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emf" ContentType="image/x-emf"/>
  <Default Extension="rels" ContentType="application/vnd.openxmlformats-package.relationships+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426" codeName="{B7FE6334-C1A2-E50D-BD3D-5F4D41BBC2E3}"/>
  <fileSharing userName="Microsoft Office-Anwender" reservationPassword="BB48"/>
  <workbookPr codeName="DieseArbeitsmappe"/>
  <mc:AlternateContent xmlns:mc="http://schemas.openxmlformats.org/markup-compatibility/2006">
    <mc:Choice Requires="x15">
      <x15ac:absPath xmlns:x15ac="http://schemas.microsoft.com/office/spreadsheetml/2010/11/ac" url="/Users/thomasmacher/Documents/107 Webdesign lokal/en-apolda.de/documents/04netznutzung-docs/"/>
    </mc:Choice>
  </mc:AlternateContent>
  <workbookProtection workbookPassword="CA51" lockStructure="1"/>
  <bookViews>
    <workbookView xWindow="7120" yWindow="1820" windowWidth="19440" windowHeight="12360" tabRatio="797" activeTab="5"/>
  </bookViews>
  <sheets>
    <sheet name="Testat" sheetId="42" r:id="rId1"/>
    <sheet name="Testat 2014" sheetId="33" state="hidden" r:id="rId2"/>
    <sheet name="Testat 2013" sheetId="40" state="hidden" r:id="rId3"/>
    <sheet name="Testat 2011" sheetId="41" state="hidden" r:id="rId4"/>
    <sheet name="Testat § 9 Abs. 3" sheetId="43" r:id="rId5"/>
    <sheet name="Jahresabrechnung" sheetId="30" r:id="rId6"/>
    <sheet name="Zusammenfassung VNNE" sheetId="31" r:id="rId7"/>
    <sheet name="Teil1" sheetId="22" r:id="rId8"/>
    <sheet name="Flexibilitätsprämie" sheetId="35" r:id="rId9"/>
    <sheet name="Entlastung" sheetId="37" state="hidden" r:id="rId10"/>
    <sheet name="Belastung" sheetId="38" state="hidden" r:id="rId11"/>
    <sheet name="Erfassung Eigenversorgung" sheetId="44" r:id="rId12"/>
    <sheet name="Prüfergebnis" sheetId="34" r:id="rId13"/>
    <sheet name="Ausfüllhilfe" sheetId="36" state="hidden" r:id="rId14"/>
    <sheet name="Vergütungskategorien" sheetId="32" r:id="rId15"/>
    <sheet name="Vergütungskategorien EV" sheetId="47" r:id="rId16"/>
    <sheet name="IDENT" sheetId="21" state="veryHidden" r:id="rId17"/>
    <sheet name="Listen" sheetId="39" state="hidden" r:id="rId18"/>
  </sheets>
  <definedNames>
    <definedName name="ABR_FLP_GELD">Jahresabrechnung!$AS$15:$AS$4747</definedName>
    <definedName name="ABR_FLP_MENGEN">Jahresabrechnung!$AT$15:$AT$4747</definedName>
    <definedName name="ABR_GELD">Jahresabrechnung!$I$15:$I$4747</definedName>
    <definedName name="ABR_GELD_MP">Jahresabrechnung!$AA$15:$AL$4747</definedName>
    <definedName name="ABR_GESAMT_GELD_MP">Jahresabrechnung!$K$15:$K$9477</definedName>
    <definedName name="ABR_GSP_FLAG">Jahresabrechnung!$AQ$15:$AQ$4747</definedName>
    <definedName name="ABR_KATEGORIEINFO">Jahresabrechnung!$A$15:$A$4747,Jahresabrechnung!$B$15:$B$4747,Jahresabrechnung!$F$15:$F$4747,Jahresabrechnung!$L$15:$N$4747</definedName>
    <definedName name="ABR_KATEGORIEN">Jahresabrechnung!$A$15:$A$4747</definedName>
    <definedName name="ABR_KATEGORIEN_1">Jahresabrechnung!$F$15:$G$4747</definedName>
    <definedName name="ABR_KATEGORIEN_2">Jahresabrechnung!$L$15:$N$4747</definedName>
    <definedName name="ABR_MENGE_EEG">Jahresabrechnung!$H$15:$H$9477</definedName>
    <definedName name="ABR_MENGE_MP">Jahresabrechnung!$J$15:$J$9477</definedName>
    <definedName name="ABR_MENGEN">Jahresabrechnung!$AM$15:$AM$4747</definedName>
    <definedName name="ABR_MENGEN_MP">Jahresabrechnung!$O$15:$Z$4747</definedName>
    <definedName name="ABR_SO_FLAG">Jahresabrechnung!$AR$15:$AR$4747</definedName>
    <definedName name="EEG_JAHR" localSheetId="10">Jahresabrechnung!$H$13</definedName>
    <definedName name="EEG_JAHR" localSheetId="9">Jahresabrechnung!$H$13</definedName>
    <definedName name="EEG_JAHR">Jahresabrechnung!$C$4</definedName>
    <definedName name="EEG_JAHR_1">Jahresabrechnung!$I$13</definedName>
    <definedName name="EEG_STROM_MENGE">Jahresabrechnung!$H$2:$H$8</definedName>
    <definedName name="FLP_ANLAGEN">Flexibilitätsprämie!$A$3:$A$500</definedName>
    <definedName name="FLP_GELD">Flexibilitätsprämie!$D$3:$D$500</definedName>
    <definedName name="FLP_MENGEN">Flexibilitätsprämie!$C$3:$C$500</definedName>
    <definedName name="FLP_VGS">Flexibilitätsprämie!$B$3:$B$500</definedName>
    <definedName name="LISTE_BELASTUNG_ART">Listen!$B$4:$B$8</definedName>
    <definedName name="LISTE_BELASTUNG_ART_ID">Listen!$A$4:$B$8</definedName>
    <definedName name="LISTE_ZUORDNUNG_STROM">Listen!$I$4:$I$5</definedName>
    <definedName name="LISTE_ZUORDNUNG_STROM_ID">Listen!$H$4:$I$5</definedName>
    <definedName name="LISTE_ZUORDNUNG_STROM_SANKTION">Listen!$L$4:$L$6</definedName>
    <definedName name="LISTE_ZUORDNUNG_STROM_SANKTION_ID">Listen!$K$4:$L$6</definedName>
    <definedName name="MP_MARKTWERTE_K">Jahresabrechnung!$Y$3:$AL$11</definedName>
    <definedName name="MP_REFERENZMARKTWERTE">Jahresabrechnung!$Z$3:$AL$11</definedName>
    <definedName name="MP_REFERENZMARKTWERTE_K">Jahresabrechnung!$Y$3:$AL$11</definedName>
    <definedName name="Start_Finz_Produkte">'Zusammenfassung VNNE'!$15:$15</definedName>
    <definedName name="Start_Phys_Produkte">Jahresabrechnung!$15:$15</definedName>
    <definedName name="TEIL1_ANLAGEN">Teil1!$A$3:$A$522</definedName>
    <definedName name="TEIL1_EINGABEBEREICH">Teil1!$A$3:$S$3</definedName>
    <definedName name="TEIL1_FS">Teil1!$C$3:$C$522</definedName>
    <definedName name="TEIL1_MENGEN">Teil1!$E$3:$E$522</definedName>
    <definedName name="TEIL1_MENGEN_MP">Teil1!$H$3:$S$522</definedName>
    <definedName name="TEIL1_MENGEN_MP_01">Teil1!$H$3:$H$522</definedName>
    <definedName name="TEIL1_MENGEN_MP_02">Teil1!$I$3:$I$522</definedName>
    <definedName name="TEIL1_MENGEN_MP_03">Teil1!$J$3:$J$522</definedName>
    <definedName name="TEIL1_MENGEN_MP_04">Teil1!$K$3:$K$522</definedName>
    <definedName name="TEIL1_MENGEN_MP_05">Teil1!$L$3:$L$522</definedName>
    <definedName name="TEIL1_MENGEN_MP_06">Teil1!$M$3:$M$522</definedName>
    <definedName name="TEIL1_MENGEN_MP_07">Teil1!$N$3:$N$522</definedName>
    <definedName name="TEIL1_MENGEN_MP_08">Teil1!$O$3:$O$522</definedName>
    <definedName name="TEIL1_MENGEN_MP_09">Teil1!$P$3:$P$522</definedName>
    <definedName name="TEIL1_MENGEN_MP_10">Teil1!$Q$3:$Q$522</definedName>
    <definedName name="TEIL1_MENGEN_MP_11">Teil1!$R$3:$R$522</definedName>
    <definedName name="TEIL1_MENGEN_MP_12">Teil1!$S$3:$S$522</definedName>
    <definedName name="TEIL1_VGS">Teil1!$B$3:$B$522</definedName>
    <definedName name="Teil1_VNNE">Teil1!$F$3:$G$522</definedName>
    <definedName name="TEIL1_vNNE_EEG">Teil1!$F$3:$F$522</definedName>
    <definedName name="TEIL1_vNNE_GSP">Teil1!#REF!</definedName>
    <definedName name="TEIL1_vNNE_MP">Teil1!$G$3:$G$522</definedName>
    <definedName name="TEIL1_ZUORDNUNG_STROM">Teil1!$D$3:$D$522</definedName>
    <definedName name="Testat_9_Strommenge_2014">'Testat § 9 Abs. 3'!$B$10:$B$12</definedName>
    <definedName name="Testat_9_Strommenge_2015">'Testat § 9 Abs. 3'!$B$23:$B$25</definedName>
    <definedName name="Testat_9_Zahlung_2014">'Testat § 9 Abs. 3'!$C$10:$C$12</definedName>
    <definedName name="Testat_9_Zahlung_2015">'Testat § 9 Abs. 3'!$C$23:$C$25</definedName>
    <definedName name="VerguetungsgruppeEV">Listen!$O$4:$O$10</definedName>
    <definedName name="VerguetungskategorieEV">'Erfassung Eigenversorgung'!$B$3:$B$4098</definedName>
    <definedName name="VGLISTE" localSheetId="10">Vergütungskategorien!$A$2:$A$5982</definedName>
    <definedName name="VGLISTE" localSheetId="9">Vergütungskategorien!$A$2:$A$5982</definedName>
    <definedName name="VGLISTE" localSheetId="15">'Vergütungskategorien EV'!$A$2:$A$5982</definedName>
    <definedName name="VGLISTE">Vergütungskategorien!$A$2:$A$4603</definedName>
    <definedName name="VGLISTE_FLP" localSheetId="10">Vergütungskategorien!$A$15:$A$17</definedName>
    <definedName name="VGLISTE_FLP" localSheetId="9">Vergütungskategorien!$A$15:$A$17</definedName>
    <definedName name="VGLISTE_FLP" localSheetId="15">'Vergütungskategorien EV'!$A$15:$A$17</definedName>
    <definedName name="VGLISTE_FLP">Vergütungskategorien!$A$4604:$A$4606</definedName>
    <definedName name="VNB_KUNDE" localSheetId="10">Jahresabrechnung!$C$2</definedName>
    <definedName name="VNB_KUNDE" localSheetId="9">Jahresabrechnung!$C$2</definedName>
    <definedName name="VNB_KUNDE">Jahresabrechnung!$C$2</definedName>
    <definedName name="VNNE_GELDMENGEN">'Zusammenfassung VNNE'!$H$15:$I$116</definedName>
    <definedName name="VNNE_VGS">'Zusammenfassung VNNE'!$A$15:$A$116</definedName>
    <definedName name="ZeitraumEV">'Erfassung Eigenversorgung'!$C$3:$C$4098</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141" i="22" l="1"/>
  <c r="F216" i="22"/>
  <c r="F139" i="22"/>
  <c r="G16" i="31"/>
  <c r="G17" i="31"/>
  <c r="G18" i="31"/>
  <c r="G19" i="31"/>
  <c r="G20" i="31"/>
  <c r="G21" i="31"/>
  <c r="G23" i="31"/>
  <c r="G24" i="31"/>
  <c r="G25" i="31"/>
  <c r="G26" i="31"/>
  <c r="G27" i="31"/>
  <c r="G28" i="31"/>
  <c r="G29" i="31"/>
  <c r="G31" i="31"/>
  <c r="G32" i="31"/>
  <c r="G33" i="31"/>
  <c r="G34" i="31"/>
  <c r="G35" i="31"/>
  <c r="G36" i="31"/>
  <c r="G37" i="31"/>
  <c r="G39" i="31"/>
  <c r="G40" i="31"/>
  <c r="G41" i="31"/>
  <c r="G42" i="31"/>
  <c r="G43" i="31"/>
  <c r="G44" i="31"/>
  <c r="G45" i="31"/>
  <c r="G47" i="31"/>
  <c r="G48" i="31"/>
  <c r="G49" i="31"/>
  <c r="G50" i="31"/>
  <c r="G51" i="31"/>
  <c r="G52" i="31"/>
  <c r="G53" i="31"/>
  <c r="G55" i="31"/>
  <c r="G56" i="31"/>
  <c r="G57" i="31"/>
  <c r="G58" i="31"/>
  <c r="G59" i="31"/>
  <c r="G60" i="31"/>
  <c r="G61" i="31"/>
  <c r="G63" i="31"/>
  <c r="G64" i="31"/>
  <c r="G65" i="31"/>
  <c r="G66" i="31"/>
  <c r="G67" i="31"/>
  <c r="G68" i="31"/>
  <c r="G69" i="31"/>
  <c r="G71" i="31"/>
  <c r="G72" i="31"/>
  <c r="G73" i="31"/>
  <c r="G74" i="31"/>
  <c r="G75" i="31"/>
  <c r="G76" i="31"/>
  <c r="G77" i="31"/>
  <c r="G78" i="31"/>
  <c r="G79" i="31"/>
  <c r="G80" i="31"/>
  <c r="G81" i="31"/>
  <c r="G82" i="31"/>
  <c r="G83" i="31"/>
  <c r="G84" i="31"/>
  <c r="G86" i="31"/>
  <c r="G87" i="31"/>
  <c r="G88" i="31"/>
  <c r="G89" i="31"/>
  <c r="G90" i="31"/>
  <c r="G91" i="31"/>
  <c r="G92" i="31"/>
  <c r="G94" i="31"/>
  <c r="G95" i="31"/>
  <c r="G96" i="31"/>
  <c r="G97" i="31"/>
  <c r="G98" i="31"/>
  <c r="G99" i="31"/>
  <c r="G100" i="31"/>
  <c r="G102" i="31"/>
  <c r="G103" i="31"/>
  <c r="G104" i="31"/>
  <c r="G105" i="31"/>
  <c r="G106" i="31"/>
  <c r="G107" i="31"/>
  <c r="G108" i="31"/>
  <c r="G109" i="31"/>
  <c r="G110" i="31"/>
  <c r="G111" i="31"/>
  <c r="G112" i="31"/>
  <c r="G113" i="31"/>
  <c r="G114" i="31"/>
  <c r="G115" i="31"/>
  <c r="H16" i="30"/>
  <c r="J16" i="30"/>
  <c r="K16" i="30"/>
  <c r="AO16" i="30"/>
  <c r="AP16" i="30"/>
  <c r="AO17" i="30"/>
  <c r="AP17" i="30"/>
  <c r="H18" i="30"/>
  <c r="J18" i="30"/>
  <c r="K18" i="30"/>
  <c r="AO18" i="30"/>
  <c r="AP18" i="30"/>
  <c r="H19" i="30"/>
  <c r="J19" i="30"/>
  <c r="K19" i="30"/>
  <c r="AO19" i="30"/>
  <c r="AP19" i="30"/>
  <c r="AO20" i="30"/>
  <c r="AP20" i="30"/>
  <c r="H21" i="30"/>
  <c r="J21" i="30"/>
  <c r="K21" i="30"/>
  <c r="AO21" i="30"/>
  <c r="AP21" i="30"/>
  <c r="H22" i="30"/>
  <c r="J22" i="30"/>
  <c r="K22" i="30"/>
  <c r="AO22" i="30"/>
  <c r="AP22" i="30"/>
  <c r="AO23" i="30"/>
  <c r="AP23" i="30"/>
  <c r="H24" i="30"/>
  <c r="J24" i="30"/>
  <c r="K24" i="30"/>
  <c r="AO24" i="30"/>
  <c r="AP24" i="30"/>
  <c r="H25" i="30"/>
  <c r="J25" i="30"/>
  <c r="K25" i="30"/>
  <c r="AO25" i="30"/>
  <c r="AP25" i="30"/>
  <c r="AO26" i="30"/>
  <c r="AP26" i="30"/>
  <c r="H27" i="30"/>
  <c r="J27" i="30"/>
  <c r="K27" i="30"/>
  <c r="AO27" i="30"/>
  <c r="AP27" i="30"/>
  <c r="H28" i="30"/>
  <c r="J28" i="30"/>
  <c r="K28" i="30"/>
  <c r="AO28" i="30"/>
  <c r="AP28" i="30"/>
  <c r="H29" i="30"/>
  <c r="J29" i="30"/>
  <c r="K29" i="30"/>
  <c r="AO29" i="30"/>
  <c r="AP29" i="30"/>
  <c r="H30" i="30"/>
  <c r="J30" i="30"/>
  <c r="K30" i="30"/>
  <c r="AO30" i="30"/>
  <c r="AP30" i="30"/>
  <c r="H31" i="30"/>
  <c r="J31" i="30"/>
  <c r="K31" i="30"/>
  <c r="AO31" i="30"/>
  <c r="AP31" i="30"/>
  <c r="H32" i="30"/>
  <c r="J32" i="30"/>
  <c r="K32" i="30"/>
  <c r="AO32" i="30"/>
  <c r="AP32" i="30"/>
  <c r="H33" i="30"/>
  <c r="J33" i="30"/>
  <c r="K33" i="30"/>
  <c r="AO33" i="30"/>
  <c r="AP33" i="30"/>
  <c r="AO34" i="30"/>
  <c r="AP34" i="30"/>
  <c r="H35" i="30"/>
  <c r="J35" i="30"/>
  <c r="K35" i="30"/>
  <c r="AO35" i="30"/>
  <c r="AP35" i="30"/>
  <c r="H36" i="30"/>
  <c r="J36" i="30"/>
  <c r="K36" i="30"/>
  <c r="AO36" i="30"/>
  <c r="AP36" i="30"/>
  <c r="H37" i="30"/>
  <c r="J37" i="30"/>
  <c r="K37" i="30"/>
  <c r="AO37" i="30"/>
  <c r="AP37" i="30"/>
  <c r="H38" i="30"/>
  <c r="J38" i="30"/>
  <c r="K38" i="30"/>
  <c r="AO38" i="30"/>
  <c r="AP38" i="30"/>
  <c r="H39" i="30"/>
  <c r="J39" i="30"/>
  <c r="K39" i="30"/>
  <c r="AO39" i="30"/>
  <c r="AP39" i="30"/>
  <c r="H40" i="30"/>
  <c r="J40" i="30"/>
  <c r="K40" i="30"/>
  <c r="AO40" i="30"/>
  <c r="AP40" i="30"/>
  <c r="H41" i="30"/>
  <c r="J41" i="30"/>
  <c r="K41" i="30"/>
  <c r="AO41" i="30"/>
  <c r="AP41" i="30"/>
  <c r="AO42" i="30"/>
  <c r="AP42" i="30"/>
  <c r="H43" i="30"/>
  <c r="J43" i="30"/>
  <c r="K43" i="30"/>
  <c r="AO43" i="30"/>
  <c r="AP43" i="30"/>
  <c r="H44" i="30"/>
  <c r="J44" i="30"/>
  <c r="K44" i="30"/>
  <c r="AO44" i="30"/>
  <c r="AP44" i="30"/>
  <c r="H45" i="30"/>
  <c r="J45" i="30"/>
  <c r="K45" i="30"/>
  <c r="AO45" i="30"/>
  <c r="AP45" i="30"/>
  <c r="H46" i="30"/>
  <c r="J46" i="30"/>
  <c r="K46" i="30"/>
  <c r="AO46" i="30"/>
  <c r="AP46" i="30"/>
  <c r="H47" i="30"/>
  <c r="J47" i="30"/>
  <c r="K47" i="30"/>
  <c r="AO47" i="30"/>
  <c r="AP47" i="30"/>
  <c r="H48" i="30"/>
  <c r="J48" i="30"/>
  <c r="K48" i="30"/>
  <c r="AO48" i="30"/>
  <c r="AP48" i="30"/>
  <c r="H49" i="30"/>
  <c r="J49" i="30"/>
  <c r="K49" i="30"/>
  <c r="AO49" i="30"/>
  <c r="AP49" i="30"/>
  <c r="AO50" i="30"/>
  <c r="AP50" i="30"/>
  <c r="H51" i="30"/>
  <c r="J51" i="30"/>
  <c r="K51" i="30"/>
  <c r="AO51" i="30"/>
  <c r="AP51" i="30"/>
  <c r="H52" i="30"/>
  <c r="J52" i="30"/>
  <c r="K52" i="30"/>
  <c r="AO52" i="30"/>
  <c r="AP52" i="30"/>
  <c r="H53" i="30"/>
  <c r="J53" i="30"/>
  <c r="K53" i="30"/>
  <c r="AO53" i="30"/>
  <c r="AP53" i="30"/>
  <c r="H54" i="30"/>
  <c r="J54" i="30"/>
  <c r="K54" i="30"/>
  <c r="AO54" i="30"/>
  <c r="AP54" i="30"/>
  <c r="H55" i="30"/>
  <c r="J55" i="30"/>
  <c r="K55" i="30"/>
  <c r="AO55" i="30"/>
  <c r="AP55" i="30"/>
  <c r="H56" i="30"/>
  <c r="J56" i="30"/>
  <c r="K56" i="30"/>
  <c r="AO56" i="30"/>
  <c r="AP56" i="30"/>
  <c r="H57" i="30"/>
  <c r="J57" i="30"/>
  <c r="K57" i="30"/>
  <c r="AO57" i="30"/>
  <c r="AP57" i="30"/>
  <c r="AO58" i="30"/>
  <c r="AP58" i="30"/>
  <c r="H59" i="30"/>
  <c r="J59" i="30"/>
  <c r="K59" i="30"/>
  <c r="AO59" i="30"/>
  <c r="AP59" i="30"/>
  <c r="H60" i="30"/>
  <c r="J60" i="30"/>
  <c r="K60" i="30"/>
  <c r="AO60" i="30"/>
  <c r="AP60" i="30"/>
  <c r="H61" i="30"/>
  <c r="J61" i="30"/>
  <c r="K61" i="30"/>
  <c r="AO61" i="30"/>
  <c r="AP61" i="30"/>
  <c r="H62" i="30"/>
  <c r="J62" i="30"/>
  <c r="K62" i="30"/>
  <c r="AO62" i="30"/>
  <c r="AP62" i="30"/>
  <c r="H63" i="30"/>
  <c r="J63" i="30"/>
  <c r="K63" i="30"/>
  <c r="AO63" i="30"/>
  <c r="AP63" i="30"/>
  <c r="H64" i="30"/>
  <c r="J64" i="30"/>
  <c r="K64" i="30"/>
  <c r="AO64" i="30"/>
  <c r="AP64" i="30"/>
  <c r="H65" i="30"/>
  <c r="J65" i="30"/>
  <c r="K65" i="30"/>
  <c r="AO65" i="30"/>
  <c r="AP65" i="30"/>
  <c r="AO66" i="30"/>
  <c r="AP66" i="30"/>
  <c r="H67" i="30"/>
  <c r="J67" i="30"/>
  <c r="K67" i="30"/>
  <c r="AO67" i="30"/>
  <c r="AP67" i="30"/>
  <c r="H68" i="30"/>
  <c r="J68" i="30"/>
  <c r="K68" i="30"/>
  <c r="AO68" i="30"/>
  <c r="AP68" i="30"/>
  <c r="H69" i="30"/>
  <c r="J69" i="30"/>
  <c r="K69" i="30"/>
  <c r="AO69" i="30"/>
  <c r="AP69" i="30"/>
  <c r="H70" i="30"/>
  <c r="J70" i="30"/>
  <c r="K70" i="30"/>
  <c r="AO70" i="30"/>
  <c r="AP70" i="30"/>
  <c r="H71" i="30"/>
  <c r="J71" i="30"/>
  <c r="K71" i="30"/>
  <c r="AO71" i="30"/>
  <c r="AP71" i="30"/>
  <c r="H72" i="30"/>
  <c r="J72" i="30"/>
  <c r="K72" i="30"/>
  <c r="AO72" i="30"/>
  <c r="AP72" i="30"/>
  <c r="H73" i="30"/>
  <c r="J73" i="30"/>
  <c r="K73" i="30"/>
  <c r="AO73" i="30"/>
  <c r="AP73" i="30"/>
  <c r="H74" i="30"/>
  <c r="J74" i="30"/>
  <c r="K74" i="30"/>
  <c r="AO74" i="30"/>
  <c r="AP74" i="30"/>
  <c r="H75" i="30"/>
  <c r="J75" i="30"/>
  <c r="K75" i="30"/>
  <c r="AO75" i="30"/>
  <c r="AP75" i="30"/>
  <c r="H76" i="30"/>
  <c r="J76" i="30"/>
  <c r="K76" i="30"/>
  <c r="AO76" i="30"/>
  <c r="AP76" i="30"/>
  <c r="AO77" i="30"/>
  <c r="AP77" i="30"/>
  <c r="H78" i="30"/>
  <c r="J78" i="30"/>
  <c r="K78" i="30"/>
  <c r="AO78" i="30"/>
  <c r="AP78" i="30"/>
  <c r="H79" i="30"/>
  <c r="J79" i="30"/>
  <c r="K79" i="30"/>
  <c r="AO79" i="30"/>
  <c r="AP79" i="30"/>
  <c r="H80" i="30"/>
  <c r="J80" i="30"/>
  <c r="K80" i="30"/>
  <c r="AO80" i="30"/>
  <c r="AP80" i="30"/>
  <c r="H81" i="30"/>
  <c r="J81" i="30"/>
  <c r="K81" i="30"/>
  <c r="AO81" i="30"/>
  <c r="AP81" i="30"/>
  <c r="H82" i="30"/>
  <c r="J82" i="30"/>
  <c r="K82" i="30"/>
  <c r="AO82" i="30"/>
  <c r="AP82" i="30"/>
  <c r="H83" i="30"/>
  <c r="J83" i="30"/>
  <c r="K83" i="30"/>
  <c r="AO83" i="30"/>
  <c r="AP83" i="30"/>
  <c r="H84" i="30"/>
  <c r="J84" i="30"/>
  <c r="K84" i="30"/>
  <c r="AO84" i="30"/>
  <c r="AP84" i="30"/>
  <c r="H85" i="30"/>
  <c r="J85" i="30"/>
  <c r="K85" i="30"/>
  <c r="AO85" i="30"/>
  <c r="AP85" i="30"/>
  <c r="H86" i="30"/>
  <c r="J86" i="30"/>
  <c r="K86" i="30"/>
  <c r="AO86" i="30"/>
  <c r="AP86" i="30"/>
  <c r="H87" i="30"/>
  <c r="J87" i="30"/>
  <c r="K87" i="30"/>
  <c r="AO87" i="30"/>
  <c r="AP87" i="30"/>
  <c r="AO88" i="30"/>
  <c r="AP88" i="30"/>
  <c r="H89" i="30"/>
  <c r="J89" i="30"/>
  <c r="K89" i="30"/>
  <c r="AO89" i="30"/>
  <c r="AP89" i="30"/>
  <c r="H90" i="30"/>
  <c r="J90" i="30"/>
  <c r="K90" i="30"/>
  <c r="AO90" i="30"/>
  <c r="AP90" i="30"/>
  <c r="H91" i="30"/>
  <c r="J91" i="30"/>
  <c r="K91" i="30"/>
  <c r="AO91" i="30"/>
  <c r="AP91" i="30"/>
  <c r="H92" i="30"/>
  <c r="J92" i="30"/>
  <c r="K92" i="30"/>
  <c r="AO92" i="30"/>
  <c r="AP92" i="30"/>
  <c r="H93" i="30"/>
  <c r="J93" i="30"/>
  <c r="K93" i="30"/>
  <c r="AO93" i="30"/>
  <c r="AP93" i="30"/>
  <c r="H94" i="30"/>
  <c r="J94" i="30"/>
  <c r="K94" i="30"/>
  <c r="AO94" i="30"/>
  <c r="AP94" i="30"/>
  <c r="H95" i="30"/>
  <c r="J95" i="30"/>
  <c r="K95" i="30"/>
  <c r="AO95" i="30"/>
  <c r="AP95" i="30"/>
  <c r="H96" i="30"/>
  <c r="J96" i="30"/>
  <c r="K96" i="30"/>
  <c r="AO96" i="30"/>
  <c r="AP96" i="30"/>
  <c r="H97" i="30"/>
  <c r="J97" i="30"/>
  <c r="K97" i="30"/>
  <c r="AO97" i="30"/>
  <c r="AP97" i="30"/>
  <c r="H98" i="30"/>
  <c r="J98" i="30"/>
  <c r="K98" i="30"/>
  <c r="AO98" i="30"/>
  <c r="AP98" i="30"/>
  <c r="AO99" i="30"/>
  <c r="AP99" i="30"/>
  <c r="H100" i="30"/>
  <c r="J100" i="30"/>
  <c r="K100" i="30"/>
  <c r="AO100" i="30"/>
  <c r="AP100" i="30"/>
  <c r="H101" i="30"/>
  <c r="J101" i="30"/>
  <c r="K101" i="30"/>
  <c r="AO101" i="30"/>
  <c r="AP101" i="30"/>
  <c r="H102" i="30"/>
  <c r="J102" i="30"/>
  <c r="K102" i="30"/>
  <c r="AO102" i="30"/>
  <c r="AP102" i="30"/>
  <c r="H103" i="30"/>
  <c r="J103" i="30"/>
  <c r="K103" i="30"/>
  <c r="AO103" i="30"/>
  <c r="AP103" i="30"/>
  <c r="H104" i="30"/>
  <c r="J104" i="30"/>
  <c r="K104" i="30"/>
  <c r="AO104" i="30"/>
  <c r="AP104" i="30"/>
  <c r="H105" i="30"/>
  <c r="J105" i="30"/>
  <c r="K105" i="30"/>
  <c r="AO105" i="30"/>
  <c r="AP105" i="30"/>
  <c r="H106" i="30"/>
  <c r="J106" i="30"/>
  <c r="K106" i="30"/>
  <c r="AO106" i="30"/>
  <c r="AP106" i="30"/>
  <c r="H107" i="30"/>
  <c r="J107" i="30"/>
  <c r="K107" i="30"/>
  <c r="AO107" i="30"/>
  <c r="AP107" i="30"/>
  <c r="H108" i="30"/>
  <c r="J108" i="30"/>
  <c r="K108" i="30"/>
  <c r="AO108" i="30"/>
  <c r="AP108" i="30"/>
  <c r="H109" i="30"/>
  <c r="J109" i="30"/>
  <c r="K109" i="30"/>
  <c r="AO109" i="30"/>
  <c r="AP109" i="30"/>
  <c r="H110" i="30"/>
  <c r="J110" i="30"/>
  <c r="K110" i="30"/>
  <c r="AO110" i="30"/>
  <c r="AP110" i="30"/>
  <c r="H111" i="30"/>
  <c r="J111" i="30"/>
  <c r="K111" i="30"/>
  <c r="AO111" i="30"/>
  <c r="AP111" i="30"/>
  <c r="H112" i="30"/>
  <c r="J112" i="30"/>
  <c r="K112" i="30"/>
  <c r="AO112" i="30"/>
  <c r="AP112" i="30"/>
  <c r="H113" i="30"/>
  <c r="J113" i="30"/>
  <c r="K113" i="30"/>
  <c r="AO113" i="30"/>
  <c r="AP113" i="30"/>
  <c r="H114" i="30"/>
  <c r="J114" i="30"/>
  <c r="K114" i="30"/>
  <c r="AO114" i="30"/>
  <c r="AP114" i="30"/>
  <c r="H115" i="30"/>
  <c r="J115" i="30"/>
  <c r="K115" i="30"/>
  <c r="AO115" i="30"/>
  <c r="AP115" i="30"/>
  <c r="H116" i="30"/>
  <c r="J116" i="30"/>
  <c r="K116" i="30"/>
  <c r="AO116" i="30"/>
  <c r="AP116" i="30"/>
  <c r="H117" i="30"/>
  <c r="J117" i="30"/>
  <c r="K117" i="30"/>
  <c r="AO117" i="30"/>
  <c r="AP117" i="30"/>
  <c r="H118" i="30"/>
  <c r="J118" i="30"/>
  <c r="K118" i="30"/>
  <c r="AO118" i="30"/>
  <c r="AP118" i="30"/>
  <c r="AO119" i="30"/>
  <c r="AP119" i="30"/>
  <c r="H120" i="30"/>
  <c r="J120" i="30"/>
  <c r="K120" i="30"/>
  <c r="AO120" i="30"/>
  <c r="AP120" i="30"/>
  <c r="H121" i="30"/>
  <c r="J121" i="30"/>
  <c r="K121" i="30"/>
  <c r="AO121" i="30"/>
  <c r="AP121" i="30"/>
  <c r="H122" i="30"/>
  <c r="J122" i="30"/>
  <c r="K122" i="30"/>
  <c r="AO122" i="30"/>
  <c r="AP122" i="30"/>
  <c r="H123" i="30"/>
  <c r="J123" i="30"/>
  <c r="K123" i="30"/>
  <c r="AO123" i="30"/>
  <c r="AP123" i="30"/>
  <c r="H124" i="30"/>
  <c r="J124" i="30"/>
  <c r="K124" i="30"/>
  <c r="AO124" i="30"/>
  <c r="AP124" i="30"/>
  <c r="H125" i="30"/>
  <c r="J125" i="30"/>
  <c r="K125" i="30"/>
  <c r="AO125" i="30"/>
  <c r="AP125" i="30"/>
  <c r="H126" i="30"/>
  <c r="J126" i="30"/>
  <c r="K126" i="30"/>
  <c r="AO126" i="30"/>
  <c r="AP126" i="30"/>
  <c r="H127" i="30"/>
  <c r="J127" i="30"/>
  <c r="K127" i="30"/>
  <c r="AO127" i="30"/>
  <c r="AP127" i="30"/>
  <c r="H128" i="30"/>
  <c r="J128" i="30"/>
  <c r="K128" i="30"/>
  <c r="AO128" i="30"/>
  <c r="AP128" i="30"/>
  <c r="H129" i="30"/>
  <c r="J129" i="30"/>
  <c r="K129" i="30"/>
  <c r="AO129" i="30"/>
  <c r="AP129" i="30"/>
  <c r="H130" i="30"/>
  <c r="J130" i="30"/>
  <c r="K130" i="30"/>
  <c r="AO130" i="30"/>
  <c r="AP130" i="30"/>
  <c r="H131" i="30"/>
  <c r="J131" i="30"/>
  <c r="K131" i="30"/>
  <c r="AO131" i="30"/>
  <c r="AP131" i="30"/>
  <c r="H132" i="30"/>
  <c r="J132" i="30"/>
  <c r="K132" i="30"/>
  <c r="AO132" i="30"/>
  <c r="AP132" i="30"/>
  <c r="H133" i="30"/>
  <c r="J133" i="30"/>
  <c r="K133" i="30"/>
  <c r="AO133" i="30"/>
  <c r="AP133" i="30"/>
  <c r="H134" i="30"/>
  <c r="J134" i="30"/>
  <c r="K134" i="30"/>
  <c r="AO134" i="30"/>
  <c r="AP134" i="30"/>
  <c r="H135" i="30"/>
  <c r="J135" i="30"/>
  <c r="K135" i="30"/>
  <c r="AO135" i="30"/>
  <c r="AP135" i="30"/>
  <c r="H136" i="30"/>
  <c r="J136" i="30"/>
  <c r="K136" i="30"/>
  <c r="AO136" i="30"/>
  <c r="AP136" i="30"/>
  <c r="H137" i="30"/>
  <c r="J137" i="30"/>
  <c r="K137" i="30"/>
  <c r="AO137" i="30"/>
  <c r="AP137" i="30"/>
  <c r="H138" i="30"/>
  <c r="J138" i="30"/>
  <c r="K138" i="30"/>
  <c r="AO138" i="30"/>
  <c r="AP138" i="30"/>
  <c r="AO139" i="30"/>
  <c r="AP139" i="30"/>
  <c r="H140" i="30"/>
  <c r="J140" i="30"/>
  <c r="K140" i="30"/>
  <c r="AO140" i="30"/>
  <c r="AP140" i="30"/>
  <c r="H141" i="30"/>
  <c r="J141" i="30"/>
  <c r="K141" i="30"/>
  <c r="AO141" i="30"/>
  <c r="AP141" i="30"/>
  <c r="H142" i="30"/>
  <c r="J142" i="30"/>
  <c r="K142" i="30"/>
  <c r="AO142" i="30"/>
  <c r="AP142" i="30"/>
  <c r="H143" i="30"/>
  <c r="J143" i="30"/>
  <c r="K143" i="30"/>
  <c r="AO143" i="30"/>
  <c r="AP143" i="30"/>
  <c r="H144" i="30"/>
  <c r="J144" i="30"/>
  <c r="K144" i="30"/>
  <c r="AO144" i="30"/>
  <c r="AP144" i="30"/>
  <c r="H145" i="30"/>
  <c r="J145" i="30"/>
  <c r="K145" i="30"/>
  <c r="AO145" i="30"/>
  <c r="AP145" i="30"/>
  <c r="H146" i="30"/>
  <c r="J146" i="30"/>
  <c r="K146" i="30"/>
  <c r="AO146" i="30"/>
  <c r="AP146" i="30"/>
  <c r="H147" i="30"/>
  <c r="J147" i="30"/>
  <c r="K147" i="30"/>
  <c r="AO147" i="30"/>
  <c r="AP147" i="30"/>
  <c r="H148" i="30"/>
  <c r="J148" i="30"/>
  <c r="K148" i="30"/>
  <c r="AO148" i="30"/>
  <c r="AP148" i="30"/>
  <c r="H149" i="30"/>
  <c r="J149" i="30"/>
  <c r="K149" i="30"/>
  <c r="AO149" i="30"/>
  <c r="AP149" i="30"/>
  <c r="H150" i="30"/>
  <c r="J150" i="30"/>
  <c r="K150" i="30"/>
  <c r="AO150" i="30"/>
  <c r="AP150" i="30"/>
  <c r="H151" i="30"/>
  <c r="J151" i="30"/>
  <c r="K151" i="30"/>
  <c r="AO151" i="30"/>
  <c r="AP151" i="30"/>
  <c r="H152" i="30"/>
  <c r="J152" i="30"/>
  <c r="K152" i="30"/>
  <c r="AO152" i="30"/>
  <c r="AP152" i="30"/>
  <c r="H153" i="30"/>
  <c r="J153" i="30"/>
  <c r="K153" i="30"/>
  <c r="AO153" i="30"/>
  <c r="AP153" i="30"/>
  <c r="AO154" i="30"/>
  <c r="AP154" i="30"/>
  <c r="H155" i="30"/>
  <c r="J155" i="30"/>
  <c r="K155" i="30"/>
  <c r="AO155" i="30"/>
  <c r="AP155" i="30"/>
  <c r="H156" i="30"/>
  <c r="J156" i="30"/>
  <c r="K156" i="30"/>
  <c r="AO156" i="30"/>
  <c r="AP156" i="30"/>
  <c r="H157" i="30"/>
  <c r="J157" i="30"/>
  <c r="K157" i="30"/>
  <c r="AO157" i="30"/>
  <c r="AP157" i="30"/>
  <c r="H158" i="30"/>
  <c r="J158" i="30"/>
  <c r="K158" i="30"/>
  <c r="AO158" i="30"/>
  <c r="AP158" i="30"/>
  <c r="H159" i="30"/>
  <c r="J159" i="30"/>
  <c r="K159" i="30"/>
  <c r="AO159" i="30"/>
  <c r="AP159" i="30"/>
  <c r="H160" i="30"/>
  <c r="J160" i="30"/>
  <c r="K160" i="30"/>
  <c r="AO160" i="30"/>
  <c r="AP160" i="30"/>
  <c r="H161" i="30"/>
  <c r="J161" i="30"/>
  <c r="K161" i="30"/>
  <c r="AO161" i="30"/>
  <c r="AP161" i="30"/>
  <c r="H162" i="30"/>
  <c r="J162" i="30"/>
  <c r="K162" i="30"/>
  <c r="AO162" i="30"/>
  <c r="AP162" i="30"/>
  <c r="H163" i="30"/>
  <c r="J163" i="30"/>
  <c r="K163" i="30"/>
  <c r="AO163" i="30"/>
  <c r="AP163" i="30"/>
  <c r="H164" i="30"/>
  <c r="J164" i="30"/>
  <c r="K164" i="30"/>
  <c r="AO164" i="30"/>
  <c r="AP164" i="30"/>
  <c r="H165" i="30"/>
  <c r="J165" i="30"/>
  <c r="K165" i="30"/>
  <c r="AO165" i="30"/>
  <c r="AP165" i="30"/>
  <c r="H166" i="30"/>
  <c r="J166" i="30"/>
  <c r="K166" i="30"/>
  <c r="AO166" i="30"/>
  <c r="AP166" i="30"/>
  <c r="H167" i="30"/>
  <c r="J167" i="30"/>
  <c r="K167" i="30"/>
  <c r="AO167" i="30"/>
  <c r="AP167" i="30"/>
  <c r="H168" i="30"/>
  <c r="J168" i="30"/>
  <c r="K168" i="30"/>
  <c r="AO168" i="30"/>
  <c r="AP168" i="30"/>
  <c r="AO169" i="30"/>
  <c r="AP169" i="30"/>
  <c r="H170" i="30"/>
  <c r="J170" i="30"/>
  <c r="K170" i="30"/>
  <c r="AO170" i="30"/>
  <c r="AP170" i="30"/>
  <c r="H171" i="30"/>
  <c r="J171" i="30"/>
  <c r="K171" i="30"/>
  <c r="AO171" i="30"/>
  <c r="AP171" i="30"/>
  <c r="H172" i="30"/>
  <c r="J172" i="30"/>
  <c r="K172" i="30"/>
  <c r="AO172" i="30"/>
  <c r="AP172" i="30"/>
  <c r="H173" i="30"/>
  <c r="J173" i="30"/>
  <c r="K173" i="30"/>
  <c r="AO173" i="30"/>
  <c r="AP173" i="30"/>
  <c r="H174" i="30"/>
  <c r="J174" i="30"/>
  <c r="K174" i="30"/>
  <c r="AO174" i="30"/>
  <c r="AP174" i="30"/>
  <c r="H175" i="30"/>
  <c r="J175" i="30"/>
  <c r="K175" i="30"/>
  <c r="AO175" i="30"/>
  <c r="AP175" i="30"/>
  <c r="H176" i="30"/>
  <c r="J176" i="30"/>
  <c r="K176" i="30"/>
  <c r="AO176" i="30"/>
  <c r="AP176" i="30"/>
  <c r="H177" i="30"/>
  <c r="J177" i="30"/>
  <c r="K177" i="30"/>
  <c r="AO177" i="30"/>
  <c r="AP177" i="30"/>
  <c r="H178" i="30"/>
  <c r="J178" i="30"/>
  <c r="K178" i="30"/>
  <c r="AO178" i="30"/>
  <c r="AP178" i="30"/>
  <c r="H179" i="30"/>
  <c r="J179" i="30"/>
  <c r="K179" i="30"/>
  <c r="AO179" i="30"/>
  <c r="AP179" i="30"/>
  <c r="H180" i="30"/>
  <c r="J180" i="30"/>
  <c r="K180" i="30"/>
  <c r="AO180" i="30"/>
  <c r="AP180" i="30"/>
  <c r="H181" i="30"/>
  <c r="J181" i="30"/>
  <c r="K181" i="30"/>
  <c r="AO181" i="30"/>
  <c r="AP181" i="30"/>
  <c r="H182" i="30"/>
  <c r="J182" i="30"/>
  <c r="K182" i="30"/>
  <c r="AO182" i="30"/>
  <c r="AP182" i="30"/>
  <c r="H183" i="30"/>
  <c r="J183" i="30"/>
  <c r="K183" i="30"/>
  <c r="AO183" i="30"/>
  <c r="AP183" i="30"/>
  <c r="AO184" i="30"/>
  <c r="AP184" i="30"/>
  <c r="H185" i="30"/>
  <c r="J185" i="30"/>
  <c r="K185" i="30"/>
  <c r="AO185" i="30"/>
  <c r="AP185" i="30"/>
  <c r="AO186" i="30"/>
  <c r="AP186" i="30"/>
  <c r="H187" i="30"/>
  <c r="J187" i="30"/>
  <c r="K187" i="30"/>
  <c r="AO187" i="30"/>
  <c r="AP187" i="30"/>
  <c r="H188" i="30"/>
  <c r="J188" i="30"/>
  <c r="K188" i="30"/>
  <c r="AO188" i="30"/>
  <c r="AP188" i="30"/>
  <c r="H189" i="30"/>
  <c r="J189" i="30"/>
  <c r="K189" i="30"/>
  <c r="AO189" i="30"/>
  <c r="AP189" i="30"/>
  <c r="H190" i="30"/>
  <c r="J190" i="30"/>
  <c r="K190" i="30"/>
  <c r="AO190" i="30"/>
  <c r="AP190" i="30"/>
  <c r="H191" i="30"/>
  <c r="J191" i="30"/>
  <c r="K191" i="30"/>
  <c r="AO191" i="30"/>
  <c r="AP191" i="30"/>
  <c r="H192" i="30"/>
  <c r="J192" i="30"/>
  <c r="K192" i="30"/>
  <c r="AO192" i="30"/>
  <c r="AP192" i="30"/>
  <c r="H193" i="30"/>
  <c r="J193" i="30"/>
  <c r="K193" i="30"/>
  <c r="AO193" i="30"/>
  <c r="AP193" i="30"/>
  <c r="H194" i="30"/>
  <c r="J194" i="30"/>
  <c r="K194" i="30"/>
  <c r="AO194" i="30"/>
  <c r="AP194" i="30"/>
  <c r="H195" i="30"/>
  <c r="J195" i="30"/>
  <c r="K195" i="30"/>
  <c r="AO195" i="30"/>
  <c r="AP195" i="30"/>
  <c r="H196" i="30"/>
  <c r="J196" i="30"/>
  <c r="K196" i="30"/>
  <c r="AO196" i="30"/>
  <c r="AP196" i="30"/>
  <c r="H197" i="30"/>
  <c r="J197" i="30"/>
  <c r="K197" i="30"/>
  <c r="AO197" i="30"/>
  <c r="AP197" i="30"/>
  <c r="H198" i="30"/>
  <c r="J198" i="30"/>
  <c r="K198" i="30"/>
  <c r="AO198" i="30"/>
  <c r="AP198" i="30"/>
  <c r="H199" i="30"/>
  <c r="J199" i="30"/>
  <c r="K199" i="30"/>
  <c r="AO199" i="30"/>
  <c r="AP199" i="30"/>
  <c r="AO200" i="30"/>
  <c r="AP200" i="30"/>
  <c r="H201" i="30"/>
  <c r="J201" i="30"/>
  <c r="K201" i="30"/>
  <c r="AO201" i="30"/>
  <c r="AP201" i="30"/>
  <c r="AO202" i="30"/>
  <c r="AP202" i="30"/>
  <c r="H203" i="30"/>
  <c r="AP203" i="30"/>
  <c r="J203" i="30"/>
  <c r="K203" i="30"/>
  <c r="AO203" i="30"/>
  <c r="AO204" i="30"/>
  <c r="AP204" i="30"/>
  <c r="H205" i="30"/>
  <c r="J205" i="30"/>
  <c r="K205" i="30"/>
  <c r="AO205" i="30"/>
  <c r="AP205" i="30"/>
  <c r="H206" i="30"/>
  <c r="J206" i="30"/>
  <c r="K206" i="30"/>
  <c r="AO206" i="30"/>
  <c r="AP206" i="30"/>
  <c r="AO207" i="30"/>
  <c r="AP207" i="30"/>
  <c r="H208" i="30"/>
  <c r="J208" i="30"/>
  <c r="K208" i="30"/>
  <c r="AO208" i="30"/>
  <c r="AP208" i="30"/>
  <c r="H209" i="30"/>
  <c r="J209" i="30"/>
  <c r="K209" i="30"/>
  <c r="AO209" i="30"/>
  <c r="AP209" i="30"/>
  <c r="AO210" i="30"/>
  <c r="AP210" i="30"/>
  <c r="H211" i="30"/>
  <c r="J211" i="30"/>
  <c r="K211" i="30"/>
  <c r="AO211" i="30"/>
  <c r="AP211" i="30"/>
  <c r="H212" i="30"/>
  <c r="J212" i="30"/>
  <c r="K212" i="30"/>
  <c r="AO212" i="30"/>
  <c r="AP212" i="30"/>
  <c r="AO213" i="30"/>
  <c r="AP213" i="30"/>
  <c r="H214" i="30"/>
  <c r="J214" i="30"/>
  <c r="K214" i="30"/>
  <c r="AO214" i="30"/>
  <c r="AP214" i="30"/>
  <c r="H215" i="30"/>
  <c r="J215" i="30"/>
  <c r="K215" i="30"/>
  <c r="AO215" i="30"/>
  <c r="AP215" i="30"/>
  <c r="AO216" i="30"/>
  <c r="AP216" i="30"/>
  <c r="H217" i="30"/>
  <c r="J217" i="30"/>
  <c r="K217" i="30"/>
  <c r="AO217" i="30"/>
  <c r="AP217" i="30"/>
  <c r="H218" i="30"/>
  <c r="J218" i="30"/>
  <c r="K218" i="30"/>
  <c r="AO218" i="30"/>
  <c r="AP218" i="30"/>
  <c r="H219" i="30"/>
  <c r="J219" i="30"/>
  <c r="K219" i="30"/>
  <c r="AO219" i="30"/>
  <c r="AP219" i="30"/>
  <c r="H220" i="30"/>
  <c r="J220" i="30"/>
  <c r="K220" i="30"/>
  <c r="AO220" i="30"/>
  <c r="AP220" i="30"/>
  <c r="H221" i="30"/>
  <c r="J221" i="30"/>
  <c r="K221" i="30"/>
  <c r="AO221" i="30"/>
  <c r="AP221" i="30"/>
  <c r="H222" i="30"/>
  <c r="J222" i="30"/>
  <c r="K222" i="30"/>
  <c r="AO222" i="30"/>
  <c r="AP222" i="30"/>
  <c r="AO223" i="30"/>
  <c r="AP223" i="30"/>
  <c r="H224" i="30"/>
  <c r="J224" i="30"/>
  <c r="K224" i="30"/>
  <c r="AO224" i="30"/>
  <c r="AP224" i="30"/>
  <c r="H225" i="30"/>
  <c r="J225" i="30"/>
  <c r="K225" i="30"/>
  <c r="AO225" i="30"/>
  <c r="AP225" i="30"/>
  <c r="H226" i="30"/>
  <c r="J226" i="30"/>
  <c r="K226" i="30"/>
  <c r="AO226" i="30"/>
  <c r="AP226" i="30"/>
  <c r="H227" i="30"/>
  <c r="J227" i="30"/>
  <c r="K227" i="30"/>
  <c r="AO227" i="30"/>
  <c r="AP227" i="30"/>
  <c r="H228" i="30"/>
  <c r="J228" i="30"/>
  <c r="K228" i="30"/>
  <c r="AO228" i="30"/>
  <c r="AP228" i="30"/>
  <c r="H229" i="30"/>
  <c r="J229" i="30"/>
  <c r="K229" i="30"/>
  <c r="AO229" i="30"/>
  <c r="AP229" i="30"/>
  <c r="AO230" i="30"/>
  <c r="AP230" i="30"/>
  <c r="H231" i="30"/>
  <c r="J231" i="30"/>
  <c r="K231" i="30"/>
  <c r="AO231" i="30"/>
  <c r="AP231" i="30"/>
  <c r="H232" i="30"/>
  <c r="J232" i="30"/>
  <c r="K232" i="30"/>
  <c r="AO232" i="30"/>
  <c r="AP232" i="30"/>
  <c r="H233" i="30"/>
  <c r="J233" i="30"/>
  <c r="K233" i="30"/>
  <c r="AO233" i="30"/>
  <c r="AP233" i="30"/>
  <c r="H234" i="30"/>
  <c r="J234" i="30"/>
  <c r="K234" i="30"/>
  <c r="AO234" i="30"/>
  <c r="AP234" i="30"/>
  <c r="H235" i="30"/>
  <c r="J235" i="30"/>
  <c r="K235" i="30"/>
  <c r="AO235" i="30"/>
  <c r="AP235" i="30"/>
  <c r="H236" i="30"/>
  <c r="J236" i="30"/>
  <c r="K236" i="30"/>
  <c r="AO236" i="30"/>
  <c r="AP236" i="30"/>
  <c r="AO237" i="30"/>
  <c r="AP237" i="30"/>
  <c r="H238" i="30"/>
  <c r="J238" i="30"/>
  <c r="K238" i="30"/>
  <c r="AO238" i="30"/>
  <c r="AP238" i="30"/>
  <c r="H239" i="30"/>
  <c r="J239" i="30"/>
  <c r="K239" i="30"/>
  <c r="AO239" i="30"/>
  <c r="AP239" i="30"/>
  <c r="H240" i="30"/>
  <c r="J240" i="30"/>
  <c r="K240" i="30"/>
  <c r="AO240" i="30"/>
  <c r="AP240" i="30"/>
  <c r="H241" i="30"/>
  <c r="J241" i="30"/>
  <c r="K241" i="30"/>
  <c r="AO241" i="30"/>
  <c r="AP241" i="30"/>
  <c r="H242" i="30"/>
  <c r="J242" i="30"/>
  <c r="K242" i="30"/>
  <c r="AO242" i="30"/>
  <c r="AP242" i="30"/>
  <c r="H243" i="30"/>
  <c r="J243" i="30"/>
  <c r="K243" i="30"/>
  <c r="AO243" i="30"/>
  <c r="AP243" i="30"/>
  <c r="AO244" i="30"/>
  <c r="AP244" i="30"/>
  <c r="H245" i="30"/>
  <c r="J245" i="30"/>
  <c r="K245" i="30"/>
  <c r="AO245" i="30"/>
  <c r="AP245" i="30"/>
  <c r="H246" i="30"/>
  <c r="J246" i="30"/>
  <c r="K246" i="30"/>
  <c r="AO246" i="30"/>
  <c r="AP246" i="30"/>
  <c r="H247" i="30"/>
  <c r="J247" i="30"/>
  <c r="K247" i="30"/>
  <c r="AO247" i="30"/>
  <c r="AP247" i="30"/>
  <c r="H248" i="30"/>
  <c r="J248" i="30"/>
  <c r="K248" i="30"/>
  <c r="AO248" i="30"/>
  <c r="AP248" i="30"/>
  <c r="H249" i="30"/>
  <c r="J249" i="30"/>
  <c r="K249" i="30"/>
  <c r="AO249" i="30"/>
  <c r="AP249" i="30"/>
  <c r="H250" i="30"/>
  <c r="J250" i="30"/>
  <c r="K250" i="30"/>
  <c r="AO250" i="30"/>
  <c r="AP250" i="30"/>
  <c r="AO251" i="30"/>
  <c r="AP251" i="30"/>
  <c r="H252" i="30"/>
  <c r="J252" i="30"/>
  <c r="K252" i="30"/>
  <c r="AO252" i="30"/>
  <c r="AP252" i="30"/>
  <c r="AO253" i="30"/>
  <c r="AP253" i="30"/>
  <c r="H254" i="30"/>
  <c r="J254" i="30"/>
  <c r="K254" i="30"/>
  <c r="AO254" i="30"/>
  <c r="AP254" i="30"/>
  <c r="H255" i="30"/>
  <c r="J255" i="30"/>
  <c r="K255" i="30"/>
  <c r="AO255" i="30"/>
  <c r="AP255" i="30"/>
  <c r="H256" i="30"/>
  <c r="J256" i="30"/>
  <c r="K256" i="30"/>
  <c r="AO256" i="30"/>
  <c r="AP256" i="30"/>
  <c r="H257" i="30"/>
  <c r="J257" i="30"/>
  <c r="K257" i="30"/>
  <c r="AO257" i="30"/>
  <c r="AP257" i="30"/>
  <c r="H258" i="30"/>
  <c r="J258" i="30"/>
  <c r="K258" i="30"/>
  <c r="AO258" i="30"/>
  <c r="AP258" i="30"/>
  <c r="H259" i="30"/>
  <c r="J259" i="30"/>
  <c r="K259" i="30"/>
  <c r="AO259" i="30"/>
  <c r="AP259" i="30"/>
  <c r="H260" i="30"/>
  <c r="J260" i="30"/>
  <c r="K260" i="30"/>
  <c r="AO260" i="30"/>
  <c r="AP260" i="30"/>
  <c r="H261" i="30"/>
  <c r="J261" i="30"/>
  <c r="K261" i="30"/>
  <c r="AO261" i="30"/>
  <c r="AP261" i="30"/>
  <c r="H262" i="30"/>
  <c r="J262" i="30"/>
  <c r="K262" i="30"/>
  <c r="AO262" i="30"/>
  <c r="AP262" i="30"/>
  <c r="H263" i="30"/>
  <c r="J263" i="30"/>
  <c r="K263" i="30"/>
  <c r="AO263" i="30"/>
  <c r="AP263" i="30"/>
  <c r="H264" i="30"/>
  <c r="J264" i="30"/>
  <c r="K264" i="30"/>
  <c r="AO264" i="30"/>
  <c r="AP264" i="30"/>
  <c r="H265" i="30"/>
  <c r="J265" i="30"/>
  <c r="K265" i="30"/>
  <c r="AO265" i="30"/>
  <c r="AP265" i="30"/>
  <c r="H266" i="30"/>
  <c r="J266" i="30"/>
  <c r="K266" i="30"/>
  <c r="AO266" i="30"/>
  <c r="AP266" i="30"/>
  <c r="AO267" i="30"/>
  <c r="AP267" i="30"/>
  <c r="H268" i="30"/>
  <c r="J268" i="30"/>
  <c r="K268" i="30"/>
  <c r="AO268" i="30"/>
  <c r="AP268" i="30"/>
  <c r="H269" i="30"/>
  <c r="J269" i="30"/>
  <c r="K269" i="30"/>
  <c r="AO269" i="30"/>
  <c r="AP269" i="30"/>
  <c r="H270" i="30"/>
  <c r="J270" i="30"/>
  <c r="K270" i="30"/>
  <c r="AO270" i="30"/>
  <c r="AP270" i="30"/>
  <c r="H271" i="30"/>
  <c r="J271" i="30"/>
  <c r="K271" i="30"/>
  <c r="AO271" i="30"/>
  <c r="AP271" i="30"/>
  <c r="H272" i="30"/>
  <c r="J272" i="30"/>
  <c r="K272" i="30"/>
  <c r="AO272" i="30"/>
  <c r="AP272" i="30"/>
  <c r="H273" i="30"/>
  <c r="J273" i="30"/>
  <c r="K273" i="30"/>
  <c r="AO273" i="30"/>
  <c r="AP273" i="30"/>
  <c r="H274" i="30"/>
  <c r="J274" i="30"/>
  <c r="K274" i="30"/>
  <c r="AO274" i="30"/>
  <c r="AP274" i="30"/>
  <c r="H275" i="30"/>
  <c r="J275" i="30"/>
  <c r="K275" i="30"/>
  <c r="AO275" i="30"/>
  <c r="AP275" i="30"/>
  <c r="AO276" i="30"/>
  <c r="AP276" i="30"/>
  <c r="H277" i="30"/>
  <c r="J277" i="30"/>
  <c r="K277" i="30"/>
  <c r="AO277" i="30"/>
  <c r="AP277" i="30"/>
  <c r="H278" i="30"/>
  <c r="J278" i="30"/>
  <c r="K278" i="30"/>
  <c r="AO278" i="30"/>
  <c r="AP278" i="30"/>
  <c r="H279" i="30"/>
  <c r="J279" i="30"/>
  <c r="K279" i="30"/>
  <c r="AO279" i="30"/>
  <c r="AP279" i="30"/>
  <c r="H280" i="30"/>
  <c r="J280" i="30"/>
  <c r="K280" i="30"/>
  <c r="AO280" i="30"/>
  <c r="AP280" i="30"/>
  <c r="H281" i="30"/>
  <c r="J281" i="30"/>
  <c r="K281" i="30"/>
  <c r="AO281" i="30"/>
  <c r="AP281" i="30"/>
  <c r="H282" i="30"/>
  <c r="J282" i="30"/>
  <c r="K282" i="30"/>
  <c r="AO282" i="30"/>
  <c r="AP282" i="30"/>
  <c r="H283" i="30"/>
  <c r="J283" i="30"/>
  <c r="K283" i="30"/>
  <c r="AO283" i="30"/>
  <c r="AP283" i="30"/>
  <c r="H284" i="30"/>
  <c r="J284" i="30"/>
  <c r="K284" i="30"/>
  <c r="AO284" i="30"/>
  <c r="AP284" i="30"/>
  <c r="AO285" i="30"/>
  <c r="AP285" i="30"/>
  <c r="H286" i="30"/>
  <c r="J286" i="30"/>
  <c r="K286" i="30"/>
  <c r="AO286" i="30"/>
  <c r="AP286" i="30"/>
  <c r="H287" i="30"/>
  <c r="J287" i="30"/>
  <c r="K287" i="30"/>
  <c r="AO287" i="30"/>
  <c r="AP287" i="30"/>
  <c r="H288" i="30"/>
  <c r="J288" i="30"/>
  <c r="K288" i="30"/>
  <c r="AO288" i="30"/>
  <c r="AP288" i="30"/>
  <c r="H289" i="30"/>
  <c r="J289" i="30"/>
  <c r="K289" i="30"/>
  <c r="AO289" i="30"/>
  <c r="AP289" i="30"/>
  <c r="H290" i="30"/>
  <c r="J290" i="30"/>
  <c r="K290" i="30"/>
  <c r="AO290" i="30"/>
  <c r="AP290" i="30"/>
  <c r="H291" i="30"/>
  <c r="J291" i="30"/>
  <c r="K291" i="30"/>
  <c r="AO291" i="30"/>
  <c r="AP291" i="30"/>
  <c r="H292" i="30"/>
  <c r="J292" i="30"/>
  <c r="K292" i="30"/>
  <c r="AO292" i="30"/>
  <c r="AP292" i="30"/>
  <c r="H293" i="30"/>
  <c r="J293" i="30"/>
  <c r="K293" i="30"/>
  <c r="AO293" i="30"/>
  <c r="AP293" i="30"/>
  <c r="AO294" i="30"/>
  <c r="AP294" i="30"/>
  <c r="H295" i="30"/>
  <c r="J295" i="30"/>
  <c r="K295" i="30"/>
  <c r="AO295" i="30"/>
  <c r="AP295" i="30"/>
  <c r="H296" i="30"/>
  <c r="J296" i="30"/>
  <c r="K296" i="30"/>
  <c r="AO296" i="30"/>
  <c r="AP296" i="30"/>
  <c r="H297" i="30"/>
  <c r="J297" i="30"/>
  <c r="K297" i="30"/>
  <c r="AO297" i="30"/>
  <c r="AP297" i="30"/>
  <c r="H298" i="30"/>
  <c r="J298" i="30"/>
  <c r="K298" i="30"/>
  <c r="AO298" i="30"/>
  <c r="AP298" i="30"/>
  <c r="H299" i="30"/>
  <c r="J299" i="30"/>
  <c r="K299" i="30"/>
  <c r="AO299" i="30"/>
  <c r="AP299" i="30"/>
  <c r="H300" i="30"/>
  <c r="J300" i="30"/>
  <c r="K300" i="30"/>
  <c r="AO300" i="30"/>
  <c r="AP300" i="30"/>
  <c r="H301" i="30"/>
  <c r="J301" i="30"/>
  <c r="K301" i="30"/>
  <c r="AO301" i="30"/>
  <c r="AP301" i="30"/>
  <c r="H302" i="30"/>
  <c r="J302" i="30"/>
  <c r="K302" i="30"/>
  <c r="AO302" i="30"/>
  <c r="AP302" i="30"/>
  <c r="AO303" i="30"/>
  <c r="AP303" i="30"/>
  <c r="H304" i="30"/>
  <c r="J304" i="30"/>
  <c r="K304" i="30"/>
  <c r="AO304" i="30"/>
  <c r="AP304" i="30"/>
  <c r="H305" i="30"/>
  <c r="J305" i="30"/>
  <c r="K305" i="30"/>
  <c r="AO305" i="30"/>
  <c r="AP305" i="30"/>
  <c r="H306" i="30"/>
  <c r="J306" i="30"/>
  <c r="K306" i="30"/>
  <c r="AO306" i="30"/>
  <c r="AP306" i="30"/>
  <c r="H307" i="30"/>
  <c r="J307" i="30"/>
  <c r="K307" i="30"/>
  <c r="AO307" i="30"/>
  <c r="AP307" i="30"/>
  <c r="H308" i="30"/>
  <c r="J308" i="30"/>
  <c r="K308" i="30"/>
  <c r="AO308" i="30"/>
  <c r="AP308" i="30"/>
  <c r="H309" i="30"/>
  <c r="J309" i="30"/>
  <c r="K309" i="30"/>
  <c r="AO309" i="30"/>
  <c r="AP309" i="30"/>
  <c r="H310" i="30"/>
  <c r="J310" i="30"/>
  <c r="K310" i="30"/>
  <c r="AO310" i="30"/>
  <c r="AP310" i="30"/>
  <c r="H311" i="30"/>
  <c r="J311" i="30"/>
  <c r="K311" i="30"/>
  <c r="AO311" i="30"/>
  <c r="AP311" i="30"/>
  <c r="AO312" i="30"/>
  <c r="AP312" i="30"/>
  <c r="H313" i="30"/>
  <c r="J313" i="30"/>
  <c r="K313" i="30"/>
  <c r="AO313" i="30"/>
  <c r="AP313" i="30"/>
  <c r="H314" i="30"/>
  <c r="J314" i="30"/>
  <c r="K314" i="30"/>
  <c r="AO314" i="30"/>
  <c r="AP314" i="30"/>
  <c r="H315" i="30"/>
  <c r="J315" i="30"/>
  <c r="K315" i="30"/>
  <c r="AO315" i="30"/>
  <c r="AP315" i="30"/>
  <c r="H316" i="30"/>
  <c r="J316" i="30"/>
  <c r="K316" i="30"/>
  <c r="AO316" i="30"/>
  <c r="AP316" i="30"/>
  <c r="H317" i="30"/>
  <c r="J317" i="30"/>
  <c r="K317" i="30"/>
  <c r="AO317" i="30"/>
  <c r="AP317" i="30"/>
  <c r="H318" i="30"/>
  <c r="J318" i="30"/>
  <c r="K318" i="30"/>
  <c r="AO318" i="30"/>
  <c r="AP318" i="30"/>
  <c r="H319" i="30"/>
  <c r="J319" i="30"/>
  <c r="K319" i="30"/>
  <c r="AO319" i="30"/>
  <c r="AP319" i="30"/>
  <c r="H320" i="30"/>
  <c r="J320" i="30"/>
  <c r="K320" i="30"/>
  <c r="AO320" i="30"/>
  <c r="AP320" i="30"/>
  <c r="AO321" i="30"/>
  <c r="AP321" i="30"/>
  <c r="H322" i="30"/>
  <c r="J322" i="30"/>
  <c r="K322" i="30"/>
  <c r="AO322" i="30"/>
  <c r="AP322" i="30"/>
  <c r="H323" i="30"/>
  <c r="J323" i="30"/>
  <c r="K323" i="30"/>
  <c r="AO323" i="30"/>
  <c r="AP323" i="30"/>
  <c r="AO324" i="30"/>
  <c r="AP324" i="30"/>
  <c r="H325" i="30"/>
  <c r="J325" i="30"/>
  <c r="K325" i="30"/>
  <c r="AO325" i="30"/>
  <c r="AP325" i="30"/>
  <c r="H326" i="30"/>
  <c r="J326" i="30"/>
  <c r="K326" i="30"/>
  <c r="AO326" i="30"/>
  <c r="AP326" i="30"/>
  <c r="AO327" i="30"/>
  <c r="AP327" i="30"/>
  <c r="H328" i="30"/>
  <c r="J328" i="30"/>
  <c r="K328" i="30"/>
  <c r="AO328" i="30"/>
  <c r="AP328" i="30"/>
  <c r="AO329" i="30"/>
  <c r="AP329" i="30"/>
  <c r="H330" i="30"/>
  <c r="J330" i="30"/>
  <c r="K330" i="30"/>
  <c r="AO330" i="30"/>
  <c r="AP330" i="30"/>
  <c r="H331" i="30"/>
  <c r="J331" i="30"/>
  <c r="K331" i="30"/>
  <c r="AO331" i="30"/>
  <c r="AP331" i="30"/>
  <c r="H332" i="30"/>
  <c r="J332" i="30"/>
  <c r="K332" i="30"/>
  <c r="AO332" i="30"/>
  <c r="AP332" i="30"/>
  <c r="H333" i="30"/>
  <c r="J333" i="30"/>
  <c r="K333" i="30"/>
  <c r="AO333" i="30"/>
  <c r="AP333" i="30"/>
  <c r="H334" i="30"/>
  <c r="J334" i="30"/>
  <c r="K334" i="30"/>
  <c r="AO334" i="30"/>
  <c r="AP334" i="30"/>
  <c r="H335" i="30"/>
  <c r="J335" i="30"/>
  <c r="K335" i="30"/>
  <c r="AO335" i="30"/>
  <c r="AP335" i="30"/>
  <c r="H336" i="30"/>
  <c r="J336" i="30"/>
  <c r="K336" i="30"/>
  <c r="AO336" i="30"/>
  <c r="AP336" i="30"/>
  <c r="H337" i="30"/>
  <c r="J337" i="30"/>
  <c r="K337" i="30"/>
  <c r="AO337" i="30"/>
  <c r="AP337" i="30"/>
  <c r="H338" i="30"/>
  <c r="J338" i="30"/>
  <c r="K338" i="30"/>
  <c r="AO338" i="30"/>
  <c r="AP338" i="30"/>
  <c r="H339" i="30"/>
  <c r="J339" i="30"/>
  <c r="K339" i="30"/>
  <c r="AO339" i="30"/>
  <c r="AP339" i="30"/>
  <c r="H340" i="30"/>
  <c r="J340" i="30"/>
  <c r="K340" i="30"/>
  <c r="AO340" i="30"/>
  <c r="AP340" i="30"/>
  <c r="H341" i="30"/>
  <c r="J341" i="30"/>
  <c r="K341" i="30"/>
  <c r="AO341" i="30"/>
  <c r="AP341" i="30"/>
  <c r="H342" i="30"/>
  <c r="J342" i="30"/>
  <c r="K342" i="30"/>
  <c r="AO342" i="30"/>
  <c r="AP342" i="30"/>
  <c r="AO343" i="30"/>
  <c r="AP343" i="30"/>
  <c r="H344" i="30"/>
  <c r="J344" i="30"/>
  <c r="K344" i="30"/>
  <c r="AO344" i="30"/>
  <c r="AP344" i="30"/>
  <c r="H345" i="30"/>
  <c r="J345" i="30"/>
  <c r="K345" i="30"/>
  <c r="AO345" i="30"/>
  <c r="AP345" i="30"/>
  <c r="H346" i="30"/>
  <c r="J346" i="30"/>
  <c r="K346" i="30"/>
  <c r="AO346" i="30"/>
  <c r="AP346" i="30"/>
  <c r="H347" i="30"/>
  <c r="J347" i="30"/>
  <c r="K347" i="30"/>
  <c r="AO347" i="30"/>
  <c r="AP347" i="30"/>
  <c r="H348" i="30"/>
  <c r="J348" i="30"/>
  <c r="K348" i="30"/>
  <c r="AO348" i="30"/>
  <c r="AP348" i="30"/>
  <c r="H349" i="30"/>
  <c r="J349" i="30"/>
  <c r="K349" i="30"/>
  <c r="AO349" i="30"/>
  <c r="AP349" i="30"/>
  <c r="H350" i="30"/>
  <c r="J350" i="30"/>
  <c r="K350" i="30"/>
  <c r="AO350" i="30"/>
  <c r="AP350" i="30"/>
  <c r="H351" i="30"/>
  <c r="J351" i="30"/>
  <c r="K351" i="30"/>
  <c r="AO351" i="30"/>
  <c r="AP351" i="30"/>
  <c r="AO352" i="30"/>
  <c r="AP352" i="30"/>
  <c r="H353" i="30"/>
  <c r="J353" i="30"/>
  <c r="K353" i="30"/>
  <c r="AO353" i="30"/>
  <c r="AP353" i="30"/>
  <c r="H354" i="30"/>
  <c r="J354" i="30"/>
  <c r="K354" i="30"/>
  <c r="AO354" i="30"/>
  <c r="AP354" i="30"/>
  <c r="H355" i="30"/>
  <c r="J355" i="30"/>
  <c r="K355" i="30"/>
  <c r="AO355" i="30"/>
  <c r="AP355" i="30"/>
  <c r="H356" i="30"/>
  <c r="J356" i="30"/>
  <c r="K356" i="30"/>
  <c r="AO356" i="30"/>
  <c r="AP356" i="30"/>
  <c r="H357" i="30"/>
  <c r="J357" i="30"/>
  <c r="K357" i="30"/>
  <c r="AO357" i="30"/>
  <c r="AP357" i="30"/>
  <c r="H358" i="30"/>
  <c r="J358" i="30"/>
  <c r="K358" i="30"/>
  <c r="AO358" i="30"/>
  <c r="AP358" i="30"/>
  <c r="H359" i="30"/>
  <c r="J359" i="30"/>
  <c r="K359" i="30"/>
  <c r="AO359" i="30"/>
  <c r="AP359" i="30"/>
  <c r="H360" i="30"/>
  <c r="J360" i="30"/>
  <c r="K360" i="30"/>
  <c r="AO360" i="30"/>
  <c r="AP360" i="30"/>
  <c r="AO361" i="30"/>
  <c r="AP361" i="30"/>
  <c r="H362" i="30"/>
  <c r="J362" i="30"/>
  <c r="K362" i="30"/>
  <c r="AO362" i="30"/>
  <c r="AP362" i="30"/>
  <c r="H363" i="30"/>
  <c r="J363" i="30"/>
  <c r="K363" i="30"/>
  <c r="AO363" i="30"/>
  <c r="AP363" i="30"/>
  <c r="H364" i="30"/>
  <c r="J364" i="30"/>
  <c r="K364" i="30"/>
  <c r="AO364" i="30"/>
  <c r="AP364" i="30"/>
  <c r="H365" i="30"/>
  <c r="J365" i="30"/>
  <c r="K365" i="30"/>
  <c r="AO365" i="30"/>
  <c r="AP365" i="30"/>
  <c r="H366" i="30"/>
  <c r="J366" i="30"/>
  <c r="K366" i="30"/>
  <c r="AO366" i="30"/>
  <c r="AP366" i="30"/>
  <c r="H367" i="30"/>
  <c r="J367" i="30"/>
  <c r="K367" i="30"/>
  <c r="AO367" i="30"/>
  <c r="AP367" i="30"/>
  <c r="H368" i="30"/>
  <c r="J368" i="30"/>
  <c r="K368" i="30"/>
  <c r="AO368" i="30"/>
  <c r="AP368" i="30"/>
  <c r="H369" i="30"/>
  <c r="J369" i="30"/>
  <c r="K369" i="30"/>
  <c r="AO369" i="30"/>
  <c r="AP369" i="30"/>
  <c r="AO370" i="30"/>
  <c r="AP370" i="30"/>
  <c r="H371" i="30"/>
  <c r="J371" i="30"/>
  <c r="K371" i="30"/>
  <c r="AO371" i="30"/>
  <c r="AP371" i="30"/>
  <c r="H372" i="30"/>
  <c r="J372" i="30"/>
  <c r="K372" i="30"/>
  <c r="AO372" i="30"/>
  <c r="AP372" i="30"/>
  <c r="H373" i="30"/>
  <c r="J373" i="30"/>
  <c r="K373" i="30"/>
  <c r="AO373" i="30"/>
  <c r="AP373" i="30"/>
  <c r="H374" i="30"/>
  <c r="J374" i="30"/>
  <c r="K374" i="30"/>
  <c r="AO374" i="30"/>
  <c r="AP374" i="30"/>
  <c r="H375" i="30"/>
  <c r="J375" i="30"/>
  <c r="K375" i="30"/>
  <c r="AO375" i="30"/>
  <c r="AP375" i="30"/>
  <c r="H376" i="30"/>
  <c r="J376" i="30"/>
  <c r="K376" i="30"/>
  <c r="AO376" i="30"/>
  <c r="AP376" i="30"/>
  <c r="H377" i="30"/>
  <c r="J377" i="30"/>
  <c r="K377" i="30"/>
  <c r="AO377" i="30"/>
  <c r="AP377" i="30"/>
  <c r="H378" i="30"/>
  <c r="J378" i="30"/>
  <c r="K378" i="30"/>
  <c r="AO378" i="30"/>
  <c r="AP378" i="30"/>
  <c r="AO379" i="30"/>
  <c r="AP379" i="30"/>
  <c r="H380" i="30"/>
  <c r="J380" i="30"/>
  <c r="K380" i="30"/>
  <c r="AO380" i="30"/>
  <c r="AP380" i="30"/>
  <c r="H381" i="30"/>
  <c r="J381" i="30"/>
  <c r="K381" i="30"/>
  <c r="AO381" i="30"/>
  <c r="AP381" i="30"/>
  <c r="H382" i="30"/>
  <c r="J382" i="30"/>
  <c r="K382" i="30"/>
  <c r="AO382" i="30"/>
  <c r="AP382" i="30"/>
  <c r="H383" i="30"/>
  <c r="J383" i="30"/>
  <c r="K383" i="30"/>
  <c r="AO383" i="30"/>
  <c r="AP383" i="30"/>
  <c r="H384" i="30"/>
  <c r="J384" i="30"/>
  <c r="K384" i="30"/>
  <c r="AO384" i="30"/>
  <c r="AP384" i="30"/>
  <c r="H385" i="30"/>
  <c r="J385" i="30"/>
  <c r="K385" i="30"/>
  <c r="AO385" i="30"/>
  <c r="AP385" i="30"/>
  <c r="H386" i="30"/>
  <c r="J386" i="30"/>
  <c r="K386" i="30"/>
  <c r="AO386" i="30"/>
  <c r="AP386" i="30"/>
  <c r="H387" i="30"/>
  <c r="J387" i="30"/>
  <c r="K387" i="30"/>
  <c r="AO387" i="30"/>
  <c r="AP387" i="30"/>
  <c r="AO388" i="30"/>
  <c r="AP388" i="30"/>
  <c r="H389" i="30"/>
  <c r="J389" i="30"/>
  <c r="K389" i="30"/>
  <c r="AO389" i="30"/>
  <c r="AP389" i="30"/>
  <c r="H390" i="30"/>
  <c r="J390" i="30"/>
  <c r="K390" i="30"/>
  <c r="AO390" i="30"/>
  <c r="AP390" i="30"/>
  <c r="H391" i="30"/>
  <c r="J391" i="30"/>
  <c r="K391" i="30"/>
  <c r="AO391" i="30"/>
  <c r="AP391" i="30"/>
  <c r="H392" i="30"/>
  <c r="J392" i="30"/>
  <c r="K392" i="30"/>
  <c r="AO392" i="30"/>
  <c r="AP392" i="30"/>
  <c r="H393" i="30"/>
  <c r="J393" i="30"/>
  <c r="K393" i="30"/>
  <c r="AO393" i="30"/>
  <c r="AP393" i="30"/>
  <c r="H394" i="30"/>
  <c r="J394" i="30"/>
  <c r="K394" i="30"/>
  <c r="AO394" i="30"/>
  <c r="AP394" i="30"/>
  <c r="H395" i="30"/>
  <c r="J395" i="30"/>
  <c r="K395" i="30"/>
  <c r="AO395" i="30"/>
  <c r="AP395" i="30"/>
  <c r="H396" i="30"/>
  <c r="J396" i="30"/>
  <c r="K396" i="30"/>
  <c r="AO396" i="30"/>
  <c r="AP396" i="30"/>
  <c r="AO397" i="30"/>
  <c r="AP397" i="30"/>
  <c r="H398" i="30"/>
  <c r="J398" i="30"/>
  <c r="K398" i="30"/>
  <c r="AO398" i="30"/>
  <c r="AP398" i="30"/>
  <c r="H399" i="30"/>
  <c r="J399" i="30"/>
  <c r="K399" i="30"/>
  <c r="AO399" i="30"/>
  <c r="AP399" i="30"/>
  <c r="AO400" i="30"/>
  <c r="AP400" i="30"/>
  <c r="H401" i="30"/>
  <c r="J401" i="30"/>
  <c r="K401" i="30"/>
  <c r="AO401" i="30"/>
  <c r="AP401" i="30"/>
  <c r="H402" i="30"/>
  <c r="J402" i="30"/>
  <c r="K402" i="30"/>
  <c r="AO402" i="30"/>
  <c r="AP402" i="30"/>
  <c r="AO403" i="30"/>
  <c r="AP403" i="30"/>
  <c r="H404" i="30"/>
  <c r="J404" i="30"/>
  <c r="K404" i="30"/>
  <c r="AO404" i="30"/>
  <c r="AP404" i="30"/>
  <c r="AO405" i="30"/>
  <c r="AP405" i="30"/>
  <c r="H406" i="30"/>
  <c r="J406" i="30"/>
  <c r="K406" i="30"/>
  <c r="AO406" i="30"/>
  <c r="AP406" i="30"/>
  <c r="H407" i="30"/>
  <c r="J407" i="30"/>
  <c r="K407" i="30"/>
  <c r="AO407" i="30"/>
  <c r="AP407" i="30"/>
  <c r="H408" i="30"/>
  <c r="J408" i="30"/>
  <c r="K408" i="30"/>
  <c r="AO408" i="30"/>
  <c r="AP408" i="30"/>
  <c r="H409" i="30"/>
  <c r="J409" i="30"/>
  <c r="K409" i="30"/>
  <c r="AO409" i="30"/>
  <c r="AP409" i="30"/>
  <c r="H410" i="30"/>
  <c r="J410" i="30"/>
  <c r="K410" i="30"/>
  <c r="AO410" i="30"/>
  <c r="AP410" i="30"/>
  <c r="H411" i="30"/>
  <c r="J411" i="30"/>
  <c r="K411" i="30"/>
  <c r="AO411" i="30"/>
  <c r="AP411" i="30"/>
  <c r="H412" i="30"/>
  <c r="J412" i="30"/>
  <c r="K412" i="30"/>
  <c r="AO412" i="30"/>
  <c r="AP412" i="30"/>
  <c r="H413" i="30"/>
  <c r="J413" i="30"/>
  <c r="K413" i="30"/>
  <c r="AO413" i="30"/>
  <c r="AP413" i="30"/>
  <c r="H414" i="30"/>
  <c r="J414" i="30"/>
  <c r="K414" i="30"/>
  <c r="AO414" i="30"/>
  <c r="AP414" i="30"/>
  <c r="H415" i="30"/>
  <c r="J415" i="30"/>
  <c r="K415" i="30"/>
  <c r="AO415" i="30"/>
  <c r="AP415" i="30"/>
  <c r="H416" i="30"/>
  <c r="J416" i="30"/>
  <c r="K416" i="30"/>
  <c r="AO416" i="30"/>
  <c r="AP416" i="30"/>
  <c r="H417" i="30"/>
  <c r="J417" i="30"/>
  <c r="K417" i="30"/>
  <c r="AO417" i="30"/>
  <c r="AP417" i="30"/>
  <c r="H418" i="30"/>
  <c r="J418" i="30"/>
  <c r="K418" i="30"/>
  <c r="AO418" i="30"/>
  <c r="AP418" i="30"/>
  <c r="AO419" i="30"/>
  <c r="AP419" i="30"/>
  <c r="H420" i="30"/>
  <c r="J420" i="30"/>
  <c r="K420" i="30"/>
  <c r="AO420" i="30"/>
  <c r="AP420" i="30"/>
  <c r="H421" i="30"/>
  <c r="J421" i="30"/>
  <c r="K421" i="30"/>
  <c r="AO421" i="30"/>
  <c r="AP421" i="30"/>
  <c r="H422" i="30"/>
  <c r="J422" i="30"/>
  <c r="K422" i="30"/>
  <c r="AO422" i="30"/>
  <c r="AP422" i="30"/>
  <c r="H423" i="30"/>
  <c r="J423" i="30"/>
  <c r="K423" i="30"/>
  <c r="AO423" i="30"/>
  <c r="AP423" i="30"/>
  <c r="H424" i="30"/>
  <c r="J424" i="30"/>
  <c r="K424" i="30"/>
  <c r="AO424" i="30"/>
  <c r="AP424" i="30"/>
  <c r="AO425" i="30"/>
  <c r="AP425" i="30"/>
  <c r="H426" i="30"/>
  <c r="J426" i="30"/>
  <c r="K426" i="30"/>
  <c r="AO426" i="30"/>
  <c r="AP426" i="30"/>
  <c r="H427" i="30"/>
  <c r="J427" i="30"/>
  <c r="K427" i="30"/>
  <c r="AO427" i="30"/>
  <c r="AP427" i="30"/>
  <c r="H428" i="30"/>
  <c r="J428" i="30"/>
  <c r="K428" i="30"/>
  <c r="AO428" i="30"/>
  <c r="AP428" i="30"/>
  <c r="H429" i="30"/>
  <c r="J429" i="30"/>
  <c r="K429" i="30"/>
  <c r="AO429" i="30"/>
  <c r="AP429" i="30"/>
  <c r="H430" i="30"/>
  <c r="J430" i="30"/>
  <c r="K430" i="30"/>
  <c r="AO430" i="30"/>
  <c r="AP430" i="30"/>
  <c r="AO431" i="30"/>
  <c r="AP431" i="30"/>
  <c r="H432" i="30"/>
  <c r="J432" i="30"/>
  <c r="K432" i="30"/>
  <c r="AO432" i="30"/>
  <c r="AP432" i="30"/>
  <c r="H433" i="30"/>
  <c r="J433" i="30"/>
  <c r="K433" i="30"/>
  <c r="AO433" i="30"/>
  <c r="AP433" i="30"/>
  <c r="H434" i="30"/>
  <c r="J434" i="30"/>
  <c r="K434" i="30"/>
  <c r="AO434" i="30"/>
  <c r="AP434" i="30"/>
  <c r="H435" i="30"/>
  <c r="J435" i="30"/>
  <c r="K435" i="30"/>
  <c r="AO435" i="30"/>
  <c r="AP435" i="30"/>
  <c r="H436" i="30"/>
  <c r="J436" i="30"/>
  <c r="K436" i="30"/>
  <c r="AO436" i="30"/>
  <c r="AP436" i="30"/>
  <c r="AO437" i="30"/>
  <c r="AP437" i="30"/>
  <c r="H438" i="30"/>
  <c r="J438" i="30"/>
  <c r="K438" i="30"/>
  <c r="AO438" i="30"/>
  <c r="AP438" i="30"/>
  <c r="H439" i="30"/>
  <c r="J439" i="30"/>
  <c r="K439" i="30"/>
  <c r="AO439" i="30"/>
  <c r="AP439" i="30"/>
  <c r="H440" i="30"/>
  <c r="J440" i="30"/>
  <c r="K440" i="30"/>
  <c r="AO440" i="30"/>
  <c r="AP440" i="30"/>
  <c r="AO441" i="30"/>
  <c r="AP441" i="30"/>
  <c r="H442" i="30"/>
  <c r="J442" i="30"/>
  <c r="K442" i="30"/>
  <c r="AO442" i="30"/>
  <c r="AP442" i="30"/>
  <c r="H443" i="30"/>
  <c r="J443" i="30"/>
  <c r="K443" i="30"/>
  <c r="AO443" i="30"/>
  <c r="AP443" i="30"/>
  <c r="H444" i="30"/>
  <c r="J444" i="30"/>
  <c r="K444" i="30"/>
  <c r="AO444" i="30"/>
  <c r="AP444" i="30"/>
  <c r="AO445" i="30"/>
  <c r="AP445" i="30"/>
  <c r="H446" i="30"/>
  <c r="J446" i="30"/>
  <c r="K446" i="30"/>
  <c r="AO446" i="30"/>
  <c r="AP446" i="30"/>
  <c r="H447" i="30"/>
  <c r="J447" i="30"/>
  <c r="K447" i="30"/>
  <c r="AO447" i="30"/>
  <c r="AP447" i="30"/>
  <c r="H448" i="30"/>
  <c r="J448" i="30"/>
  <c r="K448" i="30"/>
  <c r="AO448" i="30"/>
  <c r="AP448" i="30"/>
  <c r="AO449" i="30"/>
  <c r="AP449" i="30"/>
  <c r="H450" i="30"/>
  <c r="J450" i="30"/>
  <c r="K450" i="30"/>
  <c r="AO450" i="30"/>
  <c r="AP450" i="30"/>
  <c r="H451" i="30"/>
  <c r="J451" i="30"/>
  <c r="K451" i="30"/>
  <c r="AO451" i="30"/>
  <c r="AP451" i="30"/>
  <c r="H452" i="30"/>
  <c r="J452" i="30"/>
  <c r="K452" i="30"/>
  <c r="AO452" i="30"/>
  <c r="AP452" i="30"/>
  <c r="AO453" i="30"/>
  <c r="AP453" i="30"/>
  <c r="H454" i="30"/>
  <c r="J454" i="30"/>
  <c r="K454" i="30"/>
  <c r="AO454" i="30"/>
  <c r="AP454" i="30"/>
  <c r="H455" i="30"/>
  <c r="J455" i="30"/>
  <c r="K455" i="30"/>
  <c r="AO455" i="30"/>
  <c r="AP455" i="30"/>
  <c r="H456" i="30"/>
  <c r="J456" i="30"/>
  <c r="K456" i="30"/>
  <c r="AO456" i="30"/>
  <c r="AP456" i="30"/>
  <c r="AO457" i="30"/>
  <c r="AP457" i="30"/>
  <c r="H458" i="30"/>
  <c r="J458" i="30"/>
  <c r="K458" i="30"/>
  <c r="AO458" i="30"/>
  <c r="AP458" i="30"/>
  <c r="AO459" i="30"/>
  <c r="AP459" i="30"/>
  <c r="H460" i="30"/>
  <c r="J460" i="30"/>
  <c r="K460" i="30"/>
  <c r="AO460" i="30"/>
  <c r="AP460" i="30"/>
  <c r="H461" i="30"/>
  <c r="J461" i="30"/>
  <c r="K461" i="30"/>
  <c r="AO461" i="30"/>
  <c r="AP461" i="30"/>
  <c r="H462" i="30"/>
  <c r="J462" i="30"/>
  <c r="K462" i="30"/>
  <c r="AO462" i="30"/>
  <c r="AP462" i="30"/>
  <c r="H463" i="30"/>
  <c r="J463" i="30"/>
  <c r="K463" i="30"/>
  <c r="AO463" i="30"/>
  <c r="AP463" i="30"/>
  <c r="H464" i="30"/>
  <c r="J464" i="30"/>
  <c r="K464" i="30"/>
  <c r="AO464" i="30"/>
  <c r="AP464" i="30"/>
  <c r="H465" i="30"/>
  <c r="J465" i="30"/>
  <c r="K465" i="30"/>
  <c r="AO465" i="30"/>
  <c r="AP465" i="30"/>
  <c r="H466" i="30"/>
  <c r="J466" i="30"/>
  <c r="K466" i="30"/>
  <c r="AO466" i="30"/>
  <c r="AP466" i="30"/>
  <c r="H467" i="30"/>
  <c r="J467" i="30"/>
  <c r="K467" i="30"/>
  <c r="AO467" i="30"/>
  <c r="AP467" i="30"/>
  <c r="H468" i="30"/>
  <c r="J468" i="30"/>
  <c r="K468" i="30"/>
  <c r="AO468" i="30"/>
  <c r="AP468" i="30"/>
  <c r="H469" i="30"/>
  <c r="J469" i="30"/>
  <c r="K469" i="30"/>
  <c r="AO469" i="30"/>
  <c r="AP469" i="30"/>
  <c r="H470" i="30"/>
  <c r="J470" i="30"/>
  <c r="K470" i="30"/>
  <c r="AO470" i="30"/>
  <c r="AP470" i="30"/>
  <c r="H471" i="30"/>
  <c r="J471" i="30"/>
  <c r="K471" i="30"/>
  <c r="AO471" i="30"/>
  <c r="AP471" i="30"/>
  <c r="H472" i="30"/>
  <c r="J472" i="30"/>
  <c r="K472" i="30"/>
  <c r="AO472" i="30"/>
  <c r="AP472" i="30"/>
  <c r="AO473" i="30"/>
  <c r="AP473" i="30"/>
  <c r="H474" i="30"/>
  <c r="J474" i="30"/>
  <c r="K474" i="30"/>
  <c r="AO474" i="30"/>
  <c r="AP474" i="30"/>
  <c r="H475" i="30"/>
  <c r="J475" i="30"/>
  <c r="K475" i="30"/>
  <c r="AO475" i="30"/>
  <c r="AP475" i="30"/>
  <c r="H476" i="30"/>
  <c r="J476" i="30"/>
  <c r="K476" i="30"/>
  <c r="AO476" i="30"/>
  <c r="AP476" i="30"/>
  <c r="H477" i="30"/>
  <c r="J477" i="30"/>
  <c r="K477" i="30"/>
  <c r="AO477" i="30"/>
  <c r="AP477" i="30"/>
  <c r="AO478" i="30"/>
  <c r="AP478" i="30"/>
  <c r="H479" i="30"/>
  <c r="AP479" i="30"/>
  <c r="J479" i="30"/>
  <c r="K479" i="30"/>
  <c r="AO479" i="30"/>
  <c r="H480" i="30"/>
  <c r="AP480" i="30"/>
  <c r="J480" i="30"/>
  <c r="K480" i="30"/>
  <c r="AO480" i="30"/>
  <c r="H481" i="30"/>
  <c r="AP481" i="30"/>
  <c r="J481" i="30"/>
  <c r="K481" i="30"/>
  <c r="AO481" i="30"/>
  <c r="H482" i="30"/>
  <c r="AP482" i="30"/>
  <c r="J482" i="30"/>
  <c r="K482" i="30"/>
  <c r="AO482" i="30"/>
  <c r="AO483" i="30"/>
  <c r="AP483" i="30"/>
  <c r="H484" i="30"/>
  <c r="J484" i="30"/>
  <c r="K484" i="30"/>
  <c r="AO484" i="30"/>
  <c r="AP484" i="30"/>
  <c r="AO485" i="30"/>
  <c r="AP485" i="30"/>
  <c r="H486" i="30"/>
  <c r="J486" i="30"/>
  <c r="K486" i="30"/>
  <c r="AO486" i="30"/>
  <c r="AP486" i="30"/>
  <c r="H487" i="30"/>
  <c r="J487" i="30"/>
  <c r="K487" i="30"/>
  <c r="AO487" i="30"/>
  <c r="AP487" i="30"/>
  <c r="H488" i="30"/>
  <c r="J488" i="30"/>
  <c r="K488" i="30"/>
  <c r="AO488" i="30"/>
  <c r="AP488" i="30"/>
  <c r="H489" i="30"/>
  <c r="J489" i="30"/>
  <c r="K489" i="30"/>
  <c r="AO489" i="30"/>
  <c r="AP489" i="30"/>
  <c r="H490" i="30"/>
  <c r="J490" i="30"/>
  <c r="K490" i="30"/>
  <c r="AO490" i="30"/>
  <c r="AP490" i="30"/>
  <c r="H491" i="30"/>
  <c r="J491" i="30"/>
  <c r="K491" i="30"/>
  <c r="AO491" i="30"/>
  <c r="AP491" i="30"/>
  <c r="H492" i="30"/>
  <c r="J492" i="30"/>
  <c r="K492" i="30"/>
  <c r="AO492" i="30"/>
  <c r="AP492" i="30"/>
  <c r="H493" i="30"/>
  <c r="J493" i="30"/>
  <c r="K493" i="30"/>
  <c r="AO493" i="30"/>
  <c r="AP493" i="30"/>
  <c r="H494" i="30"/>
  <c r="J494" i="30"/>
  <c r="K494" i="30"/>
  <c r="AO494" i="30"/>
  <c r="AP494" i="30"/>
  <c r="H495" i="30"/>
  <c r="J495" i="30"/>
  <c r="K495" i="30"/>
  <c r="AO495" i="30"/>
  <c r="AP495" i="30"/>
  <c r="H496" i="30"/>
  <c r="J496" i="30"/>
  <c r="K496" i="30"/>
  <c r="AO496" i="30"/>
  <c r="AP496" i="30"/>
  <c r="H497" i="30"/>
  <c r="J497" i="30"/>
  <c r="K497" i="30"/>
  <c r="AO497" i="30"/>
  <c r="AP497" i="30"/>
  <c r="H498" i="30"/>
  <c r="J498" i="30"/>
  <c r="K498" i="30"/>
  <c r="AO498" i="30"/>
  <c r="AP498" i="30"/>
  <c r="H499" i="30"/>
  <c r="J499" i="30"/>
  <c r="K499" i="30"/>
  <c r="AO499" i="30"/>
  <c r="AP499" i="30"/>
  <c r="H500" i="30"/>
  <c r="J500" i="30"/>
  <c r="K500" i="30"/>
  <c r="AO500" i="30"/>
  <c r="AP500" i="30"/>
  <c r="H501" i="30"/>
  <c r="J501" i="30"/>
  <c r="K501" i="30"/>
  <c r="AO501" i="30"/>
  <c r="AP501" i="30"/>
  <c r="H502" i="30"/>
  <c r="J502" i="30"/>
  <c r="K502" i="30"/>
  <c r="AO502" i="30"/>
  <c r="AP502" i="30"/>
  <c r="H503" i="30"/>
  <c r="J503" i="30"/>
  <c r="K503" i="30"/>
  <c r="AO503" i="30"/>
  <c r="AP503" i="30"/>
  <c r="H504" i="30"/>
  <c r="J504" i="30"/>
  <c r="K504" i="30"/>
  <c r="AO504" i="30"/>
  <c r="AP504" i="30"/>
  <c r="H505" i="30"/>
  <c r="J505" i="30"/>
  <c r="K505" i="30"/>
  <c r="AO505" i="30"/>
  <c r="AP505" i="30"/>
  <c r="H506" i="30"/>
  <c r="J506" i="30"/>
  <c r="K506" i="30"/>
  <c r="AO506" i="30"/>
  <c r="AP506" i="30"/>
  <c r="H507" i="30"/>
  <c r="J507" i="30"/>
  <c r="K507" i="30"/>
  <c r="AO507" i="30"/>
  <c r="AP507" i="30"/>
  <c r="H508" i="30"/>
  <c r="J508" i="30"/>
  <c r="K508" i="30"/>
  <c r="AO508" i="30"/>
  <c r="AP508" i="30"/>
  <c r="H509" i="30"/>
  <c r="J509" i="30"/>
  <c r="K509" i="30"/>
  <c r="AO509" i="30"/>
  <c r="AP509" i="30"/>
  <c r="H510" i="30"/>
  <c r="J510" i="30"/>
  <c r="K510" i="30"/>
  <c r="AO510" i="30"/>
  <c r="AP510" i="30"/>
  <c r="H511" i="30"/>
  <c r="J511" i="30"/>
  <c r="K511" i="30"/>
  <c r="AO511" i="30"/>
  <c r="AP511" i="30"/>
  <c r="H512" i="30"/>
  <c r="J512" i="30"/>
  <c r="K512" i="30"/>
  <c r="AO512" i="30"/>
  <c r="AP512" i="30"/>
  <c r="H513" i="30"/>
  <c r="J513" i="30"/>
  <c r="K513" i="30"/>
  <c r="AO513" i="30"/>
  <c r="AP513" i="30"/>
  <c r="H514" i="30"/>
  <c r="J514" i="30"/>
  <c r="K514" i="30"/>
  <c r="AO514" i="30"/>
  <c r="AP514" i="30"/>
  <c r="H515" i="30"/>
  <c r="J515" i="30"/>
  <c r="K515" i="30"/>
  <c r="AO515" i="30"/>
  <c r="AP515" i="30"/>
  <c r="H516" i="30"/>
  <c r="J516" i="30"/>
  <c r="K516" i="30"/>
  <c r="AO516" i="30"/>
  <c r="AP516" i="30"/>
  <c r="H517" i="30"/>
  <c r="J517" i="30"/>
  <c r="K517" i="30"/>
  <c r="AO517" i="30"/>
  <c r="AP517" i="30"/>
  <c r="H518" i="30"/>
  <c r="J518" i="30"/>
  <c r="K518" i="30"/>
  <c r="AO518" i="30"/>
  <c r="AP518" i="30"/>
  <c r="H519" i="30"/>
  <c r="J519" i="30"/>
  <c r="K519" i="30"/>
  <c r="AO519" i="30"/>
  <c r="AP519" i="30"/>
  <c r="H520" i="30"/>
  <c r="J520" i="30"/>
  <c r="K520" i="30"/>
  <c r="AO520" i="30"/>
  <c r="AP520" i="30"/>
  <c r="H521" i="30"/>
  <c r="J521" i="30"/>
  <c r="K521" i="30"/>
  <c r="AO521" i="30"/>
  <c r="AP521" i="30"/>
  <c r="H522" i="30"/>
  <c r="J522" i="30"/>
  <c r="K522" i="30"/>
  <c r="AO522" i="30"/>
  <c r="AP522" i="30"/>
  <c r="H523" i="30"/>
  <c r="J523" i="30"/>
  <c r="K523" i="30"/>
  <c r="AO523" i="30"/>
  <c r="AP523" i="30"/>
  <c r="H524" i="30"/>
  <c r="J524" i="30"/>
  <c r="K524" i="30"/>
  <c r="AO524" i="30"/>
  <c r="AP524" i="30"/>
  <c r="H525" i="30"/>
  <c r="J525" i="30"/>
  <c r="K525" i="30"/>
  <c r="AO525" i="30"/>
  <c r="AP525" i="30"/>
  <c r="H526" i="30"/>
  <c r="J526" i="30"/>
  <c r="K526" i="30"/>
  <c r="AO526" i="30"/>
  <c r="AP526" i="30"/>
  <c r="H527" i="30"/>
  <c r="J527" i="30"/>
  <c r="K527" i="30"/>
  <c r="AO527" i="30"/>
  <c r="AP527" i="30"/>
  <c r="H528" i="30"/>
  <c r="J528" i="30"/>
  <c r="K528" i="30"/>
  <c r="AO528" i="30"/>
  <c r="AP528" i="30"/>
  <c r="H529" i="30"/>
  <c r="J529" i="30"/>
  <c r="K529" i="30"/>
  <c r="AO529" i="30"/>
  <c r="AP529" i="30"/>
  <c r="H530" i="30"/>
  <c r="J530" i="30"/>
  <c r="K530" i="30"/>
  <c r="AO530" i="30"/>
  <c r="AP530" i="30"/>
  <c r="H531" i="30"/>
  <c r="J531" i="30"/>
  <c r="K531" i="30"/>
  <c r="AO531" i="30"/>
  <c r="AP531" i="30"/>
  <c r="H532" i="30"/>
  <c r="J532" i="30"/>
  <c r="K532" i="30"/>
  <c r="AO532" i="30"/>
  <c r="AP532" i="30"/>
  <c r="H533" i="30"/>
  <c r="J533" i="30"/>
  <c r="K533" i="30"/>
  <c r="AO533" i="30"/>
  <c r="AP533" i="30"/>
  <c r="H534" i="30"/>
  <c r="J534" i="30"/>
  <c r="K534" i="30"/>
  <c r="AO534" i="30"/>
  <c r="AP534" i="30"/>
  <c r="H535" i="30"/>
  <c r="J535" i="30"/>
  <c r="K535" i="30"/>
  <c r="AO535" i="30"/>
  <c r="AP535" i="30"/>
  <c r="H536" i="30"/>
  <c r="J536" i="30"/>
  <c r="K536" i="30"/>
  <c r="AO536" i="30"/>
  <c r="AP536" i="30"/>
  <c r="H537" i="30"/>
  <c r="J537" i="30"/>
  <c r="K537" i="30"/>
  <c r="AO537" i="30"/>
  <c r="AP537" i="30"/>
  <c r="H538" i="30"/>
  <c r="J538" i="30"/>
  <c r="K538" i="30"/>
  <c r="AO538" i="30"/>
  <c r="AP538" i="30"/>
  <c r="H539" i="30"/>
  <c r="J539" i="30"/>
  <c r="K539" i="30"/>
  <c r="AO539" i="30"/>
  <c r="AP539" i="30"/>
  <c r="H540" i="30"/>
  <c r="J540" i="30"/>
  <c r="K540" i="30"/>
  <c r="AO540" i="30"/>
  <c r="AP540" i="30"/>
  <c r="H541" i="30"/>
  <c r="J541" i="30"/>
  <c r="K541" i="30"/>
  <c r="AO541" i="30"/>
  <c r="AP541" i="30"/>
  <c r="H542" i="30"/>
  <c r="J542" i="30"/>
  <c r="K542" i="30"/>
  <c r="AO542" i="30"/>
  <c r="AP542" i="30"/>
  <c r="H543" i="30"/>
  <c r="J543" i="30"/>
  <c r="K543" i="30"/>
  <c r="AO543" i="30"/>
  <c r="AP543" i="30"/>
  <c r="H544" i="30"/>
  <c r="J544" i="30"/>
  <c r="K544" i="30"/>
  <c r="AO544" i="30"/>
  <c r="AP544" i="30"/>
  <c r="H545" i="30"/>
  <c r="J545" i="30"/>
  <c r="K545" i="30"/>
  <c r="AO545" i="30"/>
  <c r="AP545" i="30"/>
  <c r="H546" i="30"/>
  <c r="J546" i="30"/>
  <c r="K546" i="30"/>
  <c r="AO546" i="30"/>
  <c r="AP546" i="30"/>
  <c r="H547" i="30"/>
  <c r="J547" i="30"/>
  <c r="K547" i="30"/>
  <c r="AO547" i="30"/>
  <c r="AP547" i="30"/>
  <c r="H548" i="30"/>
  <c r="J548" i="30"/>
  <c r="K548" i="30"/>
  <c r="AO548" i="30"/>
  <c r="AP548" i="30"/>
  <c r="H549" i="30"/>
  <c r="J549" i="30"/>
  <c r="K549" i="30"/>
  <c r="AO549" i="30"/>
  <c r="AP549" i="30"/>
  <c r="H550" i="30"/>
  <c r="J550" i="30"/>
  <c r="K550" i="30"/>
  <c r="AO550" i="30"/>
  <c r="AP550" i="30"/>
  <c r="H551" i="30"/>
  <c r="J551" i="30"/>
  <c r="K551" i="30"/>
  <c r="AO551" i="30"/>
  <c r="AP551" i="30"/>
  <c r="H552" i="30"/>
  <c r="J552" i="30"/>
  <c r="K552" i="30"/>
  <c r="AO552" i="30"/>
  <c r="AP552" i="30"/>
  <c r="H553" i="30"/>
  <c r="J553" i="30"/>
  <c r="K553" i="30"/>
  <c r="AO553" i="30"/>
  <c r="AP553" i="30"/>
  <c r="H554" i="30"/>
  <c r="J554" i="30"/>
  <c r="K554" i="30"/>
  <c r="AO554" i="30"/>
  <c r="AP554" i="30"/>
  <c r="H555" i="30"/>
  <c r="J555" i="30"/>
  <c r="K555" i="30"/>
  <c r="AO555" i="30"/>
  <c r="AP555" i="30"/>
  <c r="H556" i="30"/>
  <c r="J556" i="30"/>
  <c r="K556" i="30"/>
  <c r="AO556" i="30"/>
  <c r="AP556" i="30"/>
  <c r="H557" i="30"/>
  <c r="J557" i="30"/>
  <c r="K557" i="30"/>
  <c r="AO557" i="30"/>
  <c r="AP557" i="30"/>
  <c r="H558" i="30"/>
  <c r="J558" i="30"/>
  <c r="K558" i="30"/>
  <c r="AO558" i="30"/>
  <c r="AP558" i="30"/>
  <c r="H559" i="30"/>
  <c r="J559" i="30"/>
  <c r="K559" i="30"/>
  <c r="AO559" i="30"/>
  <c r="AP559" i="30"/>
  <c r="H560" i="30"/>
  <c r="J560" i="30"/>
  <c r="K560" i="30"/>
  <c r="AO560" i="30"/>
  <c r="AP560" i="30"/>
  <c r="H561" i="30"/>
  <c r="J561" i="30"/>
  <c r="K561" i="30"/>
  <c r="AO561" i="30"/>
  <c r="AP561" i="30"/>
  <c r="H562" i="30"/>
  <c r="J562" i="30"/>
  <c r="K562" i="30"/>
  <c r="AO562" i="30"/>
  <c r="AP562" i="30"/>
  <c r="H563" i="30"/>
  <c r="J563" i="30"/>
  <c r="K563" i="30"/>
  <c r="AO563" i="30"/>
  <c r="AP563" i="30"/>
  <c r="H564" i="30"/>
  <c r="J564" i="30"/>
  <c r="K564" i="30"/>
  <c r="AO564" i="30"/>
  <c r="AP564" i="30"/>
  <c r="H565" i="30"/>
  <c r="J565" i="30"/>
  <c r="K565" i="30"/>
  <c r="AO565" i="30"/>
  <c r="AP565" i="30"/>
  <c r="H566" i="30"/>
  <c r="J566" i="30"/>
  <c r="K566" i="30"/>
  <c r="AO566" i="30"/>
  <c r="AP566" i="30"/>
  <c r="H567" i="30"/>
  <c r="J567" i="30"/>
  <c r="K567" i="30"/>
  <c r="AO567" i="30"/>
  <c r="AP567" i="30"/>
  <c r="H568" i="30"/>
  <c r="J568" i="30"/>
  <c r="K568" i="30"/>
  <c r="AO568" i="30"/>
  <c r="AP568" i="30"/>
  <c r="H569" i="30"/>
  <c r="J569" i="30"/>
  <c r="K569" i="30"/>
  <c r="AO569" i="30"/>
  <c r="AP569" i="30"/>
  <c r="H570" i="30"/>
  <c r="J570" i="30"/>
  <c r="K570" i="30"/>
  <c r="AO570" i="30"/>
  <c r="AP570" i="30"/>
  <c r="H571" i="30"/>
  <c r="J571" i="30"/>
  <c r="K571" i="30"/>
  <c r="AO571" i="30"/>
  <c r="AP571" i="30"/>
  <c r="H572" i="30"/>
  <c r="J572" i="30"/>
  <c r="K572" i="30"/>
  <c r="AO572" i="30"/>
  <c r="AP572" i="30"/>
  <c r="H573" i="30"/>
  <c r="J573" i="30"/>
  <c r="K573" i="30"/>
  <c r="AO573" i="30"/>
  <c r="AP573" i="30"/>
  <c r="H574" i="30"/>
  <c r="J574" i="30"/>
  <c r="K574" i="30"/>
  <c r="AO574" i="30"/>
  <c r="AP574" i="30"/>
  <c r="H575" i="30"/>
  <c r="J575" i="30"/>
  <c r="K575" i="30"/>
  <c r="AO575" i="30"/>
  <c r="AP575" i="30"/>
  <c r="H576" i="30"/>
  <c r="J576" i="30"/>
  <c r="K576" i="30"/>
  <c r="AO576" i="30"/>
  <c r="AP576" i="30"/>
  <c r="H577" i="30"/>
  <c r="J577" i="30"/>
  <c r="K577" i="30"/>
  <c r="AO577" i="30"/>
  <c r="AP577" i="30"/>
  <c r="H578" i="30"/>
  <c r="J578" i="30"/>
  <c r="K578" i="30"/>
  <c r="AO578" i="30"/>
  <c r="AP578" i="30"/>
  <c r="H579" i="30"/>
  <c r="J579" i="30"/>
  <c r="K579" i="30"/>
  <c r="AO579" i="30"/>
  <c r="AP579" i="30"/>
  <c r="H580" i="30"/>
  <c r="J580" i="30"/>
  <c r="K580" i="30"/>
  <c r="AO580" i="30"/>
  <c r="AP580" i="30"/>
  <c r="H581" i="30"/>
  <c r="J581" i="30"/>
  <c r="K581" i="30"/>
  <c r="AO581" i="30"/>
  <c r="AP581" i="30"/>
  <c r="H582" i="30"/>
  <c r="J582" i="30"/>
  <c r="K582" i="30"/>
  <c r="AO582" i="30"/>
  <c r="AP582" i="30"/>
  <c r="H583" i="30"/>
  <c r="J583" i="30"/>
  <c r="K583" i="30"/>
  <c r="AO583" i="30"/>
  <c r="AP583" i="30"/>
  <c r="H584" i="30"/>
  <c r="J584" i="30"/>
  <c r="K584" i="30"/>
  <c r="AO584" i="30"/>
  <c r="AP584" i="30"/>
  <c r="H585" i="30"/>
  <c r="J585" i="30"/>
  <c r="K585" i="30"/>
  <c r="AO585" i="30"/>
  <c r="AP585" i="30"/>
  <c r="H586" i="30"/>
  <c r="J586" i="30"/>
  <c r="K586" i="30"/>
  <c r="AO586" i="30"/>
  <c r="AP586" i="30"/>
  <c r="H587" i="30"/>
  <c r="J587" i="30"/>
  <c r="K587" i="30"/>
  <c r="AO587" i="30"/>
  <c r="AP587" i="30"/>
  <c r="H588" i="30"/>
  <c r="J588" i="30"/>
  <c r="K588" i="30"/>
  <c r="AO588" i="30"/>
  <c r="AP588" i="30"/>
  <c r="H589" i="30"/>
  <c r="J589" i="30"/>
  <c r="K589" i="30"/>
  <c r="AO589" i="30"/>
  <c r="AP589" i="30"/>
  <c r="H590" i="30"/>
  <c r="J590" i="30"/>
  <c r="K590" i="30"/>
  <c r="AO590" i="30"/>
  <c r="AP590" i="30"/>
  <c r="H591" i="30"/>
  <c r="J591" i="30"/>
  <c r="K591" i="30"/>
  <c r="AO591" i="30"/>
  <c r="AP591" i="30"/>
  <c r="H592" i="30"/>
  <c r="J592" i="30"/>
  <c r="K592" i="30"/>
  <c r="AO592" i="30"/>
  <c r="AP592" i="30"/>
  <c r="H593" i="30"/>
  <c r="J593" i="30"/>
  <c r="K593" i="30"/>
  <c r="AO593" i="30"/>
  <c r="AP593" i="30"/>
  <c r="H594" i="30"/>
  <c r="J594" i="30"/>
  <c r="K594" i="30"/>
  <c r="AO594" i="30"/>
  <c r="AP594" i="30"/>
  <c r="H595" i="30"/>
  <c r="J595" i="30"/>
  <c r="K595" i="30"/>
  <c r="AO595" i="30"/>
  <c r="AP595" i="30"/>
  <c r="H596" i="30"/>
  <c r="J596" i="30"/>
  <c r="K596" i="30"/>
  <c r="AO596" i="30"/>
  <c r="AP596" i="30"/>
  <c r="H597" i="30"/>
  <c r="J597" i="30"/>
  <c r="K597" i="30"/>
  <c r="AO597" i="30"/>
  <c r="AP597" i="30"/>
  <c r="H598" i="30"/>
  <c r="J598" i="30"/>
  <c r="K598" i="30"/>
  <c r="AO598" i="30"/>
  <c r="AP598" i="30"/>
  <c r="H599" i="30"/>
  <c r="J599" i="30"/>
  <c r="K599" i="30"/>
  <c r="AO599" i="30"/>
  <c r="AP599" i="30"/>
  <c r="H600" i="30"/>
  <c r="J600" i="30"/>
  <c r="K600" i="30"/>
  <c r="AO600" i="30"/>
  <c r="AP600" i="30"/>
  <c r="H601" i="30"/>
  <c r="J601" i="30"/>
  <c r="K601" i="30"/>
  <c r="AO601" i="30"/>
  <c r="AP601" i="30"/>
  <c r="H602" i="30"/>
  <c r="J602" i="30"/>
  <c r="K602" i="30"/>
  <c r="AO602" i="30"/>
  <c r="AP602" i="30"/>
  <c r="H603" i="30"/>
  <c r="J603" i="30"/>
  <c r="K603" i="30"/>
  <c r="AO603" i="30"/>
  <c r="AP603" i="30"/>
  <c r="H604" i="30"/>
  <c r="J604" i="30"/>
  <c r="K604" i="30"/>
  <c r="AO604" i="30"/>
  <c r="AP604" i="30"/>
  <c r="H605" i="30"/>
  <c r="J605" i="30"/>
  <c r="K605" i="30"/>
  <c r="AO605" i="30"/>
  <c r="AP605" i="30"/>
  <c r="H606" i="30"/>
  <c r="J606" i="30"/>
  <c r="K606" i="30"/>
  <c r="AO606" i="30"/>
  <c r="AP606" i="30"/>
  <c r="H607" i="30"/>
  <c r="J607" i="30"/>
  <c r="K607" i="30"/>
  <c r="AO607" i="30"/>
  <c r="AP607" i="30"/>
  <c r="H608" i="30"/>
  <c r="J608" i="30"/>
  <c r="K608" i="30"/>
  <c r="AO608" i="30"/>
  <c r="AP608" i="30"/>
  <c r="H609" i="30"/>
  <c r="J609" i="30"/>
  <c r="K609" i="30"/>
  <c r="AO609" i="30"/>
  <c r="AP609" i="30"/>
  <c r="H610" i="30"/>
  <c r="J610" i="30"/>
  <c r="K610" i="30"/>
  <c r="AO610" i="30"/>
  <c r="AP610" i="30"/>
  <c r="H611" i="30"/>
  <c r="J611" i="30"/>
  <c r="K611" i="30"/>
  <c r="AO611" i="30"/>
  <c r="AP611" i="30"/>
  <c r="H612" i="30"/>
  <c r="J612" i="30"/>
  <c r="K612" i="30"/>
  <c r="AO612" i="30"/>
  <c r="AP612" i="30"/>
  <c r="H613" i="30"/>
  <c r="J613" i="30"/>
  <c r="K613" i="30"/>
  <c r="AO613" i="30"/>
  <c r="AP613" i="30"/>
  <c r="H614" i="30"/>
  <c r="J614" i="30"/>
  <c r="K614" i="30"/>
  <c r="AO614" i="30"/>
  <c r="AP614" i="30"/>
  <c r="H615" i="30"/>
  <c r="J615" i="30"/>
  <c r="K615" i="30"/>
  <c r="AO615" i="30"/>
  <c r="AP615" i="30"/>
  <c r="H616" i="30"/>
  <c r="J616" i="30"/>
  <c r="K616" i="30"/>
  <c r="AO616" i="30"/>
  <c r="AP616" i="30"/>
  <c r="H617" i="30"/>
  <c r="J617" i="30"/>
  <c r="K617" i="30"/>
  <c r="AO617" i="30"/>
  <c r="AP617" i="30"/>
  <c r="H618" i="30"/>
  <c r="J618" i="30"/>
  <c r="K618" i="30"/>
  <c r="AO618" i="30"/>
  <c r="AP618" i="30"/>
  <c r="H619" i="30"/>
  <c r="J619" i="30"/>
  <c r="K619" i="30"/>
  <c r="AO619" i="30"/>
  <c r="AP619" i="30"/>
  <c r="H620" i="30"/>
  <c r="J620" i="30"/>
  <c r="K620" i="30"/>
  <c r="AO620" i="30"/>
  <c r="AP620" i="30"/>
  <c r="H621" i="30"/>
  <c r="J621" i="30"/>
  <c r="K621" i="30"/>
  <c r="AO621" i="30"/>
  <c r="AP621" i="30"/>
  <c r="H622" i="30"/>
  <c r="J622" i="30"/>
  <c r="K622" i="30"/>
  <c r="AO622" i="30"/>
  <c r="AP622" i="30"/>
  <c r="H623" i="30"/>
  <c r="J623" i="30"/>
  <c r="K623" i="30"/>
  <c r="AO623" i="30"/>
  <c r="AP623" i="30"/>
  <c r="H624" i="30"/>
  <c r="J624" i="30"/>
  <c r="K624" i="30"/>
  <c r="AO624" i="30"/>
  <c r="AP624" i="30"/>
  <c r="H625" i="30"/>
  <c r="J625" i="30"/>
  <c r="K625" i="30"/>
  <c r="AO625" i="30"/>
  <c r="AP625" i="30"/>
  <c r="H626" i="30"/>
  <c r="J626" i="30"/>
  <c r="K626" i="30"/>
  <c r="AO626" i="30"/>
  <c r="AP626" i="30"/>
  <c r="H627" i="30"/>
  <c r="J627" i="30"/>
  <c r="K627" i="30"/>
  <c r="AO627" i="30"/>
  <c r="AP627" i="30"/>
  <c r="H628" i="30"/>
  <c r="J628" i="30"/>
  <c r="K628" i="30"/>
  <c r="AO628" i="30"/>
  <c r="AP628" i="30"/>
  <c r="H629" i="30"/>
  <c r="J629" i="30"/>
  <c r="K629" i="30"/>
  <c r="AO629" i="30"/>
  <c r="AP629" i="30"/>
  <c r="H630" i="30"/>
  <c r="J630" i="30"/>
  <c r="K630" i="30"/>
  <c r="AO630" i="30"/>
  <c r="AP630" i="30"/>
  <c r="H631" i="30"/>
  <c r="J631" i="30"/>
  <c r="K631" i="30"/>
  <c r="AO631" i="30"/>
  <c r="AP631" i="30"/>
  <c r="H632" i="30"/>
  <c r="J632" i="30"/>
  <c r="K632" i="30"/>
  <c r="AO632" i="30"/>
  <c r="AP632" i="30"/>
  <c r="H633" i="30"/>
  <c r="J633" i="30"/>
  <c r="K633" i="30"/>
  <c r="AO633" i="30"/>
  <c r="AP633" i="30"/>
  <c r="H634" i="30"/>
  <c r="J634" i="30"/>
  <c r="K634" i="30"/>
  <c r="AO634" i="30"/>
  <c r="AP634" i="30"/>
  <c r="H635" i="30"/>
  <c r="J635" i="30"/>
  <c r="K635" i="30"/>
  <c r="AO635" i="30"/>
  <c r="AP635" i="30"/>
  <c r="H636" i="30"/>
  <c r="J636" i="30"/>
  <c r="K636" i="30"/>
  <c r="AO636" i="30"/>
  <c r="AP636" i="30"/>
  <c r="H637" i="30"/>
  <c r="J637" i="30"/>
  <c r="K637" i="30"/>
  <c r="AO637" i="30"/>
  <c r="AP637" i="30"/>
  <c r="H638" i="30"/>
  <c r="J638" i="30"/>
  <c r="K638" i="30"/>
  <c r="AO638" i="30"/>
  <c r="AP638" i="30"/>
  <c r="H639" i="30"/>
  <c r="J639" i="30"/>
  <c r="K639" i="30"/>
  <c r="AO639" i="30"/>
  <c r="AP639" i="30"/>
  <c r="H640" i="30"/>
  <c r="J640" i="30"/>
  <c r="K640" i="30"/>
  <c r="AO640" i="30"/>
  <c r="AP640" i="30"/>
  <c r="H641" i="30"/>
  <c r="J641" i="30"/>
  <c r="K641" i="30"/>
  <c r="AO641" i="30"/>
  <c r="AP641" i="30"/>
  <c r="H642" i="30"/>
  <c r="J642" i="30"/>
  <c r="K642" i="30"/>
  <c r="AO642" i="30"/>
  <c r="AP642" i="30"/>
  <c r="H643" i="30"/>
  <c r="J643" i="30"/>
  <c r="K643" i="30"/>
  <c r="AO643" i="30"/>
  <c r="AP643" i="30"/>
  <c r="H644" i="30"/>
  <c r="J644" i="30"/>
  <c r="K644" i="30"/>
  <c r="AO644" i="30"/>
  <c r="AP644" i="30"/>
  <c r="H645" i="30"/>
  <c r="J645" i="30"/>
  <c r="K645" i="30"/>
  <c r="AO645" i="30"/>
  <c r="AP645" i="30"/>
  <c r="H646" i="30"/>
  <c r="J646" i="30"/>
  <c r="K646" i="30"/>
  <c r="AO646" i="30"/>
  <c r="AP646" i="30"/>
  <c r="H647" i="30"/>
  <c r="J647" i="30"/>
  <c r="K647" i="30"/>
  <c r="AO647" i="30"/>
  <c r="AP647" i="30"/>
  <c r="H648" i="30"/>
  <c r="J648" i="30"/>
  <c r="K648" i="30"/>
  <c r="AO648" i="30"/>
  <c r="AP648" i="30"/>
  <c r="H649" i="30"/>
  <c r="J649" i="30"/>
  <c r="K649" i="30"/>
  <c r="AO649" i="30"/>
  <c r="AP649" i="30"/>
  <c r="H650" i="30"/>
  <c r="J650" i="30"/>
  <c r="K650" i="30"/>
  <c r="AO650" i="30"/>
  <c r="AP650" i="30"/>
  <c r="H651" i="30"/>
  <c r="J651" i="30"/>
  <c r="K651" i="30"/>
  <c r="AO651" i="30"/>
  <c r="AP651" i="30"/>
  <c r="H652" i="30"/>
  <c r="J652" i="30"/>
  <c r="K652" i="30"/>
  <c r="AO652" i="30"/>
  <c r="AP652" i="30"/>
  <c r="H653" i="30"/>
  <c r="J653" i="30"/>
  <c r="K653" i="30"/>
  <c r="AO653" i="30"/>
  <c r="AP653" i="30"/>
  <c r="H654" i="30"/>
  <c r="J654" i="30"/>
  <c r="K654" i="30"/>
  <c r="AO654" i="30"/>
  <c r="AP654" i="30"/>
  <c r="H655" i="30"/>
  <c r="J655" i="30"/>
  <c r="K655" i="30"/>
  <c r="AO655" i="30"/>
  <c r="AP655" i="30"/>
  <c r="H656" i="30"/>
  <c r="J656" i="30"/>
  <c r="K656" i="30"/>
  <c r="AO656" i="30"/>
  <c r="AP656" i="30"/>
  <c r="H657" i="30"/>
  <c r="J657" i="30"/>
  <c r="K657" i="30"/>
  <c r="AO657" i="30"/>
  <c r="AP657" i="30"/>
  <c r="H658" i="30"/>
  <c r="J658" i="30"/>
  <c r="K658" i="30"/>
  <c r="AO658" i="30"/>
  <c r="AP658" i="30"/>
  <c r="H659" i="30"/>
  <c r="J659" i="30"/>
  <c r="K659" i="30"/>
  <c r="AO659" i="30"/>
  <c r="AP659" i="30"/>
  <c r="H660" i="30"/>
  <c r="J660" i="30"/>
  <c r="K660" i="30"/>
  <c r="AO660" i="30"/>
  <c r="AP660" i="30"/>
  <c r="H661" i="30"/>
  <c r="J661" i="30"/>
  <c r="K661" i="30"/>
  <c r="AO661" i="30"/>
  <c r="AP661" i="30"/>
  <c r="H662" i="30"/>
  <c r="J662" i="30"/>
  <c r="K662" i="30"/>
  <c r="AO662" i="30"/>
  <c r="AP662" i="30"/>
  <c r="H663" i="30"/>
  <c r="J663" i="30"/>
  <c r="K663" i="30"/>
  <c r="AO663" i="30"/>
  <c r="AP663" i="30"/>
  <c r="H664" i="30"/>
  <c r="J664" i="30"/>
  <c r="K664" i="30"/>
  <c r="AO664" i="30"/>
  <c r="AP664" i="30"/>
  <c r="H665" i="30"/>
  <c r="J665" i="30"/>
  <c r="K665" i="30"/>
  <c r="AO665" i="30"/>
  <c r="AP665" i="30"/>
  <c r="AO666" i="30"/>
  <c r="AP666" i="30"/>
  <c r="H667" i="30"/>
  <c r="J667" i="30"/>
  <c r="K667" i="30"/>
  <c r="AO667" i="30"/>
  <c r="AP667" i="30"/>
  <c r="H668" i="30"/>
  <c r="J668" i="30"/>
  <c r="K668" i="30"/>
  <c r="AO668" i="30"/>
  <c r="AP668" i="30"/>
  <c r="H669" i="30"/>
  <c r="J669" i="30"/>
  <c r="K669" i="30"/>
  <c r="AO669" i="30"/>
  <c r="AP669" i="30"/>
  <c r="H670" i="30"/>
  <c r="J670" i="30"/>
  <c r="K670" i="30"/>
  <c r="AO670" i="30"/>
  <c r="AP670" i="30"/>
  <c r="H671" i="30"/>
  <c r="J671" i="30"/>
  <c r="K671" i="30"/>
  <c r="AO671" i="30"/>
  <c r="AP671" i="30"/>
  <c r="H672" i="30"/>
  <c r="J672" i="30"/>
  <c r="K672" i="30"/>
  <c r="AO672" i="30"/>
  <c r="AP672" i="30"/>
  <c r="H673" i="30"/>
  <c r="J673" i="30"/>
  <c r="K673" i="30"/>
  <c r="AO673" i="30"/>
  <c r="AP673" i="30"/>
  <c r="H674" i="30"/>
  <c r="J674" i="30"/>
  <c r="K674" i="30"/>
  <c r="AO674" i="30"/>
  <c r="AP674" i="30"/>
  <c r="H675" i="30"/>
  <c r="J675" i="30"/>
  <c r="K675" i="30"/>
  <c r="AO675" i="30"/>
  <c r="AP675" i="30"/>
  <c r="H676" i="30"/>
  <c r="J676" i="30"/>
  <c r="K676" i="30"/>
  <c r="AO676" i="30"/>
  <c r="AP676" i="30"/>
  <c r="H677" i="30"/>
  <c r="J677" i="30"/>
  <c r="K677" i="30"/>
  <c r="AO677" i="30"/>
  <c r="AP677" i="30"/>
  <c r="H678" i="30"/>
  <c r="J678" i="30"/>
  <c r="K678" i="30"/>
  <c r="AO678" i="30"/>
  <c r="AP678" i="30"/>
  <c r="H679" i="30"/>
  <c r="J679" i="30"/>
  <c r="K679" i="30"/>
  <c r="AO679" i="30"/>
  <c r="AP679" i="30"/>
  <c r="H680" i="30"/>
  <c r="J680" i="30"/>
  <c r="K680" i="30"/>
  <c r="AO680" i="30"/>
  <c r="AP680" i="30"/>
  <c r="H681" i="30"/>
  <c r="J681" i="30"/>
  <c r="K681" i="30"/>
  <c r="AO681" i="30"/>
  <c r="AP681" i="30"/>
  <c r="H682" i="30"/>
  <c r="J682" i="30"/>
  <c r="K682" i="30"/>
  <c r="AO682" i="30"/>
  <c r="AP682" i="30"/>
  <c r="H683" i="30"/>
  <c r="J683" i="30"/>
  <c r="K683" i="30"/>
  <c r="AO683" i="30"/>
  <c r="AP683" i="30"/>
  <c r="H684" i="30"/>
  <c r="J684" i="30"/>
  <c r="K684" i="30"/>
  <c r="AO684" i="30"/>
  <c r="AP684" i="30"/>
  <c r="H685" i="30"/>
  <c r="J685" i="30"/>
  <c r="K685" i="30"/>
  <c r="AO685" i="30"/>
  <c r="AP685" i="30"/>
  <c r="H686" i="30"/>
  <c r="J686" i="30"/>
  <c r="K686" i="30"/>
  <c r="AO686" i="30"/>
  <c r="AP686" i="30"/>
  <c r="H687" i="30"/>
  <c r="J687" i="30"/>
  <c r="K687" i="30"/>
  <c r="AO687" i="30"/>
  <c r="AP687" i="30"/>
  <c r="H688" i="30"/>
  <c r="J688" i="30"/>
  <c r="K688" i="30"/>
  <c r="AO688" i="30"/>
  <c r="AP688" i="30"/>
  <c r="H689" i="30"/>
  <c r="J689" i="30"/>
  <c r="K689" i="30"/>
  <c r="AO689" i="30"/>
  <c r="AP689" i="30"/>
  <c r="H690" i="30"/>
  <c r="J690" i="30"/>
  <c r="K690" i="30"/>
  <c r="AO690" i="30"/>
  <c r="AP690" i="30"/>
  <c r="H691" i="30"/>
  <c r="J691" i="30"/>
  <c r="K691" i="30"/>
  <c r="AO691" i="30"/>
  <c r="AP691" i="30"/>
  <c r="H692" i="30"/>
  <c r="J692" i="30"/>
  <c r="K692" i="30"/>
  <c r="AO692" i="30"/>
  <c r="AP692" i="30"/>
  <c r="H693" i="30"/>
  <c r="J693" i="30"/>
  <c r="K693" i="30"/>
  <c r="AO693" i="30"/>
  <c r="AP693" i="30"/>
  <c r="H694" i="30"/>
  <c r="J694" i="30"/>
  <c r="K694" i="30"/>
  <c r="AO694" i="30"/>
  <c r="AP694" i="30"/>
  <c r="H695" i="30"/>
  <c r="J695" i="30"/>
  <c r="K695" i="30"/>
  <c r="AO695" i="30"/>
  <c r="AP695" i="30"/>
  <c r="H696" i="30"/>
  <c r="J696" i="30"/>
  <c r="K696" i="30"/>
  <c r="AO696" i="30"/>
  <c r="AP696" i="30"/>
  <c r="H697" i="30"/>
  <c r="J697" i="30"/>
  <c r="K697" i="30"/>
  <c r="AO697" i="30"/>
  <c r="AP697" i="30"/>
  <c r="H698" i="30"/>
  <c r="J698" i="30"/>
  <c r="K698" i="30"/>
  <c r="AO698" i="30"/>
  <c r="AP698" i="30"/>
  <c r="H699" i="30"/>
  <c r="J699" i="30"/>
  <c r="K699" i="30"/>
  <c r="AO699" i="30"/>
  <c r="AP699" i="30"/>
  <c r="H700" i="30"/>
  <c r="J700" i="30"/>
  <c r="K700" i="30"/>
  <c r="AO700" i="30"/>
  <c r="AP700" i="30"/>
  <c r="H701" i="30"/>
  <c r="J701" i="30"/>
  <c r="K701" i="30"/>
  <c r="AO701" i="30"/>
  <c r="AP701" i="30"/>
  <c r="H702" i="30"/>
  <c r="J702" i="30"/>
  <c r="K702" i="30"/>
  <c r="AO702" i="30"/>
  <c r="AP702" i="30"/>
  <c r="H703" i="30"/>
  <c r="J703" i="30"/>
  <c r="K703" i="30"/>
  <c r="AO703" i="30"/>
  <c r="AP703" i="30"/>
  <c r="H704" i="30"/>
  <c r="J704" i="30"/>
  <c r="K704" i="30"/>
  <c r="AO704" i="30"/>
  <c r="AP704" i="30"/>
  <c r="H705" i="30"/>
  <c r="J705" i="30"/>
  <c r="K705" i="30"/>
  <c r="AO705" i="30"/>
  <c r="AP705" i="30"/>
  <c r="H706" i="30"/>
  <c r="J706" i="30"/>
  <c r="K706" i="30"/>
  <c r="AO706" i="30"/>
  <c r="AP706" i="30"/>
  <c r="H707" i="30"/>
  <c r="J707" i="30"/>
  <c r="K707" i="30"/>
  <c r="AO707" i="30"/>
  <c r="AP707" i="30"/>
  <c r="H708" i="30"/>
  <c r="J708" i="30"/>
  <c r="K708" i="30"/>
  <c r="AO708" i="30"/>
  <c r="AP708" i="30"/>
  <c r="H709" i="30"/>
  <c r="J709" i="30"/>
  <c r="K709" i="30"/>
  <c r="AO709" i="30"/>
  <c r="AP709" i="30"/>
  <c r="H710" i="30"/>
  <c r="J710" i="30"/>
  <c r="K710" i="30"/>
  <c r="AO710" i="30"/>
  <c r="AP710" i="30"/>
  <c r="H711" i="30"/>
  <c r="J711" i="30"/>
  <c r="K711" i="30"/>
  <c r="AO711" i="30"/>
  <c r="AP711" i="30"/>
  <c r="H712" i="30"/>
  <c r="J712" i="30"/>
  <c r="K712" i="30"/>
  <c r="AO712" i="30"/>
  <c r="AP712" i="30"/>
  <c r="H713" i="30"/>
  <c r="J713" i="30"/>
  <c r="K713" i="30"/>
  <c r="AO713" i="30"/>
  <c r="AP713" i="30"/>
  <c r="H714" i="30"/>
  <c r="J714" i="30"/>
  <c r="K714" i="30"/>
  <c r="AO714" i="30"/>
  <c r="AP714" i="30"/>
  <c r="H715" i="30"/>
  <c r="J715" i="30"/>
  <c r="K715" i="30"/>
  <c r="AO715" i="30"/>
  <c r="AP715" i="30"/>
  <c r="H716" i="30"/>
  <c r="J716" i="30"/>
  <c r="K716" i="30"/>
  <c r="AO716" i="30"/>
  <c r="AP716" i="30"/>
  <c r="H717" i="30"/>
  <c r="J717" i="30"/>
  <c r="K717" i="30"/>
  <c r="AO717" i="30"/>
  <c r="AP717" i="30"/>
  <c r="H718" i="30"/>
  <c r="J718" i="30"/>
  <c r="K718" i="30"/>
  <c r="AO718" i="30"/>
  <c r="AP718" i="30"/>
  <c r="H719" i="30"/>
  <c r="J719" i="30"/>
  <c r="K719" i="30"/>
  <c r="AO719" i="30"/>
  <c r="AP719" i="30"/>
  <c r="H720" i="30"/>
  <c r="J720" i="30"/>
  <c r="K720" i="30"/>
  <c r="AO720" i="30"/>
  <c r="AP720" i="30"/>
  <c r="H721" i="30"/>
  <c r="J721" i="30"/>
  <c r="K721" i="30"/>
  <c r="AO721" i="30"/>
  <c r="AP721" i="30"/>
  <c r="H722" i="30"/>
  <c r="J722" i="30"/>
  <c r="K722" i="30"/>
  <c r="AO722" i="30"/>
  <c r="AP722" i="30"/>
  <c r="H723" i="30"/>
  <c r="J723" i="30"/>
  <c r="K723" i="30"/>
  <c r="AO723" i="30"/>
  <c r="AP723" i="30"/>
  <c r="H724" i="30"/>
  <c r="J724" i="30"/>
  <c r="K724" i="30"/>
  <c r="AO724" i="30"/>
  <c r="AP724" i="30"/>
  <c r="H725" i="30"/>
  <c r="J725" i="30"/>
  <c r="K725" i="30"/>
  <c r="AO725" i="30"/>
  <c r="AP725" i="30"/>
  <c r="H726" i="30"/>
  <c r="J726" i="30"/>
  <c r="K726" i="30"/>
  <c r="AO726" i="30"/>
  <c r="AP726" i="30"/>
  <c r="H727" i="30"/>
  <c r="J727" i="30"/>
  <c r="K727" i="30"/>
  <c r="AO727" i="30"/>
  <c r="AP727" i="30"/>
  <c r="H728" i="30"/>
  <c r="J728" i="30"/>
  <c r="K728" i="30"/>
  <c r="AO728" i="30"/>
  <c r="AP728" i="30"/>
  <c r="H729" i="30"/>
  <c r="J729" i="30"/>
  <c r="K729" i="30"/>
  <c r="AO729" i="30"/>
  <c r="AP729" i="30"/>
  <c r="H730" i="30"/>
  <c r="J730" i="30"/>
  <c r="K730" i="30"/>
  <c r="AO730" i="30"/>
  <c r="AP730" i="30"/>
  <c r="H731" i="30"/>
  <c r="J731" i="30"/>
  <c r="K731" i="30"/>
  <c r="AO731" i="30"/>
  <c r="AP731" i="30"/>
  <c r="H732" i="30"/>
  <c r="J732" i="30"/>
  <c r="K732" i="30"/>
  <c r="AO732" i="30"/>
  <c r="AP732" i="30"/>
  <c r="H733" i="30"/>
  <c r="J733" i="30"/>
  <c r="K733" i="30"/>
  <c r="AO733" i="30"/>
  <c r="AP733" i="30"/>
  <c r="H734" i="30"/>
  <c r="J734" i="30"/>
  <c r="K734" i="30"/>
  <c r="AO734" i="30"/>
  <c r="AP734" i="30"/>
  <c r="H735" i="30"/>
  <c r="J735" i="30"/>
  <c r="K735" i="30"/>
  <c r="AO735" i="30"/>
  <c r="AP735" i="30"/>
  <c r="H736" i="30"/>
  <c r="J736" i="30"/>
  <c r="K736" i="30"/>
  <c r="AO736" i="30"/>
  <c r="AP736" i="30"/>
  <c r="H737" i="30"/>
  <c r="J737" i="30"/>
  <c r="K737" i="30"/>
  <c r="AO737" i="30"/>
  <c r="AP737" i="30"/>
  <c r="H738" i="30"/>
  <c r="J738" i="30"/>
  <c r="K738" i="30"/>
  <c r="AO738" i="30"/>
  <c r="AP738" i="30"/>
  <c r="H739" i="30"/>
  <c r="J739" i="30"/>
  <c r="K739" i="30"/>
  <c r="AO739" i="30"/>
  <c r="AP739" i="30"/>
  <c r="H740" i="30"/>
  <c r="J740" i="30"/>
  <c r="K740" i="30"/>
  <c r="AO740" i="30"/>
  <c r="AP740" i="30"/>
  <c r="H741" i="30"/>
  <c r="J741" i="30"/>
  <c r="K741" i="30"/>
  <c r="AO741" i="30"/>
  <c r="AP741" i="30"/>
  <c r="H742" i="30"/>
  <c r="J742" i="30"/>
  <c r="K742" i="30"/>
  <c r="AO742" i="30"/>
  <c r="AP742" i="30"/>
  <c r="H743" i="30"/>
  <c r="J743" i="30"/>
  <c r="K743" i="30"/>
  <c r="AO743" i="30"/>
  <c r="AP743" i="30"/>
  <c r="H744" i="30"/>
  <c r="J744" i="30"/>
  <c r="K744" i="30"/>
  <c r="AO744" i="30"/>
  <c r="AP744" i="30"/>
  <c r="H745" i="30"/>
  <c r="J745" i="30"/>
  <c r="K745" i="30"/>
  <c r="AO745" i="30"/>
  <c r="AP745" i="30"/>
  <c r="H746" i="30"/>
  <c r="J746" i="30"/>
  <c r="K746" i="30"/>
  <c r="AO746" i="30"/>
  <c r="AP746" i="30"/>
  <c r="H747" i="30"/>
  <c r="J747" i="30"/>
  <c r="K747" i="30"/>
  <c r="AO747" i="30"/>
  <c r="AP747" i="30"/>
  <c r="H748" i="30"/>
  <c r="J748" i="30"/>
  <c r="K748" i="30"/>
  <c r="AO748" i="30"/>
  <c r="AP748" i="30"/>
  <c r="H749" i="30"/>
  <c r="J749" i="30"/>
  <c r="K749" i="30"/>
  <c r="AO749" i="30"/>
  <c r="AP749" i="30"/>
  <c r="H750" i="30"/>
  <c r="J750" i="30"/>
  <c r="K750" i="30"/>
  <c r="AO750" i="30"/>
  <c r="AP750" i="30"/>
  <c r="H751" i="30"/>
  <c r="J751" i="30"/>
  <c r="K751" i="30"/>
  <c r="AO751" i="30"/>
  <c r="AP751" i="30"/>
  <c r="H752" i="30"/>
  <c r="J752" i="30"/>
  <c r="K752" i="30"/>
  <c r="AO752" i="30"/>
  <c r="AP752" i="30"/>
  <c r="H753" i="30"/>
  <c r="J753" i="30"/>
  <c r="K753" i="30"/>
  <c r="AO753" i="30"/>
  <c r="AP753" i="30"/>
  <c r="H754" i="30"/>
  <c r="J754" i="30"/>
  <c r="K754" i="30"/>
  <c r="AO754" i="30"/>
  <c r="AP754" i="30"/>
  <c r="H755" i="30"/>
  <c r="J755" i="30"/>
  <c r="K755" i="30"/>
  <c r="AO755" i="30"/>
  <c r="AP755" i="30"/>
  <c r="H756" i="30"/>
  <c r="J756" i="30"/>
  <c r="K756" i="30"/>
  <c r="AO756" i="30"/>
  <c r="AP756" i="30"/>
  <c r="H757" i="30"/>
  <c r="J757" i="30"/>
  <c r="K757" i="30"/>
  <c r="AO757" i="30"/>
  <c r="AP757" i="30"/>
  <c r="H758" i="30"/>
  <c r="J758" i="30"/>
  <c r="K758" i="30"/>
  <c r="AO758" i="30"/>
  <c r="AP758" i="30"/>
  <c r="H759" i="30"/>
  <c r="J759" i="30"/>
  <c r="K759" i="30"/>
  <c r="AO759" i="30"/>
  <c r="AP759" i="30"/>
  <c r="H760" i="30"/>
  <c r="J760" i="30"/>
  <c r="K760" i="30"/>
  <c r="AO760" i="30"/>
  <c r="AP760" i="30"/>
  <c r="H761" i="30"/>
  <c r="J761" i="30"/>
  <c r="K761" i="30"/>
  <c r="AO761" i="30"/>
  <c r="AP761" i="30"/>
  <c r="H762" i="30"/>
  <c r="J762" i="30"/>
  <c r="K762" i="30"/>
  <c r="AO762" i="30"/>
  <c r="AP762" i="30"/>
  <c r="H763" i="30"/>
  <c r="J763" i="30"/>
  <c r="K763" i="30"/>
  <c r="AO763" i="30"/>
  <c r="AP763" i="30"/>
  <c r="H764" i="30"/>
  <c r="J764" i="30"/>
  <c r="K764" i="30"/>
  <c r="AO764" i="30"/>
  <c r="AP764" i="30"/>
  <c r="H765" i="30"/>
  <c r="J765" i="30"/>
  <c r="K765" i="30"/>
  <c r="AO765" i="30"/>
  <c r="AP765" i="30"/>
  <c r="H766" i="30"/>
  <c r="J766" i="30"/>
  <c r="K766" i="30"/>
  <c r="AO766" i="30"/>
  <c r="AP766" i="30"/>
  <c r="H767" i="30"/>
  <c r="J767" i="30"/>
  <c r="K767" i="30"/>
  <c r="AO767" i="30"/>
  <c r="AP767" i="30"/>
  <c r="H768" i="30"/>
  <c r="J768" i="30"/>
  <c r="K768" i="30"/>
  <c r="AO768" i="30"/>
  <c r="AP768" i="30"/>
  <c r="H769" i="30"/>
  <c r="J769" i="30"/>
  <c r="K769" i="30"/>
  <c r="AO769" i="30"/>
  <c r="AP769" i="30"/>
  <c r="H770" i="30"/>
  <c r="J770" i="30"/>
  <c r="K770" i="30"/>
  <c r="AO770" i="30"/>
  <c r="AP770" i="30"/>
  <c r="H771" i="30"/>
  <c r="J771" i="30"/>
  <c r="K771" i="30"/>
  <c r="AO771" i="30"/>
  <c r="AP771" i="30"/>
  <c r="H772" i="30"/>
  <c r="J772" i="30"/>
  <c r="K772" i="30"/>
  <c r="AO772" i="30"/>
  <c r="AP772" i="30"/>
  <c r="H773" i="30"/>
  <c r="J773" i="30"/>
  <c r="K773" i="30"/>
  <c r="AO773" i="30"/>
  <c r="AP773" i="30"/>
  <c r="H774" i="30"/>
  <c r="J774" i="30"/>
  <c r="K774" i="30"/>
  <c r="AO774" i="30"/>
  <c r="AP774" i="30"/>
  <c r="H775" i="30"/>
  <c r="J775" i="30"/>
  <c r="K775" i="30"/>
  <c r="AO775" i="30"/>
  <c r="AP775" i="30"/>
  <c r="H776" i="30"/>
  <c r="J776" i="30"/>
  <c r="K776" i="30"/>
  <c r="AO776" i="30"/>
  <c r="AP776" i="30"/>
  <c r="H777" i="30"/>
  <c r="J777" i="30"/>
  <c r="K777" i="30"/>
  <c r="AO777" i="30"/>
  <c r="AP777" i="30"/>
  <c r="H778" i="30"/>
  <c r="J778" i="30"/>
  <c r="K778" i="30"/>
  <c r="AO778" i="30"/>
  <c r="AP778" i="30"/>
  <c r="H779" i="30"/>
  <c r="J779" i="30"/>
  <c r="K779" i="30"/>
  <c r="AO779" i="30"/>
  <c r="AP779" i="30"/>
  <c r="H780" i="30"/>
  <c r="J780" i="30"/>
  <c r="K780" i="30"/>
  <c r="AO780" i="30"/>
  <c r="AP780" i="30"/>
  <c r="H781" i="30"/>
  <c r="J781" i="30"/>
  <c r="K781" i="30"/>
  <c r="AO781" i="30"/>
  <c r="AP781" i="30"/>
  <c r="H782" i="30"/>
  <c r="J782" i="30"/>
  <c r="K782" i="30"/>
  <c r="AO782" i="30"/>
  <c r="AP782" i="30"/>
  <c r="H783" i="30"/>
  <c r="J783" i="30"/>
  <c r="K783" i="30"/>
  <c r="AO783" i="30"/>
  <c r="AP783" i="30"/>
  <c r="H784" i="30"/>
  <c r="J784" i="30"/>
  <c r="K784" i="30"/>
  <c r="AO784" i="30"/>
  <c r="AP784" i="30"/>
  <c r="H785" i="30"/>
  <c r="J785" i="30"/>
  <c r="K785" i="30"/>
  <c r="AO785" i="30"/>
  <c r="AP785" i="30"/>
  <c r="H786" i="30"/>
  <c r="J786" i="30"/>
  <c r="K786" i="30"/>
  <c r="AO786" i="30"/>
  <c r="AP786" i="30"/>
  <c r="H787" i="30"/>
  <c r="J787" i="30"/>
  <c r="K787" i="30"/>
  <c r="AO787" i="30"/>
  <c r="AP787" i="30"/>
  <c r="H788" i="30"/>
  <c r="J788" i="30"/>
  <c r="K788" i="30"/>
  <c r="AO788" i="30"/>
  <c r="AP788" i="30"/>
  <c r="H789" i="30"/>
  <c r="J789" i="30"/>
  <c r="K789" i="30"/>
  <c r="AO789" i="30"/>
  <c r="AP789" i="30"/>
  <c r="H790" i="30"/>
  <c r="J790" i="30"/>
  <c r="K790" i="30"/>
  <c r="AO790" i="30"/>
  <c r="AP790" i="30"/>
  <c r="H791" i="30"/>
  <c r="J791" i="30"/>
  <c r="K791" i="30"/>
  <c r="AO791" i="30"/>
  <c r="AP791" i="30"/>
  <c r="H792" i="30"/>
  <c r="J792" i="30"/>
  <c r="K792" i="30"/>
  <c r="AO792" i="30"/>
  <c r="AP792" i="30"/>
  <c r="H793" i="30"/>
  <c r="J793" i="30"/>
  <c r="K793" i="30"/>
  <c r="AO793" i="30"/>
  <c r="AP793" i="30"/>
  <c r="H794" i="30"/>
  <c r="J794" i="30"/>
  <c r="K794" i="30"/>
  <c r="AO794" i="30"/>
  <c r="AP794" i="30"/>
  <c r="H795" i="30"/>
  <c r="J795" i="30"/>
  <c r="K795" i="30"/>
  <c r="AO795" i="30"/>
  <c r="AP795" i="30"/>
  <c r="H796" i="30"/>
  <c r="J796" i="30"/>
  <c r="K796" i="30"/>
  <c r="AO796" i="30"/>
  <c r="AP796" i="30"/>
  <c r="H797" i="30"/>
  <c r="J797" i="30"/>
  <c r="K797" i="30"/>
  <c r="AO797" i="30"/>
  <c r="AP797" i="30"/>
  <c r="H798" i="30"/>
  <c r="J798" i="30"/>
  <c r="K798" i="30"/>
  <c r="AO798" i="30"/>
  <c r="AP798" i="30"/>
  <c r="H799" i="30"/>
  <c r="J799" i="30"/>
  <c r="K799" i="30"/>
  <c r="AO799" i="30"/>
  <c r="AP799" i="30"/>
  <c r="H800" i="30"/>
  <c r="J800" i="30"/>
  <c r="K800" i="30"/>
  <c r="AO800" i="30"/>
  <c r="AP800" i="30"/>
  <c r="H801" i="30"/>
  <c r="J801" i="30"/>
  <c r="K801" i="30"/>
  <c r="AO801" i="30"/>
  <c r="AP801" i="30"/>
  <c r="H802" i="30"/>
  <c r="J802" i="30"/>
  <c r="K802" i="30"/>
  <c r="AO802" i="30"/>
  <c r="AP802" i="30"/>
  <c r="H803" i="30"/>
  <c r="J803" i="30"/>
  <c r="K803" i="30"/>
  <c r="AO803" i="30"/>
  <c r="AP803" i="30"/>
  <c r="H804" i="30"/>
  <c r="J804" i="30"/>
  <c r="K804" i="30"/>
  <c r="AO804" i="30"/>
  <c r="AP804" i="30"/>
  <c r="H805" i="30"/>
  <c r="J805" i="30"/>
  <c r="K805" i="30"/>
  <c r="AO805" i="30"/>
  <c r="AP805" i="30"/>
  <c r="H806" i="30"/>
  <c r="J806" i="30"/>
  <c r="K806" i="30"/>
  <c r="AO806" i="30"/>
  <c r="AP806" i="30"/>
  <c r="H807" i="30"/>
  <c r="J807" i="30"/>
  <c r="K807" i="30"/>
  <c r="AO807" i="30"/>
  <c r="AP807" i="30"/>
  <c r="H808" i="30"/>
  <c r="J808" i="30"/>
  <c r="K808" i="30"/>
  <c r="AO808" i="30"/>
  <c r="AP808" i="30"/>
  <c r="H809" i="30"/>
  <c r="J809" i="30"/>
  <c r="K809" i="30"/>
  <c r="AO809" i="30"/>
  <c r="AP809" i="30"/>
  <c r="H810" i="30"/>
  <c r="J810" i="30"/>
  <c r="K810" i="30"/>
  <c r="AO810" i="30"/>
  <c r="AP810" i="30"/>
  <c r="H811" i="30"/>
  <c r="J811" i="30"/>
  <c r="K811" i="30"/>
  <c r="AO811" i="30"/>
  <c r="AP811" i="30"/>
  <c r="H812" i="30"/>
  <c r="J812" i="30"/>
  <c r="K812" i="30"/>
  <c r="AO812" i="30"/>
  <c r="AP812" i="30"/>
  <c r="H813" i="30"/>
  <c r="J813" i="30"/>
  <c r="K813" i="30"/>
  <c r="AO813" i="30"/>
  <c r="AP813" i="30"/>
  <c r="H814" i="30"/>
  <c r="J814" i="30"/>
  <c r="K814" i="30"/>
  <c r="AO814" i="30"/>
  <c r="AP814" i="30"/>
  <c r="H815" i="30"/>
  <c r="J815" i="30"/>
  <c r="K815" i="30"/>
  <c r="AO815" i="30"/>
  <c r="AP815" i="30"/>
  <c r="H816" i="30"/>
  <c r="J816" i="30"/>
  <c r="K816" i="30"/>
  <c r="AO816" i="30"/>
  <c r="AP816" i="30"/>
  <c r="H817" i="30"/>
  <c r="J817" i="30"/>
  <c r="K817" i="30"/>
  <c r="AO817" i="30"/>
  <c r="AP817" i="30"/>
  <c r="H818" i="30"/>
  <c r="J818" i="30"/>
  <c r="K818" i="30"/>
  <c r="AO818" i="30"/>
  <c r="AP818" i="30"/>
  <c r="H819" i="30"/>
  <c r="J819" i="30"/>
  <c r="K819" i="30"/>
  <c r="AO819" i="30"/>
  <c r="AP819" i="30"/>
  <c r="H820" i="30"/>
  <c r="J820" i="30"/>
  <c r="K820" i="30"/>
  <c r="AO820" i="30"/>
  <c r="AP820" i="30"/>
  <c r="H821" i="30"/>
  <c r="J821" i="30"/>
  <c r="K821" i="30"/>
  <c r="AO821" i="30"/>
  <c r="AP821" i="30"/>
  <c r="H822" i="30"/>
  <c r="J822" i="30"/>
  <c r="K822" i="30"/>
  <c r="AO822" i="30"/>
  <c r="AP822" i="30"/>
  <c r="H823" i="30"/>
  <c r="J823" i="30"/>
  <c r="K823" i="30"/>
  <c r="AO823" i="30"/>
  <c r="AP823" i="30"/>
  <c r="H824" i="30"/>
  <c r="J824" i="30"/>
  <c r="K824" i="30"/>
  <c r="AO824" i="30"/>
  <c r="AP824" i="30"/>
  <c r="H825" i="30"/>
  <c r="J825" i="30"/>
  <c r="K825" i="30"/>
  <c r="AO825" i="30"/>
  <c r="AP825" i="30"/>
  <c r="H826" i="30"/>
  <c r="J826" i="30"/>
  <c r="K826" i="30"/>
  <c r="AO826" i="30"/>
  <c r="AP826" i="30"/>
  <c r="H827" i="30"/>
  <c r="J827" i="30"/>
  <c r="K827" i="30"/>
  <c r="AO827" i="30"/>
  <c r="AP827" i="30"/>
  <c r="H828" i="30"/>
  <c r="J828" i="30"/>
  <c r="K828" i="30"/>
  <c r="AO828" i="30"/>
  <c r="AP828" i="30"/>
  <c r="H829" i="30"/>
  <c r="J829" i="30"/>
  <c r="K829" i="30"/>
  <c r="AO829" i="30"/>
  <c r="AP829" i="30"/>
  <c r="H830" i="30"/>
  <c r="J830" i="30"/>
  <c r="K830" i="30"/>
  <c r="AO830" i="30"/>
  <c r="AP830" i="30"/>
  <c r="H831" i="30"/>
  <c r="J831" i="30"/>
  <c r="K831" i="30"/>
  <c r="AO831" i="30"/>
  <c r="AP831" i="30"/>
  <c r="H832" i="30"/>
  <c r="J832" i="30"/>
  <c r="K832" i="30"/>
  <c r="AO832" i="30"/>
  <c r="AP832" i="30"/>
  <c r="H833" i="30"/>
  <c r="J833" i="30"/>
  <c r="K833" i="30"/>
  <c r="AO833" i="30"/>
  <c r="AP833" i="30"/>
  <c r="H834" i="30"/>
  <c r="J834" i="30"/>
  <c r="K834" i="30"/>
  <c r="AO834" i="30"/>
  <c r="AP834" i="30"/>
  <c r="H835" i="30"/>
  <c r="J835" i="30"/>
  <c r="K835" i="30"/>
  <c r="AO835" i="30"/>
  <c r="AP835" i="30"/>
  <c r="H836" i="30"/>
  <c r="J836" i="30"/>
  <c r="K836" i="30"/>
  <c r="AO836" i="30"/>
  <c r="AP836" i="30"/>
  <c r="H837" i="30"/>
  <c r="J837" i="30"/>
  <c r="K837" i="30"/>
  <c r="AO837" i="30"/>
  <c r="AP837" i="30"/>
  <c r="AO838" i="30"/>
  <c r="AP838" i="30"/>
  <c r="H839" i="30"/>
  <c r="J839" i="30"/>
  <c r="K839" i="30"/>
  <c r="AO839" i="30"/>
  <c r="AP839" i="30"/>
  <c r="H840" i="30"/>
  <c r="J840" i="30"/>
  <c r="K840" i="30"/>
  <c r="AO840" i="30"/>
  <c r="AP840" i="30"/>
  <c r="H841" i="30"/>
  <c r="J841" i="30"/>
  <c r="K841" i="30"/>
  <c r="AO841" i="30"/>
  <c r="AP841" i="30"/>
  <c r="H842" i="30"/>
  <c r="J842" i="30"/>
  <c r="K842" i="30"/>
  <c r="AO842" i="30"/>
  <c r="AP842" i="30"/>
  <c r="H843" i="30"/>
  <c r="J843" i="30"/>
  <c r="K843" i="30"/>
  <c r="AO843" i="30"/>
  <c r="AP843" i="30"/>
  <c r="H844" i="30"/>
  <c r="J844" i="30"/>
  <c r="K844" i="30"/>
  <c r="AO844" i="30"/>
  <c r="AP844" i="30"/>
  <c r="H845" i="30"/>
  <c r="J845" i="30"/>
  <c r="K845" i="30"/>
  <c r="AO845" i="30"/>
  <c r="AP845" i="30"/>
  <c r="H846" i="30"/>
  <c r="J846" i="30"/>
  <c r="K846" i="30"/>
  <c r="AO846" i="30"/>
  <c r="AP846" i="30"/>
  <c r="H847" i="30"/>
  <c r="J847" i="30"/>
  <c r="K847" i="30"/>
  <c r="AO847" i="30"/>
  <c r="AP847" i="30"/>
  <c r="H848" i="30"/>
  <c r="J848" i="30"/>
  <c r="K848" i="30"/>
  <c r="AO848" i="30"/>
  <c r="AP848" i="30"/>
  <c r="H849" i="30"/>
  <c r="J849" i="30"/>
  <c r="K849" i="30"/>
  <c r="AO849" i="30"/>
  <c r="AP849" i="30"/>
  <c r="H850" i="30"/>
  <c r="J850" i="30"/>
  <c r="K850" i="30"/>
  <c r="AO850" i="30"/>
  <c r="AP850" i="30"/>
  <c r="H851" i="30"/>
  <c r="J851" i="30"/>
  <c r="K851" i="30"/>
  <c r="AO851" i="30"/>
  <c r="AP851" i="30"/>
  <c r="H852" i="30"/>
  <c r="J852" i="30"/>
  <c r="K852" i="30"/>
  <c r="AO852" i="30"/>
  <c r="AP852" i="30"/>
  <c r="H853" i="30"/>
  <c r="J853" i="30"/>
  <c r="K853" i="30"/>
  <c r="AO853" i="30"/>
  <c r="AP853" i="30"/>
  <c r="H854" i="30"/>
  <c r="J854" i="30"/>
  <c r="K854" i="30"/>
  <c r="AO854" i="30"/>
  <c r="AP854" i="30"/>
  <c r="H855" i="30"/>
  <c r="J855" i="30"/>
  <c r="K855" i="30"/>
  <c r="AO855" i="30"/>
  <c r="AP855" i="30"/>
  <c r="H856" i="30"/>
  <c r="J856" i="30"/>
  <c r="K856" i="30"/>
  <c r="AO856" i="30"/>
  <c r="AP856" i="30"/>
  <c r="H857" i="30"/>
  <c r="J857" i="30"/>
  <c r="K857" i="30"/>
  <c r="AO857" i="30"/>
  <c r="AP857" i="30"/>
  <c r="H858" i="30"/>
  <c r="J858" i="30"/>
  <c r="K858" i="30"/>
  <c r="AO858" i="30"/>
  <c r="AP858" i="30"/>
  <c r="H859" i="30"/>
  <c r="J859" i="30"/>
  <c r="K859" i="30"/>
  <c r="AO859" i="30"/>
  <c r="AP859" i="30"/>
  <c r="H860" i="30"/>
  <c r="J860" i="30"/>
  <c r="K860" i="30"/>
  <c r="AO860" i="30"/>
  <c r="AP860" i="30"/>
  <c r="H861" i="30"/>
  <c r="J861" i="30"/>
  <c r="K861" i="30"/>
  <c r="AO861" i="30"/>
  <c r="AP861" i="30"/>
  <c r="H862" i="30"/>
  <c r="J862" i="30"/>
  <c r="K862" i="30"/>
  <c r="AO862" i="30"/>
  <c r="AP862" i="30"/>
  <c r="H863" i="30"/>
  <c r="J863" i="30"/>
  <c r="K863" i="30"/>
  <c r="AO863" i="30"/>
  <c r="AP863" i="30"/>
  <c r="H864" i="30"/>
  <c r="J864" i="30"/>
  <c r="K864" i="30"/>
  <c r="AO864" i="30"/>
  <c r="AP864" i="30"/>
  <c r="H865" i="30"/>
  <c r="J865" i="30"/>
  <c r="K865" i="30"/>
  <c r="AO865" i="30"/>
  <c r="AP865" i="30"/>
  <c r="H866" i="30"/>
  <c r="J866" i="30"/>
  <c r="K866" i="30"/>
  <c r="AO866" i="30"/>
  <c r="AP866" i="30"/>
  <c r="H867" i="30"/>
  <c r="J867" i="30"/>
  <c r="K867" i="30"/>
  <c r="AO867" i="30"/>
  <c r="AP867" i="30"/>
  <c r="H868" i="30"/>
  <c r="J868" i="30"/>
  <c r="K868" i="30"/>
  <c r="AO868" i="30"/>
  <c r="AP868" i="30"/>
  <c r="H869" i="30"/>
  <c r="J869" i="30"/>
  <c r="K869" i="30"/>
  <c r="AO869" i="30"/>
  <c r="AP869" i="30"/>
  <c r="H870" i="30"/>
  <c r="J870" i="30"/>
  <c r="K870" i="30"/>
  <c r="AO870" i="30"/>
  <c r="AP870" i="30"/>
  <c r="H871" i="30"/>
  <c r="J871" i="30"/>
  <c r="K871" i="30"/>
  <c r="AO871" i="30"/>
  <c r="AP871" i="30"/>
  <c r="H872" i="30"/>
  <c r="J872" i="30"/>
  <c r="K872" i="30"/>
  <c r="AO872" i="30"/>
  <c r="AP872" i="30"/>
  <c r="H873" i="30"/>
  <c r="J873" i="30"/>
  <c r="K873" i="30"/>
  <c r="AO873" i="30"/>
  <c r="AP873" i="30"/>
  <c r="H874" i="30"/>
  <c r="J874" i="30"/>
  <c r="K874" i="30"/>
  <c r="AO874" i="30"/>
  <c r="AP874" i="30"/>
  <c r="H875" i="30"/>
  <c r="J875" i="30"/>
  <c r="K875" i="30"/>
  <c r="AO875" i="30"/>
  <c r="AP875" i="30"/>
  <c r="H876" i="30"/>
  <c r="J876" i="30"/>
  <c r="K876" i="30"/>
  <c r="AO876" i="30"/>
  <c r="AP876" i="30"/>
  <c r="H877" i="30"/>
  <c r="J877" i="30"/>
  <c r="K877" i="30"/>
  <c r="AO877" i="30"/>
  <c r="AP877" i="30"/>
  <c r="H878" i="30"/>
  <c r="J878" i="30"/>
  <c r="K878" i="30"/>
  <c r="AO878" i="30"/>
  <c r="AP878" i="30"/>
  <c r="H879" i="30"/>
  <c r="J879" i="30"/>
  <c r="K879" i="30"/>
  <c r="AO879" i="30"/>
  <c r="AP879" i="30"/>
  <c r="H880" i="30"/>
  <c r="J880" i="30"/>
  <c r="K880" i="30"/>
  <c r="AO880" i="30"/>
  <c r="AP880" i="30"/>
  <c r="H881" i="30"/>
  <c r="J881" i="30"/>
  <c r="K881" i="30"/>
  <c r="AO881" i="30"/>
  <c r="AP881" i="30"/>
  <c r="H882" i="30"/>
  <c r="J882" i="30"/>
  <c r="K882" i="30"/>
  <c r="AO882" i="30"/>
  <c r="AP882" i="30"/>
  <c r="H883" i="30"/>
  <c r="J883" i="30"/>
  <c r="K883" i="30"/>
  <c r="AO883" i="30"/>
  <c r="AP883" i="30"/>
  <c r="H884" i="30"/>
  <c r="J884" i="30"/>
  <c r="K884" i="30"/>
  <c r="AO884" i="30"/>
  <c r="AP884" i="30"/>
  <c r="H885" i="30"/>
  <c r="J885" i="30"/>
  <c r="K885" i="30"/>
  <c r="AO885" i="30"/>
  <c r="AP885" i="30"/>
  <c r="H886" i="30"/>
  <c r="J886" i="30"/>
  <c r="K886" i="30"/>
  <c r="AO886" i="30"/>
  <c r="AP886" i="30"/>
  <c r="H887" i="30"/>
  <c r="J887" i="30"/>
  <c r="K887" i="30"/>
  <c r="AO887" i="30"/>
  <c r="AP887" i="30"/>
  <c r="H888" i="30"/>
  <c r="J888" i="30"/>
  <c r="K888" i="30"/>
  <c r="AO888" i="30"/>
  <c r="AP888" i="30"/>
  <c r="H889" i="30"/>
  <c r="J889" i="30"/>
  <c r="K889" i="30"/>
  <c r="AO889" i="30"/>
  <c r="AP889" i="30"/>
  <c r="H890" i="30"/>
  <c r="J890" i="30"/>
  <c r="K890" i="30"/>
  <c r="AO890" i="30"/>
  <c r="AP890" i="30"/>
  <c r="H891" i="30"/>
  <c r="J891" i="30"/>
  <c r="K891" i="30"/>
  <c r="AO891" i="30"/>
  <c r="AP891" i="30"/>
  <c r="H892" i="30"/>
  <c r="J892" i="30"/>
  <c r="K892" i="30"/>
  <c r="AO892" i="30"/>
  <c r="AP892" i="30"/>
  <c r="H893" i="30"/>
  <c r="J893" i="30"/>
  <c r="K893" i="30"/>
  <c r="AO893" i="30"/>
  <c r="AP893" i="30"/>
  <c r="H894" i="30"/>
  <c r="J894" i="30"/>
  <c r="K894" i="30"/>
  <c r="AO894" i="30"/>
  <c r="AP894" i="30"/>
  <c r="H895" i="30"/>
  <c r="J895" i="30"/>
  <c r="K895" i="30"/>
  <c r="AO895" i="30"/>
  <c r="AP895" i="30"/>
  <c r="H896" i="30"/>
  <c r="J896" i="30"/>
  <c r="K896" i="30"/>
  <c r="AO896" i="30"/>
  <c r="AP896" i="30"/>
  <c r="H897" i="30"/>
  <c r="J897" i="30"/>
  <c r="K897" i="30"/>
  <c r="AO897" i="30"/>
  <c r="AP897" i="30"/>
  <c r="H898" i="30"/>
  <c r="J898" i="30"/>
  <c r="K898" i="30"/>
  <c r="AO898" i="30"/>
  <c r="AP898" i="30"/>
  <c r="H899" i="30"/>
  <c r="J899" i="30"/>
  <c r="K899" i="30"/>
  <c r="AO899" i="30"/>
  <c r="AP899" i="30"/>
  <c r="H900" i="30"/>
  <c r="J900" i="30"/>
  <c r="K900" i="30"/>
  <c r="AO900" i="30"/>
  <c r="AP900" i="30"/>
  <c r="H901" i="30"/>
  <c r="J901" i="30"/>
  <c r="K901" i="30"/>
  <c r="AO901" i="30"/>
  <c r="AP901" i="30"/>
  <c r="H902" i="30"/>
  <c r="J902" i="30"/>
  <c r="K902" i="30"/>
  <c r="AO902" i="30"/>
  <c r="AP902" i="30"/>
  <c r="H903" i="30"/>
  <c r="J903" i="30"/>
  <c r="K903" i="30"/>
  <c r="AO903" i="30"/>
  <c r="AP903" i="30"/>
  <c r="H904" i="30"/>
  <c r="J904" i="30"/>
  <c r="K904" i="30"/>
  <c r="AO904" i="30"/>
  <c r="AP904" i="30"/>
  <c r="H905" i="30"/>
  <c r="J905" i="30"/>
  <c r="K905" i="30"/>
  <c r="AO905" i="30"/>
  <c r="AP905" i="30"/>
  <c r="H906" i="30"/>
  <c r="J906" i="30"/>
  <c r="K906" i="30"/>
  <c r="AO906" i="30"/>
  <c r="AP906" i="30"/>
  <c r="H907" i="30"/>
  <c r="J907" i="30"/>
  <c r="K907" i="30"/>
  <c r="AO907" i="30"/>
  <c r="AP907" i="30"/>
  <c r="H908" i="30"/>
  <c r="J908" i="30"/>
  <c r="K908" i="30"/>
  <c r="AO908" i="30"/>
  <c r="AP908" i="30"/>
  <c r="H909" i="30"/>
  <c r="J909" i="30"/>
  <c r="K909" i="30"/>
  <c r="AO909" i="30"/>
  <c r="AP909" i="30"/>
  <c r="H910" i="30"/>
  <c r="J910" i="30"/>
  <c r="K910" i="30"/>
  <c r="AO910" i="30"/>
  <c r="AP910" i="30"/>
  <c r="H911" i="30"/>
  <c r="J911" i="30"/>
  <c r="K911" i="30"/>
  <c r="AO911" i="30"/>
  <c r="AP911" i="30"/>
  <c r="H912" i="30"/>
  <c r="J912" i="30"/>
  <c r="K912" i="30"/>
  <c r="AO912" i="30"/>
  <c r="AP912" i="30"/>
  <c r="H913" i="30"/>
  <c r="J913" i="30"/>
  <c r="K913" i="30"/>
  <c r="AO913" i="30"/>
  <c r="AP913" i="30"/>
  <c r="H914" i="30"/>
  <c r="J914" i="30"/>
  <c r="K914" i="30"/>
  <c r="AO914" i="30"/>
  <c r="AP914" i="30"/>
  <c r="H915" i="30"/>
  <c r="J915" i="30"/>
  <c r="K915" i="30"/>
  <c r="AO915" i="30"/>
  <c r="AP915" i="30"/>
  <c r="H916" i="30"/>
  <c r="J916" i="30"/>
  <c r="K916" i="30"/>
  <c r="AO916" i="30"/>
  <c r="AP916" i="30"/>
  <c r="H917" i="30"/>
  <c r="J917" i="30"/>
  <c r="K917" i="30"/>
  <c r="AO917" i="30"/>
  <c r="AP917" i="30"/>
  <c r="H918" i="30"/>
  <c r="J918" i="30"/>
  <c r="K918" i="30"/>
  <c r="AO918" i="30"/>
  <c r="AP918" i="30"/>
  <c r="H919" i="30"/>
  <c r="J919" i="30"/>
  <c r="K919" i="30"/>
  <c r="AO919" i="30"/>
  <c r="AP919" i="30"/>
  <c r="H920" i="30"/>
  <c r="J920" i="30"/>
  <c r="K920" i="30"/>
  <c r="AO920" i="30"/>
  <c r="AP920" i="30"/>
  <c r="H921" i="30"/>
  <c r="J921" i="30"/>
  <c r="K921" i="30"/>
  <c r="AO921" i="30"/>
  <c r="AP921" i="30"/>
  <c r="H922" i="30"/>
  <c r="J922" i="30"/>
  <c r="K922" i="30"/>
  <c r="AO922" i="30"/>
  <c r="AP922" i="30"/>
  <c r="H923" i="30"/>
  <c r="J923" i="30"/>
  <c r="K923" i="30"/>
  <c r="AO923" i="30"/>
  <c r="AP923" i="30"/>
  <c r="H924" i="30"/>
  <c r="J924" i="30"/>
  <c r="K924" i="30"/>
  <c r="AO924" i="30"/>
  <c r="AP924" i="30"/>
  <c r="H925" i="30"/>
  <c r="J925" i="30"/>
  <c r="K925" i="30"/>
  <c r="AO925" i="30"/>
  <c r="AP925" i="30"/>
  <c r="H926" i="30"/>
  <c r="J926" i="30"/>
  <c r="K926" i="30"/>
  <c r="AO926" i="30"/>
  <c r="AP926" i="30"/>
  <c r="H927" i="30"/>
  <c r="J927" i="30"/>
  <c r="K927" i="30"/>
  <c r="AO927" i="30"/>
  <c r="AP927" i="30"/>
  <c r="H928" i="30"/>
  <c r="J928" i="30"/>
  <c r="K928" i="30"/>
  <c r="AO928" i="30"/>
  <c r="AP928" i="30"/>
  <c r="H929" i="30"/>
  <c r="J929" i="30"/>
  <c r="K929" i="30"/>
  <c r="AO929" i="30"/>
  <c r="AP929" i="30"/>
  <c r="H930" i="30"/>
  <c r="J930" i="30"/>
  <c r="K930" i="30"/>
  <c r="AO930" i="30"/>
  <c r="AP930" i="30"/>
  <c r="H931" i="30"/>
  <c r="J931" i="30"/>
  <c r="K931" i="30"/>
  <c r="AO931" i="30"/>
  <c r="AP931" i="30"/>
  <c r="H932" i="30"/>
  <c r="J932" i="30"/>
  <c r="K932" i="30"/>
  <c r="AO932" i="30"/>
  <c r="AP932" i="30"/>
  <c r="H933" i="30"/>
  <c r="J933" i="30"/>
  <c r="K933" i="30"/>
  <c r="AO933" i="30"/>
  <c r="AP933" i="30"/>
  <c r="H934" i="30"/>
  <c r="J934" i="30"/>
  <c r="K934" i="30"/>
  <c r="AO934" i="30"/>
  <c r="AP934" i="30"/>
  <c r="H935" i="30"/>
  <c r="J935" i="30"/>
  <c r="K935" i="30"/>
  <c r="AO935" i="30"/>
  <c r="AP935" i="30"/>
  <c r="H936" i="30"/>
  <c r="J936" i="30"/>
  <c r="K936" i="30"/>
  <c r="AO936" i="30"/>
  <c r="AP936" i="30"/>
  <c r="H937" i="30"/>
  <c r="J937" i="30"/>
  <c r="K937" i="30"/>
  <c r="AO937" i="30"/>
  <c r="AP937" i="30"/>
  <c r="H938" i="30"/>
  <c r="J938" i="30"/>
  <c r="K938" i="30"/>
  <c r="AO938" i="30"/>
  <c r="AP938" i="30"/>
  <c r="H939" i="30"/>
  <c r="J939" i="30"/>
  <c r="K939" i="30"/>
  <c r="AO939" i="30"/>
  <c r="AP939" i="30"/>
  <c r="H940" i="30"/>
  <c r="J940" i="30"/>
  <c r="K940" i="30"/>
  <c r="AO940" i="30"/>
  <c r="AP940" i="30"/>
  <c r="H941" i="30"/>
  <c r="J941" i="30"/>
  <c r="K941" i="30"/>
  <c r="AO941" i="30"/>
  <c r="AP941" i="30"/>
  <c r="H942" i="30"/>
  <c r="J942" i="30"/>
  <c r="K942" i="30"/>
  <c r="AO942" i="30"/>
  <c r="AP942" i="30"/>
  <c r="H943" i="30"/>
  <c r="J943" i="30"/>
  <c r="K943" i="30"/>
  <c r="AO943" i="30"/>
  <c r="AP943" i="30"/>
  <c r="H944" i="30"/>
  <c r="J944" i="30"/>
  <c r="K944" i="30"/>
  <c r="AO944" i="30"/>
  <c r="AP944" i="30"/>
  <c r="H945" i="30"/>
  <c r="J945" i="30"/>
  <c r="K945" i="30"/>
  <c r="AO945" i="30"/>
  <c r="AP945" i="30"/>
  <c r="H946" i="30"/>
  <c r="J946" i="30"/>
  <c r="K946" i="30"/>
  <c r="AO946" i="30"/>
  <c r="AP946" i="30"/>
  <c r="H947" i="30"/>
  <c r="J947" i="30"/>
  <c r="K947" i="30"/>
  <c r="AO947" i="30"/>
  <c r="AP947" i="30"/>
  <c r="H948" i="30"/>
  <c r="J948" i="30"/>
  <c r="K948" i="30"/>
  <c r="AO948" i="30"/>
  <c r="AP948" i="30"/>
  <c r="H949" i="30"/>
  <c r="J949" i="30"/>
  <c r="K949" i="30"/>
  <c r="AO949" i="30"/>
  <c r="AP949" i="30"/>
  <c r="H950" i="30"/>
  <c r="J950" i="30"/>
  <c r="K950" i="30"/>
  <c r="AO950" i="30"/>
  <c r="AP950" i="30"/>
  <c r="H951" i="30"/>
  <c r="J951" i="30"/>
  <c r="K951" i="30"/>
  <c r="AO951" i="30"/>
  <c r="AP951" i="30"/>
  <c r="H952" i="30"/>
  <c r="J952" i="30"/>
  <c r="K952" i="30"/>
  <c r="AO952" i="30"/>
  <c r="AP952" i="30"/>
  <c r="H953" i="30"/>
  <c r="J953" i="30"/>
  <c r="K953" i="30"/>
  <c r="AO953" i="30"/>
  <c r="AP953" i="30"/>
  <c r="H954" i="30"/>
  <c r="J954" i="30"/>
  <c r="K954" i="30"/>
  <c r="AO954" i="30"/>
  <c r="AP954" i="30"/>
  <c r="H955" i="30"/>
  <c r="J955" i="30"/>
  <c r="K955" i="30"/>
  <c r="AO955" i="30"/>
  <c r="AP955" i="30"/>
  <c r="H956" i="30"/>
  <c r="J956" i="30"/>
  <c r="K956" i="30"/>
  <c r="AO956" i="30"/>
  <c r="AP956" i="30"/>
  <c r="H957" i="30"/>
  <c r="J957" i="30"/>
  <c r="K957" i="30"/>
  <c r="AO957" i="30"/>
  <c r="AP957" i="30"/>
  <c r="H958" i="30"/>
  <c r="J958" i="30"/>
  <c r="K958" i="30"/>
  <c r="AO958" i="30"/>
  <c r="AP958" i="30"/>
  <c r="H959" i="30"/>
  <c r="J959" i="30"/>
  <c r="K959" i="30"/>
  <c r="AO959" i="30"/>
  <c r="AP959" i="30"/>
  <c r="H960" i="30"/>
  <c r="J960" i="30"/>
  <c r="K960" i="30"/>
  <c r="AO960" i="30"/>
  <c r="AP960" i="30"/>
  <c r="H961" i="30"/>
  <c r="J961" i="30"/>
  <c r="K961" i="30"/>
  <c r="AO961" i="30"/>
  <c r="AP961" i="30"/>
  <c r="H962" i="30"/>
  <c r="J962" i="30"/>
  <c r="K962" i="30"/>
  <c r="AO962" i="30"/>
  <c r="AP962" i="30"/>
  <c r="H963" i="30"/>
  <c r="J963" i="30"/>
  <c r="K963" i="30"/>
  <c r="AO963" i="30"/>
  <c r="AP963" i="30"/>
  <c r="H964" i="30"/>
  <c r="J964" i="30"/>
  <c r="K964" i="30"/>
  <c r="AO964" i="30"/>
  <c r="AP964" i="30"/>
  <c r="H965" i="30"/>
  <c r="J965" i="30"/>
  <c r="K965" i="30"/>
  <c r="AO965" i="30"/>
  <c r="AP965" i="30"/>
  <c r="H966" i="30"/>
  <c r="J966" i="30"/>
  <c r="K966" i="30"/>
  <c r="AO966" i="30"/>
  <c r="AP966" i="30"/>
  <c r="H967" i="30"/>
  <c r="J967" i="30"/>
  <c r="K967" i="30"/>
  <c r="AO967" i="30"/>
  <c r="AP967" i="30"/>
  <c r="H968" i="30"/>
  <c r="J968" i="30"/>
  <c r="K968" i="30"/>
  <c r="AO968" i="30"/>
  <c r="AP968" i="30"/>
  <c r="H969" i="30"/>
  <c r="J969" i="30"/>
  <c r="K969" i="30"/>
  <c r="AO969" i="30"/>
  <c r="AP969" i="30"/>
  <c r="H970" i="30"/>
  <c r="J970" i="30"/>
  <c r="K970" i="30"/>
  <c r="AO970" i="30"/>
  <c r="AP970" i="30"/>
  <c r="H971" i="30"/>
  <c r="J971" i="30"/>
  <c r="K971" i="30"/>
  <c r="AO971" i="30"/>
  <c r="AP971" i="30"/>
  <c r="H972" i="30"/>
  <c r="J972" i="30"/>
  <c r="K972" i="30"/>
  <c r="AO972" i="30"/>
  <c r="AP972" i="30"/>
  <c r="H973" i="30"/>
  <c r="J973" i="30"/>
  <c r="K973" i="30"/>
  <c r="AO973" i="30"/>
  <c r="AP973" i="30"/>
  <c r="H974" i="30"/>
  <c r="J974" i="30"/>
  <c r="K974" i="30"/>
  <c r="AO974" i="30"/>
  <c r="AP974" i="30"/>
  <c r="H975" i="30"/>
  <c r="J975" i="30"/>
  <c r="K975" i="30"/>
  <c r="AO975" i="30"/>
  <c r="AP975" i="30"/>
  <c r="H976" i="30"/>
  <c r="J976" i="30"/>
  <c r="K976" i="30"/>
  <c r="AO976" i="30"/>
  <c r="AP976" i="30"/>
  <c r="H977" i="30"/>
  <c r="J977" i="30"/>
  <c r="K977" i="30"/>
  <c r="AO977" i="30"/>
  <c r="AP977" i="30"/>
  <c r="H978" i="30"/>
  <c r="J978" i="30"/>
  <c r="K978" i="30"/>
  <c r="AO978" i="30"/>
  <c r="AP978" i="30"/>
  <c r="H979" i="30"/>
  <c r="J979" i="30"/>
  <c r="K979" i="30"/>
  <c r="AO979" i="30"/>
  <c r="AP979" i="30"/>
  <c r="H980" i="30"/>
  <c r="J980" i="30"/>
  <c r="K980" i="30"/>
  <c r="AO980" i="30"/>
  <c r="AP980" i="30"/>
  <c r="H981" i="30"/>
  <c r="J981" i="30"/>
  <c r="K981" i="30"/>
  <c r="AO981" i="30"/>
  <c r="AP981" i="30"/>
  <c r="H982" i="30"/>
  <c r="J982" i="30"/>
  <c r="K982" i="30"/>
  <c r="AO982" i="30"/>
  <c r="AP982" i="30"/>
  <c r="H983" i="30"/>
  <c r="J983" i="30"/>
  <c r="K983" i="30"/>
  <c r="AO983" i="30"/>
  <c r="AP983" i="30"/>
  <c r="H984" i="30"/>
  <c r="J984" i="30"/>
  <c r="K984" i="30"/>
  <c r="AO984" i="30"/>
  <c r="AP984" i="30"/>
  <c r="H985" i="30"/>
  <c r="J985" i="30"/>
  <c r="K985" i="30"/>
  <c r="AO985" i="30"/>
  <c r="AP985" i="30"/>
  <c r="H986" i="30"/>
  <c r="J986" i="30"/>
  <c r="K986" i="30"/>
  <c r="AO986" i="30"/>
  <c r="AP986" i="30"/>
  <c r="H987" i="30"/>
  <c r="J987" i="30"/>
  <c r="K987" i="30"/>
  <c r="AO987" i="30"/>
  <c r="AP987" i="30"/>
  <c r="H988" i="30"/>
  <c r="J988" i="30"/>
  <c r="K988" i="30"/>
  <c r="AO988" i="30"/>
  <c r="AP988" i="30"/>
  <c r="H989" i="30"/>
  <c r="J989" i="30"/>
  <c r="K989" i="30"/>
  <c r="AO989" i="30"/>
  <c r="AP989" i="30"/>
  <c r="H990" i="30"/>
  <c r="J990" i="30"/>
  <c r="K990" i="30"/>
  <c r="AO990" i="30"/>
  <c r="AP990" i="30"/>
  <c r="H991" i="30"/>
  <c r="J991" i="30"/>
  <c r="K991" i="30"/>
  <c r="AO991" i="30"/>
  <c r="AP991" i="30"/>
  <c r="H992" i="30"/>
  <c r="J992" i="30"/>
  <c r="K992" i="30"/>
  <c r="AO992" i="30"/>
  <c r="AP992" i="30"/>
  <c r="H993" i="30"/>
  <c r="J993" i="30"/>
  <c r="K993" i="30"/>
  <c r="AO993" i="30"/>
  <c r="AP993" i="30"/>
  <c r="H994" i="30"/>
  <c r="J994" i="30"/>
  <c r="K994" i="30"/>
  <c r="AO994" i="30"/>
  <c r="AP994" i="30"/>
  <c r="H995" i="30"/>
  <c r="J995" i="30"/>
  <c r="K995" i="30"/>
  <c r="AO995" i="30"/>
  <c r="AP995" i="30"/>
  <c r="H996" i="30"/>
  <c r="J996" i="30"/>
  <c r="K996" i="30"/>
  <c r="AO996" i="30"/>
  <c r="AP996" i="30"/>
  <c r="H997" i="30"/>
  <c r="J997" i="30"/>
  <c r="K997" i="30"/>
  <c r="AO997" i="30"/>
  <c r="AP997" i="30"/>
  <c r="H998" i="30"/>
  <c r="J998" i="30"/>
  <c r="K998" i="30"/>
  <c r="AO998" i="30"/>
  <c r="AP998" i="30"/>
  <c r="H999" i="30"/>
  <c r="J999" i="30"/>
  <c r="K999" i="30"/>
  <c r="AO999" i="30"/>
  <c r="AP999" i="30"/>
  <c r="H1000" i="30"/>
  <c r="J1000" i="30"/>
  <c r="K1000" i="30"/>
  <c r="AO1000" i="30"/>
  <c r="AP1000" i="30"/>
  <c r="H1001" i="30"/>
  <c r="J1001" i="30"/>
  <c r="K1001" i="30"/>
  <c r="AO1001" i="30"/>
  <c r="AP1001" i="30"/>
  <c r="H1002" i="30"/>
  <c r="J1002" i="30"/>
  <c r="K1002" i="30"/>
  <c r="AO1002" i="30"/>
  <c r="AP1002" i="30"/>
  <c r="H1003" i="30"/>
  <c r="J1003" i="30"/>
  <c r="K1003" i="30"/>
  <c r="AO1003" i="30"/>
  <c r="AP1003" i="30"/>
  <c r="H1004" i="30"/>
  <c r="J1004" i="30"/>
  <c r="K1004" i="30"/>
  <c r="AO1004" i="30"/>
  <c r="AP1004" i="30"/>
  <c r="H1005" i="30"/>
  <c r="J1005" i="30"/>
  <c r="K1005" i="30"/>
  <c r="AO1005" i="30"/>
  <c r="AP1005" i="30"/>
  <c r="H1006" i="30"/>
  <c r="J1006" i="30"/>
  <c r="K1006" i="30"/>
  <c r="AO1006" i="30"/>
  <c r="AP1006" i="30"/>
  <c r="H1007" i="30"/>
  <c r="J1007" i="30"/>
  <c r="K1007" i="30"/>
  <c r="AO1007" i="30"/>
  <c r="AP1007" i="30"/>
  <c r="H1008" i="30"/>
  <c r="J1008" i="30"/>
  <c r="K1008" i="30"/>
  <c r="AO1008" i="30"/>
  <c r="AP1008" i="30"/>
  <c r="H1009" i="30"/>
  <c r="J1009" i="30"/>
  <c r="K1009" i="30"/>
  <c r="AO1009" i="30"/>
  <c r="AP1009" i="30"/>
  <c r="AO1010" i="30"/>
  <c r="AP1010" i="30"/>
  <c r="H1011" i="30"/>
  <c r="J1011" i="30"/>
  <c r="K1011" i="30"/>
  <c r="AO1011" i="30"/>
  <c r="AP1011" i="30"/>
  <c r="H1012" i="30"/>
  <c r="J1012" i="30"/>
  <c r="K1012" i="30"/>
  <c r="AO1012" i="30"/>
  <c r="AP1012" i="30"/>
  <c r="H1013" i="30"/>
  <c r="J1013" i="30"/>
  <c r="K1013" i="30"/>
  <c r="AO1013" i="30"/>
  <c r="AP1013" i="30"/>
  <c r="H1014" i="30"/>
  <c r="J1014" i="30"/>
  <c r="K1014" i="30"/>
  <c r="AO1014" i="30"/>
  <c r="AP1014" i="30"/>
  <c r="H1015" i="30"/>
  <c r="J1015" i="30"/>
  <c r="K1015" i="30"/>
  <c r="AO1015" i="30"/>
  <c r="AP1015" i="30"/>
  <c r="H1016" i="30"/>
  <c r="J1016" i="30"/>
  <c r="K1016" i="30"/>
  <c r="AO1016" i="30"/>
  <c r="AP1016" i="30"/>
  <c r="H1017" i="30"/>
  <c r="J1017" i="30"/>
  <c r="K1017" i="30"/>
  <c r="AO1017" i="30"/>
  <c r="AP1017" i="30"/>
  <c r="H1018" i="30"/>
  <c r="J1018" i="30"/>
  <c r="K1018" i="30"/>
  <c r="AO1018" i="30"/>
  <c r="AP1018" i="30"/>
  <c r="H1019" i="30"/>
  <c r="J1019" i="30"/>
  <c r="K1019" i="30"/>
  <c r="AO1019" i="30"/>
  <c r="AP1019" i="30"/>
  <c r="H1020" i="30"/>
  <c r="J1020" i="30"/>
  <c r="K1020" i="30"/>
  <c r="AO1020" i="30"/>
  <c r="AP1020" i="30"/>
  <c r="H1021" i="30"/>
  <c r="J1021" i="30"/>
  <c r="K1021" i="30"/>
  <c r="AO1021" i="30"/>
  <c r="AP1021" i="30"/>
  <c r="H1022" i="30"/>
  <c r="J1022" i="30"/>
  <c r="K1022" i="30"/>
  <c r="AO1022" i="30"/>
  <c r="AP1022" i="30"/>
  <c r="H1023" i="30"/>
  <c r="J1023" i="30"/>
  <c r="K1023" i="30"/>
  <c r="AO1023" i="30"/>
  <c r="AP1023" i="30"/>
  <c r="H1024" i="30"/>
  <c r="J1024" i="30"/>
  <c r="K1024" i="30"/>
  <c r="AO1024" i="30"/>
  <c r="AP1024" i="30"/>
  <c r="H1025" i="30"/>
  <c r="J1025" i="30"/>
  <c r="K1025" i="30"/>
  <c r="AO1025" i="30"/>
  <c r="AP1025" i="30"/>
  <c r="H1026" i="30"/>
  <c r="J1026" i="30"/>
  <c r="K1026" i="30"/>
  <c r="AO1026" i="30"/>
  <c r="AP1026" i="30"/>
  <c r="H1027" i="30"/>
  <c r="J1027" i="30"/>
  <c r="K1027" i="30"/>
  <c r="AO1027" i="30"/>
  <c r="AP1027" i="30"/>
  <c r="H1028" i="30"/>
  <c r="J1028" i="30"/>
  <c r="K1028" i="30"/>
  <c r="AO1028" i="30"/>
  <c r="AP1028" i="30"/>
  <c r="H1029" i="30"/>
  <c r="J1029" i="30"/>
  <c r="K1029" i="30"/>
  <c r="AO1029" i="30"/>
  <c r="AP1029" i="30"/>
  <c r="H1030" i="30"/>
  <c r="J1030" i="30"/>
  <c r="K1030" i="30"/>
  <c r="AO1030" i="30"/>
  <c r="AP1030" i="30"/>
  <c r="H1031" i="30"/>
  <c r="J1031" i="30"/>
  <c r="K1031" i="30"/>
  <c r="AO1031" i="30"/>
  <c r="AP1031" i="30"/>
  <c r="H1032" i="30"/>
  <c r="J1032" i="30"/>
  <c r="K1032" i="30"/>
  <c r="AO1032" i="30"/>
  <c r="AP1032" i="30"/>
  <c r="H1033" i="30"/>
  <c r="J1033" i="30"/>
  <c r="K1033" i="30"/>
  <c r="AO1033" i="30"/>
  <c r="AP1033" i="30"/>
  <c r="H1034" i="30"/>
  <c r="J1034" i="30"/>
  <c r="K1034" i="30"/>
  <c r="AO1034" i="30"/>
  <c r="AP1034" i="30"/>
  <c r="H1035" i="30"/>
  <c r="J1035" i="30"/>
  <c r="K1035" i="30"/>
  <c r="AO1035" i="30"/>
  <c r="AP1035" i="30"/>
  <c r="H1036" i="30"/>
  <c r="J1036" i="30"/>
  <c r="K1036" i="30"/>
  <c r="AO1036" i="30"/>
  <c r="AP1036" i="30"/>
  <c r="H1037" i="30"/>
  <c r="J1037" i="30"/>
  <c r="K1037" i="30"/>
  <c r="AO1037" i="30"/>
  <c r="AP1037" i="30"/>
  <c r="H1038" i="30"/>
  <c r="J1038" i="30"/>
  <c r="K1038" i="30"/>
  <c r="AO1038" i="30"/>
  <c r="AP1038" i="30"/>
  <c r="H1039" i="30"/>
  <c r="J1039" i="30"/>
  <c r="K1039" i="30"/>
  <c r="AO1039" i="30"/>
  <c r="AP1039" i="30"/>
  <c r="H1040" i="30"/>
  <c r="J1040" i="30"/>
  <c r="K1040" i="30"/>
  <c r="AO1040" i="30"/>
  <c r="AP1040" i="30"/>
  <c r="H1041" i="30"/>
  <c r="J1041" i="30"/>
  <c r="K1041" i="30"/>
  <c r="AO1041" i="30"/>
  <c r="AP1041" i="30"/>
  <c r="H1042" i="30"/>
  <c r="J1042" i="30"/>
  <c r="K1042" i="30"/>
  <c r="AO1042" i="30"/>
  <c r="AP1042" i="30"/>
  <c r="H1043" i="30"/>
  <c r="J1043" i="30"/>
  <c r="K1043" i="30"/>
  <c r="AO1043" i="30"/>
  <c r="AP1043" i="30"/>
  <c r="H1044" i="30"/>
  <c r="J1044" i="30"/>
  <c r="K1044" i="30"/>
  <c r="AO1044" i="30"/>
  <c r="AP1044" i="30"/>
  <c r="H1045" i="30"/>
  <c r="J1045" i="30"/>
  <c r="K1045" i="30"/>
  <c r="AO1045" i="30"/>
  <c r="AP1045" i="30"/>
  <c r="H1046" i="30"/>
  <c r="J1046" i="30"/>
  <c r="K1046" i="30"/>
  <c r="AO1046" i="30"/>
  <c r="AP1046" i="30"/>
  <c r="H1047" i="30"/>
  <c r="J1047" i="30"/>
  <c r="K1047" i="30"/>
  <c r="AO1047" i="30"/>
  <c r="AP1047" i="30"/>
  <c r="H1048" i="30"/>
  <c r="J1048" i="30"/>
  <c r="K1048" i="30"/>
  <c r="AO1048" i="30"/>
  <c r="AP1048" i="30"/>
  <c r="H1049" i="30"/>
  <c r="J1049" i="30"/>
  <c r="K1049" i="30"/>
  <c r="AO1049" i="30"/>
  <c r="AP1049" i="30"/>
  <c r="H1050" i="30"/>
  <c r="J1050" i="30"/>
  <c r="K1050" i="30"/>
  <c r="AO1050" i="30"/>
  <c r="AP1050" i="30"/>
  <c r="H1051" i="30"/>
  <c r="J1051" i="30"/>
  <c r="K1051" i="30"/>
  <c r="AO1051" i="30"/>
  <c r="AP1051" i="30"/>
  <c r="H1052" i="30"/>
  <c r="J1052" i="30"/>
  <c r="K1052" i="30"/>
  <c r="AO1052" i="30"/>
  <c r="AP1052" i="30"/>
  <c r="H1053" i="30"/>
  <c r="J1053" i="30"/>
  <c r="K1053" i="30"/>
  <c r="AO1053" i="30"/>
  <c r="AP1053" i="30"/>
  <c r="H1054" i="30"/>
  <c r="J1054" i="30"/>
  <c r="K1054" i="30"/>
  <c r="AO1054" i="30"/>
  <c r="AP1054" i="30"/>
  <c r="H1055" i="30"/>
  <c r="J1055" i="30"/>
  <c r="K1055" i="30"/>
  <c r="AO1055" i="30"/>
  <c r="AP1055" i="30"/>
  <c r="H1056" i="30"/>
  <c r="J1056" i="30"/>
  <c r="K1056" i="30"/>
  <c r="AO1056" i="30"/>
  <c r="AP1056" i="30"/>
  <c r="H1057" i="30"/>
  <c r="J1057" i="30"/>
  <c r="K1057" i="30"/>
  <c r="AO1057" i="30"/>
  <c r="AP1057" i="30"/>
  <c r="H1058" i="30"/>
  <c r="J1058" i="30"/>
  <c r="K1058" i="30"/>
  <c r="AO1058" i="30"/>
  <c r="AP1058" i="30"/>
  <c r="H1059" i="30"/>
  <c r="J1059" i="30"/>
  <c r="K1059" i="30"/>
  <c r="AO1059" i="30"/>
  <c r="AP1059" i="30"/>
  <c r="H1060" i="30"/>
  <c r="J1060" i="30"/>
  <c r="K1060" i="30"/>
  <c r="AO1060" i="30"/>
  <c r="AP1060" i="30"/>
  <c r="H1061" i="30"/>
  <c r="J1061" i="30"/>
  <c r="K1061" i="30"/>
  <c r="AO1061" i="30"/>
  <c r="AP1061" i="30"/>
  <c r="H1062" i="30"/>
  <c r="J1062" i="30"/>
  <c r="K1062" i="30"/>
  <c r="AO1062" i="30"/>
  <c r="AP1062" i="30"/>
  <c r="H1063" i="30"/>
  <c r="J1063" i="30"/>
  <c r="K1063" i="30"/>
  <c r="AO1063" i="30"/>
  <c r="AP1063" i="30"/>
  <c r="H1064" i="30"/>
  <c r="J1064" i="30"/>
  <c r="K1064" i="30"/>
  <c r="AO1064" i="30"/>
  <c r="AP1064" i="30"/>
  <c r="H1065" i="30"/>
  <c r="J1065" i="30"/>
  <c r="K1065" i="30"/>
  <c r="AO1065" i="30"/>
  <c r="AP1065" i="30"/>
  <c r="H1066" i="30"/>
  <c r="J1066" i="30"/>
  <c r="K1066" i="30"/>
  <c r="AO1066" i="30"/>
  <c r="AP1066" i="30"/>
  <c r="H1067" i="30"/>
  <c r="J1067" i="30"/>
  <c r="K1067" i="30"/>
  <c r="AO1067" i="30"/>
  <c r="AP1067" i="30"/>
  <c r="H1068" i="30"/>
  <c r="J1068" i="30"/>
  <c r="K1068" i="30"/>
  <c r="AO1068" i="30"/>
  <c r="AP1068" i="30"/>
  <c r="H1069" i="30"/>
  <c r="J1069" i="30"/>
  <c r="K1069" i="30"/>
  <c r="AO1069" i="30"/>
  <c r="AP1069" i="30"/>
  <c r="H1070" i="30"/>
  <c r="J1070" i="30"/>
  <c r="K1070" i="30"/>
  <c r="AO1070" i="30"/>
  <c r="AP1070" i="30"/>
  <c r="H1071" i="30"/>
  <c r="J1071" i="30"/>
  <c r="K1071" i="30"/>
  <c r="AO1071" i="30"/>
  <c r="AP1071" i="30"/>
  <c r="H1072" i="30"/>
  <c r="J1072" i="30"/>
  <c r="K1072" i="30"/>
  <c r="AO1072" i="30"/>
  <c r="AP1072" i="30"/>
  <c r="H1073" i="30"/>
  <c r="J1073" i="30"/>
  <c r="K1073" i="30"/>
  <c r="AO1073" i="30"/>
  <c r="AP1073" i="30"/>
  <c r="H1074" i="30"/>
  <c r="J1074" i="30"/>
  <c r="K1074" i="30"/>
  <c r="AO1074" i="30"/>
  <c r="AP1074" i="30"/>
  <c r="H1075" i="30"/>
  <c r="J1075" i="30"/>
  <c r="K1075" i="30"/>
  <c r="AO1075" i="30"/>
  <c r="AP1075" i="30"/>
  <c r="H1076" i="30"/>
  <c r="J1076" i="30"/>
  <c r="K1076" i="30"/>
  <c r="AO1076" i="30"/>
  <c r="AP1076" i="30"/>
  <c r="H1077" i="30"/>
  <c r="J1077" i="30"/>
  <c r="K1077" i="30"/>
  <c r="AO1077" i="30"/>
  <c r="AP1077" i="30"/>
  <c r="H1078" i="30"/>
  <c r="J1078" i="30"/>
  <c r="K1078" i="30"/>
  <c r="AO1078" i="30"/>
  <c r="AP1078" i="30"/>
  <c r="H1079" i="30"/>
  <c r="J1079" i="30"/>
  <c r="K1079" i="30"/>
  <c r="AO1079" i="30"/>
  <c r="AP1079" i="30"/>
  <c r="H1080" i="30"/>
  <c r="J1080" i="30"/>
  <c r="K1080" i="30"/>
  <c r="AO1080" i="30"/>
  <c r="AP1080" i="30"/>
  <c r="H1081" i="30"/>
  <c r="J1081" i="30"/>
  <c r="K1081" i="30"/>
  <c r="AO1081" i="30"/>
  <c r="AP1081" i="30"/>
  <c r="H1082" i="30"/>
  <c r="J1082" i="30"/>
  <c r="K1082" i="30"/>
  <c r="AO1082" i="30"/>
  <c r="AP1082" i="30"/>
  <c r="H1083" i="30"/>
  <c r="J1083" i="30"/>
  <c r="K1083" i="30"/>
  <c r="AO1083" i="30"/>
  <c r="AP1083" i="30"/>
  <c r="H1084" i="30"/>
  <c r="J1084" i="30"/>
  <c r="K1084" i="30"/>
  <c r="AO1084" i="30"/>
  <c r="AP1084" i="30"/>
  <c r="H1085" i="30"/>
  <c r="J1085" i="30"/>
  <c r="K1085" i="30"/>
  <c r="AO1085" i="30"/>
  <c r="AP1085" i="30"/>
  <c r="H1086" i="30"/>
  <c r="J1086" i="30"/>
  <c r="K1086" i="30"/>
  <c r="AO1086" i="30"/>
  <c r="AP1086" i="30"/>
  <c r="H1087" i="30"/>
  <c r="J1087" i="30"/>
  <c r="K1087" i="30"/>
  <c r="AO1087" i="30"/>
  <c r="AP1087" i="30"/>
  <c r="H1088" i="30"/>
  <c r="J1088" i="30"/>
  <c r="K1088" i="30"/>
  <c r="AO1088" i="30"/>
  <c r="AP1088" i="30"/>
  <c r="H1089" i="30"/>
  <c r="J1089" i="30"/>
  <c r="K1089" i="30"/>
  <c r="AO1089" i="30"/>
  <c r="AP1089" i="30"/>
  <c r="H1090" i="30"/>
  <c r="J1090" i="30"/>
  <c r="K1090" i="30"/>
  <c r="AO1090" i="30"/>
  <c r="AP1090" i="30"/>
  <c r="H1091" i="30"/>
  <c r="J1091" i="30"/>
  <c r="K1091" i="30"/>
  <c r="AO1091" i="30"/>
  <c r="AP1091" i="30"/>
  <c r="H1092" i="30"/>
  <c r="J1092" i="30"/>
  <c r="K1092" i="30"/>
  <c r="AO1092" i="30"/>
  <c r="AP1092" i="30"/>
  <c r="H1093" i="30"/>
  <c r="J1093" i="30"/>
  <c r="K1093" i="30"/>
  <c r="AO1093" i="30"/>
  <c r="AP1093" i="30"/>
  <c r="H1094" i="30"/>
  <c r="J1094" i="30"/>
  <c r="K1094" i="30"/>
  <c r="AO1094" i="30"/>
  <c r="AP1094" i="30"/>
  <c r="H1095" i="30"/>
  <c r="J1095" i="30"/>
  <c r="K1095" i="30"/>
  <c r="AO1095" i="30"/>
  <c r="AP1095" i="30"/>
  <c r="H1096" i="30"/>
  <c r="J1096" i="30"/>
  <c r="K1096" i="30"/>
  <c r="AO1096" i="30"/>
  <c r="AP1096" i="30"/>
  <c r="H1097" i="30"/>
  <c r="J1097" i="30"/>
  <c r="K1097" i="30"/>
  <c r="AO1097" i="30"/>
  <c r="AP1097" i="30"/>
  <c r="H1098" i="30"/>
  <c r="J1098" i="30"/>
  <c r="K1098" i="30"/>
  <c r="AO1098" i="30"/>
  <c r="AP1098" i="30"/>
  <c r="H1099" i="30"/>
  <c r="J1099" i="30"/>
  <c r="K1099" i="30"/>
  <c r="AO1099" i="30"/>
  <c r="AP1099" i="30"/>
  <c r="H1100" i="30"/>
  <c r="J1100" i="30"/>
  <c r="K1100" i="30"/>
  <c r="AO1100" i="30"/>
  <c r="AP1100" i="30"/>
  <c r="H1101" i="30"/>
  <c r="J1101" i="30"/>
  <c r="K1101" i="30"/>
  <c r="AO1101" i="30"/>
  <c r="AP1101" i="30"/>
  <c r="H1102" i="30"/>
  <c r="J1102" i="30"/>
  <c r="K1102" i="30"/>
  <c r="AO1102" i="30"/>
  <c r="AP1102" i="30"/>
  <c r="H1103" i="30"/>
  <c r="J1103" i="30"/>
  <c r="K1103" i="30"/>
  <c r="AO1103" i="30"/>
  <c r="AP1103" i="30"/>
  <c r="H1104" i="30"/>
  <c r="J1104" i="30"/>
  <c r="K1104" i="30"/>
  <c r="AO1104" i="30"/>
  <c r="AP1104" i="30"/>
  <c r="H1105" i="30"/>
  <c r="J1105" i="30"/>
  <c r="K1105" i="30"/>
  <c r="AO1105" i="30"/>
  <c r="AP1105" i="30"/>
  <c r="H1106" i="30"/>
  <c r="J1106" i="30"/>
  <c r="K1106" i="30"/>
  <c r="AO1106" i="30"/>
  <c r="AP1106" i="30"/>
  <c r="H1107" i="30"/>
  <c r="J1107" i="30"/>
  <c r="K1107" i="30"/>
  <c r="AO1107" i="30"/>
  <c r="AP1107" i="30"/>
  <c r="H1108" i="30"/>
  <c r="J1108" i="30"/>
  <c r="K1108" i="30"/>
  <c r="AO1108" i="30"/>
  <c r="AP1108" i="30"/>
  <c r="H1109" i="30"/>
  <c r="J1109" i="30"/>
  <c r="K1109" i="30"/>
  <c r="AO1109" i="30"/>
  <c r="AP1109" i="30"/>
  <c r="H1110" i="30"/>
  <c r="J1110" i="30"/>
  <c r="K1110" i="30"/>
  <c r="AO1110" i="30"/>
  <c r="AP1110" i="30"/>
  <c r="H1111" i="30"/>
  <c r="J1111" i="30"/>
  <c r="K1111" i="30"/>
  <c r="AO1111" i="30"/>
  <c r="AP1111" i="30"/>
  <c r="H1112" i="30"/>
  <c r="J1112" i="30"/>
  <c r="K1112" i="30"/>
  <c r="AO1112" i="30"/>
  <c r="AP1112" i="30"/>
  <c r="H1113" i="30"/>
  <c r="J1113" i="30"/>
  <c r="K1113" i="30"/>
  <c r="AO1113" i="30"/>
  <c r="AP1113" i="30"/>
  <c r="H1114" i="30"/>
  <c r="J1114" i="30"/>
  <c r="K1114" i="30"/>
  <c r="AO1114" i="30"/>
  <c r="AP1114" i="30"/>
  <c r="H1115" i="30"/>
  <c r="J1115" i="30"/>
  <c r="K1115" i="30"/>
  <c r="AO1115" i="30"/>
  <c r="AP1115" i="30"/>
  <c r="H1116" i="30"/>
  <c r="J1116" i="30"/>
  <c r="K1116" i="30"/>
  <c r="AO1116" i="30"/>
  <c r="AP1116" i="30"/>
  <c r="H1117" i="30"/>
  <c r="J1117" i="30"/>
  <c r="K1117" i="30"/>
  <c r="AO1117" i="30"/>
  <c r="AP1117" i="30"/>
  <c r="H1118" i="30"/>
  <c r="J1118" i="30"/>
  <c r="K1118" i="30"/>
  <c r="AO1118" i="30"/>
  <c r="AP1118" i="30"/>
  <c r="H1119" i="30"/>
  <c r="J1119" i="30"/>
  <c r="K1119" i="30"/>
  <c r="AO1119" i="30"/>
  <c r="AP1119" i="30"/>
  <c r="H1120" i="30"/>
  <c r="J1120" i="30"/>
  <c r="K1120" i="30"/>
  <c r="AO1120" i="30"/>
  <c r="AP1120" i="30"/>
  <c r="H1121" i="30"/>
  <c r="J1121" i="30"/>
  <c r="K1121" i="30"/>
  <c r="AO1121" i="30"/>
  <c r="AP1121" i="30"/>
  <c r="H1122" i="30"/>
  <c r="J1122" i="30"/>
  <c r="K1122" i="30"/>
  <c r="AO1122" i="30"/>
  <c r="AP1122" i="30"/>
  <c r="H1123" i="30"/>
  <c r="J1123" i="30"/>
  <c r="K1123" i="30"/>
  <c r="AO1123" i="30"/>
  <c r="AP1123" i="30"/>
  <c r="H1124" i="30"/>
  <c r="J1124" i="30"/>
  <c r="K1124" i="30"/>
  <c r="AO1124" i="30"/>
  <c r="AP1124" i="30"/>
  <c r="H1125" i="30"/>
  <c r="J1125" i="30"/>
  <c r="K1125" i="30"/>
  <c r="AO1125" i="30"/>
  <c r="AP1125" i="30"/>
  <c r="H1126" i="30"/>
  <c r="J1126" i="30"/>
  <c r="K1126" i="30"/>
  <c r="AO1126" i="30"/>
  <c r="AP1126" i="30"/>
  <c r="H1127" i="30"/>
  <c r="J1127" i="30"/>
  <c r="K1127" i="30"/>
  <c r="AO1127" i="30"/>
  <c r="AP1127" i="30"/>
  <c r="H1128" i="30"/>
  <c r="J1128" i="30"/>
  <c r="K1128" i="30"/>
  <c r="AO1128" i="30"/>
  <c r="AP1128" i="30"/>
  <c r="H1129" i="30"/>
  <c r="J1129" i="30"/>
  <c r="K1129" i="30"/>
  <c r="AO1129" i="30"/>
  <c r="AP1129" i="30"/>
  <c r="H1130" i="30"/>
  <c r="J1130" i="30"/>
  <c r="K1130" i="30"/>
  <c r="AO1130" i="30"/>
  <c r="AP1130" i="30"/>
  <c r="H1131" i="30"/>
  <c r="J1131" i="30"/>
  <c r="K1131" i="30"/>
  <c r="AO1131" i="30"/>
  <c r="AP1131" i="30"/>
  <c r="H1132" i="30"/>
  <c r="J1132" i="30"/>
  <c r="K1132" i="30"/>
  <c r="AO1132" i="30"/>
  <c r="AP1132" i="30"/>
  <c r="H1133" i="30"/>
  <c r="J1133" i="30"/>
  <c r="K1133" i="30"/>
  <c r="AO1133" i="30"/>
  <c r="AP1133" i="30"/>
  <c r="H1134" i="30"/>
  <c r="J1134" i="30"/>
  <c r="K1134" i="30"/>
  <c r="AO1134" i="30"/>
  <c r="AP1134" i="30"/>
  <c r="H1135" i="30"/>
  <c r="J1135" i="30"/>
  <c r="K1135" i="30"/>
  <c r="AO1135" i="30"/>
  <c r="AP1135" i="30"/>
  <c r="H1136" i="30"/>
  <c r="J1136" i="30"/>
  <c r="K1136" i="30"/>
  <c r="AO1136" i="30"/>
  <c r="AP1136" i="30"/>
  <c r="H1137" i="30"/>
  <c r="J1137" i="30"/>
  <c r="K1137" i="30"/>
  <c r="AO1137" i="30"/>
  <c r="AP1137" i="30"/>
  <c r="H1138" i="30"/>
  <c r="J1138" i="30"/>
  <c r="K1138" i="30"/>
  <c r="AO1138" i="30"/>
  <c r="AP1138" i="30"/>
  <c r="H1139" i="30"/>
  <c r="J1139" i="30"/>
  <c r="K1139" i="30"/>
  <c r="AO1139" i="30"/>
  <c r="AP1139" i="30"/>
  <c r="H1140" i="30"/>
  <c r="J1140" i="30"/>
  <c r="K1140" i="30"/>
  <c r="AO1140" i="30"/>
  <c r="AP1140" i="30"/>
  <c r="H1141" i="30"/>
  <c r="J1141" i="30"/>
  <c r="K1141" i="30"/>
  <c r="AO1141" i="30"/>
  <c r="AP1141" i="30"/>
  <c r="H1142" i="30"/>
  <c r="J1142" i="30"/>
  <c r="K1142" i="30"/>
  <c r="AO1142" i="30"/>
  <c r="AP1142" i="30"/>
  <c r="H1143" i="30"/>
  <c r="J1143" i="30"/>
  <c r="K1143" i="30"/>
  <c r="AO1143" i="30"/>
  <c r="AP1143" i="30"/>
  <c r="H1144" i="30"/>
  <c r="J1144" i="30"/>
  <c r="K1144" i="30"/>
  <c r="AO1144" i="30"/>
  <c r="AP1144" i="30"/>
  <c r="H1145" i="30"/>
  <c r="J1145" i="30"/>
  <c r="K1145" i="30"/>
  <c r="AO1145" i="30"/>
  <c r="AP1145" i="30"/>
  <c r="H1146" i="30"/>
  <c r="J1146" i="30"/>
  <c r="K1146" i="30"/>
  <c r="AO1146" i="30"/>
  <c r="AP1146" i="30"/>
  <c r="H1147" i="30"/>
  <c r="J1147" i="30"/>
  <c r="K1147" i="30"/>
  <c r="AO1147" i="30"/>
  <c r="AP1147" i="30"/>
  <c r="H1148" i="30"/>
  <c r="J1148" i="30"/>
  <c r="K1148" i="30"/>
  <c r="AO1148" i="30"/>
  <c r="AP1148" i="30"/>
  <c r="H1149" i="30"/>
  <c r="J1149" i="30"/>
  <c r="K1149" i="30"/>
  <c r="AO1149" i="30"/>
  <c r="AP1149" i="30"/>
  <c r="H1150" i="30"/>
  <c r="J1150" i="30"/>
  <c r="K1150" i="30"/>
  <c r="AO1150" i="30"/>
  <c r="AP1150" i="30"/>
  <c r="H1151" i="30"/>
  <c r="J1151" i="30"/>
  <c r="K1151" i="30"/>
  <c r="AO1151" i="30"/>
  <c r="AP1151" i="30"/>
  <c r="H1152" i="30"/>
  <c r="J1152" i="30"/>
  <c r="K1152" i="30"/>
  <c r="AO1152" i="30"/>
  <c r="AP1152" i="30"/>
  <c r="H1153" i="30"/>
  <c r="J1153" i="30"/>
  <c r="K1153" i="30"/>
  <c r="AO1153" i="30"/>
  <c r="AP1153" i="30"/>
  <c r="H1154" i="30"/>
  <c r="J1154" i="30"/>
  <c r="K1154" i="30"/>
  <c r="AO1154" i="30"/>
  <c r="AP1154" i="30"/>
  <c r="H1155" i="30"/>
  <c r="J1155" i="30"/>
  <c r="K1155" i="30"/>
  <c r="AO1155" i="30"/>
  <c r="AP1155" i="30"/>
  <c r="H1156" i="30"/>
  <c r="J1156" i="30"/>
  <c r="K1156" i="30"/>
  <c r="AO1156" i="30"/>
  <c r="AP1156" i="30"/>
  <c r="H1157" i="30"/>
  <c r="J1157" i="30"/>
  <c r="K1157" i="30"/>
  <c r="AO1157" i="30"/>
  <c r="AP1157" i="30"/>
  <c r="H1158" i="30"/>
  <c r="J1158" i="30"/>
  <c r="K1158" i="30"/>
  <c r="AO1158" i="30"/>
  <c r="AP1158" i="30"/>
  <c r="H1159" i="30"/>
  <c r="J1159" i="30"/>
  <c r="K1159" i="30"/>
  <c r="AO1159" i="30"/>
  <c r="AP1159" i="30"/>
  <c r="H1160" i="30"/>
  <c r="J1160" i="30"/>
  <c r="K1160" i="30"/>
  <c r="AO1160" i="30"/>
  <c r="AP1160" i="30"/>
  <c r="H1161" i="30"/>
  <c r="J1161" i="30"/>
  <c r="K1161" i="30"/>
  <c r="AO1161" i="30"/>
  <c r="AP1161" i="30"/>
  <c r="H1162" i="30"/>
  <c r="J1162" i="30"/>
  <c r="K1162" i="30"/>
  <c r="AO1162" i="30"/>
  <c r="AP1162" i="30"/>
  <c r="H1163" i="30"/>
  <c r="J1163" i="30"/>
  <c r="K1163" i="30"/>
  <c r="AO1163" i="30"/>
  <c r="AP1163" i="30"/>
  <c r="H1164" i="30"/>
  <c r="J1164" i="30"/>
  <c r="K1164" i="30"/>
  <c r="AO1164" i="30"/>
  <c r="AP1164" i="30"/>
  <c r="H1165" i="30"/>
  <c r="J1165" i="30"/>
  <c r="K1165" i="30"/>
  <c r="AO1165" i="30"/>
  <c r="AP1165" i="30"/>
  <c r="H1166" i="30"/>
  <c r="J1166" i="30"/>
  <c r="K1166" i="30"/>
  <c r="AO1166" i="30"/>
  <c r="AP1166" i="30"/>
  <c r="H1167" i="30"/>
  <c r="J1167" i="30"/>
  <c r="K1167" i="30"/>
  <c r="AO1167" i="30"/>
  <c r="AP1167" i="30"/>
  <c r="H1168" i="30"/>
  <c r="J1168" i="30"/>
  <c r="K1168" i="30"/>
  <c r="AO1168" i="30"/>
  <c r="AP1168" i="30"/>
  <c r="H1169" i="30"/>
  <c r="J1169" i="30"/>
  <c r="K1169" i="30"/>
  <c r="AO1169" i="30"/>
  <c r="AP1169" i="30"/>
  <c r="H1170" i="30"/>
  <c r="J1170" i="30"/>
  <c r="K1170" i="30"/>
  <c r="AO1170" i="30"/>
  <c r="AP1170" i="30"/>
  <c r="H1171" i="30"/>
  <c r="J1171" i="30"/>
  <c r="K1171" i="30"/>
  <c r="AO1171" i="30"/>
  <c r="AP1171" i="30"/>
  <c r="H1172" i="30"/>
  <c r="J1172" i="30"/>
  <c r="K1172" i="30"/>
  <c r="AO1172" i="30"/>
  <c r="AP1172" i="30"/>
  <c r="H1173" i="30"/>
  <c r="J1173" i="30"/>
  <c r="K1173" i="30"/>
  <c r="AO1173" i="30"/>
  <c r="AP1173" i="30"/>
  <c r="H1174" i="30"/>
  <c r="J1174" i="30"/>
  <c r="K1174" i="30"/>
  <c r="AO1174" i="30"/>
  <c r="AP1174" i="30"/>
  <c r="H1175" i="30"/>
  <c r="J1175" i="30"/>
  <c r="K1175" i="30"/>
  <c r="AO1175" i="30"/>
  <c r="AP1175" i="30"/>
  <c r="H1176" i="30"/>
  <c r="J1176" i="30"/>
  <c r="K1176" i="30"/>
  <c r="AO1176" i="30"/>
  <c r="AP1176" i="30"/>
  <c r="H1177" i="30"/>
  <c r="J1177" i="30"/>
  <c r="K1177" i="30"/>
  <c r="AO1177" i="30"/>
  <c r="AP1177" i="30"/>
  <c r="H1178" i="30"/>
  <c r="J1178" i="30"/>
  <c r="K1178" i="30"/>
  <c r="AO1178" i="30"/>
  <c r="AP1178" i="30"/>
  <c r="H1179" i="30"/>
  <c r="J1179" i="30"/>
  <c r="K1179" i="30"/>
  <c r="AO1179" i="30"/>
  <c r="AP1179" i="30"/>
  <c r="H1180" i="30"/>
  <c r="J1180" i="30"/>
  <c r="K1180" i="30"/>
  <c r="AO1180" i="30"/>
  <c r="AP1180" i="30"/>
  <c r="H1181" i="30"/>
  <c r="J1181" i="30"/>
  <c r="K1181" i="30"/>
  <c r="AO1181" i="30"/>
  <c r="AP1181" i="30"/>
  <c r="H1182" i="30"/>
  <c r="J1182" i="30"/>
  <c r="K1182" i="30"/>
  <c r="AO1182" i="30"/>
  <c r="AP1182" i="30"/>
  <c r="H1183" i="30"/>
  <c r="J1183" i="30"/>
  <c r="K1183" i="30"/>
  <c r="AO1183" i="30"/>
  <c r="AP1183" i="30"/>
  <c r="H1184" i="30"/>
  <c r="J1184" i="30"/>
  <c r="K1184" i="30"/>
  <c r="AO1184" i="30"/>
  <c r="AP1184" i="30"/>
  <c r="H1185" i="30"/>
  <c r="J1185" i="30"/>
  <c r="K1185" i="30"/>
  <c r="AO1185" i="30"/>
  <c r="AP1185" i="30"/>
  <c r="H1186" i="30"/>
  <c r="J1186" i="30"/>
  <c r="K1186" i="30"/>
  <c r="AO1186" i="30"/>
  <c r="AP1186" i="30"/>
  <c r="H1187" i="30"/>
  <c r="J1187" i="30"/>
  <c r="K1187" i="30"/>
  <c r="AO1187" i="30"/>
  <c r="AP1187" i="30"/>
  <c r="H1188" i="30"/>
  <c r="J1188" i="30"/>
  <c r="K1188" i="30"/>
  <c r="AO1188" i="30"/>
  <c r="AP1188" i="30"/>
  <c r="H1189" i="30"/>
  <c r="J1189" i="30"/>
  <c r="K1189" i="30"/>
  <c r="AO1189" i="30"/>
  <c r="AP1189" i="30"/>
  <c r="H1190" i="30"/>
  <c r="J1190" i="30"/>
  <c r="K1190" i="30"/>
  <c r="AO1190" i="30"/>
  <c r="AP1190" i="30"/>
  <c r="H1191" i="30"/>
  <c r="J1191" i="30"/>
  <c r="K1191" i="30"/>
  <c r="AO1191" i="30"/>
  <c r="AP1191" i="30"/>
  <c r="H1192" i="30"/>
  <c r="J1192" i="30"/>
  <c r="K1192" i="30"/>
  <c r="AO1192" i="30"/>
  <c r="AP1192" i="30"/>
  <c r="H1193" i="30"/>
  <c r="J1193" i="30"/>
  <c r="K1193" i="30"/>
  <c r="AO1193" i="30"/>
  <c r="AP1193" i="30"/>
  <c r="H1194" i="30"/>
  <c r="J1194" i="30"/>
  <c r="K1194" i="30"/>
  <c r="AO1194" i="30"/>
  <c r="AP1194" i="30"/>
  <c r="H1195" i="30"/>
  <c r="J1195" i="30"/>
  <c r="K1195" i="30"/>
  <c r="AO1195" i="30"/>
  <c r="AP1195" i="30"/>
  <c r="H1196" i="30"/>
  <c r="J1196" i="30"/>
  <c r="K1196" i="30"/>
  <c r="AO1196" i="30"/>
  <c r="AP1196" i="30"/>
  <c r="H1197" i="30"/>
  <c r="J1197" i="30"/>
  <c r="K1197" i="30"/>
  <c r="AO1197" i="30"/>
  <c r="AP1197" i="30"/>
  <c r="H1198" i="30"/>
  <c r="J1198" i="30"/>
  <c r="K1198" i="30"/>
  <c r="AO1198" i="30"/>
  <c r="AP1198" i="30"/>
  <c r="H1199" i="30"/>
  <c r="J1199" i="30"/>
  <c r="K1199" i="30"/>
  <c r="AO1199" i="30"/>
  <c r="AP1199" i="30"/>
  <c r="H1200" i="30"/>
  <c r="J1200" i="30"/>
  <c r="K1200" i="30"/>
  <c r="AO1200" i="30"/>
  <c r="AP1200" i="30"/>
  <c r="H1201" i="30"/>
  <c r="J1201" i="30"/>
  <c r="K1201" i="30"/>
  <c r="AO1201" i="30"/>
  <c r="AP1201" i="30"/>
  <c r="H1202" i="30"/>
  <c r="J1202" i="30"/>
  <c r="K1202" i="30"/>
  <c r="AO1202" i="30"/>
  <c r="AP1202" i="30"/>
  <c r="H1203" i="30"/>
  <c r="J1203" i="30"/>
  <c r="K1203" i="30"/>
  <c r="AO1203" i="30"/>
  <c r="AP1203" i="30"/>
  <c r="H1204" i="30"/>
  <c r="J1204" i="30"/>
  <c r="K1204" i="30"/>
  <c r="AO1204" i="30"/>
  <c r="AP1204" i="30"/>
  <c r="H1205" i="30"/>
  <c r="J1205" i="30"/>
  <c r="K1205" i="30"/>
  <c r="AO1205" i="30"/>
  <c r="AP1205" i="30"/>
  <c r="H1206" i="30"/>
  <c r="J1206" i="30"/>
  <c r="K1206" i="30"/>
  <c r="AO1206" i="30"/>
  <c r="AP1206" i="30"/>
  <c r="H1207" i="30"/>
  <c r="J1207" i="30"/>
  <c r="K1207" i="30"/>
  <c r="AO1207" i="30"/>
  <c r="AP1207" i="30"/>
  <c r="H1208" i="30"/>
  <c r="J1208" i="30"/>
  <c r="K1208" i="30"/>
  <c r="AO1208" i="30"/>
  <c r="AP1208" i="30"/>
  <c r="H1209" i="30"/>
  <c r="J1209" i="30"/>
  <c r="K1209" i="30"/>
  <c r="AO1209" i="30"/>
  <c r="AP1209" i="30"/>
  <c r="H1210" i="30"/>
  <c r="J1210" i="30"/>
  <c r="K1210" i="30"/>
  <c r="AO1210" i="30"/>
  <c r="AP1210" i="30"/>
  <c r="H1211" i="30"/>
  <c r="J1211" i="30"/>
  <c r="K1211" i="30"/>
  <c r="AO1211" i="30"/>
  <c r="AP1211" i="30"/>
  <c r="H1212" i="30"/>
  <c r="J1212" i="30"/>
  <c r="K1212" i="30"/>
  <c r="AO1212" i="30"/>
  <c r="AP1212" i="30"/>
  <c r="H1213" i="30"/>
  <c r="J1213" i="30"/>
  <c r="K1213" i="30"/>
  <c r="AO1213" i="30"/>
  <c r="AP1213" i="30"/>
  <c r="H1214" i="30"/>
  <c r="J1214" i="30"/>
  <c r="K1214" i="30"/>
  <c r="AO1214" i="30"/>
  <c r="AP1214" i="30"/>
  <c r="H1215" i="30"/>
  <c r="J1215" i="30"/>
  <c r="K1215" i="30"/>
  <c r="AO1215" i="30"/>
  <c r="AP1215" i="30"/>
  <c r="H1216" i="30"/>
  <c r="J1216" i="30"/>
  <c r="K1216" i="30"/>
  <c r="AO1216" i="30"/>
  <c r="AP1216" i="30"/>
  <c r="H1217" i="30"/>
  <c r="J1217" i="30"/>
  <c r="K1217" i="30"/>
  <c r="AO1217" i="30"/>
  <c r="AP1217" i="30"/>
  <c r="H1218" i="30"/>
  <c r="J1218" i="30"/>
  <c r="K1218" i="30"/>
  <c r="AO1218" i="30"/>
  <c r="AP1218" i="30"/>
  <c r="H1219" i="30"/>
  <c r="J1219" i="30"/>
  <c r="K1219" i="30"/>
  <c r="AO1219" i="30"/>
  <c r="AP1219" i="30"/>
  <c r="H1220" i="30"/>
  <c r="J1220" i="30"/>
  <c r="K1220" i="30"/>
  <c r="AO1220" i="30"/>
  <c r="AP1220" i="30"/>
  <c r="H1221" i="30"/>
  <c r="J1221" i="30"/>
  <c r="K1221" i="30"/>
  <c r="AO1221" i="30"/>
  <c r="AP1221" i="30"/>
  <c r="H1222" i="30"/>
  <c r="J1222" i="30"/>
  <c r="K1222" i="30"/>
  <c r="AO1222" i="30"/>
  <c r="AP1222" i="30"/>
  <c r="H1223" i="30"/>
  <c r="J1223" i="30"/>
  <c r="K1223" i="30"/>
  <c r="AO1223" i="30"/>
  <c r="AP1223" i="30"/>
  <c r="H1224" i="30"/>
  <c r="J1224" i="30"/>
  <c r="K1224" i="30"/>
  <c r="AO1224" i="30"/>
  <c r="AP1224" i="30"/>
  <c r="H1225" i="30"/>
  <c r="J1225" i="30"/>
  <c r="K1225" i="30"/>
  <c r="AO1225" i="30"/>
  <c r="AP1225" i="30"/>
  <c r="H1226" i="30"/>
  <c r="J1226" i="30"/>
  <c r="K1226" i="30"/>
  <c r="AO1226" i="30"/>
  <c r="AP1226" i="30"/>
  <c r="H1227" i="30"/>
  <c r="J1227" i="30"/>
  <c r="K1227" i="30"/>
  <c r="AO1227" i="30"/>
  <c r="AP1227" i="30"/>
  <c r="H1228" i="30"/>
  <c r="J1228" i="30"/>
  <c r="K1228" i="30"/>
  <c r="AO1228" i="30"/>
  <c r="AP1228" i="30"/>
  <c r="H1229" i="30"/>
  <c r="J1229" i="30"/>
  <c r="K1229" i="30"/>
  <c r="AO1229" i="30"/>
  <c r="AP1229" i="30"/>
  <c r="H1230" i="30"/>
  <c r="J1230" i="30"/>
  <c r="K1230" i="30"/>
  <c r="AO1230" i="30"/>
  <c r="AP1230" i="30"/>
  <c r="H1231" i="30"/>
  <c r="J1231" i="30"/>
  <c r="K1231" i="30"/>
  <c r="AO1231" i="30"/>
  <c r="AP1231" i="30"/>
  <c r="H1232" i="30"/>
  <c r="J1232" i="30"/>
  <c r="K1232" i="30"/>
  <c r="AO1232" i="30"/>
  <c r="AP1232" i="30"/>
  <c r="H1233" i="30"/>
  <c r="J1233" i="30"/>
  <c r="K1233" i="30"/>
  <c r="AO1233" i="30"/>
  <c r="AP1233" i="30"/>
  <c r="H1234" i="30"/>
  <c r="J1234" i="30"/>
  <c r="K1234" i="30"/>
  <c r="AO1234" i="30"/>
  <c r="AP1234" i="30"/>
  <c r="H1235" i="30"/>
  <c r="J1235" i="30"/>
  <c r="K1235" i="30"/>
  <c r="AO1235" i="30"/>
  <c r="AP1235" i="30"/>
  <c r="H1236" i="30"/>
  <c r="J1236" i="30"/>
  <c r="K1236" i="30"/>
  <c r="AO1236" i="30"/>
  <c r="AP1236" i="30"/>
  <c r="H1237" i="30"/>
  <c r="J1237" i="30"/>
  <c r="K1237" i="30"/>
  <c r="AO1237" i="30"/>
  <c r="AP1237" i="30"/>
  <c r="H1238" i="30"/>
  <c r="J1238" i="30"/>
  <c r="K1238" i="30"/>
  <c r="AO1238" i="30"/>
  <c r="AP1238" i="30"/>
  <c r="H1239" i="30"/>
  <c r="J1239" i="30"/>
  <c r="K1239" i="30"/>
  <c r="AO1239" i="30"/>
  <c r="AP1239" i="30"/>
  <c r="H1240" i="30"/>
  <c r="J1240" i="30"/>
  <c r="K1240" i="30"/>
  <c r="AO1240" i="30"/>
  <c r="AP1240" i="30"/>
  <c r="H1241" i="30"/>
  <c r="J1241" i="30"/>
  <c r="K1241" i="30"/>
  <c r="AO1241" i="30"/>
  <c r="AP1241" i="30"/>
  <c r="H1242" i="30"/>
  <c r="J1242" i="30"/>
  <c r="K1242" i="30"/>
  <c r="AO1242" i="30"/>
  <c r="AP1242" i="30"/>
  <c r="H1243" i="30"/>
  <c r="J1243" i="30"/>
  <c r="K1243" i="30"/>
  <c r="AO1243" i="30"/>
  <c r="AP1243" i="30"/>
  <c r="H1244" i="30"/>
  <c r="J1244" i="30"/>
  <c r="K1244" i="30"/>
  <c r="AO1244" i="30"/>
  <c r="AP1244" i="30"/>
  <c r="H1245" i="30"/>
  <c r="J1245" i="30"/>
  <c r="K1245" i="30"/>
  <c r="AO1245" i="30"/>
  <c r="AP1245" i="30"/>
  <c r="H1246" i="30"/>
  <c r="J1246" i="30"/>
  <c r="K1246" i="30"/>
  <c r="AO1246" i="30"/>
  <c r="AP1246" i="30"/>
  <c r="H1247" i="30"/>
  <c r="J1247" i="30"/>
  <c r="K1247" i="30"/>
  <c r="AO1247" i="30"/>
  <c r="AP1247" i="30"/>
  <c r="H1248" i="30"/>
  <c r="J1248" i="30"/>
  <c r="K1248" i="30"/>
  <c r="AO1248" i="30"/>
  <c r="AP1248" i="30"/>
  <c r="H1249" i="30"/>
  <c r="J1249" i="30"/>
  <c r="K1249" i="30"/>
  <c r="AO1249" i="30"/>
  <c r="AP1249" i="30"/>
  <c r="H1250" i="30"/>
  <c r="J1250" i="30"/>
  <c r="K1250" i="30"/>
  <c r="AO1250" i="30"/>
  <c r="AP1250" i="30"/>
  <c r="H1251" i="30"/>
  <c r="J1251" i="30"/>
  <c r="K1251" i="30"/>
  <c r="AO1251" i="30"/>
  <c r="AP1251" i="30"/>
  <c r="H1252" i="30"/>
  <c r="J1252" i="30"/>
  <c r="K1252" i="30"/>
  <c r="AO1252" i="30"/>
  <c r="AP1252" i="30"/>
  <c r="H1253" i="30"/>
  <c r="J1253" i="30"/>
  <c r="K1253" i="30"/>
  <c r="AO1253" i="30"/>
  <c r="AP1253" i="30"/>
  <c r="H1254" i="30"/>
  <c r="J1254" i="30"/>
  <c r="K1254" i="30"/>
  <c r="AO1254" i="30"/>
  <c r="AP1254" i="30"/>
  <c r="H1255" i="30"/>
  <c r="J1255" i="30"/>
  <c r="K1255" i="30"/>
  <c r="AO1255" i="30"/>
  <c r="AP1255" i="30"/>
  <c r="H1256" i="30"/>
  <c r="J1256" i="30"/>
  <c r="K1256" i="30"/>
  <c r="AO1256" i="30"/>
  <c r="AP1256" i="30"/>
  <c r="H1257" i="30"/>
  <c r="J1257" i="30"/>
  <c r="K1257" i="30"/>
  <c r="AO1257" i="30"/>
  <c r="AP1257" i="30"/>
  <c r="H1258" i="30"/>
  <c r="J1258" i="30"/>
  <c r="K1258" i="30"/>
  <c r="AO1258" i="30"/>
  <c r="AP1258" i="30"/>
  <c r="H1259" i="30"/>
  <c r="J1259" i="30"/>
  <c r="K1259" i="30"/>
  <c r="AO1259" i="30"/>
  <c r="AP1259" i="30"/>
  <c r="H1260" i="30"/>
  <c r="J1260" i="30"/>
  <c r="K1260" i="30"/>
  <c r="AO1260" i="30"/>
  <c r="AP1260" i="30"/>
  <c r="H1261" i="30"/>
  <c r="J1261" i="30"/>
  <c r="K1261" i="30"/>
  <c r="AO1261" i="30"/>
  <c r="AP1261" i="30"/>
  <c r="H1262" i="30"/>
  <c r="J1262" i="30"/>
  <c r="K1262" i="30"/>
  <c r="AO1262" i="30"/>
  <c r="AP1262" i="30"/>
  <c r="H1263" i="30"/>
  <c r="J1263" i="30"/>
  <c r="K1263" i="30"/>
  <c r="AO1263" i="30"/>
  <c r="AP1263" i="30"/>
  <c r="H1264" i="30"/>
  <c r="J1264" i="30"/>
  <c r="K1264" i="30"/>
  <c r="AO1264" i="30"/>
  <c r="AP1264" i="30"/>
  <c r="H1265" i="30"/>
  <c r="J1265" i="30"/>
  <c r="K1265" i="30"/>
  <c r="AO1265" i="30"/>
  <c r="AP1265" i="30"/>
  <c r="H1266" i="30"/>
  <c r="J1266" i="30"/>
  <c r="K1266" i="30"/>
  <c r="AO1266" i="30"/>
  <c r="AP1266" i="30"/>
  <c r="H1267" i="30"/>
  <c r="J1267" i="30"/>
  <c r="K1267" i="30"/>
  <c r="AO1267" i="30"/>
  <c r="AP1267" i="30"/>
  <c r="H1268" i="30"/>
  <c r="J1268" i="30"/>
  <c r="K1268" i="30"/>
  <c r="AO1268" i="30"/>
  <c r="AP1268" i="30"/>
  <c r="H1269" i="30"/>
  <c r="J1269" i="30"/>
  <c r="K1269" i="30"/>
  <c r="AO1269" i="30"/>
  <c r="AP1269" i="30"/>
  <c r="H1270" i="30"/>
  <c r="J1270" i="30"/>
  <c r="K1270" i="30"/>
  <c r="AO1270" i="30"/>
  <c r="AP1270" i="30"/>
  <c r="H1271" i="30"/>
  <c r="J1271" i="30"/>
  <c r="K1271" i="30"/>
  <c r="AO1271" i="30"/>
  <c r="AP1271" i="30"/>
  <c r="H1272" i="30"/>
  <c r="J1272" i="30"/>
  <c r="K1272" i="30"/>
  <c r="AO1272" i="30"/>
  <c r="AP1272" i="30"/>
  <c r="H1273" i="30"/>
  <c r="J1273" i="30"/>
  <c r="K1273" i="30"/>
  <c r="AO1273" i="30"/>
  <c r="AP1273" i="30"/>
  <c r="H1274" i="30"/>
  <c r="J1274" i="30"/>
  <c r="K1274" i="30"/>
  <c r="AO1274" i="30"/>
  <c r="AP1274" i="30"/>
  <c r="H1275" i="30"/>
  <c r="J1275" i="30"/>
  <c r="K1275" i="30"/>
  <c r="AO1275" i="30"/>
  <c r="AP1275" i="30"/>
  <c r="H1276" i="30"/>
  <c r="J1276" i="30"/>
  <c r="K1276" i="30"/>
  <c r="AO1276" i="30"/>
  <c r="AP1276" i="30"/>
  <c r="H1277" i="30"/>
  <c r="J1277" i="30"/>
  <c r="K1277" i="30"/>
  <c r="AO1277" i="30"/>
  <c r="AP1277" i="30"/>
  <c r="H1278" i="30"/>
  <c r="J1278" i="30"/>
  <c r="K1278" i="30"/>
  <c r="AO1278" i="30"/>
  <c r="AP1278" i="30"/>
  <c r="H1279" i="30"/>
  <c r="J1279" i="30"/>
  <c r="K1279" i="30"/>
  <c r="AO1279" i="30"/>
  <c r="AP1279" i="30"/>
  <c r="H1280" i="30"/>
  <c r="J1280" i="30"/>
  <c r="K1280" i="30"/>
  <c r="AO1280" i="30"/>
  <c r="AP1280" i="30"/>
  <c r="H1281" i="30"/>
  <c r="J1281" i="30"/>
  <c r="K1281" i="30"/>
  <c r="AO1281" i="30"/>
  <c r="AP1281" i="30"/>
  <c r="H1282" i="30"/>
  <c r="J1282" i="30"/>
  <c r="K1282" i="30"/>
  <c r="AO1282" i="30"/>
  <c r="AP1282" i="30"/>
  <c r="H1283" i="30"/>
  <c r="J1283" i="30"/>
  <c r="K1283" i="30"/>
  <c r="AO1283" i="30"/>
  <c r="AP1283" i="30"/>
  <c r="H1284" i="30"/>
  <c r="J1284" i="30"/>
  <c r="K1284" i="30"/>
  <c r="AO1284" i="30"/>
  <c r="AP1284" i="30"/>
  <c r="H1285" i="30"/>
  <c r="J1285" i="30"/>
  <c r="K1285" i="30"/>
  <c r="AO1285" i="30"/>
  <c r="AP1285" i="30"/>
  <c r="H1286" i="30"/>
  <c r="J1286" i="30"/>
  <c r="K1286" i="30"/>
  <c r="AO1286" i="30"/>
  <c r="AP1286" i="30"/>
  <c r="H1287" i="30"/>
  <c r="J1287" i="30"/>
  <c r="K1287" i="30"/>
  <c r="AO1287" i="30"/>
  <c r="AP1287" i="30"/>
  <c r="H1288" i="30"/>
  <c r="J1288" i="30"/>
  <c r="K1288" i="30"/>
  <c r="AO1288" i="30"/>
  <c r="AP1288" i="30"/>
  <c r="H1289" i="30"/>
  <c r="J1289" i="30"/>
  <c r="K1289" i="30"/>
  <c r="AO1289" i="30"/>
  <c r="AP1289" i="30"/>
  <c r="H1290" i="30"/>
  <c r="J1290" i="30"/>
  <c r="K1290" i="30"/>
  <c r="AO1290" i="30"/>
  <c r="AP1290" i="30"/>
  <c r="H1291" i="30"/>
  <c r="J1291" i="30"/>
  <c r="K1291" i="30"/>
  <c r="AO1291" i="30"/>
  <c r="AP1291" i="30"/>
  <c r="H1292" i="30"/>
  <c r="J1292" i="30"/>
  <c r="K1292" i="30"/>
  <c r="AO1292" i="30"/>
  <c r="AP1292" i="30"/>
  <c r="H1293" i="30"/>
  <c r="J1293" i="30"/>
  <c r="K1293" i="30"/>
  <c r="AO1293" i="30"/>
  <c r="AP1293" i="30"/>
  <c r="H1294" i="30"/>
  <c r="J1294" i="30"/>
  <c r="K1294" i="30"/>
  <c r="AO1294" i="30"/>
  <c r="AP1294" i="30"/>
  <c r="H1295" i="30"/>
  <c r="J1295" i="30"/>
  <c r="K1295" i="30"/>
  <c r="AO1295" i="30"/>
  <c r="AP1295" i="30"/>
  <c r="H1296" i="30"/>
  <c r="J1296" i="30"/>
  <c r="K1296" i="30"/>
  <c r="AO1296" i="30"/>
  <c r="AP1296" i="30"/>
  <c r="H1297" i="30"/>
  <c r="J1297" i="30"/>
  <c r="K1297" i="30"/>
  <c r="AO1297" i="30"/>
  <c r="AP1297" i="30"/>
  <c r="H1298" i="30"/>
  <c r="J1298" i="30"/>
  <c r="K1298" i="30"/>
  <c r="AO1298" i="30"/>
  <c r="AP1298" i="30"/>
  <c r="H1299" i="30"/>
  <c r="J1299" i="30"/>
  <c r="K1299" i="30"/>
  <c r="AO1299" i="30"/>
  <c r="AP1299" i="30"/>
  <c r="H1300" i="30"/>
  <c r="J1300" i="30"/>
  <c r="K1300" i="30"/>
  <c r="AO1300" i="30"/>
  <c r="AP1300" i="30"/>
  <c r="H1301" i="30"/>
  <c r="J1301" i="30"/>
  <c r="K1301" i="30"/>
  <c r="AO1301" i="30"/>
  <c r="AP1301" i="30"/>
  <c r="H1302" i="30"/>
  <c r="J1302" i="30"/>
  <c r="K1302" i="30"/>
  <c r="AO1302" i="30"/>
  <c r="AP1302" i="30"/>
  <c r="H1303" i="30"/>
  <c r="J1303" i="30"/>
  <c r="K1303" i="30"/>
  <c r="AO1303" i="30"/>
  <c r="AP1303" i="30"/>
  <c r="H1304" i="30"/>
  <c r="J1304" i="30"/>
  <c r="K1304" i="30"/>
  <c r="AO1304" i="30"/>
  <c r="AP1304" i="30"/>
  <c r="H1305" i="30"/>
  <c r="J1305" i="30"/>
  <c r="K1305" i="30"/>
  <c r="AO1305" i="30"/>
  <c r="AP1305" i="30"/>
  <c r="H1306" i="30"/>
  <c r="J1306" i="30"/>
  <c r="K1306" i="30"/>
  <c r="AO1306" i="30"/>
  <c r="AP1306" i="30"/>
  <c r="H1307" i="30"/>
  <c r="J1307" i="30"/>
  <c r="K1307" i="30"/>
  <c r="AO1307" i="30"/>
  <c r="AP1307" i="30"/>
  <c r="H1308" i="30"/>
  <c r="J1308" i="30"/>
  <c r="K1308" i="30"/>
  <c r="AO1308" i="30"/>
  <c r="AP1308" i="30"/>
  <c r="H1309" i="30"/>
  <c r="J1309" i="30"/>
  <c r="K1309" i="30"/>
  <c r="AO1309" i="30"/>
  <c r="AP1309" i="30"/>
  <c r="H1310" i="30"/>
  <c r="J1310" i="30"/>
  <c r="K1310" i="30"/>
  <c r="AO1310" i="30"/>
  <c r="AP1310" i="30"/>
  <c r="H1311" i="30"/>
  <c r="J1311" i="30"/>
  <c r="K1311" i="30"/>
  <c r="AO1311" i="30"/>
  <c r="AP1311" i="30"/>
  <c r="H1312" i="30"/>
  <c r="J1312" i="30"/>
  <c r="K1312" i="30"/>
  <c r="AO1312" i="30"/>
  <c r="AP1312" i="30"/>
  <c r="H1313" i="30"/>
  <c r="J1313" i="30"/>
  <c r="K1313" i="30"/>
  <c r="AO1313" i="30"/>
  <c r="AP1313" i="30"/>
  <c r="H1314" i="30"/>
  <c r="J1314" i="30"/>
  <c r="K1314" i="30"/>
  <c r="AO1314" i="30"/>
  <c r="AP1314" i="30"/>
  <c r="H1315" i="30"/>
  <c r="J1315" i="30"/>
  <c r="K1315" i="30"/>
  <c r="AO1315" i="30"/>
  <c r="AP1315" i="30"/>
  <c r="H1316" i="30"/>
  <c r="J1316" i="30"/>
  <c r="K1316" i="30"/>
  <c r="AO1316" i="30"/>
  <c r="AP1316" i="30"/>
  <c r="H1317" i="30"/>
  <c r="J1317" i="30"/>
  <c r="K1317" i="30"/>
  <c r="AO1317" i="30"/>
  <c r="AP1317" i="30"/>
  <c r="H1318" i="30"/>
  <c r="J1318" i="30"/>
  <c r="K1318" i="30"/>
  <c r="AO1318" i="30"/>
  <c r="AP1318" i="30"/>
  <c r="H1319" i="30"/>
  <c r="J1319" i="30"/>
  <c r="K1319" i="30"/>
  <c r="AO1319" i="30"/>
  <c r="AP1319" i="30"/>
  <c r="H1320" i="30"/>
  <c r="J1320" i="30"/>
  <c r="K1320" i="30"/>
  <c r="AO1320" i="30"/>
  <c r="AP1320" i="30"/>
  <c r="H1321" i="30"/>
  <c r="J1321" i="30"/>
  <c r="K1321" i="30"/>
  <c r="AO1321" i="30"/>
  <c r="AP1321" i="30"/>
  <c r="H1322" i="30"/>
  <c r="J1322" i="30"/>
  <c r="K1322" i="30"/>
  <c r="AO1322" i="30"/>
  <c r="AP1322" i="30"/>
  <c r="H1323" i="30"/>
  <c r="J1323" i="30"/>
  <c r="K1323" i="30"/>
  <c r="AO1323" i="30"/>
  <c r="AP1323" i="30"/>
  <c r="H1324" i="30"/>
  <c r="J1324" i="30"/>
  <c r="K1324" i="30"/>
  <c r="AO1324" i="30"/>
  <c r="AP1324" i="30"/>
  <c r="H1325" i="30"/>
  <c r="J1325" i="30"/>
  <c r="K1325" i="30"/>
  <c r="AO1325" i="30"/>
  <c r="AP1325" i="30"/>
  <c r="H1326" i="30"/>
  <c r="J1326" i="30"/>
  <c r="K1326" i="30"/>
  <c r="AO1326" i="30"/>
  <c r="AP1326" i="30"/>
  <c r="H1327" i="30"/>
  <c r="J1327" i="30"/>
  <c r="K1327" i="30"/>
  <c r="AO1327" i="30"/>
  <c r="AP1327" i="30"/>
  <c r="H1328" i="30"/>
  <c r="J1328" i="30"/>
  <c r="K1328" i="30"/>
  <c r="AO1328" i="30"/>
  <c r="AP1328" i="30"/>
  <c r="H1329" i="30"/>
  <c r="J1329" i="30"/>
  <c r="K1329" i="30"/>
  <c r="AO1329" i="30"/>
  <c r="AP1329" i="30"/>
  <c r="H1330" i="30"/>
  <c r="J1330" i="30"/>
  <c r="K1330" i="30"/>
  <c r="AO1330" i="30"/>
  <c r="AP1330" i="30"/>
  <c r="H1331" i="30"/>
  <c r="J1331" i="30"/>
  <c r="K1331" i="30"/>
  <c r="AO1331" i="30"/>
  <c r="AP1331" i="30"/>
  <c r="H1332" i="30"/>
  <c r="J1332" i="30"/>
  <c r="K1332" i="30"/>
  <c r="AO1332" i="30"/>
  <c r="AP1332" i="30"/>
  <c r="H1333" i="30"/>
  <c r="J1333" i="30"/>
  <c r="K1333" i="30"/>
  <c r="AO1333" i="30"/>
  <c r="AP1333" i="30"/>
  <c r="H1334" i="30"/>
  <c r="J1334" i="30"/>
  <c r="K1334" i="30"/>
  <c r="AO1334" i="30"/>
  <c r="AP1334" i="30"/>
  <c r="H1335" i="30"/>
  <c r="J1335" i="30"/>
  <c r="K1335" i="30"/>
  <c r="AO1335" i="30"/>
  <c r="AP1335" i="30"/>
  <c r="H1336" i="30"/>
  <c r="J1336" i="30"/>
  <c r="K1336" i="30"/>
  <c r="AO1336" i="30"/>
  <c r="AP1336" i="30"/>
  <c r="H1337" i="30"/>
  <c r="J1337" i="30"/>
  <c r="K1337" i="30"/>
  <c r="AO1337" i="30"/>
  <c r="AP1337" i="30"/>
  <c r="H1338" i="30"/>
  <c r="J1338" i="30"/>
  <c r="K1338" i="30"/>
  <c r="AO1338" i="30"/>
  <c r="AP1338" i="30"/>
  <c r="H1339" i="30"/>
  <c r="J1339" i="30"/>
  <c r="K1339" i="30"/>
  <c r="AO1339" i="30"/>
  <c r="AP1339" i="30"/>
  <c r="H1340" i="30"/>
  <c r="J1340" i="30"/>
  <c r="K1340" i="30"/>
  <c r="AO1340" i="30"/>
  <c r="AP1340" i="30"/>
  <c r="H1341" i="30"/>
  <c r="J1341" i="30"/>
  <c r="K1341" i="30"/>
  <c r="AO1341" i="30"/>
  <c r="AP1341" i="30"/>
  <c r="H1342" i="30"/>
  <c r="J1342" i="30"/>
  <c r="K1342" i="30"/>
  <c r="AO1342" i="30"/>
  <c r="AP1342" i="30"/>
  <c r="H1343" i="30"/>
  <c r="J1343" i="30"/>
  <c r="K1343" i="30"/>
  <c r="AO1343" i="30"/>
  <c r="AP1343" i="30"/>
  <c r="H1344" i="30"/>
  <c r="J1344" i="30"/>
  <c r="K1344" i="30"/>
  <c r="AO1344" i="30"/>
  <c r="AP1344" i="30"/>
  <c r="H1345" i="30"/>
  <c r="J1345" i="30"/>
  <c r="K1345" i="30"/>
  <c r="AO1345" i="30"/>
  <c r="AP1345" i="30"/>
  <c r="H1346" i="30"/>
  <c r="J1346" i="30"/>
  <c r="K1346" i="30"/>
  <c r="AO1346" i="30"/>
  <c r="AP1346" i="30"/>
  <c r="H1347" i="30"/>
  <c r="J1347" i="30"/>
  <c r="K1347" i="30"/>
  <c r="AO1347" i="30"/>
  <c r="AP1347" i="30"/>
  <c r="H1348" i="30"/>
  <c r="J1348" i="30"/>
  <c r="K1348" i="30"/>
  <c r="AO1348" i="30"/>
  <c r="AP1348" i="30"/>
  <c r="H1349" i="30"/>
  <c r="J1349" i="30"/>
  <c r="K1349" i="30"/>
  <c r="AO1349" i="30"/>
  <c r="AP1349" i="30"/>
  <c r="H1350" i="30"/>
  <c r="J1350" i="30"/>
  <c r="K1350" i="30"/>
  <c r="AO1350" i="30"/>
  <c r="AP1350" i="30"/>
  <c r="H1351" i="30"/>
  <c r="J1351" i="30"/>
  <c r="K1351" i="30"/>
  <c r="AO1351" i="30"/>
  <c r="AP1351" i="30"/>
  <c r="H1352" i="30"/>
  <c r="J1352" i="30"/>
  <c r="K1352" i="30"/>
  <c r="AO1352" i="30"/>
  <c r="AP1352" i="30"/>
  <c r="H1353" i="30"/>
  <c r="J1353" i="30"/>
  <c r="K1353" i="30"/>
  <c r="AO1353" i="30"/>
  <c r="AP1353" i="30"/>
  <c r="H1354" i="30"/>
  <c r="J1354" i="30"/>
  <c r="K1354" i="30"/>
  <c r="AO1354" i="30"/>
  <c r="AP1354" i="30"/>
  <c r="H1355" i="30"/>
  <c r="J1355" i="30"/>
  <c r="K1355" i="30"/>
  <c r="AO1355" i="30"/>
  <c r="AP1355" i="30"/>
  <c r="H1356" i="30"/>
  <c r="J1356" i="30"/>
  <c r="K1356" i="30"/>
  <c r="AO1356" i="30"/>
  <c r="AP1356" i="30"/>
  <c r="H1357" i="30"/>
  <c r="J1357" i="30"/>
  <c r="K1357" i="30"/>
  <c r="AO1357" i="30"/>
  <c r="AP1357" i="30"/>
  <c r="H1358" i="30"/>
  <c r="J1358" i="30"/>
  <c r="K1358" i="30"/>
  <c r="AO1358" i="30"/>
  <c r="AP1358" i="30"/>
  <c r="H1359" i="30"/>
  <c r="J1359" i="30"/>
  <c r="K1359" i="30"/>
  <c r="AO1359" i="30"/>
  <c r="AP1359" i="30"/>
  <c r="H1360" i="30"/>
  <c r="J1360" i="30"/>
  <c r="K1360" i="30"/>
  <c r="AO1360" i="30"/>
  <c r="AP1360" i="30"/>
  <c r="H1361" i="30"/>
  <c r="J1361" i="30"/>
  <c r="K1361" i="30"/>
  <c r="AO1361" i="30"/>
  <c r="AP1361" i="30"/>
  <c r="H1362" i="30"/>
  <c r="J1362" i="30"/>
  <c r="K1362" i="30"/>
  <c r="AO1362" i="30"/>
  <c r="AP1362" i="30"/>
  <c r="H1363" i="30"/>
  <c r="J1363" i="30"/>
  <c r="K1363" i="30"/>
  <c r="AO1363" i="30"/>
  <c r="AP1363" i="30"/>
  <c r="H1364" i="30"/>
  <c r="J1364" i="30"/>
  <c r="K1364" i="30"/>
  <c r="AO1364" i="30"/>
  <c r="AP1364" i="30"/>
  <c r="H1365" i="30"/>
  <c r="J1365" i="30"/>
  <c r="K1365" i="30"/>
  <c r="AO1365" i="30"/>
  <c r="AP1365" i="30"/>
  <c r="H1366" i="30"/>
  <c r="J1366" i="30"/>
  <c r="K1366" i="30"/>
  <c r="AO1366" i="30"/>
  <c r="AP1366" i="30"/>
  <c r="H1367" i="30"/>
  <c r="J1367" i="30"/>
  <c r="K1367" i="30"/>
  <c r="AO1367" i="30"/>
  <c r="AP1367" i="30"/>
  <c r="H1368" i="30"/>
  <c r="J1368" i="30"/>
  <c r="K1368" i="30"/>
  <c r="AO1368" i="30"/>
  <c r="AP1368" i="30"/>
  <c r="H1369" i="30"/>
  <c r="J1369" i="30"/>
  <c r="K1369" i="30"/>
  <c r="AO1369" i="30"/>
  <c r="AP1369" i="30"/>
  <c r="H1370" i="30"/>
  <c r="J1370" i="30"/>
  <c r="K1370" i="30"/>
  <c r="AO1370" i="30"/>
  <c r="AP1370" i="30"/>
  <c r="H1371" i="30"/>
  <c r="J1371" i="30"/>
  <c r="K1371" i="30"/>
  <c r="AO1371" i="30"/>
  <c r="AP1371" i="30"/>
  <c r="H1372" i="30"/>
  <c r="J1372" i="30"/>
  <c r="K1372" i="30"/>
  <c r="AO1372" i="30"/>
  <c r="AP1372" i="30"/>
  <c r="H1373" i="30"/>
  <c r="J1373" i="30"/>
  <c r="K1373" i="30"/>
  <c r="AO1373" i="30"/>
  <c r="AP1373" i="30"/>
  <c r="H1374" i="30"/>
  <c r="J1374" i="30"/>
  <c r="K1374" i="30"/>
  <c r="AO1374" i="30"/>
  <c r="AP1374" i="30"/>
  <c r="H1375" i="30"/>
  <c r="J1375" i="30"/>
  <c r="K1375" i="30"/>
  <c r="AO1375" i="30"/>
  <c r="AP1375" i="30"/>
  <c r="H1376" i="30"/>
  <c r="J1376" i="30"/>
  <c r="K1376" i="30"/>
  <c r="AO1376" i="30"/>
  <c r="AP1376" i="30"/>
  <c r="H1377" i="30"/>
  <c r="J1377" i="30"/>
  <c r="K1377" i="30"/>
  <c r="AO1377" i="30"/>
  <c r="AP1377" i="30"/>
  <c r="H1378" i="30"/>
  <c r="J1378" i="30"/>
  <c r="K1378" i="30"/>
  <c r="AO1378" i="30"/>
  <c r="AP1378" i="30"/>
  <c r="H1379" i="30"/>
  <c r="J1379" i="30"/>
  <c r="K1379" i="30"/>
  <c r="AO1379" i="30"/>
  <c r="AP1379" i="30"/>
  <c r="H1380" i="30"/>
  <c r="J1380" i="30"/>
  <c r="K1380" i="30"/>
  <c r="AO1380" i="30"/>
  <c r="AP1380" i="30"/>
  <c r="H1381" i="30"/>
  <c r="J1381" i="30"/>
  <c r="K1381" i="30"/>
  <c r="AO1381" i="30"/>
  <c r="AP1381" i="30"/>
  <c r="H1382" i="30"/>
  <c r="J1382" i="30"/>
  <c r="K1382" i="30"/>
  <c r="AO1382" i="30"/>
  <c r="AP1382" i="30"/>
  <c r="H1383" i="30"/>
  <c r="J1383" i="30"/>
  <c r="K1383" i="30"/>
  <c r="AO1383" i="30"/>
  <c r="AP1383" i="30"/>
  <c r="H1384" i="30"/>
  <c r="J1384" i="30"/>
  <c r="K1384" i="30"/>
  <c r="AO1384" i="30"/>
  <c r="AP1384" i="30"/>
  <c r="H1385" i="30"/>
  <c r="J1385" i="30"/>
  <c r="K1385" i="30"/>
  <c r="AO1385" i="30"/>
  <c r="AP1385" i="30"/>
  <c r="H1386" i="30"/>
  <c r="J1386" i="30"/>
  <c r="K1386" i="30"/>
  <c r="AO1386" i="30"/>
  <c r="AP1386" i="30"/>
  <c r="H1387" i="30"/>
  <c r="J1387" i="30"/>
  <c r="K1387" i="30"/>
  <c r="AO1387" i="30"/>
  <c r="AP1387" i="30"/>
  <c r="H1388" i="30"/>
  <c r="J1388" i="30"/>
  <c r="K1388" i="30"/>
  <c r="AO1388" i="30"/>
  <c r="AP1388" i="30"/>
  <c r="H1389" i="30"/>
  <c r="J1389" i="30"/>
  <c r="K1389" i="30"/>
  <c r="AO1389" i="30"/>
  <c r="AP1389" i="30"/>
  <c r="H1390" i="30"/>
  <c r="J1390" i="30"/>
  <c r="K1390" i="30"/>
  <c r="AO1390" i="30"/>
  <c r="AP1390" i="30"/>
  <c r="H1391" i="30"/>
  <c r="J1391" i="30"/>
  <c r="K1391" i="30"/>
  <c r="AO1391" i="30"/>
  <c r="AP1391" i="30"/>
  <c r="H1392" i="30"/>
  <c r="J1392" i="30"/>
  <c r="K1392" i="30"/>
  <c r="AO1392" i="30"/>
  <c r="AP1392" i="30"/>
  <c r="H1393" i="30"/>
  <c r="J1393" i="30"/>
  <c r="K1393" i="30"/>
  <c r="AO1393" i="30"/>
  <c r="AP1393" i="30"/>
  <c r="H1394" i="30"/>
  <c r="J1394" i="30"/>
  <c r="K1394" i="30"/>
  <c r="AO1394" i="30"/>
  <c r="AP1394" i="30"/>
  <c r="H1395" i="30"/>
  <c r="J1395" i="30"/>
  <c r="K1395" i="30"/>
  <c r="AO1395" i="30"/>
  <c r="AP1395" i="30"/>
  <c r="AO1396" i="30"/>
  <c r="AP1396" i="30"/>
  <c r="H1397" i="30"/>
  <c r="J1397" i="30"/>
  <c r="K1397" i="30"/>
  <c r="AO1397" i="30"/>
  <c r="AP1397" i="30"/>
  <c r="H1398" i="30"/>
  <c r="J1398" i="30"/>
  <c r="K1398" i="30"/>
  <c r="AO1398" i="30"/>
  <c r="AP1398" i="30"/>
  <c r="H1399" i="30"/>
  <c r="J1399" i="30"/>
  <c r="K1399" i="30"/>
  <c r="AO1399" i="30"/>
  <c r="AP1399" i="30"/>
  <c r="H1400" i="30"/>
  <c r="J1400" i="30"/>
  <c r="K1400" i="30"/>
  <c r="AO1400" i="30"/>
  <c r="AP1400" i="30"/>
  <c r="H1401" i="30"/>
  <c r="J1401" i="30"/>
  <c r="K1401" i="30"/>
  <c r="AO1401" i="30"/>
  <c r="AP1401" i="30"/>
  <c r="H1402" i="30"/>
  <c r="J1402" i="30"/>
  <c r="K1402" i="30"/>
  <c r="AO1402" i="30"/>
  <c r="AP1402" i="30"/>
  <c r="H1403" i="30"/>
  <c r="J1403" i="30"/>
  <c r="K1403" i="30"/>
  <c r="AO1403" i="30"/>
  <c r="AP1403" i="30"/>
  <c r="H1404" i="30"/>
  <c r="J1404" i="30"/>
  <c r="K1404" i="30"/>
  <c r="AO1404" i="30"/>
  <c r="AP1404" i="30"/>
  <c r="H1405" i="30"/>
  <c r="J1405" i="30"/>
  <c r="K1405" i="30"/>
  <c r="AO1405" i="30"/>
  <c r="AP1405" i="30"/>
  <c r="H1406" i="30"/>
  <c r="J1406" i="30"/>
  <c r="K1406" i="30"/>
  <c r="AO1406" i="30"/>
  <c r="AP1406" i="30"/>
  <c r="H1407" i="30"/>
  <c r="J1407" i="30"/>
  <c r="K1407" i="30"/>
  <c r="AO1407" i="30"/>
  <c r="AP1407" i="30"/>
  <c r="H1408" i="30"/>
  <c r="J1408" i="30"/>
  <c r="K1408" i="30"/>
  <c r="AO1408" i="30"/>
  <c r="AP1408" i="30"/>
  <c r="H1409" i="30"/>
  <c r="J1409" i="30"/>
  <c r="K1409" i="30"/>
  <c r="AO1409" i="30"/>
  <c r="AP1409" i="30"/>
  <c r="H1410" i="30"/>
  <c r="J1410" i="30"/>
  <c r="K1410" i="30"/>
  <c r="AO1410" i="30"/>
  <c r="AP1410" i="30"/>
  <c r="H1411" i="30"/>
  <c r="J1411" i="30"/>
  <c r="K1411" i="30"/>
  <c r="AO1411" i="30"/>
  <c r="AP1411" i="30"/>
  <c r="H1412" i="30"/>
  <c r="J1412" i="30"/>
  <c r="K1412" i="30"/>
  <c r="AO1412" i="30"/>
  <c r="AP1412" i="30"/>
  <c r="H1413" i="30"/>
  <c r="J1413" i="30"/>
  <c r="K1413" i="30"/>
  <c r="AO1413" i="30"/>
  <c r="AP1413" i="30"/>
  <c r="H1414" i="30"/>
  <c r="J1414" i="30"/>
  <c r="K1414" i="30"/>
  <c r="AO1414" i="30"/>
  <c r="AP1414" i="30"/>
  <c r="H1415" i="30"/>
  <c r="J1415" i="30"/>
  <c r="K1415" i="30"/>
  <c r="AO1415" i="30"/>
  <c r="AP1415" i="30"/>
  <c r="H1416" i="30"/>
  <c r="J1416" i="30"/>
  <c r="K1416" i="30"/>
  <c r="AO1416" i="30"/>
  <c r="AP1416" i="30"/>
  <c r="H1417" i="30"/>
  <c r="J1417" i="30"/>
  <c r="K1417" i="30"/>
  <c r="AO1417" i="30"/>
  <c r="AP1417" i="30"/>
  <c r="H1418" i="30"/>
  <c r="J1418" i="30"/>
  <c r="K1418" i="30"/>
  <c r="AO1418" i="30"/>
  <c r="AP1418" i="30"/>
  <c r="H1419" i="30"/>
  <c r="J1419" i="30"/>
  <c r="K1419" i="30"/>
  <c r="AO1419" i="30"/>
  <c r="AP1419" i="30"/>
  <c r="H1420" i="30"/>
  <c r="J1420" i="30"/>
  <c r="K1420" i="30"/>
  <c r="AO1420" i="30"/>
  <c r="AP1420" i="30"/>
  <c r="H1421" i="30"/>
  <c r="J1421" i="30"/>
  <c r="K1421" i="30"/>
  <c r="AO1421" i="30"/>
  <c r="AP1421" i="30"/>
  <c r="H1422" i="30"/>
  <c r="J1422" i="30"/>
  <c r="K1422" i="30"/>
  <c r="AO1422" i="30"/>
  <c r="AP1422" i="30"/>
  <c r="H1423" i="30"/>
  <c r="J1423" i="30"/>
  <c r="K1423" i="30"/>
  <c r="AO1423" i="30"/>
  <c r="AP1423" i="30"/>
  <c r="H1424" i="30"/>
  <c r="J1424" i="30"/>
  <c r="K1424" i="30"/>
  <c r="AO1424" i="30"/>
  <c r="AP1424" i="30"/>
  <c r="H1425" i="30"/>
  <c r="J1425" i="30"/>
  <c r="K1425" i="30"/>
  <c r="AO1425" i="30"/>
  <c r="AP1425" i="30"/>
  <c r="H1426" i="30"/>
  <c r="J1426" i="30"/>
  <c r="K1426" i="30"/>
  <c r="AO1426" i="30"/>
  <c r="AP1426" i="30"/>
  <c r="H1427" i="30"/>
  <c r="J1427" i="30"/>
  <c r="K1427" i="30"/>
  <c r="AO1427" i="30"/>
  <c r="AP1427" i="30"/>
  <c r="H1428" i="30"/>
  <c r="J1428" i="30"/>
  <c r="K1428" i="30"/>
  <c r="AO1428" i="30"/>
  <c r="AP1428" i="30"/>
  <c r="H1429" i="30"/>
  <c r="J1429" i="30"/>
  <c r="K1429" i="30"/>
  <c r="AO1429" i="30"/>
  <c r="AP1429" i="30"/>
  <c r="H1430" i="30"/>
  <c r="J1430" i="30"/>
  <c r="K1430" i="30"/>
  <c r="AO1430" i="30"/>
  <c r="AP1430" i="30"/>
  <c r="H1431" i="30"/>
  <c r="J1431" i="30"/>
  <c r="K1431" i="30"/>
  <c r="AO1431" i="30"/>
  <c r="AP1431" i="30"/>
  <c r="H1432" i="30"/>
  <c r="J1432" i="30"/>
  <c r="K1432" i="30"/>
  <c r="AO1432" i="30"/>
  <c r="AP1432" i="30"/>
  <c r="H1433" i="30"/>
  <c r="J1433" i="30"/>
  <c r="K1433" i="30"/>
  <c r="AO1433" i="30"/>
  <c r="AP1433" i="30"/>
  <c r="H1434" i="30"/>
  <c r="J1434" i="30"/>
  <c r="K1434" i="30"/>
  <c r="AO1434" i="30"/>
  <c r="AP1434" i="30"/>
  <c r="H1435" i="30"/>
  <c r="J1435" i="30"/>
  <c r="K1435" i="30"/>
  <c r="AO1435" i="30"/>
  <c r="AP1435" i="30"/>
  <c r="H1436" i="30"/>
  <c r="J1436" i="30"/>
  <c r="K1436" i="30"/>
  <c r="AO1436" i="30"/>
  <c r="AP1436" i="30"/>
  <c r="H1437" i="30"/>
  <c r="J1437" i="30"/>
  <c r="K1437" i="30"/>
  <c r="AO1437" i="30"/>
  <c r="AP1437" i="30"/>
  <c r="H1438" i="30"/>
  <c r="J1438" i="30"/>
  <c r="K1438" i="30"/>
  <c r="AO1438" i="30"/>
  <c r="AP1438" i="30"/>
  <c r="H1439" i="30"/>
  <c r="J1439" i="30"/>
  <c r="K1439" i="30"/>
  <c r="AO1439" i="30"/>
  <c r="AP1439" i="30"/>
  <c r="H1440" i="30"/>
  <c r="J1440" i="30"/>
  <c r="K1440" i="30"/>
  <c r="AO1440" i="30"/>
  <c r="AP1440" i="30"/>
  <c r="H1441" i="30"/>
  <c r="J1441" i="30"/>
  <c r="K1441" i="30"/>
  <c r="AO1441" i="30"/>
  <c r="AP1441" i="30"/>
  <c r="H1442" i="30"/>
  <c r="J1442" i="30"/>
  <c r="K1442" i="30"/>
  <c r="AO1442" i="30"/>
  <c r="AP1442" i="30"/>
  <c r="H1443" i="30"/>
  <c r="J1443" i="30"/>
  <c r="K1443" i="30"/>
  <c r="AO1443" i="30"/>
  <c r="AP1443" i="30"/>
  <c r="H1444" i="30"/>
  <c r="J1444" i="30"/>
  <c r="K1444" i="30"/>
  <c r="AO1444" i="30"/>
  <c r="AP1444" i="30"/>
  <c r="H1445" i="30"/>
  <c r="J1445" i="30"/>
  <c r="K1445" i="30"/>
  <c r="AO1445" i="30"/>
  <c r="AP1445" i="30"/>
  <c r="H1446" i="30"/>
  <c r="J1446" i="30"/>
  <c r="K1446" i="30"/>
  <c r="AO1446" i="30"/>
  <c r="AP1446" i="30"/>
  <c r="H1447" i="30"/>
  <c r="J1447" i="30"/>
  <c r="K1447" i="30"/>
  <c r="AO1447" i="30"/>
  <c r="AP1447" i="30"/>
  <c r="H1448" i="30"/>
  <c r="J1448" i="30"/>
  <c r="K1448" i="30"/>
  <c r="AO1448" i="30"/>
  <c r="AP1448" i="30"/>
  <c r="H1449" i="30"/>
  <c r="J1449" i="30"/>
  <c r="K1449" i="30"/>
  <c r="AO1449" i="30"/>
  <c r="AP1449" i="30"/>
  <c r="H1450" i="30"/>
  <c r="J1450" i="30"/>
  <c r="K1450" i="30"/>
  <c r="AO1450" i="30"/>
  <c r="AP1450" i="30"/>
  <c r="H1451" i="30"/>
  <c r="J1451" i="30"/>
  <c r="K1451" i="30"/>
  <c r="AO1451" i="30"/>
  <c r="AP1451" i="30"/>
  <c r="H1452" i="30"/>
  <c r="J1452" i="30"/>
  <c r="K1452" i="30"/>
  <c r="AO1452" i="30"/>
  <c r="AP1452" i="30"/>
  <c r="H1453" i="30"/>
  <c r="J1453" i="30"/>
  <c r="K1453" i="30"/>
  <c r="AO1453" i="30"/>
  <c r="AP1453" i="30"/>
  <c r="H1454" i="30"/>
  <c r="J1454" i="30"/>
  <c r="K1454" i="30"/>
  <c r="AO1454" i="30"/>
  <c r="AP1454" i="30"/>
  <c r="H1455" i="30"/>
  <c r="J1455" i="30"/>
  <c r="K1455" i="30"/>
  <c r="AO1455" i="30"/>
  <c r="AP1455" i="30"/>
  <c r="H1456" i="30"/>
  <c r="J1456" i="30"/>
  <c r="K1456" i="30"/>
  <c r="AO1456" i="30"/>
  <c r="AP1456" i="30"/>
  <c r="H1457" i="30"/>
  <c r="J1457" i="30"/>
  <c r="K1457" i="30"/>
  <c r="AO1457" i="30"/>
  <c r="AP1457" i="30"/>
  <c r="H1458" i="30"/>
  <c r="J1458" i="30"/>
  <c r="K1458" i="30"/>
  <c r="AO1458" i="30"/>
  <c r="AP1458" i="30"/>
  <c r="H1459" i="30"/>
  <c r="J1459" i="30"/>
  <c r="K1459" i="30"/>
  <c r="AO1459" i="30"/>
  <c r="AP1459" i="30"/>
  <c r="H1460" i="30"/>
  <c r="J1460" i="30"/>
  <c r="K1460" i="30"/>
  <c r="AO1460" i="30"/>
  <c r="AP1460" i="30"/>
  <c r="H1461" i="30"/>
  <c r="J1461" i="30"/>
  <c r="K1461" i="30"/>
  <c r="AO1461" i="30"/>
  <c r="AP1461" i="30"/>
  <c r="H1462" i="30"/>
  <c r="J1462" i="30"/>
  <c r="K1462" i="30"/>
  <c r="AO1462" i="30"/>
  <c r="AP1462" i="30"/>
  <c r="H1463" i="30"/>
  <c r="J1463" i="30"/>
  <c r="K1463" i="30"/>
  <c r="AO1463" i="30"/>
  <c r="AP1463" i="30"/>
  <c r="H1464" i="30"/>
  <c r="J1464" i="30"/>
  <c r="K1464" i="30"/>
  <c r="AO1464" i="30"/>
  <c r="AP1464" i="30"/>
  <c r="H1465" i="30"/>
  <c r="J1465" i="30"/>
  <c r="K1465" i="30"/>
  <c r="AO1465" i="30"/>
  <c r="AP1465" i="30"/>
  <c r="H1466" i="30"/>
  <c r="J1466" i="30"/>
  <c r="K1466" i="30"/>
  <c r="AO1466" i="30"/>
  <c r="AP1466" i="30"/>
  <c r="H1467" i="30"/>
  <c r="J1467" i="30"/>
  <c r="K1467" i="30"/>
  <c r="AO1467" i="30"/>
  <c r="AP1467" i="30"/>
  <c r="H1468" i="30"/>
  <c r="J1468" i="30"/>
  <c r="K1468" i="30"/>
  <c r="AO1468" i="30"/>
  <c r="AP1468" i="30"/>
  <c r="H1469" i="30"/>
  <c r="J1469" i="30"/>
  <c r="K1469" i="30"/>
  <c r="AO1469" i="30"/>
  <c r="AP1469" i="30"/>
  <c r="H1470" i="30"/>
  <c r="J1470" i="30"/>
  <c r="K1470" i="30"/>
  <c r="AO1470" i="30"/>
  <c r="AP1470" i="30"/>
  <c r="H1471" i="30"/>
  <c r="J1471" i="30"/>
  <c r="K1471" i="30"/>
  <c r="AO1471" i="30"/>
  <c r="AP1471" i="30"/>
  <c r="H1472" i="30"/>
  <c r="J1472" i="30"/>
  <c r="K1472" i="30"/>
  <c r="AO1472" i="30"/>
  <c r="AP1472" i="30"/>
  <c r="H1473" i="30"/>
  <c r="J1473" i="30"/>
  <c r="K1473" i="30"/>
  <c r="AO1473" i="30"/>
  <c r="AP1473" i="30"/>
  <c r="H1474" i="30"/>
  <c r="J1474" i="30"/>
  <c r="K1474" i="30"/>
  <c r="AO1474" i="30"/>
  <c r="AP1474" i="30"/>
  <c r="H1475" i="30"/>
  <c r="J1475" i="30"/>
  <c r="K1475" i="30"/>
  <c r="AO1475" i="30"/>
  <c r="AP1475" i="30"/>
  <c r="H1476" i="30"/>
  <c r="J1476" i="30"/>
  <c r="K1476" i="30"/>
  <c r="AO1476" i="30"/>
  <c r="AP1476" i="30"/>
  <c r="H1477" i="30"/>
  <c r="J1477" i="30"/>
  <c r="K1477" i="30"/>
  <c r="AO1477" i="30"/>
  <c r="AP1477" i="30"/>
  <c r="H1478" i="30"/>
  <c r="J1478" i="30"/>
  <c r="K1478" i="30"/>
  <c r="AO1478" i="30"/>
  <c r="AP1478" i="30"/>
  <c r="H1479" i="30"/>
  <c r="J1479" i="30"/>
  <c r="K1479" i="30"/>
  <c r="AO1479" i="30"/>
  <c r="AP1479" i="30"/>
  <c r="H1480" i="30"/>
  <c r="J1480" i="30"/>
  <c r="K1480" i="30"/>
  <c r="AO1480" i="30"/>
  <c r="AP1480" i="30"/>
  <c r="H1481" i="30"/>
  <c r="J1481" i="30"/>
  <c r="K1481" i="30"/>
  <c r="AO1481" i="30"/>
  <c r="AP1481" i="30"/>
  <c r="H1482" i="30"/>
  <c r="J1482" i="30"/>
  <c r="K1482" i="30"/>
  <c r="AO1482" i="30"/>
  <c r="AP1482" i="30"/>
  <c r="H1483" i="30"/>
  <c r="J1483" i="30"/>
  <c r="K1483" i="30"/>
  <c r="AO1483" i="30"/>
  <c r="AP1483" i="30"/>
  <c r="H1484" i="30"/>
  <c r="J1484" i="30"/>
  <c r="K1484" i="30"/>
  <c r="AO1484" i="30"/>
  <c r="AP1484" i="30"/>
  <c r="H1485" i="30"/>
  <c r="J1485" i="30"/>
  <c r="K1485" i="30"/>
  <c r="AO1485" i="30"/>
  <c r="AP1485" i="30"/>
  <c r="H1486" i="30"/>
  <c r="J1486" i="30"/>
  <c r="K1486" i="30"/>
  <c r="AO1486" i="30"/>
  <c r="AP1486" i="30"/>
  <c r="H1487" i="30"/>
  <c r="J1487" i="30"/>
  <c r="K1487" i="30"/>
  <c r="AO1487" i="30"/>
  <c r="AP1487" i="30"/>
  <c r="H1488" i="30"/>
  <c r="J1488" i="30"/>
  <c r="K1488" i="30"/>
  <c r="AO1488" i="30"/>
  <c r="AP1488" i="30"/>
  <c r="H1489" i="30"/>
  <c r="J1489" i="30"/>
  <c r="K1489" i="30"/>
  <c r="AO1489" i="30"/>
  <c r="AP1489" i="30"/>
  <c r="H1490" i="30"/>
  <c r="J1490" i="30"/>
  <c r="K1490" i="30"/>
  <c r="AO1490" i="30"/>
  <c r="AP1490" i="30"/>
  <c r="H1491" i="30"/>
  <c r="J1491" i="30"/>
  <c r="K1491" i="30"/>
  <c r="AO1491" i="30"/>
  <c r="AP1491" i="30"/>
  <c r="H1492" i="30"/>
  <c r="J1492" i="30"/>
  <c r="K1492" i="30"/>
  <c r="AO1492" i="30"/>
  <c r="AP1492" i="30"/>
  <c r="H1493" i="30"/>
  <c r="J1493" i="30"/>
  <c r="K1493" i="30"/>
  <c r="AO1493" i="30"/>
  <c r="AP1493" i="30"/>
  <c r="H1494" i="30"/>
  <c r="J1494" i="30"/>
  <c r="K1494" i="30"/>
  <c r="AO1494" i="30"/>
  <c r="AP1494" i="30"/>
  <c r="H1495" i="30"/>
  <c r="J1495" i="30"/>
  <c r="K1495" i="30"/>
  <c r="AO1495" i="30"/>
  <c r="AP1495" i="30"/>
  <c r="H1496" i="30"/>
  <c r="J1496" i="30"/>
  <c r="K1496" i="30"/>
  <c r="AO1496" i="30"/>
  <c r="AP1496" i="30"/>
  <c r="H1497" i="30"/>
  <c r="J1497" i="30"/>
  <c r="K1497" i="30"/>
  <c r="AO1497" i="30"/>
  <c r="AP1497" i="30"/>
  <c r="H1498" i="30"/>
  <c r="J1498" i="30"/>
  <c r="K1498" i="30"/>
  <c r="AO1498" i="30"/>
  <c r="AP1498" i="30"/>
  <c r="H1499" i="30"/>
  <c r="J1499" i="30"/>
  <c r="K1499" i="30"/>
  <c r="AO1499" i="30"/>
  <c r="AP1499" i="30"/>
  <c r="H1500" i="30"/>
  <c r="J1500" i="30"/>
  <c r="K1500" i="30"/>
  <c r="AO1500" i="30"/>
  <c r="AP1500" i="30"/>
  <c r="H1501" i="30"/>
  <c r="J1501" i="30"/>
  <c r="K1501" i="30"/>
  <c r="AO1501" i="30"/>
  <c r="AP1501" i="30"/>
  <c r="H1502" i="30"/>
  <c r="J1502" i="30"/>
  <c r="K1502" i="30"/>
  <c r="AO1502" i="30"/>
  <c r="AP1502" i="30"/>
  <c r="H1503" i="30"/>
  <c r="J1503" i="30"/>
  <c r="K1503" i="30"/>
  <c r="AO1503" i="30"/>
  <c r="AP1503" i="30"/>
  <c r="H1504" i="30"/>
  <c r="J1504" i="30"/>
  <c r="K1504" i="30"/>
  <c r="AO1504" i="30"/>
  <c r="AP1504" i="30"/>
  <c r="H1505" i="30"/>
  <c r="J1505" i="30"/>
  <c r="K1505" i="30"/>
  <c r="AO1505" i="30"/>
  <c r="AP1505" i="30"/>
  <c r="H1506" i="30"/>
  <c r="J1506" i="30"/>
  <c r="K1506" i="30"/>
  <c r="AO1506" i="30"/>
  <c r="AP1506" i="30"/>
  <c r="H1507" i="30"/>
  <c r="J1507" i="30"/>
  <c r="K1507" i="30"/>
  <c r="AO1507" i="30"/>
  <c r="AP1507" i="30"/>
  <c r="H1508" i="30"/>
  <c r="J1508" i="30"/>
  <c r="K1508" i="30"/>
  <c r="AO1508" i="30"/>
  <c r="AP1508" i="30"/>
  <c r="H1509" i="30"/>
  <c r="J1509" i="30"/>
  <c r="K1509" i="30"/>
  <c r="AO1509" i="30"/>
  <c r="AP1509" i="30"/>
  <c r="H1510" i="30"/>
  <c r="J1510" i="30"/>
  <c r="K1510" i="30"/>
  <c r="AO1510" i="30"/>
  <c r="AP1510" i="30"/>
  <c r="H1511" i="30"/>
  <c r="J1511" i="30"/>
  <c r="K1511" i="30"/>
  <c r="AO1511" i="30"/>
  <c r="AP1511" i="30"/>
  <c r="H1512" i="30"/>
  <c r="J1512" i="30"/>
  <c r="K1512" i="30"/>
  <c r="AO1512" i="30"/>
  <c r="AP1512" i="30"/>
  <c r="H1513" i="30"/>
  <c r="J1513" i="30"/>
  <c r="K1513" i="30"/>
  <c r="AO1513" i="30"/>
  <c r="AP1513" i="30"/>
  <c r="H1514" i="30"/>
  <c r="J1514" i="30"/>
  <c r="K1514" i="30"/>
  <c r="AO1514" i="30"/>
  <c r="AP1514" i="30"/>
  <c r="H1515" i="30"/>
  <c r="J1515" i="30"/>
  <c r="K1515" i="30"/>
  <c r="AO1515" i="30"/>
  <c r="AP1515" i="30"/>
  <c r="H1516" i="30"/>
  <c r="J1516" i="30"/>
  <c r="K1516" i="30"/>
  <c r="AO1516" i="30"/>
  <c r="AP1516" i="30"/>
  <c r="H1517" i="30"/>
  <c r="J1517" i="30"/>
  <c r="K1517" i="30"/>
  <c r="AO1517" i="30"/>
  <c r="AP1517" i="30"/>
  <c r="H1518" i="30"/>
  <c r="J1518" i="30"/>
  <c r="K1518" i="30"/>
  <c r="AO1518" i="30"/>
  <c r="AP1518" i="30"/>
  <c r="H1519" i="30"/>
  <c r="J1519" i="30"/>
  <c r="K1519" i="30"/>
  <c r="AO1519" i="30"/>
  <c r="AP1519" i="30"/>
  <c r="H1520" i="30"/>
  <c r="J1520" i="30"/>
  <c r="K1520" i="30"/>
  <c r="AO1520" i="30"/>
  <c r="AP1520" i="30"/>
  <c r="H1521" i="30"/>
  <c r="J1521" i="30"/>
  <c r="K1521" i="30"/>
  <c r="AO1521" i="30"/>
  <c r="AP1521" i="30"/>
  <c r="H1522" i="30"/>
  <c r="J1522" i="30"/>
  <c r="K1522" i="30"/>
  <c r="AO1522" i="30"/>
  <c r="AP1522" i="30"/>
  <c r="H1523" i="30"/>
  <c r="J1523" i="30"/>
  <c r="K1523" i="30"/>
  <c r="AO1523" i="30"/>
  <c r="AP1523" i="30"/>
  <c r="H1524" i="30"/>
  <c r="J1524" i="30"/>
  <c r="K1524" i="30"/>
  <c r="AO1524" i="30"/>
  <c r="AP1524" i="30"/>
  <c r="H1525" i="30"/>
  <c r="J1525" i="30"/>
  <c r="K1525" i="30"/>
  <c r="AO1525" i="30"/>
  <c r="AP1525" i="30"/>
  <c r="H1526" i="30"/>
  <c r="J1526" i="30"/>
  <c r="K1526" i="30"/>
  <c r="AO1526" i="30"/>
  <c r="AP1526" i="30"/>
  <c r="H1527" i="30"/>
  <c r="J1527" i="30"/>
  <c r="K1527" i="30"/>
  <c r="AO1527" i="30"/>
  <c r="AP1527" i="30"/>
  <c r="H1528" i="30"/>
  <c r="J1528" i="30"/>
  <c r="K1528" i="30"/>
  <c r="AO1528" i="30"/>
  <c r="AP1528" i="30"/>
  <c r="H1529" i="30"/>
  <c r="J1529" i="30"/>
  <c r="K1529" i="30"/>
  <c r="AO1529" i="30"/>
  <c r="AP1529" i="30"/>
  <c r="H1530" i="30"/>
  <c r="J1530" i="30"/>
  <c r="K1530" i="30"/>
  <c r="AO1530" i="30"/>
  <c r="AP1530" i="30"/>
  <c r="H1531" i="30"/>
  <c r="J1531" i="30"/>
  <c r="K1531" i="30"/>
  <c r="AO1531" i="30"/>
  <c r="AP1531" i="30"/>
  <c r="H1532" i="30"/>
  <c r="J1532" i="30"/>
  <c r="K1532" i="30"/>
  <c r="AO1532" i="30"/>
  <c r="AP1532" i="30"/>
  <c r="H1533" i="30"/>
  <c r="J1533" i="30"/>
  <c r="K1533" i="30"/>
  <c r="AO1533" i="30"/>
  <c r="AP1533" i="30"/>
  <c r="H1534" i="30"/>
  <c r="J1534" i="30"/>
  <c r="K1534" i="30"/>
  <c r="AO1534" i="30"/>
  <c r="AP1534" i="30"/>
  <c r="H1535" i="30"/>
  <c r="J1535" i="30"/>
  <c r="K1535" i="30"/>
  <c r="AO1535" i="30"/>
  <c r="AP1535" i="30"/>
  <c r="H1536" i="30"/>
  <c r="J1536" i="30"/>
  <c r="K1536" i="30"/>
  <c r="AO1536" i="30"/>
  <c r="AP1536" i="30"/>
  <c r="H1537" i="30"/>
  <c r="J1537" i="30"/>
  <c r="K1537" i="30"/>
  <c r="AO1537" i="30"/>
  <c r="AP1537" i="30"/>
  <c r="H1538" i="30"/>
  <c r="J1538" i="30"/>
  <c r="K1538" i="30"/>
  <c r="AO1538" i="30"/>
  <c r="AP1538" i="30"/>
  <c r="H1539" i="30"/>
  <c r="J1539" i="30"/>
  <c r="K1539" i="30"/>
  <c r="AO1539" i="30"/>
  <c r="AP1539" i="30"/>
  <c r="H1540" i="30"/>
  <c r="J1540" i="30"/>
  <c r="K1540" i="30"/>
  <c r="AO1540" i="30"/>
  <c r="AP1540" i="30"/>
  <c r="H1541" i="30"/>
  <c r="J1541" i="30"/>
  <c r="K1541" i="30"/>
  <c r="AO1541" i="30"/>
  <c r="AP1541" i="30"/>
  <c r="H1542" i="30"/>
  <c r="J1542" i="30"/>
  <c r="K1542" i="30"/>
  <c r="AO1542" i="30"/>
  <c r="AP1542" i="30"/>
  <c r="H1543" i="30"/>
  <c r="J1543" i="30"/>
  <c r="K1543" i="30"/>
  <c r="AO1543" i="30"/>
  <c r="AP1543" i="30"/>
  <c r="H1544" i="30"/>
  <c r="J1544" i="30"/>
  <c r="K1544" i="30"/>
  <c r="AO1544" i="30"/>
  <c r="AP1544" i="30"/>
  <c r="H1545" i="30"/>
  <c r="J1545" i="30"/>
  <c r="K1545" i="30"/>
  <c r="AO1545" i="30"/>
  <c r="AP1545" i="30"/>
  <c r="H1546" i="30"/>
  <c r="J1546" i="30"/>
  <c r="K1546" i="30"/>
  <c r="AO1546" i="30"/>
  <c r="AP1546" i="30"/>
  <c r="H1547" i="30"/>
  <c r="J1547" i="30"/>
  <c r="K1547" i="30"/>
  <c r="AO1547" i="30"/>
  <c r="AP1547" i="30"/>
  <c r="H1548" i="30"/>
  <c r="J1548" i="30"/>
  <c r="K1548" i="30"/>
  <c r="AO1548" i="30"/>
  <c r="AP1548" i="30"/>
  <c r="H1549" i="30"/>
  <c r="J1549" i="30"/>
  <c r="K1549" i="30"/>
  <c r="AO1549" i="30"/>
  <c r="AP1549" i="30"/>
  <c r="H1550" i="30"/>
  <c r="J1550" i="30"/>
  <c r="K1550" i="30"/>
  <c r="AO1550" i="30"/>
  <c r="AP1550" i="30"/>
  <c r="H1551" i="30"/>
  <c r="J1551" i="30"/>
  <c r="K1551" i="30"/>
  <c r="AO1551" i="30"/>
  <c r="AP1551" i="30"/>
  <c r="H1552" i="30"/>
  <c r="J1552" i="30"/>
  <c r="K1552" i="30"/>
  <c r="AO1552" i="30"/>
  <c r="AP1552" i="30"/>
  <c r="H1553" i="30"/>
  <c r="J1553" i="30"/>
  <c r="K1553" i="30"/>
  <c r="AO1553" i="30"/>
  <c r="AP1553" i="30"/>
  <c r="H1554" i="30"/>
  <c r="J1554" i="30"/>
  <c r="K1554" i="30"/>
  <c r="AO1554" i="30"/>
  <c r="AP1554" i="30"/>
  <c r="H1555" i="30"/>
  <c r="J1555" i="30"/>
  <c r="K1555" i="30"/>
  <c r="AO1555" i="30"/>
  <c r="AP1555" i="30"/>
  <c r="H1556" i="30"/>
  <c r="J1556" i="30"/>
  <c r="K1556" i="30"/>
  <c r="AO1556" i="30"/>
  <c r="AP1556" i="30"/>
  <c r="H1557" i="30"/>
  <c r="J1557" i="30"/>
  <c r="K1557" i="30"/>
  <c r="AO1557" i="30"/>
  <c r="AP1557" i="30"/>
  <c r="H1558" i="30"/>
  <c r="J1558" i="30"/>
  <c r="K1558" i="30"/>
  <c r="AO1558" i="30"/>
  <c r="AP1558" i="30"/>
  <c r="H1559" i="30"/>
  <c r="J1559" i="30"/>
  <c r="K1559" i="30"/>
  <c r="AO1559" i="30"/>
  <c r="AP1559" i="30"/>
  <c r="H1560" i="30"/>
  <c r="J1560" i="30"/>
  <c r="K1560" i="30"/>
  <c r="AO1560" i="30"/>
  <c r="AP1560" i="30"/>
  <c r="H1561" i="30"/>
  <c r="J1561" i="30"/>
  <c r="K1561" i="30"/>
  <c r="AO1561" i="30"/>
  <c r="AP1561" i="30"/>
  <c r="H1562" i="30"/>
  <c r="J1562" i="30"/>
  <c r="K1562" i="30"/>
  <c r="AO1562" i="30"/>
  <c r="AP1562" i="30"/>
  <c r="H1563" i="30"/>
  <c r="J1563" i="30"/>
  <c r="K1563" i="30"/>
  <c r="AO1563" i="30"/>
  <c r="AP1563" i="30"/>
  <c r="H1564" i="30"/>
  <c r="J1564" i="30"/>
  <c r="K1564" i="30"/>
  <c r="AO1564" i="30"/>
  <c r="AP1564" i="30"/>
  <c r="H1565" i="30"/>
  <c r="J1565" i="30"/>
  <c r="K1565" i="30"/>
  <c r="AO1565" i="30"/>
  <c r="AP1565" i="30"/>
  <c r="H1566" i="30"/>
  <c r="J1566" i="30"/>
  <c r="K1566" i="30"/>
  <c r="AO1566" i="30"/>
  <c r="AP1566" i="30"/>
  <c r="H1567" i="30"/>
  <c r="J1567" i="30"/>
  <c r="K1567" i="30"/>
  <c r="AO1567" i="30"/>
  <c r="AP1567" i="30"/>
  <c r="H1568" i="30"/>
  <c r="J1568" i="30"/>
  <c r="K1568" i="30"/>
  <c r="AO1568" i="30"/>
  <c r="AP1568" i="30"/>
  <c r="H1569" i="30"/>
  <c r="J1569" i="30"/>
  <c r="K1569" i="30"/>
  <c r="AO1569" i="30"/>
  <c r="AP1569" i="30"/>
  <c r="H1570" i="30"/>
  <c r="J1570" i="30"/>
  <c r="K1570" i="30"/>
  <c r="AO1570" i="30"/>
  <c r="AP1570" i="30"/>
  <c r="H1571" i="30"/>
  <c r="J1571" i="30"/>
  <c r="K1571" i="30"/>
  <c r="AO1571" i="30"/>
  <c r="AP1571" i="30"/>
  <c r="H1572" i="30"/>
  <c r="J1572" i="30"/>
  <c r="K1572" i="30"/>
  <c r="AO1572" i="30"/>
  <c r="AP1572" i="30"/>
  <c r="H1573" i="30"/>
  <c r="J1573" i="30"/>
  <c r="K1573" i="30"/>
  <c r="AO1573" i="30"/>
  <c r="AP1573" i="30"/>
  <c r="H1574" i="30"/>
  <c r="J1574" i="30"/>
  <c r="K1574" i="30"/>
  <c r="AO1574" i="30"/>
  <c r="AP1574" i="30"/>
  <c r="H1575" i="30"/>
  <c r="J1575" i="30"/>
  <c r="K1575" i="30"/>
  <c r="AO1575" i="30"/>
  <c r="AP1575" i="30"/>
  <c r="H1576" i="30"/>
  <c r="J1576" i="30"/>
  <c r="K1576" i="30"/>
  <c r="AO1576" i="30"/>
  <c r="AP1576" i="30"/>
  <c r="H1577" i="30"/>
  <c r="J1577" i="30"/>
  <c r="K1577" i="30"/>
  <c r="AO1577" i="30"/>
  <c r="AP1577" i="30"/>
  <c r="H1578" i="30"/>
  <c r="J1578" i="30"/>
  <c r="K1578" i="30"/>
  <c r="AO1578" i="30"/>
  <c r="AP1578" i="30"/>
  <c r="H1579" i="30"/>
  <c r="J1579" i="30"/>
  <c r="K1579" i="30"/>
  <c r="AO1579" i="30"/>
  <c r="AP1579" i="30"/>
  <c r="H1580" i="30"/>
  <c r="J1580" i="30"/>
  <c r="K1580" i="30"/>
  <c r="AO1580" i="30"/>
  <c r="AP1580" i="30"/>
  <c r="H1581" i="30"/>
  <c r="J1581" i="30"/>
  <c r="K1581" i="30"/>
  <c r="AO1581" i="30"/>
  <c r="AP1581" i="30"/>
  <c r="H1582" i="30"/>
  <c r="J1582" i="30"/>
  <c r="K1582" i="30"/>
  <c r="AO1582" i="30"/>
  <c r="AP1582" i="30"/>
  <c r="H1583" i="30"/>
  <c r="J1583" i="30"/>
  <c r="K1583" i="30"/>
  <c r="AO1583" i="30"/>
  <c r="AP1583" i="30"/>
  <c r="H1584" i="30"/>
  <c r="J1584" i="30"/>
  <c r="K1584" i="30"/>
  <c r="AO1584" i="30"/>
  <c r="AP1584" i="30"/>
  <c r="H1585" i="30"/>
  <c r="J1585" i="30"/>
  <c r="K1585" i="30"/>
  <c r="AO1585" i="30"/>
  <c r="AP1585" i="30"/>
  <c r="H1586" i="30"/>
  <c r="J1586" i="30"/>
  <c r="K1586" i="30"/>
  <c r="AO1586" i="30"/>
  <c r="AP1586" i="30"/>
  <c r="H1587" i="30"/>
  <c r="J1587" i="30"/>
  <c r="K1587" i="30"/>
  <c r="AO1587" i="30"/>
  <c r="AP1587" i="30"/>
  <c r="H1588" i="30"/>
  <c r="J1588" i="30"/>
  <c r="K1588" i="30"/>
  <c r="AO1588" i="30"/>
  <c r="AP1588" i="30"/>
  <c r="H1589" i="30"/>
  <c r="J1589" i="30"/>
  <c r="K1589" i="30"/>
  <c r="AO1589" i="30"/>
  <c r="AP1589" i="30"/>
  <c r="H1590" i="30"/>
  <c r="J1590" i="30"/>
  <c r="K1590" i="30"/>
  <c r="AO1590" i="30"/>
  <c r="AP1590" i="30"/>
  <c r="H1591" i="30"/>
  <c r="J1591" i="30"/>
  <c r="K1591" i="30"/>
  <c r="AO1591" i="30"/>
  <c r="AP1591" i="30"/>
  <c r="H1592" i="30"/>
  <c r="J1592" i="30"/>
  <c r="K1592" i="30"/>
  <c r="AO1592" i="30"/>
  <c r="AP1592" i="30"/>
  <c r="H1593" i="30"/>
  <c r="J1593" i="30"/>
  <c r="K1593" i="30"/>
  <c r="AO1593" i="30"/>
  <c r="AP1593" i="30"/>
  <c r="H1594" i="30"/>
  <c r="J1594" i="30"/>
  <c r="K1594" i="30"/>
  <c r="AO1594" i="30"/>
  <c r="AP1594" i="30"/>
  <c r="H1595" i="30"/>
  <c r="J1595" i="30"/>
  <c r="K1595" i="30"/>
  <c r="AO1595" i="30"/>
  <c r="AP1595" i="30"/>
  <c r="H1596" i="30"/>
  <c r="J1596" i="30"/>
  <c r="K1596" i="30"/>
  <c r="AO1596" i="30"/>
  <c r="AP1596" i="30"/>
  <c r="H1597" i="30"/>
  <c r="J1597" i="30"/>
  <c r="K1597" i="30"/>
  <c r="AO1597" i="30"/>
  <c r="AP1597" i="30"/>
  <c r="H1598" i="30"/>
  <c r="J1598" i="30"/>
  <c r="K1598" i="30"/>
  <c r="AO1598" i="30"/>
  <c r="AP1598" i="30"/>
  <c r="H1599" i="30"/>
  <c r="J1599" i="30"/>
  <c r="K1599" i="30"/>
  <c r="AO1599" i="30"/>
  <c r="AP1599" i="30"/>
  <c r="H1600" i="30"/>
  <c r="J1600" i="30"/>
  <c r="K1600" i="30"/>
  <c r="AO1600" i="30"/>
  <c r="AP1600" i="30"/>
  <c r="H1601" i="30"/>
  <c r="J1601" i="30"/>
  <c r="K1601" i="30"/>
  <c r="AO1601" i="30"/>
  <c r="AP1601" i="30"/>
  <c r="H1602" i="30"/>
  <c r="J1602" i="30"/>
  <c r="K1602" i="30"/>
  <c r="AO1602" i="30"/>
  <c r="AP1602" i="30"/>
  <c r="H1603" i="30"/>
  <c r="J1603" i="30"/>
  <c r="K1603" i="30"/>
  <c r="AO1603" i="30"/>
  <c r="AP1603" i="30"/>
  <c r="H1604" i="30"/>
  <c r="J1604" i="30"/>
  <c r="K1604" i="30"/>
  <c r="AO1604" i="30"/>
  <c r="AP1604" i="30"/>
  <c r="H1605" i="30"/>
  <c r="J1605" i="30"/>
  <c r="K1605" i="30"/>
  <c r="AO1605" i="30"/>
  <c r="AP1605" i="30"/>
  <c r="H1606" i="30"/>
  <c r="J1606" i="30"/>
  <c r="K1606" i="30"/>
  <c r="AO1606" i="30"/>
  <c r="AP1606" i="30"/>
  <c r="H1607" i="30"/>
  <c r="J1607" i="30"/>
  <c r="K1607" i="30"/>
  <c r="AO1607" i="30"/>
  <c r="AP1607" i="30"/>
  <c r="H1608" i="30"/>
  <c r="J1608" i="30"/>
  <c r="K1608" i="30"/>
  <c r="AO1608" i="30"/>
  <c r="AP1608" i="30"/>
  <c r="H1609" i="30"/>
  <c r="J1609" i="30"/>
  <c r="K1609" i="30"/>
  <c r="AO1609" i="30"/>
  <c r="AP1609" i="30"/>
  <c r="H1610" i="30"/>
  <c r="J1610" i="30"/>
  <c r="K1610" i="30"/>
  <c r="AO1610" i="30"/>
  <c r="AP1610" i="30"/>
  <c r="H1611" i="30"/>
  <c r="J1611" i="30"/>
  <c r="K1611" i="30"/>
  <c r="AO1611" i="30"/>
  <c r="AP1611" i="30"/>
  <c r="H1612" i="30"/>
  <c r="J1612" i="30"/>
  <c r="K1612" i="30"/>
  <c r="AO1612" i="30"/>
  <c r="AP1612" i="30"/>
  <c r="H1613" i="30"/>
  <c r="J1613" i="30"/>
  <c r="K1613" i="30"/>
  <c r="AO1613" i="30"/>
  <c r="AP1613" i="30"/>
  <c r="H1614" i="30"/>
  <c r="J1614" i="30"/>
  <c r="K1614" i="30"/>
  <c r="AO1614" i="30"/>
  <c r="AP1614" i="30"/>
  <c r="H1615" i="30"/>
  <c r="J1615" i="30"/>
  <c r="K1615" i="30"/>
  <c r="AO1615" i="30"/>
  <c r="AP1615" i="30"/>
  <c r="H1616" i="30"/>
  <c r="J1616" i="30"/>
  <c r="K1616" i="30"/>
  <c r="AO1616" i="30"/>
  <c r="AP1616" i="30"/>
  <c r="H1617" i="30"/>
  <c r="J1617" i="30"/>
  <c r="K1617" i="30"/>
  <c r="AO1617" i="30"/>
  <c r="AP1617" i="30"/>
  <c r="H1618" i="30"/>
  <c r="J1618" i="30"/>
  <c r="K1618" i="30"/>
  <c r="AO1618" i="30"/>
  <c r="AP1618" i="30"/>
  <c r="H1619" i="30"/>
  <c r="J1619" i="30"/>
  <c r="K1619" i="30"/>
  <c r="AO1619" i="30"/>
  <c r="AP1619" i="30"/>
  <c r="H1620" i="30"/>
  <c r="J1620" i="30"/>
  <c r="K1620" i="30"/>
  <c r="AO1620" i="30"/>
  <c r="AP1620" i="30"/>
  <c r="H1621" i="30"/>
  <c r="J1621" i="30"/>
  <c r="K1621" i="30"/>
  <c r="AO1621" i="30"/>
  <c r="AP1621" i="30"/>
  <c r="H1622" i="30"/>
  <c r="J1622" i="30"/>
  <c r="K1622" i="30"/>
  <c r="AO1622" i="30"/>
  <c r="AP1622" i="30"/>
  <c r="H1623" i="30"/>
  <c r="J1623" i="30"/>
  <c r="K1623" i="30"/>
  <c r="AO1623" i="30"/>
  <c r="AP1623" i="30"/>
  <c r="H1624" i="30"/>
  <c r="J1624" i="30"/>
  <c r="K1624" i="30"/>
  <c r="AO1624" i="30"/>
  <c r="AP1624" i="30"/>
  <c r="H1625" i="30"/>
  <c r="J1625" i="30"/>
  <c r="K1625" i="30"/>
  <c r="AO1625" i="30"/>
  <c r="AP1625" i="30"/>
  <c r="H1626" i="30"/>
  <c r="J1626" i="30"/>
  <c r="K1626" i="30"/>
  <c r="AO1626" i="30"/>
  <c r="AP1626" i="30"/>
  <c r="H1627" i="30"/>
  <c r="J1627" i="30"/>
  <c r="K1627" i="30"/>
  <c r="AO1627" i="30"/>
  <c r="AP1627" i="30"/>
  <c r="H1628" i="30"/>
  <c r="J1628" i="30"/>
  <c r="K1628" i="30"/>
  <c r="AO1628" i="30"/>
  <c r="AP1628" i="30"/>
  <c r="H1629" i="30"/>
  <c r="J1629" i="30"/>
  <c r="K1629" i="30"/>
  <c r="AO1629" i="30"/>
  <c r="AP1629" i="30"/>
  <c r="H1630" i="30"/>
  <c r="J1630" i="30"/>
  <c r="K1630" i="30"/>
  <c r="AO1630" i="30"/>
  <c r="AP1630" i="30"/>
  <c r="H1631" i="30"/>
  <c r="J1631" i="30"/>
  <c r="K1631" i="30"/>
  <c r="AO1631" i="30"/>
  <c r="AP1631" i="30"/>
  <c r="H1632" i="30"/>
  <c r="J1632" i="30"/>
  <c r="K1632" i="30"/>
  <c r="AO1632" i="30"/>
  <c r="AP1632" i="30"/>
  <c r="H1633" i="30"/>
  <c r="J1633" i="30"/>
  <c r="K1633" i="30"/>
  <c r="AO1633" i="30"/>
  <c r="AP1633" i="30"/>
  <c r="H1634" i="30"/>
  <c r="J1634" i="30"/>
  <c r="K1634" i="30"/>
  <c r="AO1634" i="30"/>
  <c r="AP1634" i="30"/>
  <c r="H1635" i="30"/>
  <c r="J1635" i="30"/>
  <c r="K1635" i="30"/>
  <c r="AO1635" i="30"/>
  <c r="AP1635" i="30"/>
  <c r="H1636" i="30"/>
  <c r="J1636" i="30"/>
  <c r="K1636" i="30"/>
  <c r="AO1636" i="30"/>
  <c r="AP1636" i="30"/>
  <c r="H1637" i="30"/>
  <c r="J1637" i="30"/>
  <c r="K1637" i="30"/>
  <c r="AO1637" i="30"/>
  <c r="AP1637" i="30"/>
  <c r="H1638" i="30"/>
  <c r="J1638" i="30"/>
  <c r="K1638" i="30"/>
  <c r="AO1638" i="30"/>
  <c r="AP1638" i="30"/>
  <c r="H1639" i="30"/>
  <c r="J1639" i="30"/>
  <c r="K1639" i="30"/>
  <c r="AO1639" i="30"/>
  <c r="AP1639" i="30"/>
  <c r="H1640" i="30"/>
  <c r="J1640" i="30"/>
  <c r="K1640" i="30"/>
  <c r="AO1640" i="30"/>
  <c r="AP1640" i="30"/>
  <c r="H1641" i="30"/>
  <c r="J1641" i="30"/>
  <c r="K1641" i="30"/>
  <c r="AO1641" i="30"/>
  <c r="AP1641" i="30"/>
  <c r="H1642" i="30"/>
  <c r="J1642" i="30"/>
  <c r="K1642" i="30"/>
  <c r="AO1642" i="30"/>
  <c r="AP1642" i="30"/>
  <c r="H1643" i="30"/>
  <c r="J1643" i="30"/>
  <c r="K1643" i="30"/>
  <c r="AO1643" i="30"/>
  <c r="AP1643" i="30"/>
  <c r="H1644" i="30"/>
  <c r="J1644" i="30"/>
  <c r="K1644" i="30"/>
  <c r="AO1644" i="30"/>
  <c r="AP1644" i="30"/>
  <c r="H1645" i="30"/>
  <c r="J1645" i="30"/>
  <c r="K1645" i="30"/>
  <c r="AO1645" i="30"/>
  <c r="AP1645" i="30"/>
  <c r="H1646" i="30"/>
  <c r="J1646" i="30"/>
  <c r="K1646" i="30"/>
  <c r="AO1646" i="30"/>
  <c r="AP1646" i="30"/>
  <c r="H1647" i="30"/>
  <c r="J1647" i="30"/>
  <c r="K1647" i="30"/>
  <c r="AO1647" i="30"/>
  <c r="AP1647" i="30"/>
  <c r="H1648" i="30"/>
  <c r="J1648" i="30"/>
  <c r="K1648" i="30"/>
  <c r="AO1648" i="30"/>
  <c r="AP1648" i="30"/>
  <c r="H1649" i="30"/>
  <c r="J1649" i="30"/>
  <c r="K1649" i="30"/>
  <c r="AO1649" i="30"/>
  <c r="AP1649" i="30"/>
  <c r="H1650" i="30"/>
  <c r="J1650" i="30"/>
  <c r="K1650" i="30"/>
  <c r="AO1650" i="30"/>
  <c r="AP1650" i="30"/>
  <c r="H1651" i="30"/>
  <c r="J1651" i="30"/>
  <c r="K1651" i="30"/>
  <c r="AO1651" i="30"/>
  <c r="AP1651" i="30"/>
  <c r="H1652" i="30"/>
  <c r="J1652" i="30"/>
  <c r="K1652" i="30"/>
  <c r="AO1652" i="30"/>
  <c r="AP1652" i="30"/>
  <c r="H1653" i="30"/>
  <c r="J1653" i="30"/>
  <c r="K1653" i="30"/>
  <c r="AO1653" i="30"/>
  <c r="AP1653" i="30"/>
  <c r="H1654" i="30"/>
  <c r="J1654" i="30"/>
  <c r="K1654" i="30"/>
  <c r="AO1654" i="30"/>
  <c r="AP1654" i="30"/>
  <c r="H1655" i="30"/>
  <c r="J1655" i="30"/>
  <c r="K1655" i="30"/>
  <c r="AO1655" i="30"/>
  <c r="AP1655" i="30"/>
  <c r="H1656" i="30"/>
  <c r="J1656" i="30"/>
  <c r="K1656" i="30"/>
  <c r="AO1656" i="30"/>
  <c r="AP1656" i="30"/>
  <c r="H1657" i="30"/>
  <c r="J1657" i="30"/>
  <c r="K1657" i="30"/>
  <c r="AO1657" i="30"/>
  <c r="AP1657" i="30"/>
  <c r="H1658" i="30"/>
  <c r="J1658" i="30"/>
  <c r="K1658" i="30"/>
  <c r="AO1658" i="30"/>
  <c r="AP1658" i="30"/>
  <c r="H1659" i="30"/>
  <c r="J1659" i="30"/>
  <c r="K1659" i="30"/>
  <c r="AO1659" i="30"/>
  <c r="AP1659" i="30"/>
  <c r="H1660" i="30"/>
  <c r="J1660" i="30"/>
  <c r="K1660" i="30"/>
  <c r="AO1660" i="30"/>
  <c r="AP1660" i="30"/>
  <c r="H1661" i="30"/>
  <c r="J1661" i="30"/>
  <c r="K1661" i="30"/>
  <c r="AO1661" i="30"/>
  <c r="AP1661" i="30"/>
  <c r="H1662" i="30"/>
  <c r="J1662" i="30"/>
  <c r="K1662" i="30"/>
  <c r="AO1662" i="30"/>
  <c r="AP1662" i="30"/>
  <c r="H1663" i="30"/>
  <c r="J1663" i="30"/>
  <c r="K1663" i="30"/>
  <c r="AO1663" i="30"/>
  <c r="AP1663" i="30"/>
  <c r="H1664" i="30"/>
  <c r="J1664" i="30"/>
  <c r="K1664" i="30"/>
  <c r="AO1664" i="30"/>
  <c r="AP1664" i="30"/>
  <c r="H1665" i="30"/>
  <c r="J1665" i="30"/>
  <c r="K1665" i="30"/>
  <c r="AO1665" i="30"/>
  <c r="AP1665" i="30"/>
  <c r="H1666" i="30"/>
  <c r="J1666" i="30"/>
  <c r="K1666" i="30"/>
  <c r="AO1666" i="30"/>
  <c r="AP1666" i="30"/>
  <c r="H1667" i="30"/>
  <c r="J1667" i="30"/>
  <c r="K1667" i="30"/>
  <c r="AO1667" i="30"/>
  <c r="AP1667" i="30"/>
  <c r="H1668" i="30"/>
  <c r="J1668" i="30"/>
  <c r="K1668" i="30"/>
  <c r="AO1668" i="30"/>
  <c r="AP1668" i="30"/>
  <c r="H1669" i="30"/>
  <c r="J1669" i="30"/>
  <c r="K1669" i="30"/>
  <c r="AO1669" i="30"/>
  <c r="AP1669" i="30"/>
  <c r="H1670" i="30"/>
  <c r="J1670" i="30"/>
  <c r="K1670" i="30"/>
  <c r="AO1670" i="30"/>
  <c r="AP1670" i="30"/>
  <c r="H1671" i="30"/>
  <c r="J1671" i="30"/>
  <c r="K1671" i="30"/>
  <c r="AO1671" i="30"/>
  <c r="AP1671" i="30"/>
  <c r="H1672" i="30"/>
  <c r="J1672" i="30"/>
  <c r="K1672" i="30"/>
  <c r="AO1672" i="30"/>
  <c r="AP1672" i="30"/>
  <c r="H1673" i="30"/>
  <c r="J1673" i="30"/>
  <c r="K1673" i="30"/>
  <c r="AO1673" i="30"/>
  <c r="AP1673" i="30"/>
  <c r="H1674" i="30"/>
  <c r="J1674" i="30"/>
  <c r="K1674" i="30"/>
  <c r="AO1674" i="30"/>
  <c r="AP1674" i="30"/>
  <c r="H1675" i="30"/>
  <c r="J1675" i="30"/>
  <c r="K1675" i="30"/>
  <c r="AO1675" i="30"/>
  <c r="AP1675" i="30"/>
  <c r="H1676" i="30"/>
  <c r="J1676" i="30"/>
  <c r="K1676" i="30"/>
  <c r="AO1676" i="30"/>
  <c r="AP1676" i="30"/>
  <c r="H1677" i="30"/>
  <c r="J1677" i="30"/>
  <c r="K1677" i="30"/>
  <c r="AO1677" i="30"/>
  <c r="AP1677" i="30"/>
  <c r="H1678" i="30"/>
  <c r="J1678" i="30"/>
  <c r="K1678" i="30"/>
  <c r="AO1678" i="30"/>
  <c r="AP1678" i="30"/>
  <c r="H1679" i="30"/>
  <c r="J1679" i="30"/>
  <c r="K1679" i="30"/>
  <c r="AO1679" i="30"/>
  <c r="AP1679" i="30"/>
  <c r="H1680" i="30"/>
  <c r="J1680" i="30"/>
  <c r="K1680" i="30"/>
  <c r="AO1680" i="30"/>
  <c r="AP1680" i="30"/>
  <c r="H1681" i="30"/>
  <c r="J1681" i="30"/>
  <c r="K1681" i="30"/>
  <c r="AO1681" i="30"/>
  <c r="AP1681" i="30"/>
  <c r="H1682" i="30"/>
  <c r="J1682" i="30"/>
  <c r="K1682" i="30"/>
  <c r="AO1682" i="30"/>
  <c r="AP1682" i="30"/>
  <c r="H1683" i="30"/>
  <c r="J1683" i="30"/>
  <c r="K1683" i="30"/>
  <c r="AO1683" i="30"/>
  <c r="AP1683" i="30"/>
  <c r="H1684" i="30"/>
  <c r="J1684" i="30"/>
  <c r="K1684" i="30"/>
  <c r="AO1684" i="30"/>
  <c r="AP1684" i="30"/>
  <c r="H1685" i="30"/>
  <c r="J1685" i="30"/>
  <c r="K1685" i="30"/>
  <c r="AO1685" i="30"/>
  <c r="AP1685" i="30"/>
  <c r="H1686" i="30"/>
  <c r="J1686" i="30"/>
  <c r="K1686" i="30"/>
  <c r="AO1686" i="30"/>
  <c r="AP1686" i="30"/>
  <c r="H1687" i="30"/>
  <c r="J1687" i="30"/>
  <c r="K1687" i="30"/>
  <c r="AO1687" i="30"/>
  <c r="AP1687" i="30"/>
  <c r="H1688" i="30"/>
  <c r="J1688" i="30"/>
  <c r="K1688" i="30"/>
  <c r="AO1688" i="30"/>
  <c r="AP1688" i="30"/>
  <c r="H1689" i="30"/>
  <c r="J1689" i="30"/>
  <c r="K1689" i="30"/>
  <c r="AO1689" i="30"/>
  <c r="AP1689" i="30"/>
  <c r="H1690" i="30"/>
  <c r="J1690" i="30"/>
  <c r="K1690" i="30"/>
  <c r="AO1690" i="30"/>
  <c r="AP1690" i="30"/>
  <c r="H1691" i="30"/>
  <c r="J1691" i="30"/>
  <c r="K1691" i="30"/>
  <c r="AO1691" i="30"/>
  <c r="AP1691" i="30"/>
  <c r="H1692" i="30"/>
  <c r="J1692" i="30"/>
  <c r="K1692" i="30"/>
  <c r="AO1692" i="30"/>
  <c r="AP1692" i="30"/>
  <c r="H1693" i="30"/>
  <c r="J1693" i="30"/>
  <c r="K1693" i="30"/>
  <c r="AO1693" i="30"/>
  <c r="AP1693" i="30"/>
  <c r="H1694" i="30"/>
  <c r="J1694" i="30"/>
  <c r="K1694" i="30"/>
  <c r="AO1694" i="30"/>
  <c r="AP1694" i="30"/>
  <c r="H1695" i="30"/>
  <c r="J1695" i="30"/>
  <c r="K1695" i="30"/>
  <c r="AO1695" i="30"/>
  <c r="AP1695" i="30"/>
  <c r="H1696" i="30"/>
  <c r="J1696" i="30"/>
  <c r="K1696" i="30"/>
  <c r="AO1696" i="30"/>
  <c r="AP1696" i="30"/>
  <c r="H1697" i="30"/>
  <c r="J1697" i="30"/>
  <c r="K1697" i="30"/>
  <c r="AO1697" i="30"/>
  <c r="AP1697" i="30"/>
  <c r="H1698" i="30"/>
  <c r="J1698" i="30"/>
  <c r="K1698" i="30"/>
  <c r="AO1698" i="30"/>
  <c r="AP1698" i="30"/>
  <c r="H1699" i="30"/>
  <c r="J1699" i="30"/>
  <c r="K1699" i="30"/>
  <c r="AO1699" i="30"/>
  <c r="AP1699" i="30"/>
  <c r="H1700" i="30"/>
  <c r="J1700" i="30"/>
  <c r="K1700" i="30"/>
  <c r="AO1700" i="30"/>
  <c r="AP1700" i="30"/>
  <c r="H1701" i="30"/>
  <c r="J1701" i="30"/>
  <c r="K1701" i="30"/>
  <c r="AO1701" i="30"/>
  <c r="AP1701" i="30"/>
  <c r="H1702" i="30"/>
  <c r="J1702" i="30"/>
  <c r="K1702" i="30"/>
  <c r="AO1702" i="30"/>
  <c r="AP1702" i="30"/>
  <c r="H1703" i="30"/>
  <c r="J1703" i="30"/>
  <c r="K1703" i="30"/>
  <c r="AO1703" i="30"/>
  <c r="AP1703" i="30"/>
  <c r="H1704" i="30"/>
  <c r="J1704" i="30"/>
  <c r="K1704" i="30"/>
  <c r="AO1704" i="30"/>
  <c r="AP1704" i="30"/>
  <c r="H1705" i="30"/>
  <c r="J1705" i="30"/>
  <c r="K1705" i="30"/>
  <c r="AO1705" i="30"/>
  <c r="AP1705" i="30"/>
  <c r="H1706" i="30"/>
  <c r="J1706" i="30"/>
  <c r="K1706" i="30"/>
  <c r="AO1706" i="30"/>
  <c r="AP1706" i="30"/>
  <c r="H1707" i="30"/>
  <c r="J1707" i="30"/>
  <c r="K1707" i="30"/>
  <c r="AO1707" i="30"/>
  <c r="AP1707" i="30"/>
  <c r="H1708" i="30"/>
  <c r="J1708" i="30"/>
  <c r="K1708" i="30"/>
  <c r="AO1708" i="30"/>
  <c r="AP1708" i="30"/>
  <c r="H1709" i="30"/>
  <c r="J1709" i="30"/>
  <c r="K1709" i="30"/>
  <c r="AO1709" i="30"/>
  <c r="AP1709" i="30"/>
  <c r="H1710" i="30"/>
  <c r="J1710" i="30"/>
  <c r="K1710" i="30"/>
  <c r="AO1710" i="30"/>
  <c r="AP1710" i="30"/>
  <c r="H1711" i="30"/>
  <c r="J1711" i="30"/>
  <c r="K1711" i="30"/>
  <c r="AO1711" i="30"/>
  <c r="AP1711" i="30"/>
  <c r="H1712" i="30"/>
  <c r="J1712" i="30"/>
  <c r="K1712" i="30"/>
  <c r="AO1712" i="30"/>
  <c r="AP1712" i="30"/>
  <c r="H1713" i="30"/>
  <c r="J1713" i="30"/>
  <c r="K1713" i="30"/>
  <c r="AO1713" i="30"/>
  <c r="AP1713" i="30"/>
  <c r="H1714" i="30"/>
  <c r="J1714" i="30"/>
  <c r="K1714" i="30"/>
  <c r="AO1714" i="30"/>
  <c r="AP1714" i="30"/>
  <c r="H1715" i="30"/>
  <c r="J1715" i="30"/>
  <c r="K1715" i="30"/>
  <c r="AO1715" i="30"/>
  <c r="AP1715" i="30"/>
  <c r="H1716" i="30"/>
  <c r="J1716" i="30"/>
  <c r="K1716" i="30"/>
  <c r="AO1716" i="30"/>
  <c r="AP1716" i="30"/>
  <c r="H1717" i="30"/>
  <c r="J1717" i="30"/>
  <c r="K1717" i="30"/>
  <c r="AO1717" i="30"/>
  <c r="AP1717" i="30"/>
  <c r="H1718" i="30"/>
  <c r="J1718" i="30"/>
  <c r="K1718" i="30"/>
  <c r="AO1718" i="30"/>
  <c r="AP1718" i="30"/>
  <c r="H1719" i="30"/>
  <c r="J1719" i="30"/>
  <c r="K1719" i="30"/>
  <c r="AO1719" i="30"/>
  <c r="AP1719" i="30"/>
  <c r="H1720" i="30"/>
  <c r="J1720" i="30"/>
  <c r="K1720" i="30"/>
  <c r="AO1720" i="30"/>
  <c r="AP1720" i="30"/>
  <c r="H1721" i="30"/>
  <c r="J1721" i="30"/>
  <c r="K1721" i="30"/>
  <c r="AO1721" i="30"/>
  <c r="AP1721" i="30"/>
  <c r="H1722" i="30"/>
  <c r="J1722" i="30"/>
  <c r="K1722" i="30"/>
  <c r="AO1722" i="30"/>
  <c r="AP1722" i="30"/>
  <c r="H1723" i="30"/>
  <c r="J1723" i="30"/>
  <c r="K1723" i="30"/>
  <c r="AO1723" i="30"/>
  <c r="AP1723" i="30"/>
  <c r="H1724" i="30"/>
  <c r="J1724" i="30"/>
  <c r="K1724" i="30"/>
  <c r="AO1724" i="30"/>
  <c r="AP1724" i="30"/>
  <c r="H1725" i="30"/>
  <c r="J1725" i="30"/>
  <c r="K1725" i="30"/>
  <c r="AO1725" i="30"/>
  <c r="AP1725" i="30"/>
  <c r="H1726" i="30"/>
  <c r="J1726" i="30"/>
  <c r="K1726" i="30"/>
  <c r="AO1726" i="30"/>
  <c r="AP1726" i="30"/>
  <c r="H1727" i="30"/>
  <c r="J1727" i="30"/>
  <c r="K1727" i="30"/>
  <c r="AO1727" i="30"/>
  <c r="AP1727" i="30"/>
  <c r="H1728" i="30"/>
  <c r="J1728" i="30"/>
  <c r="K1728" i="30"/>
  <c r="AO1728" i="30"/>
  <c r="AP1728" i="30"/>
  <c r="H1729" i="30"/>
  <c r="J1729" i="30"/>
  <c r="K1729" i="30"/>
  <c r="AO1729" i="30"/>
  <c r="AP1729" i="30"/>
  <c r="H1730" i="30"/>
  <c r="J1730" i="30"/>
  <c r="K1730" i="30"/>
  <c r="AO1730" i="30"/>
  <c r="AP1730" i="30"/>
  <c r="H1731" i="30"/>
  <c r="J1731" i="30"/>
  <c r="K1731" i="30"/>
  <c r="AO1731" i="30"/>
  <c r="AP1731" i="30"/>
  <c r="H1732" i="30"/>
  <c r="J1732" i="30"/>
  <c r="K1732" i="30"/>
  <c r="AO1732" i="30"/>
  <c r="AP1732" i="30"/>
  <c r="H1733" i="30"/>
  <c r="J1733" i="30"/>
  <c r="K1733" i="30"/>
  <c r="AO1733" i="30"/>
  <c r="AP1733" i="30"/>
  <c r="H1734" i="30"/>
  <c r="J1734" i="30"/>
  <c r="K1734" i="30"/>
  <c r="AO1734" i="30"/>
  <c r="AP1734" i="30"/>
  <c r="H1735" i="30"/>
  <c r="J1735" i="30"/>
  <c r="K1735" i="30"/>
  <c r="AO1735" i="30"/>
  <c r="AP1735" i="30"/>
  <c r="H1736" i="30"/>
  <c r="J1736" i="30"/>
  <c r="K1736" i="30"/>
  <c r="AO1736" i="30"/>
  <c r="AP1736" i="30"/>
  <c r="H1737" i="30"/>
  <c r="J1737" i="30"/>
  <c r="K1737" i="30"/>
  <c r="AO1737" i="30"/>
  <c r="AP1737" i="30"/>
  <c r="H1738" i="30"/>
  <c r="J1738" i="30"/>
  <c r="K1738" i="30"/>
  <c r="AO1738" i="30"/>
  <c r="AP1738" i="30"/>
  <c r="H1739" i="30"/>
  <c r="J1739" i="30"/>
  <c r="K1739" i="30"/>
  <c r="AO1739" i="30"/>
  <c r="AP1739" i="30"/>
  <c r="H1740" i="30"/>
  <c r="J1740" i="30"/>
  <c r="K1740" i="30"/>
  <c r="AO1740" i="30"/>
  <c r="AP1740" i="30"/>
  <c r="H1741" i="30"/>
  <c r="J1741" i="30"/>
  <c r="K1741" i="30"/>
  <c r="AO1741" i="30"/>
  <c r="AP1741" i="30"/>
  <c r="H1742" i="30"/>
  <c r="J1742" i="30"/>
  <c r="K1742" i="30"/>
  <c r="AO1742" i="30"/>
  <c r="AP1742" i="30"/>
  <c r="H1743" i="30"/>
  <c r="J1743" i="30"/>
  <c r="K1743" i="30"/>
  <c r="AO1743" i="30"/>
  <c r="AP1743" i="30"/>
  <c r="H1744" i="30"/>
  <c r="J1744" i="30"/>
  <c r="K1744" i="30"/>
  <c r="AO1744" i="30"/>
  <c r="AP1744" i="30"/>
  <c r="H1745" i="30"/>
  <c r="J1745" i="30"/>
  <c r="K1745" i="30"/>
  <c r="AO1745" i="30"/>
  <c r="AP1745" i="30"/>
  <c r="H1746" i="30"/>
  <c r="J1746" i="30"/>
  <c r="K1746" i="30"/>
  <c r="AO1746" i="30"/>
  <c r="AP1746" i="30"/>
  <c r="H1747" i="30"/>
  <c r="J1747" i="30"/>
  <c r="K1747" i="30"/>
  <c r="AO1747" i="30"/>
  <c r="AP1747" i="30"/>
  <c r="H1748" i="30"/>
  <c r="J1748" i="30"/>
  <c r="K1748" i="30"/>
  <c r="AO1748" i="30"/>
  <c r="AP1748" i="30"/>
  <c r="H1749" i="30"/>
  <c r="J1749" i="30"/>
  <c r="K1749" i="30"/>
  <c r="AO1749" i="30"/>
  <c r="AP1749" i="30"/>
  <c r="H1750" i="30"/>
  <c r="J1750" i="30"/>
  <c r="K1750" i="30"/>
  <c r="AO1750" i="30"/>
  <c r="AP1750" i="30"/>
  <c r="H1751" i="30"/>
  <c r="J1751" i="30"/>
  <c r="K1751" i="30"/>
  <c r="AO1751" i="30"/>
  <c r="AP1751" i="30"/>
  <c r="H1752" i="30"/>
  <c r="J1752" i="30"/>
  <c r="K1752" i="30"/>
  <c r="AO1752" i="30"/>
  <c r="AP1752" i="30"/>
  <c r="H1753" i="30"/>
  <c r="J1753" i="30"/>
  <c r="K1753" i="30"/>
  <c r="AO1753" i="30"/>
  <c r="AP1753" i="30"/>
  <c r="H1754" i="30"/>
  <c r="J1754" i="30"/>
  <c r="K1754" i="30"/>
  <c r="AO1754" i="30"/>
  <c r="AP1754" i="30"/>
  <c r="H1755" i="30"/>
  <c r="J1755" i="30"/>
  <c r="K1755" i="30"/>
  <c r="AO1755" i="30"/>
  <c r="AP1755" i="30"/>
  <c r="H1756" i="30"/>
  <c r="J1756" i="30"/>
  <c r="K1756" i="30"/>
  <c r="AO1756" i="30"/>
  <c r="AP1756" i="30"/>
  <c r="H1757" i="30"/>
  <c r="J1757" i="30"/>
  <c r="K1757" i="30"/>
  <c r="AO1757" i="30"/>
  <c r="AP1757" i="30"/>
  <c r="H1758" i="30"/>
  <c r="J1758" i="30"/>
  <c r="K1758" i="30"/>
  <c r="AO1758" i="30"/>
  <c r="AP1758" i="30"/>
  <c r="H1759" i="30"/>
  <c r="J1759" i="30"/>
  <c r="K1759" i="30"/>
  <c r="AO1759" i="30"/>
  <c r="AP1759" i="30"/>
  <c r="H1760" i="30"/>
  <c r="J1760" i="30"/>
  <c r="K1760" i="30"/>
  <c r="AO1760" i="30"/>
  <c r="AP1760" i="30"/>
  <c r="H1761" i="30"/>
  <c r="J1761" i="30"/>
  <c r="K1761" i="30"/>
  <c r="AO1761" i="30"/>
  <c r="AP1761" i="30"/>
  <c r="H1762" i="30"/>
  <c r="J1762" i="30"/>
  <c r="K1762" i="30"/>
  <c r="AO1762" i="30"/>
  <c r="AP1762" i="30"/>
  <c r="H1763" i="30"/>
  <c r="J1763" i="30"/>
  <c r="K1763" i="30"/>
  <c r="AO1763" i="30"/>
  <c r="AP1763" i="30"/>
  <c r="H1764" i="30"/>
  <c r="J1764" i="30"/>
  <c r="K1764" i="30"/>
  <c r="AO1764" i="30"/>
  <c r="AP1764" i="30"/>
  <c r="H1765" i="30"/>
  <c r="J1765" i="30"/>
  <c r="K1765" i="30"/>
  <c r="AO1765" i="30"/>
  <c r="AP1765" i="30"/>
  <c r="H1766" i="30"/>
  <c r="J1766" i="30"/>
  <c r="K1766" i="30"/>
  <c r="AO1766" i="30"/>
  <c r="AP1766" i="30"/>
  <c r="H1767" i="30"/>
  <c r="J1767" i="30"/>
  <c r="K1767" i="30"/>
  <c r="AO1767" i="30"/>
  <c r="AP1767" i="30"/>
  <c r="H1768" i="30"/>
  <c r="J1768" i="30"/>
  <c r="K1768" i="30"/>
  <c r="AO1768" i="30"/>
  <c r="AP1768" i="30"/>
  <c r="H1769" i="30"/>
  <c r="J1769" i="30"/>
  <c r="K1769" i="30"/>
  <c r="AO1769" i="30"/>
  <c r="AP1769" i="30"/>
  <c r="H1770" i="30"/>
  <c r="J1770" i="30"/>
  <c r="K1770" i="30"/>
  <c r="AO1770" i="30"/>
  <c r="AP1770" i="30"/>
  <c r="H1771" i="30"/>
  <c r="J1771" i="30"/>
  <c r="K1771" i="30"/>
  <c r="AO1771" i="30"/>
  <c r="AP1771" i="30"/>
  <c r="H1772" i="30"/>
  <c r="J1772" i="30"/>
  <c r="K1772" i="30"/>
  <c r="AO1772" i="30"/>
  <c r="AP1772" i="30"/>
  <c r="H1773" i="30"/>
  <c r="J1773" i="30"/>
  <c r="K1773" i="30"/>
  <c r="AO1773" i="30"/>
  <c r="AP1773" i="30"/>
  <c r="H1774" i="30"/>
  <c r="J1774" i="30"/>
  <c r="K1774" i="30"/>
  <c r="AO1774" i="30"/>
  <c r="AP1774" i="30"/>
  <c r="AO1775" i="30"/>
  <c r="AP1775" i="30"/>
  <c r="H1776" i="30"/>
  <c r="J1776" i="30"/>
  <c r="K1776" i="30"/>
  <c r="AO1776" i="30"/>
  <c r="AP1776" i="30"/>
  <c r="H1777" i="30"/>
  <c r="J1777" i="30"/>
  <c r="K1777" i="30"/>
  <c r="AO1777" i="30"/>
  <c r="AP1777" i="30"/>
  <c r="H1778" i="30"/>
  <c r="J1778" i="30"/>
  <c r="K1778" i="30"/>
  <c r="AO1778" i="30"/>
  <c r="AP1778" i="30"/>
  <c r="H1779" i="30"/>
  <c r="J1779" i="30"/>
  <c r="K1779" i="30"/>
  <c r="AO1779" i="30"/>
  <c r="AP1779" i="30"/>
  <c r="H1780" i="30"/>
  <c r="J1780" i="30"/>
  <c r="K1780" i="30"/>
  <c r="AO1780" i="30"/>
  <c r="AP1780" i="30"/>
  <c r="H1781" i="30"/>
  <c r="J1781" i="30"/>
  <c r="K1781" i="30"/>
  <c r="AO1781" i="30"/>
  <c r="AP1781" i="30"/>
  <c r="H1782" i="30"/>
  <c r="J1782" i="30"/>
  <c r="K1782" i="30"/>
  <c r="AO1782" i="30"/>
  <c r="AP1782" i="30"/>
  <c r="H1783" i="30"/>
  <c r="J1783" i="30"/>
  <c r="K1783" i="30"/>
  <c r="AO1783" i="30"/>
  <c r="AP1783" i="30"/>
  <c r="H1784" i="30"/>
  <c r="J1784" i="30"/>
  <c r="K1784" i="30"/>
  <c r="AO1784" i="30"/>
  <c r="AP1784" i="30"/>
  <c r="H1785" i="30"/>
  <c r="J1785" i="30"/>
  <c r="K1785" i="30"/>
  <c r="AO1785" i="30"/>
  <c r="AP1785" i="30"/>
  <c r="H1786" i="30"/>
  <c r="J1786" i="30"/>
  <c r="K1786" i="30"/>
  <c r="AO1786" i="30"/>
  <c r="AP1786" i="30"/>
  <c r="H1787" i="30"/>
  <c r="J1787" i="30"/>
  <c r="K1787" i="30"/>
  <c r="AO1787" i="30"/>
  <c r="AP1787" i="30"/>
  <c r="H1788" i="30"/>
  <c r="J1788" i="30"/>
  <c r="K1788" i="30"/>
  <c r="AO1788" i="30"/>
  <c r="AP1788" i="30"/>
  <c r="H1789" i="30"/>
  <c r="J1789" i="30"/>
  <c r="K1789" i="30"/>
  <c r="AO1789" i="30"/>
  <c r="AP1789" i="30"/>
  <c r="H1790" i="30"/>
  <c r="J1790" i="30"/>
  <c r="K1790" i="30"/>
  <c r="AO1790" i="30"/>
  <c r="AP1790" i="30"/>
  <c r="H1791" i="30"/>
  <c r="J1791" i="30"/>
  <c r="K1791" i="30"/>
  <c r="AO1791" i="30"/>
  <c r="AP1791" i="30"/>
  <c r="H1792" i="30"/>
  <c r="J1792" i="30"/>
  <c r="K1792" i="30"/>
  <c r="AO1792" i="30"/>
  <c r="AP1792" i="30"/>
  <c r="H1793" i="30"/>
  <c r="J1793" i="30"/>
  <c r="K1793" i="30"/>
  <c r="AO1793" i="30"/>
  <c r="AP1793" i="30"/>
  <c r="H1794" i="30"/>
  <c r="J1794" i="30"/>
  <c r="K1794" i="30"/>
  <c r="AO1794" i="30"/>
  <c r="AP1794" i="30"/>
  <c r="H1795" i="30"/>
  <c r="J1795" i="30"/>
  <c r="K1795" i="30"/>
  <c r="AO1795" i="30"/>
  <c r="AP1795" i="30"/>
  <c r="H1796" i="30"/>
  <c r="J1796" i="30"/>
  <c r="K1796" i="30"/>
  <c r="AO1796" i="30"/>
  <c r="AP1796" i="30"/>
  <c r="H1797" i="30"/>
  <c r="J1797" i="30"/>
  <c r="K1797" i="30"/>
  <c r="AO1797" i="30"/>
  <c r="AP1797" i="30"/>
  <c r="H1798" i="30"/>
  <c r="J1798" i="30"/>
  <c r="K1798" i="30"/>
  <c r="AO1798" i="30"/>
  <c r="AP1798" i="30"/>
  <c r="H1799" i="30"/>
  <c r="J1799" i="30"/>
  <c r="K1799" i="30"/>
  <c r="AO1799" i="30"/>
  <c r="AP1799" i="30"/>
  <c r="H1800" i="30"/>
  <c r="J1800" i="30"/>
  <c r="K1800" i="30"/>
  <c r="AO1800" i="30"/>
  <c r="AP1800" i="30"/>
  <c r="H1801" i="30"/>
  <c r="J1801" i="30"/>
  <c r="K1801" i="30"/>
  <c r="AO1801" i="30"/>
  <c r="AP1801" i="30"/>
  <c r="H1802" i="30"/>
  <c r="J1802" i="30"/>
  <c r="K1802" i="30"/>
  <c r="AO1802" i="30"/>
  <c r="AP1802" i="30"/>
  <c r="H1803" i="30"/>
  <c r="J1803" i="30"/>
  <c r="K1803" i="30"/>
  <c r="AO1803" i="30"/>
  <c r="AP1803" i="30"/>
  <c r="H1804" i="30"/>
  <c r="J1804" i="30"/>
  <c r="K1804" i="30"/>
  <c r="AO1804" i="30"/>
  <c r="AP1804" i="30"/>
  <c r="H1805" i="30"/>
  <c r="J1805" i="30"/>
  <c r="K1805" i="30"/>
  <c r="AO1805" i="30"/>
  <c r="AP1805" i="30"/>
  <c r="H1806" i="30"/>
  <c r="J1806" i="30"/>
  <c r="K1806" i="30"/>
  <c r="AO1806" i="30"/>
  <c r="AP1806" i="30"/>
  <c r="H1807" i="30"/>
  <c r="J1807" i="30"/>
  <c r="K1807" i="30"/>
  <c r="AO1807" i="30"/>
  <c r="AP1807" i="30"/>
  <c r="H1808" i="30"/>
  <c r="J1808" i="30"/>
  <c r="K1808" i="30"/>
  <c r="AO1808" i="30"/>
  <c r="AP1808" i="30"/>
  <c r="H1809" i="30"/>
  <c r="J1809" i="30"/>
  <c r="K1809" i="30"/>
  <c r="AO1809" i="30"/>
  <c r="AP1809" i="30"/>
  <c r="H1810" i="30"/>
  <c r="J1810" i="30"/>
  <c r="K1810" i="30"/>
  <c r="AO1810" i="30"/>
  <c r="AP1810" i="30"/>
  <c r="H1811" i="30"/>
  <c r="J1811" i="30"/>
  <c r="K1811" i="30"/>
  <c r="AO1811" i="30"/>
  <c r="AP1811" i="30"/>
  <c r="H1812" i="30"/>
  <c r="J1812" i="30"/>
  <c r="K1812" i="30"/>
  <c r="AO1812" i="30"/>
  <c r="AP1812" i="30"/>
  <c r="H1813" i="30"/>
  <c r="J1813" i="30"/>
  <c r="K1813" i="30"/>
  <c r="AO1813" i="30"/>
  <c r="AP1813" i="30"/>
  <c r="H1814" i="30"/>
  <c r="J1814" i="30"/>
  <c r="K1814" i="30"/>
  <c r="AO1814" i="30"/>
  <c r="AP1814" i="30"/>
  <c r="H1815" i="30"/>
  <c r="J1815" i="30"/>
  <c r="K1815" i="30"/>
  <c r="AO1815" i="30"/>
  <c r="AP1815" i="30"/>
  <c r="H1816" i="30"/>
  <c r="J1816" i="30"/>
  <c r="K1816" i="30"/>
  <c r="AO1816" i="30"/>
  <c r="AP1816" i="30"/>
  <c r="H1817" i="30"/>
  <c r="J1817" i="30"/>
  <c r="K1817" i="30"/>
  <c r="AO1817" i="30"/>
  <c r="AP1817" i="30"/>
  <c r="H1818" i="30"/>
  <c r="J1818" i="30"/>
  <c r="K1818" i="30"/>
  <c r="AO1818" i="30"/>
  <c r="AP1818" i="30"/>
  <c r="H1819" i="30"/>
  <c r="J1819" i="30"/>
  <c r="K1819" i="30"/>
  <c r="AO1819" i="30"/>
  <c r="AP1819" i="30"/>
  <c r="H1820" i="30"/>
  <c r="J1820" i="30"/>
  <c r="K1820" i="30"/>
  <c r="AO1820" i="30"/>
  <c r="AP1820" i="30"/>
  <c r="H1821" i="30"/>
  <c r="J1821" i="30"/>
  <c r="K1821" i="30"/>
  <c r="AO1821" i="30"/>
  <c r="AP1821" i="30"/>
  <c r="H1822" i="30"/>
  <c r="J1822" i="30"/>
  <c r="K1822" i="30"/>
  <c r="AO1822" i="30"/>
  <c r="AP1822" i="30"/>
  <c r="H1823" i="30"/>
  <c r="J1823" i="30"/>
  <c r="K1823" i="30"/>
  <c r="AO1823" i="30"/>
  <c r="AP1823" i="30"/>
  <c r="H1824" i="30"/>
  <c r="J1824" i="30"/>
  <c r="K1824" i="30"/>
  <c r="AO1824" i="30"/>
  <c r="AP1824" i="30"/>
  <c r="H1825" i="30"/>
  <c r="J1825" i="30"/>
  <c r="K1825" i="30"/>
  <c r="AO1825" i="30"/>
  <c r="AP1825" i="30"/>
  <c r="H1826" i="30"/>
  <c r="J1826" i="30"/>
  <c r="K1826" i="30"/>
  <c r="AO1826" i="30"/>
  <c r="AP1826" i="30"/>
  <c r="H1827" i="30"/>
  <c r="J1827" i="30"/>
  <c r="K1827" i="30"/>
  <c r="AO1827" i="30"/>
  <c r="AP1827" i="30"/>
  <c r="H1828" i="30"/>
  <c r="J1828" i="30"/>
  <c r="K1828" i="30"/>
  <c r="AO1828" i="30"/>
  <c r="AP1828" i="30"/>
  <c r="H1829" i="30"/>
  <c r="J1829" i="30"/>
  <c r="K1829" i="30"/>
  <c r="AO1829" i="30"/>
  <c r="AP1829" i="30"/>
  <c r="H1830" i="30"/>
  <c r="J1830" i="30"/>
  <c r="K1830" i="30"/>
  <c r="AO1830" i="30"/>
  <c r="AP1830" i="30"/>
  <c r="H1831" i="30"/>
  <c r="J1831" i="30"/>
  <c r="K1831" i="30"/>
  <c r="AO1831" i="30"/>
  <c r="AP1831" i="30"/>
  <c r="H1832" i="30"/>
  <c r="J1832" i="30"/>
  <c r="K1832" i="30"/>
  <c r="AO1832" i="30"/>
  <c r="AP1832" i="30"/>
  <c r="H1833" i="30"/>
  <c r="J1833" i="30"/>
  <c r="K1833" i="30"/>
  <c r="AO1833" i="30"/>
  <c r="AP1833" i="30"/>
  <c r="H1834" i="30"/>
  <c r="J1834" i="30"/>
  <c r="K1834" i="30"/>
  <c r="AO1834" i="30"/>
  <c r="AP1834" i="30"/>
  <c r="H1835" i="30"/>
  <c r="J1835" i="30"/>
  <c r="K1835" i="30"/>
  <c r="AO1835" i="30"/>
  <c r="AP1835" i="30"/>
  <c r="H1836" i="30"/>
  <c r="J1836" i="30"/>
  <c r="K1836" i="30"/>
  <c r="AO1836" i="30"/>
  <c r="AP1836" i="30"/>
  <c r="H1837" i="30"/>
  <c r="J1837" i="30"/>
  <c r="K1837" i="30"/>
  <c r="AO1837" i="30"/>
  <c r="AP1837" i="30"/>
  <c r="H1838" i="30"/>
  <c r="J1838" i="30"/>
  <c r="K1838" i="30"/>
  <c r="AO1838" i="30"/>
  <c r="AP1838" i="30"/>
  <c r="H1839" i="30"/>
  <c r="J1839" i="30"/>
  <c r="K1839" i="30"/>
  <c r="AO1839" i="30"/>
  <c r="AP1839" i="30"/>
  <c r="H1840" i="30"/>
  <c r="J1840" i="30"/>
  <c r="K1840" i="30"/>
  <c r="AO1840" i="30"/>
  <c r="AP1840" i="30"/>
  <c r="H1841" i="30"/>
  <c r="J1841" i="30"/>
  <c r="K1841" i="30"/>
  <c r="AO1841" i="30"/>
  <c r="AP1841" i="30"/>
  <c r="H1842" i="30"/>
  <c r="J1842" i="30"/>
  <c r="K1842" i="30"/>
  <c r="AO1842" i="30"/>
  <c r="AP1842" i="30"/>
  <c r="H1843" i="30"/>
  <c r="J1843" i="30"/>
  <c r="K1843" i="30"/>
  <c r="AO1843" i="30"/>
  <c r="AP1843" i="30"/>
  <c r="H1844" i="30"/>
  <c r="J1844" i="30"/>
  <c r="K1844" i="30"/>
  <c r="AO1844" i="30"/>
  <c r="AP1844" i="30"/>
  <c r="H1845" i="30"/>
  <c r="J1845" i="30"/>
  <c r="K1845" i="30"/>
  <c r="AO1845" i="30"/>
  <c r="AP1845" i="30"/>
  <c r="H1846" i="30"/>
  <c r="J1846" i="30"/>
  <c r="K1846" i="30"/>
  <c r="AO1846" i="30"/>
  <c r="AP1846" i="30"/>
  <c r="H1847" i="30"/>
  <c r="J1847" i="30"/>
  <c r="K1847" i="30"/>
  <c r="AO1847" i="30"/>
  <c r="AP1847" i="30"/>
  <c r="H1848" i="30"/>
  <c r="J1848" i="30"/>
  <c r="K1848" i="30"/>
  <c r="AO1848" i="30"/>
  <c r="AP1848" i="30"/>
  <c r="H1849" i="30"/>
  <c r="J1849" i="30"/>
  <c r="K1849" i="30"/>
  <c r="AO1849" i="30"/>
  <c r="AP1849" i="30"/>
  <c r="H1850" i="30"/>
  <c r="J1850" i="30"/>
  <c r="K1850" i="30"/>
  <c r="AO1850" i="30"/>
  <c r="AP1850" i="30"/>
  <c r="H1851" i="30"/>
  <c r="J1851" i="30"/>
  <c r="K1851" i="30"/>
  <c r="AO1851" i="30"/>
  <c r="AP1851" i="30"/>
  <c r="H1852" i="30"/>
  <c r="J1852" i="30"/>
  <c r="K1852" i="30"/>
  <c r="AO1852" i="30"/>
  <c r="AP1852" i="30"/>
  <c r="H1853" i="30"/>
  <c r="J1853" i="30"/>
  <c r="K1853" i="30"/>
  <c r="AO1853" i="30"/>
  <c r="AP1853" i="30"/>
  <c r="H1854" i="30"/>
  <c r="J1854" i="30"/>
  <c r="K1854" i="30"/>
  <c r="AO1854" i="30"/>
  <c r="AP1854" i="30"/>
  <c r="H1855" i="30"/>
  <c r="J1855" i="30"/>
  <c r="K1855" i="30"/>
  <c r="AO1855" i="30"/>
  <c r="AP1855" i="30"/>
  <c r="H1856" i="30"/>
  <c r="J1856" i="30"/>
  <c r="K1856" i="30"/>
  <c r="AO1856" i="30"/>
  <c r="AP1856" i="30"/>
  <c r="H1857" i="30"/>
  <c r="J1857" i="30"/>
  <c r="K1857" i="30"/>
  <c r="AO1857" i="30"/>
  <c r="AP1857" i="30"/>
  <c r="H1858" i="30"/>
  <c r="J1858" i="30"/>
  <c r="K1858" i="30"/>
  <c r="AO1858" i="30"/>
  <c r="AP1858" i="30"/>
  <c r="H1859" i="30"/>
  <c r="J1859" i="30"/>
  <c r="K1859" i="30"/>
  <c r="AO1859" i="30"/>
  <c r="AP1859" i="30"/>
  <c r="H1860" i="30"/>
  <c r="J1860" i="30"/>
  <c r="K1860" i="30"/>
  <c r="AO1860" i="30"/>
  <c r="AP1860" i="30"/>
  <c r="H1861" i="30"/>
  <c r="J1861" i="30"/>
  <c r="K1861" i="30"/>
  <c r="AO1861" i="30"/>
  <c r="AP1861" i="30"/>
  <c r="H1862" i="30"/>
  <c r="J1862" i="30"/>
  <c r="K1862" i="30"/>
  <c r="AO1862" i="30"/>
  <c r="AP1862" i="30"/>
  <c r="H1863" i="30"/>
  <c r="J1863" i="30"/>
  <c r="K1863" i="30"/>
  <c r="AO1863" i="30"/>
  <c r="AP1863" i="30"/>
  <c r="H1864" i="30"/>
  <c r="J1864" i="30"/>
  <c r="K1864" i="30"/>
  <c r="AO1864" i="30"/>
  <c r="AP1864" i="30"/>
  <c r="H1865" i="30"/>
  <c r="J1865" i="30"/>
  <c r="K1865" i="30"/>
  <c r="AO1865" i="30"/>
  <c r="AP1865" i="30"/>
  <c r="H1866" i="30"/>
  <c r="J1866" i="30"/>
  <c r="K1866" i="30"/>
  <c r="AO1866" i="30"/>
  <c r="AP1866" i="30"/>
  <c r="H1867" i="30"/>
  <c r="J1867" i="30"/>
  <c r="K1867" i="30"/>
  <c r="AO1867" i="30"/>
  <c r="AP1867" i="30"/>
  <c r="H1868" i="30"/>
  <c r="J1868" i="30"/>
  <c r="K1868" i="30"/>
  <c r="AO1868" i="30"/>
  <c r="AP1868" i="30"/>
  <c r="H1869" i="30"/>
  <c r="J1869" i="30"/>
  <c r="K1869" i="30"/>
  <c r="AO1869" i="30"/>
  <c r="AP1869" i="30"/>
  <c r="H1870" i="30"/>
  <c r="J1870" i="30"/>
  <c r="K1870" i="30"/>
  <c r="AO1870" i="30"/>
  <c r="AP1870" i="30"/>
  <c r="H1871" i="30"/>
  <c r="J1871" i="30"/>
  <c r="K1871" i="30"/>
  <c r="AO1871" i="30"/>
  <c r="AP1871" i="30"/>
  <c r="H1872" i="30"/>
  <c r="J1872" i="30"/>
  <c r="K1872" i="30"/>
  <c r="AO1872" i="30"/>
  <c r="AP1872" i="30"/>
  <c r="H1873" i="30"/>
  <c r="J1873" i="30"/>
  <c r="K1873" i="30"/>
  <c r="AO1873" i="30"/>
  <c r="AP1873" i="30"/>
  <c r="H1874" i="30"/>
  <c r="J1874" i="30"/>
  <c r="K1874" i="30"/>
  <c r="AO1874" i="30"/>
  <c r="AP1874" i="30"/>
  <c r="H1875" i="30"/>
  <c r="J1875" i="30"/>
  <c r="K1875" i="30"/>
  <c r="AO1875" i="30"/>
  <c r="AP1875" i="30"/>
  <c r="H1876" i="30"/>
  <c r="J1876" i="30"/>
  <c r="K1876" i="30"/>
  <c r="AO1876" i="30"/>
  <c r="AP1876" i="30"/>
  <c r="H1877" i="30"/>
  <c r="J1877" i="30"/>
  <c r="K1877" i="30"/>
  <c r="AO1877" i="30"/>
  <c r="AP1877" i="30"/>
  <c r="H1878" i="30"/>
  <c r="J1878" i="30"/>
  <c r="K1878" i="30"/>
  <c r="AO1878" i="30"/>
  <c r="AP1878" i="30"/>
  <c r="H1879" i="30"/>
  <c r="J1879" i="30"/>
  <c r="K1879" i="30"/>
  <c r="AO1879" i="30"/>
  <c r="AP1879" i="30"/>
  <c r="H1880" i="30"/>
  <c r="J1880" i="30"/>
  <c r="K1880" i="30"/>
  <c r="AO1880" i="30"/>
  <c r="AP1880" i="30"/>
  <c r="H1881" i="30"/>
  <c r="J1881" i="30"/>
  <c r="K1881" i="30"/>
  <c r="AO1881" i="30"/>
  <c r="AP1881" i="30"/>
  <c r="H1882" i="30"/>
  <c r="J1882" i="30"/>
  <c r="K1882" i="30"/>
  <c r="AO1882" i="30"/>
  <c r="AP1882" i="30"/>
  <c r="H1883" i="30"/>
  <c r="J1883" i="30"/>
  <c r="K1883" i="30"/>
  <c r="AO1883" i="30"/>
  <c r="AP1883" i="30"/>
  <c r="H1884" i="30"/>
  <c r="J1884" i="30"/>
  <c r="K1884" i="30"/>
  <c r="AO1884" i="30"/>
  <c r="AP1884" i="30"/>
  <c r="H1885" i="30"/>
  <c r="J1885" i="30"/>
  <c r="K1885" i="30"/>
  <c r="AO1885" i="30"/>
  <c r="AP1885" i="30"/>
  <c r="H1886" i="30"/>
  <c r="J1886" i="30"/>
  <c r="K1886" i="30"/>
  <c r="AO1886" i="30"/>
  <c r="AP1886" i="30"/>
  <c r="H1887" i="30"/>
  <c r="J1887" i="30"/>
  <c r="K1887" i="30"/>
  <c r="AO1887" i="30"/>
  <c r="AP1887" i="30"/>
  <c r="H1888" i="30"/>
  <c r="J1888" i="30"/>
  <c r="K1888" i="30"/>
  <c r="AO1888" i="30"/>
  <c r="AP1888" i="30"/>
  <c r="H1889" i="30"/>
  <c r="J1889" i="30"/>
  <c r="K1889" i="30"/>
  <c r="AO1889" i="30"/>
  <c r="AP1889" i="30"/>
  <c r="H1890" i="30"/>
  <c r="J1890" i="30"/>
  <c r="K1890" i="30"/>
  <c r="AO1890" i="30"/>
  <c r="AP1890" i="30"/>
  <c r="H1891" i="30"/>
  <c r="J1891" i="30"/>
  <c r="K1891" i="30"/>
  <c r="AO1891" i="30"/>
  <c r="AP1891" i="30"/>
  <c r="H1892" i="30"/>
  <c r="J1892" i="30"/>
  <c r="K1892" i="30"/>
  <c r="AO1892" i="30"/>
  <c r="AP1892" i="30"/>
  <c r="H1893" i="30"/>
  <c r="J1893" i="30"/>
  <c r="K1893" i="30"/>
  <c r="AO1893" i="30"/>
  <c r="AP1893" i="30"/>
  <c r="H1894" i="30"/>
  <c r="J1894" i="30"/>
  <c r="K1894" i="30"/>
  <c r="AO1894" i="30"/>
  <c r="AP1894" i="30"/>
  <c r="H1895" i="30"/>
  <c r="J1895" i="30"/>
  <c r="K1895" i="30"/>
  <c r="AO1895" i="30"/>
  <c r="AP1895" i="30"/>
  <c r="H1896" i="30"/>
  <c r="J1896" i="30"/>
  <c r="K1896" i="30"/>
  <c r="AO1896" i="30"/>
  <c r="AP1896" i="30"/>
  <c r="H1897" i="30"/>
  <c r="J1897" i="30"/>
  <c r="K1897" i="30"/>
  <c r="AO1897" i="30"/>
  <c r="AP1897" i="30"/>
  <c r="H1898" i="30"/>
  <c r="J1898" i="30"/>
  <c r="K1898" i="30"/>
  <c r="AO1898" i="30"/>
  <c r="AP1898" i="30"/>
  <c r="H1899" i="30"/>
  <c r="J1899" i="30"/>
  <c r="K1899" i="30"/>
  <c r="AO1899" i="30"/>
  <c r="AP1899" i="30"/>
  <c r="H1900" i="30"/>
  <c r="J1900" i="30"/>
  <c r="K1900" i="30"/>
  <c r="AO1900" i="30"/>
  <c r="AP1900" i="30"/>
  <c r="H1901" i="30"/>
  <c r="J1901" i="30"/>
  <c r="K1901" i="30"/>
  <c r="AO1901" i="30"/>
  <c r="AP1901" i="30"/>
  <c r="H1902" i="30"/>
  <c r="J1902" i="30"/>
  <c r="K1902" i="30"/>
  <c r="AO1902" i="30"/>
  <c r="AP1902" i="30"/>
  <c r="H1903" i="30"/>
  <c r="J1903" i="30"/>
  <c r="K1903" i="30"/>
  <c r="AO1903" i="30"/>
  <c r="AP1903" i="30"/>
  <c r="H1904" i="30"/>
  <c r="J1904" i="30"/>
  <c r="K1904" i="30"/>
  <c r="AO1904" i="30"/>
  <c r="AP1904" i="30"/>
  <c r="H1905" i="30"/>
  <c r="J1905" i="30"/>
  <c r="K1905" i="30"/>
  <c r="AO1905" i="30"/>
  <c r="AP1905" i="30"/>
  <c r="H1906" i="30"/>
  <c r="J1906" i="30"/>
  <c r="K1906" i="30"/>
  <c r="AO1906" i="30"/>
  <c r="AP1906" i="30"/>
  <c r="H1907" i="30"/>
  <c r="J1907" i="30"/>
  <c r="K1907" i="30"/>
  <c r="AO1907" i="30"/>
  <c r="AP1907" i="30"/>
  <c r="H1908" i="30"/>
  <c r="J1908" i="30"/>
  <c r="K1908" i="30"/>
  <c r="AO1908" i="30"/>
  <c r="AP1908" i="30"/>
  <c r="H1909" i="30"/>
  <c r="J1909" i="30"/>
  <c r="K1909" i="30"/>
  <c r="AO1909" i="30"/>
  <c r="AP1909" i="30"/>
  <c r="H1910" i="30"/>
  <c r="J1910" i="30"/>
  <c r="K1910" i="30"/>
  <c r="AO1910" i="30"/>
  <c r="AP1910" i="30"/>
  <c r="H1911" i="30"/>
  <c r="J1911" i="30"/>
  <c r="K1911" i="30"/>
  <c r="AO1911" i="30"/>
  <c r="AP1911" i="30"/>
  <c r="H1912" i="30"/>
  <c r="J1912" i="30"/>
  <c r="K1912" i="30"/>
  <c r="AO1912" i="30"/>
  <c r="AP1912" i="30"/>
  <c r="H1913" i="30"/>
  <c r="J1913" i="30"/>
  <c r="K1913" i="30"/>
  <c r="AO1913" i="30"/>
  <c r="AP1913" i="30"/>
  <c r="H1914" i="30"/>
  <c r="J1914" i="30"/>
  <c r="K1914" i="30"/>
  <c r="AO1914" i="30"/>
  <c r="AP1914" i="30"/>
  <c r="H1915" i="30"/>
  <c r="J1915" i="30"/>
  <c r="K1915" i="30"/>
  <c r="AO1915" i="30"/>
  <c r="AP1915" i="30"/>
  <c r="H1916" i="30"/>
  <c r="J1916" i="30"/>
  <c r="K1916" i="30"/>
  <c r="AO1916" i="30"/>
  <c r="AP1916" i="30"/>
  <c r="H1917" i="30"/>
  <c r="J1917" i="30"/>
  <c r="K1917" i="30"/>
  <c r="AO1917" i="30"/>
  <c r="AP1917" i="30"/>
  <c r="H1918" i="30"/>
  <c r="J1918" i="30"/>
  <c r="K1918" i="30"/>
  <c r="AO1918" i="30"/>
  <c r="AP1918" i="30"/>
  <c r="H1919" i="30"/>
  <c r="J1919" i="30"/>
  <c r="K1919" i="30"/>
  <c r="AO1919" i="30"/>
  <c r="AP1919" i="30"/>
  <c r="H1920" i="30"/>
  <c r="J1920" i="30"/>
  <c r="K1920" i="30"/>
  <c r="AO1920" i="30"/>
  <c r="AP1920" i="30"/>
  <c r="H1921" i="30"/>
  <c r="J1921" i="30"/>
  <c r="K1921" i="30"/>
  <c r="AO1921" i="30"/>
  <c r="AP1921" i="30"/>
  <c r="H1922" i="30"/>
  <c r="J1922" i="30"/>
  <c r="K1922" i="30"/>
  <c r="AO1922" i="30"/>
  <c r="AP1922" i="30"/>
  <c r="H1923" i="30"/>
  <c r="J1923" i="30"/>
  <c r="K1923" i="30"/>
  <c r="AO1923" i="30"/>
  <c r="AP1923" i="30"/>
  <c r="H1924" i="30"/>
  <c r="J1924" i="30"/>
  <c r="K1924" i="30"/>
  <c r="AO1924" i="30"/>
  <c r="AP1924" i="30"/>
  <c r="H1925" i="30"/>
  <c r="J1925" i="30"/>
  <c r="K1925" i="30"/>
  <c r="AO1925" i="30"/>
  <c r="AP1925" i="30"/>
  <c r="H1926" i="30"/>
  <c r="J1926" i="30"/>
  <c r="K1926" i="30"/>
  <c r="AO1926" i="30"/>
  <c r="AP1926" i="30"/>
  <c r="H1927" i="30"/>
  <c r="J1927" i="30"/>
  <c r="K1927" i="30"/>
  <c r="AO1927" i="30"/>
  <c r="AP1927" i="30"/>
  <c r="H1928" i="30"/>
  <c r="J1928" i="30"/>
  <c r="K1928" i="30"/>
  <c r="AO1928" i="30"/>
  <c r="AP1928" i="30"/>
  <c r="H1929" i="30"/>
  <c r="J1929" i="30"/>
  <c r="K1929" i="30"/>
  <c r="AO1929" i="30"/>
  <c r="AP1929" i="30"/>
  <c r="H1930" i="30"/>
  <c r="J1930" i="30"/>
  <c r="K1930" i="30"/>
  <c r="AO1930" i="30"/>
  <c r="AP1930" i="30"/>
  <c r="H1931" i="30"/>
  <c r="J1931" i="30"/>
  <c r="K1931" i="30"/>
  <c r="AO1931" i="30"/>
  <c r="AP1931" i="30"/>
  <c r="H1932" i="30"/>
  <c r="J1932" i="30"/>
  <c r="K1932" i="30"/>
  <c r="AO1932" i="30"/>
  <c r="AP1932" i="30"/>
  <c r="H1933" i="30"/>
  <c r="J1933" i="30"/>
  <c r="K1933" i="30"/>
  <c r="AO1933" i="30"/>
  <c r="AP1933" i="30"/>
  <c r="H1934" i="30"/>
  <c r="J1934" i="30"/>
  <c r="K1934" i="30"/>
  <c r="AO1934" i="30"/>
  <c r="AP1934" i="30"/>
  <c r="H1935" i="30"/>
  <c r="J1935" i="30"/>
  <c r="K1935" i="30"/>
  <c r="AO1935" i="30"/>
  <c r="AP1935" i="30"/>
  <c r="H1936" i="30"/>
  <c r="J1936" i="30"/>
  <c r="K1936" i="30"/>
  <c r="AO1936" i="30"/>
  <c r="AP1936" i="30"/>
  <c r="H1937" i="30"/>
  <c r="J1937" i="30"/>
  <c r="K1937" i="30"/>
  <c r="AO1937" i="30"/>
  <c r="AP1937" i="30"/>
  <c r="H1938" i="30"/>
  <c r="J1938" i="30"/>
  <c r="K1938" i="30"/>
  <c r="AO1938" i="30"/>
  <c r="AP1938" i="30"/>
  <c r="H1939" i="30"/>
  <c r="J1939" i="30"/>
  <c r="K1939" i="30"/>
  <c r="AO1939" i="30"/>
  <c r="AP1939" i="30"/>
  <c r="H1940" i="30"/>
  <c r="J1940" i="30"/>
  <c r="K1940" i="30"/>
  <c r="AO1940" i="30"/>
  <c r="AP1940" i="30"/>
  <c r="H1941" i="30"/>
  <c r="J1941" i="30"/>
  <c r="K1941" i="30"/>
  <c r="AO1941" i="30"/>
  <c r="AP1941" i="30"/>
  <c r="H1942" i="30"/>
  <c r="J1942" i="30"/>
  <c r="K1942" i="30"/>
  <c r="AO1942" i="30"/>
  <c r="AP1942" i="30"/>
  <c r="H1943" i="30"/>
  <c r="J1943" i="30"/>
  <c r="K1943" i="30"/>
  <c r="AO1943" i="30"/>
  <c r="AP1943" i="30"/>
  <c r="H1944" i="30"/>
  <c r="J1944" i="30"/>
  <c r="K1944" i="30"/>
  <c r="AO1944" i="30"/>
  <c r="AP1944" i="30"/>
  <c r="H1945" i="30"/>
  <c r="J1945" i="30"/>
  <c r="K1945" i="30"/>
  <c r="AO1945" i="30"/>
  <c r="AP1945" i="30"/>
  <c r="H1946" i="30"/>
  <c r="J1946" i="30"/>
  <c r="K1946" i="30"/>
  <c r="AO1946" i="30"/>
  <c r="AP1946" i="30"/>
  <c r="H1947" i="30"/>
  <c r="J1947" i="30"/>
  <c r="K1947" i="30"/>
  <c r="AO1947" i="30"/>
  <c r="AP1947" i="30"/>
  <c r="H1948" i="30"/>
  <c r="J1948" i="30"/>
  <c r="K1948" i="30"/>
  <c r="AO1948" i="30"/>
  <c r="AP1948" i="30"/>
  <c r="H1949" i="30"/>
  <c r="J1949" i="30"/>
  <c r="K1949" i="30"/>
  <c r="AO1949" i="30"/>
  <c r="AP1949" i="30"/>
  <c r="H1950" i="30"/>
  <c r="J1950" i="30"/>
  <c r="K1950" i="30"/>
  <c r="AO1950" i="30"/>
  <c r="AP1950" i="30"/>
  <c r="H1951" i="30"/>
  <c r="J1951" i="30"/>
  <c r="K1951" i="30"/>
  <c r="AO1951" i="30"/>
  <c r="AP1951" i="30"/>
  <c r="H1952" i="30"/>
  <c r="J1952" i="30"/>
  <c r="K1952" i="30"/>
  <c r="AO1952" i="30"/>
  <c r="AP1952" i="30"/>
  <c r="H1953" i="30"/>
  <c r="J1953" i="30"/>
  <c r="K1953" i="30"/>
  <c r="AO1953" i="30"/>
  <c r="AP1953" i="30"/>
  <c r="H1954" i="30"/>
  <c r="J1954" i="30"/>
  <c r="K1954" i="30"/>
  <c r="AO1954" i="30"/>
  <c r="AP1954" i="30"/>
  <c r="H1955" i="30"/>
  <c r="J1955" i="30"/>
  <c r="K1955" i="30"/>
  <c r="AO1955" i="30"/>
  <c r="AP1955" i="30"/>
  <c r="H1956" i="30"/>
  <c r="J1956" i="30"/>
  <c r="K1956" i="30"/>
  <c r="AO1956" i="30"/>
  <c r="AP1956" i="30"/>
  <c r="H1957" i="30"/>
  <c r="J1957" i="30"/>
  <c r="K1957" i="30"/>
  <c r="AO1957" i="30"/>
  <c r="AP1957" i="30"/>
  <c r="H1958" i="30"/>
  <c r="J1958" i="30"/>
  <c r="K1958" i="30"/>
  <c r="AO1958" i="30"/>
  <c r="AP1958" i="30"/>
  <c r="H1959" i="30"/>
  <c r="J1959" i="30"/>
  <c r="K1959" i="30"/>
  <c r="AO1959" i="30"/>
  <c r="AP1959" i="30"/>
  <c r="H1960" i="30"/>
  <c r="J1960" i="30"/>
  <c r="K1960" i="30"/>
  <c r="AO1960" i="30"/>
  <c r="AP1960" i="30"/>
  <c r="H1961" i="30"/>
  <c r="J1961" i="30"/>
  <c r="K1961" i="30"/>
  <c r="AO1961" i="30"/>
  <c r="AP1961" i="30"/>
  <c r="H1962" i="30"/>
  <c r="J1962" i="30"/>
  <c r="K1962" i="30"/>
  <c r="AO1962" i="30"/>
  <c r="AP1962" i="30"/>
  <c r="H1963" i="30"/>
  <c r="J1963" i="30"/>
  <c r="K1963" i="30"/>
  <c r="AO1963" i="30"/>
  <c r="AP1963" i="30"/>
  <c r="H1964" i="30"/>
  <c r="J1964" i="30"/>
  <c r="K1964" i="30"/>
  <c r="AO1964" i="30"/>
  <c r="AP1964" i="30"/>
  <c r="H1965" i="30"/>
  <c r="J1965" i="30"/>
  <c r="K1965" i="30"/>
  <c r="AO1965" i="30"/>
  <c r="AP1965" i="30"/>
  <c r="H1966" i="30"/>
  <c r="J1966" i="30"/>
  <c r="K1966" i="30"/>
  <c r="AO1966" i="30"/>
  <c r="AP1966" i="30"/>
  <c r="H1967" i="30"/>
  <c r="J1967" i="30"/>
  <c r="K1967" i="30"/>
  <c r="AO1967" i="30"/>
  <c r="AP1967" i="30"/>
  <c r="H1968" i="30"/>
  <c r="J1968" i="30"/>
  <c r="K1968" i="30"/>
  <c r="AO1968" i="30"/>
  <c r="AP1968" i="30"/>
  <c r="H1969" i="30"/>
  <c r="J1969" i="30"/>
  <c r="K1969" i="30"/>
  <c r="AO1969" i="30"/>
  <c r="AP1969" i="30"/>
  <c r="H1970" i="30"/>
  <c r="J1970" i="30"/>
  <c r="K1970" i="30"/>
  <c r="AO1970" i="30"/>
  <c r="AP1970" i="30"/>
  <c r="H1971" i="30"/>
  <c r="J1971" i="30"/>
  <c r="K1971" i="30"/>
  <c r="AO1971" i="30"/>
  <c r="AP1971" i="30"/>
  <c r="H1972" i="30"/>
  <c r="J1972" i="30"/>
  <c r="K1972" i="30"/>
  <c r="AO1972" i="30"/>
  <c r="AP1972" i="30"/>
  <c r="H1973" i="30"/>
  <c r="J1973" i="30"/>
  <c r="K1973" i="30"/>
  <c r="AO1973" i="30"/>
  <c r="AP1973" i="30"/>
  <c r="H1974" i="30"/>
  <c r="J1974" i="30"/>
  <c r="K1974" i="30"/>
  <c r="AO1974" i="30"/>
  <c r="AP1974" i="30"/>
  <c r="H1975" i="30"/>
  <c r="J1975" i="30"/>
  <c r="K1975" i="30"/>
  <c r="AO1975" i="30"/>
  <c r="AP1975" i="30"/>
  <c r="H1976" i="30"/>
  <c r="J1976" i="30"/>
  <c r="K1976" i="30"/>
  <c r="AO1976" i="30"/>
  <c r="AP1976" i="30"/>
  <c r="H1977" i="30"/>
  <c r="J1977" i="30"/>
  <c r="K1977" i="30"/>
  <c r="AO1977" i="30"/>
  <c r="AP1977" i="30"/>
  <c r="H1978" i="30"/>
  <c r="J1978" i="30"/>
  <c r="K1978" i="30"/>
  <c r="AO1978" i="30"/>
  <c r="AP1978" i="30"/>
  <c r="H1979" i="30"/>
  <c r="J1979" i="30"/>
  <c r="K1979" i="30"/>
  <c r="AO1979" i="30"/>
  <c r="AP1979" i="30"/>
  <c r="H1980" i="30"/>
  <c r="J1980" i="30"/>
  <c r="K1980" i="30"/>
  <c r="AO1980" i="30"/>
  <c r="AP1980" i="30"/>
  <c r="H1981" i="30"/>
  <c r="J1981" i="30"/>
  <c r="K1981" i="30"/>
  <c r="AO1981" i="30"/>
  <c r="AP1981" i="30"/>
  <c r="H1982" i="30"/>
  <c r="J1982" i="30"/>
  <c r="K1982" i="30"/>
  <c r="AO1982" i="30"/>
  <c r="AP1982" i="30"/>
  <c r="H1983" i="30"/>
  <c r="J1983" i="30"/>
  <c r="K1983" i="30"/>
  <c r="AO1983" i="30"/>
  <c r="AP1983" i="30"/>
  <c r="H1984" i="30"/>
  <c r="J1984" i="30"/>
  <c r="K1984" i="30"/>
  <c r="AO1984" i="30"/>
  <c r="AP1984" i="30"/>
  <c r="H1985" i="30"/>
  <c r="J1985" i="30"/>
  <c r="K1985" i="30"/>
  <c r="AO1985" i="30"/>
  <c r="AP1985" i="30"/>
  <c r="H1986" i="30"/>
  <c r="J1986" i="30"/>
  <c r="K1986" i="30"/>
  <c r="AO1986" i="30"/>
  <c r="AP1986" i="30"/>
  <c r="H1987" i="30"/>
  <c r="J1987" i="30"/>
  <c r="K1987" i="30"/>
  <c r="AO1987" i="30"/>
  <c r="AP1987" i="30"/>
  <c r="H1988" i="30"/>
  <c r="J1988" i="30"/>
  <c r="K1988" i="30"/>
  <c r="AO1988" i="30"/>
  <c r="AP1988" i="30"/>
  <c r="H1989" i="30"/>
  <c r="J1989" i="30"/>
  <c r="K1989" i="30"/>
  <c r="AO1989" i="30"/>
  <c r="AP1989" i="30"/>
  <c r="H1990" i="30"/>
  <c r="J1990" i="30"/>
  <c r="K1990" i="30"/>
  <c r="AO1990" i="30"/>
  <c r="AP1990" i="30"/>
  <c r="H1991" i="30"/>
  <c r="J1991" i="30"/>
  <c r="K1991" i="30"/>
  <c r="AO1991" i="30"/>
  <c r="AP1991" i="30"/>
  <c r="H1992" i="30"/>
  <c r="J1992" i="30"/>
  <c r="K1992" i="30"/>
  <c r="AO1992" i="30"/>
  <c r="AP1992" i="30"/>
  <c r="H1993" i="30"/>
  <c r="J1993" i="30"/>
  <c r="K1993" i="30"/>
  <c r="AO1993" i="30"/>
  <c r="AP1993" i="30"/>
  <c r="H1994" i="30"/>
  <c r="J1994" i="30"/>
  <c r="K1994" i="30"/>
  <c r="AO1994" i="30"/>
  <c r="AP1994" i="30"/>
  <c r="H1995" i="30"/>
  <c r="J1995" i="30"/>
  <c r="K1995" i="30"/>
  <c r="AO1995" i="30"/>
  <c r="AP1995" i="30"/>
  <c r="H1996" i="30"/>
  <c r="J1996" i="30"/>
  <c r="K1996" i="30"/>
  <c r="AO1996" i="30"/>
  <c r="AP1996" i="30"/>
  <c r="H1997" i="30"/>
  <c r="J1997" i="30"/>
  <c r="K1997" i="30"/>
  <c r="AO1997" i="30"/>
  <c r="AP1997" i="30"/>
  <c r="H1998" i="30"/>
  <c r="J1998" i="30"/>
  <c r="K1998" i="30"/>
  <c r="AO1998" i="30"/>
  <c r="AP1998" i="30"/>
  <c r="H1999" i="30"/>
  <c r="J1999" i="30"/>
  <c r="K1999" i="30"/>
  <c r="AO1999" i="30"/>
  <c r="AP1999" i="30"/>
  <c r="H2000" i="30"/>
  <c r="J2000" i="30"/>
  <c r="K2000" i="30"/>
  <c r="AO2000" i="30"/>
  <c r="AP2000" i="30"/>
  <c r="H2001" i="30"/>
  <c r="J2001" i="30"/>
  <c r="K2001" i="30"/>
  <c r="AO2001" i="30"/>
  <c r="AP2001" i="30"/>
  <c r="H2002" i="30"/>
  <c r="J2002" i="30"/>
  <c r="K2002" i="30"/>
  <c r="AO2002" i="30"/>
  <c r="AP2002" i="30"/>
  <c r="H2003" i="30"/>
  <c r="J2003" i="30"/>
  <c r="K2003" i="30"/>
  <c r="AO2003" i="30"/>
  <c r="AP2003" i="30"/>
  <c r="H2004" i="30"/>
  <c r="J2004" i="30"/>
  <c r="K2004" i="30"/>
  <c r="AO2004" i="30"/>
  <c r="AP2004" i="30"/>
  <c r="H2005" i="30"/>
  <c r="J2005" i="30"/>
  <c r="K2005" i="30"/>
  <c r="AO2005" i="30"/>
  <c r="AP2005" i="30"/>
  <c r="H2006" i="30"/>
  <c r="J2006" i="30"/>
  <c r="K2006" i="30"/>
  <c r="AO2006" i="30"/>
  <c r="AP2006" i="30"/>
  <c r="H2007" i="30"/>
  <c r="J2007" i="30"/>
  <c r="K2007" i="30"/>
  <c r="AO2007" i="30"/>
  <c r="AP2007" i="30"/>
  <c r="H2008" i="30"/>
  <c r="J2008" i="30"/>
  <c r="K2008" i="30"/>
  <c r="AO2008" i="30"/>
  <c r="AP2008" i="30"/>
  <c r="H2009" i="30"/>
  <c r="J2009" i="30"/>
  <c r="K2009" i="30"/>
  <c r="AO2009" i="30"/>
  <c r="AP2009" i="30"/>
  <c r="H2010" i="30"/>
  <c r="J2010" i="30"/>
  <c r="K2010" i="30"/>
  <c r="AO2010" i="30"/>
  <c r="AP2010" i="30"/>
  <c r="H2011" i="30"/>
  <c r="J2011" i="30"/>
  <c r="K2011" i="30"/>
  <c r="AO2011" i="30"/>
  <c r="AP2011" i="30"/>
  <c r="H2012" i="30"/>
  <c r="J2012" i="30"/>
  <c r="K2012" i="30"/>
  <c r="AO2012" i="30"/>
  <c r="AP2012" i="30"/>
  <c r="H2013" i="30"/>
  <c r="J2013" i="30"/>
  <c r="K2013" i="30"/>
  <c r="AO2013" i="30"/>
  <c r="AP2013" i="30"/>
  <c r="H2014" i="30"/>
  <c r="J2014" i="30"/>
  <c r="K2014" i="30"/>
  <c r="AO2014" i="30"/>
  <c r="AP2014" i="30"/>
  <c r="H2015" i="30"/>
  <c r="J2015" i="30"/>
  <c r="K2015" i="30"/>
  <c r="AO2015" i="30"/>
  <c r="AP2015" i="30"/>
  <c r="H2016" i="30"/>
  <c r="J2016" i="30"/>
  <c r="K2016" i="30"/>
  <c r="AO2016" i="30"/>
  <c r="AP2016" i="30"/>
  <c r="H2017" i="30"/>
  <c r="J2017" i="30"/>
  <c r="K2017" i="30"/>
  <c r="AO2017" i="30"/>
  <c r="AP2017" i="30"/>
  <c r="H2018" i="30"/>
  <c r="J2018" i="30"/>
  <c r="K2018" i="30"/>
  <c r="AO2018" i="30"/>
  <c r="AP2018" i="30"/>
  <c r="H2019" i="30"/>
  <c r="J2019" i="30"/>
  <c r="K2019" i="30"/>
  <c r="AO2019" i="30"/>
  <c r="AP2019" i="30"/>
  <c r="H2020" i="30"/>
  <c r="J2020" i="30"/>
  <c r="K2020" i="30"/>
  <c r="AO2020" i="30"/>
  <c r="AP2020" i="30"/>
  <c r="H2021" i="30"/>
  <c r="J2021" i="30"/>
  <c r="K2021" i="30"/>
  <c r="AO2021" i="30"/>
  <c r="AP2021" i="30"/>
  <c r="H2022" i="30"/>
  <c r="J2022" i="30"/>
  <c r="K2022" i="30"/>
  <c r="AO2022" i="30"/>
  <c r="AP2022" i="30"/>
  <c r="H2023" i="30"/>
  <c r="J2023" i="30"/>
  <c r="K2023" i="30"/>
  <c r="AO2023" i="30"/>
  <c r="AP2023" i="30"/>
  <c r="H2024" i="30"/>
  <c r="J2024" i="30"/>
  <c r="K2024" i="30"/>
  <c r="AO2024" i="30"/>
  <c r="AP2024" i="30"/>
  <c r="H2025" i="30"/>
  <c r="J2025" i="30"/>
  <c r="K2025" i="30"/>
  <c r="AO2025" i="30"/>
  <c r="AP2025" i="30"/>
  <c r="H2026" i="30"/>
  <c r="J2026" i="30"/>
  <c r="K2026" i="30"/>
  <c r="AO2026" i="30"/>
  <c r="AP2026" i="30"/>
  <c r="H2027" i="30"/>
  <c r="J2027" i="30"/>
  <c r="K2027" i="30"/>
  <c r="AO2027" i="30"/>
  <c r="AP2027" i="30"/>
  <c r="H2028" i="30"/>
  <c r="J2028" i="30"/>
  <c r="K2028" i="30"/>
  <c r="AO2028" i="30"/>
  <c r="AP2028" i="30"/>
  <c r="H2029" i="30"/>
  <c r="J2029" i="30"/>
  <c r="K2029" i="30"/>
  <c r="AO2029" i="30"/>
  <c r="AP2029" i="30"/>
  <c r="H2030" i="30"/>
  <c r="J2030" i="30"/>
  <c r="K2030" i="30"/>
  <c r="AO2030" i="30"/>
  <c r="AP2030" i="30"/>
  <c r="H2031" i="30"/>
  <c r="J2031" i="30"/>
  <c r="K2031" i="30"/>
  <c r="AO2031" i="30"/>
  <c r="AP2031" i="30"/>
  <c r="H2032" i="30"/>
  <c r="J2032" i="30"/>
  <c r="K2032" i="30"/>
  <c r="AO2032" i="30"/>
  <c r="AP2032" i="30"/>
  <c r="H2033" i="30"/>
  <c r="J2033" i="30"/>
  <c r="K2033" i="30"/>
  <c r="AO2033" i="30"/>
  <c r="AP2033" i="30"/>
  <c r="H2034" i="30"/>
  <c r="J2034" i="30"/>
  <c r="K2034" i="30"/>
  <c r="AO2034" i="30"/>
  <c r="AP2034" i="30"/>
  <c r="H2035" i="30"/>
  <c r="J2035" i="30"/>
  <c r="K2035" i="30"/>
  <c r="AO2035" i="30"/>
  <c r="AP2035" i="30"/>
  <c r="H2036" i="30"/>
  <c r="J2036" i="30"/>
  <c r="K2036" i="30"/>
  <c r="AO2036" i="30"/>
  <c r="AP2036" i="30"/>
  <c r="H2037" i="30"/>
  <c r="J2037" i="30"/>
  <c r="K2037" i="30"/>
  <c r="AO2037" i="30"/>
  <c r="AP2037" i="30"/>
  <c r="H2038" i="30"/>
  <c r="J2038" i="30"/>
  <c r="K2038" i="30"/>
  <c r="AO2038" i="30"/>
  <c r="AP2038" i="30"/>
  <c r="H2039" i="30"/>
  <c r="J2039" i="30"/>
  <c r="K2039" i="30"/>
  <c r="AO2039" i="30"/>
  <c r="AP2039" i="30"/>
  <c r="H2040" i="30"/>
  <c r="J2040" i="30"/>
  <c r="K2040" i="30"/>
  <c r="AO2040" i="30"/>
  <c r="AP2040" i="30"/>
  <c r="H2041" i="30"/>
  <c r="J2041" i="30"/>
  <c r="K2041" i="30"/>
  <c r="AO2041" i="30"/>
  <c r="AP2041" i="30"/>
  <c r="H2042" i="30"/>
  <c r="J2042" i="30"/>
  <c r="K2042" i="30"/>
  <c r="AO2042" i="30"/>
  <c r="AP2042" i="30"/>
  <c r="H2043" i="30"/>
  <c r="J2043" i="30"/>
  <c r="K2043" i="30"/>
  <c r="AO2043" i="30"/>
  <c r="AP2043" i="30"/>
  <c r="H2044" i="30"/>
  <c r="J2044" i="30"/>
  <c r="K2044" i="30"/>
  <c r="AO2044" i="30"/>
  <c r="AP2044" i="30"/>
  <c r="H2045" i="30"/>
  <c r="J2045" i="30"/>
  <c r="K2045" i="30"/>
  <c r="AO2045" i="30"/>
  <c r="AP2045" i="30"/>
  <c r="H2046" i="30"/>
  <c r="J2046" i="30"/>
  <c r="K2046" i="30"/>
  <c r="AO2046" i="30"/>
  <c r="AP2046" i="30"/>
  <c r="H2047" i="30"/>
  <c r="J2047" i="30"/>
  <c r="K2047" i="30"/>
  <c r="AO2047" i="30"/>
  <c r="AP2047" i="30"/>
  <c r="H2048" i="30"/>
  <c r="J2048" i="30"/>
  <c r="K2048" i="30"/>
  <c r="AO2048" i="30"/>
  <c r="AP2048" i="30"/>
  <c r="H2049" i="30"/>
  <c r="J2049" i="30"/>
  <c r="K2049" i="30"/>
  <c r="AO2049" i="30"/>
  <c r="AP2049" i="30"/>
  <c r="H2050" i="30"/>
  <c r="J2050" i="30"/>
  <c r="K2050" i="30"/>
  <c r="AO2050" i="30"/>
  <c r="AP2050" i="30"/>
  <c r="H2051" i="30"/>
  <c r="J2051" i="30"/>
  <c r="K2051" i="30"/>
  <c r="AO2051" i="30"/>
  <c r="AP2051" i="30"/>
  <c r="H2052" i="30"/>
  <c r="J2052" i="30"/>
  <c r="K2052" i="30"/>
  <c r="AO2052" i="30"/>
  <c r="AP2052" i="30"/>
  <c r="H2053" i="30"/>
  <c r="J2053" i="30"/>
  <c r="K2053" i="30"/>
  <c r="AO2053" i="30"/>
  <c r="AP2053" i="30"/>
  <c r="H2054" i="30"/>
  <c r="J2054" i="30"/>
  <c r="K2054" i="30"/>
  <c r="AO2054" i="30"/>
  <c r="AP2054" i="30"/>
  <c r="H2055" i="30"/>
  <c r="J2055" i="30"/>
  <c r="K2055" i="30"/>
  <c r="AO2055" i="30"/>
  <c r="AP2055" i="30"/>
  <c r="H2056" i="30"/>
  <c r="J2056" i="30"/>
  <c r="K2056" i="30"/>
  <c r="AO2056" i="30"/>
  <c r="AP2056" i="30"/>
  <c r="H2057" i="30"/>
  <c r="J2057" i="30"/>
  <c r="K2057" i="30"/>
  <c r="AO2057" i="30"/>
  <c r="AP2057" i="30"/>
  <c r="H2058" i="30"/>
  <c r="J2058" i="30"/>
  <c r="K2058" i="30"/>
  <c r="AO2058" i="30"/>
  <c r="AP2058" i="30"/>
  <c r="H2059" i="30"/>
  <c r="J2059" i="30"/>
  <c r="K2059" i="30"/>
  <c r="AO2059" i="30"/>
  <c r="AP2059" i="30"/>
  <c r="H2060" i="30"/>
  <c r="J2060" i="30"/>
  <c r="K2060" i="30"/>
  <c r="AO2060" i="30"/>
  <c r="AP2060" i="30"/>
  <c r="H2061" i="30"/>
  <c r="J2061" i="30"/>
  <c r="K2061" i="30"/>
  <c r="AO2061" i="30"/>
  <c r="AP2061" i="30"/>
  <c r="H2062" i="30"/>
  <c r="J2062" i="30"/>
  <c r="K2062" i="30"/>
  <c r="AO2062" i="30"/>
  <c r="AP2062" i="30"/>
  <c r="H2063" i="30"/>
  <c r="J2063" i="30"/>
  <c r="K2063" i="30"/>
  <c r="AO2063" i="30"/>
  <c r="AP2063" i="30"/>
  <c r="H2064" i="30"/>
  <c r="J2064" i="30"/>
  <c r="K2064" i="30"/>
  <c r="AO2064" i="30"/>
  <c r="AP2064" i="30"/>
  <c r="H2065" i="30"/>
  <c r="J2065" i="30"/>
  <c r="K2065" i="30"/>
  <c r="AO2065" i="30"/>
  <c r="AP2065" i="30"/>
  <c r="H2066" i="30"/>
  <c r="J2066" i="30"/>
  <c r="K2066" i="30"/>
  <c r="AO2066" i="30"/>
  <c r="AP2066" i="30"/>
  <c r="H2067" i="30"/>
  <c r="J2067" i="30"/>
  <c r="K2067" i="30"/>
  <c r="AO2067" i="30"/>
  <c r="AP2067" i="30"/>
  <c r="H2068" i="30"/>
  <c r="J2068" i="30"/>
  <c r="K2068" i="30"/>
  <c r="AO2068" i="30"/>
  <c r="AP2068" i="30"/>
  <c r="H2069" i="30"/>
  <c r="J2069" i="30"/>
  <c r="K2069" i="30"/>
  <c r="AO2069" i="30"/>
  <c r="AP2069" i="30"/>
  <c r="H2070" i="30"/>
  <c r="J2070" i="30"/>
  <c r="K2070" i="30"/>
  <c r="AO2070" i="30"/>
  <c r="AP2070" i="30"/>
  <c r="H2071" i="30"/>
  <c r="J2071" i="30"/>
  <c r="K2071" i="30"/>
  <c r="AO2071" i="30"/>
  <c r="AP2071" i="30"/>
  <c r="H2072" i="30"/>
  <c r="J2072" i="30"/>
  <c r="K2072" i="30"/>
  <c r="AO2072" i="30"/>
  <c r="AP2072" i="30"/>
  <c r="H2073" i="30"/>
  <c r="J2073" i="30"/>
  <c r="K2073" i="30"/>
  <c r="AO2073" i="30"/>
  <c r="AP2073" i="30"/>
  <c r="H2074" i="30"/>
  <c r="J2074" i="30"/>
  <c r="K2074" i="30"/>
  <c r="AO2074" i="30"/>
  <c r="AP2074" i="30"/>
  <c r="H2075" i="30"/>
  <c r="J2075" i="30"/>
  <c r="K2075" i="30"/>
  <c r="AO2075" i="30"/>
  <c r="AP2075" i="30"/>
  <c r="H2076" i="30"/>
  <c r="J2076" i="30"/>
  <c r="K2076" i="30"/>
  <c r="AO2076" i="30"/>
  <c r="AP2076" i="30"/>
  <c r="H2077" i="30"/>
  <c r="J2077" i="30"/>
  <c r="K2077" i="30"/>
  <c r="AO2077" i="30"/>
  <c r="AP2077" i="30"/>
  <c r="H2078" i="30"/>
  <c r="J2078" i="30"/>
  <c r="K2078" i="30"/>
  <c r="AO2078" i="30"/>
  <c r="AP2078" i="30"/>
  <c r="H2079" i="30"/>
  <c r="J2079" i="30"/>
  <c r="K2079" i="30"/>
  <c r="AO2079" i="30"/>
  <c r="AP2079" i="30"/>
  <c r="H2080" i="30"/>
  <c r="J2080" i="30"/>
  <c r="K2080" i="30"/>
  <c r="AO2080" i="30"/>
  <c r="AP2080" i="30"/>
  <c r="H2081" i="30"/>
  <c r="J2081" i="30"/>
  <c r="K2081" i="30"/>
  <c r="AO2081" i="30"/>
  <c r="AP2081" i="30"/>
  <c r="H2082" i="30"/>
  <c r="J2082" i="30"/>
  <c r="K2082" i="30"/>
  <c r="AO2082" i="30"/>
  <c r="AP2082" i="30"/>
  <c r="H2083" i="30"/>
  <c r="J2083" i="30"/>
  <c r="K2083" i="30"/>
  <c r="AO2083" i="30"/>
  <c r="AP2083" i="30"/>
  <c r="H2084" i="30"/>
  <c r="J2084" i="30"/>
  <c r="K2084" i="30"/>
  <c r="AO2084" i="30"/>
  <c r="AP2084" i="30"/>
  <c r="H2085" i="30"/>
  <c r="J2085" i="30"/>
  <c r="K2085" i="30"/>
  <c r="AO2085" i="30"/>
  <c r="AP2085" i="30"/>
  <c r="H2086" i="30"/>
  <c r="J2086" i="30"/>
  <c r="K2086" i="30"/>
  <c r="AO2086" i="30"/>
  <c r="AP2086" i="30"/>
  <c r="H2087" i="30"/>
  <c r="J2087" i="30"/>
  <c r="K2087" i="30"/>
  <c r="AO2087" i="30"/>
  <c r="AP2087" i="30"/>
  <c r="H2088" i="30"/>
  <c r="J2088" i="30"/>
  <c r="K2088" i="30"/>
  <c r="AO2088" i="30"/>
  <c r="AP2088" i="30"/>
  <c r="H2089" i="30"/>
  <c r="J2089" i="30"/>
  <c r="K2089" i="30"/>
  <c r="AO2089" i="30"/>
  <c r="AP2089" i="30"/>
  <c r="H2090" i="30"/>
  <c r="J2090" i="30"/>
  <c r="K2090" i="30"/>
  <c r="AO2090" i="30"/>
  <c r="AP2090" i="30"/>
  <c r="H2091" i="30"/>
  <c r="J2091" i="30"/>
  <c r="K2091" i="30"/>
  <c r="AO2091" i="30"/>
  <c r="AP2091" i="30"/>
  <c r="H2092" i="30"/>
  <c r="J2092" i="30"/>
  <c r="K2092" i="30"/>
  <c r="AO2092" i="30"/>
  <c r="AP2092" i="30"/>
  <c r="H2093" i="30"/>
  <c r="J2093" i="30"/>
  <c r="K2093" i="30"/>
  <c r="AO2093" i="30"/>
  <c r="AP2093" i="30"/>
  <c r="H2094" i="30"/>
  <c r="J2094" i="30"/>
  <c r="K2094" i="30"/>
  <c r="AO2094" i="30"/>
  <c r="AP2094" i="30"/>
  <c r="H2095" i="30"/>
  <c r="J2095" i="30"/>
  <c r="K2095" i="30"/>
  <c r="AO2095" i="30"/>
  <c r="AP2095" i="30"/>
  <c r="H2096" i="30"/>
  <c r="J2096" i="30"/>
  <c r="K2096" i="30"/>
  <c r="AO2096" i="30"/>
  <c r="AP2096" i="30"/>
  <c r="H2097" i="30"/>
  <c r="J2097" i="30"/>
  <c r="K2097" i="30"/>
  <c r="AO2097" i="30"/>
  <c r="AP2097" i="30"/>
  <c r="H2098" i="30"/>
  <c r="J2098" i="30"/>
  <c r="K2098" i="30"/>
  <c r="AO2098" i="30"/>
  <c r="AP2098" i="30"/>
  <c r="H2099" i="30"/>
  <c r="J2099" i="30"/>
  <c r="K2099" i="30"/>
  <c r="AO2099" i="30"/>
  <c r="AP2099" i="30"/>
  <c r="H2100" i="30"/>
  <c r="J2100" i="30"/>
  <c r="K2100" i="30"/>
  <c r="AO2100" i="30"/>
  <c r="AP2100" i="30"/>
  <c r="H2101" i="30"/>
  <c r="J2101" i="30"/>
  <c r="K2101" i="30"/>
  <c r="AO2101" i="30"/>
  <c r="AP2101" i="30"/>
  <c r="H2102" i="30"/>
  <c r="J2102" i="30"/>
  <c r="K2102" i="30"/>
  <c r="AO2102" i="30"/>
  <c r="AP2102" i="30"/>
  <c r="H2103" i="30"/>
  <c r="J2103" i="30"/>
  <c r="K2103" i="30"/>
  <c r="AO2103" i="30"/>
  <c r="AP2103" i="30"/>
  <c r="H2104" i="30"/>
  <c r="J2104" i="30"/>
  <c r="K2104" i="30"/>
  <c r="AO2104" i="30"/>
  <c r="AP2104" i="30"/>
  <c r="H2105" i="30"/>
  <c r="J2105" i="30"/>
  <c r="K2105" i="30"/>
  <c r="AO2105" i="30"/>
  <c r="AP2105" i="30"/>
  <c r="H2106" i="30"/>
  <c r="J2106" i="30"/>
  <c r="K2106" i="30"/>
  <c r="AO2106" i="30"/>
  <c r="AP2106" i="30"/>
  <c r="H2107" i="30"/>
  <c r="J2107" i="30"/>
  <c r="K2107" i="30"/>
  <c r="AO2107" i="30"/>
  <c r="AP2107" i="30"/>
  <c r="H2108" i="30"/>
  <c r="J2108" i="30"/>
  <c r="K2108" i="30"/>
  <c r="AO2108" i="30"/>
  <c r="AP2108" i="30"/>
  <c r="H2109" i="30"/>
  <c r="J2109" i="30"/>
  <c r="K2109" i="30"/>
  <c r="AO2109" i="30"/>
  <c r="AP2109" i="30"/>
  <c r="H2110" i="30"/>
  <c r="J2110" i="30"/>
  <c r="K2110" i="30"/>
  <c r="AO2110" i="30"/>
  <c r="AP2110" i="30"/>
  <c r="H2111" i="30"/>
  <c r="J2111" i="30"/>
  <c r="K2111" i="30"/>
  <c r="AO2111" i="30"/>
  <c r="AP2111" i="30"/>
  <c r="H2112" i="30"/>
  <c r="J2112" i="30"/>
  <c r="K2112" i="30"/>
  <c r="AO2112" i="30"/>
  <c r="AP2112" i="30"/>
  <c r="H2113" i="30"/>
  <c r="J2113" i="30"/>
  <c r="K2113" i="30"/>
  <c r="AO2113" i="30"/>
  <c r="AP2113" i="30"/>
  <c r="H2114" i="30"/>
  <c r="J2114" i="30"/>
  <c r="K2114" i="30"/>
  <c r="AO2114" i="30"/>
  <c r="AP2114" i="30"/>
  <c r="H2115" i="30"/>
  <c r="J2115" i="30"/>
  <c r="K2115" i="30"/>
  <c r="AO2115" i="30"/>
  <c r="AP2115" i="30"/>
  <c r="H2116" i="30"/>
  <c r="J2116" i="30"/>
  <c r="K2116" i="30"/>
  <c r="AO2116" i="30"/>
  <c r="AP2116" i="30"/>
  <c r="H2117" i="30"/>
  <c r="J2117" i="30"/>
  <c r="K2117" i="30"/>
  <c r="AO2117" i="30"/>
  <c r="AP2117" i="30"/>
  <c r="H2118" i="30"/>
  <c r="J2118" i="30"/>
  <c r="K2118" i="30"/>
  <c r="AO2118" i="30"/>
  <c r="AP2118" i="30"/>
  <c r="H2119" i="30"/>
  <c r="J2119" i="30"/>
  <c r="K2119" i="30"/>
  <c r="AO2119" i="30"/>
  <c r="AP2119" i="30"/>
  <c r="H2120" i="30"/>
  <c r="J2120" i="30"/>
  <c r="K2120" i="30"/>
  <c r="AO2120" i="30"/>
  <c r="AP2120" i="30"/>
  <c r="H2121" i="30"/>
  <c r="J2121" i="30"/>
  <c r="K2121" i="30"/>
  <c r="AO2121" i="30"/>
  <c r="AP2121" i="30"/>
  <c r="H2122" i="30"/>
  <c r="J2122" i="30"/>
  <c r="K2122" i="30"/>
  <c r="AO2122" i="30"/>
  <c r="AP2122" i="30"/>
  <c r="H2123" i="30"/>
  <c r="J2123" i="30"/>
  <c r="K2123" i="30"/>
  <c r="AO2123" i="30"/>
  <c r="AP2123" i="30"/>
  <c r="H2124" i="30"/>
  <c r="J2124" i="30"/>
  <c r="K2124" i="30"/>
  <c r="AO2124" i="30"/>
  <c r="AP2124" i="30"/>
  <c r="H2125" i="30"/>
  <c r="J2125" i="30"/>
  <c r="K2125" i="30"/>
  <c r="AO2125" i="30"/>
  <c r="AP2125" i="30"/>
  <c r="H2126" i="30"/>
  <c r="J2126" i="30"/>
  <c r="K2126" i="30"/>
  <c r="AO2126" i="30"/>
  <c r="AP2126" i="30"/>
  <c r="H2127" i="30"/>
  <c r="J2127" i="30"/>
  <c r="K2127" i="30"/>
  <c r="AO2127" i="30"/>
  <c r="AP2127" i="30"/>
  <c r="H2128" i="30"/>
  <c r="J2128" i="30"/>
  <c r="K2128" i="30"/>
  <c r="AO2128" i="30"/>
  <c r="AP2128" i="30"/>
  <c r="H2129" i="30"/>
  <c r="J2129" i="30"/>
  <c r="K2129" i="30"/>
  <c r="AO2129" i="30"/>
  <c r="AP2129" i="30"/>
  <c r="H2130" i="30"/>
  <c r="J2130" i="30"/>
  <c r="K2130" i="30"/>
  <c r="AO2130" i="30"/>
  <c r="AP2130" i="30"/>
  <c r="H2131" i="30"/>
  <c r="J2131" i="30"/>
  <c r="K2131" i="30"/>
  <c r="AO2131" i="30"/>
  <c r="AP2131" i="30"/>
  <c r="H2132" i="30"/>
  <c r="J2132" i="30"/>
  <c r="K2132" i="30"/>
  <c r="AO2132" i="30"/>
  <c r="AP2132" i="30"/>
  <c r="H2133" i="30"/>
  <c r="J2133" i="30"/>
  <c r="K2133" i="30"/>
  <c r="AO2133" i="30"/>
  <c r="AP2133" i="30"/>
  <c r="H2134" i="30"/>
  <c r="J2134" i="30"/>
  <c r="K2134" i="30"/>
  <c r="AO2134" i="30"/>
  <c r="AP2134" i="30"/>
  <c r="H2135" i="30"/>
  <c r="J2135" i="30"/>
  <c r="K2135" i="30"/>
  <c r="AO2135" i="30"/>
  <c r="AP2135" i="30"/>
  <c r="H2136" i="30"/>
  <c r="J2136" i="30"/>
  <c r="K2136" i="30"/>
  <c r="AO2136" i="30"/>
  <c r="AP2136" i="30"/>
  <c r="H2137" i="30"/>
  <c r="J2137" i="30"/>
  <c r="K2137" i="30"/>
  <c r="AO2137" i="30"/>
  <c r="AP2137" i="30"/>
  <c r="H2138" i="30"/>
  <c r="J2138" i="30"/>
  <c r="K2138" i="30"/>
  <c r="AO2138" i="30"/>
  <c r="AP2138" i="30"/>
  <c r="H2139" i="30"/>
  <c r="J2139" i="30"/>
  <c r="K2139" i="30"/>
  <c r="AO2139" i="30"/>
  <c r="AP2139" i="30"/>
  <c r="H2140" i="30"/>
  <c r="J2140" i="30"/>
  <c r="K2140" i="30"/>
  <c r="AO2140" i="30"/>
  <c r="AP2140" i="30"/>
  <c r="H2141" i="30"/>
  <c r="J2141" i="30"/>
  <c r="K2141" i="30"/>
  <c r="AO2141" i="30"/>
  <c r="AP2141" i="30"/>
  <c r="H2142" i="30"/>
  <c r="J2142" i="30"/>
  <c r="K2142" i="30"/>
  <c r="AO2142" i="30"/>
  <c r="AP2142" i="30"/>
  <c r="H2143" i="30"/>
  <c r="J2143" i="30"/>
  <c r="K2143" i="30"/>
  <c r="AO2143" i="30"/>
  <c r="AP2143" i="30"/>
  <c r="H2144" i="30"/>
  <c r="J2144" i="30"/>
  <c r="K2144" i="30"/>
  <c r="AO2144" i="30"/>
  <c r="AP2144" i="30"/>
  <c r="H2145" i="30"/>
  <c r="J2145" i="30"/>
  <c r="K2145" i="30"/>
  <c r="AO2145" i="30"/>
  <c r="AP2145" i="30"/>
  <c r="H2146" i="30"/>
  <c r="J2146" i="30"/>
  <c r="K2146" i="30"/>
  <c r="AO2146" i="30"/>
  <c r="AP2146" i="30"/>
  <c r="H2147" i="30"/>
  <c r="J2147" i="30"/>
  <c r="K2147" i="30"/>
  <c r="AO2147" i="30"/>
  <c r="AP2147" i="30"/>
  <c r="H2148" i="30"/>
  <c r="J2148" i="30"/>
  <c r="K2148" i="30"/>
  <c r="AO2148" i="30"/>
  <c r="AP2148" i="30"/>
  <c r="H2149" i="30"/>
  <c r="J2149" i="30"/>
  <c r="K2149" i="30"/>
  <c r="AO2149" i="30"/>
  <c r="AP2149" i="30"/>
  <c r="H2150" i="30"/>
  <c r="J2150" i="30"/>
  <c r="K2150" i="30"/>
  <c r="AO2150" i="30"/>
  <c r="AP2150" i="30"/>
  <c r="H2151" i="30"/>
  <c r="J2151" i="30"/>
  <c r="K2151" i="30"/>
  <c r="AO2151" i="30"/>
  <c r="AP2151" i="30"/>
  <c r="H2152" i="30"/>
  <c r="J2152" i="30"/>
  <c r="K2152" i="30"/>
  <c r="AO2152" i="30"/>
  <c r="AP2152" i="30"/>
  <c r="H2153" i="30"/>
  <c r="J2153" i="30"/>
  <c r="K2153" i="30"/>
  <c r="AO2153" i="30"/>
  <c r="AP2153" i="30"/>
  <c r="H2154" i="30"/>
  <c r="J2154" i="30"/>
  <c r="K2154" i="30"/>
  <c r="AO2154" i="30"/>
  <c r="AP2154" i="30"/>
  <c r="H2155" i="30"/>
  <c r="J2155" i="30"/>
  <c r="K2155" i="30"/>
  <c r="AO2155" i="30"/>
  <c r="AP2155" i="30"/>
  <c r="H2156" i="30"/>
  <c r="J2156" i="30"/>
  <c r="K2156" i="30"/>
  <c r="AO2156" i="30"/>
  <c r="AP2156" i="30"/>
  <c r="H2157" i="30"/>
  <c r="J2157" i="30"/>
  <c r="K2157" i="30"/>
  <c r="AO2157" i="30"/>
  <c r="AP2157" i="30"/>
  <c r="H2158" i="30"/>
  <c r="J2158" i="30"/>
  <c r="K2158" i="30"/>
  <c r="AO2158" i="30"/>
  <c r="AP2158" i="30"/>
  <c r="H2159" i="30"/>
  <c r="J2159" i="30"/>
  <c r="K2159" i="30"/>
  <c r="AO2159" i="30"/>
  <c r="AP2159" i="30"/>
  <c r="H2160" i="30"/>
  <c r="J2160" i="30"/>
  <c r="K2160" i="30"/>
  <c r="AO2160" i="30"/>
  <c r="AP2160" i="30"/>
  <c r="H2161" i="30"/>
  <c r="J2161" i="30"/>
  <c r="K2161" i="30"/>
  <c r="AO2161" i="30"/>
  <c r="AP2161" i="30"/>
  <c r="H2162" i="30"/>
  <c r="J2162" i="30"/>
  <c r="K2162" i="30"/>
  <c r="AO2162" i="30"/>
  <c r="AP2162" i="30"/>
  <c r="H2163" i="30"/>
  <c r="J2163" i="30"/>
  <c r="K2163" i="30"/>
  <c r="AO2163" i="30"/>
  <c r="AP2163" i="30"/>
  <c r="H2164" i="30"/>
  <c r="J2164" i="30"/>
  <c r="K2164" i="30"/>
  <c r="AO2164" i="30"/>
  <c r="AP2164" i="30"/>
  <c r="H2165" i="30"/>
  <c r="J2165" i="30"/>
  <c r="K2165" i="30"/>
  <c r="AO2165" i="30"/>
  <c r="AP2165" i="30"/>
  <c r="H2166" i="30"/>
  <c r="J2166" i="30"/>
  <c r="K2166" i="30"/>
  <c r="AO2166" i="30"/>
  <c r="AP2166" i="30"/>
  <c r="H2167" i="30"/>
  <c r="J2167" i="30"/>
  <c r="K2167" i="30"/>
  <c r="AO2167" i="30"/>
  <c r="AP2167" i="30"/>
  <c r="H2168" i="30"/>
  <c r="J2168" i="30"/>
  <c r="K2168" i="30"/>
  <c r="AO2168" i="30"/>
  <c r="AP2168" i="30"/>
  <c r="H2169" i="30"/>
  <c r="J2169" i="30"/>
  <c r="K2169" i="30"/>
  <c r="AO2169" i="30"/>
  <c r="AP2169" i="30"/>
  <c r="H2170" i="30"/>
  <c r="J2170" i="30"/>
  <c r="K2170" i="30"/>
  <c r="AO2170" i="30"/>
  <c r="AP2170" i="30"/>
  <c r="AO2171" i="30"/>
  <c r="AP2171" i="30"/>
  <c r="H2172" i="30"/>
  <c r="J2172" i="30"/>
  <c r="K2172" i="30"/>
  <c r="AO2172" i="30"/>
  <c r="AP2172" i="30"/>
  <c r="H2173" i="30"/>
  <c r="J2173" i="30"/>
  <c r="K2173" i="30"/>
  <c r="AO2173" i="30"/>
  <c r="AP2173" i="30"/>
  <c r="H2174" i="30"/>
  <c r="J2174" i="30"/>
  <c r="K2174" i="30"/>
  <c r="AO2174" i="30"/>
  <c r="AP2174" i="30"/>
  <c r="H2175" i="30"/>
  <c r="J2175" i="30"/>
  <c r="K2175" i="30"/>
  <c r="AO2175" i="30"/>
  <c r="AP2175" i="30"/>
  <c r="H2176" i="30"/>
  <c r="J2176" i="30"/>
  <c r="K2176" i="30"/>
  <c r="AO2176" i="30"/>
  <c r="AP2176" i="30"/>
  <c r="AO2177" i="30"/>
  <c r="AP2177" i="30"/>
  <c r="H2178" i="30"/>
  <c r="J2178" i="30"/>
  <c r="K2178" i="30"/>
  <c r="AO2178" i="30"/>
  <c r="AP2178" i="30"/>
  <c r="H2179" i="30"/>
  <c r="J2179" i="30"/>
  <c r="K2179" i="30"/>
  <c r="AO2179" i="30"/>
  <c r="AP2179" i="30"/>
  <c r="H2180" i="30"/>
  <c r="J2180" i="30"/>
  <c r="K2180" i="30"/>
  <c r="AO2180" i="30"/>
  <c r="AP2180" i="30"/>
  <c r="H2181" i="30"/>
  <c r="J2181" i="30"/>
  <c r="K2181" i="30"/>
  <c r="AO2181" i="30"/>
  <c r="AP2181" i="30"/>
  <c r="H2182" i="30"/>
  <c r="J2182" i="30"/>
  <c r="K2182" i="30"/>
  <c r="AO2182" i="30"/>
  <c r="AP2182" i="30"/>
  <c r="H2183" i="30"/>
  <c r="J2183" i="30"/>
  <c r="K2183" i="30"/>
  <c r="AO2183" i="30"/>
  <c r="AP2183" i="30"/>
  <c r="H2184" i="30"/>
  <c r="J2184" i="30"/>
  <c r="K2184" i="30"/>
  <c r="AO2184" i="30"/>
  <c r="AP2184" i="30"/>
  <c r="H2185" i="30"/>
  <c r="J2185" i="30"/>
  <c r="K2185" i="30"/>
  <c r="AO2185" i="30"/>
  <c r="AP2185" i="30"/>
  <c r="H2186" i="30"/>
  <c r="J2186" i="30"/>
  <c r="K2186" i="30"/>
  <c r="AO2186" i="30"/>
  <c r="AP2186" i="30"/>
  <c r="H2187" i="30"/>
  <c r="J2187" i="30"/>
  <c r="K2187" i="30"/>
  <c r="AO2187" i="30"/>
  <c r="AP2187" i="30"/>
  <c r="H2188" i="30"/>
  <c r="J2188" i="30"/>
  <c r="K2188" i="30"/>
  <c r="AO2188" i="30"/>
  <c r="AP2188" i="30"/>
  <c r="H2189" i="30"/>
  <c r="J2189" i="30"/>
  <c r="K2189" i="30"/>
  <c r="AO2189" i="30"/>
  <c r="AP2189" i="30"/>
  <c r="H2190" i="30"/>
  <c r="J2190" i="30"/>
  <c r="K2190" i="30"/>
  <c r="AO2190" i="30"/>
  <c r="AP2190" i="30"/>
  <c r="H2191" i="30"/>
  <c r="J2191" i="30"/>
  <c r="K2191" i="30"/>
  <c r="AO2191" i="30"/>
  <c r="AP2191" i="30"/>
  <c r="H2192" i="30"/>
  <c r="J2192" i="30"/>
  <c r="K2192" i="30"/>
  <c r="AO2192" i="30"/>
  <c r="AP2192" i="30"/>
  <c r="H2193" i="30"/>
  <c r="J2193" i="30"/>
  <c r="K2193" i="30"/>
  <c r="AO2193" i="30"/>
  <c r="AP2193" i="30"/>
  <c r="H2194" i="30"/>
  <c r="J2194" i="30"/>
  <c r="K2194" i="30"/>
  <c r="AO2194" i="30"/>
  <c r="AP2194" i="30"/>
  <c r="H2195" i="30"/>
  <c r="J2195" i="30"/>
  <c r="K2195" i="30"/>
  <c r="AO2195" i="30"/>
  <c r="AP2195" i="30"/>
  <c r="H2196" i="30"/>
  <c r="J2196" i="30"/>
  <c r="K2196" i="30"/>
  <c r="AO2196" i="30"/>
  <c r="AP2196" i="30"/>
  <c r="H2197" i="30"/>
  <c r="J2197" i="30"/>
  <c r="K2197" i="30"/>
  <c r="AO2197" i="30"/>
  <c r="AP2197" i="30"/>
  <c r="H2198" i="30"/>
  <c r="J2198" i="30"/>
  <c r="K2198" i="30"/>
  <c r="AO2198" i="30"/>
  <c r="AP2198" i="30"/>
  <c r="H2199" i="30"/>
  <c r="J2199" i="30"/>
  <c r="K2199" i="30"/>
  <c r="AO2199" i="30"/>
  <c r="AP2199" i="30"/>
  <c r="H2200" i="30"/>
  <c r="J2200" i="30"/>
  <c r="K2200" i="30"/>
  <c r="AO2200" i="30"/>
  <c r="AP2200" i="30"/>
  <c r="H2201" i="30"/>
  <c r="J2201" i="30"/>
  <c r="K2201" i="30"/>
  <c r="AO2201" i="30"/>
  <c r="AP2201" i="30"/>
  <c r="H2202" i="30"/>
  <c r="J2202" i="30"/>
  <c r="K2202" i="30"/>
  <c r="AO2202" i="30"/>
  <c r="AP2202" i="30"/>
  <c r="H2203" i="30"/>
  <c r="J2203" i="30"/>
  <c r="K2203" i="30"/>
  <c r="AO2203" i="30"/>
  <c r="AP2203" i="30"/>
  <c r="H2204" i="30"/>
  <c r="J2204" i="30"/>
  <c r="K2204" i="30"/>
  <c r="AO2204" i="30"/>
  <c r="AP2204" i="30"/>
  <c r="H2205" i="30"/>
  <c r="J2205" i="30"/>
  <c r="K2205" i="30"/>
  <c r="AO2205" i="30"/>
  <c r="AP2205" i="30"/>
  <c r="H2206" i="30"/>
  <c r="J2206" i="30"/>
  <c r="K2206" i="30"/>
  <c r="AO2206" i="30"/>
  <c r="AP2206" i="30"/>
  <c r="H2207" i="30"/>
  <c r="J2207" i="30"/>
  <c r="K2207" i="30"/>
  <c r="AO2207" i="30"/>
  <c r="AP2207" i="30"/>
  <c r="H2208" i="30"/>
  <c r="J2208" i="30"/>
  <c r="K2208" i="30"/>
  <c r="AO2208" i="30"/>
  <c r="AP2208" i="30"/>
  <c r="H2209" i="30"/>
  <c r="J2209" i="30"/>
  <c r="K2209" i="30"/>
  <c r="AO2209" i="30"/>
  <c r="AP2209" i="30"/>
  <c r="H2210" i="30"/>
  <c r="J2210" i="30"/>
  <c r="K2210" i="30"/>
  <c r="AO2210" i="30"/>
  <c r="AP2210" i="30"/>
  <c r="H2211" i="30"/>
  <c r="J2211" i="30"/>
  <c r="K2211" i="30"/>
  <c r="AO2211" i="30"/>
  <c r="AP2211" i="30"/>
  <c r="H2212" i="30"/>
  <c r="J2212" i="30"/>
  <c r="K2212" i="30"/>
  <c r="AO2212" i="30"/>
  <c r="AP2212" i="30"/>
  <c r="H2213" i="30"/>
  <c r="J2213" i="30"/>
  <c r="K2213" i="30"/>
  <c r="AO2213" i="30"/>
  <c r="AP2213" i="30"/>
  <c r="H2214" i="30"/>
  <c r="J2214" i="30"/>
  <c r="K2214" i="30"/>
  <c r="AO2214" i="30"/>
  <c r="AP2214" i="30"/>
  <c r="H2215" i="30"/>
  <c r="J2215" i="30"/>
  <c r="K2215" i="30"/>
  <c r="AO2215" i="30"/>
  <c r="AP2215" i="30"/>
  <c r="H2216" i="30"/>
  <c r="J2216" i="30"/>
  <c r="K2216" i="30"/>
  <c r="AO2216" i="30"/>
  <c r="AP2216" i="30"/>
  <c r="H2217" i="30"/>
  <c r="J2217" i="30"/>
  <c r="K2217" i="30"/>
  <c r="AO2217" i="30"/>
  <c r="AP2217" i="30"/>
  <c r="H2218" i="30"/>
  <c r="J2218" i="30"/>
  <c r="K2218" i="30"/>
  <c r="AO2218" i="30"/>
  <c r="AP2218" i="30"/>
  <c r="H2219" i="30"/>
  <c r="J2219" i="30"/>
  <c r="K2219" i="30"/>
  <c r="AO2219" i="30"/>
  <c r="AP2219" i="30"/>
  <c r="H2220" i="30"/>
  <c r="J2220" i="30"/>
  <c r="K2220" i="30"/>
  <c r="AO2220" i="30"/>
  <c r="AP2220" i="30"/>
  <c r="H2221" i="30"/>
  <c r="J2221" i="30"/>
  <c r="K2221" i="30"/>
  <c r="AO2221" i="30"/>
  <c r="AP2221" i="30"/>
  <c r="H2222" i="30"/>
  <c r="J2222" i="30"/>
  <c r="K2222" i="30"/>
  <c r="AO2222" i="30"/>
  <c r="AP2222" i="30"/>
  <c r="H2223" i="30"/>
  <c r="J2223" i="30"/>
  <c r="K2223" i="30"/>
  <c r="AO2223" i="30"/>
  <c r="AP2223" i="30"/>
  <c r="H2224" i="30"/>
  <c r="J2224" i="30"/>
  <c r="K2224" i="30"/>
  <c r="AO2224" i="30"/>
  <c r="AP2224" i="30"/>
  <c r="H2225" i="30"/>
  <c r="J2225" i="30"/>
  <c r="K2225" i="30"/>
  <c r="AO2225" i="30"/>
  <c r="AP2225" i="30"/>
  <c r="H2226" i="30"/>
  <c r="J2226" i="30"/>
  <c r="K2226" i="30"/>
  <c r="AO2226" i="30"/>
  <c r="AP2226" i="30"/>
  <c r="H2227" i="30"/>
  <c r="J2227" i="30"/>
  <c r="K2227" i="30"/>
  <c r="AO2227" i="30"/>
  <c r="AP2227" i="30"/>
  <c r="H2228" i="30"/>
  <c r="J2228" i="30"/>
  <c r="K2228" i="30"/>
  <c r="AO2228" i="30"/>
  <c r="AP2228" i="30"/>
  <c r="H2229" i="30"/>
  <c r="J2229" i="30"/>
  <c r="K2229" i="30"/>
  <c r="AO2229" i="30"/>
  <c r="AP2229" i="30"/>
  <c r="H2230" i="30"/>
  <c r="J2230" i="30"/>
  <c r="K2230" i="30"/>
  <c r="AO2230" i="30"/>
  <c r="AP2230" i="30"/>
  <c r="H2231" i="30"/>
  <c r="J2231" i="30"/>
  <c r="K2231" i="30"/>
  <c r="AO2231" i="30"/>
  <c r="AP2231" i="30"/>
  <c r="H2232" i="30"/>
  <c r="J2232" i="30"/>
  <c r="K2232" i="30"/>
  <c r="AO2232" i="30"/>
  <c r="AP2232" i="30"/>
  <c r="H2233" i="30"/>
  <c r="J2233" i="30"/>
  <c r="K2233" i="30"/>
  <c r="AO2233" i="30"/>
  <c r="AP2233" i="30"/>
  <c r="H2234" i="30"/>
  <c r="J2234" i="30"/>
  <c r="K2234" i="30"/>
  <c r="AO2234" i="30"/>
  <c r="AP2234" i="30"/>
  <c r="H2235" i="30"/>
  <c r="J2235" i="30"/>
  <c r="K2235" i="30"/>
  <c r="AO2235" i="30"/>
  <c r="AP2235" i="30"/>
  <c r="H2236" i="30"/>
  <c r="J2236" i="30"/>
  <c r="K2236" i="30"/>
  <c r="AO2236" i="30"/>
  <c r="AP2236" i="30"/>
  <c r="H2237" i="30"/>
  <c r="J2237" i="30"/>
  <c r="K2237" i="30"/>
  <c r="AO2237" i="30"/>
  <c r="AP2237" i="30"/>
  <c r="H2238" i="30"/>
  <c r="J2238" i="30"/>
  <c r="K2238" i="30"/>
  <c r="AO2238" i="30"/>
  <c r="AP2238" i="30"/>
  <c r="H2239" i="30"/>
  <c r="J2239" i="30"/>
  <c r="K2239" i="30"/>
  <c r="AO2239" i="30"/>
  <c r="AP2239" i="30"/>
  <c r="H2240" i="30"/>
  <c r="J2240" i="30"/>
  <c r="K2240" i="30"/>
  <c r="AO2240" i="30"/>
  <c r="AP2240" i="30"/>
  <c r="H2241" i="30"/>
  <c r="J2241" i="30"/>
  <c r="K2241" i="30"/>
  <c r="AO2241" i="30"/>
  <c r="AP2241" i="30"/>
  <c r="H2242" i="30"/>
  <c r="J2242" i="30"/>
  <c r="K2242" i="30"/>
  <c r="AO2242" i="30"/>
  <c r="AP2242" i="30"/>
  <c r="H2243" i="30"/>
  <c r="J2243" i="30"/>
  <c r="K2243" i="30"/>
  <c r="AO2243" i="30"/>
  <c r="AP2243" i="30"/>
  <c r="H2244" i="30"/>
  <c r="J2244" i="30"/>
  <c r="K2244" i="30"/>
  <c r="AO2244" i="30"/>
  <c r="AP2244" i="30"/>
  <c r="H2245" i="30"/>
  <c r="J2245" i="30"/>
  <c r="K2245" i="30"/>
  <c r="AO2245" i="30"/>
  <c r="AP2245" i="30"/>
  <c r="H2246" i="30"/>
  <c r="J2246" i="30"/>
  <c r="K2246" i="30"/>
  <c r="AO2246" i="30"/>
  <c r="AP2246" i="30"/>
  <c r="H2247" i="30"/>
  <c r="J2247" i="30"/>
  <c r="K2247" i="30"/>
  <c r="AO2247" i="30"/>
  <c r="AP2247" i="30"/>
  <c r="H2248" i="30"/>
  <c r="J2248" i="30"/>
  <c r="K2248" i="30"/>
  <c r="AO2248" i="30"/>
  <c r="AP2248" i="30"/>
  <c r="H2249" i="30"/>
  <c r="J2249" i="30"/>
  <c r="K2249" i="30"/>
  <c r="AO2249" i="30"/>
  <c r="AP2249" i="30"/>
  <c r="H2250" i="30"/>
  <c r="J2250" i="30"/>
  <c r="K2250" i="30"/>
  <c r="AO2250" i="30"/>
  <c r="AP2250" i="30"/>
  <c r="H2251" i="30"/>
  <c r="J2251" i="30"/>
  <c r="K2251" i="30"/>
  <c r="AO2251" i="30"/>
  <c r="AP2251" i="30"/>
  <c r="H2252" i="30"/>
  <c r="J2252" i="30"/>
  <c r="K2252" i="30"/>
  <c r="AO2252" i="30"/>
  <c r="AP2252" i="30"/>
  <c r="H2253" i="30"/>
  <c r="J2253" i="30"/>
  <c r="K2253" i="30"/>
  <c r="AO2253" i="30"/>
  <c r="AP2253" i="30"/>
  <c r="H2254" i="30"/>
  <c r="J2254" i="30"/>
  <c r="K2254" i="30"/>
  <c r="AO2254" i="30"/>
  <c r="AP2254" i="30"/>
  <c r="H2255" i="30"/>
  <c r="J2255" i="30"/>
  <c r="K2255" i="30"/>
  <c r="AO2255" i="30"/>
  <c r="AP2255" i="30"/>
  <c r="H2256" i="30"/>
  <c r="J2256" i="30"/>
  <c r="K2256" i="30"/>
  <c r="AO2256" i="30"/>
  <c r="AP2256" i="30"/>
  <c r="H2257" i="30"/>
  <c r="J2257" i="30"/>
  <c r="K2257" i="30"/>
  <c r="AO2257" i="30"/>
  <c r="AP2257" i="30"/>
  <c r="H2258" i="30"/>
  <c r="J2258" i="30"/>
  <c r="K2258" i="30"/>
  <c r="AO2258" i="30"/>
  <c r="AP2258" i="30"/>
  <c r="H2259" i="30"/>
  <c r="J2259" i="30"/>
  <c r="K2259" i="30"/>
  <c r="AO2259" i="30"/>
  <c r="AP2259" i="30"/>
  <c r="H2260" i="30"/>
  <c r="J2260" i="30"/>
  <c r="K2260" i="30"/>
  <c r="AO2260" i="30"/>
  <c r="AP2260" i="30"/>
  <c r="H2261" i="30"/>
  <c r="J2261" i="30"/>
  <c r="K2261" i="30"/>
  <c r="AO2261" i="30"/>
  <c r="AP2261" i="30"/>
  <c r="H2262" i="30"/>
  <c r="J2262" i="30"/>
  <c r="K2262" i="30"/>
  <c r="AO2262" i="30"/>
  <c r="AP2262" i="30"/>
  <c r="H2263" i="30"/>
  <c r="J2263" i="30"/>
  <c r="K2263" i="30"/>
  <c r="AO2263" i="30"/>
  <c r="AP2263" i="30"/>
  <c r="H2264" i="30"/>
  <c r="J2264" i="30"/>
  <c r="K2264" i="30"/>
  <c r="AO2264" i="30"/>
  <c r="AP2264" i="30"/>
  <c r="H2265" i="30"/>
  <c r="J2265" i="30"/>
  <c r="K2265" i="30"/>
  <c r="AO2265" i="30"/>
  <c r="AP2265" i="30"/>
  <c r="H2266" i="30"/>
  <c r="J2266" i="30"/>
  <c r="K2266" i="30"/>
  <c r="AO2266" i="30"/>
  <c r="AP2266" i="30"/>
  <c r="H2267" i="30"/>
  <c r="J2267" i="30"/>
  <c r="K2267" i="30"/>
  <c r="AO2267" i="30"/>
  <c r="AP2267" i="30"/>
  <c r="H2268" i="30"/>
  <c r="J2268" i="30"/>
  <c r="K2268" i="30"/>
  <c r="AO2268" i="30"/>
  <c r="AP2268" i="30"/>
  <c r="H2269" i="30"/>
  <c r="J2269" i="30"/>
  <c r="K2269" i="30"/>
  <c r="AO2269" i="30"/>
  <c r="AP2269" i="30"/>
  <c r="H2270" i="30"/>
  <c r="J2270" i="30"/>
  <c r="K2270" i="30"/>
  <c r="AO2270" i="30"/>
  <c r="AP2270" i="30"/>
  <c r="H2271" i="30"/>
  <c r="J2271" i="30"/>
  <c r="K2271" i="30"/>
  <c r="AO2271" i="30"/>
  <c r="AP2271" i="30"/>
  <c r="H2272" i="30"/>
  <c r="J2272" i="30"/>
  <c r="K2272" i="30"/>
  <c r="AO2272" i="30"/>
  <c r="AP2272" i="30"/>
  <c r="H2273" i="30"/>
  <c r="J2273" i="30"/>
  <c r="K2273" i="30"/>
  <c r="AO2273" i="30"/>
  <c r="AP2273" i="30"/>
  <c r="H2274" i="30"/>
  <c r="J2274" i="30"/>
  <c r="K2274" i="30"/>
  <c r="AO2274" i="30"/>
  <c r="AP2274" i="30"/>
  <c r="H2275" i="30"/>
  <c r="J2275" i="30"/>
  <c r="K2275" i="30"/>
  <c r="AO2275" i="30"/>
  <c r="AP2275" i="30"/>
  <c r="H2276" i="30"/>
  <c r="J2276" i="30"/>
  <c r="K2276" i="30"/>
  <c r="AO2276" i="30"/>
  <c r="AP2276" i="30"/>
  <c r="H2277" i="30"/>
  <c r="J2277" i="30"/>
  <c r="K2277" i="30"/>
  <c r="AO2277" i="30"/>
  <c r="AP2277" i="30"/>
  <c r="H2278" i="30"/>
  <c r="J2278" i="30"/>
  <c r="K2278" i="30"/>
  <c r="AO2278" i="30"/>
  <c r="AP2278" i="30"/>
  <c r="H2279" i="30"/>
  <c r="J2279" i="30"/>
  <c r="K2279" i="30"/>
  <c r="AO2279" i="30"/>
  <c r="AP2279" i="30"/>
  <c r="H2280" i="30"/>
  <c r="J2280" i="30"/>
  <c r="K2280" i="30"/>
  <c r="AO2280" i="30"/>
  <c r="AP2280" i="30"/>
  <c r="H2281" i="30"/>
  <c r="J2281" i="30"/>
  <c r="K2281" i="30"/>
  <c r="AO2281" i="30"/>
  <c r="AP2281" i="30"/>
  <c r="H2282" i="30"/>
  <c r="J2282" i="30"/>
  <c r="K2282" i="30"/>
  <c r="AO2282" i="30"/>
  <c r="AP2282" i="30"/>
  <c r="H2283" i="30"/>
  <c r="J2283" i="30"/>
  <c r="K2283" i="30"/>
  <c r="AO2283" i="30"/>
  <c r="AP2283" i="30"/>
  <c r="H2284" i="30"/>
  <c r="J2284" i="30"/>
  <c r="K2284" i="30"/>
  <c r="AO2284" i="30"/>
  <c r="AP2284" i="30"/>
  <c r="H2285" i="30"/>
  <c r="J2285" i="30"/>
  <c r="K2285" i="30"/>
  <c r="AO2285" i="30"/>
  <c r="AP2285" i="30"/>
  <c r="H2286" i="30"/>
  <c r="J2286" i="30"/>
  <c r="K2286" i="30"/>
  <c r="AO2286" i="30"/>
  <c r="AP2286" i="30"/>
  <c r="H2287" i="30"/>
  <c r="J2287" i="30"/>
  <c r="K2287" i="30"/>
  <c r="AO2287" i="30"/>
  <c r="AP2287" i="30"/>
  <c r="H2288" i="30"/>
  <c r="J2288" i="30"/>
  <c r="K2288" i="30"/>
  <c r="AO2288" i="30"/>
  <c r="AP2288" i="30"/>
  <c r="H2289" i="30"/>
  <c r="J2289" i="30"/>
  <c r="K2289" i="30"/>
  <c r="AO2289" i="30"/>
  <c r="AP2289" i="30"/>
  <c r="H2290" i="30"/>
  <c r="J2290" i="30"/>
  <c r="K2290" i="30"/>
  <c r="AO2290" i="30"/>
  <c r="AP2290" i="30"/>
  <c r="H2291" i="30"/>
  <c r="J2291" i="30"/>
  <c r="K2291" i="30"/>
  <c r="AO2291" i="30"/>
  <c r="AP2291" i="30"/>
  <c r="H2292" i="30"/>
  <c r="J2292" i="30"/>
  <c r="K2292" i="30"/>
  <c r="AO2292" i="30"/>
  <c r="AP2292" i="30"/>
  <c r="H2293" i="30"/>
  <c r="J2293" i="30"/>
  <c r="K2293" i="30"/>
  <c r="AO2293" i="30"/>
  <c r="AP2293" i="30"/>
  <c r="H2294" i="30"/>
  <c r="J2294" i="30"/>
  <c r="K2294" i="30"/>
  <c r="AO2294" i="30"/>
  <c r="AP2294" i="30"/>
  <c r="H2295" i="30"/>
  <c r="J2295" i="30"/>
  <c r="K2295" i="30"/>
  <c r="AO2295" i="30"/>
  <c r="AP2295" i="30"/>
  <c r="H2296" i="30"/>
  <c r="J2296" i="30"/>
  <c r="K2296" i="30"/>
  <c r="AO2296" i="30"/>
  <c r="AP2296" i="30"/>
  <c r="H2297" i="30"/>
  <c r="J2297" i="30"/>
  <c r="K2297" i="30"/>
  <c r="AO2297" i="30"/>
  <c r="AP2297" i="30"/>
  <c r="H2298" i="30"/>
  <c r="J2298" i="30"/>
  <c r="K2298" i="30"/>
  <c r="AO2298" i="30"/>
  <c r="AP2298" i="30"/>
  <c r="H2299" i="30"/>
  <c r="J2299" i="30"/>
  <c r="K2299" i="30"/>
  <c r="AO2299" i="30"/>
  <c r="AP2299" i="30"/>
  <c r="H2300" i="30"/>
  <c r="J2300" i="30"/>
  <c r="K2300" i="30"/>
  <c r="AO2300" i="30"/>
  <c r="AP2300" i="30"/>
  <c r="H2301" i="30"/>
  <c r="J2301" i="30"/>
  <c r="K2301" i="30"/>
  <c r="AO2301" i="30"/>
  <c r="AP2301" i="30"/>
  <c r="H2302" i="30"/>
  <c r="J2302" i="30"/>
  <c r="K2302" i="30"/>
  <c r="AO2302" i="30"/>
  <c r="AP2302" i="30"/>
  <c r="H2303" i="30"/>
  <c r="J2303" i="30"/>
  <c r="K2303" i="30"/>
  <c r="AO2303" i="30"/>
  <c r="AP2303" i="30"/>
  <c r="H2304" i="30"/>
  <c r="J2304" i="30"/>
  <c r="K2304" i="30"/>
  <c r="AO2304" i="30"/>
  <c r="AP2304" i="30"/>
  <c r="H2305" i="30"/>
  <c r="J2305" i="30"/>
  <c r="K2305" i="30"/>
  <c r="AO2305" i="30"/>
  <c r="AP2305" i="30"/>
  <c r="H2306" i="30"/>
  <c r="J2306" i="30"/>
  <c r="K2306" i="30"/>
  <c r="AO2306" i="30"/>
  <c r="AP2306" i="30"/>
  <c r="H2307" i="30"/>
  <c r="J2307" i="30"/>
  <c r="K2307" i="30"/>
  <c r="AO2307" i="30"/>
  <c r="AP2307" i="30"/>
  <c r="H2308" i="30"/>
  <c r="J2308" i="30"/>
  <c r="K2308" i="30"/>
  <c r="AO2308" i="30"/>
  <c r="AP2308" i="30"/>
  <c r="H2309" i="30"/>
  <c r="J2309" i="30"/>
  <c r="K2309" i="30"/>
  <c r="AO2309" i="30"/>
  <c r="AP2309" i="30"/>
  <c r="H2310" i="30"/>
  <c r="J2310" i="30"/>
  <c r="K2310" i="30"/>
  <c r="AO2310" i="30"/>
  <c r="AP2310" i="30"/>
  <c r="H2311" i="30"/>
  <c r="J2311" i="30"/>
  <c r="K2311" i="30"/>
  <c r="AO2311" i="30"/>
  <c r="AP2311" i="30"/>
  <c r="H2312" i="30"/>
  <c r="J2312" i="30"/>
  <c r="K2312" i="30"/>
  <c r="AO2312" i="30"/>
  <c r="AP2312" i="30"/>
  <c r="H2313" i="30"/>
  <c r="J2313" i="30"/>
  <c r="K2313" i="30"/>
  <c r="AO2313" i="30"/>
  <c r="AP2313" i="30"/>
  <c r="H2314" i="30"/>
  <c r="J2314" i="30"/>
  <c r="K2314" i="30"/>
  <c r="AO2314" i="30"/>
  <c r="AP2314" i="30"/>
  <c r="H2315" i="30"/>
  <c r="J2315" i="30"/>
  <c r="K2315" i="30"/>
  <c r="AO2315" i="30"/>
  <c r="AP2315" i="30"/>
  <c r="H2316" i="30"/>
  <c r="J2316" i="30"/>
  <c r="K2316" i="30"/>
  <c r="AO2316" i="30"/>
  <c r="AP2316" i="30"/>
  <c r="H2317" i="30"/>
  <c r="J2317" i="30"/>
  <c r="K2317" i="30"/>
  <c r="AO2317" i="30"/>
  <c r="AP2317" i="30"/>
  <c r="H2318" i="30"/>
  <c r="J2318" i="30"/>
  <c r="K2318" i="30"/>
  <c r="AO2318" i="30"/>
  <c r="AP2318" i="30"/>
  <c r="H2319" i="30"/>
  <c r="J2319" i="30"/>
  <c r="K2319" i="30"/>
  <c r="AO2319" i="30"/>
  <c r="AP2319" i="30"/>
  <c r="H2320" i="30"/>
  <c r="J2320" i="30"/>
  <c r="K2320" i="30"/>
  <c r="AO2320" i="30"/>
  <c r="AP2320" i="30"/>
  <c r="H2321" i="30"/>
  <c r="J2321" i="30"/>
  <c r="K2321" i="30"/>
  <c r="AO2321" i="30"/>
  <c r="AP2321" i="30"/>
  <c r="H2322" i="30"/>
  <c r="J2322" i="30"/>
  <c r="K2322" i="30"/>
  <c r="AO2322" i="30"/>
  <c r="AP2322" i="30"/>
  <c r="H2323" i="30"/>
  <c r="J2323" i="30"/>
  <c r="K2323" i="30"/>
  <c r="AO2323" i="30"/>
  <c r="AP2323" i="30"/>
  <c r="H2324" i="30"/>
  <c r="J2324" i="30"/>
  <c r="K2324" i="30"/>
  <c r="AO2324" i="30"/>
  <c r="AP2324" i="30"/>
  <c r="H2325" i="30"/>
  <c r="J2325" i="30"/>
  <c r="K2325" i="30"/>
  <c r="AO2325" i="30"/>
  <c r="AP2325" i="30"/>
  <c r="H2326" i="30"/>
  <c r="J2326" i="30"/>
  <c r="K2326" i="30"/>
  <c r="AO2326" i="30"/>
  <c r="AP2326" i="30"/>
  <c r="H2327" i="30"/>
  <c r="J2327" i="30"/>
  <c r="K2327" i="30"/>
  <c r="AO2327" i="30"/>
  <c r="AP2327" i="30"/>
  <c r="H2328" i="30"/>
  <c r="J2328" i="30"/>
  <c r="K2328" i="30"/>
  <c r="AO2328" i="30"/>
  <c r="AP2328" i="30"/>
  <c r="H2329" i="30"/>
  <c r="J2329" i="30"/>
  <c r="K2329" i="30"/>
  <c r="AO2329" i="30"/>
  <c r="AP2329" i="30"/>
  <c r="H2330" i="30"/>
  <c r="J2330" i="30"/>
  <c r="K2330" i="30"/>
  <c r="AO2330" i="30"/>
  <c r="AP2330" i="30"/>
  <c r="H2331" i="30"/>
  <c r="J2331" i="30"/>
  <c r="K2331" i="30"/>
  <c r="AO2331" i="30"/>
  <c r="AP2331" i="30"/>
  <c r="H2332" i="30"/>
  <c r="J2332" i="30"/>
  <c r="K2332" i="30"/>
  <c r="AO2332" i="30"/>
  <c r="AP2332" i="30"/>
  <c r="H2333" i="30"/>
  <c r="J2333" i="30"/>
  <c r="K2333" i="30"/>
  <c r="AO2333" i="30"/>
  <c r="AP2333" i="30"/>
  <c r="H2334" i="30"/>
  <c r="J2334" i="30"/>
  <c r="K2334" i="30"/>
  <c r="AO2334" i="30"/>
  <c r="AP2334" i="30"/>
  <c r="H2335" i="30"/>
  <c r="J2335" i="30"/>
  <c r="K2335" i="30"/>
  <c r="AO2335" i="30"/>
  <c r="AP2335" i="30"/>
  <c r="H2336" i="30"/>
  <c r="J2336" i="30"/>
  <c r="K2336" i="30"/>
  <c r="AO2336" i="30"/>
  <c r="AP2336" i="30"/>
  <c r="H2337" i="30"/>
  <c r="J2337" i="30"/>
  <c r="K2337" i="30"/>
  <c r="AO2337" i="30"/>
  <c r="AP2337" i="30"/>
  <c r="H2338" i="30"/>
  <c r="J2338" i="30"/>
  <c r="K2338" i="30"/>
  <c r="AO2338" i="30"/>
  <c r="AP2338" i="30"/>
  <c r="H2339" i="30"/>
  <c r="J2339" i="30"/>
  <c r="K2339" i="30"/>
  <c r="AO2339" i="30"/>
  <c r="AP2339" i="30"/>
  <c r="H2340" i="30"/>
  <c r="J2340" i="30"/>
  <c r="K2340" i="30"/>
  <c r="AO2340" i="30"/>
  <c r="AP2340" i="30"/>
  <c r="H2341" i="30"/>
  <c r="J2341" i="30"/>
  <c r="K2341" i="30"/>
  <c r="AO2341" i="30"/>
  <c r="AP2341" i="30"/>
  <c r="H2342" i="30"/>
  <c r="J2342" i="30"/>
  <c r="K2342" i="30"/>
  <c r="AO2342" i="30"/>
  <c r="AP2342" i="30"/>
  <c r="H2343" i="30"/>
  <c r="J2343" i="30"/>
  <c r="K2343" i="30"/>
  <c r="AO2343" i="30"/>
  <c r="AP2343" i="30"/>
  <c r="H2344" i="30"/>
  <c r="J2344" i="30"/>
  <c r="K2344" i="30"/>
  <c r="AO2344" i="30"/>
  <c r="AP2344" i="30"/>
  <c r="H2345" i="30"/>
  <c r="J2345" i="30"/>
  <c r="K2345" i="30"/>
  <c r="AO2345" i="30"/>
  <c r="AP2345" i="30"/>
  <c r="H2346" i="30"/>
  <c r="J2346" i="30"/>
  <c r="K2346" i="30"/>
  <c r="AO2346" i="30"/>
  <c r="AP2346" i="30"/>
  <c r="H2347" i="30"/>
  <c r="J2347" i="30"/>
  <c r="K2347" i="30"/>
  <c r="AO2347" i="30"/>
  <c r="AP2347" i="30"/>
  <c r="H2348" i="30"/>
  <c r="J2348" i="30"/>
  <c r="K2348" i="30"/>
  <c r="AO2348" i="30"/>
  <c r="AP2348" i="30"/>
  <c r="H2349" i="30"/>
  <c r="J2349" i="30"/>
  <c r="K2349" i="30"/>
  <c r="AO2349" i="30"/>
  <c r="AP2349" i="30"/>
  <c r="H2350" i="30"/>
  <c r="J2350" i="30"/>
  <c r="K2350" i="30"/>
  <c r="AO2350" i="30"/>
  <c r="AP2350" i="30"/>
  <c r="H2351" i="30"/>
  <c r="J2351" i="30"/>
  <c r="K2351" i="30"/>
  <c r="AO2351" i="30"/>
  <c r="AP2351" i="30"/>
  <c r="H2352" i="30"/>
  <c r="J2352" i="30"/>
  <c r="K2352" i="30"/>
  <c r="AO2352" i="30"/>
  <c r="AP2352" i="30"/>
  <c r="H2353" i="30"/>
  <c r="J2353" i="30"/>
  <c r="K2353" i="30"/>
  <c r="AO2353" i="30"/>
  <c r="AP2353" i="30"/>
  <c r="H2354" i="30"/>
  <c r="J2354" i="30"/>
  <c r="K2354" i="30"/>
  <c r="AO2354" i="30"/>
  <c r="AP2354" i="30"/>
  <c r="H2355" i="30"/>
  <c r="J2355" i="30"/>
  <c r="K2355" i="30"/>
  <c r="AO2355" i="30"/>
  <c r="AP2355" i="30"/>
  <c r="H2356" i="30"/>
  <c r="J2356" i="30"/>
  <c r="K2356" i="30"/>
  <c r="AO2356" i="30"/>
  <c r="AP2356" i="30"/>
  <c r="H2357" i="30"/>
  <c r="J2357" i="30"/>
  <c r="K2357" i="30"/>
  <c r="AO2357" i="30"/>
  <c r="AP2357" i="30"/>
  <c r="H2358" i="30"/>
  <c r="J2358" i="30"/>
  <c r="K2358" i="30"/>
  <c r="AO2358" i="30"/>
  <c r="AP2358" i="30"/>
  <c r="H2359" i="30"/>
  <c r="J2359" i="30"/>
  <c r="K2359" i="30"/>
  <c r="AO2359" i="30"/>
  <c r="AP2359" i="30"/>
  <c r="H2360" i="30"/>
  <c r="J2360" i="30"/>
  <c r="K2360" i="30"/>
  <c r="AO2360" i="30"/>
  <c r="AP2360" i="30"/>
  <c r="H2361" i="30"/>
  <c r="J2361" i="30"/>
  <c r="K2361" i="30"/>
  <c r="AO2361" i="30"/>
  <c r="AP2361" i="30"/>
  <c r="H2362" i="30"/>
  <c r="J2362" i="30"/>
  <c r="K2362" i="30"/>
  <c r="AO2362" i="30"/>
  <c r="AP2362" i="30"/>
  <c r="H2363" i="30"/>
  <c r="J2363" i="30"/>
  <c r="K2363" i="30"/>
  <c r="AO2363" i="30"/>
  <c r="AP2363" i="30"/>
  <c r="H2364" i="30"/>
  <c r="J2364" i="30"/>
  <c r="K2364" i="30"/>
  <c r="AO2364" i="30"/>
  <c r="AP2364" i="30"/>
  <c r="H2365" i="30"/>
  <c r="J2365" i="30"/>
  <c r="K2365" i="30"/>
  <c r="AO2365" i="30"/>
  <c r="AP2365" i="30"/>
  <c r="H2366" i="30"/>
  <c r="J2366" i="30"/>
  <c r="K2366" i="30"/>
  <c r="AO2366" i="30"/>
  <c r="AP2366" i="30"/>
  <c r="H2367" i="30"/>
  <c r="J2367" i="30"/>
  <c r="K2367" i="30"/>
  <c r="AO2367" i="30"/>
  <c r="AP2367" i="30"/>
  <c r="H2368" i="30"/>
  <c r="J2368" i="30"/>
  <c r="K2368" i="30"/>
  <c r="AO2368" i="30"/>
  <c r="AP2368" i="30"/>
  <c r="H2369" i="30"/>
  <c r="J2369" i="30"/>
  <c r="K2369" i="30"/>
  <c r="AO2369" i="30"/>
  <c r="AP2369" i="30"/>
  <c r="H2370" i="30"/>
  <c r="J2370" i="30"/>
  <c r="K2370" i="30"/>
  <c r="AO2370" i="30"/>
  <c r="AP2370" i="30"/>
  <c r="H2371" i="30"/>
  <c r="J2371" i="30"/>
  <c r="K2371" i="30"/>
  <c r="AO2371" i="30"/>
  <c r="AP2371" i="30"/>
  <c r="H2372" i="30"/>
  <c r="J2372" i="30"/>
  <c r="K2372" i="30"/>
  <c r="AO2372" i="30"/>
  <c r="AP2372" i="30"/>
  <c r="H2373" i="30"/>
  <c r="J2373" i="30"/>
  <c r="K2373" i="30"/>
  <c r="AO2373" i="30"/>
  <c r="AP2373" i="30"/>
  <c r="H2374" i="30"/>
  <c r="J2374" i="30"/>
  <c r="K2374" i="30"/>
  <c r="AO2374" i="30"/>
  <c r="AP2374" i="30"/>
  <c r="H2375" i="30"/>
  <c r="J2375" i="30"/>
  <c r="K2375" i="30"/>
  <c r="AO2375" i="30"/>
  <c r="AP2375" i="30"/>
  <c r="H2376" i="30"/>
  <c r="J2376" i="30"/>
  <c r="K2376" i="30"/>
  <c r="AO2376" i="30"/>
  <c r="AP2376" i="30"/>
  <c r="H2377" i="30"/>
  <c r="J2377" i="30"/>
  <c r="K2377" i="30"/>
  <c r="AO2377" i="30"/>
  <c r="AP2377" i="30"/>
  <c r="H2378" i="30"/>
  <c r="J2378" i="30"/>
  <c r="K2378" i="30"/>
  <c r="AO2378" i="30"/>
  <c r="AP2378" i="30"/>
  <c r="H2379" i="30"/>
  <c r="J2379" i="30"/>
  <c r="K2379" i="30"/>
  <c r="AO2379" i="30"/>
  <c r="AP2379" i="30"/>
  <c r="H2380" i="30"/>
  <c r="J2380" i="30"/>
  <c r="K2380" i="30"/>
  <c r="AO2380" i="30"/>
  <c r="AP2380" i="30"/>
  <c r="H2381" i="30"/>
  <c r="J2381" i="30"/>
  <c r="K2381" i="30"/>
  <c r="AO2381" i="30"/>
  <c r="AP2381" i="30"/>
  <c r="H2382" i="30"/>
  <c r="J2382" i="30"/>
  <c r="K2382" i="30"/>
  <c r="AO2382" i="30"/>
  <c r="AP2382" i="30"/>
  <c r="H2383" i="30"/>
  <c r="J2383" i="30"/>
  <c r="K2383" i="30"/>
  <c r="AO2383" i="30"/>
  <c r="AP2383" i="30"/>
  <c r="H2384" i="30"/>
  <c r="J2384" i="30"/>
  <c r="K2384" i="30"/>
  <c r="AO2384" i="30"/>
  <c r="AP2384" i="30"/>
  <c r="H2385" i="30"/>
  <c r="J2385" i="30"/>
  <c r="K2385" i="30"/>
  <c r="AO2385" i="30"/>
  <c r="AP2385" i="30"/>
  <c r="H2386" i="30"/>
  <c r="J2386" i="30"/>
  <c r="K2386" i="30"/>
  <c r="AO2386" i="30"/>
  <c r="AP2386" i="30"/>
  <c r="H2387" i="30"/>
  <c r="J2387" i="30"/>
  <c r="K2387" i="30"/>
  <c r="AO2387" i="30"/>
  <c r="AP2387" i="30"/>
  <c r="H2388" i="30"/>
  <c r="J2388" i="30"/>
  <c r="K2388" i="30"/>
  <c r="AO2388" i="30"/>
  <c r="AP2388" i="30"/>
  <c r="H2389" i="30"/>
  <c r="J2389" i="30"/>
  <c r="K2389" i="30"/>
  <c r="AO2389" i="30"/>
  <c r="AP2389" i="30"/>
  <c r="H2390" i="30"/>
  <c r="J2390" i="30"/>
  <c r="K2390" i="30"/>
  <c r="AO2390" i="30"/>
  <c r="AP2390" i="30"/>
  <c r="H2391" i="30"/>
  <c r="J2391" i="30"/>
  <c r="K2391" i="30"/>
  <c r="AO2391" i="30"/>
  <c r="AP2391" i="30"/>
  <c r="H2392" i="30"/>
  <c r="J2392" i="30"/>
  <c r="K2392" i="30"/>
  <c r="AO2392" i="30"/>
  <c r="AP2392" i="30"/>
  <c r="H2393" i="30"/>
  <c r="J2393" i="30"/>
  <c r="K2393" i="30"/>
  <c r="AO2393" i="30"/>
  <c r="AP2393" i="30"/>
  <c r="H2394" i="30"/>
  <c r="J2394" i="30"/>
  <c r="K2394" i="30"/>
  <c r="AO2394" i="30"/>
  <c r="AP2394" i="30"/>
  <c r="H2395" i="30"/>
  <c r="J2395" i="30"/>
  <c r="K2395" i="30"/>
  <c r="AO2395" i="30"/>
  <c r="AP2395" i="30"/>
  <c r="H2396" i="30"/>
  <c r="J2396" i="30"/>
  <c r="K2396" i="30"/>
  <c r="AO2396" i="30"/>
  <c r="AP2396" i="30"/>
  <c r="H2397" i="30"/>
  <c r="J2397" i="30"/>
  <c r="K2397" i="30"/>
  <c r="AO2397" i="30"/>
  <c r="AP2397" i="30"/>
  <c r="H2398" i="30"/>
  <c r="J2398" i="30"/>
  <c r="K2398" i="30"/>
  <c r="AO2398" i="30"/>
  <c r="AP2398" i="30"/>
  <c r="H2399" i="30"/>
  <c r="J2399" i="30"/>
  <c r="K2399" i="30"/>
  <c r="AO2399" i="30"/>
  <c r="AP2399" i="30"/>
  <c r="H2400" i="30"/>
  <c r="J2400" i="30"/>
  <c r="K2400" i="30"/>
  <c r="AO2400" i="30"/>
  <c r="AP2400" i="30"/>
  <c r="H2401" i="30"/>
  <c r="J2401" i="30"/>
  <c r="K2401" i="30"/>
  <c r="AO2401" i="30"/>
  <c r="AP2401" i="30"/>
  <c r="H2402" i="30"/>
  <c r="J2402" i="30"/>
  <c r="K2402" i="30"/>
  <c r="AO2402" i="30"/>
  <c r="AP2402" i="30"/>
  <c r="H2403" i="30"/>
  <c r="J2403" i="30"/>
  <c r="K2403" i="30"/>
  <c r="AO2403" i="30"/>
  <c r="AP2403" i="30"/>
  <c r="H2404" i="30"/>
  <c r="J2404" i="30"/>
  <c r="K2404" i="30"/>
  <c r="AO2404" i="30"/>
  <c r="AP2404" i="30"/>
  <c r="H2405" i="30"/>
  <c r="J2405" i="30"/>
  <c r="K2405" i="30"/>
  <c r="AO2405" i="30"/>
  <c r="AP2405" i="30"/>
  <c r="H2406" i="30"/>
  <c r="J2406" i="30"/>
  <c r="K2406" i="30"/>
  <c r="AO2406" i="30"/>
  <c r="AP2406" i="30"/>
  <c r="H2407" i="30"/>
  <c r="J2407" i="30"/>
  <c r="K2407" i="30"/>
  <c r="AO2407" i="30"/>
  <c r="AP2407" i="30"/>
  <c r="H2408" i="30"/>
  <c r="J2408" i="30"/>
  <c r="K2408" i="30"/>
  <c r="AO2408" i="30"/>
  <c r="AP2408" i="30"/>
  <c r="H2409" i="30"/>
  <c r="J2409" i="30"/>
  <c r="K2409" i="30"/>
  <c r="AO2409" i="30"/>
  <c r="AP2409" i="30"/>
  <c r="H2410" i="30"/>
  <c r="J2410" i="30"/>
  <c r="K2410" i="30"/>
  <c r="AO2410" i="30"/>
  <c r="AP2410" i="30"/>
  <c r="H2411" i="30"/>
  <c r="J2411" i="30"/>
  <c r="K2411" i="30"/>
  <c r="AO2411" i="30"/>
  <c r="AP2411" i="30"/>
  <c r="H2412" i="30"/>
  <c r="J2412" i="30"/>
  <c r="K2412" i="30"/>
  <c r="AO2412" i="30"/>
  <c r="AP2412" i="30"/>
  <c r="H2413" i="30"/>
  <c r="J2413" i="30"/>
  <c r="K2413" i="30"/>
  <c r="AO2413" i="30"/>
  <c r="AP2413" i="30"/>
  <c r="H2414" i="30"/>
  <c r="J2414" i="30"/>
  <c r="K2414" i="30"/>
  <c r="AO2414" i="30"/>
  <c r="AP2414" i="30"/>
  <c r="H2415" i="30"/>
  <c r="J2415" i="30"/>
  <c r="K2415" i="30"/>
  <c r="AO2415" i="30"/>
  <c r="AP2415" i="30"/>
  <c r="H2416" i="30"/>
  <c r="J2416" i="30"/>
  <c r="K2416" i="30"/>
  <c r="AO2416" i="30"/>
  <c r="AP2416" i="30"/>
  <c r="H2417" i="30"/>
  <c r="J2417" i="30"/>
  <c r="K2417" i="30"/>
  <c r="AO2417" i="30"/>
  <c r="AP2417" i="30"/>
  <c r="H2418" i="30"/>
  <c r="J2418" i="30"/>
  <c r="K2418" i="30"/>
  <c r="AO2418" i="30"/>
  <c r="AP2418" i="30"/>
  <c r="H2419" i="30"/>
  <c r="J2419" i="30"/>
  <c r="K2419" i="30"/>
  <c r="AO2419" i="30"/>
  <c r="AP2419" i="30"/>
  <c r="H2420" i="30"/>
  <c r="J2420" i="30"/>
  <c r="K2420" i="30"/>
  <c r="AO2420" i="30"/>
  <c r="AP2420" i="30"/>
  <c r="H2421" i="30"/>
  <c r="J2421" i="30"/>
  <c r="K2421" i="30"/>
  <c r="AO2421" i="30"/>
  <c r="AP2421" i="30"/>
  <c r="H2422" i="30"/>
  <c r="J2422" i="30"/>
  <c r="K2422" i="30"/>
  <c r="AO2422" i="30"/>
  <c r="AP2422" i="30"/>
  <c r="H2423" i="30"/>
  <c r="J2423" i="30"/>
  <c r="K2423" i="30"/>
  <c r="AO2423" i="30"/>
  <c r="AP2423" i="30"/>
  <c r="H2424" i="30"/>
  <c r="J2424" i="30"/>
  <c r="K2424" i="30"/>
  <c r="AO2424" i="30"/>
  <c r="AP2424" i="30"/>
  <c r="H2425" i="30"/>
  <c r="J2425" i="30"/>
  <c r="K2425" i="30"/>
  <c r="AO2425" i="30"/>
  <c r="AP2425" i="30"/>
  <c r="H2426" i="30"/>
  <c r="J2426" i="30"/>
  <c r="K2426" i="30"/>
  <c r="AO2426" i="30"/>
  <c r="AP2426" i="30"/>
  <c r="H2427" i="30"/>
  <c r="J2427" i="30"/>
  <c r="K2427" i="30"/>
  <c r="AO2427" i="30"/>
  <c r="AP2427" i="30"/>
  <c r="H2428" i="30"/>
  <c r="J2428" i="30"/>
  <c r="K2428" i="30"/>
  <c r="AO2428" i="30"/>
  <c r="AP2428" i="30"/>
  <c r="H2429" i="30"/>
  <c r="J2429" i="30"/>
  <c r="K2429" i="30"/>
  <c r="AO2429" i="30"/>
  <c r="AP2429" i="30"/>
  <c r="H2430" i="30"/>
  <c r="J2430" i="30"/>
  <c r="K2430" i="30"/>
  <c r="AO2430" i="30"/>
  <c r="AP2430" i="30"/>
  <c r="H2431" i="30"/>
  <c r="J2431" i="30"/>
  <c r="K2431" i="30"/>
  <c r="AO2431" i="30"/>
  <c r="AP2431" i="30"/>
  <c r="H2432" i="30"/>
  <c r="J2432" i="30"/>
  <c r="K2432" i="30"/>
  <c r="AO2432" i="30"/>
  <c r="AP2432" i="30"/>
  <c r="H2433" i="30"/>
  <c r="J2433" i="30"/>
  <c r="K2433" i="30"/>
  <c r="AO2433" i="30"/>
  <c r="AP2433" i="30"/>
  <c r="H2434" i="30"/>
  <c r="J2434" i="30"/>
  <c r="K2434" i="30"/>
  <c r="AO2434" i="30"/>
  <c r="AP2434" i="30"/>
  <c r="H2435" i="30"/>
  <c r="J2435" i="30"/>
  <c r="K2435" i="30"/>
  <c r="AO2435" i="30"/>
  <c r="AP2435" i="30"/>
  <c r="H2436" i="30"/>
  <c r="J2436" i="30"/>
  <c r="K2436" i="30"/>
  <c r="AO2436" i="30"/>
  <c r="AP2436" i="30"/>
  <c r="H2437" i="30"/>
  <c r="J2437" i="30"/>
  <c r="K2437" i="30"/>
  <c r="AO2437" i="30"/>
  <c r="AP2437" i="30"/>
  <c r="H2438" i="30"/>
  <c r="J2438" i="30"/>
  <c r="K2438" i="30"/>
  <c r="AO2438" i="30"/>
  <c r="AP2438" i="30"/>
  <c r="H2439" i="30"/>
  <c r="J2439" i="30"/>
  <c r="K2439" i="30"/>
  <c r="AO2439" i="30"/>
  <c r="AP2439" i="30"/>
  <c r="H2440" i="30"/>
  <c r="J2440" i="30"/>
  <c r="K2440" i="30"/>
  <c r="AO2440" i="30"/>
  <c r="AP2440" i="30"/>
  <c r="H2441" i="30"/>
  <c r="J2441" i="30"/>
  <c r="K2441" i="30"/>
  <c r="AO2441" i="30"/>
  <c r="AP2441" i="30"/>
  <c r="H2442" i="30"/>
  <c r="J2442" i="30"/>
  <c r="K2442" i="30"/>
  <c r="AO2442" i="30"/>
  <c r="AP2442" i="30"/>
  <c r="H2443" i="30"/>
  <c r="J2443" i="30"/>
  <c r="K2443" i="30"/>
  <c r="AO2443" i="30"/>
  <c r="AP2443" i="30"/>
  <c r="H2444" i="30"/>
  <c r="J2444" i="30"/>
  <c r="K2444" i="30"/>
  <c r="AO2444" i="30"/>
  <c r="AP2444" i="30"/>
  <c r="H2445" i="30"/>
  <c r="J2445" i="30"/>
  <c r="K2445" i="30"/>
  <c r="AO2445" i="30"/>
  <c r="AP2445" i="30"/>
  <c r="H2446" i="30"/>
  <c r="J2446" i="30"/>
  <c r="K2446" i="30"/>
  <c r="AO2446" i="30"/>
  <c r="AP2446" i="30"/>
  <c r="H2447" i="30"/>
  <c r="J2447" i="30"/>
  <c r="K2447" i="30"/>
  <c r="AO2447" i="30"/>
  <c r="AP2447" i="30"/>
  <c r="H2448" i="30"/>
  <c r="J2448" i="30"/>
  <c r="K2448" i="30"/>
  <c r="AO2448" i="30"/>
  <c r="AP2448" i="30"/>
  <c r="H2449" i="30"/>
  <c r="J2449" i="30"/>
  <c r="K2449" i="30"/>
  <c r="AO2449" i="30"/>
  <c r="AP2449" i="30"/>
  <c r="H2450" i="30"/>
  <c r="J2450" i="30"/>
  <c r="K2450" i="30"/>
  <c r="AO2450" i="30"/>
  <c r="AP2450" i="30"/>
  <c r="H2451" i="30"/>
  <c r="J2451" i="30"/>
  <c r="K2451" i="30"/>
  <c r="AO2451" i="30"/>
  <c r="AP2451" i="30"/>
  <c r="H2452" i="30"/>
  <c r="J2452" i="30"/>
  <c r="K2452" i="30"/>
  <c r="AO2452" i="30"/>
  <c r="AP2452" i="30"/>
  <c r="H2453" i="30"/>
  <c r="J2453" i="30"/>
  <c r="K2453" i="30"/>
  <c r="AO2453" i="30"/>
  <c r="AP2453" i="30"/>
  <c r="H2454" i="30"/>
  <c r="J2454" i="30"/>
  <c r="K2454" i="30"/>
  <c r="AO2454" i="30"/>
  <c r="AP2454" i="30"/>
  <c r="H2455" i="30"/>
  <c r="J2455" i="30"/>
  <c r="K2455" i="30"/>
  <c r="AO2455" i="30"/>
  <c r="AP2455" i="30"/>
  <c r="H2456" i="30"/>
  <c r="J2456" i="30"/>
  <c r="K2456" i="30"/>
  <c r="AO2456" i="30"/>
  <c r="AP2456" i="30"/>
  <c r="H2457" i="30"/>
  <c r="J2457" i="30"/>
  <c r="K2457" i="30"/>
  <c r="AO2457" i="30"/>
  <c r="AP2457" i="30"/>
  <c r="H2458" i="30"/>
  <c r="J2458" i="30"/>
  <c r="K2458" i="30"/>
  <c r="AO2458" i="30"/>
  <c r="AP2458" i="30"/>
  <c r="H2459" i="30"/>
  <c r="J2459" i="30"/>
  <c r="K2459" i="30"/>
  <c r="AO2459" i="30"/>
  <c r="AP2459" i="30"/>
  <c r="H2460" i="30"/>
  <c r="J2460" i="30"/>
  <c r="K2460" i="30"/>
  <c r="AO2460" i="30"/>
  <c r="AP2460" i="30"/>
  <c r="H2461" i="30"/>
  <c r="J2461" i="30"/>
  <c r="K2461" i="30"/>
  <c r="AO2461" i="30"/>
  <c r="AP2461" i="30"/>
  <c r="H2462" i="30"/>
  <c r="J2462" i="30"/>
  <c r="K2462" i="30"/>
  <c r="AO2462" i="30"/>
  <c r="AP2462" i="30"/>
  <c r="H2463" i="30"/>
  <c r="J2463" i="30"/>
  <c r="K2463" i="30"/>
  <c r="AO2463" i="30"/>
  <c r="AP2463" i="30"/>
  <c r="H2464" i="30"/>
  <c r="J2464" i="30"/>
  <c r="K2464" i="30"/>
  <c r="AO2464" i="30"/>
  <c r="AP2464" i="30"/>
  <c r="H2465" i="30"/>
  <c r="J2465" i="30"/>
  <c r="K2465" i="30"/>
  <c r="AO2465" i="30"/>
  <c r="AP2465" i="30"/>
  <c r="H2466" i="30"/>
  <c r="J2466" i="30"/>
  <c r="K2466" i="30"/>
  <c r="AO2466" i="30"/>
  <c r="AP2466" i="30"/>
  <c r="H2467" i="30"/>
  <c r="J2467" i="30"/>
  <c r="K2467" i="30"/>
  <c r="AO2467" i="30"/>
  <c r="AP2467" i="30"/>
  <c r="H2468" i="30"/>
  <c r="J2468" i="30"/>
  <c r="K2468" i="30"/>
  <c r="AO2468" i="30"/>
  <c r="AP2468" i="30"/>
  <c r="H2469" i="30"/>
  <c r="J2469" i="30"/>
  <c r="K2469" i="30"/>
  <c r="AO2469" i="30"/>
  <c r="AP2469" i="30"/>
  <c r="H2470" i="30"/>
  <c r="J2470" i="30"/>
  <c r="K2470" i="30"/>
  <c r="AO2470" i="30"/>
  <c r="AP2470" i="30"/>
  <c r="H2471" i="30"/>
  <c r="J2471" i="30"/>
  <c r="K2471" i="30"/>
  <c r="AO2471" i="30"/>
  <c r="AP2471" i="30"/>
  <c r="H2472" i="30"/>
  <c r="J2472" i="30"/>
  <c r="K2472" i="30"/>
  <c r="AO2472" i="30"/>
  <c r="AP2472" i="30"/>
  <c r="H2473" i="30"/>
  <c r="J2473" i="30"/>
  <c r="K2473" i="30"/>
  <c r="AO2473" i="30"/>
  <c r="AP2473" i="30"/>
  <c r="H2474" i="30"/>
  <c r="J2474" i="30"/>
  <c r="K2474" i="30"/>
  <c r="AO2474" i="30"/>
  <c r="AP2474" i="30"/>
  <c r="H2475" i="30"/>
  <c r="J2475" i="30"/>
  <c r="K2475" i="30"/>
  <c r="AO2475" i="30"/>
  <c r="AP2475" i="30"/>
  <c r="H2476" i="30"/>
  <c r="J2476" i="30"/>
  <c r="K2476" i="30"/>
  <c r="AO2476" i="30"/>
  <c r="AP2476" i="30"/>
  <c r="H2477" i="30"/>
  <c r="J2477" i="30"/>
  <c r="K2477" i="30"/>
  <c r="AO2477" i="30"/>
  <c r="AP2477" i="30"/>
  <c r="H2478" i="30"/>
  <c r="J2478" i="30"/>
  <c r="K2478" i="30"/>
  <c r="AO2478" i="30"/>
  <c r="AP2478" i="30"/>
  <c r="H2479" i="30"/>
  <c r="J2479" i="30"/>
  <c r="K2479" i="30"/>
  <c r="AO2479" i="30"/>
  <c r="AP2479" i="30"/>
  <c r="H2480" i="30"/>
  <c r="J2480" i="30"/>
  <c r="K2480" i="30"/>
  <c r="AO2480" i="30"/>
  <c r="AP2480" i="30"/>
  <c r="H2481" i="30"/>
  <c r="J2481" i="30"/>
  <c r="K2481" i="30"/>
  <c r="AO2481" i="30"/>
  <c r="AP2481" i="30"/>
  <c r="H2482" i="30"/>
  <c r="J2482" i="30"/>
  <c r="K2482" i="30"/>
  <c r="AO2482" i="30"/>
  <c r="AP2482" i="30"/>
  <c r="H2483" i="30"/>
  <c r="J2483" i="30"/>
  <c r="K2483" i="30"/>
  <c r="AO2483" i="30"/>
  <c r="AP2483" i="30"/>
  <c r="H2484" i="30"/>
  <c r="J2484" i="30"/>
  <c r="K2484" i="30"/>
  <c r="AO2484" i="30"/>
  <c r="AP2484" i="30"/>
  <c r="H2485" i="30"/>
  <c r="J2485" i="30"/>
  <c r="K2485" i="30"/>
  <c r="AO2485" i="30"/>
  <c r="AP2485" i="30"/>
  <c r="H2486" i="30"/>
  <c r="J2486" i="30"/>
  <c r="K2486" i="30"/>
  <c r="AO2486" i="30"/>
  <c r="AP2486" i="30"/>
  <c r="H2487" i="30"/>
  <c r="J2487" i="30"/>
  <c r="K2487" i="30"/>
  <c r="AO2487" i="30"/>
  <c r="AP2487" i="30"/>
  <c r="H2488" i="30"/>
  <c r="J2488" i="30"/>
  <c r="K2488" i="30"/>
  <c r="AO2488" i="30"/>
  <c r="AP2488" i="30"/>
  <c r="H2489" i="30"/>
  <c r="J2489" i="30"/>
  <c r="K2489" i="30"/>
  <c r="AO2489" i="30"/>
  <c r="AP2489" i="30"/>
  <c r="H2490" i="30"/>
  <c r="J2490" i="30"/>
  <c r="K2490" i="30"/>
  <c r="AO2490" i="30"/>
  <c r="AP2490" i="30"/>
  <c r="H2491" i="30"/>
  <c r="J2491" i="30"/>
  <c r="K2491" i="30"/>
  <c r="AO2491" i="30"/>
  <c r="AP2491" i="30"/>
  <c r="H2492" i="30"/>
  <c r="J2492" i="30"/>
  <c r="K2492" i="30"/>
  <c r="AO2492" i="30"/>
  <c r="AP2492" i="30"/>
  <c r="H2493" i="30"/>
  <c r="J2493" i="30"/>
  <c r="K2493" i="30"/>
  <c r="AO2493" i="30"/>
  <c r="AP2493" i="30"/>
  <c r="H2494" i="30"/>
  <c r="J2494" i="30"/>
  <c r="K2494" i="30"/>
  <c r="AO2494" i="30"/>
  <c r="AP2494" i="30"/>
  <c r="H2495" i="30"/>
  <c r="J2495" i="30"/>
  <c r="K2495" i="30"/>
  <c r="AO2495" i="30"/>
  <c r="AP2495" i="30"/>
  <c r="H2496" i="30"/>
  <c r="J2496" i="30"/>
  <c r="K2496" i="30"/>
  <c r="AO2496" i="30"/>
  <c r="AP2496" i="30"/>
  <c r="H2497" i="30"/>
  <c r="J2497" i="30"/>
  <c r="K2497" i="30"/>
  <c r="AO2497" i="30"/>
  <c r="AP2497" i="30"/>
  <c r="H2498" i="30"/>
  <c r="J2498" i="30"/>
  <c r="K2498" i="30"/>
  <c r="AO2498" i="30"/>
  <c r="AP2498" i="30"/>
  <c r="H2499" i="30"/>
  <c r="J2499" i="30"/>
  <c r="K2499" i="30"/>
  <c r="AO2499" i="30"/>
  <c r="AP2499" i="30"/>
  <c r="H2500" i="30"/>
  <c r="J2500" i="30"/>
  <c r="K2500" i="30"/>
  <c r="AO2500" i="30"/>
  <c r="AP2500" i="30"/>
  <c r="H2501" i="30"/>
  <c r="J2501" i="30"/>
  <c r="K2501" i="30"/>
  <c r="AO2501" i="30"/>
  <c r="AP2501" i="30"/>
  <c r="H2502" i="30"/>
  <c r="J2502" i="30"/>
  <c r="K2502" i="30"/>
  <c r="AO2502" i="30"/>
  <c r="AP2502" i="30"/>
  <c r="H2503" i="30"/>
  <c r="J2503" i="30"/>
  <c r="K2503" i="30"/>
  <c r="AO2503" i="30"/>
  <c r="AP2503" i="30"/>
  <c r="H2504" i="30"/>
  <c r="J2504" i="30"/>
  <c r="K2504" i="30"/>
  <c r="AO2504" i="30"/>
  <c r="AP2504" i="30"/>
  <c r="H2505" i="30"/>
  <c r="J2505" i="30"/>
  <c r="K2505" i="30"/>
  <c r="AO2505" i="30"/>
  <c r="AP2505" i="30"/>
  <c r="H2506" i="30"/>
  <c r="J2506" i="30"/>
  <c r="K2506" i="30"/>
  <c r="AO2506" i="30"/>
  <c r="AP2506" i="30"/>
  <c r="H2507" i="30"/>
  <c r="J2507" i="30"/>
  <c r="K2507" i="30"/>
  <c r="AO2507" i="30"/>
  <c r="AP2507" i="30"/>
  <c r="H2508" i="30"/>
  <c r="J2508" i="30"/>
  <c r="K2508" i="30"/>
  <c r="AO2508" i="30"/>
  <c r="AP2508" i="30"/>
  <c r="H2509" i="30"/>
  <c r="J2509" i="30"/>
  <c r="K2509" i="30"/>
  <c r="AO2509" i="30"/>
  <c r="AP2509" i="30"/>
  <c r="H2510" i="30"/>
  <c r="J2510" i="30"/>
  <c r="K2510" i="30"/>
  <c r="AO2510" i="30"/>
  <c r="AP2510" i="30"/>
  <c r="H2511" i="30"/>
  <c r="J2511" i="30"/>
  <c r="K2511" i="30"/>
  <c r="AO2511" i="30"/>
  <c r="AP2511" i="30"/>
  <c r="H2512" i="30"/>
  <c r="J2512" i="30"/>
  <c r="K2512" i="30"/>
  <c r="AO2512" i="30"/>
  <c r="AP2512" i="30"/>
  <c r="H2513" i="30"/>
  <c r="J2513" i="30"/>
  <c r="K2513" i="30"/>
  <c r="AO2513" i="30"/>
  <c r="AP2513" i="30"/>
  <c r="H2514" i="30"/>
  <c r="J2514" i="30"/>
  <c r="K2514" i="30"/>
  <c r="AO2514" i="30"/>
  <c r="AP2514" i="30"/>
  <c r="H2515" i="30"/>
  <c r="J2515" i="30"/>
  <c r="K2515" i="30"/>
  <c r="AO2515" i="30"/>
  <c r="AP2515" i="30"/>
  <c r="H2516" i="30"/>
  <c r="J2516" i="30"/>
  <c r="K2516" i="30"/>
  <c r="AO2516" i="30"/>
  <c r="AP2516" i="30"/>
  <c r="H2517" i="30"/>
  <c r="J2517" i="30"/>
  <c r="K2517" i="30"/>
  <c r="AO2517" i="30"/>
  <c r="AP2517" i="30"/>
  <c r="H2518" i="30"/>
  <c r="J2518" i="30"/>
  <c r="K2518" i="30"/>
  <c r="AO2518" i="30"/>
  <c r="AP2518" i="30"/>
  <c r="H2519" i="30"/>
  <c r="J2519" i="30"/>
  <c r="K2519" i="30"/>
  <c r="AO2519" i="30"/>
  <c r="AP2519" i="30"/>
  <c r="H2520" i="30"/>
  <c r="J2520" i="30"/>
  <c r="K2520" i="30"/>
  <c r="AO2520" i="30"/>
  <c r="AP2520" i="30"/>
  <c r="H2521" i="30"/>
  <c r="J2521" i="30"/>
  <c r="K2521" i="30"/>
  <c r="AO2521" i="30"/>
  <c r="AP2521" i="30"/>
  <c r="H2522" i="30"/>
  <c r="J2522" i="30"/>
  <c r="K2522" i="30"/>
  <c r="AO2522" i="30"/>
  <c r="AP2522" i="30"/>
  <c r="H2523" i="30"/>
  <c r="J2523" i="30"/>
  <c r="K2523" i="30"/>
  <c r="AO2523" i="30"/>
  <c r="AP2523" i="30"/>
  <c r="H2524" i="30"/>
  <c r="J2524" i="30"/>
  <c r="K2524" i="30"/>
  <c r="AO2524" i="30"/>
  <c r="AP2524" i="30"/>
  <c r="H2525" i="30"/>
  <c r="J2525" i="30"/>
  <c r="K2525" i="30"/>
  <c r="AO2525" i="30"/>
  <c r="AP2525" i="30"/>
  <c r="H2526" i="30"/>
  <c r="J2526" i="30"/>
  <c r="K2526" i="30"/>
  <c r="AO2526" i="30"/>
  <c r="AP2526" i="30"/>
  <c r="H2527" i="30"/>
  <c r="J2527" i="30"/>
  <c r="K2527" i="30"/>
  <c r="AO2527" i="30"/>
  <c r="AP2527" i="30"/>
  <c r="H2528" i="30"/>
  <c r="J2528" i="30"/>
  <c r="K2528" i="30"/>
  <c r="AO2528" i="30"/>
  <c r="AP2528" i="30"/>
  <c r="H2529" i="30"/>
  <c r="J2529" i="30"/>
  <c r="K2529" i="30"/>
  <c r="AO2529" i="30"/>
  <c r="AP2529" i="30"/>
  <c r="H2530" i="30"/>
  <c r="J2530" i="30"/>
  <c r="K2530" i="30"/>
  <c r="AO2530" i="30"/>
  <c r="AP2530" i="30"/>
  <c r="H2531" i="30"/>
  <c r="J2531" i="30"/>
  <c r="K2531" i="30"/>
  <c r="AO2531" i="30"/>
  <c r="AP2531" i="30"/>
  <c r="H2532" i="30"/>
  <c r="J2532" i="30"/>
  <c r="K2532" i="30"/>
  <c r="AO2532" i="30"/>
  <c r="AP2532" i="30"/>
  <c r="H2533" i="30"/>
  <c r="J2533" i="30"/>
  <c r="K2533" i="30"/>
  <c r="AO2533" i="30"/>
  <c r="AP2533" i="30"/>
  <c r="H2534" i="30"/>
  <c r="J2534" i="30"/>
  <c r="K2534" i="30"/>
  <c r="AO2534" i="30"/>
  <c r="AP2534" i="30"/>
  <c r="H2535" i="30"/>
  <c r="J2535" i="30"/>
  <c r="K2535" i="30"/>
  <c r="AO2535" i="30"/>
  <c r="AP2535" i="30"/>
  <c r="H2536" i="30"/>
  <c r="J2536" i="30"/>
  <c r="K2536" i="30"/>
  <c r="AO2536" i="30"/>
  <c r="AP2536" i="30"/>
  <c r="H2537" i="30"/>
  <c r="J2537" i="30"/>
  <c r="K2537" i="30"/>
  <c r="AO2537" i="30"/>
  <c r="AP2537" i="30"/>
  <c r="H2538" i="30"/>
  <c r="J2538" i="30"/>
  <c r="K2538" i="30"/>
  <c r="AO2538" i="30"/>
  <c r="AP2538" i="30"/>
  <c r="H2539" i="30"/>
  <c r="J2539" i="30"/>
  <c r="K2539" i="30"/>
  <c r="AO2539" i="30"/>
  <c r="AP2539" i="30"/>
  <c r="H2540" i="30"/>
  <c r="J2540" i="30"/>
  <c r="K2540" i="30"/>
  <c r="AO2540" i="30"/>
  <c r="AP2540" i="30"/>
  <c r="H2541" i="30"/>
  <c r="J2541" i="30"/>
  <c r="K2541" i="30"/>
  <c r="AO2541" i="30"/>
  <c r="AP2541" i="30"/>
  <c r="H2542" i="30"/>
  <c r="J2542" i="30"/>
  <c r="K2542" i="30"/>
  <c r="AO2542" i="30"/>
  <c r="AP2542" i="30"/>
  <c r="H2543" i="30"/>
  <c r="J2543" i="30"/>
  <c r="K2543" i="30"/>
  <c r="AO2543" i="30"/>
  <c r="AP2543" i="30"/>
  <c r="H2544" i="30"/>
  <c r="J2544" i="30"/>
  <c r="K2544" i="30"/>
  <c r="AO2544" i="30"/>
  <c r="AP2544" i="30"/>
  <c r="H2545" i="30"/>
  <c r="J2545" i="30"/>
  <c r="K2545" i="30"/>
  <c r="AO2545" i="30"/>
  <c r="AP2545" i="30"/>
  <c r="H2546" i="30"/>
  <c r="J2546" i="30"/>
  <c r="K2546" i="30"/>
  <c r="AO2546" i="30"/>
  <c r="AP2546" i="30"/>
  <c r="H2547" i="30"/>
  <c r="J2547" i="30"/>
  <c r="K2547" i="30"/>
  <c r="AO2547" i="30"/>
  <c r="AP2547" i="30"/>
  <c r="H2548" i="30"/>
  <c r="J2548" i="30"/>
  <c r="K2548" i="30"/>
  <c r="AO2548" i="30"/>
  <c r="AP2548" i="30"/>
  <c r="H2549" i="30"/>
  <c r="J2549" i="30"/>
  <c r="K2549" i="30"/>
  <c r="AO2549" i="30"/>
  <c r="AP2549" i="30"/>
  <c r="H2550" i="30"/>
  <c r="J2550" i="30"/>
  <c r="K2550" i="30"/>
  <c r="AO2550" i="30"/>
  <c r="AP2550" i="30"/>
  <c r="H2551" i="30"/>
  <c r="J2551" i="30"/>
  <c r="K2551" i="30"/>
  <c r="AO2551" i="30"/>
  <c r="AP2551" i="30"/>
  <c r="H2552" i="30"/>
  <c r="J2552" i="30"/>
  <c r="K2552" i="30"/>
  <c r="AO2552" i="30"/>
  <c r="AP2552" i="30"/>
  <c r="H2553" i="30"/>
  <c r="J2553" i="30"/>
  <c r="K2553" i="30"/>
  <c r="AO2553" i="30"/>
  <c r="AP2553" i="30"/>
  <c r="H2554" i="30"/>
  <c r="J2554" i="30"/>
  <c r="K2554" i="30"/>
  <c r="AO2554" i="30"/>
  <c r="AP2554" i="30"/>
  <c r="H2555" i="30"/>
  <c r="J2555" i="30"/>
  <c r="K2555" i="30"/>
  <c r="AO2555" i="30"/>
  <c r="AP2555" i="30"/>
  <c r="H2556" i="30"/>
  <c r="J2556" i="30"/>
  <c r="K2556" i="30"/>
  <c r="AO2556" i="30"/>
  <c r="AP2556" i="30"/>
  <c r="H2557" i="30"/>
  <c r="J2557" i="30"/>
  <c r="K2557" i="30"/>
  <c r="AO2557" i="30"/>
  <c r="AP2557" i="30"/>
  <c r="H2558" i="30"/>
  <c r="J2558" i="30"/>
  <c r="K2558" i="30"/>
  <c r="AO2558" i="30"/>
  <c r="AP2558" i="30"/>
  <c r="H2559" i="30"/>
  <c r="J2559" i="30"/>
  <c r="K2559" i="30"/>
  <c r="AO2559" i="30"/>
  <c r="AP2559" i="30"/>
  <c r="H2560" i="30"/>
  <c r="J2560" i="30"/>
  <c r="K2560" i="30"/>
  <c r="AO2560" i="30"/>
  <c r="AP2560" i="30"/>
  <c r="H2561" i="30"/>
  <c r="J2561" i="30"/>
  <c r="K2561" i="30"/>
  <c r="AO2561" i="30"/>
  <c r="AP2561" i="30"/>
  <c r="H2562" i="30"/>
  <c r="J2562" i="30"/>
  <c r="K2562" i="30"/>
  <c r="AO2562" i="30"/>
  <c r="AP2562" i="30"/>
  <c r="H2563" i="30"/>
  <c r="J2563" i="30"/>
  <c r="K2563" i="30"/>
  <c r="AO2563" i="30"/>
  <c r="AP2563" i="30"/>
  <c r="H2564" i="30"/>
  <c r="J2564" i="30"/>
  <c r="K2564" i="30"/>
  <c r="AO2564" i="30"/>
  <c r="AP2564" i="30"/>
  <c r="H2565" i="30"/>
  <c r="J2565" i="30"/>
  <c r="K2565" i="30"/>
  <c r="AO2565" i="30"/>
  <c r="AP2565" i="30"/>
  <c r="AO2566" i="30"/>
  <c r="AP2566" i="30"/>
  <c r="H2567" i="30"/>
  <c r="J2567" i="30"/>
  <c r="K2567" i="30"/>
  <c r="AO2567" i="30"/>
  <c r="AP2567" i="30"/>
  <c r="H2568" i="30"/>
  <c r="J2568" i="30"/>
  <c r="K2568" i="30"/>
  <c r="AO2568" i="30"/>
  <c r="AP2568" i="30"/>
  <c r="H2569" i="30"/>
  <c r="J2569" i="30"/>
  <c r="K2569" i="30"/>
  <c r="AO2569" i="30"/>
  <c r="AP2569" i="30"/>
  <c r="H2570" i="30"/>
  <c r="J2570" i="30"/>
  <c r="K2570" i="30"/>
  <c r="AO2570" i="30"/>
  <c r="AP2570" i="30"/>
  <c r="H2571" i="30"/>
  <c r="J2571" i="30"/>
  <c r="K2571" i="30"/>
  <c r="AO2571" i="30"/>
  <c r="AP2571" i="30"/>
  <c r="H2572" i="30"/>
  <c r="J2572" i="30"/>
  <c r="K2572" i="30"/>
  <c r="AO2572" i="30"/>
  <c r="AP2572" i="30"/>
  <c r="H2573" i="30"/>
  <c r="J2573" i="30"/>
  <c r="K2573" i="30"/>
  <c r="AO2573" i="30"/>
  <c r="AP2573" i="30"/>
  <c r="H2574" i="30"/>
  <c r="J2574" i="30"/>
  <c r="K2574" i="30"/>
  <c r="AO2574" i="30"/>
  <c r="AP2574" i="30"/>
  <c r="H2575" i="30"/>
  <c r="J2575" i="30"/>
  <c r="K2575" i="30"/>
  <c r="AO2575" i="30"/>
  <c r="AP2575" i="30"/>
  <c r="H2576" i="30"/>
  <c r="J2576" i="30"/>
  <c r="K2576" i="30"/>
  <c r="AO2576" i="30"/>
  <c r="AP2576" i="30"/>
  <c r="H2577" i="30"/>
  <c r="J2577" i="30"/>
  <c r="K2577" i="30"/>
  <c r="AO2577" i="30"/>
  <c r="AP2577" i="30"/>
  <c r="H2578" i="30"/>
  <c r="J2578" i="30"/>
  <c r="K2578" i="30"/>
  <c r="AO2578" i="30"/>
  <c r="AP2578" i="30"/>
  <c r="H2579" i="30"/>
  <c r="J2579" i="30"/>
  <c r="K2579" i="30"/>
  <c r="AO2579" i="30"/>
  <c r="AP2579" i="30"/>
  <c r="H2580" i="30"/>
  <c r="J2580" i="30"/>
  <c r="K2580" i="30"/>
  <c r="AO2580" i="30"/>
  <c r="AP2580" i="30"/>
  <c r="H2581" i="30"/>
  <c r="J2581" i="30"/>
  <c r="K2581" i="30"/>
  <c r="AO2581" i="30"/>
  <c r="AP2581" i="30"/>
  <c r="H2582" i="30"/>
  <c r="J2582" i="30"/>
  <c r="K2582" i="30"/>
  <c r="AO2582" i="30"/>
  <c r="AP2582" i="30"/>
  <c r="H2583" i="30"/>
  <c r="J2583" i="30"/>
  <c r="K2583" i="30"/>
  <c r="AO2583" i="30"/>
  <c r="AP2583" i="30"/>
  <c r="H2584" i="30"/>
  <c r="J2584" i="30"/>
  <c r="K2584" i="30"/>
  <c r="AO2584" i="30"/>
  <c r="AP2584" i="30"/>
  <c r="H2585" i="30"/>
  <c r="J2585" i="30"/>
  <c r="K2585" i="30"/>
  <c r="AO2585" i="30"/>
  <c r="AP2585" i="30"/>
  <c r="H2586" i="30"/>
  <c r="J2586" i="30"/>
  <c r="K2586" i="30"/>
  <c r="AO2586" i="30"/>
  <c r="AP2586" i="30"/>
  <c r="H2587" i="30"/>
  <c r="J2587" i="30"/>
  <c r="K2587" i="30"/>
  <c r="AO2587" i="30"/>
  <c r="AP2587" i="30"/>
  <c r="H2588" i="30"/>
  <c r="J2588" i="30"/>
  <c r="K2588" i="30"/>
  <c r="AO2588" i="30"/>
  <c r="AP2588" i="30"/>
  <c r="H2589" i="30"/>
  <c r="J2589" i="30"/>
  <c r="K2589" i="30"/>
  <c r="AO2589" i="30"/>
  <c r="AP2589" i="30"/>
  <c r="H2590" i="30"/>
  <c r="J2590" i="30"/>
  <c r="K2590" i="30"/>
  <c r="AO2590" i="30"/>
  <c r="AP2590" i="30"/>
  <c r="H2591" i="30"/>
  <c r="J2591" i="30"/>
  <c r="K2591" i="30"/>
  <c r="AO2591" i="30"/>
  <c r="AP2591" i="30"/>
  <c r="H2592" i="30"/>
  <c r="J2592" i="30"/>
  <c r="K2592" i="30"/>
  <c r="AO2592" i="30"/>
  <c r="AP2592" i="30"/>
  <c r="H2593" i="30"/>
  <c r="J2593" i="30"/>
  <c r="K2593" i="30"/>
  <c r="AO2593" i="30"/>
  <c r="AP2593" i="30"/>
  <c r="H2594" i="30"/>
  <c r="J2594" i="30"/>
  <c r="K2594" i="30"/>
  <c r="AO2594" i="30"/>
  <c r="AP2594" i="30"/>
  <c r="H2595" i="30"/>
  <c r="J2595" i="30"/>
  <c r="K2595" i="30"/>
  <c r="AO2595" i="30"/>
  <c r="AP2595" i="30"/>
  <c r="H2596" i="30"/>
  <c r="J2596" i="30"/>
  <c r="K2596" i="30"/>
  <c r="AO2596" i="30"/>
  <c r="AP2596" i="30"/>
  <c r="H2597" i="30"/>
  <c r="J2597" i="30"/>
  <c r="K2597" i="30"/>
  <c r="AO2597" i="30"/>
  <c r="AP2597" i="30"/>
  <c r="H2598" i="30"/>
  <c r="J2598" i="30"/>
  <c r="K2598" i="30"/>
  <c r="AO2598" i="30"/>
  <c r="AP2598" i="30"/>
  <c r="H2599" i="30"/>
  <c r="J2599" i="30"/>
  <c r="K2599" i="30"/>
  <c r="AO2599" i="30"/>
  <c r="AP2599" i="30"/>
  <c r="H2600" i="30"/>
  <c r="J2600" i="30"/>
  <c r="K2600" i="30"/>
  <c r="AO2600" i="30"/>
  <c r="AP2600" i="30"/>
  <c r="H2601" i="30"/>
  <c r="J2601" i="30"/>
  <c r="K2601" i="30"/>
  <c r="AO2601" i="30"/>
  <c r="AP2601" i="30"/>
  <c r="H2602" i="30"/>
  <c r="J2602" i="30"/>
  <c r="K2602" i="30"/>
  <c r="AO2602" i="30"/>
  <c r="AP2602" i="30"/>
  <c r="H2603" i="30"/>
  <c r="J2603" i="30"/>
  <c r="K2603" i="30"/>
  <c r="AO2603" i="30"/>
  <c r="AP2603" i="30"/>
  <c r="H2604" i="30"/>
  <c r="J2604" i="30"/>
  <c r="K2604" i="30"/>
  <c r="AO2604" i="30"/>
  <c r="AP2604" i="30"/>
  <c r="H2605" i="30"/>
  <c r="J2605" i="30"/>
  <c r="K2605" i="30"/>
  <c r="AO2605" i="30"/>
  <c r="AP2605" i="30"/>
  <c r="H2606" i="30"/>
  <c r="J2606" i="30"/>
  <c r="K2606" i="30"/>
  <c r="AO2606" i="30"/>
  <c r="AP2606" i="30"/>
  <c r="H2607" i="30"/>
  <c r="J2607" i="30"/>
  <c r="K2607" i="30"/>
  <c r="AO2607" i="30"/>
  <c r="AP2607" i="30"/>
  <c r="H2608" i="30"/>
  <c r="J2608" i="30"/>
  <c r="K2608" i="30"/>
  <c r="AO2608" i="30"/>
  <c r="AP2608" i="30"/>
  <c r="H2609" i="30"/>
  <c r="J2609" i="30"/>
  <c r="K2609" i="30"/>
  <c r="AO2609" i="30"/>
  <c r="AP2609" i="30"/>
  <c r="H2610" i="30"/>
  <c r="J2610" i="30"/>
  <c r="K2610" i="30"/>
  <c r="AO2610" i="30"/>
  <c r="AP2610" i="30"/>
  <c r="H2611" i="30"/>
  <c r="J2611" i="30"/>
  <c r="K2611" i="30"/>
  <c r="AO2611" i="30"/>
  <c r="AP2611" i="30"/>
  <c r="H2612" i="30"/>
  <c r="J2612" i="30"/>
  <c r="K2612" i="30"/>
  <c r="AO2612" i="30"/>
  <c r="AP2612" i="30"/>
  <c r="H2613" i="30"/>
  <c r="J2613" i="30"/>
  <c r="K2613" i="30"/>
  <c r="AO2613" i="30"/>
  <c r="AP2613" i="30"/>
  <c r="H2614" i="30"/>
  <c r="J2614" i="30"/>
  <c r="K2614" i="30"/>
  <c r="AO2614" i="30"/>
  <c r="AP2614" i="30"/>
  <c r="H2615" i="30"/>
  <c r="J2615" i="30"/>
  <c r="K2615" i="30"/>
  <c r="AO2615" i="30"/>
  <c r="AP2615" i="30"/>
  <c r="H2616" i="30"/>
  <c r="J2616" i="30"/>
  <c r="K2616" i="30"/>
  <c r="AO2616" i="30"/>
  <c r="AP2616" i="30"/>
  <c r="H2617" i="30"/>
  <c r="J2617" i="30"/>
  <c r="K2617" i="30"/>
  <c r="AO2617" i="30"/>
  <c r="AP2617" i="30"/>
  <c r="H2618" i="30"/>
  <c r="J2618" i="30"/>
  <c r="K2618" i="30"/>
  <c r="AO2618" i="30"/>
  <c r="AP2618" i="30"/>
  <c r="H2619" i="30"/>
  <c r="J2619" i="30"/>
  <c r="K2619" i="30"/>
  <c r="AO2619" i="30"/>
  <c r="AP2619" i="30"/>
  <c r="H2620" i="30"/>
  <c r="J2620" i="30"/>
  <c r="K2620" i="30"/>
  <c r="AO2620" i="30"/>
  <c r="AP2620" i="30"/>
  <c r="H2621" i="30"/>
  <c r="J2621" i="30"/>
  <c r="K2621" i="30"/>
  <c r="AO2621" i="30"/>
  <c r="AP2621" i="30"/>
  <c r="H2622" i="30"/>
  <c r="J2622" i="30"/>
  <c r="K2622" i="30"/>
  <c r="AO2622" i="30"/>
  <c r="AP2622" i="30"/>
  <c r="H2623" i="30"/>
  <c r="J2623" i="30"/>
  <c r="K2623" i="30"/>
  <c r="AO2623" i="30"/>
  <c r="AP2623" i="30"/>
  <c r="H2624" i="30"/>
  <c r="J2624" i="30"/>
  <c r="K2624" i="30"/>
  <c r="AO2624" i="30"/>
  <c r="AP2624" i="30"/>
  <c r="H2625" i="30"/>
  <c r="J2625" i="30"/>
  <c r="K2625" i="30"/>
  <c r="AO2625" i="30"/>
  <c r="AP2625" i="30"/>
  <c r="H2626" i="30"/>
  <c r="J2626" i="30"/>
  <c r="K2626" i="30"/>
  <c r="AO2626" i="30"/>
  <c r="AP2626" i="30"/>
  <c r="H2627" i="30"/>
  <c r="J2627" i="30"/>
  <c r="K2627" i="30"/>
  <c r="AO2627" i="30"/>
  <c r="AP2627" i="30"/>
  <c r="H2628" i="30"/>
  <c r="J2628" i="30"/>
  <c r="K2628" i="30"/>
  <c r="AO2628" i="30"/>
  <c r="AP2628" i="30"/>
  <c r="H2629" i="30"/>
  <c r="J2629" i="30"/>
  <c r="K2629" i="30"/>
  <c r="AO2629" i="30"/>
  <c r="AP2629" i="30"/>
  <c r="H2630" i="30"/>
  <c r="J2630" i="30"/>
  <c r="K2630" i="30"/>
  <c r="AO2630" i="30"/>
  <c r="AP2630" i="30"/>
  <c r="H2631" i="30"/>
  <c r="J2631" i="30"/>
  <c r="K2631" i="30"/>
  <c r="AO2631" i="30"/>
  <c r="AP2631" i="30"/>
  <c r="H2632" i="30"/>
  <c r="J2632" i="30"/>
  <c r="K2632" i="30"/>
  <c r="AO2632" i="30"/>
  <c r="AP2632" i="30"/>
  <c r="H2633" i="30"/>
  <c r="J2633" i="30"/>
  <c r="K2633" i="30"/>
  <c r="AO2633" i="30"/>
  <c r="AP2633" i="30"/>
  <c r="H2634" i="30"/>
  <c r="J2634" i="30"/>
  <c r="K2634" i="30"/>
  <c r="AO2634" i="30"/>
  <c r="AP2634" i="30"/>
  <c r="H2635" i="30"/>
  <c r="J2635" i="30"/>
  <c r="K2635" i="30"/>
  <c r="AO2635" i="30"/>
  <c r="AP2635" i="30"/>
  <c r="H2636" i="30"/>
  <c r="J2636" i="30"/>
  <c r="K2636" i="30"/>
  <c r="AO2636" i="30"/>
  <c r="AP2636" i="30"/>
  <c r="H2637" i="30"/>
  <c r="J2637" i="30"/>
  <c r="K2637" i="30"/>
  <c r="AO2637" i="30"/>
  <c r="AP2637" i="30"/>
  <c r="H2638" i="30"/>
  <c r="J2638" i="30"/>
  <c r="K2638" i="30"/>
  <c r="AO2638" i="30"/>
  <c r="AP2638" i="30"/>
  <c r="H2639" i="30"/>
  <c r="J2639" i="30"/>
  <c r="K2639" i="30"/>
  <c r="AO2639" i="30"/>
  <c r="AP2639" i="30"/>
  <c r="H2640" i="30"/>
  <c r="J2640" i="30"/>
  <c r="K2640" i="30"/>
  <c r="AO2640" i="30"/>
  <c r="AP2640" i="30"/>
  <c r="H2641" i="30"/>
  <c r="J2641" i="30"/>
  <c r="K2641" i="30"/>
  <c r="AO2641" i="30"/>
  <c r="AP2641" i="30"/>
  <c r="H2642" i="30"/>
  <c r="J2642" i="30"/>
  <c r="K2642" i="30"/>
  <c r="AO2642" i="30"/>
  <c r="AP2642" i="30"/>
  <c r="H2643" i="30"/>
  <c r="J2643" i="30"/>
  <c r="K2643" i="30"/>
  <c r="AO2643" i="30"/>
  <c r="AP2643" i="30"/>
  <c r="H2644" i="30"/>
  <c r="J2644" i="30"/>
  <c r="K2644" i="30"/>
  <c r="AO2644" i="30"/>
  <c r="AP2644" i="30"/>
  <c r="H2645" i="30"/>
  <c r="J2645" i="30"/>
  <c r="K2645" i="30"/>
  <c r="AO2645" i="30"/>
  <c r="AP2645" i="30"/>
  <c r="H2646" i="30"/>
  <c r="J2646" i="30"/>
  <c r="K2646" i="30"/>
  <c r="AO2646" i="30"/>
  <c r="AP2646" i="30"/>
  <c r="H2647" i="30"/>
  <c r="J2647" i="30"/>
  <c r="K2647" i="30"/>
  <c r="AO2647" i="30"/>
  <c r="AP2647" i="30"/>
  <c r="H2648" i="30"/>
  <c r="J2648" i="30"/>
  <c r="K2648" i="30"/>
  <c r="AO2648" i="30"/>
  <c r="AP2648" i="30"/>
  <c r="H2649" i="30"/>
  <c r="J2649" i="30"/>
  <c r="K2649" i="30"/>
  <c r="AO2649" i="30"/>
  <c r="AP2649" i="30"/>
  <c r="H2650" i="30"/>
  <c r="J2650" i="30"/>
  <c r="K2650" i="30"/>
  <c r="AO2650" i="30"/>
  <c r="AP2650" i="30"/>
  <c r="H2651" i="30"/>
  <c r="J2651" i="30"/>
  <c r="K2651" i="30"/>
  <c r="AO2651" i="30"/>
  <c r="AP2651" i="30"/>
  <c r="H2652" i="30"/>
  <c r="J2652" i="30"/>
  <c r="K2652" i="30"/>
  <c r="AO2652" i="30"/>
  <c r="AP2652" i="30"/>
  <c r="H2653" i="30"/>
  <c r="J2653" i="30"/>
  <c r="K2653" i="30"/>
  <c r="AO2653" i="30"/>
  <c r="AP2653" i="30"/>
  <c r="H2654" i="30"/>
  <c r="J2654" i="30"/>
  <c r="K2654" i="30"/>
  <c r="AO2654" i="30"/>
  <c r="AP2654" i="30"/>
  <c r="H2655" i="30"/>
  <c r="J2655" i="30"/>
  <c r="K2655" i="30"/>
  <c r="AO2655" i="30"/>
  <c r="AP2655" i="30"/>
  <c r="H2656" i="30"/>
  <c r="J2656" i="30"/>
  <c r="K2656" i="30"/>
  <c r="AO2656" i="30"/>
  <c r="AP2656" i="30"/>
  <c r="H2657" i="30"/>
  <c r="J2657" i="30"/>
  <c r="K2657" i="30"/>
  <c r="AO2657" i="30"/>
  <c r="AP2657" i="30"/>
  <c r="H2658" i="30"/>
  <c r="J2658" i="30"/>
  <c r="K2658" i="30"/>
  <c r="AO2658" i="30"/>
  <c r="AP2658" i="30"/>
  <c r="H2659" i="30"/>
  <c r="J2659" i="30"/>
  <c r="K2659" i="30"/>
  <c r="AO2659" i="30"/>
  <c r="AP2659" i="30"/>
  <c r="H2660" i="30"/>
  <c r="J2660" i="30"/>
  <c r="K2660" i="30"/>
  <c r="AO2660" i="30"/>
  <c r="AP2660" i="30"/>
  <c r="H2661" i="30"/>
  <c r="J2661" i="30"/>
  <c r="K2661" i="30"/>
  <c r="AO2661" i="30"/>
  <c r="AP2661" i="30"/>
  <c r="H2662" i="30"/>
  <c r="J2662" i="30"/>
  <c r="K2662" i="30"/>
  <c r="AO2662" i="30"/>
  <c r="AP2662" i="30"/>
  <c r="H2663" i="30"/>
  <c r="J2663" i="30"/>
  <c r="K2663" i="30"/>
  <c r="AO2663" i="30"/>
  <c r="AP2663" i="30"/>
  <c r="H2664" i="30"/>
  <c r="J2664" i="30"/>
  <c r="K2664" i="30"/>
  <c r="AO2664" i="30"/>
  <c r="AP2664" i="30"/>
  <c r="H2665" i="30"/>
  <c r="J2665" i="30"/>
  <c r="K2665" i="30"/>
  <c r="AO2665" i="30"/>
  <c r="AP2665" i="30"/>
  <c r="H2666" i="30"/>
  <c r="J2666" i="30"/>
  <c r="K2666" i="30"/>
  <c r="AO2666" i="30"/>
  <c r="AP2666" i="30"/>
  <c r="H2667" i="30"/>
  <c r="J2667" i="30"/>
  <c r="K2667" i="30"/>
  <c r="AO2667" i="30"/>
  <c r="AP2667" i="30"/>
  <c r="H2668" i="30"/>
  <c r="J2668" i="30"/>
  <c r="K2668" i="30"/>
  <c r="AO2668" i="30"/>
  <c r="AP2668" i="30"/>
  <c r="H2669" i="30"/>
  <c r="J2669" i="30"/>
  <c r="K2669" i="30"/>
  <c r="AO2669" i="30"/>
  <c r="AP2669" i="30"/>
  <c r="H2670" i="30"/>
  <c r="J2670" i="30"/>
  <c r="K2670" i="30"/>
  <c r="AO2670" i="30"/>
  <c r="AP2670" i="30"/>
  <c r="H2671" i="30"/>
  <c r="J2671" i="30"/>
  <c r="K2671" i="30"/>
  <c r="AO2671" i="30"/>
  <c r="AP2671" i="30"/>
  <c r="H2672" i="30"/>
  <c r="J2672" i="30"/>
  <c r="K2672" i="30"/>
  <c r="AO2672" i="30"/>
  <c r="AP2672" i="30"/>
  <c r="H2673" i="30"/>
  <c r="J2673" i="30"/>
  <c r="K2673" i="30"/>
  <c r="AO2673" i="30"/>
  <c r="AP2673" i="30"/>
  <c r="H2674" i="30"/>
  <c r="J2674" i="30"/>
  <c r="K2674" i="30"/>
  <c r="AO2674" i="30"/>
  <c r="AP2674" i="30"/>
  <c r="H2675" i="30"/>
  <c r="J2675" i="30"/>
  <c r="K2675" i="30"/>
  <c r="AO2675" i="30"/>
  <c r="AP2675" i="30"/>
  <c r="H2676" i="30"/>
  <c r="J2676" i="30"/>
  <c r="K2676" i="30"/>
  <c r="AO2676" i="30"/>
  <c r="AP2676" i="30"/>
  <c r="H2677" i="30"/>
  <c r="J2677" i="30"/>
  <c r="K2677" i="30"/>
  <c r="AO2677" i="30"/>
  <c r="AP2677" i="30"/>
  <c r="H2678" i="30"/>
  <c r="J2678" i="30"/>
  <c r="K2678" i="30"/>
  <c r="AO2678" i="30"/>
  <c r="AP2678" i="30"/>
  <c r="H2679" i="30"/>
  <c r="J2679" i="30"/>
  <c r="K2679" i="30"/>
  <c r="AO2679" i="30"/>
  <c r="AP2679" i="30"/>
  <c r="H2680" i="30"/>
  <c r="J2680" i="30"/>
  <c r="K2680" i="30"/>
  <c r="AO2680" i="30"/>
  <c r="AP2680" i="30"/>
  <c r="H2681" i="30"/>
  <c r="J2681" i="30"/>
  <c r="K2681" i="30"/>
  <c r="AO2681" i="30"/>
  <c r="AP2681" i="30"/>
  <c r="H2682" i="30"/>
  <c r="J2682" i="30"/>
  <c r="K2682" i="30"/>
  <c r="AO2682" i="30"/>
  <c r="AP2682" i="30"/>
  <c r="H2683" i="30"/>
  <c r="J2683" i="30"/>
  <c r="K2683" i="30"/>
  <c r="AO2683" i="30"/>
  <c r="AP2683" i="30"/>
  <c r="H2684" i="30"/>
  <c r="J2684" i="30"/>
  <c r="K2684" i="30"/>
  <c r="AO2684" i="30"/>
  <c r="AP2684" i="30"/>
  <c r="H2685" i="30"/>
  <c r="J2685" i="30"/>
  <c r="K2685" i="30"/>
  <c r="AO2685" i="30"/>
  <c r="AP2685" i="30"/>
  <c r="H2686" i="30"/>
  <c r="J2686" i="30"/>
  <c r="K2686" i="30"/>
  <c r="AO2686" i="30"/>
  <c r="AP2686" i="30"/>
  <c r="H2687" i="30"/>
  <c r="J2687" i="30"/>
  <c r="K2687" i="30"/>
  <c r="AO2687" i="30"/>
  <c r="AP2687" i="30"/>
  <c r="H2688" i="30"/>
  <c r="J2688" i="30"/>
  <c r="K2688" i="30"/>
  <c r="AO2688" i="30"/>
  <c r="AP2688" i="30"/>
  <c r="H2689" i="30"/>
  <c r="J2689" i="30"/>
  <c r="K2689" i="30"/>
  <c r="AO2689" i="30"/>
  <c r="AP2689" i="30"/>
  <c r="H2690" i="30"/>
  <c r="J2690" i="30"/>
  <c r="K2690" i="30"/>
  <c r="AO2690" i="30"/>
  <c r="AP2690" i="30"/>
  <c r="H2691" i="30"/>
  <c r="J2691" i="30"/>
  <c r="K2691" i="30"/>
  <c r="AO2691" i="30"/>
  <c r="AP2691" i="30"/>
  <c r="H2692" i="30"/>
  <c r="J2692" i="30"/>
  <c r="K2692" i="30"/>
  <c r="AO2692" i="30"/>
  <c r="AP2692" i="30"/>
  <c r="H2693" i="30"/>
  <c r="J2693" i="30"/>
  <c r="K2693" i="30"/>
  <c r="AO2693" i="30"/>
  <c r="AP2693" i="30"/>
  <c r="H2694" i="30"/>
  <c r="J2694" i="30"/>
  <c r="K2694" i="30"/>
  <c r="AO2694" i="30"/>
  <c r="AP2694" i="30"/>
  <c r="H2695" i="30"/>
  <c r="J2695" i="30"/>
  <c r="K2695" i="30"/>
  <c r="AO2695" i="30"/>
  <c r="AP2695" i="30"/>
  <c r="H2696" i="30"/>
  <c r="J2696" i="30"/>
  <c r="K2696" i="30"/>
  <c r="AO2696" i="30"/>
  <c r="AP2696" i="30"/>
  <c r="H2697" i="30"/>
  <c r="J2697" i="30"/>
  <c r="K2697" i="30"/>
  <c r="AO2697" i="30"/>
  <c r="AP2697" i="30"/>
  <c r="H2698" i="30"/>
  <c r="J2698" i="30"/>
  <c r="K2698" i="30"/>
  <c r="AO2698" i="30"/>
  <c r="AP2698" i="30"/>
  <c r="H2699" i="30"/>
  <c r="J2699" i="30"/>
  <c r="K2699" i="30"/>
  <c r="AO2699" i="30"/>
  <c r="AP2699" i="30"/>
  <c r="H2700" i="30"/>
  <c r="J2700" i="30"/>
  <c r="K2700" i="30"/>
  <c r="AO2700" i="30"/>
  <c r="AP2700" i="30"/>
  <c r="H2701" i="30"/>
  <c r="J2701" i="30"/>
  <c r="K2701" i="30"/>
  <c r="AO2701" i="30"/>
  <c r="AP2701" i="30"/>
  <c r="H2702" i="30"/>
  <c r="J2702" i="30"/>
  <c r="K2702" i="30"/>
  <c r="AO2702" i="30"/>
  <c r="AP2702" i="30"/>
  <c r="H2703" i="30"/>
  <c r="J2703" i="30"/>
  <c r="K2703" i="30"/>
  <c r="AO2703" i="30"/>
  <c r="AP2703" i="30"/>
  <c r="H2704" i="30"/>
  <c r="J2704" i="30"/>
  <c r="K2704" i="30"/>
  <c r="AO2704" i="30"/>
  <c r="AP2704" i="30"/>
  <c r="H2705" i="30"/>
  <c r="J2705" i="30"/>
  <c r="K2705" i="30"/>
  <c r="AO2705" i="30"/>
  <c r="AP2705" i="30"/>
  <c r="H2706" i="30"/>
  <c r="J2706" i="30"/>
  <c r="K2706" i="30"/>
  <c r="AO2706" i="30"/>
  <c r="AP2706" i="30"/>
  <c r="H2707" i="30"/>
  <c r="J2707" i="30"/>
  <c r="K2707" i="30"/>
  <c r="AO2707" i="30"/>
  <c r="AP2707" i="30"/>
  <c r="H2708" i="30"/>
  <c r="J2708" i="30"/>
  <c r="K2708" i="30"/>
  <c r="AO2708" i="30"/>
  <c r="AP2708" i="30"/>
  <c r="H2709" i="30"/>
  <c r="J2709" i="30"/>
  <c r="K2709" i="30"/>
  <c r="AO2709" i="30"/>
  <c r="AP2709" i="30"/>
  <c r="H2710" i="30"/>
  <c r="J2710" i="30"/>
  <c r="K2710" i="30"/>
  <c r="AO2710" i="30"/>
  <c r="AP2710" i="30"/>
  <c r="H2711" i="30"/>
  <c r="J2711" i="30"/>
  <c r="K2711" i="30"/>
  <c r="AO2711" i="30"/>
  <c r="AP2711" i="30"/>
  <c r="H2712" i="30"/>
  <c r="J2712" i="30"/>
  <c r="K2712" i="30"/>
  <c r="AO2712" i="30"/>
  <c r="AP2712" i="30"/>
  <c r="H2713" i="30"/>
  <c r="J2713" i="30"/>
  <c r="K2713" i="30"/>
  <c r="AO2713" i="30"/>
  <c r="AP2713" i="30"/>
  <c r="H2714" i="30"/>
  <c r="J2714" i="30"/>
  <c r="K2714" i="30"/>
  <c r="AO2714" i="30"/>
  <c r="AP2714" i="30"/>
  <c r="H2715" i="30"/>
  <c r="J2715" i="30"/>
  <c r="K2715" i="30"/>
  <c r="AO2715" i="30"/>
  <c r="AP2715" i="30"/>
  <c r="H2716" i="30"/>
  <c r="J2716" i="30"/>
  <c r="K2716" i="30"/>
  <c r="AO2716" i="30"/>
  <c r="AP2716" i="30"/>
  <c r="H2717" i="30"/>
  <c r="J2717" i="30"/>
  <c r="K2717" i="30"/>
  <c r="AO2717" i="30"/>
  <c r="AP2717" i="30"/>
  <c r="H2718" i="30"/>
  <c r="J2718" i="30"/>
  <c r="K2718" i="30"/>
  <c r="AO2718" i="30"/>
  <c r="AP2718" i="30"/>
  <c r="H2719" i="30"/>
  <c r="J2719" i="30"/>
  <c r="K2719" i="30"/>
  <c r="AO2719" i="30"/>
  <c r="AP2719" i="30"/>
  <c r="H2720" i="30"/>
  <c r="J2720" i="30"/>
  <c r="K2720" i="30"/>
  <c r="AO2720" i="30"/>
  <c r="AP2720" i="30"/>
  <c r="H2721" i="30"/>
  <c r="J2721" i="30"/>
  <c r="K2721" i="30"/>
  <c r="AO2721" i="30"/>
  <c r="AP2721" i="30"/>
  <c r="H2722" i="30"/>
  <c r="J2722" i="30"/>
  <c r="K2722" i="30"/>
  <c r="AO2722" i="30"/>
  <c r="AP2722" i="30"/>
  <c r="H2723" i="30"/>
  <c r="J2723" i="30"/>
  <c r="K2723" i="30"/>
  <c r="AO2723" i="30"/>
  <c r="AP2723" i="30"/>
  <c r="H2724" i="30"/>
  <c r="J2724" i="30"/>
  <c r="K2724" i="30"/>
  <c r="AO2724" i="30"/>
  <c r="AP2724" i="30"/>
  <c r="H2725" i="30"/>
  <c r="J2725" i="30"/>
  <c r="K2725" i="30"/>
  <c r="AO2725" i="30"/>
  <c r="AP2725" i="30"/>
  <c r="H2726" i="30"/>
  <c r="J2726" i="30"/>
  <c r="K2726" i="30"/>
  <c r="AO2726" i="30"/>
  <c r="AP2726" i="30"/>
  <c r="H2727" i="30"/>
  <c r="J2727" i="30"/>
  <c r="K2727" i="30"/>
  <c r="AO2727" i="30"/>
  <c r="AP2727" i="30"/>
  <c r="H2728" i="30"/>
  <c r="J2728" i="30"/>
  <c r="K2728" i="30"/>
  <c r="AO2728" i="30"/>
  <c r="AP2728" i="30"/>
  <c r="H2729" i="30"/>
  <c r="J2729" i="30"/>
  <c r="K2729" i="30"/>
  <c r="AO2729" i="30"/>
  <c r="AP2729" i="30"/>
  <c r="H2730" i="30"/>
  <c r="J2730" i="30"/>
  <c r="K2730" i="30"/>
  <c r="AO2730" i="30"/>
  <c r="AP2730" i="30"/>
  <c r="H2731" i="30"/>
  <c r="J2731" i="30"/>
  <c r="K2731" i="30"/>
  <c r="AO2731" i="30"/>
  <c r="AP2731" i="30"/>
  <c r="H2732" i="30"/>
  <c r="J2732" i="30"/>
  <c r="K2732" i="30"/>
  <c r="AO2732" i="30"/>
  <c r="AP2732" i="30"/>
  <c r="H2733" i="30"/>
  <c r="J2733" i="30"/>
  <c r="K2733" i="30"/>
  <c r="AO2733" i="30"/>
  <c r="AP2733" i="30"/>
  <c r="H2734" i="30"/>
  <c r="J2734" i="30"/>
  <c r="K2734" i="30"/>
  <c r="AO2734" i="30"/>
  <c r="AP2734" i="30"/>
  <c r="H2735" i="30"/>
  <c r="J2735" i="30"/>
  <c r="K2735" i="30"/>
  <c r="AO2735" i="30"/>
  <c r="AP2735" i="30"/>
  <c r="H2736" i="30"/>
  <c r="J2736" i="30"/>
  <c r="K2736" i="30"/>
  <c r="AO2736" i="30"/>
  <c r="AP2736" i="30"/>
  <c r="H2737" i="30"/>
  <c r="J2737" i="30"/>
  <c r="K2737" i="30"/>
  <c r="AO2737" i="30"/>
  <c r="AP2737" i="30"/>
  <c r="H2738" i="30"/>
  <c r="J2738" i="30"/>
  <c r="K2738" i="30"/>
  <c r="AO2738" i="30"/>
  <c r="AP2738" i="30"/>
  <c r="H2739" i="30"/>
  <c r="J2739" i="30"/>
  <c r="K2739" i="30"/>
  <c r="AO2739" i="30"/>
  <c r="AP2739" i="30"/>
  <c r="H2740" i="30"/>
  <c r="J2740" i="30"/>
  <c r="K2740" i="30"/>
  <c r="AO2740" i="30"/>
  <c r="AP2740" i="30"/>
  <c r="H2741" i="30"/>
  <c r="J2741" i="30"/>
  <c r="K2741" i="30"/>
  <c r="AO2741" i="30"/>
  <c r="AP2741" i="30"/>
  <c r="H2742" i="30"/>
  <c r="J2742" i="30"/>
  <c r="K2742" i="30"/>
  <c r="AO2742" i="30"/>
  <c r="AP2742" i="30"/>
  <c r="H2743" i="30"/>
  <c r="J2743" i="30"/>
  <c r="K2743" i="30"/>
  <c r="AO2743" i="30"/>
  <c r="AP2743" i="30"/>
  <c r="H2744" i="30"/>
  <c r="J2744" i="30"/>
  <c r="K2744" i="30"/>
  <c r="AO2744" i="30"/>
  <c r="AP2744" i="30"/>
  <c r="H2745" i="30"/>
  <c r="J2745" i="30"/>
  <c r="K2745" i="30"/>
  <c r="AO2745" i="30"/>
  <c r="AP2745" i="30"/>
  <c r="H2746" i="30"/>
  <c r="J2746" i="30"/>
  <c r="K2746" i="30"/>
  <c r="AO2746" i="30"/>
  <c r="AP2746" i="30"/>
  <c r="H2747" i="30"/>
  <c r="J2747" i="30"/>
  <c r="K2747" i="30"/>
  <c r="AO2747" i="30"/>
  <c r="AP2747" i="30"/>
  <c r="H2748" i="30"/>
  <c r="J2748" i="30"/>
  <c r="K2748" i="30"/>
  <c r="AO2748" i="30"/>
  <c r="AP2748" i="30"/>
  <c r="H2749" i="30"/>
  <c r="J2749" i="30"/>
  <c r="K2749" i="30"/>
  <c r="AO2749" i="30"/>
  <c r="AP2749" i="30"/>
  <c r="H2750" i="30"/>
  <c r="J2750" i="30"/>
  <c r="K2750" i="30"/>
  <c r="AO2750" i="30"/>
  <c r="AP2750" i="30"/>
  <c r="H2751" i="30"/>
  <c r="J2751" i="30"/>
  <c r="K2751" i="30"/>
  <c r="AO2751" i="30"/>
  <c r="AP2751" i="30"/>
  <c r="H2752" i="30"/>
  <c r="J2752" i="30"/>
  <c r="K2752" i="30"/>
  <c r="AO2752" i="30"/>
  <c r="AP2752" i="30"/>
  <c r="H2753" i="30"/>
  <c r="J2753" i="30"/>
  <c r="K2753" i="30"/>
  <c r="AO2753" i="30"/>
  <c r="AP2753" i="30"/>
  <c r="H2754" i="30"/>
  <c r="J2754" i="30"/>
  <c r="K2754" i="30"/>
  <c r="AO2754" i="30"/>
  <c r="AP2754" i="30"/>
  <c r="H2755" i="30"/>
  <c r="J2755" i="30"/>
  <c r="K2755" i="30"/>
  <c r="AO2755" i="30"/>
  <c r="AP2755" i="30"/>
  <c r="H2756" i="30"/>
  <c r="J2756" i="30"/>
  <c r="K2756" i="30"/>
  <c r="AO2756" i="30"/>
  <c r="AP2756" i="30"/>
  <c r="H2757" i="30"/>
  <c r="J2757" i="30"/>
  <c r="K2757" i="30"/>
  <c r="AO2757" i="30"/>
  <c r="AP2757" i="30"/>
  <c r="H2758" i="30"/>
  <c r="J2758" i="30"/>
  <c r="K2758" i="30"/>
  <c r="AO2758" i="30"/>
  <c r="AP2758" i="30"/>
  <c r="H2759" i="30"/>
  <c r="J2759" i="30"/>
  <c r="K2759" i="30"/>
  <c r="AO2759" i="30"/>
  <c r="AP2759" i="30"/>
  <c r="H2760" i="30"/>
  <c r="J2760" i="30"/>
  <c r="K2760" i="30"/>
  <c r="AO2760" i="30"/>
  <c r="AP2760" i="30"/>
  <c r="H2761" i="30"/>
  <c r="J2761" i="30"/>
  <c r="K2761" i="30"/>
  <c r="AO2761" i="30"/>
  <c r="AP2761" i="30"/>
  <c r="H2762" i="30"/>
  <c r="J2762" i="30"/>
  <c r="K2762" i="30"/>
  <c r="AO2762" i="30"/>
  <c r="AP2762" i="30"/>
  <c r="H2763" i="30"/>
  <c r="J2763" i="30"/>
  <c r="K2763" i="30"/>
  <c r="AO2763" i="30"/>
  <c r="AP2763" i="30"/>
  <c r="H2764" i="30"/>
  <c r="J2764" i="30"/>
  <c r="K2764" i="30"/>
  <c r="AO2764" i="30"/>
  <c r="AP2764" i="30"/>
  <c r="H2765" i="30"/>
  <c r="J2765" i="30"/>
  <c r="K2765" i="30"/>
  <c r="AO2765" i="30"/>
  <c r="AP2765" i="30"/>
  <c r="H2766" i="30"/>
  <c r="J2766" i="30"/>
  <c r="K2766" i="30"/>
  <c r="AO2766" i="30"/>
  <c r="AP2766" i="30"/>
  <c r="H2767" i="30"/>
  <c r="J2767" i="30"/>
  <c r="K2767" i="30"/>
  <c r="AO2767" i="30"/>
  <c r="AP2767" i="30"/>
  <c r="H2768" i="30"/>
  <c r="J2768" i="30"/>
  <c r="K2768" i="30"/>
  <c r="AO2768" i="30"/>
  <c r="AP2768" i="30"/>
  <c r="H2769" i="30"/>
  <c r="J2769" i="30"/>
  <c r="K2769" i="30"/>
  <c r="AO2769" i="30"/>
  <c r="AP2769" i="30"/>
  <c r="H2770" i="30"/>
  <c r="J2770" i="30"/>
  <c r="K2770" i="30"/>
  <c r="AO2770" i="30"/>
  <c r="AP2770" i="30"/>
  <c r="H2771" i="30"/>
  <c r="J2771" i="30"/>
  <c r="K2771" i="30"/>
  <c r="AO2771" i="30"/>
  <c r="AP2771" i="30"/>
  <c r="H2772" i="30"/>
  <c r="J2772" i="30"/>
  <c r="K2772" i="30"/>
  <c r="AO2772" i="30"/>
  <c r="AP2772" i="30"/>
  <c r="H2773" i="30"/>
  <c r="J2773" i="30"/>
  <c r="K2773" i="30"/>
  <c r="AO2773" i="30"/>
  <c r="AP2773" i="30"/>
  <c r="H2774" i="30"/>
  <c r="J2774" i="30"/>
  <c r="K2774" i="30"/>
  <c r="AO2774" i="30"/>
  <c r="AP2774" i="30"/>
  <c r="H2775" i="30"/>
  <c r="J2775" i="30"/>
  <c r="K2775" i="30"/>
  <c r="AO2775" i="30"/>
  <c r="AP2775" i="30"/>
  <c r="H2776" i="30"/>
  <c r="J2776" i="30"/>
  <c r="K2776" i="30"/>
  <c r="AO2776" i="30"/>
  <c r="AP2776" i="30"/>
  <c r="H2777" i="30"/>
  <c r="J2777" i="30"/>
  <c r="K2777" i="30"/>
  <c r="AO2777" i="30"/>
  <c r="AP2777" i="30"/>
  <c r="H2778" i="30"/>
  <c r="J2778" i="30"/>
  <c r="K2778" i="30"/>
  <c r="AO2778" i="30"/>
  <c r="AP2778" i="30"/>
  <c r="H2779" i="30"/>
  <c r="J2779" i="30"/>
  <c r="K2779" i="30"/>
  <c r="AO2779" i="30"/>
  <c r="AP2779" i="30"/>
  <c r="H2780" i="30"/>
  <c r="J2780" i="30"/>
  <c r="K2780" i="30"/>
  <c r="AO2780" i="30"/>
  <c r="AP2780" i="30"/>
  <c r="H2781" i="30"/>
  <c r="J2781" i="30"/>
  <c r="K2781" i="30"/>
  <c r="AO2781" i="30"/>
  <c r="AP2781" i="30"/>
  <c r="H2782" i="30"/>
  <c r="J2782" i="30"/>
  <c r="K2782" i="30"/>
  <c r="AO2782" i="30"/>
  <c r="AP2782" i="30"/>
  <c r="H2783" i="30"/>
  <c r="J2783" i="30"/>
  <c r="K2783" i="30"/>
  <c r="AO2783" i="30"/>
  <c r="AP2783" i="30"/>
  <c r="H2784" i="30"/>
  <c r="J2784" i="30"/>
  <c r="K2784" i="30"/>
  <c r="AO2784" i="30"/>
  <c r="AP2784" i="30"/>
  <c r="H2785" i="30"/>
  <c r="J2785" i="30"/>
  <c r="K2785" i="30"/>
  <c r="AO2785" i="30"/>
  <c r="AP2785" i="30"/>
  <c r="H2786" i="30"/>
  <c r="J2786" i="30"/>
  <c r="K2786" i="30"/>
  <c r="AO2786" i="30"/>
  <c r="AP2786" i="30"/>
  <c r="H2787" i="30"/>
  <c r="J2787" i="30"/>
  <c r="K2787" i="30"/>
  <c r="AO2787" i="30"/>
  <c r="AP2787" i="30"/>
  <c r="H2788" i="30"/>
  <c r="J2788" i="30"/>
  <c r="K2788" i="30"/>
  <c r="AO2788" i="30"/>
  <c r="AP2788" i="30"/>
  <c r="H2789" i="30"/>
  <c r="J2789" i="30"/>
  <c r="K2789" i="30"/>
  <c r="AO2789" i="30"/>
  <c r="AP2789" i="30"/>
  <c r="H2790" i="30"/>
  <c r="J2790" i="30"/>
  <c r="K2790" i="30"/>
  <c r="AO2790" i="30"/>
  <c r="AP2790" i="30"/>
  <c r="H2791" i="30"/>
  <c r="J2791" i="30"/>
  <c r="K2791" i="30"/>
  <c r="AO2791" i="30"/>
  <c r="AP2791" i="30"/>
  <c r="H2792" i="30"/>
  <c r="J2792" i="30"/>
  <c r="K2792" i="30"/>
  <c r="AO2792" i="30"/>
  <c r="AP2792" i="30"/>
  <c r="H2793" i="30"/>
  <c r="J2793" i="30"/>
  <c r="K2793" i="30"/>
  <c r="AO2793" i="30"/>
  <c r="AP2793" i="30"/>
  <c r="H2794" i="30"/>
  <c r="J2794" i="30"/>
  <c r="K2794" i="30"/>
  <c r="AO2794" i="30"/>
  <c r="AP2794" i="30"/>
  <c r="H2795" i="30"/>
  <c r="J2795" i="30"/>
  <c r="K2795" i="30"/>
  <c r="AO2795" i="30"/>
  <c r="AP2795" i="30"/>
  <c r="H2796" i="30"/>
  <c r="J2796" i="30"/>
  <c r="K2796" i="30"/>
  <c r="AO2796" i="30"/>
  <c r="AP2796" i="30"/>
  <c r="H2797" i="30"/>
  <c r="J2797" i="30"/>
  <c r="K2797" i="30"/>
  <c r="AO2797" i="30"/>
  <c r="AP2797" i="30"/>
  <c r="H2798" i="30"/>
  <c r="J2798" i="30"/>
  <c r="K2798" i="30"/>
  <c r="AO2798" i="30"/>
  <c r="AP2798" i="30"/>
  <c r="H2799" i="30"/>
  <c r="J2799" i="30"/>
  <c r="K2799" i="30"/>
  <c r="AO2799" i="30"/>
  <c r="AP2799" i="30"/>
  <c r="H2800" i="30"/>
  <c r="J2800" i="30"/>
  <c r="K2800" i="30"/>
  <c r="AO2800" i="30"/>
  <c r="AP2800" i="30"/>
  <c r="H2801" i="30"/>
  <c r="J2801" i="30"/>
  <c r="K2801" i="30"/>
  <c r="AO2801" i="30"/>
  <c r="AP2801" i="30"/>
  <c r="H2802" i="30"/>
  <c r="J2802" i="30"/>
  <c r="K2802" i="30"/>
  <c r="AO2802" i="30"/>
  <c r="AP2802" i="30"/>
  <c r="H2803" i="30"/>
  <c r="J2803" i="30"/>
  <c r="K2803" i="30"/>
  <c r="AO2803" i="30"/>
  <c r="AP2803" i="30"/>
  <c r="H2804" i="30"/>
  <c r="J2804" i="30"/>
  <c r="K2804" i="30"/>
  <c r="AO2804" i="30"/>
  <c r="AP2804" i="30"/>
  <c r="H2805" i="30"/>
  <c r="J2805" i="30"/>
  <c r="K2805" i="30"/>
  <c r="AO2805" i="30"/>
  <c r="AP2805" i="30"/>
  <c r="H2806" i="30"/>
  <c r="J2806" i="30"/>
  <c r="K2806" i="30"/>
  <c r="AO2806" i="30"/>
  <c r="AP2806" i="30"/>
  <c r="H2807" i="30"/>
  <c r="J2807" i="30"/>
  <c r="K2807" i="30"/>
  <c r="AO2807" i="30"/>
  <c r="AP2807" i="30"/>
  <c r="H2808" i="30"/>
  <c r="J2808" i="30"/>
  <c r="K2808" i="30"/>
  <c r="AO2808" i="30"/>
  <c r="AP2808" i="30"/>
  <c r="H2809" i="30"/>
  <c r="J2809" i="30"/>
  <c r="K2809" i="30"/>
  <c r="AO2809" i="30"/>
  <c r="AP2809" i="30"/>
  <c r="H2810" i="30"/>
  <c r="J2810" i="30"/>
  <c r="K2810" i="30"/>
  <c r="AO2810" i="30"/>
  <c r="AP2810" i="30"/>
  <c r="H2811" i="30"/>
  <c r="J2811" i="30"/>
  <c r="K2811" i="30"/>
  <c r="AO2811" i="30"/>
  <c r="AP2811" i="30"/>
  <c r="H2812" i="30"/>
  <c r="J2812" i="30"/>
  <c r="K2812" i="30"/>
  <c r="AO2812" i="30"/>
  <c r="AP2812" i="30"/>
  <c r="H2813" i="30"/>
  <c r="J2813" i="30"/>
  <c r="K2813" i="30"/>
  <c r="AO2813" i="30"/>
  <c r="AP2813" i="30"/>
  <c r="H2814" i="30"/>
  <c r="J2814" i="30"/>
  <c r="K2814" i="30"/>
  <c r="AO2814" i="30"/>
  <c r="AP2814" i="30"/>
  <c r="H2815" i="30"/>
  <c r="J2815" i="30"/>
  <c r="K2815" i="30"/>
  <c r="AO2815" i="30"/>
  <c r="AP2815" i="30"/>
  <c r="H2816" i="30"/>
  <c r="J2816" i="30"/>
  <c r="K2816" i="30"/>
  <c r="AO2816" i="30"/>
  <c r="AP2816" i="30"/>
  <c r="H2817" i="30"/>
  <c r="J2817" i="30"/>
  <c r="K2817" i="30"/>
  <c r="AO2817" i="30"/>
  <c r="AP2817" i="30"/>
  <c r="H2818" i="30"/>
  <c r="J2818" i="30"/>
  <c r="K2818" i="30"/>
  <c r="AO2818" i="30"/>
  <c r="AP2818" i="30"/>
  <c r="H2819" i="30"/>
  <c r="J2819" i="30"/>
  <c r="K2819" i="30"/>
  <c r="AO2819" i="30"/>
  <c r="AP2819" i="30"/>
  <c r="H2820" i="30"/>
  <c r="J2820" i="30"/>
  <c r="K2820" i="30"/>
  <c r="AO2820" i="30"/>
  <c r="AP2820" i="30"/>
  <c r="H2821" i="30"/>
  <c r="J2821" i="30"/>
  <c r="K2821" i="30"/>
  <c r="AO2821" i="30"/>
  <c r="AP2821" i="30"/>
  <c r="H2822" i="30"/>
  <c r="J2822" i="30"/>
  <c r="K2822" i="30"/>
  <c r="AO2822" i="30"/>
  <c r="AP2822" i="30"/>
  <c r="H2823" i="30"/>
  <c r="J2823" i="30"/>
  <c r="K2823" i="30"/>
  <c r="AO2823" i="30"/>
  <c r="AP2823" i="30"/>
  <c r="H2824" i="30"/>
  <c r="J2824" i="30"/>
  <c r="K2824" i="30"/>
  <c r="AO2824" i="30"/>
  <c r="AP2824" i="30"/>
  <c r="H2825" i="30"/>
  <c r="J2825" i="30"/>
  <c r="K2825" i="30"/>
  <c r="AO2825" i="30"/>
  <c r="AP2825" i="30"/>
  <c r="H2826" i="30"/>
  <c r="J2826" i="30"/>
  <c r="K2826" i="30"/>
  <c r="AO2826" i="30"/>
  <c r="AP2826" i="30"/>
  <c r="H2827" i="30"/>
  <c r="J2827" i="30"/>
  <c r="K2827" i="30"/>
  <c r="AO2827" i="30"/>
  <c r="AP2827" i="30"/>
  <c r="H2828" i="30"/>
  <c r="J2828" i="30"/>
  <c r="K2828" i="30"/>
  <c r="AO2828" i="30"/>
  <c r="AP2828" i="30"/>
  <c r="H2829" i="30"/>
  <c r="J2829" i="30"/>
  <c r="K2829" i="30"/>
  <c r="AO2829" i="30"/>
  <c r="AP2829" i="30"/>
  <c r="H2830" i="30"/>
  <c r="J2830" i="30"/>
  <c r="K2830" i="30"/>
  <c r="AO2830" i="30"/>
  <c r="AP2830" i="30"/>
  <c r="H2831" i="30"/>
  <c r="J2831" i="30"/>
  <c r="K2831" i="30"/>
  <c r="AO2831" i="30"/>
  <c r="AP2831" i="30"/>
  <c r="H2832" i="30"/>
  <c r="J2832" i="30"/>
  <c r="K2832" i="30"/>
  <c r="AO2832" i="30"/>
  <c r="AP2832" i="30"/>
  <c r="H2833" i="30"/>
  <c r="J2833" i="30"/>
  <c r="K2833" i="30"/>
  <c r="AO2833" i="30"/>
  <c r="AP2833" i="30"/>
  <c r="H2834" i="30"/>
  <c r="J2834" i="30"/>
  <c r="K2834" i="30"/>
  <c r="AO2834" i="30"/>
  <c r="AP2834" i="30"/>
  <c r="H2835" i="30"/>
  <c r="J2835" i="30"/>
  <c r="K2835" i="30"/>
  <c r="AO2835" i="30"/>
  <c r="AP2835" i="30"/>
  <c r="H2836" i="30"/>
  <c r="J2836" i="30"/>
  <c r="K2836" i="30"/>
  <c r="AO2836" i="30"/>
  <c r="AP2836" i="30"/>
  <c r="H2837" i="30"/>
  <c r="J2837" i="30"/>
  <c r="K2837" i="30"/>
  <c r="AO2837" i="30"/>
  <c r="AP2837" i="30"/>
  <c r="H2838" i="30"/>
  <c r="J2838" i="30"/>
  <c r="K2838" i="30"/>
  <c r="AO2838" i="30"/>
  <c r="AP2838" i="30"/>
  <c r="H2839" i="30"/>
  <c r="J2839" i="30"/>
  <c r="K2839" i="30"/>
  <c r="AO2839" i="30"/>
  <c r="AP2839" i="30"/>
  <c r="H2840" i="30"/>
  <c r="J2840" i="30"/>
  <c r="K2840" i="30"/>
  <c r="AO2840" i="30"/>
  <c r="AP2840" i="30"/>
  <c r="H2841" i="30"/>
  <c r="J2841" i="30"/>
  <c r="K2841" i="30"/>
  <c r="AO2841" i="30"/>
  <c r="AP2841" i="30"/>
  <c r="H2842" i="30"/>
  <c r="J2842" i="30"/>
  <c r="K2842" i="30"/>
  <c r="AO2842" i="30"/>
  <c r="AP2842" i="30"/>
  <c r="H2843" i="30"/>
  <c r="J2843" i="30"/>
  <c r="K2843" i="30"/>
  <c r="AO2843" i="30"/>
  <c r="AP2843" i="30"/>
  <c r="H2844" i="30"/>
  <c r="J2844" i="30"/>
  <c r="K2844" i="30"/>
  <c r="AO2844" i="30"/>
  <c r="AP2844" i="30"/>
  <c r="H2845" i="30"/>
  <c r="J2845" i="30"/>
  <c r="K2845" i="30"/>
  <c r="AO2845" i="30"/>
  <c r="AP2845" i="30"/>
  <c r="H2846" i="30"/>
  <c r="J2846" i="30"/>
  <c r="K2846" i="30"/>
  <c r="AO2846" i="30"/>
  <c r="AP2846" i="30"/>
  <c r="H2847" i="30"/>
  <c r="J2847" i="30"/>
  <c r="K2847" i="30"/>
  <c r="AO2847" i="30"/>
  <c r="AP2847" i="30"/>
  <c r="H2848" i="30"/>
  <c r="J2848" i="30"/>
  <c r="K2848" i="30"/>
  <c r="AO2848" i="30"/>
  <c r="AP2848" i="30"/>
  <c r="H2849" i="30"/>
  <c r="J2849" i="30"/>
  <c r="K2849" i="30"/>
  <c r="AO2849" i="30"/>
  <c r="AP2849" i="30"/>
  <c r="H2850" i="30"/>
  <c r="J2850" i="30"/>
  <c r="K2850" i="30"/>
  <c r="AO2850" i="30"/>
  <c r="AP2850" i="30"/>
  <c r="H2851" i="30"/>
  <c r="J2851" i="30"/>
  <c r="K2851" i="30"/>
  <c r="AO2851" i="30"/>
  <c r="AP2851" i="30"/>
  <c r="H2852" i="30"/>
  <c r="J2852" i="30"/>
  <c r="K2852" i="30"/>
  <c r="AO2852" i="30"/>
  <c r="AP2852" i="30"/>
  <c r="H2853" i="30"/>
  <c r="J2853" i="30"/>
  <c r="K2853" i="30"/>
  <c r="AO2853" i="30"/>
  <c r="AP2853" i="30"/>
  <c r="H2854" i="30"/>
  <c r="J2854" i="30"/>
  <c r="K2854" i="30"/>
  <c r="AO2854" i="30"/>
  <c r="AP2854" i="30"/>
  <c r="H2855" i="30"/>
  <c r="J2855" i="30"/>
  <c r="K2855" i="30"/>
  <c r="AO2855" i="30"/>
  <c r="AP2855" i="30"/>
  <c r="H2856" i="30"/>
  <c r="J2856" i="30"/>
  <c r="K2856" i="30"/>
  <c r="AO2856" i="30"/>
  <c r="AP2856" i="30"/>
  <c r="H2857" i="30"/>
  <c r="J2857" i="30"/>
  <c r="K2857" i="30"/>
  <c r="AO2857" i="30"/>
  <c r="AP2857" i="30"/>
  <c r="H2858" i="30"/>
  <c r="J2858" i="30"/>
  <c r="K2858" i="30"/>
  <c r="AO2858" i="30"/>
  <c r="AP2858" i="30"/>
  <c r="H2859" i="30"/>
  <c r="J2859" i="30"/>
  <c r="K2859" i="30"/>
  <c r="AO2859" i="30"/>
  <c r="AP2859" i="30"/>
  <c r="H2860" i="30"/>
  <c r="J2860" i="30"/>
  <c r="K2860" i="30"/>
  <c r="AO2860" i="30"/>
  <c r="AP2860" i="30"/>
  <c r="H2861" i="30"/>
  <c r="J2861" i="30"/>
  <c r="K2861" i="30"/>
  <c r="AO2861" i="30"/>
  <c r="AP2861" i="30"/>
  <c r="H2862" i="30"/>
  <c r="J2862" i="30"/>
  <c r="K2862" i="30"/>
  <c r="AO2862" i="30"/>
  <c r="AP2862" i="30"/>
  <c r="H2863" i="30"/>
  <c r="J2863" i="30"/>
  <c r="K2863" i="30"/>
  <c r="AO2863" i="30"/>
  <c r="AP2863" i="30"/>
  <c r="H2864" i="30"/>
  <c r="J2864" i="30"/>
  <c r="K2864" i="30"/>
  <c r="AO2864" i="30"/>
  <c r="AP2864" i="30"/>
  <c r="H2865" i="30"/>
  <c r="J2865" i="30"/>
  <c r="K2865" i="30"/>
  <c r="AO2865" i="30"/>
  <c r="AP2865" i="30"/>
  <c r="H2866" i="30"/>
  <c r="J2866" i="30"/>
  <c r="K2866" i="30"/>
  <c r="AO2866" i="30"/>
  <c r="AP2866" i="30"/>
  <c r="H2867" i="30"/>
  <c r="J2867" i="30"/>
  <c r="K2867" i="30"/>
  <c r="AO2867" i="30"/>
  <c r="AP2867" i="30"/>
  <c r="H2868" i="30"/>
  <c r="J2868" i="30"/>
  <c r="K2868" i="30"/>
  <c r="AO2868" i="30"/>
  <c r="AP2868" i="30"/>
  <c r="H2869" i="30"/>
  <c r="J2869" i="30"/>
  <c r="K2869" i="30"/>
  <c r="AO2869" i="30"/>
  <c r="AP2869" i="30"/>
  <c r="H2870" i="30"/>
  <c r="J2870" i="30"/>
  <c r="K2870" i="30"/>
  <c r="AO2870" i="30"/>
  <c r="AP2870" i="30"/>
  <c r="H2871" i="30"/>
  <c r="J2871" i="30"/>
  <c r="K2871" i="30"/>
  <c r="AO2871" i="30"/>
  <c r="AP2871" i="30"/>
  <c r="H2872" i="30"/>
  <c r="J2872" i="30"/>
  <c r="K2872" i="30"/>
  <c r="AO2872" i="30"/>
  <c r="AP2872" i="30"/>
  <c r="H2873" i="30"/>
  <c r="J2873" i="30"/>
  <c r="K2873" i="30"/>
  <c r="AO2873" i="30"/>
  <c r="AP2873" i="30"/>
  <c r="H2874" i="30"/>
  <c r="J2874" i="30"/>
  <c r="K2874" i="30"/>
  <c r="AO2874" i="30"/>
  <c r="AP2874" i="30"/>
  <c r="H2875" i="30"/>
  <c r="J2875" i="30"/>
  <c r="K2875" i="30"/>
  <c r="AO2875" i="30"/>
  <c r="AP2875" i="30"/>
  <c r="H2876" i="30"/>
  <c r="J2876" i="30"/>
  <c r="K2876" i="30"/>
  <c r="AO2876" i="30"/>
  <c r="AP2876" i="30"/>
  <c r="H2877" i="30"/>
  <c r="J2877" i="30"/>
  <c r="K2877" i="30"/>
  <c r="AO2877" i="30"/>
  <c r="AP2877" i="30"/>
  <c r="H2878" i="30"/>
  <c r="J2878" i="30"/>
  <c r="K2878" i="30"/>
  <c r="AO2878" i="30"/>
  <c r="AP2878" i="30"/>
  <c r="H2879" i="30"/>
  <c r="J2879" i="30"/>
  <c r="K2879" i="30"/>
  <c r="AO2879" i="30"/>
  <c r="AP2879" i="30"/>
  <c r="H2880" i="30"/>
  <c r="J2880" i="30"/>
  <c r="K2880" i="30"/>
  <c r="AO2880" i="30"/>
  <c r="AP2880" i="30"/>
  <c r="H2881" i="30"/>
  <c r="J2881" i="30"/>
  <c r="K2881" i="30"/>
  <c r="AO2881" i="30"/>
  <c r="AP2881" i="30"/>
  <c r="H2882" i="30"/>
  <c r="J2882" i="30"/>
  <c r="K2882" i="30"/>
  <c r="AO2882" i="30"/>
  <c r="AP2882" i="30"/>
  <c r="H2883" i="30"/>
  <c r="J2883" i="30"/>
  <c r="K2883" i="30"/>
  <c r="AO2883" i="30"/>
  <c r="AP2883" i="30"/>
  <c r="H2884" i="30"/>
  <c r="J2884" i="30"/>
  <c r="K2884" i="30"/>
  <c r="AO2884" i="30"/>
  <c r="AP2884" i="30"/>
  <c r="H2885" i="30"/>
  <c r="J2885" i="30"/>
  <c r="K2885" i="30"/>
  <c r="AO2885" i="30"/>
  <c r="AP2885" i="30"/>
  <c r="H2886" i="30"/>
  <c r="J2886" i="30"/>
  <c r="K2886" i="30"/>
  <c r="AO2886" i="30"/>
  <c r="AP2886" i="30"/>
  <c r="H2887" i="30"/>
  <c r="J2887" i="30"/>
  <c r="K2887" i="30"/>
  <c r="AO2887" i="30"/>
  <c r="AP2887" i="30"/>
  <c r="H2888" i="30"/>
  <c r="J2888" i="30"/>
  <c r="K2888" i="30"/>
  <c r="AO2888" i="30"/>
  <c r="AP2888" i="30"/>
  <c r="H2889" i="30"/>
  <c r="J2889" i="30"/>
  <c r="K2889" i="30"/>
  <c r="AO2889" i="30"/>
  <c r="AP2889" i="30"/>
  <c r="H2890" i="30"/>
  <c r="J2890" i="30"/>
  <c r="K2890" i="30"/>
  <c r="AO2890" i="30"/>
  <c r="AP2890" i="30"/>
  <c r="H2891" i="30"/>
  <c r="J2891" i="30"/>
  <c r="K2891" i="30"/>
  <c r="AO2891" i="30"/>
  <c r="AP2891" i="30"/>
  <c r="H2892" i="30"/>
  <c r="J2892" i="30"/>
  <c r="K2892" i="30"/>
  <c r="AO2892" i="30"/>
  <c r="AP2892" i="30"/>
  <c r="H2893" i="30"/>
  <c r="J2893" i="30"/>
  <c r="K2893" i="30"/>
  <c r="AO2893" i="30"/>
  <c r="AP2893" i="30"/>
  <c r="H2894" i="30"/>
  <c r="J2894" i="30"/>
  <c r="K2894" i="30"/>
  <c r="AO2894" i="30"/>
  <c r="AP2894" i="30"/>
  <c r="H2895" i="30"/>
  <c r="J2895" i="30"/>
  <c r="K2895" i="30"/>
  <c r="AO2895" i="30"/>
  <c r="AP2895" i="30"/>
  <c r="H2896" i="30"/>
  <c r="J2896" i="30"/>
  <c r="K2896" i="30"/>
  <c r="AO2896" i="30"/>
  <c r="AP2896" i="30"/>
  <c r="H2897" i="30"/>
  <c r="J2897" i="30"/>
  <c r="K2897" i="30"/>
  <c r="AO2897" i="30"/>
  <c r="AP2897" i="30"/>
  <c r="H2898" i="30"/>
  <c r="J2898" i="30"/>
  <c r="K2898" i="30"/>
  <c r="AO2898" i="30"/>
  <c r="AP2898" i="30"/>
  <c r="H2899" i="30"/>
  <c r="J2899" i="30"/>
  <c r="K2899" i="30"/>
  <c r="AO2899" i="30"/>
  <c r="AP2899" i="30"/>
  <c r="H2900" i="30"/>
  <c r="J2900" i="30"/>
  <c r="K2900" i="30"/>
  <c r="AO2900" i="30"/>
  <c r="AP2900" i="30"/>
  <c r="H2901" i="30"/>
  <c r="J2901" i="30"/>
  <c r="K2901" i="30"/>
  <c r="AO2901" i="30"/>
  <c r="AP2901" i="30"/>
  <c r="H2902" i="30"/>
  <c r="J2902" i="30"/>
  <c r="K2902" i="30"/>
  <c r="AO2902" i="30"/>
  <c r="AP2902" i="30"/>
  <c r="H2903" i="30"/>
  <c r="J2903" i="30"/>
  <c r="K2903" i="30"/>
  <c r="AO2903" i="30"/>
  <c r="AP2903" i="30"/>
  <c r="H2904" i="30"/>
  <c r="J2904" i="30"/>
  <c r="K2904" i="30"/>
  <c r="AO2904" i="30"/>
  <c r="AP2904" i="30"/>
  <c r="H2905" i="30"/>
  <c r="J2905" i="30"/>
  <c r="K2905" i="30"/>
  <c r="AO2905" i="30"/>
  <c r="AP2905" i="30"/>
  <c r="H2906" i="30"/>
  <c r="J2906" i="30"/>
  <c r="K2906" i="30"/>
  <c r="AO2906" i="30"/>
  <c r="AP2906" i="30"/>
  <c r="H2907" i="30"/>
  <c r="J2907" i="30"/>
  <c r="K2907" i="30"/>
  <c r="AO2907" i="30"/>
  <c r="AP2907" i="30"/>
  <c r="H2908" i="30"/>
  <c r="J2908" i="30"/>
  <c r="K2908" i="30"/>
  <c r="AO2908" i="30"/>
  <c r="AP2908" i="30"/>
  <c r="H2909" i="30"/>
  <c r="J2909" i="30"/>
  <c r="K2909" i="30"/>
  <c r="AO2909" i="30"/>
  <c r="AP2909" i="30"/>
  <c r="H2910" i="30"/>
  <c r="J2910" i="30"/>
  <c r="K2910" i="30"/>
  <c r="AO2910" i="30"/>
  <c r="AP2910" i="30"/>
  <c r="H2911" i="30"/>
  <c r="J2911" i="30"/>
  <c r="K2911" i="30"/>
  <c r="AO2911" i="30"/>
  <c r="AP2911" i="30"/>
  <c r="H2912" i="30"/>
  <c r="J2912" i="30"/>
  <c r="K2912" i="30"/>
  <c r="AO2912" i="30"/>
  <c r="AP2912" i="30"/>
  <c r="H2913" i="30"/>
  <c r="J2913" i="30"/>
  <c r="K2913" i="30"/>
  <c r="AO2913" i="30"/>
  <c r="AP2913" i="30"/>
  <c r="H2914" i="30"/>
  <c r="J2914" i="30"/>
  <c r="K2914" i="30"/>
  <c r="AO2914" i="30"/>
  <c r="AP2914" i="30"/>
  <c r="H2915" i="30"/>
  <c r="J2915" i="30"/>
  <c r="K2915" i="30"/>
  <c r="AO2915" i="30"/>
  <c r="AP2915" i="30"/>
  <c r="H2916" i="30"/>
  <c r="J2916" i="30"/>
  <c r="K2916" i="30"/>
  <c r="AO2916" i="30"/>
  <c r="AP2916" i="30"/>
  <c r="H2917" i="30"/>
  <c r="J2917" i="30"/>
  <c r="K2917" i="30"/>
  <c r="AO2917" i="30"/>
  <c r="AP2917" i="30"/>
  <c r="H2918" i="30"/>
  <c r="J2918" i="30"/>
  <c r="K2918" i="30"/>
  <c r="AO2918" i="30"/>
  <c r="AP2918" i="30"/>
  <c r="H2919" i="30"/>
  <c r="J2919" i="30"/>
  <c r="K2919" i="30"/>
  <c r="AO2919" i="30"/>
  <c r="AP2919" i="30"/>
  <c r="H2920" i="30"/>
  <c r="J2920" i="30"/>
  <c r="K2920" i="30"/>
  <c r="AO2920" i="30"/>
  <c r="AP2920" i="30"/>
  <c r="H2921" i="30"/>
  <c r="J2921" i="30"/>
  <c r="K2921" i="30"/>
  <c r="AO2921" i="30"/>
  <c r="AP2921" i="30"/>
  <c r="H2922" i="30"/>
  <c r="J2922" i="30"/>
  <c r="K2922" i="30"/>
  <c r="AO2922" i="30"/>
  <c r="AP2922" i="30"/>
  <c r="H2923" i="30"/>
  <c r="J2923" i="30"/>
  <c r="K2923" i="30"/>
  <c r="AO2923" i="30"/>
  <c r="AP2923" i="30"/>
  <c r="H2924" i="30"/>
  <c r="J2924" i="30"/>
  <c r="K2924" i="30"/>
  <c r="AO2924" i="30"/>
  <c r="AP2924" i="30"/>
  <c r="H2925" i="30"/>
  <c r="J2925" i="30"/>
  <c r="K2925" i="30"/>
  <c r="AO2925" i="30"/>
  <c r="AP2925" i="30"/>
  <c r="H2926" i="30"/>
  <c r="J2926" i="30"/>
  <c r="K2926" i="30"/>
  <c r="AO2926" i="30"/>
  <c r="AP2926" i="30"/>
  <c r="H2927" i="30"/>
  <c r="J2927" i="30"/>
  <c r="K2927" i="30"/>
  <c r="AO2927" i="30"/>
  <c r="AP2927" i="30"/>
  <c r="H2928" i="30"/>
  <c r="J2928" i="30"/>
  <c r="K2928" i="30"/>
  <c r="AO2928" i="30"/>
  <c r="AP2928" i="30"/>
  <c r="H2929" i="30"/>
  <c r="J2929" i="30"/>
  <c r="K2929" i="30"/>
  <c r="AO2929" i="30"/>
  <c r="AP2929" i="30"/>
  <c r="H2930" i="30"/>
  <c r="J2930" i="30"/>
  <c r="K2930" i="30"/>
  <c r="AO2930" i="30"/>
  <c r="AP2930" i="30"/>
  <c r="H2931" i="30"/>
  <c r="J2931" i="30"/>
  <c r="K2931" i="30"/>
  <c r="AO2931" i="30"/>
  <c r="AP2931" i="30"/>
  <c r="H2932" i="30"/>
  <c r="J2932" i="30"/>
  <c r="K2932" i="30"/>
  <c r="AO2932" i="30"/>
  <c r="AP2932" i="30"/>
  <c r="H2933" i="30"/>
  <c r="J2933" i="30"/>
  <c r="K2933" i="30"/>
  <c r="AO2933" i="30"/>
  <c r="AP2933" i="30"/>
  <c r="H2934" i="30"/>
  <c r="J2934" i="30"/>
  <c r="K2934" i="30"/>
  <c r="AO2934" i="30"/>
  <c r="AP2934" i="30"/>
  <c r="H2935" i="30"/>
  <c r="J2935" i="30"/>
  <c r="K2935" i="30"/>
  <c r="AO2935" i="30"/>
  <c r="AP2935" i="30"/>
  <c r="H2936" i="30"/>
  <c r="J2936" i="30"/>
  <c r="K2936" i="30"/>
  <c r="AO2936" i="30"/>
  <c r="AP2936" i="30"/>
  <c r="H2937" i="30"/>
  <c r="J2937" i="30"/>
  <c r="K2937" i="30"/>
  <c r="AO2937" i="30"/>
  <c r="AP2937" i="30"/>
  <c r="H2938" i="30"/>
  <c r="J2938" i="30"/>
  <c r="K2938" i="30"/>
  <c r="AO2938" i="30"/>
  <c r="AP2938" i="30"/>
  <c r="H2939" i="30"/>
  <c r="J2939" i="30"/>
  <c r="K2939" i="30"/>
  <c r="AO2939" i="30"/>
  <c r="AP2939" i="30"/>
  <c r="H2940" i="30"/>
  <c r="J2940" i="30"/>
  <c r="K2940" i="30"/>
  <c r="AO2940" i="30"/>
  <c r="AP2940" i="30"/>
  <c r="H2941" i="30"/>
  <c r="J2941" i="30"/>
  <c r="K2941" i="30"/>
  <c r="AO2941" i="30"/>
  <c r="AP2941" i="30"/>
  <c r="H2942" i="30"/>
  <c r="J2942" i="30"/>
  <c r="K2942" i="30"/>
  <c r="AO2942" i="30"/>
  <c r="AP2942" i="30"/>
  <c r="H2943" i="30"/>
  <c r="J2943" i="30"/>
  <c r="K2943" i="30"/>
  <c r="AO2943" i="30"/>
  <c r="AP2943" i="30"/>
  <c r="H2944" i="30"/>
  <c r="J2944" i="30"/>
  <c r="K2944" i="30"/>
  <c r="AO2944" i="30"/>
  <c r="AP2944" i="30"/>
  <c r="H2945" i="30"/>
  <c r="J2945" i="30"/>
  <c r="K2945" i="30"/>
  <c r="AO2945" i="30"/>
  <c r="AP2945" i="30"/>
  <c r="H2946" i="30"/>
  <c r="J2946" i="30"/>
  <c r="K2946" i="30"/>
  <c r="AO2946" i="30"/>
  <c r="AP2946" i="30"/>
  <c r="H2947" i="30"/>
  <c r="J2947" i="30"/>
  <c r="K2947" i="30"/>
  <c r="AO2947" i="30"/>
  <c r="AP2947" i="30"/>
  <c r="H2948" i="30"/>
  <c r="J2948" i="30"/>
  <c r="K2948" i="30"/>
  <c r="AO2948" i="30"/>
  <c r="AP2948" i="30"/>
  <c r="H2949" i="30"/>
  <c r="J2949" i="30"/>
  <c r="K2949" i="30"/>
  <c r="AO2949" i="30"/>
  <c r="AP2949" i="30"/>
  <c r="H2950" i="30"/>
  <c r="J2950" i="30"/>
  <c r="K2950" i="30"/>
  <c r="AO2950" i="30"/>
  <c r="AP2950" i="30"/>
  <c r="H2951" i="30"/>
  <c r="J2951" i="30"/>
  <c r="K2951" i="30"/>
  <c r="AO2951" i="30"/>
  <c r="AP2951" i="30"/>
  <c r="H2952" i="30"/>
  <c r="J2952" i="30"/>
  <c r="K2952" i="30"/>
  <c r="AO2952" i="30"/>
  <c r="AP2952" i="30"/>
  <c r="AO2953" i="30"/>
  <c r="AP2953" i="30"/>
  <c r="H2954" i="30"/>
  <c r="J2954" i="30"/>
  <c r="K2954" i="30"/>
  <c r="AO2954" i="30"/>
  <c r="AP2954" i="30"/>
  <c r="H2955" i="30"/>
  <c r="J2955" i="30"/>
  <c r="K2955" i="30"/>
  <c r="AO2955" i="30"/>
  <c r="AP2955" i="30"/>
  <c r="H2956" i="30"/>
  <c r="J2956" i="30"/>
  <c r="K2956" i="30"/>
  <c r="AO2956" i="30"/>
  <c r="AP2956" i="30"/>
  <c r="H2957" i="30"/>
  <c r="J2957" i="30"/>
  <c r="K2957" i="30"/>
  <c r="AO2957" i="30"/>
  <c r="AP2957" i="30"/>
  <c r="H2958" i="30"/>
  <c r="J2958" i="30"/>
  <c r="K2958" i="30"/>
  <c r="AO2958" i="30"/>
  <c r="AP2958" i="30"/>
  <c r="H2959" i="30"/>
  <c r="J2959" i="30"/>
  <c r="K2959" i="30"/>
  <c r="AO2959" i="30"/>
  <c r="AP2959" i="30"/>
  <c r="H2960" i="30"/>
  <c r="J2960" i="30"/>
  <c r="K2960" i="30"/>
  <c r="AO2960" i="30"/>
  <c r="AP2960" i="30"/>
  <c r="H2961" i="30"/>
  <c r="J2961" i="30"/>
  <c r="K2961" i="30"/>
  <c r="AO2961" i="30"/>
  <c r="AP2961" i="30"/>
  <c r="H2962" i="30"/>
  <c r="J2962" i="30"/>
  <c r="K2962" i="30"/>
  <c r="AO2962" i="30"/>
  <c r="AP2962" i="30"/>
  <c r="H2963" i="30"/>
  <c r="J2963" i="30"/>
  <c r="K2963" i="30"/>
  <c r="AO2963" i="30"/>
  <c r="AP2963" i="30"/>
  <c r="H2964" i="30"/>
  <c r="J2964" i="30"/>
  <c r="K2964" i="30"/>
  <c r="AO2964" i="30"/>
  <c r="AP2964" i="30"/>
  <c r="H2965" i="30"/>
  <c r="J2965" i="30"/>
  <c r="K2965" i="30"/>
  <c r="AO2965" i="30"/>
  <c r="AP2965" i="30"/>
  <c r="H2966" i="30"/>
  <c r="J2966" i="30"/>
  <c r="K2966" i="30"/>
  <c r="AO2966" i="30"/>
  <c r="AP2966" i="30"/>
  <c r="H2967" i="30"/>
  <c r="J2967" i="30"/>
  <c r="K2967" i="30"/>
  <c r="AO2967" i="30"/>
  <c r="AP2967" i="30"/>
  <c r="H2968" i="30"/>
  <c r="J2968" i="30"/>
  <c r="K2968" i="30"/>
  <c r="AO2968" i="30"/>
  <c r="AP2968" i="30"/>
  <c r="H2969" i="30"/>
  <c r="J2969" i="30"/>
  <c r="K2969" i="30"/>
  <c r="AO2969" i="30"/>
  <c r="AP2969" i="30"/>
  <c r="H2970" i="30"/>
  <c r="J2970" i="30"/>
  <c r="K2970" i="30"/>
  <c r="AO2970" i="30"/>
  <c r="AP2970" i="30"/>
  <c r="H2971" i="30"/>
  <c r="J2971" i="30"/>
  <c r="K2971" i="30"/>
  <c r="AO2971" i="30"/>
  <c r="AP2971" i="30"/>
  <c r="H2972" i="30"/>
  <c r="J2972" i="30"/>
  <c r="K2972" i="30"/>
  <c r="AO2972" i="30"/>
  <c r="AP2972" i="30"/>
  <c r="H2973" i="30"/>
  <c r="J2973" i="30"/>
  <c r="K2973" i="30"/>
  <c r="AO2973" i="30"/>
  <c r="AP2973" i="30"/>
  <c r="H2974" i="30"/>
  <c r="J2974" i="30"/>
  <c r="K2974" i="30"/>
  <c r="AO2974" i="30"/>
  <c r="AP2974" i="30"/>
  <c r="H2975" i="30"/>
  <c r="J2975" i="30"/>
  <c r="K2975" i="30"/>
  <c r="AO2975" i="30"/>
  <c r="AP2975" i="30"/>
  <c r="H2976" i="30"/>
  <c r="J2976" i="30"/>
  <c r="K2976" i="30"/>
  <c r="AO2976" i="30"/>
  <c r="AP2976" i="30"/>
  <c r="H2977" i="30"/>
  <c r="J2977" i="30"/>
  <c r="K2977" i="30"/>
  <c r="AO2977" i="30"/>
  <c r="AP2977" i="30"/>
  <c r="H2978" i="30"/>
  <c r="J2978" i="30"/>
  <c r="K2978" i="30"/>
  <c r="AO2978" i="30"/>
  <c r="AP2978" i="30"/>
  <c r="H2979" i="30"/>
  <c r="J2979" i="30"/>
  <c r="K2979" i="30"/>
  <c r="AO2979" i="30"/>
  <c r="AP2979" i="30"/>
  <c r="H2980" i="30"/>
  <c r="J2980" i="30"/>
  <c r="K2980" i="30"/>
  <c r="AO2980" i="30"/>
  <c r="AP2980" i="30"/>
  <c r="H2981" i="30"/>
  <c r="J2981" i="30"/>
  <c r="K2981" i="30"/>
  <c r="AO2981" i="30"/>
  <c r="AP2981" i="30"/>
  <c r="H2982" i="30"/>
  <c r="J2982" i="30"/>
  <c r="K2982" i="30"/>
  <c r="AO2982" i="30"/>
  <c r="AP2982" i="30"/>
  <c r="H2983" i="30"/>
  <c r="J2983" i="30"/>
  <c r="K2983" i="30"/>
  <c r="AO2983" i="30"/>
  <c r="AP2983" i="30"/>
  <c r="H2984" i="30"/>
  <c r="J2984" i="30"/>
  <c r="K2984" i="30"/>
  <c r="AO2984" i="30"/>
  <c r="AP2984" i="30"/>
  <c r="H2985" i="30"/>
  <c r="J2985" i="30"/>
  <c r="K2985" i="30"/>
  <c r="AO2985" i="30"/>
  <c r="AP2985" i="30"/>
  <c r="H2986" i="30"/>
  <c r="J2986" i="30"/>
  <c r="K2986" i="30"/>
  <c r="AO2986" i="30"/>
  <c r="AP2986" i="30"/>
  <c r="H2987" i="30"/>
  <c r="J2987" i="30"/>
  <c r="K2987" i="30"/>
  <c r="AO2987" i="30"/>
  <c r="AP2987" i="30"/>
  <c r="H2988" i="30"/>
  <c r="J2988" i="30"/>
  <c r="K2988" i="30"/>
  <c r="AO2988" i="30"/>
  <c r="AP2988" i="30"/>
  <c r="H2989" i="30"/>
  <c r="J2989" i="30"/>
  <c r="K2989" i="30"/>
  <c r="AO2989" i="30"/>
  <c r="AP2989" i="30"/>
  <c r="H2990" i="30"/>
  <c r="J2990" i="30"/>
  <c r="K2990" i="30"/>
  <c r="AO2990" i="30"/>
  <c r="AP2990" i="30"/>
  <c r="H2991" i="30"/>
  <c r="J2991" i="30"/>
  <c r="K2991" i="30"/>
  <c r="AO2991" i="30"/>
  <c r="AP2991" i="30"/>
  <c r="H2992" i="30"/>
  <c r="J2992" i="30"/>
  <c r="K2992" i="30"/>
  <c r="AO2992" i="30"/>
  <c r="AP2992" i="30"/>
  <c r="H2993" i="30"/>
  <c r="J2993" i="30"/>
  <c r="K2993" i="30"/>
  <c r="AO2993" i="30"/>
  <c r="AP2993" i="30"/>
  <c r="H2994" i="30"/>
  <c r="J2994" i="30"/>
  <c r="K2994" i="30"/>
  <c r="AO2994" i="30"/>
  <c r="AP2994" i="30"/>
  <c r="H2995" i="30"/>
  <c r="J2995" i="30"/>
  <c r="K2995" i="30"/>
  <c r="AO2995" i="30"/>
  <c r="AP2995" i="30"/>
  <c r="H2996" i="30"/>
  <c r="J2996" i="30"/>
  <c r="K2996" i="30"/>
  <c r="AO2996" i="30"/>
  <c r="AP2996" i="30"/>
  <c r="H2997" i="30"/>
  <c r="J2997" i="30"/>
  <c r="K2997" i="30"/>
  <c r="AO2997" i="30"/>
  <c r="AP2997" i="30"/>
  <c r="H2998" i="30"/>
  <c r="J2998" i="30"/>
  <c r="K2998" i="30"/>
  <c r="AO2998" i="30"/>
  <c r="AP2998" i="30"/>
  <c r="H2999" i="30"/>
  <c r="J2999" i="30"/>
  <c r="K2999" i="30"/>
  <c r="AO2999" i="30"/>
  <c r="AP2999" i="30"/>
  <c r="H3000" i="30"/>
  <c r="J3000" i="30"/>
  <c r="K3000" i="30"/>
  <c r="AO3000" i="30"/>
  <c r="AP3000" i="30"/>
  <c r="H3001" i="30"/>
  <c r="J3001" i="30"/>
  <c r="K3001" i="30"/>
  <c r="AO3001" i="30"/>
  <c r="AP3001" i="30"/>
  <c r="H3002" i="30"/>
  <c r="J3002" i="30"/>
  <c r="K3002" i="30"/>
  <c r="AO3002" i="30"/>
  <c r="AP3002" i="30"/>
  <c r="H3003" i="30"/>
  <c r="J3003" i="30"/>
  <c r="K3003" i="30"/>
  <c r="AO3003" i="30"/>
  <c r="AP3003" i="30"/>
  <c r="H3004" i="30"/>
  <c r="J3004" i="30"/>
  <c r="K3004" i="30"/>
  <c r="AO3004" i="30"/>
  <c r="AP3004" i="30"/>
  <c r="H3005" i="30"/>
  <c r="J3005" i="30"/>
  <c r="K3005" i="30"/>
  <c r="AO3005" i="30"/>
  <c r="AP3005" i="30"/>
  <c r="H3006" i="30"/>
  <c r="J3006" i="30"/>
  <c r="K3006" i="30"/>
  <c r="AO3006" i="30"/>
  <c r="AP3006" i="30"/>
  <c r="H3007" i="30"/>
  <c r="J3007" i="30"/>
  <c r="K3007" i="30"/>
  <c r="AO3007" i="30"/>
  <c r="AP3007" i="30"/>
  <c r="H3008" i="30"/>
  <c r="J3008" i="30"/>
  <c r="K3008" i="30"/>
  <c r="AO3008" i="30"/>
  <c r="AP3008" i="30"/>
  <c r="H3009" i="30"/>
  <c r="J3009" i="30"/>
  <c r="K3009" i="30"/>
  <c r="AO3009" i="30"/>
  <c r="AP3009" i="30"/>
  <c r="H3010" i="30"/>
  <c r="J3010" i="30"/>
  <c r="K3010" i="30"/>
  <c r="AO3010" i="30"/>
  <c r="AP3010" i="30"/>
  <c r="H3011" i="30"/>
  <c r="J3011" i="30"/>
  <c r="K3011" i="30"/>
  <c r="AO3011" i="30"/>
  <c r="AP3011" i="30"/>
  <c r="H3012" i="30"/>
  <c r="J3012" i="30"/>
  <c r="K3012" i="30"/>
  <c r="AO3012" i="30"/>
  <c r="AP3012" i="30"/>
  <c r="H3013" i="30"/>
  <c r="J3013" i="30"/>
  <c r="K3013" i="30"/>
  <c r="AO3013" i="30"/>
  <c r="AP3013" i="30"/>
  <c r="H3014" i="30"/>
  <c r="J3014" i="30"/>
  <c r="K3014" i="30"/>
  <c r="AO3014" i="30"/>
  <c r="AP3014" i="30"/>
  <c r="H3015" i="30"/>
  <c r="J3015" i="30"/>
  <c r="K3015" i="30"/>
  <c r="AO3015" i="30"/>
  <c r="AP3015" i="30"/>
  <c r="H3016" i="30"/>
  <c r="J3016" i="30"/>
  <c r="K3016" i="30"/>
  <c r="AO3016" i="30"/>
  <c r="AP3016" i="30"/>
  <c r="H3017" i="30"/>
  <c r="J3017" i="30"/>
  <c r="K3017" i="30"/>
  <c r="AO3017" i="30"/>
  <c r="AP3017" i="30"/>
  <c r="H3018" i="30"/>
  <c r="J3018" i="30"/>
  <c r="K3018" i="30"/>
  <c r="AO3018" i="30"/>
  <c r="AP3018" i="30"/>
  <c r="H3019" i="30"/>
  <c r="J3019" i="30"/>
  <c r="K3019" i="30"/>
  <c r="AO3019" i="30"/>
  <c r="AP3019" i="30"/>
  <c r="H3020" i="30"/>
  <c r="J3020" i="30"/>
  <c r="K3020" i="30"/>
  <c r="AO3020" i="30"/>
  <c r="AP3020" i="30"/>
  <c r="H3021" i="30"/>
  <c r="J3021" i="30"/>
  <c r="K3021" i="30"/>
  <c r="AO3021" i="30"/>
  <c r="AP3021" i="30"/>
  <c r="H3022" i="30"/>
  <c r="J3022" i="30"/>
  <c r="K3022" i="30"/>
  <c r="AO3022" i="30"/>
  <c r="AP3022" i="30"/>
  <c r="H3023" i="30"/>
  <c r="J3023" i="30"/>
  <c r="K3023" i="30"/>
  <c r="AO3023" i="30"/>
  <c r="AP3023" i="30"/>
  <c r="H3024" i="30"/>
  <c r="J3024" i="30"/>
  <c r="K3024" i="30"/>
  <c r="AO3024" i="30"/>
  <c r="AP3024" i="30"/>
  <c r="H3025" i="30"/>
  <c r="J3025" i="30"/>
  <c r="K3025" i="30"/>
  <c r="AO3025" i="30"/>
  <c r="AP3025" i="30"/>
  <c r="H3026" i="30"/>
  <c r="J3026" i="30"/>
  <c r="K3026" i="30"/>
  <c r="AO3026" i="30"/>
  <c r="AP3026" i="30"/>
  <c r="H3027" i="30"/>
  <c r="J3027" i="30"/>
  <c r="K3027" i="30"/>
  <c r="AO3027" i="30"/>
  <c r="AP3027" i="30"/>
  <c r="H3028" i="30"/>
  <c r="J3028" i="30"/>
  <c r="K3028" i="30"/>
  <c r="AO3028" i="30"/>
  <c r="AP3028" i="30"/>
  <c r="H3029" i="30"/>
  <c r="J3029" i="30"/>
  <c r="K3029" i="30"/>
  <c r="AO3029" i="30"/>
  <c r="AP3029" i="30"/>
  <c r="H3030" i="30"/>
  <c r="J3030" i="30"/>
  <c r="K3030" i="30"/>
  <c r="AO3030" i="30"/>
  <c r="AP3030" i="30"/>
  <c r="H3031" i="30"/>
  <c r="J3031" i="30"/>
  <c r="K3031" i="30"/>
  <c r="AO3031" i="30"/>
  <c r="AP3031" i="30"/>
  <c r="H3032" i="30"/>
  <c r="J3032" i="30"/>
  <c r="K3032" i="30"/>
  <c r="AO3032" i="30"/>
  <c r="AP3032" i="30"/>
  <c r="H3033" i="30"/>
  <c r="J3033" i="30"/>
  <c r="K3033" i="30"/>
  <c r="AO3033" i="30"/>
  <c r="AP3033" i="30"/>
  <c r="H3034" i="30"/>
  <c r="J3034" i="30"/>
  <c r="K3034" i="30"/>
  <c r="AO3034" i="30"/>
  <c r="AP3034" i="30"/>
  <c r="H3035" i="30"/>
  <c r="J3035" i="30"/>
  <c r="K3035" i="30"/>
  <c r="AO3035" i="30"/>
  <c r="AP3035" i="30"/>
  <c r="H3036" i="30"/>
  <c r="J3036" i="30"/>
  <c r="K3036" i="30"/>
  <c r="AO3036" i="30"/>
  <c r="AP3036" i="30"/>
  <c r="H3037" i="30"/>
  <c r="J3037" i="30"/>
  <c r="K3037" i="30"/>
  <c r="AO3037" i="30"/>
  <c r="AP3037" i="30"/>
  <c r="H3038" i="30"/>
  <c r="J3038" i="30"/>
  <c r="K3038" i="30"/>
  <c r="AO3038" i="30"/>
  <c r="AP3038" i="30"/>
  <c r="H3039" i="30"/>
  <c r="J3039" i="30"/>
  <c r="K3039" i="30"/>
  <c r="AO3039" i="30"/>
  <c r="AP3039" i="30"/>
  <c r="H3040" i="30"/>
  <c r="J3040" i="30"/>
  <c r="K3040" i="30"/>
  <c r="AO3040" i="30"/>
  <c r="AP3040" i="30"/>
  <c r="H3041" i="30"/>
  <c r="J3041" i="30"/>
  <c r="K3041" i="30"/>
  <c r="AO3041" i="30"/>
  <c r="AP3041" i="30"/>
  <c r="H3042" i="30"/>
  <c r="J3042" i="30"/>
  <c r="K3042" i="30"/>
  <c r="AO3042" i="30"/>
  <c r="AP3042" i="30"/>
  <c r="H3043" i="30"/>
  <c r="J3043" i="30"/>
  <c r="K3043" i="30"/>
  <c r="AO3043" i="30"/>
  <c r="AP3043" i="30"/>
  <c r="H3044" i="30"/>
  <c r="J3044" i="30"/>
  <c r="K3044" i="30"/>
  <c r="AO3044" i="30"/>
  <c r="AP3044" i="30"/>
  <c r="H3045" i="30"/>
  <c r="J3045" i="30"/>
  <c r="K3045" i="30"/>
  <c r="AO3045" i="30"/>
  <c r="AP3045" i="30"/>
  <c r="H3046" i="30"/>
  <c r="J3046" i="30"/>
  <c r="K3046" i="30"/>
  <c r="AO3046" i="30"/>
  <c r="AP3046" i="30"/>
  <c r="H3047" i="30"/>
  <c r="J3047" i="30"/>
  <c r="K3047" i="30"/>
  <c r="AO3047" i="30"/>
  <c r="AP3047" i="30"/>
  <c r="H3048" i="30"/>
  <c r="J3048" i="30"/>
  <c r="K3048" i="30"/>
  <c r="AO3048" i="30"/>
  <c r="AP3048" i="30"/>
  <c r="H3049" i="30"/>
  <c r="J3049" i="30"/>
  <c r="K3049" i="30"/>
  <c r="AO3049" i="30"/>
  <c r="AP3049" i="30"/>
  <c r="H3050" i="30"/>
  <c r="J3050" i="30"/>
  <c r="K3050" i="30"/>
  <c r="AO3050" i="30"/>
  <c r="AP3050" i="30"/>
  <c r="H3051" i="30"/>
  <c r="J3051" i="30"/>
  <c r="K3051" i="30"/>
  <c r="AO3051" i="30"/>
  <c r="AP3051" i="30"/>
  <c r="H3052" i="30"/>
  <c r="J3052" i="30"/>
  <c r="K3052" i="30"/>
  <c r="AO3052" i="30"/>
  <c r="AP3052" i="30"/>
  <c r="H3053" i="30"/>
  <c r="J3053" i="30"/>
  <c r="K3053" i="30"/>
  <c r="AO3053" i="30"/>
  <c r="AP3053" i="30"/>
  <c r="H3054" i="30"/>
  <c r="J3054" i="30"/>
  <c r="K3054" i="30"/>
  <c r="AO3054" i="30"/>
  <c r="AP3054" i="30"/>
  <c r="H3055" i="30"/>
  <c r="J3055" i="30"/>
  <c r="K3055" i="30"/>
  <c r="AO3055" i="30"/>
  <c r="AP3055" i="30"/>
  <c r="H3056" i="30"/>
  <c r="J3056" i="30"/>
  <c r="K3056" i="30"/>
  <c r="AO3056" i="30"/>
  <c r="AP3056" i="30"/>
  <c r="H3057" i="30"/>
  <c r="J3057" i="30"/>
  <c r="K3057" i="30"/>
  <c r="AO3057" i="30"/>
  <c r="AP3057" i="30"/>
  <c r="H3058" i="30"/>
  <c r="J3058" i="30"/>
  <c r="K3058" i="30"/>
  <c r="AO3058" i="30"/>
  <c r="AP3058" i="30"/>
  <c r="H3059" i="30"/>
  <c r="J3059" i="30"/>
  <c r="K3059" i="30"/>
  <c r="AO3059" i="30"/>
  <c r="AP3059" i="30"/>
  <c r="H3060" i="30"/>
  <c r="J3060" i="30"/>
  <c r="K3060" i="30"/>
  <c r="AO3060" i="30"/>
  <c r="AP3060" i="30"/>
  <c r="H3061" i="30"/>
  <c r="J3061" i="30"/>
  <c r="K3061" i="30"/>
  <c r="AO3061" i="30"/>
  <c r="AP3061" i="30"/>
  <c r="H3062" i="30"/>
  <c r="J3062" i="30"/>
  <c r="K3062" i="30"/>
  <c r="AO3062" i="30"/>
  <c r="AP3062" i="30"/>
  <c r="H3063" i="30"/>
  <c r="J3063" i="30"/>
  <c r="K3063" i="30"/>
  <c r="AO3063" i="30"/>
  <c r="AP3063" i="30"/>
  <c r="H3064" i="30"/>
  <c r="J3064" i="30"/>
  <c r="K3064" i="30"/>
  <c r="AO3064" i="30"/>
  <c r="AP3064" i="30"/>
  <c r="H3065" i="30"/>
  <c r="J3065" i="30"/>
  <c r="K3065" i="30"/>
  <c r="AO3065" i="30"/>
  <c r="AP3065" i="30"/>
  <c r="H3066" i="30"/>
  <c r="J3066" i="30"/>
  <c r="K3066" i="30"/>
  <c r="AO3066" i="30"/>
  <c r="AP3066" i="30"/>
  <c r="H3067" i="30"/>
  <c r="J3067" i="30"/>
  <c r="K3067" i="30"/>
  <c r="AO3067" i="30"/>
  <c r="AP3067" i="30"/>
  <c r="H3068" i="30"/>
  <c r="J3068" i="30"/>
  <c r="K3068" i="30"/>
  <c r="AO3068" i="30"/>
  <c r="AP3068" i="30"/>
  <c r="H3069" i="30"/>
  <c r="J3069" i="30"/>
  <c r="K3069" i="30"/>
  <c r="AO3069" i="30"/>
  <c r="AP3069" i="30"/>
  <c r="H3070" i="30"/>
  <c r="J3070" i="30"/>
  <c r="K3070" i="30"/>
  <c r="AO3070" i="30"/>
  <c r="AP3070" i="30"/>
  <c r="H3071" i="30"/>
  <c r="J3071" i="30"/>
  <c r="K3071" i="30"/>
  <c r="AO3071" i="30"/>
  <c r="AP3071" i="30"/>
  <c r="H3072" i="30"/>
  <c r="J3072" i="30"/>
  <c r="K3072" i="30"/>
  <c r="AO3072" i="30"/>
  <c r="AP3072" i="30"/>
  <c r="H3073" i="30"/>
  <c r="J3073" i="30"/>
  <c r="K3073" i="30"/>
  <c r="AO3073" i="30"/>
  <c r="AP3073" i="30"/>
  <c r="H3074" i="30"/>
  <c r="J3074" i="30"/>
  <c r="K3074" i="30"/>
  <c r="AO3074" i="30"/>
  <c r="AP3074" i="30"/>
  <c r="H3075" i="30"/>
  <c r="J3075" i="30"/>
  <c r="K3075" i="30"/>
  <c r="AO3075" i="30"/>
  <c r="AP3075" i="30"/>
  <c r="H3076" i="30"/>
  <c r="J3076" i="30"/>
  <c r="K3076" i="30"/>
  <c r="AO3076" i="30"/>
  <c r="AP3076" i="30"/>
  <c r="H3077" i="30"/>
  <c r="J3077" i="30"/>
  <c r="K3077" i="30"/>
  <c r="AO3077" i="30"/>
  <c r="AP3077" i="30"/>
  <c r="H3078" i="30"/>
  <c r="J3078" i="30"/>
  <c r="K3078" i="30"/>
  <c r="AO3078" i="30"/>
  <c r="AP3078" i="30"/>
  <c r="H3079" i="30"/>
  <c r="J3079" i="30"/>
  <c r="K3079" i="30"/>
  <c r="AO3079" i="30"/>
  <c r="AP3079" i="30"/>
  <c r="H3080" i="30"/>
  <c r="J3080" i="30"/>
  <c r="K3080" i="30"/>
  <c r="AO3080" i="30"/>
  <c r="AP3080" i="30"/>
  <c r="H3081" i="30"/>
  <c r="J3081" i="30"/>
  <c r="K3081" i="30"/>
  <c r="AO3081" i="30"/>
  <c r="AP3081" i="30"/>
  <c r="H3082" i="30"/>
  <c r="J3082" i="30"/>
  <c r="K3082" i="30"/>
  <c r="AO3082" i="30"/>
  <c r="AP3082" i="30"/>
  <c r="H3083" i="30"/>
  <c r="J3083" i="30"/>
  <c r="K3083" i="30"/>
  <c r="AO3083" i="30"/>
  <c r="AP3083" i="30"/>
  <c r="H3084" i="30"/>
  <c r="J3084" i="30"/>
  <c r="K3084" i="30"/>
  <c r="AO3084" i="30"/>
  <c r="AP3084" i="30"/>
  <c r="H3085" i="30"/>
  <c r="J3085" i="30"/>
  <c r="K3085" i="30"/>
  <c r="AO3085" i="30"/>
  <c r="AP3085" i="30"/>
  <c r="H3086" i="30"/>
  <c r="J3086" i="30"/>
  <c r="K3086" i="30"/>
  <c r="AO3086" i="30"/>
  <c r="AP3086" i="30"/>
  <c r="H3087" i="30"/>
  <c r="J3087" i="30"/>
  <c r="K3087" i="30"/>
  <c r="AO3087" i="30"/>
  <c r="AP3087" i="30"/>
  <c r="H3088" i="30"/>
  <c r="J3088" i="30"/>
  <c r="K3088" i="30"/>
  <c r="AO3088" i="30"/>
  <c r="AP3088" i="30"/>
  <c r="H3089" i="30"/>
  <c r="J3089" i="30"/>
  <c r="K3089" i="30"/>
  <c r="AO3089" i="30"/>
  <c r="AP3089" i="30"/>
  <c r="H3090" i="30"/>
  <c r="J3090" i="30"/>
  <c r="K3090" i="30"/>
  <c r="AO3090" i="30"/>
  <c r="AP3090" i="30"/>
  <c r="H3091" i="30"/>
  <c r="J3091" i="30"/>
  <c r="K3091" i="30"/>
  <c r="AO3091" i="30"/>
  <c r="AP3091" i="30"/>
  <c r="H3092" i="30"/>
  <c r="J3092" i="30"/>
  <c r="K3092" i="30"/>
  <c r="AO3092" i="30"/>
  <c r="AP3092" i="30"/>
  <c r="H3093" i="30"/>
  <c r="J3093" i="30"/>
  <c r="K3093" i="30"/>
  <c r="AO3093" i="30"/>
  <c r="AP3093" i="30"/>
  <c r="H3094" i="30"/>
  <c r="J3094" i="30"/>
  <c r="K3094" i="30"/>
  <c r="AO3094" i="30"/>
  <c r="AP3094" i="30"/>
  <c r="H3095" i="30"/>
  <c r="J3095" i="30"/>
  <c r="K3095" i="30"/>
  <c r="AO3095" i="30"/>
  <c r="AP3095" i="30"/>
  <c r="H3096" i="30"/>
  <c r="J3096" i="30"/>
  <c r="K3096" i="30"/>
  <c r="AO3096" i="30"/>
  <c r="AP3096" i="30"/>
  <c r="H3097" i="30"/>
  <c r="J3097" i="30"/>
  <c r="K3097" i="30"/>
  <c r="AO3097" i="30"/>
  <c r="AP3097" i="30"/>
  <c r="H3098" i="30"/>
  <c r="J3098" i="30"/>
  <c r="K3098" i="30"/>
  <c r="AO3098" i="30"/>
  <c r="AP3098" i="30"/>
  <c r="H3099" i="30"/>
  <c r="J3099" i="30"/>
  <c r="K3099" i="30"/>
  <c r="AO3099" i="30"/>
  <c r="AP3099" i="30"/>
  <c r="H3100" i="30"/>
  <c r="J3100" i="30"/>
  <c r="K3100" i="30"/>
  <c r="AO3100" i="30"/>
  <c r="AP3100" i="30"/>
  <c r="H3101" i="30"/>
  <c r="J3101" i="30"/>
  <c r="K3101" i="30"/>
  <c r="AO3101" i="30"/>
  <c r="AP3101" i="30"/>
  <c r="H3102" i="30"/>
  <c r="J3102" i="30"/>
  <c r="K3102" i="30"/>
  <c r="AO3102" i="30"/>
  <c r="AP3102" i="30"/>
  <c r="H3103" i="30"/>
  <c r="J3103" i="30"/>
  <c r="K3103" i="30"/>
  <c r="AO3103" i="30"/>
  <c r="AP3103" i="30"/>
  <c r="H3104" i="30"/>
  <c r="J3104" i="30"/>
  <c r="K3104" i="30"/>
  <c r="AO3104" i="30"/>
  <c r="AP3104" i="30"/>
  <c r="H3105" i="30"/>
  <c r="J3105" i="30"/>
  <c r="K3105" i="30"/>
  <c r="AO3105" i="30"/>
  <c r="AP3105" i="30"/>
  <c r="H3106" i="30"/>
  <c r="J3106" i="30"/>
  <c r="K3106" i="30"/>
  <c r="AO3106" i="30"/>
  <c r="AP3106" i="30"/>
  <c r="H3107" i="30"/>
  <c r="J3107" i="30"/>
  <c r="K3107" i="30"/>
  <c r="AO3107" i="30"/>
  <c r="AP3107" i="30"/>
  <c r="H3108" i="30"/>
  <c r="J3108" i="30"/>
  <c r="K3108" i="30"/>
  <c r="AO3108" i="30"/>
  <c r="AP3108" i="30"/>
  <c r="H3109" i="30"/>
  <c r="J3109" i="30"/>
  <c r="K3109" i="30"/>
  <c r="AO3109" i="30"/>
  <c r="AP3109" i="30"/>
  <c r="H3110" i="30"/>
  <c r="J3110" i="30"/>
  <c r="K3110" i="30"/>
  <c r="AO3110" i="30"/>
  <c r="AP3110" i="30"/>
  <c r="H3111" i="30"/>
  <c r="J3111" i="30"/>
  <c r="K3111" i="30"/>
  <c r="AO3111" i="30"/>
  <c r="AP3111" i="30"/>
  <c r="H3112" i="30"/>
  <c r="J3112" i="30"/>
  <c r="K3112" i="30"/>
  <c r="AO3112" i="30"/>
  <c r="AP3112" i="30"/>
  <c r="H3113" i="30"/>
  <c r="J3113" i="30"/>
  <c r="K3113" i="30"/>
  <c r="AO3113" i="30"/>
  <c r="AP3113" i="30"/>
  <c r="H3114" i="30"/>
  <c r="J3114" i="30"/>
  <c r="K3114" i="30"/>
  <c r="AO3114" i="30"/>
  <c r="AP3114" i="30"/>
  <c r="H3115" i="30"/>
  <c r="J3115" i="30"/>
  <c r="K3115" i="30"/>
  <c r="AO3115" i="30"/>
  <c r="AP3115" i="30"/>
  <c r="H3116" i="30"/>
  <c r="J3116" i="30"/>
  <c r="K3116" i="30"/>
  <c r="AO3116" i="30"/>
  <c r="AP3116" i="30"/>
  <c r="H3117" i="30"/>
  <c r="J3117" i="30"/>
  <c r="K3117" i="30"/>
  <c r="AO3117" i="30"/>
  <c r="AP3117" i="30"/>
  <c r="H3118" i="30"/>
  <c r="J3118" i="30"/>
  <c r="K3118" i="30"/>
  <c r="AO3118" i="30"/>
  <c r="AP3118" i="30"/>
  <c r="H3119" i="30"/>
  <c r="J3119" i="30"/>
  <c r="K3119" i="30"/>
  <c r="AO3119" i="30"/>
  <c r="AP3119" i="30"/>
  <c r="H3120" i="30"/>
  <c r="J3120" i="30"/>
  <c r="K3120" i="30"/>
  <c r="AO3120" i="30"/>
  <c r="AP3120" i="30"/>
  <c r="H3121" i="30"/>
  <c r="J3121" i="30"/>
  <c r="K3121" i="30"/>
  <c r="AO3121" i="30"/>
  <c r="AP3121" i="30"/>
  <c r="H3122" i="30"/>
  <c r="J3122" i="30"/>
  <c r="K3122" i="30"/>
  <c r="AO3122" i="30"/>
  <c r="AP3122" i="30"/>
  <c r="H3123" i="30"/>
  <c r="J3123" i="30"/>
  <c r="K3123" i="30"/>
  <c r="AO3123" i="30"/>
  <c r="AP3123" i="30"/>
  <c r="H3124" i="30"/>
  <c r="J3124" i="30"/>
  <c r="K3124" i="30"/>
  <c r="AO3124" i="30"/>
  <c r="AP3124" i="30"/>
  <c r="H3125" i="30"/>
  <c r="J3125" i="30"/>
  <c r="K3125" i="30"/>
  <c r="AO3125" i="30"/>
  <c r="AP3125" i="30"/>
  <c r="H3126" i="30"/>
  <c r="J3126" i="30"/>
  <c r="K3126" i="30"/>
  <c r="AO3126" i="30"/>
  <c r="AP3126" i="30"/>
  <c r="H3127" i="30"/>
  <c r="J3127" i="30"/>
  <c r="K3127" i="30"/>
  <c r="AO3127" i="30"/>
  <c r="AP3127" i="30"/>
  <c r="H3128" i="30"/>
  <c r="J3128" i="30"/>
  <c r="K3128" i="30"/>
  <c r="AO3128" i="30"/>
  <c r="AP3128" i="30"/>
  <c r="H3129" i="30"/>
  <c r="J3129" i="30"/>
  <c r="K3129" i="30"/>
  <c r="AO3129" i="30"/>
  <c r="AP3129" i="30"/>
  <c r="H3130" i="30"/>
  <c r="J3130" i="30"/>
  <c r="K3130" i="30"/>
  <c r="AO3130" i="30"/>
  <c r="AP3130" i="30"/>
  <c r="H3131" i="30"/>
  <c r="J3131" i="30"/>
  <c r="K3131" i="30"/>
  <c r="AO3131" i="30"/>
  <c r="AP3131" i="30"/>
  <c r="H3132" i="30"/>
  <c r="J3132" i="30"/>
  <c r="K3132" i="30"/>
  <c r="AO3132" i="30"/>
  <c r="AP3132" i="30"/>
  <c r="H3133" i="30"/>
  <c r="J3133" i="30"/>
  <c r="K3133" i="30"/>
  <c r="AO3133" i="30"/>
  <c r="AP3133" i="30"/>
  <c r="H3134" i="30"/>
  <c r="J3134" i="30"/>
  <c r="K3134" i="30"/>
  <c r="AO3134" i="30"/>
  <c r="AP3134" i="30"/>
  <c r="H3135" i="30"/>
  <c r="J3135" i="30"/>
  <c r="K3135" i="30"/>
  <c r="AO3135" i="30"/>
  <c r="AP3135" i="30"/>
  <c r="H3136" i="30"/>
  <c r="J3136" i="30"/>
  <c r="K3136" i="30"/>
  <c r="AO3136" i="30"/>
  <c r="AP3136" i="30"/>
  <c r="H3137" i="30"/>
  <c r="J3137" i="30"/>
  <c r="K3137" i="30"/>
  <c r="AO3137" i="30"/>
  <c r="AP3137" i="30"/>
  <c r="H3138" i="30"/>
  <c r="J3138" i="30"/>
  <c r="K3138" i="30"/>
  <c r="AO3138" i="30"/>
  <c r="AP3138" i="30"/>
  <c r="H3139" i="30"/>
  <c r="J3139" i="30"/>
  <c r="K3139" i="30"/>
  <c r="AO3139" i="30"/>
  <c r="AP3139" i="30"/>
  <c r="H3140" i="30"/>
  <c r="J3140" i="30"/>
  <c r="K3140" i="30"/>
  <c r="AO3140" i="30"/>
  <c r="AP3140" i="30"/>
  <c r="H3141" i="30"/>
  <c r="J3141" i="30"/>
  <c r="K3141" i="30"/>
  <c r="AO3141" i="30"/>
  <c r="AP3141" i="30"/>
  <c r="H3142" i="30"/>
  <c r="J3142" i="30"/>
  <c r="K3142" i="30"/>
  <c r="AO3142" i="30"/>
  <c r="AP3142" i="30"/>
  <c r="H3143" i="30"/>
  <c r="J3143" i="30"/>
  <c r="K3143" i="30"/>
  <c r="AO3143" i="30"/>
  <c r="AP3143" i="30"/>
  <c r="H3144" i="30"/>
  <c r="J3144" i="30"/>
  <c r="K3144" i="30"/>
  <c r="AO3144" i="30"/>
  <c r="AP3144" i="30"/>
  <c r="H3145" i="30"/>
  <c r="J3145" i="30"/>
  <c r="K3145" i="30"/>
  <c r="AO3145" i="30"/>
  <c r="AP3145" i="30"/>
  <c r="H3146" i="30"/>
  <c r="J3146" i="30"/>
  <c r="K3146" i="30"/>
  <c r="AO3146" i="30"/>
  <c r="AP3146" i="30"/>
  <c r="H3147" i="30"/>
  <c r="J3147" i="30"/>
  <c r="K3147" i="30"/>
  <c r="AO3147" i="30"/>
  <c r="AP3147" i="30"/>
  <c r="H3148" i="30"/>
  <c r="J3148" i="30"/>
  <c r="K3148" i="30"/>
  <c r="AO3148" i="30"/>
  <c r="AP3148" i="30"/>
  <c r="H3149" i="30"/>
  <c r="J3149" i="30"/>
  <c r="K3149" i="30"/>
  <c r="AO3149" i="30"/>
  <c r="AP3149" i="30"/>
  <c r="H3150" i="30"/>
  <c r="J3150" i="30"/>
  <c r="K3150" i="30"/>
  <c r="AO3150" i="30"/>
  <c r="AP3150" i="30"/>
  <c r="H3151" i="30"/>
  <c r="J3151" i="30"/>
  <c r="K3151" i="30"/>
  <c r="AO3151" i="30"/>
  <c r="AP3151" i="30"/>
  <c r="H3152" i="30"/>
  <c r="J3152" i="30"/>
  <c r="K3152" i="30"/>
  <c r="AO3152" i="30"/>
  <c r="AP3152" i="30"/>
  <c r="H3153" i="30"/>
  <c r="J3153" i="30"/>
  <c r="K3153" i="30"/>
  <c r="AO3153" i="30"/>
  <c r="AP3153" i="30"/>
  <c r="H3154" i="30"/>
  <c r="J3154" i="30"/>
  <c r="K3154" i="30"/>
  <c r="AO3154" i="30"/>
  <c r="AP3154" i="30"/>
  <c r="H3155" i="30"/>
  <c r="J3155" i="30"/>
  <c r="K3155" i="30"/>
  <c r="AO3155" i="30"/>
  <c r="AP3155" i="30"/>
  <c r="H3156" i="30"/>
  <c r="J3156" i="30"/>
  <c r="K3156" i="30"/>
  <c r="AO3156" i="30"/>
  <c r="AP3156" i="30"/>
  <c r="H3157" i="30"/>
  <c r="J3157" i="30"/>
  <c r="K3157" i="30"/>
  <c r="AO3157" i="30"/>
  <c r="AP3157" i="30"/>
  <c r="H3158" i="30"/>
  <c r="J3158" i="30"/>
  <c r="K3158" i="30"/>
  <c r="AO3158" i="30"/>
  <c r="AP3158" i="30"/>
  <c r="H3159" i="30"/>
  <c r="J3159" i="30"/>
  <c r="K3159" i="30"/>
  <c r="AO3159" i="30"/>
  <c r="AP3159" i="30"/>
  <c r="H3160" i="30"/>
  <c r="J3160" i="30"/>
  <c r="K3160" i="30"/>
  <c r="AO3160" i="30"/>
  <c r="AP3160" i="30"/>
  <c r="H3161" i="30"/>
  <c r="J3161" i="30"/>
  <c r="K3161" i="30"/>
  <c r="AO3161" i="30"/>
  <c r="AP3161" i="30"/>
  <c r="H3162" i="30"/>
  <c r="J3162" i="30"/>
  <c r="K3162" i="30"/>
  <c r="AO3162" i="30"/>
  <c r="AP3162" i="30"/>
  <c r="H3163" i="30"/>
  <c r="J3163" i="30"/>
  <c r="K3163" i="30"/>
  <c r="AO3163" i="30"/>
  <c r="AP3163" i="30"/>
  <c r="H3164" i="30"/>
  <c r="J3164" i="30"/>
  <c r="K3164" i="30"/>
  <c r="AO3164" i="30"/>
  <c r="AP3164" i="30"/>
  <c r="H3165" i="30"/>
  <c r="J3165" i="30"/>
  <c r="K3165" i="30"/>
  <c r="AO3165" i="30"/>
  <c r="AP3165" i="30"/>
  <c r="H3166" i="30"/>
  <c r="J3166" i="30"/>
  <c r="K3166" i="30"/>
  <c r="AO3166" i="30"/>
  <c r="AP3166" i="30"/>
  <c r="H3167" i="30"/>
  <c r="J3167" i="30"/>
  <c r="K3167" i="30"/>
  <c r="AO3167" i="30"/>
  <c r="AP3167" i="30"/>
  <c r="H3168" i="30"/>
  <c r="J3168" i="30"/>
  <c r="K3168" i="30"/>
  <c r="AO3168" i="30"/>
  <c r="AP3168" i="30"/>
  <c r="H3169" i="30"/>
  <c r="J3169" i="30"/>
  <c r="K3169" i="30"/>
  <c r="AO3169" i="30"/>
  <c r="AP3169" i="30"/>
  <c r="H3170" i="30"/>
  <c r="J3170" i="30"/>
  <c r="K3170" i="30"/>
  <c r="AO3170" i="30"/>
  <c r="AP3170" i="30"/>
  <c r="AO3171" i="30"/>
  <c r="AP3171" i="30"/>
  <c r="H3172" i="30"/>
  <c r="J3172" i="30"/>
  <c r="K3172" i="30"/>
  <c r="AO3172" i="30"/>
  <c r="AP3172" i="30"/>
  <c r="H3173" i="30"/>
  <c r="J3173" i="30"/>
  <c r="K3173" i="30"/>
  <c r="AO3173" i="30"/>
  <c r="AP3173" i="30"/>
  <c r="H3174" i="30"/>
  <c r="J3174" i="30"/>
  <c r="K3174" i="30"/>
  <c r="AO3174" i="30"/>
  <c r="AP3174" i="30"/>
  <c r="H3175" i="30"/>
  <c r="J3175" i="30"/>
  <c r="K3175" i="30"/>
  <c r="AO3175" i="30"/>
  <c r="AP3175" i="30"/>
  <c r="H3176" i="30"/>
  <c r="J3176" i="30"/>
  <c r="K3176" i="30"/>
  <c r="AO3176" i="30"/>
  <c r="AP3176" i="30"/>
  <c r="H3177" i="30"/>
  <c r="J3177" i="30"/>
  <c r="K3177" i="30"/>
  <c r="AO3177" i="30"/>
  <c r="AP3177" i="30"/>
  <c r="H3178" i="30"/>
  <c r="J3178" i="30"/>
  <c r="K3178" i="30"/>
  <c r="AO3178" i="30"/>
  <c r="AP3178" i="30"/>
  <c r="H3179" i="30"/>
  <c r="J3179" i="30"/>
  <c r="K3179" i="30"/>
  <c r="AO3179" i="30"/>
  <c r="AP3179" i="30"/>
  <c r="H3180" i="30"/>
  <c r="J3180" i="30"/>
  <c r="K3180" i="30"/>
  <c r="AO3180" i="30"/>
  <c r="AP3180" i="30"/>
  <c r="H3181" i="30"/>
  <c r="J3181" i="30"/>
  <c r="K3181" i="30"/>
  <c r="AO3181" i="30"/>
  <c r="AP3181" i="30"/>
  <c r="H3182" i="30"/>
  <c r="J3182" i="30"/>
  <c r="K3182" i="30"/>
  <c r="AO3182" i="30"/>
  <c r="AP3182" i="30"/>
  <c r="H3183" i="30"/>
  <c r="J3183" i="30"/>
  <c r="K3183" i="30"/>
  <c r="AO3183" i="30"/>
  <c r="AP3183" i="30"/>
  <c r="H3184" i="30"/>
  <c r="J3184" i="30"/>
  <c r="K3184" i="30"/>
  <c r="AO3184" i="30"/>
  <c r="AP3184" i="30"/>
  <c r="H3185" i="30"/>
  <c r="J3185" i="30"/>
  <c r="K3185" i="30"/>
  <c r="AO3185" i="30"/>
  <c r="AP3185" i="30"/>
  <c r="H3186" i="30"/>
  <c r="J3186" i="30"/>
  <c r="K3186" i="30"/>
  <c r="AO3186" i="30"/>
  <c r="AP3186" i="30"/>
  <c r="H3187" i="30"/>
  <c r="J3187" i="30"/>
  <c r="K3187" i="30"/>
  <c r="AO3187" i="30"/>
  <c r="AP3187" i="30"/>
  <c r="H3188" i="30"/>
  <c r="J3188" i="30"/>
  <c r="K3188" i="30"/>
  <c r="AO3188" i="30"/>
  <c r="AP3188" i="30"/>
  <c r="H3189" i="30"/>
  <c r="J3189" i="30"/>
  <c r="K3189" i="30"/>
  <c r="AO3189" i="30"/>
  <c r="AP3189" i="30"/>
  <c r="H3190" i="30"/>
  <c r="J3190" i="30"/>
  <c r="K3190" i="30"/>
  <c r="AO3190" i="30"/>
  <c r="AP3190" i="30"/>
  <c r="H3191" i="30"/>
  <c r="J3191" i="30"/>
  <c r="K3191" i="30"/>
  <c r="AO3191" i="30"/>
  <c r="AP3191" i="30"/>
  <c r="H3192" i="30"/>
  <c r="J3192" i="30"/>
  <c r="K3192" i="30"/>
  <c r="AO3192" i="30"/>
  <c r="AP3192" i="30"/>
  <c r="H3193" i="30"/>
  <c r="J3193" i="30"/>
  <c r="K3193" i="30"/>
  <c r="AO3193" i="30"/>
  <c r="AP3193" i="30"/>
  <c r="H3194" i="30"/>
  <c r="J3194" i="30"/>
  <c r="K3194" i="30"/>
  <c r="AO3194" i="30"/>
  <c r="AP3194" i="30"/>
  <c r="H3195" i="30"/>
  <c r="J3195" i="30"/>
  <c r="K3195" i="30"/>
  <c r="AO3195" i="30"/>
  <c r="AP3195" i="30"/>
  <c r="H3196" i="30"/>
  <c r="J3196" i="30"/>
  <c r="K3196" i="30"/>
  <c r="AO3196" i="30"/>
  <c r="AP3196" i="30"/>
  <c r="H3197" i="30"/>
  <c r="J3197" i="30"/>
  <c r="K3197" i="30"/>
  <c r="AO3197" i="30"/>
  <c r="AP3197" i="30"/>
  <c r="H3198" i="30"/>
  <c r="J3198" i="30"/>
  <c r="K3198" i="30"/>
  <c r="AO3198" i="30"/>
  <c r="AP3198" i="30"/>
  <c r="H3199" i="30"/>
  <c r="J3199" i="30"/>
  <c r="K3199" i="30"/>
  <c r="AO3199" i="30"/>
  <c r="AP3199" i="30"/>
  <c r="H3200" i="30"/>
  <c r="J3200" i="30"/>
  <c r="K3200" i="30"/>
  <c r="AO3200" i="30"/>
  <c r="AP3200" i="30"/>
  <c r="H3201" i="30"/>
  <c r="J3201" i="30"/>
  <c r="K3201" i="30"/>
  <c r="AO3201" i="30"/>
  <c r="AP3201" i="30"/>
  <c r="H3202" i="30"/>
  <c r="J3202" i="30"/>
  <c r="K3202" i="30"/>
  <c r="AO3202" i="30"/>
  <c r="AP3202" i="30"/>
  <c r="H3203" i="30"/>
  <c r="J3203" i="30"/>
  <c r="K3203" i="30"/>
  <c r="AO3203" i="30"/>
  <c r="AP3203" i="30"/>
  <c r="H3204" i="30"/>
  <c r="J3204" i="30"/>
  <c r="K3204" i="30"/>
  <c r="AO3204" i="30"/>
  <c r="AP3204" i="30"/>
  <c r="H3205" i="30"/>
  <c r="J3205" i="30"/>
  <c r="K3205" i="30"/>
  <c r="AO3205" i="30"/>
  <c r="AP3205" i="30"/>
  <c r="H3206" i="30"/>
  <c r="J3206" i="30"/>
  <c r="K3206" i="30"/>
  <c r="AO3206" i="30"/>
  <c r="AP3206" i="30"/>
  <c r="H3207" i="30"/>
  <c r="J3207" i="30"/>
  <c r="K3207" i="30"/>
  <c r="AO3207" i="30"/>
  <c r="AP3207" i="30"/>
  <c r="H3208" i="30"/>
  <c r="J3208" i="30"/>
  <c r="K3208" i="30"/>
  <c r="AO3208" i="30"/>
  <c r="AP3208" i="30"/>
  <c r="H3209" i="30"/>
  <c r="J3209" i="30"/>
  <c r="K3209" i="30"/>
  <c r="AO3209" i="30"/>
  <c r="AP3209" i="30"/>
  <c r="H3210" i="30"/>
  <c r="J3210" i="30"/>
  <c r="K3210" i="30"/>
  <c r="AO3210" i="30"/>
  <c r="AP3210" i="30"/>
  <c r="H3211" i="30"/>
  <c r="J3211" i="30"/>
  <c r="K3211" i="30"/>
  <c r="AO3211" i="30"/>
  <c r="AP3211" i="30"/>
  <c r="H3212" i="30"/>
  <c r="J3212" i="30"/>
  <c r="K3212" i="30"/>
  <c r="AO3212" i="30"/>
  <c r="AP3212" i="30"/>
  <c r="H3213" i="30"/>
  <c r="J3213" i="30"/>
  <c r="K3213" i="30"/>
  <c r="AO3213" i="30"/>
  <c r="AP3213" i="30"/>
  <c r="H3214" i="30"/>
  <c r="J3214" i="30"/>
  <c r="K3214" i="30"/>
  <c r="AO3214" i="30"/>
  <c r="AP3214" i="30"/>
  <c r="H3215" i="30"/>
  <c r="J3215" i="30"/>
  <c r="K3215" i="30"/>
  <c r="AO3215" i="30"/>
  <c r="AP3215" i="30"/>
  <c r="H3216" i="30"/>
  <c r="J3216" i="30"/>
  <c r="K3216" i="30"/>
  <c r="AO3216" i="30"/>
  <c r="AP3216" i="30"/>
  <c r="H3217" i="30"/>
  <c r="J3217" i="30"/>
  <c r="K3217" i="30"/>
  <c r="AO3217" i="30"/>
  <c r="AP3217" i="30"/>
  <c r="H3218" i="30"/>
  <c r="J3218" i="30"/>
  <c r="K3218" i="30"/>
  <c r="AO3218" i="30"/>
  <c r="AP3218" i="30"/>
  <c r="H3219" i="30"/>
  <c r="J3219" i="30"/>
  <c r="K3219" i="30"/>
  <c r="AO3219" i="30"/>
  <c r="AP3219" i="30"/>
  <c r="H3220" i="30"/>
  <c r="J3220" i="30"/>
  <c r="K3220" i="30"/>
  <c r="AO3220" i="30"/>
  <c r="AP3220" i="30"/>
  <c r="H3221" i="30"/>
  <c r="J3221" i="30"/>
  <c r="K3221" i="30"/>
  <c r="AO3221" i="30"/>
  <c r="AP3221" i="30"/>
  <c r="H3222" i="30"/>
  <c r="J3222" i="30"/>
  <c r="K3222" i="30"/>
  <c r="AO3222" i="30"/>
  <c r="AP3222" i="30"/>
  <c r="H3223" i="30"/>
  <c r="J3223" i="30"/>
  <c r="K3223" i="30"/>
  <c r="AO3223" i="30"/>
  <c r="AP3223" i="30"/>
  <c r="H3224" i="30"/>
  <c r="J3224" i="30"/>
  <c r="K3224" i="30"/>
  <c r="AO3224" i="30"/>
  <c r="AP3224" i="30"/>
  <c r="H3225" i="30"/>
  <c r="J3225" i="30"/>
  <c r="K3225" i="30"/>
  <c r="AO3225" i="30"/>
  <c r="AP3225" i="30"/>
  <c r="H3226" i="30"/>
  <c r="J3226" i="30"/>
  <c r="K3226" i="30"/>
  <c r="AO3226" i="30"/>
  <c r="AP3226" i="30"/>
  <c r="H3227" i="30"/>
  <c r="J3227" i="30"/>
  <c r="K3227" i="30"/>
  <c r="AO3227" i="30"/>
  <c r="AP3227" i="30"/>
  <c r="H3228" i="30"/>
  <c r="J3228" i="30"/>
  <c r="K3228" i="30"/>
  <c r="AO3228" i="30"/>
  <c r="AP3228" i="30"/>
  <c r="H3229" i="30"/>
  <c r="J3229" i="30"/>
  <c r="K3229" i="30"/>
  <c r="AO3229" i="30"/>
  <c r="AP3229" i="30"/>
  <c r="H3230" i="30"/>
  <c r="J3230" i="30"/>
  <c r="K3230" i="30"/>
  <c r="AO3230" i="30"/>
  <c r="AP3230" i="30"/>
  <c r="H3231" i="30"/>
  <c r="J3231" i="30"/>
  <c r="K3231" i="30"/>
  <c r="AO3231" i="30"/>
  <c r="AP3231" i="30"/>
  <c r="H3232" i="30"/>
  <c r="J3232" i="30"/>
  <c r="K3232" i="30"/>
  <c r="AO3232" i="30"/>
  <c r="AP3232" i="30"/>
  <c r="H3233" i="30"/>
  <c r="J3233" i="30"/>
  <c r="K3233" i="30"/>
  <c r="AO3233" i="30"/>
  <c r="AP3233" i="30"/>
  <c r="H3234" i="30"/>
  <c r="J3234" i="30"/>
  <c r="K3234" i="30"/>
  <c r="AO3234" i="30"/>
  <c r="AP3234" i="30"/>
  <c r="H3235" i="30"/>
  <c r="J3235" i="30"/>
  <c r="K3235" i="30"/>
  <c r="AO3235" i="30"/>
  <c r="AP3235" i="30"/>
  <c r="H3236" i="30"/>
  <c r="J3236" i="30"/>
  <c r="K3236" i="30"/>
  <c r="AO3236" i="30"/>
  <c r="AP3236" i="30"/>
  <c r="H3237" i="30"/>
  <c r="J3237" i="30"/>
  <c r="K3237" i="30"/>
  <c r="AO3237" i="30"/>
  <c r="AP3237" i="30"/>
  <c r="H3238" i="30"/>
  <c r="J3238" i="30"/>
  <c r="K3238" i="30"/>
  <c r="AO3238" i="30"/>
  <c r="AP3238" i="30"/>
  <c r="H3239" i="30"/>
  <c r="J3239" i="30"/>
  <c r="K3239" i="30"/>
  <c r="AO3239" i="30"/>
  <c r="AP3239" i="30"/>
  <c r="H3240" i="30"/>
  <c r="J3240" i="30"/>
  <c r="K3240" i="30"/>
  <c r="AO3240" i="30"/>
  <c r="AP3240" i="30"/>
  <c r="H3241" i="30"/>
  <c r="J3241" i="30"/>
  <c r="K3241" i="30"/>
  <c r="AO3241" i="30"/>
  <c r="AP3241" i="30"/>
  <c r="H3242" i="30"/>
  <c r="J3242" i="30"/>
  <c r="K3242" i="30"/>
  <c r="AO3242" i="30"/>
  <c r="AP3242" i="30"/>
  <c r="H3243" i="30"/>
  <c r="J3243" i="30"/>
  <c r="K3243" i="30"/>
  <c r="AO3243" i="30"/>
  <c r="AP3243" i="30"/>
  <c r="H3244" i="30"/>
  <c r="J3244" i="30"/>
  <c r="K3244" i="30"/>
  <c r="AO3244" i="30"/>
  <c r="AP3244" i="30"/>
  <c r="H3245" i="30"/>
  <c r="J3245" i="30"/>
  <c r="K3245" i="30"/>
  <c r="AO3245" i="30"/>
  <c r="AP3245" i="30"/>
  <c r="H3246" i="30"/>
  <c r="J3246" i="30"/>
  <c r="K3246" i="30"/>
  <c r="AO3246" i="30"/>
  <c r="AP3246" i="30"/>
  <c r="H3247" i="30"/>
  <c r="J3247" i="30"/>
  <c r="K3247" i="30"/>
  <c r="AO3247" i="30"/>
  <c r="AP3247" i="30"/>
  <c r="H3248" i="30"/>
  <c r="J3248" i="30"/>
  <c r="K3248" i="30"/>
  <c r="AO3248" i="30"/>
  <c r="AP3248" i="30"/>
  <c r="H3249" i="30"/>
  <c r="J3249" i="30"/>
  <c r="K3249" i="30"/>
  <c r="AO3249" i="30"/>
  <c r="AP3249" i="30"/>
  <c r="H3250" i="30"/>
  <c r="J3250" i="30"/>
  <c r="K3250" i="30"/>
  <c r="AO3250" i="30"/>
  <c r="AP3250" i="30"/>
  <c r="H3251" i="30"/>
  <c r="J3251" i="30"/>
  <c r="K3251" i="30"/>
  <c r="AO3251" i="30"/>
  <c r="AP3251" i="30"/>
  <c r="H3252" i="30"/>
  <c r="J3252" i="30"/>
  <c r="K3252" i="30"/>
  <c r="AO3252" i="30"/>
  <c r="AP3252" i="30"/>
  <c r="H3253" i="30"/>
  <c r="J3253" i="30"/>
  <c r="K3253" i="30"/>
  <c r="AO3253" i="30"/>
  <c r="AP3253" i="30"/>
  <c r="H3254" i="30"/>
  <c r="J3254" i="30"/>
  <c r="K3254" i="30"/>
  <c r="AO3254" i="30"/>
  <c r="AP3254" i="30"/>
  <c r="H3255" i="30"/>
  <c r="J3255" i="30"/>
  <c r="K3255" i="30"/>
  <c r="AO3255" i="30"/>
  <c r="AP3255" i="30"/>
  <c r="H3256" i="30"/>
  <c r="J3256" i="30"/>
  <c r="K3256" i="30"/>
  <c r="AO3256" i="30"/>
  <c r="AP3256" i="30"/>
  <c r="H3257" i="30"/>
  <c r="J3257" i="30"/>
  <c r="K3257" i="30"/>
  <c r="AO3257" i="30"/>
  <c r="AP3257" i="30"/>
  <c r="H3258" i="30"/>
  <c r="J3258" i="30"/>
  <c r="K3258" i="30"/>
  <c r="AO3258" i="30"/>
  <c r="AP3258" i="30"/>
  <c r="H3259" i="30"/>
  <c r="J3259" i="30"/>
  <c r="K3259" i="30"/>
  <c r="AO3259" i="30"/>
  <c r="AP3259" i="30"/>
  <c r="H3260" i="30"/>
  <c r="J3260" i="30"/>
  <c r="K3260" i="30"/>
  <c r="AO3260" i="30"/>
  <c r="AP3260" i="30"/>
  <c r="H3261" i="30"/>
  <c r="J3261" i="30"/>
  <c r="K3261" i="30"/>
  <c r="AO3261" i="30"/>
  <c r="AP3261" i="30"/>
  <c r="H3262" i="30"/>
  <c r="J3262" i="30"/>
  <c r="K3262" i="30"/>
  <c r="AO3262" i="30"/>
  <c r="AP3262" i="30"/>
  <c r="H3263" i="30"/>
  <c r="J3263" i="30"/>
  <c r="K3263" i="30"/>
  <c r="AO3263" i="30"/>
  <c r="AP3263" i="30"/>
  <c r="H3264" i="30"/>
  <c r="J3264" i="30"/>
  <c r="K3264" i="30"/>
  <c r="AO3264" i="30"/>
  <c r="AP3264" i="30"/>
  <c r="H3265" i="30"/>
  <c r="J3265" i="30"/>
  <c r="K3265" i="30"/>
  <c r="AO3265" i="30"/>
  <c r="AP3265" i="30"/>
  <c r="H3266" i="30"/>
  <c r="J3266" i="30"/>
  <c r="K3266" i="30"/>
  <c r="AO3266" i="30"/>
  <c r="AP3266" i="30"/>
  <c r="H3267" i="30"/>
  <c r="J3267" i="30"/>
  <c r="K3267" i="30"/>
  <c r="AO3267" i="30"/>
  <c r="AP3267" i="30"/>
  <c r="H3268" i="30"/>
  <c r="J3268" i="30"/>
  <c r="K3268" i="30"/>
  <c r="AO3268" i="30"/>
  <c r="AP3268" i="30"/>
  <c r="H3269" i="30"/>
  <c r="J3269" i="30"/>
  <c r="K3269" i="30"/>
  <c r="AO3269" i="30"/>
  <c r="AP3269" i="30"/>
  <c r="H3270" i="30"/>
  <c r="J3270" i="30"/>
  <c r="K3270" i="30"/>
  <c r="AO3270" i="30"/>
  <c r="AP3270" i="30"/>
  <c r="H3271" i="30"/>
  <c r="J3271" i="30"/>
  <c r="K3271" i="30"/>
  <c r="AO3271" i="30"/>
  <c r="AP3271" i="30"/>
  <c r="H3272" i="30"/>
  <c r="J3272" i="30"/>
  <c r="K3272" i="30"/>
  <c r="AO3272" i="30"/>
  <c r="AP3272" i="30"/>
  <c r="H3273" i="30"/>
  <c r="J3273" i="30"/>
  <c r="K3273" i="30"/>
  <c r="AO3273" i="30"/>
  <c r="AP3273" i="30"/>
  <c r="H3274" i="30"/>
  <c r="J3274" i="30"/>
  <c r="K3274" i="30"/>
  <c r="AO3274" i="30"/>
  <c r="AP3274" i="30"/>
  <c r="H3275" i="30"/>
  <c r="J3275" i="30"/>
  <c r="K3275" i="30"/>
  <c r="AO3275" i="30"/>
  <c r="AP3275" i="30"/>
  <c r="H3276" i="30"/>
  <c r="J3276" i="30"/>
  <c r="K3276" i="30"/>
  <c r="AO3276" i="30"/>
  <c r="AP3276" i="30"/>
  <c r="H3277" i="30"/>
  <c r="J3277" i="30"/>
  <c r="K3277" i="30"/>
  <c r="AO3277" i="30"/>
  <c r="AP3277" i="30"/>
  <c r="H3278" i="30"/>
  <c r="J3278" i="30"/>
  <c r="K3278" i="30"/>
  <c r="AO3278" i="30"/>
  <c r="AP3278" i="30"/>
  <c r="H3279" i="30"/>
  <c r="J3279" i="30"/>
  <c r="K3279" i="30"/>
  <c r="AO3279" i="30"/>
  <c r="AP3279" i="30"/>
  <c r="H3280" i="30"/>
  <c r="J3280" i="30"/>
  <c r="K3280" i="30"/>
  <c r="AO3280" i="30"/>
  <c r="AP3280" i="30"/>
  <c r="H3281" i="30"/>
  <c r="J3281" i="30"/>
  <c r="K3281" i="30"/>
  <c r="AO3281" i="30"/>
  <c r="AP3281" i="30"/>
  <c r="H3282" i="30"/>
  <c r="J3282" i="30"/>
  <c r="K3282" i="30"/>
  <c r="AO3282" i="30"/>
  <c r="AP3282" i="30"/>
  <c r="H3283" i="30"/>
  <c r="J3283" i="30"/>
  <c r="K3283" i="30"/>
  <c r="AO3283" i="30"/>
  <c r="AP3283" i="30"/>
  <c r="H3284" i="30"/>
  <c r="J3284" i="30"/>
  <c r="K3284" i="30"/>
  <c r="AO3284" i="30"/>
  <c r="AP3284" i="30"/>
  <c r="H3285" i="30"/>
  <c r="J3285" i="30"/>
  <c r="K3285" i="30"/>
  <c r="AO3285" i="30"/>
  <c r="AP3285" i="30"/>
  <c r="H3286" i="30"/>
  <c r="J3286" i="30"/>
  <c r="K3286" i="30"/>
  <c r="AO3286" i="30"/>
  <c r="AP3286" i="30"/>
  <c r="H3287" i="30"/>
  <c r="J3287" i="30"/>
  <c r="K3287" i="30"/>
  <c r="AO3287" i="30"/>
  <c r="AP3287" i="30"/>
  <c r="H3288" i="30"/>
  <c r="J3288" i="30"/>
  <c r="K3288" i="30"/>
  <c r="AO3288" i="30"/>
  <c r="AP3288" i="30"/>
  <c r="H3289" i="30"/>
  <c r="J3289" i="30"/>
  <c r="K3289" i="30"/>
  <c r="AO3289" i="30"/>
  <c r="AP3289" i="30"/>
  <c r="H3290" i="30"/>
  <c r="J3290" i="30"/>
  <c r="K3290" i="30"/>
  <c r="AO3290" i="30"/>
  <c r="AP3290" i="30"/>
  <c r="H3291" i="30"/>
  <c r="J3291" i="30"/>
  <c r="K3291" i="30"/>
  <c r="AO3291" i="30"/>
  <c r="AP3291" i="30"/>
  <c r="H3292" i="30"/>
  <c r="J3292" i="30"/>
  <c r="K3292" i="30"/>
  <c r="AO3292" i="30"/>
  <c r="AP3292" i="30"/>
  <c r="H3293" i="30"/>
  <c r="J3293" i="30"/>
  <c r="K3293" i="30"/>
  <c r="AO3293" i="30"/>
  <c r="AP3293" i="30"/>
  <c r="H3294" i="30"/>
  <c r="J3294" i="30"/>
  <c r="K3294" i="30"/>
  <c r="AO3294" i="30"/>
  <c r="AP3294" i="30"/>
  <c r="H3295" i="30"/>
  <c r="J3295" i="30"/>
  <c r="K3295" i="30"/>
  <c r="AO3295" i="30"/>
  <c r="AP3295" i="30"/>
  <c r="H3296" i="30"/>
  <c r="J3296" i="30"/>
  <c r="K3296" i="30"/>
  <c r="AO3296" i="30"/>
  <c r="AP3296" i="30"/>
  <c r="H3297" i="30"/>
  <c r="J3297" i="30"/>
  <c r="K3297" i="30"/>
  <c r="AO3297" i="30"/>
  <c r="AP3297" i="30"/>
  <c r="H3298" i="30"/>
  <c r="J3298" i="30"/>
  <c r="K3298" i="30"/>
  <c r="AO3298" i="30"/>
  <c r="AP3298" i="30"/>
  <c r="H3299" i="30"/>
  <c r="J3299" i="30"/>
  <c r="K3299" i="30"/>
  <c r="AO3299" i="30"/>
  <c r="AP3299" i="30"/>
  <c r="H3300" i="30"/>
  <c r="J3300" i="30"/>
  <c r="K3300" i="30"/>
  <c r="AO3300" i="30"/>
  <c r="AP3300" i="30"/>
  <c r="H3301" i="30"/>
  <c r="J3301" i="30"/>
  <c r="K3301" i="30"/>
  <c r="AO3301" i="30"/>
  <c r="AP3301" i="30"/>
  <c r="H3302" i="30"/>
  <c r="J3302" i="30"/>
  <c r="K3302" i="30"/>
  <c r="AO3302" i="30"/>
  <c r="AP3302" i="30"/>
  <c r="H3303" i="30"/>
  <c r="J3303" i="30"/>
  <c r="K3303" i="30"/>
  <c r="AO3303" i="30"/>
  <c r="AP3303" i="30"/>
  <c r="H3304" i="30"/>
  <c r="J3304" i="30"/>
  <c r="K3304" i="30"/>
  <c r="AO3304" i="30"/>
  <c r="AP3304" i="30"/>
  <c r="H3305" i="30"/>
  <c r="J3305" i="30"/>
  <c r="K3305" i="30"/>
  <c r="AO3305" i="30"/>
  <c r="AP3305" i="30"/>
  <c r="H3306" i="30"/>
  <c r="J3306" i="30"/>
  <c r="K3306" i="30"/>
  <c r="AO3306" i="30"/>
  <c r="AP3306" i="30"/>
  <c r="H3307" i="30"/>
  <c r="J3307" i="30"/>
  <c r="K3307" i="30"/>
  <c r="AO3307" i="30"/>
  <c r="AP3307" i="30"/>
  <c r="H3308" i="30"/>
  <c r="J3308" i="30"/>
  <c r="K3308" i="30"/>
  <c r="AO3308" i="30"/>
  <c r="AP3308" i="30"/>
  <c r="H3309" i="30"/>
  <c r="J3309" i="30"/>
  <c r="K3309" i="30"/>
  <c r="AO3309" i="30"/>
  <c r="AP3309" i="30"/>
  <c r="H3310" i="30"/>
  <c r="J3310" i="30"/>
  <c r="K3310" i="30"/>
  <c r="AO3310" i="30"/>
  <c r="AP3310" i="30"/>
  <c r="H3311" i="30"/>
  <c r="J3311" i="30"/>
  <c r="K3311" i="30"/>
  <c r="AO3311" i="30"/>
  <c r="AP3311" i="30"/>
  <c r="H3312" i="30"/>
  <c r="J3312" i="30"/>
  <c r="K3312" i="30"/>
  <c r="AO3312" i="30"/>
  <c r="AP3312" i="30"/>
  <c r="H3313" i="30"/>
  <c r="J3313" i="30"/>
  <c r="K3313" i="30"/>
  <c r="AO3313" i="30"/>
  <c r="AP3313" i="30"/>
  <c r="H3314" i="30"/>
  <c r="J3314" i="30"/>
  <c r="K3314" i="30"/>
  <c r="AO3314" i="30"/>
  <c r="AP3314" i="30"/>
  <c r="H3315" i="30"/>
  <c r="J3315" i="30"/>
  <c r="K3315" i="30"/>
  <c r="AO3315" i="30"/>
  <c r="AP3315" i="30"/>
  <c r="H3316" i="30"/>
  <c r="J3316" i="30"/>
  <c r="K3316" i="30"/>
  <c r="AO3316" i="30"/>
  <c r="AP3316" i="30"/>
  <c r="H3317" i="30"/>
  <c r="J3317" i="30"/>
  <c r="K3317" i="30"/>
  <c r="AO3317" i="30"/>
  <c r="AP3317" i="30"/>
  <c r="H3318" i="30"/>
  <c r="J3318" i="30"/>
  <c r="K3318" i="30"/>
  <c r="AO3318" i="30"/>
  <c r="AP3318" i="30"/>
  <c r="H3319" i="30"/>
  <c r="J3319" i="30"/>
  <c r="K3319" i="30"/>
  <c r="AO3319" i="30"/>
  <c r="AP3319" i="30"/>
  <c r="H3320" i="30"/>
  <c r="J3320" i="30"/>
  <c r="K3320" i="30"/>
  <c r="AO3320" i="30"/>
  <c r="AP3320" i="30"/>
  <c r="H3321" i="30"/>
  <c r="J3321" i="30"/>
  <c r="K3321" i="30"/>
  <c r="AO3321" i="30"/>
  <c r="AP3321" i="30"/>
  <c r="H3322" i="30"/>
  <c r="J3322" i="30"/>
  <c r="K3322" i="30"/>
  <c r="AO3322" i="30"/>
  <c r="AP3322" i="30"/>
  <c r="H3323" i="30"/>
  <c r="J3323" i="30"/>
  <c r="K3323" i="30"/>
  <c r="AO3323" i="30"/>
  <c r="AP3323" i="30"/>
  <c r="H3324" i="30"/>
  <c r="J3324" i="30"/>
  <c r="K3324" i="30"/>
  <c r="AO3324" i="30"/>
  <c r="AP3324" i="30"/>
  <c r="H3325" i="30"/>
  <c r="J3325" i="30"/>
  <c r="K3325" i="30"/>
  <c r="AO3325" i="30"/>
  <c r="AP3325" i="30"/>
  <c r="H3326" i="30"/>
  <c r="J3326" i="30"/>
  <c r="K3326" i="30"/>
  <c r="AO3326" i="30"/>
  <c r="AP3326" i="30"/>
  <c r="H3327" i="30"/>
  <c r="J3327" i="30"/>
  <c r="K3327" i="30"/>
  <c r="AO3327" i="30"/>
  <c r="AP3327" i="30"/>
  <c r="H3328" i="30"/>
  <c r="J3328" i="30"/>
  <c r="K3328" i="30"/>
  <c r="AO3328" i="30"/>
  <c r="AP3328" i="30"/>
  <c r="H3329" i="30"/>
  <c r="J3329" i="30"/>
  <c r="K3329" i="30"/>
  <c r="AO3329" i="30"/>
  <c r="AP3329" i="30"/>
  <c r="H3330" i="30"/>
  <c r="J3330" i="30"/>
  <c r="K3330" i="30"/>
  <c r="AO3330" i="30"/>
  <c r="AP3330" i="30"/>
  <c r="H3331" i="30"/>
  <c r="J3331" i="30"/>
  <c r="K3331" i="30"/>
  <c r="AO3331" i="30"/>
  <c r="AP3331" i="30"/>
  <c r="H3332" i="30"/>
  <c r="J3332" i="30"/>
  <c r="K3332" i="30"/>
  <c r="AO3332" i="30"/>
  <c r="AP3332" i="30"/>
  <c r="H3333" i="30"/>
  <c r="J3333" i="30"/>
  <c r="K3333" i="30"/>
  <c r="AO3333" i="30"/>
  <c r="AP3333" i="30"/>
  <c r="H3334" i="30"/>
  <c r="J3334" i="30"/>
  <c r="K3334" i="30"/>
  <c r="AO3334" i="30"/>
  <c r="AP3334" i="30"/>
  <c r="H3335" i="30"/>
  <c r="J3335" i="30"/>
  <c r="K3335" i="30"/>
  <c r="AO3335" i="30"/>
  <c r="AP3335" i="30"/>
  <c r="H3336" i="30"/>
  <c r="J3336" i="30"/>
  <c r="K3336" i="30"/>
  <c r="AO3336" i="30"/>
  <c r="AP3336" i="30"/>
  <c r="H3337" i="30"/>
  <c r="J3337" i="30"/>
  <c r="K3337" i="30"/>
  <c r="AO3337" i="30"/>
  <c r="AP3337" i="30"/>
  <c r="H3338" i="30"/>
  <c r="J3338" i="30"/>
  <c r="K3338" i="30"/>
  <c r="AO3338" i="30"/>
  <c r="AP3338" i="30"/>
  <c r="H3339" i="30"/>
  <c r="J3339" i="30"/>
  <c r="K3339" i="30"/>
  <c r="AO3339" i="30"/>
  <c r="AP3339" i="30"/>
  <c r="H3340" i="30"/>
  <c r="J3340" i="30"/>
  <c r="K3340" i="30"/>
  <c r="AO3340" i="30"/>
  <c r="AP3340" i="30"/>
  <c r="H3341" i="30"/>
  <c r="J3341" i="30"/>
  <c r="K3341" i="30"/>
  <c r="AO3341" i="30"/>
  <c r="AP3341" i="30"/>
  <c r="H3342" i="30"/>
  <c r="J3342" i="30"/>
  <c r="K3342" i="30"/>
  <c r="AO3342" i="30"/>
  <c r="AP3342" i="30"/>
  <c r="H3343" i="30"/>
  <c r="J3343" i="30"/>
  <c r="K3343" i="30"/>
  <c r="AO3343" i="30"/>
  <c r="AP3343" i="30"/>
  <c r="H3344" i="30"/>
  <c r="J3344" i="30"/>
  <c r="K3344" i="30"/>
  <c r="AO3344" i="30"/>
  <c r="AP3344" i="30"/>
  <c r="H3345" i="30"/>
  <c r="J3345" i="30"/>
  <c r="K3345" i="30"/>
  <c r="AO3345" i="30"/>
  <c r="AP3345" i="30"/>
  <c r="H3346" i="30"/>
  <c r="J3346" i="30"/>
  <c r="K3346" i="30"/>
  <c r="AO3346" i="30"/>
  <c r="AP3346" i="30"/>
  <c r="H3347" i="30"/>
  <c r="J3347" i="30"/>
  <c r="K3347" i="30"/>
  <c r="AO3347" i="30"/>
  <c r="AP3347" i="30"/>
  <c r="H3348" i="30"/>
  <c r="J3348" i="30"/>
  <c r="K3348" i="30"/>
  <c r="AO3348" i="30"/>
  <c r="AP3348" i="30"/>
  <c r="H3349" i="30"/>
  <c r="J3349" i="30"/>
  <c r="K3349" i="30"/>
  <c r="AO3349" i="30"/>
  <c r="AP3349" i="30"/>
  <c r="H3350" i="30"/>
  <c r="J3350" i="30"/>
  <c r="K3350" i="30"/>
  <c r="AO3350" i="30"/>
  <c r="AP3350" i="30"/>
  <c r="H3351" i="30"/>
  <c r="J3351" i="30"/>
  <c r="K3351" i="30"/>
  <c r="AO3351" i="30"/>
  <c r="AP3351" i="30"/>
  <c r="H3352" i="30"/>
  <c r="J3352" i="30"/>
  <c r="K3352" i="30"/>
  <c r="AO3352" i="30"/>
  <c r="AP3352" i="30"/>
  <c r="H3353" i="30"/>
  <c r="J3353" i="30"/>
  <c r="K3353" i="30"/>
  <c r="AO3353" i="30"/>
  <c r="AP3353" i="30"/>
  <c r="H3354" i="30"/>
  <c r="J3354" i="30"/>
  <c r="K3354" i="30"/>
  <c r="AO3354" i="30"/>
  <c r="AP3354" i="30"/>
  <c r="H3355" i="30"/>
  <c r="J3355" i="30"/>
  <c r="K3355" i="30"/>
  <c r="AO3355" i="30"/>
  <c r="AP3355" i="30"/>
  <c r="H3356" i="30"/>
  <c r="J3356" i="30"/>
  <c r="K3356" i="30"/>
  <c r="AO3356" i="30"/>
  <c r="AP3356" i="30"/>
  <c r="H3357" i="30"/>
  <c r="J3357" i="30"/>
  <c r="K3357" i="30"/>
  <c r="AO3357" i="30"/>
  <c r="AP3357" i="30"/>
  <c r="H3358" i="30"/>
  <c r="J3358" i="30"/>
  <c r="K3358" i="30"/>
  <c r="AO3358" i="30"/>
  <c r="AP3358" i="30"/>
  <c r="H3359" i="30"/>
  <c r="J3359" i="30"/>
  <c r="K3359" i="30"/>
  <c r="AO3359" i="30"/>
  <c r="AP3359" i="30"/>
  <c r="H3360" i="30"/>
  <c r="J3360" i="30"/>
  <c r="K3360" i="30"/>
  <c r="AO3360" i="30"/>
  <c r="AP3360" i="30"/>
  <c r="H3361" i="30"/>
  <c r="J3361" i="30"/>
  <c r="K3361" i="30"/>
  <c r="AO3361" i="30"/>
  <c r="AP3361" i="30"/>
  <c r="H3362" i="30"/>
  <c r="J3362" i="30"/>
  <c r="K3362" i="30"/>
  <c r="AO3362" i="30"/>
  <c r="AP3362" i="30"/>
  <c r="H3363" i="30"/>
  <c r="J3363" i="30"/>
  <c r="K3363" i="30"/>
  <c r="AO3363" i="30"/>
  <c r="AP3363" i="30"/>
  <c r="H3364" i="30"/>
  <c r="J3364" i="30"/>
  <c r="K3364" i="30"/>
  <c r="AO3364" i="30"/>
  <c r="AP3364" i="30"/>
  <c r="H3365" i="30"/>
  <c r="J3365" i="30"/>
  <c r="K3365" i="30"/>
  <c r="AO3365" i="30"/>
  <c r="AP3365" i="30"/>
  <c r="H3366" i="30"/>
  <c r="J3366" i="30"/>
  <c r="K3366" i="30"/>
  <c r="AO3366" i="30"/>
  <c r="AP3366" i="30"/>
  <c r="H3367" i="30"/>
  <c r="J3367" i="30"/>
  <c r="K3367" i="30"/>
  <c r="AO3367" i="30"/>
  <c r="AP3367" i="30"/>
  <c r="H3368" i="30"/>
  <c r="J3368" i="30"/>
  <c r="K3368" i="30"/>
  <c r="AO3368" i="30"/>
  <c r="AP3368" i="30"/>
  <c r="H3369" i="30"/>
  <c r="J3369" i="30"/>
  <c r="K3369" i="30"/>
  <c r="AO3369" i="30"/>
  <c r="AP3369" i="30"/>
  <c r="H3370" i="30"/>
  <c r="J3370" i="30"/>
  <c r="K3370" i="30"/>
  <c r="AO3370" i="30"/>
  <c r="AP3370" i="30"/>
  <c r="H3371" i="30"/>
  <c r="J3371" i="30"/>
  <c r="K3371" i="30"/>
  <c r="AO3371" i="30"/>
  <c r="AP3371" i="30"/>
  <c r="H3372" i="30"/>
  <c r="J3372" i="30"/>
  <c r="K3372" i="30"/>
  <c r="AO3372" i="30"/>
  <c r="AP3372" i="30"/>
  <c r="H3373" i="30"/>
  <c r="J3373" i="30"/>
  <c r="K3373" i="30"/>
  <c r="AO3373" i="30"/>
  <c r="AP3373" i="30"/>
  <c r="H3374" i="30"/>
  <c r="J3374" i="30"/>
  <c r="K3374" i="30"/>
  <c r="AO3374" i="30"/>
  <c r="AP3374" i="30"/>
  <c r="H3375" i="30"/>
  <c r="J3375" i="30"/>
  <c r="K3375" i="30"/>
  <c r="AO3375" i="30"/>
  <c r="AP3375" i="30"/>
  <c r="H3376" i="30"/>
  <c r="J3376" i="30"/>
  <c r="K3376" i="30"/>
  <c r="AO3376" i="30"/>
  <c r="AP3376" i="30"/>
  <c r="H3377" i="30"/>
  <c r="J3377" i="30"/>
  <c r="K3377" i="30"/>
  <c r="AO3377" i="30"/>
  <c r="AP3377" i="30"/>
  <c r="H3378" i="30"/>
  <c r="J3378" i="30"/>
  <c r="K3378" i="30"/>
  <c r="AO3378" i="30"/>
  <c r="AP3378" i="30"/>
  <c r="H3379" i="30"/>
  <c r="J3379" i="30"/>
  <c r="K3379" i="30"/>
  <c r="AO3379" i="30"/>
  <c r="AP3379" i="30"/>
  <c r="H3380" i="30"/>
  <c r="J3380" i="30"/>
  <c r="K3380" i="30"/>
  <c r="AO3380" i="30"/>
  <c r="AP3380" i="30"/>
  <c r="H3381" i="30"/>
  <c r="J3381" i="30"/>
  <c r="K3381" i="30"/>
  <c r="AO3381" i="30"/>
  <c r="AP3381" i="30"/>
  <c r="H3382" i="30"/>
  <c r="J3382" i="30"/>
  <c r="K3382" i="30"/>
  <c r="AO3382" i="30"/>
  <c r="AP3382" i="30"/>
  <c r="H3383" i="30"/>
  <c r="J3383" i="30"/>
  <c r="K3383" i="30"/>
  <c r="AO3383" i="30"/>
  <c r="AP3383" i="30"/>
  <c r="H3384" i="30"/>
  <c r="J3384" i="30"/>
  <c r="K3384" i="30"/>
  <c r="AO3384" i="30"/>
  <c r="AP3384" i="30"/>
  <c r="H3385" i="30"/>
  <c r="J3385" i="30"/>
  <c r="K3385" i="30"/>
  <c r="AO3385" i="30"/>
  <c r="AP3385" i="30"/>
  <c r="H3386" i="30"/>
  <c r="J3386" i="30"/>
  <c r="K3386" i="30"/>
  <c r="AO3386" i="30"/>
  <c r="AP3386" i="30"/>
  <c r="H3387" i="30"/>
  <c r="J3387" i="30"/>
  <c r="K3387" i="30"/>
  <c r="AO3387" i="30"/>
  <c r="AP3387" i="30"/>
  <c r="H3388" i="30"/>
  <c r="J3388" i="30"/>
  <c r="K3388" i="30"/>
  <c r="AO3388" i="30"/>
  <c r="AP3388" i="30"/>
  <c r="AO3389" i="30"/>
  <c r="AP3389" i="30"/>
  <c r="H3390" i="30"/>
  <c r="J3390" i="30"/>
  <c r="K3390" i="30"/>
  <c r="AO3390" i="30"/>
  <c r="AP3390" i="30"/>
  <c r="H3391" i="30"/>
  <c r="J3391" i="30"/>
  <c r="K3391" i="30"/>
  <c r="AO3391" i="30"/>
  <c r="AP3391" i="30"/>
  <c r="H3392" i="30"/>
  <c r="J3392" i="30"/>
  <c r="K3392" i="30"/>
  <c r="AO3392" i="30"/>
  <c r="AP3392" i="30"/>
  <c r="H3393" i="30"/>
  <c r="J3393" i="30"/>
  <c r="K3393" i="30"/>
  <c r="AO3393" i="30"/>
  <c r="AP3393" i="30"/>
  <c r="H3394" i="30"/>
  <c r="J3394" i="30"/>
  <c r="K3394" i="30"/>
  <c r="AO3394" i="30"/>
  <c r="AP3394" i="30"/>
  <c r="H3395" i="30"/>
  <c r="J3395" i="30"/>
  <c r="K3395" i="30"/>
  <c r="AO3395" i="30"/>
  <c r="AP3395" i="30"/>
  <c r="H3396" i="30"/>
  <c r="J3396" i="30"/>
  <c r="K3396" i="30"/>
  <c r="AO3396" i="30"/>
  <c r="AP3396" i="30"/>
  <c r="H3397" i="30"/>
  <c r="J3397" i="30"/>
  <c r="K3397" i="30"/>
  <c r="AO3397" i="30"/>
  <c r="AP3397" i="30"/>
  <c r="H3398" i="30"/>
  <c r="J3398" i="30"/>
  <c r="K3398" i="30"/>
  <c r="AO3398" i="30"/>
  <c r="AP3398" i="30"/>
  <c r="H3399" i="30"/>
  <c r="J3399" i="30"/>
  <c r="K3399" i="30"/>
  <c r="AO3399" i="30"/>
  <c r="AP3399" i="30"/>
  <c r="H3400" i="30"/>
  <c r="J3400" i="30"/>
  <c r="K3400" i="30"/>
  <c r="AO3400" i="30"/>
  <c r="AP3400" i="30"/>
  <c r="H3401" i="30"/>
  <c r="J3401" i="30"/>
  <c r="K3401" i="30"/>
  <c r="AO3401" i="30"/>
  <c r="AP3401" i="30"/>
  <c r="H3402" i="30"/>
  <c r="J3402" i="30"/>
  <c r="K3402" i="30"/>
  <c r="AO3402" i="30"/>
  <c r="AP3402" i="30"/>
  <c r="H3403" i="30"/>
  <c r="J3403" i="30"/>
  <c r="K3403" i="30"/>
  <c r="AO3403" i="30"/>
  <c r="AP3403" i="30"/>
  <c r="H3404" i="30"/>
  <c r="J3404" i="30"/>
  <c r="K3404" i="30"/>
  <c r="AO3404" i="30"/>
  <c r="AP3404" i="30"/>
  <c r="H3405" i="30"/>
  <c r="J3405" i="30"/>
  <c r="K3405" i="30"/>
  <c r="AO3405" i="30"/>
  <c r="AP3405" i="30"/>
  <c r="H3406" i="30"/>
  <c r="J3406" i="30"/>
  <c r="K3406" i="30"/>
  <c r="AO3406" i="30"/>
  <c r="AP3406" i="30"/>
  <c r="H3407" i="30"/>
  <c r="J3407" i="30"/>
  <c r="K3407" i="30"/>
  <c r="AO3407" i="30"/>
  <c r="AP3407" i="30"/>
  <c r="H3408" i="30"/>
  <c r="J3408" i="30"/>
  <c r="K3408" i="30"/>
  <c r="AO3408" i="30"/>
  <c r="AP3408" i="30"/>
  <c r="H3409" i="30"/>
  <c r="J3409" i="30"/>
  <c r="K3409" i="30"/>
  <c r="AO3409" i="30"/>
  <c r="AP3409" i="30"/>
  <c r="H3410" i="30"/>
  <c r="J3410" i="30"/>
  <c r="K3410" i="30"/>
  <c r="AO3410" i="30"/>
  <c r="AP3410" i="30"/>
  <c r="H3411" i="30"/>
  <c r="J3411" i="30"/>
  <c r="K3411" i="30"/>
  <c r="AO3411" i="30"/>
  <c r="AP3411" i="30"/>
  <c r="H3412" i="30"/>
  <c r="J3412" i="30"/>
  <c r="K3412" i="30"/>
  <c r="AO3412" i="30"/>
  <c r="AP3412" i="30"/>
  <c r="H3413" i="30"/>
  <c r="J3413" i="30"/>
  <c r="K3413" i="30"/>
  <c r="AO3413" i="30"/>
  <c r="AP3413" i="30"/>
  <c r="H3414" i="30"/>
  <c r="J3414" i="30"/>
  <c r="K3414" i="30"/>
  <c r="AO3414" i="30"/>
  <c r="AP3414" i="30"/>
  <c r="H3415" i="30"/>
  <c r="J3415" i="30"/>
  <c r="K3415" i="30"/>
  <c r="AO3415" i="30"/>
  <c r="AP3415" i="30"/>
  <c r="H3416" i="30"/>
  <c r="J3416" i="30"/>
  <c r="K3416" i="30"/>
  <c r="AO3416" i="30"/>
  <c r="AP3416" i="30"/>
  <c r="H3417" i="30"/>
  <c r="J3417" i="30"/>
  <c r="K3417" i="30"/>
  <c r="AO3417" i="30"/>
  <c r="AP3417" i="30"/>
  <c r="H3418" i="30"/>
  <c r="J3418" i="30"/>
  <c r="K3418" i="30"/>
  <c r="AO3418" i="30"/>
  <c r="AP3418" i="30"/>
  <c r="H3419" i="30"/>
  <c r="J3419" i="30"/>
  <c r="K3419" i="30"/>
  <c r="AO3419" i="30"/>
  <c r="AP3419" i="30"/>
  <c r="H3420" i="30"/>
  <c r="J3420" i="30"/>
  <c r="K3420" i="30"/>
  <c r="AO3420" i="30"/>
  <c r="AP3420" i="30"/>
  <c r="H3421" i="30"/>
  <c r="J3421" i="30"/>
  <c r="K3421" i="30"/>
  <c r="AO3421" i="30"/>
  <c r="AP3421" i="30"/>
  <c r="H3422" i="30"/>
  <c r="J3422" i="30"/>
  <c r="K3422" i="30"/>
  <c r="AO3422" i="30"/>
  <c r="AP3422" i="30"/>
  <c r="H3423" i="30"/>
  <c r="J3423" i="30"/>
  <c r="K3423" i="30"/>
  <c r="AO3423" i="30"/>
  <c r="AP3423" i="30"/>
  <c r="H3424" i="30"/>
  <c r="J3424" i="30"/>
  <c r="K3424" i="30"/>
  <c r="AO3424" i="30"/>
  <c r="AP3424" i="30"/>
  <c r="H3425" i="30"/>
  <c r="J3425" i="30"/>
  <c r="K3425" i="30"/>
  <c r="AO3425" i="30"/>
  <c r="AP3425" i="30"/>
  <c r="H3426" i="30"/>
  <c r="J3426" i="30"/>
  <c r="K3426" i="30"/>
  <c r="AO3426" i="30"/>
  <c r="AP3426" i="30"/>
  <c r="H3427" i="30"/>
  <c r="J3427" i="30"/>
  <c r="K3427" i="30"/>
  <c r="AO3427" i="30"/>
  <c r="AP3427" i="30"/>
  <c r="H3428" i="30"/>
  <c r="J3428" i="30"/>
  <c r="K3428" i="30"/>
  <c r="AO3428" i="30"/>
  <c r="AP3428" i="30"/>
  <c r="H3429" i="30"/>
  <c r="J3429" i="30"/>
  <c r="K3429" i="30"/>
  <c r="AO3429" i="30"/>
  <c r="AP3429" i="30"/>
  <c r="H3430" i="30"/>
  <c r="J3430" i="30"/>
  <c r="K3430" i="30"/>
  <c r="AO3430" i="30"/>
  <c r="AP3430" i="30"/>
  <c r="H3431" i="30"/>
  <c r="J3431" i="30"/>
  <c r="K3431" i="30"/>
  <c r="AO3431" i="30"/>
  <c r="AP3431" i="30"/>
  <c r="H3432" i="30"/>
  <c r="J3432" i="30"/>
  <c r="K3432" i="30"/>
  <c r="AO3432" i="30"/>
  <c r="AP3432" i="30"/>
  <c r="H3433" i="30"/>
  <c r="J3433" i="30"/>
  <c r="K3433" i="30"/>
  <c r="AO3433" i="30"/>
  <c r="AP3433" i="30"/>
  <c r="H3434" i="30"/>
  <c r="J3434" i="30"/>
  <c r="K3434" i="30"/>
  <c r="AO3434" i="30"/>
  <c r="AP3434" i="30"/>
  <c r="H3435" i="30"/>
  <c r="J3435" i="30"/>
  <c r="K3435" i="30"/>
  <c r="AO3435" i="30"/>
  <c r="AP3435" i="30"/>
  <c r="H3436" i="30"/>
  <c r="J3436" i="30"/>
  <c r="K3436" i="30"/>
  <c r="AO3436" i="30"/>
  <c r="AP3436" i="30"/>
  <c r="H3437" i="30"/>
  <c r="J3437" i="30"/>
  <c r="K3437" i="30"/>
  <c r="AO3437" i="30"/>
  <c r="AP3437" i="30"/>
  <c r="H3438" i="30"/>
  <c r="J3438" i="30"/>
  <c r="K3438" i="30"/>
  <c r="AO3438" i="30"/>
  <c r="AP3438" i="30"/>
  <c r="H3439" i="30"/>
  <c r="J3439" i="30"/>
  <c r="K3439" i="30"/>
  <c r="AO3439" i="30"/>
  <c r="AP3439" i="30"/>
  <c r="H3440" i="30"/>
  <c r="J3440" i="30"/>
  <c r="K3440" i="30"/>
  <c r="AO3440" i="30"/>
  <c r="AP3440" i="30"/>
  <c r="H3441" i="30"/>
  <c r="J3441" i="30"/>
  <c r="K3441" i="30"/>
  <c r="AO3441" i="30"/>
  <c r="AP3441" i="30"/>
  <c r="H3442" i="30"/>
  <c r="J3442" i="30"/>
  <c r="K3442" i="30"/>
  <c r="AO3442" i="30"/>
  <c r="AP3442" i="30"/>
  <c r="H3443" i="30"/>
  <c r="J3443" i="30"/>
  <c r="K3443" i="30"/>
  <c r="AO3443" i="30"/>
  <c r="AP3443" i="30"/>
  <c r="H3444" i="30"/>
  <c r="J3444" i="30"/>
  <c r="K3444" i="30"/>
  <c r="AO3444" i="30"/>
  <c r="AP3444" i="30"/>
  <c r="H3445" i="30"/>
  <c r="J3445" i="30"/>
  <c r="K3445" i="30"/>
  <c r="AO3445" i="30"/>
  <c r="AP3445" i="30"/>
  <c r="H3446" i="30"/>
  <c r="J3446" i="30"/>
  <c r="K3446" i="30"/>
  <c r="AO3446" i="30"/>
  <c r="AP3446" i="30"/>
  <c r="H3447" i="30"/>
  <c r="J3447" i="30"/>
  <c r="K3447" i="30"/>
  <c r="AO3447" i="30"/>
  <c r="AP3447" i="30"/>
  <c r="H3448" i="30"/>
  <c r="J3448" i="30"/>
  <c r="K3448" i="30"/>
  <c r="AO3448" i="30"/>
  <c r="AP3448" i="30"/>
  <c r="H3449" i="30"/>
  <c r="J3449" i="30"/>
  <c r="K3449" i="30"/>
  <c r="AO3449" i="30"/>
  <c r="AP3449" i="30"/>
  <c r="H3450" i="30"/>
  <c r="J3450" i="30"/>
  <c r="K3450" i="30"/>
  <c r="AO3450" i="30"/>
  <c r="AP3450" i="30"/>
  <c r="H3451" i="30"/>
  <c r="J3451" i="30"/>
  <c r="K3451" i="30"/>
  <c r="AO3451" i="30"/>
  <c r="AP3451" i="30"/>
  <c r="H3452" i="30"/>
  <c r="J3452" i="30"/>
  <c r="K3452" i="30"/>
  <c r="AO3452" i="30"/>
  <c r="AP3452" i="30"/>
  <c r="H3453" i="30"/>
  <c r="J3453" i="30"/>
  <c r="K3453" i="30"/>
  <c r="AO3453" i="30"/>
  <c r="AP3453" i="30"/>
  <c r="H3454" i="30"/>
  <c r="J3454" i="30"/>
  <c r="K3454" i="30"/>
  <c r="AO3454" i="30"/>
  <c r="AP3454" i="30"/>
  <c r="H3455" i="30"/>
  <c r="J3455" i="30"/>
  <c r="K3455" i="30"/>
  <c r="AO3455" i="30"/>
  <c r="AP3455" i="30"/>
  <c r="H3456" i="30"/>
  <c r="J3456" i="30"/>
  <c r="K3456" i="30"/>
  <c r="AO3456" i="30"/>
  <c r="AP3456" i="30"/>
  <c r="H3457" i="30"/>
  <c r="J3457" i="30"/>
  <c r="K3457" i="30"/>
  <c r="AO3457" i="30"/>
  <c r="AP3457" i="30"/>
  <c r="H3458" i="30"/>
  <c r="J3458" i="30"/>
  <c r="K3458" i="30"/>
  <c r="AO3458" i="30"/>
  <c r="AP3458" i="30"/>
  <c r="H3459" i="30"/>
  <c r="J3459" i="30"/>
  <c r="K3459" i="30"/>
  <c r="AO3459" i="30"/>
  <c r="AP3459" i="30"/>
  <c r="H3460" i="30"/>
  <c r="J3460" i="30"/>
  <c r="K3460" i="30"/>
  <c r="AO3460" i="30"/>
  <c r="AP3460" i="30"/>
  <c r="H3461" i="30"/>
  <c r="J3461" i="30"/>
  <c r="K3461" i="30"/>
  <c r="AO3461" i="30"/>
  <c r="AP3461" i="30"/>
  <c r="H3462" i="30"/>
  <c r="J3462" i="30"/>
  <c r="K3462" i="30"/>
  <c r="AO3462" i="30"/>
  <c r="AP3462" i="30"/>
  <c r="H3463" i="30"/>
  <c r="J3463" i="30"/>
  <c r="K3463" i="30"/>
  <c r="AO3463" i="30"/>
  <c r="AP3463" i="30"/>
  <c r="H3464" i="30"/>
  <c r="J3464" i="30"/>
  <c r="K3464" i="30"/>
  <c r="AO3464" i="30"/>
  <c r="AP3464" i="30"/>
  <c r="H3465" i="30"/>
  <c r="J3465" i="30"/>
  <c r="K3465" i="30"/>
  <c r="AO3465" i="30"/>
  <c r="AP3465" i="30"/>
  <c r="H3466" i="30"/>
  <c r="J3466" i="30"/>
  <c r="K3466" i="30"/>
  <c r="AO3466" i="30"/>
  <c r="AP3466" i="30"/>
  <c r="H3467" i="30"/>
  <c r="J3467" i="30"/>
  <c r="K3467" i="30"/>
  <c r="AO3467" i="30"/>
  <c r="AP3467" i="30"/>
  <c r="H3468" i="30"/>
  <c r="J3468" i="30"/>
  <c r="K3468" i="30"/>
  <c r="AO3468" i="30"/>
  <c r="AP3468" i="30"/>
  <c r="H3469" i="30"/>
  <c r="J3469" i="30"/>
  <c r="K3469" i="30"/>
  <c r="AO3469" i="30"/>
  <c r="AP3469" i="30"/>
  <c r="H3470" i="30"/>
  <c r="J3470" i="30"/>
  <c r="K3470" i="30"/>
  <c r="AO3470" i="30"/>
  <c r="AP3470" i="30"/>
  <c r="H3471" i="30"/>
  <c r="J3471" i="30"/>
  <c r="K3471" i="30"/>
  <c r="AO3471" i="30"/>
  <c r="AP3471" i="30"/>
  <c r="H3472" i="30"/>
  <c r="J3472" i="30"/>
  <c r="K3472" i="30"/>
  <c r="AO3472" i="30"/>
  <c r="AP3472" i="30"/>
  <c r="H3473" i="30"/>
  <c r="J3473" i="30"/>
  <c r="K3473" i="30"/>
  <c r="AO3473" i="30"/>
  <c r="AP3473" i="30"/>
  <c r="H3474" i="30"/>
  <c r="J3474" i="30"/>
  <c r="K3474" i="30"/>
  <c r="AO3474" i="30"/>
  <c r="AP3474" i="30"/>
  <c r="H3475" i="30"/>
  <c r="J3475" i="30"/>
  <c r="K3475" i="30"/>
  <c r="AO3475" i="30"/>
  <c r="AP3475" i="30"/>
  <c r="H3476" i="30"/>
  <c r="J3476" i="30"/>
  <c r="K3476" i="30"/>
  <c r="AO3476" i="30"/>
  <c r="AP3476" i="30"/>
  <c r="H3477" i="30"/>
  <c r="J3477" i="30"/>
  <c r="K3477" i="30"/>
  <c r="AO3477" i="30"/>
  <c r="AP3477" i="30"/>
  <c r="H3478" i="30"/>
  <c r="J3478" i="30"/>
  <c r="K3478" i="30"/>
  <c r="AO3478" i="30"/>
  <c r="AP3478" i="30"/>
  <c r="H3479" i="30"/>
  <c r="J3479" i="30"/>
  <c r="K3479" i="30"/>
  <c r="AO3479" i="30"/>
  <c r="AP3479" i="30"/>
  <c r="H3480" i="30"/>
  <c r="J3480" i="30"/>
  <c r="K3480" i="30"/>
  <c r="AO3480" i="30"/>
  <c r="AP3480" i="30"/>
  <c r="H3481" i="30"/>
  <c r="J3481" i="30"/>
  <c r="K3481" i="30"/>
  <c r="AO3481" i="30"/>
  <c r="AP3481" i="30"/>
  <c r="H3482" i="30"/>
  <c r="J3482" i="30"/>
  <c r="K3482" i="30"/>
  <c r="AO3482" i="30"/>
  <c r="AP3482" i="30"/>
  <c r="H3483" i="30"/>
  <c r="J3483" i="30"/>
  <c r="K3483" i="30"/>
  <c r="AO3483" i="30"/>
  <c r="AP3483" i="30"/>
  <c r="H3484" i="30"/>
  <c r="J3484" i="30"/>
  <c r="K3484" i="30"/>
  <c r="AO3484" i="30"/>
  <c r="AP3484" i="30"/>
  <c r="H3485" i="30"/>
  <c r="J3485" i="30"/>
  <c r="K3485" i="30"/>
  <c r="AO3485" i="30"/>
  <c r="AP3485" i="30"/>
  <c r="H3486" i="30"/>
  <c r="J3486" i="30"/>
  <c r="K3486" i="30"/>
  <c r="AO3486" i="30"/>
  <c r="AP3486" i="30"/>
  <c r="H3487" i="30"/>
  <c r="J3487" i="30"/>
  <c r="K3487" i="30"/>
  <c r="AO3487" i="30"/>
  <c r="AP3487" i="30"/>
  <c r="H3488" i="30"/>
  <c r="J3488" i="30"/>
  <c r="K3488" i="30"/>
  <c r="AO3488" i="30"/>
  <c r="AP3488" i="30"/>
  <c r="H3489" i="30"/>
  <c r="J3489" i="30"/>
  <c r="K3489" i="30"/>
  <c r="AO3489" i="30"/>
  <c r="AP3489" i="30"/>
  <c r="H3490" i="30"/>
  <c r="J3490" i="30"/>
  <c r="K3490" i="30"/>
  <c r="AO3490" i="30"/>
  <c r="AP3490" i="30"/>
  <c r="H3491" i="30"/>
  <c r="J3491" i="30"/>
  <c r="K3491" i="30"/>
  <c r="AO3491" i="30"/>
  <c r="AP3491" i="30"/>
  <c r="H3492" i="30"/>
  <c r="J3492" i="30"/>
  <c r="K3492" i="30"/>
  <c r="AO3492" i="30"/>
  <c r="AP3492" i="30"/>
  <c r="H3493" i="30"/>
  <c r="J3493" i="30"/>
  <c r="K3493" i="30"/>
  <c r="AO3493" i="30"/>
  <c r="AP3493" i="30"/>
  <c r="H3494" i="30"/>
  <c r="J3494" i="30"/>
  <c r="K3494" i="30"/>
  <c r="AO3494" i="30"/>
  <c r="AP3494" i="30"/>
  <c r="H3495" i="30"/>
  <c r="J3495" i="30"/>
  <c r="K3495" i="30"/>
  <c r="AO3495" i="30"/>
  <c r="AP3495" i="30"/>
  <c r="H3496" i="30"/>
  <c r="J3496" i="30"/>
  <c r="K3496" i="30"/>
  <c r="AO3496" i="30"/>
  <c r="AP3496" i="30"/>
  <c r="H3497" i="30"/>
  <c r="J3497" i="30"/>
  <c r="K3497" i="30"/>
  <c r="AO3497" i="30"/>
  <c r="AP3497" i="30"/>
  <c r="H3498" i="30"/>
  <c r="J3498" i="30"/>
  <c r="K3498" i="30"/>
  <c r="AO3498" i="30"/>
  <c r="AP3498" i="30"/>
  <c r="H3499" i="30"/>
  <c r="J3499" i="30"/>
  <c r="K3499" i="30"/>
  <c r="AO3499" i="30"/>
  <c r="AP3499" i="30"/>
  <c r="H3500" i="30"/>
  <c r="J3500" i="30"/>
  <c r="K3500" i="30"/>
  <c r="AO3500" i="30"/>
  <c r="AP3500" i="30"/>
  <c r="H3501" i="30"/>
  <c r="J3501" i="30"/>
  <c r="K3501" i="30"/>
  <c r="AO3501" i="30"/>
  <c r="AP3501" i="30"/>
  <c r="H3502" i="30"/>
  <c r="J3502" i="30"/>
  <c r="K3502" i="30"/>
  <c r="AO3502" i="30"/>
  <c r="AP3502" i="30"/>
  <c r="H3503" i="30"/>
  <c r="J3503" i="30"/>
  <c r="K3503" i="30"/>
  <c r="AO3503" i="30"/>
  <c r="AP3503" i="30"/>
  <c r="H3504" i="30"/>
  <c r="J3504" i="30"/>
  <c r="K3504" i="30"/>
  <c r="AO3504" i="30"/>
  <c r="AP3504" i="30"/>
  <c r="H3505" i="30"/>
  <c r="J3505" i="30"/>
  <c r="K3505" i="30"/>
  <c r="AO3505" i="30"/>
  <c r="AP3505" i="30"/>
  <c r="H3506" i="30"/>
  <c r="J3506" i="30"/>
  <c r="K3506" i="30"/>
  <c r="AO3506" i="30"/>
  <c r="AP3506" i="30"/>
  <c r="H3507" i="30"/>
  <c r="J3507" i="30"/>
  <c r="K3507" i="30"/>
  <c r="AO3507" i="30"/>
  <c r="AP3507" i="30"/>
  <c r="H3508" i="30"/>
  <c r="J3508" i="30"/>
  <c r="K3508" i="30"/>
  <c r="AO3508" i="30"/>
  <c r="AP3508" i="30"/>
  <c r="H3509" i="30"/>
  <c r="J3509" i="30"/>
  <c r="K3509" i="30"/>
  <c r="AO3509" i="30"/>
  <c r="AP3509" i="30"/>
  <c r="H3510" i="30"/>
  <c r="J3510" i="30"/>
  <c r="K3510" i="30"/>
  <c r="AO3510" i="30"/>
  <c r="AP3510" i="30"/>
  <c r="H3511" i="30"/>
  <c r="J3511" i="30"/>
  <c r="K3511" i="30"/>
  <c r="AO3511" i="30"/>
  <c r="AP3511" i="30"/>
  <c r="H3512" i="30"/>
  <c r="J3512" i="30"/>
  <c r="K3512" i="30"/>
  <c r="AO3512" i="30"/>
  <c r="AP3512" i="30"/>
  <c r="H3513" i="30"/>
  <c r="J3513" i="30"/>
  <c r="K3513" i="30"/>
  <c r="AO3513" i="30"/>
  <c r="AP3513" i="30"/>
  <c r="H3514" i="30"/>
  <c r="J3514" i="30"/>
  <c r="K3514" i="30"/>
  <c r="AO3514" i="30"/>
  <c r="AP3514" i="30"/>
  <c r="H3515" i="30"/>
  <c r="J3515" i="30"/>
  <c r="K3515" i="30"/>
  <c r="AO3515" i="30"/>
  <c r="AP3515" i="30"/>
  <c r="H3516" i="30"/>
  <c r="J3516" i="30"/>
  <c r="K3516" i="30"/>
  <c r="AO3516" i="30"/>
  <c r="AP3516" i="30"/>
  <c r="H3517" i="30"/>
  <c r="J3517" i="30"/>
  <c r="K3517" i="30"/>
  <c r="AO3517" i="30"/>
  <c r="AP3517" i="30"/>
  <c r="H3518" i="30"/>
  <c r="J3518" i="30"/>
  <c r="K3518" i="30"/>
  <c r="AO3518" i="30"/>
  <c r="AP3518" i="30"/>
  <c r="H3519" i="30"/>
  <c r="J3519" i="30"/>
  <c r="K3519" i="30"/>
  <c r="AO3519" i="30"/>
  <c r="AP3519" i="30"/>
  <c r="H3520" i="30"/>
  <c r="J3520" i="30"/>
  <c r="K3520" i="30"/>
  <c r="AO3520" i="30"/>
  <c r="AP3520" i="30"/>
  <c r="H3521" i="30"/>
  <c r="J3521" i="30"/>
  <c r="K3521" i="30"/>
  <c r="AO3521" i="30"/>
  <c r="AP3521" i="30"/>
  <c r="H3522" i="30"/>
  <c r="J3522" i="30"/>
  <c r="K3522" i="30"/>
  <c r="AO3522" i="30"/>
  <c r="AP3522" i="30"/>
  <c r="H3523" i="30"/>
  <c r="J3523" i="30"/>
  <c r="K3523" i="30"/>
  <c r="AO3523" i="30"/>
  <c r="AP3523" i="30"/>
  <c r="H3524" i="30"/>
  <c r="J3524" i="30"/>
  <c r="K3524" i="30"/>
  <c r="AO3524" i="30"/>
  <c r="AP3524" i="30"/>
  <c r="H3525" i="30"/>
  <c r="J3525" i="30"/>
  <c r="K3525" i="30"/>
  <c r="AO3525" i="30"/>
  <c r="AP3525" i="30"/>
  <c r="H3526" i="30"/>
  <c r="J3526" i="30"/>
  <c r="K3526" i="30"/>
  <c r="AO3526" i="30"/>
  <c r="AP3526" i="30"/>
  <c r="H3527" i="30"/>
  <c r="J3527" i="30"/>
  <c r="K3527" i="30"/>
  <c r="AO3527" i="30"/>
  <c r="AP3527" i="30"/>
  <c r="H3528" i="30"/>
  <c r="J3528" i="30"/>
  <c r="K3528" i="30"/>
  <c r="AO3528" i="30"/>
  <c r="AP3528" i="30"/>
  <c r="H3529" i="30"/>
  <c r="J3529" i="30"/>
  <c r="K3529" i="30"/>
  <c r="AO3529" i="30"/>
  <c r="AP3529" i="30"/>
  <c r="H3530" i="30"/>
  <c r="J3530" i="30"/>
  <c r="K3530" i="30"/>
  <c r="AO3530" i="30"/>
  <c r="AP3530" i="30"/>
  <c r="H3531" i="30"/>
  <c r="J3531" i="30"/>
  <c r="K3531" i="30"/>
  <c r="AO3531" i="30"/>
  <c r="AP3531" i="30"/>
  <c r="H3532" i="30"/>
  <c r="J3532" i="30"/>
  <c r="K3532" i="30"/>
  <c r="AO3532" i="30"/>
  <c r="AP3532" i="30"/>
  <c r="H3533" i="30"/>
  <c r="J3533" i="30"/>
  <c r="K3533" i="30"/>
  <c r="AO3533" i="30"/>
  <c r="AP3533" i="30"/>
  <c r="H3534" i="30"/>
  <c r="J3534" i="30"/>
  <c r="K3534" i="30"/>
  <c r="AO3534" i="30"/>
  <c r="AP3534" i="30"/>
  <c r="H3535" i="30"/>
  <c r="J3535" i="30"/>
  <c r="K3535" i="30"/>
  <c r="AO3535" i="30"/>
  <c r="AP3535" i="30"/>
  <c r="H3536" i="30"/>
  <c r="J3536" i="30"/>
  <c r="K3536" i="30"/>
  <c r="AO3536" i="30"/>
  <c r="AP3536" i="30"/>
  <c r="H3537" i="30"/>
  <c r="J3537" i="30"/>
  <c r="K3537" i="30"/>
  <c r="AO3537" i="30"/>
  <c r="AP3537" i="30"/>
  <c r="H3538" i="30"/>
  <c r="J3538" i="30"/>
  <c r="K3538" i="30"/>
  <c r="AO3538" i="30"/>
  <c r="AP3538" i="30"/>
  <c r="H3539" i="30"/>
  <c r="J3539" i="30"/>
  <c r="K3539" i="30"/>
  <c r="AO3539" i="30"/>
  <c r="AP3539" i="30"/>
  <c r="H3540" i="30"/>
  <c r="J3540" i="30"/>
  <c r="K3540" i="30"/>
  <c r="AO3540" i="30"/>
  <c r="AP3540" i="30"/>
  <c r="H3541" i="30"/>
  <c r="J3541" i="30"/>
  <c r="K3541" i="30"/>
  <c r="AO3541" i="30"/>
  <c r="AP3541" i="30"/>
  <c r="H3542" i="30"/>
  <c r="J3542" i="30"/>
  <c r="K3542" i="30"/>
  <c r="AO3542" i="30"/>
  <c r="AP3542" i="30"/>
  <c r="H3543" i="30"/>
  <c r="J3543" i="30"/>
  <c r="K3543" i="30"/>
  <c r="AO3543" i="30"/>
  <c r="AP3543" i="30"/>
  <c r="H3544" i="30"/>
  <c r="J3544" i="30"/>
  <c r="K3544" i="30"/>
  <c r="AO3544" i="30"/>
  <c r="AP3544" i="30"/>
  <c r="H3545" i="30"/>
  <c r="J3545" i="30"/>
  <c r="K3545" i="30"/>
  <c r="AO3545" i="30"/>
  <c r="AP3545" i="30"/>
  <c r="H3546" i="30"/>
  <c r="J3546" i="30"/>
  <c r="K3546" i="30"/>
  <c r="AO3546" i="30"/>
  <c r="AP3546" i="30"/>
  <c r="H3547" i="30"/>
  <c r="J3547" i="30"/>
  <c r="K3547" i="30"/>
  <c r="AO3547" i="30"/>
  <c r="AP3547" i="30"/>
  <c r="H3548" i="30"/>
  <c r="J3548" i="30"/>
  <c r="K3548" i="30"/>
  <c r="AO3548" i="30"/>
  <c r="AP3548" i="30"/>
  <c r="H3549" i="30"/>
  <c r="J3549" i="30"/>
  <c r="K3549" i="30"/>
  <c r="AO3549" i="30"/>
  <c r="AP3549" i="30"/>
  <c r="H3550" i="30"/>
  <c r="J3550" i="30"/>
  <c r="K3550" i="30"/>
  <c r="AO3550" i="30"/>
  <c r="AP3550" i="30"/>
  <c r="H3551" i="30"/>
  <c r="J3551" i="30"/>
  <c r="K3551" i="30"/>
  <c r="AO3551" i="30"/>
  <c r="AP3551" i="30"/>
  <c r="H3552" i="30"/>
  <c r="J3552" i="30"/>
  <c r="K3552" i="30"/>
  <c r="AO3552" i="30"/>
  <c r="AP3552" i="30"/>
  <c r="H3553" i="30"/>
  <c r="J3553" i="30"/>
  <c r="K3553" i="30"/>
  <c r="AO3553" i="30"/>
  <c r="AP3553" i="30"/>
  <c r="H3554" i="30"/>
  <c r="J3554" i="30"/>
  <c r="K3554" i="30"/>
  <c r="AO3554" i="30"/>
  <c r="AP3554" i="30"/>
  <c r="H3555" i="30"/>
  <c r="J3555" i="30"/>
  <c r="K3555" i="30"/>
  <c r="AO3555" i="30"/>
  <c r="AP3555" i="30"/>
  <c r="H3556" i="30"/>
  <c r="J3556" i="30"/>
  <c r="K3556" i="30"/>
  <c r="AO3556" i="30"/>
  <c r="AP3556" i="30"/>
  <c r="H3557" i="30"/>
  <c r="J3557" i="30"/>
  <c r="K3557" i="30"/>
  <c r="AO3557" i="30"/>
  <c r="AP3557" i="30"/>
  <c r="H3558" i="30"/>
  <c r="J3558" i="30"/>
  <c r="K3558" i="30"/>
  <c r="AO3558" i="30"/>
  <c r="AP3558" i="30"/>
  <c r="H3559" i="30"/>
  <c r="J3559" i="30"/>
  <c r="K3559" i="30"/>
  <c r="AO3559" i="30"/>
  <c r="AP3559" i="30"/>
  <c r="H3560" i="30"/>
  <c r="J3560" i="30"/>
  <c r="K3560" i="30"/>
  <c r="AO3560" i="30"/>
  <c r="AP3560" i="30"/>
  <c r="H3561" i="30"/>
  <c r="J3561" i="30"/>
  <c r="K3561" i="30"/>
  <c r="AO3561" i="30"/>
  <c r="AP3561" i="30"/>
  <c r="H3562" i="30"/>
  <c r="J3562" i="30"/>
  <c r="K3562" i="30"/>
  <c r="AO3562" i="30"/>
  <c r="AP3562" i="30"/>
  <c r="H3563" i="30"/>
  <c r="J3563" i="30"/>
  <c r="K3563" i="30"/>
  <c r="AO3563" i="30"/>
  <c r="AP3563" i="30"/>
  <c r="H3564" i="30"/>
  <c r="J3564" i="30"/>
  <c r="K3564" i="30"/>
  <c r="AO3564" i="30"/>
  <c r="AP3564" i="30"/>
  <c r="H3565" i="30"/>
  <c r="J3565" i="30"/>
  <c r="K3565" i="30"/>
  <c r="AO3565" i="30"/>
  <c r="AP3565" i="30"/>
  <c r="H3566" i="30"/>
  <c r="J3566" i="30"/>
  <c r="K3566" i="30"/>
  <c r="AO3566" i="30"/>
  <c r="AP3566" i="30"/>
  <c r="H3567" i="30"/>
  <c r="J3567" i="30"/>
  <c r="K3567" i="30"/>
  <c r="AO3567" i="30"/>
  <c r="AP3567" i="30"/>
  <c r="H3568" i="30"/>
  <c r="J3568" i="30"/>
  <c r="K3568" i="30"/>
  <c r="AO3568" i="30"/>
  <c r="AP3568" i="30"/>
  <c r="H3569" i="30"/>
  <c r="J3569" i="30"/>
  <c r="K3569" i="30"/>
  <c r="AO3569" i="30"/>
  <c r="AP3569" i="30"/>
  <c r="H3570" i="30"/>
  <c r="J3570" i="30"/>
  <c r="K3570" i="30"/>
  <c r="AO3570" i="30"/>
  <c r="AP3570" i="30"/>
  <c r="H3571" i="30"/>
  <c r="J3571" i="30"/>
  <c r="K3571" i="30"/>
  <c r="AO3571" i="30"/>
  <c r="AP3571" i="30"/>
  <c r="H3572" i="30"/>
  <c r="J3572" i="30"/>
  <c r="K3572" i="30"/>
  <c r="AO3572" i="30"/>
  <c r="AP3572" i="30"/>
  <c r="H3573" i="30"/>
  <c r="J3573" i="30"/>
  <c r="K3573" i="30"/>
  <c r="AO3573" i="30"/>
  <c r="AP3573" i="30"/>
  <c r="H3574" i="30"/>
  <c r="J3574" i="30"/>
  <c r="K3574" i="30"/>
  <c r="AO3574" i="30"/>
  <c r="AP3574" i="30"/>
  <c r="H3575" i="30"/>
  <c r="J3575" i="30"/>
  <c r="K3575" i="30"/>
  <c r="AO3575" i="30"/>
  <c r="AP3575" i="30"/>
  <c r="H3576" i="30"/>
  <c r="J3576" i="30"/>
  <c r="K3576" i="30"/>
  <c r="AO3576" i="30"/>
  <c r="AP3576" i="30"/>
  <c r="H3577" i="30"/>
  <c r="J3577" i="30"/>
  <c r="K3577" i="30"/>
  <c r="AO3577" i="30"/>
  <c r="AP3577" i="30"/>
  <c r="H3578" i="30"/>
  <c r="J3578" i="30"/>
  <c r="K3578" i="30"/>
  <c r="AO3578" i="30"/>
  <c r="AP3578" i="30"/>
  <c r="H3579" i="30"/>
  <c r="J3579" i="30"/>
  <c r="K3579" i="30"/>
  <c r="AO3579" i="30"/>
  <c r="AP3579" i="30"/>
  <c r="H3580" i="30"/>
  <c r="J3580" i="30"/>
  <c r="K3580" i="30"/>
  <c r="AO3580" i="30"/>
  <c r="AP3580" i="30"/>
  <c r="H3581" i="30"/>
  <c r="J3581" i="30"/>
  <c r="K3581" i="30"/>
  <c r="AO3581" i="30"/>
  <c r="AP3581" i="30"/>
  <c r="H3582" i="30"/>
  <c r="J3582" i="30"/>
  <c r="K3582" i="30"/>
  <c r="AO3582" i="30"/>
  <c r="AP3582" i="30"/>
  <c r="H3583" i="30"/>
  <c r="J3583" i="30"/>
  <c r="K3583" i="30"/>
  <c r="AO3583" i="30"/>
  <c r="AP3583" i="30"/>
  <c r="H3584" i="30"/>
  <c r="J3584" i="30"/>
  <c r="K3584" i="30"/>
  <c r="AO3584" i="30"/>
  <c r="AP3584" i="30"/>
  <c r="H3585" i="30"/>
  <c r="J3585" i="30"/>
  <c r="K3585" i="30"/>
  <c r="AO3585" i="30"/>
  <c r="AP3585" i="30"/>
  <c r="H3586" i="30"/>
  <c r="J3586" i="30"/>
  <c r="K3586" i="30"/>
  <c r="AO3586" i="30"/>
  <c r="AP3586" i="30"/>
  <c r="H3587" i="30"/>
  <c r="J3587" i="30"/>
  <c r="K3587" i="30"/>
  <c r="AO3587" i="30"/>
  <c r="AP3587" i="30"/>
  <c r="H3588" i="30"/>
  <c r="J3588" i="30"/>
  <c r="K3588" i="30"/>
  <c r="AO3588" i="30"/>
  <c r="AP3588" i="30"/>
  <c r="H3589" i="30"/>
  <c r="J3589" i="30"/>
  <c r="K3589" i="30"/>
  <c r="AO3589" i="30"/>
  <c r="AP3589" i="30"/>
  <c r="H3590" i="30"/>
  <c r="J3590" i="30"/>
  <c r="K3590" i="30"/>
  <c r="AO3590" i="30"/>
  <c r="AP3590" i="30"/>
  <c r="H3591" i="30"/>
  <c r="J3591" i="30"/>
  <c r="K3591" i="30"/>
  <c r="AO3591" i="30"/>
  <c r="AP3591" i="30"/>
  <c r="H3592" i="30"/>
  <c r="J3592" i="30"/>
  <c r="K3592" i="30"/>
  <c r="AO3592" i="30"/>
  <c r="AP3592" i="30"/>
  <c r="H3593" i="30"/>
  <c r="J3593" i="30"/>
  <c r="K3593" i="30"/>
  <c r="AO3593" i="30"/>
  <c r="AP3593" i="30"/>
  <c r="H3594" i="30"/>
  <c r="J3594" i="30"/>
  <c r="K3594" i="30"/>
  <c r="AO3594" i="30"/>
  <c r="AP3594" i="30"/>
  <c r="H3595" i="30"/>
  <c r="J3595" i="30"/>
  <c r="K3595" i="30"/>
  <c r="AO3595" i="30"/>
  <c r="AP3595" i="30"/>
  <c r="H3596" i="30"/>
  <c r="J3596" i="30"/>
  <c r="K3596" i="30"/>
  <c r="AO3596" i="30"/>
  <c r="AP3596" i="30"/>
  <c r="H3597" i="30"/>
  <c r="J3597" i="30"/>
  <c r="K3597" i="30"/>
  <c r="AO3597" i="30"/>
  <c r="AP3597" i="30"/>
  <c r="H3598" i="30"/>
  <c r="J3598" i="30"/>
  <c r="K3598" i="30"/>
  <c r="AO3598" i="30"/>
  <c r="AP3598" i="30"/>
  <c r="H3599" i="30"/>
  <c r="J3599" i="30"/>
  <c r="K3599" i="30"/>
  <c r="AO3599" i="30"/>
  <c r="AP3599" i="30"/>
  <c r="H3600" i="30"/>
  <c r="J3600" i="30"/>
  <c r="K3600" i="30"/>
  <c r="AO3600" i="30"/>
  <c r="AP3600" i="30"/>
  <c r="H3601" i="30"/>
  <c r="J3601" i="30"/>
  <c r="K3601" i="30"/>
  <c r="AO3601" i="30"/>
  <c r="AP3601" i="30"/>
  <c r="H3602" i="30"/>
  <c r="J3602" i="30"/>
  <c r="K3602" i="30"/>
  <c r="AO3602" i="30"/>
  <c r="AP3602" i="30"/>
  <c r="H3603" i="30"/>
  <c r="J3603" i="30"/>
  <c r="K3603" i="30"/>
  <c r="AO3603" i="30"/>
  <c r="AP3603" i="30"/>
  <c r="H3604" i="30"/>
  <c r="J3604" i="30"/>
  <c r="K3604" i="30"/>
  <c r="AO3604" i="30"/>
  <c r="AP3604" i="30"/>
  <c r="H3605" i="30"/>
  <c r="J3605" i="30"/>
  <c r="K3605" i="30"/>
  <c r="AO3605" i="30"/>
  <c r="AP3605" i="30"/>
  <c r="H3606" i="30"/>
  <c r="J3606" i="30"/>
  <c r="K3606" i="30"/>
  <c r="AO3606" i="30"/>
  <c r="AP3606" i="30"/>
  <c r="AO3607" i="30"/>
  <c r="AP3607" i="30"/>
  <c r="H3608" i="30"/>
  <c r="J3608" i="30"/>
  <c r="K3608" i="30"/>
  <c r="AO3608" i="30"/>
  <c r="AP3608" i="30"/>
  <c r="H3609" i="30"/>
  <c r="J3609" i="30"/>
  <c r="K3609" i="30"/>
  <c r="AO3609" i="30"/>
  <c r="AP3609" i="30"/>
  <c r="H3610" i="30"/>
  <c r="J3610" i="30"/>
  <c r="K3610" i="30"/>
  <c r="AO3610" i="30"/>
  <c r="AP3610" i="30"/>
  <c r="H3611" i="30"/>
  <c r="J3611" i="30"/>
  <c r="K3611" i="30"/>
  <c r="AO3611" i="30"/>
  <c r="AP3611" i="30"/>
  <c r="H3612" i="30"/>
  <c r="J3612" i="30"/>
  <c r="K3612" i="30"/>
  <c r="AO3612" i="30"/>
  <c r="AP3612" i="30"/>
  <c r="H3613" i="30"/>
  <c r="J3613" i="30"/>
  <c r="K3613" i="30"/>
  <c r="AO3613" i="30"/>
  <c r="AP3613" i="30"/>
  <c r="H3614" i="30"/>
  <c r="J3614" i="30"/>
  <c r="K3614" i="30"/>
  <c r="AO3614" i="30"/>
  <c r="AP3614" i="30"/>
  <c r="H3615" i="30"/>
  <c r="J3615" i="30"/>
  <c r="K3615" i="30"/>
  <c r="AO3615" i="30"/>
  <c r="AP3615" i="30"/>
  <c r="H3616" i="30"/>
  <c r="J3616" i="30"/>
  <c r="K3616" i="30"/>
  <c r="AO3616" i="30"/>
  <c r="AP3616" i="30"/>
  <c r="H3617" i="30"/>
  <c r="J3617" i="30"/>
  <c r="K3617" i="30"/>
  <c r="AO3617" i="30"/>
  <c r="AP3617" i="30"/>
  <c r="H3618" i="30"/>
  <c r="J3618" i="30"/>
  <c r="K3618" i="30"/>
  <c r="AO3618" i="30"/>
  <c r="AP3618" i="30"/>
  <c r="H3619" i="30"/>
  <c r="J3619" i="30"/>
  <c r="K3619" i="30"/>
  <c r="AO3619" i="30"/>
  <c r="AP3619" i="30"/>
  <c r="H3620" i="30"/>
  <c r="J3620" i="30"/>
  <c r="K3620" i="30"/>
  <c r="AO3620" i="30"/>
  <c r="AP3620" i="30"/>
  <c r="H3621" i="30"/>
  <c r="J3621" i="30"/>
  <c r="K3621" i="30"/>
  <c r="AO3621" i="30"/>
  <c r="AP3621" i="30"/>
  <c r="H3622" i="30"/>
  <c r="J3622" i="30"/>
  <c r="K3622" i="30"/>
  <c r="AO3622" i="30"/>
  <c r="AP3622" i="30"/>
  <c r="H3623" i="30"/>
  <c r="J3623" i="30"/>
  <c r="K3623" i="30"/>
  <c r="AO3623" i="30"/>
  <c r="AP3623" i="30"/>
  <c r="H3624" i="30"/>
  <c r="J3624" i="30"/>
  <c r="K3624" i="30"/>
  <c r="AO3624" i="30"/>
  <c r="AP3624" i="30"/>
  <c r="H3625" i="30"/>
  <c r="J3625" i="30"/>
  <c r="K3625" i="30"/>
  <c r="AO3625" i="30"/>
  <c r="AP3625" i="30"/>
  <c r="H3626" i="30"/>
  <c r="J3626" i="30"/>
  <c r="K3626" i="30"/>
  <c r="AO3626" i="30"/>
  <c r="AP3626" i="30"/>
  <c r="H3627" i="30"/>
  <c r="J3627" i="30"/>
  <c r="K3627" i="30"/>
  <c r="AO3627" i="30"/>
  <c r="AP3627" i="30"/>
  <c r="H3628" i="30"/>
  <c r="J3628" i="30"/>
  <c r="K3628" i="30"/>
  <c r="AO3628" i="30"/>
  <c r="AP3628" i="30"/>
  <c r="H3629" i="30"/>
  <c r="J3629" i="30"/>
  <c r="K3629" i="30"/>
  <c r="AO3629" i="30"/>
  <c r="AP3629" i="30"/>
  <c r="H3630" i="30"/>
  <c r="J3630" i="30"/>
  <c r="K3630" i="30"/>
  <c r="AO3630" i="30"/>
  <c r="AP3630" i="30"/>
  <c r="H3631" i="30"/>
  <c r="J3631" i="30"/>
  <c r="K3631" i="30"/>
  <c r="AO3631" i="30"/>
  <c r="AP3631" i="30"/>
  <c r="H3632" i="30"/>
  <c r="J3632" i="30"/>
  <c r="K3632" i="30"/>
  <c r="AO3632" i="30"/>
  <c r="AP3632" i="30"/>
  <c r="H3633" i="30"/>
  <c r="J3633" i="30"/>
  <c r="K3633" i="30"/>
  <c r="AO3633" i="30"/>
  <c r="AP3633" i="30"/>
  <c r="H3634" i="30"/>
  <c r="J3634" i="30"/>
  <c r="K3634" i="30"/>
  <c r="AO3634" i="30"/>
  <c r="AP3634" i="30"/>
  <c r="H3635" i="30"/>
  <c r="J3635" i="30"/>
  <c r="K3635" i="30"/>
  <c r="AO3635" i="30"/>
  <c r="AP3635" i="30"/>
  <c r="H3636" i="30"/>
  <c r="J3636" i="30"/>
  <c r="K3636" i="30"/>
  <c r="AO3636" i="30"/>
  <c r="AP3636" i="30"/>
  <c r="H3637" i="30"/>
  <c r="J3637" i="30"/>
  <c r="K3637" i="30"/>
  <c r="AO3637" i="30"/>
  <c r="AP3637" i="30"/>
  <c r="H3638" i="30"/>
  <c r="J3638" i="30"/>
  <c r="K3638" i="30"/>
  <c r="AO3638" i="30"/>
  <c r="AP3638" i="30"/>
  <c r="H3639" i="30"/>
  <c r="J3639" i="30"/>
  <c r="K3639" i="30"/>
  <c r="AO3639" i="30"/>
  <c r="AP3639" i="30"/>
  <c r="H3640" i="30"/>
  <c r="J3640" i="30"/>
  <c r="K3640" i="30"/>
  <c r="AO3640" i="30"/>
  <c r="AP3640" i="30"/>
  <c r="H3641" i="30"/>
  <c r="J3641" i="30"/>
  <c r="K3641" i="30"/>
  <c r="AO3641" i="30"/>
  <c r="AP3641" i="30"/>
  <c r="H3642" i="30"/>
  <c r="J3642" i="30"/>
  <c r="K3642" i="30"/>
  <c r="AO3642" i="30"/>
  <c r="AP3642" i="30"/>
  <c r="H3643" i="30"/>
  <c r="J3643" i="30"/>
  <c r="K3643" i="30"/>
  <c r="AO3643" i="30"/>
  <c r="AP3643" i="30"/>
  <c r="H3644" i="30"/>
  <c r="J3644" i="30"/>
  <c r="K3644" i="30"/>
  <c r="AO3644" i="30"/>
  <c r="AP3644" i="30"/>
  <c r="H3645" i="30"/>
  <c r="J3645" i="30"/>
  <c r="K3645" i="30"/>
  <c r="AO3645" i="30"/>
  <c r="AP3645" i="30"/>
  <c r="H3646" i="30"/>
  <c r="J3646" i="30"/>
  <c r="K3646" i="30"/>
  <c r="AO3646" i="30"/>
  <c r="AP3646" i="30"/>
  <c r="H3647" i="30"/>
  <c r="J3647" i="30"/>
  <c r="K3647" i="30"/>
  <c r="AO3647" i="30"/>
  <c r="AP3647" i="30"/>
  <c r="H3648" i="30"/>
  <c r="J3648" i="30"/>
  <c r="K3648" i="30"/>
  <c r="AO3648" i="30"/>
  <c r="AP3648" i="30"/>
  <c r="H3649" i="30"/>
  <c r="J3649" i="30"/>
  <c r="K3649" i="30"/>
  <c r="AO3649" i="30"/>
  <c r="AP3649" i="30"/>
  <c r="H3650" i="30"/>
  <c r="J3650" i="30"/>
  <c r="K3650" i="30"/>
  <c r="AO3650" i="30"/>
  <c r="AP3650" i="30"/>
  <c r="H3651" i="30"/>
  <c r="J3651" i="30"/>
  <c r="K3651" i="30"/>
  <c r="AO3651" i="30"/>
  <c r="AP3651" i="30"/>
  <c r="H3652" i="30"/>
  <c r="J3652" i="30"/>
  <c r="K3652" i="30"/>
  <c r="AO3652" i="30"/>
  <c r="AP3652" i="30"/>
  <c r="H3653" i="30"/>
  <c r="J3653" i="30"/>
  <c r="K3653" i="30"/>
  <c r="AO3653" i="30"/>
  <c r="AP3653" i="30"/>
  <c r="H3654" i="30"/>
  <c r="J3654" i="30"/>
  <c r="K3654" i="30"/>
  <c r="AO3654" i="30"/>
  <c r="AP3654" i="30"/>
  <c r="H3655" i="30"/>
  <c r="J3655" i="30"/>
  <c r="K3655" i="30"/>
  <c r="AO3655" i="30"/>
  <c r="AP3655" i="30"/>
  <c r="H3656" i="30"/>
  <c r="J3656" i="30"/>
  <c r="K3656" i="30"/>
  <c r="AO3656" i="30"/>
  <c r="AP3656" i="30"/>
  <c r="H3657" i="30"/>
  <c r="J3657" i="30"/>
  <c r="K3657" i="30"/>
  <c r="AO3657" i="30"/>
  <c r="AP3657" i="30"/>
  <c r="H3658" i="30"/>
  <c r="J3658" i="30"/>
  <c r="K3658" i="30"/>
  <c r="AO3658" i="30"/>
  <c r="AP3658" i="30"/>
  <c r="H3659" i="30"/>
  <c r="J3659" i="30"/>
  <c r="K3659" i="30"/>
  <c r="AO3659" i="30"/>
  <c r="AP3659" i="30"/>
  <c r="H3660" i="30"/>
  <c r="J3660" i="30"/>
  <c r="K3660" i="30"/>
  <c r="AO3660" i="30"/>
  <c r="AP3660" i="30"/>
  <c r="H3661" i="30"/>
  <c r="J3661" i="30"/>
  <c r="K3661" i="30"/>
  <c r="AO3661" i="30"/>
  <c r="AP3661" i="30"/>
  <c r="H3662" i="30"/>
  <c r="J3662" i="30"/>
  <c r="K3662" i="30"/>
  <c r="AO3662" i="30"/>
  <c r="AP3662" i="30"/>
  <c r="H3663" i="30"/>
  <c r="J3663" i="30"/>
  <c r="K3663" i="30"/>
  <c r="AO3663" i="30"/>
  <c r="AP3663" i="30"/>
  <c r="H3664" i="30"/>
  <c r="J3664" i="30"/>
  <c r="K3664" i="30"/>
  <c r="AO3664" i="30"/>
  <c r="AP3664" i="30"/>
  <c r="H3665" i="30"/>
  <c r="J3665" i="30"/>
  <c r="K3665" i="30"/>
  <c r="AO3665" i="30"/>
  <c r="AP3665" i="30"/>
  <c r="H3666" i="30"/>
  <c r="J3666" i="30"/>
  <c r="K3666" i="30"/>
  <c r="AO3666" i="30"/>
  <c r="AP3666" i="30"/>
  <c r="H3667" i="30"/>
  <c r="J3667" i="30"/>
  <c r="K3667" i="30"/>
  <c r="AO3667" i="30"/>
  <c r="AP3667" i="30"/>
  <c r="H3668" i="30"/>
  <c r="J3668" i="30"/>
  <c r="K3668" i="30"/>
  <c r="AO3668" i="30"/>
  <c r="AP3668" i="30"/>
  <c r="H3669" i="30"/>
  <c r="J3669" i="30"/>
  <c r="K3669" i="30"/>
  <c r="AO3669" i="30"/>
  <c r="AP3669" i="30"/>
  <c r="H3670" i="30"/>
  <c r="J3670" i="30"/>
  <c r="K3670" i="30"/>
  <c r="AO3670" i="30"/>
  <c r="AP3670" i="30"/>
  <c r="H3671" i="30"/>
  <c r="J3671" i="30"/>
  <c r="K3671" i="30"/>
  <c r="AO3671" i="30"/>
  <c r="AP3671" i="30"/>
  <c r="H3672" i="30"/>
  <c r="J3672" i="30"/>
  <c r="K3672" i="30"/>
  <c r="AO3672" i="30"/>
  <c r="AP3672" i="30"/>
  <c r="H3673" i="30"/>
  <c r="J3673" i="30"/>
  <c r="K3673" i="30"/>
  <c r="AO3673" i="30"/>
  <c r="AP3673" i="30"/>
  <c r="H3674" i="30"/>
  <c r="J3674" i="30"/>
  <c r="K3674" i="30"/>
  <c r="AO3674" i="30"/>
  <c r="AP3674" i="30"/>
  <c r="H3675" i="30"/>
  <c r="J3675" i="30"/>
  <c r="K3675" i="30"/>
  <c r="AO3675" i="30"/>
  <c r="AP3675" i="30"/>
  <c r="H3676" i="30"/>
  <c r="J3676" i="30"/>
  <c r="K3676" i="30"/>
  <c r="AO3676" i="30"/>
  <c r="AP3676" i="30"/>
  <c r="H3677" i="30"/>
  <c r="J3677" i="30"/>
  <c r="K3677" i="30"/>
  <c r="AO3677" i="30"/>
  <c r="AP3677" i="30"/>
  <c r="H3678" i="30"/>
  <c r="J3678" i="30"/>
  <c r="K3678" i="30"/>
  <c r="AO3678" i="30"/>
  <c r="AP3678" i="30"/>
  <c r="H3679" i="30"/>
  <c r="J3679" i="30"/>
  <c r="K3679" i="30"/>
  <c r="AO3679" i="30"/>
  <c r="AP3679" i="30"/>
  <c r="H3680" i="30"/>
  <c r="J3680" i="30"/>
  <c r="K3680" i="30"/>
  <c r="AO3680" i="30"/>
  <c r="AP3680" i="30"/>
  <c r="H3681" i="30"/>
  <c r="J3681" i="30"/>
  <c r="K3681" i="30"/>
  <c r="AO3681" i="30"/>
  <c r="AP3681" i="30"/>
  <c r="H3682" i="30"/>
  <c r="J3682" i="30"/>
  <c r="K3682" i="30"/>
  <c r="AO3682" i="30"/>
  <c r="AP3682" i="30"/>
  <c r="H3683" i="30"/>
  <c r="J3683" i="30"/>
  <c r="K3683" i="30"/>
  <c r="AO3683" i="30"/>
  <c r="AP3683" i="30"/>
  <c r="H3684" i="30"/>
  <c r="J3684" i="30"/>
  <c r="K3684" i="30"/>
  <c r="AO3684" i="30"/>
  <c r="AP3684" i="30"/>
  <c r="H3685" i="30"/>
  <c r="J3685" i="30"/>
  <c r="K3685" i="30"/>
  <c r="AO3685" i="30"/>
  <c r="AP3685" i="30"/>
  <c r="H3686" i="30"/>
  <c r="J3686" i="30"/>
  <c r="K3686" i="30"/>
  <c r="AO3686" i="30"/>
  <c r="AP3686" i="30"/>
  <c r="H3687" i="30"/>
  <c r="J3687" i="30"/>
  <c r="K3687" i="30"/>
  <c r="AO3687" i="30"/>
  <c r="AP3687" i="30"/>
  <c r="H3688" i="30"/>
  <c r="J3688" i="30"/>
  <c r="K3688" i="30"/>
  <c r="AO3688" i="30"/>
  <c r="AP3688" i="30"/>
  <c r="H3689" i="30"/>
  <c r="J3689" i="30"/>
  <c r="K3689" i="30"/>
  <c r="AO3689" i="30"/>
  <c r="AP3689" i="30"/>
  <c r="H3690" i="30"/>
  <c r="J3690" i="30"/>
  <c r="K3690" i="30"/>
  <c r="AO3690" i="30"/>
  <c r="AP3690" i="30"/>
  <c r="H3691" i="30"/>
  <c r="J3691" i="30"/>
  <c r="K3691" i="30"/>
  <c r="AO3691" i="30"/>
  <c r="AP3691" i="30"/>
  <c r="H3692" i="30"/>
  <c r="J3692" i="30"/>
  <c r="K3692" i="30"/>
  <c r="AO3692" i="30"/>
  <c r="AP3692" i="30"/>
  <c r="H3693" i="30"/>
  <c r="J3693" i="30"/>
  <c r="K3693" i="30"/>
  <c r="AO3693" i="30"/>
  <c r="AP3693" i="30"/>
  <c r="H3694" i="30"/>
  <c r="J3694" i="30"/>
  <c r="K3694" i="30"/>
  <c r="AO3694" i="30"/>
  <c r="AP3694" i="30"/>
  <c r="H3695" i="30"/>
  <c r="J3695" i="30"/>
  <c r="K3695" i="30"/>
  <c r="AO3695" i="30"/>
  <c r="AP3695" i="30"/>
  <c r="H3696" i="30"/>
  <c r="J3696" i="30"/>
  <c r="K3696" i="30"/>
  <c r="AO3696" i="30"/>
  <c r="AP3696" i="30"/>
  <c r="H3697" i="30"/>
  <c r="J3697" i="30"/>
  <c r="K3697" i="30"/>
  <c r="AO3697" i="30"/>
  <c r="AP3697" i="30"/>
  <c r="H3698" i="30"/>
  <c r="J3698" i="30"/>
  <c r="K3698" i="30"/>
  <c r="AO3698" i="30"/>
  <c r="AP3698" i="30"/>
  <c r="H3699" i="30"/>
  <c r="J3699" i="30"/>
  <c r="K3699" i="30"/>
  <c r="AO3699" i="30"/>
  <c r="AP3699" i="30"/>
  <c r="H3700" i="30"/>
  <c r="J3700" i="30"/>
  <c r="K3700" i="30"/>
  <c r="AO3700" i="30"/>
  <c r="AP3700" i="30"/>
  <c r="H3701" i="30"/>
  <c r="J3701" i="30"/>
  <c r="K3701" i="30"/>
  <c r="AO3701" i="30"/>
  <c r="AP3701" i="30"/>
  <c r="H3702" i="30"/>
  <c r="J3702" i="30"/>
  <c r="K3702" i="30"/>
  <c r="AO3702" i="30"/>
  <c r="AP3702" i="30"/>
  <c r="H3703" i="30"/>
  <c r="J3703" i="30"/>
  <c r="K3703" i="30"/>
  <c r="AO3703" i="30"/>
  <c r="AP3703" i="30"/>
  <c r="H3704" i="30"/>
  <c r="J3704" i="30"/>
  <c r="K3704" i="30"/>
  <c r="AO3704" i="30"/>
  <c r="AP3704" i="30"/>
  <c r="H3705" i="30"/>
  <c r="J3705" i="30"/>
  <c r="K3705" i="30"/>
  <c r="AO3705" i="30"/>
  <c r="AP3705" i="30"/>
  <c r="H3706" i="30"/>
  <c r="J3706" i="30"/>
  <c r="K3706" i="30"/>
  <c r="AO3706" i="30"/>
  <c r="AP3706" i="30"/>
  <c r="H3707" i="30"/>
  <c r="J3707" i="30"/>
  <c r="K3707" i="30"/>
  <c r="AO3707" i="30"/>
  <c r="AP3707" i="30"/>
  <c r="H3708" i="30"/>
  <c r="J3708" i="30"/>
  <c r="K3708" i="30"/>
  <c r="AO3708" i="30"/>
  <c r="AP3708" i="30"/>
  <c r="H3709" i="30"/>
  <c r="J3709" i="30"/>
  <c r="K3709" i="30"/>
  <c r="AO3709" i="30"/>
  <c r="AP3709" i="30"/>
  <c r="H3710" i="30"/>
  <c r="J3710" i="30"/>
  <c r="K3710" i="30"/>
  <c r="AO3710" i="30"/>
  <c r="AP3710" i="30"/>
  <c r="H3711" i="30"/>
  <c r="J3711" i="30"/>
  <c r="K3711" i="30"/>
  <c r="AO3711" i="30"/>
  <c r="AP3711" i="30"/>
  <c r="H3712" i="30"/>
  <c r="J3712" i="30"/>
  <c r="K3712" i="30"/>
  <c r="AO3712" i="30"/>
  <c r="AP3712" i="30"/>
  <c r="H3713" i="30"/>
  <c r="J3713" i="30"/>
  <c r="K3713" i="30"/>
  <c r="AO3713" i="30"/>
  <c r="AP3713" i="30"/>
  <c r="H3714" i="30"/>
  <c r="J3714" i="30"/>
  <c r="K3714" i="30"/>
  <c r="AO3714" i="30"/>
  <c r="AP3714" i="30"/>
  <c r="H3715" i="30"/>
  <c r="J3715" i="30"/>
  <c r="K3715" i="30"/>
  <c r="AO3715" i="30"/>
  <c r="AP3715" i="30"/>
  <c r="H3716" i="30"/>
  <c r="J3716" i="30"/>
  <c r="K3716" i="30"/>
  <c r="AO3716" i="30"/>
  <c r="AP3716" i="30"/>
  <c r="H3717" i="30"/>
  <c r="J3717" i="30"/>
  <c r="K3717" i="30"/>
  <c r="AO3717" i="30"/>
  <c r="AP3717" i="30"/>
  <c r="H3718" i="30"/>
  <c r="J3718" i="30"/>
  <c r="K3718" i="30"/>
  <c r="AO3718" i="30"/>
  <c r="AP3718" i="30"/>
  <c r="H3719" i="30"/>
  <c r="J3719" i="30"/>
  <c r="K3719" i="30"/>
  <c r="AO3719" i="30"/>
  <c r="AP3719" i="30"/>
  <c r="AO3720" i="30"/>
  <c r="AP3720" i="30"/>
  <c r="H3721" i="30"/>
  <c r="J3721" i="30"/>
  <c r="K3721" i="30"/>
  <c r="AO3721" i="30"/>
  <c r="AP3721" i="30"/>
  <c r="H3722" i="30"/>
  <c r="J3722" i="30"/>
  <c r="K3722" i="30"/>
  <c r="AO3722" i="30"/>
  <c r="AP3722" i="30"/>
  <c r="H3723" i="30"/>
  <c r="J3723" i="30"/>
  <c r="K3723" i="30"/>
  <c r="AO3723" i="30"/>
  <c r="AP3723" i="30"/>
  <c r="H3724" i="30"/>
  <c r="J3724" i="30"/>
  <c r="K3724" i="30"/>
  <c r="AO3724" i="30"/>
  <c r="AP3724" i="30"/>
  <c r="H3725" i="30"/>
  <c r="J3725" i="30"/>
  <c r="K3725" i="30"/>
  <c r="AO3725" i="30"/>
  <c r="AP3725" i="30"/>
  <c r="H3726" i="30"/>
  <c r="J3726" i="30"/>
  <c r="K3726" i="30"/>
  <c r="AO3726" i="30"/>
  <c r="AP3726" i="30"/>
  <c r="H3727" i="30"/>
  <c r="J3727" i="30"/>
  <c r="K3727" i="30"/>
  <c r="AO3727" i="30"/>
  <c r="AP3727" i="30"/>
  <c r="H3728" i="30"/>
  <c r="J3728" i="30"/>
  <c r="K3728" i="30"/>
  <c r="AO3728" i="30"/>
  <c r="AP3728" i="30"/>
  <c r="H3729" i="30"/>
  <c r="J3729" i="30"/>
  <c r="K3729" i="30"/>
  <c r="AO3729" i="30"/>
  <c r="AP3729" i="30"/>
  <c r="H3730" i="30"/>
  <c r="J3730" i="30"/>
  <c r="K3730" i="30"/>
  <c r="AO3730" i="30"/>
  <c r="AP3730" i="30"/>
  <c r="H3731" i="30"/>
  <c r="J3731" i="30"/>
  <c r="K3731" i="30"/>
  <c r="AO3731" i="30"/>
  <c r="AP3731" i="30"/>
  <c r="H3732" i="30"/>
  <c r="J3732" i="30"/>
  <c r="K3732" i="30"/>
  <c r="AO3732" i="30"/>
  <c r="AP3732" i="30"/>
  <c r="H3733" i="30"/>
  <c r="J3733" i="30"/>
  <c r="K3733" i="30"/>
  <c r="AO3733" i="30"/>
  <c r="AP3733" i="30"/>
  <c r="H3734" i="30"/>
  <c r="J3734" i="30"/>
  <c r="K3734" i="30"/>
  <c r="AO3734" i="30"/>
  <c r="AP3734" i="30"/>
  <c r="H3735" i="30"/>
  <c r="J3735" i="30"/>
  <c r="K3735" i="30"/>
  <c r="AO3735" i="30"/>
  <c r="AP3735" i="30"/>
  <c r="H3736" i="30"/>
  <c r="J3736" i="30"/>
  <c r="K3736" i="30"/>
  <c r="AO3736" i="30"/>
  <c r="AP3736" i="30"/>
  <c r="H3737" i="30"/>
  <c r="J3737" i="30"/>
  <c r="K3737" i="30"/>
  <c r="AO3737" i="30"/>
  <c r="AP3737" i="30"/>
  <c r="H3738" i="30"/>
  <c r="J3738" i="30"/>
  <c r="K3738" i="30"/>
  <c r="AO3738" i="30"/>
  <c r="AP3738" i="30"/>
  <c r="H3739" i="30"/>
  <c r="J3739" i="30"/>
  <c r="K3739" i="30"/>
  <c r="AO3739" i="30"/>
  <c r="AP3739" i="30"/>
  <c r="H3740" i="30"/>
  <c r="J3740" i="30"/>
  <c r="K3740" i="30"/>
  <c r="AO3740" i="30"/>
  <c r="AP3740" i="30"/>
  <c r="H3741" i="30"/>
  <c r="J3741" i="30"/>
  <c r="K3741" i="30"/>
  <c r="AO3741" i="30"/>
  <c r="AP3741" i="30"/>
  <c r="H3742" i="30"/>
  <c r="J3742" i="30"/>
  <c r="K3742" i="30"/>
  <c r="AO3742" i="30"/>
  <c r="AP3742" i="30"/>
  <c r="H3743" i="30"/>
  <c r="J3743" i="30"/>
  <c r="K3743" i="30"/>
  <c r="AO3743" i="30"/>
  <c r="AP3743" i="30"/>
  <c r="H3744" i="30"/>
  <c r="J3744" i="30"/>
  <c r="K3744" i="30"/>
  <c r="AO3744" i="30"/>
  <c r="AP3744" i="30"/>
  <c r="H3745" i="30"/>
  <c r="J3745" i="30"/>
  <c r="K3745" i="30"/>
  <c r="AO3745" i="30"/>
  <c r="AP3745" i="30"/>
  <c r="H3746" i="30"/>
  <c r="J3746" i="30"/>
  <c r="K3746" i="30"/>
  <c r="AO3746" i="30"/>
  <c r="AP3746" i="30"/>
  <c r="H3747" i="30"/>
  <c r="J3747" i="30"/>
  <c r="K3747" i="30"/>
  <c r="AO3747" i="30"/>
  <c r="AP3747" i="30"/>
  <c r="H3748" i="30"/>
  <c r="J3748" i="30"/>
  <c r="K3748" i="30"/>
  <c r="AO3748" i="30"/>
  <c r="AP3748" i="30"/>
  <c r="H3749" i="30"/>
  <c r="J3749" i="30"/>
  <c r="K3749" i="30"/>
  <c r="AO3749" i="30"/>
  <c r="AP3749" i="30"/>
  <c r="H3750" i="30"/>
  <c r="J3750" i="30"/>
  <c r="K3750" i="30"/>
  <c r="AO3750" i="30"/>
  <c r="AP3750" i="30"/>
  <c r="H3751" i="30"/>
  <c r="J3751" i="30"/>
  <c r="K3751" i="30"/>
  <c r="AO3751" i="30"/>
  <c r="AP3751" i="30"/>
  <c r="H3752" i="30"/>
  <c r="J3752" i="30"/>
  <c r="K3752" i="30"/>
  <c r="AO3752" i="30"/>
  <c r="AP3752" i="30"/>
  <c r="H3753" i="30"/>
  <c r="J3753" i="30"/>
  <c r="K3753" i="30"/>
  <c r="AO3753" i="30"/>
  <c r="AP3753" i="30"/>
  <c r="H3754" i="30"/>
  <c r="J3754" i="30"/>
  <c r="K3754" i="30"/>
  <c r="AO3754" i="30"/>
  <c r="AP3754" i="30"/>
  <c r="H3755" i="30"/>
  <c r="J3755" i="30"/>
  <c r="K3755" i="30"/>
  <c r="AO3755" i="30"/>
  <c r="AP3755" i="30"/>
  <c r="H3756" i="30"/>
  <c r="J3756" i="30"/>
  <c r="K3756" i="30"/>
  <c r="AO3756" i="30"/>
  <c r="AP3756" i="30"/>
  <c r="H3757" i="30"/>
  <c r="J3757" i="30"/>
  <c r="K3757" i="30"/>
  <c r="AO3757" i="30"/>
  <c r="AP3757" i="30"/>
  <c r="H3758" i="30"/>
  <c r="J3758" i="30"/>
  <c r="K3758" i="30"/>
  <c r="AO3758" i="30"/>
  <c r="AP3758" i="30"/>
  <c r="H3759" i="30"/>
  <c r="J3759" i="30"/>
  <c r="K3759" i="30"/>
  <c r="AO3759" i="30"/>
  <c r="AP3759" i="30"/>
  <c r="H3760" i="30"/>
  <c r="J3760" i="30"/>
  <c r="K3760" i="30"/>
  <c r="AO3760" i="30"/>
  <c r="AP3760" i="30"/>
  <c r="H3761" i="30"/>
  <c r="J3761" i="30"/>
  <c r="K3761" i="30"/>
  <c r="AO3761" i="30"/>
  <c r="AP3761" i="30"/>
  <c r="H3762" i="30"/>
  <c r="J3762" i="30"/>
  <c r="K3762" i="30"/>
  <c r="AO3762" i="30"/>
  <c r="AP3762" i="30"/>
  <c r="H3763" i="30"/>
  <c r="J3763" i="30"/>
  <c r="K3763" i="30"/>
  <c r="AO3763" i="30"/>
  <c r="AP3763" i="30"/>
  <c r="H3764" i="30"/>
  <c r="J3764" i="30"/>
  <c r="K3764" i="30"/>
  <c r="AO3764" i="30"/>
  <c r="AP3764" i="30"/>
  <c r="H3765" i="30"/>
  <c r="J3765" i="30"/>
  <c r="K3765" i="30"/>
  <c r="AO3765" i="30"/>
  <c r="AP3765" i="30"/>
  <c r="H3766" i="30"/>
  <c r="J3766" i="30"/>
  <c r="K3766" i="30"/>
  <c r="AO3766" i="30"/>
  <c r="AP3766" i="30"/>
  <c r="H3767" i="30"/>
  <c r="J3767" i="30"/>
  <c r="K3767" i="30"/>
  <c r="AO3767" i="30"/>
  <c r="AP3767" i="30"/>
  <c r="H3768" i="30"/>
  <c r="J3768" i="30"/>
  <c r="K3768" i="30"/>
  <c r="AO3768" i="30"/>
  <c r="AP3768" i="30"/>
  <c r="H3769" i="30"/>
  <c r="J3769" i="30"/>
  <c r="K3769" i="30"/>
  <c r="AO3769" i="30"/>
  <c r="AP3769" i="30"/>
  <c r="H3770" i="30"/>
  <c r="J3770" i="30"/>
  <c r="K3770" i="30"/>
  <c r="AO3770" i="30"/>
  <c r="AP3770" i="30"/>
  <c r="H3771" i="30"/>
  <c r="J3771" i="30"/>
  <c r="K3771" i="30"/>
  <c r="AO3771" i="30"/>
  <c r="AP3771" i="30"/>
  <c r="H3772" i="30"/>
  <c r="J3772" i="30"/>
  <c r="K3772" i="30"/>
  <c r="AO3772" i="30"/>
  <c r="AP3772" i="30"/>
  <c r="H3773" i="30"/>
  <c r="J3773" i="30"/>
  <c r="K3773" i="30"/>
  <c r="AO3773" i="30"/>
  <c r="AP3773" i="30"/>
  <c r="H3774" i="30"/>
  <c r="J3774" i="30"/>
  <c r="K3774" i="30"/>
  <c r="AO3774" i="30"/>
  <c r="AP3774" i="30"/>
  <c r="H3775" i="30"/>
  <c r="J3775" i="30"/>
  <c r="K3775" i="30"/>
  <c r="AO3775" i="30"/>
  <c r="AP3775" i="30"/>
  <c r="H3776" i="30"/>
  <c r="J3776" i="30"/>
  <c r="K3776" i="30"/>
  <c r="AO3776" i="30"/>
  <c r="AP3776" i="30"/>
  <c r="H3777" i="30"/>
  <c r="J3777" i="30"/>
  <c r="K3777" i="30"/>
  <c r="AO3777" i="30"/>
  <c r="AP3777" i="30"/>
  <c r="H3778" i="30"/>
  <c r="J3778" i="30"/>
  <c r="K3778" i="30"/>
  <c r="AO3778" i="30"/>
  <c r="AP3778" i="30"/>
  <c r="H3779" i="30"/>
  <c r="J3779" i="30"/>
  <c r="K3779" i="30"/>
  <c r="AO3779" i="30"/>
  <c r="AP3779" i="30"/>
  <c r="H3780" i="30"/>
  <c r="J3780" i="30"/>
  <c r="K3780" i="30"/>
  <c r="AO3780" i="30"/>
  <c r="AP3780" i="30"/>
  <c r="H3781" i="30"/>
  <c r="J3781" i="30"/>
  <c r="K3781" i="30"/>
  <c r="AO3781" i="30"/>
  <c r="AP3781" i="30"/>
  <c r="H3782" i="30"/>
  <c r="J3782" i="30"/>
  <c r="K3782" i="30"/>
  <c r="AO3782" i="30"/>
  <c r="AP3782" i="30"/>
  <c r="H3783" i="30"/>
  <c r="J3783" i="30"/>
  <c r="K3783" i="30"/>
  <c r="AO3783" i="30"/>
  <c r="AP3783" i="30"/>
  <c r="H3784" i="30"/>
  <c r="J3784" i="30"/>
  <c r="K3784" i="30"/>
  <c r="AO3784" i="30"/>
  <c r="AP3784" i="30"/>
  <c r="H3785" i="30"/>
  <c r="J3785" i="30"/>
  <c r="K3785" i="30"/>
  <c r="AO3785" i="30"/>
  <c r="AP3785" i="30"/>
  <c r="H3786" i="30"/>
  <c r="J3786" i="30"/>
  <c r="K3786" i="30"/>
  <c r="AO3786" i="30"/>
  <c r="AP3786" i="30"/>
  <c r="H3787" i="30"/>
  <c r="J3787" i="30"/>
  <c r="K3787" i="30"/>
  <c r="AO3787" i="30"/>
  <c r="AP3787" i="30"/>
  <c r="H3788" i="30"/>
  <c r="J3788" i="30"/>
  <c r="K3788" i="30"/>
  <c r="AO3788" i="30"/>
  <c r="AP3788" i="30"/>
  <c r="H3789" i="30"/>
  <c r="J3789" i="30"/>
  <c r="K3789" i="30"/>
  <c r="AO3789" i="30"/>
  <c r="AP3789" i="30"/>
  <c r="H3790" i="30"/>
  <c r="J3790" i="30"/>
  <c r="K3790" i="30"/>
  <c r="AO3790" i="30"/>
  <c r="AP3790" i="30"/>
  <c r="H3791" i="30"/>
  <c r="J3791" i="30"/>
  <c r="K3791" i="30"/>
  <c r="AO3791" i="30"/>
  <c r="AP3791" i="30"/>
  <c r="H3792" i="30"/>
  <c r="J3792" i="30"/>
  <c r="K3792" i="30"/>
  <c r="AO3792" i="30"/>
  <c r="AP3792" i="30"/>
  <c r="H3793" i="30"/>
  <c r="J3793" i="30"/>
  <c r="K3793" i="30"/>
  <c r="AO3793" i="30"/>
  <c r="AP3793" i="30"/>
  <c r="H3794" i="30"/>
  <c r="J3794" i="30"/>
  <c r="K3794" i="30"/>
  <c r="AO3794" i="30"/>
  <c r="AP3794" i="30"/>
  <c r="H3795" i="30"/>
  <c r="J3795" i="30"/>
  <c r="K3795" i="30"/>
  <c r="AO3795" i="30"/>
  <c r="AP3795" i="30"/>
  <c r="H3796" i="30"/>
  <c r="J3796" i="30"/>
  <c r="K3796" i="30"/>
  <c r="AO3796" i="30"/>
  <c r="AP3796" i="30"/>
  <c r="H3797" i="30"/>
  <c r="J3797" i="30"/>
  <c r="K3797" i="30"/>
  <c r="AO3797" i="30"/>
  <c r="AP3797" i="30"/>
  <c r="H3798" i="30"/>
  <c r="J3798" i="30"/>
  <c r="K3798" i="30"/>
  <c r="AO3798" i="30"/>
  <c r="AP3798" i="30"/>
  <c r="H3799" i="30"/>
  <c r="J3799" i="30"/>
  <c r="K3799" i="30"/>
  <c r="AO3799" i="30"/>
  <c r="AP3799" i="30"/>
  <c r="H3800" i="30"/>
  <c r="J3800" i="30"/>
  <c r="K3800" i="30"/>
  <c r="AO3800" i="30"/>
  <c r="AP3800" i="30"/>
  <c r="H3801" i="30"/>
  <c r="J3801" i="30"/>
  <c r="K3801" i="30"/>
  <c r="AO3801" i="30"/>
  <c r="AP3801" i="30"/>
  <c r="H3802" i="30"/>
  <c r="J3802" i="30"/>
  <c r="K3802" i="30"/>
  <c r="AO3802" i="30"/>
  <c r="AP3802" i="30"/>
  <c r="H3803" i="30"/>
  <c r="J3803" i="30"/>
  <c r="K3803" i="30"/>
  <c r="AO3803" i="30"/>
  <c r="AP3803" i="30"/>
  <c r="AO3804" i="30"/>
  <c r="AP3804" i="30"/>
  <c r="H3805" i="30"/>
  <c r="J3805" i="30"/>
  <c r="K3805" i="30"/>
  <c r="AO3805" i="30"/>
  <c r="AP3805" i="30"/>
  <c r="H3806" i="30"/>
  <c r="J3806" i="30"/>
  <c r="K3806" i="30"/>
  <c r="AO3806" i="30"/>
  <c r="AP3806" i="30"/>
  <c r="H3807" i="30"/>
  <c r="J3807" i="30"/>
  <c r="K3807" i="30"/>
  <c r="AO3807" i="30"/>
  <c r="AP3807" i="30"/>
  <c r="H3808" i="30"/>
  <c r="J3808" i="30"/>
  <c r="K3808" i="30"/>
  <c r="AO3808" i="30"/>
  <c r="AP3808" i="30"/>
  <c r="H3809" i="30"/>
  <c r="J3809" i="30"/>
  <c r="K3809" i="30"/>
  <c r="AO3809" i="30"/>
  <c r="AP3809" i="30"/>
  <c r="H3810" i="30"/>
  <c r="J3810" i="30"/>
  <c r="K3810" i="30"/>
  <c r="AO3810" i="30"/>
  <c r="AP3810" i="30"/>
  <c r="H3811" i="30"/>
  <c r="J3811" i="30"/>
  <c r="K3811" i="30"/>
  <c r="AO3811" i="30"/>
  <c r="AP3811" i="30"/>
  <c r="H3812" i="30"/>
  <c r="J3812" i="30"/>
  <c r="K3812" i="30"/>
  <c r="AO3812" i="30"/>
  <c r="AP3812" i="30"/>
  <c r="H3813" i="30"/>
  <c r="J3813" i="30"/>
  <c r="K3813" i="30"/>
  <c r="AO3813" i="30"/>
  <c r="AP3813" i="30"/>
  <c r="H3814" i="30"/>
  <c r="J3814" i="30"/>
  <c r="K3814" i="30"/>
  <c r="AO3814" i="30"/>
  <c r="AP3814" i="30"/>
  <c r="H3815" i="30"/>
  <c r="J3815" i="30"/>
  <c r="K3815" i="30"/>
  <c r="AO3815" i="30"/>
  <c r="AP3815" i="30"/>
  <c r="H3816" i="30"/>
  <c r="J3816" i="30"/>
  <c r="K3816" i="30"/>
  <c r="AO3816" i="30"/>
  <c r="AP3816" i="30"/>
  <c r="H3817" i="30"/>
  <c r="J3817" i="30"/>
  <c r="K3817" i="30"/>
  <c r="AO3817" i="30"/>
  <c r="AP3817" i="30"/>
  <c r="H3818" i="30"/>
  <c r="J3818" i="30"/>
  <c r="K3818" i="30"/>
  <c r="AO3818" i="30"/>
  <c r="AP3818" i="30"/>
  <c r="H3819" i="30"/>
  <c r="J3819" i="30"/>
  <c r="K3819" i="30"/>
  <c r="AO3819" i="30"/>
  <c r="AP3819" i="30"/>
  <c r="H3820" i="30"/>
  <c r="J3820" i="30"/>
  <c r="K3820" i="30"/>
  <c r="AO3820" i="30"/>
  <c r="AP3820" i="30"/>
  <c r="H3821" i="30"/>
  <c r="J3821" i="30"/>
  <c r="K3821" i="30"/>
  <c r="AO3821" i="30"/>
  <c r="AP3821" i="30"/>
  <c r="H3822" i="30"/>
  <c r="J3822" i="30"/>
  <c r="K3822" i="30"/>
  <c r="AO3822" i="30"/>
  <c r="AP3822" i="30"/>
  <c r="H3823" i="30"/>
  <c r="J3823" i="30"/>
  <c r="K3823" i="30"/>
  <c r="AO3823" i="30"/>
  <c r="AP3823" i="30"/>
  <c r="H3824" i="30"/>
  <c r="J3824" i="30"/>
  <c r="K3824" i="30"/>
  <c r="AO3824" i="30"/>
  <c r="AP3824" i="30"/>
  <c r="H3825" i="30"/>
  <c r="J3825" i="30"/>
  <c r="K3825" i="30"/>
  <c r="AO3825" i="30"/>
  <c r="AP3825" i="30"/>
  <c r="H3826" i="30"/>
  <c r="J3826" i="30"/>
  <c r="K3826" i="30"/>
  <c r="AO3826" i="30"/>
  <c r="AP3826" i="30"/>
  <c r="H3827" i="30"/>
  <c r="J3827" i="30"/>
  <c r="K3827" i="30"/>
  <c r="AO3827" i="30"/>
  <c r="AP3827" i="30"/>
  <c r="H3828" i="30"/>
  <c r="J3828" i="30"/>
  <c r="K3828" i="30"/>
  <c r="AO3828" i="30"/>
  <c r="AP3828" i="30"/>
  <c r="H3829" i="30"/>
  <c r="J3829" i="30"/>
  <c r="K3829" i="30"/>
  <c r="AO3829" i="30"/>
  <c r="AP3829" i="30"/>
  <c r="H3830" i="30"/>
  <c r="J3830" i="30"/>
  <c r="K3830" i="30"/>
  <c r="AO3830" i="30"/>
  <c r="AP3830" i="30"/>
  <c r="H3831" i="30"/>
  <c r="J3831" i="30"/>
  <c r="K3831" i="30"/>
  <c r="AO3831" i="30"/>
  <c r="AP3831" i="30"/>
  <c r="H3832" i="30"/>
  <c r="J3832" i="30"/>
  <c r="K3832" i="30"/>
  <c r="AO3832" i="30"/>
  <c r="AP3832" i="30"/>
  <c r="H3833" i="30"/>
  <c r="J3833" i="30"/>
  <c r="K3833" i="30"/>
  <c r="AO3833" i="30"/>
  <c r="AP3833" i="30"/>
  <c r="H3834" i="30"/>
  <c r="J3834" i="30"/>
  <c r="K3834" i="30"/>
  <c r="AO3834" i="30"/>
  <c r="AP3834" i="30"/>
  <c r="H3835" i="30"/>
  <c r="J3835" i="30"/>
  <c r="K3835" i="30"/>
  <c r="AO3835" i="30"/>
  <c r="AP3835" i="30"/>
  <c r="H3836" i="30"/>
  <c r="J3836" i="30"/>
  <c r="K3836" i="30"/>
  <c r="AO3836" i="30"/>
  <c r="AP3836" i="30"/>
  <c r="H3837" i="30"/>
  <c r="J3837" i="30"/>
  <c r="K3837" i="30"/>
  <c r="AO3837" i="30"/>
  <c r="AP3837" i="30"/>
  <c r="H3838" i="30"/>
  <c r="J3838" i="30"/>
  <c r="K3838" i="30"/>
  <c r="AO3838" i="30"/>
  <c r="AP3838" i="30"/>
  <c r="H3839" i="30"/>
  <c r="J3839" i="30"/>
  <c r="K3839" i="30"/>
  <c r="AO3839" i="30"/>
  <c r="AP3839" i="30"/>
  <c r="H3840" i="30"/>
  <c r="J3840" i="30"/>
  <c r="K3840" i="30"/>
  <c r="AO3840" i="30"/>
  <c r="AP3840" i="30"/>
  <c r="H3841" i="30"/>
  <c r="J3841" i="30"/>
  <c r="K3841" i="30"/>
  <c r="AO3841" i="30"/>
  <c r="AP3841" i="30"/>
  <c r="H3842" i="30"/>
  <c r="J3842" i="30"/>
  <c r="K3842" i="30"/>
  <c r="AO3842" i="30"/>
  <c r="AP3842" i="30"/>
  <c r="H3843" i="30"/>
  <c r="J3843" i="30"/>
  <c r="K3843" i="30"/>
  <c r="AO3843" i="30"/>
  <c r="AP3843" i="30"/>
  <c r="H3844" i="30"/>
  <c r="J3844" i="30"/>
  <c r="K3844" i="30"/>
  <c r="AO3844" i="30"/>
  <c r="AP3844" i="30"/>
  <c r="H3845" i="30"/>
  <c r="J3845" i="30"/>
  <c r="K3845" i="30"/>
  <c r="AO3845" i="30"/>
  <c r="AP3845" i="30"/>
  <c r="H3846" i="30"/>
  <c r="J3846" i="30"/>
  <c r="K3846" i="30"/>
  <c r="AO3846" i="30"/>
  <c r="AP3846" i="30"/>
  <c r="H3847" i="30"/>
  <c r="J3847" i="30"/>
  <c r="K3847" i="30"/>
  <c r="AO3847" i="30"/>
  <c r="AP3847" i="30"/>
  <c r="H3848" i="30"/>
  <c r="J3848" i="30"/>
  <c r="K3848" i="30"/>
  <c r="AO3848" i="30"/>
  <c r="AP3848" i="30"/>
  <c r="H3849" i="30"/>
  <c r="J3849" i="30"/>
  <c r="K3849" i="30"/>
  <c r="AO3849" i="30"/>
  <c r="AP3849" i="30"/>
  <c r="H3850" i="30"/>
  <c r="J3850" i="30"/>
  <c r="K3850" i="30"/>
  <c r="AO3850" i="30"/>
  <c r="AP3850" i="30"/>
  <c r="H3851" i="30"/>
  <c r="J3851" i="30"/>
  <c r="K3851" i="30"/>
  <c r="AO3851" i="30"/>
  <c r="AP3851" i="30"/>
  <c r="H3852" i="30"/>
  <c r="J3852" i="30"/>
  <c r="K3852" i="30"/>
  <c r="AO3852" i="30"/>
  <c r="AP3852" i="30"/>
  <c r="H3853" i="30"/>
  <c r="J3853" i="30"/>
  <c r="K3853" i="30"/>
  <c r="AO3853" i="30"/>
  <c r="AP3853" i="30"/>
  <c r="H3854" i="30"/>
  <c r="J3854" i="30"/>
  <c r="K3854" i="30"/>
  <c r="AO3854" i="30"/>
  <c r="AP3854" i="30"/>
  <c r="H3855" i="30"/>
  <c r="J3855" i="30"/>
  <c r="K3855" i="30"/>
  <c r="AO3855" i="30"/>
  <c r="AP3855" i="30"/>
  <c r="H3856" i="30"/>
  <c r="J3856" i="30"/>
  <c r="K3856" i="30"/>
  <c r="AO3856" i="30"/>
  <c r="AP3856" i="30"/>
  <c r="H3857" i="30"/>
  <c r="J3857" i="30"/>
  <c r="K3857" i="30"/>
  <c r="AO3857" i="30"/>
  <c r="AP3857" i="30"/>
  <c r="H3858" i="30"/>
  <c r="J3858" i="30"/>
  <c r="K3858" i="30"/>
  <c r="AO3858" i="30"/>
  <c r="AP3858" i="30"/>
  <c r="H3859" i="30"/>
  <c r="J3859" i="30"/>
  <c r="K3859" i="30"/>
  <c r="AO3859" i="30"/>
  <c r="AP3859" i="30"/>
  <c r="H3860" i="30"/>
  <c r="J3860" i="30"/>
  <c r="K3860" i="30"/>
  <c r="AO3860" i="30"/>
  <c r="AP3860" i="30"/>
  <c r="H3861" i="30"/>
  <c r="J3861" i="30"/>
  <c r="K3861" i="30"/>
  <c r="AO3861" i="30"/>
  <c r="AP3861" i="30"/>
  <c r="H3862" i="30"/>
  <c r="J3862" i="30"/>
  <c r="K3862" i="30"/>
  <c r="AO3862" i="30"/>
  <c r="AP3862" i="30"/>
  <c r="H3863" i="30"/>
  <c r="J3863" i="30"/>
  <c r="K3863" i="30"/>
  <c r="AO3863" i="30"/>
  <c r="AP3863" i="30"/>
  <c r="H3864" i="30"/>
  <c r="J3864" i="30"/>
  <c r="K3864" i="30"/>
  <c r="AO3864" i="30"/>
  <c r="AP3864" i="30"/>
  <c r="H3865" i="30"/>
  <c r="J3865" i="30"/>
  <c r="K3865" i="30"/>
  <c r="AO3865" i="30"/>
  <c r="AP3865" i="30"/>
  <c r="H3866" i="30"/>
  <c r="J3866" i="30"/>
  <c r="K3866" i="30"/>
  <c r="AO3866" i="30"/>
  <c r="AP3866" i="30"/>
  <c r="H3867" i="30"/>
  <c r="J3867" i="30"/>
  <c r="K3867" i="30"/>
  <c r="AO3867" i="30"/>
  <c r="AP3867" i="30"/>
  <c r="H3868" i="30"/>
  <c r="J3868" i="30"/>
  <c r="K3868" i="30"/>
  <c r="AO3868" i="30"/>
  <c r="AP3868" i="30"/>
  <c r="H3869" i="30"/>
  <c r="J3869" i="30"/>
  <c r="K3869" i="30"/>
  <c r="AO3869" i="30"/>
  <c r="AP3869" i="30"/>
  <c r="H3870" i="30"/>
  <c r="J3870" i="30"/>
  <c r="K3870" i="30"/>
  <c r="AO3870" i="30"/>
  <c r="AP3870" i="30"/>
  <c r="H3871" i="30"/>
  <c r="J3871" i="30"/>
  <c r="K3871" i="30"/>
  <c r="AO3871" i="30"/>
  <c r="AP3871" i="30"/>
  <c r="H3872" i="30"/>
  <c r="J3872" i="30"/>
  <c r="K3872" i="30"/>
  <c r="AO3872" i="30"/>
  <c r="AP3872" i="30"/>
  <c r="H3873" i="30"/>
  <c r="J3873" i="30"/>
  <c r="K3873" i="30"/>
  <c r="AO3873" i="30"/>
  <c r="AP3873" i="30"/>
  <c r="H3874" i="30"/>
  <c r="J3874" i="30"/>
  <c r="K3874" i="30"/>
  <c r="AO3874" i="30"/>
  <c r="AP3874" i="30"/>
  <c r="H3875" i="30"/>
  <c r="J3875" i="30"/>
  <c r="K3875" i="30"/>
  <c r="AO3875" i="30"/>
  <c r="AP3875" i="30"/>
  <c r="H3876" i="30"/>
  <c r="J3876" i="30"/>
  <c r="K3876" i="30"/>
  <c r="AO3876" i="30"/>
  <c r="AP3876" i="30"/>
  <c r="H3877" i="30"/>
  <c r="J3877" i="30"/>
  <c r="K3877" i="30"/>
  <c r="AO3877" i="30"/>
  <c r="AP3877" i="30"/>
  <c r="H3878" i="30"/>
  <c r="J3878" i="30"/>
  <c r="K3878" i="30"/>
  <c r="AO3878" i="30"/>
  <c r="AP3878" i="30"/>
  <c r="H3879" i="30"/>
  <c r="J3879" i="30"/>
  <c r="K3879" i="30"/>
  <c r="AO3879" i="30"/>
  <c r="AP3879" i="30"/>
  <c r="H3880" i="30"/>
  <c r="J3880" i="30"/>
  <c r="K3880" i="30"/>
  <c r="AO3880" i="30"/>
  <c r="AP3880" i="30"/>
  <c r="H3881" i="30"/>
  <c r="J3881" i="30"/>
  <c r="K3881" i="30"/>
  <c r="AO3881" i="30"/>
  <c r="AP3881" i="30"/>
  <c r="H3882" i="30"/>
  <c r="J3882" i="30"/>
  <c r="K3882" i="30"/>
  <c r="AO3882" i="30"/>
  <c r="AP3882" i="30"/>
  <c r="H3883" i="30"/>
  <c r="J3883" i="30"/>
  <c r="K3883" i="30"/>
  <c r="AO3883" i="30"/>
  <c r="AP3883" i="30"/>
  <c r="H3884" i="30"/>
  <c r="J3884" i="30"/>
  <c r="K3884" i="30"/>
  <c r="AO3884" i="30"/>
  <c r="AP3884" i="30"/>
  <c r="H3885" i="30"/>
  <c r="J3885" i="30"/>
  <c r="K3885" i="30"/>
  <c r="AO3885" i="30"/>
  <c r="AP3885" i="30"/>
  <c r="H3886" i="30"/>
  <c r="J3886" i="30"/>
  <c r="K3886" i="30"/>
  <c r="AO3886" i="30"/>
  <c r="AP3886" i="30"/>
  <c r="H3887" i="30"/>
  <c r="J3887" i="30"/>
  <c r="K3887" i="30"/>
  <c r="AO3887" i="30"/>
  <c r="AP3887" i="30"/>
  <c r="AO3888" i="30"/>
  <c r="AP3888" i="30"/>
  <c r="H3889" i="30"/>
  <c r="J3889" i="30"/>
  <c r="K3889" i="30"/>
  <c r="AO3889" i="30"/>
  <c r="AP3889" i="30"/>
  <c r="H3890" i="30"/>
  <c r="J3890" i="30"/>
  <c r="K3890" i="30"/>
  <c r="AO3890" i="30"/>
  <c r="AP3890" i="30"/>
  <c r="H3891" i="30"/>
  <c r="J3891" i="30"/>
  <c r="K3891" i="30"/>
  <c r="AO3891" i="30"/>
  <c r="AP3891" i="30"/>
  <c r="H3892" i="30"/>
  <c r="J3892" i="30"/>
  <c r="K3892" i="30"/>
  <c r="AO3892" i="30"/>
  <c r="AP3892" i="30"/>
  <c r="H3893" i="30"/>
  <c r="J3893" i="30"/>
  <c r="K3893" i="30"/>
  <c r="AO3893" i="30"/>
  <c r="AP3893" i="30"/>
  <c r="H3894" i="30"/>
  <c r="J3894" i="30"/>
  <c r="K3894" i="30"/>
  <c r="AO3894" i="30"/>
  <c r="AP3894" i="30"/>
  <c r="H3895" i="30"/>
  <c r="J3895" i="30"/>
  <c r="K3895" i="30"/>
  <c r="AO3895" i="30"/>
  <c r="AP3895" i="30"/>
  <c r="AO3896" i="30"/>
  <c r="AP3896" i="30"/>
  <c r="H3897" i="30"/>
  <c r="J3897" i="30"/>
  <c r="K3897" i="30"/>
  <c r="AO3897" i="30"/>
  <c r="AP3897" i="30"/>
  <c r="H3898" i="30"/>
  <c r="J3898" i="30"/>
  <c r="K3898" i="30"/>
  <c r="AO3898" i="30"/>
  <c r="AP3898" i="30"/>
  <c r="H3899" i="30"/>
  <c r="J3899" i="30"/>
  <c r="K3899" i="30"/>
  <c r="AO3899" i="30"/>
  <c r="AP3899" i="30"/>
  <c r="H3900" i="30"/>
  <c r="J3900" i="30"/>
  <c r="K3900" i="30"/>
  <c r="AO3900" i="30"/>
  <c r="AP3900" i="30"/>
  <c r="H3901" i="30"/>
  <c r="J3901" i="30"/>
  <c r="K3901" i="30"/>
  <c r="AO3901" i="30"/>
  <c r="AP3901" i="30"/>
  <c r="H3902" i="30"/>
  <c r="J3902" i="30"/>
  <c r="K3902" i="30"/>
  <c r="AO3902" i="30"/>
  <c r="AP3902" i="30"/>
  <c r="H3903" i="30"/>
  <c r="J3903" i="30"/>
  <c r="K3903" i="30"/>
  <c r="AO3903" i="30"/>
  <c r="AP3903" i="30"/>
  <c r="AO3904" i="30"/>
  <c r="AP3904" i="30"/>
  <c r="H3905" i="30"/>
  <c r="J3905" i="30"/>
  <c r="K3905" i="30"/>
  <c r="AO3905" i="30"/>
  <c r="AP3905" i="30"/>
  <c r="H3906" i="30"/>
  <c r="J3906" i="30"/>
  <c r="K3906" i="30"/>
  <c r="AO3906" i="30"/>
  <c r="AP3906" i="30"/>
  <c r="H3907" i="30"/>
  <c r="J3907" i="30"/>
  <c r="K3907" i="30"/>
  <c r="AO3907" i="30"/>
  <c r="AP3907" i="30"/>
  <c r="AO3908" i="30"/>
  <c r="AP3908" i="30"/>
  <c r="H3909" i="30"/>
  <c r="J3909" i="30"/>
  <c r="K3909" i="30"/>
  <c r="AO3909" i="30"/>
  <c r="AP3909" i="30"/>
  <c r="H3910" i="30"/>
  <c r="J3910" i="30"/>
  <c r="K3910" i="30"/>
  <c r="AO3910" i="30"/>
  <c r="AP3910" i="30"/>
  <c r="H3911" i="30"/>
  <c r="J3911" i="30"/>
  <c r="K3911" i="30"/>
  <c r="AO3911" i="30"/>
  <c r="AP3911" i="30"/>
  <c r="H3912" i="30"/>
  <c r="J3912" i="30"/>
  <c r="K3912" i="30"/>
  <c r="AO3912" i="30"/>
  <c r="AP3912" i="30"/>
  <c r="AO3913" i="30"/>
  <c r="AP3913" i="30"/>
  <c r="H3914" i="30"/>
  <c r="J3914" i="30"/>
  <c r="K3914" i="30"/>
  <c r="AO3914" i="30"/>
  <c r="AP3914" i="30"/>
  <c r="H3915" i="30"/>
  <c r="J3915" i="30"/>
  <c r="K3915" i="30"/>
  <c r="AO3915" i="30"/>
  <c r="AP3915" i="30"/>
  <c r="H3916" i="30"/>
  <c r="J3916" i="30"/>
  <c r="K3916" i="30"/>
  <c r="AO3916" i="30"/>
  <c r="AP3916" i="30"/>
  <c r="H3917" i="30"/>
  <c r="J3917" i="30"/>
  <c r="K3917" i="30"/>
  <c r="AO3917" i="30"/>
  <c r="AP3917" i="30"/>
  <c r="H3918" i="30"/>
  <c r="J3918" i="30"/>
  <c r="K3918" i="30"/>
  <c r="AO3918" i="30"/>
  <c r="AP3918" i="30"/>
  <c r="H3919" i="30"/>
  <c r="J3919" i="30"/>
  <c r="K3919" i="30"/>
  <c r="AO3919" i="30"/>
  <c r="AP3919" i="30"/>
  <c r="H3920" i="30"/>
  <c r="J3920" i="30"/>
  <c r="K3920" i="30"/>
  <c r="AO3920" i="30"/>
  <c r="AP3920" i="30"/>
  <c r="H3921" i="30"/>
  <c r="J3921" i="30"/>
  <c r="K3921" i="30"/>
  <c r="AO3921" i="30"/>
  <c r="AP3921" i="30"/>
  <c r="H3922" i="30"/>
  <c r="J3922" i="30"/>
  <c r="K3922" i="30"/>
  <c r="AO3922" i="30"/>
  <c r="AP3922" i="30"/>
  <c r="H3923" i="30"/>
  <c r="J3923" i="30"/>
  <c r="K3923" i="30"/>
  <c r="AO3923" i="30"/>
  <c r="AP3923" i="30"/>
  <c r="H3924" i="30"/>
  <c r="J3924" i="30"/>
  <c r="K3924" i="30"/>
  <c r="AO3924" i="30"/>
  <c r="AP3924" i="30"/>
  <c r="H3925" i="30"/>
  <c r="J3925" i="30"/>
  <c r="K3925" i="30"/>
  <c r="AO3925" i="30"/>
  <c r="AP3925" i="30"/>
  <c r="H3926" i="30"/>
  <c r="J3926" i="30"/>
  <c r="K3926" i="30"/>
  <c r="AO3926" i="30"/>
  <c r="AP3926" i="30"/>
  <c r="H3927" i="30"/>
  <c r="J3927" i="30"/>
  <c r="K3927" i="30"/>
  <c r="AO3927" i="30"/>
  <c r="AP3927" i="30"/>
  <c r="H3928" i="30"/>
  <c r="J3928" i="30"/>
  <c r="K3928" i="30"/>
  <c r="AO3928" i="30"/>
  <c r="AP3928" i="30"/>
  <c r="H3929" i="30"/>
  <c r="J3929" i="30"/>
  <c r="K3929" i="30"/>
  <c r="AO3929" i="30"/>
  <c r="AP3929" i="30"/>
  <c r="H3930" i="30"/>
  <c r="J3930" i="30"/>
  <c r="K3930" i="30"/>
  <c r="AO3930" i="30"/>
  <c r="AP3930" i="30"/>
  <c r="H3931" i="30"/>
  <c r="J3931" i="30"/>
  <c r="K3931" i="30"/>
  <c r="AO3931" i="30"/>
  <c r="AP3931" i="30"/>
  <c r="H3932" i="30"/>
  <c r="J3932" i="30"/>
  <c r="K3932" i="30"/>
  <c r="AO3932" i="30"/>
  <c r="AP3932" i="30"/>
  <c r="H3933" i="30"/>
  <c r="J3933" i="30"/>
  <c r="K3933" i="30"/>
  <c r="AO3933" i="30"/>
  <c r="AP3933" i="30"/>
  <c r="H3934" i="30"/>
  <c r="J3934" i="30"/>
  <c r="K3934" i="30"/>
  <c r="AO3934" i="30"/>
  <c r="AP3934" i="30"/>
  <c r="AO3935" i="30"/>
  <c r="AP3935" i="30"/>
  <c r="H3936" i="30"/>
  <c r="J3936" i="30"/>
  <c r="K3936" i="30"/>
  <c r="AO3936" i="30"/>
  <c r="AP3936" i="30"/>
  <c r="AO3937" i="30"/>
  <c r="AP3937" i="30"/>
  <c r="H3938" i="30"/>
  <c r="AP3938" i="30"/>
  <c r="J3938" i="30"/>
  <c r="K3938" i="30"/>
  <c r="AO3938" i="30"/>
  <c r="AO3939" i="30"/>
  <c r="AP3939" i="30"/>
  <c r="H3940" i="30"/>
  <c r="J3940" i="30"/>
  <c r="K3940" i="30"/>
  <c r="AO3940" i="30"/>
  <c r="AP3940" i="30"/>
  <c r="H3941" i="30"/>
  <c r="J3941" i="30"/>
  <c r="K3941" i="30"/>
  <c r="AO3941" i="30"/>
  <c r="AP3941" i="30"/>
  <c r="AO3942" i="30"/>
  <c r="AP3942" i="30"/>
  <c r="H3943" i="30"/>
  <c r="J3943" i="30"/>
  <c r="K3943" i="30"/>
  <c r="AO3943" i="30"/>
  <c r="AP3943" i="30"/>
  <c r="H3944" i="30"/>
  <c r="J3944" i="30"/>
  <c r="K3944" i="30"/>
  <c r="AO3944" i="30"/>
  <c r="AP3944" i="30"/>
  <c r="AO3945" i="30"/>
  <c r="AP3945" i="30"/>
  <c r="H3946" i="30"/>
  <c r="J3946" i="30"/>
  <c r="K3946" i="30"/>
  <c r="AO3946" i="30"/>
  <c r="AP3946" i="30"/>
  <c r="H3947" i="30"/>
  <c r="J3947" i="30"/>
  <c r="K3947" i="30"/>
  <c r="AO3947" i="30"/>
  <c r="AP3947" i="30"/>
  <c r="AO3948" i="30"/>
  <c r="AP3948" i="30"/>
  <c r="H3949" i="30"/>
  <c r="J3949" i="30"/>
  <c r="K3949" i="30"/>
  <c r="AO3949" i="30"/>
  <c r="AP3949" i="30"/>
  <c r="H3950" i="30"/>
  <c r="J3950" i="30"/>
  <c r="K3950" i="30"/>
  <c r="AO3950" i="30"/>
  <c r="AP3950" i="30"/>
  <c r="AO3951" i="30"/>
  <c r="AP3951" i="30"/>
  <c r="H3952" i="30"/>
  <c r="J3952" i="30"/>
  <c r="K3952" i="30"/>
  <c r="AO3952" i="30"/>
  <c r="AP3952" i="30"/>
  <c r="H3953" i="30"/>
  <c r="J3953" i="30"/>
  <c r="K3953" i="30"/>
  <c r="AO3953" i="30"/>
  <c r="AP3953" i="30"/>
  <c r="H3954" i="30"/>
  <c r="J3954" i="30"/>
  <c r="K3954" i="30"/>
  <c r="AO3954" i="30"/>
  <c r="AP3954" i="30"/>
  <c r="H3955" i="30"/>
  <c r="J3955" i="30"/>
  <c r="K3955" i="30"/>
  <c r="AO3955" i="30"/>
  <c r="AP3955" i="30"/>
  <c r="H3956" i="30"/>
  <c r="J3956" i="30"/>
  <c r="K3956" i="30"/>
  <c r="AO3956" i="30"/>
  <c r="AP3956" i="30"/>
  <c r="H3957" i="30"/>
  <c r="J3957" i="30"/>
  <c r="K3957" i="30"/>
  <c r="AO3957" i="30"/>
  <c r="AP3957" i="30"/>
  <c r="H3958" i="30"/>
  <c r="J3958" i="30"/>
  <c r="K3958" i="30"/>
  <c r="AO3958" i="30"/>
  <c r="AP3958" i="30"/>
  <c r="H3959" i="30"/>
  <c r="J3959" i="30"/>
  <c r="K3959" i="30"/>
  <c r="AO3959" i="30"/>
  <c r="AP3959" i="30"/>
  <c r="H3960" i="30"/>
  <c r="J3960" i="30"/>
  <c r="K3960" i="30"/>
  <c r="AO3960" i="30"/>
  <c r="AP3960" i="30"/>
  <c r="H3961" i="30"/>
  <c r="J3961" i="30"/>
  <c r="K3961" i="30"/>
  <c r="AO3961" i="30"/>
  <c r="AP3961" i="30"/>
  <c r="AO3962" i="30"/>
  <c r="AP3962" i="30"/>
  <c r="H3963" i="30"/>
  <c r="J3963" i="30"/>
  <c r="K3963" i="30"/>
  <c r="AO3963" i="30"/>
  <c r="AP3963" i="30"/>
  <c r="H3964" i="30"/>
  <c r="J3964" i="30"/>
  <c r="K3964" i="30"/>
  <c r="AO3964" i="30"/>
  <c r="AP3964" i="30"/>
  <c r="H3965" i="30"/>
  <c r="J3965" i="30"/>
  <c r="K3965" i="30"/>
  <c r="AO3965" i="30"/>
  <c r="AP3965" i="30"/>
  <c r="H3966" i="30"/>
  <c r="J3966" i="30"/>
  <c r="K3966" i="30"/>
  <c r="AO3966" i="30"/>
  <c r="AP3966" i="30"/>
  <c r="H3967" i="30"/>
  <c r="J3967" i="30"/>
  <c r="K3967" i="30"/>
  <c r="AO3967" i="30"/>
  <c r="AP3967" i="30"/>
  <c r="H3968" i="30"/>
  <c r="J3968" i="30"/>
  <c r="K3968" i="30"/>
  <c r="AO3968" i="30"/>
  <c r="AP3968" i="30"/>
  <c r="H3969" i="30"/>
  <c r="J3969" i="30"/>
  <c r="K3969" i="30"/>
  <c r="AO3969" i="30"/>
  <c r="AP3969" i="30"/>
  <c r="H3970" i="30"/>
  <c r="J3970" i="30"/>
  <c r="K3970" i="30"/>
  <c r="AO3970" i="30"/>
  <c r="AP3970" i="30"/>
  <c r="H3971" i="30"/>
  <c r="J3971" i="30"/>
  <c r="K3971" i="30"/>
  <c r="AO3971" i="30"/>
  <c r="AP3971" i="30"/>
  <c r="H3972" i="30"/>
  <c r="J3972" i="30"/>
  <c r="K3972" i="30"/>
  <c r="AO3972" i="30"/>
  <c r="AP3972" i="30"/>
  <c r="AO3973" i="30"/>
  <c r="AP3973" i="30"/>
  <c r="H3974" i="30"/>
  <c r="J3974" i="30"/>
  <c r="K3974" i="30"/>
  <c r="AO3974" i="30"/>
  <c r="AP3974" i="30"/>
  <c r="H3975" i="30"/>
  <c r="J3975" i="30"/>
  <c r="K3975" i="30"/>
  <c r="AO3975" i="30"/>
  <c r="AP3975" i="30"/>
  <c r="H3976" i="30"/>
  <c r="J3976" i="30"/>
  <c r="K3976" i="30"/>
  <c r="AO3976" i="30"/>
  <c r="AP3976" i="30"/>
  <c r="H3977" i="30"/>
  <c r="J3977" i="30"/>
  <c r="K3977" i="30"/>
  <c r="AO3977" i="30"/>
  <c r="AP3977" i="30"/>
  <c r="H3978" i="30"/>
  <c r="J3978" i="30"/>
  <c r="K3978" i="30"/>
  <c r="AO3978" i="30"/>
  <c r="AP3978" i="30"/>
  <c r="H3979" i="30"/>
  <c r="J3979" i="30"/>
  <c r="K3979" i="30"/>
  <c r="AO3979" i="30"/>
  <c r="AP3979" i="30"/>
  <c r="H3980" i="30"/>
  <c r="J3980" i="30"/>
  <c r="K3980" i="30"/>
  <c r="AO3980" i="30"/>
  <c r="AP3980" i="30"/>
  <c r="H3981" i="30"/>
  <c r="J3981" i="30"/>
  <c r="K3981" i="30"/>
  <c r="AO3981" i="30"/>
  <c r="AP3981" i="30"/>
  <c r="H3982" i="30"/>
  <c r="J3982" i="30"/>
  <c r="K3982" i="30"/>
  <c r="AO3982" i="30"/>
  <c r="AP3982" i="30"/>
  <c r="H3983" i="30"/>
  <c r="J3983" i="30"/>
  <c r="K3983" i="30"/>
  <c r="AO3983" i="30"/>
  <c r="AP3983" i="30"/>
  <c r="AO3984" i="30"/>
  <c r="AP3984" i="30"/>
  <c r="H3985" i="30"/>
  <c r="J3985" i="30"/>
  <c r="K3985" i="30"/>
  <c r="AO3985" i="30"/>
  <c r="AP3985" i="30"/>
  <c r="H3986" i="30"/>
  <c r="J3986" i="30"/>
  <c r="K3986" i="30"/>
  <c r="AO3986" i="30"/>
  <c r="AP3986" i="30"/>
  <c r="H3987" i="30"/>
  <c r="J3987" i="30"/>
  <c r="K3987" i="30"/>
  <c r="AO3987" i="30"/>
  <c r="AP3987" i="30"/>
  <c r="H3988" i="30"/>
  <c r="J3988" i="30"/>
  <c r="K3988" i="30"/>
  <c r="AO3988" i="30"/>
  <c r="AP3988" i="30"/>
  <c r="H3989" i="30"/>
  <c r="J3989" i="30"/>
  <c r="K3989" i="30"/>
  <c r="AO3989" i="30"/>
  <c r="AP3989" i="30"/>
  <c r="H3990" i="30"/>
  <c r="J3990" i="30"/>
  <c r="K3990" i="30"/>
  <c r="AO3990" i="30"/>
  <c r="AP3990" i="30"/>
  <c r="H3991" i="30"/>
  <c r="J3991" i="30"/>
  <c r="K3991" i="30"/>
  <c r="AO3991" i="30"/>
  <c r="AP3991" i="30"/>
  <c r="H3992" i="30"/>
  <c r="J3992" i="30"/>
  <c r="K3992" i="30"/>
  <c r="AO3992" i="30"/>
  <c r="AP3992" i="30"/>
  <c r="H3993" i="30"/>
  <c r="J3993" i="30"/>
  <c r="K3993" i="30"/>
  <c r="AO3993" i="30"/>
  <c r="AP3993" i="30"/>
  <c r="H3994" i="30"/>
  <c r="J3994" i="30"/>
  <c r="K3994" i="30"/>
  <c r="AO3994" i="30"/>
  <c r="AP3994" i="30"/>
  <c r="AO3995" i="30"/>
  <c r="AP3995" i="30"/>
  <c r="H3996" i="30"/>
  <c r="J3996" i="30"/>
  <c r="K3996" i="30"/>
  <c r="AO3996" i="30"/>
  <c r="AP3996" i="30"/>
  <c r="H3997" i="30"/>
  <c r="J3997" i="30"/>
  <c r="K3997" i="30"/>
  <c r="AO3997" i="30"/>
  <c r="AP3997" i="30"/>
  <c r="H3998" i="30"/>
  <c r="J3998" i="30"/>
  <c r="K3998" i="30"/>
  <c r="AO3998" i="30"/>
  <c r="AP3998" i="30"/>
  <c r="H3999" i="30"/>
  <c r="J3999" i="30"/>
  <c r="K3999" i="30"/>
  <c r="AO3999" i="30"/>
  <c r="AP3999" i="30"/>
  <c r="H4000" i="30"/>
  <c r="J4000" i="30"/>
  <c r="K4000" i="30"/>
  <c r="AO4000" i="30"/>
  <c r="AP4000" i="30"/>
  <c r="H4001" i="30"/>
  <c r="J4001" i="30"/>
  <c r="K4001" i="30"/>
  <c r="AO4001" i="30"/>
  <c r="AP4001" i="30"/>
  <c r="H4002" i="30"/>
  <c r="J4002" i="30"/>
  <c r="K4002" i="30"/>
  <c r="AO4002" i="30"/>
  <c r="AP4002" i="30"/>
  <c r="H4003" i="30"/>
  <c r="J4003" i="30"/>
  <c r="K4003" i="30"/>
  <c r="AO4003" i="30"/>
  <c r="AP4003" i="30"/>
  <c r="H4004" i="30"/>
  <c r="J4004" i="30"/>
  <c r="K4004" i="30"/>
  <c r="AO4004" i="30"/>
  <c r="AP4004" i="30"/>
  <c r="H4005" i="30"/>
  <c r="J4005" i="30"/>
  <c r="K4005" i="30"/>
  <c r="AO4005" i="30"/>
  <c r="AP4005" i="30"/>
  <c r="AO4006" i="30"/>
  <c r="AP4006" i="30"/>
  <c r="H4007" i="30"/>
  <c r="J4007" i="30"/>
  <c r="K4007" i="30"/>
  <c r="AO4007" i="30"/>
  <c r="AP4007" i="30"/>
  <c r="H4008" i="30"/>
  <c r="J4008" i="30"/>
  <c r="K4008" i="30"/>
  <c r="AO4008" i="30"/>
  <c r="AP4008" i="30"/>
  <c r="H4009" i="30"/>
  <c r="J4009" i="30"/>
  <c r="K4009" i="30"/>
  <c r="AO4009" i="30"/>
  <c r="AP4009" i="30"/>
  <c r="H4010" i="30"/>
  <c r="J4010" i="30"/>
  <c r="K4010" i="30"/>
  <c r="AO4010" i="30"/>
  <c r="AP4010" i="30"/>
  <c r="H4011" i="30"/>
  <c r="J4011" i="30"/>
  <c r="K4011" i="30"/>
  <c r="AO4011" i="30"/>
  <c r="AP4011" i="30"/>
  <c r="AO4012" i="30"/>
  <c r="AP4012" i="30"/>
  <c r="H4013" i="30"/>
  <c r="J4013" i="30"/>
  <c r="K4013" i="30"/>
  <c r="AO4013" i="30"/>
  <c r="AP4013" i="30"/>
  <c r="H4014" i="30"/>
  <c r="J4014" i="30"/>
  <c r="K4014" i="30"/>
  <c r="AO4014" i="30"/>
  <c r="AP4014" i="30"/>
  <c r="H4015" i="30"/>
  <c r="J4015" i="30"/>
  <c r="K4015" i="30"/>
  <c r="AO4015" i="30"/>
  <c r="AP4015" i="30"/>
  <c r="H4016" i="30"/>
  <c r="J4016" i="30"/>
  <c r="K4016" i="30"/>
  <c r="AO4016" i="30"/>
  <c r="AP4016" i="30"/>
  <c r="H4017" i="30"/>
  <c r="J4017" i="30"/>
  <c r="K4017" i="30"/>
  <c r="AO4017" i="30"/>
  <c r="AP4017" i="30"/>
  <c r="AO4018" i="30"/>
  <c r="AP4018" i="30"/>
  <c r="H4019" i="30"/>
  <c r="J4019" i="30"/>
  <c r="K4019" i="30"/>
  <c r="AO4019" i="30"/>
  <c r="AP4019" i="30"/>
  <c r="H4020" i="30"/>
  <c r="J4020" i="30"/>
  <c r="K4020" i="30"/>
  <c r="AO4020" i="30"/>
  <c r="AP4020" i="30"/>
  <c r="H4021" i="30"/>
  <c r="J4021" i="30"/>
  <c r="K4021" i="30"/>
  <c r="AO4021" i="30"/>
  <c r="AP4021" i="30"/>
  <c r="H4022" i="30"/>
  <c r="J4022" i="30"/>
  <c r="K4022" i="30"/>
  <c r="AO4022" i="30"/>
  <c r="AP4022" i="30"/>
  <c r="H4023" i="30"/>
  <c r="J4023" i="30"/>
  <c r="K4023" i="30"/>
  <c r="AO4023" i="30"/>
  <c r="AP4023" i="30"/>
  <c r="AO4024" i="30"/>
  <c r="AP4024" i="30"/>
  <c r="H4025" i="30"/>
  <c r="J4025" i="30"/>
  <c r="K4025" i="30"/>
  <c r="AO4025" i="30"/>
  <c r="AP4025" i="30"/>
  <c r="H4026" i="30"/>
  <c r="J4026" i="30"/>
  <c r="K4026" i="30"/>
  <c r="AO4026" i="30"/>
  <c r="AP4026" i="30"/>
  <c r="AO4027" i="30"/>
  <c r="AP4027" i="30"/>
  <c r="H4028" i="30"/>
  <c r="J4028" i="30"/>
  <c r="K4028" i="30"/>
  <c r="AO4028" i="30"/>
  <c r="AP4028" i="30"/>
  <c r="H4029" i="30"/>
  <c r="J4029" i="30"/>
  <c r="K4029" i="30"/>
  <c r="AO4029" i="30"/>
  <c r="AP4029" i="30"/>
  <c r="AO4030" i="30"/>
  <c r="AP4030" i="30"/>
  <c r="H4031" i="30"/>
  <c r="J4031" i="30"/>
  <c r="K4031" i="30"/>
  <c r="AO4031" i="30"/>
  <c r="AP4031" i="30"/>
  <c r="H4032" i="30"/>
  <c r="J4032" i="30"/>
  <c r="K4032" i="30"/>
  <c r="AO4032" i="30"/>
  <c r="AP4032" i="30"/>
  <c r="AO4033" i="30"/>
  <c r="AP4033" i="30"/>
  <c r="H4034" i="30"/>
  <c r="J4034" i="30"/>
  <c r="K4034" i="30"/>
  <c r="AO4034" i="30"/>
  <c r="AP4034" i="30"/>
  <c r="AO4035" i="30"/>
  <c r="AP4035" i="30"/>
  <c r="H4036" i="30"/>
  <c r="J4036" i="30"/>
  <c r="K4036" i="30"/>
  <c r="AO4036" i="30"/>
  <c r="AP4036" i="30"/>
  <c r="AO4037" i="30"/>
  <c r="AP4037" i="30"/>
  <c r="H4038" i="30"/>
  <c r="J4038" i="30"/>
  <c r="K4038" i="30"/>
  <c r="AO4038" i="30"/>
  <c r="AP4038" i="30"/>
  <c r="AO4039" i="30"/>
  <c r="AP4039" i="30"/>
  <c r="H4040" i="30"/>
  <c r="J4040" i="30"/>
  <c r="K4040" i="30"/>
  <c r="AO4040" i="30"/>
  <c r="AP4040" i="30"/>
  <c r="H4041" i="30"/>
  <c r="J4041" i="30"/>
  <c r="K4041" i="30"/>
  <c r="AO4041" i="30"/>
  <c r="AP4041" i="30"/>
  <c r="H4042" i="30"/>
  <c r="J4042" i="30"/>
  <c r="K4042" i="30"/>
  <c r="AO4042" i="30"/>
  <c r="AP4042" i="30"/>
  <c r="H4043" i="30"/>
  <c r="J4043" i="30"/>
  <c r="K4043" i="30"/>
  <c r="AO4043" i="30"/>
  <c r="AP4043" i="30"/>
  <c r="H4044" i="30"/>
  <c r="J4044" i="30"/>
  <c r="K4044" i="30"/>
  <c r="AO4044" i="30"/>
  <c r="AP4044" i="30"/>
  <c r="H4045" i="30"/>
  <c r="J4045" i="30"/>
  <c r="K4045" i="30"/>
  <c r="AO4045" i="30"/>
  <c r="AP4045" i="30"/>
  <c r="H4046" i="30"/>
  <c r="J4046" i="30"/>
  <c r="K4046" i="30"/>
  <c r="AO4046" i="30"/>
  <c r="AP4046" i="30"/>
  <c r="H4047" i="30"/>
  <c r="J4047" i="30"/>
  <c r="K4047" i="30"/>
  <c r="AO4047" i="30"/>
  <c r="AP4047" i="30"/>
  <c r="H4048" i="30"/>
  <c r="J4048" i="30"/>
  <c r="K4048" i="30"/>
  <c r="AO4048" i="30"/>
  <c r="AP4048" i="30"/>
  <c r="H4049" i="30"/>
  <c r="J4049" i="30"/>
  <c r="K4049" i="30"/>
  <c r="AO4049" i="30"/>
  <c r="AP4049" i="30"/>
  <c r="H4050" i="30"/>
  <c r="J4050" i="30"/>
  <c r="K4050" i="30"/>
  <c r="AO4050" i="30"/>
  <c r="AP4050" i="30"/>
  <c r="H4051" i="30"/>
  <c r="J4051" i="30"/>
  <c r="K4051" i="30"/>
  <c r="AO4051" i="30"/>
  <c r="AP4051" i="30"/>
  <c r="H4052" i="30"/>
  <c r="J4052" i="30"/>
  <c r="K4052" i="30"/>
  <c r="AO4052" i="30"/>
  <c r="AP4052" i="30"/>
  <c r="AO4053" i="30"/>
  <c r="AP4053" i="30"/>
  <c r="H4054" i="30"/>
  <c r="J4054" i="30"/>
  <c r="K4054" i="30"/>
  <c r="AO4054" i="30"/>
  <c r="AP4054" i="30"/>
  <c r="AO4055" i="30"/>
  <c r="AP4055" i="30"/>
  <c r="H4056" i="30"/>
  <c r="AP4056" i="30"/>
  <c r="J4056" i="30"/>
  <c r="K4056" i="30"/>
  <c r="AO4056" i="30"/>
  <c r="AO4057" i="30"/>
  <c r="AP4057" i="30"/>
  <c r="H4058" i="30"/>
  <c r="J4058" i="30"/>
  <c r="K4058" i="30"/>
  <c r="AO4058" i="30"/>
  <c r="AP4058" i="30"/>
  <c r="H4059" i="30"/>
  <c r="J4059" i="30"/>
  <c r="K4059" i="30"/>
  <c r="AO4059" i="30"/>
  <c r="AP4059" i="30"/>
  <c r="AO4060" i="30"/>
  <c r="AP4060" i="30"/>
  <c r="H4061" i="30"/>
  <c r="J4061" i="30"/>
  <c r="K4061" i="30"/>
  <c r="AO4061" i="30"/>
  <c r="AP4061" i="30"/>
  <c r="H4062" i="30"/>
  <c r="J4062" i="30"/>
  <c r="K4062" i="30"/>
  <c r="AO4062" i="30"/>
  <c r="AP4062" i="30"/>
  <c r="H4063" i="30"/>
  <c r="J4063" i="30"/>
  <c r="K4063" i="30"/>
  <c r="AO4063" i="30"/>
  <c r="AP4063" i="30"/>
  <c r="H4064" i="30"/>
  <c r="J4064" i="30"/>
  <c r="K4064" i="30"/>
  <c r="AO4064" i="30"/>
  <c r="AP4064" i="30"/>
  <c r="AO4065" i="30"/>
  <c r="AP4065" i="30"/>
  <c r="H4066" i="30"/>
  <c r="J4066" i="30"/>
  <c r="K4066" i="30"/>
  <c r="AO4066" i="30"/>
  <c r="AP4066" i="30"/>
  <c r="H4067" i="30"/>
  <c r="J4067" i="30"/>
  <c r="K4067" i="30"/>
  <c r="AO4067" i="30"/>
  <c r="AP4067" i="30"/>
  <c r="H4068" i="30"/>
  <c r="J4068" i="30"/>
  <c r="K4068" i="30"/>
  <c r="AO4068" i="30"/>
  <c r="AP4068" i="30"/>
  <c r="H4069" i="30"/>
  <c r="J4069" i="30"/>
  <c r="K4069" i="30"/>
  <c r="AO4069" i="30"/>
  <c r="AP4069" i="30"/>
  <c r="AO4070" i="30"/>
  <c r="AP4070" i="30"/>
  <c r="H4071" i="30"/>
  <c r="J4071" i="30"/>
  <c r="K4071" i="30"/>
  <c r="AO4071" i="30"/>
  <c r="AP4071" i="30"/>
  <c r="H4072" i="30"/>
  <c r="J4072" i="30"/>
  <c r="K4072" i="30"/>
  <c r="AO4072" i="30"/>
  <c r="AP4072" i="30"/>
  <c r="H4073" i="30"/>
  <c r="J4073" i="30"/>
  <c r="K4073" i="30"/>
  <c r="AO4073" i="30"/>
  <c r="AP4073" i="30"/>
  <c r="H4074" i="30"/>
  <c r="J4074" i="30"/>
  <c r="K4074" i="30"/>
  <c r="AO4074" i="30"/>
  <c r="AP4074" i="30"/>
  <c r="AO4075" i="30"/>
  <c r="AP4075" i="30"/>
  <c r="H4076" i="30"/>
  <c r="J4076" i="30"/>
  <c r="K4076" i="30"/>
  <c r="AO4076" i="30"/>
  <c r="AP4076" i="30"/>
  <c r="H4077" i="30"/>
  <c r="J4077" i="30"/>
  <c r="K4077" i="30"/>
  <c r="AO4077" i="30"/>
  <c r="AP4077" i="30"/>
  <c r="H4078" i="30"/>
  <c r="J4078" i="30"/>
  <c r="K4078" i="30"/>
  <c r="AO4078" i="30"/>
  <c r="AP4078" i="30"/>
  <c r="H4079" i="30"/>
  <c r="J4079" i="30"/>
  <c r="K4079" i="30"/>
  <c r="AO4079" i="30"/>
  <c r="AP4079" i="30"/>
  <c r="AO4080" i="30"/>
  <c r="AP4080" i="30"/>
  <c r="H4081" i="30"/>
  <c r="J4081" i="30"/>
  <c r="K4081" i="30"/>
  <c r="AO4081" i="30"/>
  <c r="AP4081" i="30"/>
  <c r="H4082" i="30"/>
  <c r="J4082" i="30"/>
  <c r="K4082" i="30"/>
  <c r="AO4082" i="30"/>
  <c r="AP4082" i="30"/>
  <c r="H4083" i="30"/>
  <c r="J4083" i="30"/>
  <c r="K4083" i="30"/>
  <c r="AO4083" i="30"/>
  <c r="AP4083" i="30"/>
  <c r="H4084" i="30"/>
  <c r="J4084" i="30"/>
  <c r="K4084" i="30"/>
  <c r="AO4084" i="30"/>
  <c r="AP4084" i="30"/>
  <c r="AO4085" i="30"/>
  <c r="AP4085" i="30"/>
  <c r="H4086" i="30"/>
  <c r="J4086" i="30"/>
  <c r="K4086" i="30"/>
  <c r="AO4086" i="30"/>
  <c r="AP4086" i="30"/>
  <c r="H4087" i="30"/>
  <c r="J4087" i="30"/>
  <c r="K4087" i="30"/>
  <c r="AO4087" i="30"/>
  <c r="AP4087" i="30"/>
  <c r="H4088" i="30"/>
  <c r="J4088" i="30"/>
  <c r="K4088" i="30"/>
  <c r="AO4088" i="30"/>
  <c r="AP4088" i="30"/>
  <c r="H4089" i="30"/>
  <c r="J4089" i="30"/>
  <c r="K4089" i="30"/>
  <c r="AO4089" i="30"/>
  <c r="AP4089" i="30"/>
  <c r="AO4090" i="30"/>
  <c r="AP4090" i="30"/>
  <c r="H4091" i="30"/>
  <c r="J4091" i="30"/>
  <c r="K4091" i="30"/>
  <c r="AO4091" i="30"/>
  <c r="AP4091" i="30"/>
  <c r="H4092" i="30"/>
  <c r="J4092" i="30"/>
  <c r="K4092" i="30"/>
  <c r="AO4092" i="30"/>
  <c r="AP4092" i="30"/>
  <c r="H4093" i="30"/>
  <c r="J4093" i="30"/>
  <c r="K4093" i="30"/>
  <c r="AO4093" i="30"/>
  <c r="AP4093" i="30"/>
  <c r="H4094" i="30"/>
  <c r="J4094" i="30"/>
  <c r="K4094" i="30"/>
  <c r="AO4094" i="30"/>
  <c r="AP4094" i="30"/>
  <c r="AO4095" i="30"/>
  <c r="AP4095" i="30"/>
  <c r="H4096" i="30"/>
  <c r="J4096" i="30"/>
  <c r="K4096" i="30"/>
  <c r="AO4096" i="30"/>
  <c r="AP4096" i="30"/>
  <c r="H4097" i="30"/>
  <c r="J4097" i="30"/>
  <c r="K4097" i="30"/>
  <c r="AO4097" i="30"/>
  <c r="AP4097" i="30"/>
  <c r="H4098" i="30"/>
  <c r="J4098" i="30"/>
  <c r="K4098" i="30"/>
  <c r="AO4098" i="30"/>
  <c r="AP4098" i="30"/>
  <c r="H4099" i="30"/>
  <c r="J4099" i="30"/>
  <c r="K4099" i="30"/>
  <c r="AO4099" i="30"/>
  <c r="AP4099" i="30"/>
  <c r="AO4100" i="30"/>
  <c r="AP4100" i="30"/>
  <c r="H4101" i="30"/>
  <c r="J4101" i="30"/>
  <c r="K4101" i="30"/>
  <c r="AO4101" i="30"/>
  <c r="AP4101" i="30"/>
  <c r="H4102" i="30"/>
  <c r="J4102" i="30"/>
  <c r="K4102" i="30"/>
  <c r="AO4102" i="30"/>
  <c r="AP4102" i="30"/>
  <c r="H4103" i="30"/>
  <c r="J4103" i="30"/>
  <c r="K4103" i="30"/>
  <c r="AO4103" i="30"/>
  <c r="AP4103" i="30"/>
  <c r="H4104" i="30"/>
  <c r="J4104" i="30"/>
  <c r="K4104" i="30"/>
  <c r="AO4104" i="30"/>
  <c r="AP4104" i="30"/>
  <c r="H4105" i="30"/>
  <c r="J4105" i="30"/>
  <c r="K4105" i="30"/>
  <c r="AO4105" i="30"/>
  <c r="AP4105" i="30"/>
  <c r="H4106" i="30"/>
  <c r="J4106" i="30"/>
  <c r="K4106" i="30"/>
  <c r="AO4106" i="30"/>
  <c r="AP4106" i="30"/>
  <c r="AO4107" i="30"/>
  <c r="AP4107" i="30"/>
  <c r="H4108" i="30"/>
  <c r="J4108" i="30"/>
  <c r="K4108" i="30"/>
  <c r="AO4108" i="30"/>
  <c r="AP4108" i="30"/>
  <c r="H4109" i="30"/>
  <c r="J4109" i="30"/>
  <c r="K4109" i="30"/>
  <c r="AO4109" i="30"/>
  <c r="AP4109" i="30"/>
  <c r="H4110" i="30"/>
  <c r="J4110" i="30"/>
  <c r="K4110" i="30"/>
  <c r="AO4110" i="30"/>
  <c r="AP4110" i="30"/>
  <c r="H4111" i="30"/>
  <c r="J4111" i="30"/>
  <c r="K4111" i="30"/>
  <c r="AO4111" i="30"/>
  <c r="AP4111" i="30"/>
  <c r="H4112" i="30"/>
  <c r="J4112" i="30"/>
  <c r="K4112" i="30"/>
  <c r="AO4112" i="30"/>
  <c r="AP4112" i="30"/>
  <c r="H4113" i="30"/>
  <c r="J4113" i="30"/>
  <c r="K4113" i="30"/>
  <c r="AO4113" i="30"/>
  <c r="AP4113" i="30"/>
  <c r="AO4114" i="30"/>
  <c r="AP4114" i="30"/>
  <c r="H4115" i="30"/>
  <c r="J4115" i="30"/>
  <c r="K4115" i="30"/>
  <c r="AO4115" i="30"/>
  <c r="AP4115" i="30"/>
  <c r="H4116" i="30"/>
  <c r="J4116" i="30"/>
  <c r="K4116" i="30"/>
  <c r="AO4116" i="30"/>
  <c r="AP4116" i="30"/>
  <c r="H4117" i="30"/>
  <c r="J4117" i="30"/>
  <c r="K4117" i="30"/>
  <c r="AO4117" i="30"/>
  <c r="AP4117" i="30"/>
  <c r="H4118" i="30"/>
  <c r="J4118" i="30"/>
  <c r="K4118" i="30"/>
  <c r="AO4118" i="30"/>
  <c r="AP4118" i="30"/>
  <c r="H4119" i="30"/>
  <c r="J4119" i="30"/>
  <c r="K4119" i="30"/>
  <c r="AO4119" i="30"/>
  <c r="AP4119" i="30"/>
  <c r="H4120" i="30"/>
  <c r="J4120" i="30"/>
  <c r="K4120" i="30"/>
  <c r="AO4120" i="30"/>
  <c r="AP4120" i="30"/>
  <c r="AO4121" i="30"/>
  <c r="AP4121" i="30"/>
  <c r="H4122" i="30"/>
  <c r="J4122" i="30"/>
  <c r="K4122" i="30"/>
  <c r="AO4122" i="30"/>
  <c r="AP4122" i="30"/>
  <c r="H4123" i="30"/>
  <c r="J4123" i="30"/>
  <c r="K4123" i="30"/>
  <c r="AO4123" i="30"/>
  <c r="AP4123" i="30"/>
  <c r="H4124" i="30"/>
  <c r="J4124" i="30"/>
  <c r="K4124" i="30"/>
  <c r="AO4124" i="30"/>
  <c r="AP4124" i="30"/>
  <c r="H4125" i="30"/>
  <c r="J4125" i="30"/>
  <c r="K4125" i="30"/>
  <c r="AO4125" i="30"/>
  <c r="AP4125" i="30"/>
  <c r="H4126" i="30"/>
  <c r="J4126" i="30"/>
  <c r="K4126" i="30"/>
  <c r="AO4126" i="30"/>
  <c r="AP4126" i="30"/>
  <c r="H4127" i="30"/>
  <c r="J4127" i="30"/>
  <c r="K4127" i="30"/>
  <c r="AO4127" i="30"/>
  <c r="AP4127" i="30"/>
  <c r="AO4128" i="30"/>
  <c r="AP4128" i="30"/>
  <c r="H4129" i="30"/>
  <c r="J4129" i="30"/>
  <c r="K4129" i="30"/>
  <c r="AO4129" i="30"/>
  <c r="AP4129" i="30"/>
  <c r="H4130" i="30"/>
  <c r="J4130" i="30"/>
  <c r="K4130" i="30"/>
  <c r="AO4130" i="30"/>
  <c r="AP4130" i="30"/>
  <c r="H4131" i="30"/>
  <c r="J4131" i="30"/>
  <c r="K4131" i="30"/>
  <c r="AO4131" i="30"/>
  <c r="AP4131" i="30"/>
  <c r="H4132" i="30"/>
  <c r="J4132" i="30"/>
  <c r="K4132" i="30"/>
  <c r="AO4132" i="30"/>
  <c r="AP4132" i="30"/>
  <c r="H4133" i="30"/>
  <c r="J4133" i="30"/>
  <c r="K4133" i="30"/>
  <c r="AO4133" i="30"/>
  <c r="AP4133" i="30"/>
  <c r="H4134" i="30"/>
  <c r="J4134" i="30"/>
  <c r="K4134" i="30"/>
  <c r="AO4134" i="30"/>
  <c r="AP4134" i="30"/>
  <c r="AO4135" i="30"/>
  <c r="AP4135" i="30"/>
  <c r="H4136" i="30"/>
  <c r="J4136" i="30"/>
  <c r="K4136" i="30"/>
  <c r="AO4136" i="30"/>
  <c r="AP4136" i="30"/>
  <c r="H4137" i="30"/>
  <c r="J4137" i="30"/>
  <c r="K4137" i="30"/>
  <c r="AO4137" i="30"/>
  <c r="AP4137" i="30"/>
  <c r="H4138" i="30"/>
  <c r="J4138" i="30"/>
  <c r="K4138" i="30"/>
  <c r="AO4138" i="30"/>
  <c r="AP4138" i="30"/>
  <c r="H4139" i="30"/>
  <c r="J4139" i="30"/>
  <c r="K4139" i="30"/>
  <c r="AO4139" i="30"/>
  <c r="AP4139" i="30"/>
  <c r="H4140" i="30"/>
  <c r="J4140" i="30"/>
  <c r="K4140" i="30"/>
  <c r="AO4140" i="30"/>
  <c r="AP4140" i="30"/>
  <c r="H4141" i="30"/>
  <c r="J4141" i="30"/>
  <c r="K4141" i="30"/>
  <c r="AO4141" i="30"/>
  <c r="AP4141" i="30"/>
  <c r="AO4142" i="30"/>
  <c r="AP4142" i="30"/>
  <c r="H4143" i="30"/>
  <c r="J4143" i="30"/>
  <c r="K4143" i="30"/>
  <c r="AO4143" i="30"/>
  <c r="AP4143" i="30"/>
  <c r="H4144" i="30"/>
  <c r="J4144" i="30"/>
  <c r="K4144" i="30"/>
  <c r="AO4144" i="30"/>
  <c r="AP4144" i="30"/>
  <c r="AO4145" i="30"/>
  <c r="AP4145" i="30"/>
  <c r="H4146" i="30"/>
  <c r="J4146" i="30"/>
  <c r="K4146" i="30"/>
  <c r="AO4146" i="30"/>
  <c r="AP4146" i="30"/>
  <c r="H4147" i="30"/>
  <c r="J4147" i="30"/>
  <c r="K4147" i="30"/>
  <c r="AO4147" i="30"/>
  <c r="AP4147" i="30"/>
  <c r="AO4148" i="30"/>
  <c r="AP4148" i="30"/>
  <c r="H4149" i="30"/>
  <c r="J4149" i="30"/>
  <c r="K4149" i="30"/>
  <c r="AO4149" i="30"/>
  <c r="AP4149" i="30"/>
  <c r="AO4150" i="30"/>
  <c r="AP4150" i="30"/>
  <c r="H4151" i="30"/>
  <c r="J4151" i="30"/>
  <c r="K4151" i="30"/>
  <c r="AO4151" i="30"/>
  <c r="AP4151" i="30"/>
  <c r="H4152" i="30"/>
  <c r="J4152" i="30"/>
  <c r="K4152" i="30"/>
  <c r="AO4152" i="30"/>
  <c r="AP4152" i="30"/>
  <c r="H4153" i="30"/>
  <c r="J4153" i="30"/>
  <c r="K4153" i="30"/>
  <c r="AO4153" i="30"/>
  <c r="AP4153" i="30"/>
  <c r="H4154" i="30"/>
  <c r="J4154" i="30"/>
  <c r="K4154" i="30"/>
  <c r="AO4154" i="30"/>
  <c r="AP4154" i="30"/>
  <c r="H4155" i="30"/>
  <c r="J4155" i="30"/>
  <c r="K4155" i="30"/>
  <c r="AO4155" i="30"/>
  <c r="AP4155" i="30"/>
  <c r="H4156" i="30"/>
  <c r="J4156" i="30"/>
  <c r="K4156" i="30"/>
  <c r="AO4156" i="30"/>
  <c r="AP4156" i="30"/>
  <c r="H4157" i="30"/>
  <c r="J4157" i="30"/>
  <c r="K4157" i="30"/>
  <c r="AO4157" i="30"/>
  <c r="AP4157" i="30"/>
  <c r="H4158" i="30"/>
  <c r="J4158" i="30"/>
  <c r="K4158" i="30"/>
  <c r="AO4158" i="30"/>
  <c r="AP4158" i="30"/>
  <c r="H4159" i="30"/>
  <c r="J4159" i="30"/>
  <c r="K4159" i="30"/>
  <c r="AO4159" i="30"/>
  <c r="AP4159" i="30"/>
  <c r="H4160" i="30"/>
  <c r="J4160" i="30"/>
  <c r="K4160" i="30"/>
  <c r="AO4160" i="30"/>
  <c r="AP4160" i="30"/>
  <c r="H4161" i="30"/>
  <c r="J4161" i="30"/>
  <c r="K4161" i="30"/>
  <c r="AO4161" i="30"/>
  <c r="AP4161" i="30"/>
  <c r="H4162" i="30"/>
  <c r="J4162" i="30"/>
  <c r="K4162" i="30"/>
  <c r="AO4162" i="30"/>
  <c r="AP4162" i="30"/>
  <c r="H4163" i="30"/>
  <c r="J4163" i="30"/>
  <c r="K4163" i="30"/>
  <c r="AO4163" i="30"/>
  <c r="AP4163" i="30"/>
  <c r="AO4164" i="30"/>
  <c r="AP4164" i="30"/>
  <c r="H4165" i="30"/>
  <c r="J4165" i="30"/>
  <c r="K4165" i="30"/>
  <c r="AO4165" i="30"/>
  <c r="AP4165" i="30"/>
  <c r="AO4166" i="30"/>
  <c r="AP4166" i="30"/>
  <c r="H4167" i="30"/>
  <c r="J4167" i="30"/>
  <c r="K4167" i="30"/>
  <c r="AO4167" i="30"/>
  <c r="AP4167" i="30"/>
  <c r="H4168" i="30"/>
  <c r="J4168" i="30"/>
  <c r="K4168" i="30"/>
  <c r="AO4168" i="30"/>
  <c r="AP4168" i="30"/>
  <c r="H4169" i="30"/>
  <c r="J4169" i="30"/>
  <c r="K4169" i="30"/>
  <c r="AO4169" i="30"/>
  <c r="AP4169" i="30"/>
  <c r="H4170" i="30"/>
  <c r="J4170" i="30"/>
  <c r="K4170" i="30"/>
  <c r="AO4170" i="30"/>
  <c r="AP4170" i="30"/>
  <c r="H4171" i="30"/>
  <c r="J4171" i="30"/>
  <c r="K4171" i="30"/>
  <c r="AO4171" i="30"/>
  <c r="AP4171" i="30"/>
  <c r="H4172" i="30"/>
  <c r="J4172" i="30"/>
  <c r="K4172" i="30"/>
  <c r="AO4172" i="30"/>
  <c r="AP4172" i="30"/>
  <c r="H4173" i="30"/>
  <c r="J4173" i="30"/>
  <c r="K4173" i="30"/>
  <c r="AO4173" i="30"/>
  <c r="AP4173" i="30"/>
  <c r="H4174" i="30"/>
  <c r="J4174" i="30"/>
  <c r="K4174" i="30"/>
  <c r="AO4174" i="30"/>
  <c r="AP4174" i="30"/>
  <c r="H4175" i="30"/>
  <c r="J4175" i="30"/>
  <c r="K4175" i="30"/>
  <c r="AO4175" i="30"/>
  <c r="AP4175" i="30"/>
  <c r="H4176" i="30"/>
  <c r="J4176" i="30"/>
  <c r="K4176" i="30"/>
  <c r="AO4176" i="30"/>
  <c r="AP4176" i="30"/>
  <c r="H4177" i="30"/>
  <c r="J4177" i="30"/>
  <c r="K4177" i="30"/>
  <c r="AO4177" i="30"/>
  <c r="AP4177" i="30"/>
  <c r="H4178" i="30"/>
  <c r="J4178" i="30"/>
  <c r="K4178" i="30"/>
  <c r="AO4178" i="30"/>
  <c r="AP4178" i="30"/>
  <c r="H4179" i="30"/>
  <c r="J4179" i="30"/>
  <c r="K4179" i="30"/>
  <c r="AO4179" i="30"/>
  <c r="AP4179" i="30"/>
  <c r="H4180" i="30"/>
  <c r="J4180" i="30"/>
  <c r="K4180" i="30"/>
  <c r="AO4180" i="30"/>
  <c r="AP4180" i="30"/>
  <c r="AO4181" i="30"/>
  <c r="AP4181" i="30"/>
  <c r="H4182" i="30"/>
  <c r="J4182" i="30"/>
  <c r="K4182" i="30"/>
  <c r="AO4182" i="30"/>
  <c r="AP4182" i="30"/>
  <c r="AO4183" i="30"/>
  <c r="AP4183" i="30"/>
  <c r="H4184" i="30"/>
  <c r="J4184" i="30"/>
  <c r="K4184" i="30"/>
  <c r="AO4184" i="30"/>
  <c r="AP4184" i="30"/>
  <c r="H4185" i="30"/>
  <c r="J4185" i="30"/>
  <c r="K4185" i="30"/>
  <c r="AO4185" i="30"/>
  <c r="AP4185" i="30"/>
  <c r="H4186" i="30"/>
  <c r="J4186" i="30"/>
  <c r="K4186" i="30"/>
  <c r="AO4186" i="30"/>
  <c r="AP4186" i="30"/>
  <c r="H4187" i="30"/>
  <c r="J4187" i="30"/>
  <c r="K4187" i="30"/>
  <c r="AO4187" i="30"/>
  <c r="AP4187" i="30"/>
  <c r="H4188" i="30"/>
  <c r="J4188" i="30"/>
  <c r="K4188" i="30"/>
  <c r="AO4188" i="30"/>
  <c r="AP4188" i="30"/>
  <c r="H4189" i="30"/>
  <c r="J4189" i="30"/>
  <c r="K4189" i="30"/>
  <c r="AO4189" i="30"/>
  <c r="AP4189" i="30"/>
  <c r="H4190" i="30"/>
  <c r="J4190" i="30"/>
  <c r="K4190" i="30"/>
  <c r="AO4190" i="30"/>
  <c r="AP4190" i="30"/>
  <c r="H4191" i="30"/>
  <c r="J4191" i="30"/>
  <c r="K4191" i="30"/>
  <c r="AO4191" i="30"/>
  <c r="AP4191" i="30"/>
  <c r="H4192" i="30"/>
  <c r="J4192" i="30"/>
  <c r="K4192" i="30"/>
  <c r="AO4192" i="30"/>
  <c r="AP4192" i="30"/>
  <c r="H4193" i="30"/>
  <c r="J4193" i="30"/>
  <c r="K4193" i="30"/>
  <c r="AO4193" i="30"/>
  <c r="AP4193" i="30"/>
  <c r="H4194" i="30"/>
  <c r="J4194" i="30"/>
  <c r="K4194" i="30"/>
  <c r="AO4194" i="30"/>
  <c r="AP4194" i="30"/>
  <c r="H4195" i="30"/>
  <c r="J4195" i="30"/>
  <c r="K4195" i="30"/>
  <c r="AO4195" i="30"/>
  <c r="AP4195" i="30"/>
  <c r="AO4196" i="30"/>
  <c r="AP4196" i="30"/>
  <c r="H4197" i="30"/>
  <c r="J4197" i="30"/>
  <c r="K4197" i="30"/>
  <c r="AO4197" i="30"/>
  <c r="AP4197" i="30"/>
  <c r="H4198" i="30"/>
  <c r="J4198" i="30"/>
  <c r="K4198" i="30"/>
  <c r="AO4198" i="30"/>
  <c r="AP4198" i="30"/>
  <c r="H4199" i="30"/>
  <c r="J4199" i="30"/>
  <c r="K4199" i="30"/>
  <c r="AO4199" i="30"/>
  <c r="AP4199" i="30"/>
  <c r="AO4200" i="30"/>
  <c r="AP4200" i="30"/>
  <c r="H4201" i="30"/>
  <c r="AP4201" i="30"/>
  <c r="J4201" i="30"/>
  <c r="K4201" i="30"/>
  <c r="AO4201" i="30"/>
  <c r="H4202" i="30"/>
  <c r="AP4202" i="30"/>
  <c r="J4202" i="30"/>
  <c r="K4202" i="30"/>
  <c r="AO4202" i="30"/>
  <c r="H4203" i="30"/>
  <c r="AP4203" i="30"/>
  <c r="J4203" i="30"/>
  <c r="K4203" i="30"/>
  <c r="AO4203" i="30"/>
  <c r="AO4204" i="30"/>
  <c r="AP4204" i="30"/>
  <c r="H4205" i="30"/>
  <c r="J4205" i="30"/>
  <c r="K4205" i="30"/>
  <c r="AO4205" i="30"/>
  <c r="AP4205" i="30"/>
  <c r="H4206" i="30"/>
  <c r="J4206" i="30"/>
  <c r="K4206" i="30"/>
  <c r="AO4206" i="30"/>
  <c r="AP4206" i="30"/>
  <c r="AO4207" i="30"/>
  <c r="AP4207" i="30"/>
  <c r="H4208" i="30"/>
  <c r="J4208" i="30"/>
  <c r="K4208" i="30"/>
  <c r="AO4208" i="30"/>
  <c r="AP4208" i="30"/>
  <c r="H4209" i="30"/>
  <c r="J4209" i="30"/>
  <c r="K4209" i="30"/>
  <c r="AO4209" i="30"/>
  <c r="AP4209" i="30"/>
  <c r="AO4210" i="30"/>
  <c r="AP4210" i="30"/>
  <c r="H4211" i="30"/>
  <c r="J4211" i="30"/>
  <c r="K4211" i="30"/>
  <c r="AO4211" i="30"/>
  <c r="AP4211" i="30"/>
  <c r="H4212" i="30"/>
  <c r="J4212" i="30"/>
  <c r="K4212" i="30"/>
  <c r="AO4212" i="30"/>
  <c r="AP4212" i="30"/>
  <c r="AO4213" i="30"/>
  <c r="AP4213" i="30"/>
  <c r="H4214" i="30"/>
  <c r="J4214" i="30"/>
  <c r="K4214" i="30"/>
  <c r="AO4214" i="30"/>
  <c r="AP4214" i="30"/>
  <c r="H4215" i="30"/>
  <c r="J4215" i="30"/>
  <c r="K4215" i="30"/>
  <c r="AO4215" i="30"/>
  <c r="AP4215" i="30"/>
  <c r="AO4216" i="30"/>
  <c r="AP4216" i="30"/>
  <c r="H4217" i="30"/>
  <c r="J4217" i="30"/>
  <c r="K4217" i="30"/>
  <c r="AO4217" i="30"/>
  <c r="AP4217" i="30"/>
  <c r="H4218" i="30"/>
  <c r="J4218" i="30"/>
  <c r="K4218" i="30"/>
  <c r="AO4218" i="30"/>
  <c r="AP4218" i="30"/>
  <c r="AO4219" i="30"/>
  <c r="AP4219" i="30"/>
  <c r="H4220" i="30"/>
  <c r="J4220" i="30"/>
  <c r="K4220" i="30"/>
  <c r="AO4220" i="30"/>
  <c r="AP4220" i="30"/>
  <c r="H4221" i="30"/>
  <c r="J4221" i="30"/>
  <c r="K4221" i="30"/>
  <c r="AO4221" i="30"/>
  <c r="AP4221" i="30"/>
  <c r="AO4222" i="30"/>
  <c r="AP4222" i="30"/>
  <c r="H4223" i="30"/>
  <c r="J4223" i="30"/>
  <c r="K4223" i="30"/>
  <c r="AO4223" i="30"/>
  <c r="AP4223" i="30"/>
  <c r="H4224" i="30"/>
  <c r="J4224" i="30"/>
  <c r="K4224" i="30"/>
  <c r="AO4224" i="30"/>
  <c r="AP4224" i="30"/>
  <c r="AO4225" i="30"/>
  <c r="AP4225" i="30"/>
  <c r="H4226" i="30"/>
  <c r="J4226" i="30"/>
  <c r="K4226" i="30"/>
  <c r="AO4226" i="30"/>
  <c r="AP4226" i="30"/>
  <c r="H4227" i="30"/>
  <c r="J4227" i="30"/>
  <c r="K4227" i="30"/>
  <c r="AO4227" i="30"/>
  <c r="AP4227" i="30"/>
  <c r="AO4228" i="30"/>
  <c r="AP4228" i="30"/>
  <c r="H4229" i="30"/>
  <c r="J4229" i="30"/>
  <c r="K4229" i="30"/>
  <c r="AO4229" i="30"/>
  <c r="AP4229" i="30"/>
  <c r="H4230" i="30"/>
  <c r="J4230" i="30"/>
  <c r="K4230" i="30"/>
  <c r="AO4230" i="30"/>
  <c r="AP4230" i="30"/>
  <c r="H4231" i="30"/>
  <c r="J4231" i="30"/>
  <c r="K4231" i="30"/>
  <c r="AO4231" i="30"/>
  <c r="AP4231" i="30"/>
  <c r="AO4232" i="30"/>
  <c r="AP4232" i="30"/>
  <c r="H4233" i="30"/>
  <c r="J4233" i="30"/>
  <c r="K4233" i="30"/>
  <c r="AO4233" i="30"/>
  <c r="AP4233" i="30"/>
  <c r="H4234" i="30"/>
  <c r="J4234" i="30"/>
  <c r="K4234" i="30"/>
  <c r="AO4234" i="30"/>
  <c r="AP4234" i="30"/>
  <c r="H4235" i="30"/>
  <c r="J4235" i="30"/>
  <c r="K4235" i="30"/>
  <c r="AO4235" i="30"/>
  <c r="AP4235" i="30"/>
  <c r="AO4236" i="30"/>
  <c r="AP4236" i="30"/>
  <c r="H4237" i="30"/>
  <c r="J4237" i="30"/>
  <c r="K4237" i="30"/>
  <c r="AO4237" i="30"/>
  <c r="AP4237" i="30"/>
  <c r="H4238" i="30"/>
  <c r="J4238" i="30"/>
  <c r="K4238" i="30"/>
  <c r="AO4238" i="30"/>
  <c r="AP4238" i="30"/>
  <c r="H4239" i="30"/>
  <c r="J4239" i="30"/>
  <c r="K4239" i="30"/>
  <c r="AO4239" i="30"/>
  <c r="AP4239" i="30"/>
  <c r="AO4240" i="30"/>
  <c r="AP4240" i="30"/>
  <c r="H4241" i="30"/>
  <c r="J4241" i="30"/>
  <c r="K4241" i="30"/>
  <c r="AO4241" i="30"/>
  <c r="AP4241" i="30"/>
  <c r="H4242" i="30"/>
  <c r="J4242" i="30"/>
  <c r="K4242" i="30"/>
  <c r="AO4242" i="30"/>
  <c r="AP4242" i="30"/>
  <c r="H4243" i="30"/>
  <c r="J4243" i="30"/>
  <c r="K4243" i="30"/>
  <c r="AO4243" i="30"/>
  <c r="AP4243" i="30"/>
  <c r="AO4244" i="30"/>
  <c r="AP4244" i="30"/>
  <c r="H4245" i="30"/>
  <c r="J4245" i="30"/>
  <c r="K4245" i="30"/>
  <c r="AO4245" i="30"/>
  <c r="AP4245" i="30"/>
  <c r="H4246" i="30"/>
  <c r="J4246" i="30"/>
  <c r="K4246" i="30"/>
  <c r="AO4246" i="30"/>
  <c r="AP4246" i="30"/>
  <c r="H4247" i="30"/>
  <c r="J4247" i="30"/>
  <c r="K4247" i="30"/>
  <c r="AO4247" i="30"/>
  <c r="AP4247" i="30"/>
  <c r="AO4248" i="30"/>
  <c r="AP4248" i="30"/>
  <c r="H4249" i="30"/>
  <c r="J4249" i="30"/>
  <c r="K4249" i="30"/>
  <c r="AO4249" i="30"/>
  <c r="AP4249" i="30"/>
  <c r="AO4250" i="30"/>
  <c r="AP4250" i="30"/>
  <c r="H4251" i="30"/>
  <c r="J4251" i="30"/>
  <c r="K4251" i="30"/>
  <c r="AO4251" i="30"/>
  <c r="AP4251" i="30"/>
  <c r="H4252" i="30"/>
  <c r="J4252" i="30"/>
  <c r="K4252" i="30"/>
  <c r="AO4252" i="30"/>
  <c r="AP4252" i="30"/>
  <c r="H4253" i="30"/>
  <c r="J4253" i="30"/>
  <c r="K4253" i="30"/>
  <c r="AO4253" i="30"/>
  <c r="AP4253" i="30"/>
  <c r="H4254" i="30"/>
  <c r="J4254" i="30"/>
  <c r="K4254" i="30"/>
  <c r="AO4254" i="30"/>
  <c r="AP4254" i="30"/>
  <c r="H4255" i="30"/>
  <c r="J4255" i="30"/>
  <c r="K4255" i="30"/>
  <c r="AO4255" i="30"/>
  <c r="AP4255" i="30"/>
  <c r="H4256" i="30"/>
  <c r="J4256" i="30"/>
  <c r="K4256" i="30"/>
  <c r="AO4256" i="30"/>
  <c r="AP4256" i="30"/>
  <c r="H4257" i="30"/>
  <c r="J4257" i="30"/>
  <c r="K4257" i="30"/>
  <c r="AO4257" i="30"/>
  <c r="AP4257" i="30"/>
  <c r="H4258" i="30"/>
  <c r="J4258" i="30"/>
  <c r="K4258" i="30"/>
  <c r="AO4258" i="30"/>
  <c r="AP4258" i="30"/>
  <c r="H4259" i="30"/>
  <c r="J4259" i="30"/>
  <c r="K4259" i="30"/>
  <c r="AO4259" i="30"/>
  <c r="AP4259" i="30"/>
  <c r="H4260" i="30"/>
  <c r="J4260" i="30"/>
  <c r="K4260" i="30"/>
  <c r="AO4260" i="30"/>
  <c r="AP4260" i="30"/>
  <c r="H4261" i="30"/>
  <c r="J4261" i="30"/>
  <c r="K4261" i="30"/>
  <c r="AO4261" i="30"/>
  <c r="AP4261" i="30"/>
  <c r="H4262" i="30"/>
  <c r="J4262" i="30"/>
  <c r="K4262" i="30"/>
  <c r="AO4262" i="30"/>
  <c r="AP4262" i="30"/>
  <c r="H4263" i="30"/>
  <c r="J4263" i="30"/>
  <c r="K4263" i="30"/>
  <c r="AO4263" i="30"/>
  <c r="AP4263" i="30"/>
  <c r="AO4264" i="30"/>
  <c r="AP4264" i="30"/>
  <c r="H4265" i="30"/>
  <c r="J4265" i="30"/>
  <c r="K4265" i="30"/>
  <c r="AO4265" i="30"/>
  <c r="AP4265" i="30"/>
  <c r="AO4266" i="30"/>
  <c r="AP4266" i="30"/>
  <c r="H4267" i="30"/>
  <c r="AP4267" i="30"/>
  <c r="J4267" i="30"/>
  <c r="K4267" i="30"/>
  <c r="AO4267" i="30"/>
  <c r="AO4268" i="30"/>
  <c r="AP4268" i="30"/>
  <c r="H4269" i="30"/>
  <c r="J4269" i="30"/>
  <c r="K4269" i="30"/>
  <c r="AO4269" i="30"/>
  <c r="AP4269" i="30"/>
  <c r="AO4270" i="30"/>
  <c r="AP4270" i="30"/>
  <c r="H4271" i="30"/>
  <c r="J4271" i="30"/>
  <c r="K4271" i="30"/>
  <c r="AO4271" i="30"/>
  <c r="AP4271" i="30"/>
  <c r="AO4272" i="30"/>
  <c r="AP4272" i="30"/>
  <c r="H4273" i="30"/>
  <c r="J4273" i="30"/>
  <c r="K4273" i="30"/>
  <c r="AO4273" i="30"/>
  <c r="AP4273" i="30"/>
  <c r="AO4274" i="30"/>
  <c r="AP4274" i="30"/>
  <c r="H4275" i="30"/>
  <c r="J4275" i="30"/>
  <c r="K4275" i="30"/>
  <c r="AO4275" i="30"/>
  <c r="AP4275" i="30"/>
  <c r="H4276" i="30"/>
  <c r="J4276" i="30"/>
  <c r="K4276" i="30"/>
  <c r="AO4276" i="30"/>
  <c r="AP4276" i="30"/>
  <c r="H4277" i="30"/>
  <c r="J4277" i="30"/>
  <c r="K4277" i="30"/>
  <c r="AO4277" i="30"/>
  <c r="AP4277" i="30"/>
  <c r="H4278" i="30"/>
  <c r="J4278" i="30"/>
  <c r="K4278" i="30"/>
  <c r="AO4278" i="30"/>
  <c r="AP4278" i="30"/>
  <c r="H4279" i="30"/>
  <c r="J4279" i="30"/>
  <c r="K4279" i="30"/>
  <c r="AO4279" i="30"/>
  <c r="AP4279" i="30"/>
  <c r="H4280" i="30"/>
  <c r="J4280" i="30"/>
  <c r="K4280" i="30"/>
  <c r="AO4280" i="30"/>
  <c r="AP4280" i="30"/>
  <c r="H4281" i="30"/>
  <c r="J4281" i="30"/>
  <c r="K4281" i="30"/>
  <c r="AO4281" i="30"/>
  <c r="AP4281" i="30"/>
  <c r="AO4282" i="30"/>
  <c r="AP4282" i="30"/>
  <c r="H4283" i="30"/>
  <c r="J4283" i="30"/>
  <c r="K4283" i="30"/>
  <c r="AO4283" i="30"/>
  <c r="AP4283" i="30"/>
  <c r="H4284" i="30"/>
  <c r="J4284" i="30"/>
  <c r="K4284" i="30"/>
  <c r="AO4284" i="30"/>
  <c r="AP4284" i="30"/>
  <c r="H4285" i="30"/>
  <c r="J4285" i="30"/>
  <c r="K4285" i="30"/>
  <c r="AO4285" i="30"/>
  <c r="AP4285" i="30"/>
  <c r="H4286" i="30"/>
  <c r="J4286" i="30"/>
  <c r="K4286" i="30"/>
  <c r="AO4286" i="30"/>
  <c r="AP4286" i="30"/>
  <c r="H4287" i="30"/>
  <c r="J4287" i="30"/>
  <c r="K4287" i="30"/>
  <c r="AO4287" i="30"/>
  <c r="AP4287" i="30"/>
  <c r="H4288" i="30"/>
  <c r="J4288" i="30"/>
  <c r="K4288" i="30"/>
  <c r="AO4288" i="30"/>
  <c r="AP4288" i="30"/>
  <c r="H4289" i="30"/>
  <c r="J4289" i="30"/>
  <c r="K4289" i="30"/>
  <c r="AO4289" i="30"/>
  <c r="AP4289" i="30"/>
  <c r="AO4290" i="30"/>
  <c r="AP4290" i="30"/>
  <c r="H4291" i="30"/>
  <c r="J4291" i="30"/>
  <c r="K4291" i="30"/>
  <c r="AO4291" i="30"/>
  <c r="AP4291" i="30"/>
  <c r="H4292" i="30"/>
  <c r="J4292" i="30"/>
  <c r="K4292" i="30"/>
  <c r="AO4292" i="30"/>
  <c r="AP4292" i="30"/>
  <c r="H4293" i="30"/>
  <c r="J4293" i="30"/>
  <c r="K4293" i="30"/>
  <c r="AO4293" i="30"/>
  <c r="AP4293" i="30"/>
  <c r="H4294" i="30"/>
  <c r="J4294" i="30"/>
  <c r="K4294" i="30"/>
  <c r="AO4294" i="30"/>
  <c r="AP4294" i="30"/>
  <c r="H4295" i="30"/>
  <c r="J4295" i="30"/>
  <c r="K4295" i="30"/>
  <c r="AO4295" i="30"/>
  <c r="AP4295" i="30"/>
  <c r="H4296" i="30"/>
  <c r="J4296" i="30"/>
  <c r="K4296" i="30"/>
  <c r="AO4296" i="30"/>
  <c r="AP4296" i="30"/>
  <c r="H4297" i="30"/>
  <c r="J4297" i="30"/>
  <c r="K4297" i="30"/>
  <c r="AO4297" i="30"/>
  <c r="AP4297" i="30"/>
  <c r="AO4298" i="30"/>
  <c r="AP4298" i="30"/>
  <c r="H4299" i="30"/>
  <c r="J4299" i="30"/>
  <c r="K4299" i="30"/>
  <c r="AO4299" i="30"/>
  <c r="AP4299" i="30"/>
  <c r="H4300" i="30"/>
  <c r="J4300" i="30"/>
  <c r="K4300" i="30"/>
  <c r="AO4300" i="30"/>
  <c r="AP4300" i="30"/>
  <c r="H4301" i="30"/>
  <c r="J4301" i="30"/>
  <c r="K4301" i="30"/>
  <c r="AO4301" i="30"/>
  <c r="AP4301" i="30"/>
  <c r="H4302" i="30"/>
  <c r="J4302" i="30"/>
  <c r="K4302" i="30"/>
  <c r="AO4302" i="30"/>
  <c r="AP4302" i="30"/>
  <c r="H4303" i="30"/>
  <c r="J4303" i="30"/>
  <c r="K4303" i="30"/>
  <c r="AO4303" i="30"/>
  <c r="AP4303" i="30"/>
  <c r="H4304" i="30"/>
  <c r="J4304" i="30"/>
  <c r="K4304" i="30"/>
  <c r="AO4304" i="30"/>
  <c r="AP4304" i="30"/>
  <c r="H4305" i="30"/>
  <c r="J4305" i="30"/>
  <c r="K4305" i="30"/>
  <c r="AO4305" i="30"/>
  <c r="AP4305" i="30"/>
  <c r="AO4306" i="30"/>
  <c r="AP4306" i="30"/>
  <c r="H4307" i="30"/>
  <c r="J4307" i="30"/>
  <c r="K4307" i="30"/>
  <c r="AO4307" i="30"/>
  <c r="AP4307" i="30"/>
  <c r="H4308" i="30"/>
  <c r="J4308" i="30"/>
  <c r="K4308" i="30"/>
  <c r="AO4308" i="30"/>
  <c r="AP4308" i="30"/>
  <c r="H4309" i="30"/>
  <c r="J4309" i="30"/>
  <c r="K4309" i="30"/>
  <c r="AO4309" i="30"/>
  <c r="AP4309" i="30"/>
  <c r="H4310" i="30"/>
  <c r="J4310" i="30"/>
  <c r="K4310" i="30"/>
  <c r="AO4310" i="30"/>
  <c r="AP4310" i="30"/>
  <c r="H4311" i="30"/>
  <c r="J4311" i="30"/>
  <c r="K4311" i="30"/>
  <c r="AO4311" i="30"/>
  <c r="AP4311" i="30"/>
  <c r="H4312" i="30"/>
  <c r="J4312" i="30"/>
  <c r="K4312" i="30"/>
  <c r="AO4312" i="30"/>
  <c r="AP4312" i="30"/>
  <c r="H4313" i="30"/>
  <c r="J4313" i="30"/>
  <c r="K4313" i="30"/>
  <c r="AO4313" i="30"/>
  <c r="AP4313" i="30"/>
  <c r="AO4314" i="30"/>
  <c r="AP4314" i="30"/>
  <c r="H4315" i="30"/>
  <c r="J4315" i="30"/>
  <c r="K4315" i="30"/>
  <c r="AO4315" i="30"/>
  <c r="AP4315" i="30"/>
  <c r="H4316" i="30"/>
  <c r="J4316" i="30"/>
  <c r="K4316" i="30"/>
  <c r="AO4316" i="30"/>
  <c r="AP4316" i="30"/>
  <c r="H4317" i="30"/>
  <c r="J4317" i="30"/>
  <c r="K4317" i="30"/>
  <c r="AO4317" i="30"/>
  <c r="AP4317" i="30"/>
  <c r="H4318" i="30"/>
  <c r="J4318" i="30"/>
  <c r="K4318" i="30"/>
  <c r="AO4318" i="30"/>
  <c r="AP4318" i="30"/>
  <c r="H4319" i="30"/>
  <c r="J4319" i="30"/>
  <c r="K4319" i="30"/>
  <c r="AO4319" i="30"/>
  <c r="AP4319" i="30"/>
  <c r="H4320" i="30"/>
  <c r="J4320" i="30"/>
  <c r="K4320" i="30"/>
  <c r="AO4320" i="30"/>
  <c r="AP4320" i="30"/>
  <c r="H4321" i="30"/>
  <c r="J4321" i="30"/>
  <c r="K4321" i="30"/>
  <c r="AO4321" i="30"/>
  <c r="AP4321" i="30"/>
  <c r="AO4322" i="30"/>
  <c r="AP4322" i="30"/>
  <c r="H4323" i="30"/>
  <c r="J4323" i="30"/>
  <c r="K4323" i="30"/>
  <c r="AO4323" i="30"/>
  <c r="AP4323" i="30"/>
  <c r="H4324" i="30"/>
  <c r="J4324" i="30"/>
  <c r="K4324" i="30"/>
  <c r="AO4324" i="30"/>
  <c r="AP4324" i="30"/>
  <c r="H4325" i="30"/>
  <c r="J4325" i="30"/>
  <c r="K4325" i="30"/>
  <c r="AO4325" i="30"/>
  <c r="AP4325" i="30"/>
  <c r="H4326" i="30"/>
  <c r="J4326" i="30"/>
  <c r="K4326" i="30"/>
  <c r="AO4326" i="30"/>
  <c r="AP4326" i="30"/>
  <c r="H4327" i="30"/>
  <c r="J4327" i="30"/>
  <c r="K4327" i="30"/>
  <c r="AO4327" i="30"/>
  <c r="AP4327" i="30"/>
  <c r="H4328" i="30"/>
  <c r="J4328" i="30"/>
  <c r="K4328" i="30"/>
  <c r="AO4328" i="30"/>
  <c r="AP4328" i="30"/>
  <c r="H4329" i="30"/>
  <c r="J4329" i="30"/>
  <c r="K4329" i="30"/>
  <c r="AO4329" i="30"/>
  <c r="AP4329" i="30"/>
  <c r="AO4330" i="30"/>
  <c r="AP4330" i="30"/>
  <c r="H4331" i="30"/>
  <c r="J4331" i="30"/>
  <c r="K4331" i="30"/>
  <c r="AO4331" i="30"/>
  <c r="AP4331" i="30"/>
  <c r="H4332" i="30"/>
  <c r="J4332" i="30"/>
  <c r="K4332" i="30"/>
  <c r="AO4332" i="30"/>
  <c r="AP4332" i="30"/>
  <c r="H4333" i="30"/>
  <c r="J4333" i="30"/>
  <c r="K4333" i="30"/>
  <c r="AO4333" i="30"/>
  <c r="AP4333" i="30"/>
  <c r="H4334" i="30"/>
  <c r="J4334" i="30"/>
  <c r="K4334" i="30"/>
  <c r="AO4334" i="30"/>
  <c r="AP4334" i="30"/>
  <c r="H4335" i="30"/>
  <c r="J4335" i="30"/>
  <c r="K4335" i="30"/>
  <c r="AO4335" i="30"/>
  <c r="AP4335" i="30"/>
  <c r="H4336" i="30"/>
  <c r="J4336" i="30"/>
  <c r="K4336" i="30"/>
  <c r="AO4336" i="30"/>
  <c r="AP4336" i="30"/>
  <c r="H4337" i="30"/>
  <c r="J4337" i="30"/>
  <c r="K4337" i="30"/>
  <c r="AO4337" i="30"/>
  <c r="AP4337" i="30"/>
  <c r="H4338" i="30"/>
  <c r="J4338" i="30"/>
  <c r="K4338" i="30"/>
  <c r="AO4338" i="30"/>
  <c r="AP4338" i="30"/>
  <c r="H4339" i="30"/>
  <c r="J4339" i="30"/>
  <c r="K4339" i="30"/>
  <c r="AO4339" i="30"/>
  <c r="AP4339" i="30"/>
  <c r="H4340" i="30"/>
  <c r="J4340" i="30"/>
  <c r="K4340" i="30"/>
  <c r="AO4340" i="30"/>
  <c r="AP4340" i="30"/>
  <c r="H4341" i="30"/>
  <c r="J4341" i="30"/>
  <c r="K4341" i="30"/>
  <c r="AO4341" i="30"/>
  <c r="AP4341" i="30"/>
  <c r="H4342" i="30"/>
  <c r="J4342" i="30"/>
  <c r="K4342" i="30"/>
  <c r="AO4342" i="30"/>
  <c r="AP4342" i="30"/>
  <c r="H4343" i="30"/>
  <c r="J4343" i="30"/>
  <c r="K4343" i="30"/>
  <c r="AO4343" i="30"/>
  <c r="AP4343" i="30"/>
  <c r="H4344" i="30"/>
  <c r="J4344" i="30"/>
  <c r="K4344" i="30"/>
  <c r="AO4344" i="30"/>
  <c r="AP4344" i="30"/>
  <c r="H4345" i="30"/>
  <c r="J4345" i="30"/>
  <c r="K4345" i="30"/>
  <c r="AO4345" i="30"/>
  <c r="AP4345" i="30"/>
  <c r="H4346" i="30"/>
  <c r="J4346" i="30"/>
  <c r="K4346" i="30"/>
  <c r="AO4346" i="30"/>
  <c r="AP4346" i="30"/>
  <c r="AO4347" i="30"/>
  <c r="AP4347" i="30"/>
  <c r="H4348" i="30"/>
  <c r="J4348" i="30"/>
  <c r="K4348" i="30"/>
  <c r="AO4348" i="30"/>
  <c r="AP4348" i="30"/>
  <c r="H4349" i="30"/>
  <c r="J4349" i="30"/>
  <c r="K4349" i="30"/>
  <c r="AO4349" i="30"/>
  <c r="AP4349" i="30"/>
  <c r="H4350" i="30"/>
  <c r="J4350" i="30"/>
  <c r="K4350" i="30"/>
  <c r="AO4350" i="30"/>
  <c r="AP4350" i="30"/>
  <c r="H4351" i="30"/>
  <c r="J4351" i="30"/>
  <c r="K4351" i="30"/>
  <c r="AO4351" i="30"/>
  <c r="AP4351" i="30"/>
  <c r="H4352" i="30"/>
  <c r="J4352" i="30"/>
  <c r="K4352" i="30"/>
  <c r="AO4352" i="30"/>
  <c r="AP4352" i="30"/>
  <c r="H4353" i="30"/>
  <c r="J4353" i="30"/>
  <c r="K4353" i="30"/>
  <c r="AO4353" i="30"/>
  <c r="AP4353" i="30"/>
  <c r="H4354" i="30"/>
  <c r="J4354" i="30"/>
  <c r="K4354" i="30"/>
  <c r="AO4354" i="30"/>
  <c r="AP4354" i="30"/>
  <c r="H4355" i="30"/>
  <c r="J4355" i="30"/>
  <c r="K4355" i="30"/>
  <c r="AO4355" i="30"/>
  <c r="AP4355" i="30"/>
  <c r="H4356" i="30"/>
  <c r="J4356" i="30"/>
  <c r="K4356" i="30"/>
  <c r="AO4356" i="30"/>
  <c r="AP4356" i="30"/>
  <c r="H4357" i="30"/>
  <c r="J4357" i="30"/>
  <c r="K4357" i="30"/>
  <c r="AO4357" i="30"/>
  <c r="AP4357" i="30"/>
  <c r="H4358" i="30"/>
  <c r="J4358" i="30"/>
  <c r="K4358" i="30"/>
  <c r="AO4358" i="30"/>
  <c r="AP4358" i="30"/>
  <c r="H4359" i="30"/>
  <c r="J4359" i="30"/>
  <c r="K4359" i="30"/>
  <c r="AO4359" i="30"/>
  <c r="AP4359" i="30"/>
  <c r="H4360" i="30"/>
  <c r="J4360" i="30"/>
  <c r="K4360" i="30"/>
  <c r="AO4360" i="30"/>
  <c r="AP4360" i="30"/>
  <c r="H4361" i="30"/>
  <c r="J4361" i="30"/>
  <c r="K4361" i="30"/>
  <c r="AO4361" i="30"/>
  <c r="AP4361" i="30"/>
  <c r="H4362" i="30"/>
  <c r="J4362" i="30"/>
  <c r="K4362" i="30"/>
  <c r="AO4362" i="30"/>
  <c r="AP4362" i="30"/>
  <c r="H4363" i="30"/>
  <c r="J4363" i="30"/>
  <c r="K4363" i="30"/>
  <c r="AO4363" i="30"/>
  <c r="AP4363" i="30"/>
  <c r="AO4364" i="30"/>
  <c r="AP4364" i="30"/>
  <c r="H4365" i="30"/>
  <c r="J4365" i="30"/>
  <c r="K4365" i="30"/>
  <c r="AO4365" i="30"/>
  <c r="AP4365" i="30"/>
  <c r="H4366" i="30"/>
  <c r="J4366" i="30"/>
  <c r="K4366" i="30"/>
  <c r="AO4366" i="30"/>
  <c r="AP4366" i="30"/>
  <c r="H4367" i="30"/>
  <c r="J4367" i="30"/>
  <c r="K4367" i="30"/>
  <c r="AO4367" i="30"/>
  <c r="AP4367" i="30"/>
  <c r="H4368" i="30"/>
  <c r="J4368" i="30"/>
  <c r="K4368" i="30"/>
  <c r="AO4368" i="30"/>
  <c r="AP4368" i="30"/>
  <c r="H4369" i="30"/>
  <c r="J4369" i="30"/>
  <c r="K4369" i="30"/>
  <c r="AO4369" i="30"/>
  <c r="AP4369" i="30"/>
  <c r="H4370" i="30"/>
  <c r="J4370" i="30"/>
  <c r="K4370" i="30"/>
  <c r="AO4370" i="30"/>
  <c r="AP4370" i="30"/>
  <c r="H4371" i="30"/>
  <c r="J4371" i="30"/>
  <c r="K4371" i="30"/>
  <c r="AO4371" i="30"/>
  <c r="AP4371" i="30"/>
  <c r="H4372" i="30"/>
  <c r="J4372" i="30"/>
  <c r="K4372" i="30"/>
  <c r="AO4372" i="30"/>
  <c r="AP4372" i="30"/>
  <c r="H4373" i="30"/>
  <c r="J4373" i="30"/>
  <c r="K4373" i="30"/>
  <c r="AO4373" i="30"/>
  <c r="AP4373" i="30"/>
  <c r="H4374" i="30"/>
  <c r="J4374" i="30"/>
  <c r="K4374" i="30"/>
  <c r="AO4374" i="30"/>
  <c r="AP4374" i="30"/>
  <c r="H4375" i="30"/>
  <c r="J4375" i="30"/>
  <c r="K4375" i="30"/>
  <c r="AO4375" i="30"/>
  <c r="AP4375" i="30"/>
  <c r="H4376" i="30"/>
  <c r="J4376" i="30"/>
  <c r="K4376" i="30"/>
  <c r="AO4376" i="30"/>
  <c r="AP4376" i="30"/>
  <c r="H4377" i="30"/>
  <c r="J4377" i="30"/>
  <c r="K4377" i="30"/>
  <c r="AO4377" i="30"/>
  <c r="AP4377" i="30"/>
  <c r="H4378" i="30"/>
  <c r="J4378" i="30"/>
  <c r="K4378" i="30"/>
  <c r="AO4378" i="30"/>
  <c r="AP4378" i="30"/>
  <c r="H4379" i="30"/>
  <c r="J4379" i="30"/>
  <c r="K4379" i="30"/>
  <c r="AO4379" i="30"/>
  <c r="AP4379" i="30"/>
  <c r="AO4380" i="30"/>
  <c r="AP4380" i="30"/>
  <c r="H4381" i="30"/>
  <c r="J4381" i="30"/>
  <c r="K4381" i="30"/>
  <c r="AO4381" i="30"/>
  <c r="AP4381" i="30"/>
  <c r="H4382" i="30"/>
  <c r="J4382" i="30"/>
  <c r="K4382" i="30"/>
  <c r="AO4382" i="30"/>
  <c r="AP4382" i="30"/>
  <c r="H4383" i="30"/>
  <c r="J4383" i="30"/>
  <c r="K4383" i="30"/>
  <c r="AO4383" i="30"/>
  <c r="AP4383" i="30"/>
  <c r="H4384" i="30"/>
  <c r="J4384" i="30"/>
  <c r="K4384" i="30"/>
  <c r="AO4384" i="30"/>
  <c r="AP4384" i="30"/>
  <c r="H4385" i="30"/>
  <c r="J4385" i="30"/>
  <c r="K4385" i="30"/>
  <c r="AO4385" i="30"/>
  <c r="AP4385" i="30"/>
  <c r="H4386" i="30"/>
  <c r="J4386" i="30"/>
  <c r="K4386" i="30"/>
  <c r="AO4386" i="30"/>
  <c r="AP4386" i="30"/>
  <c r="H4387" i="30"/>
  <c r="J4387" i="30"/>
  <c r="K4387" i="30"/>
  <c r="AO4387" i="30"/>
  <c r="AP4387" i="30"/>
  <c r="H4388" i="30"/>
  <c r="J4388" i="30"/>
  <c r="K4388" i="30"/>
  <c r="AO4388" i="30"/>
  <c r="AP4388" i="30"/>
  <c r="H4389" i="30"/>
  <c r="J4389" i="30"/>
  <c r="K4389" i="30"/>
  <c r="AO4389" i="30"/>
  <c r="AP4389" i="30"/>
  <c r="H4390" i="30"/>
  <c r="J4390" i="30"/>
  <c r="K4390" i="30"/>
  <c r="AO4390" i="30"/>
  <c r="AP4390" i="30"/>
  <c r="H4391" i="30"/>
  <c r="J4391" i="30"/>
  <c r="K4391" i="30"/>
  <c r="AO4391" i="30"/>
  <c r="AP4391" i="30"/>
  <c r="H4392" i="30"/>
  <c r="J4392" i="30"/>
  <c r="K4392" i="30"/>
  <c r="AO4392" i="30"/>
  <c r="AP4392" i="30"/>
  <c r="H4393" i="30"/>
  <c r="J4393" i="30"/>
  <c r="K4393" i="30"/>
  <c r="AO4393" i="30"/>
  <c r="AP4393" i="30"/>
  <c r="H4394" i="30"/>
  <c r="J4394" i="30"/>
  <c r="K4394" i="30"/>
  <c r="AO4394" i="30"/>
  <c r="AP4394" i="30"/>
  <c r="H4395" i="30"/>
  <c r="J4395" i="30"/>
  <c r="K4395" i="30"/>
  <c r="AO4395" i="30"/>
  <c r="AP4395" i="30"/>
  <c r="AO4396" i="30"/>
  <c r="AP4396" i="30"/>
  <c r="H4397" i="30"/>
  <c r="J4397" i="30"/>
  <c r="K4397" i="30"/>
  <c r="AO4397" i="30"/>
  <c r="AP4397" i="30"/>
  <c r="H4398" i="30"/>
  <c r="J4398" i="30"/>
  <c r="K4398" i="30"/>
  <c r="AO4398" i="30"/>
  <c r="AP4398" i="30"/>
  <c r="H4399" i="30"/>
  <c r="J4399" i="30"/>
  <c r="K4399" i="30"/>
  <c r="AO4399" i="30"/>
  <c r="AP4399" i="30"/>
  <c r="H4400" i="30"/>
  <c r="J4400" i="30"/>
  <c r="K4400" i="30"/>
  <c r="AO4400" i="30"/>
  <c r="AP4400" i="30"/>
  <c r="H4401" i="30"/>
  <c r="J4401" i="30"/>
  <c r="K4401" i="30"/>
  <c r="AO4401" i="30"/>
  <c r="AP4401" i="30"/>
  <c r="H4402" i="30"/>
  <c r="J4402" i="30"/>
  <c r="K4402" i="30"/>
  <c r="AO4402" i="30"/>
  <c r="AP4402" i="30"/>
  <c r="H4403" i="30"/>
  <c r="J4403" i="30"/>
  <c r="K4403" i="30"/>
  <c r="AO4403" i="30"/>
  <c r="AP4403" i="30"/>
  <c r="H4404" i="30"/>
  <c r="J4404" i="30"/>
  <c r="K4404" i="30"/>
  <c r="AO4404" i="30"/>
  <c r="AP4404" i="30"/>
  <c r="H4405" i="30"/>
  <c r="J4405" i="30"/>
  <c r="K4405" i="30"/>
  <c r="AO4405" i="30"/>
  <c r="AP4405" i="30"/>
  <c r="H4406" i="30"/>
  <c r="J4406" i="30"/>
  <c r="K4406" i="30"/>
  <c r="AO4406" i="30"/>
  <c r="AP4406" i="30"/>
  <c r="H4407" i="30"/>
  <c r="J4407" i="30"/>
  <c r="K4407" i="30"/>
  <c r="AO4407" i="30"/>
  <c r="AP4407" i="30"/>
  <c r="H4408" i="30"/>
  <c r="J4408" i="30"/>
  <c r="K4408" i="30"/>
  <c r="AO4408" i="30"/>
  <c r="AP4408" i="30"/>
  <c r="H4409" i="30"/>
  <c r="J4409" i="30"/>
  <c r="K4409" i="30"/>
  <c r="AO4409" i="30"/>
  <c r="AP4409" i="30"/>
  <c r="H4410" i="30"/>
  <c r="J4410" i="30"/>
  <c r="K4410" i="30"/>
  <c r="AO4410" i="30"/>
  <c r="AP4410" i="30"/>
  <c r="H4411" i="30"/>
  <c r="J4411" i="30"/>
  <c r="K4411" i="30"/>
  <c r="AO4411" i="30"/>
  <c r="AP4411" i="30"/>
  <c r="AO4412" i="30"/>
  <c r="AP4412" i="30"/>
  <c r="H4413" i="30"/>
  <c r="J4413" i="30"/>
  <c r="K4413" i="30"/>
  <c r="AO4413" i="30"/>
  <c r="AP4413" i="30"/>
  <c r="AO4414" i="30"/>
  <c r="AP4414" i="30"/>
  <c r="H4415" i="30"/>
  <c r="J4415" i="30"/>
  <c r="K4415" i="30"/>
  <c r="AO4415" i="30"/>
  <c r="AP4415" i="30"/>
  <c r="H4416" i="30"/>
  <c r="J4416" i="30"/>
  <c r="K4416" i="30"/>
  <c r="AO4416" i="30"/>
  <c r="AP4416" i="30"/>
  <c r="H4417" i="30"/>
  <c r="J4417" i="30"/>
  <c r="K4417" i="30"/>
  <c r="AO4417" i="30"/>
  <c r="AP4417" i="30"/>
  <c r="H4418" i="30"/>
  <c r="J4418" i="30"/>
  <c r="K4418" i="30"/>
  <c r="AO4418" i="30"/>
  <c r="AP4418" i="30"/>
  <c r="H4419" i="30"/>
  <c r="J4419" i="30"/>
  <c r="K4419" i="30"/>
  <c r="AO4419" i="30"/>
  <c r="AP4419" i="30"/>
  <c r="AO4420" i="30"/>
  <c r="AP4420" i="30"/>
  <c r="H4421" i="30"/>
  <c r="J4421" i="30"/>
  <c r="K4421" i="30"/>
  <c r="AO4421" i="30"/>
  <c r="AP4421" i="30"/>
  <c r="H4422" i="30"/>
  <c r="J4422" i="30"/>
  <c r="K4422" i="30"/>
  <c r="AO4422" i="30"/>
  <c r="AP4422" i="30"/>
  <c r="H4423" i="30"/>
  <c r="J4423" i="30"/>
  <c r="K4423" i="30"/>
  <c r="AO4423" i="30"/>
  <c r="AP4423" i="30"/>
  <c r="H4424" i="30"/>
  <c r="J4424" i="30"/>
  <c r="K4424" i="30"/>
  <c r="AO4424" i="30"/>
  <c r="AP4424" i="30"/>
  <c r="H4425" i="30"/>
  <c r="J4425" i="30"/>
  <c r="K4425" i="30"/>
  <c r="AO4425" i="30"/>
  <c r="AP4425" i="30"/>
  <c r="AO4426" i="30"/>
  <c r="AP4426" i="30"/>
  <c r="H4427" i="30"/>
  <c r="J4427" i="30"/>
  <c r="K4427" i="30"/>
  <c r="AO4427" i="30"/>
  <c r="AP4427" i="30"/>
  <c r="H4428" i="30"/>
  <c r="J4428" i="30"/>
  <c r="K4428" i="30"/>
  <c r="AO4428" i="30"/>
  <c r="AP4428" i="30"/>
  <c r="H4429" i="30"/>
  <c r="J4429" i="30"/>
  <c r="K4429" i="30"/>
  <c r="AO4429" i="30"/>
  <c r="AP4429" i="30"/>
  <c r="H4430" i="30"/>
  <c r="J4430" i="30"/>
  <c r="K4430" i="30"/>
  <c r="AO4430" i="30"/>
  <c r="AP4430" i="30"/>
  <c r="H4431" i="30"/>
  <c r="J4431" i="30"/>
  <c r="K4431" i="30"/>
  <c r="AO4431" i="30"/>
  <c r="AP4431" i="30"/>
  <c r="AO4432" i="30"/>
  <c r="AP4432" i="30"/>
  <c r="H4433" i="30"/>
  <c r="J4433" i="30"/>
  <c r="K4433" i="30"/>
  <c r="AO4433" i="30"/>
  <c r="AP4433" i="30"/>
  <c r="H4434" i="30"/>
  <c r="J4434" i="30"/>
  <c r="K4434" i="30"/>
  <c r="AO4434" i="30"/>
  <c r="AP4434" i="30"/>
  <c r="H4435" i="30"/>
  <c r="J4435" i="30"/>
  <c r="K4435" i="30"/>
  <c r="AO4435" i="30"/>
  <c r="AP4435" i="30"/>
  <c r="H4436" i="30"/>
  <c r="J4436" i="30"/>
  <c r="K4436" i="30"/>
  <c r="AO4436" i="30"/>
  <c r="AP4436" i="30"/>
  <c r="H4437" i="30"/>
  <c r="J4437" i="30"/>
  <c r="K4437" i="30"/>
  <c r="AO4437" i="30"/>
  <c r="AP4437" i="30"/>
  <c r="AO4438" i="30"/>
  <c r="AP4438" i="30"/>
  <c r="H4439" i="30"/>
  <c r="J4439" i="30"/>
  <c r="K4439" i="30"/>
  <c r="AO4439" i="30"/>
  <c r="AP4439" i="30"/>
  <c r="H4440" i="30"/>
  <c r="J4440" i="30"/>
  <c r="K4440" i="30"/>
  <c r="AO4440" i="30"/>
  <c r="AP4440" i="30"/>
  <c r="H4441" i="30"/>
  <c r="J4441" i="30"/>
  <c r="K4441" i="30"/>
  <c r="AO4441" i="30"/>
  <c r="AP4441" i="30"/>
  <c r="H4442" i="30"/>
  <c r="J4442" i="30"/>
  <c r="K4442" i="30"/>
  <c r="AO4442" i="30"/>
  <c r="AP4442" i="30"/>
  <c r="H4443" i="30"/>
  <c r="J4443" i="30"/>
  <c r="K4443" i="30"/>
  <c r="AO4443" i="30"/>
  <c r="AP4443" i="30"/>
  <c r="AO4444" i="30"/>
  <c r="AP4444" i="30"/>
  <c r="H4445" i="30"/>
  <c r="J4445" i="30"/>
  <c r="K4445" i="30"/>
  <c r="AO4445" i="30"/>
  <c r="AP4445" i="30"/>
  <c r="H4446" i="30"/>
  <c r="J4446" i="30"/>
  <c r="K4446" i="30"/>
  <c r="AO4446" i="30"/>
  <c r="AP4446" i="30"/>
  <c r="H4447" i="30"/>
  <c r="J4447" i="30"/>
  <c r="K4447" i="30"/>
  <c r="AO4447" i="30"/>
  <c r="AP4447" i="30"/>
  <c r="H4448" i="30"/>
  <c r="J4448" i="30"/>
  <c r="K4448" i="30"/>
  <c r="AO4448" i="30"/>
  <c r="AP4448" i="30"/>
  <c r="H4449" i="30"/>
  <c r="J4449" i="30"/>
  <c r="K4449" i="30"/>
  <c r="AO4449" i="30"/>
  <c r="AP4449" i="30"/>
  <c r="AO4450" i="30"/>
  <c r="AP4450" i="30"/>
  <c r="H4451" i="30"/>
  <c r="J4451" i="30"/>
  <c r="K4451" i="30"/>
  <c r="AO4451" i="30"/>
  <c r="AP4451" i="30"/>
  <c r="H4452" i="30"/>
  <c r="J4452" i="30"/>
  <c r="K4452" i="30"/>
  <c r="AO4452" i="30"/>
  <c r="AP4452" i="30"/>
  <c r="H4453" i="30"/>
  <c r="J4453" i="30"/>
  <c r="K4453" i="30"/>
  <c r="AO4453" i="30"/>
  <c r="AP4453" i="30"/>
  <c r="H4454" i="30"/>
  <c r="J4454" i="30"/>
  <c r="K4454" i="30"/>
  <c r="AO4454" i="30"/>
  <c r="AP4454" i="30"/>
  <c r="H4455" i="30"/>
  <c r="J4455" i="30"/>
  <c r="K4455" i="30"/>
  <c r="AO4455" i="30"/>
  <c r="AP4455" i="30"/>
  <c r="AO4456" i="30"/>
  <c r="AP4456" i="30"/>
  <c r="H4457" i="30"/>
  <c r="J4457" i="30"/>
  <c r="K4457" i="30"/>
  <c r="AO4457" i="30"/>
  <c r="AP4457" i="30"/>
  <c r="H4458" i="30"/>
  <c r="J4458" i="30"/>
  <c r="K4458" i="30"/>
  <c r="AO4458" i="30"/>
  <c r="AP4458" i="30"/>
  <c r="H4459" i="30"/>
  <c r="J4459" i="30"/>
  <c r="K4459" i="30"/>
  <c r="AO4459" i="30"/>
  <c r="AP4459" i="30"/>
  <c r="H4460" i="30"/>
  <c r="J4460" i="30"/>
  <c r="K4460" i="30"/>
  <c r="AO4460" i="30"/>
  <c r="AP4460" i="30"/>
  <c r="H4461" i="30"/>
  <c r="J4461" i="30"/>
  <c r="K4461" i="30"/>
  <c r="AO4461" i="30"/>
  <c r="AP4461" i="30"/>
  <c r="AO4462" i="30"/>
  <c r="AP4462" i="30"/>
  <c r="H4463" i="30"/>
  <c r="J4463" i="30"/>
  <c r="K4463" i="30"/>
  <c r="AO4463" i="30"/>
  <c r="AP4463" i="30"/>
  <c r="H4464" i="30"/>
  <c r="J4464" i="30"/>
  <c r="K4464" i="30"/>
  <c r="AO4464" i="30"/>
  <c r="AP4464" i="30"/>
  <c r="H4465" i="30"/>
  <c r="J4465" i="30"/>
  <c r="K4465" i="30"/>
  <c r="AO4465" i="30"/>
  <c r="AP4465" i="30"/>
  <c r="H4466" i="30"/>
  <c r="J4466" i="30"/>
  <c r="K4466" i="30"/>
  <c r="AO4466" i="30"/>
  <c r="AP4466" i="30"/>
  <c r="H4467" i="30"/>
  <c r="J4467" i="30"/>
  <c r="K4467" i="30"/>
  <c r="AO4467" i="30"/>
  <c r="AP4467" i="30"/>
  <c r="AO4468" i="30"/>
  <c r="AP4468" i="30"/>
  <c r="H4469" i="30"/>
  <c r="J4469" i="30"/>
  <c r="K4469" i="30"/>
  <c r="AO4469" i="30"/>
  <c r="AP4469" i="30"/>
  <c r="H4470" i="30"/>
  <c r="J4470" i="30"/>
  <c r="K4470" i="30"/>
  <c r="AO4470" i="30"/>
  <c r="AP4470" i="30"/>
  <c r="H4471" i="30"/>
  <c r="J4471" i="30"/>
  <c r="K4471" i="30"/>
  <c r="AO4471" i="30"/>
  <c r="AP4471" i="30"/>
  <c r="H4472" i="30"/>
  <c r="J4472" i="30"/>
  <c r="K4472" i="30"/>
  <c r="AO4472" i="30"/>
  <c r="AP4472" i="30"/>
  <c r="H4473" i="30"/>
  <c r="J4473" i="30"/>
  <c r="K4473" i="30"/>
  <c r="AO4473" i="30"/>
  <c r="AP4473" i="30"/>
  <c r="AO4474" i="30"/>
  <c r="AP4474" i="30"/>
  <c r="H4475" i="30"/>
  <c r="J4475" i="30"/>
  <c r="K4475" i="30"/>
  <c r="AO4475" i="30"/>
  <c r="AP4475" i="30"/>
  <c r="H4476" i="30"/>
  <c r="J4476" i="30"/>
  <c r="K4476" i="30"/>
  <c r="AO4476" i="30"/>
  <c r="AP4476" i="30"/>
  <c r="H4477" i="30"/>
  <c r="J4477" i="30"/>
  <c r="K4477" i="30"/>
  <c r="AO4477" i="30"/>
  <c r="AP4477" i="30"/>
  <c r="H4478" i="30"/>
  <c r="J4478" i="30"/>
  <c r="K4478" i="30"/>
  <c r="AO4478" i="30"/>
  <c r="AP4478" i="30"/>
  <c r="H4479" i="30"/>
  <c r="J4479" i="30"/>
  <c r="K4479" i="30"/>
  <c r="AO4479" i="30"/>
  <c r="AP4479" i="30"/>
  <c r="AO4480" i="30"/>
  <c r="AP4480" i="30"/>
  <c r="H4481" i="30"/>
  <c r="J4481" i="30"/>
  <c r="K4481" i="30"/>
  <c r="AO4481" i="30"/>
  <c r="AP4481" i="30"/>
  <c r="H4482" i="30"/>
  <c r="J4482" i="30"/>
  <c r="K4482" i="30"/>
  <c r="AO4482" i="30"/>
  <c r="AP4482" i="30"/>
  <c r="H4483" i="30"/>
  <c r="J4483" i="30"/>
  <c r="K4483" i="30"/>
  <c r="AO4483" i="30"/>
  <c r="AP4483" i="30"/>
  <c r="H4484" i="30"/>
  <c r="J4484" i="30"/>
  <c r="K4484" i="30"/>
  <c r="AO4484" i="30"/>
  <c r="AP4484" i="30"/>
  <c r="H4485" i="30"/>
  <c r="J4485" i="30"/>
  <c r="K4485" i="30"/>
  <c r="AO4485" i="30"/>
  <c r="AP4485" i="30"/>
  <c r="AO4486" i="30"/>
  <c r="AP4486" i="30"/>
  <c r="H4487" i="30"/>
  <c r="J4487" i="30"/>
  <c r="K4487" i="30"/>
  <c r="AO4487" i="30"/>
  <c r="AP4487" i="30"/>
  <c r="H4488" i="30"/>
  <c r="J4488" i="30"/>
  <c r="K4488" i="30"/>
  <c r="AO4488" i="30"/>
  <c r="AP4488" i="30"/>
  <c r="H4489" i="30"/>
  <c r="J4489" i="30"/>
  <c r="K4489" i="30"/>
  <c r="AO4489" i="30"/>
  <c r="AP4489" i="30"/>
  <c r="H4490" i="30"/>
  <c r="J4490" i="30"/>
  <c r="K4490" i="30"/>
  <c r="AO4490" i="30"/>
  <c r="AP4490" i="30"/>
  <c r="H4491" i="30"/>
  <c r="J4491" i="30"/>
  <c r="K4491" i="30"/>
  <c r="AO4491" i="30"/>
  <c r="AP4491" i="30"/>
  <c r="AO4492" i="30"/>
  <c r="AP4492" i="30"/>
  <c r="H4493" i="30"/>
  <c r="J4493" i="30"/>
  <c r="K4493" i="30"/>
  <c r="AO4493" i="30"/>
  <c r="AP4493" i="30"/>
  <c r="H4494" i="30"/>
  <c r="J4494" i="30"/>
  <c r="K4494" i="30"/>
  <c r="AO4494" i="30"/>
  <c r="AP4494" i="30"/>
  <c r="H4495" i="30"/>
  <c r="J4495" i="30"/>
  <c r="K4495" i="30"/>
  <c r="AO4495" i="30"/>
  <c r="AP4495" i="30"/>
  <c r="H4496" i="30"/>
  <c r="J4496" i="30"/>
  <c r="K4496" i="30"/>
  <c r="AO4496" i="30"/>
  <c r="AP4496" i="30"/>
  <c r="H4497" i="30"/>
  <c r="J4497" i="30"/>
  <c r="K4497" i="30"/>
  <c r="AO4497" i="30"/>
  <c r="AP4497" i="30"/>
  <c r="AO4498" i="30"/>
  <c r="AP4498" i="30"/>
  <c r="H4499" i="30"/>
  <c r="J4499" i="30"/>
  <c r="K4499" i="30"/>
  <c r="AO4499" i="30"/>
  <c r="AP4499" i="30"/>
  <c r="H4500" i="30"/>
  <c r="J4500" i="30"/>
  <c r="K4500" i="30"/>
  <c r="AO4500" i="30"/>
  <c r="AP4500" i="30"/>
  <c r="H4501" i="30"/>
  <c r="J4501" i="30"/>
  <c r="K4501" i="30"/>
  <c r="AO4501" i="30"/>
  <c r="AP4501" i="30"/>
  <c r="H4502" i="30"/>
  <c r="J4502" i="30"/>
  <c r="K4502" i="30"/>
  <c r="AO4502" i="30"/>
  <c r="AP4502" i="30"/>
  <c r="H4503" i="30"/>
  <c r="J4503" i="30"/>
  <c r="K4503" i="30"/>
  <c r="AO4503" i="30"/>
  <c r="AP4503" i="30"/>
  <c r="AO4504" i="30"/>
  <c r="AP4504" i="30"/>
  <c r="H4505" i="30"/>
  <c r="J4505" i="30"/>
  <c r="K4505" i="30"/>
  <c r="AO4505" i="30"/>
  <c r="AP4505" i="30"/>
  <c r="H4506" i="30"/>
  <c r="J4506" i="30"/>
  <c r="K4506" i="30"/>
  <c r="AO4506" i="30"/>
  <c r="AP4506" i="30"/>
  <c r="H4507" i="30"/>
  <c r="J4507" i="30"/>
  <c r="K4507" i="30"/>
  <c r="AO4507" i="30"/>
  <c r="AP4507" i="30"/>
  <c r="H4508" i="30"/>
  <c r="J4508" i="30"/>
  <c r="K4508" i="30"/>
  <c r="AO4508" i="30"/>
  <c r="AP4508" i="30"/>
  <c r="H4509" i="30"/>
  <c r="J4509" i="30"/>
  <c r="K4509" i="30"/>
  <c r="AO4509" i="30"/>
  <c r="AP4509" i="30"/>
  <c r="AO4510" i="30"/>
  <c r="AP4510" i="30"/>
  <c r="H4511" i="30"/>
  <c r="J4511" i="30"/>
  <c r="K4511" i="30"/>
  <c r="AO4511" i="30"/>
  <c r="AP4511" i="30"/>
  <c r="H4512" i="30"/>
  <c r="J4512" i="30"/>
  <c r="K4512" i="30"/>
  <c r="AO4512" i="30"/>
  <c r="AP4512" i="30"/>
  <c r="H4513" i="30"/>
  <c r="J4513" i="30"/>
  <c r="K4513" i="30"/>
  <c r="AO4513" i="30"/>
  <c r="AP4513" i="30"/>
  <c r="H4514" i="30"/>
  <c r="J4514" i="30"/>
  <c r="K4514" i="30"/>
  <c r="AO4514" i="30"/>
  <c r="AP4514" i="30"/>
  <c r="H4515" i="30"/>
  <c r="J4515" i="30"/>
  <c r="K4515" i="30"/>
  <c r="AO4515" i="30"/>
  <c r="AP4515" i="30"/>
  <c r="AO4516" i="30"/>
  <c r="AP4516" i="30"/>
  <c r="H4517" i="30"/>
  <c r="J4517" i="30"/>
  <c r="K4517" i="30"/>
  <c r="AO4517" i="30"/>
  <c r="AP4517" i="30"/>
  <c r="H4518" i="30"/>
  <c r="J4518" i="30"/>
  <c r="K4518" i="30"/>
  <c r="AO4518" i="30"/>
  <c r="AP4518" i="30"/>
  <c r="H4519" i="30"/>
  <c r="J4519" i="30"/>
  <c r="K4519" i="30"/>
  <c r="AO4519" i="30"/>
  <c r="AP4519" i="30"/>
  <c r="H4520" i="30"/>
  <c r="J4520" i="30"/>
  <c r="K4520" i="30"/>
  <c r="AO4520" i="30"/>
  <c r="AP4520" i="30"/>
  <c r="H4521" i="30"/>
  <c r="J4521" i="30"/>
  <c r="K4521" i="30"/>
  <c r="AO4521" i="30"/>
  <c r="AP4521" i="30"/>
  <c r="AO4522" i="30"/>
  <c r="AP4522" i="30"/>
  <c r="H4523" i="30"/>
  <c r="J4523" i="30"/>
  <c r="K4523" i="30"/>
  <c r="AO4523" i="30"/>
  <c r="AP4523" i="30"/>
  <c r="H4524" i="30"/>
  <c r="J4524" i="30"/>
  <c r="K4524" i="30"/>
  <c r="AO4524" i="30"/>
  <c r="AP4524" i="30"/>
  <c r="H4525" i="30"/>
  <c r="J4525" i="30"/>
  <c r="K4525" i="30"/>
  <c r="AO4525" i="30"/>
  <c r="AP4525" i="30"/>
  <c r="H4526" i="30"/>
  <c r="J4526" i="30"/>
  <c r="K4526" i="30"/>
  <c r="AO4526" i="30"/>
  <c r="AP4526" i="30"/>
  <c r="H4527" i="30"/>
  <c r="J4527" i="30"/>
  <c r="K4527" i="30"/>
  <c r="AO4527" i="30"/>
  <c r="AP4527" i="30"/>
  <c r="AO4528" i="30"/>
  <c r="AP4528" i="30"/>
  <c r="H4529" i="30"/>
  <c r="J4529" i="30"/>
  <c r="K4529" i="30"/>
  <c r="AO4529" i="30"/>
  <c r="AP4529" i="30"/>
  <c r="H4530" i="30"/>
  <c r="J4530" i="30"/>
  <c r="K4530" i="30"/>
  <c r="AO4530" i="30"/>
  <c r="AP4530" i="30"/>
  <c r="H4531" i="30"/>
  <c r="J4531" i="30"/>
  <c r="K4531" i="30"/>
  <c r="AO4531" i="30"/>
  <c r="AP4531" i="30"/>
  <c r="H4532" i="30"/>
  <c r="J4532" i="30"/>
  <c r="K4532" i="30"/>
  <c r="AO4532" i="30"/>
  <c r="AP4532" i="30"/>
  <c r="H4533" i="30"/>
  <c r="J4533" i="30"/>
  <c r="K4533" i="30"/>
  <c r="AO4533" i="30"/>
  <c r="AP4533" i="30"/>
  <c r="AO4534" i="30"/>
  <c r="AP4534" i="30"/>
  <c r="H4535" i="30"/>
  <c r="J4535" i="30"/>
  <c r="K4535" i="30"/>
  <c r="AO4535" i="30"/>
  <c r="AP4535" i="30"/>
  <c r="H4536" i="30"/>
  <c r="J4536" i="30"/>
  <c r="K4536" i="30"/>
  <c r="AO4536" i="30"/>
  <c r="AP4536" i="30"/>
  <c r="H4537" i="30"/>
  <c r="J4537" i="30"/>
  <c r="K4537" i="30"/>
  <c r="AO4537" i="30"/>
  <c r="AP4537" i="30"/>
  <c r="H4538" i="30"/>
  <c r="J4538" i="30"/>
  <c r="K4538" i="30"/>
  <c r="AO4538" i="30"/>
  <c r="AP4538" i="30"/>
  <c r="H4539" i="30"/>
  <c r="J4539" i="30"/>
  <c r="K4539" i="30"/>
  <c r="AO4539" i="30"/>
  <c r="AP4539" i="30"/>
  <c r="AO4540" i="30"/>
  <c r="AP4540" i="30"/>
  <c r="H4541" i="30"/>
  <c r="J4541" i="30"/>
  <c r="K4541" i="30"/>
  <c r="AO4541" i="30"/>
  <c r="AP4541" i="30"/>
  <c r="H4542" i="30"/>
  <c r="J4542" i="30"/>
  <c r="K4542" i="30"/>
  <c r="AO4542" i="30"/>
  <c r="AP4542" i="30"/>
  <c r="H4543" i="30"/>
  <c r="J4543" i="30"/>
  <c r="K4543" i="30"/>
  <c r="AO4543" i="30"/>
  <c r="AP4543" i="30"/>
  <c r="H4544" i="30"/>
  <c r="J4544" i="30"/>
  <c r="K4544" i="30"/>
  <c r="AO4544" i="30"/>
  <c r="AP4544" i="30"/>
  <c r="H4545" i="30"/>
  <c r="J4545" i="30"/>
  <c r="K4545" i="30"/>
  <c r="AO4545" i="30"/>
  <c r="AP4545" i="30"/>
  <c r="AO4546" i="30"/>
  <c r="AP4546" i="30"/>
  <c r="H4547" i="30"/>
  <c r="J4547" i="30"/>
  <c r="K4547" i="30"/>
  <c r="AO4547" i="30"/>
  <c r="AP4547" i="30"/>
  <c r="H4548" i="30"/>
  <c r="J4548" i="30"/>
  <c r="K4548" i="30"/>
  <c r="AO4548" i="30"/>
  <c r="AP4548" i="30"/>
  <c r="H4549" i="30"/>
  <c r="J4549" i="30"/>
  <c r="K4549" i="30"/>
  <c r="AO4549" i="30"/>
  <c r="AP4549" i="30"/>
  <c r="H4550" i="30"/>
  <c r="J4550" i="30"/>
  <c r="K4550" i="30"/>
  <c r="AO4550" i="30"/>
  <c r="AP4550" i="30"/>
  <c r="H4551" i="30"/>
  <c r="J4551" i="30"/>
  <c r="K4551" i="30"/>
  <c r="AO4551" i="30"/>
  <c r="AP4551" i="30"/>
  <c r="AO4552" i="30"/>
  <c r="AP4552" i="30"/>
  <c r="H4553" i="30"/>
  <c r="J4553" i="30"/>
  <c r="K4553" i="30"/>
  <c r="AO4553" i="30"/>
  <c r="AP4553" i="30"/>
  <c r="H4554" i="30"/>
  <c r="J4554" i="30"/>
  <c r="K4554" i="30"/>
  <c r="AO4554" i="30"/>
  <c r="AP4554" i="30"/>
  <c r="H4555" i="30"/>
  <c r="J4555" i="30"/>
  <c r="K4555" i="30"/>
  <c r="AO4555" i="30"/>
  <c r="AP4555" i="30"/>
  <c r="H4556" i="30"/>
  <c r="J4556" i="30"/>
  <c r="K4556" i="30"/>
  <c r="AO4556" i="30"/>
  <c r="AP4556" i="30"/>
  <c r="H4557" i="30"/>
  <c r="J4557" i="30"/>
  <c r="K4557" i="30"/>
  <c r="AO4557" i="30"/>
  <c r="AP4557" i="30"/>
  <c r="AO4558" i="30"/>
  <c r="AP4558" i="30"/>
  <c r="H4559" i="30"/>
  <c r="J4559" i="30"/>
  <c r="K4559" i="30"/>
  <c r="AO4559" i="30"/>
  <c r="AP4559" i="30"/>
  <c r="H4560" i="30"/>
  <c r="J4560" i="30"/>
  <c r="K4560" i="30"/>
  <c r="AO4560" i="30"/>
  <c r="AP4560" i="30"/>
  <c r="H4561" i="30"/>
  <c r="J4561" i="30"/>
  <c r="K4561" i="30"/>
  <c r="AO4561" i="30"/>
  <c r="AP4561" i="30"/>
  <c r="H4562" i="30"/>
  <c r="J4562" i="30"/>
  <c r="K4562" i="30"/>
  <c r="AO4562" i="30"/>
  <c r="AP4562" i="30"/>
  <c r="H4563" i="30"/>
  <c r="J4563" i="30"/>
  <c r="K4563" i="30"/>
  <c r="AO4563" i="30"/>
  <c r="AP4563" i="30"/>
  <c r="AO4564" i="30"/>
  <c r="AP4564" i="30"/>
  <c r="H4565" i="30"/>
  <c r="J4565" i="30"/>
  <c r="K4565" i="30"/>
  <c r="AO4565" i="30"/>
  <c r="AP4565" i="30"/>
  <c r="H4566" i="30"/>
  <c r="J4566" i="30"/>
  <c r="K4566" i="30"/>
  <c r="AO4566" i="30"/>
  <c r="AP4566" i="30"/>
  <c r="H4567" i="30"/>
  <c r="J4567" i="30"/>
  <c r="K4567" i="30"/>
  <c r="AO4567" i="30"/>
  <c r="AP4567" i="30"/>
  <c r="H4568" i="30"/>
  <c r="J4568" i="30"/>
  <c r="K4568" i="30"/>
  <c r="AO4568" i="30"/>
  <c r="AP4568" i="30"/>
  <c r="H4569" i="30"/>
  <c r="J4569" i="30"/>
  <c r="K4569" i="30"/>
  <c r="AO4569" i="30"/>
  <c r="AP4569" i="30"/>
  <c r="AO4570" i="30"/>
  <c r="AP4570" i="30"/>
  <c r="H4571" i="30"/>
  <c r="J4571" i="30"/>
  <c r="K4571" i="30"/>
  <c r="AO4571" i="30"/>
  <c r="AP4571" i="30"/>
  <c r="H4572" i="30"/>
  <c r="J4572" i="30"/>
  <c r="K4572" i="30"/>
  <c r="AO4572" i="30"/>
  <c r="AP4572" i="30"/>
  <c r="H4573" i="30"/>
  <c r="J4573" i="30"/>
  <c r="K4573" i="30"/>
  <c r="AO4573" i="30"/>
  <c r="AP4573" i="30"/>
  <c r="H4574" i="30"/>
  <c r="J4574" i="30"/>
  <c r="K4574" i="30"/>
  <c r="AO4574" i="30"/>
  <c r="AP4574" i="30"/>
  <c r="H4575" i="30"/>
  <c r="J4575" i="30"/>
  <c r="K4575" i="30"/>
  <c r="AO4575" i="30"/>
  <c r="AP4575" i="30"/>
  <c r="AO4576" i="30"/>
  <c r="AP4576" i="30"/>
  <c r="H4577" i="30"/>
  <c r="J4577" i="30"/>
  <c r="K4577" i="30"/>
  <c r="AO4577" i="30"/>
  <c r="AP4577" i="30"/>
  <c r="H4578" i="30"/>
  <c r="J4578" i="30"/>
  <c r="K4578" i="30"/>
  <c r="AO4578" i="30"/>
  <c r="AP4578" i="30"/>
  <c r="H4579" i="30"/>
  <c r="J4579" i="30"/>
  <c r="K4579" i="30"/>
  <c r="AO4579" i="30"/>
  <c r="AP4579" i="30"/>
  <c r="H4580" i="30"/>
  <c r="J4580" i="30"/>
  <c r="K4580" i="30"/>
  <c r="AO4580" i="30"/>
  <c r="AP4580" i="30"/>
  <c r="H4581" i="30"/>
  <c r="J4581" i="30"/>
  <c r="K4581" i="30"/>
  <c r="AO4581" i="30"/>
  <c r="AP4581" i="30"/>
  <c r="AO4582" i="30"/>
  <c r="AP4582" i="30"/>
  <c r="H4583" i="30"/>
  <c r="J4583" i="30"/>
  <c r="K4583" i="30"/>
  <c r="AO4583" i="30"/>
  <c r="AP4583" i="30"/>
  <c r="H4584" i="30"/>
  <c r="J4584" i="30"/>
  <c r="K4584" i="30"/>
  <c r="AO4584" i="30"/>
  <c r="AP4584" i="30"/>
  <c r="H4585" i="30"/>
  <c r="J4585" i="30"/>
  <c r="K4585" i="30"/>
  <c r="AO4585" i="30"/>
  <c r="AP4585" i="30"/>
  <c r="H4586" i="30"/>
  <c r="J4586" i="30"/>
  <c r="K4586" i="30"/>
  <c r="AO4586" i="30"/>
  <c r="AP4586" i="30"/>
  <c r="H4587" i="30"/>
  <c r="J4587" i="30"/>
  <c r="K4587" i="30"/>
  <c r="AO4587" i="30"/>
  <c r="AP4587" i="30"/>
  <c r="AO4588" i="30"/>
  <c r="AP4588" i="30"/>
  <c r="H4589" i="30"/>
  <c r="J4589" i="30"/>
  <c r="K4589" i="30"/>
  <c r="AO4589" i="30"/>
  <c r="AP4589" i="30"/>
  <c r="H4590" i="30"/>
  <c r="J4590" i="30"/>
  <c r="K4590" i="30"/>
  <c r="AO4590" i="30"/>
  <c r="AP4590" i="30"/>
  <c r="H4591" i="30"/>
  <c r="J4591" i="30"/>
  <c r="K4591" i="30"/>
  <c r="AO4591" i="30"/>
  <c r="AP4591" i="30"/>
  <c r="H4592" i="30"/>
  <c r="J4592" i="30"/>
  <c r="K4592" i="30"/>
  <c r="AO4592" i="30"/>
  <c r="AP4592" i="30"/>
  <c r="H4593" i="30"/>
  <c r="J4593" i="30"/>
  <c r="K4593" i="30"/>
  <c r="AO4593" i="30"/>
  <c r="AP4593" i="30"/>
  <c r="AO4594" i="30"/>
  <c r="AP4594" i="30"/>
  <c r="H4595" i="30"/>
  <c r="J4595" i="30"/>
  <c r="K4595" i="30"/>
  <c r="AO4595" i="30"/>
  <c r="AP4595" i="30"/>
  <c r="H4596" i="30"/>
  <c r="J4596" i="30"/>
  <c r="K4596" i="30"/>
  <c r="AO4596" i="30"/>
  <c r="AP4596" i="30"/>
  <c r="H4597" i="30"/>
  <c r="J4597" i="30"/>
  <c r="K4597" i="30"/>
  <c r="AO4597" i="30"/>
  <c r="AP4597" i="30"/>
  <c r="H4598" i="30"/>
  <c r="J4598" i="30"/>
  <c r="K4598" i="30"/>
  <c r="AO4598" i="30"/>
  <c r="AP4598" i="30"/>
  <c r="H4599" i="30"/>
  <c r="J4599" i="30"/>
  <c r="K4599" i="30"/>
  <c r="AO4599" i="30"/>
  <c r="AP4599" i="30"/>
  <c r="AO4600" i="30"/>
  <c r="AP4600" i="30"/>
  <c r="H4601" i="30"/>
  <c r="J4601" i="30"/>
  <c r="K4601" i="30"/>
  <c r="AO4601" i="30"/>
  <c r="AP4601" i="30"/>
  <c r="H4602" i="30"/>
  <c r="J4602" i="30"/>
  <c r="K4602" i="30"/>
  <c r="AO4602" i="30"/>
  <c r="AP4602" i="30"/>
  <c r="H4603" i="30"/>
  <c r="J4603" i="30"/>
  <c r="K4603" i="30"/>
  <c r="AO4603" i="30"/>
  <c r="AP4603" i="30"/>
  <c r="H4604" i="30"/>
  <c r="J4604" i="30"/>
  <c r="K4604" i="30"/>
  <c r="AO4604" i="30"/>
  <c r="AP4604" i="30"/>
  <c r="H4605" i="30"/>
  <c r="J4605" i="30"/>
  <c r="K4605" i="30"/>
  <c r="AO4605" i="30"/>
  <c r="AP4605" i="30"/>
  <c r="AO4606" i="30"/>
  <c r="AP4606" i="30"/>
  <c r="H4607" i="30"/>
  <c r="J4607" i="30"/>
  <c r="K4607" i="30"/>
  <c r="AO4607" i="30"/>
  <c r="AP4607" i="30"/>
  <c r="H4608" i="30"/>
  <c r="J4608" i="30"/>
  <c r="K4608" i="30"/>
  <c r="AO4608" i="30"/>
  <c r="AP4608" i="30"/>
  <c r="H4609" i="30"/>
  <c r="J4609" i="30"/>
  <c r="K4609" i="30"/>
  <c r="AO4609" i="30"/>
  <c r="AP4609" i="30"/>
  <c r="H4610" i="30"/>
  <c r="J4610" i="30"/>
  <c r="K4610" i="30"/>
  <c r="AO4610" i="30"/>
  <c r="AP4610" i="30"/>
  <c r="H4611" i="30"/>
  <c r="J4611" i="30"/>
  <c r="K4611" i="30"/>
  <c r="AO4611" i="30"/>
  <c r="AP4611" i="30"/>
  <c r="AO4612" i="30"/>
  <c r="AP4612" i="30"/>
  <c r="H4613" i="30"/>
  <c r="J4613" i="30"/>
  <c r="K4613" i="30"/>
  <c r="AO4613" i="30"/>
  <c r="AP4613" i="30"/>
  <c r="H4614" i="30"/>
  <c r="J4614" i="30"/>
  <c r="K4614" i="30"/>
  <c r="AO4614" i="30"/>
  <c r="AP4614" i="30"/>
  <c r="H4615" i="30"/>
  <c r="J4615" i="30"/>
  <c r="K4615" i="30"/>
  <c r="AO4615" i="30"/>
  <c r="AP4615" i="30"/>
  <c r="H4616" i="30"/>
  <c r="J4616" i="30"/>
  <c r="K4616" i="30"/>
  <c r="AO4616" i="30"/>
  <c r="AP4616" i="30"/>
  <c r="H4617" i="30"/>
  <c r="J4617" i="30"/>
  <c r="K4617" i="30"/>
  <c r="AO4617" i="30"/>
  <c r="AP4617" i="30"/>
  <c r="AO4618" i="30"/>
  <c r="AP4618" i="30"/>
  <c r="H4619" i="30"/>
  <c r="J4619" i="30"/>
  <c r="K4619" i="30"/>
  <c r="AO4619" i="30"/>
  <c r="AP4619" i="30"/>
  <c r="H4620" i="30"/>
  <c r="J4620" i="30"/>
  <c r="K4620" i="30"/>
  <c r="AO4620" i="30"/>
  <c r="AP4620" i="30"/>
  <c r="H4621" i="30"/>
  <c r="J4621" i="30"/>
  <c r="K4621" i="30"/>
  <c r="AO4621" i="30"/>
  <c r="AP4621" i="30"/>
  <c r="H4622" i="30"/>
  <c r="J4622" i="30"/>
  <c r="K4622" i="30"/>
  <c r="AO4622" i="30"/>
  <c r="AP4622" i="30"/>
  <c r="H4623" i="30"/>
  <c r="J4623" i="30"/>
  <c r="K4623" i="30"/>
  <c r="AO4623" i="30"/>
  <c r="AP4623" i="30"/>
  <c r="AO4624" i="30"/>
  <c r="AP4624" i="30"/>
  <c r="H4625" i="30"/>
  <c r="J4625" i="30"/>
  <c r="K4625" i="30"/>
  <c r="AO4625" i="30"/>
  <c r="AP4625" i="30"/>
  <c r="H4626" i="30"/>
  <c r="J4626" i="30"/>
  <c r="K4626" i="30"/>
  <c r="AO4626" i="30"/>
  <c r="AP4626" i="30"/>
  <c r="H4627" i="30"/>
  <c r="J4627" i="30"/>
  <c r="K4627" i="30"/>
  <c r="AO4627" i="30"/>
  <c r="AP4627" i="30"/>
  <c r="H4628" i="30"/>
  <c r="J4628" i="30"/>
  <c r="K4628" i="30"/>
  <c r="AO4628" i="30"/>
  <c r="AP4628" i="30"/>
  <c r="H4629" i="30"/>
  <c r="J4629" i="30"/>
  <c r="K4629" i="30"/>
  <c r="AO4629" i="30"/>
  <c r="AP4629" i="30"/>
  <c r="AO4630" i="30"/>
  <c r="AP4630" i="30"/>
  <c r="H4631" i="30"/>
  <c r="J4631" i="30"/>
  <c r="K4631" i="30"/>
  <c r="AO4631" i="30"/>
  <c r="AP4631" i="30"/>
  <c r="H4632" i="30"/>
  <c r="J4632" i="30"/>
  <c r="K4632" i="30"/>
  <c r="AO4632" i="30"/>
  <c r="AP4632" i="30"/>
  <c r="H4633" i="30"/>
  <c r="J4633" i="30"/>
  <c r="K4633" i="30"/>
  <c r="AO4633" i="30"/>
  <c r="AP4633" i="30"/>
  <c r="H4634" i="30"/>
  <c r="J4634" i="30"/>
  <c r="K4634" i="30"/>
  <c r="AO4634" i="30"/>
  <c r="AP4634" i="30"/>
  <c r="H4635" i="30"/>
  <c r="J4635" i="30"/>
  <c r="K4635" i="30"/>
  <c r="AO4635" i="30"/>
  <c r="AP4635" i="30"/>
  <c r="AO4636" i="30"/>
  <c r="AP4636" i="30"/>
  <c r="H4637" i="30"/>
  <c r="J4637" i="30"/>
  <c r="K4637" i="30"/>
  <c r="AO4637" i="30"/>
  <c r="AP4637" i="30"/>
  <c r="H4638" i="30"/>
  <c r="J4638" i="30"/>
  <c r="K4638" i="30"/>
  <c r="AO4638" i="30"/>
  <c r="AP4638" i="30"/>
  <c r="H4639" i="30"/>
  <c r="J4639" i="30"/>
  <c r="K4639" i="30"/>
  <c r="AO4639" i="30"/>
  <c r="AP4639" i="30"/>
  <c r="H4640" i="30"/>
  <c r="J4640" i="30"/>
  <c r="K4640" i="30"/>
  <c r="AO4640" i="30"/>
  <c r="AP4640" i="30"/>
  <c r="H4641" i="30"/>
  <c r="J4641" i="30"/>
  <c r="K4641" i="30"/>
  <c r="AO4641" i="30"/>
  <c r="AP4641" i="30"/>
  <c r="AO4642" i="30"/>
  <c r="AP4642" i="30"/>
  <c r="H4643" i="30"/>
  <c r="J4643" i="30"/>
  <c r="K4643" i="30"/>
  <c r="AO4643" i="30"/>
  <c r="AP4643" i="30"/>
  <c r="H4644" i="30"/>
  <c r="J4644" i="30"/>
  <c r="K4644" i="30"/>
  <c r="AO4644" i="30"/>
  <c r="AP4644" i="30"/>
  <c r="H4645" i="30"/>
  <c r="J4645" i="30"/>
  <c r="K4645" i="30"/>
  <c r="AO4645" i="30"/>
  <c r="AP4645" i="30"/>
  <c r="H4646" i="30"/>
  <c r="J4646" i="30"/>
  <c r="K4646" i="30"/>
  <c r="AO4646" i="30"/>
  <c r="AP4646" i="30"/>
  <c r="H4647" i="30"/>
  <c r="J4647" i="30"/>
  <c r="K4647" i="30"/>
  <c r="AO4647" i="30"/>
  <c r="AP4647" i="30"/>
  <c r="AO4648" i="30"/>
  <c r="AP4648" i="30"/>
  <c r="H4649" i="30"/>
  <c r="J4649" i="30"/>
  <c r="K4649" i="30"/>
  <c r="AO4649" i="30"/>
  <c r="AP4649" i="30"/>
  <c r="H4650" i="30"/>
  <c r="J4650" i="30"/>
  <c r="K4650" i="30"/>
  <c r="AO4650" i="30"/>
  <c r="AP4650" i="30"/>
  <c r="H4651" i="30"/>
  <c r="J4651" i="30"/>
  <c r="K4651" i="30"/>
  <c r="AO4651" i="30"/>
  <c r="AP4651" i="30"/>
  <c r="H4652" i="30"/>
  <c r="J4652" i="30"/>
  <c r="K4652" i="30"/>
  <c r="AO4652" i="30"/>
  <c r="AP4652" i="30"/>
  <c r="H4653" i="30"/>
  <c r="J4653" i="30"/>
  <c r="K4653" i="30"/>
  <c r="AO4653" i="30"/>
  <c r="AP4653" i="30"/>
  <c r="AO4654" i="30"/>
  <c r="AP4654" i="30"/>
  <c r="H4655" i="30"/>
  <c r="J4655" i="30"/>
  <c r="K4655" i="30"/>
  <c r="AO4655" i="30"/>
  <c r="AP4655" i="30"/>
  <c r="H4656" i="30"/>
  <c r="J4656" i="30"/>
  <c r="K4656" i="30"/>
  <c r="AO4656" i="30"/>
  <c r="AP4656" i="30"/>
  <c r="H4657" i="30"/>
  <c r="J4657" i="30"/>
  <c r="K4657" i="30"/>
  <c r="AO4657" i="30"/>
  <c r="AP4657" i="30"/>
  <c r="H4658" i="30"/>
  <c r="J4658" i="30"/>
  <c r="K4658" i="30"/>
  <c r="AO4658" i="30"/>
  <c r="AP4658" i="30"/>
  <c r="H4659" i="30"/>
  <c r="J4659" i="30"/>
  <c r="K4659" i="30"/>
  <c r="AO4659" i="30"/>
  <c r="AP4659" i="30"/>
  <c r="AO4660" i="30"/>
  <c r="AP4660" i="30"/>
  <c r="H4661" i="30"/>
  <c r="J4661" i="30"/>
  <c r="K4661" i="30"/>
  <c r="AO4661" i="30"/>
  <c r="AP4661" i="30"/>
  <c r="H4662" i="30"/>
  <c r="J4662" i="30"/>
  <c r="K4662" i="30"/>
  <c r="AO4662" i="30"/>
  <c r="AP4662" i="30"/>
  <c r="H4663" i="30"/>
  <c r="J4663" i="30"/>
  <c r="K4663" i="30"/>
  <c r="AO4663" i="30"/>
  <c r="AP4663" i="30"/>
  <c r="H4664" i="30"/>
  <c r="J4664" i="30"/>
  <c r="K4664" i="30"/>
  <c r="AO4664" i="30"/>
  <c r="AP4664" i="30"/>
  <c r="H4665" i="30"/>
  <c r="J4665" i="30"/>
  <c r="K4665" i="30"/>
  <c r="AO4665" i="30"/>
  <c r="AP4665" i="30"/>
  <c r="AO4666" i="30"/>
  <c r="AP4666" i="30"/>
  <c r="H4667" i="30"/>
  <c r="J4667" i="30"/>
  <c r="K4667" i="30"/>
  <c r="AO4667" i="30"/>
  <c r="AP4667" i="30"/>
  <c r="H4668" i="30"/>
  <c r="J4668" i="30"/>
  <c r="K4668" i="30"/>
  <c r="AO4668" i="30"/>
  <c r="AP4668" i="30"/>
  <c r="H4669" i="30"/>
  <c r="J4669" i="30"/>
  <c r="K4669" i="30"/>
  <c r="AO4669" i="30"/>
  <c r="AP4669" i="30"/>
  <c r="H4670" i="30"/>
  <c r="J4670" i="30"/>
  <c r="K4670" i="30"/>
  <c r="AO4670" i="30"/>
  <c r="AP4670" i="30"/>
  <c r="H4671" i="30"/>
  <c r="J4671" i="30"/>
  <c r="K4671" i="30"/>
  <c r="AO4671" i="30"/>
  <c r="AP4671" i="30"/>
  <c r="AO4672" i="30"/>
  <c r="AP4672" i="30"/>
  <c r="H4673" i="30"/>
  <c r="J4673" i="30"/>
  <c r="K4673" i="30"/>
  <c r="AO4673" i="30"/>
  <c r="AP4673" i="30"/>
  <c r="H4674" i="30"/>
  <c r="J4674" i="30"/>
  <c r="K4674" i="30"/>
  <c r="AO4674" i="30"/>
  <c r="AP4674" i="30"/>
  <c r="H4675" i="30"/>
  <c r="J4675" i="30"/>
  <c r="K4675" i="30"/>
  <c r="AO4675" i="30"/>
  <c r="AP4675" i="30"/>
  <c r="H4676" i="30"/>
  <c r="J4676" i="30"/>
  <c r="K4676" i="30"/>
  <c r="AO4676" i="30"/>
  <c r="AP4676" i="30"/>
  <c r="H4677" i="30"/>
  <c r="J4677" i="30"/>
  <c r="K4677" i="30"/>
  <c r="AO4677" i="30"/>
  <c r="AP4677" i="30"/>
  <c r="AO4678" i="30"/>
  <c r="AP4678" i="30"/>
  <c r="H4679" i="30"/>
  <c r="J4679" i="30"/>
  <c r="K4679" i="30"/>
  <c r="AO4679" i="30"/>
  <c r="AP4679" i="30"/>
  <c r="H4680" i="30"/>
  <c r="J4680" i="30"/>
  <c r="K4680" i="30"/>
  <c r="AO4680" i="30"/>
  <c r="AP4680" i="30"/>
  <c r="H4681" i="30"/>
  <c r="J4681" i="30"/>
  <c r="K4681" i="30"/>
  <c r="AO4681" i="30"/>
  <c r="AP4681" i="30"/>
  <c r="H4682" i="30"/>
  <c r="J4682" i="30"/>
  <c r="K4682" i="30"/>
  <c r="AO4682" i="30"/>
  <c r="AP4682" i="30"/>
  <c r="H4683" i="30"/>
  <c r="J4683" i="30"/>
  <c r="K4683" i="30"/>
  <c r="AO4683" i="30"/>
  <c r="AP4683" i="30"/>
  <c r="AO4684" i="30"/>
  <c r="AP4684" i="30"/>
  <c r="H4685" i="30"/>
  <c r="J4685" i="30"/>
  <c r="K4685" i="30"/>
  <c r="AO4685" i="30"/>
  <c r="AP4685" i="30"/>
  <c r="AO4686" i="30"/>
  <c r="AP4686" i="30"/>
  <c r="H4687" i="30"/>
  <c r="J4687" i="30"/>
  <c r="K4687" i="30"/>
  <c r="AO4687" i="30"/>
  <c r="AP4687" i="30"/>
  <c r="H4688" i="30"/>
  <c r="J4688" i="30"/>
  <c r="K4688" i="30"/>
  <c r="AO4688" i="30"/>
  <c r="AP4688" i="30"/>
  <c r="H4689" i="30"/>
  <c r="J4689" i="30"/>
  <c r="K4689" i="30"/>
  <c r="AO4689" i="30"/>
  <c r="AP4689" i="30"/>
  <c r="H4690" i="30"/>
  <c r="J4690" i="30"/>
  <c r="K4690" i="30"/>
  <c r="AO4690" i="30"/>
  <c r="AP4690" i="30"/>
  <c r="H4691" i="30"/>
  <c r="J4691" i="30"/>
  <c r="K4691" i="30"/>
  <c r="AO4691" i="30"/>
  <c r="AP4691" i="30"/>
  <c r="H4692" i="30"/>
  <c r="J4692" i="30"/>
  <c r="K4692" i="30"/>
  <c r="AO4692" i="30"/>
  <c r="AP4692" i="30"/>
  <c r="H4693" i="30"/>
  <c r="J4693" i="30"/>
  <c r="K4693" i="30"/>
  <c r="AO4693" i="30"/>
  <c r="AP4693" i="30"/>
  <c r="H4694" i="30"/>
  <c r="J4694" i="30"/>
  <c r="K4694" i="30"/>
  <c r="AO4694" i="30"/>
  <c r="AP4694" i="30"/>
  <c r="H4695" i="30"/>
  <c r="J4695" i="30"/>
  <c r="K4695" i="30"/>
  <c r="AO4695" i="30"/>
  <c r="AP4695" i="30"/>
  <c r="H4696" i="30"/>
  <c r="J4696" i="30"/>
  <c r="K4696" i="30"/>
  <c r="AO4696" i="30"/>
  <c r="AP4696" i="30"/>
  <c r="H4697" i="30"/>
  <c r="J4697" i="30"/>
  <c r="K4697" i="30"/>
  <c r="AO4697" i="30"/>
  <c r="AP4697" i="30"/>
  <c r="AO4698" i="30"/>
  <c r="AP4698" i="30"/>
  <c r="H4699" i="30"/>
  <c r="J4699" i="30"/>
  <c r="K4699" i="30"/>
  <c r="AO4699" i="30"/>
  <c r="AP4699" i="30"/>
  <c r="AO4700" i="30"/>
  <c r="AP4700" i="30"/>
  <c r="H4701" i="30"/>
  <c r="J4701" i="30"/>
  <c r="K4701" i="30"/>
  <c r="AO4701" i="30"/>
  <c r="AP4701" i="30"/>
  <c r="H4702" i="30"/>
  <c r="J4702" i="30"/>
  <c r="K4702" i="30"/>
  <c r="AO4702" i="30"/>
  <c r="AP4702" i="30"/>
  <c r="H4703" i="30"/>
  <c r="J4703" i="30"/>
  <c r="K4703" i="30"/>
  <c r="AO4703" i="30"/>
  <c r="AP4703" i="30"/>
  <c r="H4704" i="30"/>
  <c r="J4704" i="30"/>
  <c r="K4704" i="30"/>
  <c r="AO4704" i="30"/>
  <c r="AP4704" i="30"/>
  <c r="H4705" i="30"/>
  <c r="J4705" i="30"/>
  <c r="K4705" i="30"/>
  <c r="AO4705" i="30"/>
  <c r="AP4705" i="30"/>
  <c r="H4706" i="30"/>
  <c r="J4706" i="30"/>
  <c r="K4706" i="30"/>
  <c r="AO4706" i="30"/>
  <c r="AP4706" i="30"/>
  <c r="H4707" i="30"/>
  <c r="J4707" i="30"/>
  <c r="K4707" i="30"/>
  <c r="AO4707" i="30"/>
  <c r="AP4707" i="30"/>
  <c r="H4708" i="30"/>
  <c r="J4708" i="30"/>
  <c r="K4708" i="30"/>
  <c r="AO4708" i="30"/>
  <c r="AP4708" i="30"/>
  <c r="H4709" i="30"/>
  <c r="J4709" i="30"/>
  <c r="K4709" i="30"/>
  <c r="AO4709" i="30"/>
  <c r="AP4709" i="30"/>
  <c r="H4710" i="30"/>
  <c r="J4710" i="30"/>
  <c r="K4710" i="30"/>
  <c r="AO4710" i="30"/>
  <c r="AP4710" i="30"/>
  <c r="H4711" i="30"/>
  <c r="J4711" i="30"/>
  <c r="K4711" i="30"/>
  <c r="AO4711" i="30"/>
  <c r="AP4711" i="30"/>
  <c r="H4712" i="30"/>
  <c r="J4712" i="30"/>
  <c r="K4712" i="30"/>
  <c r="AO4712" i="30"/>
  <c r="AP4712" i="30"/>
  <c r="H4713" i="30"/>
  <c r="J4713" i="30"/>
  <c r="K4713" i="30"/>
  <c r="AO4713" i="30"/>
  <c r="AP4713" i="30"/>
  <c r="AO4714" i="30"/>
  <c r="AP4714" i="30"/>
  <c r="H4715" i="30"/>
  <c r="J4715" i="30"/>
  <c r="K4715" i="30"/>
  <c r="AO4715" i="30"/>
  <c r="AP4715" i="30"/>
  <c r="H4716" i="30"/>
  <c r="J4716" i="30"/>
  <c r="K4716" i="30"/>
  <c r="AO4716" i="30"/>
  <c r="AP4716" i="30"/>
  <c r="AO4717" i="30"/>
  <c r="AP4717" i="30"/>
  <c r="H4718" i="30"/>
  <c r="J4718" i="30"/>
  <c r="K4718" i="30"/>
  <c r="AO4718" i="30"/>
  <c r="AP4718" i="30"/>
  <c r="H4719" i="30"/>
  <c r="J4719" i="30"/>
  <c r="K4719" i="30"/>
  <c r="AO4719" i="30"/>
  <c r="AP4719" i="30"/>
  <c r="H4720" i="30"/>
  <c r="J4720" i="30"/>
  <c r="K4720" i="30"/>
  <c r="AO4720" i="30"/>
  <c r="AP4720" i="30"/>
  <c r="H4721" i="30"/>
  <c r="J4721" i="30"/>
  <c r="K4721" i="30"/>
  <c r="AO4721" i="30"/>
  <c r="AP4721" i="30"/>
  <c r="H4722" i="30"/>
  <c r="J4722" i="30"/>
  <c r="K4722" i="30"/>
  <c r="AO4722" i="30"/>
  <c r="AP4722" i="30"/>
  <c r="H4723" i="30"/>
  <c r="J4723" i="30"/>
  <c r="K4723" i="30"/>
  <c r="AO4723" i="30"/>
  <c r="AP4723" i="30"/>
  <c r="H4724" i="30"/>
  <c r="J4724" i="30"/>
  <c r="K4724" i="30"/>
  <c r="AO4724" i="30"/>
  <c r="AP4724" i="30"/>
  <c r="H4725" i="30"/>
  <c r="J4725" i="30"/>
  <c r="K4725" i="30"/>
  <c r="AO4725" i="30"/>
  <c r="AP4725" i="30"/>
  <c r="H4726" i="30"/>
  <c r="J4726" i="30"/>
  <c r="K4726" i="30"/>
  <c r="AO4726" i="30"/>
  <c r="AP4726" i="30"/>
  <c r="H4727" i="30"/>
  <c r="J4727" i="30"/>
  <c r="K4727" i="30"/>
  <c r="AO4727" i="30"/>
  <c r="AP4727" i="30"/>
  <c r="H4728" i="30"/>
  <c r="J4728" i="30"/>
  <c r="K4728" i="30"/>
  <c r="AO4728" i="30"/>
  <c r="AP4728" i="30"/>
  <c r="H4729" i="30"/>
  <c r="J4729" i="30"/>
  <c r="K4729" i="30"/>
  <c r="AO4729" i="30"/>
  <c r="AP4729" i="30"/>
  <c r="H4730" i="30"/>
  <c r="J4730" i="30"/>
  <c r="K4730" i="30"/>
  <c r="AO4730" i="30"/>
  <c r="AP4730" i="30"/>
  <c r="H4731" i="30"/>
  <c r="J4731" i="30"/>
  <c r="K4731" i="30"/>
  <c r="AO4731" i="30"/>
  <c r="AP4731" i="30"/>
  <c r="H4732" i="30"/>
  <c r="J4732" i="30"/>
  <c r="K4732" i="30"/>
  <c r="AO4732" i="30"/>
  <c r="AP4732" i="30"/>
  <c r="H4733" i="30"/>
  <c r="J4733" i="30"/>
  <c r="K4733" i="30"/>
  <c r="AO4733" i="30"/>
  <c r="AP4733" i="30"/>
  <c r="H4734" i="30"/>
  <c r="J4734" i="30"/>
  <c r="K4734" i="30"/>
  <c r="AO4734" i="30"/>
  <c r="AP4734" i="30"/>
  <c r="H4735" i="30"/>
  <c r="J4735" i="30"/>
  <c r="K4735" i="30"/>
  <c r="AO4735" i="30"/>
  <c r="AP4735" i="30"/>
  <c r="H4736" i="30"/>
  <c r="J4736" i="30"/>
  <c r="K4736" i="30"/>
  <c r="AO4736" i="30"/>
  <c r="AP4736" i="30"/>
  <c r="H4737" i="30"/>
  <c r="J4737" i="30"/>
  <c r="K4737" i="30"/>
  <c r="AO4737" i="30"/>
  <c r="AP4737" i="30"/>
  <c r="H4738" i="30"/>
  <c r="J4738" i="30"/>
  <c r="K4738" i="30"/>
  <c r="AO4738" i="30"/>
  <c r="AP4738" i="30"/>
  <c r="H4739" i="30"/>
  <c r="J4739" i="30"/>
  <c r="K4739" i="30"/>
  <c r="AO4739" i="30"/>
  <c r="AP4739" i="30"/>
  <c r="H4740" i="30"/>
  <c r="J4740" i="30"/>
  <c r="K4740" i="30"/>
  <c r="AO4740" i="30"/>
  <c r="AP4740" i="30"/>
  <c r="AO4741" i="30"/>
  <c r="AP4741" i="30"/>
  <c r="H4742" i="30"/>
  <c r="J4742" i="30"/>
  <c r="K4742" i="30"/>
  <c r="AO4742" i="30"/>
  <c r="AP4742" i="30"/>
  <c r="H4743" i="30"/>
  <c r="J4743" i="30"/>
  <c r="K4743" i="30"/>
  <c r="AO4743" i="30"/>
  <c r="AP4743" i="30"/>
  <c r="AO4744" i="30"/>
  <c r="AP4744" i="30"/>
  <c r="H4745" i="30"/>
  <c r="AP4745" i="30"/>
  <c r="J4745" i="30"/>
  <c r="K4745" i="30"/>
  <c r="AO4745" i="30"/>
  <c r="H4746" i="30"/>
  <c r="AP4746" i="30"/>
  <c r="J4746" i="30"/>
  <c r="K4746" i="30"/>
  <c r="AO4746" i="30"/>
  <c r="A16" i="43"/>
  <c r="A3" i="43"/>
  <c r="E1" i="22"/>
  <c r="A55" i="42"/>
  <c r="A51" i="42"/>
  <c r="A33" i="42"/>
  <c r="A29" i="42"/>
  <c r="A3" i="42"/>
  <c r="A7" i="42"/>
  <c r="D18" i="42"/>
  <c r="D17" i="42"/>
  <c r="D16" i="42"/>
  <c r="D15" i="42"/>
  <c r="D14" i="42"/>
  <c r="D13" i="42"/>
  <c r="C1" i="22"/>
  <c r="A9" i="41"/>
  <c r="A10" i="41"/>
  <c r="A8" i="41"/>
  <c r="A5" i="41"/>
  <c r="A40" i="41"/>
  <c r="D21" i="41"/>
  <c r="D20" i="41"/>
  <c r="D19" i="41"/>
  <c r="D18" i="41"/>
  <c r="D17" i="41"/>
  <c r="D16" i="41"/>
  <c r="A39" i="40"/>
  <c r="D20" i="40"/>
  <c r="D19" i="40"/>
  <c r="D18" i="40"/>
  <c r="D17" i="40"/>
  <c r="D16" i="40"/>
  <c r="D15" i="40"/>
  <c r="A8" i="40"/>
  <c r="A5" i="40"/>
  <c r="A31" i="33"/>
  <c r="A8" i="33"/>
  <c r="A5" i="33"/>
  <c r="K15" i="30"/>
  <c r="J15" i="30"/>
  <c r="H15" i="30"/>
  <c r="C5" i="38"/>
  <c r="B5" i="38"/>
  <c r="C5" i="37"/>
  <c r="B5" i="37"/>
  <c r="H13" i="30"/>
  <c r="AU1036" i="30"/>
  <c r="AN570" i="30"/>
  <c r="AU1173" i="30"/>
  <c r="AU1694" i="30"/>
  <c r="AU937" i="30"/>
  <c r="AU2852" i="30"/>
  <c r="AN713" i="30"/>
  <c r="AU3526" i="30"/>
  <c r="AN2492" i="30"/>
  <c r="AN1210" i="30"/>
  <c r="AU2003" i="30"/>
  <c r="AN3715" i="30"/>
  <c r="AN291" i="30"/>
  <c r="AU464" i="30"/>
  <c r="AN363" i="30"/>
  <c r="AN46" i="30"/>
  <c r="AN103" i="30"/>
  <c r="AN384" i="30"/>
  <c r="AN109" i="30"/>
  <c r="AN480" i="30"/>
  <c r="AN145" i="30"/>
  <c r="AN390" i="30"/>
  <c r="AN487" i="30"/>
  <c r="AN468" i="30"/>
  <c r="AU298" i="30"/>
  <c r="AN435" i="30"/>
  <c r="AN422" i="30"/>
  <c r="AN1534" i="30"/>
  <c r="AU208" i="30"/>
  <c r="AN1354" i="30"/>
  <c r="AU603" i="30"/>
  <c r="AU1136" i="30"/>
  <c r="AN353" i="30"/>
  <c r="AN577" i="30"/>
  <c r="AU78" i="30"/>
  <c r="AU427" i="30"/>
  <c r="AN593" i="30"/>
  <c r="AU1215" i="30"/>
  <c r="AN411" i="30"/>
  <c r="AN207" i="30"/>
  <c r="AN1622" i="30"/>
  <c r="AN23" i="30"/>
  <c r="AN1744" i="30"/>
  <c r="AU89" i="30"/>
  <c r="AN85" i="30"/>
  <c r="AU1559" i="30"/>
  <c r="AN2110" i="30"/>
  <c r="AN127" i="30"/>
  <c r="AU933" i="30"/>
  <c r="AU252" i="30"/>
  <c r="AU647" i="30"/>
  <c r="AU2914" i="30"/>
  <c r="AN1528" i="30"/>
  <c r="AU1664" i="30"/>
  <c r="AU434" i="30"/>
  <c r="AN365" i="30"/>
  <c r="AU3439" i="30"/>
  <c r="AU186" i="30"/>
  <c r="AU219" i="30"/>
  <c r="AN407" i="30"/>
  <c r="AN135" i="30"/>
  <c r="AN279" i="30"/>
  <c r="AU178" i="30"/>
  <c r="AU986" i="30"/>
  <c r="AN498" i="30"/>
  <c r="AU4645" i="30"/>
  <c r="AN583" i="30"/>
  <c r="AU4742" i="30"/>
  <c r="AN81" i="30"/>
  <c r="AU646" i="30"/>
  <c r="AU452" i="30"/>
  <c r="AU1431" i="30"/>
  <c r="AN3974" i="30"/>
  <c r="AU2144" i="30"/>
  <c r="AN2632" i="30"/>
  <c r="AN3557" i="30"/>
  <c r="AU1292" i="30"/>
  <c r="AN286" i="30"/>
  <c r="AU3581" i="30"/>
  <c r="AN2003" i="30"/>
  <c r="AN976" i="30"/>
  <c r="AU3179" i="30"/>
  <c r="AN160" i="30"/>
  <c r="AN205" i="30"/>
  <c r="AN2581" i="30"/>
  <c r="AN910" i="30"/>
  <c r="AU3935" i="30"/>
  <c r="AN1587" i="30"/>
  <c r="AU988" i="30"/>
  <c r="AN76" i="30"/>
  <c r="AN2225" i="30"/>
  <c r="AN226" i="30"/>
  <c r="AN337" i="30"/>
  <c r="AN2134" i="30"/>
  <c r="AN476" i="30"/>
  <c r="AN431" i="30"/>
  <c r="AN352" i="30"/>
  <c r="AN2503" i="30"/>
  <c r="AU1565" i="30"/>
  <c r="AU1378" i="30"/>
  <c r="AU878" i="30"/>
  <c r="AU237" i="30"/>
  <c r="AU3213" i="30"/>
  <c r="AN1905" i="30"/>
  <c r="AU171" i="30"/>
  <c r="AU318" i="30"/>
  <c r="AU575" i="30"/>
  <c r="AN4555" i="30"/>
  <c r="AU1159" i="30"/>
  <c r="AN1510" i="30"/>
  <c r="AN3981" i="30"/>
  <c r="AU1845" i="30"/>
  <c r="AU51" i="30"/>
  <c r="AU3602" i="30"/>
  <c r="AU4441" i="30"/>
  <c r="AU1475" i="30"/>
  <c r="AN1307" i="30"/>
  <c r="AN3662" i="30"/>
  <c r="AN162" i="30"/>
  <c r="AU2461" i="30"/>
  <c r="AN213" i="30"/>
  <c r="AU716" i="30"/>
  <c r="AN3337" i="30"/>
  <c r="AU4384" i="30"/>
  <c r="AN1367" i="30"/>
  <c r="AN2074" i="30"/>
  <c r="AN180" i="30"/>
  <c r="AU1383" i="30"/>
  <c r="AU818" i="30"/>
  <c r="AN515" i="30"/>
  <c r="AN3514" i="30"/>
  <c r="AU387" i="30"/>
  <c r="AU1184" i="30"/>
  <c r="AN595" i="30"/>
  <c r="AU1516" i="30"/>
  <c r="AN2756" i="30"/>
  <c r="AN333" i="30"/>
  <c r="AU1872" i="30"/>
  <c r="AU1008" i="30"/>
  <c r="AU291" i="30"/>
  <c r="AN394" i="30"/>
  <c r="AN2615" i="30"/>
  <c r="AN1999" i="30"/>
  <c r="AN1240" i="30"/>
  <c r="AN2683" i="30"/>
  <c r="AU942" i="30"/>
  <c r="AN982" i="30"/>
  <c r="AN488" i="30"/>
  <c r="AU494" i="30"/>
  <c r="AN2273" i="30"/>
  <c r="AU3036" i="30"/>
  <c r="AU559" i="30"/>
  <c r="AN757" i="30"/>
  <c r="AU406" i="30"/>
  <c r="AN3481" i="30"/>
  <c r="AU665" i="30"/>
  <c r="AN25" i="30"/>
  <c r="AU1168" i="30"/>
  <c r="AN288" i="30"/>
  <c r="AN1146" i="30"/>
  <c r="AN2116" i="30"/>
  <c r="AN858" i="30"/>
  <c r="AU311" i="30"/>
  <c r="AN78" i="30"/>
  <c r="AU1002" i="30"/>
  <c r="AU358" i="30"/>
  <c r="AU448" i="30"/>
  <c r="AN138" i="30"/>
  <c r="AN619" i="30"/>
  <c r="AU1893" i="30"/>
  <c r="AN16" i="30"/>
  <c r="AU1718" i="30"/>
  <c r="AN2905" i="30"/>
  <c r="AN2852" i="30"/>
  <c r="AN651" i="30"/>
  <c r="AN2049" i="30"/>
  <c r="AU3187" i="30"/>
  <c r="AN4172" i="30"/>
  <c r="AN2712" i="30"/>
  <c r="AN2634" i="30"/>
  <c r="AU365" i="30"/>
  <c r="AN2804" i="30"/>
  <c r="AN263" i="30"/>
  <c r="AU33" i="30"/>
  <c r="AN2258" i="30"/>
  <c r="AN3513" i="30"/>
  <c r="AU2703" i="30"/>
  <c r="AN3760" i="30"/>
  <c r="AN1501" i="30"/>
  <c r="AU3775" i="30"/>
  <c r="AU1762" i="30"/>
  <c r="AN166" i="30"/>
  <c r="AU188" i="30"/>
  <c r="AU922" i="30"/>
  <c r="AU4027" i="30"/>
  <c r="AN3780" i="30"/>
  <c r="AU820" i="30"/>
  <c r="AN783" i="30"/>
  <c r="AU3515" i="30"/>
  <c r="AN4281" i="30"/>
  <c r="AN2814" i="30"/>
  <c r="AU1001" i="30"/>
  <c r="AU4312" i="30"/>
  <c r="AN217" i="30"/>
  <c r="AN169" i="30"/>
  <c r="AN992" i="30"/>
  <c r="AN214" i="30"/>
  <c r="AN366" i="30"/>
  <c r="AU440" i="30"/>
  <c r="AU523" i="30"/>
  <c r="AN3409" i="30"/>
  <c r="AU652" i="30"/>
  <c r="AN299" i="30"/>
  <c r="AU3603" i="30"/>
  <c r="AU2071" i="30"/>
  <c r="AN4459" i="30"/>
  <c r="AU1975" i="30"/>
  <c r="AU1500" i="30"/>
  <c r="AU4089" i="30"/>
  <c r="AN185" i="30"/>
  <c r="AU1012" i="30"/>
  <c r="AU3422" i="30"/>
  <c r="AU3307" i="30"/>
  <c r="AN3203" i="30"/>
  <c r="AU3724" i="30"/>
  <c r="AN41" i="30"/>
  <c r="AU3168" i="30"/>
  <c r="AU3424" i="30"/>
  <c r="AN1406" i="30"/>
  <c r="AN4195" i="30"/>
  <c r="AU2011" i="30"/>
  <c r="AU3246" i="30"/>
  <c r="AU3548" i="30"/>
  <c r="AN1187" i="30"/>
  <c r="AU4343" i="30"/>
  <c r="AN3711" i="30"/>
  <c r="AU1884" i="30"/>
  <c r="AN951" i="30"/>
  <c r="AU443" i="30"/>
  <c r="AN1922" i="30"/>
  <c r="AN1328" i="30"/>
  <c r="AN2568" i="30"/>
  <c r="AN328" i="30"/>
  <c r="AU2182" i="30"/>
  <c r="AU1243" i="30"/>
  <c r="AU3549" i="30"/>
  <c r="AU2563" i="30"/>
  <c r="AN4719" i="30"/>
  <c r="AN1131" i="30"/>
  <c r="AU1355" i="30"/>
  <c r="AN1134" i="30"/>
  <c r="AU2495" i="30"/>
  <c r="AN4573" i="30"/>
  <c r="AU2611" i="30"/>
  <c r="AU114" i="30"/>
  <c r="AN2549" i="30"/>
  <c r="AU121" i="30"/>
  <c r="AU897" i="30"/>
  <c r="AN2556" i="30"/>
  <c r="AU1301" i="30"/>
  <c r="AN877" i="30"/>
  <c r="AU3428" i="30"/>
  <c r="AU3686" i="30"/>
  <c r="AU2125" i="30"/>
  <c r="AN2861" i="30"/>
  <c r="AU341" i="30"/>
  <c r="AN1169" i="30"/>
  <c r="AU486" i="30"/>
  <c r="AU4692" i="30"/>
  <c r="AN136" i="30"/>
  <c r="AN496" i="30"/>
  <c r="AN1301" i="30"/>
  <c r="AU491" i="30"/>
  <c r="AU320" i="30"/>
  <c r="AU1147" i="30"/>
  <c r="AN413" i="30"/>
  <c r="AU588" i="30"/>
  <c r="AU201" i="30"/>
  <c r="AN615" i="30"/>
  <c r="AU130" i="30"/>
  <c r="AN336" i="30"/>
  <c r="AN22" i="30"/>
  <c r="AN1576" i="30"/>
  <c r="AU392" i="30"/>
  <c r="AU97" i="30"/>
  <c r="AU401" i="30"/>
  <c r="AN204" i="30"/>
  <c r="AN108" i="30"/>
  <c r="AN603" i="30"/>
  <c r="AU371" i="30"/>
  <c r="AN350" i="30"/>
  <c r="AN527" i="30"/>
  <c r="AU1698" i="30"/>
  <c r="AN2649" i="30"/>
  <c r="AN225" i="30"/>
  <c r="AN55" i="30"/>
  <c r="AN607" i="30"/>
  <c r="AU1573" i="30"/>
  <c r="AN2587" i="30"/>
  <c r="AU1315" i="30"/>
  <c r="AN1324" i="30"/>
  <c r="AU445" i="30"/>
  <c r="AN107" i="30"/>
  <c r="AU1233" i="30"/>
  <c r="AN2384" i="30"/>
  <c r="AN688" i="30"/>
  <c r="AU480" i="30"/>
  <c r="AN3302" i="30"/>
  <c r="AN1244" i="30"/>
  <c r="AN1229" i="30"/>
  <c r="AU2810" i="30"/>
  <c r="AU545" i="30"/>
  <c r="AN997" i="30"/>
  <c r="AN1427" i="30"/>
  <c r="AN421" i="30"/>
  <c r="AU1537" i="30"/>
  <c r="AN1346" i="30"/>
  <c r="AU1128" i="30"/>
  <c r="AN3916" i="30"/>
  <c r="AU190" i="30"/>
  <c r="AN1144" i="30"/>
  <c r="AN355" i="30"/>
  <c r="AN367" i="30"/>
  <c r="AN1102" i="30"/>
  <c r="AN973" i="30"/>
  <c r="AU285" i="30"/>
  <c r="AU1003" i="30"/>
  <c r="AN106" i="30"/>
  <c r="AN968" i="30"/>
  <c r="AU429" i="30"/>
  <c r="AU232" i="30"/>
  <c r="AN1137" i="30"/>
  <c r="AN1285" i="30"/>
  <c r="AN3573" i="30"/>
  <c r="AN3128" i="30"/>
  <c r="AN2528" i="30"/>
  <c r="AN2156" i="30"/>
  <c r="AN1506" i="30"/>
  <c r="AU27" i="30"/>
  <c r="AN1271" i="30"/>
  <c r="AU966" i="30"/>
  <c r="AN1477" i="30"/>
  <c r="AU1756" i="30"/>
  <c r="AU2272" i="30"/>
  <c r="AU1463" i="30"/>
  <c r="AN1143" i="30"/>
  <c r="AN380" i="30"/>
  <c r="AN474" i="30"/>
  <c r="AU1981" i="30"/>
  <c r="AN19" i="30"/>
  <c r="AU2364" i="30"/>
  <c r="AU843" i="30"/>
  <c r="AN2657" i="30"/>
  <c r="AN2238" i="30"/>
  <c r="AN4316" i="30"/>
  <c r="AU335" i="30"/>
  <c r="AN2914" i="30"/>
  <c r="AU416" i="30"/>
  <c r="AN2957" i="30"/>
  <c r="AU2348" i="30"/>
  <c r="AU20" i="30"/>
  <c r="AU2093" i="30"/>
  <c r="AU1053" i="30"/>
  <c r="AU3805" i="30"/>
  <c r="AN848" i="30"/>
  <c r="AN1080" i="30"/>
  <c r="AN1101" i="30"/>
  <c r="AU1574" i="30"/>
  <c r="AN978" i="30"/>
  <c r="AN1232" i="30"/>
  <c r="AU4409" i="30"/>
  <c r="AN3784" i="30"/>
  <c r="AN1716" i="30"/>
  <c r="AN1078" i="30"/>
  <c r="AN4342" i="30"/>
  <c r="AU1499" i="30"/>
  <c r="AU746" i="30"/>
  <c r="AU906" i="30"/>
  <c r="AU47" i="30"/>
  <c r="AU140" i="30"/>
  <c r="AU1553" i="30"/>
  <c r="AU1332" i="30"/>
  <c r="AU175" i="30"/>
  <c r="AU1049" i="30"/>
  <c r="AU442" i="30"/>
  <c r="AU272" i="30"/>
  <c r="AN2381" i="30"/>
  <c r="AU1427" i="30"/>
  <c r="AN4619" i="30"/>
  <c r="AU433" i="30"/>
  <c r="AN147" i="30"/>
  <c r="AN175" i="30"/>
  <c r="AU1201" i="30"/>
  <c r="AU4433" i="30"/>
  <c r="AN1979" i="30"/>
  <c r="AU81" i="30"/>
  <c r="AN2580" i="30"/>
  <c r="AN1590" i="30"/>
  <c r="AN3357" i="30"/>
  <c r="AN1977" i="30"/>
  <c r="AU149" i="30"/>
  <c r="AN152" i="30"/>
  <c r="AU987" i="30"/>
  <c r="AN2723" i="30"/>
  <c r="AN1871" i="30"/>
  <c r="AU1322" i="30"/>
  <c r="AU917" i="30"/>
  <c r="AN2044" i="30"/>
  <c r="AN1145" i="30"/>
  <c r="AU587" i="30"/>
  <c r="AU220" i="30"/>
  <c r="AN1729" i="30"/>
  <c r="AU217" i="30"/>
  <c r="AU1242" i="30"/>
  <c r="AN650" i="30"/>
  <c r="AN3585" i="30"/>
  <c r="AU144" i="30"/>
  <c r="AU1227" i="30"/>
  <c r="AU447" i="30"/>
  <c r="AU3120" i="30"/>
  <c r="AN313" i="30"/>
  <c r="AU3516" i="30"/>
  <c r="AU844" i="30"/>
  <c r="AN1207" i="30"/>
  <c r="AN3098" i="30"/>
  <c r="AN685" i="30"/>
  <c r="AN420" i="30"/>
  <c r="AU3486" i="30"/>
  <c r="AU310" i="30"/>
  <c r="AU3469" i="30"/>
  <c r="AN2786" i="30"/>
  <c r="AN1200" i="30"/>
  <c r="AU1554" i="30"/>
  <c r="AU490" i="30"/>
  <c r="AU151" i="30"/>
  <c r="AU857" i="30"/>
  <c r="AU1644" i="30"/>
  <c r="AU553" i="30"/>
  <c r="AU688" i="30"/>
  <c r="AU1031" i="30"/>
  <c r="AN719" i="30"/>
  <c r="AN1890" i="30"/>
  <c r="AU4388" i="30"/>
  <c r="AU2353" i="30"/>
  <c r="AN2603" i="30"/>
  <c r="AU1132" i="30"/>
  <c r="AU1228" i="30"/>
  <c r="AU44" i="30"/>
  <c r="AN2802" i="30"/>
  <c r="AN2877" i="30"/>
  <c r="AU2010" i="30"/>
  <c r="AU2928" i="30"/>
  <c r="AU996" i="30"/>
  <c r="AN2311" i="30"/>
  <c r="AN643" i="30"/>
  <c r="AN822" i="30"/>
  <c r="AN1951" i="30"/>
  <c r="AU2466" i="30"/>
  <c r="AN1214" i="30"/>
  <c r="AU3472" i="30"/>
  <c r="AN3703" i="30"/>
  <c r="AN2203" i="30"/>
  <c r="AU1376" i="30"/>
  <c r="AU432" i="30"/>
  <c r="AN1246" i="30"/>
  <c r="AU927" i="30"/>
  <c r="AU1004" i="30"/>
  <c r="AU1325" i="30"/>
  <c r="AU31" i="30"/>
  <c r="AN4528" i="30"/>
  <c r="AN3950" i="30"/>
  <c r="AN1816" i="30"/>
  <c r="AU3982" i="30"/>
  <c r="AN1881" i="30"/>
  <c r="AN3408" i="30"/>
  <c r="AN1405" i="30"/>
  <c r="AN1253" i="30"/>
  <c r="AN1111" i="30"/>
  <c r="AU308" i="30"/>
  <c r="AU3484" i="30"/>
  <c r="AU1122" i="30"/>
  <c r="AN3021" i="30"/>
  <c r="AN1667" i="30"/>
  <c r="AU1495" i="30"/>
  <c r="AN837" i="30"/>
  <c r="AU3721" i="30"/>
  <c r="AU1042" i="30"/>
  <c r="AN1945" i="30"/>
  <c r="AU3098" i="30"/>
  <c r="AN1366" i="30"/>
  <c r="AN3134" i="30"/>
  <c r="AU4092" i="30"/>
  <c r="AU800" i="30"/>
  <c r="AU4059" i="30"/>
  <c r="AU583" i="30"/>
  <c r="AN128" i="30"/>
  <c r="AN118" i="30"/>
  <c r="AN1450" i="30"/>
  <c r="AN576" i="30"/>
  <c r="AU1064" i="30"/>
  <c r="AU160" i="30"/>
  <c r="AU471" i="30"/>
  <c r="AN784" i="30"/>
  <c r="AU1628" i="30"/>
  <c r="AU3723" i="30"/>
  <c r="AU765" i="30"/>
  <c r="AN467" i="30"/>
  <c r="AN1904" i="30"/>
  <c r="AN3664" i="30"/>
  <c r="AU2476" i="30"/>
  <c r="AU1997" i="30"/>
  <c r="AN571" i="30"/>
  <c r="AU1255" i="30"/>
  <c r="AU1309" i="30"/>
  <c r="AU1905" i="30"/>
  <c r="AU620" i="30"/>
  <c r="AN18" i="30"/>
  <c r="AU2168" i="30"/>
  <c r="AN1970" i="30"/>
  <c r="AN1245" i="30"/>
  <c r="AN677" i="30"/>
  <c r="AN1185" i="30"/>
  <c r="AN203" i="30"/>
  <c r="AU4043" i="30"/>
  <c r="AU1252" i="30"/>
  <c r="AU995" i="30"/>
  <c r="AU1261" i="30"/>
  <c r="AU1232" i="30"/>
  <c r="AN1311" i="30"/>
  <c r="AU579" i="30"/>
  <c r="AU814" i="30"/>
  <c r="AU170" i="30"/>
  <c r="AN1432" i="30"/>
  <c r="AU336" i="30"/>
  <c r="AN88" i="30"/>
  <c r="AU609" i="30"/>
  <c r="AN625" i="30"/>
  <c r="AU299" i="30"/>
  <c r="AN825" i="30"/>
  <c r="AU3454" i="30"/>
  <c r="AN2705" i="30"/>
  <c r="AN68" i="30"/>
  <c r="AN47" i="30"/>
  <c r="AU985" i="30"/>
  <c r="AU1362" i="30"/>
  <c r="AN3892" i="30"/>
  <c r="AN898" i="30"/>
  <c r="AN594" i="30"/>
  <c r="AN2611" i="30"/>
  <c r="AU118" i="30"/>
  <c r="AN773" i="30"/>
  <c r="AU474" i="30"/>
  <c r="AN1868" i="30"/>
  <c r="AU3158" i="30"/>
  <c r="AN4529" i="30"/>
  <c r="AU3661" i="30"/>
  <c r="AN1178" i="30"/>
  <c r="AN2283" i="30"/>
  <c r="AN1597" i="30"/>
  <c r="AN419" i="30"/>
  <c r="AU521" i="30"/>
  <c r="AU258" i="30"/>
  <c r="AU2706" i="30"/>
  <c r="AU52" i="30"/>
  <c r="AU1393" i="30"/>
  <c r="AN1167" i="30"/>
  <c r="AN215" i="30"/>
  <c r="AN63" i="30"/>
  <c r="AU119" i="30"/>
  <c r="AU728" i="30"/>
  <c r="AU206" i="30"/>
  <c r="AN3369" i="30"/>
  <c r="AU287" i="30"/>
  <c r="AU355" i="30"/>
  <c r="AN3607" i="30"/>
  <c r="AU1060" i="30"/>
  <c r="AN1013" i="30"/>
  <c r="AU344" i="30"/>
  <c r="AU426" i="30"/>
  <c r="AU685" i="30"/>
  <c r="AU1262" i="30"/>
  <c r="AU146" i="30"/>
  <c r="AU1095" i="30"/>
  <c r="AU1102" i="30"/>
  <c r="AU30" i="30"/>
  <c r="AU369" i="30"/>
  <c r="AN289" i="30"/>
  <c r="AU2116" i="30"/>
  <c r="AU1541" i="30"/>
  <c r="AU243" i="30"/>
  <c r="AN417" i="30"/>
  <c r="AN406" i="30"/>
  <c r="AU2412" i="30"/>
  <c r="AU1935" i="30"/>
  <c r="AU1637" i="30"/>
  <c r="AN17" i="30"/>
  <c r="AU312" i="30"/>
  <c r="AU2188" i="30"/>
  <c r="AU106" i="30"/>
  <c r="AU1176" i="30"/>
  <c r="AN331" i="30"/>
  <c r="AU2408" i="30"/>
  <c r="AU705" i="30"/>
  <c r="AN3738" i="30"/>
  <c r="AU1736" i="30"/>
  <c r="AU3417" i="30"/>
  <c r="AU3310" i="30"/>
  <c r="AU2885" i="30"/>
  <c r="AN2178" i="30"/>
  <c r="AN3449" i="30"/>
  <c r="AU3812" i="30"/>
  <c r="AU3219" i="30"/>
  <c r="AN2521" i="30"/>
  <c r="AN2837" i="30"/>
  <c r="AN1826" i="30"/>
  <c r="AU2157" i="30"/>
  <c r="AU234" i="30"/>
  <c r="AU495" i="30"/>
  <c r="AU1249" i="30"/>
  <c r="AU1468" i="30"/>
  <c r="AN1663" i="30"/>
  <c r="AN2893" i="30"/>
  <c r="AU253" i="30"/>
  <c r="AN1472" i="30"/>
  <c r="AU2850" i="30"/>
  <c r="AU947" i="30"/>
  <c r="AN4370" i="30"/>
  <c r="AN2057" i="30"/>
  <c r="AN490" i="30"/>
  <c r="AN3395" i="30"/>
  <c r="AU1028" i="30"/>
  <c r="AU404" i="30"/>
  <c r="AU2901" i="30"/>
  <c r="AN3577" i="30"/>
  <c r="AN2439" i="30"/>
  <c r="AU812" i="30"/>
  <c r="AU3566" i="30"/>
  <c r="AU3808" i="30"/>
  <c r="AU1107" i="30"/>
  <c r="AN201" i="30"/>
  <c r="AN782" i="30"/>
  <c r="AU1340" i="30"/>
  <c r="AN2755" i="30"/>
  <c r="AN1666" i="30"/>
  <c r="AN1254" i="30"/>
  <c r="AU1091" i="30"/>
  <c r="AU3909" i="30"/>
  <c r="AU248" i="30"/>
  <c r="AU3685" i="30"/>
  <c r="AU2553" i="30"/>
  <c r="AN3644" i="30"/>
  <c r="AN1083" i="30"/>
  <c r="AU453" i="30"/>
  <c r="AN2855" i="30"/>
  <c r="AU958" i="30"/>
  <c r="AN1560" i="30"/>
  <c r="AN246" i="30"/>
  <c r="AU1700" i="30"/>
  <c r="AN340" i="30"/>
  <c r="AN191" i="30"/>
  <c r="AU313" i="30"/>
  <c r="AN399" i="30"/>
  <c r="AU855" i="30"/>
  <c r="AN381" i="30"/>
  <c r="AN1869" i="30"/>
  <c r="AU1375" i="30"/>
  <c r="AU3373" i="30"/>
  <c r="AU2845" i="30"/>
  <c r="AU4024" i="30"/>
  <c r="AN416" i="30"/>
  <c r="AN2787" i="30"/>
  <c r="AU619" i="30"/>
  <c r="AN1859" i="30"/>
  <c r="AN1515" i="30"/>
  <c r="AU245" i="30"/>
  <c r="AU669" i="30"/>
  <c r="AN1281" i="30"/>
  <c r="AU402" i="30"/>
  <c r="AU2247" i="30"/>
  <c r="AU1016" i="30"/>
  <c r="AU1167" i="30"/>
  <c r="AU3464" i="30"/>
  <c r="AU4213" i="30"/>
  <c r="AU567" i="30"/>
  <c r="AU302" i="30"/>
  <c r="AN48" i="30"/>
  <c r="AN507" i="30"/>
  <c r="AU482" i="30"/>
  <c r="AU2380" i="30"/>
  <c r="AN308" i="30"/>
  <c r="AU573" i="30"/>
  <c r="AN1121" i="30"/>
  <c r="AU332" i="30"/>
  <c r="AN954" i="30"/>
  <c r="AN2194" i="30"/>
  <c r="AN1470" i="30"/>
  <c r="AU270" i="30"/>
  <c r="AN4381" i="30"/>
  <c r="AN4511" i="30"/>
  <c r="AN154" i="30"/>
  <c r="AN938" i="30"/>
  <c r="AU2103" i="30"/>
  <c r="AN4396" i="30"/>
  <c r="AU510" i="30"/>
  <c r="AN652" i="30"/>
  <c r="AN1092" i="30"/>
  <c r="AU977" i="30"/>
  <c r="AU1426" i="30"/>
  <c r="AN3341" i="30"/>
  <c r="AU3100" i="30"/>
  <c r="AN3707" i="30"/>
  <c r="AU301" i="30"/>
  <c r="AU1235" i="30"/>
  <c r="AN503" i="30"/>
  <c r="AU1354" i="30"/>
  <c r="AU865" i="30"/>
  <c r="AN304" i="30"/>
  <c r="AN3158" i="30"/>
  <c r="AN886" i="30"/>
  <c r="AN4385" i="30"/>
  <c r="AU1448" i="30"/>
  <c r="AN1282" i="30"/>
  <c r="AU3572" i="30"/>
  <c r="AN1118" i="30"/>
  <c r="AU70" i="30"/>
  <c r="AN882" i="30"/>
  <c r="AN1834" i="30"/>
  <c r="AN1765" i="30"/>
  <c r="AU459" i="30"/>
  <c r="AU161" i="30"/>
  <c r="AU1856" i="30"/>
  <c r="AN3310" i="30"/>
  <c r="AN1496" i="30"/>
  <c r="AN1073" i="30"/>
  <c r="AU1804" i="30"/>
  <c r="AU507" i="30"/>
  <c r="AU558" i="30"/>
  <c r="AN1870" i="30"/>
  <c r="AN874" i="30"/>
  <c r="AU847" i="30"/>
  <c r="AU2194" i="30"/>
  <c r="AN1091" i="30"/>
  <c r="AU677" i="30"/>
  <c r="AU2369" i="30"/>
  <c r="AU748" i="30"/>
  <c r="AU525" i="30"/>
  <c r="AN2222" i="30"/>
  <c r="AU2565" i="30"/>
  <c r="AN796" i="30"/>
  <c r="AN2881" i="30"/>
  <c r="AU2421" i="30"/>
  <c r="AU196" i="30"/>
  <c r="AN459" i="30"/>
  <c r="AN834" i="30"/>
  <c r="AU159" i="30"/>
  <c r="AN591" i="30"/>
  <c r="AN316" i="30"/>
  <c r="AU598" i="30"/>
  <c r="AN1243" i="30"/>
  <c r="AU1117" i="30"/>
  <c r="AN1295" i="30"/>
  <c r="AN565" i="30"/>
  <c r="AU1567" i="30"/>
  <c r="AN1089" i="30"/>
  <c r="AN1275" i="30"/>
  <c r="AU2136" i="30"/>
  <c r="AU664" i="30"/>
  <c r="AU1873" i="30"/>
  <c r="AU327" i="30"/>
  <c r="AN1388" i="30"/>
  <c r="AU1259" i="30"/>
  <c r="AN598" i="30"/>
  <c r="AU1629" i="30"/>
  <c r="AU1321" i="30"/>
  <c r="AU154" i="30"/>
  <c r="AN3304" i="30"/>
  <c r="AU585" i="30"/>
  <c r="AN2117" i="30"/>
  <c r="AU95" i="30"/>
  <c r="AU557" i="30"/>
  <c r="AN1574" i="30"/>
  <c r="AN310" i="30"/>
  <c r="AN663" i="30"/>
  <c r="AN3601" i="30"/>
  <c r="AN424" i="30"/>
  <c r="AN983" i="30"/>
  <c r="AU3197" i="30"/>
  <c r="AN1665" i="30"/>
  <c r="AN132" i="30"/>
  <c r="AN941" i="30"/>
  <c r="AN1631" i="30"/>
  <c r="AN2235" i="30"/>
  <c r="AU690" i="30"/>
  <c r="AN2251" i="30"/>
  <c r="AU323" i="30"/>
  <c r="AU2324" i="30"/>
  <c r="AU1178" i="30"/>
  <c r="AN266" i="30"/>
  <c r="AN673" i="30"/>
  <c r="AN2143" i="30"/>
  <c r="AN947" i="30"/>
  <c r="AN807" i="30"/>
  <c r="AN2270" i="30"/>
  <c r="AU1435" i="30"/>
  <c r="AN477" i="30"/>
  <c r="AU788" i="30"/>
  <c r="AN4235" i="30"/>
  <c r="AN3448" i="30"/>
  <c r="AU1253" i="30"/>
  <c r="AN120" i="30"/>
  <c r="AU2917" i="30"/>
  <c r="AU1704" i="30"/>
  <c r="AN1530" i="30"/>
  <c r="AU1512" i="30"/>
  <c r="AN4306" i="30"/>
  <c r="AN523" i="30"/>
  <c r="AN2094" i="30"/>
  <c r="AU1073" i="30"/>
  <c r="AU723" i="30"/>
  <c r="AU1341" i="30"/>
  <c r="AU611" i="30"/>
  <c r="AN722" i="30"/>
  <c r="AN3452" i="30"/>
  <c r="AU3675" i="30"/>
  <c r="AN1039" i="30"/>
  <c r="AN346" i="30"/>
  <c r="AU172" i="30"/>
  <c r="AN4445" i="30"/>
  <c r="AU530" i="30"/>
  <c r="AU1576" i="30"/>
  <c r="AU294" i="30"/>
  <c r="AN67" i="30"/>
  <c r="AU204" i="30"/>
  <c r="AN3768" i="30"/>
  <c r="AN2483" i="30"/>
  <c r="AU462" i="30"/>
  <c r="AU2808" i="30"/>
  <c r="AN3519" i="30"/>
  <c r="AN3011" i="30"/>
  <c r="AN3899" i="30"/>
  <c r="AU2024" i="30"/>
  <c r="AU779" i="30"/>
  <c r="AU832" i="30"/>
  <c r="AU4288" i="30"/>
  <c r="AU2100" i="30"/>
  <c r="AN1132" i="30"/>
  <c r="AU3432" i="30"/>
  <c r="AU1364" i="30"/>
  <c r="AU1143" i="30"/>
  <c r="AN2445" i="30"/>
  <c r="AN820" i="30"/>
  <c r="AU473" i="30"/>
  <c r="AU594" i="30"/>
  <c r="AU2508" i="30"/>
  <c r="AU3558" i="30"/>
  <c r="AU457" i="30"/>
  <c r="AN788" i="30"/>
  <c r="AN2246" i="30"/>
  <c r="AU2076" i="30"/>
  <c r="AN508" i="30"/>
  <c r="AN1577" i="30"/>
  <c r="AU1045" i="30"/>
  <c r="AU461" i="30"/>
  <c r="AN1955" i="30"/>
  <c r="AN274" i="30"/>
  <c r="AU4630" i="30"/>
  <c r="AN2918" i="30"/>
  <c r="AN3205" i="30"/>
  <c r="AN3552" i="30"/>
  <c r="AN1491" i="30"/>
  <c r="AU4158" i="30"/>
  <c r="AN802" i="30"/>
  <c r="AU1349" i="30"/>
  <c r="AU316" i="30"/>
  <c r="AN425" i="30"/>
  <c r="AU2077" i="30"/>
  <c r="AU303" i="30"/>
  <c r="AU905" i="30"/>
  <c r="AU1209" i="30"/>
  <c r="AU954" i="30"/>
  <c r="AN1686" i="30"/>
  <c r="AU1995" i="30"/>
  <c r="AU383" i="30"/>
  <c r="AN2835" i="30"/>
  <c r="AU3195" i="30"/>
  <c r="AU1476" i="30"/>
  <c r="AU1199" i="30"/>
  <c r="AU2982" i="30"/>
  <c r="AN387" i="30"/>
  <c r="AU2365" i="30"/>
  <c r="AU1389" i="30"/>
  <c r="AN3308" i="30"/>
  <c r="AN516" i="30"/>
  <c r="AU339" i="30"/>
  <c r="AN1400" i="30"/>
  <c r="AU2179" i="30"/>
  <c r="AN52" i="30"/>
  <c r="AU2151" i="30"/>
  <c r="AU1909" i="30"/>
  <c r="AU3099" i="30"/>
  <c r="AN3838" i="30"/>
  <c r="AN1968" i="30"/>
  <c r="AU4185" i="30"/>
  <c r="AN579" i="30"/>
  <c r="AU1120" i="30"/>
  <c r="AN1188" i="30"/>
  <c r="AN1139" i="30"/>
  <c r="AU752" i="30"/>
  <c r="AU634" i="30"/>
  <c r="AU3577" i="30"/>
  <c r="AN1090" i="30"/>
  <c r="AU4668" i="30"/>
  <c r="AU2976" i="30"/>
  <c r="AU3287" i="30"/>
  <c r="AN321" i="30"/>
  <c r="AU4210" i="30"/>
  <c r="AN3813" i="30"/>
  <c r="AN2682" i="30"/>
  <c r="AU1504" i="30"/>
  <c r="AN2180" i="30"/>
  <c r="AU2139" i="30"/>
  <c r="AN1352" i="30"/>
  <c r="AN1573" i="30"/>
  <c r="AU1009" i="30"/>
  <c r="AU1732" i="30"/>
  <c r="AN2485" i="30"/>
  <c r="AU1696" i="30"/>
  <c r="AU528" i="30"/>
  <c r="AN99" i="30"/>
  <c r="AU621" i="30"/>
  <c r="AU3319" i="30"/>
  <c r="AN3099" i="30"/>
  <c r="AN2313" i="30"/>
  <c r="AU1131" i="30"/>
  <c r="AU2664" i="30"/>
  <c r="AN3384" i="30"/>
  <c r="AN530" i="30"/>
  <c r="AN2674" i="30"/>
  <c r="AN4204" i="30"/>
  <c r="AU964" i="30"/>
  <c r="AU724" i="30"/>
  <c r="AN2892" i="30"/>
  <c r="AN1656" i="30"/>
  <c r="AU3460" i="30"/>
  <c r="AU202" i="30"/>
  <c r="AN833" i="30"/>
  <c r="AU3008" i="30"/>
  <c r="AN3639" i="30"/>
  <c r="AN1141" i="30"/>
  <c r="AU2485" i="30"/>
  <c r="AN548" i="30"/>
  <c r="AN3410" i="30"/>
  <c r="AU295" i="30"/>
  <c r="AN1019" i="30"/>
  <c r="AU1237" i="30"/>
  <c r="AU1398" i="30"/>
  <c r="AU4565" i="30"/>
  <c r="AN3810" i="30"/>
  <c r="AN3940" i="30"/>
  <c r="AU3956" i="30"/>
  <c r="AU565" i="30"/>
  <c r="AU2998" i="30"/>
  <c r="AU326" i="30"/>
  <c r="AN2267" i="30"/>
  <c r="AN305" i="30"/>
  <c r="AN388" i="30"/>
  <c r="AN984" i="30"/>
  <c r="AU2388" i="30"/>
  <c r="AN156" i="30"/>
  <c r="AU1622" i="30"/>
  <c r="AU3722" i="30"/>
  <c r="AU254" i="30"/>
  <c r="AU1139" i="30"/>
  <c r="AN61" i="30"/>
  <c r="AU1345" i="30"/>
  <c r="AU359" i="30"/>
  <c r="AU672" i="30"/>
  <c r="AN329" i="30"/>
  <c r="AU329" i="30"/>
  <c r="AN1018" i="30"/>
  <c r="AU205" i="30"/>
  <c r="AN3538" i="30"/>
  <c r="AN778" i="30"/>
  <c r="AN2460" i="30"/>
  <c r="AU441" i="30"/>
  <c r="AN1825" i="30"/>
  <c r="AN73" i="30"/>
  <c r="AU296" i="30"/>
  <c r="AU198" i="30"/>
  <c r="AN1625" i="30"/>
  <c r="AU2035" i="30"/>
  <c r="AN1343" i="30"/>
  <c r="AN28" i="30"/>
  <c r="AU599" i="30"/>
  <c r="AU3189" i="30"/>
  <c r="AN1303" i="30"/>
  <c r="AN1070" i="30"/>
  <c r="AU1540" i="30"/>
  <c r="AU1054" i="30"/>
  <c r="AU3873" i="30"/>
  <c r="AN1383" i="30"/>
  <c r="AU819" i="30"/>
  <c r="AU970" i="30"/>
  <c r="AN1947" i="30"/>
  <c r="AN2595" i="30"/>
  <c r="AN3864" i="30"/>
  <c r="AU1467" i="30"/>
  <c r="AU19" i="30"/>
  <c r="AU2524" i="30"/>
  <c r="AU963" i="30"/>
  <c r="AN4699" i="30"/>
  <c r="AN1476" i="30"/>
  <c r="AN3139" i="30"/>
  <c r="AU1609" i="30"/>
  <c r="AN418" i="30"/>
  <c r="AU650" i="30"/>
  <c r="AN893" i="30"/>
  <c r="AU470" i="30"/>
  <c r="AN3129" i="30"/>
  <c r="AN1498" i="30"/>
  <c r="AN3362" i="30"/>
  <c r="AN1613" i="30"/>
  <c r="AN1009" i="30"/>
  <c r="AU717" i="30"/>
  <c r="AN710" i="30"/>
  <c r="AN2510" i="30"/>
  <c r="AU3045" i="30"/>
  <c r="AN178" i="30"/>
  <c r="AN1414" i="30"/>
  <c r="AU838" i="30"/>
  <c r="AU1075" i="30"/>
  <c r="AU1687" i="30"/>
  <c r="AU4060" i="30"/>
  <c r="AU691" i="30"/>
  <c r="AN2481" i="30"/>
  <c r="AU1337" i="30"/>
  <c r="AN463" i="30"/>
  <c r="AU1840" i="30"/>
  <c r="AN1318" i="30"/>
  <c r="AU1887" i="30"/>
  <c r="AN401" i="30"/>
  <c r="AN3349" i="30"/>
  <c r="AU898" i="30"/>
  <c r="AN2453" i="30"/>
  <c r="AU3109" i="30"/>
  <c r="AN1431" i="30"/>
  <c r="AU135" i="30"/>
  <c r="AN393" i="30"/>
  <c r="AN4383" i="30"/>
  <c r="AN2555" i="30"/>
  <c r="AN1163" i="30"/>
  <c r="AU1543" i="30"/>
  <c r="AU107" i="30"/>
  <c r="AU1843" i="30"/>
  <c r="AN1068" i="30"/>
  <c r="AN3015" i="30"/>
  <c r="AN326" i="30"/>
  <c r="AN2229" i="30"/>
  <c r="AU2447" i="30"/>
  <c r="AN4277" i="30"/>
  <c r="AN2042" i="30"/>
  <c r="AN1558" i="30"/>
  <c r="AU226" i="30"/>
  <c r="AU2690" i="30"/>
  <c r="AN2400" i="30"/>
  <c r="AN2512" i="30"/>
  <c r="AU266" i="30"/>
  <c r="AN1867" i="30"/>
  <c r="AU381" i="30"/>
  <c r="AU3638" i="30"/>
  <c r="AN1077" i="30"/>
  <c r="AN3957" i="30"/>
  <c r="AN695" i="30"/>
  <c r="AN3292" i="30"/>
  <c r="AN2553" i="30"/>
  <c r="AU2166" i="30"/>
  <c r="AN165" i="30"/>
  <c r="AU306" i="30"/>
  <c r="AN438" i="30"/>
  <c r="AU636" i="30"/>
  <c r="AN1428" i="30"/>
  <c r="AU331" i="30"/>
  <c r="AN4066" i="30"/>
  <c r="AU2560" i="30"/>
  <c r="AN1737" i="30"/>
  <c r="AN2848" i="30"/>
  <c r="AU1086" i="30"/>
  <c r="AN320" i="30"/>
  <c r="AN4044" i="30"/>
  <c r="AU221" i="30"/>
  <c r="AU3392" i="30"/>
  <c r="AN211" i="30"/>
  <c r="AN1633" i="30"/>
  <c r="AN578" i="30"/>
  <c r="AU976" i="30"/>
  <c r="AN1046" i="30"/>
  <c r="AU2601" i="30"/>
  <c r="AU991" i="30"/>
  <c r="AU3462" i="30"/>
  <c r="AN2884" i="30"/>
  <c r="AN3817" i="30"/>
  <c r="AU3185" i="30"/>
  <c r="AU1560" i="30"/>
  <c r="AN1350" i="30"/>
  <c r="AU4482" i="30"/>
  <c r="AN1714" i="30"/>
  <c r="AU328" i="30"/>
  <c r="AN75" i="30"/>
  <c r="AN2112" i="30"/>
  <c r="AN1849" i="30"/>
  <c r="AU93" i="30"/>
  <c r="AU2920" i="30"/>
  <c r="AN950" i="30"/>
  <c r="AU98" i="30"/>
  <c r="AU978" i="30"/>
  <c r="AU247" i="30"/>
  <c r="AU3570" i="30"/>
  <c r="AN3993" i="30"/>
  <c r="AU75" i="30"/>
  <c r="AN2750" i="30"/>
  <c r="AU644" i="30"/>
  <c r="AN803" i="30"/>
  <c r="AU189" i="30"/>
  <c r="AN2431" i="30"/>
  <c r="AN930" i="30"/>
  <c r="AU869" i="30"/>
  <c r="AU2178" i="30"/>
  <c r="AN445" i="30"/>
  <c r="AU284" i="30"/>
  <c r="AN3537" i="30"/>
  <c r="AN161" i="30"/>
  <c r="AN21" i="30"/>
  <c r="AN697" i="30"/>
  <c r="AN4098" i="30"/>
  <c r="AN1170" i="30"/>
  <c r="AU2257" i="30"/>
  <c r="AU3670" i="30"/>
  <c r="AN2662" i="30"/>
  <c r="AU385" i="30"/>
  <c r="AN39" i="30"/>
  <c r="AU4269" i="30"/>
  <c r="AU761" i="30"/>
  <c r="AN779" i="30"/>
  <c r="AU4357" i="30"/>
  <c r="AU959" i="30"/>
  <c r="AN3445" i="30"/>
  <c r="AU345" i="30"/>
  <c r="AU2256" i="30"/>
  <c r="AN1290" i="30"/>
  <c r="AN2240" i="30"/>
  <c r="AU3389" i="30"/>
  <c r="AU2758" i="30"/>
  <c r="AU3992" i="30"/>
  <c r="AN3612" i="30"/>
  <c r="AN1488" i="30"/>
  <c r="AU676" i="30"/>
  <c r="AN1742" i="30"/>
  <c r="AU17" i="30"/>
  <c r="AU582" i="30"/>
  <c r="AU413" i="30"/>
  <c r="AU1586" i="30"/>
  <c r="AN3013" i="30"/>
  <c r="AU1171" i="30"/>
  <c r="AN1939" i="30"/>
  <c r="AN3973" i="30"/>
  <c r="AU1271" i="30"/>
  <c r="AN1987" i="30"/>
  <c r="AN1990" i="30"/>
  <c r="AU1425" i="30"/>
  <c r="AN1630" i="30"/>
  <c r="AN3910" i="30"/>
  <c r="AN2144" i="30"/>
  <c r="AU4699" i="30"/>
  <c r="AN2898" i="30"/>
  <c r="AU1847" i="30"/>
  <c r="AU233" i="30"/>
  <c r="AN2781" i="30"/>
  <c r="AN1462" i="30"/>
  <c r="AU1807" i="30"/>
  <c r="AU3782" i="30"/>
  <c r="AN912" i="30"/>
  <c r="AU1124" i="30"/>
  <c r="AN2397" i="30"/>
  <c r="AN864" i="30"/>
  <c r="AN2353" i="30"/>
  <c r="AN2879" i="30"/>
  <c r="AU4464" i="30"/>
  <c r="AU3411" i="30"/>
  <c r="AU138" i="30"/>
  <c r="AU955" i="30"/>
  <c r="AU4341" i="30"/>
  <c r="AN1393" i="30"/>
  <c r="AU3229" i="30"/>
  <c r="AN4723" i="30"/>
  <c r="AN2525" i="30"/>
  <c r="AU148" i="30"/>
  <c r="AU1551" i="30"/>
  <c r="AU766" i="30"/>
  <c r="AU3606" i="30"/>
  <c r="AN1097" i="30"/>
  <c r="AU3840" i="30"/>
  <c r="AN2838" i="30"/>
  <c r="AN2672" i="30"/>
  <c r="AU1603" i="30"/>
  <c r="AN2575" i="30"/>
  <c r="AN786" i="30"/>
  <c r="AN1126" i="30"/>
  <c r="AN1156" i="30"/>
  <c r="AN2312" i="30"/>
  <c r="AN3272" i="30"/>
  <c r="AU297" i="30"/>
  <c r="AU2513" i="30"/>
  <c r="AN3209" i="30"/>
  <c r="AN1339" i="30"/>
  <c r="AU373" i="30"/>
  <c r="AU3505" i="30"/>
  <c r="AU4504" i="30"/>
  <c r="AU2593" i="30"/>
  <c r="AN743" i="30"/>
  <c r="AN1876" i="30"/>
  <c r="AN1721" i="30"/>
  <c r="AN3723" i="30"/>
  <c r="AU1413" i="30"/>
  <c r="AN3424" i="30"/>
  <c r="AN4185" i="30"/>
  <c r="AU2532" i="30"/>
  <c r="AU4363" i="30"/>
  <c r="AU1617" i="30"/>
  <c r="AU2870" i="30"/>
  <c r="AN1670" i="30"/>
  <c r="AU3918" i="30"/>
  <c r="AN238" i="30"/>
  <c r="AN2577" i="30"/>
  <c r="AU4528" i="30"/>
  <c r="AN1932" i="30"/>
  <c r="AN4709" i="30"/>
  <c r="AN2149" i="30"/>
  <c r="AN4120" i="30"/>
  <c r="AN4284" i="30"/>
  <c r="AU1076" i="30"/>
  <c r="AN221" i="30"/>
  <c r="AU532" i="30"/>
  <c r="AN2076" i="30"/>
  <c r="AU1508" i="30"/>
  <c r="AN798" i="30"/>
  <c r="AU324" i="30"/>
  <c r="AU3102" i="30"/>
  <c r="AN1125" i="30"/>
  <c r="AN3615" i="30"/>
  <c r="AU1919" i="30"/>
  <c r="AU363" i="30"/>
  <c r="AN534" i="30"/>
  <c r="AN929" i="30"/>
  <c r="AU4271" i="30"/>
  <c r="AU3245" i="30"/>
  <c r="AN4293" i="30"/>
  <c r="AU281" i="30"/>
  <c r="AU2396" i="30"/>
  <c r="AU2606" i="30"/>
  <c r="AN4550" i="30"/>
  <c r="AU4134" i="30"/>
  <c r="AU1965" i="30"/>
  <c r="AU2211" i="30"/>
  <c r="AN359" i="30"/>
  <c r="AU2376" i="30"/>
  <c r="AN644" i="30"/>
  <c r="AU1351" i="30"/>
  <c r="AN227" i="30"/>
  <c r="AN2923" i="30"/>
  <c r="AU2869" i="30"/>
  <c r="AU1192" i="30"/>
  <c r="AN278" i="30"/>
  <c r="AU2772" i="30"/>
  <c r="AN1985" i="30"/>
  <c r="AN1374" i="30"/>
  <c r="AN902" i="30"/>
  <c r="AN3911" i="30"/>
  <c r="AN3600" i="30"/>
  <c r="AN4205" i="30"/>
  <c r="AN4465" i="30"/>
  <c r="AN1513" i="30"/>
  <c r="AU1119" i="30"/>
  <c r="AN1045" i="30"/>
  <c r="AN4007" i="30"/>
  <c r="AU1087" i="30"/>
  <c r="AU4654" i="30"/>
  <c r="AU3790" i="30"/>
  <c r="AN966" i="30"/>
  <c r="AU961" i="30"/>
  <c r="AU4303" i="30"/>
  <c r="AN2027" i="30"/>
  <c r="AN454" i="30"/>
  <c r="AN1851" i="30"/>
  <c r="AU2180" i="30"/>
  <c r="AU3680" i="30"/>
  <c r="AU694" i="30"/>
  <c r="AU3876" i="30"/>
  <c r="AN125" i="30"/>
  <c r="AN3736" i="30"/>
  <c r="AU4145" i="30"/>
  <c r="AN325" i="30"/>
  <c r="AU1471" i="30"/>
  <c r="AU4740" i="30"/>
  <c r="AU686" i="30"/>
  <c r="AU2406" i="30"/>
  <c r="AU2086" i="30"/>
  <c r="AU2442" i="30"/>
  <c r="AU60" i="30"/>
  <c r="AU2544" i="30"/>
  <c r="AU108" i="30"/>
  <c r="AN3799" i="30"/>
  <c r="AU2101" i="30"/>
  <c r="AU2985" i="30"/>
  <c r="AU1219" i="30"/>
  <c r="AN3883" i="30"/>
  <c r="AN3867" i="30"/>
  <c r="AN1033" i="30"/>
  <c r="AU1725" i="30"/>
  <c r="AN2572" i="30"/>
  <c r="AU3647" i="30"/>
  <c r="AN4477" i="30"/>
  <c r="AN1422" i="30"/>
  <c r="AN3561" i="30"/>
  <c r="AU1082" i="30"/>
  <c r="AN1389" i="30"/>
  <c r="AN1349" i="30"/>
  <c r="AU141" i="30"/>
  <c r="AN168" i="30"/>
  <c r="AU1485" i="30"/>
  <c r="AU3649" i="30"/>
  <c r="AU584" i="30"/>
  <c r="AN690" i="30"/>
  <c r="AU4196" i="30"/>
  <c r="AN1177" i="30"/>
  <c r="AU2480" i="30"/>
  <c r="AU4098" i="30"/>
  <c r="AU1835" i="30"/>
  <c r="AN1995" i="30"/>
  <c r="AU3797" i="30"/>
  <c r="AU990" i="30"/>
  <c r="AN1021" i="30"/>
  <c r="AN293" i="30"/>
  <c r="AN911" i="30"/>
  <c r="AU596" i="30"/>
  <c r="AU1108" i="30"/>
  <c r="AU1377" i="30"/>
  <c r="AN831" i="30"/>
  <c r="AN4717" i="30"/>
  <c r="AU1713" i="30"/>
  <c r="AU3786" i="30"/>
  <c r="AN2192" i="30"/>
  <c r="AN2757" i="30"/>
  <c r="AU853" i="30"/>
  <c r="AU1889" i="30"/>
  <c r="AN2608" i="30"/>
  <c r="AU1182" i="30"/>
  <c r="AN347" i="30"/>
  <c r="AU3079" i="30"/>
  <c r="AN2735" i="30"/>
  <c r="AN3510" i="30"/>
  <c r="AN3276" i="30"/>
  <c r="AU842" i="30"/>
  <c r="AU4635" i="30"/>
  <c r="AN4629" i="30"/>
  <c r="AN1471" i="30"/>
  <c r="AN3622" i="30"/>
  <c r="AU4155" i="30"/>
  <c r="AN36" i="30"/>
  <c r="AU2268" i="30"/>
  <c r="AU450" i="30"/>
  <c r="AN4711" i="30"/>
  <c r="AU1973" i="30"/>
  <c r="AN2266" i="30"/>
  <c r="AU894" i="30"/>
  <c r="AN2706" i="30"/>
  <c r="AN3685" i="30"/>
  <c r="AN2968" i="30"/>
  <c r="AU615" i="30"/>
  <c r="AU157" i="30"/>
  <c r="AN2828" i="30"/>
  <c r="AU3315" i="30"/>
  <c r="AU3502" i="30"/>
  <c r="AN884" i="30"/>
  <c r="AU3266" i="30"/>
  <c r="AU235" i="30"/>
  <c r="AU4186" i="30"/>
  <c r="AN1840" i="30"/>
  <c r="AN4222" i="30"/>
  <c r="AU87" i="30"/>
  <c r="AU3819" i="30"/>
  <c r="AU4040" i="30"/>
  <c r="AN2172" i="30"/>
  <c r="AN29" i="30"/>
  <c r="AU778" i="30"/>
  <c r="AN1841" i="30"/>
  <c r="AU4494" i="30"/>
  <c r="AN681" i="30"/>
  <c r="AU4046" i="30"/>
  <c r="AN4382" i="30"/>
  <c r="AU1278" i="30"/>
  <c r="AN4471" i="30"/>
  <c r="AN4724" i="30"/>
  <c r="AN330" i="30"/>
  <c r="AN1368" i="30"/>
  <c r="AN3143" i="30"/>
  <c r="AN2169" i="30"/>
  <c r="AN1035" i="30"/>
  <c r="AN344" i="30"/>
  <c r="AN4554" i="30"/>
  <c r="AN94" i="30"/>
  <c r="AN1521" i="30"/>
  <c r="AN897" i="30"/>
  <c r="AU1618" i="30"/>
  <c r="AU191" i="30"/>
  <c r="AU2882" i="30"/>
  <c r="AU2307" i="30"/>
  <c r="AN2272" i="30"/>
  <c r="AN2157" i="30"/>
  <c r="AU1612" i="30"/>
  <c r="AN2904" i="30"/>
  <c r="AU3232" i="30"/>
  <c r="AU2743" i="30"/>
  <c r="AU116" i="30"/>
  <c r="AN2219" i="30"/>
  <c r="AN4303" i="30"/>
  <c r="AN2259" i="30"/>
  <c r="AN2060" i="30"/>
  <c r="AN3525" i="30"/>
  <c r="AN2571" i="30"/>
  <c r="AU1640" i="30"/>
  <c r="AN229" i="30"/>
  <c r="AU4726" i="30"/>
  <c r="AU667" i="30"/>
  <c r="AN3922" i="30"/>
  <c r="AN4641" i="30"/>
  <c r="AN1583" i="30"/>
  <c r="AN3437" i="30"/>
  <c r="AN3005" i="30"/>
  <c r="AN765" i="30"/>
  <c r="AN356" i="30"/>
  <c r="AN1906" i="30"/>
  <c r="AN45" i="30"/>
  <c r="AN1914" i="30"/>
  <c r="AU46" i="30"/>
  <c r="AN1202" i="30"/>
  <c r="AN2160" i="30"/>
  <c r="AN4016" i="30"/>
  <c r="AN4722" i="30"/>
  <c r="AN2061" i="30"/>
  <c r="AU4350" i="30"/>
  <c r="AU3582" i="30"/>
  <c r="AN604" i="30"/>
  <c r="AU1284" i="30"/>
  <c r="AU2615" i="30"/>
  <c r="AN4497" i="30"/>
  <c r="AN129" i="30"/>
  <c r="AU4170" i="30"/>
  <c r="AU2614" i="30"/>
  <c r="AN1902" i="30"/>
  <c r="AU3494" i="30"/>
  <c r="AN1874" i="30"/>
  <c r="AN3763" i="30"/>
  <c r="AN3087" i="30"/>
  <c r="AN903" i="30"/>
  <c r="AN2109" i="30"/>
  <c r="AN3403" i="30"/>
  <c r="AN4270" i="30"/>
  <c r="AN2227" i="30"/>
  <c r="AU238" i="30"/>
  <c r="AN1767" i="30"/>
  <c r="AN3702" i="30"/>
  <c r="AU4361" i="30"/>
  <c r="AN1041" i="30"/>
  <c r="AU3896" i="30"/>
  <c r="AU422" i="30"/>
  <c r="AU3709" i="30"/>
  <c r="AU34" i="30"/>
  <c r="AN2478" i="30"/>
  <c r="AN323" i="30"/>
  <c r="AN309" i="30"/>
  <c r="AN2196" i="30"/>
  <c r="AN171" i="30"/>
  <c r="AU2445" i="30"/>
  <c r="AU1509" i="30"/>
  <c r="AN43" i="30"/>
  <c r="AN327" i="30"/>
  <c r="AN800" i="30"/>
  <c r="AN1661" i="30"/>
  <c r="AU403" i="30"/>
  <c r="AN173" i="30"/>
  <c r="AN1337" i="30"/>
  <c r="AU1162" i="30"/>
  <c r="AN1192" i="30"/>
  <c r="AN2358" i="30"/>
  <c r="AU1072" i="30"/>
  <c r="AU2242" i="30"/>
  <c r="AN409" i="30"/>
  <c r="AU286" i="30"/>
  <c r="AN2070" i="30"/>
  <c r="AN1703" i="30"/>
  <c r="AU981" i="30"/>
  <c r="AN905" i="30"/>
  <c r="AU2458" i="30"/>
  <c r="AU1247" i="30"/>
  <c r="AN72" i="30"/>
  <c r="AN3336" i="30"/>
  <c r="AU4424" i="30"/>
  <c r="AU1879" i="30"/>
  <c r="AU300" i="30"/>
  <c r="AN3512" i="30"/>
  <c r="AU3545" i="30"/>
  <c r="AU3663" i="30"/>
  <c r="AN170" i="30"/>
  <c r="AU137" i="30"/>
  <c r="AN600" i="30"/>
  <c r="AN254" i="30"/>
  <c r="AN2181" i="30"/>
  <c r="AU3149" i="30"/>
  <c r="AU791" i="30"/>
  <c r="AU4056" i="30"/>
  <c r="AN714" i="30"/>
  <c r="AU1930" i="30"/>
  <c r="AU2883" i="30"/>
  <c r="AU756" i="30"/>
  <c r="AU3717" i="30"/>
  <c r="AN1726" i="30"/>
  <c r="AN1201" i="30"/>
  <c r="AN1545" i="30"/>
  <c r="AU330" i="30"/>
  <c r="AU2288" i="30"/>
  <c r="AU1248" i="30"/>
  <c r="AU145" i="30"/>
  <c r="AU4336" i="30"/>
  <c r="AU2141" i="30"/>
  <c r="AU2570" i="30"/>
  <c r="AU4085" i="30"/>
  <c r="AN1213" i="30"/>
  <c r="AU319" i="30"/>
  <c r="AU4291" i="30"/>
  <c r="AU1974" i="30"/>
  <c r="AN806" i="30"/>
  <c r="AU4042" i="30"/>
  <c r="AU1197" i="30"/>
  <c r="AU2202" i="30"/>
  <c r="AN2118" i="30"/>
  <c r="AU1763" i="30"/>
  <c r="AN121" i="30"/>
  <c r="AN408" i="30"/>
  <c r="AU782" i="30"/>
  <c r="AU1023" i="30"/>
  <c r="AU590" i="30"/>
  <c r="AU269" i="30"/>
  <c r="AU3279" i="30"/>
  <c r="AN741" i="30"/>
  <c r="AN2820" i="30"/>
  <c r="AN2547" i="30"/>
  <c r="AN1897" i="30"/>
  <c r="AU2080" i="30"/>
  <c r="AN1208" i="30"/>
  <c r="AU1379" i="30"/>
  <c r="AU742" i="30"/>
  <c r="AN1899" i="30"/>
  <c r="AN2939" i="30"/>
  <c r="AU549" i="30"/>
  <c r="AN142" i="30"/>
  <c r="AN3678" i="30"/>
  <c r="AN2530" i="30"/>
  <c r="AU802" i="30"/>
  <c r="AN97" i="30"/>
  <c r="AU1538" i="30"/>
  <c r="AU1115" i="30"/>
  <c r="AU1923" i="30"/>
  <c r="AN2121" i="30"/>
  <c r="AN1408" i="30"/>
  <c r="AU1623" i="30"/>
  <c r="AU484" i="30"/>
  <c r="AU212" i="30"/>
  <c r="AU2109" i="30"/>
  <c r="AU92" i="30"/>
  <c r="AU261" i="30"/>
  <c r="AU2135" i="30"/>
  <c r="AN917" i="30"/>
  <c r="AN4598" i="30"/>
  <c r="AU3964" i="30"/>
  <c r="AU1388" i="30"/>
  <c r="AN3444" i="30"/>
  <c r="AN183" i="30"/>
  <c r="AN3759" i="30"/>
  <c r="AN237" i="30"/>
  <c r="AU1799" i="30"/>
  <c r="AN371" i="30"/>
  <c r="AU88" i="30"/>
  <c r="AN890" i="30"/>
  <c r="AN3869" i="30"/>
  <c r="AN447" i="30"/>
  <c r="AU508" i="30"/>
  <c r="AN2167" i="30"/>
  <c r="AN4239" i="30"/>
  <c r="AN437" i="30"/>
  <c r="AU2488" i="30"/>
  <c r="AU675" i="30"/>
  <c r="AU367" i="30"/>
  <c r="AN927" i="30"/>
  <c r="AN216" i="30"/>
  <c r="AN3454" i="30"/>
  <c r="AU3449" i="30"/>
  <c r="AN441" i="30"/>
  <c r="AN689" i="30"/>
  <c r="AU2583" i="30"/>
  <c r="AU1083" i="30"/>
  <c r="AU1295" i="30"/>
  <c r="AN2053" i="30"/>
  <c r="AN378" i="30"/>
  <c r="AN1010" i="30"/>
  <c r="AU3511" i="30"/>
  <c r="AN241" i="30"/>
  <c r="AN3965" i="30"/>
  <c r="AU1257" i="30"/>
  <c r="AN3425" i="30"/>
  <c r="AN2176" i="30"/>
  <c r="AN4568" i="30"/>
  <c r="AN1027" i="30"/>
  <c r="AN1730" i="30"/>
  <c r="AU1705" i="30"/>
  <c r="AN3701" i="30"/>
  <c r="AN1988" i="30"/>
  <c r="AN1392" i="30"/>
  <c r="AU2321" i="30"/>
  <c r="AN4419" i="30"/>
  <c r="AU4052" i="30"/>
  <c r="AU110" i="30"/>
  <c r="AU3208" i="30"/>
  <c r="AN4010" i="30"/>
  <c r="AN3797" i="30"/>
  <c r="AU2302" i="30"/>
  <c r="AN3927" i="30"/>
  <c r="AU55" i="30"/>
  <c r="AU455" i="30"/>
  <c r="AN209" i="30"/>
  <c r="AU879" i="30"/>
  <c r="AU3005" i="30"/>
  <c r="AN3643" i="30"/>
  <c r="AN1418" i="30"/>
  <c r="AN986" i="30"/>
  <c r="AN1837" i="30"/>
  <c r="AN218" i="30"/>
  <c r="AU395" i="30"/>
  <c r="AN3122" i="30"/>
  <c r="AU424" i="30"/>
  <c r="AU2212" i="30"/>
  <c r="AU729" i="30"/>
  <c r="AU195" i="30"/>
  <c r="AU2989" i="30"/>
  <c r="AN357" i="30"/>
  <c r="AN123" i="30"/>
  <c r="AU3831" i="30"/>
  <c r="AU1924" i="30"/>
  <c r="AN3179" i="30"/>
  <c r="AN2954" i="30"/>
  <c r="AN2066" i="30"/>
  <c r="AU315" i="30"/>
  <c r="AN1022" i="30"/>
  <c r="AU3907" i="30"/>
  <c r="AN3509" i="30"/>
  <c r="AN1526" i="30"/>
  <c r="AU3273" i="30"/>
  <c r="AU3114" i="30"/>
  <c r="AU176" i="30"/>
  <c r="AN943" i="30"/>
  <c r="AN1413" i="30"/>
  <c r="AN148" i="30"/>
  <c r="AN2189" i="30"/>
  <c r="AU870" i="30"/>
  <c r="AU1823" i="30"/>
  <c r="AU4359" i="30"/>
  <c r="AU377" i="30"/>
  <c r="AU2713" i="30"/>
  <c r="AN206" i="30"/>
  <c r="AN3132" i="30"/>
  <c r="AU1175" i="30"/>
  <c r="AU1515" i="30"/>
  <c r="AU1812" i="30"/>
  <c r="AN4196" i="30"/>
  <c r="AU3683" i="30"/>
  <c r="AN2487" i="30"/>
  <c r="AU4477" i="30"/>
  <c r="AN1225" i="30"/>
  <c r="AU1382" i="30"/>
  <c r="AN2415" i="30"/>
  <c r="AN1006" i="30"/>
  <c r="AU3453" i="30"/>
  <c r="AN3298" i="30"/>
  <c r="AU136" i="30"/>
  <c r="AN4039" i="30"/>
  <c r="AN3191" i="30"/>
  <c r="AU3748" i="30"/>
  <c r="AN2797" i="30"/>
  <c r="AN2309" i="30"/>
  <c r="AN1980" i="30"/>
  <c r="AN1759" i="30"/>
  <c r="AU1962" i="30"/>
  <c r="AN960" i="30"/>
  <c r="AU2315" i="30"/>
  <c r="AN3201" i="30"/>
  <c r="AN268" i="30"/>
  <c r="AU346" i="30"/>
  <c r="AU678" i="30"/>
  <c r="AU185" i="30"/>
  <c r="AU263" i="30"/>
  <c r="AU380" i="30"/>
  <c r="AN1175" i="30"/>
  <c r="AN3866" i="30"/>
  <c r="AU1071" i="30"/>
  <c r="AN791" i="30"/>
  <c r="AN2166" i="30"/>
  <c r="AN3753" i="30"/>
  <c r="AU3560" i="30"/>
  <c r="AN4590" i="30"/>
  <c r="AN396" i="30"/>
  <c r="AU2617" i="30"/>
  <c r="AU3636" i="30"/>
  <c r="AN4716" i="30"/>
  <c r="AN1272" i="30"/>
  <c r="AU1371" i="30"/>
  <c r="AU489" i="30"/>
  <c r="AN3541" i="30"/>
  <c r="AN2725" i="30"/>
  <c r="AU4189" i="30"/>
  <c r="AN386" i="30"/>
  <c r="AU4724" i="30"/>
  <c r="AN3508" i="30"/>
  <c r="AN20" i="30"/>
  <c r="AU1611" i="30"/>
  <c r="AN3777" i="30"/>
  <c r="AN1725" i="30"/>
  <c r="AU1595" i="30"/>
  <c r="AU3421" i="30"/>
  <c r="AU731" i="30"/>
  <c r="AU207" i="30"/>
  <c r="AN395" i="30"/>
  <c r="AU683" i="30"/>
  <c r="AN3450" i="30"/>
  <c r="AU1810" i="30"/>
  <c r="AU1522" i="30"/>
  <c r="AN2329" i="30"/>
  <c r="AN306" i="30"/>
  <c r="AN2798" i="30"/>
  <c r="AU3299" i="30"/>
  <c r="AU2438" i="30"/>
  <c r="AN451" i="30"/>
  <c r="AU3829" i="30"/>
  <c r="AU4226" i="30"/>
  <c r="AN737" i="30"/>
  <c r="AN987" i="30"/>
  <c r="AU2740" i="30"/>
  <c r="AU2062" i="30"/>
  <c r="AU84" i="30"/>
  <c r="AN1993" i="30"/>
  <c r="AN98" i="30"/>
  <c r="AU2066" i="30"/>
  <c r="AN4617" i="30"/>
  <c r="AU1193" i="30"/>
  <c r="AU2375" i="30"/>
  <c r="AU3563" i="30"/>
  <c r="AN1330" i="30"/>
  <c r="AU3256" i="30"/>
  <c r="AN3057" i="30"/>
  <c r="AU3740" i="30"/>
  <c r="AN4042" i="30"/>
  <c r="AN1614" i="30"/>
  <c r="AN186" i="30"/>
  <c r="AN733" i="30"/>
  <c r="AU3275" i="30"/>
  <c r="AU390" i="30"/>
  <c r="AN990" i="30"/>
  <c r="AU3101" i="30"/>
  <c r="AN4741" i="30"/>
  <c r="AN2161" i="30"/>
  <c r="AN89" i="30"/>
  <c r="AU481" i="30"/>
  <c r="AU4621" i="30"/>
  <c r="AU1669" i="30"/>
  <c r="AN2911" i="30"/>
  <c r="AN3323" i="30"/>
  <c r="AN653" i="30"/>
  <c r="AN1112" i="30"/>
  <c r="AN708" i="30"/>
  <c r="AU2155" i="30"/>
  <c r="AU1213" i="30"/>
  <c r="AN4473" i="30"/>
  <c r="AN3482" i="30"/>
  <c r="AU3747" i="30"/>
  <c r="AN176" i="30"/>
  <c r="AN2163" i="30"/>
  <c r="AU3714" i="30"/>
  <c r="AU2736" i="30"/>
  <c r="AU1531" i="30"/>
  <c r="AU1969" i="30"/>
  <c r="AU4168" i="30"/>
  <c r="AU1834" i="30"/>
  <c r="AU4078" i="30"/>
  <c r="AN2643" i="30"/>
  <c r="AU4311" i="30"/>
  <c r="AU4278" i="30"/>
  <c r="AU783" i="30"/>
  <c r="AU1968" i="30"/>
  <c r="AU4004" i="30"/>
  <c r="AU2383" i="30"/>
  <c r="AN3213" i="30"/>
  <c r="AU2444" i="30"/>
  <c r="AN4335" i="30"/>
  <c r="AU1784" i="30"/>
  <c r="AN588" i="30"/>
  <c r="AN4503" i="30"/>
  <c r="AN4339" i="30"/>
  <c r="AU2760" i="30"/>
  <c r="AN4721" i="30"/>
  <c r="AU236" i="30"/>
  <c r="AU229" i="30"/>
  <c r="AN666" i="30"/>
  <c r="AU2980" i="30"/>
  <c r="AN501" i="30"/>
  <c r="AU2886" i="30"/>
  <c r="AN1536" i="30"/>
  <c r="AU1936" i="30"/>
  <c r="AN2011" i="30"/>
  <c r="AU1172" i="30"/>
  <c r="AN192" i="30"/>
  <c r="AU2319" i="30"/>
  <c r="AU374" i="30"/>
  <c r="AN4479" i="30"/>
  <c r="AN2364" i="30"/>
  <c r="AN262" i="30"/>
  <c r="AU1529" i="30"/>
  <c r="AN3251" i="30"/>
  <c r="AN1154" i="30"/>
  <c r="AN2017" i="30"/>
  <c r="AN492" i="30"/>
  <c r="AU896" i="30"/>
  <c r="AU1533" i="30"/>
  <c r="AN4304" i="30"/>
  <c r="AU2067" i="30"/>
  <c r="AU2429" i="30"/>
  <c r="AN2779" i="30"/>
  <c r="AN993" i="30"/>
  <c r="AN618" i="30"/>
  <c r="AN93" i="30"/>
  <c r="AU3222" i="30"/>
  <c r="AN2710" i="30"/>
  <c r="AN2631" i="30"/>
  <c r="AU3358" i="30"/>
  <c r="AU715" i="30"/>
  <c r="AU1903" i="30"/>
  <c r="AN1209" i="30"/>
  <c r="AU2832" i="30"/>
  <c r="AN3358" i="30"/>
  <c r="AU1771" i="30"/>
  <c r="AU1263" i="30"/>
  <c r="AU698" i="30"/>
  <c r="AN2789" i="30"/>
  <c r="AU1950" i="30"/>
  <c r="AN2139" i="30"/>
  <c r="AU3887" i="30"/>
  <c r="AU3207" i="30"/>
  <c r="AN4011" i="30"/>
  <c r="AU3217" i="30"/>
  <c r="AU3857" i="30"/>
  <c r="AU657" i="30"/>
  <c r="AN883" i="30"/>
  <c r="AU3852" i="30"/>
  <c r="AU4316" i="30"/>
  <c r="AU2459" i="30"/>
  <c r="AN532" i="30"/>
  <c r="AN4729" i="30"/>
  <c r="AU3953" i="30"/>
  <c r="AU2574" i="30"/>
  <c r="AU1314" i="30"/>
  <c r="AU54" i="30"/>
  <c r="AU1254" i="30"/>
  <c r="AN1746" i="30"/>
  <c r="AN4344" i="30"/>
  <c r="AN2469" i="30"/>
  <c r="AN3987" i="30"/>
  <c r="AN2501" i="30"/>
  <c r="AN1369" i="30"/>
  <c r="AN3642" i="30"/>
  <c r="AU4240" i="30"/>
  <c r="AN280" i="30"/>
  <c r="AN1165" i="30"/>
  <c r="AN1007" i="30"/>
  <c r="AN4111" i="30"/>
  <c r="AN122" i="30"/>
  <c r="AU4225" i="30"/>
  <c r="AN4077" i="30"/>
  <c r="AN2803" i="30"/>
  <c r="AU4440" i="30"/>
  <c r="AU3588" i="30"/>
  <c r="AU825" i="30"/>
  <c r="AU3406" i="30"/>
  <c r="AN2252" i="30"/>
  <c r="AU1196" i="30"/>
  <c r="AU4401" i="30"/>
  <c r="AU1186" i="30"/>
  <c r="AU1464" i="30"/>
  <c r="AN1326" i="30"/>
  <c r="AN3023" i="30"/>
  <c r="AN1398" i="30"/>
  <c r="AU1410" i="30"/>
  <c r="AN3366" i="30"/>
  <c r="AU4638" i="30"/>
  <c r="AN3764" i="30"/>
  <c r="AN2774" i="30"/>
  <c r="AU1293" i="30"/>
  <c r="AN3613" i="30"/>
  <c r="AN1300" i="30"/>
  <c r="AU1187" i="30"/>
  <c r="AU2529" i="30"/>
  <c r="AU3725" i="30"/>
  <c r="AU4289" i="30"/>
  <c r="AU708" i="30"/>
  <c r="AN448" i="30"/>
  <c r="AN317" i="30"/>
  <c r="AU2027" i="30"/>
  <c r="AN3691" i="30"/>
  <c r="AN1880" i="30"/>
  <c r="AU1153" i="30"/>
  <c r="AU4730" i="30"/>
  <c r="AU256" i="30"/>
  <c r="AN637" i="30"/>
  <c r="AN2437" i="30"/>
  <c r="AU2336" i="30"/>
  <c r="AU2623" i="30"/>
  <c r="AN1228" i="30"/>
  <c r="AN2544" i="30"/>
  <c r="AU913" i="30"/>
  <c r="AU3520" i="30"/>
  <c r="AN608" i="30"/>
  <c r="AN3026" i="30"/>
  <c r="AN1651" i="30"/>
  <c r="AN2423" i="30"/>
  <c r="AU1151" i="30"/>
  <c r="AU1386" i="30"/>
  <c r="AU4439" i="30"/>
  <c r="AN529" i="30"/>
  <c r="AN542" i="30"/>
  <c r="AU1739" i="30"/>
  <c r="AU861" i="30"/>
  <c r="AN2357" i="30"/>
  <c r="AN3305" i="30"/>
  <c r="AU2634" i="30"/>
  <c r="AU1166" i="30"/>
  <c r="AN272" i="30"/>
  <c r="AN2857" i="30"/>
  <c r="AN999" i="30"/>
  <c r="AU4105" i="30"/>
  <c r="AU210" i="30"/>
  <c r="AU1142" i="30"/>
  <c r="AN1322" i="30"/>
  <c r="AU4457" i="30"/>
  <c r="AU863" i="30"/>
  <c r="AN1153" i="30"/>
  <c r="AU1665" i="30"/>
  <c r="AN1433" i="30"/>
  <c r="AU1417" i="30"/>
  <c r="AU155" i="30"/>
  <c r="AU3288" i="30"/>
  <c r="AU1526" i="30"/>
  <c r="AU4665" i="30"/>
  <c r="AU1654" i="30"/>
  <c r="AN1672" i="30"/>
  <c r="AN915" i="30"/>
  <c r="AU3921" i="30"/>
  <c r="AN3651" i="30"/>
  <c r="AU2220" i="30"/>
  <c r="AN2729" i="30"/>
  <c r="AU4022" i="30"/>
  <c r="AU1327" i="30"/>
  <c r="AN3779" i="30"/>
  <c r="AU2449" i="30"/>
  <c r="AU249" i="30"/>
  <c r="AU3264" i="30"/>
  <c r="AU4250" i="30"/>
  <c r="AU946" i="30"/>
  <c r="AN4453" i="30"/>
  <c r="AU2848" i="30"/>
  <c r="AN1425" i="30"/>
  <c r="AU218" i="30"/>
  <c r="AN1842" i="30"/>
  <c r="AN1695" i="30"/>
  <c r="AN1172" i="30"/>
  <c r="AN471" i="30"/>
  <c r="AU1299" i="30"/>
  <c r="AU2802" i="30"/>
  <c r="AN60" i="30"/>
  <c r="AU2039" i="30"/>
  <c r="AN1265" i="30"/>
  <c r="AN667" i="30"/>
  <c r="AU938" i="30"/>
  <c r="AN3934" i="30"/>
  <c r="AU4737" i="30"/>
  <c r="AN250" i="30"/>
  <c r="AN840" i="30"/>
  <c r="AU1303" i="30"/>
  <c r="AU4135" i="30"/>
  <c r="AN4193" i="30"/>
  <c r="AU633" i="30"/>
  <c r="AN1697" i="30"/>
  <c r="AN1152" i="30"/>
  <c r="AN937" i="30"/>
  <c r="AN2257" i="30"/>
  <c r="AU3803" i="30"/>
  <c r="AU257" i="30"/>
  <c r="AU458" i="30"/>
  <c r="AU2974" i="30"/>
  <c r="AN436" i="30"/>
  <c r="AU702" i="30"/>
  <c r="AU671" i="30"/>
  <c r="AN2450" i="30"/>
  <c r="AU465" i="30"/>
  <c r="AU2996" i="30"/>
  <c r="AU3919" i="30"/>
  <c r="AN3332" i="30"/>
  <c r="AU3170" i="30"/>
  <c r="AN1110" i="30"/>
  <c r="AN1162" i="30"/>
  <c r="AU309" i="30"/>
  <c r="AU321" i="30"/>
  <c r="AN1954" i="30"/>
  <c r="AN1606" i="30"/>
  <c r="AN2507" i="30"/>
  <c r="AU876" i="30"/>
  <c r="AN2498" i="30"/>
  <c r="AN64" i="30"/>
  <c r="AU168" i="30"/>
  <c r="AU797" i="30"/>
  <c r="AN4514" i="30"/>
  <c r="AU1370" i="30"/>
  <c r="AN549" i="30"/>
  <c r="AU1421" i="30"/>
  <c r="AN1094" i="30"/>
  <c r="AN1803" i="30"/>
  <c r="AN1426" i="30"/>
  <c r="AU53" i="30"/>
  <c r="AU3020" i="30"/>
  <c r="AU3092" i="30"/>
  <c r="AU4716" i="30"/>
  <c r="AN4359" i="30"/>
  <c r="AN4271" i="30"/>
  <c r="AN172" i="30"/>
  <c r="AN3800" i="30"/>
  <c r="AN1011" i="30"/>
  <c r="AN691" i="30"/>
  <c r="AU1994" i="30"/>
  <c r="AN2278" i="30"/>
  <c r="AN2685" i="30"/>
  <c r="AU1822" i="30"/>
  <c r="AU2927" i="30"/>
  <c r="AU822" i="30"/>
  <c r="AU2561" i="30"/>
  <c r="AU3596" i="30"/>
  <c r="AU992" i="30"/>
  <c r="AU2152" i="30"/>
  <c r="AU3738" i="30"/>
  <c r="AN3914" i="30"/>
  <c r="AU1111" i="30"/>
  <c r="AU3662" i="30"/>
  <c r="AU4251" i="30"/>
  <c r="AU1234" i="30"/>
  <c r="AN944" i="30"/>
  <c r="AU1850" i="30"/>
  <c r="AN957" i="30"/>
  <c r="AU2377" i="30"/>
  <c r="AU1105" i="30"/>
  <c r="AU1941" i="30"/>
  <c r="AU4442" i="30"/>
  <c r="AN4073" i="30"/>
  <c r="AN1059" i="30"/>
  <c r="AU2193" i="30"/>
  <c r="AN853" i="30"/>
  <c r="AN731" i="30"/>
  <c r="AN654" i="30"/>
  <c r="AN3109" i="30"/>
  <c r="AN3186" i="30"/>
  <c r="AN500" i="30"/>
  <c r="AN1105" i="30"/>
  <c r="AN223" i="30"/>
  <c r="AU147" i="30"/>
  <c r="AU152" i="30"/>
  <c r="AU77" i="30"/>
  <c r="AU2174" i="30"/>
  <c r="AU1241" i="30"/>
  <c r="AN143" i="30"/>
  <c r="AU1532" i="30"/>
  <c r="AU1871" i="30"/>
  <c r="AN2316" i="30"/>
  <c r="AN2623" i="30"/>
  <c r="AN1116" i="30"/>
  <c r="AU4421" i="30"/>
  <c r="AN3392" i="30"/>
  <c r="AN2249" i="30"/>
  <c r="AU943" i="30"/>
  <c r="AN752" i="30"/>
  <c r="AN554" i="30"/>
  <c r="AN3463" i="30"/>
  <c r="AU566" i="30"/>
  <c r="AU3226" i="30"/>
  <c r="AU554" i="30"/>
  <c r="AU370" i="30"/>
  <c r="AU39" i="30"/>
  <c r="AU4372" i="30"/>
  <c r="AN528" i="30"/>
  <c r="AU1895" i="30"/>
  <c r="AU3958" i="30"/>
  <c r="AU2227" i="30"/>
  <c r="AN1731" i="30"/>
  <c r="AU932" i="30"/>
  <c r="AN91" i="30"/>
  <c r="AN33" i="30"/>
  <c r="AN521" i="30"/>
  <c r="AU1144" i="30"/>
  <c r="AN2691" i="30"/>
  <c r="AN54" i="30"/>
  <c r="AN3113" i="30"/>
  <c r="AN2119" i="30"/>
  <c r="AU3306" i="30"/>
  <c r="AN3834" i="30"/>
  <c r="AN4730" i="30"/>
  <c r="AN1099" i="30"/>
  <c r="AU2702" i="30"/>
  <c r="AN2655" i="30"/>
  <c r="AN522" i="30"/>
  <c r="AN572" i="30"/>
  <c r="AN4021" i="30"/>
  <c r="AN657" i="30"/>
  <c r="AN1691" i="30"/>
  <c r="AN3096" i="30"/>
  <c r="AN3391" i="30"/>
  <c r="AN1764" i="30"/>
  <c r="AN270" i="30"/>
  <c r="AU697" i="30"/>
  <c r="AN4415" i="30"/>
  <c r="AN2475" i="30"/>
  <c r="AN194" i="30"/>
  <c r="AN533" i="30"/>
  <c r="AN4256" i="30"/>
  <c r="AN934" i="30"/>
  <c r="AU4641" i="30"/>
  <c r="AU1285" i="30"/>
  <c r="AU2382" i="30"/>
  <c r="AU3744" i="30"/>
  <c r="AN4121" i="30"/>
  <c r="AN2999" i="30"/>
  <c r="AN479" i="30"/>
  <c r="AU4304" i="30"/>
  <c r="AU703" i="30"/>
  <c r="AN1520" i="30"/>
  <c r="AN311" i="30"/>
  <c r="AU167" i="30"/>
  <c r="AN709" i="30"/>
  <c r="AN3207" i="30"/>
  <c r="AN1712" i="30"/>
  <c r="AN2187" i="30"/>
  <c r="AU3223" i="30"/>
  <c r="AN2570" i="30"/>
  <c r="AU999" i="30"/>
  <c r="AN475" i="30"/>
  <c r="AU945" i="30"/>
  <c r="AU895" i="30"/>
  <c r="AN1373" i="30"/>
  <c r="AN4712" i="30"/>
  <c r="AN2860" i="30"/>
  <c r="AN4292" i="30"/>
  <c r="AU823" i="30"/>
  <c r="AN4666" i="30"/>
  <c r="AN49" i="30"/>
  <c r="AU4675" i="30"/>
  <c r="AU1826" i="30"/>
  <c r="AN3182" i="30"/>
  <c r="AU1955" i="30"/>
  <c r="AN2367" i="30"/>
  <c r="AU972" i="30"/>
  <c r="AN3135" i="30"/>
  <c r="AU307" i="30"/>
  <c r="AU518" i="30"/>
  <c r="AN1264" i="30"/>
  <c r="AU1580" i="30"/>
  <c r="AU2951" i="30"/>
  <c r="AN629" i="30"/>
  <c r="AU4531" i="30"/>
  <c r="AU163" i="30"/>
  <c r="AU420" i="30"/>
  <c r="AU164" i="30"/>
  <c r="AN3468" i="30"/>
  <c r="AU378" i="30"/>
  <c r="AU1534" i="30"/>
  <c r="AU124" i="30"/>
  <c r="AN2895" i="30"/>
  <c r="AN1061" i="30"/>
  <c r="AN426" i="30"/>
  <c r="AU874" i="30"/>
  <c r="AN2986" i="30"/>
  <c r="AN4174" i="30"/>
  <c r="AU747" i="30"/>
  <c r="AU3015" i="30"/>
  <c r="AN4015" i="30"/>
  <c r="AU2460" i="30"/>
  <c r="AU3986" i="30"/>
  <c r="AU2264" i="30"/>
  <c r="AU2068" i="30"/>
  <c r="AN3218" i="30"/>
  <c r="AN736" i="30"/>
  <c r="AU3194" i="30"/>
  <c r="AU1298" i="30"/>
  <c r="AN1358" i="30"/>
  <c r="AU3399" i="30"/>
  <c r="AU2171" i="30"/>
  <c r="AN1616" i="30"/>
  <c r="AN771" i="30"/>
  <c r="AU2001" i="30"/>
  <c r="AU1846" i="30"/>
  <c r="AU396" i="30"/>
  <c r="AN1839" i="30"/>
  <c r="AN4131" i="30"/>
  <c r="AN3313" i="30"/>
  <c r="AN562" i="30"/>
  <c r="AN2230" i="30"/>
  <c r="AU651" i="30"/>
  <c r="AU1231" i="30"/>
  <c r="AU3035" i="30"/>
  <c r="AU1832" i="30"/>
  <c r="AN3470" i="30"/>
  <c r="AU2386" i="30"/>
  <c r="AU3227" i="30"/>
  <c r="AN2209" i="30"/>
  <c r="AN2638" i="30"/>
  <c r="AN795" i="30"/>
  <c r="AU775" i="30"/>
  <c r="AN2876" i="30"/>
  <c r="AU733" i="30"/>
  <c r="AU1583" i="30"/>
  <c r="AN4340" i="30"/>
  <c r="AU2298" i="30"/>
  <c r="AU840" i="30"/>
  <c r="AN2720" i="30"/>
  <c r="AU4513" i="30"/>
  <c r="AU1357" i="30"/>
  <c r="AU16" i="30"/>
  <c r="AU4554" i="30"/>
  <c r="AN2009" i="30"/>
  <c r="AU2297" i="30"/>
  <c r="AN4178" i="30"/>
  <c r="AU3580" i="30"/>
  <c r="AN1873" i="30"/>
  <c r="AN4295" i="30"/>
  <c r="AN4334" i="30"/>
  <c r="AN1313" i="30"/>
  <c r="AU4128" i="30"/>
  <c r="AU3278" i="30"/>
  <c r="AN811" i="30"/>
  <c r="AN2690" i="30"/>
  <c r="AN2286" i="30"/>
  <c r="AN1504" i="30"/>
  <c r="AN4262" i="30"/>
  <c r="AU3673" i="30"/>
  <c r="AN368" i="30"/>
  <c r="AU4100" i="30"/>
  <c r="AU950" i="30"/>
  <c r="AN3982" i="30"/>
  <c r="AU4071" i="30"/>
  <c r="AN526" i="30"/>
  <c r="AU3476" i="30"/>
  <c r="AU276" i="30"/>
  <c r="AU1608" i="30"/>
  <c r="AU1006" i="30"/>
  <c r="AN334" i="30"/>
  <c r="AN96" i="30"/>
  <c r="AU982" i="30"/>
  <c r="AN196" i="30"/>
  <c r="AN3264" i="30"/>
  <c r="AU4241" i="30"/>
  <c r="AU4068" i="30"/>
  <c r="AN4507" i="30"/>
  <c r="AU1180" i="30"/>
  <c r="AU3023" i="30"/>
  <c r="AN495" i="30"/>
  <c r="AN4346" i="30"/>
  <c r="AN1783" i="30"/>
  <c r="AN2269" i="30"/>
  <c r="AN2200" i="30"/>
  <c r="AN907" i="30"/>
  <c r="AU3376" i="30"/>
  <c r="AN1903" i="30"/>
  <c r="AN3117" i="30"/>
  <c r="AU1945" i="30"/>
  <c r="AU3543" i="30"/>
  <c r="AU2094" i="30"/>
  <c r="AU3894" i="30"/>
  <c r="AU1451" i="30"/>
  <c r="AN2829" i="30"/>
  <c r="AU923" i="30"/>
  <c r="AU2747" i="30"/>
  <c r="AU1964" i="30"/>
  <c r="AU1722" i="30"/>
  <c r="AU1671" i="30"/>
  <c r="AN1624" i="30"/>
  <c r="AN462" i="30"/>
  <c r="AU793" i="30"/>
  <c r="AU4209" i="30"/>
  <c r="AU29" i="30"/>
  <c r="AN969" i="30"/>
  <c r="AN2454" i="30"/>
  <c r="AU1446" i="30"/>
  <c r="AU1809" i="30"/>
  <c r="AU2430" i="30"/>
  <c r="AN1982" i="30"/>
  <c r="AU1218" i="30"/>
  <c r="AU3555" i="30"/>
  <c r="AU769" i="30"/>
  <c r="AN3340" i="30"/>
  <c r="AN1283" i="30"/>
  <c r="AU3590" i="30"/>
  <c r="AU1670" i="30"/>
  <c r="AU3517" i="30"/>
  <c r="AU68" i="30"/>
  <c r="AU3361" i="30"/>
  <c r="AN3217" i="30"/>
  <c r="AU1878" i="30"/>
  <c r="AN2328" i="30"/>
  <c r="AN389" i="30"/>
  <c r="AU2807" i="30"/>
  <c r="AN1437" i="30"/>
  <c r="AU4695" i="30"/>
  <c r="AN2734" i="30"/>
  <c r="AU2431" i="30"/>
  <c r="AN1444" i="30"/>
  <c r="AU3540" i="30"/>
  <c r="AU2576" i="30"/>
  <c r="AN3348" i="30"/>
  <c r="AN613" i="30"/>
  <c r="AU446" i="30"/>
  <c r="AN2179" i="30"/>
  <c r="AN2760" i="30"/>
  <c r="AU1305" i="30"/>
  <c r="AN3018" i="30"/>
  <c r="AN1571" i="30"/>
  <c r="AU2501" i="30"/>
  <c r="AU1051" i="30"/>
  <c r="AN4095" i="30"/>
  <c r="AN2158" i="30"/>
  <c r="AN928" i="30"/>
  <c r="AN2972" i="30"/>
  <c r="AU2907" i="30"/>
  <c r="AU2279" i="30"/>
  <c r="AN3668" i="30"/>
  <c r="AN4603" i="30"/>
  <c r="AU2778" i="30"/>
  <c r="AN956" i="30"/>
  <c r="AN3076" i="30"/>
  <c r="AU3583" i="30"/>
  <c r="AN3130" i="30"/>
  <c r="AU2095" i="30"/>
  <c r="AU2838" i="30"/>
  <c r="AU24" i="30"/>
  <c r="AU2269" i="30"/>
  <c r="AN792" i="30"/>
  <c r="AU4733" i="30"/>
  <c r="AU511" i="30"/>
  <c r="AU2119" i="30"/>
  <c r="AN3687" i="30"/>
  <c r="AU3062" i="30"/>
  <c r="AN3045" i="30"/>
  <c r="AU2564" i="30"/>
  <c r="AN42" i="30"/>
  <c r="AU4686" i="30"/>
  <c r="AU83" i="30"/>
  <c r="AU541" i="30"/>
  <c r="AU1688" i="30"/>
  <c r="AU767" i="30"/>
  <c r="AN1601" i="30"/>
  <c r="AU1922" i="30"/>
  <c r="AU4182" i="30"/>
  <c r="AU3243" i="30"/>
  <c r="AN4632" i="30"/>
  <c r="AN3531" i="30"/>
  <c r="AN4556" i="30"/>
  <c r="AN3174" i="30"/>
  <c r="AU182" i="30"/>
  <c r="AU3532" i="30"/>
  <c r="AN200" i="30"/>
  <c r="AN433" i="30"/>
  <c r="AU641" i="30"/>
  <c r="AU3948" i="30"/>
  <c r="AN628" i="30"/>
  <c r="AN2543" i="30"/>
  <c r="AN1959" i="30"/>
  <c r="AN1149" i="30"/>
  <c r="AU3846" i="30"/>
  <c r="AU2603" i="30"/>
  <c r="AN2414" i="30"/>
  <c r="AN4040" i="30"/>
  <c r="AU4034" i="30"/>
  <c r="AU2602" i="30"/>
  <c r="AU3308" i="30"/>
  <c r="AN4156" i="30"/>
  <c r="AN187" i="30"/>
  <c r="AU1800" i="30"/>
  <c r="AN2795" i="30"/>
  <c r="AN3288" i="30"/>
  <c r="AU2722" i="30"/>
  <c r="AU2660" i="30"/>
  <c r="AU342" i="30"/>
  <c r="AU1527" i="30"/>
  <c r="AU230" i="30"/>
  <c r="AU4624" i="30"/>
  <c r="AU3711" i="30"/>
  <c r="AU3251" i="30"/>
  <c r="AN2847" i="30"/>
  <c r="AN2966" i="30"/>
  <c r="AN2244" i="30"/>
  <c r="AN2115" i="30"/>
  <c r="AN1640" i="30"/>
  <c r="AN3176" i="30"/>
  <c r="AU3468" i="30"/>
  <c r="AN486" i="30"/>
  <c r="AU2126" i="30"/>
  <c r="AN790" i="30"/>
  <c r="AU2243" i="30"/>
  <c r="AN4582" i="30"/>
  <c r="AU2680" i="30"/>
  <c r="AN2440" i="30"/>
  <c r="AN829" i="30"/>
  <c r="AN3055" i="30"/>
  <c r="AN3095" i="30"/>
  <c r="AU2277" i="30"/>
  <c r="AN4013" i="30"/>
  <c r="AN1898" i="30"/>
  <c r="AU2224" i="30"/>
  <c r="AU2549" i="30"/>
  <c r="AU4097" i="30"/>
  <c r="AU4331" i="30"/>
  <c r="AN1294" i="30"/>
  <c r="AN2522" i="30"/>
  <c r="AN1493" i="30"/>
  <c r="AU375" i="30"/>
  <c r="AU2822" i="30"/>
  <c r="AU1282" i="30"/>
  <c r="AN4489" i="30"/>
  <c r="AU3111" i="30"/>
  <c r="AN1069" i="30"/>
  <c r="AU3779" i="30"/>
  <c r="AN4451" i="30"/>
  <c r="AN584" i="30"/>
  <c r="AN952" i="30"/>
  <c r="AN4403" i="30"/>
  <c r="AU120" i="30"/>
  <c r="AU3354" i="30"/>
  <c r="AN1287" i="30"/>
  <c r="AU1444" i="30"/>
  <c r="AU3776" i="30"/>
  <c r="AU4394" i="30"/>
  <c r="AU1706" i="30"/>
  <c r="AU1993" i="30"/>
  <c r="AU514" i="30"/>
  <c r="AN4049" i="30"/>
  <c r="AU3781" i="30"/>
  <c r="AN1397" i="30"/>
  <c r="AN626" i="30"/>
  <c r="AN1251" i="30"/>
  <c r="AU2450" i="30"/>
  <c r="AN540" i="30"/>
  <c r="AN2765" i="30"/>
  <c r="AU4498" i="30"/>
  <c r="AU4684" i="30"/>
  <c r="AN2626" i="30"/>
  <c r="AN2718" i="30"/>
  <c r="AN303" i="30"/>
  <c r="AU1422" i="30"/>
  <c r="AN1113" i="30"/>
  <c r="AN3680" i="30"/>
  <c r="AU36" i="30"/>
  <c r="AU4249" i="30"/>
  <c r="AU889" i="30"/>
  <c r="AU1112" i="30"/>
  <c r="AU3089" i="30"/>
  <c r="AN2943" i="30"/>
  <c r="AU2410" i="30"/>
  <c r="AU2284" i="30"/>
  <c r="AU3485" i="30"/>
  <c r="AN2985" i="30"/>
  <c r="AU3147" i="30"/>
  <c r="AN630" i="30"/>
  <c r="AU3029" i="30"/>
  <c r="AN4714" i="30"/>
  <c r="AU3678" i="30"/>
  <c r="AN2784" i="30"/>
  <c r="AU684" i="30"/>
  <c r="AN2085" i="30"/>
  <c r="AU2479" i="30"/>
  <c r="AU1212" i="30"/>
  <c r="AU2222" i="30"/>
  <c r="AN2325" i="30"/>
  <c r="AN4045" i="30"/>
  <c r="AN4132" i="30"/>
  <c r="AU3103" i="30"/>
  <c r="AN2671" i="30"/>
  <c r="AN4657" i="30"/>
  <c r="AN2511" i="30"/>
  <c r="AU94" i="30"/>
  <c r="AU4454" i="30"/>
  <c r="AN2456" i="30"/>
  <c r="AU4666" i="30"/>
  <c r="AU1025" i="30"/>
  <c r="AN2885" i="30"/>
  <c r="AN1410" i="30"/>
  <c r="AU1459" i="30"/>
  <c r="AU472" i="30"/>
  <c r="AN1735" i="30"/>
  <c r="AN4501" i="30"/>
  <c r="AU3920" i="30"/>
  <c r="AN627" i="30"/>
  <c r="AN694" i="30"/>
  <c r="AU4245" i="30"/>
  <c r="AU4664" i="30"/>
  <c r="AN3675" i="30"/>
  <c r="AN34" i="30"/>
  <c r="AN3413" i="30"/>
  <c r="AN1567" i="30"/>
  <c r="AN1565" i="30"/>
  <c r="AN862" i="30"/>
  <c r="AN3990" i="30"/>
  <c r="AU3181" i="30"/>
  <c r="AN2930" i="30"/>
  <c r="AN4253" i="30"/>
  <c r="AN568" i="30"/>
  <c r="AU3347" i="30"/>
  <c r="AU2540" i="30"/>
  <c r="AU1672" i="30"/>
  <c r="AU2009" i="30"/>
  <c r="AU3359" i="30"/>
  <c r="AN1474" i="30"/>
  <c r="AN3975" i="30"/>
  <c r="AN936" i="30"/>
  <c r="AU883" i="30"/>
  <c r="AN3781" i="30"/>
  <c r="AU4647" i="30"/>
  <c r="AU3072" i="30"/>
  <c r="AN3877" i="30"/>
  <c r="AN3657" i="30"/>
  <c r="AN3947" i="30"/>
  <c r="AN1016" i="30"/>
  <c r="AN1745" i="30"/>
  <c r="AU4244" i="30"/>
  <c r="AN3127" i="30"/>
  <c r="AU2124" i="30"/>
  <c r="AU399" i="30"/>
  <c r="AN1087" i="30"/>
  <c r="AU2774" i="30"/>
  <c r="AN4506" i="30"/>
  <c r="AN470" i="30"/>
  <c r="AN2318" i="30"/>
  <c r="AU2665" i="30"/>
  <c r="AU2586" i="30"/>
  <c r="AU3143" i="30"/>
  <c r="AU839" i="30"/>
  <c r="AN4739" i="30"/>
  <c r="AU179" i="30"/>
  <c r="AU2679" i="30"/>
  <c r="AU3623" i="30"/>
  <c r="AN1158" i="30"/>
  <c r="AU2121" i="30"/>
  <c r="AN1267" i="30"/>
  <c r="AU4203" i="30"/>
  <c r="AN4043" i="30"/>
  <c r="AU1026" i="30"/>
  <c r="AN2946" i="30"/>
  <c r="AN2211" i="30"/>
  <c r="AU4694" i="30"/>
  <c r="AN839" i="30"/>
  <c r="AU280" i="30"/>
  <c r="AU255" i="30"/>
  <c r="AN415" i="30"/>
  <c r="AU3672" i="30"/>
  <c r="AN4597" i="30"/>
  <c r="AU1859" i="30"/>
  <c r="AU2720" i="30"/>
  <c r="AU337" i="30"/>
  <c r="AN2849" i="30"/>
  <c r="AN2001" i="30"/>
  <c r="AN1910" i="30"/>
  <c r="AN988" i="30"/>
  <c r="AU3022" i="30"/>
  <c r="AN4576" i="30"/>
  <c r="AU4700" i="30"/>
  <c r="AN701" i="30"/>
  <c r="AN2004" i="30"/>
  <c r="AN212" i="30"/>
  <c r="AU3635" i="30"/>
  <c r="AN2183" i="30"/>
  <c r="AU2368" i="30"/>
  <c r="AN2324" i="30"/>
  <c r="AU3265" i="30"/>
  <c r="AN1852" i="30"/>
  <c r="AU1956" i="30"/>
  <c r="AU4389" i="30"/>
  <c r="AU2939" i="30"/>
  <c r="AN3853" i="30"/>
  <c r="AU3420" i="30"/>
  <c r="AU3070" i="30"/>
  <c r="AN4123" i="30"/>
  <c r="AU1114" i="30"/>
  <c r="AN4310" i="30"/>
  <c r="AN2593" i="30"/>
  <c r="AN2073" i="30"/>
  <c r="AU2414" i="30"/>
  <c r="AN2992" i="30"/>
  <c r="AU2923" i="30"/>
  <c r="AN4261" i="30"/>
  <c r="AU1568" i="30"/>
  <c r="AN4332" i="30"/>
  <c r="AN2288" i="30"/>
  <c r="AN258" i="30"/>
  <c r="AU132" i="30"/>
  <c r="AN3092" i="30"/>
  <c r="AN525" i="30"/>
  <c r="AU864" i="30"/>
  <c r="AN3208" i="30"/>
  <c r="AU2718" i="30"/>
  <c r="AN4083" i="30"/>
  <c r="AU661" i="30"/>
  <c r="AU2371" i="30"/>
  <c r="AU1100" i="30"/>
  <c r="AN1674" i="30"/>
  <c r="AU2318" i="30"/>
  <c r="AN3386" i="30"/>
  <c r="AN3741" i="30"/>
  <c r="AU2127" i="30"/>
  <c r="AN3356" i="30"/>
  <c r="AN1452" i="30"/>
  <c r="AU3506" i="30"/>
  <c r="AU183" i="30"/>
  <c r="AU293" i="30"/>
  <c r="AN4144" i="30"/>
  <c r="AN4425" i="30"/>
  <c r="AN4327" i="30"/>
  <c r="AN2296" i="30"/>
  <c r="AU4183" i="30"/>
  <c r="AN3183" i="30"/>
  <c r="AN1592" i="30"/>
  <c r="AU2545" i="30"/>
  <c r="AU1047" i="30"/>
  <c r="AN3787" i="30"/>
  <c r="AU2621" i="30"/>
  <c r="AU3259" i="30"/>
  <c r="AU3241" i="30"/>
  <c r="AU4137" i="30"/>
  <c r="AU3991" i="30"/>
  <c r="AN1321" i="30"/>
  <c r="AU3119" i="30"/>
  <c r="AN4578" i="30"/>
  <c r="AU2158" i="30"/>
  <c r="AU4744" i="30"/>
  <c r="AU2505" i="30"/>
  <c r="AN4464" i="30"/>
  <c r="AU3429" i="30"/>
  <c r="AU4715" i="30"/>
  <c r="AN4012" i="30"/>
  <c r="AU4670" i="30"/>
  <c r="AU317" i="30"/>
  <c r="AN4604" i="30"/>
  <c r="AU1177" i="30"/>
  <c r="AU4019" i="30"/>
  <c r="AU4671" i="30"/>
  <c r="AN3896" i="30"/>
  <c r="AN3170" i="30"/>
  <c r="AU3276" i="30"/>
  <c r="AN3640" i="30"/>
  <c r="AN2412" i="30"/>
  <c r="AN2961" i="30"/>
  <c r="AN4341" i="30"/>
  <c r="AN1748" i="30"/>
  <c r="AU1589" i="30"/>
  <c r="AN3539" i="30"/>
  <c r="AN2762" i="30"/>
  <c r="AU123" i="30"/>
  <c r="AN193" i="30"/>
  <c r="AN4312" i="30"/>
  <c r="AN3931" i="30"/>
  <c r="AU1772" i="30"/>
  <c r="AN188" i="30"/>
  <c r="AU2051" i="30"/>
  <c r="AU2698" i="30"/>
  <c r="AU1239" i="30"/>
  <c r="AN3405" i="30"/>
  <c r="AN137" i="30"/>
  <c r="AU2333" i="30"/>
  <c r="AU2972" i="30"/>
  <c r="AN1778" i="30"/>
  <c r="AU4053" i="30"/>
  <c r="AN2488" i="30"/>
  <c r="AU3985" i="30"/>
  <c r="AU397" i="30"/>
  <c r="AN1956" i="30"/>
  <c r="AN2292" i="30"/>
  <c r="AU4037" i="30"/>
  <c r="AN1953" i="30"/>
  <c r="AU2230" i="30"/>
  <c r="AU2784" i="30"/>
  <c r="AN1800" i="30"/>
  <c r="AU3078" i="30"/>
  <c r="AU4629" i="30"/>
  <c r="AU1479" i="30"/>
  <c r="AU4584" i="30"/>
  <c r="AU4290" i="30"/>
  <c r="AN4139" i="30"/>
  <c r="AU2587" i="30"/>
  <c r="AU4698" i="30"/>
  <c r="AN2830" i="30"/>
  <c r="AN3083" i="30"/>
  <c r="AU2919" i="30"/>
  <c r="AN2387" i="30"/>
  <c r="AU2681" i="30"/>
  <c r="AU3830" i="30"/>
  <c r="AN1894" i="30"/>
  <c r="AU787" i="30"/>
  <c r="AU4108" i="30"/>
  <c r="AN2346" i="30"/>
  <c r="AN949" i="30"/>
  <c r="AN766" i="30"/>
  <c r="AN868" i="30"/>
  <c r="AU3766" i="30"/>
  <c r="AN2075" i="30"/>
  <c r="AN1415" i="30"/>
  <c r="AU1494" i="30"/>
  <c r="AN1062" i="30"/>
  <c r="AN4084" i="30"/>
  <c r="AU3890" i="30"/>
  <c r="AN1347" i="30"/>
  <c r="AN3804" i="30"/>
  <c r="AN3567" i="30"/>
  <c r="AN1363" i="30"/>
  <c r="AN2648" i="30"/>
  <c r="AN3289" i="30"/>
  <c r="AN622" i="30"/>
  <c r="AN3432" i="30"/>
  <c r="AN1297" i="30"/>
  <c r="AU2012" i="30"/>
  <c r="AU872" i="30"/>
  <c r="AU1569" i="30"/>
  <c r="AN2960" i="30"/>
  <c r="AN3745" i="30"/>
  <c r="AU4201" i="30"/>
  <c r="AN4515" i="30"/>
  <c r="AU1496" i="30"/>
  <c r="AN3380" i="30"/>
  <c r="AU389" i="30"/>
  <c r="AU1127" i="30"/>
  <c r="AN3431" i="30"/>
  <c r="AU3917" i="30"/>
  <c r="AU2536" i="30"/>
  <c r="AU2641" i="30"/>
  <c r="AU4151" i="30"/>
  <c r="AU533" i="30"/>
  <c r="AU714" i="30"/>
  <c r="AU2931" i="30"/>
  <c r="AN1814" i="30"/>
  <c r="AN823" i="30"/>
  <c r="AN69" i="30"/>
  <c r="AN4502" i="30"/>
  <c r="AN3104" i="30"/>
  <c r="AN2600" i="30"/>
  <c r="AU3383" i="30"/>
  <c r="AU692" i="30"/>
  <c r="AN2388" i="30"/>
  <c r="AN777" i="30"/>
  <c r="AN1067" i="30"/>
  <c r="AN3520" i="30"/>
  <c r="AU975" i="30"/>
  <c r="AU3320" i="30"/>
  <c r="AN2791" i="30"/>
  <c r="AU1270" i="30"/>
  <c r="AN4355" i="30"/>
  <c r="AN3710" i="30"/>
  <c r="AU4618" i="30"/>
  <c r="AN4628" i="30"/>
  <c r="AN1943" i="30"/>
  <c r="AN585" i="30"/>
  <c r="AU4406" i="30"/>
  <c r="AU3150" i="30"/>
  <c r="AN3568" i="30"/>
  <c r="AU2394" i="30"/>
  <c r="AN1836" i="30"/>
  <c r="AN2647" i="30"/>
  <c r="AU3704" i="30"/>
  <c r="AU3309" i="30"/>
  <c r="AN3280" i="30"/>
  <c r="AN1196" i="30"/>
  <c r="AN1404" i="30"/>
  <c r="AU875" i="30"/>
  <c r="AU4011" i="30"/>
  <c r="AN3000" i="30"/>
  <c r="AN1720" i="30"/>
  <c r="AN3846" i="30"/>
  <c r="AU3726" i="30"/>
  <c r="AN869" i="30"/>
  <c r="AU4003" i="30"/>
  <c r="AU4008" i="30"/>
  <c r="AN4509" i="30"/>
  <c r="AU2791" i="30"/>
  <c r="AN2515" i="30"/>
  <c r="AU2255" i="30"/>
  <c r="AN4245" i="30"/>
  <c r="AN933" i="30"/>
  <c r="AU577" i="30"/>
  <c r="AN2863" i="30"/>
  <c r="AU1561" i="30"/>
  <c r="AU2844" i="30"/>
  <c r="AU4193" i="30"/>
  <c r="AN642" i="30"/>
  <c r="AN3163" i="30"/>
  <c r="AU1855" i="30"/>
  <c r="AN2822" i="30"/>
  <c r="AN1806" i="30"/>
  <c r="AU529" i="30"/>
  <c r="AN3177" i="30"/>
  <c r="AU4608" i="30"/>
  <c r="AU4169" i="30"/>
  <c r="AN2242" i="30"/>
  <c r="AU3930" i="30"/>
  <c r="AN1654" i="30"/>
  <c r="AN1921" i="30"/>
  <c r="AU4530" i="30"/>
  <c r="AN4416" i="30"/>
  <c r="AU900" i="30"/>
  <c r="AU3758" i="30"/>
  <c r="AU4195" i="30"/>
  <c r="AN1063" i="30"/>
  <c r="AU4540" i="30"/>
  <c r="AN2537" i="30"/>
  <c r="AN1278" i="30"/>
  <c r="AN3184" i="30"/>
  <c r="AN4448" i="30"/>
  <c r="AU4364" i="30"/>
  <c r="AU2203" i="30"/>
  <c r="AN1049" i="30"/>
  <c r="AN2743" i="30"/>
  <c r="AN674" i="30"/>
  <c r="AU3086" i="30"/>
  <c r="AN4663" i="30"/>
  <c r="AU1643" i="30"/>
  <c r="AN2635" i="30"/>
  <c r="AN4125" i="30"/>
  <c r="AN2162" i="30"/>
  <c r="AN3766" i="30"/>
  <c r="AU1729" i="30"/>
  <c r="AN2236" i="30"/>
  <c r="AU85" i="30"/>
  <c r="AN1171" i="30"/>
  <c r="AN638" i="30"/>
  <c r="AU2099" i="30"/>
  <c r="AN1824" i="30"/>
  <c r="AN1277" i="30"/>
  <c r="AU314" i="30"/>
  <c r="AU4492" i="30"/>
  <c r="AU1571" i="30"/>
  <c r="AU2710" i="30"/>
  <c r="AU1776" i="30"/>
  <c r="AN4626" i="30"/>
  <c r="AU1723" i="30"/>
  <c r="AU3597" i="30"/>
  <c r="AN4648" i="30"/>
  <c r="AN4004" i="30"/>
  <c r="AN3755" i="30"/>
  <c r="AU4622" i="30"/>
  <c r="AN3124" i="30"/>
  <c r="AU2494" i="30"/>
  <c r="AU2473" i="30"/>
  <c r="AN836" i="30"/>
  <c r="AU721" i="30"/>
  <c r="AU3631" i="30"/>
  <c r="AN2340" i="30"/>
  <c r="AN1829" i="30"/>
  <c r="AU699" i="30"/>
  <c r="AU1066" i="30"/>
  <c r="AU695" i="30"/>
  <c r="AU718" i="30"/>
  <c r="AN1356" i="30"/>
  <c r="AN210" i="30"/>
  <c r="AU1104" i="30"/>
  <c r="AN31" i="30"/>
  <c r="AU1828" i="30"/>
  <c r="AU1949" i="30"/>
  <c r="AU2221" i="30"/>
  <c r="AU1757" i="30"/>
  <c r="AN519" i="30"/>
  <c r="AU3820" i="30"/>
  <c r="AU4649" i="30"/>
  <c r="AU3093" i="30"/>
  <c r="AN1226" i="30"/>
  <c r="AN1508" i="30"/>
  <c r="AN2899" i="30"/>
  <c r="AN3646" i="30"/>
  <c r="AU4512" i="30"/>
  <c r="AU4070" i="30"/>
  <c r="AU2500" i="30"/>
  <c r="AU1818" i="30"/>
  <c r="AN3268" i="30"/>
  <c r="AU1577" i="30"/>
  <c r="AN2770" i="30"/>
  <c r="AU3124" i="30"/>
  <c r="AN1377" i="30"/>
  <c r="AU241" i="30"/>
  <c r="AU3784" i="30"/>
  <c r="AN940" i="30"/>
  <c r="AU656" i="30"/>
  <c r="AU2756" i="30"/>
  <c r="AN962" i="30"/>
  <c r="AU4280" i="30"/>
  <c r="AN4373" i="30"/>
  <c r="AU4257" i="30"/>
  <c r="AN846" i="30"/>
  <c r="AN2901" i="30"/>
  <c r="AN4063" i="30"/>
  <c r="AN3676" i="30"/>
  <c r="AU3822" i="30"/>
  <c r="AU1607" i="30"/>
  <c r="AU2250" i="30"/>
  <c r="AU4422" i="30"/>
  <c r="AN1727" i="30"/>
  <c r="AN3423" i="30"/>
  <c r="AN513" i="30"/>
  <c r="AN1960" i="30"/>
  <c r="AN4407" i="30"/>
  <c r="AN4708" i="30"/>
  <c r="AN1469" i="30"/>
  <c r="AN4072" i="30"/>
  <c r="AU1063" i="30"/>
  <c r="AU1913" i="30"/>
  <c r="AU1600" i="30"/>
  <c r="AN785" i="30"/>
  <c r="AU2436" i="30"/>
  <c r="AN3874" i="30"/>
  <c r="AN3572" i="30"/>
  <c r="AN3056" i="30"/>
  <c r="AU3481" i="30"/>
  <c r="AU3780" i="30"/>
  <c r="AN1699" i="30"/>
  <c r="AN888" i="30"/>
  <c r="AN2300" i="30"/>
  <c r="AU4495" i="30"/>
  <c r="AU3889" i="30"/>
  <c r="AN2261" i="30"/>
  <c r="AU3225" i="30"/>
  <c r="AU3968" i="30"/>
  <c r="AN2818" i="30"/>
  <c r="AN3771" i="30"/>
  <c r="AU3437" i="30"/>
  <c r="AU2087" i="30"/>
  <c r="AU2909" i="30"/>
  <c r="AU4270" i="30"/>
  <c r="AU2856" i="30"/>
  <c r="AN3953" i="30"/>
  <c r="AU4431" i="30"/>
  <c r="AN1360" i="30"/>
  <c r="AN564" i="30"/>
  <c r="AU2955" i="30"/>
  <c r="AN4317" i="30"/>
  <c r="AN4378" i="30"/>
  <c r="AU4255" i="30"/>
  <c r="AU2699" i="30"/>
  <c r="AN1435" i="30"/>
  <c r="AN4175" i="30"/>
  <c r="AN3836" i="30"/>
  <c r="AN3086" i="30"/>
  <c r="AN2552" i="30"/>
  <c r="AN3418" i="30"/>
  <c r="AU3521" i="30"/>
  <c r="AU4178" i="30"/>
  <c r="AN2719" i="30"/>
  <c r="AN3683" i="30"/>
  <c r="AN3318" i="30"/>
  <c r="AN3562" i="30"/>
  <c r="AN1965" i="30"/>
  <c r="AN1936" i="30"/>
  <c r="AN1448" i="30"/>
  <c r="AU3750" i="30"/>
  <c r="AN3007" i="30"/>
  <c r="AU3878" i="30"/>
  <c r="AU4626" i="30"/>
  <c r="AN1490" i="30"/>
  <c r="AU1217" i="30"/>
  <c r="AN1552" i="30"/>
  <c r="AN4251" i="30"/>
  <c r="AU1584" i="30"/>
  <c r="AN2609" i="30"/>
  <c r="AU2395" i="30"/>
  <c r="AN4019" i="30"/>
  <c r="AN2660" i="30"/>
  <c r="AU379" i="30"/>
  <c r="AU734" i="30"/>
  <c r="AU2835" i="30"/>
  <c r="AN2535" i="30"/>
  <c r="AN1949" i="30"/>
  <c r="AN40" i="30"/>
  <c r="AU4704" i="30"/>
  <c r="AN560" i="30"/>
  <c r="AU2543" i="30"/>
  <c r="AN509" i="30"/>
  <c r="AU3880" i="30"/>
  <c r="AN124" i="30"/>
  <c r="AU3151" i="30"/>
  <c r="AN3611" i="30"/>
  <c r="AU610" i="30"/>
  <c r="AN485" i="30"/>
  <c r="AN1314" i="30"/>
  <c r="AU560" i="30"/>
  <c r="AN35" i="30"/>
  <c r="AU412" i="30"/>
  <c r="AN119" i="30"/>
  <c r="AN636" i="30"/>
  <c r="AN1442" i="30"/>
  <c r="AN271" i="30"/>
  <c r="AU3452" i="30"/>
  <c r="AN2523" i="30"/>
  <c r="AN645" i="30"/>
  <c r="AN1258" i="30"/>
  <c r="AN1371" i="30"/>
  <c r="AU282" i="30"/>
  <c r="AN3603" i="30"/>
  <c r="AU810" i="30"/>
  <c r="AU1126" i="30"/>
  <c r="AU4444" i="30"/>
  <c r="AU2270" i="30"/>
  <c r="AU1129" i="30"/>
  <c r="AN275" i="30"/>
  <c r="AU4559" i="30"/>
  <c r="AU1014" i="30"/>
  <c r="AN195" i="30"/>
  <c r="AU3202" i="30"/>
  <c r="AN4038" i="30"/>
  <c r="AU948" i="30"/>
  <c r="AU4415" i="30"/>
  <c r="AU4347" i="30"/>
  <c r="AN4366" i="30"/>
  <c r="AN3456" i="30"/>
  <c r="AU2420" i="30"/>
  <c r="AN102" i="30"/>
  <c r="AU405" i="30"/>
  <c r="AU430" i="30"/>
  <c r="AU361" i="30"/>
  <c r="AN1439" i="30"/>
  <c r="AN2546" i="30"/>
  <c r="AN428" i="30"/>
  <c r="AN2576" i="30"/>
  <c r="AU727" i="30"/>
  <c r="AN374" i="30"/>
  <c r="AU2498" i="30"/>
  <c r="AN62" i="30"/>
  <c r="AU1547" i="30"/>
  <c r="AN4014" i="30"/>
  <c r="AU1046" i="30"/>
  <c r="AU4214" i="30"/>
  <c r="AN546" i="30"/>
  <c r="AN2839" i="30"/>
  <c r="AU224" i="30"/>
  <c r="AU2187" i="30"/>
  <c r="AN208" i="30"/>
  <c r="AU654" i="30"/>
  <c r="AN980" i="30"/>
  <c r="AU796" i="30"/>
  <c r="AN2326" i="30"/>
  <c r="AN2489" i="30"/>
  <c r="AU3461" i="30"/>
  <c r="AN819" i="30"/>
  <c r="AU1555" i="30"/>
  <c r="AN871" i="30"/>
  <c r="AU1505" i="30"/>
  <c r="AN925" i="30"/>
  <c r="AU1346" i="30"/>
  <c r="AN1634" i="30"/>
  <c r="AU3154" i="30"/>
  <c r="AU935" i="30"/>
  <c r="AU460" i="30"/>
  <c r="AU215" i="30"/>
  <c r="AU569" i="30"/>
  <c r="AN1345" i="30"/>
  <c r="AU880" i="30"/>
  <c r="AN3016" i="30"/>
  <c r="AU1549" i="30"/>
  <c r="AU2578" i="30"/>
  <c r="AU3249" i="30"/>
  <c r="AU111" i="30"/>
  <c r="AU1258" i="30"/>
  <c r="AU500" i="30"/>
  <c r="AN1594" i="30"/>
  <c r="AN497" i="30"/>
  <c r="AN3211" i="30"/>
  <c r="AU1853" i="30"/>
  <c r="AN1677" i="30"/>
  <c r="AU1590" i="30"/>
  <c r="AU63" i="30"/>
  <c r="AU265" i="30"/>
  <c r="AU4334" i="30"/>
  <c r="AU2472" i="30"/>
  <c r="AU760" i="30"/>
  <c r="AU3736" i="30"/>
  <c r="AU3899" i="30"/>
  <c r="AN4061" i="30"/>
  <c r="AN3802" i="30"/>
  <c r="AN3553" i="30"/>
  <c r="AU3063" i="30"/>
  <c r="AN375" i="30"/>
  <c r="AU91" i="30"/>
  <c r="AN995" i="30"/>
  <c r="AU1752" i="30"/>
  <c r="AU911" i="30"/>
  <c r="AU4511" i="30"/>
  <c r="AU222" i="30"/>
  <c r="AN1950" i="30"/>
  <c r="AU2833" i="30"/>
  <c r="AU1520" i="30"/>
  <c r="AU2465" i="30"/>
  <c r="AN2188" i="30"/>
  <c r="AU519" i="30"/>
  <c r="AN95" i="30"/>
  <c r="AN4173" i="30"/>
  <c r="AN3530" i="30"/>
  <c r="AN1875" i="30"/>
  <c r="AU1268" i="30"/>
  <c r="AN3081" i="30"/>
  <c r="AU86" i="30"/>
  <c r="AU99" i="30"/>
  <c r="AU3915" i="30"/>
  <c r="AN3085" i="30"/>
  <c r="AU3057" i="30"/>
  <c r="AN1048" i="30"/>
  <c r="AU2159" i="30"/>
  <c r="AU1216" i="30"/>
  <c r="AN2254" i="30"/>
  <c r="AU76" i="30"/>
  <c r="AN2276" i="30"/>
  <c r="AU4025" i="30"/>
  <c r="AU4710" i="30"/>
  <c r="AU274" i="30"/>
  <c r="AN1929" i="30"/>
  <c r="AN1037" i="30"/>
  <c r="AN3204" i="30"/>
  <c r="AN2314" i="30"/>
  <c r="AN1430" i="30"/>
  <c r="AN4609" i="30"/>
  <c r="AU1519" i="30"/>
  <c r="AU2728" i="30"/>
  <c r="AU1152" i="30"/>
  <c r="AN2811" i="30"/>
  <c r="AU2046" i="30"/>
  <c r="AU974" i="30"/>
  <c r="AN3788" i="30"/>
  <c r="AN2716" i="30"/>
  <c r="AN314" i="30"/>
  <c r="AN1205" i="30"/>
  <c r="AN611" i="30"/>
  <c r="AN4372" i="30"/>
  <c r="AU334" i="30"/>
  <c r="AU813" i="30"/>
  <c r="AU1633" i="30"/>
  <c r="AU3252" i="30"/>
  <c r="AN2304" i="30"/>
  <c r="AN158" i="30"/>
  <c r="AU2013" i="30"/>
  <c r="AU1040" i="30"/>
  <c r="AN2097" i="30"/>
  <c r="AN4446" i="30"/>
  <c r="AN3329" i="30"/>
  <c r="AN4732" i="30"/>
  <c r="AN1768" i="30"/>
  <c r="AU1437" i="30"/>
  <c r="AU37" i="30"/>
  <c r="AU3115" i="30"/>
  <c r="AN620" i="30"/>
  <c r="AN2351" i="30"/>
  <c r="AU2133" i="30"/>
  <c r="AU3824" i="30"/>
  <c r="AU90" i="30"/>
  <c r="AU4088" i="30"/>
  <c r="AU3209" i="30"/>
  <c r="AU2474" i="30"/>
  <c r="AN1005" i="30"/>
  <c r="AN1707" i="30"/>
  <c r="AN4574" i="30"/>
  <c r="AN815" i="30"/>
  <c r="AU1273" i="30"/>
  <c r="AU264" i="30"/>
  <c r="AN2517" i="30"/>
  <c r="AN2406" i="30"/>
  <c r="AN1082" i="30"/>
  <c r="AU411" i="30"/>
  <c r="AN3903" i="30"/>
  <c r="AU2786" i="30"/>
  <c r="AU805" i="30"/>
  <c r="AN1918" i="30"/>
  <c r="AN4701" i="30"/>
  <c r="AN1572" i="30"/>
  <c r="AN2950" i="30"/>
  <c r="AN2714" i="30"/>
  <c r="AU2526" i="30"/>
  <c r="AU1874" i="30"/>
  <c r="AN404" i="30"/>
  <c r="AU3231" i="30"/>
  <c r="AN2602" i="30"/>
  <c r="AN2578" i="30"/>
  <c r="AU4035" i="30"/>
  <c r="AN2661" i="30"/>
  <c r="AU944" i="30"/>
  <c r="AN4572" i="30"/>
  <c r="AN566" i="30"/>
  <c r="AN4534" i="30"/>
  <c r="AN1733" i="30"/>
  <c r="AN1637" i="30"/>
  <c r="AU364" i="30"/>
  <c r="AU2734" i="30"/>
  <c r="AN4436" i="30"/>
  <c r="AU4320" i="30"/>
  <c r="AN4602" i="30"/>
  <c r="AU3996" i="30"/>
  <c r="AU3845" i="30"/>
  <c r="AU3447" i="30"/>
  <c r="AU2866" i="30"/>
  <c r="AN1497" i="30"/>
  <c r="AU1928" i="30"/>
  <c r="AU449" i="30"/>
  <c r="AU1317" i="30"/>
  <c r="AU2785" i="30"/>
  <c r="AU3795" i="30"/>
  <c r="AU3117" i="30"/>
  <c r="AU3178" i="30"/>
  <c r="AU1514" i="30"/>
  <c r="AU2437" i="30"/>
  <c r="AN3284" i="30"/>
  <c r="AU2994" i="30"/>
  <c r="AU2520" i="30"/>
  <c r="AN3844" i="30"/>
  <c r="AU632" i="30"/>
  <c r="AU1077" i="30"/>
  <c r="AU1634" i="30"/>
  <c r="AU1181" i="30"/>
  <c r="AU1428" i="30"/>
  <c r="AU601" i="30"/>
  <c r="AU4661" i="30"/>
  <c r="AU4294" i="30"/>
  <c r="AN2086" i="30"/>
  <c r="AU824" i="30"/>
  <c r="AU3470" i="30"/>
  <c r="AN105" i="30"/>
  <c r="AU1404" i="30"/>
  <c r="AN3227" i="30"/>
  <c r="AN247" i="30"/>
  <c r="AU2204" i="30"/>
  <c r="AU774" i="30"/>
  <c r="AU2948" i="30"/>
  <c r="AU1283" i="30"/>
  <c r="AN3556" i="30"/>
  <c r="AU2172" i="30"/>
  <c r="AN640" i="30"/>
  <c r="AU612" i="30"/>
  <c r="AN4667" i="30"/>
  <c r="AU4254" i="30"/>
  <c r="AN996" i="30"/>
  <c r="AN1883" i="30"/>
  <c r="AU2275" i="30"/>
  <c r="AU1183" i="30"/>
  <c r="AU2903" i="30"/>
  <c r="AU1473" i="30"/>
  <c r="AU622" i="30"/>
  <c r="AN4379" i="30"/>
  <c r="AU2339" i="30"/>
  <c r="AU764" i="30"/>
  <c r="AN1305" i="30"/>
  <c r="AU2128" i="30"/>
  <c r="AN4300" i="30"/>
  <c r="AU2399" i="30"/>
  <c r="AU892" i="30"/>
  <c r="AN2969" i="30"/>
  <c r="AU3995" i="30"/>
  <c r="AN596" i="30"/>
  <c r="AN1385" i="30"/>
  <c r="AN873" i="30"/>
  <c r="AU2792" i="30"/>
  <c r="AN427" i="30"/>
  <c r="AU1904" i="30"/>
  <c r="AN2788" i="30"/>
  <c r="AU850" i="30"/>
  <c r="AU4146" i="30"/>
  <c r="AN2836" i="30"/>
  <c r="AU4567" i="30"/>
  <c r="AU1613" i="30"/>
  <c r="AU3237" i="30"/>
  <c r="AN1835" i="30"/>
  <c r="AN1119" i="30"/>
  <c r="AN2129" i="30"/>
  <c r="AN3188" i="30"/>
  <c r="AU531" i="30"/>
  <c r="AU3172" i="30"/>
  <c r="AU1707" i="30"/>
  <c r="AN3436" i="30"/>
  <c r="AU2330" i="30"/>
  <c r="AU3974" i="30"/>
  <c r="AN2995" i="30"/>
  <c r="AU1542" i="30"/>
  <c r="AN4592" i="30"/>
  <c r="AN894" i="30"/>
  <c r="AU668" i="30"/>
  <c r="AU1274" i="30"/>
  <c r="AU597" i="30"/>
  <c r="AU4212" i="30"/>
  <c r="AU2823" i="30"/>
  <c r="AN3809" i="30"/>
  <c r="AN410" i="30"/>
  <c r="AU454" i="30"/>
  <c r="AU658" i="30"/>
  <c r="AN2186" i="30"/>
  <c r="AU2303" i="30"/>
  <c r="AN4595" i="30"/>
  <c r="AN1106" i="30"/>
  <c r="AN2509" i="30"/>
  <c r="AU885" i="30"/>
  <c r="AU2671" i="30"/>
  <c r="AU3446" i="30"/>
  <c r="AU4317" i="30"/>
  <c r="AN4104" i="30"/>
  <c r="AN1023" i="30"/>
  <c r="AU821" i="30"/>
  <c r="AN2534" i="30"/>
  <c r="AU1079" i="30"/>
  <c r="AN4746" i="30"/>
  <c r="AU3498" i="30"/>
  <c r="AN1257" i="30"/>
  <c r="AU2456" i="30"/>
  <c r="AN4275" i="30"/>
  <c r="AU1275" i="30"/>
  <c r="AU735" i="30"/>
  <c r="AN1774" i="30"/>
  <c r="AN3559" i="30"/>
  <c r="AU3679" i="30"/>
  <c r="AN2368" i="30"/>
  <c r="AU4321" i="30"/>
  <c r="AN2486" i="30"/>
  <c r="AN4202" i="30"/>
  <c r="AN1548" i="30"/>
  <c r="AU809" i="30"/>
  <c r="AN1058" i="30"/>
  <c r="AU3127" i="30"/>
  <c r="AU2320" i="30"/>
  <c r="AU2215" i="30"/>
  <c r="AU3778" i="30"/>
  <c r="AU3342" i="30"/>
  <c r="AU2775" i="30"/>
  <c r="AU682" i="30"/>
  <c r="AU425" i="30"/>
  <c r="AU382" i="30"/>
  <c r="AN1038" i="30"/>
  <c r="AU777" i="30"/>
  <c r="AN914" i="30"/>
  <c r="AU2289" i="30"/>
  <c r="AU1650" i="30"/>
  <c r="AN3845" i="30"/>
  <c r="AU4164" i="30"/>
  <c r="AN1095" i="30"/>
  <c r="AN312" i="30"/>
  <c r="AU1991" i="30"/>
  <c r="AN358" i="30"/>
  <c r="AN4654" i="30"/>
  <c r="AN3466" i="30"/>
  <c r="AU3619" i="30"/>
  <c r="AU740" i="30"/>
  <c r="AU4006" i="30"/>
  <c r="AU1287" i="30"/>
  <c r="AU4731" i="30"/>
  <c r="AN3351" i="30"/>
  <c r="AU2751" i="30"/>
  <c r="AN2962" i="30"/>
  <c r="AU2877" i="30"/>
  <c r="AN1262" i="30"/>
  <c r="AU2971" i="30"/>
  <c r="AU1103" i="30"/>
  <c r="AN2268" i="30"/>
  <c r="AU3038" i="30"/>
  <c r="AU1055" i="30"/>
  <c r="AN2138" i="30"/>
  <c r="AU2915" i="30"/>
  <c r="AN3498" i="30"/>
  <c r="AU3348" i="30"/>
  <c r="AU4449" i="30"/>
  <c r="AN2845" i="30"/>
  <c r="AN1915" i="30"/>
  <c r="AU475" i="30"/>
  <c r="AU4707" i="30"/>
  <c r="AU2820" i="30"/>
  <c r="AU3448" i="30"/>
  <c r="AU2413" i="30"/>
  <c r="AN3277" i="30"/>
  <c r="AN3515" i="30"/>
  <c r="AU1339" i="30"/>
  <c r="AU4016" i="30"/>
  <c r="AN2105" i="30"/>
  <c r="AN2949" i="30"/>
  <c r="AU3510" i="30"/>
  <c r="AU1712" i="30"/>
  <c r="AU770" i="30"/>
  <c r="AU3677" i="30"/>
  <c r="AN4002" i="30"/>
  <c r="AN2063" i="30"/>
  <c r="AN478" i="30"/>
  <c r="AU3032" i="30"/>
  <c r="AN3565" i="30"/>
  <c r="AU1033" i="30"/>
  <c r="AN302" i="30"/>
  <c r="AN4544" i="30"/>
  <c r="AN294" i="30"/>
  <c r="AU391" i="30"/>
  <c r="AU3489" i="30"/>
  <c r="AU3807" i="30"/>
  <c r="AU3216" i="30"/>
  <c r="AU1588" i="30"/>
  <c r="AN4107" i="30"/>
  <c r="AN749" i="30"/>
  <c r="AU2619" i="30"/>
  <c r="AU4532" i="30"/>
  <c r="AU2978" i="30"/>
  <c r="AU3294" i="30"/>
  <c r="AU1487" i="30"/>
  <c r="AN664" i="30"/>
  <c r="AU2065" i="30"/>
  <c r="AU1711" i="30"/>
  <c r="AN3686" i="30"/>
  <c r="AN4244" i="30"/>
  <c r="AU4352" i="30"/>
  <c r="AN1174" i="30"/>
  <c r="AU199" i="30"/>
  <c r="AU3113" i="30"/>
  <c r="AU4669" i="30"/>
  <c r="AU3579" i="30"/>
  <c r="AU845" i="30"/>
  <c r="AN2205" i="30"/>
  <c r="AU3535" i="30"/>
  <c r="AU3028" i="30"/>
  <c r="AN2819" i="30"/>
  <c r="AU3626" i="30"/>
  <c r="AU4650" i="30"/>
  <c r="AU1535" i="30"/>
  <c r="AN2382" i="30"/>
  <c r="AU3318" i="30"/>
  <c r="AN4539" i="30"/>
  <c r="AN3480" i="30"/>
  <c r="AU2491" i="30"/>
  <c r="AN3234" i="30"/>
  <c r="AN1040" i="30"/>
  <c r="AU3969" i="30"/>
  <c r="AN1166" i="30"/>
  <c r="AU1621" i="30"/>
  <c r="AU2668" i="30"/>
  <c r="AU1601" i="30"/>
  <c r="AU268" i="30"/>
  <c r="AN2832" i="30"/>
  <c r="AU1067" i="30"/>
  <c r="AN59" i="30"/>
  <c r="AN3958" i="30"/>
  <c r="AN4363" i="30"/>
  <c r="AU3054" i="30"/>
  <c r="AN1760" i="30"/>
  <c r="AN2378" i="30"/>
  <c r="AN1260" i="30"/>
  <c r="AU4562" i="30"/>
  <c r="AN4627" i="30"/>
  <c r="AN3171" i="30"/>
  <c r="AN3388" i="30"/>
  <c r="AN4734" i="30"/>
  <c r="AU1458" i="30"/>
  <c r="AN3167" i="30"/>
  <c r="AN1255" i="30"/>
  <c r="AU1525" i="30"/>
  <c r="AN1096" i="30"/>
  <c r="AU4430" i="30"/>
  <c r="AN756" i="30"/>
  <c r="AU2197" i="30"/>
  <c r="AU1481" i="30"/>
  <c r="AU4236" i="30"/>
  <c r="AU3019" i="30"/>
  <c r="AU2363" i="30"/>
  <c r="AU877" i="30"/>
  <c r="AU1391" i="30"/>
  <c r="AN3724" i="30"/>
  <c r="AU3600" i="30"/>
  <c r="AU3698" i="30"/>
  <c r="AN3908" i="30"/>
  <c r="AU1204" i="30"/>
  <c r="AU2448" i="30"/>
  <c r="AN82" i="30"/>
  <c r="AU2164" i="30"/>
  <c r="AN1276" i="30"/>
  <c r="AN4715" i="30"/>
  <c r="AU3765" i="30"/>
  <c r="AN1755" i="30"/>
  <c r="AN248" i="30"/>
  <c r="AN723" i="30"/>
  <c r="AN739" i="30"/>
  <c r="AN715" i="30"/>
  <c r="AU1352" i="30"/>
  <c r="AU956" i="30"/>
  <c r="AU4086" i="30"/>
  <c r="AU4063" i="30"/>
  <c r="AU4678" i="30"/>
  <c r="AU2502" i="30"/>
  <c r="AN4356" i="30"/>
  <c r="AU2811" i="30"/>
  <c r="AU2738" i="30"/>
  <c r="AN1682" i="30"/>
  <c r="AN1320" i="30"/>
  <c r="AU4640" i="30"/>
  <c r="AN4676" i="30"/>
  <c r="AN4444" i="30"/>
  <c r="AN1751" i="30"/>
  <c r="AN3162" i="30"/>
  <c r="AN4434" i="30"/>
  <c r="AN3616" i="30"/>
  <c r="AU2999" i="30"/>
  <c r="AU3752" i="30"/>
  <c r="AU2684" i="30"/>
  <c r="AN1975" i="30"/>
  <c r="AU3512" i="30"/>
  <c r="AN4191" i="30"/>
  <c r="AU1240" i="30"/>
  <c r="AU4501" i="30"/>
  <c r="AU1245" i="30"/>
  <c r="AN1473" i="30"/>
  <c r="AN1752" i="30"/>
  <c r="AN2041" i="30"/>
  <c r="AU602" i="30"/>
  <c r="AN2234" i="30"/>
  <c r="AN4728" i="30"/>
  <c r="AU4659" i="30"/>
  <c r="AN342" i="30"/>
  <c r="AU4489" i="30"/>
  <c r="AU2054" i="30"/>
  <c r="AU1984" i="30"/>
  <c r="AU1678" i="30"/>
  <c r="AU2554" i="30"/>
  <c r="AN1758" i="30"/>
  <c r="AN3108" i="30"/>
  <c r="AN153" i="30"/>
  <c r="AU1484" i="30"/>
  <c r="AN4726" i="30"/>
  <c r="AN2451" i="30"/>
  <c r="AN1133" i="30"/>
  <c r="AN682" i="30"/>
  <c r="AU2806" i="30"/>
  <c r="AU3260" i="30"/>
  <c r="AU1330" i="30"/>
  <c r="AU798" i="30"/>
  <c r="AN2610" i="30"/>
  <c r="AN3363" i="30"/>
  <c r="AN4679" i="30"/>
  <c r="AU112" i="30"/>
  <c r="AU3393" i="30"/>
  <c r="AN3062" i="30"/>
  <c r="AU3344" i="30"/>
  <c r="AN761" i="30"/>
  <c r="AU3858" i="30"/>
  <c r="AN4068" i="30"/>
  <c r="AN1858" i="30"/>
  <c r="AN2641" i="30"/>
  <c r="AU3037" i="30"/>
  <c r="AN2096" i="30"/>
  <c r="AU804" i="30"/>
  <c r="AN3402" i="30"/>
  <c r="AU4667" i="30"/>
  <c r="AN1250" i="30"/>
  <c r="AN2260" i="30"/>
  <c r="AU4423" i="30"/>
  <c r="AU505" i="30"/>
  <c r="AN2297" i="30"/>
  <c r="AU2296" i="30"/>
  <c r="AN3608" i="30"/>
  <c r="AN2447" i="30"/>
  <c r="AN4128" i="30"/>
  <c r="AU2961" i="30"/>
  <c r="AN1539" i="30"/>
  <c r="AN3857" i="30"/>
  <c r="AU1010" i="30"/>
  <c r="AU2752" i="30"/>
  <c r="AN948" i="30"/>
  <c r="AU2352" i="30"/>
  <c r="AN1489" i="30"/>
  <c r="AN1595" i="30"/>
  <c r="AN3765" i="30"/>
  <c r="AN3752" i="30"/>
  <c r="AN2127" i="30"/>
  <c r="AN4119" i="30"/>
  <c r="AU3787" i="30"/>
  <c r="AU3094" i="30"/>
  <c r="AU3898" i="30"/>
  <c r="AU3192" i="30"/>
  <c r="AU3854" i="30"/>
  <c r="AN1762" i="30"/>
  <c r="AU1954" i="30"/>
  <c r="AN1390" i="30"/>
  <c r="AN3382" i="30"/>
  <c r="AU2748" i="30"/>
  <c r="AU1839" i="30"/>
  <c r="AU3504" i="30"/>
  <c r="AU3296" i="30"/>
  <c r="AU537" i="30"/>
  <c r="AU1145" i="30"/>
  <c r="AN2218" i="30"/>
  <c r="AN4411" i="30"/>
  <c r="AU4215" i="30"/>
  <c r="AU1092" i="30"/>
  <c r="AN3988" i="30"/>
  <c r="AN1387" i="30"/>
  <c r="AN4182" i="30"/>
  <c r="AN3197" i="30"/>
  <c r="AU1998" i="30"/>
  <c r="AN1983" i="30"/>
  <c r="AU781" i="30"/>
  <c r="AU250" i="30"/>
  <c r="AN1657" i="30"/>
  <c r="AU3759" i="30"/>
  <c r="AU1116" i="30"/>
  <c r="AN1664" i="30"/>
  <c r="AN945" i="30"/>
  <c r="AU2573" i="30"/>
  <c r="AU2061" i="30"/>
  <c r="AU2589" i="30"/>
  <c r="AN4548" i="30"/>
  <c r="AN2330" i="30"/>
  <c r="AN2401" i="30"/>
  <c r="AN4305" i="30"/>
  <c r="AU4508" i="30"/>
  <c r="AN1120" i="30"/>
  <c r="AU662" i="30"/>
  <c r="AU3435" i="30"/>
  <c r="AU3589" i="30"/>
  <c r="AU4391" i="30"/>
  <c r="AU851" i="30"/>
  <c r="AN1741" i="30"/>
  <c r="AN2824" i="30"/>
  <c r="AN3421" i="30"/>
  <c r="AN520" i="30"/>
  <c r="AN423" i="30"/>
  <c r="AU356" i="30"/>
  <c r="AU2416" i="30"/>
  <c r="AU4697" i="30"/>
  <c r="AN4365" i="30"/>
  <c r="AU3116" i="30"/>
  <c r="AN412" i="30"/>
  <c r="AU516" i="30"/>
  <c r="AU3913" i="30"/>
  <c r="AU1697" i="30"/>
  <c r="AN686" i="30"/>
  <c r="AN1681" i="30"/>
  <c r="AU4582" i="30"/>
  <c r="AU1767" i="30"/>
  <c r="AN4525" i="30"/>
  <c r="AN2410" i="30"/>
  <c r="AN2867" i="30"/>
  <c r="AU4039" i="30"/>
  <c r="AN4697" i="30"/>
  <c r="AN3440" i="30"/>
  <c r="AU930" i="30"/>
  <c r="AN4217" i="30"/>
  <c r="AN190" i="30"/>
  <c r="AU2207" i="30"/>
  <c r="AN4109" i="30"/>
  <c r="AN65" i="30"/>
  <c r="AN1811" i="30"/>
  <c r="AU555" i="30"/>
  <c r="AN1961" i="30"/>
  <c r="AU1862" i="30"/>
  <c r="AN3290" i="30"/>
  <c r="AN1738" i="30"/>
  <c r="AN4605" i="30"/>
  <c r="AN1056" i="30"/>
  <c r="AN1249" i="30"/>
  <c r="AN1710" i="30"/>
  <c r="AN2698" i="30"/>
  <c r="AN4289" i="30"/>
  <c r="AN3036" i="30"/>
  <c r="AN3159" i="30"/>
  <c r="AN2355" i="30"/>
  <c r="AN2928" i="30"/>
  <c r="AN4517" i="30"/>
  <c r="AN2670" i="30"/>
  <c r="AN2347" i="30"/>
  <c r="AN1916" i="30"/>
  <c r="AN3262" i="30"/>
  <c r="AN3889" i="30"/>
  <c r="AU2836" i="30"/>
  <c r="AN3536" i="30"/>
  <c r="AN1176" i="30"/>
  <c r="AN1289" i="30"/>
  <c r="AN3690" i="30"/>
  <c r="AN4108" i="30"/>
  <c r="AN4018" i="30"/>
  <c r="AN432" i="30"/>
  <c r="AU1445" i="30"/>
  <c r="AN2054" i="30"/>
  <c r="AN2089" i="30"/>
  <c r="AN3151" i="30"/>
  <c r="AN2807" i="30"/>
  <c r="AU3291" i="30"/>
  <c r="AN4276" i="30"/>
  <c r="AU1221" i="30"/>
  <c r="AN2442" i="30"/>
  <c r="AN3835" i="30"/>
  <c r="AU3760" i="30"/>
  <c r="AU776" i="30"/>
  <c r="AN3416" i="30"/>
  <c r="AU1866" i="30"/>
  <c r="AN2332" i="30"/>
  <c r="AU3567" i="30"/>
  <c r="AU409" i="30"/>
  <c r="AN835" i="30"/>
  <c r="AU1156" i="30"/>
  <c r="AN1186" i="30"/>
  <c r="AN1219" i="30"/>
  <c r="AU4103" i="30"/>
  <c r="AU4679" i="30"/>
  <c r="AN1407" i="30"/>
  <c r="AN3806" i="30"/>
  <c r="AN1884" i="30"/>
  <c r="AU2090" i="30"/>
  <c r="AU2335" i="30"/>
  <c r="AN2813" i="30"/>
  <c r="AN4116" i="30"/>
  <c r="AU936" i="30"/>
  <c r="AU2746" i="30"/>
  <c r="AU2091" i="30"/>
  <c r="AN4543" i="30"/>
  <c r="AN4030" i="30"/>
  <c r="AU2160" i="30"/>
  <c r="AU3199" i="30"/>
  <c r="AU1401" i="30"/>
  <c r="AU469" i="30"/>
  <c r="AU3477" i="30"/>
  <c r="AU1523" i="30"/>
  <c r="AU4337" i="30"/>
  <c r="AU4403" i="30"/>
  <c r="AU3519" i="30"/>
  <c r="AU763" i="30"/>
  <c r="AU3607" i="30"/>
  <c r="AU3883" i="30"/>
  <c r="AN2319" i="30"/>
  <c r="AN3941" i="30"/>
  <c r="AN2545" i="30"/>
  <c r="AN1754" i="30"/>
  <c r="AU2417" i="30"/>
  <c r="AU4028" i="30"/>
  <c r="AU4473" i="30"/>
  <c r="AU353" i="30"/>
  <c r="AU536" i="30"/>
  <c r="AU4219" i="30"/>
  <c r="AN2619" i="30"/>
  <c r="AU2759" i="30"/>
  <c r="AN4466" i="30"/>
  <c r="AU780" i="30"/>
  <c r="AN4431" i="30"/>
  <c r="AN896" i="30"/>
  <c r="AU4202" i="30"/>
  <c r="AN2965" i="30"/>
  <c r="AU2983" i="30"/>
  <c r="AU4573" i="30"/>
  <c r="AN3169" i="30"/>
  <c r="AU1319" i="30"/>
  <c r="AN1438" i="30"/>
  <c r="AN1671" i="30"/>
  <c r="AU3749" i="30"/>
  <c r="AN3582" i="30"/>
  <c r="AU2522" i="30"/>
  <c r="AU3341" i="30"/>
  <c r="AN493" i="30"/>
  <c r="AN2851" i="30"/>
  <c r="AN1434" i="30"/>
  <c r="AN430" i="30"/>
  <c r="AU1411" i="30"/>
  <c r="AN2083" i="30"/>
  <c r="AN3812" i="30"/>
  <c r="AN2362" i="30"/>
  <c r="AN3772" i="30"/>
  <c r="AU3936" i="30"/>
  <c r="AN4113" i="30"/>
  <c r="AU3825" i="30"/>
  <c r="AU4615" i="30"/>
  <c r="AU4583" i="30"/>
  <c r="AU1719" i="30"/>
  <c r="AN4583" i="30"/>
  <c r="AU4378" i="30"/>
  <c r="AU2960" i="30"/>
  <c r="AU283" i="30"/>
  <c r="AU2645" i="30"/>
  <c r="AN559" i="30"/>
  <c r="AU4130" i="30"/>
  <c r="AN707" i="30"/>
  <c r="AU2273" i="30"/>
  <c r="AN3106" i="30"/>
  <c r="AN361" i="30"/>
  <c r="AU372" i="30"/>
  <c r="AN769" i="30"/>
  <c r="AN4661" i="30"/>
  <c r="AN3659" i="30"/>
  <c r="AN1891" i="30"/>
  <c r="AN243" i="30"/>
  <c r="AU3731" i="30"/>
  <c r="AN369" i="30"/>
  <c r="AU4142" i="30"/>
  <c r="AN3907" i="30"/>
  <c r="AN2987" i="30"/>
  <c r="AN4122" i="30"/>
  <c r="AN2280" i="30"/>
  <c r="AU192" i="30"/>
  <c r="AU1396" i="30"/>
  <c r="AU2515" i="30"/>
  <c r="AU3206" i="30"/>
  <c r="AN1655" i="30"/>
  <c r="AU2033" i="30"/>
  <c r="AN4557" i="30"/>
  <c r="AN3267" i="30"/>
  <c r="AU1790" i="30"/>
  <c r="AN2585" i="30"/>
  <c r="AN398" i="30"/>
  <c r="AU1795" i="30"/>
  <c r="AU3851" i="30"/>
  <c r="AN2198" i="30"/>
  <c r="AN574" i="30"/>
  <c r="AU3957" i="30"/>
  <c r="AU1775" i="30"/>
  <c r="AU4696" i="30"/>
  <c r="AN236" i="30"/>
  <c r="AN3793" i="30"/>
  <c r="AN772" i="30"/>
  <c r="AU304" i="30"/>
  <c r="AN287" i="30"/>
  <c r="AU3561" i="30"/>
  <c r="AN889" i="30"/>
  <c r="AN4694" i="30"/>
  <c r="AU4402" i="30"/>
  <c r="AU3912" i="30"/>
  <c r="AN537" i="30"/>
  <c r="AN2327" i="30"/>
  <c r="AU3645" i="30"/>
  <c r="AN3014" i="30"/>
  <c r="AN434" i="30"/>
  <c r="AN4102" i="30"/>
  <c r="AU3304" i="30"/>
  <c r="AN2502" i="30"/>
  <c r="AU3007" i="30"/>
  <c r="AU1976" i="30"/>
  <c r="AN2120" i="30"/>
  <c r="AN623" i="30"/>
  <c r="AN4688" i="30"/>
  <c r="AN939" i="30"/>
  <c r="AN4051" i="30"/>
  <c r="AU4734" i="30"/>
  <c r="AU4557" i="30"/>
  <c r="AN1763" i="30"/>
  <c r="AU4184" i="30"/>
  <c r="AU4450" i="30"/>
  <c r="AN1064" i="30"/>
  <c r="AU2992" i="30"/>
  <c r="AN3054" i="30"/>
  <c r="AN400" i="30"/>
  <c r="AU4284" i="30"/>
  <c r="AN2171" i="30"/>
  <c r="AU4420" i="30"/>
  <c r="AN2561" i="30"/>
  <c r="AN2375" i="30"/>
  <c r="AN3822" i="30"/>
  <c r="AU2755" i="30"/>
  <c r="AN1863" i="30"/>
  <c r="AU968" i="30"/>
  <c r="AU1865" i="30"/>
  <c r="AU2707" i="30"/>
  <c r="AN4427" i="30"/>
  <c r="AN2794" i="30"/>
  <c r="AU209" i="30"/>
  <c r="AU3693" i="30"/>
  <c r="AN909" i="30"/>
  <c r="AU833" i="30"/>
  <c r="AU2031" i="30"/>
  <c r="AN2713" i="30"/>
  <c r="AU881" i="30"/>
  <c r="AN1722" i="30"/>
  <c r="AN1198" i="30"/>
  <c r="AU3993" i="30"/>
  <c r="AN687" i="30"/>
  <c r="AU1868" i="30"/>
  <c r="AU4555" i="30"/>
  <c r="AN1042" i="30"/>
  <c r="AN4360" i="30"/>
  <c r="AN1051" i="30"/>
  <c r="AN4124" i="30"/>
  <c r="AU1318" i="30"/>
  <c r="AU4586" i="30"/>
  <c r="AN4623" i="30"/>
  <c r="AU1959" i="30"/>
  <c r="AU1029" i="30"/>
  <c r="AN3667" i="30"/>
  <c r="AN1608" i="30"/>
  <c r="AU1858" i="30"/>
  <c r="AN3803" i="30"/>
  <c r="AU2534" i="30"/>
  <c r="AN1998" i="30"/>
  <c r="AN4690" i="30"/>
  <c r="AN2783" i="30"/>
  <c r="AN1892" i="30"/>
  <c r="AU187" i="30"/>
  <c r="AU3458" i="30"/>
  <c r="AU1150" i="30"/>
  <c r="AU2921" i="30"/>
  <c r="AN2262" i="30"/>
  <c r="AN1075" i="30"/>
  <c r="AU2002" i="30"/>
  <c r="AU2616" i="30"/>
  <c r="AU1658" i="30"/>
  <c r="AU3533" i="30"/>
  <c r="AU3190" i="30"/>
  <c r="AN4399" i="30"/>
  <c r="AN4524" i="30"/>
  <c r="AN505" i="30"/>
  <c r="AN4458" i="30"/>
  <c r="AN1636" i="30"/>
  <c r="AN3901" i="30"/>
  <c r="AU2432" i="30"/>
  <c r="AU1069" i="30"/>
  <c r="AN4206" i="30"/>
  <c r="AU4032" i="30"/>
  <c r="AU2620" i="30"/>
  <c r="AN2831" i="30"/>
  <c r="AN3328" i="30"/>
  <c r="AN2291" i="30"/>
  <c r="AN307" i="30"/>
  <c r="AU2581" i="30"/>
  <c r="AN4326" i="30"/>
  <c r="AU4642" i="30"/>
  <c r="AU2714" i="30"/>
  <c r="AN1937" i="30"/>
  <c r="AN3879" i="30"/>
  <c r="AU4163" i="30"/>
  <c r="AU1720" i="30"/>
  <c r="AU743" i="30"/>
  <c r="AN1086" i="30"/>
  <c r="AU181" i="30"/>
  <c r="AU4005" i="30"/>
  <c r="AU1891" i="30"/>
  <c r="AU1789" i="30"/>
  <c r="AN3455" i="30"/>
  <c r="AN2365" i="30"/>
  <c r="AU26" i="30"/>
  <c r="AN2934" i="30"/>
  <c r="AN2659" i="30"/>
  <c r="AU3436" i="30"/>
  <c r="AN4094" i="30"/>
  <c r="AU4601" i="30"/>
  <c r="AU3394" i="30"/>
  <c r="AN1854" i="30"/>
  <c r="AN3871" i="30"/>
  <c r="AU4426" i="30"/>
  <c r="AN3165" i="30"/>
  <c r="AN1551" i="30"/>
  <c r="AU4093" i="30"/>
  <c r="AU1798" i="30"/>
  <c r="AN2245" i="30"/>
  <c r="AU3874" i="30"/>
  <c r="AN4236" i="30"/>
  <c r="AU2132" i="30"/>
  <c r="AN2306" i="30"/>
  <c r="AU1441" i="30"/>
  <c r="AN1381" i="30"/>
  <c r="AU2359" i="30"/>
  <c r="AN2122" i="30"/>
  <c r="AN2940" i="30"/>
  <c r="AU4374" i="30"/>
  <c r="AU2942" i="30"/>
  <c r="AU2658" i="30"/>
  <c r="AN3629" i="30"/>
  <c r="AU1990" i="30"/>
  <c r="AU4651" i="30"/>
  <c r="AN2732" i="30"/>
  <c r="AU3081" i="30"/>
  <c r="AU4131" i="30"/>
  <c r="AU3630" i="30"/>
  <c r="AN4033" i="30"/>
  <c r="AU3979" i="30"/>
  <c r="AU1220" i="30"/>
  <c r="AN3849" i="30"/>
  <c r="AU3492" i="30"/>
  <c r="AN1732" i="30"/>
  <c r="AU1680" i="30"/>
  <c r="AU1490" i="30"/>
  <c r="AN2504" i="30"/>
  <c r="AU2089" i="30"/>
  <c r="AU4301" i="30"/>
  <c r="AU909" i="30"/>
  <c r="AN3212" i="30"/>
  <c r="AU3639" i="30"/>
  <c r="AN3024" i="30"/>
  <c r="AN2177" i="30"/>
  <c r="AU4237" i="30"/>
  <c r="AN2518" i="30"/>
  <c r="AN4389" i="30"/>
  <c r="AU3338" i="30"/>
  <c r="AU3764" i="30"/>
  <c r="AU4644" i="30"/>
  <c r="AU3925" i="30"/>
  <c r="AN3948" i="30"/>
  <c r="AN721" i="30"/>
  <c r="AU4354" i="30"/>
  <c r="AN1580" i="30"/>
  <c r="AN4579" i="30"/>
  <c r="AN1509" i="30"/>
  <c r="AN4071" i="30"/>
  <c r="AU2354" i="30"/>
  <c r="AU4614" i="30"/>
  <c r="AN1334" i="30"/>
  <c r="AU3408" i="30"/>
  <c r="AU3739" i="30"/>
  <c r="AU548" i="30"/>
  <c r="AN3375" i="30"/>
  <c r="AU3972" i="30"/>
  <c r="AN4101" i="30"/>
  <c r="AN2413" i="30"/>
  <c r="AU322" i="30"/>
  <c r="AU1347" i="30"/>
  <c r="AN655" i="30"/>
  <c r="AN222" i="30"/>
  <c r="AU4302" i="30"/>
  <c r="AN2302" i="30"/>
  <c r="AU1660" i="30"/>
  <c r="AN1193" i="30"/>
  <c r="AN2035" i="30"/>
  <c r="AN197" i="30"/>
  <c r="AN133" i="30"/>
  <c r="AN918" i="30"/>
  <c r="AU1423" i="30"/>
  <c r="AN2289" i="30"/>
  <c r="AN587" i="30"/>
  <c r="AU563" i="30"/>
  <c r="AU498" i="30"/>
  <c r="AU817" i="30"/>
  <c r="AU1717" i="30"/>
  <c r="AN4220" i="30"/>
  <c r="AN2473" i="30"/>
  <c r="AU551" i="30"/>
  <c r="AU1137" i="30"/>
  <c r="AN231" i="30"/>
  <c r="AN343" i="30"/>
  <c r="AN2295" i="30"/>
  <c r="AN1641" i="30"/>
  <c r="AU131" i="30"/>
  <c r="AN635" i="30"/>
  <c r="AN4432" i="30"/>
  <c r="AN4549" i="30"/>
  <c r="AN3569" i="30"/>
  <c r="AN3725" i="30"/>
  <c r="AN3733" i="30"/>
  <c r="AU1652" i="30"/>
  <c r="AU4117" i="30"/>
  <c r="AN3811" i="30"/>
  <c r="AN2768" i="30"/>
  <c r="AU2389" i="30"/>
  <c r="AU1109" i="30"/>
  <c r="AN3025" i="30"/>
  <c r="AU1289" i="30"/>
  <c r="AN1500" i="30"/>
  <c r="AN3306" i="30"/>
  <c r="AU2251" i="30"/>
  <c r="AN3060" i="30"/>
  <c r="AN1055" i="30"/>
  <c r="AU826" i="30"/>
  <c r="AU4358" i="30"/>
  <c r="AN3404" i="30"/>
  <c r="AN2095" i="30"/>
  <c r="AU648" i="30"/>
  <c r="AU997" i="30"/>
  <c r="AU2504" i="30"/>
  <c r="AN464" i="30"/>
  <c r="AU967" i="30"/>
  <c r="AU1442" i="30"/>
  <c r="AU292" i="30"/>
  <c r="AN4086" i="30"/>
  <c r="AU794" i="30"/>
  <c r="AU534" i="30"/>
  <c r="AU4539" i="30"/>
  <c r="AN2785" i="30"/>
  <c r="AN144" i="30"/>
  <c r="AU3438" i="30"/>
  <c r="AU2148" i="30"/>
  <c r="AU614" i="30"/>
  <c r="AN1478" i="30"/>
  <c r="AN1793" i="30"/>
  <c r="AU4265" i="30"/>
  <c r="AU1876" i="30"/>
  <c r="AN3359" i="30"/>
  <c r="AN1523" i="30"/>
  <c r="AN1353" i="30"/>
  <c r="AN1487" i="30"/>
  <c r="AN2878" i="30"/>
  <c r="AN452" i="30"/>
  <c r="AN1563" i="30"/>
  <c r="AU773" i="30"/>
  <c r="AN322" i="30"/>
  <c r="AU755" i="30"/>
  <c r="AN3978" i="30"/>
  <c r="AU1034" i="30"/>
  <c r="AU2407" i="30"/>
  <c r="AU4194" i="30"/>
  <c r="AN4474" i="30"/>
  <c r="AU4057" i="30"/>
  <c r="AU2313" i="30"/>
  <c r="AU1747" i="30"/>
  <c r="AU259" i="30"/>
  <c r="AN730" i="30"/>
  <c r="AU4732" i="30"/>
  <c r="AU3732" i="30"/>
  <c r="AN1411" i="30"/>
  <c r="AN4693" i="30"/>
  <c r="AU693" i="30"/>
  <c r="AN3100" i="30"/>
  <c r="AU4007" i="30"/>
  <c r="AN2778" i="30"/>
  <c r="AU2562" i="30"/>
  <c r="AN1617" i="30"/>
  <c r="AN590" i="30"/>
  <c r="AU2612" i="30"/>
  <c r="AU3137" i="30"/>
  <c r="AU1844" i="30"/>
  <c r="AN3210" i="30"/>
  <c r="AN2505" i="30"/>
  <c r="AN4675" i="30"/>
  <c r="AU4509" i="30"/>
  <c r="AU1636" i="30"/>
  <c r="AU670" i="30"/>
  <c r="AN1451" i="30"/>
  <c r="AN2618" i="30"/>
  <c r="AN4480" i="30"/>
  <c r="AU2675" i="30"/>
  <c r="AU2824" i="30"/>
  <c r="AN4313" i="30"/>
  <c r="AN2753" i="30"/>
  <c r="AU1402" i="30"/>
  <c r="AU1099" i="30"/>
  <c r="AN3986" i="30"/>
  <c r="AU4655" i="30"/>
  <c r="AN2562" i="30"/>
  <c r="AN281" i="30"/>
  <c r="AU4281" i="30"/>
  <c r="AU3218" i="30"/>
  <c r="AN3606" i="30"/>
  <c r="AU732" i="30"/>
  <c r="AU2106" i="30"/>
  <c r="AU3514" i="30"/>
  <c r="AU2913" i="30"/>
  <c r="AU2400" i="30"/>
  <c r="AN2010" i="30"/>
  <c r="AN4727" i="30"/>
  <c r="AN1191" i="30"/>
  <c r="AU2952" i="30"/>
  <c r="AN2317" i="30"/>
  <c r="AN872" i="30"/>
  <c r="AN2323" i="30"/>
  <c r="AU2059" i="30"/>
  <c r="AU3196" i="30"/>
  <c r="AU1801" i="30"/>
  <c r="AN2742" i="30"/>
  <c r="AU1912" i="30"/>
  <c r="AN3478" i="30"/>
  <c r="AU4725" i="30"/>
  <c r="AU4720" i="30"/>
  <c r="AN3719" i="30"/>
  <c r="AU3330" i="30"/>
  <c r="AN1981" i="30"/>
  <c r="AN1972" i="30"/>
  <c r="AN2548" i="30"/>
  <c r="AN2081" i="30"/>
  <c r="AN2153" i="30"/>
  <c r="AU2004" i="30"/>
  <c r="AU4230" i="30"/>
  <c r="AU3263" i="30"/>
  <c r="AN4644" i="30"/>
  <c r="AU979" i="30"/>
  <c r="AU2346" i="30"/>
  <c r="AU856" i="30"/>
  <c r="AU3813" i="30"/>
  <c r="AN703" i="30"/>
  <c r="AU2325" i="30"/>
  <c r="AN1807" i="30"/>
  <c r="AU2735" i="30"/>
  <c r="AN827" i="30"/>
  <c r="AN2827" i="30"/>
  <c r="AU2661" i="30"/>
  <c r="AU3542" i="30"/>
  <c r="AU3014" i="30"/>
  <c r="AU2630" i="30"/>
  <c r="AN3238" i="30"/>
  <c r="AN3999" i="30"/>
  <c r="AN2264" i="30"/>
  <c r="AU653" i="30"/>
  <c r="AN3946" i="30"/>
  <c r="AN1084" i="30"/>
  <c r="AN4551" i="30"/>
  <c r="AN465" i="30"/>
  <c r="AU3390" i="30"/>
  <c r="AN1561" i="30"/>
  <c r="AU2244" i="30"/>
  <c r="AN134" i="30"/>
  <c r="AN2111" i="30"/>
  <c r="AU2469" i="30"/>
  <c r="AU3000" i="30"/>
  <c r="AN2090" i="30"/>
  <c r="AU436" i="30"/>
  <c r="AU1399" i="30"/>
  <c r="AN2973" i="30"/>
  <c r="AU3832" i="30"/>
  <c r="AN3377" i="30"/>
  <c r="AU2306" i="30"/>
  <c r="AN3316" i="30"/>
  <c r="AU1648" i="30"/>
  <c r="AU3493" i="30"/>
  <c r="AN863" i="30"/>
  <c r="AN3524" i="30"/>
  <c r="AU1226" i="30"/>
  <c r="AN360" i="30"/>
  <c r="AN1335" i="30"/>
  <c r="AU586" i="30"/>
  <c r="AN482" i="30"/>
  <c r="AU213" i="30"/>
  <c r="AU4328" i="30"/>
  <c r="AU3128" i="30"/>
  <c r="AN1047" i="30"/>
  <c r="AU1333" i="30"/>
  <c r="AU1058" i="30"/>
  <c r="AN1293" i="30"/>
  <c r="AU354" i="30"/>
  <c r="AU860" i="30"/>
  <c r="AU4549" i="30"/>
  <c r="AN2616" i="30"/>
  <c r="AU1599" i="30"/>
  <c r="AU2176" i="30"/>
  <c r="AN182" i="30"/>
  <c r="AN581" i="30"/>
  <c r="AN141" i="30"/>
  <c r="AN349" i="30"/>
  <c r="AN1838" i="30"/>
  <c r="AU349" i="30"/>
  <c r="AN4674" i="30"/>
  <c r="AU3978" i="30"/>
  <c r="AU2254" i="30"/>
  <c r="AN2675" i="30"/>
  <c r="AU535" i="30"/>
  <c r="AU4258" i="30"/>
  <c r="AN1252" i="30"/>
  <c r="AU25" i="30"/>
  <c r="AU1365" i="30"/>
  <c r="AN2250" i="30"/>
  <c r="AU45" i="30"/>
  <c r="AN926" i="30"/>
  <c r="AN1336" i="30"/>
  <c r="AU1367" i="30"/>
  <c r="AN2263" i="30"/>
  <c r="AN1964" i="30"/>
  <c r="AN2815" i="30"/>
  <c r="AN813" i="30"/>
  <c r="AN3345" i="30"/>
  <c r="AU348" i="30"/>
  <c r="AN557" i="30"/>
  <c r="AN1698" i="30"/>
  <c r="AN3820" i="30"/>
  <c r="AU127" i="30"/>
  <c r="AN1123" i="30"/>
  <c r="AN538" i="30"/>
  <c r="AN1885" i="30"/>
  <c r="AU115" i="30"/>
  <c r="AU3817" i="30"/>
  <c r="AU2936" i="30"/>
  <c r="AN1830" i="30"/>
  <c r="AN2721" i="30"/>
  <c r="AU4229" i="30"/>
  <c r="AU3033" i="30"/>
  <c r="AN4146" i="30"/>
  <c r="AN1468" i="30"/>
  <c r="AU3200" i="30"/>
  <c r="AN1593" i="30"/>
  <c r="AN550" i="30"/>
  <c r="AU1764" i="30"/>
  <c r="AU1548" i="30"/>
  <c r="AU3378" i="30"/>
  <c r="AU4548" i="30"/>
  <c r="AN1238" i="30"/>
  <c r="AU736" i="30"/>
  <c r="AN2014" i="30"/>
  <c r="AU2964" i="30"/>
  <c r="AU629" i="30"/>
  <c r="AU2717" i="30"/>
  <c r="AN3970" i="30"/>
  <c r="AN895" i="30"/>
  <c r="AU515" i="30"/>
  <c r="AN2579" i="30"/>
  <c r="AU3499" i="30"/>
  <c r="AU4143" i="30"/>
  <c r="AN4230" i="30"/>
  <c r="AN970" i="30"/>
  <c r="AU3586" i="30"/>
  <c r="AU4500" i="30"/>
  <c r="AU2006" i="30"/>
  <c r="AN4053" i="30"/>
  <c r="AN2307" i="30"/>
  <c r="AU3148" i="30"/>
  <c r="AN1736" i="30"/>
  <c r="AU1019" i="30"/>
  <c r="AN4126" i="30"/>
  <c r="AN1676" i="30"/>
  <c r="AN659" i="30"/>
  <c r="AN455" i="30"/>
  <c r="AU799" i="30"/>
  <c r="AU3772" i="30"/>
  <c r="AN1457" i="30"/>
  <c r="AN4319" i="30"/>
  <c r="AN1602" i="30"/>
  <c r="AU1465" i="30"/>
  <c r="AN1896" i="30"/>
  <c r="AU2541" i="30"/>
  <c r="AN1599" i="30"/>
  <c r="AN2082" i="30"/>
  <c r="AU1251" i="30"/>
  <c r="AU4293" i="30"/>
  <c r="AN2150" i="30"/>
  <c r="AN671" i="30"/>
  <c r="AN3373" i="30"/>
  <c r="AN2667" i="30"/>
  <c r="AN284" i="30"/>
  <c r="AN732" i="30"/>
  <c r="AU18" i="30"/>
  <c r="AU165" i="30"/>
  <c r="AN2206" i="30"/>
  <c r="AN3543" i="30"/>
  <c r="AU2263" i="30"/>
  <c r="AN1443" i="30"/>
  <c r="AN2494" i="30"/>
  <c r="AU357" i="30"/>
  <c r="AN2758" i="30"/>
  <c r="AU4326" i="30"/>
  <c r="AN3365" i="30"/>
  <c r="AU2637" i="30"/>
  <c r="AU4188" i="30"/>
  <c r="AN4188" i="30"/>
  <c r="AN3499" i="30"/>
  <c r="AN2067" i="30"/>
  <c r="AN1675" i="30"/>
  <c r="AN1888" i="30"/>
  <c r="AU1773" i="30"/>
  <c r="AN442" i="30"/>
  <c r="AU503" i="30"/>
  <c r="AN3705" i="30"/>
  <c r="AN3140" i="30"/>
  <c r="AN922" i="30"/>
  <c r="AN1761" i="30"/>
  <c r="AN2148" i="30"/>
  <c r="AN1211" i="30"/>
  <c r="AU4569" i="30"/>
  <c r="AU468" i="30"/>
  <c r="AN2037" i="30"/>
  <c r="AU1938" i="30"/>
  <c r="AU625" i="30"/>
  <c r="AU3598" i="30"/>
  <c r="AU674" i="30"/>
  <c r="AU4617" i="30"/>
  <c r="AN1486" i="30"/>
  <c r="AU2362" i="30"/>
  <c r="AU3364" i="30"/>
  <c r="AU3655" i="30"/>
  <c r="AN2418" i="30"/>
  <c r="AU1970" i="30"/>
  <c r="AU32" i="30"/>
  <c r="AU4116" i="30"/>
  <c r="AN2151" i="30"/>
  <c r="AN3457" i="30"/>
  <c r="AU2265" i="30"/>
  <c r="AU836" i="30"/>
  <c r="AU1356" i="30"/>
  <c r="AN4577" i="30"/>
  <c r="AN4330" i="30"/>
  <c r="AU538" i="30"/>
  <c r="AN1417" i="30"/>
  <c r="AN3878" i="30"/>
  <c r="AU1925" i="30"/>
  <c r="AU4058" i="30"/>
  <c r="AU3531" i="30"/>
  <c r="AU3697" i="30"/>
  <c r="AU4009" i="30"/>
  <c r="AU2304" i="30"/>
  <c r="AN2508" i="30"/>
  <c r="AU3133" i="30"/>
  <c r="AU58" i="30"/>
  <c r="AN512" i="30"/>
  <c r="AU2113" i="30"/>
  <c r="AN1079" i="30"/>
  <c r="AN605" i="30"/>
  <c r="AN116" i="30"/>
  <c r="AN2991" i="30"/>
  <c r="AU1528" i="30"/>
  <c r="AN2694" i="30"/>
  <c r="AU2267" i="30"/>
  <c r="AN1531" i="30"/>
  <c r="AN3299" i="30"/>
  <c r="AN2199" i="30"/>
  <c r="AN2938" i="30"/>
  <c r="AN1848" i="30"/>
  <c r="AN1856" i="30"/>
  <c r="AN2565" i="30"/>
  <c r="AU3480" i="30"/>
  <c r="AU4399" i="30"/>
  <c r="AU3952" i="30"/>
  <c r="AN1494" i="30"/>
  <c r="AU2580" i="30"/>
  <c r="AU1392" i="30"/>
  <c r="AN2411" i="30"/>
  <c r="AU1684" i="30"/>
  <c r="AN1605" i="30"/>
  <c r="AN2874" i="30"/>
  <c r="AN3009" i="30"/>
  <c r="AN4092" i="30"/>
  <c r="AN3303" i="30"/>
  <c r="AN2931" i="30"/>
  <c r="AU466" i="30"/>
  <c r="AU451" i="30"/>
  <c r="AN3441" i="30"/>
  <c r="AN3689" i="30"/>
  <c r="AN1429" i="30"/>
  <c r="AU639" i="30"/>
  <c r="AN449" i="30"/>
  <c r="AN865" i="30"/>
  <c r="AU2854" i="30"/>
  <c r="AN1204" i="30"/>
  <c r="AN913" i="30"/>
  <c r="AU2349" i="30"/>
  <c r="AN2031" i="30"/>
  <c r="AN502" i="30"/>
  <c r="AU1770" i="30"/>
  <c r="AN4140" i="30"/>
  <c r="AU1121" i="30"/>
  <c r="AU1415" i="30"/>
  <c r="AU1326" i="30"/>
  <c r="AU1585" i="30"/>
  <c r="AU2440" i="30"/>
  <c r="AN2823" i="30"/>
  <c r="AU1368" i="30"/>
  <c r="AN2653" i="30"/>
  <c r="AN1795" i="30"/>
  <c r="AN4329" i="30"/>
  <c r="AU3184" i="30"/>
  <c r="AU834" i="30"/>
  <c r="AU3970" i="30"/>
  <c r="AU3049" i="30"/>
  <c r="AU2804" i="30"/>
  <c r="AN2130" i="30"/>
  <c r="AU3071" i="30"/>
  <c r="AU2880" i="30"/>
  <c r="AU3085" i="30"/>
  <c r="AN1787" i="30"/>
  <c r="AN3133" i="30"/>
  <c r="AU3298" i="30"/>
  <c r="AU2478" i="30"/>
  <c r="AU2826" i="30"/>
  <c r="AN1203" i="30"/>
  <c r="AN4298" i="30"/>
  <c r="AU2253" i="30"/>
  <c r="AN3438" i="30"/>
  <c r="AU4175" i="30"/>
  <c r="AU2189" i="30"/>
  <c r="AU3556" i="30"/>
  <c r="AU2577" i="30"/>
  <c r="AN1072" i="30"/>
  <c r="AU1497" i="30"/>
  <c r="AN4725" i="30"/>
  <c r="AU3491" i="30"/>
  <c r="AN2305" i="30"/>
  <c r="AU1493" i="30"/>
  <c r="AN2775" i="30"/>
  <c r="AU1373" i="30"/>
  <c r="AN290" i="30"/>
  <c r="AU3902" i="30"/>
  <c r="AN3180" i="30"/>
  <c r="AN2173" i="30"/>
  <c r="AN3039" i="30"/>
  <c r="AN1107" i="30"/>
  <c r="AN971" i="30"/>
  <c r="AN720" i="30"/>
  <c r="AU504" i="30"/>
  <c r="AN499" i="30"/>
  <c r="AU3955" i="30"/>
  <c r="AU467" i="30"/>
  <c r="AU4589" i="30"/>
  <c r="AU3466" i="30"/>
  <c r="AU2667" i="30"/>
  <c r="AU1662" i="30"/>
  <c r="AN3034" i="30"/>
  <c r="AN919" i="30"/>
  <c r="AN1436" i="30"/>
  <c r="AU3965" i="30"/>
  <c r="AN989" i="30"/>
  <c r="AU4483" i="30"/>
  <c r="AU2186" i="30"/>
  <c r="AU1369" i="30"/>
  <c r="AU1989" i="30"/>
  <c r="AU2590" i="30"/>
  <c r="AU1907" i="30"/>
  <c r="AU203" i="30"/>
  <c r="AN818" i="30"/>
  <c r="AU2678" i="30"/>
  <c r="AN1364" i="30"/>
  <c r="AU4688" i="30"/>
  <c r="AU338" i="30"/>
  <c r="AU1472" i="30"/>
  <c r="AN3796" i="30"/>
  <c r="AN1957" i="30"/>
  <c r="AN4221" i="30"/>
  <c r="AU4206" i="30"/>
  <c r="AN735" i="30"/>
  <c r="AN809" i="30"/>
  <c r="AU3176" i="30"/>
  <c r="AN1379" i="30"/>
  <c r="AN1926" i="30"/>
  <c r="AN2759" i="30"/>
  <c r="AU592" i="30"/>
  <c r="AN3149" i="30"/>
  <c r="AN3042" i="30"/>
  <c r="AN2271" i="30"/>
  <c r="AN1540" i="30"/>
  <c r="AN2315" i="30"/>
  <c r="AU2737" i="30"/>
  <c r="AU751" i="30"/>
  <c r="AU492" i="30"/>
  <c r="AU701" i="30"/>
  <c r="AN1136" i="30"/>
  <c r="AU4308" i="30"/>
  <c r="AN4169" i="30"/>
  <c r="AN2087" i="30"/>
  <c r="AN4669" i="30"/>
  <c r="AU921" i="30"/>
  <c r="AN345" i="30"/>
  <c r="AU1361" i="30"/>
  <c r="AU3343" i="30"/>
  <c r="AU1256" i="30"/>
  <c r="AN79" i="30"/>
  <c r="AN1197" i="30"/>
  <c r="AU4051" i="30"/>
  <c r="AU72" i="30"/>
  <c r="AU1793" i="30"/>
  <c r="AN4171" i="30"/>
  <c r="AN2461" i="30"/>
  <c r="AN2850" i="30"/>
  <c r="AN3219" i="30"/>
  <c r="AN2810" i="30"/>
  <c r="AN3078" i="30"/>
  <c r="AU2938" i="30"/>
  <c r="AU1118" i="30"/>
  <c r="AU1455" i="30"/>
  <c r="AN4562" i="30"/>
  <c r="AN3260" i="30"/>
  <c r="AU628" i="30"/>
  <c r="AU550" i="30"/>
  <c r="AU1272" i="30"/>
  <c r="AU4313" i="30"/>
  <c r="AU1987" i="30"/>
  <c r="AN341" i="30"/>
  <c r="AN3756" i="30"/>
  <c r="AN2399" i="30"/>
  <c r="AU2038" i="30"/>
  <c r="AN4430" i="30"/>
  <c r="AU109" i="30"/>
  <c r="AU980" i="30"/>
  <c r="AN26" i="30"/>
  <c r="AN233" i="30"/>
  <c r="AN3746" i="30"/>
  <c r="AU4217" i="30"/>
  <c r="AN2573" i="30"/>
  <c r="AN3394" i="30"/>
  <c r="AN2945" i="30"/>
  <c r="AU2271" i="30"/>
  <c r="AU477" i="30"/>
  <c r="AN1582" i="30"/>
  <c r="AN1076" i="30"/>
  <c r="AN101" i="30"/>
  <c r="AN3655" i="30"/>
  <c r="AU2198" i="30"/>
  <c r="AU394" i="30"/>
  <c r="AU2817" i="30"/>
  <c r="AU3864" i="30"/>
  <c r="AU4173" i="30"/>
  <c r="AN1669" i="30"/>
  <c r="AU1630" i="30"/>
  <c r="AN2864" i="30"/>
  <c r="AU3121" i="30"/>
  <c r="AN1886" i="30"/>
  <c r="AN3224" i="30"/>
  <c r="AN2676" i="30"/>
  <c r="AN4166" i="30"/>
  <c r="AU2057" i="30"/>
  <c r="AU2000" i="30"/>
  <c r="AN4129" i="30"/>
  <c r="AN1690" i="30"/>
  <c r="AN2591" i="30"/>
  <c r="AU1400" i="30"/>
  <c r="AN1325" i="30"/>
  <c r="AN2731" i="30"/>
  <c r="AN1114" i="30"/>
  <c r="AN597" i="30"/>
  <c r="AU1395" i="30"/>
  <c r="AN2428" i="30"/>
  <c r="AU2457" i="30"/>
  <c r="AU679" i="30"/>
  <c r="AN2474" i="30"/>
  <c r="AN4387" i="30"/>
  <c r="AU3906" i="30"/>
  <c r="AN2909" i="30"/>
  <c r="AN1925" i="30"/>
  <c r="AU4309" i="30"/>
  <c r="AN2882" i="30"/>
  <c r="AN4223" i="30"/>
  <c r="AU2896" i="30"/>
  <c r="AU1788" i="30"/>
  <c r="AN2665" i="30"/>
  <c r="AU2672" i="30"/>
  <c r="AU4322" i="30"/>
  <c r="AN2812" i="30"/>
  <c r="AN3406" i="30"/>
  <c r="AN1370" i="30"/>
  <c r="AN2689" i="30"/>
  <c r="AU4702" i="30"/>
  <c r="AN832" i="30"/>
  <c r="AU3284" i="30"/>
  <c r="AU1017" i="30"/>
  <c r="AN580" i="30"/>
  <c r="AU816" i="30"/>
  <c r="AN3278" i="30"/>
  <c r="AU722" i="30"/>
  <c r="AU3569" i="30"/>
  <c r="AU1963" i="30"/>
  <c r="AU928" i="30"/>
  <c r="AU3415" i="30"/>
  <c r="AN2145" i="30"/>
  <c r="AU2594" i="30"/>
  <c r="AU3040" i="30"/>
  <c r="AU1579" i="30"/>
  <c r="AN2369" i="30"/>
  <c r="AU3859" i="30"/>
  <c r="AU2941" i="30"/>
  <c r="AN376" i="30"/>
  <c r="AN3072" i="30"/>
  <c r="AU4685" i="30"/>
  <c r="AU4261" i="30"/>
  <c r="AU4637" i="30"/>
  <c r="AN2287" i="30"/>
  <c r="AN2516" i="30"/>
  <c r="AU4172" i="30"/>
  <c r="AN402" i="30"/>
  <c r="AN3282" i="30"/>
  <c r="AU2492" i="30"/>
  <c r="AU2427" i="30"/>
  <c r="AN3841" i="30"/>
  <c r="AU4674" i="30"/>
  <c r="AN1310" i="30"/>
  <c r="AU2050" i="30"/>
  <c r="AN2658" i="30"/>
  <c r="AN3178" i="30"/>
  <c r="AU2729" i="30"/>
  <c r="AU3914" i="30"/>
  <c r="AN1717" i="30"/>
  <c r="AN683" i="30"/>
  <c r="AN3216" i="30"/>
  <c r="AN3189" i="30"/>
  <c r="AU640" i="30"/>
  <c r="AU2008" i="30"/>
  <c r="AU2595" i="30"/>
  <c r="AN2490" i="30"/>
  <c r="AU2692" i="30"/>
  <c r="AN1860" i="30"/>
  <c r="AN4070" i="30"/>
  <c r="AN1327" i="30"/>
  <c r="AU1786" i="30"/>
  <c r="AU1311" i="30"/>
  <c r="AN4243" i="30"/>
  <c r="AN4118" i="30"/>
  <c r="AN4242" i="30"/>
  <c r="AN2733" i="30"/>
  <c r="AU2803" i="30"/>
  <c r="AU2868" i="30"/>
  <c r="AN1600" i="30"/>
  <c r="AU2881" i="30"/>
  <c r="AN4103" i="30"/>
  <c r="AN2152" i="30"/>
  <c r="AN1809" i="30"/>
  <c r="AU2022" i="30"/>
  <c r="AU1286" i="30"/>
  <c r="AU1902" i="30"/>
  <c r="AN3153" i="30"/>
  <c r="AU1188" i="30"/>
  <c r="AN296" i="30"/>
  <c r="AU4603" i="30"/>
  <c r="AN4005" i="30"/>
  <c r="AN3434" i="30"/>
  <c r="AU2073" i="30"/>
  <c r="AU2911" i="30"/>
  <c r="AN3312" i="30"/>
  <c r="AU720" i="30"/>
  <c r="AN801" i="30"/>
  <c r="AU3285" i="30"/>
  <c r="AU4242" i="30"/>
  <c r="AN857" i="30"/>
  <c r="AN3008" i="30"/>
  <c r="AU2356" i="30"/>
  <c r="AU4325" i="30"/>
  <c r="AU4606" i="30"/>
  <c r="AU1020" i="30"/>
  <c r="AU4646" i="30"/>
  <c r="AU2967" i="30"/>
  <c r="AU1596" i="30"/>
  <c r="AN633" i="30"/>
  <c r="AN2935" i="30"/>
  <c r="AU325" i="30"/>
  <c r="AN3247" i="30"/>
  <c r="AN1978" i="30"/>
  <c r="AN3709" i="30"/>
  <c r="AU41" i="30"/>
  <c r="AN2841" i="30"/>
  <c r="AN4454" i="30"/>
  <c r="AN2342" i="30"/>
  <c r="AN1554" i="30"/>
  <c r="AU2654" i="30"/>
  <c r="AN3794" i="30"/>
  <c r="AN726" i="30"/>
  <c r="AU3835" i="30"/>
  <c r="AN2738" i="30"/>
  <c r="AN3030" i="30"/>
  <c r="AN3343" i="30"/>
  <c r="AN3962" i="30"/>
  <c r="AU3006" i="30"/>
  <c r="AN3118" i="30"/>
  <c r="AN3641" i="30"/>
  <c r="AN4255" i="30"/>
  <c r="AN1862" i="30"/>
  <c r="AU40" i="30"/>
  <c r="AU4087" i="30"/>
  <c r="AN1495" i="30"/>
  <c r="AN3233" i="30"/>
  <c r="AU288" i="30"/>
  <c r="AN4027" i="30"/>
  <c r="AN4069" i="30"/>
  <c r="AU3339" i="30"/>
  <c r="AN4742" i="30"/>
  <c r="AU3242" i="30"/>
  <c r="AN1344" i="30"/>
  <c r="AU4527" i="30"/>
  <c r="AN3905" i="30"/>
  <c r="AU2987" i="30"/>
  <c r="AU3844" i="30"/>
  <c r="AU4069" i="30"/>
  <c r="AN684" i="30"/>
  <c r="AN4560" i="30"/>
  <c r="AN2886" i="30"/>
  <c r="AU1418" i="30"/>
  <c r="AN4526" i="30"/>
  <c r="AN3827" i="30"/>
  <c r="AU4680" i="30"/>
  <c r="AN4689" i="30"/>
  <c r="AN4686" i="30"/>
  <c r="AU4314" i="30"/>
  <c r="AN1878" i="30"/>
  <c r="AN1652" i="30"/>
  <c r="AU418" i="30"/>
  <c r="AU3267" i="30"/>
  <c r="AU2812" i="30"/>
  <c r="AN1615" i="30"/>
  <c r="AU4067" i="30"/>
  <c r="AU360" i="30"/>
  <c r="AU623" i="30"/>
  <c r="AU4139" i="30"/>
  <c r="AU1908" i="30"/>
  <c r="AN1757" i="30"/>
  <c r="AU904" i="30"/>
  <c r="AN1619" i="30"/>
  <c r="AU1653" i="30"/>
  <c r="AU2098" i="30"/>
  <c r="AU3927" i="30"/>
  <c r="AN4536" i="30"/>
  <c r="AN4736" i="30"/>
  <c r="AU3702" i="30"/>
  <c r="AN1542" i="30"/>
  <c r="AN692" i="30"/>
  <c r="AU2332" i="30"/>
  <c r="AU1851" i="30"/>
  <c r="AU2821" i="30"/>
  <c r="AN3742" i="30"/>
  <c r="AN763" i="30"/>
  <c r="AU3637" i="30"/>
  <c r="AU4451" i="30"/>
  <c r="AU1710" i="30"/>
  <c r="AU3893" i="30"/>
  <c r="AU3087" i="30"/>
  <c r="AU4599" i="30"/>
  <c r="AU2029" i="30"/>
  <c r="AU3357" i="30"/>
  <c r="AU333" i="30"/>
  <c r="AN3049" i="30"/>
  <c r="AU2613" i="30"/>
  <c r="AU2216" i="30"/>
  <c r="AN3046" i="30"/>
  <c r="AU1250" i="30"/>
  <c r="AU1412" i="30"/>
  <c r="AU1830" i="30"/>
  <c r="AU3870" i="30"/>
  <c r="AN2692" i="30"/>
  <c r="AN4375" i="30"/>
  <c r="AN2846" i="30"/>
  <c r="AN3904" i="30"/>
  <c r="AU1940" i="30"/>
  <c r="AN2644" i="30"/>
  <c r="AU4180" i="30"/>
  <c r="AU2075" i="30"/>
  <c r="AU4091" i="30"/>
  <c r="AN4369" i="30"/>
  <c r="AN1194" i="30"/>
  <c r="AU1761" i="30"/>
  <c r="AN2059" i="30"/>
  <c r="AU960" i="30"/>
  <c r="AN3033" i="30"/>
  <c r="AN4364" i="30"/>
  <c r="AN680" i="30"/>
  <c r="AN2890" i="30"/>
  <c r="AU4447" i="30"/>
  <c r="AU3180" i="30"/>
  <c r="AN1001" i="30"/>
  <c r="AU277" i="30"/>
  <c r="AU64" i="30"/>
  <c r="AN104" i="30"/>
  <c r="AU3331" i="30"/>
  <c r="AN3594" i="30"/>
  <c r="AU2150" i="30"/>
  <c r="AN4294" i="30"/>
  <c r="AN4161" i="30"/>
  <c r="AU1926" i="30"/>
  <c r="AU1779" i="30"/>
  <c r="AN3884" i="30"/>
  <c r="AU2329" i="30"/>
  <c r="AN1564" i="30"/>
  <c r="AN164" i="30"/>
  <c r="AN3361" i="30"/>
  <c r="AN3964" i="30"/>
  <c r="AU1070" i="30"/>
  <c r="AU2653" i="30"/>
  <c r="AU3395" i="30"/>
  <c r="AN4318" i="30"/>
  <c r="AN3954" i="30"/>
  <c r="AN2550" i="30"/>
  <c r="AU3250" i="30"/>
  <c r="AU4466" i="30"/>
  <c r="AN2012" i="30"/>
  <c r="AN4250" i="30"/>
  <c r="AN906" i="30"/>
  <c r="AN3097" i="30"/>
  <c r="AN2695" i="30"/>
  <c r="AN2910" i="30"/>
  <c r="AU3280" i="30"/>
  <c r="AU4570" i="30"/>
  <c r="AN3743" i="30"/>
  <c r="AN1093" i="30"/>
  <c r="AN4414" i="30"/>
  <c r="AN4374" i="30"/>
  <c r="AN556" i="30"/>
  <c r="AU4703" i="30"/>
  <c r="AN4047" i="30"/>
  <c r="AU3997" i="30"/>
  <c r="AN3354" i="30"/>
  <c r="AN2612" i="30"/>
  <c r="AU660" i="30"/>
  <c r="AN725" i="30"/>
  <c r="AU3311" i="30"/>
  <c r="AU3860" i="30"/>
  <c r="AN4659" i="30"/>
  <c r="AU3281" i="30"/>
  <c r="AN797" i="30"/>
  <c r="AU177" i="30"/>
  <c r="AN4252" i="30"/>
  <c r="AN2212" i="30"/>
  <c r="AU2200" i="30"/>
  <c r="AU4174" i="30"/>
  <c r="AU2409" i="30"/>
  <c r="AU2834" i="30"/>
  <c r="AU2816" i="30"/>
  <c r="AU4611" i="30"/>
  <c r="AU1626" i="30"/>
  <c r="AU3082" i="30"/>
  <c r="AU4712" i="30"/>
  <c r="AU3163" i="30"/>
  <c r="AN1518" i="30"/>
  <c r="AU4558" i="30"/>
  <c r="AN2761" i="30"/>
  <c r="AU2497" i="30"/>
  <c r="AU4107" i="30"/>
  <c r="AN4622" i="30"/>
  <c r="AU4140" i="30"/>
  <c r="AU3865" i="30"/>
  <c r="AN4606" i="30"/>
  <c r="AN4457" i="30"/>
  <c r="AU3666" i="30"/>
  <c r="AN4655" i="30"/>
  <c r="AU1323" i="30"/>
  <c r="AU509" i="30"/>
  <c r="AN3370" i="30"/>
  <c r="AU4373" i="30"/>
  <c r="AU2433" i="30"/>
  <c r="AU3884" i="30"/>
  <c r="AN1492" i="30"/>
  <c r="AN3898" i="30"/>
  <c r="AU3067" i="30"/>
  <c r="AN2598" i="30"/>
  <c r="AN3633" i="30"/>
  <c r="AN4564" i="30"/>
  <c r="AU2366" i="30"/>
  <c r="AN1935" i="30"/>
  <c r="AN4181" i="30"/>
  <c r="AU150" i="30"/>
  <c r="AU1692" i="30"/>
  <c r="AU4525" i="30"/>
  <c r="AU3317" i="30"/>
  <c r="AN3050" i="30"/>
  <c r="AU4111" i="30"/>
  <c r="AU3442" i="30"/>
  <c r="AU4259" i="30"/>
  <c r="AN4737" i="30"/>
  <c r="AN2551" i="30"/>
  <c r="AU1951" i="30"/>
  <c r="AU4576" i="30"/>
  <c r="AN1771" i="30"/>
  <c r="AN1769" i="30"/>
  <c r="AN1017" i="30"/>
  <c r="AU1097" i="30"/>
  <c r="AN4429" i="30"/>
  <c r="AN3578" i="30"/>
  <c r="AN3522" i="30"/>
  <c r="AN2724" i="30"/>
  <c r="AN959" i="30"/>
  <c r="AU1691" i="30"/>
  <c r="AU754" i="30"/>
  <c r="AN4247" i="30"/>
  <c r="AU1765" i="30"/>
  <c r="AN4225" i="30"/>
  <c r="AN3297" i="30"/>
  <c r="AU1198" i="30"/>
  <c r="AN3825" i="30"/>
  <c r="AU2849" i="30"/>
  <c r="AU3440" i="30"/>
  <c r="AU4379" i="30"/>
  <c r="AN4209" i="30"/>
  <c r="AU3801" i="30"/>
  <c r="AN3939" i="30"/>
  <c r="AN845" i="30"/>
  <c r="AU347" i="30"/>
  <c r="AU1787" i="30"/>
  <c r="AU2149" i="30"/>
  <c r="AU2143" i="30"/>
  <c r="AN2429" i="30"/>
  <c r="AU4382" i="30"/>
  <c r="AN174" i="30"/>
  <c r="AN1292" i="30"/>
  <c r="AU3834" i="30"/>
  <c r="AU1933" i="30"/>
  <c r="AN3605" i="30"/>
  <c r="AU1015" i="30"/>
  <c r="AN712" i="30"/>
  <c r="AU2357" i="30"/>
  <c r="AN545" i="30"/>
  <c r="AN1596" i="30"/>
  <c r="AU2311" i="30"/>
  <c r="AU4534" i="30"/>
  <c r="AU2840" i="30"/>
  <c r="AU2535" i="30"/>
  <c r="AU2727" i="30"/>
  <c r="AN4580" i="30"/>
  <c r="AN1533" i="30"/>
  <c r="AU1587" i="30"/>
  <c r="AN3311" i="30"/>
  <c r="AU2069" i="30"/>
  <c r="AU501" i="30"/>
  <c r="AN4740" i="30"/>
  <c r="AN2285" i="30"/>
  <c r="AU606" i="30"/>
  <c r="AN3389" i="30"/>
  <c r="AN2002" i="30"/>
  <c r="AU4428" i="30"/>
  <c r="AN958" i="30"/>
  <c r="AU1985" i="30"/>
  <c r="AU4468" i="30"/>
  <c r="AU2134" i="30"/>
  <c r="AU2906" i="30"/>
  <c r="AN297" i="30"/>
  <c r="AU1027" i="30"/>
  <c r="AN2771" i="30"/>
  <c r="AU1906" i="30"/>
  <c r="AU3593" i="30"/>
  <c r="AU4286" i="30"/>
  <c r="AN1623" i="30"/>
  <c r="AN2000" i="30"/>
  <c r="AN4348" i="30"/>
  <c r="AN2034" i="30"/>
  <c r="AN2567" i="30"/>
  <c r="AU3911" i="30"/>
  <c r="AN3861" i="30"/>
  <c r="AU4408" i="30"/>
  <c r="AN3220" i="30"/>
  <c r="AN1879" i="30"/>
  <c r="AN3839" i="30"/>
  <c r="AU1566" i="30"/>
  <c r="AN3684" i="30"/>
  <c r="AN4258" i="30"/>
  <c r="AU1374" i="30"/>
  <c r="AU3901" i="30"/>
  <c r="AN2371" i="30"/>
  <c r="AN3998" i="30"/>
  <c r="AU3055" i="30"/>
  <c r="AN150" i="30"/>
  <c r="AN1683" i="30"/>
  <c r="AN4148" i="30"/>
  <c r="AU2228" i="30"/>
  <c r="AU3239" i="30"/>
  <c r="AN4198" i="30"/>
  <c r="AU4472" i="30"/>
  <c r="AU2036" i="30"/>
  <c r="AU912" i="30"/>
  <c r="AN1802" i="30"/>
  <c r="AU1032" i="30"/>
  <c r="AU1194" i="30"/>
  <c r="AN1928" i="30"/>
  <c r="AN391" i="30"/>
  <c r="AN4720" i="30"/>
  <c r="AU410" i="30"/>
  <c r="AN2646" i="30"/>
  <c r="AN1700" i="30"/>
  <c r="AN4142" i="30"/>
  <c r="AU4594" i="30"/>
  <c r="AU4192" i="30"/>
  <c r="AU4521" i="30"/>
  <c r="AU4652" i="30"/>
  <c r="AU784" i="30"/>
  <c r="AU2648" i="30"/>
  <c r="AN1236" i="30"/>
  <c r="AU3850" i="30"/>
  <c r="AU2888" i="30"/>
  <c r="AU3132" i="30"/>
  <c r="AN2403" i="30"/>
  <c r="AU2049" i="30"/>
  <c r="AN4672" i="30"/>
  <c r="AU3104" i="30"/>
  <c r="AN1338" i="30"/>
  <c r="AU3632" i="30"/>
  <c r="AN754" i="30"/>
  <c r="AU1246" i="30"/>
  <c r="AN2477" i="30"/>
  <c r="AU4136" i="30"/>
  <c r="AN1782" i="30"/>
  <c r="AU1434" i="30"/>
  <c r="AN1503" i="30"/>
  <c r="AU2281" i="30"/>
  <c r="AN3006" i="30"/>
  <c r="AN1248" i="30"/>
  <c r="AN1269" i="30"/>
  <c r="AU2861" i="30"/>
  <c r="AU1304" i="30"/>
  <c r="AU4690" i="30"/>
  <c r="AU3701" i="30"/>
  <c r="AU3796" i="30"/>
  <c r="AN1797" i="30"/>
  <c r="AU1461" i="30"/>
  <c r="AU1469" i="30"/>
  <c r="AU645" i="30"/>
  <c r="AU1914" i="30"/>
  <c r="AU887" i="30"/>
  <c r="AU1814" i="30"/>
  <c r="AU1539" i="30"/>
  <c r="AN4615" i="30"/>
  <c r="AU1456" i="30"/>
  <c r="AN1221" i="30"/>
  <c r="AN3077" i="30"/>
  <c r="AN768" i="30"/>
  <c r="AU2165" i="30"/>
  <c r="AU4367" i="30"/>
  <c r="AU3134" i="30"/>
  <c r="AN2168" i="30"/>
  <c r="AN4168" i="30"/>
  <c r="AU873" i="30"/>
  <c r="AU1207" i="30"/>
  <c r="AU1358" i="30"/>
  <c r="AN4137" i="30"/>
  <c r="AU3332" i="30"/>
  <c r="AU153" i="30"/>
  <c r="AU2295" i="30"/>
  <c r="AN4405" i="30"/>
  <c r="AN202" i="30"/>
  <c r="AU4030" i="30"/>
  <c r="AU3962" i="30"/>
  <c r="AU2239" i="30"/>
  <c r="AN740" i="30"/>
  <c r="AU2780" i="30"/>
  <c r="AN4439" i="30"/>
  <c r="AN804" i="30"/>
  <c r="AN2677" i="30"/>
  <c r="AN3265" i="30"/>
  <c r="AN295" i="30"/>
  <c r="AN2100" i="30"/>
  <c r="AU479" i="30"/>
  <c r="AU279" i="30"/>
  <c r="AN2493" i="30"/>
  <c r="AU4161" i="30"/>
  <c r="AN1445" i="30"/>
  <c r="AN4561" i="30"/>
  <c r="AN1378" i="30"/>
  <c r="AN1456" i="30"/>
  <c r="AU3592" i="30"/>
  <c r="AU3412" i="30"/>
  <c r="AU1202" i="30"/>
  <c r="AN4213" i="30"/>
  <c r="AU2640" i="30"/>
  <c r="AN4423" i="30"/>
  <c r="AU1403" i="30"/>
  <c r="AU3262" i="30"/>
  <c r="AU4705" i="30"/>
  <c r="AU4033" i="30"/>
  <c r="AU4021" i="30"/>
  <c r="AU122" i="30"/>
  <c r="AU4153" i="30"/>
  <c r="AU3756" i="30"/>
  <c r="AU4113" i="30"/>
  <c r="AU1797" i="30"/>
  <c r="AN2354" i="30"/>
  <c r="AU3495" i="30"/>
  <c r="AN2043" i="30"/>
  <c r="AU1673" i="30"/>
  <c r="AU267" i="30"/>
  <c r="AN567" i="30"/>
  <c r="AN3355" i="30"/>
  <c r="AN4017" i="30"/>
  <c r="AU1774" i="30"/>
  <c r="AN2749" i="30"/>
  <c r="AN1923" i="30"/>
  <c r="AU4517" i="30"/>
  <c r="AN2588" i="30"/>
  <c r="AN3222" i="30"/>
  <c r="AN44" i="30"/>
  <c r="AN2352" i="30"/>
  <c r="AU1805" i="30"/>
  <c r="AU3186" i="30"/>
  <c r="AN2349" i="30"/>
  <c r="AU4480" i="30"/>
  <c r="AN3694" i="30"/>
  <c r="AN4660" i="30"/>
  <c r="AN4127" i="30"/>
  <c r="AN2334" i="30"/>
  <c r="AU3809" i="30"/>
  <c r="AN698" i="30"/>
  <c r="AN139" i="30"/>
  <c r="AN1015" i="30"/>
  <c r="AN3747" i="30"/>
  <c r="AU4407" i="30"/>
  <c r="AN3491" i="30"/>
  <c r="AU1860" i="30"/>
  <c r="AN3880" i="30"/>
  <c r="AU1450" i="30"/>
  <c r="AU3069" i="30"/>
  <c r="AU2559" i="30"/>
  <c r="AN1261" i="30"/>
  <c r="AN1516" i="30"/>
  <c r="AN1621" i="30"/>
  <c r="AU1944" i="30"/>
  <c r="AU3384" i="30"/>
  <c r="AU1438" i="30"/>
  <c r="AN3920" i="30"/>
  <c r="AN2955" i="30"/>
  <c r="AN2651" i="30"/>
  <c r="AU2316" i="30"/>
  <c r="AU2523" i="30"/>
  <c r="AN2165" i="30"/>
  <c r="AN1395" i="30"/>
  <c r="AU1792" i="30"/>
  <c r="AU934" i="30"/>
  <c r="AU3503" i="30"/>
  <c r="AU1632" i="30"/>
  <c r="AN4149" i="30"/>
  <c r="AU4536" i="30"/>
  <c r="AN3925" i="30"/>
  <c r="AU4124" i="30"/>
  <c r="AN3549" i="30"/>
  <c r="AN3535" i="30"/>
  <c r="AN1333" i="30"/>
  <c r="AU3839" i="30"/>
  <c r="AU3418" i="30"/>
  <c r="AN699" i="30"/>
  <c r="AN3041" i="30"/>
  <c r="AU2657" i="30"/>
  <c r="AN3744" i="30"/>
  <c r="AU2153" i="30"/>
  <c r="AU2558" i="30"/>
  <c r="AN843" i="30"/>
  <c r="AU2503" i="30"/>
  <c r="AN1085" i="30"/>
  <c r="AU1811" i="30"/>
  <c r="AU4662" i="30"/>
  <c r="AN3593" i="30"/>
  <c r="AU637" i="30"/>
  <c r="AN4143" i="30"/>
  <c r="AN4263" i="30"/>
  <c r="AN1832" i="30"/>
  <c r="AU1223" i="30"/>
  <c r="AN3221" i="30"/>
  <c r="AN2708" i="30"/>
  <c r="AU2292" i="30"/>
  <c r="AU4208" i="30"/>
  <c r="AN2590" i="30"/>
  <c r="AU1556" i="30"/>
  <c r="AU2551" i="30"/>
  <c r="AN2932" i="30"/>
  <c r="AU2934" i="30"/>
  <c r="AU4147" i="30"/>
  <c r="AU2213" i="30"/>
  <c r="AN285" i="30"/>
  <c r="AN1889" i="30"/>
  <c r="AN1270" i="30"/>
  <c r="AU2048" i="30"/>
  <c r="AU3616" i="30"/>
  <c r="AN1050" i="30"/>
  <c r="AU4481" i="30"/>
  <c r="AU4609" i="30"/>
  <c r="AU437" i="30"/>
  <c r="AN4636" i="30"/>
  <c r="AU737" i="30"/>
  <c r="AN1642" i="30"/>
  <c r="AU3926" i="30"/>
  <c r="AN4025" i="30"/>
  <c r="AN2622" i="30"/>
  <c r="AU4082" i="30"/>
  <c r="AU1380" i="30"/>
  <c r="AU4633" i="30"/>
  <c r="AN3586" i="30"/>
  <c r="AU4485" i="30"/>
  <c r="AU1135" i="30"/>
  <c r="AU3994" i="30"/>
  <c r="AN4508" i="30"/>
  <c r="AU4434" i="30"/>
  <c r="AN4371" i="30"/>
  <c r="AN2335" i="30"/>
  <c r="AN4029" i="30"/>
  <c r="AU631" i="30"/>
  <c r="AU3292" i="30"/>
  <c r="AN3103" i="30"/>
  <c r="AU1966" i="30"/>
  <c r="AN3496" i="30"/>
  <c r="AU3153" i="30"/>
  <c r="AU4048" i="30"/>
  <c r="AU2312" i="30"/>
  <c r="AU2234" i="30"/>
  <c r="AN1399" i="30"/>
  <c r="AU3837" i="30"/>
  <c r="AN4048" i="30"/>
  <c r="AU3220" i="30"/>
  <c r="AN4710" i="30"/>
  <c r="AU4518" i="30"/>
  <c r="AN1647" i="30"/>
  <c r="AN2597" i="30"/>
  <c r="AU4191" i="30"/>
  <c r="AN2620" i="30"/>
  <c r="AU2398" i="30"/>
  <c r="AU4360" i="30"/>
  <c r="AN3716" i="30"/>
  <c r="AU1474" i="30"/>
  <c r="AN3609" i="30"/>
  <c r="AN1161" i="30"/>
  <c r="AU1329" i="30"/>
  <c r="AU2516" i="30"/>
  <c r="AN1887" i="30"/>
  <c r="AN1279" i="30"/>
  <c r="AN3523" i="30"/>
  <c r="AU3769" i="30"/>
  <c r="AU2767" i="30"/>
  <c r="AN4589" i="30"/>
  <c r="AU1244" i="30"/>
  <c r="AU552" i="30"/>
  <c r="AN351" i="30"/>
  <c r="AU3135" i="30"/>
  <c r="AU4062" i="30"/>
  <c r="AU3676" i="30"/>
  <c r="AU3482" i="30"/>
  <c r="AU2483" i="30"/>
  <c r="AU3814" i="30"/>
  <c r="AN1844" i="30"/>
  <c r="AN985" i="30"/>
  <c r="AN3144" i="30"/>
  <c r="AN2496" i="30"/>
  <c r="AU1544" i="30"/>
  <c r="AU3811" i="30"/>
  <c r="AU231" i="30"/>
  <c r="AU3823" i="30"/>
  <c r="AU3763" i="30"/>
  <c r="AU3694" i="30"/>
  <c r="AU3674" i="30"/>
  <c r="AN4470" i="30"/>
  <c r="AN4301" i="30"/>
  <c r="AN2915" i="30"/>
  <c r="AN3584" i="30"/>
  <c r="AU744" i="30"/>
  <c r="AU3942" i="30"/>
  <c r="AN2107" i="30"/>
  <c r="AU2233" i="30"/>
  <c r="AU1000" i="30"/>
  <c r="AU3314" i="30"/>
  <c r="AU3998" i="30"/>
  <c r="AU1205" i="30"/>
  <c r="AN2520" i="30"/>
  <c r="AN1591" i="30"/>
  <c r="AU1689" i="30"/>
  <c r="AN2039" i="30"/>
  <c r="AU849" i="30"/>
  <c r="AN2383" i="30"/>
  <c r="AU3762" i="30"/>
  <c r="AU1988" i="30"/>
  <c r="AU4417" i="30"/>
  <c r="AU1929" i="30"/>
  <c r="AN4064" i="30"/>
  <c r="AN4291" i="30"/>
  <c r="AU4076" i="30"/>
  <c r="AU2173" i="30"/>
  <c r="AU2993" i="30"/>
  <c r="AN1309" i="30"/>
  <c r="AU3646" i="30"/>
  <c r="AU3174" i="30"/>
  <c r="AN4495" i="30"/>
  <c r="AN2377" i="30"/>
  <c r="AN4420" i="30"/>
  <c r="AN1020" i="30"/>
  <c r="AU2711" i="30"/>
  <c r="AU1836" i="30"/>
  <c r="AN4614" i="30"/>
  <c r="AU1264" i="30"/>
  <c r="AN3150" i="30"/>
  <c r="AN1861" i="30"/>
  <c r="AN3001" i="30"/>
  <c r="AN1401" i="30"/>
  <c r="AU3025" i="30"/>
  <c r="AU2733" i="30"/>
  <c r="AU2040" i="30"/>
  <c r="AU4544" i="30"/>
  <c r="AN3364" i="30"/>
  <c r="AN4673" i="30"/>
  <c r="AU1297" i="30"/>
  <c r="AN32" i="30"/>
  <c r="AU1645" i="30"/>
  <c r="AN1546" i="30"/>
  <c r="AN4695" i="30"/>
  <c r="AU2937" i="30"/>
  <c r="AU2765" i="30"/>
  <c r="AN4516" i="30"/>
  <c r="AU1686" i="30"/>
  <c r="AN3935" i="30"/>
  <c r="AN4570" i="30"/>
  <c r="AN4443" i="30"/>
  <c r="AU1791" i="30"/>
  <c r="AU1693" i="30"/>
  <c r="AN3511" i="30"/>
  <c r="AN3734" i="30"/>
  <c r="AN2854" i="30"/>
  <c r="AU3268" i="30"/>
  <c r="AN1342" i="30"/>
  <c r="AN1032" i="30"/>
  <c r="AN3739" i="30"/>
  <c r="AN4392" i="30"/>
  <c r="AN83" i="30"/>
  <c r="AU2596" i="30"/>
  <c r="AN844" i="30"/>
  <c r="AU871" i="30"/>
  <c r="AN1549" i="30"/>
  <c r="AN3472" i="30"/>
  <c r="AU1740" i="30"/>
  <c r="AU158" i="30"/>
  <c r="AN3322" i="30"/>
  <c r="AU3379" i="30"/>
  <c r="AN2888" i="30"/>
  <c r="AN1522" i="30"/>
  <c r="AU2944" i="30"/>
  <c r="AN315" i="30"/>
  <c r="AU3624" i="30"/>
  <c r="AN3823" i="30"/>
  <c r="AU2879" i="30"/>
  <c r="AU417" i="30"/>
  <c r="AN1770" i="30"/>
  <c r="AU4443" i="30"/>
  <c r="AN2975" i="30"/>
  <c r="AN3717" i="30"/>
  <c r="AN3697" i="30"/>
  <c r="AU3164" i="30"/>
  <c r="AU3075" i="30"/>
  <c r="AN3669" i="30"/>
  <c r="AN3246" i="30"/>
  <c r="AU2070" i="30"/>
  <c r="AN1991" i="30"/>
  <c r="AN4287" i="30"/>
  <c r="AN1028" i="30"/>
  <c r="AN1938" i="30"/>
  <c r="AU1867" i="30"/>
  <c r="AU3867" i="30"/>
  <c r="AU2274" i="30"/>
  <c r="AN3412" i="30"/>
  <c r="AU3110" i="30"/>
  <c r="AN4347" i="30"/>
  <c r="AN3063" i="30"/>
  <c r="AU3236" i="30"/>
  <c r="AN3235" i="30"/>
  <c r="AN2420" i="30"/>
  <c r="AN3483" i="30"/>
  <c r="AU4689" i="30"/>
  <c r="AU2995" i="30"/>
  <c r="AU4232" i="30"/>
  <c r="AN2013" i="30"/>
  <c r="AN1117" i="30"/>
  <c r="AU1498" i="30"/>
  <c r="AN1241" i="30"/>
  <c r="AN3331" i="30"/>
  <c r="AU4243" i="30"/>
  <c r="AN3315" i="30"/>
  <c r="AU3509" i="30"/>
  <c r="AN2164" i="30"/>
  <c r="AN1789" i="30"/>
  <c r="AU2397" i="30"/>
  <c r="AU2328" i="30"/>
  <c r="AN3070" i="30"/>
  <c r="AN3547" i="30"/>
  <c r="AN4197" i="30"/>
  <c r="AU2072" i="30"/>
  <c r="AN830" i="30"/>
  <c r="AU4090" i="30"/>
  <c r="AN4651" i="30"/>
  <c r="AN558" i="30"/>
  <c r="AU1728" i="30"/>
  <c r="AN1206" i="30"/>
  <c r="AU1013" i="30"/>
  <c r="AU3923" i="30"/>
  <c r="AU757" i="30"/>
  <c r="AU4568" i="30"/>
  <c r="AU2084" i="30"/>
  <c r="AU884" i="30"/>
  <c r="AN2390" i="30"/>
  <c r="AU423" i="30"/>
  <c r="AN2752" i="30"/>
  <c r="AN2248" i="30"/>
  <c r="AN4593" i="30"/>
  <c r="AU707" i="30"/>
  <c r="AU3146" i="30"/>
  <c r="AU3625" i="30"/>
  <c r="AN3545" i="30"/>
  <c r="AN3093" i="30"/>
  <c r="AN2029" i="30"/>
  <c r="AU2258" i="30"/>
  <c r="AU512" i="30"/>
  <c r="AU3423" i="30"/>
  <c r="AN450" i="30"/>
  <c r="AN4677" i="30"/>
  <c r="AU2078" i="30"/>
  <c r="AN1662" i="30"/>
  <c r="AU3947" i="30"/>
  <c r="AU1562" i="30"/>
  <c r="AN1919" i="30"/>
  <c r="AU3950" i="30"/>
  <c r="AN4157" i="30"/>
  <c r="AN3469" i="30"/>
  <c r="AN1256" i="30"/>
  <c r="AN2233" i="30"/>
  <c r="AN2927" i="30"/>
  <c r="AN3887" i="30"/>
  <c r="AU104" i="30"/>
  <c r="AU421" i="30"/>
  <c r="AU2074" i="30"/>
  <c r="AU2405" i="30"/>
  <c r="AN661" i="30"/>
  <c r="AN1684" i="30"/>
  <c r="AU4552" i="30"/>
  <c r="AN1308" i="30"/>
  <c r="AU3990" i="30"/>
  <c r="AU3026" i="30"/>
  <c r="AU1313" i="30"/>
  <c r="AN4608" i="30"/>
  <c r="AU3363" i="30"/>
  <c r="AU3525" i="30"/>
  <c r="AU951" i="30"/>
  <c r="AN552" i="30"/>
  <c r="AU4366" i="30"/>
  <c r="AU2154" i="30"/>
  <c r="AU4074" i="30"/>
  <c r="AN1855" i="30"/>
  <c r="AN854" i="30"/>
  <c r="AU2876" i="30"/>
  <c r="AU239" i="30"/>
  <c r="AN1527" i="30"/>
  <c r="AU2391" i="30"/>
  <c r="AN3012" i="30"/>
  <c r="AU4227" i="30"/>
  <c r="AU1041" i="30"/>
  <c r="AN4153" i="30"/>
  <c r="AU758" i="30"/>
  <c r="AN3148" i="30"/>
  <c r="AN2769" i="30"/>
  <c r="AN2217" i="30"/>
  <c r="AN3294" i="30"/>
  <c r="AN4057" i="30"/>
  <c r="AU1721" i="30"/>
  <c r="AU4714" i="30"/>
  <c r="AN4093" i="30"/>
  <c r="AN397" i="30"/>
  <c r="AN4238" i="30"/>
  <c r="AU3937" i="30"/>
  <c r="AN456" i="30"/>
  <c r="AU2441" i="30"/>
  <c r="AU1663" i="30"/>
  <c r="AN282" i="30"/>
  <c r="AU3473" i="30"/>
  <c r="AN847" i="30"/>
  <c r="AU368" i="30"/>
  <c r="AU2855" i="30"/>
  <c r="AU3862" i="30"/>
  <c r="AN4091" i="30"/>
  <c r="AU1436" i="30"/>
  <c r="AU2618" i="30"/>
  <c r="AU1316" i="30"/>
  <c r="AN4558" i="30"/>
  <c r="AU1824" i="30"/>
  <c r="AN3674" i="30"/>
  <c r="AN3228" i="30"/>
  <c r="AU3261" i="30"/>
  <c r="AU4438" i="30"/>
  <c r="AU3536" i="30"/>
  <c r="AU1920" i="30"/>
  <c r="AU2656" i="30"/>
  <c r="AU4681" i="30"/>
  <c r="AN977" i="30"/>
  <c r="AN2701" i="30"/>
  <c r="AN1687" i="30"/>
  <c r="AU3205" i="30"/>
  <c r="AN2408" i="30"/>
  <c r="AN1692" i="30"/>
  <c r="AN812" i="30"/>
  <c r="AU2731" i="30"/>
  <c r="AU4687" i="30"/>
  <c r="AN660" i="30"/>
  <c r="AN1361" i="30"/>
  <c r="AN4703" i="30"/>
  <c r="AN377" i="30"/>
  <c r="AN1302" i="30"/>
  <c r="AN3937" i="30"/>
  <c r="AN3624" i="30"/>
  <c r="AN1234" i="30"/>
  <c r="AU2107" i="30"/>
  <c r="AU1816" i="30"/>
  <c r="AN2404" i="30"/>
  <c r="AN1247" i="30"/>
  <c r="AU1918" i="30"/>
  <c r="AN3730" i="30"/>
  <c r="AN3637" i="30"/>
  <c r="AU4122" i="30"/>
  <c r="AU2745" i="30"/>
  <c r="AU3305" i="30"/>
  <c r="AU808" i="30"/>
  <c r="AU3981" i="30"/>
  <c r="AU4537" i="30"/>
  <c r="AN3807" i="30"/>
  <c r="AN4216" i="30"/>
  <c r="AU3258" i="30"/>
  <c r="AU2588" i="30"/>
  <c r="AU1690" i="30"/>
  <c r="AU1005" i="30"/>
  <c r="AN2868" i="30"/>
  <c r="AU4197" i="30"/>
  <c r="AN4499" i="30"/>
  <c r="AN3592" i="30"/>
  <c r="AU1190" i="30"/>
  <c r="AN252" i="30"/>
  <c r="AN4575" i="30"/>
  <c r="AN1646" i="30"/>
  <c r="AU3934" i="30"/>
  <c r="AN2373" i="30"/>
  <c r="AN3828" i="30"/>
  <c r="AN2339" i="30"/>
  <c r="AN3870" i="30"/>
  <c r="AN2348" i="30"/>
  <c r="AN4311" i="30"/>
  <c r="AN4510" i="30"/>
  <c r="AU3798" i="30"/>
  <c r="AN3872" i="30"/>
  <c r="AU1470" i="30"/>
  <c r="AN4639" i="30"/>
  <c r="AU1714" i="30"/>
  <c r="AN3236" i="30"/>
  <c r="AN1296" i="30"/>
  <c r="AU1967" i="30"/>
  <c r="AU1825" i="30"/>
  <c r="AU4602" i="30"/>
  <c r="AU35" i="30"/>
  <c r="AN504" i="30"/>
  <c r="AN3785" i="30"/>
  <c r="AN3923" i="30"/>
  <c r="AN2613" i="30"/>
  <c r="AN2772" i="30"/>
  <c r="AU1701" i="30"/>
  <c r="AN3886" i="30"/>
  <c r="AU4522" i="30"/>
  <c r="AU2426" i="30"/>
  <c r="AN2629" i="30"/>
  <c r="AU2700" i="30"/>
  <c r="AN4707" i="30"/>
  <c r="AU3455" i="30"/>
  <c r="AU2851" i="30"/>
  <c r="AN2773" i="30"/>
  <c r="AU4619" i="30"/>
  <c r="AU3705" i="30"/>
  <c r="AU3039" i="30"/>
  <c r="AN3052" i="30"/>
  <c r="AU1518" i="30"/>
  <c r="AN3859" i="30"/>
  <c r="AN3116" i="30"/>
  <c r="AN3476" i="30"/>
  <c r="AU3380" i="30"/>
  <c r="AU3550" i="30"/>
  <c r="AU1627" i="30"/>
  <c r="AU2021" i="30"/>
  <c r="AU3198" i="30"/>
  <c r="AN1586" i="30"/>
  <c r="AN4422" i="30"/>
  <c r="AU2219" i="30"/>
  <c r="AU3594" i="30"/>
  <c r="AN4538" i="30"/>
  <c r="AN1723" i="30"/>
  <c r="AN1372" i="30"/>
  <c r="AN1785" i="30"/>
  <c r="AU3695" i="30"/>
  <c r="AN4184" i="30"/>
  <c r="AU1886" i="30"/>
  <c r="AU4238" i="30"/>
  <c r="AU4643" i="30"/>
  <c r="AU2897" i="30"/>
  <c r="AU2777" i="30"/>
  <c r="AN3783" i="30"/>
  <c r="AN3419" i="30"/>
  <c r="AN3890" i="30"/>
  <c r="AN4413" i="30"/>
  <c r="AN1031" i="30"/>
  <c r="AU1385" i="30"/>
  <c r="AN392" i="30"/>
  <c r="AN2239" i="30"/>
  <c r="AU2695" i="30"/>
  <c r="AN892" i="30"/>
  <c r="AU3425" i="30"/>
  <c r="AU2783" i="30"/>
  <c r="AN3477" i="30"/>
  <c r="AN3258" i="30"/>
  <c r="AN2596" i="30"/>
  <c r="AN4635" i="30"/>
  <c r="AU4745" i="30"/>
  <c r="AN2020" i="30"/>
  <c r="AU1642" i="30"/>
  <c r="AN3417" i="30"/>
  <c r="AU2946" i="30"/>
  <c r="AU4036" i="30"/>
  <c r="AN1927" i="30"/>
  <c r="AN4656" i="30"/>
  <c r="AU4162" i="30"/>
  <c r="AU156" i="30"/>
  <c r="AU1594" i="30"/>
  <c r="AN3816" i="30"/>
  <c r="AN3223" i="30"/>
  <c r="AN4671" i="30"/>
  <c r="AN4433" i="30"/>
  <c r="AU1999" i="30"/>
  <c r="AN2542" i="30"/>
  <c r="AU1267" i="30"/>
  <c r="AU848" i="30"/>
  <c r="AU3584" i="30"/>
  <c r="AN3393" i="30"/>
  <c r="AU1659" i="30"/>
  <c r="AU2770" i="30"/>
  <c r="AU2411" i="30"/>
  <c r="AN1779" i="30"/>
  <c r="AU1639" i="30"/>
  <c r="AN2007" i="30"/>
  <c r="AU2542" i="30"/>
  <c r="AN1034" i="30"/>
  <c r="AN1230" i="30"/>
  <c r="AN4268" i="30"/>
  <c r="AN4735" i="30"/>
  <c r="AN4491" i="30"/>
  <c r="AN3966" i="30"/>
  <c r="AN4476" i="30"/>
  <c r="AU2649" i="30"/>
  <c r="AU2859" i="30"/>
  <c r="AN3989" i="30"/>
  <c r="AN2896" i="30"/>
  <c r="AU1992" i="30"/>
  <c r="AU803" i="30"/>
  <c r="AU3322" i="30"/>
  <c r="AU2237" i="30"/>
  <c r="AU3667" i="30"/>
  <c r="AN1286" i="30"/>
  <c r="AN3789" i="30"/>
  <c r="AN1164" i="30"/>
  <c r="AN3706" i="30"/>
  <c r="AU1638" i="30"/>
  <c r="AN1989" i="30"/>
  <c r="AN718" i="30"/>
  <c r="AN1315" i="30"/>
  <c r="AN2554" i="30"/>
  <c r="AU3431" i="30"/>
  <c r="AU2724" i="30"/>
  <c r="AU3961" i="30"/>
  <c r="AU1056" i="30"/>
  <c r="AU3201" i="30"/>
  <c r="AU704" i="30"/>
  <c r="AU2331" i="30"/>
  <c r="AN3259" i="30"/>
  <c r="AN2974" i="30"/>
  <c r="AU1290" i="30"/>
  <c r="AN2704" i="30"/>
  <c r="AU502" i="30"/>
  <c r="AU71" i="30"/>
  <c r="AN338" i="30"/>
  <c r="AU4319" i="30"/>
  <c r="AN599" i="30"/>
  <c r="AN2032" i="30"/>
  <c r="AU807" i="30"/>
  <c r="AU1406" i="30"/>
  <c r="AU1038" i="30"/>
  <c r="AU1140" i="30"/>
  <c r="AU3414" i="30"/>
  <c r="AN3507" i="30"/>
  <c r="AU271" i="30"/>
  <c r="AU242" i="30"/>
  <c r="AN3645" i="30"/>
  <c r="AN2586" i="30"/>
  <c r="AU384" i="30"/>
  <c r="AU21" i="30"/>
  <c r="AU2147" i="30"/>
  <c r="AN1014" i="30"/>
  <c r="AU580" i="30"/>
  <c r="AN748" i="30"/>
  <c r="AN1786" i="30"/>
  <c r="AU3203" i="30"/>
  <c r="AN880" i="30"/>
  <c r="AU3095" i="30"/>
  <c r="AN230" i="30"/>
  <c r="AU2990" i="30"/>
  <c r="AN975" i="30"/>
  <c r="AN1057" i="30"/>
  <c r="AN3527" i="30"/>
  <c r="AU801" i="30"/>
  <c r="AU2083" i="30"/>
  <c r="AN2256" i="30"/>
  <c r="AU607" i="30"/>
  <c r="AN2959" i="30"/>
  <c r="AU4380" i="30"/>
  <c r="AN3843" i="30"/>
  <c r="AU2527" i="30"/>
  <c r="AN4610" i="30"/>
  <c r="AN3875" i="30"/>
  <c r="AN146" i="30"/>
  <c r="AU2183" i="30"/>
  <c r="AN1135" i="30"/>
  <c r="AN4090" i="30"/>
  <c r="AN2448" i="30"/>
  <c r="AU1837" i="30"/>
  <c r="AU4653" i="30"/>
  <c r="AN4212" i="30"/>
  <c r="AU2195" i="30"/>
  <c r="AN3330" i="30"/>
  <c r="AN821" i="30"/>
  <c r="AU2506" i="30"/>
  <c r="AU2788" i="30"/>
  <c r="AU4115" i="30"/>
  <c r="AU2599" i="30"/>
  <c r="AU4114" i="30"/>
  <c r="AU4691" i="30"/>
  <c r="AU278" i="30"/>
  <c r="AU4575" i="30"/>
  <c r="AN2751" i="30"/>
  <c r="AN932" i="30"/>
  <c r="AN3625" i="30"/>
  <c r="AN3200" i="30"/>
  <c r="AU772" i="30"/>
  <c r="AU2567" i="30"/>
  <c r="AU3215" i="30"/>
  <c r="AU2891" i="30"/>
  <c r="AN2310" i="30"/>
  <c r="AN3604" i="30"/>
  <c r="AN1946" i="30"/>
  <c r="AU3742" i="30"/>
  <c r="AN4486" i="30"/>
  <c r="AU2841" i="30"/>
  <c r="AN1966" i="30"/>
  <c r="AU830" i="30"/>
  <c r="AU1759" i="30"/>
  <c r="AU2034" i="30"/>
  <c r="AU1416" i="30"/>
  <c r="AU1328" i="30"/>
  <c r="AU3303" i="30"/>
  <c r="AU3943" i="30"/>
  <c r="AU3381" i="30"/>
  <c r="AN110" i="30"/>
  <c r="AU4460" i="30"/>
  <c r="AN531" i="30"/>
  <c r="AN1566" i="30"/>
  <c r="AU3973" i="30"/>
  <c r="AN4265" i="30"/>
  <c r="AN904" i="30"/>
  <c r="AN647" i="30"/>
  <c r="AU2350" i="30"/>
  <c r="AU3083" i="30"/>
  <c r="AN1319" i="30"/>
  <c r="AN563" i="30"/>
  <c r="AU2958" i="30"/>
  <c r="AN3805" i="30"/>
  <c r="AU2863" i="30"/>
  <c r="AN1299" i="30"/>
  <c r="AU2402" i="30"/>
  <c r="AU2439" i="30"/>
  <c r="AU4516" i="30"/>
  <c r="AU1726" i="30"/>
  <c r="AN866" i="30"/>
  <c r="AU4553" i="30"/>
  <c r="AN2558" i="30"/>
  <c r="AN3894" i="30"/>
  <c r="AN1455" i="30"/>
  <c r="AU4220" i="30"/>
  <c r="AU663" i="30"/>
  <c r="AN2925" i="30"/>
  <c r="AU1958" i="30"/>
  <c r="AU4607" i="30"/>
  <c r="AN3427" i="30"/>
  <c r="AN2137" i="30"/>
  <c r="AU1007" i="30"/>
  <c r="AU4287" i="30"/>
  <c r="AU3971" i="30"/>
  <c r="AN3381" i="30"/>
  <c r="AN2135" i="30"/>
  <c r="AN2444" i="30"/>
  <c r="AN2717" i="30"/>
  <c r="AN2947" i="30"/>
  <c r="AN3921" i="30"/>
  <c r="AU2030" i="30"/>
  <c r="AN4056" i="30"/>
  <c r="AN1819" i="30"/>
  <c r="AN2564" i="30"/>
  <c r="AU3791" i="30"/>
  <c r="AN4559" i="30"/>
  <c r="AU4231" i="30"/>
  <c r="AU2477" i="30"/>
  <c r="AU965" i="30"/>
  <c r="AU305" i="30"/>
  <c r="AU3802" i="30"/>
  <c r="AU3770" i="30"/>
  <c r="AU1957" i="30"/>
  <c r="AU1827" i="30"/>
  <c r="AN3677" i="30"/>
  <c r="AU3671" i="30"/>
  <c r="AU2842" i="30"/>
  <c r="AN3991" i="30"/>
  <c r="AU2299" i="30"/>
  <c r="AN2425" i="30"/>
  <c r="AN4450" i="30"/>
  <c r="AN1562" i="30"/>
  <c r="AN1441" i="30"/>
  <c r="AN1901" i="30"/>
  <c r="AN3532" i="30"/>
  <c r="AN3917" i="30"/>
  <c r="AN2274" i="30"/>
  <c r="AN2008" i="30"/>
  <c r="AN2102" i="30"/>
  <c r="AU2092" i="30"/>
  <c r="AU2930" i="30"/>
  <c r="AN2434" i="30"/>
  <c r="AN3371" i="30"/>
  <c r="AU3575" i="30"/>
  <c r="AN3670" i="30"/>
  <c r="AU4411" i="30"/>
  <c r="AN3992" i="30"/>
  <c r="AU768" i="30"/>
  <c r="AU4104" i="30"/>
  <c r="AU2026" i="30"/>
  <c r="AU4561" i="30"/>
  <c r="AU1753" i="30"/>
  <c r="AN3040" i="30"/>
  <c r="AN1382" i="30"/>
  <c r="AN4186" i="30"/>
  <c r="AU4414" i="30"/>
  <c r="AN2416" i="30"/>
  <c r="AN2422" i="30"/>
  <c r="AN3570" i="30"/>
  <c r="AU4413" i="30"/>
  <c r="AU4493" i="30"/>
  <c r="AN569" i="30"/>
  <c r="AU1491" i="30"/>
  <c r="AU4344" i="30"/>
  <c r="AU4574" i="30"/>
  <c r="AU3375" i="30"/>
  <c r="AN3888" i="30"/>
  <c r="AN1519" i="30"/>
  <c r="AU2741" i="30"/>
  <c r="AN1734" i="30"/>
  <c r="AU4566" i="30"/>
  <c r="AN746" i="30"/>
  <c r="AU2486" i="30"/>
  <c r="AU435" i="30"/>
  <c r="AU79" i="30"/>
  <c r="AU916" i="30"/>
  <c r="AU4636" i="30"/>
  <c r="AU3562" i="30"/>
  <c r="AN3842" i="30"/>
  <c r="AU1727" i="30"/>
  <c r="AU2111" i="30"/>
  <c r="AN1766" i="30"/>
  <c r="AN2482" i="30"/>
  <c r="AN339" i="30"/>
  <c r="AN4034" i="30"/>
  <c r="AN3459" i="30"/>
  <c r="AN1704" i="30"/>
  <c r="AU4054" i="30"/>
  <c r="AU1447" i="30"/>
  <c r="AN4060" i="30"/>
  <c r="AN219" i="30"/>
  <c r="AN453" i="30"/>
  <c r="AU2768" i="30"/>
  <c r="AU811" i="30"/>
  <c r="AU3090" i="30"/>
  <c r="AU815" i="30"/>
  <c r="AU4708" i="30"/>
  <c r="AU2662" i="30"/>
  <c r="AN2519" i="30"/>
  <c r="AU1755" i="30"/>
  <c r="AU3826" i="30"/>
  <c r="AU3869" i="30"/>
  <c r="AN3663" i="30"/>
  <c r="AN4226" i="30"/>
  <c r="AN3673" i="30"/>
  <c r="AU2110" i="30"/>
  <c r="AU3066" i="30"/>
  <c r="AN2140" i="30"/>
  <c r="AU2685" i="30"/>
  <c r="AU2236" i="30"/>
  <c r="AN1801" i="30"/>
  <c r="AU1702" i="30"/>
  <c r="AU1857" i="30"/>
  <c r="AU3211" i="30"/>
  <c r="AN140" i="30"/>
  <c r="AN3414" i="30"/>
  <c r="AU3689" i="30"/>
  <c r="AN4106" i="30"/>
  <c r="AU1483" i="30"/>
  <c r="AN510" i="30"/>
  <c r="AN2913" i="30"/>
  <c r="AN4210" i="30"/>
  <c r="AU4300" i="30"/>
  <c r="AN758" i="30"/>
  <c r="AN3240" i="30"/>
  <c r="AN3658" i="30"/>
  <c r="AU649" i="30"/>
  <c r="AU2605" i="30"/>
  <c r="AU4096" i="30"/>
  <c r="AU2393" i="30"/>
  <c r="AU543" i="30"/>
  <c r="AU2487" i="30"/>
  <c r="AN2737" i="30"/>
  <c r="AN4696" i="30"/>
  <c r="AU1513" i="30"/>
  <c r="AU4616" i="30"/>
  <c r="AU2697" i="30"/>
  <c r="AU388" i="30"/>
  <c r="AN2916" i="30"/>
  <c r="AN4482" i="30"/>
  <c r="AN2809" i="30"/>
  <c r="AN2816" i="30"/>
  <c r="AN2190" i="30"/>
  <c r="AU952" i="30"/>
  <c r="AN3574" i="30"/>
  <c r="AN2213" i="30"/>
  <c r="AN3778" i="30"/>
  <c r="AU2800" i="30"/>
  <c r="AN4078" i="30"/>
  <c r="AU2518" i="30"/>
  <c r="AU4738" i="30"/>
  <c r="AN4625" i="30"/>
  <c r="AU4625" i="30"/>
  <c r="AN1882" i="30"/>
  <c r="AU2912" i="30"/>
  <c r="AU1457" i="30"/>
  <c r="AN4201" i="30"/>
  <c r="AU173" i="30"/>
  <c r="AN780" i="30"/>
  <c r="AN1304" i="30"/>
  <c r="AU2763" i="30"/>
  <c r="AN3048" i="30"/>
  <c r="AU4563" i="30"/>
  <c r="AU1885" i="30"/>
  <c r="AN2048" i="30"/>
  <c r="AU275" i="30"/>
  <c r="AU1420" i="30"/>
  <c r="AN3830" i="30"/>
  <c r="AU4216" i="30"/>
  <c r="AU3367" i="30"/>
  <c r="AU4044" i="30"/>
  <c r="AN3314" i="30"/>
  <c r="AN1212" i="30"/>
  <c r="AN751" i="30"/>
  <c r="AN1535" i="30"/>
  <c r="AN3101" i="30"/>
  <c r="AU973" i="30"/>
  <c r="AU2872" i="30"/>
  <c r="AN4680" i="30"/>
  <c r="AN4337" i="30"/>
  <c r="AU1397" i="30"/>
  <c r="AN3708" i="30"/>
  <c r="AU3136" i="30"/>
  <c r="AU3841" i="30"/>
  <c r="AU2201" i="30"/>
  <c r="AN4700" i="30"/>
  <c r="AN2159" i="30"/>
  <c r="AN3038" i="30"/>
  <c r="AU3945" i="30"/>
  <c r="AU3171" i="30"/>
  <c r="AU3643" i="30"/>
  <c r="AN4062" i="30"/>
  <c r="AN4417" i="30"/>
  <c r="AN1273" i="30"/>
  <c r="AU3042" i="30"/>
  <c r="AN2068" i="30"/>
  <c r="AN974" i="30"/>
  <c r="AU4436" i="30"/>
  <c r="AN1115" i="30"/>
  <c r="AU2223" i="30"/>
  <c r="AN4390" i="30"/>
  <c r="AU1062" i="30"/>
  <c r="AN3819" i="30"/>
  <c r="AN4633" i="30"/>
  <c r="AU750" i="30"/>
  <c r="AN747" i="30"/>
  <c r="AU795" i="30"/>
  <c r="AN4241" i="30"/>
  <c r="AN2126" i="30"/>
  <c r="AU4727" i="30"/>
  <c r="AU762" i="30"/>
  <c r="AN1821" i="30"/>
  <c r="AU4741" i="30"/>
  <c r="AN2681" i="30"/>
  <c r="AN2793" i="30"/>
  <c r="AU1306" i="30"/>
  <c r="AN1557" i="30"/>
  <c r="AU1685" i="30"/>
  <c r="AN3489" i="30"/>
  <c r="AU3657" i="30"/>
  <c r="AU1432" i="30"/>
  <c r="AU4709" i="30"/>
  <c r="AN3829" i="30"/>
  <c r="AU4224" i="30"/>
  <c r="AN1155" i="30"/>
  <c r="AU4260" i="30"/>
  <c r="AN4117" i="30"/>
  <c r="AU125" i="30"/>
  <c r="AU1592" i="30"/>
  <c r="AU2867" i="30"/>
  <c r="AN3195" i="30"/>
  <c r="AU3355" i="30"/>
  <c r="AN3831" i="30"/>
  <c r="AN1460" i="30"/>
  <c r="AN3446" i="30"/>
  <c r="AN4233" i="30"/>
  <c r="AN2981" i="30"/>
  <c r="AN1598" i="30"/>
  <c r="AU3051" i="30"/>
  <c r="AN3621" i="30"/>
  <c r="AN4472" i="30"/>
  <c r="AU4233" i="30"/>
  <c r="AN3918" i="30"/>
  <c r="AN235" i="30"/>
  <c r="AU3618" i="30"/>
  <c r="AN774" i="30"/>
  <c r="AN4074" i="30"/>
  <c r="AN2385" i="30"/>
  <c r="AU3882" i="30"/>
  <c r="AN1481" i="30"/>
  <c r="AU4355" i="30"/>
  <c r="AN2826" i="30"/>
  <c r="AU2235" i="30"/>
  <c r="AU4282" i="30"/>
  <c r="AN4452" i="30"/>
  <c r="AU1044" i="30"/>
  <c r="AU3682" i="30"/>
  <c r="AN4638" i="30"/>
  <c r="AU4277" i="30"/>
  <c r="AN3112" i="30"/>
  <c r="AN469" i="30"/>
  <c r="AN4440" i="30"/>
  <c r="AN1813" i="30"/>
  <c r="AU2058" i="30"/>
  <c r="AN3119" i="30"/>
  <c r="AN2796" i="30"/>
  <c r="AN3735" i="30"/>
  <c r="AU2977" i="30"/>
  <c r="AU343" i="30"/>
  <c r="AN1907" i="30"/>
  <c r="AU4470" i="30"/>
  <c r="AU4542" i="30"/>
  <c r="AN1650" i="30"/>
  <c r="AU66" i="30"/>
  <c r="AU1348" i="30"/>
  <c r="AU1312" i="30"/>
  <c r="AN2833" i="30"/>
  <c r="AU4578" i="30"/>
  <c r="AU2266" i="30"/>
  <c r="AU2323" i="30"/>
  <c r="AN1784" i="30"/>
  <c r="AN3580" i="30"/>
  <c r="AU993" i="30"/>
  <c r="AN2805" i="30"/>
  <c r="AN1463" i="30"/>
  <c r="AU3214" i="30"/>
  <c r="AN1689" i="30"/>
  <c r="AU2358" i="30"/>
  <c r="AN1776" i="30"/>
  <c r="AU4345" i="30"/>
  <c r="AN2941" i="30"/>
  <c r="AN1942" i="30"/>
  <c r="AU1308" i="30"/>
  <c r="AN3492" i="30"/>
  <c r="AU3900" i="30"/>
  <c r="AN2799" i="30"/>
  <c r="AU3905" i="30"/>
  <c r="AN112" i="30"/>
  <c r="AU3325" i="30"/>
  <c r="AN113" i="30"/>
  <c r="AN491" i="30"/>
  <c r="AU4061" i="30"/>
  <c r="AU4478" i="30"/>
  <c r="AN264" i="30"/>
  <c r="AN4075" i="30"/>
  <c r="AU2218" i="30"/>
  <c r="AN1794" i="30"/>
  <c r="AN4006" i="30"/>
  <c r="AU2591" i="30"/>
  <c r="AN4145" i="30"/>
  <c r="AU4392" i="30"/>
  <c r="AU4533" i="30"/>
  <c r="AU3385" i="30"/>
  <c r="AN1924" i="30"/>
  <c r="AN4487" i="30"/>
  <c r="AN4232" i="30"/>
  <c r="AN4456" i="30"/>
  <c r="AN2106" i="30"/>
  <c r="AN3555" i="30"/>
  <c r="AU4365" i="30"/>
  <c r="AN4494" i="30"/>
  <c r="AN4513" i="30"/>
  <c r="AN2951" i="30"/>
  <c r="AN2997" i="30"/>
  <c r="AN1948" i="30"/>
  <c r="AU3003" i="30"/>
  <c r="AN4367" i="30"/>
  <c r="AU3274" i="30"/>
  <c r="AN4067" i="30"/>
  <c r="AN4653" i="30"/>
  <c r="AU2889" i="30"/>
  <c r="AN3333" i="30"/>
  <c r="AN3131" i="30"/>
  <c r="AN2417" i="30"/>
  <c r="AN159" i="30"/>
  <c r="AN1958" i="30"/>
  <c r="AN3692" i="30"/>
  <c r="AU4292" i="30"/>
  <c r="AN4468" i="30"/>
  <c r="AN3326" i="30"/>
  <c r="AN3529" i="30"/>
  <c r="AU4632" i="30"/>
  <c r="AN1036" i="30"/>
  <c r="AN1747" i="30"/>
  <c r="AU2843" i="30"/>
  <c r="AN4187" i="30"/>
  <c r="AU1750" i="30"/>
  <c r="AN1639" i="30"/>
  <c r="AN4130" i="30"/>
  <c r="AN2684" i="30"/>
  <c r="AU2082" i="30"/>
  <c r="AU626" i="30"/>
  <c r="AU2514" i="30"/>
  <c r="AN4691" i="30"/>
  <c r="AU3030" i="30"/>
  <c r="AN547" i="30"/>
  <c r="AN2497" i="30"/>
  <c r="AN3795" i="30"/>
  <c r="AU2790" i="30"/>
  <c r="AU4743" i="30"/>
  <c r="AU2338" i="30"/>
  <c r="AN3295" i="30"/>
  <c r="AN3422" i="30"/>
  <c r="AU3145" i="30"/>
  <c r="AU741" i="30"/>
  <c r="AN2449" i="30"/>
  <c r="AN4307" i="30"/>
  <c r="AU4368" i="30"/>
  <c r="AU1480" i="30"/>
  <c r="AU4657" i="30"/>
  <c r="AN3704" i="30"/>
  <c r="AU517" i="30"/>
  <c r="AN1362" i="30"/>
  <c r="AN1917" i="30"/>
  <c r="AU2815" i="30"/>
  <c r="AN3256" i="30"/>
  <c r="AU572" i="30"/>
  <c r="AN3411" i="30"/>
  <c r="AN4266" i="30"/>
  <c r="AU3182" i="30"/>
  <c r="AU1068" i="30"/>
  <c r="AU3001" i="30"/>
  <c r="AU497" i="30"/>
  <c r="AU4010" i="30"/>
  <c r="AN2484" i="30"/>
  <c r="AU3459" i="30"/>
  <c r="AU3710" i="30"/>
  <c r="AU908" i="30"/>
  <c r="AU4268" i="30"/>
  <c r="AU3248" i="30"/>
  <c r="AU828" i="30"/>
  <c r="AU2592" i="30"/>
  <c r="AN3447" i="30"/>
  <c r="AU2308" i="30"/>
  <c r="AU570" i="30"/>
  <c r="AN3484" i="30"/>
  <c r="AN3066" i="30"/>
  <c r="AN1235" i="30"/>
  <c r="AN4406" i="30"/>
  <c r="AN2441" i="30"/>
  <c r="AU2294" i="30"/>
  <c r="AN4394" i="30"/>
  <c r="AN2376" i="30"/>
  <c r="AU920" i="30"/>
  <c r="AN1994" i="30"/>
  <c r="AN916" i="30"/>
  <c r="AN4581" i="30"/>
  <c r="AN2996" i="30"/>
  <c r="AU4503" i="30"/>
  <c r="AN3737" i="30"/>
  <c r="AU2088" i="30"/>
  <c r="AN675" i="30"/>
  <c r="AU2970" i="30"/>
  <c r="AN4155" i="30"/>
  <c r="AN1446" i="30"/>
  <c r="AU1854" i="30"/>
  <c r="AN4314" i="30"/>
  <c r="AU4075" i="30"/>
  <c r="AU1185" i="30"/>
  <c r="AU3044" i="30"/>
  <c r="AN2195" i="30"/>
  <c r="AN1589" i="30"/>
  <c r="AU4112" i="30"/>
  <c r="AU3587" i="30"/>
  <c r="AN1822" i="30"/>
  <c r="AN2532" i="30"/>
  <c r="AN2350" i="30"/>
  <c r="AN3571" i="30"/>
  <c r="AN2104" i="30"/>
  <c r="AU3074" i="30"/>
  <c r="AU2105" i="30"/>
  <c r="AU1916" i="30"/>
  <c r="AU1090" i="30"/>
  <c r="AN770" i="30"/>
  <c r="AN3897" i="30"/>
  <c r="AN4050" i="30"/>
  <c r="AN1239" i="30"/>
  <c r="AN2495" i="30"/>
  <c r="AU4050" i="30"/>
  <c r="AU4276" i="30"/>
  <c r="AN1288" i="30"/>
  <c r="AU3501" i="30"/>
  <c r="AU2797" i="30"/>
  <c r="AU4604" i="30"/>
  <c r="AU2689" i="30"/>
  <c r="AU643" i="30"/>
  <c r="AN1423" i="30"/>
  <c r="AU2117" i="30"/>
  <c r="AU3573" i="30"/>
  <c r="AN1638" i="30"/>
  <c r="AU2696" i="30"/>
  <c r="AN3296" i="30"/>
  <c r="AU4610" i="30"/>
  <c r="AN920" i="30"/>
  <c r="AN1628" i="30"/>
  <c r="AN3909" i="30"/>
  <c r="AN3698" i="30"/>
  <c r="AU4095" i="30"/>
  <c r="AN4410" i="30"/>
  <c r="AN961" i="30"/>
  <c r="AN3146" i="30"/>
  <c r="AU3162" i="30"/>
  <c r="AU2418" i="30"/>
  <c r="AN1823" i="30"/>
  <c r="AN2050" i="30"/>
  <c r="AN3932" i="30"/>
  <c r="AU3875" i="30"/>
  <c r="AN2465" i="30"/>
  <c r="AN2821" i="30"/>
  <c r="AN2435" i="30"/>
  <c r="AN1237" i="30"/>
  <c r="AU4506" i="30"/>
  <c r="AN37" i="30"/>
  <c r="AN776" i="30"/>
  <c r="AU1742" i="30"/>
  <c r="AU2732" i="30"/>
  <c r="AN2984" i="30"/>
  <c r="AU3474" i="30"/>
  <c r="AN3564" i="30"/>
  <c r="AN2253" i="30"/>
  <c r="AN2679" i="30"/>
  <c r="AN3061" i="30"/>
  <c r="AU3746" i="30"/>
  <c r="AN3924" i="30"/>
  <c r="AN4426" i="30"/>
  <c r="AN2226" i="30"/>
  <c r="AU1754" i="30"/>
  <c r="AU3366" i="30"/>
  <c r="AN2080" i="30"/>
  <c r="AU2860" i="30"/>
  <c r="AU4459" i="30"/>
  <c r="AN1181" i="30"/>
  <c r="AU3838" i="30"/>
  <c r="AN4192" i="30"/>
  <c r="AU681" i="30"/>
  <c r="AU1324" i="30"/>
  <c r="AU1593" i="30"/>
  <c r="AN2055" i="30"/>
  <c r="AN3740" i="30"/>
  <c r="AU1206" i="30"/>
  <c r="AN1507" i="30"/>
  <c r="AN1643" i="30"/>
  <c r="AU792" i="30"/>
  <c r="AU539" i="30"/>
  <c r="AN4328" i="30"/>
  <c r="AU3444" i="30"/>
  <c r="AN1298" i="30"/>
  <c r="AU1842" i="30"/>
  <c r="AU3397" i="30"/>
  <c r="AU2191" i="30"/>
  <c r="AN2858" i="30"/>
  <c r="AN3653" i="30"/>
  <c r="AU3940" i="30"/>
  <c r="AU2060" i="30"/>
  <c r="AN2284" i="30"/>
  <c r="AN2900" i="30"/>
  <c r="AU1440" i="30"/>
  <c r="AU3479" i="30"/>
  <c r="AU1900" i="30"/>
  <c r="AU73" i="30"/>
  <c r="AU419" i="30"/>
  <c r="AU3009" i="30"/>
  <c r="AN38" i="30"/>
  <c r="AN3540" i="30"/>
  <c r="AN3254" i="30"/>
  <c r="AU2014" i="30"/>
  <c r="AN4100" i="30"/>
  <c r="AN4279" i="30"/>
  <c r="AU739" i="30"/>
  <c r="AU2643" i="30"/>
  <c r="AN3631" i="30"/>
  <c r="AN2421" i="30"/>
  <c r="AU142" i="30"/>
  <c r="AN1570" i="30"/>
  <c r="AU4416" i="30"/>
  <c r="AN3400" i="30"/>
  <c r="AU1148" i="30"/>
  <c r="AN473" i="30"/>
  <c r="AN4637" i="30"/>
  <c r="AN439" i="30"/>
  <c r="AU493" i="30"/>
  <c r="AN631" i="30"/>
  <c r="AU3924" i="30"/>
  <c r="AN2294" i="30"/>
  <c r="AU2453" i="30"/>
  <c r="AN544" i="30"/>
  <c r="AU3368" i="30"/>
  <c r="AU998" i="30"/>
  <c r="AU1927" i="30"/>
  <c r="AU1101" i="30"/>
  <c r="AN100" i="30"/>
  <c r="AN3465" i="30"/>
  <c r="AN4308" i="30"/>
  <c r="AN24" i="30"/>
  <c r="AN1060" i="30"/>
  <c r="AN2538" i="30"/>
  <c r="AN1100" i="30"/>
  <c r="AN3350" i="30"/>
  <c r="AN1753" i="30"/>
  <c r="AU2557" i="30"/>
  <c r="AN157" i="30"/>
  <c r="AU1783" i="30"/>
  <c r="AN4642" i="30"/>
  <c r="AU687" i="30"/>
  <c r="AN2045" i="30"/>
  <c r="AU1174" i="30"/>
  <c r="AN4500" i="30"/>
  <c r="AN4658" i="30"/>
  <c r="AN2243" i="30"/>
  <c r="AU197" i="30"/>
  <c r="AU2341" i="30"/>
  <c r="AU4330" i="30"/>
  <c r="AU1971" i="30"/>
  <c r="AU1890" i="30"/>
  <c r="AU3286" i="30"/>
  <c r="AU1334" i="30"/>
  <c r="AU134" i="30"/>
  <c r="AU1443" i="30"/>
  <c r="AN3516" i="30"/>
  <c r="AN1645" i="30"/>
  <c r="AN2241" i="30"/>
  <c r="AN3700" i="30"/>
  <c r="AN2808" i="30"/>
  <c r="AU924" i="30"/>
  <c r="AU2327" i="30"/>
  <c r="AN4214" i="30"/>
  <c r="AN1569" i="30"/>
  <c r="AU3297" i="30"/>
  <c r="AN1420" i="30"/>
  <c r="AN2988" i="30"/>
  <c r="AN1559" i="30"/>
  <c r="AN1142" i="30"/>
  <c r="AN3854" i="30"/>
  <c r="AU102" i="30"/>
  <c r="AU4556" i="30"/>
  <c r="AN4488" i="30"/>
  <c r="AU4119" i="30"/>
  <c r="AN259" i="30"/>
  <c r="AU3928" i="30"/>
  <c r="AN155" i="30"/>
  <c r="AN4441" i="30"/>
  <c r="AN256" i="30"/>
  <c r="AU478" i="30"/>
  <c r="AN1648" i="30"/>
  <c r="AU3753" i="30"/>
  <c r="AU4207" i="30"/>
  <c r="AU2047" i="30"/>
  <c r="AN900" i="30"/>
  <c r="AU1877" i="30"/>
  <c r="AN3154" i="30"/>
  <c r="AN1332" i="30"/>
  <c r="AN3239" i="30"/>
  <c r="AU1154" i="30"/>
  <c r="AU169" i="30"/>
  <c r="AU564" i="30"/>
  <c r="AU431" i="30"/>
  <c r="AU3138" i="30"/>
  <c r="AU3574" i="30"/>
  <c r="AN1124" i="30"/>
  <c r="AU166" i="30"/>
  <c r="AN665" i="30"/>
  <c r="AU4305" i="30"/>
  <c r="AN3279" i="30"/>
  <c r="AU1738" i="30"/>
  <c r="AU2196" i="30"/>
  <c r="AN4288" i="30"/>
  <c r="AU3513" i="30"/>
  <c r="AU3123" i="30"/>
  <c r="AN4054" i="30"/>
  <c r="AU3398" i="30"/>
  <c r="AN354" i="30"/>
  <c r="AU4711" i="30"/>
  <c r="AU1808" i="30"/>
  <c r="AU1861" i="30"/>
  <c r="AU1833" i="30"/>
  <c r="AU738" i="30"/>
  <c r="AU3388" i="30"/>
  <c r="AN2065" i="30"/>
  <c r="AU3773" i="30"/>
  <c r="AU3524" i="30"/>
  <c r="AU1641" i="30"/>
  <c r="AU1130" i="30"/>
  <c r="AU1996" i="30"/>
  <c r="AU854" i="30"/>
  <c r="AU2525" i="30"/>
  <c r="AU3833" i="30"/>
  <c r="AU3777" i="30"/>
  <c r="AU3745" i="30"/>
  <c r="AU3640" i="30"/>
  <c r="AU1983" i="30"/>
  <c r="AN3792" i="30"/>
  <c r="AU4176" i="30"/>
  <c r="AN3688" i="30"/>
  <c r="AN4087" i="30"/>
  <c r="AN4421" i="30"/>
  <c r="AU2709" i="30"/>
  <c r="AU4412" i="30"/>
  <c r="AN555" i="30"/>
  <c r="AN2902" i="30"/>
  <c r="AN2092" i="30"/>
  <c r="AN1402" i="30"/>
  <c r="AU3336" i="30"/>
  <c r="AU2064" i="30"/>
  <c r="AU1462" i="30"/>
  <c r="AU3984" i="30"/>
  <c r="AU82" i="30"/>
  <c r="AU2114" i="30"/>
  <c r="AN2869" i="30"/>
  <c r="AN3770" i="30"/>
  <c r="AN744" i="30"/>
  <c r="AN3493" i="30"/>
  <c r="AN4274" i="30"/>
  <c r="AU3490" i="30"/>
  <c r="AN1053" i="30"/>
  <c r="AU4190" i="30"/>
  <c r="AU1782" i="30"/>
  <c r="AN2277" i="30"/>
  <c r="AU852" i="30"/>
  <c r="AN3862" i="30"/>
  <c r="AU1980" i="30"/>
  <c r="AU680" i="30"/>
  <c r="AN717" i="30"/>
  <c r="AN1715" i="30"/>
  <c r="AN2071" i="30"/>
  <c r="AU4479" i="30"/>
  <c r="AN1525" i="30"/>
  <c r="AU2604" i="30"/>
  <c r="AU547" i="30"/>
  <c r="AU3335" i="30"/>
  <c r="AU1591" i="30"/>
  <c r="AU1094" i="30"/>
  <c r="AU1501" i="30"/>
  <c r="AN3164" i="30"/>
  <c r="AN662" i="30"/>
  <c r="AN4208" i="30"/>
  <c r="AU1085" i="30"/>
  <c r="AU3210" i="30"/>
  <c r="AU2787" i="30"/>
  <c r="AU867" i="30"/>
  <c r="AN1541" i="30"/>
  <c r="AU3413" i="30"/>
  <c r="AN3243" i="30"/>
  <c r="AU1366" i="30"/>
  <c r="AU1897" i="30"/>
  <c r="AN3984" i="30"/>
  <c r="AU4497" i="30"/>
  <c r="AN1584" i="30"/>
  <c r="AN2870" i="30"/>
  <c r="AU2305" i="30"/>
  <c r="AN2906" i="30"/>
  <c r="AU1656" i="30"/>
  <c r="AU2825" i="30"/>
  <c r="AN1668" i="30"/>
  <c r="AU806" i="30"/>
  <c r="AN4154" i="30"/>
  <c r="AU2384" i="30"/>
  <c r="AU2566" i="30"/>
  <c r="AU1581" i="30"/>
  <c r="AU49" i="30"/>
  <c r="AN3885" i="30"/>
  <c r="AN4665" i="30"/>
  <c r="AN2790" i="30"/>
  <c r="AN1233" i="30"/>
  <c r="AU1265" i="30"/>
  <c r="AN3383" i="30"/>
  <c r="AN518" i="30"/>
  <c r="AN3464" i="30"/>
  <c r="AN458" i="30"/>
  <c r="AN4733" i="30"/>
  <c r="AN179" i="30"/>
  <c r="AU3660" i="30"/>
  <c r="AN2607" i="30"/>
  <c r="AN1609" i="30"/>
  <c r="AU2609" i="30"/>
  <c r="AU4693" i="30"/>
  <c r="AU1113" i="30"/>
  <c r="AN849" i="30"/>
  <c r="AU1163" i="30"/>
  <c r="AU2079" i="30"/>
  <c r="AN117" i="30"/>
  <c r="AN2834" i="30"/>
  <c r="AU4129" i="30"/>
  <c r="AN3110" i="30"/>
  <c r="AU3863" i="30"/>
  <c r="AU2556" i="30"/>
  <c r="AU846" i="30"/>
  <c r="AU3112" i="30"/>
  <c r="AU2340" i="30"/>
  <c r="AU2546" i="30"/>
  <c r="AN1581" i="30"/>
  <c r="AN177" i="30"/>
  <c r="AN856" i="30"/>
  <c r="AN2687" i="30"/>
  <c r="AN3666" i="30"/>
  <c r="AN1160" i="30"/>
  <c r="AN4041" i="30"/>
  <c r="AU1390" i="30"/>
  <c r="AU2190" i="30"/>
  <c r="AN2699" i="30"/>
  <c r="AN711" i="30"/>
  <c r="AN639" i="30"/>
  <c r="AU2322" i="30"/>
  <c r="AU3140" i="30"/>
  <c r="AU211" i="30"/>
  <c r="AU2962" i="30"/>
  <c r="AU2276" i="30"/>
  <c r="AU80" i="30"/>
  <c r="AU2547" i="30"/>
  <c r="AN852" i="30"/>
  <c r="AN3942" i="30"/>
  <c r="AN3976" i="30"/>
  <c r="AU3244" i="30"/>
  <c r="AU4333" i="30"/>
  <c r="AU578" i="30"/>
  <c r="AU1350" i="30"/>
  <c r="AN4745" i="30"/>
  <c r="AU2723" i="30"/>
  <c r="AN824" i="30"/>
  <c r="AU2137" i="30"/>
  <c r="AN2978" i="30"/>
  <c r="AU1078" i="30"/>
  <c r="AN2921" i="30"/>
  <c r="AN4325" i="30"/>
  <c r="AN4269" i="30"/>
  <c r="AU3159" i="30"/>
  <c r="AU2943" i="30"/>
  <c r="AN1066" i="30"/>
  <c r="AN1323" i="30"/>
  <c r="AU608" i="30"/>
  <c r="AN1833" i="30"/>
  <c r="AN114" i="30"/>
  <c r="AN131" i="30"/>
  <c r="AN3300" i="30"/>
  <c r="AN3997" i="30"/>
  <c r="AU4400" i="30"/>
  <c r="AU3293" i="30"/>
  <c r="AN1607" i="30"/>
  <c r="AN541" i="30"/>
  <c r="AU2683" i="30"/>
  <c r="AN4518" i="30"/>
  <c r="AN1449" i="30"/>
  <c r="AN2427" i="30"/>
  <c r="AU3166" i="30"/>
  <c r="AU1880" i="30"/>
  <c r="AN4349" i="30"/>
  <c r="AU3771" i="30"/>
  <c r="AU2647" i="30"/>
  <c r="AN4649" i="30"/>
  <c r="AU2818" i="30"/>
  <c r="AN1071" i="30"/>
  <c r="AU2773" i="30"/>
  <c r="AU2361" i="30"/>
  <c r="AN198" i="30"/>
  <c r="AN3080" i="30"/>
  <c r="AN1002" i="30"/>
  <c r="AN3581" i="30"/>
  <c r="AN3495" i="30"/>
  <c r="AU3328" i="30"/>
  <c r="AN460" i="30"/>
  <c r="AU3651" i="30"/>
  <c r="AN3229" i="30"/>
  <c r="AU2663" i="30"/>
  <c r="AU289" i="30"/>
  <c r="AU2766" i="30"/>
  <c r="AU3283" i="30"/>
  <c r="AN3542" i="30"/>
  <c r="AU1848" i="30"/>
  <c r="AU2926" i="30"/>
  <c r="AN2617" i="30"/>
  <c r="AN1865" i="30"/>
  <c r="AN4164" i="30"/>
  <c r="AN4704" i="30"/>
  <c r="AU2571" i="30"/>
  <c r="AU1815" i="30"/>
  <c r="AN2514" i="30"/>
  <c r="AN3650" i="30"/>
  <c r="AN1403" i="30"/>
  <c r="AU2032" i="30"/>
  <c r="AU3891" i="30"/>
  <c r="AN3497" i="30"/>
  <c r="AN2459" i="30"/>
  <c r="AU2893" i="30"/>
  <c r="AN2506" i="30"/>
  <c r="AU3155" i="30"/>
  <c r="AU2528" i="30"/>
  <c r="AU3853" i="30"/>
  <c r="AU2310" i="30"/>
  <c r="AN2331" i="30"/>
  <c r="AU3370" i="30"/>
  <c r="AN2524" i="30"/>
  <c r="AU113" i="30"/>
  <c r="AU3253" i="30"/>
  <c r="AN870" i="30"/>
  <c r="AU1746" i="30"/>
  <c r="AU3659" i="30"/>
  <c r="AU1093" i="30"/>
  <c r="AN2210" i="30"/>
  <c r="AN3002" i="30"/>
  <c r="AN4065" i="30"/>
  <c r="AN3626" i="30"/>
  <c r="AN4706" i="30"/>
  <c r="AU1731" i="30"/>
  <c r="AN4147" i="30"/>
  <c r="AU1024" i="30"/>
  <c r="AN1930" i="30"/>
  <c r="AU3741" i="30"/>
  <c r="AN255" i="30"/>
  <c r="AU918" i="30"/>
  <c r="AU4676" i="30"/>
  <c r="AN3071" i="30"/>
  <c r="AU3362" i="30"/>
  <c r="AU3757" i="30"/>
  <c r="AU890" i="30"/>
  <c r="AU1160" i="30"/>
  <c r="AU2782" i="30"/>
  <c r="AU1454" i="30"/>
  <c r="AU931" i="30"/>
  <c r="AN1877" i="30"/>
  <c r="AN3955" i="30"/>
  <c r="AN3385" i="30"/>
  <c r="AN2069" i="30"/>
  <c r="AN3949" i="30"/>
  <c r="AU4728" i="30"/>
  <c r="AU3230" i="30"/>
  <c r="AU223" i="30"/>
  <c r="AU3727" i="30"/>
  <c r="AN1933" i="30"/>
  <c r="AN4647" i="30"/>
  <c r="AU2259" i="30"/>
  <c r="AU194" i="30"/>
  <c r="AU1676" i="30"/>
  <c r="AN3833" i="30"/>
  <c r="AN1618" i="30"/>
  <c r="AN3379" i="30"/>
  <c r="AN1499" i="30"/>
  <c r="AU957" i="30"/>
  <c r="AU1506" i="30"/>
  <c r="AN4199" i="30"/>
  <c r="AN1718" i="30"/>
  <c r="AU3627" i="30"/>
  <c r="AU706" i="30"/>
  <c r="AU2423" i="30"/>
  <c r="AN1817" i="30"/>
  <c r="AN2625" i="30"/>
  <c r="AU1384" i="30"/>
  <c r="AU3700" i="30"/>
  <c r="AN2825" i="30"/>
  <c r="AU3939" i="30"/>
  <c r="AU350" i="30"/>
  <c r="AN2379" i="30"/>
  <c r="AN3977" i="30"/>
  <c r="AN693" i="30"/>
  <c r="AU4541" i="30"/>
  <c r="AU3031" i="30"/>
  <c r="AN3699" i="30"/>
  <c r="AN1217" i="30"/>
  <c r="AN446" i="30"/>
  <c r="AU2347" i="30"/>
  <c r="AU50" i="30"/>
  <c r="AU3349" i="30"/>
  <c r="AN2767" i="30"/>
  <c r="AN2594" i="30"/>
  <c r="AU1910" i="30"/>
  <c r="AU3483" i="30"/>
  <c r="AN1459" i="30"/>
  <c r="AN1941" i="30"/>
  <c r="AU3011" i="30"/>
  <c r="AN2630" i="30"/>
  <c r="AU4683" i="30"/>
  <c r="AU1829" i="30"/>
  <c r="AN3961" i="30"/>
  <c r="AU1624" i="30"/>
  <c r="AU2642" i="30"/>
  <c r="AN3344" i="30"/>
  <c r="AU941" i="30"/>
  <c r="AN2184" i="30"/>
  <c r="AN3652" i="30"/>
  <c r="AN3058" i="30"/>
  <c r="AN1524" i="30"/>
  <c r="AN3198" i="30"/>
  <c r="AN1355" i="30"/>
  <c r="AU2262" i="30"/>
  <c r="AU827" i="30"/>
  <c r="AU2142" i="30"/>
  <c r="AU2651" i="30"/>
  <c r="AU2973" i="30"/>
  <c r="AN90" i="30"/>
  <c r="AN4442" i="30"/>
  <c r="AN489" i="30"/>
  <c r="AN2700" i="30"/>
  <c r="AN704" i="30"/>
  <c r="AN1799" i="30"/>
  <c r="AN1805" i="30"/>
  <c r="AU1709" i="30"/>
  <c r="AN2438" i="30"/>
  <c r="AN3619" i="30"/>
  <c r="AN2275" i="30"/>
  <c r="AU618" i="30"/>
  <c r="AU2652" i="30"/>
  <c r="AU3877" i="30"/>
  <c r="AU1744" i="30"/>
  <c r="AN3428" i="30"/>
  <c r="AU1294" i="30"/>
  <c r="AU4148" i="30"/>
  <c r="AU1657" i="30"/>
  <c r="AU1748" i="30"/>
  <c r="AU1381" i="30"/>
  <c r="AU1277" i="30"/>
  <c r="AN3347" i="30"/>
  <c r="AN4052" i="30"/>
  <c r="AN71" i="30"/>
  <c r="AN4323" i="30"/>
  <c r="AU483" i="30"/>
  <c r="AU2367" i="30"/>
  <c r="AN3479" i="30"/>
  <c r="AN2776" i="30"/>
  <c r="AN2472" i="30"/>
  <c r="AN4519" i="30"/>
  <c r="AU1986" i="30"/>
  <c r="AU1291" i="30"/>
  <c r="AN1846" i="30"/>
  <c r="AU3467" i="30"/>
  <c r="AU496" i="30"/>
  <c r="AU4510" i="30"/>
  <c r="AU1813" i="30"/>
  <c r="AU689" i="30"/>
  <c r="AN3090" i="30"/>
  <c r="AU4590" i="30"/>
  <c r="AN1820" i="30"/>
  <c r="AU4612" i="30"/>
  <c r="AU546" i="30"/>
  <c r="AU1080" i="30"/>
  <c r="AU3046" i="30"/>
  <c r="AN1412" i="30"/>
  <c r="AU4572" i="30"/>
  <c r="AN1934" i="30"/>
  <c r="AU3989" i="30"/>
  <c r="AU3785" i="30"/>
  <c r="AU1236" i="30"/>
  <c r="AU3690" i="30"/>
  <c r="AN3654" i="30"/>
  <c r="AU1769" i="30"/>
  <c r="AU4515" i="30"/>
  <c r="AN27" i="30"/>
  <c r="AU184" i="30"/>
  <c r="AN1157" i="30"/>
  <c r="AN372" i="30"/>
  <c r="AU2017" i="30"/>
  <c r="AN838" i="30"/>
  <c r="AU3816" i="30"/>
  <c r="AN1538" i="30"/>
  <c r="AN2541" i="30"/>
  <c r="AU2484" i="30"/>
  <c r="AU1158" i="30"/>
  <c r="AN2766" i="30"/>
  <c r="AN1384" i="30"/>
  <c r="AU4267" i="30"/>
  <c r="AN649" i="30"/>
  <c r="AU200" i="30"/>
  <c r="AU3465" i="30"/>
  <c r="AU1106" i="30"/>
  <c r="AU3866" i="30"/>
  <c r="AU3340" i="30"/>
  <c r="AU2260" i="30"/>
  <c r="AU1557" i="30"/>
  <c r="AU3916" i="30"/>
  <c r="AU3097" i="30"/>
  <c r="AN908" i="30"/>
  <c r="AU415" i="30"/>
  <c r="AU1675" i="30"/>
  <c r="AU3372" i="30"/>
  <c r="AN4646" i="30"/>
  <c r="AU103" i="30"/>
  <c r="AN734" i="30"/>
  <c r="AN494" i="30"/>
  <c r="AU3405" i="30"/>
  <c r="AN3407" i="30"/>
  <c r="AN4600" i="30"/>
  <c r="AU939" i="30"/>
  <c r="AN484" i="30"/>
  <c r="AN2345" i="30"/>
  <c r="AN3027" i="30"/>
  <c r="AN3757" i="30"/>
  <c r="AN4237" i="30"/>
  <c r="AN4299" i="30"/>
  <c r="AN972" i="30"/>
  <c r="AN1081" i="30"/>
  <c r="AU2900" i="30"/>
  <c r="AN3720" i="30"/>
  <c r="AN1331" i="30"/>
  <c r="AN4542" i="30"/>
  <c r="AU3547" i="30"/>
  <c r="AU3629" i="30"/>
  <c r="AU1724" i="30"/>
  <c r="AN1971" i="30"/>
  <c r="AU3356" i="30"/>
  <c r="AU1039" i="30"/>
  <c r="AN3714" i="30"/>
  <c r="AU4550" i="30"/>
  <c r="AN2801" i="30"/>
  <c r="AU3806" i="30"/>
  <c r="AU463" i="30"/>
  <c r="AN3636" i="30"/>
  <c r="AN742" i="30"/>
  <c r="AU3546" i="30"/>
  <c r="AN4532" i="30"/>
  <c r="AN4437" i="30"/>
  <c r="AU3578" i="30"/>
  <c r="AU4551" i="30"/>
  <c r="AU591" i="30"/>
  <c r="AU1138" i="30"/>
  <c r="AU3691" i="30"/>
  <c r="AN2642" i="30"/>
  <c r="AN3155" i="30"/>
  <c r="AU4012" i="30"/>
  <c r="AU524" i="30"/>
  <c r="AN632" i="30"/>
  <c r="AU1296" i="30"/>
  <c r="AN2436" i="30"/>
  <c r="AU2635" i="30"/>
  <c r="AN4229" i="30"/>
  <c r="AN2303" i="30"/>
  <c r="AU785" i="30"/>
  <c r="AN163" i="30"/>
  <c r="AN4685" i="30"/>
  <c r="AN483" i="30"/>
  <c r="AU1214" i="30"/>
  <c r="AU4386" i="30"/>
  <c r="AU638" i="30"/>
  <c r="AU1882" i="30"/>
  <c r="AN403" i="30"/>
  <c r="AU2828" i="30"/>
  <c r="AN3718" i="30"/>
  <c r="AN612" i="30"/>
  <c r="AN3623" i="30"/>
  <c r="AN4240" i="30"/>
  <c r="AN1375" i="30"/>
  <c r="AU2028" i="30"/>
  <c r="AU1602" i="30"/>
  <c r="AN3458" i="30"/>
  <c r="AU408" i="30"/>
  <c r="AN3017" i="30"/>
  <c r="AN3367" i="30"/>
  <c r="AN3338" i="30"/>
  <c r="AU414" i="30"/>
  <c r="AU3351" i="30"/>
  <c r="AU4435" i="30"/>
  <c r="AN4046" i="30"/>
  <c r="AU3634" i="30"/>
  <c r="AU522" i="30"/>
  <c r="AN2077" i="30"/>
  <c r="AU2293" i="30"/>
  <c r="AU4247" i="30"/>
  <c r="AU2415" i="30"/>
  <c r="AU3527" i="30"/>
  <c r="AN4435" i="30"/>
  <c r="AU903" i="30"/>
  <c r="AN332" i="30"/>
  <c r="AN2722" i="30"/>
  <c r="AU3255" i="30"/>
  <c r="AU1021" i="30"/>
  <c r="AN3283" i="30"/>
  <c r="AU273" i="30"/>
  <c r="AN2933" i="30"/>
  <c r="AN4076" i="30"/>
  <c r="AN728" i="30"/>
  <c r="AN4438" i="30"/>
  <c r="AU4253" i="30"/>
  <c r="AU1758" i="30"/>
  <c r="AN2124" i="30"/>
  <c r="AN2366" i="30"/>
  <c r="AU829" i="30"/>
  <c r="AU2865" i="30"/>
  <c r="AN1680" i="30"/>
  <c r="AU3708" i="30"/>
  <c r="AN4110" i="30"/>
  <c r="AN826" i="30"/>
  <c r="AU4285" i="30"/>
  <c r="AN1466" i="30"/>
  <c r="AN1792" i="30"/>
  <c r="AU456" i="30"/>
  <c r="AN879" i="30"/>
  <c r="AN4351" i="30"/>
  <c r="AU1898" i="30"/>
  <c r="AU1578" i="30"/>
  <c r="AN2654" i="30"/>
  <c r="AU1229" i="30"/>
  <c r="AN4151" i="30"/>
  <c r="AU4456" i="30"/>
  <c r="AN130" i="30"/>
  <c r="AN706" i="30"/>
  <c r="AU4634" i="30"/>
  <c r="AN4412" i="30"/>
  <c r="AU2704" i="30"/>
  <c r="AN4547" i="30"/>
  <c r="AN678" i="30"/>
  <c r="AN4652" i="30"/>
  <c r="AN4001" i="30"/>
  <c r="AN1030" i="30"/>
  <c r="AN4541" i="30"/>
  <c r="AN3595" i="30"/>
  <c r="AN2952" i="30"/>
  <c r="AN1798" i="30"/>
  <c r="AN472" i="30"/>
  <c r="AN3263" i="30"/>
  <c r="AN3928" i="30"/>
  <c r="AN4397" i="30"/>
  <c r="AN2207" i="30"/>
  <c r="AN2673" i="30"/>
  <c r="AU2231" i="30"/>
  <c r="AN1893" i="30"/>
  <c r="AU4283" i="30"/>
  <c r="AU3426" i="30"/>
  <c r="AN4080" i="30"/>
  <c r="AU1161" i="30"/>
  <c r="AU2894" i="30"/>
  <c r="AU1335" i="30"/>
  <c r="AU1614" i="30"/>
  <c r="AU3871" i="30"/>
  <c r="AU2555" i="30"/>
  <c r="AU1733" i="30"/>
  <c r="AU3967" i="30"/>
  <c r="AN3206" i="30"/>
  <c r="AU2519" i="30"/>
  <c r="AU2192" i="30"/>
  <c r="AU4351" i="30"/>
  <c r="AU2956" i="30"/>
  <c r="AU2041" i="30"/>
  <c r="AN2686" i="30"/>
  <c r="AN2739" i="30"/>
  <c r="AN4282" i="30"/>
  <c r="AU2317" i="30"/>
  <c r="AU4246" i="30"/>
  <c r="AU2809" i="30"/>
  <c r="AU1203" i="30"/>
  <c r="AU2471" i="30"/>
  <c r="AN1845" i="30"/>
  <c r="AN2566" i="30"/>
  <c r="AU2539" i="30"/>
  <c r="AU2163" i="30"/>
  <c r="AU2510" i="30"/>
  <c r="AN1724" i="30"/>
  <c r="AU439" i="30"/>
  <c r="AN3599" i="30"/>
  <c r="AU1852" i="30"/>
  <c r="AU488" i="30"/>
  <c r="AU1510" i="30"/>
  <c r="AU48" i="30"/>
  <c r="AN3614" i="30"/>
  <c r="AU4395" i="30"/>
  <c r="AN4533" i="30"/>
  <c r="AN3253" i="30"/>
  <c r="AN1900" i="30"/>
  <c r="AN3486" i="30"/>
  <c r="AU2959" i="30"/>
  <c r="AU4677" i="30"/>
  <c r="AU3706" i="30"/>
  <c r="AN3936" i="30"/>
  <c r="AU4049" i="30"/>
  <c r="AN4219" i="30"/>
  <c r="AU2161" i="30"/>
  <c r="AU4166" i="30"/>
  <c r="AU1210" i="30"/>
  <c r="AN2386" i="30"/>
  <c r="AN2964" i="30"/>
  <c r="AN3335" i="30"/>
  <c r="AU2622" i="30"/>
  <c r="AN3893" i="30"/>
  <c r="AN589" i="30"/>
  <c r="AN1458" i="30"/>
  <c r="AU1681" i="30"/>
  <c r="AN2113" i="30"/>
  <c r="AN1610" i="30"/>
  <c r="AU3774" i="30"/>
  <c r="AU2454" i="30"/>
  <c r="AN4393" i="30"/>
  <c r="AN810" i="30"/>
  <c r="AN3560" i="30"/>
  <c r="AN670" i="30"/>
  <c r="AN1376" i="30"/>
  <c r="AU1894" i="30"/>
  <c r="AN3597" i="30"/>
  <c r="AU2016" i="30"/>
  <c r="AU1146" i="30"/>
  <c r="AU4577" i="30"/>
  <c r="AN1749" i="30"/>
  <c r="AN4460" i="30"/>
  <c r="AU3751" i="30"/>
  <c r="AN3453" i="30"/>
  <c r="AN524" i="30"/>
  <c r="AN4546" i="30"/>
  <c r="AU244" i="30"/>
  <c r="AN3181" i="30"/>
  <c r="AU3648" i="30"/>
  <c r="AU4199" i="30"/>
  <c r="AN4134" i="30"/>
  <c r="AU1883" i="30"/>
  <c r="AU1915" i="30"/>
  <c r="AU1281" i="30"/>
  <c r="AN4079" i="30"/>
  <c r="AN2709" i="30"/>
  <c r="AN3590" i="30"/>
  <c r="AN3248" i="30"/>
  <c r="AU2467" i="30"/>
  <c r="AN4227" i="30"/>
  <c r="AU1651" i="30"/>
  <c r="AU3818" i="30"/>
  <c r="AU3173" i="30"/>
  <c r="AN2937" i="30"/>
  <c r="AU4371" i="30"/>
  <c r="AU2360" i="30"/>
  <c r="AU393" i="30"/>
  <c r="AN2480" i="30"/>
  <c r="AU3799" i="30"/>
  <c r="AN2221" i="30"/>
  <c r="AU4475" i="30"/>
  <c r="AU2287" i="30"/>
  <c r="AN1108" i="30"/>
  <c r="AN4744" i="30"/>
  <c r="AN1997" i="30"/>
  <c r="AN3826" i="30"/>
  <c r="AU2344" i="30"/>
  <c r="AN2663" i="30"/>
  <c r="AU4425" i="30"/>
  <c r="AU1363" i="30"/>
  <c r="AN4713" i="30"/>
  <c r="AU3692" i="30"/>
  <c r="AU595" i="30"/>
  <c r="AU2053" i="30"/>
  <c r="AN1788" i="30"/>
  <c r="AN799" i="30"/>
  <c r="AU4383" i="30"/>
  <c r="AN4408" i="30"/>
  <c r="AN3068" i="30"/>
  <c r="AU162" i="30"/>
  <c r="AN923" i="30"/>
  <c r="AN4320" i="30"/>
  <c r="AU3427" i="30"/>
  <c r="AU2533" i="30"/>
  <c r="AN4136" i="30"/>
  <c r="AN2584" i="30"/>
  <c r="AN2443" i="30"/>
  <c r="AU3534" i="30"/>
  <c r="AU3699" i="30"/>
  <c r="AU4605" i="30"/>
  <c r="AN382" i="30"/>
  <c r="AN220" i="30"/>
  <c r="AU3157" i="30"/>
  <c r="AN1266" i="30"/>
  <c r="AU711" i="30"/>
  <c r="AU2104" i="30"/>
  <c r="AU1170" i="30"/>
  <c r="AN1465" i="30"/>
  <c r="AN2040" i="30"/>
  <c r="AN3665" i="30"/>
  <c r="AN4418" i="30"/>
  <c r="AN167" i="30"/>
  <c r="AN1831" i="30"/>
  <c r="AN2052" i="30"/>
  <c r="AN2084" i="30"/>
  <c r="AN1512" i="30"/>
  <c r="AN3671" i="30"/>
  <c r="AN257" i="30"/>
  <c r="AU2846" i="30"/>
  <c r="AU4499" i="30"/>
  <c r="AN750" i="30"/>
  <c r="AN4096" i="30"/>
  <c r="AN2022" i="30"/>
  <c r="AU1276" i="30"/>
  <c r="AN4361" i="30"/>
  <c r="AN3137" i="30"/>
  <c r="AU4682" i="30"/>
  <c r="AN3275" i="30"/>
  <c r="AN553" i="30"/>
  <c r="AU3633" i="30"/>
  <c r="AU1022" i="30"/>
  <c r="AN414" i="30"/>
  <c r="AN2903" i="30"/>
  <c r="AU4458" i="30"/>
  <c r="AN3969" i="30"/>
  <c r="AU835" i="30"/>
  <c r="AN300" i="30"/>
  <c r="AU2633" i="30"/>
  <c r="AN2865" i="30"/>
  <c r="AN775" i="30"/>
  <c r="AN2170" i="30"/>
  <c r="AU1331" i="30"/>
  <c r="AN3506" i="30"/>
  <c r="AN1000" i="30"/>
  <c r="AN126" i="30"/>
  <c r="AU3142" i="30"/>
  <c r="AN1220" i="30"/>
  <c r="AU4502" i="30"/>
  <c r="AU1778" i="30"/>
  <c r="AU398" i="30"/>
  <c r="AN3152" i="30"/>
  <c r="AU2676" i="30"/>
  <c r="AN3317" i="30"/>
  <c r="AU1164" i="30"/>
  <c r="AU4205" i="30"/>
  <c r="AN787" i="30"/>
  <c r="AU2378" i="30"/>
  <c r="AU1606" i="30"/>
  <c r="AN3029" i="30"/>
  <c r="AU4118" i="30"/>
  <c r="AN2633" i="30"/>
  <c r="AU2924" i="30"/>
  <c r="AU1831" i="30"/>
  <c r="AN2912" i="30"/>
  <c r="AN2880" i="30"/>
  <c r="AU2981" i="30"/>
  <c r="AU1230" i="30"/>
  <c r="AU3402" i="30"/>
  <c r="AU1716" i="30"/>
  <c r="AU4064" i="30"/>
  <c r="AU2568" i="30"/>
  <c r="AN859" i="30"/>
  <c r="AN92" i="30"/>
  <c r="AU227" i="30"/>
  <c r="AN1098" i="30"/>
  <c r="AU362" i="30"/>
  <c r="AU2814" i="30"/>
  <c r="AU2984" i="30"/>
  <c r="AU506" i="30"/>
  <c r="AN1913" i="30"/>
  <c r="AN3575" i="30"/>
  <c r="AU2452" i="30"/>
  <c r="AN4540" i="30"/>
  <c r="AU2650" i="30"/>
  <c r="AN2462" i="30"/>
  <c r="AU3088" i="30"/>
  <c r="AN2320" i="30"/>
  <c r="AU2655" i="30"/>
  <c r="AU3938" i="30"/>
  <c r="AU4200" i="30"/>
  <c r="AU576" i="30"/>
  <c r="AN965" i="30"/>
  <c r="AN2540" i="30"/>
  <c r="AU605" i="30"/>
  <c r="AU3488" i="30"/>
  <c r="AN58" i="30"/>
  <c r="AN601" i="30"/>
  <c r="AN1447" i="30"/>
  <c r="AU2370" i="30"/>
  <c r="AN2079" i="30"/>
  <c r="AU3410" i="30"/>
  <c r="AU2864" i="30"/>
  <c r="AU1195" i="30"/>
  <c r="AU3118" i="30"/>
  <c r="AU712" i="30"/>
  <c r="AU3601" i="30"/>
  <c r="AU4121" i="30"/>
  <c r="AU2708" i="30"/>
  <c r="AU3060" i="30"/>
  <c r="AN3526" i="30"/>
  <c r="AN2036" i="30"/>
  <c r="AU3804" i="30"/>
  <c r="AU4165" i="30"/>
  <c r="AU3059" i="30"/>
  <c r="AU2482" i="30"/>
  <c r="AU2673" i="30"/>
  <c r="AN3147" i="30"/>
  <c r="AU882" i="30"/>
  <c r="AU1466" i="30"/>
  <c r="AU3712" i="30"/>
  <c r="AN963" i="30"/>
  <c r="AU4123" i="30"/>
  <c r="AN1029" i="30"/>
  <c r="AU4746" i="30"/>
  <c r="AU2639" i="30"/>
  <c r="AU4381" i="30"/>
  <c r="AU4476" i="30"/>
  <c r="AN2237" i="30"/>
  <c r="AU1575" i="30"/>
  <c r="AU2988" i="30"/>
  <c r="AU3221" i="30"/>
  <c r="AU1620" i="30"/>
  <c r="AN602" i="30"/>
  <c r="AU3529" i="30"/>
  <c r="AU2468" i="30"/>
  <c r="AU3975" i="30"/>
  <c r="AN3837" i="30"/>
  <c r="AN3647" i="30"/>
  <c r="AN4189" i="30"/>
  <c r="AU2238" i="30"/>
  <c r="AU2744" i="30"/>
  <c r="AN4530" i="30"/>
  <c r="AN4662" i="30"/>
  <c r="AU1460" i="30"/>
  <c r="AN3252" i="30"/>
  <c r="AU1766" i="30"/>
  <c r="AN1147" i="30"/>
  <c r="AN1866" i="30"/>
  <c r="AU4375" i="30"/>
  <c r="AU2954" i="30"/>
  <c r="AU3754" i="30"/>
  <c r="AN1612" i="30"/>
  <c r="AN4718" i="30"/>
  <c r="AN4469" i="30"/>
  <c r="AU42" i="30"/>
  <c r="AN4535" i="30"/>
  <c r="AU3369" i="30"/>
  <c r="AN251" i="30"/>
  <c r="AU4410" i="30"/>
  <c r="AN3430" i="30"/>
  <c r="AN383" i="30"/>
  <c r="AN3107" i="30"/>
  <c r="AU556" i="30"/>
  <c r="AN2136" i="30"/>
  <c r="AN4537" i="30"/>
  <c r="AU3553" i="30"/>
  <c r="AU1674" i="30"/>
  <c r="AU2063" i="30"/>
  <c r="AU1741" i="30"/>
  <c r="AN199" i="30"/>
  <c r="AU604" i="30"/>
  <c r="AU3872" i="30"/>
  <c r="AN4150" i="30"/>
  <c r="AU3234" i="30"/>
  <c r="AU2963" i="30"/>
  <c r="AU3696" i="30"/>
  <c r="AU1430" i="30"/>
  <c r="AN3462" i="30"/>
  <c r="AU3016" i="30"/>
  <c r="AN1109" i="30"/>
  <c r="AN2128" i="30"/>
  <c r="AU3544" i="30"/>
  <c r="AN4297" i="30"/>
  <c r="AN2664" i="30"/>
  <c r="AN4296" i="30"/>
  <c r="AN2970" i="30"/>
  <c r="AN4283" i="30"/>
  <c r="AU3475" i="30"/>
  <c r="AN4028" i="30"/>
  <c r="AU143" i="30"/>
  <c r="AN4683" i="30"/>
  <c r="AN2006" i="30"/>
  <c r="AN2395" i="30"/>
  <c r="AU1449" i="30"/>
  <c r="AU3713" i="30"/>
  <c r="AU2908" i="30"/>
  <c r="AN2468" i="30"/>
  <c r="AN3342" i="30"/>
  <c r="AN2569" i="30"/>
  <c r="AN2026" i="30"/>
  <c r="AU3247" i="30"/>
  <c r="AN4315" i="30"/>
  <c r="AU2373" i="30"/>
  <c r="AN3900" i="30"/>
  <c r="AN2046" i="30"/>
  <c r="AN2777" i="30"/>
  <c r="AU2687" i="30"/>
  <c r="AU2796" i="30"/>
  <c r="AU2975" i="30"/>
  <c r="AN1685" i="30"/>
  <c r="AU2018" i="30"/>
  <c r="AU1751" i="30"/>
  <c r="AN1351" i="30"/>
  <c r="AN3397" i="30"/>
  <c r="AN1812" i="30"/>
  <c r="AU3922" i="30"/>
  <c r="AN4333" i="30"/>
  <c r="AN2391" i="30"/>
  <c r="AN2393" i="30"/>
  <c r="AU4613" i="30"/>
  <c r="AN1173" i="30"/>
  <c r="AU4596" i="30"/>
  <c r="AN2499" i="30"/>
  <c r="AU216" i="30"/>
  <c r="AU3463" i="30"/>
  <c r="AN2208" i="30"/>
  <c r="AU4718" i="30"/>
  <c r="AN3983" i="30"/>
  <c r="AN1479" i="30"/>
  <c r="AU4307" i="30"/>
  <c r="AN2051" i="30"/>
  <c r="AN755" i="30"/>
  <c r="AN2557" i="30"/>
  <c r="AN2702" i="30"/>
  <c r="AN1122" i="30"/>
  <c r="AN1857" i="30"/>
  <c r="AN2392" i="30"/>
  <c r="AN3952" i="30"/>
  <c r="AN348" i="30"/>
  <c r="AU2217" i="30"/>
  <c r="AN2741" i="30"/>
  <c r="AU4523" i="30"/>
  <c r="AU2531" i="30"/>
  <c r="AU1942" i="30"/>
  <c r="AU225" i="30"/>
  <c r="AN2531" i="30"/>
  <c r="AN3020" i="30"/>
  <c r="AU1960" i="30"/>
  <c r="AU789" i="30"/>
  <c r="AN3225" i="30"/>
  <c r="AU3169" i="30"/>
  <c r="AN4331" i="30"/>
  <c r="AN3773" i="30"/>
  <c r="AU3599" i="30"/>
  <c r="AN2780" i="30"/>
  <c r="AN3084" i="30"/>
  <c r="AU983" i="30"/>
  <c r="AN1231" i="30"/>
  <c r="AU3271" i="30"/>
  <c r="AU2916" i="30"/>
  <c r="AU366" i="30"/>
  <c r="AU3010" i="30"/>
  <c r="AN4022" i="30"/>
  <c r="AN1505" i="30"/>
  <c r="AU4047" i="30"/>
  <c r="AU2434" i="30"/>
  <c r="AU3954" i="30"/>
  <c r="AN4160" i="30"/>
  <c r="AN1180" i="30"/>
  <c r="AN2224" i="30"/>
  <c r="AN1611" i="30"/>
  <c r="AN3852" i="30"/>
  <c r="AN4260" i="30"/>
  <c r="AN2559" i="30"/>
  <c r="AN2859" i="30"/>
  <c r="AN4177" i="30"/>
  <c r="AU719" i="30"/>
  <c r="AN2455" i="30"/>
  <c r="AN3876" i="30"/>
  <c r="AN1227" i="30"/>
  <c r="AN3913" i="30"/>
  <c r="AU2858" i="30"/>
  <c r="AU3106" i="30"/>
  <c r="AN551" i="30"/>
  <c r="AU2628" i="30"/>
  <c r="AU4223" i="30"/>
  <c r="AU2210" i="30"/>
  <c r="AU2123" i="30"/>
  <c r="AN3848" i="30"/>
  <c r="AU1870" i="30"/>
  <c r="AU4132" i="30"/>
  <c r="AN2021" i="30"/>
  <c r="AU4393" i="30"/>
  <c r="AN228" i="30"/>
  <c r="AU2435" i="30"/>
  <c r="AU4157" i="30"/>
  <c r="AU3703" i="30"/>
  <c r="AN2979" i="30"/>
  <c r="AN1464" i="30"/>
  <c r="AN4596" i="30"/>
  <c r="AN3840" i="30"/>
  <c r="AU3316" i="30"/>
  <c r="AN84" i="30"/>
  <c r="AU4713" i="30"/>
  <c r="AU1768" i="30"/>
  <c r="AU2145" i="30"/>
  <c r="AU1615" i="30"/>
  <c r="AN3751" i="30"/>
  <c r="AU3333" i="30"/>
  <c r="AU2455" i="30"/>
  <c r="AN2929" i="30"/>
  <c r="AN4350" i="30"/>
  <c r="AN3126" i="30"/>
  <c r="AN1773" i="30"/>
  <c r="AU2957" i="30"/>
  <c r="AN1804" i="30"/>
  <c r="AU2096" i="30"/>
  <c r="AU4279" i="30"/>
  <c r="AU540" i="30"/>
  <c r="AU3716" i="30"/>
  <c r="AN4455" i="30"/>
  <c r="AN3443" i="30"/>
  <c r="AU4263" i="30"/>
  <c r="AU2638" i="30"/>
  <c r="AN4650" i="30"/>
  <c r="AN2747" i="30"/>
  <c r="AN1424" i="30"/>
  <c r="AN511" i="30"/>
  <c r="AN1777" i="30"/>
  <c r="AN991" i="30"/>
  <c r="AU4496" i="30"/>
  <c r="AN2977" i="30"/>
  <c r="AN767" i="30"/>
  <c r="AN2476" i="30"/>
  <c r="AU3002" i="30"/>
  <c r="AU139" i="30"/>
  <c r="AU1655" i="30"/>
  <c r="AN3544" i="30"/>
  <c r="AU4484" i="30"/>
  <c r="AU2898" i="30"/>
  <c r="AU2170" i="30"/>
  <c r="AN3319" i="30"/>
  <c r="AU1781" i="30"/>
  <c r="AU1336" i="30"/>
  <c r="AN86" i="30"/>
  <c r="AU1048" i="30"/>
  <c r="AN2604" i="30"/>
  <c r="AN3850" i="30"/>
  <c r="AU2636" i="30"/>
  <c r="AU1419" i="30"/>
  <c r="AN3681" i="30"/>
  <c r="AU4467" i="30"/>
  <c r="AU2252" i="30"/>
  <c r="AN2174" i="30"/>
  <c r="AN1702" i="30"/>
  <c r="AN1391" i="30"/>
  <c r="AN4380" i="30"/>
  <c r="AN887" i="30"/>
  <c r="AU1803" i="30"/>
  <c r="AU1863" i="30"/>
  <c r="AU2813" i="30"/>
  <c r="AU1372" i="30"/>
  <c r="AN3971" i="30"/>
  <c r="AU2677" i="30"/>
  <c r="AU4318" i="30"/>
  <c r="AN4384" i="30"/>
  <c r="AU1511" i="30"/>
  <c r="AU4228" i="30"/>
  <c r="AU1191" i="30"/>
  <c r="AU246" i="30"/>
  <c r="AN3762" i="30"/>
  <c r="AU4080" i="30"/>
  <c r="AU1695" i="30"/>
  <c r="AN4565" i="30"/>
  <c r="AU251" i="30"/>
  <c r="AN3895" i="30"/>
  <c r="AN74" i="30"/>
  <c r="AN2740" i="30"/>
  <c r="AN3679" i="30"/>
  <c r="AN4218" i="30"/>
  <c r="AU2156" i="30"/>
  <c r="AU2326" i="30"/>
  <c r="AU3960" i="30"/>
  <c r="AU3401" i="30"/>
  <c r="AN1004" i="30"/>
  <c r="AU2507" i="30"/>
  <c r="AU3238" i="30"/>
  <c r="AN3786" i="30"/>
  <c r="AU862" i="30"/>
  <c r="AU3334" i="30"/>
  <c r="AN2409" i="30"/>
  <c r="AU3360" i="30"/>
  <c r="AN641" i="30"/>
  <c r="AU2686" i="30"/>
  <c r="AU4055" i="30"/>
  <c r="AN2389" i="30"/>
  <c r="AU3789" i="30"/>
  <c r="AU2102" i="30"/>
  <c r="AN2204" i="30"/>
  <c r="AU1819" i="30"/>
  <c r="AU914" i="30"/>
  <c r="AU2776" i="30"/>
  <c r="AU1059" i="30"/>
  <c r="AN3485" i="30"/>
  <c r="AN759" i="30"/>
  <c r="AN3944" i="30"/>
  <c r="AN4000" i="30"/>
  <c r="AN1104" i="30"/>
  <c r="AN4493" i="30"/>
  <c r="AN2458" i="30"/>
  <c r="AU1530" i="30"/>
  <c r="AN1911" i="30"/>
  <c r="AU925" i="30"/>
  <c r="AU1359" i="30"/>
  <c r="AU4274" i="30"/>
  <c r="AN4037" i="30"/>
  <c r="AN2220" i="30"/>
  <c r="AN3518" i="30"/>
  <c r="AN4447" i="30"/>
  <c r="AN3429" i="30"/>
  <c r="AN3451" i="30"/>
  <c r="AU3988" i="30"/>
  <c r="AU3718" i="30"/>
  <c r="AU3793" i="30"/>
  <c r="AU2493" i="30"/>
  <c r="AN3818" i="30"/>
  <c r="AU1125" i="30"/>
  <c r="AU3518" i="30"/>
  <c r="AN2636" i="30"/>
  <c r="AN2907" i="30"/>
  <c r="AU1517" i="30"/>
  <c r="AN1969" i="30"/>
  <c r="AN3138" i="30"/>
  <c r="AN536" i="30"/>
  <c r="AU2629" i="30"/>
  <c r="AN2727" i="30"/>
  <c r="AU2425" i="30"/>
  <c r="AN1688" i="30"/>
  <c r="AU4418" i="30"/>
  <c r="AN4522" i="30"/>
  <c r="AN3808" i="30"/>
  <c r="AU15" i="30"/>
  <c r="AN4097" i="30"/>
  <c r="AN3346" i="30"/>
  <c r="AU3350" i="30"/>
  <c r="AN738" i="30"/>
  <c r="AN3938" i="30"/>
  <c r="AU1806" i="30"/>
  <c r="AU3658" i="30"/>
  <c r="AU4465" i="30"/>
  <c r="AU3987" i="30"/>
  <c r="AU1409" i="30"/>
  <c r="AN3244" i="30"/>
  <c r="AU915" i="30"/>
  <c r="AN1291" i="30"/>
  <c r="AN51" i="30"/>
  <c r="AU3963" i="30"/>
  <c r="AN4024" i="30"/>
  <c r="AU1564" i="30"/>
  <c r="AU3681" i="30"/>
  <c r="AN4475" i="30"/>
  <c r="AN2005" i="30"/>
  <c r="AN2025" i="30"/>
  <c r="AN3960" i="30"/>
  <c r="AU4597" i="30"/>
  <c r="AN3695" i="30"/>
  <c r="AU3810" i="30"/>
  <c r="AU3523" i="30"/>
  <c r="AN3628" i="30"/>
  <c r="AU3056" i="30"/>
  <c r="AN3010" i="30"/>
  <c r="AN3199" i="30"/>
  <c r="AN4521" i="30"/>
  <c r="AU4338" i="30"/>
  <c r="AN3558" i="30"/>
  <c r="AN66" i="30"/>
  <c r="AU3951" i="30"/>
  <c r="AN4089" i="30"/>
  <c r="AU1546" i="30"/>
  <c r="AU3272" i="30"/>
  <c r="AN1713" i="30"/>
  <c r="AU3897" i="30"/>
  <c r="AN2806" i="30"/>
  <c r="AU3289" i="30"/>
  <c r="AN4496" i="30"/>
  <c r="AU4299" i="30"/>
  <c r="AN2840" i="30"/>
  <c r="AN4485" i="30"/>
  <c r="AN2016" i="30"/>
  <c r="AU1211" i="30"/>
  <c r="AU1849" i="30"/>
  <c r="AN2500" i="30"/>
  <c r="AN4254" i="30"/>
  <c r="AU2725" i="30"/>
  <c r="AN2398" i="30"/>
  <c r="AU2489" i="30"/>
  <c r="AU3403" i="30"/>
  <c r="AU902" i="30"/>
  <c r="AU1896" i="30"/>
  <c r="AN3729" i="30"/>
  <c r="AN3521" i="30"/>
  <c r="AU1817" i="30"/>
  <c r="AN2191" i="30"/>
  <c r="AN1944" i="30"/>
  <c r="AN3727" i="30"/>
  <c r="AU3047" i="30"/>
  <c r="AN4599" i="30"/>
  <c r="AN3376" i="30"/>
  <c r="AN3504" i="30"/>
  <c r="AN4309" i="30"/>
  <c r="AN2019" i="30"/>
  <c r="AU3827" i="30"/>
  <c r="AU1635" i="30"/>
  <c r="AU2779" i="30"/>
  <c r="AU3441" i="30"/>
  <c r="AU2521" i="30"/>
  <c r="AN716" i="30"/>
  <c r="AU3131" i="30"/>
  <c r="AN3943" i="30"/>
  <c r="AU133" i="30"/>
  <c r="AU1133" i="30"/>
  <c r="AU4014" i="30"/>
  <c r="AN273" i="30"/>
  <c r="AN2333" i="30"/>
  <c r="AU1972" i="30"/>
  <c r="AU3175" i="30"/>
  <c r="AN2924" i="30"/>
  <c r="AN1461" i="30"/>
  <c r="AU2750" i="30"/>
  <c r="AN1182" i="30"/>
  <c r="AU3021" i="30"/>
  <c r="AN4354" i="30"/>
  <c r="AN249" i="30"/>
  <c r="AN2038" i="30"/>
  <c r="AN4036" i="30"/>
  <c r="AU1668" i="30"/>
  <c r="AU745" i="30"/>
  <c r="AU2986" i="30"/>
  <c r="AU3096" i="30"/>
  <c r="AU2871" i="30"/>
  <c r="AN3563" i="30"/>
  <c r="AN1588" i="30"/>
  <c r="AU4002" i="30"/>
  <c r="AU1343" i="30"/>
  <c r="AN1467" i="30"/>
  <c r="AN2133" i="30"/>
  <c r="AU4065" i="30"/>
  <c r="AN745" i="30"/>
  <c r="AN4401" i="30"/>
  <c r="AN2056" i="30"/>
  <c r="AN2792" i="30"/>
  <c r="AU2283" i="30"/>
  <c r="AN4267" i="30"/>
  <c r="AU4377" i="30"/>
  <c r="AU3224" i="30"/>
  <c r="AN4738" i="30"/>
  <c r="AU2789" i="30"/>
  <c r="AU3576" i="30"/>
  <c r="AN3767" i="30"/>
  <c r="AU3755" i="30"/>
  <c r="AN3245" i="30"/>
  <c r="AU3337" i="30"/>
  <c r="AU3068" i="30"/>
  <c r="AN3215" i="30"/>
  <c r="AN1532" i="30"/>
  <c r="AN842" i="30"/>
  <c r="AN2963" i="30"/>
  <c r="AN2154" i="30"/>
  <c r="AU2890" i="30"/>
  <c r="AU3391" i="30"/>
  <c r="AU1280" i="30"/>
  <c r="AU3539" i="30"/>
  <c r="AU3855" i="30"/>
  <c r="AN573" i="30"/>
  <c r="AU4204" i="30"/>
  <c r="AN1728" i="30"/>
  <c r="AU3183" i="30"/>
  <c r="AU2979" i="30"/>
  <c r="AU2579" i="30"/>
  <c r="AU2052" i="30"/>
  <c r="AN3596" i="30"/>
  <c r="AU2624" i="30"/>
  <c r="AU1646" i="30"/>
  <c r="AN4620" i="30"/>
  <c r="AN4668" i="30"/>
  <c r="AN2360" i="30"/>
  <c r="AN301" i="30"/>
  <c r="AN1242" i="30"/>
  <c r="AN3250" i="30"/>
  <c r="AU520" i="30"/>
  <c r="AN1480" i="30"/>
  <c r="AN1215" i="30"/>
  <c r="AU4324" i="30"/>
  <c r="AN2147" i="30"/>
  <c r="AN4234" i="30"/>
  <c r="AU4546" i="30"/>
  <c r="AN2990" i="30"/>
  <c r="AN946" i="30"/>
  <c r="AU1057" i="30"/>
  <c r="AN2370" i="30"/>
  <c r="AN3750" i="30"/>
  <c r="AN2599" i="30"/>
  <c r="AU3386" i="30"/>
  <c r="AU4252" i="30"/>
  <c r="AN621" i="30"/>
  <c r="AU1200" i="30"/>
  <c r="AU3617" i="30"/>
  <c r="AN3610" i="30"/>
  <c r="AN4009" i="30"/>
  <c r="AN1984" i="30"/>
  <c r="AU2206" i="30"/>
  <c r="AU2905" i="30"/>
  <c r="AN1568" i="30"/>
  <c r="AN696" i="30"/>
  <c r="AN3814" i="30"/>
  <c r="AU4592" i="30"/>
  <c r="AN3912" i="30"/>
  <c r="AU3557" i="30"/>
  <c r="AU3084" i="30"/>
  <c r="AU1943" i="30"/>
  <c r="AN3550" i="30"/>
  <c r="AU2538" i="30"/>
  <c r="AU2229" i="30"/>
  <c r="AN4272" i="30"/>
  <c r="AN2359" i="30"/>
  <c r="AU888" i="30"/>
  <c r="AU262" i="30"/>
  <c r="AN2953" i="30"/>
  <c r="AN634" i="30"/>
  <c r="AN4211" i="30"/>
  <c r="AU1597" i="30"/>
  <c r="AU984" i="30"/>
  <c r="AU1279" i="30"/>
  <c r="AU1394" i="30"/>
  <c r="AN77" i="30"/>
  <c r="AU929" i="30"/>
  <c r="AU3604" i="30"/>
  <c r="AU589" i="30"/>
  <c r="AN4224" i="30"/>
  <c r="AU2351" i="30"/>
  <c r="AU4739" i="30"/>
  <c r="AU3541" i="30"/>
  <c r="AN1475" i="30"/>
  <c r="AN1127" i="30"/>
  <c r="AU2933" i="30"/>
  <c r="AU1699" i="30"/>
  <c r="AU2007" i="30"/>
  <c r="AU3177" i="30"/>
  <c r="AN2466" i="30"/>
  <c r="AN87" i="30"/>
  <c r="AU1307" i="30"/>
  <c r="AN3142" i="30"/>
  <c r="AN816" i="30"/>
  <c r="AN1996" i="30"/>
  <c r="AN2457" i="30"/>
  <c r="AU65" i="30"/>
  <c r="AN245" i="30"/>
  <c r="AN2993" i="30"/>
  <c r="AN3339" i="30"/>
  <c r="AN265" i="30"/>
  <c r="AU4356" i="30"/>
  <c r="AU4385" i="30"/>
  <c r="AN1159" i="30"/>
  <c r="AU2644" i="30"/>
  <c r="AN4664" i="30"/>
  <c r="AN2293" i="30"/>
  <c r="AN4105" i="30"/>
  <c r="AN2922" i="30"/>
  <c r="AN3249" i="30"/>
  <c r="AN1128" i="30"/>
  <c r="AU1482" i="30"/>
  <c r="AN4231" i="30"/>
  <c r="AU1934" i="30"/>
  <c r="AU3152" i="30"/>
  <c r="AU2829" i="30"/>
  <c r="AN4520" i="30"/>
  <c r="AN2533" i="30"/>
  <c r="AN4398" i="30"/>
  <c r="AU4073" i="30"/>
  <c r="AN606" i="30"/>
  <c r="AU4648" i="30"/>
  <c r="AU2674" i="30"/>
  <c r="AN1348" i="30"/>
  <c r="AN3473" i="30"/>
  <c r="AN1317" i="30"/>
  <c r="AU3571" i="30"/>
  <c r="AU600" i="30"/>
  <c r="AU400" i="30"/>
  <c r="AU351" i="30"/>
  <c r="AU2232" i="30"/>
  <c r="AN617" i="30"/>
  <c r="AU1149" i="30"/>
  <c r="AN3863" i="30"/>
  <c r="AU2632" i="30"/>
  <c r="AN57" i="30"/>
  <c r="AU3743" i="30"/>
  <c r="AN1909" i="30"/>
  <c r="AU3034" i="30"/>
  <c r="AN3196" i="30"/>
  <c r="AN3372" i="30"/>
  <c r="AU2966" i="30"/>
  <c r="AU1414" i="30"/>
  <c r="AU2597" i="30"/>
  <c r="AU3551" i="30"/>
  <c r="AN2726" i="30"/>
  <c r="AN3232" i="30"/>
  <c r="AN4584" i="30"/>
  <c r="AN3566" i="30"/>
  <c r="AN2141" i="30"/>
  <c r="AN3963" i="30"/>
  <c r="AN3175" i="30"/>
  <c r="AU1088" i="30"/>
  <c r="AU2300" i="30"/>
  <c r="AN935" i="30"/>
  <c r="AN668" i="30"/>
  <c r="AN4058" i="30"/>
  <c r="AN3919" i="30"/>
  <c r="AN3168" i="30"/>
  <c r="AU2120" i="30"/>
  <c r="AU1881" i="30"/>
  <c r="AN3996" i="30"/>
  <c r="AU1932" i="30"/>
  <c r="AU4275" i="30"/>
  <c r="AU2749" i="30"/>
  <c r="AU4099" i="30"/>
  <c r="AN1482" i="30"/>
  <c r="AN4702" i="30"/>
  <c r="AU3684" i="30"/>
  <c r="AN2688" i="30"/>
  <c r="AN4613" i="30"/>
  <c r="AN3059" i="30"/>
  <c r="AN1627" i="30"/>
  <c r="AN3554" i="30"/>
  <c r="AN4611" i="30"/>
  <c r="AN1775" i="30"/>
  <c r="AU759" i="30"/>
  <c r="AN3769" i="30"/>
  <c r="AU3323" i="30"/>
  <c r="AU4463" i="30"/>
  <c r="AU4031" i="30"/>
  <c r="AU841" i="30"/>
  <c r="AN2605" i="30"/>
  <c r="AU2781" i="30"/>
  <c r="AN724" i="30"/>
  <c r="AN3074" i="30"/>
  <c r="AN2142" i="30"/>
  <c r="AU4015" i="30"/>
  <c r="AU919" i="30"/>
  <c r="AU3160" i="30"/>
  <c r="AU2610" i="30"/>
  <c r="AU3554" i="30"/>
  <c r="AN1386" i="30"/>
  <c r="AN4705" i="30"/>
  <c r="AN2446" i="30"/>
  <c r="AU2569" i="30"/>
  <c r="AU2762" i="30"/>
  <c r="AN189" i="30"/>
  <c r="AN1827" i="30"/>
  <c r="AU2512" i="30"/>
  <c r="AN370" i="30"/>
  <c r="AN3105" i="30"/>
  <c r="AN2356" i="30"/>
  <c r="AN3474" i="30"/>
  <c r="AU2892" i="30"/>
  <c r="AU1123" i="30"/>
  <c r="AN679" i="30"/>
  <c r="AU3585" i="30"/>
  <c r="AN3123" i="30"/>
  <c r="AU4543" i="30"/>
  <c r="AN2028" i="30"/>
  <c r="AU4181" i="30"/>
  <c r="AU1598" i="30"/>
  <c r="AU659" i="30"/>
  <c r="AU4437" i="30"/>
  <c r="AU2965" i="30"/>
  <c r="AU4398" i="30"/>
  <c r="AU3767" i="30"/>
  <c r="AN1550" i="30"/>
  <c r="AN3475" i="30"/>
  <c r="AN319" i="30"/>
  <c r="AN3064" i="30"/>
  <c r="AN4552" i="30"/>
  <c r="AN1940" i="30"/>
  <c r="AU1486" i="30"/>
  <c r="AU2694" i="30"/>
  <c r="AN3230" i="30"/>
  <c r="AN3858" i="30"/>
  <c r="AU1052" i="30"/>
  <c r="AN4343" i="30"/>
  <c r="AU1802" i="30"/>
  <c r="AN1920" i="30"/>
  <c r="AN1138" i="30"/>
  <c r="AU2248" i="30"/>
  <c r="AN964" i="30"/>
  <c r="AU2112" i="30"/>
  <c r="AU2374" i="30"/>
  <c r="AU2226" i="30"/>
  <c r="AN3505" i="30"/>
  <c r="AN1199" i="30"/>
  <c r="AU1288" i="30"/>
  <c r="AN2650" i="30"/>
  <c r="AU635" i="30"/>
  <c r="AN2894" i="30"/>
  <c r="AN1743" i="30"/>
  <c r="AN405" i="30"/>
  <c r="AU4020" i="30"/>
  <c r="AN149" i="30"/>
  <c r="AN2601" i="30"/>
  <c r="AN781" i="30"/>
  <c r="AN3043" i="30"/>
  <c r="AN3824" i="30"/>
  <c r="AN3712" i="30"/>
  <c r="AN3500" i="30"/>
  <c r="AU3559" i="30"/>
  <c r="AN2748" i="30"/>
  <c r="AU3848" i="30"/>
  <c r="AN1973" i="30"/>
  <c r="AU2761" i="30"/>
  <c r="AU4535" i="30"/>
  <c r="AN4032" i="30"/>
  <c r="AN261" i="30"/>
  <c r="AU901" i="30"/>
  <c r="AU3004" i="30"/>
  <c r="AN3390" i="30"/>
  <c r="AU1050" i="30"/>
  <c r="AU4593" i="30"/>
  <c r="AU886" i="30"/>
  <c r="AU4580" i="30"/>
  <c r="AN1579" i="30"/>
  <c r="AU3652" i="30"/>
  <c r="AN1394" i="30"/>
  <c r="AN2800" i="30"/>
  <c r="AU2831" i="30"/>
  <c r="AN3501" i="30"/>
  <c r="AU4000" i="30"/>
  <c r="AU2929" i="30"/>
  <c r="AN234" i="30"/>
  <c r="AN2108" i="30"/>
  <c r="AU2902" i="30"/>
  <c r="AN1578" i="30"/>
  <c r="AU3669" i="30"/>
  <c r="AU1405" i="30"/>
  <c r="AU2598" i="30"/>
  <c r="AU4256" i="30"/>
  <c r="AN1222" i="30"/>
  <c r="AU899" i="30"/>
  <c r="AN3121" i="30"/>
  <c r="AN3994" i="30"/>
  <c r="AN70" i="30"/>
  <c r="AN2628" i="30"/>
  <c r="AU3228" i="30"/>
  <c r="AN181" i="30"/>
  <c r="AN457" i="30"/>
  <c r="AU4362" i="30"/>
  <c r="AU3329" i="30"/>
  <c r="AN3865" i="30"/>
  <c r="AU1939" i="30"/>
  <c r="AN4203" i="30"/>
  <c r="AN1306" i="30"/>
  <c r="AN3638" i="30"/>
  <c r="AU1110" i="30"/>
  <c r="AU837" i="30"/>
  <c r="AU4404" i="30"/>
  <c r="AU4488" i="30"/>
  <c r="AN3776" i="30"/>
  <c r="AU3387" i="30"/>
  <c r="AN2711" i="30"/>
  <c r="AN2875" i="30"/>
  <c r="AN3696" i="30"/>
  <c r="AN4681" i="30"/>
  <c r="AN3426" i="30"/>
  <c r="AU1300" i="30"/>
  <c r="AN2419" i="30"/>
  <c r="AN4358" i="30"/>
  <c r="AN4336" i="30"/>
  <c r="AU4177" i="30"/>
  <c r="AN4484" i="30"/>
  <c r="AU1917" i="30"/>
  <c r="AN461" i="30"/>
  <c r="AU3932" i="30"/>
  <c r="AN2464" i="30"/>
  <c r="AN2308" i="30"/>
  <c r="AU4218" i="30"/>
  <c r="AN3728" i="30"/>
  <c r="AU3041" i="30"/>
  <c r="AN2467" i="30"/>
  <c r="AU3836" i="30"/>
  <c r="AU4353" i="30"/>
  <c r="AN1044" i="30"/>
  <c r="AN2047" i="30"/>
  <c r="AN4569" i="30"/>
  <c r="AU1749" i="30"/>
  <c r="AU3434" i="30"/>
  <c r="AU4332" i="30"/>
  <c r="AU59" i="30"/>
  <c r="AU4452" i="30"/>
  <c r="AN2589" i="30"/>
  <c r="AN2344" i="30"/>
  <c r="AU3665" i="30"/>
  <c r="AN676" i="30"/>
  <c r="AU1760" i="30"/>
  <c r="AU4273" i="30"/>
  <c r="AU428" i="30"/>
  <c r="AU4295" i="30"/>
  <c r="AN1409" i="30"/>
  <c r="AN998" i="30"/>
  <c r="AU568" i="30"/>
  <c r="AN1148" i="30"/>
  <c r="AU1563" i="30"/>
  <c r="AN4428" i="30"/>
  <c r="AU2693" i="30"/>
  <c r="AU4272" i="30"/>
  <c r="AN2064" i="30"/>
  <c r="AN4566" i="30"/>
  <c r="AU38" i="30"/>
  <c r="AN2131" i="30"/>
  <c r="AU2925" i="30"/>
  <c r="AU74" i="30"/>
  <c r="AN244" i="30"/>
  <c r="AU3729" i="30"/>
  <c r="AU4370" i="30"/>
  <c r="AU174" i="30"/>
  <c r="AU3612" i="30"/>
  <c r="AN2513" i="30"/>
  <c r="AU730" i="30"/>
  <c r="AU1224" i="30"/>
  <c r="AU4429" i="30"/>
  <c r="AN4338" i="30"/>
  <c r="AU3409" i="30"/>
  <c r="AU3270" i="30"/>
  <c r="AU3868" i="30"/>
  <c r="AN3156" i="30"/>
  <c r="AN364" i="30"/>
  <c r="AU562" i="30"/>
  <c r="AN3352" i="30"/>
  <c r="AN3632" i="30"/>
  <c r="AU3451" i="30"/>
  <c r="AU2794" i="30"/>
  <c r="AU2286" i="30"/>
  <c r="AU2625" i="30"/>
  <c r="AU61" i="30"/>
  <c r="AU3530" i="30"/>
  <c r="AU2771" i="30"/>
  <c r="AN3028" i="30"/>
  <c r="AN1396" i="30"/>
  <c r="AN3748" i="30"/>
  <c r="AN1808" i="30"/>
  <c r="AU4138" i="30"/>
  <c r="AN3583" i="30"/>
  <c r="AN1484" i="30"/>
  <c r="AN2155" i="30"/>
  <c r="AU1344" i="30"/>
  <c r="AN3873" i="30"/>
  <c r="AN1454" i="30"/>
  <c r="AU28" i="30"/>
  <c r="AU710" i="30"/>
  <c r="AU3295" i="30"/>
  <c r="AN4179" i="30"/>
  <c r="AU4639" i="30"/>
  <c r="AU4198" i="30"/>
  <c r="AU3419" i="30"/>
  <c r="AN855" i="30"/>
  <c r="AU1536" i="30"/>
  <c r="AU4721" i="30"/>
  <c r="AU2666" i="30"/>
  <c r="AU2691" i="30"/>
  <c r="AU3537" i="30"/>
  <c r="AN1043" i="30"/>
  <c r="AU2225" i="30"/>
  <c r="AN4194" i="30"/>
  <c r="AN2967" i="30"/>
  <c r="AU2309" i="30"/>
  <c r="AN616" i="30"/>
  <c r="AU642" i="30"/>
  <c r="AN3257" i="30"/>
  <c r="AN1708" i="30"/>
  <c r="AN1514" i="30"/>
  <c r="AU3193" i="30"/>
  <c r="AU3815" i="30"/>
  <c r="AN4587" i="30"/>
  <c r="AU3212" i="30"/>
  <c r="AN2394" i="30"/>
  <c r="AN4248" i="30"/>
  <c r="AU290" i="30"/>
  <c r="AN561" i="30"/>
  <c r="AU4658" i="30"/>
  <c r="AN2471" i="30"/>
  <c r="AU3073" i="30"/>
  <c r="AU1820" i="30"/>
  <c r="AN4035" i="30"/>
  <c r="AU2108" i="30"/>
  <c r="AN3972" i="30"/>
  <c r="AN2363" i="30"/>
  <c r="AN2994" i="30"/>
  <c r="AN3460" i="30"/>
  <c r="AU3828" i="30"/>
  <c r="AN3775" i="30"/>
  <c r="AU1030" i="30"/>
  <c r="AU3792" i="30"/>
  <c r="AU4397" i="30"/>
  <c r="AU858" i="30"/>
  <c r="AN814" i="30"/>
  <c r="AU4109" i="30"/>
  <c r="AU4390" i="30"/>
  <c r="AU2607" i="30"/>
  <c r="AU2285" i="30"/>
  <c r="AU2177" i="30"/>
  <c r="AU4706" i="30"/>
  <c r="AN4607" i="30"/>
  <c r="AU1947" i="30"/>
  <c r="AN3065" i="30"/>
  <c r="AU3944" i="30"/>
  <c r="AN3648" i="30"/>
  <c r="AU2404" i="30"/>
  <c r="AU544" i="30"/>
  <c r="AN517" i="30"/>
  <c r="AN2125" i="30"/>
  <c r="AU3321" i="30"/>
  <c r="AU4235" i="30"/>
  <c r="AU3122" i="30"/>
  <c r="AU3064" i="30"/>
  <c r="AN1485" i="30"/>
  <c r="AU4588" i="30"/>
  <c r="AU4723" i="30"/>
  <c r="AU4455" i="30"/>
  <c r="AN1008" i="30"/>
  <c r="AN1088" i="30"/>
  <c r="AU1616" i="30"/>
  <c r="AN2529" i="30"/>
  <c r="AU2853" i="30"/>
  <c r="AN1696" i="30"/>
  <c r="AN3374" i="30"/>
  <c r="AN2290" i="30"/>
  <c r="AN3627" i="30"/>
  <c r="AN2639" i="30"/>
  <c r="AN4692" i="30"/>
  <c r="AN3273" i="30"/>
  <c r="AU4083" i="30"/>
  <c r="AU3999" i="30"/>
  <c r="AN3102" i="30"/>
  <c r="AN3274" i="30"/>
  <c r="AN3089" i="30"/>
  <c r="AN2424" i="30"/>
  <c r="AU4150" i="30"/>
  <c r="AU4432" i="30"/>
  <c r="AN3435" i="30"/>
  <c r="AN3115" i="30"/>
  <c r="AN1103" i="30"/>
  <c r="AN1974" i="30"/>
  <c r="AN3959" i="30"/>
  <c r="AU1683" i="30"/>
  <c r="AU2575" i="30"/>
  <c r="AU4160" i="30"/>
  <c r="AN2754" i="30"/>
  <c r="AU3931" i="30"/>
  <c r="AU3496" i="30"/>
  <c r="AU2446" i="30"/>
  <c r="AN899" i="30"/>
  <c r="AN4257" i="30"/>
  <c r="AU3980" i="30"/>
  <c r="AN2282" i="30"/>
  <c r="AU1952" i="30"/>
  <c r="AN4400" i="30"/>
  <c r="AN1912" i="30"/>
  <c r="AN4670" i="30"/>
  <c r="AN2736" i="30"/>
  <c r="AN240" i="30"/>
  <c r="AU4487" i="30"/>
  <c r="AN1453" i="30"/>
  <c r="AU476" i="30"/>
  <c r="AN1644" i="30"/>
  <c r="AU3204" i="30"/>
  <c r="AN656" i="30"/>
  <c r="AU2875" i="30"/>
  <c r="AU1492" i="30"/>
  <c r="AU3794" i="30"/>
  <c r="AU3668" i="30"/>
  <c r="AU4327" i="30"/>
  <c r="AN2640" i="30"/>
  <c r="AU1320" i="30"/>
  <c r="AU4066" i="30"/>
  <c r="AU2572" i="30"/>
  <c r="AN841" i="30"/>
  <c r="AU3730" i="30"/>
  <c r="AN3051" i="30"/>
  <c r="AN2299" i="30"/>
  <c r="AN3193" i="30"/>
  <c r="AN3551" i="30"/>
  <c r="AU2701" i="30"/>
  <c r="AU1794" i="30"/>
  <c r="AU3407" i="30"/>
  <c r="AN3798" i="30"/>
  <c r="AU3050" i="30"/>
  <c r="AN729" i="30"/>
  <c r="AU2608" i="30"/>
  <c r="AN1274" i="30"/>
  <c r="AU4029" i="30"/>
  <c r="AU2175" i="30"/>
  <c r="AN4640" i="30"/>
  <c r="AU3615" i="30"/>
  <c r="AN1673" i="30"/>
  <c r="AU4023" i="30"/>
  <c r="AN1659" i="30"/>
  <c r="AU3324" i="30"/>
  <c r="AN4200" i="30"/>
  <c r="AN2470" i="30"/>
  <c r="AU2290" i="30"/>
  <c r="AN4461" i="30"/>
  <c r="AU2769" i="30"/>
  <c r="AU3191" i="30"/>
  <c r="AN1259" i="30"/>
  <c r="AN4698" i="30"/>
  <c r="AU2499" i="30"/>
  <c r="AN931" i="30"/>
  <c r="AN2433" i="30"/>
  <c r="AN15" i="30"/>
  <c r="AN805" i="30"/>
  <c r="AN2560" i="30"/>
  <c r="AU4446" i="30"/>
  <c r="AN3967" i="30"/>
  <c r="AU831" i="30"/>
  <c r="AU4187" i="30"/>
  <c r="AN1074" i="30"/>
  <c r="AN901" i="30"/>
  <c r="AN2479" i="30"/>
  <c r="AN3231" i="30"/>
  <c r="AN3166" i="30"/>
  <c r="AU4159" i="30"/>
  <c r="AN2463" i="30"/>
  <c r="AN2231" i="30"/>
  <c r="AU4505" i="30"/>
  <c r="AU2462" i="30"/>
  <c r="AU2140" i="30"/>
  <c r="AU2884" i="30"/>
  <c r="AN3293" i="30"/>
  <c r="AN2645" i="30"/>
  <c r="AU3687" i="30"/>
  <c r="AN4490" i="30"/>
  <c r="AN1140" i="30"/>
  <c r="AU571" i="30"/>
  <c r="AU3188" i="30"/>
  <c r="AN2103" i="30"/>
  <c r="AU4427" i="30"/>
  <c r="AU2162" i="30"/>
  <c r="AN2980" i="30"/>
  <c r="AU4133" i="30"/>
  <c r="AU1677" i="30"/>
  <c r="AU3024" i="30"/>
  <c r="AU3235" i="30"/>
  <c r="AN2668" i="30"/>
  <c r="AN283" i="30"/>
  <c r="AN444" i="30"/>
  <c r="AU1667" i="30"/>
  <c r="AU3528" i="30"/>
  <c r="AU866" i="30"/>
  <c r="AN2956" i="30"/>
  <c r="AN3401" i="30"/>
  <c r="AU2887" i="30"/>
  <c r="AN4481" i="30"/>
  <c r="AN860" i="30"/>
  <c r="AN4259" i="30"/>
  <c r="AN3241" i="30"/>
  <c r="AN2574" i="30"/>
  <c r="AN4523" i="30"/>
  <c r="AU2131" i="30"/>
  <c r="AU3821" i="30"/>
  <c r="AN3951" i="30"/>
  <c r="AN762" i="30"/>
  <c r="AN324" i="30"/>
  <c r="AN4114" i="30"/>
  <c r="AN3325" i="30"/>
  <c r="AN3860" i="30"/>
  <c r="AU3613" i="30"/>
  <c r="AN1635" i="30"/>
  <c r="AN1693" i="30"/>
  <c r="AU117" i="30"/>
  <c r="AU3895" i="30"/>
  <c r="AU2646" i="30"/>
  <c r="AN2862" i="30"/>
  <c r="AU1979" i="30"/>
  <c r="AN1440" i="30"/>
  <c r="AN3192" i="30"/>
  <c r="AN267" i="30"/>
  <c r="AN1790" i="30"/>
  <c r="AU3126" i="30"/>
  <c r="AN2426" i="30"/>
  <c r="AN535" i="30"/>
  <c r="AN1065" i="30"/>
  <c r="AN2491" i="30"/>
  <c r="AU753" i="30"/>
  <c r="AU1302" i="30"/>
  <c r="AU4491" i="30"/>
  <c r="AN4152" i="30"/>
  <c r="AU3327" i="30"/>
  <c r="AN4286" i="30"/>
  <c r="AU1679" i="30"/>
  <c r="AU2730" i="30"/>
  <c r="AU3487" i="30"/>
  <c r="AU3735" i="30"/>
  <c r="AU2669" i="30"/>
  <c r="AU2991" i="30"/>
  <c r="AU4101" i="30"/>
  <c r="AU2181" i="30"/>
  <c r="AN2228" i="30"/>
  <c r="AN1810" i="30"/>
  <c r="AU3374" i="30"/>
  <c r="AU1552" i="30"/>
  <c r="AN2223" i="30"/>
  <c r="AN4285" i="30"/>
  <c r="AU3300" i="30"/>
  <c r="AU1165" i="30"/>
  <c r="AU3013" i="30"/>
  <c r="AN2536" i="30"/>
  <c r="AN3548" i="30"/>
  <c r="AU2334" i="30"/>
  <c r="AU700" i="30"/>
  <c r="AN1224" i="30"/>
  <c r="AN3399" i="30"/>
  <c r="AU2241" i="30"/>
  <c r="AN115" i="30"/>
  <c r="AN1340" i="30"/>
  <c r="AU4620" i="30"/>
  <c r="AU1661" i="30"/>
  <c r="AN1629" i="30"/>
  <c r="AU4490" i="30"/>
  <c r="AN2337" i="30"/>
  <c r="AU4342" i="30"/>
  <c r="AN1183" i="30"/>
  <c r="AU22" i="30"/>
  <c r="AU2470" i="30"/>
  <c r="AU1605" i="30"/>
  <c r="AU989" i="30"/>
  <c r="AN2023" i="30"/>
  <c r="AN2707" i="30"/>
  <c r="AN3856" i="30"/>
  <c r="AN1517" i="30"/>
  <c r="AU1745" i="30"/>
  <c r="AU3620" i="30"/>
  <c r="AN4158" i="30"/>
  <c r="AN3172" i="30"/>
  <c r="AN672" i="30"/>
  <c r="AU487" i="30"/>
  <c r="AN764" i="30"/>
  <c r="AN224" i="30"/>
  <c r="AU1911" i="30"/>
  <c r="AN1329" i="30"/>
  <c r="AN277" i="30"/>
  <c r="AU2481" i="30"/>
  <c r="AU2968" i="30"/>
  <c r="AN3111" i="30"/>
  <c r="AN3255" i="30"/>
  <c r="AU3478" i="30"/>
  <c r="AN440" i="30"/>
  <c r="AN4402" i="30"/>
  <c r="AU1682" i="30"/>
  <c r="AU1838" i="30"/>
  <c r="AN1357" i="30"/>
  <c r="AU4167" i="30"/>
  <c r="AN2917" i="30"/>
  <c r="AN111" i="30"/>
  <c r="AN1052" i="30"/>
  <c r="AN994" i="30"/>
  <c r="AU4248" i="30"/>
  <c r="AU4526" i="30"/>
  <c r="AN4743" i="30"/>
  <c r="AU3165" i="30"/>
  <c r="AN1263" i="30"/>
  <c r="AU2530" i="30"/>
  <c r="AN3433" i="30"/>
  <c r="AU2385" i="30"/>
  <c r="AN3094" i="30"/>
  <c r="AN658" i="30"/>
  <c r="AN1419" i="30"/>
  <c r="AU527" i="30"/>
  <c r="AN2024" i="30"/>
  <c r="AN955" i="30"/>
  <c r="AU696" i="30"/>
  <c r="AN2624" i="30"/>
  <c r="AN3930" i="30"/>
  <c r="AN3589" i="30"/>
  <c r="AN539" i="30"/>
  <c r="AN4324" i="30"/>
  <c r="AU2935" i="30"/>
  <c r="AU2280" i="30"/>
  <c r="AU3129" i="30"/>
  <c r="AU4156" i="30"/>
  <c r="AU2130" i="30"/>
  <c r="AN1189" i="30"/>
  <c r="AU3768" i="30"/>
  <c r="AN1529" i="30"/>
  <c r="AN3732" i="30"/>
  <c r="AN1502" i="30"/>
  <c r="AU4729" i="30"/>
  <c r="AN2745" i="30"/>
  <c r="AN3635" i="30"/>
  <c r="AN1694" i="30"/>
  <c r="AU3941" i="30"/>
  <c r="AU126" i="30"/>
  <c r="AN3079" i="30"/>
  <c r="AN4682" i="30"/>
  <c r="AU4296" i="30"/>
  <c r="AU2045" i="30"/>
  <c r="AN3396" i="30"/>
  <c r="AN3649" i="30"/>
  <c r="AN4588" i="30"/>
  <c r="AN2971" i="30"/>
  <c r="AN4207" i="30"/>
  <c r="AU2670" i="30"/>
  <c r="AN4645" i="30"/>
  <c r="AU2757" i="30"/>
  <c r="AN2948" i="30"/>
  <c r="AU4405" i="30"/>
  <c r="AN506" i="30"/>
  <c r="AN2703" i="30"/>
  <c r="AU2819" i="30"/>
  <c r="AN514" i="30"/>
  <c r="AU4013" i="30"/>
  <c r="AU1477" i="30"/>
  <c r="AU3430" i="30"/>
  <c r="AU352" i="30"/>
  <c r="AN2281" i="30"/>
  <c r="AU4595" i="30"/>
  <c r="AU2055" i="30"/>
  <c r="AN1626" i="30"/>
  <c r="AU4736" i="30"/>
  <c r="AN1483" i="30"/>
  <c r="AU1666" i="30"/>
  <c r="AU3595" i="30"/>
  <c r="AU2830" i="30"/>
  <c r="AN2680" i="30"/>
  <c r="AU4507" i="30"/>
  <c r="AN2883" i="30"/>
  <c r="AN3088" i="30"/>
  <c r="AN3503" i="30"/>
  <c r="AN2407" i="30"/>
  <c r="AU1507" i="30"/>
  <c r="AN1706" i="30"/>
  <c r="AN2539" i="30"/>
  <c r="AN1709" i="30"/>
  <c r="AU56" i="30"/>
  <c r="AN3672" i="30"/>
  <c r="AU2037" i="30"/>
  <c r="AN2058" i="30"/>
  <c r="AN4321" i="30"/>
  <c r="AN4591" i="30"/>
  <c r="AU2739" i="30"/>
  <c r="AU3043" i="30"/>
  <c r="AU1065" i="30"/>
  <c r="AU2379" i="30"/>
  <c r="AN2782" i="30"/>
  <c r="AN4571" i="30"/>
  <c r="AN3782" i="30"/>
  <c r="AU3507" i="30"/>
  <c r="AN1026" i="30"/>
  <c r="AN1184" i="30"/>
  <c r="AN373" i="30"/>
  <c r="AN80" i="30"/>
  <c r="AN1054" i="30"/>
  <c r="AN3774" i="30"/>
  <c r="AN4567" i="30"/>
  <c r="AU2537" i="30"/>
  <c r="AU3688" i="30"/>
  <c r="AU2085" i="30"/>
  <c r="AU3644" i="30"/>
  <c r="AN4687" i="30"/>
  <c r="AU228" i="30"/>
  <c r="AU2742" i="30"/>
  <c r="AN609" i="30"/>
  <c r="AN4594" i="30"/>
  <c r="AN3467" i="30"/>
  <c r="AN3287" i="30"/>
  <c r="AU513" i="30"/>
  <c r="AU3800" i="30"/>
  <c r="AN2763" i="30"/>
  <c r="AU3352" i="30"/>
  <c r="AN705" i="30"/>
  <c r="AN1952" i="30"/>
  <c r="AU1841" i="30"/>
  <c r="AU2688" i="30"/>
  <c r="AN851" i="30"/>
  <c r="AN2856" i="30"/>
  <c r="AU1433" i="30"/>
  <c r="AN3832" i="30"/>
  <c r="AU3497" i="30"/>
  <c r="AU129" i="30"/>
  <c r="AN2920" i="30"/>
  <c r="AU2372" i="30"/>
  <c r="AU2862" i="30"/>
  <c r="AU3416" i="30"/>
  <c r="AU2940" i="30"/>
  <c r="AU3976" i="30"/>
  <c r="AN2606" i="30"/>
  <c r="AU3903" i="30"/>
  <c r="AU3983" i="30"/>
  <c r="AN3398" i="30"/>
  <c r="AU1266" i="30"/>
  <c r="AN1150" i="30"/>
  <c r="AN1168" i="30"/>
  <c r="AN646" i="30"/>
  <c r="AN2405" i="30"/>
  <c r="AU1089" i="30"/>
  <c r="AN4176" i="30"/>
  <c r="AN4449" i="30"/>
  <c r="AN2432" i="30"/>
  <c r="AU4094" i="30"/>
  <c r="AN4115" i="30"/>
  <c r="AU613" i="30"/>
  <c r="AU2584" i="30"/>
  <c r="AU2443" i="30"/>
  <c r="AN2944" i="30"/>
  <c r="AU1892" i="30"/>
  <c r="AN3630" i="30"/>
  <c r="AN543" i="30"/>
  <c r="AU3538" i="30"/>
  <c r="AU1169" i="30"/>
  <c r="AN2697" i="30"/>
  <c r="AN2666" i="30"/>
  <c r="AN2197" i="30"/>
  <c r="AU1310" i="30"/>
  <c r="AN429" i="30"/>
  <c r="AN4612" i="30"/>
  <c r="AN1585" i="30"/>
  <c r="AU193" i="30"/>
  <c r="AN1847" i="30"/>
  <c r="AU3346" i="30"/>
  <c r="AU1558" i="30"/>
  <c r="AU2475" i="30"/>
  <c r="AU2945" i="30"/>
  <c r="AU630" i="30"/>
  <c r="AU1961" i="30"/>
  <c r="AU2712" i="30"/>
  <c r="AU1342" i="30"/>
  <c r="AU4310" i="30"/>
  <c r="AU616" i="30"/>
  <c r="AU4079" i="30"/>
  <c r="AU3641" i="30"/>
  <c r="AU4717" i="30"/>
  <c r="AU57" i="30"/>
  <c r="AN3488" i="30"/>
  <c r="AU1408" i="30"/>
  <c r="AN1620" i="30"/>
  <c r="AU4514" i="30"/>
  <c r="AN2321" i="30"/>
  <c r="AN2338" i="30"/>
  <c r="AU2552" i="30"/>
  <c r="AN385" i="30"/>
  <c r="AN808" i="30"/>
  <c r="AN4391" i="30"/>
  <c r="AN3618" i="30"/>
  <c r="AU2548" i="30"/>
  <c r="AU3167" i="30"/>
  <c r="AN4023" i="30"/>
  <c r="AU3076" i="30"/>
  <c r="AU2895" i="30"/>
  <c r="AN1791" i="30"/>
  <c r="AN1750" i="30"/>
  <c r="AN1719" i="30"/>
  <c r="AU105" i="30"/>
  <c r="AN3091" i="30"/>
  <c r="AN2015" i="30"/>
  <c r="AN30" i="30"/>
  <c r="AU4315" i="30"/>
  <c r="AU4127" i="30"/>
  <c r="AU2997" i="30"/>
  <c r="AU4538" i="30"/>
  <c r="AN3415" i="30"/>
  <c r="AN3502" i="30"/>
  <c r="AN3882" i="30"/>
  <c r="AU4038" i="30"/>
  <c r="AU3445" i="30"/>
  <c r="AU2904" i="30"/>
  <c r="AU4262" i="30"/>
  <c r="AU1141" i="30"/>
  <c r="AU2878" i="30"/>
  <c r="AN4377" i="30"/>
  <c r="AN3461" i="30"/>
  <c r="AN1843" i="30"/>
  <c r="AU4348" i="30"/>
  <c r="AN875" i="30"/>
  <c r="AU4141" i="30"/>
  <c r="AN1828" i="30"/>
  <c r="AU3653" i="30"/>
  <c r="AU2169" i="30"/>
  <c r="AN3242" i="30"/>
  <c r="AN4099" i="30"/>
  <c r="AU1937" i="30"/>
  <c r="AN2091" i="30"/>
  <c r="AN2322" i="30"/>
  <c r="AN3881" i="30"/>
  <c r="AU3622" i="30"/>
  <c r="AN1931" i="30"/>
  <c r="AN4388" i="30"/>
  <c r="AN4264" i="30"/>
  <c r="AN4631" i="30"/>
  <c r="AN2889" i="30"/>
  <c r="AU3257" i="30"/>
  <c r="AN4322" i="30"/>
  <c r="AU2793" i="30"/>
  <c r="AU4221" i="30"/>
  <c r="AN3620" i="30"/>
  <c r="AU2682" i="30"/>
  <c r="AU1096" i="30"/>
  <c r="AU2282" i="30"/>
  <c r="AN2361" i="30"/>
  <c r="AU713" i="30"/>
  <c r="AN789" i="30"/>
  <c r="AN379" i="30"/>
  <c r="AU4545" i="30"/>
  <c r="AU4264" i="30"/>
  <c r="AU790" i="30"/>
  <c r="AN3915" i="30"/>
  <c r="AN4504" i="30"/>
  <c r="AN2146" i="30"/>
  <c r="AU3107" i="30"/>
  <c r="AN1772" i="30"/>
  <c r="AN2817" i="30"/>
  <c r="AU2167" i="30"/>
  <c r="AN2728" i="30"/>
  <c r="AU2715" i="30"/>
  <c r="AU574" i="30"/>
  <c r="AN2764" i="30"/>
  <c r="AN2983" i="30"/>
  <c r="AN239" i="30"/>
  <c r="AU1545" i="30"/>
  <c r="AN1986" i="30"/>
  <c r="AU1037" i="30"/>
  <c r="AN2279" i="30"/>
  <c r="AU2899" i="30"/>
  <c r="AU726" i="30"/>
  <c r="AN4478" i="30"/>
  <c r="AN466" i="30"/>
  <c r="AU4081" i="30"/>
  <c r="AU969" i="30"/>
  <c r="AU1225" i="30"/>
  <c r="AN4345" i="30"/>
  <c r="AN592" i="30"/>
  <c r="AU1550" i="30"/>
  <c r="AU4340" i="30"/>
  <c r="AN1678" i="30"/>
  <c r="AU4656" i="30"/>
  <c r="AN4362" i="30"/>
  <c r="AU3847" i="30"/>
  <c r="AN1992" i="30"/>
  <c r="AN3656" i="30"/>
  <c r="AU4628" i="30"/>
  <c r="AN276" i="30"/>
  <c r="AU1453" i="30"/>
  <c r="AN3598" i="30"/>
  <c r="AU2020" i="30"/>
  <c r="AN3269" i="30"/>
  <c r="AU2805" i="30"/>
  <c r="AN3682" i="30"/>
  <c r="AN1815" i="30"/>
  <c r="AN2844" i="30"/>
  <c r="AN3602" i="30"/>
  <c r="AN1547" i="30"/>
  <c r="AN4055" i="30"/>
  <c r="AN3120" i="30"/>
  <c r="AN3420" i="30"/>
  <c r="AN1781" i="30"/>
  <c r="AN2678" i="30"/>
  <c r="AN2033" i="30"/>
  <c r="AN4386" i="30"/>
  <c r="AN1543" i="30"/>
  <c r="AN2380" i="30"/>
  <c r="AN3185" i="30"/>
  <c r="AN3360" i="30"/>
  <c r="AN4483" i="30"/>
  <c r="AU2950" i="30"/>
  <c r="AU3728" i="30"/>
  <c r="AN3019" i="30"/>
  <c r="AN4059" i="30"/>
  <c r="AN4163" i="30"/>
  <c r="AU2659" i="30"/>
  <c r="AN2873" i="30"/>
  <c r="AU3345" i="30"/>
  <c r="AU3849" i="30"/>
  <c r="AN4088" i="30"/>
  <c r="AU2600" i="30"/>
  <c r="AN2099" i="30"/>
  <c r="AU1260" i="30"/>
  <c r="AN3125" i="30"/>
  <c r="AU893" i="30"/>
  <c r="AU3977" i="30"/>
  <c r="AN4215" i="30"/>
  <c r="AU2184" i="30"/>
  <c r="AN2298" i="30"/>
  <c r="AN1895" i="30"/>
  <c r="AU2118" i="30"/>
  <c r="AN2341" i="30"/>
  <c r="AN1796" i="30"/>
  <c r="AU2422" i="30"/>
  <c r="AU3065" i="30"/>
  <c r="AN4463" i="30"/>
  <c r="AU2122" i="30"/>
  <c r="AN1711" i="30"/>
  <c r="AU3254" i="30"/>
  <c r="AN2998" i="30"/>
  <c r="AN1129" i="30"/>
  <c r="AU2042" i="30"/>
  <c r="AN4357" i="30"/>
  <c r="AU1155" i="30"/>
  <c r="AN2582" i="30"/>
  <c r="AU1869" i="30"/>
  <c r="AU2721" i="30"/>
  <c r="AN4368" i="30"/>
  <c r="AU3058" i="30"/>
  <c r="AN2232" i="30"/>
  <c r="AU749" i="30"/>
  <c r="AU4560" i="30"/>
  <c r="AU1043" i="30"/>
  <c r="AN4505" i="30"/>
  <c r="AN269" i="30"/>
  <c r="AN891" i="30"/>
  <c r="AU2754" i="30"/>
  <c r="AU3443" i="30"/>
  <c r="AN260" i="30"/>
  <c r="AN1850" i="30"/>
  <c r="AN2193" i="30"/>
  <c r="AU3628" i="30"/>
  <c r="AN4112" i="30"/>
  <c r="AU1074" i="30"/>
  <c r="AU2798" i="30"/>
  <c r="AU2355" i="30"/>
  <c r="AN3801" i="30"/>
  <c r="AU4462" i="30"/>
  <c r="AU3404" i="30"/>
  <c r="AU1735" i="30"/>
  <c r="AN3320" i="30"/>
  <c r="AU1780" i="30"/>
  <c r="AU1953" i="30"/>
  <c r="AU1649" i="30"/>
  <c r="AN3721" i="30"/>
  <c r="AU3130" i="30"/>
  <c r="AN3591" i="30"/>
  <c r="AN4634" i="30"/>
  <c r="AU3233" i="30"/>
  <c r="AN3053" i="30"/>
  <c r="AU2342" i="30"/>
  <c r="AU953" i="30"/>
  <c r="AU786" i="30"/>
  <c r="AU1360" i="30"/>
  <c r="AN2936" i="30"/>
  <c r="AN3114" i="30"/>
  <c r="AN4183" i="30"/>
  <c r="AN2887" i="30"/>
  <c r="AN2843" i="30"/>
  <c r="AU1708" i="30"/>
  <c r="AU4631" i="30"/>
  <c r="AN3157" i="30"/>
  <c r="AN3173" i="30"/>
  <c r="AU1977" i="30"/>
  <c r="AU2837" i="30"/>
  <c r="AN2185" i="30"/>
  <c r="AN3749" i="30"/>
  <c r="AN335" i="30"/>
  <c r="AU4298" i="30"/>
  <c r="AU1582" i="30"/>
  <c r="AU3843" i="30"/>
  <c r="AU3105" i="30"/>
  <c r="AN3160" i="30"/>
  <c r="AU907" i="30"/>
  <c r="AU4106" i="30"/>
  <c r="AN4409" i="30"/>
  <c r="AN1555" i="30"/>
  <c r="AN1380" i="30"/>
  <c r="AN2132" i="30"/>
  <c r="AU2209" i="30"/>
  <c r="AN3368" i="30"/>
  <c r="AU4461" i="30"/>
  <c r="AN2942" i="30"/>
  <c r="AU4701" i="30"/>
  <c r="AN1024" i="30"/>
  <c r="AU561" i="30"/>
  <c r="AN2989" i="30"/>
  <c r="AU3719" i="30"/>
  <c r="AU2387" i="30"/>
  <c r="AN3528" i="30"/>
  <c r="AN4630" i="30"/>
  <c r="AU4125" i="30"/>
  <c r="AN4467" i="30"/>
  <c r="AU1488" i="30"/>
  <c r="AU96" i="30"/>
  <c r="AU340" i="30"/>
  <c r="AN1962" i="30"/>
  <c r="AU1011" i="30"/>
  <c r="AN1756" i="30"/>
  <c r="AU1734" i="30"/>
  <c r="AN4498" i="30"/>
  <c r="AU2517" i="30"/>
  <c r="AU1572" i="30"/>
  <c r="AU1524" i="30"/>
  <c r="AN2215" i="30"/>
  <c r="AU4519" i="30"/>
  <c r="AU2428" i="30"/>
  <c r="AU1478" i="30"/>
  <c r="AU3282" i="30"/>
  <c r="AN3693" i="30"/>
  <c r="AU3108" i="30"/>
  <c r="AU2922" i="30"/>
  <c r="AN2908" i="30"/>
  <c r="AN4162" i="30"/>
  <c r="AN3145" i="30"/>
  <c r="AU3707" i="30"/>
  <c r="AU1821" i="30"/>
  <c r="AN3327" i="30"/>
  <c r="AN4280" i="30"/>
  <c r="AN2919" i="30"/>
  <c r="AU3052" i="30"/>
  <c r="AN1553" i="30"/>
  <c r="AU3077" i="30"/>
  <c r="AN2088" i="30"/>
  <c r="AU4110" i="30"/>
  <c r="AN3442" i="30"/>
  <c r="AN3202" i="30"/>
  <c r="AN610" i="30"/>
  <c r="AN1976" i="30"/>
  <c r="AU3139" i="30"/>
  <c r="AN4545" i="30"/>
  <c r="AU1424" i="30"/>
  <c r="AN4138" i="30"/>
  <c r="AU2631" i="30"/>
  <c r="AN4031" i="30"/>
  <c r="AN3576" i="30"/>
  <c r="AU438" i="30"/>
  <c r="AU4581" i="30"/>
  <c r="AU3879" i="30"/>
  <c r="AN3285" i="30"/>
  <c r="AN702" i="30"/>
  <c r="AN2343" i="30"/>
  <c r="AU3861" i="30"/>
  <c r="AN2526" i="30"/>
  <c r="AN586" i="30"/>
  <c r="AU4018" i="30"/>
  <c r="AU581" i="30"/>
  <c r="AN1365" i="30"/>
  <c r="AU4026" i="30"/>
  <c r="AN3726" i="30"/>
  <c r="AU2451" i="30"/>
  <c r="AU3326" i="30"/>
  <c r="AN1853" i="30"/>
  <c r="AN4395" i="30"/>
  <c r="AU1429" i="30"/>
  <c r="AU4663" i="30"/>
  <c r="AU2044" i="30"/>
  <c r="AU2240" i="30"/>
  <c r="AU1338" i="30"/>
  <c r="AN2072" i="30"/>
  <c r="AU3734" i="30"/>
  <c r="AN2062" i="30"/>
  <c r="AN2715" i="30"/>
  <c r="AU3027" i="30"/>
  <c r="AU1647" i="30"/>
  <c r="AU3457" i="30"/>
  <c r="AU4171" i="30"/>
  <c r="AN3722" i="30"/>
  <c r="AU4591" i="30"/>
  <c r="AU1899" i="30"/>
  <c r="AN2265" i="30"/>
  <c r="AN4228" i="30"/>
  <c r="AU2874" i="30"/>
  <c r="AN1739" i="30"/>
  <c r="AU910" i="30"/>
  <c r="AN1575" i="30"/>
  <c r="AN2123" i="30"/>
  <c r="AU2550" i="30"/>
  <c r="AN3032" i="30"/>
  <c r="AN1216" i="30"/>
  <c r="AN3731" i="30"/>
  <c r="AU3371" i="30"/>
  <c r="AN3995" i="30"/>
  <c r="AU2208" i="30"/>
  <c r="AU4486" i="30"/>
  <c r="AU2249" i="30"/>
  <c r="AU3012" i="30"/>
  <c r="AU1018" i="30"/>
  <c r="AU43" i="30"/>
  <c r="AN793" i="30"/>
  <c r="AN3035" i="30"/>
  <c r="AN4531" i="30"/>
  <c r="AU407" i="30"/>
  <c r="AU1631" i="30"/>
  <c r="AU4329" i="30"/>
  <c r="AN3758" i="30"/>
  <c r="AN50" i="30"/>
  <c r="AN3902" i="30"/>
  <c r="AN3851" i="30"/>
  <c r="AU3312" i="30"/>
  <c r="AN3069" i="30"/>
  <c r="AN1003" i="30"/>
  <c r="AN3713" i="30"/>
  <c r="AN2182" i="30"/>
  <c r="AU4579" i="30"/>
  <c r="AU1777" i="30"/>
  <c r="AU4017" i="30"/>
  <c r="AU2337" i="30"/>
  <c r="AN2301" i="30"/>
  <c r="AN2853" i="30"/>
  <c r="AU1619" i="30"/>
  <c r="AN850" i="30"/>
  <c r="AN3324" i="30"/>
  <c r="AN1556" i="30"/>
  <c r="AN753" i="30"/>
  <c r="AN2637" i="30"/>
  <c r="AU3642" i="30"/>
  <c r="AU3302" i="30"/>
  <c r="AN4081" i="30"/>
  <c r="AN3847" i="30"/>
  <c r="AN1195" i="30"/>
  <c r="AU3664" i="30"/>
  <c r="AN4278" i="30"/>
  <c r="AU1978" i="30"/>
  <c r="AU4084" i="30"/>
  <c r="AU2246" i="30"/>
  <c r="AU3500" i="30"/>
  <c r="AN232" i="30"/>
  <c r="AN3031" i="30"/>
  <c r="AU1715" i="30"/>
  <c r="AU3564" i="30"/>
  <c r="AN4352" i="30"/>
  <c r="AU3522" i="30"/>
  <c r="AN3321" i="30"/>
  <c r="AU3892" i="30"/>
  <c r="AU128" i="30"/>
  <c r="AN3022" i="30"/>
  <c r="AU4524" i="30"/>
  <c r="AU2403" i="30"/>
  <c r="AN3309" i="30"/>
  <c r="AU260" i="30"/>
  <c r="AN1012" i="30"/>
  <c r="AN1967" i="30"/>
  <c r="AU1703" i="30"/>
  <c r="AN4135" i="30"/>
  <c r="AU2261" i="30"/>
  <c r="AU3959" i="30"/>
  <c r="AN3790" i="30"/>
  <c r="AN2621" i="30"/>
  <c r="AN4159" i="30"/>
  <c r="AU1982" i="30"/>
  <c r="AU3609" i="30"/>
  <c r="AU1238" i="30"/>
  <c r="AN3985" i="30"/>
  <c r="AU3788" i="30"/>
  <c r="AU23" i="30"/>
  <c r="AU627" i="30"/>
  <c r="AU2043" i="30"/>
  <c r="AU2392" i="30"/>
  <c r="AU3450" i="30"/>
  <c r="AU3277" i="30"/>
  <c r="AU62" i="30"/>
  <c r="AU3946" i="30"/>
  <c r="AN1537" i="30"/>
  <c r="AN3546" i="30"/>
  <c r="AN3439" i="30"/>
  <c r="AN3661" i="30"/>
  <c r="AN2746" i="30"/>
  <c r="AU3377" i="30"/>
  <c r="AN3761" i="30"/>
  <c r="AU2015" i="30"/>
  <c r="AU1134" i="30"/>
  <c r="AU4600" i="30"/>
  <c r="AN1025" i="30"/>
  <c r="AN981" i="30"/>
  <c r="AN4141" i="30"/>
  <c r="AU499" i="30"/>
  <c r="AU3966" i="30"/>
  <c r="AU2947" i="30"/>
  <c r="AN2592" i="30"/>
  <c r="AU4222" i="30"/>
  <c r="AN648" i="30"/>
  <c r="AN3004" i="30"/>
  <c r="AN4678" i="30"/>
  <c r="AU2345" i="30"/>
  <c r="AN242" i="30"/>
  <c r="AU4660" i="30"/>
  <c r="AN4133" i="30"/>
  <c r="AN4302" i="30"/>
  <c r="AN2374" i="30"/>
  <c r="AU4396" i="30"/>
  <c r="AU3552" i="30"/>
  <c r="AN4731" i="30"/>
  <c r="AU214" i="30"/>
  <c r="AU1888" i="30"/>
  <c r="AU2056" i="30"/>
  <c r="AU3433" i="30"/>
  <c r="AN2402" i="30"/>
  <c r="AU3908" i="30"/>
  <c r="AU624" i="30"/>
  <c r="AU2705" i="30"/>
  <c r="AN3141" i="30"/>
  <c r="AU3240" i="30"/>
  <c r="AN1179" i="30"/>
  <c r="AN2693" i="30"/>
  <c r="AN1963" i="30"/>
  <c r="AU2509" i="30"/>
  <c r="AN885" i="30"/>
  <c r="AN3980" i="30"/>
  <c r="AN292" i="30"/>
  <c r="AN253" i="30"/>
  <c r="AN56" i="30"/>
  <c r="AU1625" i="30"/>
  <c r="AU3125" i="30"/>
  <c r="AN3956" i="30"/>
  <c r="AU3382" i="30"/>
  <c r="AN1316" i="30"/>
  <c r="AN2216" i="30"/>
  <c r="AU4722" i="30"/>
  <c r="AU4547" i="30"/>
  <c r="AU4349" i="30"/>
  <c r="AU4346" i="30"/>
  <c r="AU2764" i="30"/>
  <c r="AU1946" i="30"/>
  <c r="AN1544" i="30"/>
  <c r="AN575" i="30"/>
  <c r="AU3141" i="30"/>
  <c r="AN4249" i="30"/>
  <c r="AU2582" i="30"/>
  <c r="AN1604" i="30"/>
  <c r="AU2795" i="30"/>
  <c r="AN4020" i="30"/>
  <c r="AN3271" i="30"/>
  <c r="AU3053" i="30"/>
  <c r="AN3891" i="30"/>
  <c r="AN3579" i="30"/>
  <c r="AN2669" i="30"/>
  <c r="AU1503" i="30"/>
  <c r="AN2696" i="30"/>
  <c r="AU3910" i="30"/>
  <c r="AN3161" i="30"/>
  <c r="AU2205" i="30"/>
  <c r="AN2730" i="30"/>
  <c r="AN4180" i="30"/>
  <c r="AN4404" i="30"/>
  <c r="AN4616" i="30"/>
  <c r="AN3047" i="30"/>
  <c r="AN2396" i="30"/>
  <c r="AN3044" i="30"/>
  <c r="AN3334" i="30"/>
  <c r="AN1649" i="30"/>
  <c r="AN4684" i="30"/>
  <c r="AN3187" i="30"/>
  <c r="AU4335" i="30"/>
  <c r="AU940" i="30"/>
  <c r="AN53" i="30"/>
  <c r="AU4369" i="30"/>
  <c r="AN1653" i="30"/>
  <c r="AN3534" i="30"/>
  <c r="AU4469" i="30"/>
  <c r="AN942" i="30"/>
  <c r="AU1931" i="30"/>
  <c r="AN878" i="30"/>
  <c r="AU2932" i="30"/>
  <c r="AN4273" i="30"/>
  <c r="AN2255" i="30"/>
  <c r="AU859" i="30"/>
  <c r="AU2949" i="30"/>
  <c r="AN2958" i="30"/>
  <c r="AU2097" i="30"/>
  <c r="AN1130" i="30"/>
  <c r="AU962" i="30"/>
  <c r="AU1610" i="30"/>
  <c r="AN2078" i="30"/>
  <c r="AN1421" i="30"/>
  <c r="AN4026" i="30"/>
  <c r="AU3654" i="30"/>
  <c r="AN3190" i="30"/>
  <c r="AU2910" i="30"/>
  <c r="AU4239" i="30"/>
  <c r="AN624" i="30"/>
  <c r="AU655" i="30"/>
  <c r="AN4246" i="30"/>
  <c r="AN4492" i="30"/>
  <c r="AN3979" i="30"/>
  <c r="AU4529" i="30"/>
  <c r="AN2030" i="30"/>
  <c r="AU2490" i="30"/>
  <c r="AU3365" i="30"/>
  <c r="AU1098" i="30"/>
  <c r="AU3621" i="30"/>
  <c r="AN3291" i="30"/>
  <c r="AN2372" i="30"/>
  <c r="AU4152" i="30"/>
  <c r="AU3656" i="30"/>
  <c r="AU3080" i="30"/>
  <c r="AU2424" i="30"/>
  <c r="AU4453" i="30"/>
  <c r="AU2627" i="30"/>
  <c r="AN2202" i="30"/>
  <c r="AU3456" i="30"/>
  <c r="AU1157" i="30"/>
  <c r="AU2419" i="30"/>
  <c r="AN4082" i="30"/>
  <c r="AN3617" i="30"/>
  <c r="AN3754" i="30"/>
  <c r="AU2146" i="30"/>
  <c r="AU2463" i="30"/>
  <c r="AN1705" i="30"/>
  <c r="AU666" i="30"/>
  <c r="AN2976" i="30"/>
  <c r="AU926" i="30"/>
  <c r="AU1875" i="30"/>
  <c r="AN3490" i="30"/>
  <c r="AU3842" i="30"/>
  <c r="AN4290" i="30"/>
  <c r="AU4376" i="30"/>
  <c r="AN4165" i="30"/>
  <c r="AU2401" i="30"/>
  <c r="AU2716" i="30"/>
  <c r="AN2744" i="30"/>
  <c r="AN760" i="30"/>
  <c r="AN2583" i="30"/>
  <c r="AU2245" i="30"/>
  <c r="AU868" i="30"/>
  <c r="AN3270" i="30"/>
  <c r="AU1921" i="30"/>
  <c r="AU2115" i="30"/>
  <c r="AN4643" i="30"/>
  <c r="AU4672" i="30"/>
  <c r="AN151" i="30"/>
  <c r="AN4621" i="30"/>
  <c r="AN1864" i="30"/>
  <c r="AU4564" i="30"/>
  <c r="AU4339" i="30"/>
  <c r="AU4126" i="30"/>
  <c r="AN1511" i="30"/>
  <c r="AU673" i="30"/>
  <c r="AU2185" i="30"/>
  <c r="AN2527" i="30"/>
  <c r="AN298" i="30"/>
  <c r="AU3715" i="30"/>
  <c r="AU4211" i="30"/>
  <c r="AU2343" i="30"/>
  <c r="AN3286" i="30"/>
  <c r="AN967" i="30"/>
  <c r="AN3926" i="30"/>
  <c r="AN4353" i="30"/>
  <c r="AU2291" i="30"/>
  <c r="AN4424" i="30"/>
  <c r="AU4571" i="30"/>
  <c r="AU971" i="30"/>
  <c r="AN979" i="30"/>
  <c r="AU3161" i="30"/>
  <c r="AN3815" i="30"/>
  <c r="AN1218" i="30"/>
  <c r="AU1269" i="30"/>
  <c r="AU3269" i="30"/>
  <c r="AU3290" i="30"/>
  <c r="AU4585" i="30"/>
  <c r="AN4553" i="30"/>
  <c r="AU1521" i="30"/>
  <c r="AU2496" i="30"/>
  <c r="AN4190" i="30"/>
  <c r="AU1035" i="30"/>
  <c r="AU3783" i="30"/>
  <c r="AN1284" i="30"/>
  <c r="AN3082" i="30"/>
  <c r="AN2201" i="30"/>
  <c r="AN3237" i="30"/>
  <c r="AN727" i="30"/>
  <c r="AU3614" i="30"/>
  <c r="AU3568" i="30"/>
  <c r="AN2891" i="30"/>
  <c r="AU1901" i="30"/>
  <c r="AN2926" i="30"/>
  <c r="AU3144" i="30"/>
  <c r="AN3194" i="30"/>
  <c r="AN3533" i="30"/>
  <c r="AU3650" i="30"/>
  <c r="AU101" i="30"/>
  <c r="AU2953" i="30"/>
  <c r="AN3214" i="30"/>
  <c r="AN2093" i="30"/>
  <c r="AN794" i="30"/>
  <c r="AN1312" i="30"/>
  <c r="AN3307" i="30"/>
  <c r="AU4045" i="30"/>
  <c r="AU2081" i="30"/>
  <c r="AU2314" i="30"/>
  <c r="AN3588" i="30"/>
  <c r="AN921" i="30"/>
  <c r="AU2839" i="30"/>
  <c r="AU3904" i="30"/>
  <c r="AN2018" i="30"/>
  <c r="AU2857" i="30"/>
  <c r="AU4419" i="30"/>
  <c r="AU4673" i="30"/>
  <c r="AN4586" i="30"/>
  <c r="AU4102" i="30"/>
  <c r="AU4474" i="30"/>
  <c r="AU2129" i="30"/>
  <c r="AU2847" i="30"/>
  <c r="AU1353" i="30"/>
  <c r="AU2019" i="30"/>
  <c r="AU1439" i="30"/>
  <c r="AN2652" i="30"/>
  <c r="AU1785" i="30"/>
  <c r="AN4167" i="30"/>
  <c r="AN4624" i="30"/>
  <c r="AU4627" i="30"/>
  <c r="AN1603" i="30"/>
  <c r="AU4179" i="30"/>
  <c r="AN3003" i="30"/>
  <c r="AU2464" i="30"/>
  <c r="AN4618" i="30"/>
  <c r="AN2614" i="30"/>
  <c r="AN3634" i="30"/>
  <c r="AN1818" i="30"/>
  <c r="AU2214" i="30"/>
  <c r="AU1604" i="30"/>
  <c r="AU2025" i="30"/>
  <c r="AU891" i="30"/>
  <c r="AU2969" i="30"/>
  <c r="AU240" i="30"/>
  <c r="AN2656" i="30"/>
  <c r="AU3610" i="30"/>
  <c r="AU4120" i="30"/>
  <c r="AN2627" i="30"/>
  <c r="AN2982" i="30"/>
  <c r="AN4170" i="30"/>
  <c r="AU4471" i="30"/>
  <c r="AU709" i="30"/>
  <c r="AN3073" i="30"/>
  <c r="AN2098" i="30"/>
  <c r="AU3018" i="30"/>
  <c r="AN3906" i="30"/>
  <c r="AN1151" i="30"/>
  <c r="AU2301" i="30"/>
  <c r="AN3067" i="30"/>
  <c r="AN3517" i="30"/>
  <c r="AU4520" i="30"/>
  <c r="AN3266" i="30"/>
  <c r="AN3301" i="30"/>
  <c r="AU3565" i="30"/>
  <c r="AU3091" i="30"/>
  <c r="AU2753" i="30"/>
  <c r="AU1208" i="30"/>
  <c r="AU2801" i="30"/>
  <c r="AU771" i="30"/>
  <c r="AN2214" i="30"/>
  <c r="AU4387" i="30"/>
  <c r="AN924" i="30"/>
  <c r="AN3660" i="30"/>
  <c r="AU3156" i="30"/>
  <c r="AN3226" i="30"/>
  <c r="AU1452" i="30"/>
  <c r="AU949" i="30"/>
  <c r="AU3313" i="30"/>
  <c r="AU2873" i="30"/>
  <c r="AU3471" i="30"/>
  <c r="AU3508" i="30"/>
  <c r="AU1179" i="30"/>
  <c r="AN4585" i="30"/>
  <c r="AN4563" i="30"/>
  <c r="AU4445" i="30"/>
  <c r="AU3888" i="30"/>
  <c r="AU376" i="30"/>
  <c r="AN1658" i="30"/>
  <c r="AU2138" i="30"/>
  <c r="AU4041" i="30"/>
  <c r="AU542" i="30"/>
  <c r="AN1908" i="30"/>
  <c r="AU1570" i="30"/>
  <c r="AN828" i="30"/>
  <c r="AU1502" i="30"/>
  <c r="AU1796" i="30"/>
  <c r="AN3378" i="30"/>
  <c r="AU1061" i="30"/>
  <c r="AU485" i="30"/>
  <c r="AN2336" i="30"/>
  <c r="AN3075" i="30"/>
  <c r="AN953" i="30"/>
  <c r="AN2175" i="30"/>
  <c r="AU4297" i="30"/>
  <c r="AN3855" i="30"/>
  <c r="AU3933" i="30"/>
  <c r="AN1740" i="30"/>
  <c r="AU444" i="30"/>
  <c r="AU3591" i="30"/>
  <c r="AU2381" i="30"/>
  <c r="AN4527" i="30"/>
  <c r="AU2278" i="30"/>
  <c r="AN3487" i="30"/>
  <c r="AN4008" i="30"/>
  <c r="AU3761" i="30"/>
  <c r="AN867" i="30"/>
  <c r="AU4266" i="30"/>
  <c r="AU3017" i="30"/>
  <c r="AN3945" i="30"/>
  <c r="AU4077" i="30"/>
  <c r="AN3868" i="30"/>
  <c r="AU4149" i="30"/>
  <c r="AN700" i="30"/>
  <c r="AU1948" i="30"/>
  <c r="AN1359" i="30"/>
  <c r="AU4448" i="30"/>
  <c r="AU3353" i="30"/>
  <c r="AN881" i="30"/>
  <c r="AU100" i="30"/>
  <c r="AN443" i="30"/>
  <c r="AU1489" i="30"/>
  <c r="AU3608" i="30"/>
  <c r="AN2452" i="30"/>
  <c r="AU4072" i="30"/>
  <c r="AU69" i="30"/>
  <c r="AU4598" i="30"/>
  <c r="AU3611" i="30"/>
  <c r="AU2511" i="30"/>
  <c r="AU3856" i="30"/>
  <c r="AN1780" i="30"/>
  <c r="AN1660" i="30"/>
  <c r="AU1189" i="30"/>
  <c r="AN1268" i="30"/>
  <c r="AU2585" i="30"/>
  <c r="AU3301" i="30"/>
  <c r="AU4306" i="30"/>
  <c r="AU4323" i="30"/>
  <c r="AN3933" i="30"/>
  <c r="AN582" i="30"/>
  <c r="AU4587" i="30"/>
  <c r="AU3929" i="30"/>
  <c r="AU994" i="30"/>
  <c r="AN481" i="30"/>
  <c r="AN4003" i="30"/>
  <c r="AU4144" i="30"/>
  <c r="AN2247" i="30"/>
  <c r="AU3605" i="30"/>
  <c r="AU617" i="30"/>
  <c r="AU386" i="30"/>
  <c r="AU1222" i="30"/>
  <c r="AN1280" i="30"/>
  <c r="AN3494" i="30"/>
  <c r="AN2872" i="30"/>
  <c r="AU593" i="30"/>
  <c r="AN4462" i="30"/>
  <c r="AN669" i="30"/>
  <c r="AN1416" i="30"/>
  <c r="AU2199" i="30"/>
  <c r="AN1872" i="30"/>
  <c r="AU2726" i="30"/>
  <c r="AN1701" i="30"/>
  <c r="AN318" i="30"/>
  <c r="AU3885" i="30"/>
  <c r="AN1632" i="30"/>
  <c r="AU1407" i="30"/>
  <c r="AN2897" i="30"/>
  <c r="AN3136" i="30"/>
  <c r="AN2866" i="30"/>
  <c r="AU2918" i="30"/>
  <c r="AU67" i="30"/>
  <c r="AN2842" i="30"/>
  <c r="AN184" i="30"/>
  <c r="AU3061" i="30"/>
  <c r="AN362" i="30"/>
  <c r="AU3737" i="30"/>
  <c r="AU3396" i="30"/>
  <c r="AU4234" i="30"/>
  <c r="AN3261" i="30"/>
  <c r="AU4735" i="30"/>
  <c r="AN2563" i="30"/>
  <c r="AU1730" i="30"/>
  <c r="AU2005" i="30"/>
  <c r="AU3400" i="30"/>
  <c r="AN3037" i="30"/>
  <c r="AU3949" i="30"/>
  <c r="AN614" i="30"/>
  <c r="AN817" i="30"/>
  <c r="AN4085" i="30"/>
  <c r="AU4001" i="30"/>
  <c r="AN2430" i="30"/>
  <c r="AN3929" i="30"/>
  <c r="AU1864" i="30"/>
  <c r="AN3281" i="30"/>
  <c r="AN2101" i="30"/>
  <c r="AN3587" i="30"/>
  <c r="AU1084" i="30"/>
  <c r="AU1737" i="30"/>
  <c r="AN1341" i="30"/>
  <c r="AU180" i="30"/>
  <c r="AU2719" i="30"/>
  <c r="AU3048" i="30"/>
  <c r="AN3471" i="30"/>
  <c r="AU2390" i="30"/>
  <c r="AN4601" i="30"/>
  <c r="AU1081" i="30"/>
  <c r="AN3387" i="30"/>
  <c r="AU3881" i="30"/>
  <c r="AN3968" i="30"/>
  <c r="AN876" i="30"/>
  <c r="AU2827" i="30"/>
  <c r="AU1743" i="30"/>
  <c r="AN861" i="30"/>
  <c r="AN3791" i="30"/>
  <c r="AU3720" i="30"/>
  <c r="AU725" i="30"/>
  <c r="AU3733" i="30"/>
  <c r="AN1679" i="30"/>
  <c r="AN2114" i="30"/>
  <c r="AN4376" i="30"/>
  <c r="AU2799" i="30"/>
  <c r="AN4512" i="30"/>
  <c r="AU3886" i="30"/>
  <c r="AN3821" i="30"/>
  <c r="AU4719" i="30"/>
  <c r="AN1223" i="30"/>
  <c r="AU1387" i="30"/>
  <c r="AU4154" i="30"/>
  <c r="AU2023" i="30"/>
  <c r="AU2626" i="30"/>
  <c r="AN2871" i="30"/>
  <c r="AU4623" i="30"/>
  <c r="AU526" i="30"/>
  <c r="AN3353" i="30"/>
  <c r="AN1190" i="30"/>
  <c r="H2" i="30"/>
  <c r="B12" i="42"/>
  <c r="J4" i="30"/>
  <c r="C41" i="42"/>
  <c r="B11" i="30"/>
  <c r="I10" i="30"/>
  <c r="H10" i="30"/>
  <c r="K4" i="30"/>
  <c r="B41" i="42"/>
  <c r="P4" i="30"/>
  <c r="C49" i="41"/>
  <c r="B15" i="41"/>
  <c r="B49" i="41"/>
  <c r="B48" i="40"/>
  <c r="B14" i="40"/>
  <c r="C48" i="40"/>
  <c r="B57" i="41"/>
  <c r="B57" i="42"/>
  <c r="B56" i="40"/>
  <c r="H8" i="30"/>
  <c r="H3" i="30"/>
  <c r="H4" i="30"/>
  <c r="H5" i="30"/>
  <c r="H6" i="30"/>
  <c r="H7" i="30"/>
  <c r="B18" i="41"/>
  <c r="B15" i="42"/>
  <c r="B20" i="41"/>
  <c r="B17" i="42"/>
  <c r="B19" i="41"/>
  <c r="B16" i="42"/>
  <c r="B21" i="41"/>
  <c r="B18" i="42"/>
  <c r="B17" i="41"/>
  <c r="B14" i="42"/>
  <c r="B16" i="41"/>
  <c r="B13" i="42"/>
  <c r="B20" i="40"/>
  <c r="B17" i="40"/>
  <c r="B16" i="40"/>
  <c r="B18" i="40"/>
  <c r="B19" i="40"/>
  <c r="B15" i="40"/>
  <c r="H9" i="30"/>
  <c r="I4" i="30"/>
  <c r="C14" i="42"/>
  <c r="B23" i="41"/>
  <c r="B20" i="42"/>
  <c r="B33" i="40"/>
  <c r="B34" i="41"/>
  <c r="C16" i="40"/>
  <c r="C17" i="41"/>
  <c r="B22" i="40"/>
  <c r="D20" i="33"/>
  <c r="D19" i="33"/>
  <c r="D18" i="33"/>
  <c r="D17" i="33"/>
  <c r="D16" i="33"/>
  <c r="D15" i="33"/>
  <c r="I13" i="30"/>
  <c r="B18" i="33"/>
  <c r="B19" i="33"/>
  <c r="B15" i="33"/>
  <c r="B16" i="33"/>
  <c r="B17" i="33"/>
  <c r="B14" i="33"/>
  <c r="B48" i="33"/>
  <c r="B20" i="33"/>
  <c r="B32" i="40"/>
  <c r="B33" i="41"/>
  <c r="B22" i="33"/>
  <c r="G15" i="31"/>
  <c r="D12" i="42"/>
  <c r="D20" i="42"/>
  <c r="G12" i="31"/>
  <c r="I8" i="31"/>
  <c r="H8" i="31"/>
  <c r="G8" i="31"/>
  <c r="I7" i="31"/>
  <c r="H7" i="31"/>
  <c r="G7" i="31"/>
  <c r="I6" i="31"/>
  <c r="H6" i="31"/>
  <c r="G6" i="31"/>
  <c r="I5" i="31"/>
  <c r="H5" i="31"/>
  <c r="G5" i="31"/>
  <c r="I4" i="31"/>
  <c r="H4" i="31"/>
  <c r="G4" i="31"/>
  <c r="I3" i="31"/>
  <c r="H3" i="31"/>
  <c r="G3" i="31"/>
  <c r="I2" i="31"/>
  <c r="H2" i="31"/>
  <c r="AP15" i="30"/>
  <c r="AO15" i="30"/>
  <c r="O8" i="30"/>
  <c r="D45" i="42"/>
  <c r="D53" i="41"/>
  <c r="K8" i="30"/>
  <c r="J8" i="30"/>
  <c r="I8" i="30"/>
  <c r="O7" i="30"/>
  <c r="D44" i="42"/>
  <c r="D52" i="41"/>
  <c r="K7" i="30"/>
  <c r="J7" i="30"/>
  <c r="I7" i="30"/>
  <c r="O6" i="30"/>
  <c r="D43" i="42"/>
  <c r="D51" i="41"/>
  <c r="K6" i="30"/>
  <c r="J6" i="30"/>
  <c r="I6" i="30"/>
  <c r="O5" i="30"/>
  <c r="D42" i="42"/>
  <c r="D50" i="41"/>
  <c r="K5" i="30"/>
  <c r="J5" i="30"/>
  <c r="I5" i="30"/>
  <c r="O4" i="30"/>
  <c r="D41" i="42"/>
  <c r="D49" i="41"/>
  <c r="B40" i="33"/>
  <c r="C40" i="33"/>
  <c r="C16" i="33"/>
  <c r="O3" i="30"/>
  <c r="D40" i="42"/>
  <c r="D48" i="41"/>
  <c r="K3" i="30"/>
  <c r="J3" i="30"/>
  <c r="I3" i="30"/>
  <c r="O2" i="30"/>
  <c r="D39" i="42"/>
  <c r="D47" i="41"/>
  <c r="J2" i="30"/>
  <c r="I2" i="30"/>
  <c r="C52" i="41"/>
  <c r="C44" i="42"/>
  <c r="B48" i="41"/>
  <c r="B40" i="42"/>
  <c r="C18" i="41"/>
  <c r="C15" i="42"/>
  <c r="B52" i="41"/>
  <c r="B44" i="42"/>
  <c r="C53" i="41"/>
  <c r="C45" i="42"/>
  <c r="C47" i="41"/>
  <c r="C39" i="42"/>
  <c r="C21" i="41"/>
  <c r="C18" i="42"/>
  <c r="D47" i="42"/>
  <c r="C50" i="41"/>
  <c r="C42" i="42"/>
  <c r="C19" i="41"/>
  <c r="C16" i="42"/>
  <c r="B53" i="41"/>
  <c r="B45" i="42"/>
  <c r="C48" i="41"/>
  <c r="C40" i="42"/>
  <c r="B51" i="41"/>
  <c r="B43" i="42"/>
  <c r="C15" i="41"/>
  <c r="C12" i="42"/>
  <c r="C16" i="41"/>
  <c r="C13" i="42"/>
  <c r="B50" i="41"/>
  <c r="B42" i="42"/>
  <c r="C51" i="41"/>
  <c r="C43" i="42"/>
  <c r="C20" i="41"/>
  <c r="C17" i="42"/>
  <c r="E16" i="41"/>
  <c r="E48" i="41"/>
  <c r="E20" i="41"/>
  <c r="E52" i="41"/>
  <c r="D14" i="40"/>
  <c r="D22" i="40"/>
  <c r="D15" i="41"/>
  <c r="D23" i="41"/>
  <c r="E21" i="41"/>
  <c r="E53" i="41"/>
  <c r="E17" i="41"/>
  <c r="E49" i="41"/>
  <c r="E18" i="41"/>
  <c r="E50" i="41"/>
  <c r="D55" i="41"/>
  <c r="E47" i="41"/>
  <c r="E15" i="41"/>
  <c r="E19" i="41"/>
  <c r="E51" i="41"/>
  <c r="D38" i="33"/>
  <c r="D46" i="40"/>
  <c r="C17" i="33"/>
  <c r="C17" i="40"/>
  <c r="D42" i="33"/>
  <c r="D50" i="40"/>
  <c r="C44" i="33"/>
  <c r="C52" i="40"/>
  <c r="E38" i="33"/>
  <c r="E46" i="40"/>
  <c r="C41" i="33"/>
  <c r="C49" i="40"/>
  <c r="E42" i="33"/>
  <c r="E50" i="40"/>
  <c r="B44" i="33"/>
  <c r="B52" i="40"/>
  <c r="C14" i="33"/>
  <c r="C14" i="40"/>
  <c r="C15" i="33"/>
  <c r="C15" i="40"/>
  <c r="E39" i="33"/>
  <c r="E47" i="40"/>
  <c r="D40" i="33"/>
  <c r="D48" i="40"/>
  <c r="B41" i="33"/>
  <c r="B49" i="40"/>
  <c r="C42" i="33"/>
  <c r="C50" i="40"/>
  <c r="C19" i="33"/>
  <c r="C19" i="40"/>
  <c r="E43" i="33"/>
  <c r="E51" i="40"/>
  <c r="D44" i="33"/>
  <c r="D52" i="40"/>
  <c r="B39" i="33"/>
  <c r="B47" i="40"/>
  <c r="E41" i="33"/>
  <c r="E49" i="40"/>
  <c r="B43" i="33"/>
  <c r="B51" i="40"/>
  <c r="D39" i="33"/>
  <c r="D47" i="40"/>
  <c r="C18" i="33"/>
  <c r="C18" i="40"/>
  <c r="D43" i="33"/>
  <c r="D51" i="40"/>
  <c r="C38" i="33"/>
  <c r="C46" i="40"/>
  <c r="C39" i="33"/>
  <c r="C47" i="40"/>
  <c r="E40" i="33"/>
  <c r="E48" i="40"/>
  <c r="D41" i="33"/>
  <c r="D49" i="40"/>
  <c r="B42" i="33"/>
  <c r="B50" i="40"/>
  <c r="C43" i="33"/>
  <c r="C51" i="40"/>
  <c r="C20" i="33"/>
  <c r="C20" i="40"/>
  <c r="E44" i="33"/>
  <c r="E52" i="40"/>
  <c r="G2" i="31"/>
  <c r="G9" i="31"/>
  <c r="I11" i="30"/>
  <c r="D14" i="33"/>
  <c r="D22" i="33"/>
  <c r="H9" i="31"/>
  <c r="I9" i="31"/>
  <c r="I9" i="30"/>
  <c r="K2" i="30"/>
  <c r="O9" i="30"/>
  <c r="J9" i="30"/>
  <c r="C55" i="41"/>
  <c r="C23" i="41"/>
  <c r="C26" i="41"/>
  <c r="C20" i="42"/>
  <c r="C23" i="42"/>
  <c r="B47" i="41"/>
  <c r="B55" i="41"/>
  <c r="B39" i="42"/>
  <c r="B47" i="42"/>
  <c r="C47" i="42"/>
  <c r="E46" i="33"/>
  <c r="C22" i="33"/>
  <c r="C25" i="33"/>
  <c r="D46" i="33"/>
  <c r="E55" i="41"/>
  <c r="C46" i="33"/>
  <c r="E23" i="41"/>
  <c r="B38" i="33"/>
  <c r="B46" i="33"/>
  <c r="B46" i="40"/>
  <c r="B54" i="40"/>
  <c r="C54" i="40"/>
  <c r="C22" i="40"/>
  <c r="C25" i="40"/>
  <c r="E54" i="40"/>
  <c r="D54" i="40"/>
  <c r="K9" i="30"/>
</calcChain>
</file>

<file path=xl/sharedStrings.xml><?xml version="1.0" encoding="utf-8"?>
<sst xmlns="http://schemas.openxmlformats.org/spreadsheetml/2006/main" count="26692" uniqueCount="6896">
  <si>
    <t>(1)</t>
  </si>
  <si>
    <t>(2)</t>
  </si>
  <si>
    <t>(3) = (1) - (2)</t>
  </si>
  <si>
    <t>Summe</t>
  </si>
  <si>
    <t>Wind</t>
  </si>
  <si>
    <t>Identifikationsdaten</t>
  </si>
  <si>
    <t>KURZNAME</t>
  </si>
  <si>
    <t>NETZBETREIBERNUMMER</t>
  </si>
  <si>
    <t>GUID</t>
  </si>
  <si>
    <t>VERSIONSNUMMER</t>
  </si>
  <si>
    <t>EEG-JAHR</t>
  </si>
  <si>
    <t>Anlagenschlüssel</t>
  </si>
  <si>
    <t>Vergütungskategorie</t>
  </si>
  <si>
    <t>KUNDE_ID</t>
  </si>
  <si>
    <t>Energieträger</t>
  </si>
  <si>
    <t>Wasser</t>
  </si>
  <si>
    <t>Geothermie</t>
  </si>
  <si>
    <t>Biomasse</t>
  </si>
  <si>
    <t>Solar</t>
  </si>
  <si>
    <t xml:space="preserve">Vergütung </t>
  </si>
  <si>
    <t>[€]</t>
  </si>
  <si>
    <t>Jahresarbeit der EEG-Einspeisung
[kWh]</t>
  </si>
  <si>
    <t>tatsächlich an EEG-Anlagenbetreiber gezahlte Vergütung 
[€]</t>
  </si>
  <si>
    <t>Gesamt:</t>
  </si>
  <si>
    <t>vermiedene Netzentgelte</t>
  </si>
  <si>
    <t>Bezeichnung der Vergütungs-kategorie</t>
  </si>
  <si>
    <t>Inbetriebnahme</t>
  </si>
  <si>
    <t>Weitere Kriterien</t>
  </si>
  <si>
    <t>Vergütung nach EEG
[ct/kWh]</t>
  </si>
  <si>
    <t>vermiedene Netznutzungsentgelte [€]</t>
  </si>
  <si>
    <t>Aufteilung     KWK-Anlagen</t>
  </si>
  <si>
    <t>HöS</t>
  </si>
  <si>
    <t>HöS/HS</t>
  </si>
  <si>
    <t>HS</t>
  </si>
  <si>
    <t>HS/MS</t>
  </si>
  <si>
    <t>MS</t>
  </si>
  <si>
    <t>MS/NS</t>
  </si>
  <si>
    <t>Bezeichnung der Vergütungskategorie</t>
  </si>
  <si>
    <t>weitere Kriterien</t>
  </si>
  <si>
    <t>5ee90ea9-e6fb-453b-ac2f-0d1ea8f192e6</t>
  </si>
  <si>
    <t>Deponie-, Klär-, Grubengas</t>
  </si>
  <si>
    <t>Wasserkraft</t>
  </si>
  <si>
    <t>NS</t>
  </si>
  <si>
    <t>[kWh]</t>
  </si>
  <si>
    <t>Januar</t>
  </si>
  <si>
    <t>Februar</t>
  </si>
  <si>
    <t>März</t>
  </si>
  <si>
    <t>April</t>
  </si>
  <si>
    <t>Mai</t>
  </si>
  <si>
    <t>Juni</t>
  </si>
  <si>
    <t>Juli</t>
  </si>
  <si>
    <t>August</t>
  </si>
  <si>
    <t>September</t>
  </si>
  <si>
    <t>Oktober</t>
  </si>
  <si>
    <t>Dezember</t>
  </si>
  <si>
    <t>November</t>
  </si>
  <si>
    <t>Jahresarbeit der Einspeisung Marktprämie
[kWh]</t>
  </si>
  <si>
    <t>Marktprämie ausgezahlt [€]</t>
  </si>
  <si>
    <t>Mengen Marktprämie nach Monat [kWh]</t>
  </si>
  <si>
    <t>Ausgezahlte Marktprämien nach Monat [€]</t>
  </si>
  <si>
    <t>MP Energieträger ID</t>
  </si>
  <si>
    <t>KWK Merker</t>
  </si>
  <si>
    <t>Eingabe negativ</t>
  </si>
  <si>
    <t>MP_PRODUKT_ID</t>
  </si>
  <si>
    <t>Produkt</t>
  </si>
  <si>
    <t>Vergütungskategorien</t>
  </si>
  <si>
    <t>Erklärung</t>
  </si>
  <si>
    <t>Vergütung [EUR\MWh]</t>
  </si>
  <si>
    <t>EEG</t>
  </si>
  <si>
    <t>Marktprämie</t>
  </si>
  <si>
    <t>Strommenge Marktprämie [kWh]</t>
  </si>
  <si>
    <t>vNNE Summe [€]</t>
  </si>
  <si>
    <t>vNNE Marktprämie [€]</t>
  </si>
  <si>
    <t>vNNE EEG [€]</t>
  </si>
  <si>
    <t>Wind offshore</t>
  </si>
  <si>
    <t>Strommenge</t>
  </si>
  <si>
    <t>vermiedene NE¹</t>
  </si>
  <si>
    <t>Strommengen nach</t>
  </si>
  <si>
    <t>§33b Nr. 3 EEG 
(sonst. Direktvermarktung)
[kWh]</t>
  </si>
  <si>
    <t>Steuerbare</t>
  </si>
  <si>
    <t>Wind Onshore</t>
  </si>
  <si>
    <t>WaK41a------01</t>
  </si>
  <si>
    <t>0-0,5 MW</t>
  </si>
  <si>
    <t>Wa-vNNe--SpE01</t>
  </si>
  <si>
    <t>vNNE Wasser</t>
  </si>
  <si>
    <t>vNNe, Spannungsebene: HöS</t>
  </si>
  <si>
    <t>SO DV</t>
  </si>
  <si>
    <t>GSP DV</t>
  </si>
  <si>
    <t>PV Selbstverbrauch</t>
  </si>
  <si>
    <t>Flexibilitaets-praemie [€]</t>
  </si>
  <si>
    <t>finanziell:</t>
  </si>
  <si>
    <r>
      <t xml:space="preserve">Saldo der Hoch und Rücklieferung in € ist in der Summe </t>
    </r>
    <r>
      <rPr>
        <b/>
        <sz val="8"/>
        <rFont val="Arial"/>
        <family val="2"/>
      </rPr>
      <t xml:space="preserve">H8 </t>
    </r>
    <r>
      <rPr>
        <sz val="8"/>
        <rFont val="Arial"/>
        <family val="2"/>
      </rPr>
      <t>enthalten!!</t>
    </r>
  </si>
  <si>
    <t>Prüfsumme Mengen:</t>
  </si>
  <si>
    <t>Angaben zu Einspeisevergütungen und Vermiedene Netzentgelte</t>
  </si>
  <si>
    <t>Solare Strahlungsenergie</t>
  </si>
  <si>
    <t>Vergütung nach Abzug vermiedener NE [€]:</t>
  </si>
  <si>
    <t>Angaben zur Direktvermarktung</t>
  </si>
  <si>
    <t>GSP Flag</t>
  </si>
  <si>
    <t>SO DV Flag</t>
  </si>
  <si>
    <t>Flexibilitätsprämie</t>
  </si>
  <si>
    <t>VNB</t>
  </si>
  <si>
    <t>Geld Flexiprämie</t>
  </si>
  <si>
    <t xml:space="preserve"> [€]</t>
  </si>
  <si>
    <t>Selbstverbrauch (Solar)</t>
  </si>
  <si>
    <t>Strommengen in der Einspeisung Marktprämie
[kWh]</t>
  </si>
  <si>
    <t>Strommengen in der EEG-Einspeisung
[kWh]</t>
  </si>
  <si>
    <t>EEG Menge zu summieren</t>
  </si>
  <si>
    <t>EEG Mengen aus Teil 1</t>
  </si>
  <si>
    <t>Marktwerte</t>
  </si>
  <si>
    <t>Strommenge [kWh]</t>
  </si>
  <si>
    <t>Vergütung [€]</t>
  </si>
  <si>
    <t>Ausfüllhilfe für die Datenerhebung über die eingespeisten und direktvermarkteten EEG-Strommengen und Vergütungszahlungen im Rahmen der EEG-Jahresabrechnung 2013</t>
  </si>
  <si>
    <t>Wichtige Hinweise zum Erstellen der anlagenscharfen Jahresabrechnung 2013</t>
  </si>
  <si>
    <r>
      <t xml:space="preserve">Die Datenmeldung erfolgt gemäß § 47 Abs. 1 Nr. 2 EEG. Sie beinhaltet die anlagenscharf aufbereiteten eingespeisten und/oder direktvermarkteten und vergüteten EEG-Strommengen in elektronischer Form und ist bis spätestens </t>
    </r>
    <r>
      <rPr>
        <sz val="11"/>
        <color rgb="FFFF0000"/>
        <rFont val="Arial"/>
        <family val="2"/>
      </rPr>
      <t xml:space="preserve"> </t>
    </r>
    <r>
      <rPr>
        <sz val="11"/>
        <rFont val="Arial"/>
        <family val="2"/>
      </rPr>
      <t>zum</t>
    </r>
    <r>
      <rPr>
        <sz val="11"/>
        <color rgb="FFFF0000"/>
        <rFont val="Arial"/>
        <family val="2"/>
      </rPr>
      <t xml:space="preserve"> </t>
    </r>
    <r>
      <rPr>
        <sz val="11"/>
        <color theme="9" tint="-0.249977111117893"/>
        <rFont val="Arial"/>
        <family val="2"/>
      </rPr>
      <t>31. Mai 2014</t>
    </r>
    <r>
      <rPr>
        <sz val="11"/>
        <rFont val="Arial"/>
        <family val="2"/>
      </rPr>
      <t xml:space="preserve"> an uns zu übermitteln. Verwenden Sie hierfür bitte folgendes E-Mail-Postfach:</t>
    </r>
    <r>
      <rPr>
        <sz val="11"/>
        <color theme="0" tint="-0.34998626667073579"/>
        <rFont val="Arial"/>
        <family val="2"/>
      </rPr>
      <t xml:space="preserve"> </t>
    </r>
    <r>
      <rPr>
        <u/>
        <sz val="11"/>
        <color theme="9" tint="-0.249977111117893"/>
        <rFont val="Arial"/>
        <family val="2"/>
      </rPr>
      <t>eeg-einspeisung@50hertz.com</t>
    </r>
  </si>
  <si>
    <t>Beim Ausfüllen der anlagenscharfen Jahresabrechnungsdatei möchten wir Ihnen gerne eine Hilfestellung geben, um die Vorlage sachgerecht und fehlerfrei ausfüllen zu können. Beachten Sie hierbei folgende Grundsätze:</t>
  </si>
  <si>
    <t>Dateneingabe</t>
  </si>
  <si>
    <r>
      <t xml:space="preserve">Alle anlagenscharfen Einspeisemengen werden in den Tabellenblättern </t>
    </r>
    <r>
      <rPr>
        <b/>
        <i/>
        <sz val="11"/>
        <color theme="9" tint="-0.249977111117893"/>
        <rFont val="Arial"/>
        <family val="2"/>
      </rPr>
      <t>Teil 1</t>
    </r>
    <r>
      <rPr>
        <b/>
        <i/>
        <sz val="11"/>
        <rFont val="Arial"/>
        <family val="2"/>
      </rPr>
      <t xml:space="preserve"> oder </t>
    </r>
    <r>
      <rPr>
        <b/>
        <i/>
        <sz val="11"/>
        <color theme="9" tint="-0.249977111117893"/>
        <rFont val="Arial"/>
        <family val="2"/>
      </rPr>
      <t>Flexibilitätsprämie</t>
    </r>
    <r>
      <rPr>
        <b/>
        <i/>
        <sz val="11"/>
        <rFont val="Arial"/>
        <family val="2"/>
      </rPr>
      <t xml:space="preserve"> eingetragen ! Anhand der angegeben Strommengen und finanziellen Beträge für die vermiedenen Netznutzungsentgelte (VNNE) werden die Übersichten in den Tabellenblättern</t>
    </r>
    <r>
      <rPr>
        <b/>
        <i/>
        <sz val="11"/>
        <color rgb="FFFFC000"/>
        <rFont val="Arial"/>
        <family val="2"/>
      </rPr>
      <t xml:space="preserve"> </t>
    </r>
    <r>
      <rPr>
        <b/>
        <i/>
        <sz val="11"/>
        <color theme="9" tint="-0.249977111117893"/>
        <rFont val="Arial"/>
        <family val="2"/>
      </rPr>
      <t>Jahresabrechnung</t>
    </r>
    <r>
      <rPr>
        <b/>
        <i/>
        <sz val="11"/>
        <rFont val="Arial"/>
        <family val="2"/>
      </rPr>
      <t xml:space="preserve">, </t>
    </r>
    <r>
      <rPr>
        <b/>
        <i/>
        <sz val="11"/>
        <color theme="9" tint="-0.249977111117893"/>
        <rFont val="Arial"/>
        <family val="2"/>
      </rPr>
      <t>Zusammenfassung VNNE</t>
    </r>
    <r>
      <rPr>
        <b/>
        <i/>
        <sz val="11"/>
        <rFont val="Arial"/>
        <family val="2"/>
      </rPr>
      <t xml:space="preserve"> und </t>
    </r>
    <r>
      <rPr>
        <b/>
        <i/>
        <sz val="11"/>
        <color theme="9" tint="-0.249977111117893"/>
        <rFont val="Arial"/>
        <family val="2"/>
      </rPr>
      <t>Testat</t>
    </r>
    <r>
      <rPr>
        <b/>
        <i/>
        <sz val="11"/>
        <rFont val="Arial"/>
        <family val="2"/>
      </rPr>
      <t xml:space="preserve"> automatisch berechnet. Nutzen Sie die Gelegenheit nach abschließender Dateneingabe, die Ergebnisse mit Ihren vorliegenden Daten und dem Testatswert abzugleichen. Sofern es zu Abweichungen kommen sollte, aktivieren Sie erneut den Knopf unter Jahresabrechnung "Summe neu berechnen". Die Berechnungsfunktion ist bei einigen Excel Versionen deaktiviert und muss manuell gesteuert werden.</t>
    </r>
  </si>
  <si>
    <t>Tabellenblatt Prüfergebnis</t>
  </si>
  <si>
    <r>
      <t xml:space="preserve">Um auftretende Fehler bei den Datensätzen schon vor dem Versand der Datei zu erkennen, bitten wir Sie dringend nach abschließender Dateneingabe im Tabellenblatt </t>
    </r>
    <r>
      <rPr>
        <b/>
        <i/>
        <sz val="11"/>
        <color theme="9" tint="-0.249977111117893"/>
        <rFont val="Arial"/>
        <family val="2"/>
      </rPr>
      <t>Jahresabrechnung</t>
    </r>
    <r>
      <rPr>
        <b/>
        <i/>
        <sz val="11"/>
        <rFont val="Arial"/>
        <family val="2"/>
      </rPr>
      <t xml:space="preserve"> das</t>
    </r>
    <r>
      <rPr>
        <b/>
        <i/>
        <sz val="11"/>
        <color theme="1"/>
        <rFont val="Arial"/>
        <family val="2"/>
      </rPr>
      <t xml:space="preserve"> </t>
    </r>
    <r>
      <rPr>
        <b/>
        <i/>
        <sz val="11"/>
        <rFont val="Arial"/>
        <family val="2"/>
      </rPr>
      <t xml:space="preserve">Funktionsfeld "Datenprüfung durchführen" zu aktivieren. Wir haben hierbei einige Fehlerabfragen hinterlegt, welche Ihnen auftretende Fehler anzeigen und die Möglichkeit geben, diese vor dem abschließenden Datenversand zu korrigieren. Die Ergebnisse der Prüfung können Sie dem Tabellenblatt </t>
    </r>
    <r>
      <rPr>
        <b/>
        <i/>
        <sz val="11"/>
        <color theme="9" tint="-0.249977111117893"/>
        <rFont val="Arial"/>
        <family val="2"/>
      </rPr>
      <t>Prüfergebnis</t>
    </r>
    <r>
      <rPr>
        <b/>
        <i/>
        <sz val="11"/>
        <rFont val="Arial"/>
        <family val="2"/>
      </rPr>
      <t xml:space="preserve"> entnehmen. An dieser Stelle werden zeilenscharf die auftretenden Fehler unter Angabe der Zeilennummer und einer Beschreibung angezeigt. Durch anklicken einer Zeile</t>
    </r>
    <r>
      <rPr>
        <b/>
        <i/>
        <sz val="11"/>
        <color theme="1"/>
        <rFont val="Arial"/>
        <family val="2"/>
      </rPr>
      <t>nnummer, werden Sie direkt auf das betroffene Fehlerfeld verwiesen. Bitte korrigieren Sie anschließend die Fehler und führen erneut eine Datenprüfung durch, bis die Datensätze fehlerfrei sind.</t>
    </r>
  </si>
  <si>
    <t>Allgemeine Hinweise Teil 1</t>
  </si>
  <si>
    <r>
      <rPr>
        <b/>
        <sz val="14"/>
        <color theme="9" tint="-0.249977111117893"/>
        <rFont val="Calibri"/>
        <family val="2"/>
      </rPr>
      <t>•</t>
    </r>
  </si>
  <si>
    <r>
      <t xml:space="preserve">Jedem Anlagenschlüssel, eingetragen in </t>
    </r>
    <r>
      <rPr>
        <b/>
        <sz val="11"/>
        <rFont val="Arial"/>
        <family val="2"/>
      </rPr>
      <t>Spalte A</t>
    </r>
    <r>
      <rPr>
        <sz val="11"/>
        <rFont val="Arial"/>
        <family val="2"/>
      </rPr>
      <t xml:space="preserve">, wird eine Vergütungsategorie je Zeile zugeordnet. Sofern für eine Anlage mehrere physikalische oder finanzielle Vergütungskategorien (VGK) zutreffen, muss der Anlagenschlüssel mehrfach untereinander eingetragen werden. </t>
    </r>
    <r>
      <rPr>
        <i/>
        <sz val="11"/>
        <rFont val="Arial"/>
        <family val="2"/>
      </rPr>
      <t>Eine fehlerfreie Bearbeitung ist nur dann möglich, wenn einem Anlagenschlüssel eine VGK und eine Strommenge zugeordnet wird.</t>
    </r>
  </si>
  <si>
    <t xml:space="preserve">Grundsätzlich werden die Strommengen nur in ganzen kWh eingetragen, da die Nachkommastellen bei der Berechnung keine Berücksichtigung finden. </t>
  </si>
  <si>
    <r>
      <t xml:space="preserve">Verwenden Sie zur Auswahl der unterschiedlichen VGK das Drop-Down Menü im Teil 1 aus der </t>
    </r>
    <r>
      <rPr>
        <b/>
        <sz val="11"/>
        <rFont val="Arial"/>
        <family val="2"/>
      </rPr>
      <t>Spalte B</t>
    </r>
    <r>
      <rPr>
        <sz val="11"/>
        <rFont val="Arial"/>
        <family val="2"/>
      </rPr>
      <t xml:space="preserve">. </t>
    </r>
  </si>
  <si>
    <t/>
  </si>
  <si>
    <r>
      <t xml:space="preserve">Tragen Sie in der </t>
    </r>
    <r>
      <rPr>
        <b/>
        <sz val="11"/>
        <color theme="1"/>
        <rFont val="Arial"/>
        <family val="2"/>
      </rPr>
      <t>Spalte D</t>
    </r>
    <r>
      <rPr>
        <sz val="11"/>
        <color theme="1"/>
        <rFont val="Arial"/>
        <family val="2"/>
      </rPr>
      <t xml:space="preserve"> die EEG Einspeisemengen, die Strommengen für die Direktvermarktung nach dem Grünstromprivileg und der Sonstigen Direktvermarktung ein. 
    - VGK für die GSP Vermarktung enthalten den Wortlaut </t>
    </r>
    <r>
      <rPr>
        <b/>
        <sz val="11"/>
        <color theme="1"/>
        <rFont val="Arial"/>
        <family val="2"/>
      </rPr>
      <t>GSP-DV</t>
    </r>
    <r>
      <rPr>
        <sz val="11"/>
        <color theme="1"/>
        <rFont val="Arial"/>
        <family val="2"/>
      </rPr>
      <t xml:space="preserve"> und</t>
    </r>
    <r>
      <rPr>
        <b/>
        <sz val="11"/>
        <color theme="1"/>
        <rFont val="Arial"/>
        <family val="2"/>
      </rPr>
      <t xml:space="preserve">
</t>
    </r>
    <r>
      <rPr>
        <sz val="11"/>
        <color theme="1"/>
        <rFont val="Arial"/>
        <family val="2"/>
      </rPr>
      <t xml:space="preserve">    -</t>
    </r>
    <r>
      <rPr>
        <b/>
        <sz val="11"/>
        <color theme="1"/>
        <rFont val="Arial"/>
        <family val="2"/>
      </rPr>
      <t xml:space="preserve"> </t>
    </r>
    <r>
      <rPr>
        <sz val="11"/>
        <color theme="1"/>
        <rFont val="Arial"/>
        <family val="2"/>
      </rPr>
      <t xml:space="preserve">für die sonstige Direktvermarktung </t>
    </r>
    <r>
      <rPr>
        <b/>
        <sz val="11"/>
        <color theme="1"/>
        <rFont val="Arial"/>
        <family val="2"/>
      </rPr>
      <t>SO-DV</t>
    </r>
  </si>
  <si>
    <r>
      <t xml:space="preserve">Die Summe der selbstverbrauchten EEG-Strommengen einer Anlage, dargestellt durch positive </t>
    </r>
    <r>
      <rPr>
        <i/>
        <sz val="11"/>
        <rFont val="Arial"/>
        <family val="2"/>
      </rPr>
      <t>Hochlieferungen</t>
    </r>
    <r>
      <rPr>
        <sz val="11"/>
        <rFont val="Arial"/>
        <family val="2"/>
      </rPr>
      <t xml:space="preserve"> und negative </t>
    </r>
    <r>
      <rPr>
        <i/>
        <sz val="11"/>
        <rFont val="Arial"/>
        <family val="2"/>
      </rPr>
      <t>Rücklieferungen</t>
    </r>
    <r>
      <rPr>
        <sz val="11"/>
        <rFont val="Arial"/>
        <family val="2"/>
      </rPr>
      <t>,  muss Null ergeben. Dies gilt jedoch nur für  PV-Anlagen mit einem Inbetriebnahmejahr von 2009 bis 01.April.2012.</t>
    </r>
  </si>
  <si>
    <r>
      <t xml:space="preserve">Strommengen, welche nach dem Marktprämienmodell direktvermarktet wurden, werden monatsscharf in die </t>
    </r>
    <r>
      <rPr>
        <b/>
        <sz val="11"/>
        <rFont val="Arial"/>
        <family val="2"/>
      </rPr>
      <t>Spalten H – S</t>
    </r>
    <r>
      <rPr>
        <sz val="11"/>
        <rFont val="Arial"/>
        <family val="2"/>
      </rPr>
      <t xml:space="preserve"> eingetragen. Verwenden Sie hierfür die üblichen EEG Einspeisevergütungskategorien</t>
    </r>
  </si>
  <si>
    <r>
      <t xml:space="preserve">Für die Inanspruchnahme einer erhöhten Managementprämie für die Energieträger Wind Onshore, Wind Offshore und PV wählen Sie bitte in der </t>
    </r>
    <r>
      <rPr>
        <b/>
        <sz val="11"/>
        <rFont val="Arial"/>
        <family val="2"/>
      </rPr>
      <t>Spalte C</t>
    </r>
    <r>
      <rPr>
        <sz val="11"/>
        <rFont val="Arial"/>
        <family val="2"/>
      </rPr>
      <t xml:space="preserve"> aus, ob die Anlagen fernsteuerbar gemäß § 3 Managementprämienverordnung (MaPrV) sind.</t>
    </r>
  </si>
  <si>
    <r>
      <t xml:space="preserve">Tragen Sie in den </t>
    </r>
    <r>
      <rPr>
        <b/>
        <sz val="11"/>
        <color theme="1"/>
        <rFont val="Arial"/>
        <family val="2"/>
      </rPr>
      <t>Spalten E bis G</t>
    </r>
    <r>
      <rPr>
        <sz val="11"/>
        <color theme="1"/>
        <rFont val="Arial"/>
        <family val="2"/>
      </rPr>
      <t xml:space="preserve"> für die vermiedenen Netznutzungsentgelte nur positive Euro</t>
    </r>
    <r>
      <rPr>
        <sz val="11"/>
        <color rgb="FFFF0000"/>
        <rFont val="Arial"/>
        <family val="2"/>
      </rPr>
      <t>-</t>
    </r>
    <r>
      <rPr>
        <sz val="11"/>
        <color theme="1"/>
        <rFont val="Arial"/>
        <family val="2"/>
      </rPr>
      <t>Beträge getrennt nach den Einspeiseprozessen EEG, Marktprämie und Grünstromprivileg ein.</t>
    </r>
  </si>
  <si>
    <t>Tabellenblatt Flexibilätsprämie</t>
  </si>
  <si>
    <t>Gemäß § 33i EEG 2012 kann eine Flexibilitätsprämie ergänzend zur Marktprämie für Biogas ausgezahlt werden, wenn zusätzliche installierte Leistung für eine bedarfsorientierte Stromerzeugung bereitgestellt werden kann. 
Tragen Sie hierzu in dem separaten Tabellenblatt anlagenscharf und vergütungskategorienscharf die Strommenge [kWh] und die Vergütung [€] ein.</t>
  </si>
  <si>
    <t>Anwendungsbeispiel 1:  100% EEG Einspeisung</t>
  </si>
  <si>
    <t>Anwendungsbeispiel 2:  EEG Einspeisung und Direktvermarktung nach dem Marktprämienmodell von Januar bis April 2013</t>
  </si>
  <si>
    <r>
      <t xml:space="preserve">Eintragung der EEG VGK in </t>
    </r>
    <r>
      <rPr>
        <b/>
        <sz val="11"/>
        <color theme="1"/>
        <rFont val="Arial"/>
        <family val="2"/>
      </rPr>
      <t>Spalte B</t>
    </r>
    <r>
      <rPr>
        <sz val="11"/>
        <color theme="1"/>
        <rFont val="Arial"/>
        <family val="2"/>
      </rPr>
      <t xml:space="preserve"> mit den dazugehörigen EEG Strommengen für das Jahr 2013 in </t>
    </r>
    <r>
      <rPr>
        <b/>
        <sz val="11"/>
        <color theme="1"/>
        <rFont val="Arial"/>
        <family val="2"/>
      </rPr>
      <t>Spalte D</t>
    </r>
  </si>
  <si>
    <r>
      <t xml:space="preserve">Wählen Sie für die Energieträger Wind Onshore, Wind Offshore und PV </t>
    </r>
    <r>
      <rPr>
        <sz val="11"/>
        <color theme="9" tint="-0.249977111117893"/>
        <rFont val="Arial"/>
        <family val="2"/>
      </rPr>
      <t>JA/Nein</t>
    </r>
    <r>
      <rPr>
        <sz val="11"/>
        <color theme="1"/>
        <rFont val="Arial"/>
        <family val="2"/>
      </rPr>
      <t xml:space="preserve"> für die Fernsteuerbarkeit gemäß §3 MaPrV in der </t>
    </r>
    <r>
      <rPr>
        <b/>
        <sz val="11"/>
        <color theme="1"/>
        <rFont val="Arial"/>
        <family val="2"/>
      </rPr>
      <t>Spalte C</t>
    </r>
    <r>
      <rPr>
        <sz val="11"/>
        <color theme="1"/>
        <rFont val="Arial"/>
        <family val="2"/>
      </rPr>
      <t xml:space="preserve"> aus.</t>
    </r>
  </si>
  <si>
    <r>
      <t xml:space="preserve">Monatsscharfe Eintragung der direktvermarkteten Strommengen für das Marktprämienmodell ausschließlich in den </t>
    </r>
    <r>
      <rPr>
        <b/>
        <sz val="11"/>
        <color theme="1"/>
        <rFont val="Arial"/>
        <family val="2"/>
      </rPr>
      <t>Spalten H -S</t>
    </r>
  </si>
  <si>
    <r>
      <t xml:space="preserve">Aufteilung der </t>
    </r>
    <r>
      <rPr>
        <sz val="11"/>
        <rFont val="Arial"/>
        <family val="2"/>
      </rPr>
      <t>v</t>
    </r>
    <r>
      <rPr>
        <sz val="11"/>
        <color theme="1"/>
        <rFont val="Arial"/>
        <family val="2"/>
      </rPr>
      <t xml:space="preserve">NNE für die EEG Einspeisung und die Marktprämie in den </t>
    </r>
    <r>
      <rPr>
        <b/>
        <sz val="11"/>
        <color theme="1"/>
        <rFont val="Arial"/>
        <family val="2"/>
      </rPr>
      <t>Spalten E und F</t>
    </r>
  </si>
  <si>
    <t>Anwendungsbeispiel 3:  100% Direktvermarktung nach dem Marktprämienmodell/Grünstromprivileg oder Sonstige</t>
  </si>
  <si>
    <r>
      <t xml:space="preserve">Eintragung der EEG VGK in </t>
    </r>
    <r>
      <rPr>
        <b/>
        <sz val="11"/>
        <color theme="1"/>
        <rFont val="Arial"/>
        <family val="2"/>
      </rPr>
      <t>Spalte B.</t>
    </r>
  </si>
  <si>
    <r>
      <t xml:space="preserve">Wählen Sie für die Energieträger Wind Onshore, Wind Offshore und PV </t>
    </r>
    <r>
      <rPr>
        <b/>
        <sz val="11"/>
        <color theme="9" tint="-0.249977111117893"/>
        <rFont val="Arial"/>
        <family val="2"/>
      </rPr>
      <t>JA/Nein</t>
    </r>
    <r>
      <rPr>
        <sz val="11"/>
        <color theme="1"/>
        <rFont val="Arial"/>
        <family val="2"/>
      </rPr>
      <t xml:space="preserve"> für die Fernsteuerbarkeit gemäß § 3 MaPrV in der </t>
    </r>
    <r>
      <rPr>
        <b/>
        <sz val="11"/>
        <color theme="1"/>
        <rFont val="Arial"/>
        <family val="2"/>
      </rPr>
      <t>Spalte C</t>
    </r>
    <r>
      <rPr>
        <sz val="11"/>
        <color theme="1"/>
        <rFont val="Arial"/>
        <family val="2"/>
      </rPr>
      <t xml:space="preserve"> aus.</t>
    </r>
  </si>
  <si>
    <r>
      <t xml:space="preserve">Eintragung vNNE für die Marktprämie in der </t>
    </r>
    <r>
      <rPr>
        <b/>
        <sz val="11"/>
        <color theme="1"/>
        <rFont val="Arial"/>
        <family val="2"/>
      </rPr>
      <t xml:space="preserve">Spalte F </t>
    </r>
    <r>
      <rPr>
        <sz val="11"/>
        <color theme="1"/>
        <rFont val="Arial"/>
        <family val="2"/>
      </rPr>
      <t xml:space="preserve">und für GSP in </t>
    </r>
    <r>
      <rPr>
        <b/>
        <sz val="11"/>
        <color theme="1"/>
        <rFont val="Arial"/>
        <family val="2"/>
      </rPr>
      <t>Spalte G.</t>
    </r>
  </si>
  <si>
    <t>Anwendungsbeispiel 4: Verringerung des Vergütungsanspruchs bzw. Sanktionen</t>
  </si>
  <si>
    <t>In Fällen von Verstößen gegen §§ 17, 33f Abs.3, 33g Abs. 3, 39 Abs. 2, 56 Abs. 4 EEG kommt es zu Vergütungskürzungen auf den Marktwert oder auf Null.</t>
  </si>
  <si>
    <r>
      <t>Melden Sie uns bitte jeweils die Strommengen in der dazu vorgesehenen VGK, welche getrennt nach den oben aufgezählten Verstößen erstellt wurden. Zur Hilfestellung enthält die Übersicht ein</t>
    </r>
    <r>
      <rPr>
        <sz val="11"/>
        <rFont val="Arial"/>
        <family val="2"/>
      </rPr>
      <t>en A</t>
    </r>
    <r>
      <rPr>
        <sz val="11"/>
        <color theme="1"/>
        <rFont val="Arial"/>
        <family val="2"/>
      </rPr>
      <t>uszug über Sanktionskategorien, welche den einzelnen Gesetzesvorschriften zugeordnet wurden.</t>
    </r>
  </si>
  <si>
    <r>
      <t xml:space="preserve">Bei einer Sanktion auf den </t>
    </r>
    <r>
      <rPr>
        <b/>
        <sz val="11"/>
        <color theme="9" tint="-0.249977111117893"/>
        <rFont val="Arial"/>
        <family val="2"/>
      </rPr>
      <t>Marktwert</t>
    </r>
    <r>
      <rPr>
        <sz val="11"/>
        <color theme="1"/>
        <rFont val="Arial"/>
        <family val="2"/>
      </rPr>
      <t xml:space="preserve"> (MW im Wortlaut) werden die Strommengen monatsscharf in die </t>
    </r>
    <r>
      <rPr>
        <b/>
        <sz val="11"/>
        <color theme="1"/>
        <rFont val="Arial"/>
        <family val="2"/>
      </rPr>
      <t>Spalten H-S</t>
    </r>
    <r>
      <rPr>
        <sz val="11"/>
        <color theme="1"/>
        <rFont val="Arial"/>
        <family val="2"/>
      </rPr>
      <t xml:space="preserve"> eingetragen. 
</t>
    </r>
    <r>
      <rPr>
        <sz val="9"/>
        <color theme="1"/>
        <rFont val="Arial"/>
        <family val="2"/>
      </rPr>
      <t>(Die Zuordnung zu EEG oder Marktprämienstrom in der Summenberechnung erfolgt jeweils im Hintergrund)</t>
    </r>
  </si>
  <si>
    <r>
      <t>Weiterhin gibt es bei einigen Verstößen</t>
    </r>
    <r>
      <rPr>
        <sz val="11"/>
        <rFont val="Arial"/>
        <family val="2"/>
      </rPr>
      <t xml:space="preserve"> eine</t>
    </r>
    <r>
      <rPr>
        <sz val="11"/>
        <color theme="1"/>
        <rFont val="Arial"/>
        <family val="2"/>
      </rPr>
      <t xml:space="preserve"> Reduzierung der </t>
    </r>
    <r>
      <rPr>
        <b/>
        <sz val="11"/>
        <color theme="9" tint="-0.249977111117893"/>
        <rFont val="Arial"/>
        <family val="2"/>
      </rPr>
      <t>Vergütung auf Null</t>
    </r>
    <r>
      <rPr>
        <sz val="11"/>
        <color theme="1"/>
        <rFont val="Arial"/>
        <family val="2"/>
      </rPr>
      <t xml:space="preserve">. Für die Eintragungen der Strommengen ist jeweils entscheidend, ob es sich um Strom für die EEG Einspeisung, Marktprämienmodell oder Grünstromprivileg handelt.
Die EEG Strommengen und die für die GSP Vermarktung werden in </t>
    </r>
    <r>
      <rPr>
        <b/>
        <sz val="11"/>
        <color theme="1"/>
        <rFont val="Arial"/>
        <family val="2"/>
      </rPr>
      <t>Spalte D</t>
    </r>
    <r>
      <rPr>
        <sz val="11"/>
        <color theme="1"/>
        <rFont val="Arial"/>
        <family val="2"/>
      </rPr>
      <t xml:space="preserve"> eingetragen. Die Strommengen nach dem Marktprämienmodell werden monatsscharf in den </t>
    </r>
    <r>
      <rPr>
        <b/>
        <sz val="11"/>
        <color theme="1"/>
        <rFont val="Arial"/>
        <family val="2"/>
      </rPr>
      <t>Spalten H-S</t>
    </r>
    <r>
      <rPr>
        <b/>
        <sz val="11"/>
        <rFont val="Arial"/>
        <family val="2"/>
      </rPr>
      <t xml:space="preserve"> </t>
    </r>
    <r>
      <rPr>
        <sz val="11"/>
        <rFont val="Arial"/>
        <family val="2"/>
      </rPr>
      <t xml:space="preserve">eingetragen. </t>
    </r>
  </si>
  <si>
    <t>Nachträgliche Entlastung des EEG Kontos</t>
  </si>
  <si>
    <t>Summen</t>
  </si>
  <si>
    <t xml:space="preserve"> EEG Strommenge kWh</t>
  </si>
  <si>
    <t xml:space="preserve"> Vergütung in €</t>
  </si>
  <si>
    <t>Sachverhalt</t>
  </si>
  <si>
    <t>Nachträgliche Belastung des EEG Kontos</t>
  </si>
  <si>
    <t>Art der Belastung</t>
  </si>
  <si>
    <t>Gericht/ Notar</t>
  </si>
  <si>
    <t>Aktenzeichen / Urkundennummer</t>
  </si>
  <si>
    <t>rechtskräftige Gerichtentscheidung im Hauptsacheverfahren</t>
  </si>
  <si>
    <t>Verfahren bzw. Stellungnahme der Clearingstelle</t>
  </si>
  <si>
    <t>Entscheidung Bundesnetzagentur nach §85 EEG 2014</t>
  </si>
  <si>
    <t>anderer vollstreckbarer Titel</t>
  </si>
  <si>
    <t>vollstreckbarer Titel zwischen VNB und ÜNB</t>
  </si>
  <si>
    <t>Nachtestat</t>
  </si>
  <si>
    <t>EEG Jahr</t>
  </si>
  <si>
    <t>Zuordnung Strom</t>
  </si>
  <si>
    <t>Ausfallvergütung</t>
  </si>
  <si>
    <t>Regulär</t>
  </si>
  <si>
    <t>Anzulegender Wert nach EEG 2014
[ct/kWh]</t>
  </si>
  <si>
    <t>Menge FLP</t>
  </si>
  <si>
    <t>kaufmännisch abgenommene Strommenge</t>
  </si>
  <si>
    <t>Windenergie an Land</t>
  </si>
  <si>
    <t>Windenergie auf See</t>
  </si>
  <si>
    <t xml:space="preserve">Marktprämienmodell
</t>
  </si>
  <si>
    <t xml:space="preserve">Grünstromprivileg
</t>
  </si>
  <si>
    <t>sonst. Direktvermarktung</t>
  </si>
  <si>
    <t>und nach § 16 EEG 2012 vergüteten Strommengen sowie die für diese Strommengen nach</t>
  </si>
  <si>
    <t>Maßgabe der §§ 16 – 33 i.V.m. § 66 EEG 2012 gezahlten Vergütungen und die vermiedenen</t>
  </si>
  <si>
    <t>¹ vermiedene NE  für die gesamte erzeugte Strommenge, die nicht in sonstiger DV waren</t>
  </si>
  <si>
    <t>Flexibilitätszuschlag und Flexibilitätsprämie</t>
  </si>
  <si>
    <t>Selbstverbrauch</t>
  </si>
  <si>
    <t>Einzelauflistung der Anlagen mit einer nachträglichen Entlastung des EEG-Systems</t>
  </si>
  <si>
    <t>Einzelauflistung der Anlagen mit einer nachträglichen Forderung von VNB an 50Hertz</t>
  </si>
  <si>
    <t>Nein</t>
  </si>
  <si>
    <t>Jahresmeldung/Testat</t>
  </si>
  <si>
    <t>Die oben unter dem Energieträger „Solare Strahlungsenergie“ ausgewiesenen Vergütungen beinhalten die nachfolgenden Vergütungen
für selbst verbrauchten Solarstrom i.S.d. § 33 Abs. 2 EEG in der am 31. März 2012 geltenden Fassung (Selbstverbrauchsvergütung). 
Die korrespondierenden selbst verbrauchten Strommengen sind in den oben ausgewiesenen Strommengen nicht enthalten und nachfolgend angegeben:</t>
  </si>
  <si>
    <t>Selbstverbrauchsvergütung [€]</t>
  </si>
  <si>
    <t>Selbstverbrauchte Strommenge [kWh]</t>
  </si>
  <si>
    <t>Flexibilitätsprämie für Biogasanlagen</t>
  </si>
  <si>
    <t>und nach § 16 Abs. 1 EEG vergüteten Strommengen sowie die für diese Strommengen nach</t>
  </si>
  <si>
    <t>Maßgabe der §§ 18 – 33 i.V.m. § 66 EEG gezahlten Vergütungen und die vermiedenen</t>
  </si>
  <si>
    <t>Die oben unter dem Energieträger „Solare Strahlungsenergie“ ausgewiesenen Vergütungen beinhalten die nachfolgenden Vergütungen
für selbst verbrauchten Solarstrom i.S.d. § 33 Abs. 2 EEG (Selbstverbrauchsvergütung). 
Die korrespondierenden selbst verbrauchten Strommengen sind in den oben ausgewiesenen Strommengen nicht enthalten und nachfolgend angegeben:</t>
  </si>
  <si>
    <t xml:space="preserve"> • nach § 11 Abs. 1 Satz 2 EEG 2014 kaufmännisch abgenommenen Strommengen (kaufmännisch abgenommene Strommenge)</t>
  </si>
  <si>
    <t xml:space="preserve"> • für diese Strommengen tatsächlich geleisteten finanziellen Förderungen nach § 19 Abs. 1 Nr. 2 EEG 2014 (Einspeisevergütung) sowie</t>
  </si>
  <si>
    <t xml:space="preserve"> • vermiedenen Netzentgelte (vNE) gemäß § 57 Abs. 3 EEG 2014 </t>
  </si>
  <si>
    <t xml:space="preserve"> • tatsächlich geleisteten finanziellen Förderungen nach § 19 Abs. 1 Nr. 1 EEG 2014 (Marktprämie),</t>
  </si>
  <si>
    <t xml:space="preserve"> • die nach § 20 Abs. 1 Nr. 1 EEG 2014 direkt vermarkteten Strommengen (Marktprämienmodell),</t>
  </si>
  <si>
    <t xml:space="preserve"> • die nach § 20 Abs. 1 Nr. 2 EEG 2014 direkt vermarkteten Strommengen (sonstige Direktvermarktung) sowie</t>
  </si>
  <si>
    <t>finanziellen Förderungen für die Bereitstellung installierter Leistung</t>
  </si>
  <si>
    <t xml:space="preserve"> • nach 53 EEG 2014 (Flexibilitätszuschlag) sowie</t>
  </si>
  <si>
    <t xml:space="preserve"> • nach 54 EEG 2014 (Flexibilitätsprämie)</t>
  </si>
  <si>
    <t>Förderung für Flexibilität</t>
  </si>
  <si>
    <t xml:space="preserve">Einspeisevergütung </t>
  </si>
  <si>
    <t>vermiedene Netzentgelte¹</t>
  </si>
  <si>
    <t>einschließlich der von Eigenversorgern selbst verbrauchten Strommengen über 10.000 kWh, die in Stromerzeugungsanlagen mit einer installierten Leistung von höchstens 10 kW erzeugt wurden. Die Strommengen bis zu 10.000 kWh, die nach § 61 Abs. 2 Nr. 4 EEG 2014 von der EEG-Umlage befreit sind, sind nicht enthalten.</t>
  </si>
  <si>
    <t>* einschließlich der von Eigenversorgern selbst verbrauchten Strommengen über 10.000 kWh, die in
   Stromerzeugungsanlagen mit einer installierten Leistung von höchstens 10 kW erzeugt wurden. Die 
   Strommengen bis zu 10.000 kWh, die nach § 61 Abs. 2 Nr. 4 EEG 2014 von der EEG-Umlage befreit sind, 
   sind nicht enthalten.</t>
  </si>
  <si>
    <t>EEG-Umlage nach § 61 Abs. 1 Satz 1 Nr. 1 EEG 2014*
(30% der vollen Umlage)</t>
  </si>
  <si>
    <t xml:space="preserve">Erhaltene 
Zahlungen </t>
  </si>
  <si>
    <t>EEG-umlagepflichtige 
Strommengen</t>
  </si>
  <si>
    <t>EEG-Umlageart</t>
  </si>
  <si>
    <r>
      <t xml:space="preserve">für den Zeitraum vom </t>
    </r>
    <r>
      <rPr>
        <b/>
        <sz val="16"/>
        <rFont val="Arial"/>
        <family val="2"/>
      </rPr>
      <t>01.01.2015 bis 31.12.2015</t>
    </r>
    <r>
      <rPr>
        <sz val="16"/>
        <rFont val="Arial"/>
        <family val="2"/>
      </rPr>
      <t xml:space="preserve"> wieder:</t>
    </r>
  </si>
  <si>
    <t xml:space="preserve"> • zur Höhe der nach § 7 Abs. 2 und 3 AusglMechV erhaltenen Zahlungen einschließlich der Forderungen, die durch Aufrechnung nach § 7 Abs. 5 AusglMechV erloschen sind,</t>
  </si>
  <si>
    <t xml:space="preserve"> • zu den Strommengen nach § 61 Abs. 1 EEG 2014, für die wir 
   nach § 7 Abs. 2 AusglMechV die EEG-Umlage erhoben haben, und</t>
  </si>
  <si>
    <r>
      <t xml:space="preserve">für den Zeitraum vom </t>
    </r>
    <r>
      <rPr>
        <b/>
        <sz val="16"/>
        <rFont val="Arial"/>
        <family val="2"/>
      </rPr>
      <t>01.08.2014 bis 31.12.2014</t>
    </r>
    <r>
      <rPr>
        <sz val="16"/>
        <rFont val="Arial"/>
        <family val="2"/>
      </rPr>
      <t xml:space="preserve"> wieder:</t>
    </r>
  </si>
  <si>
    <t>Angaben zur EEG-Umlage für Eigenversorgung</t>
  </si>
  <si>
    <t>Strommenge
[kWh]</t>
  </si>
  <si>
    <t>Zeitraum</t>
  </si>
  <si>
    <t>vermiedene Netznutzungsentgelte [€] / Vergütung Ausschreibungskategorien</t>
  </si>
  <si>
    <t>Vergütungskategorien EV</t>
  </si>
  <si>
    <t>Anlage fernsteuerbar</t>
  </si>
  <si>
    <t>erhaltene Zahlungen
[EUR]</t>
  </si>
  <si>
    <t>2.16</t>
  </si>
  <si>
    <t>Datenprüfung 'Teil 1'</t>
  </si>
  <si>
    <t xml:space="preserve"> Zeilen mit fehlerhaften Daten gefunden</t>
  </si>
  <si>
    <t>Zeile</t>
  </si>
  <si>
    <t>Meldung 1</t>
  </si>
  <si>
    <t>Meldung 2</t>
  </si>
  <si>
    <t>Meldung 3</t>
  </si>
  <si>
    <t>Meldung 4</t>
  </si>
  <si>
    <t>KWK</t>
  </si>
  <si>
    <t>Zuordnung Strom Sanktionen</t>
  </si>
  <si>
    <t>EEG-Umlage nach § 61 Abs. 1 Satz 2 EEG 2014*
(volle Umlage)</t>
  </si>
  <si>
    <t>EEG-Umlage nach § 61 Abs. 1 Satz 2 EEG 2014*
(volleUmlage)</t>
  </si>
  <si>
    <t>Wind Offshore</t>
  </si>
  <si>
    <t>WaK42a------01</t>
  </si>
  <si>
    <t>0,5-5 MW</t>
  </si>
  <si>
    <t>WaK41a------02</t>
  </si>
  <si>
    <t>WaK42a------02</t>
  </si>
  <si>
    <t>WaK41a------03</t>
  </si>
  <si>
    <t>WaK42a------03</t>
  </si>
  <si>
    <t>WaK41a------04</t>
  </si>
  <si>
    <t>WaK42a------04</t>
  </si>
  <si>
    <t>WaK61-------04</t>
  </si>
  <si>
    <t>WaK62-------04</t>
  </si>
  <si>
    <t>WaK63-------04</t>
  </si>
  <si>
    <t>&gt;5 MW , Zubau 0-0,5 MW</t>
  </si>
  <si>
    <t>WaK64-------04</t>
  </si>
  <si>
    <t>&gt;5 MW , Zubau 0,5-10 MW</t>
  </si>
  <si>
    <t>WaK65-------04</t>
  </si>
  <si>
    <t>&gt;5 MW , Zubau 10-20 MW</t>
  </si>
  <si>
    <t>WaK66-------04</t>
  </si>
  <si>
    <t>&gt;5 MW , Zubau 20-50 MW</t>
  </si>
  <si>
    <t>WaK67-------04</t>
  </si>
  <si>
    <t>&gt;5 MW , Zubau 50-150 MW</t>
  </si>
  <si>
    <t>WaK61-------05</t>
  </si>
  <si>
    <t>WaK62-------05</t>
  </si>
  <si>
    <t>WaK63-------05</t>
  </si>
  <si>
    <t>WaK64-------05</t>
  </si>
  <si>
    <t>WaK65-------05</t>
  </si>
  <si>
    <t>WaK66-------05</t>
  </si>
  <si>
    <t>WaK67-------05</t>
  </si>
  <si>
    <t>WaK61-------06</t>
  </si>
  <si>
    <t>WaK62-------06</t>
  </si>
  <si>
    <t>WaK63-------06</t>
  </si>
  <si>
    <t>&gt;5 MW, Zubau 0-0,5 MW</t>
  </si>
  <si>
    <t>WaK64-------06</t>
  </si>
  <si>
    <t>&gt;5 MW, Zubau 0,5-10 MW</t>
  </si>
  <si>
    <t>WaK65-------06</t>
  </si>
  <si>
    <t>WaK66-------06</t>
  </si>
  <si>
    <t>WaK67-------06</t>
  </si>
  <si>
    <t>WaK61-------07</t>
  </si>
  <si>
    <t>WaK62-------07</t>
  </si>
  <si>
    <t>WaK63-------07</t>
  </si>
  <si>
    <t>WaK64-------07</t>
  </si>
  <si>
    <t>WaK65-------07</t>
  </si>
  <si>
    <t>WaK66-------07</t>
  </si>
  <si>
    <t>WaK67-------07</t>
  </si>
  <si>
    <t>WaK61-------08</t>
  </si>
  <si>
    <t>WaK62-------08</t>
  </si>
  <si>
    <t>WaK63-------08</t>
  </si>
  <si>
    <t>WaK64-------08</t>
  </si>
  <si>
    <t>WaK65-------08</t>
  </si>
  <si>
    <t>WaK66-------08</t>
  </si>
  <si>
    <t>WaK67-------08</t>
  </si>
  <si>
    <t>WaK230------09</t>
  </si>
  <si>
    <t>0-0,5 MW, Anlage &lt; 5 MW</t>
  </si>
  <si>
    <t>WaK231------09</t>
  </si>
  <si>
    <t>0-0,5 MW, Anlage &lt; 5 MW, Modernisierung</t>
  </si>
  <si>
    <t>WaK232------09</t>
  </si>
  <si>
    <t>0,5-2 MW, Anlage &lt; 5 MW</t>
  </si>
  <si>
    <t>WaK233------09</t>
  </si>
  <si>
    <t>2-5 MW, Anlage &lt; 5 MW</t>
  </si>
  <si>
    <t>WaK234------09</t>
  </si>
  <si>
    <t>0,5-5 MW, Anlage &lt; 5 MW, Modernisierung</t>
  </si>
  <si>
    <t>WaK235------09</t>
  </si>
  <si>
    <t>WaK236------09</t>
  </si>
  <si>
    <t>WaK237------09</t>
  </si>
  <si>
    <t>&gt;5 MW, Zubau 10-20 MW</t>
  </si>
  <si>
    <t>WaK238------09</t>
  </si>
  <si>
    <t>&gt;5 MW, Zubau 20-50 MW</t>
  </si>
  <si>
    <t>WaK239------09</t>
  </si>
  <si>
    <t>&gt;5 MW, Zubau &gt;50 MW</t>
  </si>
  <si>
    <t>WaK230------10</t>
  </si>
  <si>
    <t>WaK231------10</t>
  </si>
  <si>
    <t>WaK232------10</t>
  </si>
  <si>
    <t>WaK233------10</t>
  </si>
  <si>
    <t>WaK234------10</t>
  </si>
  <si>
    <t>WaK235------10</t>
  </si>
  <si>
    <t>WaK236------10</t>
  </si>
  <si>
    <t>WaK237------10</t>
  </si>
  <si>
    <t>WaK238------10</t>
  </si>
  <si>
    <t>WaK239------10</t>
  </si>
  <si>
    <t>WaK230------11</t>
  </si>
  <si>
    <t xml:space="preserve"> 0-0.5 MW, Anlage &lt; 5 MW</t>
  </si>
  <si>
    <t>WaK231------11</t>
  </si>
  <si>
    <t xml:space="preserve"> 0-0.5 MW, Anlage &lt; 5 MW, Modernisierung </t>
  </si>
  <si>
    <t>WaK232------11</t>
  </si>
  <si>
    <t xml:space="preserve"> 0.5-2 MW, Anlage &lt; 5 MW</t>
  </si>
  <si>
    <t>WaK233------11</t>
  </si>
  <si>
    <t xml:space="preserve"> 2-5 MW, Anlage &lt; 5 MW</t>
  </si>
  <si>
    <t>WaK234------11</t>
  </si>
  <si>
    <t xml:space="preserve"> 0.5-5 MW, Anlage &lt; 5 MW, Modernisierung </t>
  </si>
  <si>
    <t>WaK235------11</t>
  </si>
  <si>
    <t xml:space="preserve">&gt;5 MW, Zubau 0-0.5 MW </t>
  </si>
  <si>
    <t>WaK236------11</t>
  </si>
  <si>
    <t>&gt;5 MW, Zubau 0.5-10 MW</t>
  </si>
  <si>
    <t>WaK237------11</t>
  </si>
  <si>
    <t>WaK238------11</t>
  </si>
  <si>
    <t>WaK239------11</t>
  </si>
  <si>
    <t>WaK230BS----12</t>
  </si>
  <si>
    <t>0-0,5 MW, Anlage 0,5-5 MW, wasserrechtliche Genehmigung vor 01.01.2012 (Bestandsschutz nach § 66 Abs</t>
  </si>
  <si>
    <t>WaK231BS----12</t>
  </si>
  <si>
    <t>0-0,5 MW, Anlage &lt;5 MW mit IB vor 01.08.2004, Modernisierung (Bestandsschutz nach § 66 Abs. 14 EEG 2</t>
  </si>
  <si>
    <t>WaK232BS----12</t>
  </si>
  <si>
    <t>0,5-2 MW, Anlage 0,5-5 MW, wasserrechtliche Genehmigung vor 01.01.2012 (Bestandsschutz nach § 66 Abs</t>
  </si>
  <si>
    <t>WaK233BS----12</t>
  </si>
  <si>
    <t>2-5 MW, Anlage 0,5-5 MW, wasserrechtliche Genehmigung vor 01.01.2012 (Bestandsschutz nach § 66 Abs.5</t>
  </si>
  <si>
    <t>WaK234BS----12</t>
  </si>
  <si>
    <t>0,5-5 MW, Anlage &lt;5 MW mit IB vor 01.08.2004, Modernisierung (Bestandsschutz nach § 66 Abs. 14 EEG 2</t>
  </si>
  <si>
    <t>WaK230------12</t>
  </si>
  <si>
    <t>WaK231------12</t>
  </si>
  <si>
    <t>0,5-2 MW</t>
  </si>
  <si>
    <t>WaK232------12</t>
  </si>
  <si>
    <t>2-5 MW</t>
  </si>
  <si>
    <t>WaK233------12</t>
  </si>
  <si>
    <t>5-10 MW</t>
  </si>
  <si>
    <t>WaK234------12</t>
  </si>
  <si>
    <t>10-20 MW</t>
  </si>
  <si>
    <t>WaK235------12</t>
  </si>
  <si>
    <t>20-50 MW</t>
  </si>
  <si>
    <t>WaK236------12</t>
  </si>
  <si>
    <t>&gt;50 MW</t>
  </si>
  <si>
    <t>WaK230M-----12</t>
  </si>
  <si>
    <t>0-0,5 MW, IB vor 01.01.2009, Modernisierung 2012</t>
  </si>
  <si>
    <t>WaK231M-----12</t>
  </si>
  <si>
    <t>0,5-2 MW, IB vor 01.01.2009, Modernisierung 2012</t>
  </si>
  <si>
    <t>WaK232M-----12</t>
  </si>
  <si>
    <t>2-5 MW, IB vor 01.01.2009, Modernisierung 2012</t>
  </si>
  <si>
    <t>WaK233M-----12</t>
  </si>
  <si>
    <t>5-10 MW, IB vor 01.01.2009, Modernisierung 2012</t>
  </si>
  <si>
    <t>WaK234M-----12</t>
  </si>
  <si>
    <t>10-20 MW, IB vor 01.01.2009, Modernisierung 2012</t>
  </si>
  <si>
    <t>WaK235M-----12</t>
  </si>
  <si>
    <t>20-50 MW, IB vor 01.01.2009, Modernisierung 2012</t>
  </si>
  <si>
    <t>WaK236M-----12</t>
  </si>
  <si>
    <t>&gt;50 MW, IB vor 01.01.2009, Modernisierung 2012</t>
  </si>
  <si>
    <t>WaK230BS----13</t>
  </si>
  <si>
    <t>0-0,5 MW, Anlage 0,5-5 MW, wasserrechtliche Genehmigung vor 01.01.2012 (Bestandsschutz nach § 66 Ab</t>
  </si>
  <si>
    <t>WaK231BS----13</t>
  </si>
  <si>
    <t>0-0,5 MW, Anlage &lt; 5 MW mit IB vor 01.08.2004, Modernisierung (Bestandsschutz nach § 66 Abs. 14 EEG</t>
  </si>
  <si>
    <t>WaK232BS----13</t>
  </si>
  <si>
    <t>0,5-2 MW, Anlage 0,5-5 MW, wasserrechtliche Genehmigung vor 01.01.2012 (Bestandsschutz nach § 66 Ab</t>
  </si>
  <si>
    <t>WaK233BS----13</t>
  </si>
  <si>
    <t>2-5 MW, Anlage 0,5-5 MW, wasserrechtliche Genehmigung vor 01.01.2012 (Bestandsschutz nach § 66 Abs.</t>
  </si>
  <si>
    <t>WaK234BS----13</t>
  </si>
  <si>
    <t>0,5-5 MW, Anlage &lt; 5 MW mit IB vor 01.08.2004, Modernisierung (Bestandsschutz nach § 66 Abs. 14 EEG</t>
  </si>
  <si>
    <t>WaK230------13</t>
  </si>
  <si>
    <t>WaK231------13</t>
  </si>
  <si>
    <t>WaK232------13</t>
  </si>
  <si>
    <t>WaK233------13</t>
  </si>
  <si>
    <t>WaK234------13</t>
  </si>
  <si>
    <t>WaK235------13</t>
  </si>
  <si>
    <t>WaK236------13</t>
  </si>
  <si>
    <t>&gt; 50 MW</t>
  </si>
  <si>
    <t>WaK230M-----13</t>
  </si>
  <si>
    <t>0-0,5 MW, IB vor 01.01.2009, Modernisierung 2013</t>
  </si>
  <si>
    <t>WaK231M-----13</t>
  </si>
  <si>
    <t>0,5-2 MW, IB vor 01.01.2009, Modernisierung 2013</t>
  </si>
  <si>
    <t>WaK232M-----13</t>
  </si>
  <si>
    <t>2-5 MW, IB vor 01.01.2009, Modernisierung 2013</t>
  </si>
  <si>
    <t>WaK233M-----13</t>
  </si>
  <si>
    <t>5-10 MW, IB vor 01.01.2009, Modernisierung 2013</t>
  </si>
  <si>
    <t>WaK234M-----13</t>
  </si>
  <si>
    <t>10-20 MW, IB vor 01.01.2009, Modernisierung 2013</t>
  </si>
  <si>
    <t>WaK235M-----13</t>
  </si>
  <si>
    <t>20-50 MW, IB vor 01.01.2009, Modernisierung 2013</t>
  </si>
  <si>
    <t>WaK236M-----13</t>
  </si>
  <si>
    <t>&gt; 50 MW, IB vor 01.01.2009, Modernisierung 2013</t>
  </si>
  <si>
    <t>WaK230------14</t>
  </si>
  <si>
    <t>WaK231------14</t>
  </si>
  <si>
    <t>WaK232------14</t>
  </si>
  <si>
    <t>WaK233------14</t>
  </si>
  <si>
    <t>WaK234------14</t>
  </si>
  <si>
    <t>WaK235------14</t>
  </si>
  <si>
    <t>WaK236------14</t>
  </si>
  <si>
    <t>WaK230M-----14</t>
  </si>
  <si>
    <t>0-0,5 MW, IB vor 01.01.2009, Modernisierung 2014</t>
  </si>
  <si>
    <t>WaK231M-----14</t>
  </si>
  <si>
    <t>0,5-2 MW, IB vor 01.01.2009, Modernisierung 2014</t>
  </si>
  <si>
    <t>WaK232M-----14</t>
  </si>
  <si>
    <t>2-5 MW, IB vor 01.01.2009, Modernisierung 2014</t>
  </si>
  <si>
    <t>WaK233M-----14</t>
  </si>
  <si>
    <t>5-10 MW, IB vor 01.01.2009, Modernisierung 2014</t>
  </si>
  <si>
    <t>WaK234M-----14</t>
  </si>
  <si>
    <t>10-20 MW, IB vor 01.01.2009, Modernisierung 2014</t>
  </si>
  <si>
    <t>WaK235M-----14</t>
  </si>
  <si>
    <t>20-50 MW, IB vor 01.01.2009, Modernisierung 2014</t>
  </si>
  <si>
    <t>WaK236M-----14</t>
  </si>
  <si>
    <t>&gt; 50 MW, IB vor 01.01.2009, Modernisierung 2014</t>
  </si>
  <si>
    <t>WaK400------14</t>
  </si>
  <si>
    <t>WaK401------14</t>
  </si>
  <si>
    <t>WaK402------14</t>
  </si>
  <si>
    <t>WaK403------14</t>
  </si>
  <si>
    <t>WaK404------14</t>
  </si>
  <si>
    <t>WaK405------14</t>
  </si>
  <si>
    <t>WaK406------14</t>
  </si>
  <si>
    <t>WaK400M-----14</t>
  </si>
  <si>
    <t>WaK401M-----14</t>
  </si>
  <si>
    <t>WaK402M-----14</t>
  </si>
  <si>
    <t>WaK403M-----14</t>
  </si>
  <si>
    <t>WaK404M-----14</t>
  </si>
  <si>
    <t>WaK405M-----14</t>
  </si>
  <si>
    <t>WaK406M-----14</t>
  </si>
  <si>
    <t>WaK400------15</t>
  </si>
  <si>
    <t>WaK401------15</t>
  </si>
  <si>
    <t>WaK402------15</t>
  </si>
  <si>
    <t>WaK403------15</t>
  </si>
  <si>
    <t>WaK404------15</t>
  </si>
  <si>
    <t>WaK405------15</t>
  </si>
  <si>
    <t>WaK406------15</t>
  </si>
  <si>
    <t>WaK400M-----15</t>
  </si>
  <si>
    <t>0-0,5 MW, IB vor 01.01.2009, Modernisierung 2015</t>
  </si>
  <si>
    <t>WaK401M-----15</t>
  </si>
  <si>
    <t>0,5-2 MW, IB vor 01.01.2009, Modernisierung 2015</t>
  </si>
  <si>
    <t>WaK402M-----15</t>
  </si>
  <si>
    <t>2-5 MW, IB vor 01.01.2009, Modernisierung 2015</t>
  </si>
  <si>
    <t>WaK403M-----15</t>
  </si>
  <si>
    <t>5-10 MW, IB vor 01.01.2009, Modernisierung 2015</t>
  </si>
  <si>
    <t>WaK404M-----15</t>
  </si>
  <si>
    <t>10-20 MW, IB vor 01.01.2009, Modernisierung 2015</t>
  </si>
  <si>
    <t>WaK405M-----15</t>
  </si>
  <si>
    <t>20-50 MW, IB vor 01.01.2009, Modernisierung 2015</t>
  </si>
  <si>
    <t>WaK406M-----15</t>
  </si>
  <si>
    <t>&gt; 50 MW, IB vor 01.01.2009, Modernisierung 2015</t>
  </si>
  <si>
    <t>WaK171-------0</t>
  </si>
  <si>
    <t>Verringerung auf Null nach § 17 Abs. 1 (Nichterfüllung § 6 Technische Vorgaben)</t>
  </si>
  <si>
    <t>WaK2511------0</t>
  </si>
  <si>
    <t>Verringerung auf null nach § 25 Abs. 1 Nr. 1 (Unterlassene Anmeldung im Anlagenregister)</t>
  </si>
  <si>
    <t>WaK2512------0</t>
  </si>
  <si>
    <t>Verringerung auf null nach § 25 Abs. 1 Nr. 2 (Nichtmeldung Leistungserhöhung an Anlagenregister)</t>
  </si>
  <si>
    <t>WaK2513------0</t>
  </si>
  <si>
    <t>Verringerung auf null nach § 25 Abs. 1 Nr. 3 (Pflichtverletzung bei anteiliger DV)</t>
  </si>
  <si>
    <t>WaK2514------0</t>
  </si>
  <si>
    <t>Verringerung auf null nach § 25 Abs. 1 Nr. 4 (Feh...s zur Stilllegung einer anderen Biomethananlage)</t>
  </si>
  <si>
    <t>WaK2521-----MW</t>
  </si>
  <si>
    <t>Verringerung auf Marktwert nach § 25 Abs. 2 Nr. 1 (Verstoß gegen technische Vorgaben)</t>
  </si>
  <si>
    <t>WaK2522-----MW</t>
  </si>
  <si>
    <t>Verringerung auf Marktwert nach § 25 Abs. 2 Nr. 2...n Meldepflicht zum Wechsel der Vermarktungsform)</t>
  </si>
  <si>
    <t>WaK2523-----MW</t>
  </si>
  <si>
    <t>Verringerung auf Marktwert nach § 25 Abs. 2 Nr. 3 (Verstoß gegen gemeinsame Messeinrichtung)</t>
  </si>
  <si>
    <t>WaK2524-----MW</t>
  </si>
  <si>
    <t>Verringerung auf Marktwert nach § 25 Abs. 2 Nr. 4 (Verstoß gegen Stromüberlassung nach § 39 Abs. 2)</t>
  </si>
  <si>
    <t>WaK2525-----MW</t>
  </si>
  <si>
    <t>Verringerung auf Marktwert nach § 25 Abs. 2 Nr. 5 (Doppelvermarktung)</t>
  </si>
  <si>
    <t>WaK2526-----MW</t>
  </si>
  <si>
    <t>Verringerung auf Marktwert nach § 25 Abs. 2 Nr. 6 (Vorbildfunktion öffentlicher Gebäude)</t>
  </si>
  <si>
    <t>WaK1004------0</t>
  </si>
  <si>
    <t>Entfall Vergütungsanspruch bzw. Marktprämie nach ...(Nichterfüllung der Systemstabilitätsverordnung)</t>
  </si>
  <si>
    <t>WaK-kVG------0</t>
  </si>
  <si>
    <t>Entfall Vergütungsanspruch (Nichterfüllung der Anforderungen § 23 EEG 2012 oder § 40 EEG 2014)</t>
  </si>
  <si>
    <t>WaK35---MPM--0</t>
  </si>
  <si>
    <t>Entfall der Marktprämie nach § 35 EEG 2014 (Nicheinhaltung der Voraussetzungen der Marktprämie)</t>
  </si>
  <si>
    <t>WaK33a2-----SV</t>
  </si>
  <si>
    <t>Strommenge ohne EEG-Vergütung, durch Anlagenbetreiber oder durch Dritte verbraucht</t>
  </si>
  <si>
    <t>WaK33b3--SO-DV</t>
  </si>
  <si>
    <t>Strommenge der Sonstigen DV</t>
  </si>
  <si>
    <t>GaK41a------01</t>
  </si>
  <si>
    <t>GaK42a------01</t>
  </si>
  <si>
    <t>GaK41a------02</t>
  </si>
  <si>
    <t>GaK42a------02</t>
  </si>
  <si>
    <t>GaK41a------03</t>
  </si>
  <si>
    <t>GaK42a------03</t>
  </si>
  <si>
    <t>GaK41a------04</t>
  </si>
  <si>
    <t>GaK42a------04</t>
  </si>
  <si>
    <t>GaK71-------04</t>
  </si>
  <si>
    <t>GaK72-------04</t>
  </si>
  <si>
    <t>GaK73-------04</t>
  </si>
  <si>
    <t>&gt;5 MW, nur Grubengas</t>
  </si>
  <si>
    <t>GaK74-------04</t>
  </si>
  <si>
    <t>0-0,5 MW, Zuschlag</t>
  </si>
  <si>
    <t>GaK75-------04</t>
  </si>
  <si>
    <t>0,5-5 MW, Zuschlag</t>
  </si>
  <si>
    <t>GaK76-------04</t>
  </si>
  <si>
    <t>&gt;5 MW, Zuschlag</t>
  </si>
  <si>
    <t>GaK71-------05</t>
  </si>
  <si>
    <t>GaK72-------05</t>
  </si>
  <si>
    <t>GaK73-------05</t>
  </si>
  <si>
    <t>GaK74-------05</t>
  </si>
  <si>
    <t>GaK75-------05</t>
  </si>
  <si>
    <t>GaK76-------05</t>
  </si>
  <si>
    <t>GaK71-------06</t>
  </si>
  <si>
    <t>GaK72-------06</t>
  </si>
  <si>
    <t>GaK73-------06</t>
  </si>
  <si>
    <t>GaK74-------06</t>
  </si>
  <si>
    <t>GaK75-------06</t>
  </si>
  <si>
    <t>GaK76-------06</t>
  </si>
  <si>
    <t>GaK71-------07</t>
  </si>
  <si>
    <t>GaK72-------07</t>
  </si>
  <si>
    <t>GaK73-------07</t>
  </si>
  <si>
    <t>GaK74-------07</t>
  </si>
  <si>
    <t>GaK75-------07</t>
  </si>
  <si>
    <t>GaK76-------07</t>
  </si>
  <si>
    <t>GaK71-------08</t>
  </si>
  <si>
    <t>GaK72-------08</t>
  </si>
  <si>
    <t>GaK73-------08</t>
  </si>
  <si>
    <t>GaK74-------08</t>
  </si>
  <si>
    <t>GaK75-------08</t>
  </si>
  <si>
    <t>GaK76-------08</t>
  </si>
  <si>
    <t>GaK171-------0</t>
  </si>
  <si>
    <t>GaK2511------0</t>
  </si>
  <si>
    <t>GaK2512------0</t>
  </si>
  <si>
    <t>Verringerung auf null nach § 25 Abs. 1 Nr. 2 (Nic... einer Leistungserhöhung an das Anlagenregister)</t>
  </si>
  <si>
    <t>GaK2513------0</t>
  </si>
  <si>
    <t>GaK2514------0</t>
  </si>
  <si>
    <t>GaK2521-----MW</t>
  </si>
  <si>
    <t>GaK2522-----MW</t>
  </si>
  <si>
    <t>GaK2523-----MW</t>
  </si>
  <si>
    <t>GaK2524-----MW</t>
  </si>
  <si>
    <t>GaK2525-----MW</t>
  </si>
  <si>
    <t>GaK2526-----MW</t>
  </si>
  <si>
    <t>GaK1004------0</t>
  </si>
  <si>
    <t>GaK-kVG------0</t>
  </si>
  <si>
    <t>Entfall Vergütungsanspruch (Nichterfüllung der Anforderungen § 7 EEG 2004)</t>
  </si>
  <si>
    <t>GaK35---MPM--0</t>
  </si>
  <si>
    <t>KlK250------09</t>
  </si>
  <si>
    <t>KlK251------09</t>
  </si>
  <si>
    <t>0-0,5 MW, Bonusregel t1</t>
  </si>
  <si>
    <t>KlK252------09</t>
  </si>
  <si>
    <t>0-0,5 MW, Bonusregel t2</t>
  </si>
  <si>
    <t>KlK253------09</t>
  </si>
  <si>
    <t>0-0,5 MW, Bonusregel t3</t>
  </si>
  <si>
    <t>KlK255------09</t>
  </si>
  <si>
    <t>KlK256------09</t>
  </si>
  <si>
    <t>0,5-5 MW, Bonusregel t1</t>
  </si>
  <si>
    <t>KlK257------09</t>
  </si>
  <si>
    <t>0,5-5 MW, Bonusregel t2</t>
  </si>
  <si>
    <t>KlK258------09</t>
  </si>
  <si>
    <t>0,5-5 MW, Bonusregel t3</t>
  </si>
  <si>
    <t>KlK250------10</t>
  </si>
  <si>
    <t>KlK251------10</t>
  </si>
  <si>
    <t>KlK252------10</t>
  </si>
  <si>
    <t>KlK253------10</t>
  </si>
  <si>
    <t>KlK255------10</t>
  </si>
  <si>
    <t>KlK256------10</t>
  </si>
  <si>
    <t>KlK257------10</t>
  </si>
  <si>
    <t>KlK258------10</t>
  </si>
  <si>
    <t>KlK250------11</t>
  </si>
  <si>
    <t>KlK251------11</t>
  </si>
  <si>
    <t>KlK252------11</t>
  </si>
  <si>
    <t>KlK253------11</t>
  </si>
  <si>
    <t>KlK255------11</t>
  </si>
  <si>
    <t>KlK256------11</t>
  </si>
  <si>
    <t>KlK257------11</t>
  </si>
  <si>
    <t>KlK258------11</t>
  </si>
  <si>
    <t>KlK250------12</t>
  </si>
  <si>
    <t>KlK250G1----12</t>
  </si>
  <si>
    <t>0-0,5 MW, Bonusregel G1</t>
  </si>
  <si>
    <t>KlK250G2----12</t>
  </si>
  <si>
    <t>0-0,5 MW, Bonusregel G2</t>
  </si>
  <si>
    <t>KlK250G3----12</t>
  </si>
  <si>
    <t>0-0,5 MW, Bonusregel G3</t>
  </si>
  <si>
    <t>KlK251------12</t>
  </si>
  <si>
    <t>KlK251G1----12</t>
  </si>
  <si>
    <t>0,5-5 MW, Bonusregel G1</t>
  </si>
  <si>
    <t>KlK251G2----12</t>
  </si>
  <si>
    <t>0,5-5 MW, Bonusregel G2</t>
  </si>
  <si>
    <t>KlK251G3----12</t>
  </si>
  <si>
    <t>0,5-5 MW, Bonusregel G3</t>
  </si>
  <si>
    <t>KlK250------13</t>
  </si>
  <si>
    <t>KlK250G1----13</t>
  </si>
  <si>
    <t>KlK250G2----13</t>
  </si>
  <si>
    <t>KlK250G3----13</t>
  </si>
  <si>
    <t>KlK251------13</t>
  </si>
  <si>
    <t>KlK251G1----13</t>
  </si>
  <si>
    <t>KlK251G2----13</t>
  </si>
  <si>
    <t>KlK251G3----13</t>
  </si>
  <si>
    <t>KlK250------14</t>
  </si>
  <si>
    <t>KlK250G1----14</t>
  </si>
  <si>
    <t>KlK250G2----14</t>
  </si>
  <si>
    <t>KlK250G3----14</t>
  </si>
  <si>
    <t>KlK251------14</t>
  </si>
  <si>
    <t>KlK251G1----14</t>
  </si>
  <si>
    <t>KlK251G2----14</t>
  </si>
  <si>
    <t>KlK251G3----14</t>
  </si>
  <si>
    <t>KlK420------14</t>
  </si>
  <si>
    <t>KlK421------14</t>
  </si>
  <si>
    <t>KlK420------15</t>
  </si>
  <si>
    <t>KlK421------15</t>
  </si>
  <si>
    <t>KlK171-------0</t>
  </si>
  <si>
    <t>KlK2511------0</t>
  </si>
  <si>
    <t>KlK2512------0</t>
  </si>
  <si>
    <t>KlK2513------0</t>
  </si>
  <si>
    <t>KlK2514------0</t>
  </si>
  <si>
    <t>KlK2521-----MW</t>
  </si>
  <si>
    <t>KlK2522-----MW</t>
  </si>
  <si>
    <t>KlK2523-----MW</t>
  </si>
  <si>
    <t>KlK2524-----MW</t>
  </si>
  <si>
    <t>KlK2525-----MW</t>
  </si>
  <si>
    <t>KlK2526-----MW</t>
  </si>
  <si>
    <t>KlK1004------0</t>
  </si>
  <si>
    <t>KlK-kVG------0</t>
  </si>
  <si>
    <t>Entfall Vergütungsanspruch (Nichterfüllung der Anforderungen § 25 EEG 2012 oder § 42 EEG 2014)</t>
  </si>
  <si>
    <t>KlK35---MPM--0</t>
  </si>
  <si>
    <t>DeK240------09</t>
  </si>
  <si>
    <t>DeK241------09</t>
  </si>
  <si>
    <t>DeK242------09</t>
  </si>
  <si>
    <t>DeK243------09</t>
  </si>
  <si>
    <t>DeK245------09</t>
  </si>
  <si>
    <t>DeK246------09</t>
  </si>
  <si>
    <t>DeK247------09</t>
  </si>
  <si>
    <t>DeK248------09</t>
  </si>
  <si>
    <t>DeK240------10</t>
  </si>
  <si>
    <t>DeK241------10</t>
  </si>
  <si>
    <t>DeK242------10</t>
  </si>
  <si>
    <t>DeK243------10</t>
  </si>
  <si>
    <t>DeK245------10</t>
  </si>
  <si>
    <t>DeK246------10</t>
  </si>
  <si>
    <t>DeK247------10</t>
  </si>
  <si>
    <t>DeK248------10</t>
  </si>
  <si>
    <t>DeK240------11</t>
  </si>
  <si>
    <t>0-0.5 MW</t>
  </si>
  <si>
    <t>DeK241------11</t>
  </si>
  <si>
    <t>0-0.5 MW, Bonusregel t1</t>
  </si>
  <si>
    <t>DeK242------11</t>
  </si>
  <si>
    <t>0-0.5 MW, Bonusregel t2</t>
  </si>
  <si>
    <t>DeK243------11</t>
  </si>
  <si>
    <t>0-0.5 MW, Bonusregel t3</t>
  </si>
  <si>
    <t>DeK245------11</t>
  </si>
  <si>
    <t>0.5-5 MW</t>
  </si>
  <si>
    <t>DeK246------11</t>
  </si>
  <si>
    <t>0.5-5 MW, Bonusregel t1</t>
  </si>
  <si>
    <t>DeK247------11</t>
  </si>
  <si>
    <t>0.5-5 MW, Bonusregel t2</t>
  </si>
  <si>
    <t>DeK248------11</t>
  </si>
  <si>
    <t>0.5-5 MW, Bonusregel t3</t>
  </si>
  <si>
    <t>DeK240------12</t>
  </si>
  <si>
    <t>DeK240G1----12</t>
  </si>
  <si>
    <t>DeK240G2----12</t>
  </si>
  <si>
    <t>DeK240G3----12</t>
  </si>
  <si>
    <t>DeK241------12</t>
  </si>
  <si>
    <t>DeK241G1----12</t>
  </si>
  <si>
    <t>DeK241G2----12</t>
  </si>
  <si>
    <t>DeK241G3----12</t>
  </si>
  <si>
    <t>DeK240------13</t>
  </si>
  <si>
    <t>DeK240G1----13</t>
  </si>
  <si>
    <t>DeK240G2----13</t>
  </si>
  <si>
    <t>DeK240G3----13</t>
  </si>
  <si>
    <t>DeK241------13</t>
  </si>
  <si>
    <t>DeK241G1----13</t>
  </si>
  <si>
    <t>DeK241G2----13</t>
  </si>
  <si>
    <t>DeK241G3----13</t>
  </si>
  <si>
    <t>DeK240------14</t>
  </si>
  <si>
    <t>DeK240G1----14</t>
  </si>
  <si>
    <t>DeK240G2----14</t>
  </si>
  <si>
    <t>DeK240G3----14</t>
  </si>
  <si>
    <t>DeK241------14</t>
  </si>
  <si>
    <t>DeK241G1----14</t>
  </si>
  <si>
    <t>DeK241G2----14</t>
  </si>
  <si>
    <t>DeK241G3----14</t>
  </si>
  <si>
    <t>DeK410------14</t>
  </si>
  <si>
    <t>DeK411------14</t>
  </si>
  <si>
    <t>DeK410------15</t>
  </si>
  <si>
    <t>DeK411------15</t>
  </si>
  <si>
    <t>DeK171-------0</t>
  </si>
  <si>
    <t>DeK2511------0</t>
  </si>
  <si>
    <t>DeK2512------0</t>
  </si>
  <si>
    <t>DeK2513------0</t>
  </si>
  <si>
    <t>DeK2514------0</t>
  </si>
  <si>
    <t>DeK2521-----MW</t>
  </si>
  <si>
    <t>DeK2522-----MW</t>
  </si>
  <si>
    <t>DeK2523-----MW</t>
  </si>
  <si>
    <t>DeK2524-----MW</t>
  </si>
  <si>
    <t>DeK2525-----MW</t>
  </si>
  <si>
    <t>DeK2526-----MW</t>
  </si>
  <si>
    <t>DeK1004------0</t>
  </si>
  <si>
    <t>DeK-kVG------0</t>
  </si>
  <si>
    <t>Entfall Vergütungsanspruch (Nichterfüllung der Anforderungen § 24 EEG 2012 oder § 41 EEG 2014)</t>
  </si>
  <si>
    <t>DeK35---MPM--0</t>
  </si>
  <si>
    <t>GrK260------09</t>
  </si>
  <si>
    <t>0-1 MW</t>
  </si>
  <si>
    <t>GrK263------09</t>
  </si>
  <si>
    <t>0-1 MW, Bonusregel t3</t>
  </si>
  <si>
    <t>GrK265------09</t>
  </si>
  <si>
    <t>1-5 MW</t>
  </si>
  <si>
    <t>GrK268------09</t>
  </si>
  <si>
    <t>1-5 MW, Bonusregel t3</t>
  </si>
  <si>
    <t>GrK2610-----09</t>
  </si>
  <si>
    <t>&gt;5 MW</t>
  </si>
  <si>
    <t>GrK260------10</t>
  </si>
  <si>
    <t>GrK263------10</t>
  </si>
  <si>
    <t>GrK265------10</t>
  </si>
  <si>
    <t>GrK268------10</t>
  </si>
  <si>
    <t>GrK2610-----10</t>
  </si>
  <si>
    <t>GrK260------11</t>
  </si>
  <si>
    <t>GrK263------11</t>
  </si>
  <si>
    <t>GrK265------11</t>
  </si>
  <si>
    <t>GrK268------11</t>
  </si>
  <si>
    <t>GrK2610-----11</t>
  </si>
  <si>
    <t>GrK260------12</t>
  </si>
  <si>
    <t>GrK261------12</t>
  </si>
  <si>
    <t>GrK262------12</t>
  </si>
  <si>
    <t>GrK260------13</t>
  </si>
  <si>
    <t>GrK261------13</t>
  </si>
  <si>
    <t>GrK262------13</t>
  </si>
  <si>
    <t>&gt;5MW</t>
  </si>
  <si>
    <t>GrK260------14</t>
  </si>
  <si>
    <t>GrK261------14</t>
  </si>
  <si>
    <t>GrK262------14</t>
  </si>
  <si>
    <t>GrK430------14</t>
  </si>
  <si>
    <t>GrK431------14</t>
  </si>
  <si>
    <t>GrK432------14</t>
  </si>
  <si>
    <t>GrK430------15</t>
  </si>
  <si>
    <t>GrK431------15</t>
  </si>
  <si>
    <t>GrK432------15</t>
  </si>
  <si>
    <t>GrK171-------0</t>
  </si>
  <si>
    <t>GrK2511------0</t>
  </si>
  <si>
    <t>GrK2512------0</t>
  </si>
  <si>
    <t>GrK2513------0</t>
  </si>
  <si>
    <t>GrK2514------0</t>
  </si>
  <si>
    <t>GrK2521-----MW</t>
  </si>
  <si>
    <t>GrK2522-----MW</t>
  </si>
  <si>
    <t>GrK2523-----MW</t>
  </si>
  <si>
    <t>GrK2524-----MW</t>
  </si>
  <si>
    <t>GrK2525-----MW</t>
  </si>
  <si>
    <t>GrK2526-----MW</t>
  </si>
  <si>
    <t>GrK1004------0</t>
  </si>
  <si>
    <t>GrK-kVG------0</t>
  </si>
  <si>
    <t>Entfall Vergütungsanspruch (Nichterfüllung der Anforderungen § 26 EEG 2012 oder § 43 EEG 2014)</t>
  </si>
  <si>
    <t>GrK35---MPM--0</t>
  </si>
  <si>
    <t>GaK33a2-----SV</t>
  </si>
  <si>
    <t>DeK33a2-----SV</t>
  </si>
  <si>
    <t>KlK33a2-----SV</t>
  </si>
  <si>
    <t>GrK33a2-----SV</t>
  </si>
  <si>
    <t>GaK33b3--SO-DV</t>
  </si>
  <si>
    <t>DeK33b3--SO-DV</t>
  </si>
  <si>
    <t>KlK33b3--SO-DV</t>
  </si>
  <si>
    <t>GrK33b3--SO-DV</t>
  </si>
  <si>
    <t>KlK1723-----MW</t>
  </si>
  <si>
    <t>Verringerung auf Marktwert nach § 17 Abs. 2 Nr. 3 (Verstoß gegen Strom-Überlassung nach § 16 Abs. 3)</t>
  </si>
  <si>
    <t>BiK51a------01</t>
  </si>
  <si>
    <t>0,15-0,5 MW</t>
  </si>
  <si>
    <t>BiK51aa1----01</t>
  </si>
  <si>
    <t>0,15-0,5 MW, Bonusregel a1</t>
  </si>
  <si>
    <t>BiK52a------01</t>
  </si>
  <si>
    <t>BiK52aa2----01</t>
  </si>
  <si>
    <t>0,5-5 MW, Bonusregel a2</t>
  </si>
  <si>
    <t>BiK52aa3----01</t>
  </si>
  <si>
    <t>0,5-5 MW, Bonusregel a3</t>
  </si>
  <si>
    <t>BiK53a------01</t>
  </si>
  <si>
    <t>5-20 MW</t>
  </si>
  <si>
    <t>BiK51aG-----01</t>
  </si>
  <si>
    <t xml:space="preserve"> 0,15-0,5 MW, Bonusregel G</t>
  </si>
  <si>
    <t>Anteil Nicht-KWK</t>
  </si>
  <si>
    <t>BiK51aGK09--01</t>
  </si>
  <si>
    <t xml:space="preserve"> 0,15-0,5 MW, Bonusregeln G und K erstmals 2009</t>
  </si>
  <si>
    <t>Anteil KWK</t>
  </si>
  <si>
    <t>BiK51aGK09y-01</t>
  </si>
  <si>
    <t xml:space="preserve"> 0,15-0,5 MW, Bonusregeln G, y und K erstmals 2009</t>
  </si>
  <si>
    <t>BiK51aGKA3--01</t>
  </si>
  <si>
    <t xml:space="preserve"> 0,15-0,5 MW, Bonusregeln G und K wenn Anlage 3 erfüllt</t>
  </si>
  <si>
    <t>BiK51aGKA3y-01</t>
  </si>
  <si>
    <t xml:space="preserve"> 0,15-0,5 MW, Bonusregeln G, y und K wenn Anlage 3 erfüllt</t>
  </si>
  <si>
    <t>BiK51aGy----01</t>
  </si>
  <si>
    <t xml:space="preserve"> 0,15-0,5 MW, Bonusregel G, y</t>
  </si>
  <si>
    <t>BiK51aL-----01</t>
  </si>
  <si>
    <t xml:space="preserve"> 0,15-0,5 MW, Bonusregel L</t>
  </si>
  <si>
    <t>BiK51aLK09--01</t>
  </si>
  <si>
    <t xml:space="preserve"> 0,15-0,5 MW, Bonusregeln L und K erstmals 2009</t>
  </si>
  <si>
    <t>BiK51aLK09y-01</t>
  </si>
  <si>
    <t xml:space="preserve"> 0,15-0,5 MW, Bonusregeln L, y und K erstmals 2009</t>
  </si>
  <si>
    <t>BiK51aLKA3--01</t>
  </si>
  <si>
    <t xml:space="preserve"> 0,15-0,5 MW, Bonusregeln L und K wenn Anlage 3 erfüllt</t>
  </si>
  <si>
    <t>BiK51aLKA3y-01</t>
  </si>
  <si>
    <t xml:space="preserve"> 0,15-0,5 MW, Bonusregeln L, y und K wenn Anlage 3 erfüllt</t>
  </si>
  <si>
    <t>BiK51aLy----01</t>
  </si>
  <si>
    <t xml:space="preserve"> 0,15-0,5 MW, Bonusregeln L, y</t>
  </si>
  <si>
    <t>BiK51aM2----01</t>
  </si>
  <si>
    <t xml:space="preserve"> 0,15-0,5 MW, Bonusregel M2</t>
  </si>
  <si>
    <t>BiK51aM2K09-01</t>
  </si>
  <si>
    <t xml:space="preserve"> 0,15-0,5 MW, Bonusregeln M2, K erstmals 2009</t>
  </si>
  <si>
    <t>BiK51aM2K09y01</t>
  </si>
  <si>
    <t xml:space="preserve"> 0,15-0,5 MW, Bonusregeln M2, y und K erstmals 2009</t>
  </si>
  <si>
    <t>BiK51aM2KA3-01</t>
  </si>
  <si>
    <t xml:space="preserve"> 0,15-0,5 MW, Bonusregeln M2 und K wenn Anlage 3 erfüllt</t>
  </si>
  <si>
    <t>BiK51aM2KA3y01</t>
  </si>
  <si>
    <t xml:space="preserve"> 0,15-0,5 MW, Bonusregeln M2, y und K wenn Anlage 3 erfüllt</t>
  </si>
  <si>
    <t>BiK51aM2y---01</t>
  </si>
  <si>
    <t xml:space="preserve"> 0,15-0,5 MW, Bonusregeln M2, y</t>
  </si>
  <si>
    <t>BiK51aX2----01</t>
  </si>
  <si>
    <t xml:space="preserve"> 0,15-0,5 MW, Bonusregel X2</t>
  </si>
  <si>
    <t>BiK51aX2K09-01</t>
  </si>
  <si>
    <t xml:space="preserve"> 0,15-0,5 MW, Bonusregeln X2 und K erstmals 2009</t>
  </si>
  <si>
    <t>BiK51aX2K09y01</t>
  </si>
  <si>
    <t xml:space="preserve"> 0,15-0,5 MW, Bonusregeln X2, y und K erstmals 2009</t>
  </si>
  <si>
    <t>BiK51aX2KA3-01</t>
  </si>
  <si>
    <t xml:space="preserve"> 0,15-0,5 MW, Bonusregeln X2 und K wenn Anlage 3 erfüllt</t>
  </si>
  <si>
    <t>BiK51aX2KA3y01</t>
  </si>
  <si>
    <t xml:space="preserve"> 0,15-0,5 MW, Bonusregeln X2, y und K wenn Anlage 3 erfüllt</t>
  </si>
  <si>
    <t>BiK51aX2y---01</t>
  </si>
  <si>
    <t xml:space="preserve"> 0,15-0,5 MW, Bonusregeln X2, y</t>
  </si>
  <si>
    <t>BiK51nG-----01</t>
  </si>
  <si>
    <t xml:space="preserve"> 0-0,15 MW, Bonusregel G</t>
  </si>
  <si>
    <t>BiK51nGK09--01</t>
  </si>
  <si>
    <t xml:space="preserve"> 0-0,15 MW, Bonusregeln G und K erstmals 2009</t>
  </si>
  <si>
    <t>BiK51nGK09y-01</t>
  </si>
  <si>
    <t xml:space="preserve"> 0-0,15 MW, Bonusregeln G, y und K erstmals 2009</t>
  </si>
  <si>
    <t>BiK51nGKA3--01</t>
  </si>
  <si>
    <t xml:space="preserve"> 0-0,15 MW, Bonusregeln G und K wenn Anlage 3 erfüllt</t>
  </si>
  <si>
    <t>BiK51nGKA3y-01</t>
  </si>
  <si>
    <t xml:space="preserve"> 0-0,15 MW, Bonusregeln G, y und K wenn Anlage 3 erfüllt</t>
  </si>
  <si>
    <t>BiK51nGy----01</t>
  </si>
  <si>
    <t xml:space="preserve"> 0-0,15 MW, Bonusregel G, y</t>
  </si>
  <si>
    <t>BiK51nL-----01</t>
  </si>
  <si>
    <t xml:space="preserve"> 0-0,15 MW, Bonusregel L</t>
  </si>
  <si>
    <t>BiK51nLK09--01</t>
  </si>
  <si>
    <t xml:space="preserve"> 0-0,15 MW, Bonusregeln L und K erstmals 2009</t>
  </si>
  <si>
    <t>BiK51nLK09y-01</t>
  </si>
  <si>
    <t xml:space="preserve"> 0-0,15 MW, Bonusregeln L, y und K erstmals 2009</t>
  </si>
  <si>
    <t>BiK51nLKA3--01</t>
  </si>
  <si>
    <t xml:space="preserve"> 0-0,15 MW, Bonusregeln L und K wenn Anlage 3 erfüllt</t>
  </si>
  <si>
    <t>BiK51nLKA3y-01</t>
  </si>
  <si>
    <t xml:space="preserve"> 0-0,15 MW, Bonusregeln L, y und K wenn Anlage 3 erfüllt</t>
  </si>
  <si>
    <t>BiK51nLy----01</t>
  </si>
  <si>
    <t xml:space="preserve"> 0-0,15 MW, Bonusregeln L, y</t>
  </si>
  <si>
    <t>BiK51nM1----01</t>
  </si>
  <si>
    <t xml:space="preserve"> 0-0,15 MW, Bonusregel M1</t>
  </si>
  <si>
    <t>BiK51nM1K09-01</t>
  </si>
  <si>
    <t xml:space="preserve"> 0-0,15 MW, Bonusregeln M1, K erstmals 2009</t>
  </si>
  <si>
    <t>BiK51nM1K09y01</t>
  </si>
  <si>
    <t xml:space="preserve"> 0-0,15 MW, Bonusregeln M1, y und K erstmals 2009</t>
  </si>
  <si>
    <t>BiK51nM1KA3-01</t>
  </si>
  <si>
    <t xml:space="preserve"> 0-0,15 MW, Bonusregeln M1 und K wenn Anlage 3 erfüllt</t>
  </si>
  <si>
    <t>BiK51nM1KA3y01</t>
  </si>
  <si>
    <t xml:space="preserve"> 0-0,15 MW, Bonusregeln M1, y und K wenn Anlage 3 erfüllt</t>
  </si>
  <si>
    <t>BiK51nM1y---01</t>
  </si>
  <si>
    <t xml:space="preserve"> 0-0,15 MW, Bonusregeln M1, y</t>
  </si>
  <si>
    <t>BiK51nX1----01</t>
  </si>
  <si>
    <t xml:space="preserve"> 0-0,15 MW, Bonusregel X1</t>
  </si>
  <si>
    <t>BiK51nX1K09-01</t>
  </si>
  <si>
    <t xml:space="preserve"> 0-0,15 MW, Bonusregeln X1 und K erstmals 2009</t>
  </si>
  <si>
    <t>BiK51nX1K09y01</t>
  </si>
  <si>
    <t xml:space="preserve"> 0-0,15 MW, Bonusregeln X1, y und K erstmals 2009</t>
  </si>
  <si>
    <t>BiK51nX1KA3-01</t>
  </si>
  <si>
    <t xml:space="preserve"> 0-0,15 MW, Bonusregeln X1 und K wenn Anlage 3 erfüllt</t>
  </si>
  <si>
    <t>BiK51nX1KA3y01</t>
  </si>
  <si>
    <t xml:space="preserve"> 0-0,15 MW, Bonusregeln X1, y und K wenn Anlage 3 erfüllt</t>
  </si>
  <si>
    <t>BiK51nX1y---01</t>
  </si>
  <si>
    <t xml:space="preserve"> 0-0,15 MW, Bonusregeln X1, y</t>
  </si>
  <si>
    <t>BiK51n------01</t>
  </si>
  <si>
    <t>0-0,150 MW</t>
  </si>
  <si>
    <t>BiK51nKA3---01</t>
  </si>
  <si>
    <t>0-0,150 MW, Bonusregel K wenn Anlage 3 erfüllt</t>
  </si>
  <si>
    <t>BiK51nK09---01</t>
  </si>
  <si>
    <t>0-0,150 MW, Bonusregel K erstmals 2009</t>
  </si>
  <si>
    <t>BiK51na1----01</t>
  </si>
  <si>
    <t>0-0,150 MW Bonusregel a1</t>
  </si>
  <si>
    <t>BiK51na1KA3-01</t>
  </si>
  <si>
    <t>0-0,150 MW, Bonusregeln a1, K wenn Anlage 3 erfüllt</t>
  </si>
  <si>
    <t>BiK51na1K09-01</t>
  </si>
  <si>
    <t>0-0,150 MW, Bonusregeln a1, K erstmals 2009</t>
  </si>
  <si>
    <t>BiK51aKA3---01</t>
  </si>
  <si>
    <t>0,150-0,5 MW, Bonusregel K wenn Anlage 3 erfüllt</t>
  </si>
  <si>
    <t>BiK51aK09---01</t>
  </si>
  <si>
    <t>0,150-0,5 MW, Bonusregel K erstmals 2009</t>
  </si>
  <si>
    <t>BiK51aa1KA3-01</t>
  </si>
  <si>
    <t>0,150-0,5 MW, Bonusregeln a1, K wenn Anlage 3 erfüllt</t>
  </si>
  <si>
    <t>BiK51aa1K09-01</t>
  </si>
  <si>
    <t>0,150-0,5 MW, Bonusregeln a1, K erstmals 2009</t>
  </si>
  <si>
    <t>BiK52aK09---01</t>
  </si>
  <si>
    <t>0,5-5 MW, Bonusregel K erstmals 2009</t>
  </si>
  <si>
    <t>BiK52aa2K09-01</t>
  </si>
  <si>
    <t>0,5-5 MW, Bonusregeln a2, K erstmals 2009</t>
  </si>
  <si>
    <t>BiK52aa3K09-01</t>
  </si>
  <si>
    <t>0,5-5 MW, Bonusregeln a3, K erstmals 2009</t>
  </si>
  <si>
    <t>BiK53aK09---01</t>
  </si>
  <si>
    <t>5-20 MW, Bonusregel K erstmals 2009</t>
  </si>
  <si>
    <t>BiK54a------01</t>
  </si>
  <si>
    <t>&gt;20 MW, 75% Schwarzlauge etc,</t>
  </si>
  <si>
    <t>BiK54aK09---01</t>
  </si>
  <si>
    <t>&gt;20 MW, 75% Schwarzlauge etc, Bonusregel K erstmals 2009</t>
  </si>
  <si>
    <t>BiK51aa1K09y01</t>
  </si>
  <si>
    <t xml:space="preserve"> 0,150-0,5 MW, Bonusregeln a1, y und K erstmals 2009</t>
  </si>
  <si>
    <t>BiK51aa1K10y01</t>
  </si>
  <si>
    <t xml:space="preserve"> 0,150-0,5 MW, Bonusregeln a1, y und K erstmals 2010</t>
  </si>
  <si>
    <t>BiK51aa1KA3y01</t>
  </si>
  <si>
    <t xml:space="preserve"> 0,150-0,5 MW, Bonusregeln a1, y und K wenn Anlage 3 erfüllt</t>
  </si>
  <si>
    <t>BiK51aa1y---01</t>
  </si>
  <si>
    <t xml:space="preserve"> 0,150-0,5 MW, Bonusregeln a1, y</t>
  </si>
  <si>
    <t>BiK51aK09y--01</t>
  </si>
  <si>
    <t xml:space="preserve"> 0,150-0,5 MW, Bonusregeln y und K erstmals 2009</t>
  </si>
  <si>
    <t>BiK51aK10y--01</t>
  </si>
  <si>
    <t xml:space="preserve"> 0,150-0,5 MW, Bonusregeln y und K erstmals 2010</t>
  </si>
  <si>
    <t>BiK51aKA3y--01</t>
  </si>
  <si>
    <t xml:space="preserve"> 0,150-0,5 MW, Bonusregeln y und K wenn Anlage 3 erfüllt</t>
  </si>
  <si>
    <t>BiK51ay-----01</t>
  </si>
  <si>
    <t xml:space="preserve"> 0,150-0,5 MW, Bonusregel y</t>
  </si>
  <si>
    <t>BiK51na1K09y01</t>
  </si>
  <si>
    <t xml:space="preserve"> 0-0,150 MW, Bonusregeln a1, y und K erstmals 2009</t>
  </si>
  <si>
    <t>BiK51na1K10y01</t>
  </si>
  <si>
    <t xml:space="preserve"> 0-0,150 MW, Bonusregeln a1, y und K erstmals 2010</t>
  </si>
  <si>
    <t>BiK51na1KA3y01</t>
  </si>
  <si>
    <t xml:space="preserve"> 0-0,150 MW, Bonusregeln a1, y und K wenn Anlage 3 erfüllt</t>
  </si>
  <si>
    <t>BiK51na1y---01</t>
  </si>
  <si>
    <t xml:space="preserve"> 0-0,150 MW Bonusregeln a1, y</t>
  </si>
  <si>
    <t>BiK51nK09y--01</t>
  </si>
  <si>
    <t xml:space="preserve"> 0-0,150 MW, Bonusregeln y und K erstmals 2009</t>
  </si>
  <si>
    <t>BiK51nK10y--01</t>
  </si>
  <si>
    <t xml:space="preserve"> 0-0,150 MW, Bonusregeln y und K erstmals 2010</t>
  </si>
  <si>
    <t>BiK51nKA3y--01</t>
  </si>
  <si>
    <t xml:space="preserve"> 0-0,150 MW, Bonusregeln y und K wenn Anlage 3 erfüllt</t>
  </si>
  <si>
    <t>BiK51ny-----01</t>
  </si>
  <si>
    <t xml:space="preserve"> 0-0,150 MW, Bonusregel y</t>
  </si>
  <si>
    <t>BiK51aGK10--01</t>
  </si>
  <si>
    <t xml:space="preserve"> 0,15-0,5 MW, Bonusregeln G und K erstmals 2010</t>
  </si>
  <si>
    <t>BiK51aGK10y-01</t>
  </si>
  <si>
    <t xml:space="preserve"> 0,15-0,5 MW, Bonusregeln G, y und K erstmals 2010</t>
  </si>
  <si>
    <t>BiK51aLK10--01</t>
  </si>
  <si>
    <t xml:space="preserve"> 0,15-0,5 MW, Bonusregeln L und K erstmals 2010</t>
  </si>
  <si>
    <t>BiK51aLK10y-01</t>
  </si>
  <si>
    <t xml:space="preserve"> 0,15-0,5 MW, Bonusregeln L, y und K erstmals 2010</t>
  </si>
  <si>
    <t>BiK51aM2K10-01</t>
  </si>
  <si>
    <t xml:space="preserve"> 0,15-0,5 MW, Bonusregeln M2, K erstmals 2010</t>
  </si>
  <si>
    <t>BiK51aM2K10y01</t>
  </si>
  <si>
    <t xml:space="preserve"> 0,15-0,5 MW, Bonusregeln M2, y und K erstmals 2010</t>
  </si>
  <si>
    <t>BiK51aX2K10-01</t>
  </si>
  <si>
    <t xml:space="preserve"> 0,15-0,5 MW, Bonusregeln X2 und K erstmals 2010</t>
  </si>
  <si>
    <t>BiK51aX2K10y01</t>
  </si>
  <si>
    <t xml:space="preserve"> 0,15-0,5 MW, Bonusregeln X2, y und K erstmals 2010</t>
  </si>
  <si>
    <t>BiK51nGK10--01</t>
  </si>
  <si>
    <t xml:space="preserve"> 0-0,15 MW, Bonusregeln G und K erstmals 2010</t>
  </si>
  <si>
    <t>BiK51nGK10y-01</t>
  </si>
  <si>
    <t xml:space="preserve"> 0-0,15 MW, Bonusregeln G, y und K erstmals 2010</t>
  </si>
  <si>
    <t>BiK51nLK10--01</t>
  </si>
  <si>
    <t xml:space="preserve"> 0-0,15 MW, Bonusregeln L und K erstmals 2010</t>
  </si>
  <si>
    <t>BiK51nLK10y-01</t>
  </si>
  <si>
    <t xml:space="preserve"> 0-0,15 MW, Bonusregeln L, y und K erstmals 2010</t>
  </si>
  <si>
    <t>BiK51nM1K10-01</t>
  </si>
  <si>
    <t xml:space="preserve"> 0-0,15 MW, Bonusregeln M1, K erstmals 2010</t>
  </si>
  <si>
    <t>BiK51nM1K10y01</t>
  </si>
  <si>
    <t xml:space="preserve"> 0-0,15 MW, Bonusregeln M1, y und K erstmals 2010</t>
  </si>
  <si>
    <t>BiK51nX1K10-01</t>
  </si>
  <si>
    <t xml:space="preserve"> 0-0,15 MW, Bonusregeln X1 und K erstmals 2010</t>
  </si>
  <si>
    <t>BiK51nK10---01</t>
  </si>
  <si>
    <t>0-0,150 MW, Bonusregel K erstmals 2010</t>
  </si>
  <si>
    <t>BiK51na1K10-01</t>
  </si>
  <si>
    <t>0-0,150 MW, Bonusregeln a1, K erstmals 2010</t>
  </si>
  <si>
    <t>BiK51aK10---01</t>
  </si>
  <si>
    <t>0,150-0,5 MW, Bonusregel K erstmals 2010</t>
  </si>
  <si>
    <t>BiK51aa1K10-01</t>
  </si>
  <si>
    <t>0,150-0,5 MW, Bonusregeln a1, K erstmals 2010</t>
  </si>
  <si>
    <t>BiK52aK10---01</t>
  </si>
  <si>
    <t>0,5-5 MW, Bonusregel K erstmals 2010</t>
  </si>
  <si>
    <t>BiK52aa2K10-01</t>
  </si>
  <si>
    <t>0,5-5 MW, Bonusregeln a2, K erstmals 2010</t>
  </si>
  <si>
    <t>BiK52aa3K10-01</t>
  </si>
  <si>
    <t>0,5-5 MW, Bonusregeln a3, K erstmals 2010</t>
  </si>
  <si>
    <t>BiK53aK10---01</t>
  </si>
  <si>
    <t>5-20 MW, Bonusregel K erstmals 2010</t>
  </si>
  <si>
    <t>BiK54aK10---01</t>
  </si>
  <si>
    <t>&gt;20 MW, 75% Schwarzlauge etc, Bonusregel K erstmals 2010</t>
  </si>
  <si>
    <t>BiK51nX1K10y01</t>
  </si>
  <si>
    <t xml:space="preserve"> 0-0,15 MW, Bonusregeln X1, y und K erstmals 2010</t>
  </si>
  <si>
    <t>BiK51nK11---01</t>
  </si>
  <si>
    <t xml:space="preserve"> 0-0.150 MW, Bonusregel K erstmals 2011</t>
  </si>
  <si>
    <t>BiK51aa1K11-01</t>
  </si>
  <si>
    <t xml:space="preserve"> 0.150-0.5 MW, Bonusregeln a1 und K erstmals 2011</t>
  </si>
  <si>
    <t>BiK51aa1K11y01</t>
  </si>
  <si>
    <t xml:space="preserve"> 0.150-0.5 MW, Bonusregeln a1, y und K erstmals 2011</t>
  </si>
  <si>
    <t>BiK51aGK11--01</t>
  </si>
  <si>
    <t xml:space="preserve"> 0.15-0.5 MW, Bonusregeln G und K erstmals 2011</t>
  </si>
  <si>
    <t>BiK51aGK11y-01</t>
  </si>
  <si>
    <t xml:space="preserve"> 0.15-0.5 MW, Bonusregeln G, y und K erstmals 2011</t>
  </si>
  <si>
    <t>BiK51aK11---01</t>
  </si>
  <si>
    <t xml:space="preserve"> 0.150-0.5 MW, Bonusregel K erstmals 2011</t>
  </si>
  <si>
    <t>BiK51aK11y--01</t>
  </si>
  <si>
    <t xml:space="preserve"> 0.150-0.5 MW, Bonusregeln y und K erstmals 2011</t>
  </si>
  <si>
    <t>BiK51aLK11--01</t>
  </si>
  <si>
    <t xml:space="preserve"> 0.15-0.5 MW, Bonusregeln L und K erstmals 2011</t>
  </si>
  <si>
    <t>BiK51aLK11y-01</t>
  </si>
  <si>
    <t xml:space="preserve"> 0.15-0.5 MW, Bonusregeln L, y und K erstmals 2011</t>
  </si>
  <si>
    <t>BiK51aM2K11-01</t>
  </si>
  <si>
    <t xml:space="preserve"> 0.15-0.5 MW, Bonusregeln M2 und K erstmals 2011</t>
  </si>
  <si>
    <t>BiK51aM2K11y01</t>
  </si>
  <si>
    <t xml:space="preserve"> 0.15-0.5 MW, Bonusregeln M2, y und K erstmals 2011</t>
  </si>
  <si>
    <t>BiK51aX2K11-01</t>
  </si>
  <si>
    <t xml:space="preserve"> 0.15-0.5 MW, Bonusregeln X2 und K erstmals 2011</t>
  </si>
  <si>
    <t>BiK51aX2K11y01</t>
  </si>
  <si>
    <t xml:space="preserve"> 0.15-0.5 MW, Bonusregeln X2, y und K erstmals 2011</t>
  </si>
  <si>
    <t>BiK51na1K11-01</t>
  </si>
  <si>
    <t xml:space="preserve"> 0-0.150 MW, Bonusregeln a1, K erstmals 2011</t>
  </si>
  <si>
    <t>BiK51na1K11y01</t>
  </si>
  <si>
    <t xml:space="preserve"> 0-0.150 MW, Bonusregeln a1, y und K erstmals 2011</t>
  </si>
  <si>
    <t>BiK51nGK11--01</t>
  </si>
  <si>
    <t xml:space="preserve"> 0-0.15 MW, Bonusregeln G und K erstmals 2011</t>
  </si>
  <si>
    <t>BiK51nGK11y-01</t>
  </si>
  <si>
    <t xml:space="preserve"> 0-0.15 MW, Bonusregeln G, y und K erstmals 2011</t>
  </si>
  <si>
    <t>BiK51nK11y--01</t>
  </si>
  <si>
    <t xml:space="preserve"> 0-0.150 MW, Bonusregeln y und K erstmals 2011</t>
  </si>
  <si>
    <t>BiK51nLK11--01</t>
  </si>
  <si>
    <t xml:space="preserve"> 0-0.15 MW, Bonusregeln L und K erstmals 2011</t>
  </si>
  <si>
    <t>BiK51nLK11y-01</t>
  </si>
  <si>
    <t xml:space="preserve"> 0-0.15 MW, Bonusregeln L, y und K erstmals 2011</t>
  </si>
  <si>
    <t>BiK51nM1K11-01</t>
  </si>
  <si>
    <t xml:space="preserve"> 0-0.15 MW, Bonusregeln M1 und K erstmals 2011</t>
  </si>
  <si>
    <t>BiK51nM1K11y01</t>
  </si>
  <si>
    <t xml:space="preserve"> 0-0.15 MW, Bonusregeln M1, y und K erstmals 2011</t>
  </si>
  <si>
    <t>BiK51nX1K11-01</t>
  </si>
  <si>
    <t xml:space="preserve"> 0-0.15 MW, Bonusregeln X1 und K erstmals 2011</t>
  </si>
  <si>
    <t>BiK51nX1K11y01</t>
  </si>
  <si>
    <t xml:space="preserve"> 0-0.15 MW, Bonusregeln X1, y und K erstmals 2011</t>
  </si>
  <si>
    <t>BiK52aa2K11-01</t>
  </si>
  <si>
    <t xml:space="preserve"> 0.5-5 MW, Bonusregeln a2, K erstmals 2011</t>
  </si>
  <si>
    <t>BiK52aa3K11-01</t>
  </si>
  <si>
    <t xml:space="preserve"> 0.5-5 MW, Bonusregeln a3, K erstmals 2011</t>
  </si>
  <si>
    <t>BiK52aK11---01</t>
  </si>
  <si>
    <t xml:space="preserve"> 0.5-5 MW, Bonusregel K erstmals 2011</t>
  </si>
  <si>
    <t>BiK53aK11---01</t>
  </si>
  <si>
    <t xml:space="preserve"> 5-20 MW, Bonusregel K erstmals 2011</t>
  </si>
  <si>
    <t>BiK54aK11---01</t>
  </si>
  <si>
    <t xml:space="preserve"> &gt;20 MW, 75% Schwarzlauge etc, Bonusregel K erstmals 2011</t>
  </si>
  <si>
    <t>BiK51nK12---01</t>
  </si>
  <si>
    <t>0-0,150 MW, Bonusregel K erstmals 2012</t>
  </si>
  <si>
    <t>BiK51nK12y--01</t>
  </si>
  <si>
    <t>0-0,150 MW, Bonusregeln y und K erstmals 2012</t>
  </si>
  <si>
    <t>BiK51na1K12-01</t>
  </si>
  <si>
    <t>0-0,150 MW, Bonusregeln a1, K erstmals 2012</t>
  </si>
  <si>
    <t>BiK51na1K12y01</t>
  </si>
  <si>
    <t>0-0,150 MW, Bonusregeln a1, y und K erstmals 2012</t>
  </si>
  <si>
    <t>BiK51nGK12--01</t>
  </si>
  <si>
    <t>0-0,15 MW, Bonusregeln G und K erstmals 2012</t>
  </si>
  <si>
    <t>BiK51nGK12y-01</t>
  </si>
  <si>
    <t>0-0,15 MW, Bonusregeln G, y und K erstmals 2012</t>
  </si>
  <si>
    <t>BiK51nM1K12-01</t>
  </si>
  <si>
    <t>0-0,15 MW, Bonusregeln M1 und K erstmals 2012</t>
  </si>
  <si>
    <t>BiK51nM1K12y01</t>
  </si>
  <si>
    <t>0-0,15 MW, Bonusregeln M1, y und K erstmals 2012</t>
  </si>
  <si>
    <t>BiK51nLK12--01</t>
  </si>
  <si>
    <t>0-0,15 MW, Bonusregeln L und K erstmals 2012</t>
  </si>
  <si>
    <t>BiK51nLK12y-01</t>
  </si>
  <si>
    <t>0-0,15 MW, Bonusregeln L, y und K erstmals 2012</t>
  </si>
  <si>
    <t>BiK51nX1K12-01</t>
  </si>
  <si>
    <t>0-0,15 MW, Bonusregeln X1 und K erstmals 2012</t>
  </si>
  <si>
    <t>BiK51nX1K12y01</t>
  </si>
  <si>
    <t>0-0,15 MW, Bonusregeln X1, y und K erstmals 2012</t>
  </si>
  <si>
    <t>BiK51aK12---01</t>
  </si>
  <si>
    <t>0,150-0,5 MW, Bonusregel K erstmals 2012</t>
  </si>
  <si>
    <t>BiK51aK12y--01</t>
  </si>
  <si>
    <t>0,150-0,5 MW, Bonusregeln y und K erstmals 2012</t>
  </si>
  <si>
    <t>BiK51aa1K12-01</t>
  </si>
  <si>
    <t>0,150-0,5 MW, Bonusregeln a1 und K erstmals 2012</t>
  </si>
  <si>
    <t>BiK51aa1K12y01</t>
  </si>
  <si>
    <t>0,150-0,5 MW, Bonusregeln a1, y und K erstmals 2012</t>
  </si>
  <si>
    <t>BiK51aGK12--01</t>
  </si>
  <si>
    <t>0,15-0,5 MW, Bonusregeln G und K erstmals 2012</t>
  </si>
  <si>
    <t>BiK51aGK12y-01</t>
  </si>
  <si>
    <t>0,15-0,5 MW, Bonusregeln G, y und K erstmals 2012</t>
  </si>
  <si>
    <t>BiK51aM2K12-01</t>
  </si>
  <si>
    <t>0,15-0,5 MW, Bonusregeln M2 und K erstmals 2012</t>
  </si>
  <si>
    <t>BiK51aM2K12y01</t>
  </si>
  <si>
    <t>0,15-0,5 MW, Bonusregeln M2, y und K erstmals 2012</t>
  </si>
  <si>
    <t>BiK51aLK12--01</t>
  </si>
  <si>
    <t>0,15-0,5 MW, Bonusregeln L und K erstmals 2012</t>
  </si>
  <si>
    <t>BiK51aLK12y-01</t>
  </si>
  <si>
    <t>0,15-0,5 MW, Bonusregeln L, y und K erstmals 2012</t>
  </si>
  <si>
    <t>BiK51aX2K12-01</t>
  </si>
  <si>
    <t>0,15-0,5 MW, Bonusregeln X2 und K erstmals 2012</t>
  </si>
  <si>
    <t>BiK51aX2K12y01</t>
  </si>
  <si>
    <t>0,15-0,5 MW, Bonusregeln X2, y und K erstmals 2012</t>
  </si>
  <si>
    <t>BiK52aK12---01</t>
  </si>
  <si>
    <t>0,5-5 MW, Bonusregel K erstmals 2012</t>
  </si>
  <si>
    <t>BiK52aa2K12-01</t>
  </si>
  <si>
    <t>0,5-5 MW, Bonusregeln a2, K erstmals 2012</t>
  </si>
  <si>
    <t>BiK52aa3K12-01</t>
  </si>
  <si>
    <t>0,5-5 MW, Bonusregeln a3, K erstmals 2012</t>
  </si>
  <si>
    <t>BiK53aK12---01</t>
  </si>
  <si>
    <t>5-20 MW, Bonusregel K erstmals 2012</t>
  </si>
  <si>
    <t>BiK54aK12---01</t>
  </si>
  <si>
    <t>&gt;20 MW, 75% Schwarzlauge etc, Bonusregel K erstmals 2012</t>
  </si>
  <si>
    <t>BiK51nK13---01</t>
  </si>
  <si>
    <t xml:space="preserve"> 0-0,150 MW, Bonusregel K erstmals 2013</t>
  </si>
  <si>
    <t>BiK51aK13---01</t>
  </si>
  <si>
    <t>0,150-0,5 MW, Bonusregel K erstmals 2013</t>
  </si>
  <si>
    <t>BiK52aK13---01</t>
  </si>
  <si>
    <t>0,5-5 MW, Bonusregel K erstmals 2013</t>
  </si>
  <si>
    <t>BiK51nM1K13-01</t>
  </si>
  <si>
    <t>0-0,15 MW, Bonusregeln M1 und K erstmals 2013</t>
  </si>
  <si>
    <t>BiK51nM1K13y01</t>
  </si>
  <si>
    <t>0-0,15 MW, Bonusregeln M1, y und K erstmals 2013</t>
  </si>
  <si>
    <t>BiK51aM2K13-01</t>
  </si>
  <si>
    <t>0,15-0,5 MW, Bonusregeln M2 und K erstmals 2013</t>
  </si>
  <si>
    <t>BiK51aM2K13y01</t>
  </si>
  <si>
    <t>0,15-0,5 MW, Bonusregeln M2, y und K erstmals 2013</t>
  </si>
  <si>
    <t>BiK52aa2K13-01</t>
  </si>
  <si>
    <t>0,5-5 MW, Bonusregeln a2, K erstmals 2013</t>
  </si>
  <si>
    <t>BiK51na1K14-01</t>
  </si>
  <si>
    <t>0-0,150 MW, Bonusregeln a1, K erstmals 2014</t>
  </si>
  <si>
    <t>BiK51aa1K14-01</t>
  </si>
  <si>
    <t>0,150-0,5 MW, Bonusregeln a1 und K erstmals 2014</t>
  </si>
  <si>
    <t>BiK52aa2K14-01</t>
  </si>
  <si>
    <t>0,5-5 MW, Bonusregeln a2, K erstmals 2014</t>
  </si>
  <si>
    <t>BiK51a------02</t>
  </si>
  <si>
    <t>BiK51aa1----02</t>
  </si>
  <si>
    <t>BiK52a------02</t>
  </si>
  <si>
    <t>BiK52aa2----02</t>
  </si>
  <si>
    <t>BiK52aa3----02</t>
  </si>
  <si>
    <t>BiK53a------02</t>
  </si>
  <si>
    <t>BiK51aG-----02</t>
  </si>
  <si>
    <t>BiK51aGK09--02</t>
  </si>
  <si>
    <t>BiK51aGK09y-02</t>
  </si>
  <si>
    <t>BiK51aGKA3--02</t>
  </si>
  <si>
    <t>BiK51aGKA3y-02</t>
  </si>
  <si>
    <t>BiK51aGy----02</t>
  </si>
  <si>
    <t>BiK51aL-----02</t>
  </si>
  <si>
    <t>BiK51aLK09--02</t>
  </si>
  <si>
    <t>BiK51aLK09y-02</t>
  </si>
  <si>
    <t>BiK51aLKA3--02</t>
  </si>
  <si>
    <t>BiK51aLKA3y-02</t>
  </si>
  <si>
    <t>BiK51aLy----02</t>
  </si>
  <si>
    <t>BiK51aM2----02</t>
  </si>
  <si>
    <t>BiK51aM2K09-02</t>
  </si>
  <si>
    <t>BiK51aM2K09y02</t>
  </si>
  <si>
    <t>BiK51aM2KA3-02</t>
  </si>
  <si>
    <t>BiK51aM2KA3y02</t>
  </si>
  <si>
    <t>BiK51aM2y---02</t>
  </si>
  <si>
    <t>BiK51aX2----02</t>
  </si>
  <si>
    <t>BiK51aX2K09-02</t>
  </si>
  <si>
    <t>BiK51aX2K09y02</t>
  </si>
  <si>
    <t>BiK51aX2KA3-02</t>
  </si>
  <si>
    <t>BiK51aX2KA3y02</t>
  </si>
  <si>
    <t>BiK51aX2y---02</t>
  </si>
  <si>
    <t>BiK51nG-----02</t>
  </si>
  <si>
    <t>BiK51nGK09--02</t>
  </si>
  <si>
    <t>BiK51nGK09y-02</t>
  </si>
  <si>
    <t>BiK51nGKA3--02</t>
  </si>
  <si>
    <t>BiK51nGKA3y-02</t>
  </si>
  <si>
    <t>BiK51nGy----02</t>
  </si>
  <si>
    <t>BiK51nL-----02</t>
  </si>
  <si>
    <t>BiK51nLK09--02</t>
  </si>
  <si>
    <t>BiK51nLK09y-02</t>
  </si>
  <si>
    <t>BiK51nLKA3--02</t>
  </si>
  <si>
    <t>BiK51nLKA3y-02</t>
  </si>
  <si>
    <t>BiK51nLy----02</t>
  </si>
  <si>
    <t>BiK51nM1----02</t>
  </si>
  <si>
    <t>BiK51nM1K09-02</t>
  </si>
  <si>
    <t>BiK51nM1K09y02</t>
  </si>
  <si>
    <t>BiK51nM1KA3-02</t>
  </si>
  <si>
    <t>BiK51nM1KA3y02</t>
  </si>
  <si>
    <t>BiK51nM1y---02</t>
  </si>
  <si>
    <t>BiK51nX1----02</t>
  </si>
  <si>
    <t>BiK51nX1K09-02</t>
  </si>
  <si>
    <t>BiK51nX1K09y02</t>
  </si>
  <si>
    <t>BiK51nX1KA3-02</t>
  </si>
  <si>
    <t>BiK51nX1KA3y02</t>
  </si>
  <si>
    <t>BiK51nX1y---02</t>
  </si>
  <si>
    <t>BiK51n------02</t>
  </si>
  <si>
    <t>BiK51nKA3---02</t>
  </si>
  <si>
    <t>BiK51nK09---02</t>
  </si>
  <si>
    <t>BiK51na1----02</t>
  </si>
  <si>
    <t>BiK51na1KA3-02</t>
  </si>
  <si>
    <t>BiK51na1K09-02</t>
  </si>
  <si>
    <t>BiK51aKA3---02</t>
  </si>
  <si>
    <t>BiK51aK09---02</t>
  </si>
  <si>
    <t>BiK51aa1KA3-02</t>
  </si>
  <si>
    <t>BiK51aa1K09-02</t>
  </si>
  <si>
    <t>BiK52aK09---02</t>
  </si>
  <si>
    <t>BiK52aa2K09-02</t>
  </si>
  <si>
    <t>BiK52aa3K09-02</t>
  </si>
  <si>
    <t>BiK53aK09---02</t>
  </si>
  <si>
    <t>BiK54a------02</t>
  </si>
  <si>
    <t>BiK54aK09---02</t>
  </si>
  <si>
    <t>BiK51aa1K09y02</t>
  </si>
  <si>
    <t>BiK51aa1K10y02</t>
  </si>
  <si>
    <t>BiK51aa1KA3y02</t>
  </si>
  <si>
    <t>BiK51aa1y---02</t>
  </si>
  <si>
    <t>BiK51aK09y--02</t>
  </si>
  <si>
    <t>BiK51aK10y--02</t>
  </si>
  <si>
    <t>BiK51aKA3y--02</t>
  </si>
  <si>
    <t>BiK51ay-----02</t>
  </si>
  <si>
    <t>BiK51na1K09y02</t>
  </si>
  <si>
    <t>BiK51na1K10y02</t>
  </si>
  <si>
    <t>BiK51na1KA3y02</t>
  </si>
  <si>
    <t>BiK51na1y---02</t>
  </si>
  <si>
    <t>BiK51nK09y--02</t>
  </si>
  <si>
    <t>BiK51nK10y--02</t>
  </si>
  <si>
    <t>BiK51nKA3y--02</t>
  </si>
  <si>
    <t>BiK51ny-----02</t>
  </si>
  <si>
    <t>BiK51aGK10--02</t>
  </si>
  <si>
    <t>BiK51aGK10y-02</t>
  </si>
  <si>
    <t>BiK51aLK10--02</t>
  </si>
  <si>
    <t>BiK51aLK10y-02</t>
  </si>
  <si>
    <t>BiK51aM2K10-02</t>
  </si>
  <si>
    <t>BiK51aM2K10y02</t>
  </si>
  <si>
    <t>BiK51aX2K10-02</t>
  </si>
  <si>
    <t>BiK51aX2K10y02</t>
  </si>
  <si>
    <t>BiK51nGK10--02</t>
  </si>
  <si>
    <t>BiK51nGK10y-02</t>
  </si>
  <si>
    <t>BiK51nLK10--02</t>
  </si>
  <si>
    <t>BiK51nLK10y-02</t>
  </si>
  <si>
    <t>BiK51nM1K10-02</t>
  </si>
  <si>
    <t>BiK51nM1K10y02</t>
  </si>
  <si>
    <t>BiK51nX1K10-02</t>
  </si>
  <si>
    <t>BiK51nX1K10y02</t>
  </si>
  <si>
    <t>BiK51nK10---02</t>
  </si>
  <si>
    <t>BiK51na1K10-02</t>
  </si>
  <si>
    <t>BiK51aK10---02</t>
  </si>
  <si>
    <t>BiK51aa1K10-02</t>
  </si>
  <si>
    <t>BiK52aK10---02</t>
  </si>
  <si>
    <t>BiK52aa2K10-02</t>
  </si>
  <si>
    <t>BiK52aa3K10-02</t>
  </si>
  <si>
    <t>BiK53aK10---02</t>
  </si>
  <si>
    <t>BiK54aK10---02</t>
  </si>
  <si>
    <t>BiK51aa1K11-02</t>
  </si>
  <si>
    <t xml:space="preserve"> 0.150-0.5 MW, Bonusregeln a1, K erstmals 2011</t>
  </si>
  <si>
    <t>BiK51aa1K11y02</t>
  </si>
  <si>
    <t>BiK51aGK11--02</t>
  </si>
  <si>
    <t>BiK51aGK11y-02</t>
  </si>
  <si>
    <t>BiK51aK11---02</t>
  </si>
  <si>
    <t>BiK51aK11y--02</t>
  </si>
  <si>
    <t>BiK51aLK11--02</t>
  </si>
  <si>
    <t>BiK51aLK11y-02</t>
  </si>
  <si>
    <t>BiK51aM2K11-02</t>
  </si>
  <si>
    <t>BiK51aM2K11y02</t>
  </si>
  <si>
    <t>BiK51aX2K11-02</t>
  </si>
  <si>
    <t>BiK51aX2K11y02</t>
  </si>
  <si>
    <t>BiK51na1K11-02</t>
  </si>
  <si>
    <t>BiK51na1K11y02</t>
  </si>
  <si>
    <t>BiK51nGK11--02</t>
  </si>
  <si>
    <t>BiK51nGK11y-02</t>
  </si>
  <si>
    <t>BiK51nK11---02</t>
  </si>
  <si>
    <t>BiK51nK11y--02</t>
  </si>
  <si>
    <t>BiK51nLK11--02</t>
  </si>
  <si>
    <t>BiK51nLK11y-02</t>
  </si>
  <si>
    <t>BiK51nM1K11-02</t>
  </si>
  <si>
    <t>BiK51nM1K11y02</t>
  </si>
  <si>
    <t>BiK51nX1K11-02</t>
  </si>
  <si>
    <t>BiK51nX1K11y02</t>
  </si>
  <si>
    <t>BiK52aa2K11-02</t>
  </si>
  <si>
    <t>BiK52aa3K11-02</t>
  </si>
  <si>
    <t>BiK52aK11---02</t>
  </si>
  <si>
    <t>BiK53aK11---02</t>
  </si>
  <si>
    <t>BiK54aK11---02</t>
  </si>
  <si>
    <t>BiK51nK12---02</t>
  </si>
  <si>
    <t>BiK51nK12y--02</t>
  </si>
  <si>
    <t>BiK51na1K12-02</t>
  </si>
  <si>
    <t>BiK51na1K12y02</t>
  </si>
  <si>
    <t>BiK51nGK12--02</t>
  </si>
  <si>
    <t>BiK51nGK12y-02</t>
  </si>
  <si>
    <t>BiK51nM1K12-02</t>
  </si>
  <si>
    <t>BiK51nM1K12y02</t>
  </si>
  <si>
    <t>BiK51nLK12--02</t>
  </si>
  <si>
    <t>BiK51nLK12y-02</t>
  </si>
  <si>
    <t>BiK51nX1K12-02</t>
  </si>
  <si>
    <t>BiK51nX1K12y02</t>
  </si>
  <si>
    <t>BiK51aK12---02</t>
  </si>
  <si>
    <t>BiK51aK12y--02</t>
  </si>
  <si>
    <t>BiK51aa1K12-02</t>
  </si>
  <si>
    <t>0,150-0,5 MW, Bonusregeln a1, K erstmals 2012</t>
  </si>
  <si>
    <t>BiK51aa1K12y02</t>
  </si>
  <si>
    <t>BiK51aGK12--02</t>
  </si>
  <si>
    <t>BiK51aGK12y-02</t>
  </si>
  <si>
    <t>BiK51aM2K12-02</t>
  </si>
  <si>
    <t>BiK51aM2K12y02</t>
  </si>
  <si>
    <t>BiK51aLK12--02</t>
  </si>
  <si>
    <t>BiK51aLK12y-02</t>
  </si>
  <si>
    <t>BiK51aX2K12-02</t>
  </si>
  <si>
    <t>BiK51aX2K12y02</t>
  </si>
  <si>
    <t>BiK52aK12---02</t>
  </si>
  <si>
    <t>BiK52aa2K12-02</t>
  </si>
  <si>
    <t>BiK52aa3K12-02</t>
  </si>
  <si>
    <t>BiK53aK12---02</t>
  </si>
  <si>
    <t>BiK54aK12---02</t>
  </si>
  <si>
    <t>BiK51nM1K14y02</t>
  </si>
  <si>
    <t>0-0,150 MW, Bonusregeln M1, y und K erstmals 2014</t>
  </si>
  <si>
    <t>BiK51aM2K14y02</t>
  </si>
  <si>
    <t xml:space="preserve">0,150-0,5 MW, Bonusregeln M2, y und K erstmals 2014   </t>
  </si>
  <si>
    <t>BiK51a------03</t>
  </si>
  <si>
    <t>BiK51aa1----03</t>
  </si>
  <si>
    <t>BiK52a------03</t>
  </si>
  <si>
    <t>BiK52aa2----03</t>
  </si>
  <si>
    <t>BiK52aa3----03</t>
  </si>
  <si>
    <t>BiK53a------03</t>
  </si>
  <si>
    <t>BiK51aG-----03</t>
  </si>
  <si>
    <t>BiK51aGK09--03</t>
  </si>
  <si>
    <t>BiK51aGK09y-03</t>
  </si>
  <si>
    <t>BiK51aGKA3--03</t>
  </si>
  <si>
    <t>BiK51aGKA3y-03</t>
  </si>
  <si>
    <t>BiK51aGy----03</t>
  </si>
  <si>
    <t>BiK51aL-----03</t>
  </si>
  <si>
    <t>BiK51aLK09--03</t>
  </si>
  <si>
    <t>BiK51aLK09y-03</t>
  </si>
  <si>
    <t>BiK51aLKA3--03</t>
  </si>
  <si>
    <t>BiK51aLKA3y-03</t>
  </si>
  <si>
    <t>BiK51aLy----03</t>
  </si>
  <si>
    <t>BiK51aM2----03</t>
  </si>
  <si>
    <t>BiK51aM2K09-03</t>
  </si>
  <si>
    <t>BiK51aM2K09y03</t>
  </si>
  <si>
    <t>BiK51aM2KA3-03</t>
  </si>
  <si>
    <t>BiK51aM2KA3y03</t>
  </si>
  <si>
    <t>BiK51aM2y---03</t>
  </si>
  <si>
    <t>BiK51aX2----03</t>
  </si>
  <si>
    <t>BiK51aX2K09-03</t>
  </si>
  <si>
    <t>BiK51aX2K09y03</t>
  </si>
  <si>
    <t>BiK51aX2KA3-03</t>
  </si>
  <si>
    <t>BiK51aX2KA3y03</t>
  </si>
  <si>
    <t>BiK51aX2y---03</t>
  </si>
  <si>
    <t>BiK51nG-----03</t>
  </si>
  <si>
    <t>BiK51nGK09--03</t>
  </si>
  <si>
    <t>BiK51nGK09y-03</t>
  </si>
  <si>
    <t>BiK51nGKA3--03</t>
  </si>
  <si>
    <t>BiK51nGKA3y-03</t>
  </si>
  <si>
    <t>BiK51nGy----03</t>
  </si>
  <si>
    <t>BiK51nL-----03</t>
  </si>
  <si>
    <t>BiK51nLK09--03</t>
  </si>
  <si>
    <t>BiK51nLK09y-03</t>
  </si>
  <si>
    <t>BiK51nLKA3--03</t>
  </si>
  <si>
    <t>BiK51nLKA3y-03</t>
  </si>
  <si>
    <t>BiK51nLy----03</t>
  </si>
  <si>
    <t>BiK51nM1----03</t>
  </si>
  <si>
    <t>BiK51nM1K09-03</t>
  </si>
  <si>
    <t>BiK51nM1K09y03</t>
  </si>
  <si>
    <t>BiK51nM1KA3-03</t>
  </si>
  <si>
    <t>BiK51nM1KA3y03</t>
  </si>
  <si>
    <t>BiK51nM1y---03</t>
  </si>
  <si>
    <t>BiK51nX1----03</t>
  </si>
  <si>
    <t>BiK51nX1K09-03</t>
  </si>
  <si>
    <t>BiK51nX1K09y03</t>
  </si>
  <si>
    <t>BiK51nX1KA3-03</t>
  </si>
  <si>
    <t>BiK51nX1KA3y03</t>
  </si>
  <si>
    <t>BiK51nX1y---03</t>
  </si>
  <si>
    <t>BiK51n------03</t>
  </si>
  <si>
    <t>BiK51nKA3---03</t>
  </si>
  <si>
    <t>BiK51nK09---03</t>
  </si>
  <si>
    <t>BiK51na1----03</t>
  </si>
  <si>
    <t>BiK51na1KA3-03</t>
  </si>
  <si>
    <t>BiK51na1K09-03</t>
  </si>
  <si>
    <t>BiK51aKA3---03</t>
  </si>
  <si>
    <t>BiK51aK09---03</t>
  </si>
  <si>
    <t>BiK51aa1KA3-03</t>
  </si>
  <si>
    <t>BiK51aa1K09-03</t>
  </si>
  <si>
    <t>BiK52aK09---03</t>
  </si>
  <si>
    <t>BiK52aa2K09-03</t>
  </si>
  <si>
    <t>BiK52aa3K09-03</t>
  </si>
  <si>
    <t>BiK53aK09---03</t>
  </si>
  <si>
    <t>BiK54a------03</t>
  </si>
  <si>
    <t>BiK54aK09---03</t>
  </si>
  <si>
    <t>BiK51aa1K09y03</t>
  </si>
  <si>
    <t>BiK51aa1K10y03</t>
  </si>
  <si>
    <t>BiK51aa1KA3y03</t>
  </si>
  <si>
    <t>BiK51aa1y---03</t>
  </si>
  <si>
    <t>BiK51aK09y--03</t>
  </si>
  <si>
    <t>BiK51aK10y--03</t>
  </si>
  <si>
    <t>BiK51aKA3y--03</t>
  </si>
  <si>
    <t>BiK51ay-----03</t>
  </si>
  <si>
    <t>BiK51na1K09y03</t>
  </si>
  <si>
    <t>BiK51na1K10y03</t>
  </si>
  <si>
    <t>BiK51na1KA3y03</t>
  </si>
  <si>
    <t>BiK51na1y---03</t>
  </si>
  <si>
    <t>BiK51nK09y--03</t>
  </si>
  <si>
    <t xml:space="preserve"> 0-0,150 MW, Bonusregeln y und erstmals 2009</t>
  </si>
  <si>
    <t>BiK51nK10y--03</t>
  </si>
  <si>
    <t xml:space="preserve"> 0-0,150 MW, Bonusregeln y und erstmals 2010</t>
  </si>
  <si>
    <t>BiK51nKA3y--03</t>
  </si>
  <si>
    <t xml:space="preserve"> 0-0,150 MW, Bonusregeln y und wenn Anlage 3 erfüllt</t>
  </si>
  <si>
    <t>BiK51ny-----03</t>
  </si>
  <si>
    <t>BiK51aGK10--03</t>
  </si>
  <si>
    <t>BiK51aGK10y-03</t>
  </si>
  <si>
    <t>BiK51aLK10--03</t>
  </si>
  <si>
    <t>BiK51aLK10y-03</t>
  </si>
  <si>
    <t>BiK51aM2K10-03</t>
  </si>
  <si>
    <t>BiK51aM2K10y03</t>
  </si>
  <si>
    <t>BiK51aX2K10-03</t>
  </si>
  <si>
    <t>BiK51aX2K10y03</t>
  </si>
  <si>
    <t>BiK51nGK10--03</t>
  </si>
  <si>
    <t>BiK51nGK10y-03</t>
  </si>
  <si>
    <t>BiK51nLK10--03</t>
  </si>
  <si>
    <t>BiK51nLK10y-03</t>
  </si>
  <si>
    <t>BiK51nM1K10-03</t>
  </si>
  <si>
    <t>BiK51nM1K10y03</t>
  </si>
  <si>
    <t>BiK51nX1K10-03</t>
  </si>
  <si>
    <t>BiK51nX1K10y03</t>
  </si>
  <si>
    <t>BiK51nK10---03</t>
  </si>
  <si>
    <t>BiK51na1K10-03</t>
  </si>
  <si>
    <t>BiK51aK10---03</t>
  </si>
  <si>
    <t>BiK51aa1K10-03</t>
  </si>
  <si>
    <t>BiK52aK10---03</t>
  </si>
  <si>
    <t>BiK52aa2K10-03</t>
  </si>
  <si>
    <t>BiK52aa3K10-03</t>
  </si>
  <si>
    <t>BiK53aK10---03</t>
  </si>
  <si>
    <t>BiK54aK10---03</t>
  </si>
  <si>
    <t>BiK51aa1K11-03</t>
  </si>
  <si>
    <t>BiK51aa1K11y03</t>
  </si>
  <si>
    <t>BiK51aGK11--03</t>
  </si>
  <si>
    <t>BiK51aGK11y-03</t>
  </si>
  <si>
    <t>BiK51aK11---03</t>
  </si>
  <si>
    <t>BiK51aK11y--03</t>
  </si>
  <si>
    <t>BiK51aLK11--03</t>
  </si>
  <si>
    <t>BiK51aLK11y-03</t>
  </si>
  <si>
    <t>BiK51aM2K11-03</t>
  </si>
  <si>
    <t>BiK51aM2K11y03</t>
  </si>
  <si>
    <t>BiK51aX2K11-03</t>
  </si>
  <si>
    <t>BiK51aX2K11y03</t>
  </si>
  <si>
    <t>BiK51na1K11-03</t>
  </si>
  <si>
    <t>BiK51na1K11y03</t>
  </si>
  <si>
    <t>BiK51nGK11--03</t>
  </si>
  <si>
    <t>BiK51nGK11y-03</t>
  </si>
  <si>
    <t>BiK51nK11---03</t>
  </si>
  <si>
    <t>BiK51nK11y--03</t>
  </si>
  <si>
    <t xml:space="preserve"> 0-0.150 MW, Bonusregeln y und erstmals 2011</t>
  </si>
  <si>
    <t>BiK51nLK11--03</t>
  </si>
  <si>
    <t>BiK51nLK11y-03</t>
  </si>
  <si>
    <t>BiK51nM1K11-03</t>
  </si>
  <si>
    <t>BiK51nM1K11y03</t>
  </si>
  <si>
    <t>BiK51nX1K11-03</t>
  </si>
  <si>
    <t>BiK51nX1K11y03</t>
  </si>
  <si>
    <t>BiK52aa2K11-03</t>
  </si>
  <si>
    <t>BiK52aa3K11-03</t>
  </si>
  <si>
    <t>BiK52aK11---03</t>
  </si>
  <si>
    <t>BiK53aK11---03</t>
  </si>
  <si>
    <t>BiK54aK11---03</t>
  </si>
  <si>
    <t>BiK51nK12---03</t>
  </si>
  <si>
    <t>BiK51nK12y--03</t>
  </si>
  <si>
    <t>BiK51na1K12-03</t>
  </si>
  <si>
    <t>BiK51na1K12y03</t>
  </si>
  <si>
    <t>BiK51nGK12--03</t>
  </si>
  <si>
    <t>BiK51nGK12y-03</t>
  </si>
  <si>
    <t>BiK51nM1K12-03</t>
  </si>
  <si>
    <t>BiK51nM1K12y03</t>
  </si>
  <si>
    <t>BiK51nLK12--03</t>
  </si>
  <si>
    <t>BiK51nLK12y-03</t>
  </si>
  <si>
    <t>BiK51nX1K12-03</t>
  </si>
  <si>
    <t>BiK51nX1K12y03</t>
  </si>
  <si>
    <t>BiK51aK12---03</t>
  </si>
  <si>
    <t>BiK51aK12y--03</t>
  </si>
  <si>
    <t>BiK51aa1K12-03</t>
  </si>
  <si>
    <t>BiK51aa1K12y03</t>
  </si>
  <si>
    <t>BiK51aGK12--03</t>
  </si>
  <si>
    <t>BiK51aGK12y-03</t>
  </si>
  <si>
    <t>BiK51aM2K12-03</t>
  </si>
  <si>
    <t>BiK51aM2K12y03</t>
  </si>
  <si>
    <t>BiK51aLK12--03</t>
  </si>
  <si>
    <t>BiK51aLK12y-03</t>
  </si>
  <si>
    <t>BiK51aX2K12-03</t>
  </si>
  <si>
    <t>BiK51aX2K12y03</t>
  </si>
  <si>
    <t>BiK52aK12---03</t>
  </si>
  <si>
    <t>BiK52aa2K12-03</t>
  </si>
  <si>
    <t>BiK52aa3K12-03</t>
  </si>
  <si>
    <t>BiK53aK12---03</t>
  </si>
  <si>
    <t>BiK54aK12---03</t>
  </si>
  <si>
    <t>BiK51nM1K15y03</t>
  </si>
  <si>
    <t>0-0,15 MW, Bonusregeln M1, y und K erstmals 2015</t>
  </si>
  <si>
    <t>BiK51aM2K15y03</t>
  </si>
  <si>
    <t>0,15-0,5 MW, Bonusregeln M2, y und K erstmals 2015</t>
  </si>
  <si>
    <t>BiK82-------04</t>
  </si>
  <si>
    <t>BiK82KWK----04</t>
  </si>
  <si>
    <t>0,15-0,5 MW, Bonusregel KWK</t>
  </si>
  <si>
    <t>BiK82a1-----04</t>
  </si>
  <si>
    <t>BiK82a1KWK--04</t>
  </si>
  <si>
    <t>0,15-0,5 MW, Bonusregel a1 und KWK</t>
  </si>
  <si>
    <t>BiK82b------04</t>
  </si>
  <si>
    <t>0,15-0,5 MW, Bonusregel b</t>
  </si>
  <si>
    <t>BiK82bKWK---04</t>
  </si>
  <si>
    <t>0,15-0,5 MW, Bonusregel b und KWK</t>
  </si>
  <si>
    <t>BiK82a1b----04</t>
  </si>
  <si>
    <t>0,15-0,5 MW, Bonusregeln a1 und b</t>
  </si>
  <si>
    <t>BiK82a1bKWK-04</t>
  </si>
  <si>
    <t>0,15-0,5 MW, Bonusregeln a1, b und KWK</t>
  </si>
  <si>
    <t>BiK83-------04</t>
  </si>
  <si>
    <t>BiK83KWK----04</t>
  </si>
  <si>
    <t>0,5-5 MW, Bonusregel KWK</t>
  </si>
  <si>
    <t>BiK83a2-----04</t>
  </si>
  <si>
    <t>BiK83a2KWK--04</t>
  </si>
  <si>
    <t>0,5-5 MW, Bonusregel a2 und KWK</t>
  </si>
  <si>
    <t>BiK83a3-----04</t>
  </si>
  <si>
    <t>BiK83a3KWK--04</t>
  </si>
  <si>
    <t>0,5-5 MW, Bonusregel a3 und KWK</t>
  </si>
  <si>
    <t>BiK83b------04</t>
  </si>
  <si>
    <t>0,5-5 MW, Bonusregel b</t>
  </si>
  <si>
    <t>BiK83bKWK---04</t>
  </si>
  <si>
    <t>0,5-5 MW, Bonusregel b und KWK</t>
  </si>
  <si>
    <t>BiK83a2b----04</t>
  </si>
  <si>
    <t>0,5-5 MW, Bonusregeln a2 und b</t>
  </si>
  <si>
    <t>BiK83a2bKWK-04</t>
  </si>
  <si>
    <t>0,5-5 MW, Bonusregeln a2, b und KWK</t>
  </si>
  <si>
    <t>BiK83a3b----04</t>
  </si>
  <si>
    <t>0,5-5 MW, Bonusregeln a3 und b</t>
  </si>
  <si>
    <t>BiK83a3bKWK-04</t>
  </si>
  <si>
    <t>0,5-5 MW, Bonusregeln a3, b und KWK</t>
  </si>
  <si>
    <t>BiK84-------04</t>
  </si>
  <si>
    <t>BiK84KWK----04</t>
  </si>
  <si>
    <t>5-20 MW, Bonusregel KWK</t>
  </si>
  <si>
    <t>BiK81G------04</t>
  </si>
  <si>
    <t>BiK81Gb-----04</t>
  </si>
  <si>
    <t xml:space="preserve"> 0-0,15 MW, Bonusregeln G, b</t>
  </si>
  <si>
    <t>BiK81GbK09--04</t>
  </si>
  <si>
    <t xml:space="preserve"> 0-0,15 MW, Bonusregeln G, b und K erstmals 2009</t>
  </si>
  <si>
    <t>BiK81GbK09y-04</t>
  </si>
  <si>
    <t xml:space="preserve"> 0-0,15 MW, Bonusregeln G, y, b und K erstmals 2009</t>
  </si>
  <si>
    <t>BiK81GbKA3--04</t>
  </si>
  <si>
    <t xml:space="preserve"> 0-0,15 MW, Bonusregeln G, b und K wenn Anlage 3 erfüllt</t>
  </si>
  <si>
    <t>BiK81GbKA3y-04</t>
  </si>
  <si>
    <t xml:space="preserve"> 0-0,15 MW, Bonusregeln G, y, b und K wenn Anlage 3 erfüllt</t>
  </si>
  <si>
    <t>BiK81GbKWK--04</t>
  </si>
  <si>
    <t xml:space="preserve"> 0-0,15 MW, Bonusregeln G, b und KWK</t>
  </si>
  <si>
    <t>BiK81GbKWKy-04</t>
  </si>
  <si>
    <t xml:space="preserve"> 0-0,15 MW, Bonusregeln G, y, b und KWK</t>
  </si>
  <si>
    <t>BiK81Gby----04</t>
  </si>
  <si>
    <t xml:space="preserve"> 0-0,15 MW, Bonusregeln G, y, b</t>
  </si>
  <si>
    <t>BiK81GK09---04</t>
  </si>
  <si>
    <t>BiK81GK09y--04</t>
  </si>
  <si>
    <t>BiK81GKA3---04</t>
  </si>
  <si>
    <t>BiK81GKA3y--04</t>
  </si>
  <si>
    <t>BiK81GKWK---04</t>
  </si>
  <si>
    <t xml:space="preserve"> 0-0,15 MW, Bonusregeln G und KWK</t>
  </si>
  <si>
    <t>BiK81GKWKy--04</t>
  </si>
  <si>
    <t xml:space="preserve"> 0-0,15 MW, Bonusregeln G, y und KWK</t>
  </si>
  <si>
    <t>BiK81Gy-----04</t>
  </si>
  <si>
    <t>BiK81L------04</t>
  </si>
  <si>
    <t>BiK81Lb-----04</t>
  </si>
  <si>
    <t xml:space="preserve"> 0-0,15 MW, Bonusregeln L, b</t>
  </si>
  <si>
    <t>BiK81LbK09--04</t>
  </si>
  <si>
    <t xml:space="preserve"> 0-0,15 MW, Bonusregeln L, b und K erstmals 2009</t>
  </si>
  <si>
    <t>BiK81LbK09y-04</t>
  </si>
  <si>
    <t xml:space="preserve"> 0-0,15 MW, Bonusregeln L, y, b und K erstmals 2009</t>
  </si>
  <si>
    <t>BiK81LbKA3--04</t>
  </si>
  <si>
    <t xml:space="preserve"> 0-0,15 MW, Bonusregeln L, b und K wenn Anlage 3 erfüllt</t>
  </si>
  <si>
    <t>BiK81LbKA3y-04</t>
  </si>
  <si>
    <t xml:space="preserve"> 0-0,15 MW, Bonusregeln L, y, b und K wenn Anlage 3 erfüllt</t>
  </si>
  <si>
    <t>BiK81LbKWK--04</t>
  </si>
  <si>
    <t xml:space="preserve"> 0-0,15 MW, Bonusregeln L, b und KWK</t>
  </si>
  <si>
    <t>BiK81LbKWKy-04</t>
  </si>
  <si>
    <t xml:space="preserve"> 0-0,15 MW, Bonusregeln L, y, b und KWK</t>
  </si>
  <si>
    <t>BiK81Lby----04</t>
  </si>
  <si>
    <t xml:space="preserve"> 0-0,15 MW, Bonusregeln L, y, b</t>
  </si>
  <si>
    <t>BiK81LK09---04</t>
  </si>
  <si>
    <t>BiK81LK09y--04</t>
  </si>
  <si>
    <t>BiK81LKA3---04</t>
  </si>
  <si>
    <t>BiK81LKA3y--04</t>
  </si>
  <si>
    <t>BiK81LKWK---04</t>
  </si>
  <si>
    <t xml:space="preserve"> 0-0,15 MW, Bonusregeln L und KWK</t>
  </si>
  <si>
    <t>BiK81LKWKy--04</t>
  </si>
  <si>
    <t xml:space="preserve"> 0-0,15 MW, Bonusregeln L, y und KWK</t>
  </si>
  <si>
    <t>BiK81Ly-----04</t>
  </si>
  <si>
    <t>BiK81M1-----04</t>
  </si>
  <si>
    <t>BiK81M1b----04</t>
  </si>
  <si>
    <t xml:space="preserve"> 0-0,15 MW, Bonusregeln M1, b</t>
  </si>
  <si>
    <t>BiK81M1bK09-04</t>
  </si>
  <si>
    <t xml:space="preserve"> 0-0,15 MW, Bonusregeln M1, b und K erstmals 2009</t>
  </si>
  <si>
    <t>BiK81M1bK09y04</t>
  </si>
  <si>
    <t xml:space="preserve"> 0-0,15 MW, Bonusregeln M1, y, b und K erstmals 2009</t>
  </si>
  <si>
    <t>BiK81M1bKA3-04</t>
  </si>
  <si>
    <t xml:space="preserve"> 0-0,15 MW, Bonusregeln M1, b und K wenn Anlage 3 erfüllt</t>
  </si>
  <si>
    <t>BiK81M1bKA3y04</t>
  </si>
  <si>
    <t xml:space="preserve"> 0-0,15 MW, Bonusregeln M1, y, b und K wenn Anlage 3 erfüllt</t>
  </si>
  <si>
    <t>BiK81M1bKWK-04</t>
  </si>
  <si>
    <t xml:space="preserve"> 0-0,15 MW, Bonusregeln M1, b und KWK</t>
  </si>
  <si>
    <t>BiK81M1bKWKy04</t>
  </si>
  <si>
    <t xml:space="preserve"> 0-0,15 MW, Bonusregeln M1, y, b und KWK</t>
  </si>
  <si>
    <t>BiK81M1by---04</t>
  </si>
  <si>
    <t xml:space="preserve"> 0-0,15 MW, Bonusregeln M1, y, b</t>
  </si>
  <si>
    <t>BiK81M1K09--04</t>
  </si>
  <si>
    <t>BiK81M1K09y-04</t>
  </si>
  <si>
    <t>BiK81M1KA3--04</t>
  </si>
  <si>
    <t>BiK81M1KA3y-04</t>
  </si>
  <si>
    <t>BiK81M1KWK--04</t>
  </si>
  <si>
    <t xml:space="preserve"> 0-0,15 MW, Bonusregeln M1 und KWK</t>
  </si>
  <si>
    <t>BiK81M1KWKy-04</t>
  </si>
  <si>
    <t xml:space="preserve"> 0-0,15 MW, Bonusregeln M1, y und KWK</t>
  </si>
  <si>
    <t>BiK81M1y----04</t>
  </si>
  <si>
    <t>BiK81X1-----04</t>
  </si>
  <si>
    <t>BiK81X1b----04</t>
  </si>
  <si>
    <t xml:space="preserve"> 0-0,15 MW, Bonusregeln X1, b</t>
  </si>
  <si>
    <t>BiK81X1bK09-04</t>
  </si>
  <si>
    <t xml:space="preserve"> 0-0,15 MW, Bonusregeln X1, b und K erstmals 2009</t>
  </si>
  <si>
    <t>BiK81X1bK09y04</t>
  </si>
  <si>
    <t xml:space="preserve"> 0-0,15 MW, Bonusregeln X1, y, b und K erstmals 2009</t>
  </si>
  <si>
    <t>BiK81X1bKA3-04</t>
  </si>
  <si>
    <t xml:space="preserve"> 0-0,15 MW, Bonusregeln X1, b und K wenn Anlage 3 erfüllt</t>
  </si>
  <si>
    <t>BiK81X1bKA3y04</t>
  </si>
  <si>
    <t xml:space="preserve"> 0-0,15 MW, Bonusregeln X1, y, b und K wenn Anlage 3 erfüllt</t>
  </si>
  <si>
    <t>BiK81X1bKWK-04</t>
  </si>
  <si>
    <t xml:space="preserve"> 0-0,15 MW, Bonusregeln X1, b und KWK</t>
  </si>
  <si>
    <t>BiK81X1bKWKy04</t>
  </si>
  <si>
    <t xml:space="preserve"> 0-0,15 MW, Bonusregeln X1, y, b und KWK</t>
  </si>
  <si>
    <t>BiK81X1by---04</t>
  </si>
  <si>
    <t xml:space="preserve"> 0-0,15 MW, Bonusregeln X1, y, b</t>
  </si>
  <si>
    <t>BiK81X1K09--04</t>
  </si>
  <si>
    <t>BiK81X1K09y-04</t>
  </si>
  <si>
    <t>BiK81X1KA3--04</t>
  </si>
  <si>
    <t>BiK81X1KA3y-04</t>
  </si>
  <si>
    <t>BiK81X1KWK--04</t>
  </si>
  <si>
    <t xml:space="preserve"> 0-0,15 MW, Bonusregeln X1 und KWK</t>
  </si>
  <si>
    <t>BiK81X1KWKy-04</t>
  </si>
  <si>
    <t xml:space="preserve"> 0-0,15 MW, Bonusregeln X1, y und KWK</t>
  </si>
  <si>
    <t>BiK81X1y----04</t>
  </si>
  <si>
    <t>BiK82G------04</t>
  </si>
  <si>
    <t>BiK82Gb-----04</t>
  </si>
  <si>
    <t xml:space="preserve"> 0,15-0,5 MW, Bonusregeln G, b</t>
  </si>
  <si>
    <t>BiK82GbK09--04</t>
  </si>
  <si>
    <t xml:space="preserve"> 0,15-0,5 MW, Bonusregeln G, b und K erstmals 2009</t>
  </si>
  <si>
    <t>BiK82GbK09y-04</t>
  </si>
  <si>
    <t xml:space="preserve"> 0,15-0,5 MW, Bonusregeln G, y, b und K erstmals 2009</t>
  </si>
  <si>
    <t>BiK82GbKA3--04</t>
  </si>
  <si>
    <t xml:space="preserve"> 0,15-0,5 MW, Bonusregeln G, b und K wenn Anlage 3 erfüllt</t>
  </si>
  <si>
    <t>BiK82GbKA3y-04</t>
  </si>
  <si>
    <t xml:space="preserve"> 0,15-0,5 MW, Bonusregeln G, y, b und K wenn Anlage 3 erfüllt</t>
  </si>
  <si>
    <t>BiK82GbKWK--04</t>
  </si>
  <si>
    <t xml:space="preserve"> 0,15-0,5 MW, Bonusregeln G, b und KWK</t>
  </si>
  <si>
    <t>BiK82GbKWKy-04</t>
  </si>
  <si>
    <t xml:space="preserve"> 0,15-0,5 MW, Bonusregeln G, y, b und KWK</t>
  </si>
  <si>
    <t>BiK82Gby----04</t>
  </si>
  <si>
    <t xml:space="preserve"> 0,15-0,5 MW, Bonusregeln G, y, b</t>
  </si>
  <si>
    <t>BiK82GK09---04</t>
  </si>
  <si>
    <t>BiK82GK09y--04</t>
  </si>
  <si>
    <t>BiK82GKA3---04</t>
  </si>
  <si>
    <t>BiK82GKA3y--04</t>
  </si>
  <si>
    <t>BiK82GKWK---04</t>
  </si>
  <si>
    <t xml:space="preserve"> 0,15-0,5 MW, Bonusregeln G und KWK</t>
  </si>
  <si>
    <t>BiK82GKWKy--04</t>
  </si>
  <si>
    <t xml:space="preserve"> 0,15-0,5 MW, Bonusregeln G, y und KWK</t>
  </si>
  <si>
    <t>BiK82Gy-----04</t>
  </si>
  <si>
    <t>BiK82L------04</t>
  </si>
  <si>
    <t>BiK82Lb-----04</t>
  </si>
  <si>
    <t xml:space="preserve"> 0,15-0,5 MW, Bonusregeln L, b</t>
  </si>
  <si>
    <t>BiK82LbK09--04</t>
  </si>
  <si>
    <t xml:space="preserve"> 0,15-0,5 MW, Bonusregeln L, b und K erstmals 2009</t>
  </si>
  <si>
    <t>BiK82LbK09y-04</t>
  </si>
  <si>
    <t xml:space="preserve"> 0,15-0,5 MW, Bonusregeln L, y, b und K erstmals 2009</t>
  </si>
  <si>
    <t>BiK82LbKA3--04</t>
  </si>
  <si>
    <t xml:space="preserve"> 0,15-0,5 MW, Bonusregeln L, b und K wenn Anlage 3 erfüllt</t>
  </si>
  <si>
    <t>BiK82LbKA3y-04</t>
  </si>
  <si>
    <t xml:space="preserve"> 0,15-0,5 MW, Bonusregeln L, y, b und K wenn Anlage 3 erfüllt</t>
  </si>
  <si>
    <t>BiK82LbKWK--04</t>
  </si>
  <si>
    <t xml:space="preserve"> 0,15-0,5 MW, Bonusregeln L, b und KWK</t>
  </si>
  <si>
    <t>BiK82LbKWKy-04</t>
  </si>
  <si>
    <t xml:space="preserve"> 0,15-0,5 MW, Bonusregeln L, y, b und KWK</t>
  </si>
  <si>
    <t>BiK82Lby----04</t>
  </si>
  <si>
    <t xml:space="preserve"> 0,15-0,5 MW, Bonusregeln L, y, b</t>
  </si>
  <si>
    <t>BiK82LK09---04</t>
  </si>
  <si>
    <t>BiK82LK09y--04</t>
  </si>
  <si>
    <t>BiK82LKA3---04</t>
  </si>
  <si>
    <t>BiK82LKA3y--04</t>
  </si>
  <si>
    <t>BiK82LKWK---04</t>
  </si>
  <si>
    <t xml:space="preserve"> 0,15-0,5 MW, Bonusregeln L und KWK</t>
  </si>
  <si>
    <t>BiK82LKWKy--04</t>
  </si>
  <si>
    <t xml:space="preserve"> 0,15-0,5 MW, Bonusregeln L, y und KWK</t>
  </si>
  <si>
    <t>BiK82Ly-----04</t>
  </si>
  <si>
    <t>BiK82M2b----04</t>
  </si>
  <si>
    <t xml:space="preserve"> 0,15-0,5 MW, Bonusregeln M2, b</t>
  </si>
  <si>
    <t>BiK82M2bK09-04</t>
  </si>
  <si>
    <t xml:space="preserve"> 0,15-0,5 MW, Bonusregeln M2, b und K erstmals 2009</t>
  </si>
  <si>
    <t>BiK82M2bK09y04</t>
  </si>
  <si>
    <t xml:space="preserve"> 0,15-0,5 MW, Bonusregeln M2, y, b und K erstmals 2009</t>
  </si>
  <si>
    <t>BiK82M2bKA3-04</t>
  </si>
  <si>
    <t xml:space="preserve"> 0,15-0,5 MW, Bonusregeln M2, b und K wenn Anlage 3 erfüllt</t>
  </si>
  <si>
    <t>BiK82M2bKA3y04</t>
  </si>
  <si>
    <t xml:space="preserve"> 0,15-0,5 MW, Bonusregeln M2, y, b und K wenn Anlage 3 erfüllt</t>
  </si>
  <si>
    <t>BiK82M2bKWK-04</t>
  </si>
  <si>
    <t xml:space="preserve"> 0,15-0,5 MW, Bonusregeln M2, b und KWK</t>
  </si>
  <si>
    <t>BiK82M2bKWKy04</t>
  </si>
  <si>
    <t xml:space="preserve"> 0,15-0,5 MW, Bonusregeln M2, y, b und KWK</t>
  </si>
  <si>
    <t>BiK82M2by---04</t>
  </si>
  <si>
    <t xml:space="preserve"> 0,15-0,5 MW, Bonusregeln M2, y, b</t>
  </si>
  <si>
    <t>BiK82M2-----04</t>
  </si>
  <si>
    <t>BiK82M2K09--04</t>
  </si>
  <si>
    <t>BiK82M2K09y-04</t>
  </si>
  <si>
    <t>BiK82M2KA3--04</t>
  </si>
  <si>
    <t>BiK82M2KA3y-04</t>
  </si>
  <si>
    <t>BiK82M2KWK--04</t>
  </si>
  <si>
    <t xml:space="preserve"> 0,15-0,5 MW, Bonusregeln M2 und KWK</t>
  </si>
  <si>
    <t>BiK82M2KWKy-04</t>
  </si>
  <si>
    <t xml:space="preserve"> 0,15-0,5 MW, Bonusregeln M2, y und KWK</t>
  </si>
  <si>
    <t>BiK82M2y----04</t>
  </si>
  <si>
    <t>BiK82X2b----04</t>
  </si>
  <si>
    <t xml:space="preserve"> 0,15-0,5 MW, Bonusregeln X2, b</t>
  </si>
  <si>
    <t>BiK82X2bK09-04</t>
  </si>
  <si>
    <t xml:space="preserve"> 0,15-0,5 MW, Bonusregeln X2, b und K erstmals 2009</t>
  </si>
  <si>
    <t>BiK82X2bK09y04</t>
  </si>
  <si>
    <t xml:space="preserve"> 0,15-0,5 MW, Bonusregeln X2, y, b und K erstmals 2009</t>
  </si>
  <si>
    <t>BiK82X2bKA3-04</t>
  </si>
  <si>
    <t xml:space="preserve"> 0,15-0,5 MW, Bonusregeln X2, b und K wenn Anlage 3 erfüllt</t>
  </si>
  <si>
    <t>BiK82X2bKA3y04</t>
  </si>
  <si>
    <t xml:space="preserve"> 0,15-0,5 MW, Bonusregeln X2, y, b und K wenn Anlage 3 erfüllt</t>
  </si>
  <si>
    <t>BiK82X2bKWK-04</t>
  </si>
  <si>
    <t xml:space="preserve"> 0,15-0,5 MW, Bonusregeln X2, b und KWK</t>
  </si>
  <si>
    <t>BiK82X2bKWKy04</t>
  </si>
  <si>
    <t xml:space="preserve"> 0,15-0,5 MW, Bonusregeln X2, y, b und KWK</t>
  </si>
  <si>
    <t>BiK82X2by---04</t>
  </si>
  <si>
    <t xml:space="preserve"> 0,15-0,5 MW, Bonusregeln X2, y, b</t>
  </si>
  <si>
    <t>BiK82X2-----04</t>
  </si>
  <si>
    <t>BiK82X2K09--04</t>
  </si>
  <si>
    <t>BiK82X2K09y-04</t>
  </si>
  <si>
    <t>BiK82X2KA3--04</t>
  </si>
  <si>
    <t>BiK82X2KA3y-04</t>
  </si>
  <si>
    <t>BiK82X2KWK--04</t>
  </si>
  <si>
    <t xml:space="preserve"> 0,15-0,5 MW, Bonusregeln X2 und KWK</t>
  </si>
  <si>
    <t>BiK82X2KWKy-04</t>
  </si>
  <si>
    <t xml:space="preserve"> 0,15-0,5 MW, Bonusregeln X2, y und KWK</t>
  </si>
  <si>
    <t>BiK82X2y----04</t>
  </si>
  <si>
    <t>BiK81-------04</t>
  </si>
  <si>
    <t>0-0,15 MW</t>
  </si>
  <si>
    <t>BiK81KWK----04</t>
  </si>
  <si>
    <t>0-0,15 MW, Bonusregel KWK</t>
  </si>
  <si>
    <t>BiK81KA3----04</t>
  </si>
  <si>
    <t>0-0,15 MW, Bonusregel K wenn Anlage 3 erfüllt</t>
  </si>
  <si>
    <t>BiK81K09----04</t>
  </si>
  <si>
    <t>0-0,15 MW, Bonusregel K erstmals 2009</t>
  </si>
  <si>
    <t>BiK81a1-----04</t>
  </si>
  <si>
    <t>0-0,15 MW, Bonusregel a1</t>
  </si>
  <si>
    <t>BiK81a1KWK--04</t>
  </si>
  <si>
    <t>0-0,15 MW, Bonusregeln a1 und KWK</t>
  </si>
  <si>
    <t>BiK81a1KA3--04</t>
  </si>
  <si>
    <t>0-0,15 MW, Bonusregeln a1 und K wenn Anlage 3 erfüllt</t>
  </si>
  <si>
    <t>BiK81a1K09--04</t>
  </si>
  <si>
    <t>0-0,15 MW, Bonusregeln a1, K erstmals 2009</t>
  </si>
  <si>
    <t>BiK81b------04</t>
  </si>
  <si>
    <t>0-0,15 MW, Bonusregel b</t>
  </si>
  <si>
    <t>BiK81bKWK---04</t>
  </si>
  <si>
    <t>0-0,15 MW, Bonusregeln b und KWK</t>
  </si>
  <si>
    <t>BiK81bKA3---04</t>
  </si>
  <si>
    <t>0-0,15 MW, Bonusregeln b und K wenn Anlage 3 erfüllt</t>
  </si>
  <si>
    <t>BiK81bK09---04</t>
  </si>
  <si>
    <t>0-0,15 MW, Bonusregeln b und K erstmals 2009</t>
  </si>
  <si>
    <t>BiK81a1b----04</t>
  </si>
  <si>
    <t>0-0,15 MW, Bonusregeln a1 und b</t>
  </si>
  <si>
    <t>BiK81a1bKWK-04</t>
  </si>
  <si>
    <t>0-0,15 MW, Bonusregeln a1, b und KWK</t>
  </si>
  <si>
    <t>BiK81a1bKA3-04</t>
  </si>
  <si>
    <t>0-0,15 MW, Bonusregeln a1, b und K wenn Anlage 3 erfüllt</t>
  </si>
  <si>
    <t>BiK81a1bK09-04</t>
  </si>
  <si>
    <t>0-0,15 MW, Bonusregeln a1, b und K erstmals 2009</t>
  </si>
  <si>
    <t>BiK82KA3----04</t>
  </si>
  <si>
    <t>0,15-0,5 MW, Bonusregel K wenn Anlage 3 erfüllt</t>
  </si>
  <si>
    <t>BiK82K09----04</t>
  </si>
  <si>
    <t>0,15-0,5 MW, Bonusregel K erstmals 2009</t>
  </si>
  <si>
    <t>BiK82a1KA3--04</t>
  </si>
  <si>
    <t>0,15-0,5 MW, Bonusregeln a1 und K wenn Anlage 3 erfüllt</t>
  </si>
  <si>
    <t>BiK82a1K09--04</t>
  </si>
  <si>
    <t>0,15-0,5 MW, Bonusregeln a1 und K erstmals 2009</t>
  </si>
  <si>
    <t>BiK82bKA3---04</t>
  </si>
  <si>
    <t>0,15-0,5 MW, Bonusregeln b und K wenn Anlage 3 erfüllt</t>
  </si>
  <si>
    <t>BiK82bK09---04</t>
  </si>
  <si>
    <t>0,15-0,5 MW, Bonusregel b und K erstmals 2009</t>
  </si>
  <si>
    <t>BiK82a1bKA3-04</t>
  </si>
  <si>
    <t>0,15-0,5 MW, Bonusregeln a1, b und K wenn Anlage 3 erfüllt</t>
  </si>
  <si>
    <t>BiK82a1bK09-04</t>
  </si>
  <si>
    <t>0,15-0,5 MW, Bonusregeln a1, b und K erstmals 2009</t>
  </si>
  <si>
    <t>BiK83K09----04</t>
  </si>
  <si>
    <t>BiK83a2K09--04</t>
  </si>
  <si>
    <t>0,5-5 MW, Bonusregeln a2 und K erstmals 2009</t>
  </si>
  <si>
    <t>BiK83a3K09--04</t>
  </si>
  <si>
    <t>0,5-5 MW, Bonusregeln a3 und K erstmals 2009</t>
  </si>
  <si>
    <t>BiK83bK09---04</t>
  </si>
  <si>
    <t>0,5-5 MW, Bonusregel b und K erstmals 2009</t>
  </si>
  <si>
    <t>BiK83a2bK09-04</t>
  </si>
  <si>
    <t>0,5-5 MW, Bonusregeln a2, b und K erstmals 2009</t>
  </si>
  <si>
    <t>BiK83a3bK09-04</t>
  </si>
  <si>
    <t>0,5-5 MW, Bonusregeln a3, b und K erstmals 2009</t>
  </si>
  <si>
    <t>BiK84K09----04</t>
  </si>
  <si>
    <t>BiK81a1bK09y04</t>
  </si>
  <si>
    <t xml:space="preserve"> 0-0,15 MW, Bonusregeln a1, b, y und K erstmals 2009</t>
  </si>
  <si>
    <t>BiK81a1bK10y04</t>
  </si>
  <si>
    <t xml:space="preserve"> 0-0,15 MW, Bonusregeln a1, b, y und K erstmals 2010</t>
  </si>
  <si>
    <t>BiK81a1bKA3y04</t>
  </si>
  <si>
    <t xml:space="preserve"> 0-0,15 MW, Bonusregeln a1, b, y und K wenn Anlage 3 erfüllt</t>
  </si>
  <si>
    <t>BiK81a1bKWKy04</t>
  </si>
  <si>
    <t xml:space="preserve"> 0-0,15 MW, Bonusregeln a1, b, y und KWK</t>
  </si>
  <si>
    <t>BiK81a1by---04</t>
  </si>
  <si>
    <t xml:space="preserve"> 0-0,15 MW, Bonusregeln a1, b, y</t>
  </si>
  <si>
    <t>BiK81a1K09y-04</t>
  </si>
  <si>
    <t xml:space="preserve"> 0-0,15 MW, Bonusregeln a1, y und K erstmals 2009</t>
  </si>
  <si>
    <t>BiK81a1K10y-04</t>
  </si>
  <si>
    <t xml:space="preserve"> 0-0,15 MW, Bonusregeln a1, y und K erstmals 2010</t>
  </si>
  <si>
    <t>BiK81a1KA3y-04</t>
  </si>
  <si>
    <t xml:space="preserve"> 0-0,15 MW, Bonusregeln a1, y und K wenn Anlage 3 erfüllt</t>
  </si>
  <si>
    <t>BiK81a1KWKy-04</t>
  </si>
  <si>
    <t xml:space="preserve"> 0-0,15 MW, Bonusregeln a1, y und KWK</t>
  </si>
  <si>
    <t>BiK81a1y----04</t>
  </si>
  <si>
    <t xml:space="preserve"> 0-0,15 MW, Bonusregeln a1, y</t>
  </si>
  <si>
    <t>BiK81bK09y--04</t>
  </si>
  <si>
    <t xml:space="preserve"> 0-0,15 MW, Bonusregeln b, y und K erstmals 2009</t>
  </si>
  <si>
    <t>BiK81bK10y--04</t>
  </si>
  <si>
    <t xml:space="preserve"> 0-0,15 MW, Bonusregeln b, y und K erstmals 2010</t>
  </si>
  <si>
    <t>BiK81bKA3y--04</t>
  </si>
  <si>
    <t xml:space="preserve"> 0-0,15 MW, Bonusregeln b, y und K wenn Anlage 3 erfüllt</t>
  </si>
  <si>
    <t>BiK81bKWKy--04</t>
  </si>
  <si>
    <t xml:space="preserve"> 0-0,15 MW, Bonusregeln b, y und KWK</t>
  </si>
  <si>
    <t>BiK81by-----04</t>
  </si>
  <si>
    <t xml:space="preserve"> 0-0,15 MW, Bonusregeln b, y</t>
  </si>
  <si>
    <t>BiK81K09y---04</t>
  </si>
  <si>
    <t xml:space="preserve"> 0-0,15 MW, Bonusregeln y und K erstmals 2009</t>
  </si>
  <si>
    <t>BiK81K10y---04</t>
  </si>
  <si>
    <t xml:space="preserve"> 0-0,15 MW, Bonusregeln y und K erstmals 2010</t>
  </si>
  <si>
    <t>BiK81KA3y---04</t>
  </si>
  <si>
    <t xml:space="preserve"> 0-0,15 MW, Bonusregeln y und K wenn Anlage 3 erfüllt</t>
  </si>
  <si>
    <t>BiK81KWKy---04</t>
  </si>
  <si>
    <t xml:space="preserve"> 0-0,15 MW, Bonusregeln y und KWK</t>
  </si>
  <si>
    <t>BiK81y------04</t>
  </si>
  <si>
    <t xml:space="preserve"> 0-0,15 MW, Bonusregel y</t>
  </si>
  <si>
    <t>BiK82a1bK09y04</t>
  </si>
  <si>
    <t xml:space="preserve"> 0,15-0,5 MW, Bonusregeln a1, b, y und K erstmals 2009</t>
  </si>
  <si>
    <t>BiK82a1bK10y04</t>
  </si>
  <si>
    <t xml:space="preserve"> 0,15-0,5 MW, Bonusregeln a1, b, y und K erstmals 2010</t>
  </si>
  <si>
    <t>BiK82a1bKA3y04</t>
  </si>
  <si>
    <t xml:space="preserve"> 0,15-0,5 MW, Bonusregeln a1, b, y und K wenn Anlage 3 erfüllt</t>
  </si>
  <si>
    <t>BiK82a1bKWKy04</t>
  </si>
  <si>
    <t xml:space="preserve"> 0,15-0,5 MW, Bonusregeln a1, b, y und KWK</t>
  </si>
  <si>
    <t>BiK82a1by---04</t>
  </si>
  <si>
    <t xml:space="preserve"> 0,15-0,5 MW, Bonusregeln a1, b, y</t>
  </si>
  <si>
    <t>BiK82a1K09y-04</t>
  </si>
  <si>
    <t xml:space="preserve"> 0,15-0,5 MW, Bonusregeln a1, y und K erstmals 2009</t>
  </si>
  <si>
    <t>BiK82a1K10y-04</t>
  </si>
  <si>
    <t xml:space="preserve"> 0,15-0,5 MW, Bonusregeln a1, y und K erstmals 2010</t>
  </si>
  <si>
    <t>BiK82a1KA3y-04</t>
  </si>
  <si>
    <t xml:space="preserve"> 0,15-0,5 MW, Bonusregeln a1, y und K wenn Anlage 3 erfüllt</t>
  </si>
  <si>
    <t>BiK82a1KWKy-04</t>
  </si>
  <si>
    <t xml:space="preserve"> 0,15-0,5 MW, Bonusregeln a1, y und KWK</t>
  </si>
  <si>
    <t>BiK82a1y----04</t>
  </si>
  <si>
    <t xml:space="preserve"> 0,15-0,5 MW, Bonusregeln a1, y</t>
  </si>
  <si>
    <t>BiK82bK09y--04</t>
  </si>
  <si>
    <t xml:space="preserve"> 0,15-0,5 MW, Bonusregeln b, y und K erstmals 2009</t>
  </si>
  <si>
    <t>BiK82bK10y--04</t>
  </si>
  <si>
    <t xml:space="preserve"> 0,15-0,5 MW, Bonusregeln b, y und K erstmals 2010</t>
  </si>
  <si>
    <t>BiK82bKA3y--04</t>
  </si>
  <si>
    <t xml:space="preserve"> 0,15-0,5 MW, Bonusregeln b, y und K wenn Anlage 3 erfüllt</t>
  </si>
  <si>
    <t>BiK82bKWKy--04</t>
  </si>
  <si>
    <t xml:space="preserve"> 0,15-0,5 MW, Bonusregeln b, y und KWK</t>
  </si>
  <si>
    <t>BiK82by-----04</t>
  </si>
  <si>
    <t xml:space="preserve"> 0,15-0,5 MW, Bonusregeln b, y</t>
  </si>
  <si>
    <t>BiK82K09y---04</t>
  </si>
  <si>
    <t xml:space="preserve"> 0,15-0,5 MW, Bonusregeln y und K erstmals 2009</t>
  </si>
  <si>
    <t>BiK82K10y---04</t>
  </si>
  <si>
    <t xml:space="preserve"> 0,15-0,5 MW, Bonusregeln y und K erstmals 2010</t>
  </si>
  <si>
    <t>BiK82KA3y---04</t>
  </si>
  <si>
    <t xml:space="preserve"> 0,15-0,5 MW, Bonusregeln y und K wenn Anlage 3 erfüllt</t>
  </si>
  <si>
    <t>BiK82KWKy---04</t>
  </si>
  <si>
    <t xml:space="preserve"> 0,15-0,5 MW, Bonusregeln y und KWK</t>
  </si>
  <si>
    <t>BiK82y------04</t>
  </si>
  <si>
    <t xml:space="preserve"> 0,15-0,5 MW, Bonusregel y</t>
  </si>
  <si>
    <t>BiK81GbK10--04</t>
  </si>
  <si>
    <t xml:space="preserve"> 0-0,15 MW, Bonusregeln G, b und K erstmals 2010</t>
  </si>
  <si>
    <t>BiK81GK10---04</t>
  </si>
  <si>
    <t>BiK81GK10y--04</t>
  </si>
  <si>
    <t>BiK81LbK10--04</t>
  </si>
  <si>
    <t xml:space="preserve"> 0-0,15 MW, Bonusregeln L, b und K erstmals 2010</t>
  </si>
  <si>
    <t>BiK81LbK10y-04</t>
  </si>
  <si>
    <t xml:space="preserve"> 0-0,15 MW, Bonusregeln L, y, b und K erstmals 2010</t>
  </si>
  <si>
    <t>BiK81LK10---04</t>
  </si>
  <si>
    <t>BiK81LK10y--04</t>
  </si>
  <si>
    <t>BiK81M1bK10-04</t>
  </si>
  <si>
    <t xml:space="preserve"> 0-0,15 MW, Bonusregeln M1, b und K erstmals 2010</t>
  </si>
  <si>
    <t>BiK81M1bK10y04</t>
  </si>
  <si>
    <t xml:space="preserve"> 0-0,15 MW, Bonusregeln M1, y, b und K erstmals 2010</t>
  </si>
  <si>
    <t>BiK81M1K10--04</t>
  </si>
  <si>
    <t>BiK81M1K10y-04</t>
  </si>
  <si>
    <t>BiK81X1bK10-04</t>
  </si>
  <si>
    <t xml:space="preserve"> 0-0,15 MW, Bonusregeln X1, b und K erstmals 2010</t>
  </si>
  <si>
    <t>BiK81X1bK10y04</t>
  </si>
  <si>
    <t xml:space="preserve"> 0-0,15 MW, Bonusregeln X1, y, b und K erstmals 2010</t>
  </si>
  <si>
    <t>BiK81X1K10--04</t>
  </si>
  <si>
    <t>BiK81X1K10y-04</t>
  </si>
  <si>
    <t>BiK82GbK10--04</t>
  </si>
  <si>
    <t xml:space="preserve"> 0,15-0,5 MW, Bonusregeln G, b und K erstmals 2010</t>
  </si>
  <si>
    <t>BiK82GK10---04</t>
  </si>
  <si>
    <t>BiK82GK10y--04</t>
  </si>
  <si>
    <t>BiK82LbK10--04</t>
  </si>
  <si>
    <t xml:space="preserve"> 0,15-0,5 MW, Bonusregeln L, b und K erstmals 2010</t>
  </si>
  <si>
    <t>BiK82LbK10y-04</t>
  </si>
  <si>
    <t xml:space="preserve"> 0,15-0,5 MW, Bonusregeln L, y, b und K erstmals 2010</t>
  </si>
  <si>
    <t>BiK82LK10---04</t>
  </si>
  <si>
    <t>BiK82LK10y--04</t>
  </si>
  <si>
    <t>BiK82M2K10--04</t>
  </si>
  <si>
    <t>BiK82M2K10y-04</t>
  </si>
  <si>
    <t>BiK82X2K10--04</t>
  </si>
  <si>
    <t>BiK82X2K10y-04</t>
  </si>
  <si>
    <t>BiK81K10----04</t>
  </si>
  <si>
    <t>0-0,15 MW, Bonusregel K erstmals 2010</t>
  </si>
  <si>
    <t>BiK81a1K10--04</t>
  </si>
  <si>
    <t>0-0,15 MW, Bonusregeln a1, K erstmals 2010</t>
  </si>
  <si>
    <t>BiK81bK10---04</t>
  </si>
  <si>
    <t>0-0,15 MW, Bonusregeln b und K erstmals 2010</t>
  </si>
  <si>
    <t>BiK81a1bK10-04</t>
  </si>
  <si>
    <t>0-0,15 MW, Bonusregeln a1, b und K erstmals 2010</t>
  </si>
  <si>
    <t>BiK82K10----04</t>
  </si>
  <si>
    <t>0,15-0,5 MW, Bonusregel K erstmals 2010</t>
  </si>
  <si>
    <t>BiK82a1K10--04</t>
  </si>
  <si>
    <t>0,15-0,5 MW, Bonusregeln a1 und K erstmals 2010</t>
  </si>
  <si>
    <t>BiK82bK10---04</t>
  </si>
  <si>
    <t>0,15-0,5 MW, Bonusregel b und K erstmals 2010</t>
  </si>
  <si>
    <t>BiK82a1bK10-04</t>
  </si>
  <si>
    <t>0,15-0,5 MW, Bonusregeln a1, b und K erstmals 2010</t>
  </si>
  <si>
    <t>BiK83K10----04</t>
  </si>
  <si>
    <t>BiK83a2K10--04</t>
  </si>
  <si>
    <t>0,5-5 MW, Bonusregeln a2 und K erstmals 2010</t>
  </si>
  <si>
    <t>BiK83a3K10--04</t>
  </si>
  <si>
    <t>0,5-5 MW, Bonusregeln a3 und K erstmals 2010</t>
  </si>
  <si>
    <t>BiK83bK10---04</t>
  </si>
  <si>
    <t>0,5-5 MW, Bonusregel b und K erstmals 2010</t>
  </si>
  <si>
    <t>BiK83a2bK10-04</t>
  </si>
  <si>
    <t>0,5-5 MW, Bonusregeln a2, b und K erstmals 2010</t>
  </si>
  <si>
    <t>BiK83a3bK10-04</t>
  </si>
  <si>
    <t>0,5-5 MW, Bonusregeln a3, b und K erstmals 2010</t>
  </si>
  <si>
    <t>BiK84K10----04</t>
  </si>
  <si>
    <t>BiK85-------04</t>
  </si>
  <si>
    <t xml:space="preserve"> &gt;20 MW, 75% Schwarzlauge etc,</t>
  </si>
  <si>
    <t>BiK85K09----04</t>
  </si>
  <si>
    <t xml:space="preserve"> &gt;20 MW, 75% Schwarzlauge etc, Bonusregel K erstmals 2009</t>
  </si>
  <si>
    <t>BiK82GbK10y-04</t>
  </si>
  <si>
    <t xml:space="preserve"> 0,15-0,5 MW, Bonusregeln G, y, b und K erstmals 2010</t>
  </si>
  <si>
    <t>BiK81GbK10y-04</t>
  </si>
  <si>
    <t xml:space="preserve"> 0-0,15 MW, Bonusregeln G, y, b und K erstmals 2010</t>
  </si>
  <si>
    <t>BiK85K10----04</t>
  </si>
  <si>
    <t xml:space="preserve"> &gt;20 MW, 75% Schwarzlauge etc, Bonusregel K erstmals 2010</t>
  </si>
  <si>
    <t>BiK82X2bK10y04</t>
  </si>
  <si>
    <t xml:space="preserve"> 0,15-0,5 MW, Bonusregeln X2, y, b und K erstmals 2010, Anteil KWK, erstmals 2010</t>
  </si>
  <si>
    <t>BiK82X2bK10-04</t>
  </si>
  <si>
    <t xml:space="preserve"> 0,15-0,5 MW, Bonusregeln X2, b und K erstmals 2010, Anteil KWK, erstmals 2010</t>
  </si>
  <si>
    <t>BiK82M2bK10y04</t>
  </si>
  <si>
    <t xml:space="preserve"> 0,15-0,5 MW, Bonusregeln M2, y, b und K erstmals 2010, Anteil KWK, erstmals 2010</t>
  </si>
  <si>
    <t>BiK82M2bK10-04</t>
  </si>
  <si>
    <t xml:space="preserve"> 0,15-0,5 MW, Bonusregeln M2, b und K erstmals 2010, Anteil KWK, erstmals 2010</t>
  </si>
  <si>
    <t>BiK81a1bK11-04</t>
  </si>
  <si>
    <t xml:space="preserve"> 0-0.15 MW, Bonusregeln a1, b und K erstmals 2011</t>
  </si>
  <si>
    <t>BiK81a1bK11y04</t>
  </si>
  <si>
    <t xml:space="preserve"> 0-0.15 MW, Bonusregeln a1, b, y und K erstmals 2011</t>
  </si>
  <si>
    <t>BiK81a1K11--04</t>
  </si>
  <si>
    <t xml:space="preserve"> 0-0.15 MW, Bonusregeln a1, K erstmals 2011</t>
  </si>
  <si>
    <t>BiK81a1K11y-04</t>
  </si>
  <si>
    <t xml:space="preserve"> 0-0.15 MW, Bonusregeln a1, y und K erstmals 2011</t>
  </si>
  <si>
    <t>BiK81bK11---04</t>
  </si>
  <si>
    <t xml:space="preserve"> 0-0.15 MW, Bonusregeln b und K erstmals 2011</t>
  </si>
  <si>
    <t>BiK81bK11y--04</t>
  </si>
  <si>
    <t xml:space="preserve"> 0-0.15 MW, Bonusregeln b, y und K erstmals 2011</t>
  </si>
  <si>
    <t>BiK81GbK11--04</t>
  </si>
  <si>
    <t xml:space="preserve"> 0-0.15 MW, Bonusregeln G, b und K erstmals 2011</t>
  </si>
  <si>
    <t>BiK81GbK11y-04</t>
  </si>
  <si>
    <t xml:space="preserve"> 0-0.15 MW, Bonusregeln G, y, b und K erstmals 2011</t>
  </si>
  <si>
    <t>BiK81GK11---04</t>
  </si>
  <si>
    <t>BiK81GK11y--04</t>
  </si>
  <si>
    <t>BiK81K11----04</t>
  </si>
  <si>
    <t xml:space="preserve"> 0-0.15 MW, Bonusregel K erstmals 2011</t>
  </si>
  <si>
    <t>BiK81K11y---04</t>
  </si>
  <si>
    <t xml:space="preserve"> 0-0.15 MW, Bonusregeln y und K erstmals 2011</t>
  </si>
  <si>
    <t>BiK81LbK11--04</t>
  </si>
  <si>
    <t xml:space="preserve"> 0-0.15 MW, Bonusregeln L, b und K erstmals 2011</t>
  </si>
  <si>
    <t>BiK81LbK11y-04</t>
  </si>
  <si>
    <t xml:space="preserve"> 0-0.15 MW, Bonusregeln L, y, b und K erstmals 2011</t>
  </si>
  <si>
    <t>BiK81LK11---04</t>
  </si>
  <si>
    <t>BiK81LK11y--04</t>
  </si>
  <si>
    <t>BiK81M1bK11-04</t>
  </si>
  <si>
    <t xml:space="preserve"> 0-0.15 MW, Bonusregeln M1, b und K erstmals 2011</t>
  </si>
  <si>
    <t>BiK81M1bK11y04</t>
  </si>
  <si>
    <t xml:space="preserve"> 0-0.15 MW, Bonusregeln M1, y, b und K erstmals 2011</t>
  </si>
  <si>
    <t>BiK81M1K11--04</t>
  </si>
  <si>
    <t xml:space="preserve"> 0-0.15 MW, Bonusregeln M1, K erstmals 2011</t>
  </si>
  <si>
    <t>BiK81M1K11y-04</t>
  </si>
  <si>
    <t>BiK81X1bK11-04</t>
  </si>
  <si>
    <t xml:space="preserve"> 0-0.15 MW, Bonusregeln X1, b und K erstmals 2011</t>
  </si>
  <si>
    <t>BiK81X1bK11y04</t>
  </si>
  <si>
    <t xml:space="preserve"> 0-0.15 MW, Bonusregeln X1, y, b und K erstmals 2011</t>
  </si>
  <si>
    <t>BiK81X1K11--04</t>
  </si>
  <si>
    <t>BiK81X1K11y-04</t>
  </si>
  <si>
    <t>BiK82a1bK11-04</t>
  </si>
  <si>
    <t xml:space="preserve"> 0.15-0.5 MW, Bonusregeln a1, b und K erstmals 2011</t>
  </si>
  <si>
    <t>BiK82a1bK11y04</t>
  </si>
  <si>
    <t xml:space="preserve"> 0.15-0.5 MW, Bonusregeln a1, b, y und K erstmals 2011</t>
  </si>
  <si>
    <t>BiK82a1K11--04</t>
  </si>
  <si>
    <t xml:space="preserve"> 0.15-0.5 MW, Bonusregeln a1 und K erstmals 2011</t>
  </si>
  <si>
    <t>BiK82a1K11y-04</t>
  </si>
  <si>
    <t xml:space="preserve"> 0.15-0.5 MW, Bonusregeln a1, y und K erstmals 2011</t>
  </si>
  <si>
    <t>BiK82bK11---04</t>
  </si>
  <si>
    <t xml:space="preserve"> 0.15-0.5 MW, Bonusregeln b und K erstmals 2011</t>
  </si>
  <si>
    <t>BiK82bK11y--04</t>
  </si>
  <si>
    <t xml:space="preserve"> 0.15-0.5 MW, Bonusregeln b, y und K erstmals 2011</t>
  </si>
  <si>
    <t>BiK82GbK11--04</t>
  </si>
  <si>
    <t xml:space="preserve"> 0.15-0.5 MW, Bonusregeln G, b und K erstmals 2011</t>
  </si>
  <si>
    <t>BiK82GbK11y-04</t>
  </si>
  <si>
    <t xml:space="preserve"> 0.15-0.5 MW, Bonusregeln G, y, b und K erstmals 2011</t>
  </si>
  <si>
    <t>BiK82GK11---04</t>
  </si>
  <si>
    <t>BiK82GK11y--04</t>
  </si>
  <si>
    <t>BiK82K11----04</t>
  </si>
  <si>
    <t xml:space="preserve"> 0.15-0.5 MW, Bonusregel K erstmals 2011</t>
  </si>
  <si>
    <t>BiK82K11y---04</t>
  </si>
  <si>
    <t xml:space="preserve"> 0.15-0.5 MW, Bonusregeln y und K erstmals 2011</t>
  </si>
  <si>
    <t>BiK82LbK11--04</t>
  </si>
  <si>
    <t xml:space="preserve"> 0.15-0.5 MW, Bonusregeln L, b und K erstmals 2011</t>
  </si>
  <si>
    <t>BiK82LbK11y-04</t>
  </si>
  <si>
    <t xml:space="preserve"> 0.15-0.5 MW, Bonusregeln L, y, b und K erstmals 2011</t>
  </si>
  <si>
    <t>BiK82LK11---04</t>
  </si>
  <si>
    <t>BiK82LK11y--04</t>
  </si>
  <si>
    <t>BiK82M2bK11-04</t>
  </si>
  <si>
    <t xml:space="preserve"> 0.15-0.5 MW, Bonusregeln M2, b und K erstmals 2011</t>
  </si>
  <si>
    <t>BiK82M2bK11y04</t>
  </si>
  <si>
    <t xml:space="preserve"> 0.15-0.5 MW, Bonusregeln M2, y, b und K erstmals 2011</t>
  </si>
  <si>
    <t>BiK82M2K11--04</t>
  </si>
  <si>
    <t xml:space="preserve"> 0.15-0.5 MW, Bonusregeln M2, K erstmals 2011</t>
  </si>
  <si>
    <t>BiK82M2K11y-04</t>
  </si>
  <si>
    <t>BiK82X2bK11-04</t>
  </si>
  <si>
    <t xml:space="preserve"> 0.15-0.5 MW, Bonusregeln X2, b und K erstmals 2011</t>
  </si>
  <si>
    <t>BiK82X2bK11y04</t>
  </si>
  <si>
    <t xml:space="preserve"> 0.15-0.5 MW, Bonusregeln X2, y, b und K erstmals 2011</t>
  </si>
  <si>
    <t>BiK82X2K11--04</t>
  </si>
  <si>
    <t>BiK82X2K11y-04</t>
  </si>
  <si>
    <t>BiK83a2bK11-04</t>
  </si>
  <si>
    <t xml:space="preserve"> 0.5-5 MW, Bonusregeln a2, b und K erstmals 2011</t>
  </si>
  <si>
    <t>BiK83a2K11--04</t>
  </si>
  <si>
    <t xml:space="preserve"> 0.5-5 MW, Bonusregeln a2 und K erstmals 2011</t>
  </si>
  <si>
    <t>BiK83a3bK11-04</t>
  </si>
  <si>
    <t xml:space="preserve"> 0.5-5 MW, Bonusregeln a3, b und K erstmals 2011</t>
  </si>
  <si>
    <t>BiK83a3K11--04</t>
  </si>
  <si>
    <t xml:space="preserve"> 0.5-5 MW, Bonusregeln a3 und K erstmals 2011</t>
  </si>
  <si>
    <t>BiK83bK11---04</t>
  </si>
  <si>
    <t xml:space="preserve"> 0.5-5 MW, Bonusregel b und K erstmals 2011</t>
  </si>
  <si>
    <t>BiK83K11----04</t>
  </si>
  <si>
    <t>BiK84K11----04</t>
  </si>
  <si>
    <t>BiK85K11----04</t>
  </si>
  <si>
    <t>BiK81K12----04</t>
  </si>
  <si>
    <t>0-0,15 MW, Bonusregel K erstmals 2012</t>
  </si>
  <si>
    <t>BiK81K12y---04</t>
  </si>
  <si>
    <t>0-0,15 MW, Bonusregeln y und K erstmals 2012</t>
  </si>
  <si>
    <t>BiK81a1K12--04</t>
  </si>
  <si>
    <t>0-0,15 MW, Bonusregeln a1, K erstmals 2012</t>
  </si>
  <si>
    <t>BiK81a1K12y-04</t>
  </si>
  <si>
    <t>0-0,15 MW, Bonusregeln a1, y und K erstmals 2012</t>
  </si>
  <si>
    <t>BiK81GK12---04</t>
  </si>
  <si>
    <t>BiK81GK12y--04</t>
  </si>
  <si>
    <t>BiK81M1K12--04</t>
  </si>
  <si>
    <t>0-0,15 MW, Bonusregeln M1, K erstmals 2012</t>
  </si>
  <si>
    <t>BiK81M1K12y-04</t>
  </si>
  <si>
    <t>BiK81LK12---04</t>
  </si>
  <si>
    <t>BiK81LK12y--04</t>
  </si>
  <si>
    <t>BiK81X1K12--04</t>
  </si>
  <si>
    <t>BiK81X1K12y-04</t>
  </si>
  <si>
    <t>BiK81bK12---04</t>
  </si>
  <si>
    <t>0-0,15 MW, Bonusregeln b und K erstmals 2012</t>
  </si>
  <si>
    <t>BiK81bK12y--04</t>
  </si>
  <si>
    <t>0-0,15 MW, Bonusregeln b, y und K erstmals 2012</t>
  </si>
  <si>
    <t>BiK81a1bK12-04</t>
  </si>
  <si>
    <t>0-0,15 MW, Bonusregeln a1, b und K erstmals 2012</t>
  </si>
  <si>
    <t>BiK81a1bK12y04</t>
  </si>
  <si>
    <t>0-0,15 MW, Bonusregeln a1, b, y und K erstmals 2012</t>
  </si>
  <si>
    <t>BiK81GbK12--04</t>
  </si>
  <si>
    <t>0-0,15 MW, Bonusregeln G, b und K erstmals 2012</t>
  </si>
  <si>
    <t>BiK81GbK12y-04</t>
  </si>
  <si>
    <t>0-0,15 MW, Bonusregeln G, y, b und K erstmals 2012</t>
  </si>
  <si>
    <t>BiK81M1bK12-04</t>
  </si>
  <si>
    <t>0-0,15 MW, Bonusregeln M1, b und K erstmals 2012</t>
  </si>
  <si>
    <t>BiK81M1bK12y04</t>
  </si>
  <si>
    <t>0-0,15 MW, Bonusregeln M1, y, b und K erstmals 2012</t>
  </si>
  <si>
    <t>BiK81LbK12--04</t>
  </si>
  <si>
    <t>0-0,15 MW, Bonusregeln L, b und K erstmals 2012</t>
  </si>
  <si>
    <t>BiK81LbK12y-04</t>
  </si>
  <si>
    <t>0-0,15 MW, Bonusregeln L, y, b und K erstmals 2012</t>
  </si>
  <si>
    <t>BiK81X1bK12-04</t>
  </si>
  <si>
    <t>0-0,15 MW, Bonusregeln X1, b und K erstmals 2012</t>
  </si>
  <si>
    <t>BiK81X1bK12y04</t>
  </si>
  <si>
    <t>0-0,15 MW, Bonusregeln X1, y, b und K erstmals 2012</t>
  </si>
  <si>
    <t>BiK82K12----04</t>
  </si>
  <si>
    <t>0,15-0,5 MW, Bonusregel K erstmals 2012</t>
  </si>
  <si>
    <t>BiK82K12y---04</t>
  </si>
  <si>
    <t>0,15-0,5 MW, Bonusregeln y und K erstmals 2012</t>
  </si>
  <si>
    <t>BiK82a1K12--04</t>
  </si>
  <si>
    <t>0,15-0,5 MW, Bonusregeln a1 und K erstmals 2012</t>
  </si>
  <si>
    <t>BiK82a1K12y-04</t>
  </si>
  <si>
    <t>0,15-0,5 MW, Bonusregeln a1, y und K erstmals 2012</t>
  </si>
  <si>
    <t>BiK82GK12---04</t>
  </si>
  <si>
    <t>BiK82GK12y--04</t>
  </si>
  <si>
    <t>BiK82M2K12--04</t>
  </si>
  <si>
    <t>0,15-0,5 MW, Bonusregeln M2, K erstmals 2012</t>
  </si>
  <si>
    <t>BiK82M2K12y-04</t>
  </si>
  <si>
    <t>BiK82LK12---04</t>
  </si>
  <si>
    <t>BiK82LK12y--04</t>
  </si>
  <si>
    <t>BiK82X2K12--04</t>
  </si>
  <si>
    <t>BiK82X2K12y-04</t>
  </si>
  <si>
    <t>BiK82bK12---04</t>
  </si>
  <si>
    <t>0,15-0,5 MW, Bonusregeln b und K erstmals 2012</t>
  </si>
  <si>
    <t>BiK82bK12y--04</t>
  </si>
  <si>
    <t>0,15-0,5 MW, Bonusregeln b, y und K erstmals 2012</t>
  </si>
  <si>
    <t>BiK82a1bK12-04</t>
  </si>
  <si>
    <t>0,15-0,5 MW, Bonusregeln a1, b und K erstmals 2012</t>
  </si>
  <si>
    <t>BiK82a1bK12y04</t>
  </si>
  <si>
    <t>0,15-0,5 MW, Bonusregeln a1, b, y und K erstmals 2012</t>
  </si>
  <si>
    <t>BiK82GbK12--04</t>
  </si>
  <si>
    <t>0,15-0,5 MW, Bonusregeln G, b und K erstmals 2012</t>
  </si>
  <si>
    <t>BiK82GbK12y-04</t>
  </si>
  <si>
    <t>0,15-0,5 MW, Bonusregeln G, y, b und K erstmals 2012</t>
  </si>
  <si>
    <t>BiK82M2bK12-04</t>
  </si>
  <si>
    <t>0,15-0,5 MW, Bonusregeln M2, b und K erstmals 2012</t>
  </si>
  <si>
    <t>BiK82M2bK12y04</t>
  </si>
  <si>
    <t>0,15-0,5 MW, Bonusregeln M2, y, b und K erstmals 2012</t>
  </si>
  <si>
    <t>BiK82LbK12--04</t>
  </si>
  <si>
    <t>0,15-0,5 MW, Bonusregeln L, b und K erstmals 2012</t>
  </si>
  <si>
    <t>BiK82LbK12y-04</t>
  </si>
  <si>
    <t>0,15-0,5 MW, Bonusregeln L, y, b und K erstmals 2012</t>
  </si>
  <si>
    <t>BiK82X2bK12-04</t>
  </si>
  <si>
    <t>0,15-0,5 MW, Bonusregeln X2, b und K erstmals 2012</t>
  </si>
  <si>
    <t>BiK82X2bK12y04</t>
  </si>
  <si>
    <t>0,15-0,5 MW, Bonusregeln X2, y, b und K erstmals 2012</t>
  </si>
  <si>
    <t>BiK83K12----04</t>
  </si>
  <si>
    <t>BiK83a2K12--04</t>
  </si>
  <si>
    <t>0,5-5 MW, Bonusregeln a2 und K erstmals 2012</t>
  </si>
  <si>
    <t>BiK83a3K12--04</t>
  </si>
  <si>
    <t>0,5-5 MW, Bonusregeln a3 und K erstmals 2012</t>
  </si>
  <si>
    <t>BiK83bK12---04</t>
  </si>
  <si>
    <t>0,5-5 MW, Bonusregel b und K erstmals 2012</t>
  </si>
  <si>
    <t>BiK83a2bK12-04</t>
  </si>
  <si>
    <t>0,5-5 MW, Bonusregeln a2, b und K erstmals 2012</t>
  </si>
  <si>
    <t>BiK83a3bK12-04</t>
  </si>
  <si>
    <t>0,5-5 MW, Bonusregeln a3, b und K erstmals 2012</t>
  </si>
  <si>
    <t>BiK84K12----04</t>
  </si>
  <si>
    <t>BiK85K12----04</t>
  </si>
  <si>
    <t>BiK81M1K14y-04</t>
  </si>
  <si>
    <t>0-0,15 MW, Bonusregeln M1, y und K erstmals 2014</t>
  </si>
  <si>
    <t>BiK82M2K14y-04</t>
  </si>
  <si>
    <t>0,15-0,5 MW, Bonusregeln M2, y und K erstmals 2014</t>
  </si>
  <si>
    <t>BiK82-------05</t>
  </si>
  <si>
    <t>BiK82KWK----05</t>
  </si>
  <si>
    <t>BiK82a1-----05</t>
  </si>
  <si>
    <t>BiK82a1KWK--05</t>
  </si>
  <si>
    <t>BiK82b------05</t>
  </si>
  <si>
    <t>BiK82bKWK---05</t>
  </si>
  <si>
    <t>BiK82a1b----05</t>
  </si>
  <si>
    <t>BiK82a1bKWK-05</t>
  </si>
  <si>
    <t>BiK83-------05</t>
  </si>
  <si>
    <t>BiK83KWK----05</t>
  </si>
  <si>
    <t>BiK83a2-----05</t>
  </si>
  <si>
    <t>BiK83a2KWK--05</t>
  </si>
  <si>
    <t>BiK83a3-----05</t>
  </si>
  <si>
    <t>BiK83a3KWK--05</t>
  </si>
  <si>
    <t>BiK83b------05</t>
  </si>
  <si>
    <t>BiK83bKWK---05</t>
  </si>
  <si>
    <t>BiK83a2b----05</t>
  </si>
  <si>
    <t>BiK83a2bKWK-05</t>
  </si>
  <si>
    <t>BiK83a3b----05</t>
  </si>
  <si>
    <t>BiK83a3bKWK-05</t>
  </si>
  <si>
    <t>BiK84-------05</t>
  </si>
  <si>
    <t>BiK84KWK----05</t>
  </si>
  <si>
    <t>BiK81G------05</t>
  </si>
  <si>
    <t>BiK81Gb-----05</t>
  </si>
  <si>
    <t>BiK81GbK09--05</t>
  </si>
  <si>
    <t>BiK81GbK09y-05</t>
  </si>
  <si>
    <t>BiK81GbKA3--05</t>
  </si>
  <si>
    <t>BiK81GbKA3y-05</t>
  </si>
  <si>
    <t>BiK81GbKWK--05</t>
  </si>
  <si>
    <t>BiK81GbKWKy-05</t>
  </si>
  <si>
    <t>BiK81Gby----05</t>
  </si>
  <si>
    <t>BiK81GK09---05</t>
  </si>
  <si>
    <t>BiK81GK09y--05</t>
  </si>
  <si>
    <t>BiK81GKA3---05</t>
  </si>
  <si>
    <t>BiK81GKA3y--05</t>
  </si>
  <si>
    <t>BiK81GKWK---05</t>
  </si>
  <si>
    <t>BiK81GKWKy--05</t>
  </si>
  <si>
    <t>BiK81Gy-----05</t>
  </si>
  <si>
    <t>BiK81L------05</t>
  </si>
  <si>
    <t>BiK81Lb-----05</t>
  </si>
  <si>
    <t>BiK81LbK09--05</t>
  </si>
  <si>
    <t>BiK81LbK09y-05</t>
  </si>
  <si>
    <t>BiK81LbKA3--05</t>
  </si>
  <si>
    <t>BiK81LbKA3y-05</t>
  </si>
  <si>
    <t>BiK81LbKWK--05</t>
  </si>
  <si>
    <t>BiK81LbKWKy-05</t>
  </si>
  <si>
    <t>BiK81Lby----05</t>
  </si>
  <si>
    <t>BiK81LK09---05</t>
  </si>
  <si>
    <t>BiK81LK09y--05</t>
  </si>
  <si>
    <t>BiK81LKA3---05</t>
  </si>
  <si>
    <t>BiK81LKA3y--05</t>
  </si>
  <si>
    <t>BiK81LKWK---05</t>
  </si>
  <si>
    <t>BiK81LKWKy--05</t>
  </si>
  <si>
    <t>BiK81Ly-----05</t>
  </si>
  <si>
    <t>BiK81M1-----05</t>
  </si>
  <si>
    <t>BiK81M1b----05</t>
  </si>
  <si>
    <t>BiK81M1bK09-05</t>
  </si>
  <si>
    <t>BiK81M1bK09y05</t>
  </si>
  <si>
    <t>BiK81M1bKA3-05</t>
  </si>
  <si>
    <t>BiK81M1bKA3y05</t>
  </si>
  <si>
    <t>BiK81M1bKWK-05</t>
  </si>
  <si>
    <t>BiK81M1bKWKy05</t>
  </si>
  <si>
    <t>BiK81M1by---05</t>
  </si>
  <si>
    <t>BiK81M1K09--05</t>
  </si>
  <si>
    <t>BiK81M1K09y-05</t>
  </si>
  <si>
    <t>BiK81M1KA3--05</t>
  </si>
  <si>
    <t>BiK81M1KA3y-05</t>
  </si>
  <si>
    <t>BiK81M1KWK--05</t>
  </si>
  <si>
    <t>BiK81M1KWKy-05</t>
  </si>
  <si>
    <t>BiK81M1y----05</t>
  </si>
  <si>
    <t>BiK81X1-----05</t>
  </si>
  <si>
    <t>BiK81X1b----05</t>
  </si>
  <si>
    <t>BiK81X1bK09-05</t>
  </si>
  <si>
    <t>BiK81X1bK09y05</t>
  </si>
  <si>
    <t>BiK81X1bKA3-05</t>
  </si>
  <si>
    <t>BiK81X1bKA3y05</t>
  </si>
  <si>
    <t>BiK81X1bKWK-05</t>
  </si>
  <si>
    <t>BiK81X1bKWKy05</t>
  </si>
  <si>
    <t>BiK81X1by---05</t>
  </si>
  <si>
    <t>BiK81X1K09--05</t>
  </si>
  <si>
    <t>BiK81X1K09y-05</t>
  </si>
  <si>
    <t>BiK81X1KA3--05</t>
  </si>
  <si>
    <t>BiK81X1KA3y-05</t>
  </si>
  <si>
    <t>BiK81X1KWK--05</t>
  </si>
  <si>
    <t>BiK81X1KWKy-05</t>
  </si>
  <si>
    <t>BiK81X1y----05</t>
  </si>
  <si>
    <t>BiK82G------05</t>
  </si>
  <si>
    <t>BiK82Gb-----05</t>
  </si>
  <si>
    <t>BiK82GbK09--05</t>
  </si>
  <si>
    <t>BiK82GbK09y-05</t>
  </si>
  <si>
    <t>BiK82GbKA3--05</t>
  </si>
  <si>
    <t>BiK82GbKA3y-05</t>
  </si>
  <si>
    <t>BiK82GbKWK--05</t>
  </si>
  <si>
    <t>BiK82GbKWKy-05</t>
  </si>
  <si>
    <t>BiK82Gby----05</t>
  </si>
  <si>
    <t>BiK82GK09---05</t>
  </si>
  <si>
    <t>BiK82GK09y--05</t>
  </si>
  <si>
    <t>BiK82GKA3---05</t>
  </si>
  <si>
    <t>BiK82GKA3y--05</t>
  </si>
  <si>
    <t>BiK82GKWK---05</t>
  </si>
  <si>
    <t>BiK82GKWKy--05</t>
  </si>
  <si>
    <t>BiK82Gy-----05</t>
  </si>
  <si>
    <t>BiK82L------05</t>
  </si>
  <si>
    <t>BiK82Lb-----05</t>
  </si>
  <si>
    <t>BiK82LbK09--05</t>
  </si>
  <si>
    <t>BiK82LbK09y-05</t>
  </si>
  <si>
    <t>BiK82LbKA3--05</t>
  </si>
  <si>
    <t>BiK82LbKA3y-05</t>
  </si>
  <si>
    <t>BiK82LbKWK--05</t>
  </si>
  <si>
    <t>BiK82LbKWKy-05</t>
  </si>
  <si>
    <t>BiK82Lby----05</t>
  </si>
  <si>
    <t>BiK82LK09---05</t>
  </si>
  <si>
    <t>BiK82LK09y--05</t>
  </si>
  <si>
    <t>BiK82LKA3---05</t>
  </si>
  <si>
    <t>BiK82LKA3y--05</t>
  </si>
  <si>
    <t>BiK82LKWK---05</t>
  </si>
  <si>
    <t>BiK82LKWKy--05</t>
  </si>
  <si>
    <t>BiK82Ly-----05</t>
  </si>
  <si>
    <t>BiK82M2b----05</t>
  </si>
  <si>
    <t>BiK82M2bK09-05</t>
  </si>
  <si>
    <t>BiK82M2bK09y05</t>
  </si>
  <si>
    <t>BiK82M2bKA3-05</t>
  </si>
  <si>
    <t>BiK82M2bKA3y05</t>
  </si>
  <si>
    <t>BiK82M2bKWK-05</t>
  </si>
  <si>
    <t>BiK82M2bKWKy05</t>
  </si>
  <si>
    <t>BiK82M2by---05</t>
  </si>
  <si>
    <t>BiK82M2-----05</t>
  </si>
  <si>
    <t>BiK82M2K09--05</t>
  </si>
  <si>
    <t>BiK82M2K09y-05</t>
  </si>
  <si>
    <t>BiK82M2KA3--05</t>
  </si>
  <si>
    <t>BiK82M2KA3y-05</t>
  </si>
  <si>
    <t>BiK82M2KWK--05</t>
  </si>
  <si>
    <t>BiK82M2KWKy-05</t>
  </si>
  <si>
    <t>BiK82M2y----05</t>
  </si>
  <si>
    <t>BiK82X2b----05</t>
  </si>
  <si>
    <t>BiK82X2bK09-05</t>
  </si>
  <si>
    <t>BiK82X2bK09y05</t>
  </si>
  <si>
    <t>BiK82X2bKA3-05</t>
  </si>
  <si>
    <t>BiK82X2bKA3y05</t>
  </si>
  <si>
    <t>BiK82X2bKWK-05</t>
  </si>
  <si>
    <t>BiK82X2bKWKy05</t>
  </si>
  <si>
    <t>BiK82X2by---05</t>
  </si>
  <si>
    <t>BiK82X2-----05</t>
  </si>
  <si>
    <t>BiK82X2K09--05</t>
  </si>
  <si>
    <t>BiK82X2K09y-05</t>
  </si>
  <si>
    <t>BiK82X2KA3--05</t>
  </si>
  <si>
    <t>BiK82X2KA3y-05</t>
  </si>
  <si>
    <t>BiK82X2KWK--05</t>
  </si>
  <si>
    <t>BiK82X2KWKy-05</t>
  </si>
  <si>
    <t>BiK82X2y----05</t>
  </si>
  <si>
    <t>BiK81-------05</t>
  </si>
  <si>
    <t>BiK81KWK----05</t>
  </si>
  <si>
    <t>BiK81KA3----05</t>
  </si>
  <si>
    <t>BiK81K09----05</t>
  </si>
  <si>
    <t>BiK81a1-----05</t>
  </si>
  <si>
    <t>BiK81a1KWK--05</t>
  </si>
  <si>
    <t>0-0,15 MW, Bonusregel a1 und KWK</t>
  </si>
  <si>
    <t>BiK81a1KA3--05</t>
  </si>
  <si>
    <t>BiK81a1K09--05</t>
  </si>
  <si>
    <t>BiK81b------05</t>
  </si>
  <si>
    <t>BiK81bKWK---05</t>
  </si>
  <si>
    <t>0-0,15 MW, Bonusregel b und KWK</t>
  </si>
  <si>
    <t>BiK81bKA3---05</t>
  </si>
  <si>
    <t>BiK81bK09---05</t>
  </si>
  <si>
    <t>0-0,15 MW, Bonusregel b und K erstmals 2009</t>
  </si>
  <si>
    <t>BiK81a1b----05</t>
  </si>
  <si>
    <t>BiK81a1bKWK-05</t>
  </si>
  <si>
    <t>BiK81a1bKA3-05</t>
  </si>
  <si>
    <t>BiK81a1bK09-05</t>
  </si>
  <si>
    <t>BiK82KA3----05</t>
  </si>
  <si>
    <t>BiK82K09----05</t>
  </si>
  <si>
    <t>BiK82a1KA3--05</t>
  </si>
  <si>
    <t>BiK82a1K09--05</t>
  </si>
  <si>
    <t>BiK82bKA3---05</t>
  </si>
  <si>
    <t>BiK82bK09---05</t>
  </si>
  <si>
    <t>0,15-0,5 MW, Bonusregeln b und K erstmals 2009</t>
  </si>
  <si>
    <t>BiK82a1bKA3-05</t>
  </si>
  <si>
    <t>BiK82a1bK09-05</t>
  </si>
  <si>
    <t>BiK83K09----05</t>
  </si>
  <si>
    <t>BiK83a2K09--05</t>
  </si>
  <si>
    <t>BiK83a3K09--05</t>
  </si>
  <si>
    <t>BiK83bK09---05</t>
  </si>
  <si>
    <t>BiK83a2bK09-05</t>
  </si>
  <si>
    <t>BiK83a3bK09-05</t>
  </si>
  <si>
    <t>BiK84K09----05</t>
  </si>
  <si>
    <t>BiK81a1bK09y05</t>
  </si>
  <si>
    <t>BiK81a1bK10y05</t>
  </si>
  <si>
    <t>BiK81a1bKA3y05</t>
  </si>
  <si>
    <t>BiK81a1bKWKy05</t>
  </si>
  <si>
    <t>BiK81a1by---05</t>
  </si>
  <si>
    <t>BiK81a1K09y-05</t>
  </si>
  <si>
    <t>BiK81a1K10y-05</t>
  </si>
  <si>
    <t>BiK81a1KA3y-05</t>
  </si>
  <si>
    <t>BiK81a1KWKy-05</t>
  </si>
  <si>
    <t>BiK81a1y----05</t>
  </si>
  <si>
    <t>BiK81bK09y--05</t>
  </si>
  <si>
    <t>BiK81bK10y--05</t>
  </si>
  <si>
    <t>BiK81bKA3y--05</t>
  </si>
  <si>
    <t>BiK81bKWKy--05</t>
  </si>
  <si>
    <t>BiK81by-----05</t>
  </si>
  <si>
    <t>BiK81K09y---05</t>
  </si>
  <si>
    <t>BiK81K10y---05</t>
  </si>
  <si>
    <t>BiK81KA3y---05</t>
  </si>
  <si>
    <t>BiK81KWKy---05</t>
  </si>
  <si>
    <t>BiK81y------05</t>
  </si>
  <si>
    <t>BiK82a1bK09y05</t>
  </si>
  <si>
    <t>BiK82a1bK10y05</t>
  </si>
  <si>
    <t>BiK82a1bKA3y05</t>
  </si>
  <si>
    <t>BiK82a1bKWKy05</t>
  </si>
  <si>
    <t>BiK82a1by---05</t>
  </si>
  <si>
    <t>BiK82a1K09y-05</t>
  </si>
  <si>
    <t>BiK82a1K10y-05</t>
  </si>
  <si>
    <t>BiK82a1KA3y-05</t>
  </si>
  <si>
    <t>BiK82a1KWKy-05</t>
  </si>
  <si>
    <t>BiK82a1y----05</t>
  </si>
  <si>
    <t>BiK82bK09y--05</t>
  </si>
  <si>
    <t>BiK82bK10y--05</t>
  </si>
  <si>
    <t>BiK82bKA3y--05</t>
  </si>
  <si>
    <t>BiK82bKWKy--05</t>
  </si>
  <si>
    <t>BiK82by-----05</t>
  </si>
  <si>
    <t xml:space="preserve"> 0,15-0,5 MW, Bonusregeln b, &lt;</t>
  </si>
  <si>
    <t>BiK82K09y---05</t>
  </si>
  <si>
    <t>BiK82K10y---05</t>
  </si>
  <si>
    <t>BiK82KA3y---05</t>
  </si>
  <si>
    <t>BiK82KWKy---05</t>
  </si>
  <si>
    <t>BiK82y------05</t>
  </si>
  <si>
    <t>BiK81GbK10--05</t>
  </si>
  <si>
    <t>BiK81GK10---05</t>
  </si>
  <si>
    <t>BiK81GK10y--05</t>
  </si>
  <si>
    <t>BiK81LbK10--05</t>
  </si>
  <si>
    <t>BiK81LbK10y-05</t>
  </si>
  <si>
    <t>BiK81LK10---05</t>
  </si>
  <si>
    <t>BiK81LK10y--05</t>
  </si>
  <si>
    <t>BiK81M1bK10-05</t>
  </si>
  <si>
    <t>BiK81M1bK10y05</t>
  </si>
  <si>
    <t>BiK81M1K10--05</t>
  </si>
  <si>
    <t>BiK81M1K10y-05</t>
  </si>
  <si>
    <t>BiK81X1bK10-05</t>
  </si>
  <si>
    <t>BiK81X1bK10y05</t>
  </si>
  <si>
    <t>BiK81X1K10--05</t>
  </si>
  <si>
    <t>BiK81X1K10y-05</t>
  </si>
  <si>
    <t>BiK82GbK10--05</t>
  </si>
  <si>
    <t>BiK82GK10---05</t>
  </si>
  <si>
    <t>BiK82GK10y--05</t>
  </si>
  <si>
    <t>BiK82LbK10--05</t>
  </si>
  <si>
    <t>BiK82LbK10y-05</t>
  </si>
  <si>
    <t>BiK82LK10---05</t>
  </si>
  <si>
    <t>BiK82LK10y--05</t>
  </si>
  <si>
    <t>BiK82M2K10--05</t>
  </si>
  <si>
    <t>BiK82M2K10y-05</t>
  </si>
  <si>
    <t>BiK82X2K10--05</t>
  </si>
  <si>
    <t>BiK82X2K10y-05</t>
  </si>
  <si>
    <t>BiK81K10----05</t>
  </si>
  <si>
    <t>BiK81a1K10--05</t>
  </si>
  <si>
    <t>BiK81bK10---05</t>
  </si>
  <si>
    <t>0-0,15 MW, Bonusregel b und K erstmals 2010</t>
  </si>
  <si>
    <t>BiK81a1bK10-05</t>
  </si>
  <si>
    <t>BiK82K10----05</t>
  </si>
  <si>
    <t>BiK82a1K10--05</t>
  </si>
  <si>
    <t>BiK82bK10---05</t>
  </si>
  <si>
    <t>0,15-0,5 MW, Bonusregeln b und K erstmals 2010</t>
  </si>
  <si>
    <t>BiK82a1bK10-05</t>
  </si>
  <si>
    <t>BiK83K10----05</t>
  </si>
  <si>
    <t>BiK83a2K10--05</t>
  </si>
  <si>
    <t>BiK83a3K10--05</t>
  </si>
  <si>
    <t>BiK83bK10---05</t>
  </si>
  <si>
    <t>BiK83a2bK10-05</t>
  </si>
  <si>
    <t>BiK83a3bK10-05</t>
  </si>
  <si>
    <t>BiK84K10----05</t>
  </si>
  <si>
    <t>BiK82GbK10y-05</t>
  </si>
  <si>
    <t>BiK81GbK10y-05</t>
  </si>
  <si>
    <t>BiK82X2bK10y05</t>
  </si>
  <si>
    <t xml:space="preserve"> 0,15-0,5 MW, Bonusregeln X2, y, b und K erstmals 2010, Anteil KWK</t>
  </si>
  <si>
    <t>BiK82X2bK10-05</t>
  </si>
  <si>
    <t>BiK82M2bK10y05</t>
  </si>
  <si>
    <t>BiK82M2bK10-05</t>
  </si>
  <si>
    <t>BiK81a1bK11-05</t>
  </si>
  <si>
    <t>BiK81a1bK11y05</t>
  </si>
  <si>
    <t>BiK81a1K11--05</t>
  </si>
  <si>
    <t xml:space="preserve"> 0-0.15 MW, Bonusregeln a1 und K erstmals 2011</t>
  </si>
  <si>
    <t>BiK81a1K11y-05</t>
  </si>
  <si>
    <t>BiK81bK11---05</t>
  </si>
  <si>
    <t>BiK81bK11y--05</t>
  </si>
  <si>
    <t>BiK81GbK11--05</t>
  </si>
  <si>
    <t>BiK81GbK11y-05</t>
  </si>
  <si>
    <t>BiK81GK11---05</t>
  </si>
  <si>
    <t>BiK81GK11y--05</t>
  </si>
  <si>
    <t>BiK81K11----05</t>
  </si>
  <si>
    <t>BiK81K11y---05</t>
  </si>
  <si>
    <t>BiK81LbK11--05</t>
  </si>
  <si>
    <t>BiK81LbK11y-05</t>
  </si>
  <si>
    <t>BiK81LK11---05</t>
  </si>
  <si>
    <t>BiK81LK11y--05</t>
  </si>
  <si>
    <t>BiK81M1bK11-05</t>
  </si>
  <si>
    <t>BiK81M1bK11y05</t>
  </si>
  <si>
    <t>BiK81M1K11--05</t>
  </si>
  <si>
    <t>BiK81M1K11y-05</t>
  </si>
  <si>
    <t>BiK81X1bK11-05</t>
  </si>
  <si>
    <t>BiK81X1bK11y05</t>
  </si>
  <si>
    <t>BiK81X1K11--05</t>
  </si>
  <si>
    <t>BiK81X1K11y-05</t>
  </si>
  <si>
    <t>BiK82a1bK11-05</t>
  </si>
  <si>
    <t>BiK82a1bK11y05</t>
  </si>
  <si>
    <t>BiK82a1K11--05</t>
  </si>
  <si>
    <t>BiK82a1K11y-05</t>
  </si>
  <si>
    <t>BiK82bK11---05</t>
  </si>
  <si>
    <t>BiK82bK11y--05</t>
  </si>
  <si>
    <t>BiK82GbK11--05</t>
  </si>
  <si>
    <t>BiK82GbK11y-05</t>
  </si>
  <si>
    <t>BiK82GK11---05</t>
  </si>
  <si>
    <t>BiK82GK11y--05</t>
  </si>
  <si>
    <t>BiK82K11----05</t>
  </si>
  <si>
    <t>BiK82K11y---05</t>
  </si>
  <si>
    <t>BiK82LbK11--05</t>
  </si>
  <si>
    <t>BiK82LbK11y-05</t>
  </si>
  <si>
    <t>BiK82LK11---05</t>
  </si>
  <si>
    <t>BiK82LK11y--05</t>
  </si>
  <si>
    <t>BiK82M2bK11-05</t>
  </si>
  <si>
    <t>BiK82M2bK11y05</t>
  </si>
  <si>
    <t>BiK82M2K11--05</t>
  </si>
  <si>
    <t>BiK82M2K11y-05</t>
  </si>
  <si>
    <t>BiK82X2bK11-05</t>
  </si>
  <si>
    <t>BiK82X2bK11y05</t>
  </si>
  <si>
    <t>BiK82X2K11--05</t>
  </si>
  <si>
    <t>BiK82X2K11y-05</t>
  </si>
  <si>
    <t>BiK83a2bK11-05</t>
  </si>
  <si>
    <t>BiK83a2K11--05</t>
  </si>
  <si>
    <t>BiK83a3bK11-05</t>
  </si>
  <si>
    <t>BiK83a3K11--05</t>
  </si>
  <si>
    <t>BiK83bK11---05</t>
  </si>
  <si>
    <t>BiK83K11----05</t>
  </si>
  <si>
    <t>BiK84K11----05</t>
  </si>
  <si>
    <t>BiK81K12----05</t>
  </si>
  <si>
    <t>BiK81K12y---05</t>
  </si>
  <si>
    <t>BiK81a1K12--05</t>
  </si>
  <si>
    <t>0-0,15 MW, Bonusregeln a1 und K erstmals 2012</t>
  </si>
  <si>
    <t>BiK81a1K12y-05</t>
  </si>
  <si>
    <t>BiK81GK12---05</t>
  </si>
  <si>
    <t>BiK81GK12y--05</t>
  </si>
  <si>
    <t>BiK81M1K12--05</t>
  </si>
  <si>
    <t>BiK81M1K12y-05</t>
  </si>
  <si>
    <t>BiK81LK12---05</t>
  </si>
  <si>
    <t>BiK81LK12y--05</t>
  </si>
  <si>
    <t>BiK81X1K12--05</t>
  </si>
  <si>
    <t>BiK81X1K12y-05</t>
  </si>
  <si>
    <t>BiK81bK12---05</t>
  </si>
  <si>
    <t>BiK81bK12y--05</t>
  </si>
  <si>
    <t>BiK81a1bK12-05</t>
  </si>
  <si>
    <t>BiK81a1bK12y05</t>
  </si>
  <si>
    <t>BiK81GbK12--05</t>
  </si>
  <si>
    <t>BiK81GbK12y-05</t>
  </si>
  <si>
    <t>BiK81M1bK12-05</t>
  </si>
  <si>
    <t>BiK81M1bK12y05</t>
  </si>
  <si>
    <t>BiK81LbK12--05</t>
  </si>
  <si>
    <t>BiK81LbK12y-05</t>
  </si>
  <si>
    <t>BiK81X1bK12-05</t>
  </si>
  <si>
    <t>BiK81X1bK12y05</t>
  </si>
  <si>
    <t>BiK82K12----05</t>
  </si>
  <si>
    <t>BiK82K12y---05</t>
  </si>
  <si>
    <t>BiK82a1K12--05</t>
  </si>
  <si>
    <t>BiK82a1K12y-05</t>
  </si>
  <si>
    <t>BiK82GK12---05</t>
  </si>
  <si>
    <t>BiK82GK12y--05</t>
  </si>
  <si>
    <t>BiK82M2K12--05</t>
  </si>
  <si>
    <t>BiK82M2K12y-05</t>
  </si>
  <si>
    <t>BiK82LK12---05</t>
  </si>
  <si>
    <t>BiK82LK12y--05</t>
  </si>
  <si>
    <t>BiK82X2K12--05</t>
  </si>
  <si>
    <t>BiK82X2K12y-05</t>
  </si>
  <si>
    <t>BiK82bK12---05</t>
  </si>
  <si>
    <t>BiK82bK12y--05</t>
  </si>
  <si>
    <t>BiK82a1bK12-05</t>
  </si>
  <si>
    <t>BiK82a1bK12y05</t>
  </si>
  <si>
    <t>BiK82GbK12--05</t>
  </si>
  <si>
    <t>BiK82GbK12y-05</t>
  </si>
  <si>
    <t>BiK82M2bK12-05</t>
  </si>
  <si>
    <t>BiK82M2bK12y05</t>
  </si>
  <si>
    <t>BiK82LbK12--05</t>
  </si>
  <si>
    <t>BiK82LbK12y-05</t>
  </si>
  <si>
    <t>BiK82X2bK12-05</t>
  </si>
  <si>
    <t>BiK82X2bK12y05</t>
  </si>
  <si>
    <t>BiK83K12----05</t>
  </si>
  <si>
    <t>BiK83a2K12--05</t>
  </si>
  <si>
    <t>BiK83a3K12--05</t>
  </si>
  <si>
    <t>BiK83bK12---05</t>
  </si>
  <si>
    <t>BiK83a2bK12-05</t>
  </si>
  <si>
    <t>BiK83a3bK12-05</t>
  </si>
  <si>
    <t>BiK84K12----05</t>
  </si>
  <si>
    <t>BiK82-------06</t>
  </si>
  <si>
    <t>BiK82KWK----06</t>
  </si>
  <si>
    <t>BiK82a1-----06</t>
  </si>
  <si>
    <t>BiK82a1KWK--06</t>
  </si>
  <si>
    <t>BiK82b------06</t>
  </si>
  <si>
    <t>BiK82bKWK---06</t>
  </si>
  <si>
    <t>BiK82a1b----06</t>
  </si>
  <si>
    <t>BiK82a1bKWK-06</t>
  </si>
  <si>
    <t>BiK83-------06</t>
  </si>
  <si>
    <t>BiK83KWK----06</t>
  </si>
  <si>
    <t>BiK83a2-----06</t>
  </si>
  <si>
    <t>BiK83a2KWK--06</t>
  </si>
  <si>
    <t>BiK83a3-----06</t>
  </si>
  <si>
    <t>BiK83a3KWK--06</t>
  </si>
  <si>
    <t>BiK83b------06</t>
  </si>
  <si>
    <t>BiK83bKWK---06</t>
  </si>
  <si>
    <t>BiK83a2b----06</t>
  </si>
  <si>
    <t>BiK83a2bKWK-06</t>
  </si>
  <si>
    <t>BiK83a3b----06</t>
  </si>
  <si>
    <t>BiK83a3bKWK-06</t>
  </si>
  <si>
    <t>BiK84-------06</t>
  </si>
  <si>
    <t>BiK84KWK----06</t>
  </si>
  <si>
    <t>BiK81G------06</t>
  </si>
  <si>
    <t>BiK81Gb-----06</t>
  </si>
  <si>
    <t>BiK81GbK09--06</t>
  </si>
  <si>
    <t>BiK81GbK09y-06</t>
  </si>
  <si>
    <t>BiK81GbKA3--06</t>
  </si>
  <si>
    <t>BiK81GbKA3y-06</t>
  </si>
  <si>
    <t>BiK81GbKWK--06</t>
  </si>
  <si>
    <t>BiK81GbKWKy-06</t>
  </si>
  <si>
    <t>BiK81Gby----06</t>
  </si>
  <si>
    <t>BiK81GK09---06</t>
  </si>
  <si>
    <t>BiK81GK09y--06</t>
  </si>
  <si>
    <t>BiK81GKA3---06</t>
  </si>
  <si>
    <t>BiK81GKA3y--06</t>
  </si>
  <si>
    <t>BiK81GKWK---06</t>
  </si>
  <si>
    <t>BiK81GKWKy--06</t>
  </si>
  <si>
    <t>BiK81Gy-----06</t>
  </si>
  <si>
    <t>BiK81L------06</t>
  </si>
  <si>
    <t>BiK81Lb-----06</t>
  </si>
  <si>
    <t>BiK81LbK09--06</t>
  </si>
  <si>
    <t>BiK81LbK09y-06</t>
  </si>
  <si>
    <t>BiK81LbKA3--06</t>
  </si>
  <si>
    <t>BiK81LbKA3y-06</t>
  </si>
  <si>
    <t>BiK81LbKWK--06</t>
  </si>
  <si>
    <t>BiK81LbKWKy-06</t>
  </si>
  <si>
    <t>BiK81Lby----06</t>
  </si>
  <si>
    <t>BiK81LK09---06</t>
  </si>
  <si>
    <t>BiK81LK09y--06</t>
  </si>
  <si>
    <t>BiK81LKA3---06</t>
  </si>
  <si>
    <t>BiK81LKA3y--06</t>
  </si>
  <si>
    <t>BiK81LKWK---06</t>
  </si>
  <si>
    <t>BiK81LKWKy--06</t>
  </si>
  <si>
    <t>BiK81Ly-----06</t>
  </si>
  <si>
    <t>BiK81M1-----06</t>
  </si>
  <si>
    <t>BiK81M1b----06</t>
  </si>
  <si>
    <t>BiK81M1bK09-06</t>
  </si>
  <si>
    <t>BiK81M1bK09y06</t>
  </si>
  <si>
    <t>BiK81M1bKA3-06</t>
  </si>
  <si>
    <t>BiK81M1bKA3y06</t>
  </si>
  <si>
    <t>BiK81M1bKWK-06</t>
  </si>
  <si>
    <t>BiK81M1bKWKy06</t>
  </si>
  <si>
    <t>BiK81M1by---06</t>
  </si>
  <si>
    <t>BiK81M1K09--06</t>
  </si>
  <si>
    <t>BiK81M1K09y-06</t>
  </si>
  <si>
    <t>BiK81M1KA3--06</t>
  </si>
  <si>
    <t>BiK81M1KA3y-06</t>
  </si>
  <si>
    <t>BiK81M1KWK--06</t>
  </si>
  <si>
    <t>BiK81M1KWKy-06</t>
  </si>
  <si>
    <t>BiK81M1y----06</t>
  </si>
  <si>
    <t>BiK81X1-----06</t>
  </si>
  <si>
    <t>BiK81X1b----06</t>
  </si>
  <si>
    <t>BiK81X1bK09-06</t>
  </si>
  <si>
    <t>BiK81X1bK09y06</t>
  </si>
  <si>
    <t>BiK81X1bKA3-06</t>
  </si>
  <si>
    <t>BiK81X1bKA3y06</t>
  </si>
  <si>
    <t>BiK81X1bKWK-06</t>
  </si>
  <si>
    <t>BiK81X1bKWKy06</t>
  </si>
  <si>
    <t>BiK81X1by---06</t>
  </si>
  <si>
    <t>BiK81X1K09--06</t>
  </si>
  <si>
    <t>BiK81X1K09y-06</t>
  </si>
  <si>
    <t>BiK81X1KA3--06</t>
  </si>
  <si>
    <t>BiK81X1KA3y-06</t>
  </si>
  <si>
    <t>BiK81X1KWK--06</t>
  </si>
  <si>
    <t>BiK81X1KWKy-06</t>
  </si>
  <si>
    <t>BiK81X1y----06</t>
  </si>
  <si>
    <t>BiK82G------06</t>
  </si>
  <si>
    <t>BiK82Gb-----06</t>
  </si>
  <si>
    <t>BiK82GbK09--06</t>
  </si>
  <si>
    <t>BiK82GbK09y-06</t>
  </si>
  <si>
    <t>BiK82GbKA3--06</t>
  </si>
  <si>
    <t>BiK82GbKA3y-06</t>
  </si>
  <si>
    <t>BiK82GbKWK--06</t>
  </si>
  <si>
    <t>BiK82GbKWKy-06</t>
  </si>
  <si>
    <t>BiK82Gby----06</t>
  </si>
  <si>
    <t>BiK82GK09---06</t>
  </si>
  <si>
    <t>BiK82GK09y--06</t>
  </si>
  <si>
    <t>BiK82GKA3---06</t>
  </si>
  <si>
    <t>BiK82GKA3y--06</t>
  </si>
  <si>
    <t>BiK82GKWK---06</t>
  </si>
  <si>
    <t>BiK82GKWKy--06</t>
  </si>
  <si>
    <t>BiK82Gy-----06</t>
  </si>
  <si>
    <t>BiK82L------06</t>
  </si>
  <si>
    <t>BiK82Lb-----06</t>
  </si>
  <si>
    <t>BiK82LbK09--06</t>
  </si>
  <si>
    <t>BiK82LbK09y-06</t>
  </si>
  <si>
    <t>BiK82LbKA3--06</t>
  </si>
  <si>
    <t>BiK82LbKA3y-06</t>
  </si>
  <si>
    <t>BiK82LbKWK--06</t>
  </si>
  <si>
    <t>BiK82LbKWKy-06</t>
  </si>
  <si>
    <t>BiK82Lby----06</t>
  </si>
  <si>
    <t>BiK82LK09---06</t>
  </si>
  <si>
    <t>BiK82LK09y--06</t>
  </si>
  <si>
    <t>BiK82LKA3---06</t>
  </si>
  <si>
    <t>BiK82LKA3y--06</t>
  </si>
  <si>
    <t>BiK82LKWK---06</t>
  </si>
  <si>
    <t>BiK82LKWKy--06</t>
  </si>
  <si>
    <t>BiK82Ly-----06</t>
  </si>
  <si>
    <t>BiK82M2b----06</t>
  </si>
  <si>
    <t>BiK82M2bK09-06</t>
  </si>
  <si>
    <t>BiK82M2bK09y06</t>
  </si>
  <si>
    <t>BiK82M2bKA3-06</t>
  </si>
  <si>
    <t>BiK82M2bKA3y06</t>
  </si>
  <si>
    <t>BiK82M2bKWK-06</t>
  </si>
  <si>
    <t>BiK82M2bKWKy06</t>
  </si>
  <si>
    <t>BiK82M2by---06</t>
  </si>
  <si>
    <t>BiK82M2-----06</t>
  </si>
  <si>
    <t>BiK82M2K09--06</t>
  </si>
  <si>
    <t>BiK82M2K09y-06</t>
  </si>
  <si>
    <t>BiK82M2KA3--06</t>
  </si>
  <si>
    <t>BiK82M2KA3y-06</t>
  </si>
  <si>
    <t>BiK82M2KWK--06</t>
  </si>
  <si>
    <t>BiK82M2KWKy-06</t>
  </si>
  <si>
    <t>BiK82M2y----06</t>
  </si>
  <si>
    <t>BiK82X2b----06</t>
  </si>
  <si>
    <t>BiK82X2bK09-06</t>
  </si>
  <si>
    <t>BiK82X2bK09y06</t>
  </si>
  <si>
    <t>BiK82X2bKA3-06</t>
  </si>
  <si>
    <t>BiK82X2bKA3y06</t>
  </si>
  <si>
    <t>BiK82X2bKWK-06</t>
  </si>
  <si>
    <t>BiK82X2bKWKy06</t>
  </si>
  <si>
    <t>BiK82X2by---06</t>
  </si>
  <si>
    <t>BiK82X2-----06</t>
  </si>
  <si>
    <t>BiK82X2K09--06</t>
  </si>
  <si>
    <t>BiK82X2K09y-06</t>
  </si>
  <si>
    <t>BiK82X2KA3--06</t>
  </si>
  <si>
    <t>BiK82X2KA3y-06</t>
  </si>
  <si>
    <t>BiK82X2KWK--06</t>
  </si>
  <si>
    <t>BiK82X2KWKy-06</t>
  </si>
  <si>
    <t>BiK82X2y----06</t>
  </si>
  <si>
    <t>BiK81-------06</t>
  </si>
  <si>
    <t>BiK81KWK----06</t>
  </si>
  <si>
    <t>BiK81KA3----06</t>
  </si>
  <si>
    <t>BiK81K09----06</t>
  </si>
  <si>
    <t>BiK81a1-----06</t>
  </si>
  <si>
    <t>BiK81a1KWK--06</t>
  </si>
  <si>
    <t>BiK81a1KA3--06</t>
  </si>
  <si>
    <t>BiK81a1K09--06</t>
  </si>
  <si>
    <t>BiK81b------06</t>
  </si>
  <si>
    <t>BiK81bKWK---06</t>
  </si>
  <si>
    <t>BiK81bKA3---06</t>
  </si>
  <si>
    <t>BiK81bK09---06</t>
  </si>
  <si>
    <t>BiK81a1b----06</t>
  </si>
  <si>
    <t>BiK81a1bKWK-06</t>
  </si>
  <si>
    <t>BiK81a1bKA3-06</t>
  </si>
  <si>
    <t>BiK81a1bK09-06</t>
  </si>
  <si>
    <t>BiK82KA3----06</t>
  </si>
  <si>
    <t>BiK82K09----06</t>
  </si>
  <si>
    <t>BiK82a1KA3--06</t>
  </si>
  <si>
    <t>BiK82a1K09--06</t>
  </si>
  <si>
    <t>BiK82bKA3---06</t>
  </si>
  <si>
    <t>BiK82bK09---06</t>
  </si>
  <si>
    <t>BiK82a1bKA3-06</t>
  </si>
  <si>
    <t>BiK82a1bK09-06</t>
  </si>
  <si>
    <t>BiK83K09----06</t>
  </si>
  <si>
    <t>BiK83a2K09--06</t>
  </si>
  <si>
    <t>BiK83a3K09--06</t>
  </si>
  <si>
    <t>BiK83bK09---06</t>
  </si>
  <si>
    <t>BiK83a2bK09-06</t>
  </si>
  <si>
    <t>BiK83a3bK09-06</t>
  </si>
  <si>
    <t>BiK84K09----06</t>
  </si>
  <si>
    <t>BiK81a1bK09y06</t>
  </si>
  <si>
    <t>BiK81a1bK10y06</t>
  </si>
  <si>
    <t>BiK81a1bKA3y06</t>
  </si>
  <si>
    <t>BiK81a1bKWKy06</t>
  </si>
  <si>
    <t>BiK81a1by---06</t>
  </si>
  <si>
    <t>BiK81a1K09y-06</t>
  </si>
  <si>
    <t>BiK81a1K10y-06</t>
  </si>
  <si>
    <t>BiK81a1KA3y-06</t>
  </si>
  <si>
    <t>BiK81a1KWKy-06</t>
  </si>
  <si>
    <t>BiK81a1y----06</t>
  </si>
  <si>
    <t>BiK81bK09y--06</t>
  </si>
  <si>
    <t>BiK81bK10y--06</t>
  </si>
  <si>
    <t>BiK81bKA3y--06</t>
  </si>
  <si>
    <t>BiK81bKWKy--06</t>
  </si>
  <si>
    <t>BiK81by-----06</t>
  </si>
  <si>
    <t>BiK81K09y---06</t>
  </si>
  <si>
    <t>BiK81K10y---06</t>
  </si>
  <si>
    <t>BiK81KA3y---06</t>
  </si>
  <si>
    <t>BiK81KWKy---06</t>
  </si>
  <si>
    <t>BiK81y------06</t>
  </si>
  <si>
    <t>BiK82a1bK09y06</t>
  </si>
  <si>
    <t>BiK82a1bK10y06</t>
  </si>
  <si>
    <t>BiK82a1bKA3y06</t>
  </si>
  <si>
    <t>BiK82a1bKWKy06</t>
  </si>
  <si>
    <t>BiK82a1by---06</t>
  </si>
  <si>
    <t>BiK82a1K09y-06</t>
  </si>
  <si>
    <t>BiK82a1K10y-06</t>
  </si>
  <si>
    <t>BiK82a1KA3y-06</t>
  </si>
  <si>
    <t>BiK82a1KWKy-06</t>
  </si>
  <si>
    <t>BiK82a1y----06</t>
  </si>
  <si>
    <t>BiK82bK09y--06</t>
  </si>
  <si>
    <t>BiK82bK10y--06</t>
  </si>
  <si>
    <t>BiK82bKA3y--06</t>
  </si>
  <si>
    <t>BiK82bKWKy--06</t>
  </si>
  <si>
    <t>BiK82by-----06</t>
  </si>
  <si>
    <t>BiK82K09y---06</t>
  </si>
  <si>
    <t>BiK82K10y---06</t>
  </si>
  <si>
    <t>BiK82KA3y---06</t>
  </si>
  <si>
    <t>BiK82KWKy---06</t>
  </si>
  <si>
    <t>BiK82y------06</t>
  </si>
  <si>
    <t>BiK81GbK10--06</t>
  </si>
  <si>
    <t>BiK81GK10---06</t>
  </si>
  <si>
    <t>BiK81GK10y--06</t>
  </si>
  <si>
    <t>BiK81LbK10--06</t>
  </si>
  <si>
    <t>BiK81LbK10y-06</t>
  </si>
  <si>
    <t>BiK81LK10---06</t>
  </si>
  <si>
    <t>BiK81LK10y--06</t>
  </si>
  <si>
    <t>BiK81M1bK10-06</t>
  </si>
  <si>
    <t>BiK81M1bK10y06</t>
  </si>
  <si>
    <t>BiK81M1K10--06</t>
  </si>
  <si>
    <t>BiK81M1K10y-06</t>
  </si>
  <si>
    <t>BiK81X1bK10-06</t>
  </si>
  <si>
    <t>BiK81X1bK10y06</t>
  </si>
  <si>
    <t>BiK81X1K10--06</t>
  </si>
  <si>
    <t>BiK81X1K10y-06</t>
  </si>
  <si>
    <t>BiK82GbK10--06</t>
  </si>
  <si>
    <t>BiK82GK10---06</t>
  </si>
  <si>
    <t>BiK82GK10y--06</t>
  </si>
  <si>
    <t>BiK82LbK10--06</t>
  </si>
  <si>
    <t>BiK82LbK10y-06</t>
  </si>
  <si>
    <t>BiK82LK10---06</t>
  </si>
  <si>
    <t>BiK82LK10y--06</t>
  </si>
  <si>
    <t>BiK82M2K10--06</t>
  </si>
  <si>
    <t>BiK82M2K10y-06</t>
  </si>
  <si>
    <t>BiK82X2K10--06</t>
  </si>
  <si>
    <t>BiK82X2K10y-06</t>
  </si>
  <si>
    <t>BiK81K10----06</t>
  </si>
  <si>
    <t>BiK81a1K10--06</t>
  </si>
  <si>
    <t>BiK81bK10---06</t>
  </si>
  <si>
    <t>BiK81a1bK10-06</t>
  </si>
  <si>
    <t>BiK82K10----06</t>
  </si>
  <si>
    <t>BiK82a1K10--06</t>
  </si>
  <si>
    <t>BiK82bK10---06</t>
  </si>
  <si>
    <t>BiK82a1bK10-06</t>
  </si>
  <si>
    <t>BiK83K10----06</t>
  </si>
  <si>
    <t>BiK83a2K10--06</t>
  </si>
  <si>
    <t>BiK83a3K10--06</t>
  </si>
  <si>
    <t>BiK83bK10---06</t>
  </si>
  <si>
    <t>BiK83a2bK10-06</t>
  </si>
  <si>
    <t>BiK83a3bK10-06</t>
  </si>
  <si>
    <t>BiK84K10----06</t>
  </si>
  <si>
    <t>BiK82GbK10y-06</t>
  </si>
  <si>
    <t>BiK81GbK10y-06</t>
  </si>
  <si>
    <t>BiK82X2bK10y06</t>
  </si>
  <si>
    <t>BiK82X2bK10-06</t>
  </si>
  <si>
    <t>BiK82M2bK10y06</t>
  </si>
  <si>
    <t xml:space="preserve"> 0,15-0,5 MW, Bonusregeln M2, y, b und K erstmals 2010, Anteil KWK, erstmals 2010	</t>
  </si>
  <si>
    <t>BiK82M2bK10-06</t>
  </si>
  <si>
    <t>BiK81a1bK11-06</t>
  </si>
  <si>
    <t>BiK81a1bK11y06</t>
  </si>
  <si>
    <t>BiK81a1K11--06</t>
  </si>
  <si>
    <t>BiK81a1K11y-06</t>
  </si>
  <si>
    <t>BiK81bK11---06</t>
  </si>
  <si>
    <t>BiK81bK11y--06</t>
  </si>
  <si>
    <t>BiK81GbK11--06</t>
  </si>
  <si>
    <t>BiK81GbK11y-06</t>
  </si>
  <si>
    <t>BiK81GK11---06</t>
  </si>
  <si>
    <t>BiK81GK11y--06</t>
  </si>
  <si>
    <t>BiK81K11----06</t>
  </si>
  <si>
    <t>BiK81K11y---06</t>
  </si>
  <si>
    <t>BiK81LbK11--06</t>
  </si>
  <si>
    <t>BiK81LbK11y-06</t>
  </si>
  <si>
    <t>BiK81LK11---06</t>
  </si>
  <si>
    <t>BiK81LK11y--06</t>
  </si>
  <si>
    <t>BiK81M1bK11-06</t>
  </si>
  <si>
    <t>BiK81M1bK11y06</t>
  </si>
  <si>
    <t>BiK81M1K11--06</t>
  </si>
  <si>
    <t>BiK81M1K11y-06</t>
  </si>
  <si>
    <t>BiK81X1bK11-06</t>
  </si>
  <si>
    <t>BiK81X1bK11y06</t>
  </si>
  <si>
    <t>BiK81X1K11--06</t>
  </si>
  <si>
    <t>BiK81X1K11y-06</t>
  </si>
  <si>
    <t>BiK82a1bK11-06</t>
  </si>
  <si>
    <t>BiK82a1bK11y06</t>
  </si>
  <si>
    <t>BiK82a1K11--06</t>
  </si>
  <si>
    <t>BiK82a1K11y-06</t>
  </si>
  <si>
    <t>BiK82bK11---06</t>
  </si>
  <si>
    <t>BiK82bK11y--06</t>
  </si>
  <si>
    <t>BiK82GbK11--06</t>
  </si>
  <si>
    <t>BiK82GbK11y-06</t>
  </si>
  <si>
    <t>BiK82GK11---06</t>
  </si>
  <si>
    <t>BiK82GK11y--06</t>
  </si>
  <si>
    <t>BiK82K11----06</t>
  </si>
  <si>
    <t>BiK82K11y---06</t>
  </si>
  <si>
    <t>BiK82LbK11--06</t>
  </si>
  <si>
    <t>BiK82LbK11y-06</t>
  </si>
  <si>
    <t>BiK82LK11---06</t>
  </si>
  <si>
    <t>BiK82LK11y--06</t>
  </si>
  <si>
    <t>BiK82M2bK11-06</t>
  </si>
  <si>
    <t>BiK82M2bK11y06</t>
  </si>
  <si>
    <t>BiK82M2K11--06</t>
  </si>
  <si>
    <t>BiK82M2K11y-06</t>
  </si>
  <si>
    <t>BiK82X2bK11-06</t>
  </si>
  <si>
    <t>BiK82X2bK11y06</t>
  </si>
  <si>
    <t>BiK82X2K11--06</t>
  </si>
  <si>
    <t>BiK82X2K11y-06</t>
  </si>
  <si>
    <t>BiK83a2bK11-06</t>
  </si>
  <si>
    <t>BiK83a2K11--06</t>
  </si>
  <si>
    <t>BiK83a3bK11-06</t>
  </si>
  <si>
    <t>BiK83a3K11--06</t>
  </si>
  <si>
    <t>BiK83bK11---06</t>
  </si>
  <si>
    <t>BiK83K11----06</t>
  </si>
  <si>
    <t>BiK84K11----06</t>
  </si>
  <si>
    <t>BiK81K12----06</t>
  </si>
  <si>
    <t>BiK81K12y---06</t>
  </si>
  <si>
    <t>BiK81a1K12--06</t>
  </si>
  <si>
    <t>BiK81a1K12y-06</t>
  </si>
  <si>
    <t>BiK81GK12---06</t>
  </si>
  <si>
    <t>BiK81GK12y--06</t>
  </si>
  <si>
    <t>BiK81M1K12--06</t>
  </si>
  <si>
    <t>BiK81M1K12y-06</t>
  </si>
  <si>
    <t>BiK81LK12---06</t>
  </si>
  <si>
    <t>BiK81LK12y--06</t>
  </si>
  <si>
    <t>BiK81X1K12--06</t>
  </si>
  <si>
    <t>BiK81X1K12y-06</t>
  </si>
  <si>
    <t>BiK81bK12---06</t>
  </si>
  <si>
    <t>BiK81bK12y--06</t>
  </si>
  <si>
    <t>BiK81a1bK12-06</t>
  </si>
  <si>
    <t>BiK81a1bK12y06</t>
  </si>
  <si>
    <t>BiK81GbK12--06</t>
  </si>
  <si>
    <t>BiK81GbK12y-06</t>
  </si>
  <si>
    <t>BiK81M1bK12-06</t>
  </si>
  <si>
    <t>BiK81M1bK12y06</t>
  </si>
  <si>
    <t>BiK81LbK12--06</t>
  </si>
  <si>
    <t>BiK81LbK12y-06</t>
  </si>
  <si>
    <t>BiK81X1bK12-06</t>
  </si>
  <si>
    <t>BiK81X1bK12y06</t>
  </si>
  <si>
    <t>BiK82K12----06</t>
  </si>
  <si>
    <t>BiK82K12y---06</t>
  </si>
  <si>
    <t>BiK82a1K12--06</t>
  </si>
  <si>
    <t>BiK82a1K12y-06</t>
  </si>
  <si>
    <t>BiK82GK12---06</t>
  </si>
  <si>
    <t>BiK82GK12y--06</t>
  </si>
  <si>
    <t>BiK82M2K12--06</t>
  </si>
  <si>
    <t>BiK82M2K12y-06</t>
  </si>
  <si>
    <t>BiK82LK12---06</t>
  </si>
  <si>
    <t>BiK82LK12y--06</t>
  </si>
  <si>
    <t>BiK82X2K12--06</t>
  </si>
  <si>
    <t>BiK82X2K12y-06</t>
  </si>
  <si>
    <t>BiK82bK12---06</t>
  </si>
  <si>
    <t>BiK82bK12y--06</t>
  </si>
  <si>
    <t>BiK82a1bK12-06</t>
  </si>
  <si>
    <t>BiK82a1bK12y06</t>
  </si>
  <si>
    <t>BiK82GbK12--06</t>
  </si>
  <si>
    <t>BiK82GbK12y-06</t>
  </si>
  <si>
    <t>BiK82M2bK12-06</t>
  </si>
  <si>
    <t>BiK82M2bK12y06</t>
  </si>
  <si>
    <t>BiK82LbK12--06</t>
  </si>
  <si>
    <t>BiK82LbK12y-06</t>
  </si>
  <si>
    <t>BiK82X2bK12-06</t>
  </si>
  <si>
    <t>BiK82X2bK12y06</t>
  </si>
  <si>
    <t>BiK83K12----06</t>
  </si>
  <si>
    <t>BiK83a2K12--06</t>
  </si>
  <si>
    <t>BiK83a3K12--06</t>
  </si>
  <si>
    <t>BiK83bK12---06</t>
  </si>
  <si>
    <t>BiK83a2bK12-06</t>
  </si>
  <si>
    <t>BiK83a3bK12-06</t>
  </si>
  <si>
    <t>BiK84K12----06</t>
  </si>
  <si>
    <t>BiK81M1K13y-06</t>
  </si>
  <si>
    <t>BiK81X1K13y-06</t>
  </si>
  <si>
    <t xml:space="preserve"> 0-0,15 MW, Bonusregeln X1, y und K erstmals 2013</t>
  </si>
  <si>
    <t>BiK82M2K13y-06</t>
  </si>
  <si>
    <t>BiK82X2K13y-06</t>
  </si>
  <si>
    <t xml:space="preserve"> 0,15-0,5 MW, Bonusregeln X2, y und K erstmals 2013</t>
  </si>
  <si>
    <t>BiK83a2K13--06</t>
  </si>
  <si>
    <t xml:space="preserve"> 0,5-5 MW, Bonusregeln a2 und K erstmals 2013</t>
  </si>
  <si>
    <t>BiK81M1K13--06</t>
  </si>
  <si>
    <t>0-0,15 MW, Bonusregeln M1, K erstmals 2013</t>
  </si>
  <si>
    <t>BiK82M2K13--06</t>
  </si>
  <si>
    <t>0,15-0,5 MW, Bonusregeln M2, K erstmals 2013</t>
  </si>
  <si>
    <t>BiK81GbK13y-06</t>
  </si>
  <si>
    <t>0-0,15 MW, Bonusregeln G, y, b und K erstmals 2013</t>
  </si>
  <si>
    <t>BiK82GbK13y-06</t>
  </si>
  <si>
    <t>0,15-0,5 MW, Bonusregeln G, y, b und K erstmals 2013</t>
  </si>
  <si>
    <t>BiK81K13----06</t>
  </si>
  <si>
    <t>0-0,15 MW, Bonusregel K erstmals 2013</t>
  </si>
  <si>
    <t>BiK82K13----06</t>
  </si>
  <si>
    <t>0,15-0,5 MW, Bonusregel K erstmals 2013</t>
  </si>
  <si>
    <t>BiK83K13----06</t>
  </si>
  <si>
    <t>BiK83a2bK13-06</t>
  </si>
  <si>
    <t>0,5-5 MW, Bonusregeln a2, b und K erstmals 2013</t>
  </si>
  <si>
    <t>BiK81M1K14--06</t>
  </si>
  <si>
    <t>0-0,15 MW, Bonusregeln M1, K erstmals 2014</t>
  </si>
  <si>
    <t>BiK82M2K14--06</t>
  </si>
  <si>
    <t>0,15-0,5 MW, Bonusregeln M2, K erstmals 2014</t>
  </si>
  <si>
    <t>BiK81M1bK13y06</t>
  </si>
  <si>
    <t>0-0,15 MW, Bonusregeln M1, y, b und K erstmals 2013</t>
  </si>
  <si>
    <t>BiK82M2bK13y06</t>
  </si>
  <si>
    <t>0,15-0,5 MW, Bonusregeln M2, y, b und K erstmals 2013</t>
  </si>
  <si>
    <t>BiK85-------06</t>
  </si>
  <si>
    <t>&lt; 20 MW</t>
  </si>
  <si>
    <t>BiK85K09----06</t>
  </si>
  <si>
    <t>&lt;20 MW, Altholz, Bonusregel K erstmals 2009</t>
  </si>
  <si>
    <t>BiK85K10----06</t>
  </si>
  <si>
    <t>&lt;20 MW, Altholz, Bonusregel K erstmals 2010</t>
  </si>
  <si>
    <t>BiK85K11----06</t>
  </si>
  <si>
    <t xml:space="preserve"> &lt;20 MW, Altholz, Bonusregel K erstmals 2011</t>
  </si>
  <si>
    <t>BiK85K12----06</t>
  </si>
  <si>
    <t>&lt;20 MW, Altholz, Bonusregel K erstmals 2012</t>
  </si>
  <si>
    <t>BiK82-------07</t>
  </si>
  <si>
    <t>BiK82KWK----07</t>
  </si>
  <si>
    <t>BiK82a1-----07</t>
  </si>
  <si>
    <t>BiK82a1KWK--07</t>
  </si>
  <si>
    <t>BiK82b------07</t>
  </si>
  <si>
    <t>BiK82bKWK---07</t>
  </si>
  <si>
    <t>BiK82a1b----07</t>
  </si>
  <si>
    <t>BiK82a1bKWK-07</t>
  </si>
  <si>
    <t>BiK83-------07</t>
  </si>
  <si>
    <t>BiK83KWK----07</t>
  </si>
  <si>
    <t>BiK83a2-----07</t>
  </si>
  <si>
    <t>BiK83a2KWK--07</t>
  </si>
  <si>
    <t>BiK83a3-----07</t>
  </si>
  <si>
    <t>BiK83a3KWK--07</t>
  </si>
  <si>
    <t>BiK83b------07</t>
  </si>
  <si>
    <t>BiK83bKWK---07</t>
  </si>
  <si>
    <t>BiK83a2b----07</t>
  </si>
  <si>
    <t>BiK83a2bKWK-07</t>
  </si>
  <si>
    <t>BiK83a3b----07</t>
  </si>
  <si>
    <t>BiK83a3bKWK-07</t>
  </si>
  <si>
    <t>BiK84-------07</t>
  </si>
  <si>
    <t>BiK84KWK----07</t>
  </si>
  <si>
    <t>BiK85-------07</t>
  </si>
  <si>
    <t>BiK81G------07</t>
  </si>
  <si>
    <t>BiK81Gb-----07</t>
  </si>
  <si>
    <t>BiK81GbK09--07</t>
  </si>
  <si>
    <t>BiK81GbK09y-07</t>
  </si>
  <si>
    <t>BiK81GbKA3--07</t>
  </si>
  <si>
    <t>BiK81GbKA3y-07</t>
  </si>
  <si>
    <t>BiK81GbKWK--07</t>
  </si>
  <si>
    <t>BiK81GbKWKy-07</t>
  </si>
  <si>
    <t>BiK81Gby----07</t>
  </si>
  <si>
    <t>BiK81GK09---07</t>
  </si>
  <si>
    <t>BiK81GK09y--07</t>
  </si>
  <si>
    <t>BiK81GKA3---07</t>
  </si>
  <si>
    <t>BiK81GKA3y--07</t>
  </si>
  <si>
    <t>BiK81GKWK---07</t>
  </si>
  <si>
    <t>BiK81GKWKy--07</t>
  </si>
  <si>
    <t>BiK81Gy-----07</t>
  </si>
  <si>
    <t>BiK81L------07</t>
  </si>
  <si>
    <t>BiK81Lb-----07</t>
  </si>
  <si>
    <t>BiK81LbK09--07</t>
  </si>
  <si>
    <t>BiK81LbK09y-07</t>
  </si>
  <si>
    <t>BiK81LbKA3--07</t>
  </si>
  <si>
    <t>BiK81LbKA3y-07</t>
  </si>
  <si>
    <t>BiK81LbKWK--07</t>
  </si>
  <si>
    <t>BiK81LbKWKy-07</t>
  </si>
  <si>
    <t>BiK81Lby----07</t>
  </si>
  <si>
    <t>BiK81LK09---07</t>
  </si>
  <si>
    <t>BiK81LK09y--07</t>
  </si>
  <si>
    <t>BiK81LKA3---07</t>
  </si>
  <si>
    <t>BiK81LKA3y--07</t>
  </si>
  <si>
    <t>BiK81LKWK---07</t>
  </si>
  <si>
    <t>BiK81LKWKy--07</t>
  </si>
  <si>
    <t>BiK81Ly-----07</t>
  </si>
  <si>
    <t>BiK81M1-----07</t>
  </si>
  <si>
    <t>BiK81M1b----07</t>
  </si>
  <si>
    <t>BiK81M1bK09-07</t>
  </si>
  <si>
    <t>BiK81M1bK09y07</t>
  </si>
  <si>
    <t>BiK81M1bKA3-07</t>
  </si>
  <si>
    <t>BiK81M1bKA3y07</t>
  </si>
  <si>
    <t>BiK81M1bKWK-07</t>
  </si>
  <si>
    <t>BiK81M1bKWKy07</t>
  </si>
  <si>
    <t>BiK81M1by---07</t>
  </si>
  <si>
    <t>BiK81M1K09--07</t>
  </si>
  <si>
    <t>BiK81M1K09y-07</t>
  </si>
  <si>
    <t>BiK81M1KA3--07</t>
  </si>
  <si>
    <t>BiK81M1KA3y-07</t>
  </si>
  <si>
    <t>BiK81M1KWK--07</t>
  </si>
  <si>
    <t>BiK81M1KWKy-07</t>
  </si>
  <si>
    <t>BiK81M1y----07</t>
  </si>
  <si>
    <t>BiK81X1-----07</t>
  </si>
  <si>
    <t>BiK81X1b----07</t>
  </si>
  <si>
    <t>BiK81X1bK09-07</t>
  </si>
  <si>
    <t>BiK81X1bK09y07</t>
  </si>
  <si>
    <t>BiK81X1bKA3-07</t>
  </si>
  <si>
    <t>BiK81X1bKA3y07</t>
  </si>
  <si>
    <t>BiK81X1bKWK-07</t>
  </si>
  <si>
    <t>BiK81X1bKWKy07</t>
  </si>
  <si>
    <t>BiK81X1by---07</t>
  </si>
  <si>
    <t>BiK81X1K09--07</t>
  </si>
  <si>
    <t>BiK81X1K09y-07</t>
  </si>
  <si>
    <t>BiK81X1KA3--07</t>
  </si>
  <si>
    <t>BiK81X1KA3y-07</t>
  </si>
  <si>
    <t>BiK81X1KWK--07</t>
  </si>
  <si>
    <t>BiK81X1KWKy-07</t>
  </si>
  <si>
    <t>BiK81X1y----07</t>
  </si>
  <si>
    <t>BiK82G------07</t>
  </si>
  <si>
    <t>BiK82Gb-----07</t>
  </si>
  <si>
    <t>BiK82GbK09--07</t>
  </si>
  <si>
    <t>BiK82GbK09y-07</t>
  </si>
  <si>
    <t>BiK82GbKA3--07</t>
  </si>
  <si>
    <t>BiK82GbKA3y-07</t>
  </si>
  <si>
    <t>BiK82GbKWK--07</t>
  </si>
  <si>
    <t>BiK82GbKWKy-07</t>
  </si>
  <si>
    <t>BiK82Gby----07</t>
  </si>
  <si>
    <t>BiK82GK09---07</t>
  </si>
  <si>
    <t>BiK82GK09y--07</t>
  </si>
  <si>
    <t>BiK82GKA3---07</t>
  </si>
  <si>
    <t>BiK82GKA3y--07</t>
  </si>
  <si>
    <t>BiK82GKWK---07</t>
  </si>
  <si>
    <t>BiK82GKWKy--07</t>
  </si>
  <si>
    <t>BiK82Gy-----07</t>
  </si>
  <si>
    <t>BiK82L------07</t>
  </si>
  <si>
    <t>BiK82Lb-----07</t>
  </si>
  <si>
    <t>BiK82LbK09--07</t>
  </si>
  <si>
    <t>BiK82LbK09y-07</t>
  </si>
  <si>
    <t>BiK82LbKA3--07</t>
  </si>
  <si>
    <t>BiK82LbKA3y-07</t>
  </si>
  <si>
    <t>BiK82LbKWK--07</t>
  </si>
  <si>
    <t>BiK82LbKWKy-07</t>
  </si>
  <si>
    <t>BiK82Lby----07</t>
  </si>
  <si>
    <t>BiK82LK09---07</t>
  </si>
  <si>
    <t>BiK82LK09y--07</t>
  </si>
  <si>
    <t>BiK82LKA3---07</t>
  </si>
  <si>
    <t>BiK82LKA3y--07</t>
  </si>
  <si>
    <t>BiK82LKWK---07</t>
  </si>
  <si>
    <t>BiK82LKWKy--07</t>
  </si>
  <si>
    <t>BiK82Ly-----07</t>
  </si>
  <si>
    <t>BiK82M2b----07</t>
  </si>
  <si>
    <t>BiK82M2bK09-07</t>
  </si>
  <si>
    <t>BiK82M2bK09y07</t>
  </si>
  <si>
    <t>BiK82M2bKA3-07</t>
  </si>
  <si>
    <t>BiK82M2bKA3y07</t>
  </si>
  <si>
    <t>BiK82M2bKWK-07</t>
  </si>
  <si>
    <t>BiK82M2bKWKy07</t>
  </si>
  <si>
    <t>BiK82M2by---07</t>
  </si>
  <si>
    <t>BiK82M2-----07</t>
  </si>
  <si>
    <t>BiK82M2K09--07</t>
  </si>
  <si>
    <t>BiK82M2K09y-07</t>
  </si>
  <si>
    <t>BiK82M2KA3--07</t>
  </si>
  <si>
    <t>BiK82M2KA3y-07</t>
  </si>
  <si>
    <t>BiK82M2KWK--07</t>
  </si>
  <si>
    <t>BiK82M2KWKy-07</t>
  </si>
  <si>
    <t>BiK82M2y----07</t>
  </si>
  <si>
    <t>BiK82X2b----07</t>
  </si>
  <si>
    <t>BiK82X2bK09-07</t>
  </si>
  <si>
    <t>BiK82X2bK09y07</t>
  </si>
  <si>
    <t>BiK82X2bKA3-07</t>
  </si>
  <si>
    <t>BiK82X2bKA3y07</t>
  </si>
  <si>
    <t>BiK82X2bKWK-07</t>
  </si>
  <si>
    <t>BiK82X2bKWKy07</t>
  </si>
  <si>
    <t>BiK82X2by---07</t>
  </si>
  <si>
    <t>BiK82X2-----07</t>
  </si>
  <si>
    <t>BiK82X2K09--07</t>
  </si>
  <si>
    <t>BiK82X2K09y-07</t>
  </si>
  <si>
    <t>BiK82X2KA3--07</t>
  </si>
  <si>
    <t>BiK82X2KA3y-07</t>
  </si>
  <si>
    <t>BiK82X2KWK--07</t>
  </si>
  <si>
    <t>BiK82X2KWKy-07</t>
  </si>
  <si>
    <t>BiK82X2y----07</t>
  </si>
  <si>
    <t>BiK81-------07</t>
  </si>
  <si>
    <t>BiK81KWK----07</t>
  </si>
  <si>
    <t>BiK81KA3----07</t>
  </si>
  <si>
    <t>BiK81K09----07</t>
  </si>
  <si>
    <t>BiK81a1-----07</t>
  </si>
  <si>
    <t>BiK81a1KWK--07</t>
  </si>
  <si>
    <t>BiK81a1KA3--07</t>
  </si>
  <si>
    <t>BiK81a1K09--07</t>
  </si>
  <si>
    <t>BiK81b------07</t>
  </si>
  <si>
    <t>BiK81bKWK---07</t>
  </si>
  <si>
    <t>BiK81bKA3---07</t>
  </si>
  <si>
    <t>BiK81bK09---07</t>
  </si>
  <si>
    <t>BiK81a1b----07</t>
  </si>
  <si>
    <t>BiK81a1bKWK-07</t>
  </si>
  <si>
    <t>BiK81a1bKA3-07</t>
  </si>
  <si>
    <t>BiK81a1bK09-07</t>
  </si>
  <si>
    <t>0-0,15 MW, Bonusregeln a1, b, K erstmals 2009</t>
  </si>
  <si>
    <t>BiK82KA3----07</t>
  </si>
  <si>
    <t>BiK82K09----07</t>
  </si>
  <si>
    <t>BiK82a1KA3--07</t>
  </si>
  <si>
    <t>BiK82a1K09--07</t>
  </si>
  <si>
    <t>0,15-0,5 MW, Bonusregeln a1, K erstmals 2009</t>
  </si>
  <si>
    <t>BiK82bKA3---07</t>
  </si>
  <si>
    <t>BiK82bK09---07</t>
  </si>
  <si>
    <t>0,15-0,5 MW, Bonusregeln b, K erstmals 2009</t>
  </si>
  <si>
    <t>BiK82a1bKA3-07</t>
  </si>
  <si>
    <t>BiK82a1bK09-07</t>
  </si>
  <si>
    <t>0,15-0,5 MW, Bonusregeln a1, b, K erstmals 2009</t>
  </si>
  <si>
    <t>BiK83K09----07</t>
  </si>
  <si>
    <t>BiK83a2K09--07</t>
  </si>
  <si>
    <t>BiK83a3K09--07</t>
  </si>
  <si>
    <t>BiK83bK09---07</t>
  </si>
  <si>
    <t>BiK83a2bK09-07</t>
  </si>
  <si>
    <t>BiK83a3bK09-07</t>
  </si>
  <si>
    <t>BiK84K09----07</t>
  </si>
  <si>
    <t>BiK85K09----07</t>
  </si>
  <si>
    <t>BiK81a1bK09y07</t>
  </si>
  <si>
    <t>BiK81a1bK10y07</t>
  </si>
  <si>
    <t>BiK81a1bKA3y07</t>
  </si>
  <si>
    <t>BiK81a1bKWKy07</t>
  </si>
  <si>
    <t>BiK81a1by---07</t>
  </si>
  <si>
    <t>BiK81a1K09y-07</t>
  </si>
  <si>
    <t>BiK81a1K10y-07</t>
  </si>
  <si>
    <t>BiK81a1KA3y-07</t>
  </si>
  <si>
    <t>BiK81a1KWKy-07</t>
  </si>
  <si>
    <t>BiK81a1y----07</t>
  </si>
  <si>
    <t>BiK81bK09y--07</t>
  </si>
  <si>
    <t>BiK81bK10y--07</t>
  </si>
  <si>
    <t>BiK81bKA3y--07</t>
  </si>
  <si>
    <t>BiK81bKWKy--07</t>
  </si>
  <si>
    <t>BiK81by-----07</t>
  </si>
  <si>
    <t>BiK81K09y---07</t>
  </si>
  <si>
    <t>BiK81K10y---07</t>
  </si>
  <si>
    <t>BiK81KA3y---07</t>
  </si>
  <si>
    <t>BiK81KWKy---07</t>
  </si>
  <si>
    <t>BiK81y------07</t>
  </si>
  <si>
    <t>BiK82a1bK09y07</t>
  </si>
  <si>
    <t>BiK82a1bK10y07</t>
  </si>
  <si>
    <t>BiK82a1bKA3y07</t>
  </si>
  <si>
    <t>BiK82a1bKWKy07</t>
  </si>
  <si>
    <t>BiK82a1by---07</t>
  </si>
  <si>
    <t>BiK82a1K09y-07</t>
  </si>
  <si>
    <t>BiK82a1K10y-07</t>
  </si>
  <si>
    <t>BiK82a1KA3y-07</t>
  </si>
  <si>
    <t>BiK82a1KWKy-07</t>
  </si>
  <si>
    <t>BiK82a1y----07</t>
  </si>
  <si>
    <t>BiK82bK09y--07</t>
  </si>
  <si>
    <t>BiK82bK10y--07</t>
  </si>
  <si>
    <t>BiK82bKA3y--07</t>
  </si>
  <si>
    <t>BiK82bKWKy--07</t>
  </si>
  <si>
    <t>BiK82by-----07</t>
  </si>
  <si>
    <t>BiK82K09y---07</t>
  </si>
  <si>
    <t>BiK82K10y---07</t>
  </si>
  <si>
    <t>BiK82KA3y---07</t>
  </si>
  <si>
    <t>BiK82KWKy---07</t>
  </si>
  <si>
    <t>BiK82y------07</t>
  </si>
  <si>
    <t>BiK81GbK10--07</t>
  </si>
  <si>
    <t>BiK81GK10---07</t>
  </si>
  <si>
    <t>BiK81GK10y--07</t>
  </si>
  <si>
    <t>BiK81LbK10--07</t>
  </si>
  <si>
    <t>BiK81LbK10y-07</t>
  </si>
  <si>
    <t>BiK81LK10---07</t>
  </si>
  <si>
    <t>BiK81LK10y--07</t>
  </si>
  <si>
    <t>BiK81M1bK10-07</t>
  </si>
  <si>
    <t>BiK81M1bK10y07</t>
  </si>
  <si>
    <t>BiK81M1K10--07</t>
  </si>
  <si>
    <t>BiK81M1K10y-07</t>
  </si>
  <si>
    <t>BiK81X1bK10-07</t>
  </si>
  <si>
    <t>BiK81X1bK10y07</t>
  </si>
  <si>
    <t>BiK81X1K10--07</t>
  </si>
  <si>
    <t>BiK81X1K10y-07</t>
  </si>
  <si>
    <t>BiK82GbK10--07</t>
  </si>
  <si>
    <t>BiK82GK10---07</t>
  </si>
  <si>
    <t>BiK82GK10y--07</t>
  </si>
  <si>
    <t>BiK82LbK10--07</t>
  </si>
  <si>
    <t>BiK82LbK10y-07</t>
  </si>
  <si>
    <t>BiK82LK10---07</t>
  </si>
  <si>
    <t>BiK82LK10y--07</t>
  </si>
  <si>
    <t>BiK82M2K10--07</t>
  </si>
  <si>
    <t>BiK82M2K10y-07</t>
  </si>
  <si>
    <t>BiK82X2K10--07</t>
  </si>
  <si>
    <t>BiK82X2K10y-07</t>
  </si>
  <si>
    <t>BiK81K10----07</t>
  </si>
  <si>
    <t>BiK81a1K10--07</t>
  </si>
  <si>
    <t>BiK81bK10---07</t>
  </si>
  <si>
    <t>BiK81a1bK10-07</t>
  </si>
  <si>
    <t>0-0,15 MW, Bonusregeln a1, b, K erstmals 2010</t>
  </si>
  <si>
    <t>BiK82K10----07</t>
  </si>
  <si>
    <t>BiK82a1K10--07</t>
  </si>
  <si>
    <t>0,15-0,5 MW, Bonusregeln a1, K erstmals 2010</t>
  </si>
  <si>
    <t>BiK82bK10---07</t>
  </si>
  <si>
    <t>0,15-0,5 MW, Bonusregeln b, K erstmals 2010</t>
  </si>
  <si>
    <t>BiK82a1bK10-07</t>
  </si>
  <si>
    <t>0,15-0,5 MW, Bonusregeln a1, b, K erstmals 2010</t>
  </si>
  <si>
    <t>BiK83K10----07</t>
  </si>
  <si>
    <t>BiK83a2K10--07</t>
  </si>
  <si>
    <t>BiK83a3K10--07</t>
  </si>
  <si>
    <t>BiK83bK10---07</t>
  </si>
  <si>
    <t>BiK83a2bK10-07</t>
  </si>
  <si>
    <t>BiK83a3bK10-07</t>
  </si>
  <si>
    <t>BiK84K10----07</t>
  </si>
  <si>
    <t>BiK85K10----07</t>
  </si>
  <si>
    <t>BiK82GbK10y-07</t>
  </si>
  <si>
    <t>BiK81GbK10y-07</t>
  </si>
  <si>
    <t>BiK82X2bK10y07</t>
  </si>
  <si>
    <t>BiK82X2bK10-07</t>
  </si>
  <si>
    <t>BiK82M2bK10y07</t>
  </si>
  <si>
    <t>BiK82M2bK10-07</t>
  </si>
  <si>
    <t>BiK81a1bK11-07</t>
  </si>
  <si>
    <t>BiK81a1bK11y07</t>
  </si>
  <si>
    <t>BiK81a1K11--07</t>
  </si>
  <si>
    <t>BiK81a1K11y-07</t>
  </si>
  <si>
    <t>BiK81bK11---07</t>
  </si>
  <si>
    <t>BiK81bK11y--07</t>
  </si>
  <si>
    <t>BiK81GbK11--07</t>
  </si>
  <si>
    <t>BiK81GbK11y-07</t>
  </si>
  <si>
    <t>BiK81GK11---07</t>
  </si>
  <si>
    <t>BiK81GK11y--07</t>
  </si>
  <si>
    <t>BiK81K11----07</t>
  </si>
  <si>
    <t>BiK81K11y---07</t>
  </si>
  <si>
    <t>BiK81LbK11--07</t>
  </si>
  <si>
    <t>BiK81LbK11y-07</t>
  </si>
  <si>
    <t>BiK81LK11---07</t>
  </si>
  <si>
    <t>BiK81LK11y--07</t>
  </si>
  <si>
    <t>BiK81M1bK11-07</t>
  </si>
  <si>
    <t>BiK81M1bK11y07</t>
  </si>
  <si>
    <t>BiK81M1K11--07</t>
  </si>
  <si>
    <t>BiK81M1K11y-07</t>
  </si>
  <si>
    <t>BiK81X1bK11-07</t>
  </si>
  <si>
    <t>BiK81X1bK11y07</t>
  </si>
  <si>
    <t>BiK81X1K11--07</t>
  </si>
  <si>
    <t>BiK81X1K11y-07</t>
  </si>
  <si>
    <t>BiK82a1bK11-07</t>
  </si>
  <si>
    <t>BiK82a1bK11y07</t>
  </si>
  <si>
    <t>BiK82a1K11--07</t>
  </si>
  <si>
    <t>BiK82a1K11y-07</t>
  </si>
  <si>
    <t>BiK82bK11---07</t>
  </si>
  <si>
    <t>BiK82bK11y--07</t>
  </si>
  <si>
    <t>BiK82GbK11--07</t>
  </si>
  <si>
    <t>BiK82GbK11y-07</t>
  </si>
  <si>
    <t>BiK82GK11---07</t>
  </si>
  <si>
    <t>BiK82GK11y--07</t>
  </si>
  <si>
    <t>BiK82K11----07</t>
  </si>
  <si>
    <t>BiK82K11y---07</t>
  </si>
  <si>
    <t>BiK82LbK11--07</t>
  </si>
  <si>
    <t>BiK82LbK11y-07</t>
  </si>
  <si>
    <t>BiK82LK11---07</t>
  </si>
  <si>
    <t>BiK82LK11y--07</t>
  </si>
  <si>
    <t>BiK82M2bK11-07</t>
  </si>
  <si>
    <t>BiK82M2bK11y07</t>
  </si>
  <si>
    <t>BiK82M2K11--07</t>
  </si>
  <si>
    <t>BiK82M2K11y-07</t>
  </si>
  <si>
    <t>BiK82X2bK11-07</t>
  </si>
  <si>
    <t>BiK82X2bK11y07</t>
  </si>
  <si>
    <t>BiK82X2K11--07</t>
  </si>
  <si>
    <t>BiK82X2K11y-07</t>
  </si>
  <si>
    <t>BiK83a2bK11-07</t>
  </si>
  <si>
    <t>BiK83a2K11--07</t>
  </si>
  <si>
    <t>BiK83a3bK11-07</t>
  </si>
  <si>
    <t>BiK83a3K11--07</t>
  </si>
  <si>
    <t>BiK83bK11---07</t>
  </si>
  <si>
    <t>BiK83K11----07</t>
  </si>
  <si>
    <t>BiK84K11----07</t>
  </si>
  <si>
    <t>BiK85K11----07</t>
  </si>
  <si>
    <t>BiK81K12----07</t>
  </si>
  <si>
    <t>BiK81K12y---07</t>
  </si>
  <si>
    <t>BiK81a1K12--07</t>
  </si>
  <si>
    <t>BiK81a1K12y-07</t>
  </si>
  <si>
    <t>BiK81GK12---07</t>
  </si>
  <si>
    <t>BiK81GK12y--07</t>
  </si>
  <si>
    <t>BiK81M1K12--07</t>
  </si>
  <si>
    <t>BiK81M1K12y-07</t>
  </si>
  <si>
    <t>BiK81LK12---07</t>
  </si>
  <si>
    <t>BiK81LK12y--07</t>
  </si>
  <si>
    <t>BiK81X1K12--07</t>
  </si>
  <si>
    <t>BiK81X1K12y-07</t>
  </si>
  <si>
    <t>BiK81bK12---07</t>
  </si>
  <si>
    <t>BiK81bK12y--07</t>
  </si>
  <si>
    <t>BiK81a1bK12-07</t>
  </si>
  <si>
    <t>BiK81a1bK12y07</t>
  </si>
  <si>
    <t>BiK81GbK12--07</t>
  </si>
  <si>
    <t>BiK81GbK12y-07</t>
  </si>
  <si>
    <t>BiK81M1bK12-07</t>
  </si>
  <si>
    <t>BiK81M1bK12y07</t>
  </si>
  <si>
    <t>BiK81LbK12--07</t>
  </si>
  <si>
    <t>BiK81LbK12y-07</t>
  </si>
  <si>
    <t>BiK81X1bK12-07</t>
  </si>
  <si>
    <t>BiK81X1bK12y07</t>
  </si>
  <si>
    <t>BiK82K12----07</t>
  </si>
  <si>
    <t>BiK82K12y---07</t>
  </si>
  <si>
    <t>BiK82a1K12--07</t>
  </si>
  <si>
    <t>BiK82a1K12y-07</t>
  </si>
  <si>
    <t>BiK82GK12---07</t>
  </si>
  <si>
    <t>BiK82GK12y--07</t>
  </si>
  <si>
    <t>BiK82M2K12--07</t>
  </si>
  <si>
    <t>BiK82M2K12y-07</t>
  </si>
  <si>
    <t>BiK82LK12---07</t>
  </si>
  <si>
    <t>BiK82LK12y--07</t>
  </si>
  <si>
    <t>BiK82X2K12--07</t>
  </si>
  <si>
    <t>BiK82X2K12y-07</t>
  </si>
  <si>
    <t>BiK82bK12---07</t>
  </si>
  <si>
    <t>BiK82bK12y--07</t>
  </si>
  <si>
    <t>BiK82a1bK12-07</t>
  </si>
  <si>
    <t>BiK82a1bK12y07</t>
  </si>
  <si>
    <t>BiK82GbK12--07</t>
  </si>
  <si>
    <t>BiK82GbK12y-07</t>
  </si>
  <si>
    <t>BiK82M2bK12-07</t>
  </si>
  <si>
    <t>BiK82M2bK12y07</t>
  </si>
  <si>
    <t>BiK82LbK12--07</t>
  </si>
  <si>
    <t>BiK82LbK12y-07</t>
  </si>
  <si>
    <t>BiK82X2bK12-07</t>
  </si>
  <si>
    <t>BiK82X2bK12y07</t>
  </si>
  <si>
    <t>BiK83K12----07</t>
  </si>
  <si>
    <t>BiK83a2K12--07</t>
  </si>
  <si>
    <t>BiK83a3K12--07</t>
  </si>
  <si>
    <t>BiK83bK12---07</t>
  </si>
  <si>
    <t>BiK83a2bK12-07</t>
  </si>
  <si>
    <t>BiK83a3bK12-07</t>
  </si>
  <si>
    <t>BiK84K12----07</t>
  </si>
  <si>
    <t>BiK85K12----07</t>
  </si>
  <si>
    <t>BiK81M1K13--07</t>
  </si>
  <si>
    <t>BiK81M1K13y-07</t>
  </si>
  <si>
    <t>BiK82M2K13--07</t>
  </si>
  <si>
    <t>BiK82M2K13y-07</t>
  </si>
  <si>
    <t>BiK83a2K13--07</t>
  </si>
  <si>
    <t>0,5-5 MW, Bonusregeln a2 und K erstmals 2013</t>
  </si>
  <si>
    <t>BiK82-------08</t>
  </si>
  <si>
    <t>BiK82KWK----08</t>
  </si>
  <si>
    <t>BiK82a1-----08</t>
  </si>
  <si>
    <t>BiK82a1KWK--08</t>
  </si>
  <si>
    <t>BiK82b------08</t>
  </si>
  <si>
    <t>BiK82bKWK---08</t>
  </si>
  <si>
    <t>BiK82a1b----08</t>
  </si>
  <si>
    <t>BiK82a1bKWK-08</t>
  </si>
  <si>
    <t>BiK83-------08</t>
  </si>
  <si>
    <t>BiK83KWK----08</t>
  </si>
  <si>
    <t>BiK83a2-----08</t>
  </si>
  <si>
    <t>BiK83a2KWK--08</t>
  </si>
  <si>
    <t>BiK83a3-----08</t>
  </si>
  <si>
    <t>BiK83a3KWK--08</t>
  </si>
  <si>
    <t>BiK83b------08</t>
  </si>
  <si>
    <t>BiK83bKWK---08</t>
  </si>
  <si>
    <t>BiK83a2b----08</t>
  </si>
  <si>
    <t>BiK83a2bKWK-08</t>
  </si>
  <si>
    <t>BiK83a3b----08</t>
  </si>
  <si>
    <t>BiK83a3bKWK-08</t>
  </si>
  <si>
    <t>BiK84-------08</t>
  </si>
  <si>
    <t>BiK84KWK----08</t>
  </si>
  <si>
    <t>BiK85-------08</t>
  </si>
  <si>
    <t>BiK81G------08</t>
  </si>
  <si>
    <t>BiK81Gb-----08</t>
  </si>
  <si>
    <t>BiK81GbK09--08</t>
  </si>
  <si>
    <t>BiK81GbK09y-08</t>
  </si>
  <si>
    <t>BiK81GbKA3--08</t>
  </si>
  <si>
    <t>BiK81GbKA3y-08</t>
  </si>
  <si>
    <t>BiK81GbKWK--08</t>
  </si>
  <si>
    <t>BiK81GbKWKy-08</t>
  </si>
  <si>
    <t>BiK81Gby----08</t>
  </si>
  <si>
    <t>BiK81GK09---08</t>
  </si>
  <si>
    <t>BiK81GK09y--08</t>
  </si>
  <si>
    <t>BiK81GKA3---08</t>
  </si>
  <si>
    <t>BiK81GKA3y--08</t>
  </si>
  <si>
    <t>BiK81GKWK---08</t>
  </si>
  <si>
    <t>BiK81GKWKy--08</t>
  </si>
  <si>
    <t>BiK81Gy-----08</t>
  </si>
  <si>
    <t>BiK81L------08</t>
  </si>
  <si>
    <t>BiK81Lb-----08</t>
  </si>
  <si>
    <t>BiK81LbK09--08</t>
  </si>
  <si>
    <t>BiK81LbK09y-08</t>
  </si>
  <si>
    <t>BiK81LbKA3--08</t>
  </si>
  <si>
    <t>BiK81LbKA3y-08</t>
  </si>
  <si>
    <t>BiK81LbKWK--08</t>
  </si>
  <si>
    <t>BiK81LbKWKy-08</t>
  </si>
  <si>
    <t>BiK81Lby----08</t>
  </si>
  <si>
    <t>BiK81LK09---08</t>
  </si>
  <si>
    <t>BiK81LK09y--08</t>
  </si>
  <si>
    <t>BiK81LKA3---08</t>
  </si>
  <si>
    <t>BiK81LKA3y--08</t>
  </si>
  <si>
    <t>BiK81LKWK---08</t>
  </si>
  <si>
    <t>BiK81LKWKy--08</t>
  </si>
  <si>
    <t>BiK81Ly-----08</t>
  </si>
  <si>
    <t>BiK81M1-----08</t>
  </si>
  <si>
    <t>BiK81M1b----08</t>
  </si>
  <si>
    <t>BiK81M1bK09-08</t>
  </si>
  <si>
    <t>BiK81M1bK09y08</t>
  </si>
  <si>
    <t>BiK81M1bKA3-08</t>
  </si>
  <si>
    <t>BiK81M1bKA3y08</t>
  </si>
  <si>
    <t>BiK81M1bKWK-08</t>
  </si>
  <si>
    <t>BiK81M1bKWKy08</t>
  </si>
  <si>
    <t>BiK81M1by---08</t>
  </si>
  <si>
    <t>BiK81M1K09--08</t>
  </si>
  <si>
    <t>BiK81M1K09y-08</t>
  </si>
  <si>
    <t>BiK81M1KA3--08</t>
  </si>
  <si>
    <t>BiK81M1KA3y-08</t>
  </si>
  <si>
    <t>BiK81M1KWK--08</t>
  </si>
  <si>
    <t>BiK81M1KWKy-08</t>
  </si>
  <si>
    <t>BiK81M1y----08</t>
  </si>
  <si>
    <t>BiK81X1-----08</t>
  </si>
  <si>
    <t>BiK81X1b----08</t>
  </si>
  <si>
    <t>BiK81X1bK09-08</t>
  </si>
  <si>
    <t>BiK81X1bK09y08</t>
  </si>
  <si>
    <t>BiK81X1bKA3-08</t>
  </si>
  <si>
    <t>BiK81X1bKA3y08</t>
  </si>
  <si>
    <t>BiK81X1bKWK-08</t>
  </si>
  <si>
    <t>BiK81X1bKWKy08</t>
  </si>
  <si>
    <t>BiK81X1by---08</t>
  </si>
  <si>
    <t>BiK81X1K09--08</t>
  </si>
  <si>
    <t>BiK81X1K09y-08</t>
  </si>
  <si>
    <t>BiK81X1KA3--08</t>
  </si>
  <si>
    <t>BiK81X1KA3y-08</t>
  </si>
  <si>
    <t>BiK81X1KWK--08</t>
  </si>
  <si>
    <t>BiK81X1KWKy-08</t>
  </si>
  <si>
    <t>BiK81X1y----08</t>
  </si>
  <si>
    <t>BiK82G------08</t>
  </si>
  <si>
    <t>BiK82Gb-----08</t>
  </si>
  <si>
    <t>BiK82GbK09--08</t>
  </si>
  <si>
    <t>BiK82GbK09y-08</t>
  </si>
  <si>
    <t>BiK82GbKA3--08</t>
  </si>
  <si>
    <t>BiK82GbKA3y-08</t>
  </si>
  <si>
    <t>BiK82GbKWK--08</t>
  </si>
  <si>
    <t>BiK82GbKWKy-08</t>
  </si>
  <si>
    <t>BiK82Gby----08</t>
  </si>
  <si>
    <t>BiK82GK09---08</t>
  </si>
  <si>
    <t>BiK82GK09y--08</t>
  </si>
  <si>
    <t>BiK82GKA3---08</t>
  </si>
  <si>
    <t>BiK82GKA3y--08</t>
  </si>
  <si>
    <t>BiK82GKWK---08</t>
  </si>
  <si>
    <t>BiK82GKWKy--08</t>
  </si>
  <si>
    <t>BiK82Gy-----08</t>
  </si>
  <si>
    <t>BiK82L------08</t>
  </si>
  <si>
    <t>BiK82Lb-----08</t>
  </si>
  <si>
    <t>BiK82LbK09--08</t>
  </si>
  <si>
    <t>BiK82LbK09y-08</t>
  </si>
  <si>
    <t>BiK82LbKA3--08</t>
  </si>
  <si>
    <t>BiK82LbKA3y-08</t>
  </si>
  <si>
    <t>BiK82LbKWK--08</t>
  </si>
  <si>
    <t>BiK82LbKWKy-08</t>
  </si>
  <si>
    <t>BiK82Lby----08</t>
  </si>
  <si>
    <t>BiK82LK09---08</t>
  </si>
  <si>
    <t>BiK82LK09y--08</t>
  </si>
  <si>
    <t>BiK82LKA3---08</t>
  </si>
  <si>
    <t>BiK82LKA3y--08</t>
  </si>
  <si>
    <t>BiK82LKWK---08</t>
  </si>
  <si>
    <t>BiK82LKWKy--08</t>
  </si>
  <si>
    <t>BiK82Ly-----08</t>
  </si>
  <si>
    <t>BiK82M2b----08</t>
  </si>
  <si>
    <t>BiK82M2bK09-08</t>
  </si>
  <si>
    <t>BiK82M2bK09y08</t>
  </si>
  <si>
    <t>BiK82M2bKA3-08</t>
  </si>
  <si>
    <t>BiK82M2bKA3y08</t>
  </si>
  <si>
    <t>BiK82M2bKWK-08</t>
  </si>
  <si>
    <t>BiK82M2bKWKy08</t>
  </si>
  <si>
    <t>BiK82M2by---08</t>
  </si>
  <si>
    <t>BiK82M2-----08</t>
  </si>
  <si>
    <t>BiK82M2K09--08</t>
  </si>
  <si>
    <t>BiK82M2K09y-08</t>
  </si>
  <si>
    <t>BiK82M2KA3--08</t>
  </si>
  <si>
    <t>BiK82M2KA3y-08</t>
  </si>
  <si>
    <t>BiK82M2KWK--08</t>
  </si>
  <si>
    <t>BiK82M2KWKy-08</t>
  </si>
  <si>
    <t>BiK82M2y----08</t>
  </si>
  <si>
    <t>BiK82X2b----08</t>
  </si>
  <si>
    <t>BiK82X2bK09-08</t>
  </si>
  <si>
    <t>BiK82X2bK09y08</t>
  </si>
  <si>
    <t>BiK82X2bKA3-08</t>
  </si>
  <si>
    <t>BiK82X2bKA3y08</t>
  </si>
  <si>
    <t>BiK82X2bKWK-08</t>
  </si>
  <si>
    <t>BiK82X2bKWKy08</t>
  </si>
  <si>
    <t>BiK82X2by---08</t>
  </si>
  <si>
    <t>BiK82X2-----08</t>
  </si>
  <si>
    <t>BiK82X2K09--08</t>
  </si>
  <si>
    <t>BiK82X2K09y-08</t>
  </si>
  <si>
    <t>BiK82X2KA3--08</t>
  </si>
  <si>
    <t>BiK82X2KA3y-08</t>
  </si>
  <si>
    <t>BiK82X2KWK--08</t>
  </si>
  <si>
    <t>BiK82X2KWKy-08</t>
  </si>
  <si>
    <t>BiK82X2y----08</t>
  </si>
  <si>
    <t>BiK81-------08</t>
  </si>
  <si>
    <t>BiK81KWK----08</t>
  </si>
  <si>
    <t>BiK81KA3----08</t>
  </si>
  <si>
    <t>BiK81K09----08</t>
  </si>
  <si>
    <t>BiK81a1-----08</t>
  </si>
  <si>
    <t>BiK81a1KWK--08</t>
  </si>
  <si>
    <t>BiK81a1KA3--08</t>
  </si>
  <si>
    <t>BiK81a1K09--08</t>
  </si>
  <si>
    <t>BiK81b------08</t>
  </si>
  <si>
    <t>BiK81bKWK---08</t>
  </si>
  <si>
    <t>BiK81bKA3---08</t>
  </si>
  <si>
    <t>BiK81bK09---08</t>
  </si>
  <si>
    <t>BiK81a1b----08</t>
  </si>
  <si>
    <t>BiK81a1bKWK-08</t>
  </si>
  <si>
    <t>BiK81a1bKA3-08</t>
  </si>
  <si>
    <t>BiK81a1bK09-08</t>
  </si>
  <si>
    <t>BiK82KA3----08</t>
  </si>
  <si>
    <t>BiK82K09----08</t>
  </si>
  <si>
    <t>BiK82a1KA3--08</t>
  </si>
  <si>
    <t>BiK82a1K09--08</t>
  </si>
  <si>
    <t>BiK82bKA3---08</t>
  </si>
  <si>
    <t>BiK82bK09---08</t>
  </si>
  <si>
    <t>BiK82a1bKA3-08</t>
  </si>
  <si>
    <t>BiK82a1bK09-08</t>
  </si>
  <si>
    <t>BiK83K09----08</t>
  </si>
  <si>
    <t>BiK83a2K09--08</t>
  </si>
  <si>
    <t>BiK83a3K09--08</t>
  </si>
  <si>
    <t>BiK83bK09---08</t>
  </si>
  <si>
    <t>BiK83a2bK09-08</t>
  </si>
  <si>
    <t>BiK83a3bK09-08</t>
  </si>
  <si>
    <t>BiK84K09----08</t>
  </si>
  <si>
    <t>BiK85K09----08</t>
  </si>
  <si>
    <t>BiK81a1bK09y08</t>
  </si>
  <si>
    <t>BiK81a1bK10y08</t>
  </si>
  <si>
    <t>BiK81a1bKA3y08</t>
  </si>
  <si>
    <t>BiK81a1bKWKy08</t>
  </si>
  <si>
    <t>BiK81a1by---08</t>
  </si>
  <si>
    <t>BiK81a1K09y-08</t>
  </si>
  <si>
    <t>BiK81a1K10y-08</t>
  </si>
  <si>
    <t>BiK81a1KA3y-08</t>
  </si>
  <si>
    <t>BiK81a1KWKy-08</t>
  </si>
  <si>
    <t>BiK81a1y----08</t>
  </si>
  <si>
    <t>BiK81bK09y--08</t>
  </si>
  <si>
    <t>BiK81bK10y--08</t>
  </si>
  <si>
    <t>BiK81bKA3y--08</t>
  </si>
  <si>
    <t>BiK81bKWKy--08</t>
  </si>
  <si>
    <t>BiK81by-----08</t>
  </si>
  <si>
    <t>BiK81K09y---08</t>
  </si>
  <si>
    <t xml:space="preserve"> 0-0,15 MW, Bonusregeln y, K erstmals 2009</t>
  </si>
  <si>
    <t>BiK81K10y---08</t>
  </si>
  <si>
    <t xml:space="preserve"> 0-0,15 MW, Bonusregeln y, K erstmals 2010</t>
  </si>
  <si>
    <t>BiK81KA3y---08</t>
  </si>
  <si>
    <t xml:space="preserve"> 0-0,15 MW, Bonusregeln y, K wenn Anlage 3 erfüllt</t>
  </si>
  <si>
    <t>BiK81KWKy---08</t>
  </si>
  <si>
    <t xml:space="preserve"> 0-0,15 MW, Bonusregeln y, KWK</t>
  </si>
  <si>
    <t>BiK81y------08</t>
  </si>
  <si>
    <t>BiK82a1bK09y08</t>
  </si>
  <si>
    <t>BiK82a1bK10y08</t>
  </si>
  <si>
    <t>BiK82a1bKA3y08</t>
  </si>
  <si>
    <t>BiK82a1bKWKy08</t>
  </si>
  <si>
    <t>BiK82a1by---08</t>
  </si>
  <si>
    <t>BiK82a1K09y-08</t>
  </si>
  <si>
    <t>BiK82a1K10y-08</t>
  </si>
  <si>
    <t>BiK82a1KA3y-08</t>
  </si>
  <si>
    <t>BiK82a1KWKy-08</t>
  </si>
  <si>
    <t>BiK82a1y----08</t>
  </si>
  <si>
    <t>BiK82bK09y--08</t>
  </si>
  <si>
    <t>BiK82bK10y--08</t>
  </si>
  <si>
    <t>BiK82bKA3y--08</t>
  </si>
  <si>
    <t>BiK82bKWKy--08</t>
  </si>
  <si>
    <t>BiK82by-----08</t>
  </si>
  <si>
    <t>BiK82K09y---08</t>
  </si>
  <si>
    <t>BiK82K10y---08</t>
  </si>
  <si>
    <t>BiK82KA3y---08</t>
  </si>
  <si>
    <t>BiK82KWKy---08</t>
  </si>
  <si>
    <t>BiK82y------08</t>
  </si>
  <si>
    <t>BiK81GbK10--08</t>
  </si>
  <si>
    <t>BiK81GK10---08</t>
  </si>
  <si>
    <t>BiK81GK10y--08</t>
  </si>
  <si>
    <t>BiK81LbK10--08</t>
  </si>
  <si>
    <t>BiK81LbK10y-08</t>
  </si>
  <si>
    <t>BiK81LK10---08</t>
  </si>
  <si>
    <t>BiK81LK10y--08</t>
  </si>
  <si>
    <t>BiK81M1bK10-08</t>
  </si>
  <si>
    <t>BiK81M1bK10y08</t>
  </si>
  <si>
    <t>BiK81M1K10--08</t>
  </si>
  <si>
    <t>BiK81M1K10y-08</t>
  </si>
  <si>
    <t>BiK81X1bK10-08</t>
  </si>
  <si>
    <t>BiK81X1bK10y08</t>
  </si>
  <si>
    <t>BiK81X1K10--08</t>
  </si>
  <si>
    <t>BiK81X1K10y-08</t>
  </si>
  <si>
    <t>BiK82GbK10--08</t>
  </si>
  <si>
    <t>BiK82GK10---08</t>
  </si>
  <si>
    <t>BiK82GK10y--08</t>
  </si>
  <si>
    <t>BiK82LbK10--08</t>
  </si>
  <si>
    <t>BiK82LbK10y-08</t>
  </si>
  <si>
    <t>BiK82LK10---08</t>
  </si>
  <si>
    <t>BiK82LK10y--08</t>
  </si>
  <si>
    <t>BiK82M2K10--08</t>
  </si>
  <si>
    <t>BiK82M2K10y-08</t>
  </si>
  <si>
    <t>BiK82X2K10--08</t>
  </si>
  <si>
    <t>BiK82X2K10y-08</t>
  </si>
  <si>
    <t>BiK81K10----08</t>
  </si>
  <si>
    <t>BiK81a1K10--08</t>
  </si>
  <si>
    <t>BiK81bK10---08</t>
  </si>
  <si>
    <t>BiK81a1bK10-08</t>
  </si>
  <si>
    <t>BiK82K10----08</t>
  </si>
  <si>
    <t>BiK82a1K10--08</t>
  </si>
  <si>
    <t>BiK82bK10---08</t>
  </si>
  <si>
    <t>BiK82a1bK10-08</t>
  </si>
  <si>
    <t>BiK83K10----08</t>
  </si>
  <si>
    <t>BiK83a2K10--08</t>
  </si>
  <si>
    <t>BiK83a3K10--08</t>
  </si>
  <si>
    <t>BiK83bK10---08</t>
  </si>
  <si>
    <t>BiK83a2bK10-08</t>
  </si>
  <si>
    <t>BiK83a3bK10-08</t>
  </si>
  <si>
    <t>BiK84K10----08</t>
  </si>
  <si>
    <t>BiK85K10----08</t>
  </si>
  <si>
    <t>BiK82X2bK10y08</t>
  </si>
  <si>
    <t xml:space="preserve"> 0,15-0,5 MW, Bonusregeln X2, y, b und K erstmals 2010</t>
  </si>
  <si>
    <t>BiK82M2bK10y08</t>
  </si>
  <si>
    <t xml:space="preserve"> 0,15-0,5 MW, Bonusregeln M2, y, b und K erstmals 2010</t>
  </si>
  <si>
    <t>BiK82GbK10y-08</t>
  </si>
  <si>
    <t>BiK82X2bK10-08</t>
  </si>
  <si>
    <t>BiK82M2bK10-08</t>
  </si>
  <si>
    <t>BiK81GbK10y-08</t>
  </si>
  <si>
    <t xml:space="preserve"> 0-0,15 MW, Bonusregeln G, y, b und K erstmals 2010, Anteil KWK, erstmals 2010</t>
  </si>
  <si>
    <t>BiK81a1bK11-08</t>
  </si>
  <si>
    <t>BiK81a1bK11y08</t>
  </si>
  <si>
    <t>BiK81a1K11--08</t>
  </si>
  <si>
    <t>BiK81a1K11y-08</t>
  </si>
  <si>
    <t>BiK81bK11---08</t>
  </si>
  <si>
    <t>BiK81bK11y--08</t>
  </si>
  <si>
    <t>BiK81GbK11--08</t>
  </si>
  <si>
    <t>BiK81GbK11y-08</t>
  </si>
  <si>
    <t>BiK81GK11---08</t>
  </si>
  <si>
    <t>BiK81GK11y--08</t>
  </si>
  <si>
    <t>BiK81K11----08</t>
  </si>
  <si>
    <t>BiK81K11y---08</t>
  </si>
  <si>
    <t xml:space="preserve"> 0-0.15 MW, Bonusregeln y, K erstmals 2011</t>
  </si>
  <si>
    <t>BiK81LbK11--08</t>
  </si>
  <si>
    <t>BiK81LbK11y-08</t>
  </si>
  <si>
    <t>BiK81LK11---08</t>
  </si>
  <si>
    <t>BiK81LK11y--08</t>
  </si>
  <si>
    <t>BiK81M1bK11-08</t>
  </si>
  <si>
    <t>BiK81M1bK11y08</t>
  </si>
  <si>
    <t>BiK81M1K11--08</t>
  </si>
  <si>
    <t>BiK81M1K11y-08</t>
  </si>
  <si>
    <t>BiK81X1bK11-08</t>
  </si>
  <si>
    <t>BiK81X1bK11y08</t>
  </si>
  <si>
    <t>BiK81X1K11--08</t>
  </si>
  <si>
    <t>BiK81X1K11y-08</t>
  </si>
  <si>
    <t>BiK82a1bK11-08</t>
  </si>
  <si>
    <t>BiK82a1bK11y08</t>
  </si>
  <si>
    <t>BiK82a1K11--08</t>
  </si>
  <si>
    <t>BiK82a1K11y-08</t>
  </si>
  <si>
    <t>BiK82bK11---08</t>
  </si>
  <si>
    <t>BiK82bK11y--08</t>
  </si>
  <si>
    <t>BiK82GbK11--08</t>
  </si>
  <si>
    <t>BiK82GbK11y-08</t>
  </si>
  <si>
    <t>BiK82GK11---08</t>
  </si>
  <si>
    <t>BiK82GK11y--08</t>
  </si>
  <si>
    <t>BiK82K11----08</t>
  </si>
  <si>
    <t>BiK82K11y---08</t>
  </si>
  <si>
    <t>BiK82LbK11--08</t>
  </si>
  <si>
    <t>BiK82LbK11y-08</t>
  </si>
  <si>
    <t>BiK82LK11---08</t>
  </si>
  <si>
    <t>BiK82LK11y--08</t>
  </si>
  <si>
    <t>BiK82M2bK11-08</t>
  </si>
  <si>
    <t>BiK82M2bK11y08</t>
  </si>
  <si>
    <t>BiK82M2K11--08</t>
  </si>
  <si>
    <t>BiK82M2K11y-08</t>
  </si>
  <si>
    <t>BiK82X2bK11-08</t>
  </si>
  <si>
    <t>BiK82X2bK11y08</t>
  </si>
  <si>
    <t>BiK82X2K11--08</t>
  </si>
  <si>
    <t>BiK82X2K11y-08</t>
  </si>
  <si>
    <t>BiK83a2bK11-08</t>
  </si>
  <si>
    <t>BiK83a2K11--08</t>
  </si>
  <si>
    <t>BiK83a3bK11-08</t>
  </si>
  <si>
    <t>BiK83a3K11--08</t>
  </si>
  <si>
    <t>BiK83bK11---08</t>
  </si>
  <si>
    <t>BiK83K11----08</t>
  </si>
  <si>
    <t>BiK84K11----08</t>
  </si>
  <si>
    <t>BiK85K11----08</t>
  </si>
  <si>
    <t>BiK81K12----08</t>
  </si>
  <si>
    <t>BiK81K12y---08</t>
  </si>
  <si>
    <t>0-0,15 MW, Bonusregeln y, K erstmals 2012</t>
  </si>
  <si>
    <t>BiK81a1K12--08</t>
  </si>
  <si>
    <t>BiK81a1K12y-08</t>
  </si>
  <si>
    <t>BiK81GK12---08</t>
  </si>
  <si>
    <t>BiK81GK12y--08</t>
  </si>
  <si>
    <t>BiK81M1K12--08</t>
  </si>
  <si>
    <t>BiK81M1K12y-08</t>
  </si>
  <si>
    <t>BiK81LK12---08</t>
  </si>
  <si>
    <t>BiK81LK12y--08</t>
  </si>
  <si>
    <t>BiK81X1K12--08</t>
  </si>
  <si>
    <t>BiK81X1K12y-08</t>
  </si>
  <si>
    <t>BiK81bK12---08</t>
  </si>
  <si>
    <t>BiK81bK12y--08</t>
  </si>
  <si>
    <t>BiK81a1bK12-08</t>
  </si>
  <si>
    <t>BiK81a1bK12y08</t>
  </si>
  <si>
    <t>BiK81GbK12--08</t>
  </si>
  <si>
    <t>BiK81GbK12y-08</t>
  </si>
  <si>
    <t>BiK81M1bK12-08</t>
  </si>
  <si>
    <t>BiK81M1bK12y08</t>
  </si>
  <si>
    <t>BiK81LbK12--08</t>
  </si>
  <si>
    <t>BiK81LbK12y-08</t>
  </si>
  <si>
    <t>BiK81X1bK12-08</t>
  </si>
  <si>
    <t>BiK81X1bK12y08</t>
  </si>
  <si>
    <t>BiK82K12----08</t>
  </si>
  <si>
    <t>BiK82K12y---08</t>
  </si>
  <si>
    <t>BiK82a1K12--08</t>
  </si>
  <si>
    <t>BiK82a1K12y-08</t>
  </si>
  <si>
    <t>BiK82GK12---08</t>
  </si>
  <si>
    <t>BiK82GK12y--08</t>
  </si>
  <si>
    <t>BiK82M2K12--08</t>
  </si>
  <si>
    <t>BiK82M2K12y-08</t>
  </si>
  <si>
    <t>BiK82LK12---08</t>
  </si>
  <si>
    <t>BiK82LK12y--08</t>
  </si>
  <si>
    <t>BiK82X2K12--08</t>
  </si>
  <si>
    <t>BiK82X2K12y-08</t>
  </si>
  <si>
    <t>BiK82bK12---08</t>
  </si>
  <si>
    <t>BiK82bK12y--08</t>
  </si>
  <si>
    <t>BiK82a1bK12-08</t>
  </si>
  <si>
    <t>BiK82a1bK12y08</t>
  </si>
  <si>
    <t>BiK82GbK12--08</t>
  </si>
  <si>
    <t>BiK82GbK12y-08</t>
  </si>
  <si>
    <t>BiK82M2bK12-08</t>
  </si>
  <si>
    <t>BiK82M2bK12y08</t>
  </si>
  <si>
    <t>BiK82LbK12--08</t>
  </si>
  <si>
    <t>BiK82LbK12y-08</t>
  </si>
  <si>
    <t>BiK82X2bK12-08</t>
  </si>
  <si>
    <t>BiK82X2bK12y08</t>
  </si>
  <si>
    <t>BiK83K12----08</t>
  </si>
  <si>
    <t>BiK83a2K12--08</t>
  </si>
  <si>
    <t>BiK83a3K12--08</t>
  </si>
  <si>
    <t>BiK83bK12---08</t>
  </si>
  <si>
    <t>BiK83a2bK12-08</t>
  </si>
  <si>
    <t>BiK83a3bK12-08</t>
  </si>
  <si>
    <t>BiK84K12----08</t>
  </si>
  <si>
    <t>BiK85K12----08</t>
  </si>
  <si>
    <t>BiK81M1K13y-08</t>
  </si>
  <si>
    <t>BiK82M2K13y-08</t>
  </si>
  <si>
    <t>BiK83a2K13--08</t>
  </si>
  <si>
    <t>BiK270------09</t>
  </si>
  <si>
    <t>BiK270K-----09</t>
  </si>
  <si>
    <t>0-0,150 MW, Bonusregel K</t>
  </si>
  <si>
    <t>BiK270a1----09</t>
  </si>
  <si>
    <t>0-0,150 MW, Bonusregel a1</t>
  </si>
  <si>
    <t>BiK270a1K---09</t>
  </si>
  <si>
    <t>0-0,150 MW, Bonusregeln a1, K</t>
  </si>
  <si>
    <t>BiK270G-----09</t>
  </si>
  <si>
    <t>0-0,150 MW, Bonusregel G</t>
  </si>
  <si>
    <t>BiK270GK----09</t>
  </si>
  <si>
    <t>0-0,150 MW, Bonusregeln G, K</t>
  </si>
  <si>
    <t>BiK270Gi----09</t>
  </si>
  <si>
    <t>0-0,150 MW, Bonusregeln G, i</t>
  </si>
  <si>
    <t>BiK270GiK---09</t>
  </si>
  <si>
    <t>0-0,150 MW, Bonusregeln G, i, K</t>
  </si>
  <si>
    <t>BiK270L-----09</t>
  </si>
  <si>
    <t>0-0,150 MW, Bonusregel L</t>
  </si>
  <si>
    <t>BiK270LK----09</t>
  </si>
  <si>
    <t>0-0,150 MW, Bonusregeln L, K</t>
  </si>
  <si>
    <t>BiK270Li----09</t>
  </si>
  <si>
    <t>0-0,150 MW, Bonusregeln L, i</t>
  </si>
  <si>
    <t>BiK270LiK---09</t>
  </si>
  <si>
    <t>0-0,150 MW, Bonusregeln L, i, K</t>
  </si>
  <si>
    <t>BiK270M1----09</t>
  </si>
  <si>
    <t>0-0,150 MW, Bonusregel M1</t>
  </si>
  <si>
    <t>BiK270M1K---09</t>
  </si>
  <si>
    <t>0-0,150 MW, Bonusregeln M1, K</t>
  </si>
  <si>
    <t>BiK270M1i---09</t>
  </si>
  <si>
    <t>0-0,150 MW, Bonusregeln M1, i</t>
  </si>
  <si>
    <t>BiK270M1iK--09</t>
  </si>
  <si>
    <t>0-0,150 MW, Bonusregeln M1, i, K</t>
  </si>
  <si>
    <t>BiK270t1----09</t>
  </si>
  <si>
    <t>0-0,150 MW, Bonusregel t1</t>
  </si>
  <si>
    <t>BiK270t1K---09</t>
  </si>
  <si>
    <t>0-0,150 MW, Bonusregeln t1, K</t>
  </si>
  <si>
    <t>BiK270t1a1--09</t>
  </si>
  <si>
    <t>0-0,150 MW, Bonusregeln t1, a1</t>
  </si>
  <si>
    <t>BiK270t1a1K-09</t>
  </si>
  <si>
    <t>0-0,150 MW, Bonusregeln t1, a1, K</t>
  </si>
  <si>
    <t>BiK270t1G---09</t>
  </si>
  <si>
    <t>0-0,150 MW, Bonusregeln t1, G</t>
  </si>
  <si>
    <t>BiK270t1GK--09</t>
  </si>
  <si>
    <t>0-0,150 MW, Bonusregeln t1, G, K</t>
  </si>
  <si>
    <t>BiK270t1Gi--09</t>
  </si>
  <si>
    <t>0-0,150 MW, Bonusregeln t1, G, i</t>
  </si>
  <si>
    <t>BiK270t1GiK-09</t>
  </si>
  <si>
    <t>0-0,150 MW, Bonusregeln t1, G, i, K</t>
  </si>
  <si>
    <t>BiK270t1L---09</t>
  </si>
  <si>
    <t>0-0,150 MW, Bonusregeln t1, L</t>
  </si>
  <si>
    <t>BiK270t1LK--09</t>
  </si>
  <si>
    <t>0-0,150 MW, Bonusregeln t1, L, K</t>
  </si>
  <si>
    <t>BiK270t1Li--09</t>
  </si>
  <si>
    <t>0-0,150 MW, Bonusregeln t1, L, i</t>
  </si>
  <si>
    <t>BiK270t1LiK-09</t>
  </si>
  <si>
    <t>0-0,150 MW, Bonusregeln t1, L, i, K</t>
  </si>
  <si>
    <t>BiK270t1M1--09</t>
  </si>
  <si>
    <t>0-0,150 MW, Bonusregeln t1, M1</t>
  </si>
  <si>
    <t>BiK270t1M1K-09</t>
  </si>
  <si>
    <t>0-0,150 MW, Bonusregeln t1, M1, K</t>
  </si>
  <si>
    <t>BiK270t1M1i-09</t>
  </si>
  <si>
    <t>0-0,150 MW, Bonusregeln t1, M1, i</t>
  </si>
  <si>
    <t>BiK270t1M1iK09</t>
  </si>
  <si>
    <t>0-0,150 MW, Bonusregeln t1, M1, i, K</t>
  </si>
  <si>
    <t>BiK270t1X1--09</t>
  </si>
  <si>
    <t>0-0,150 MW, Bonusregeln t1, X1</t>
  </si>
  <si>
    <t>BiK270t1X1K-09</t>
  </si>
  <si>
    <t>0-0,150 MW, Bonusregeln t1, X1, K</t>
  </si>
  <si>
    <t>BiK270t1X1i-09</t>
  </si>
  <si>
    <t>0-0,150 MW, Bonusregeln t1, X1, i</t>
  </si>
  <si>
    <t>BiK270t1X1iK09</t>
  </si>
  <si>
    <t>0-0,150 MW, Bonusregeln t1, X1, i, K</t>
  </si>
  <si>
    <t>BiK270t2----09</t>
  </si>
  <si>
    <t>0-0,150 MW, Bonusregel t2</t>
  </si>
  <si>
    <t>BiK270t2K---09</t>
  </si>
  <si>
    <t>0-0,150 MW, Bonusregeln t2, K</t>
  </si>
  <si>
    <t>BiK270t2a1--09</t>
  </si>
  <si>
    <t>0-0,150 MW, Bonusregeln t2, a1</t>
  </si>
  <si>
    <t>BiK270t2a1K-09</t>
  </si>
  <si>
    <t>0-0,150 MW, Bonusregeln t2, a1, K</t>
  </si>
  <si>
    <t>BiK270t2G---09</t>
  </si>
  <si>
    <t>0-0,150 MW, Bonusregeln t2, G</t>
  </si>
  <si>
    <t>BiK270t2GK--09</t>
  </si>
  <si>
    <t>0-0,150 MW, Bonusregeln t2, G, K</t>
  </si>
  <si>
    <t>BiK270t2Gi--09</t>
  </si>
  <si>
    <t>0-0,150 MW, Bonusregeln t2, G, i</t>
  </si>
  <si>
    <t>BiK270t2GiK-09</t>
  </si>
  <si>
    <t>0-0,150 MW, Bonusregeln t2, G, i, K</t>
  </si>
  <si>
    <t>BiK270t2L---09</t>
  </si>
  <si>
    <t>0-0,150 MW, Bonusregeln t2, L</t>
  </si>
  <si>
    <t>BiK270t2LK--09</t>
  </si>
  <si>
    <t>0-0,150 MW, Bonusregeln t2, L, K</t>
  </si>
  <si>
    <t>BiK270t2Li--09</t>
  </si>
  <si>
    <t>0-0,150 MW, Bonusregeln t2, L, i</t>
  </si>
  <si>
    <t>BiK270t2LiK-09</t>
  </si>
  <si>
    <t>0-0,150 MW, Bonusregeln t2, L, i, K</t>
  </si>
  <si>
    <t>BiK270t2M1--09</t>
  </si>
  <si>
    <t>0-0,150 MW, Bonusregeln t2, M1</t>
  </si>
  <si>
    <t>BiK270t2M1K-09</t>
  </si>
  <si>
    <t>0-0,150 MW, Bonusregeln t2, M1, K</t>
  </si>
  <si>
    <t>BiK270t2M1i-09</t>
  </si>
  <si>
    <t>0-0,150 MW, Bonusregeln t2, M1, i</t>
  </si>
  <si>
    <t>BiK270t2M1iK09</t>
  </si>
  <si>
    <t>0-0,150 MW, Bonusregeln t2, M1, i, K</t>
  </si>
  <si>
    <t>BiK270t2X1--09</t>
  </si>
  <si>
    <t>0-0,150 MW, Bonusregeln t2, X1</t>
  </si>
  <si>
    <t>BiK270t2X1K-09</t>
  </si>
  <si>
    <t>0-0,150 MW, Bonusregeln t2, X1, K</t>
  </si>
  <si>
    <t>BiK270t2X1i-09</t>
  </si>
  <si>
    <t>0-0,150 MW, Bonusregeln t2, X1, i</t>
  </si>
  <si>
    <t>BiK270t2X1iK09</t>
  </si>
  <si>
    <t>0-0,150 MW, Bonusregeln t2, X1, i, K</t>
  </si>
  <si>
    <t>BiK270t3----09</t>
  </si>
  <si>
    <t>0-0,150 MW, Bonusregel t3</t>
  </si>
  <si>
    <t>BiK270t3K---09</t>
  </si>
  <si>
    <t>0-0,150 MW, Bonusregeln t3, K</t>
  </si>
  <si>
    <t>BiK270t3a1--09</t>
  </si>
  <si>
    <t>0-0,150 MW, Bonusregeln t3, a1</t>
  </si>
  <si>
    <t>BiK270t3a1K-09</t>
  </si>
  <si>
    <t>0-0,150 MW, Bonusregeln t3, a1, K</t>
  </si>
  <si>
    <t>BiK270t3G---09</t>
  </si>
  <si>
    <t>0-0,150 MW, Bonusregeln t3, G</t>
  </si>
  <si>
    <t>BiK270t3GK--09</t>
  </si>
  <si>
    <t>0-0,150 MW, Bonusregeln t3, G, K</t>
  </si>
  <si>
    <t>BiK270t3Gi--09</t>
  </si>
  <si>
    <t>0-0,150 MW, Bonusregeln t3, G, i</t>
  </si>
  <si>
    <t>BiK270t3GiK-09</t>
  </si>
  <si>
    <t>0-0,150 MW, Bonusregeln t3, G, i, K</t>
  </si>
  <si>
    <t>BiK270t3L---09</t>
  </si>
  <si>
    <t>0-0,150 MW, Bonusregeln t3, L</t>
  </si>
  <si>
    <t>BiK270t3LK--09</t>
  </si>
  <si>
    <t>0-0,150 MW, Bonusregeln t3, L, K</t>
  </si>
  <si>
    <t>BiK270t3Li--09</t>
  </si>
  <si>
    <t>0-0,150 MW, Bonusregeln t3, L, i</t>
  </si>
  <si>
    <t>BiK270t3LiK-09</t>
  </si>
  <si>
    <t>0-0,150 MW, Bonusregeln t3, L, i, K</t>
  </si>
  <si>
    <t>BiK270t3M1--09</t>
  </si>
  <si>
    <t>0-0,150 MW, Bonusregeln t3, M1</t>
  </si>
  <si>
    <t>BiK270t3M1K-09</t>
  </si>
  <si>
    <t>0-0,150 MW, Bonusregeln t3, M1, K</t>
  </si>
  <si>
    <t>BiK270t3M1i-09</t>
  </si>
  <si>
    <t>0-0,150 MW, Bonusregeln t3, M1, i</t>
  </si>
  <si>
    <t>BiK270t3M1iK09</t>
  </si>
  <si>
    <t>0-0,150 MW, Bonusregeln t3, M1, i, K</t>
  </si>
  <si>
    <t>BiK270t3X1--09</t>
  </si>
  <si>
    <t>0-0,150 MW, Bonusregeln t3, X1</t>
  </si>
  <si>
    <t>BiK270t3X1K-09</t>
  </si>
  <si>
    <t>0-0,150 MW, Bonusregeln t3, X1, K</t>
  </si>
  <si>
    <t>BiK270t3X1i-09</t>
  </si>
  <si>
    <t>0-0,150 MW, Bonusregeln t3, X1, i</t>
  </si>
  <si>
    <t>BiK270t3X1iK09</t>
  </si>
  <si>
    <t>0-0,150 MW, Bonusregeln t3, X1, i, K</t>
  </si>
  <si>
    <t>BiK270X1K---09</t>
  </si>
  <si>
    <t>0-0,150 MW, Bonusregeln X1, K</t>
  </si>
  <si>
    <t>BiK270X1----09</t>
  </si>
  <si>
    <t>0-0,150 MW, Bonusregel X1</t>
  </si>
  <si>
    <t>BiK270X1iK--09</t>
  </si>
  <si>
    <t>0-0,150 MW, Bonusregeln X1, i, K</t>
  </si>
  <si>
    <t>BiK270X1i---09</t>
  </si>
  <si>
    <t>0-0,150 MW, Bonusregeln X1, i</t>
  </si>
  <si>
    <t>BiK271------09</t>
  </si>
  <si>
    <t>0,150-0,5 MW</t>
  </si>
  <si>
    <t>BiK271K-----09</t>
  </si>
  <si>
    <t>0,150-0,5 MW, Bonusregel K</t>
  </si>
  <si>
    <t>BiK271a1----09</t>
  </si>
  <si>
    <t>0,150-0,5 MW, Bonusregel a1</t>
  </si>
  <si>
    <t>BiK271a1K---09</t>
  </si>
  <si>
    <t>0,150-0,5 MW, Bonusregeln a1, K</t>
  </si>
  <si>
    <t>BiK271G-----09</t>
  </si>
  <si>
    <t>0,150-0,5 MW, Bonusregel G</t>
  </si>
  <si>
    <t>BiK271GK----09</t>
  </si>
  <si>
    <t>0,150-0,5 MW, Bonusregeln G, K</t>
  </si>
  <si>
    <t>BiK271Gi----09</t>
  </si>
  <si>
    <t>0,150-0,5 MW, Bonusregeln G, i</t>
  </si>
  <si>
    <t>BiK271GiK---09</t>
  </si>
  <si>
    <t>0,150-0,5 MW, Bonusregeln G, i, K</t>
  </si>
  <si>
    <t>BiK271L-----09</t>
  </si>
  <si>
    <t>0,150-0,5 MW, Bonusregel L</t>
  </si>
  <si>
    <t>BiK271LK----09</t>
  </si>
  <si>
    <t>0,150-0,5 MW, Bonusregeln L, K</t>
  </si>
  <si>
    <t>BiK271Li----09</t>
  </si>
  <si>
    <t>0,150-0,5 MW, Bonusregeln L, i</t>
  </si>
  <si>
    <t>BiK271LiK---09</t>
  </si>
  <si>
    <t>0,150-0,5 MW, Bonusregeln L, i, K</t>
  </si>
  <si>
    <t>BiK271M2----09</t>
  </si>
  <si>
    <t>0,150-0,5 MW, Bonusregel M2</t>
  </si>
  <si>
    <t>BiK271M2K---09</t>
  </si>
  <si>
    <t>0,150-0,5 MW, Bonusregeln M2, K</t>
  </si>
  <si>
    <t>BiK271M2i---09</t>
  </si>
  <si>
    <t>0,150-0,5 MW, Bonusregeln M2, i</t>
  </si>
  <si>
    <t>BiK271M2iK--09</t>
  </si>
  <si>
    <t>0,150-0,5 MW, Bonusregeln M2, i, K</t>
  </si>
  <si>
    <t>BiK271t1----09</t>
  </si>
  <si>
    <t>0,150-0,5 MW, Bonusregel t1</t>
  </si>
  <si>
    <t>BiK271t1K---09</t>
  </si>
  <si>
    <t>0,150-0,5 MW, Bonusregeln t1, K</t>
  </si>
  <si>
    <t>BiK271t1a1--09</t>
  </si>
  <si>
    <t>0,150-0,5 MW, Bonusregeln t1, a1</t>
  </si>
  <si>
    <t>BiK271t1a1K-09</t>
  </si>
  <si>
    <t>0,150-0,5 MW, Bonusregeln t1, a1, K</t>
  </si>
  <si>
    <t>BiK271t1G---09</t>
  </si>
  <si>
    <t>0,150-0,5 MW, Bonusregeln t1, G</t>
  </si>
  <si>
    <t>BiK271t1GK--09</t>
  </si>
  <si>
    <t>0,150-0,5 MW, Bonusregeln t1, G, K</t>
  </si>
  <si>
    <t>BiK271t1Gi--09</t>
  </si>
  <si>
    <t>0,150-0,5 MW, Bonusregeln t1, G, i</t>
  </si>
  <si>
    <t>BiK271t1GiK-09</t>
  </si>
  <si>
    <t>0,150-0,5 MW, Bonusregeln t1, G, i, K</t>
  </si>
  <si>
    <t>BiK271t1L---09</t>
  </si>
  <si>
    <t>0,150-0,5 MW, Bonusregeln t1, L</t>
  </si>
  <si>
    <t>BiK271t1LK--09</t>
  </si>
  <si>
    <t>0,150-0,5 MW, Bonusregeln t1, L, K</t>
  </si>
  <si>
    <t>BiK271t1Li--09</t>
  </si>
  <si>
    <t>0,150-0,5 MW, Bonusregeln t1, L, i</t>
  </si>
  <si>
    <t>BiK271t1LiK-09</t>
  </si>
  <si>
    <t>0,150-0,5 MW, Bonusregeln t1, L, i, K</t>
  </si>
  <si>
    <t>BiK271t1M2--09</t>
  </si>
  <si>
    <t>0,150-0,5 MW, Bonusregeln t1, M2</t>
  </si>
  <si>
    <t>BiK271t1M2K-09</t>
  </si>
  <si>
    <t>0,150-0,5 MW, Bonusregeln t1, M2, K</t>
  </si>
  <si>
    <t>BiK271t1M2i-09</t>
  </si>
  <si>
    <t>0,150-0,5 MW, Bonusregeln t1, M2, i</t>
  </si>
  <si>
    <t>BiK271t1M2iK09</t>
  </si>
  <si>
    <t>0,150-0,5 MW, Bonusregeln t1, M2, i, K</t>
  </si>
  <si>
    <t>BiK271t1X2--09</t>
  </si>
  <si>
    <t>0,150-0,5 MW, Bonusregeln t1, X2</t>
  </si>
  <si>
    <t>BiK271t1X2K-09</t>
  </si>
  <si>
    <t>0,150-0,5 MW, Bonusregeln t1, X2, K</t>
  </si>
  <si>
    <t>BiK271t1X2i-09</t>
  </si>
  <si>
    <t>0,150-0,5 MW, Bonusregeln t1, X2, i</t>
  </si>
  <si>
    <t>BiK271t1X2iK09</t>
  </si>
  <si>
    <t>0,150-0,5 MW, Bonusregeln t1, X2, i, K</t>
  </si>
  <si>
    <t>BiK271t2----09</t>
  </si>
  <si>
    <t>0,150-0,5 MW, Bonusregel t2</t>
  </si>
  <si>
    <t>BiK271t2K---09</t>
  </si>
  <si>
    <t>0,150-0,5 MW, Bonusregeln t2, K</t>
  </si>
  <si>
    <t>BiK271t2a1--09</t>
  </si>
  <si>
    <t>0,150-0,5 MW, Bonusregeln t2, a1</t>
  </si>
  <si>
    <t>BiK271t2a1K-09</t>
  </si>
  <si>
    <t>0,150-0,5 MW, Bonusregeln t2, a1, K</t>
  </si>
  <si>
    <t>BiK271t2G---09</t>
  </si>
  <si>
    <t>0,150-0,5 MW, Bonusregeln t2, G</t>
  </si>
  <si>
    <t>BiK271t2GK--09</t>
  </si>
  <si>
    <t>0,150-0,5 MW, Bonusregeln t2, G, K</t>
  </si>
  <si>
    <t>BiK271t2Gi--09</t>
  </si>
  <si>
    <t>0,150-0,5 MW, Bonusregeln t2, G, i</t>
  </si>
  <si>
    <t>BiK271t2GiK-09</t>
  </si>
  <si>
    <t>0,150-0,5 MW, Bonusregeln t2, G, i, K</t>
  </si>
  <si>
    <t>BiK271t2L---09</t>
  </si>
  <si>
    <t>0,150-0,5 MW, Bonusregeln t2, L</t>
  </si>
  <si>
    <t>BiK271t2LK--09</t>
  </si>
  <si>
    <t>0,150-0,5 MW, Bonusregeln t2, L, K</t>
  </si>
  <si>
    <t>BiK271t2Li--09</t>
  </si>
  <si>
    <t>0,150-0,5 MW, Bonusregeln t2, L, i</t>
  </si>
  <si>
    <t>BiK271t2LiK-09</t>
  </si>
  <si>
    <t>0,150-0,5 MW, Bonusregeln t2, L, i, K</t>
  </si>
  <si>
    <t>BiK271t2M2--09</t>
  </si>
  <si>
    <t>0,150-0,5 MW, Bonusregeln t2, M2</t>
  </si>
  <si>
    <t>BiK271t2M2K-09</t>
  </si>
  <si>
    <t>0,150-0,5 MW, Bonusregeln t2, M2, K</t>
  </si>
  <si>
    <t>BiK271t2M2i-09</t>
  </si>
  <si>
    <t>0,150-0,5 MW, Bonusregeln t2, M2, i</t>
  </si>
  <si>
    <t>BiK271t2M2iK09</t>
  </si>
  <si>
    <t>0,150-0,5 MW, Bonusregeln t2, M2, i, K</t>
  </si>
  <si>
    <t>BiK271t2X2--09</t>
  </si>
  <si>
    <t>0,150-0,5 MW, Bonusregeln t2, X2</t>
  </si>
  <si>
    <t>BiK271t2X2K-09</t>
  </si>
  <si>
    <t>0,150-0,5 MW, Bonusregeln t2, X2, K</t>
  </si>
  <si>
    <t>BiK271t2X2i-09</t>
  </si>
  <si>
    <t>0,150-0,5 MW, Bonusregeln t2, X2, i</t>
  </si>
  <si>
    <t>BiK271t2X2iK09</t>
  </si>
  <si>
    <t>0,150-0,5 MW, Bonusregeln t2, X2, i, K</t>
  </si>
  <si>
    <t>BiK271t3----09</t>
  </si>
  <si>
    <t>0,150-0,5 MW, Bonusregel t3</t>
  </si>
  <si>
    <t>BiK271t3K---09</t>
  </si>
  <si>
    <t>0,150-0,5 MW, Bonusregeln t3, K</t>
  </si>
  <si>
    <t>BiK271t3a1--09</t>
  </si>
  <si>
    <t>0,150-0,5 MW, Bonusregeln t3, a1</t>
  </si>
  <si>
    <t>BiK271t3a1K-09</t>
  </si>
  <si>
    <t>0,150-0,5 MW, Bonusregeln t3, a1, K</t>
  </si>
  <si>
    <t>BiK271t3G---09</t>
  </si>
  <si>
    <t>0,150-0,5 MW, Bonusregeln t3, G</t>
  </si>
  <si>
    <t>BiK271t3GK--09</t>
  </si>
  <si>
    <t>0,150-0,5 MW, Bonusregeln t3, G, K</t>
  </si>
  <si>
    <t>BiK271t3Gi--09</t>
  </si>
  <si>
    <t>0,150-0,5 MW, Bonusregeln t3, G, i</t>
  </si>
  <si>
    <t>BiK271t3GiK-09</t>
  </si>
  <si>
    <t>0,150-0,5 MW, Bonusregeln t3, G, i, K</t>
  </si>
  <si>
    <t>BiK271t3L---09</t>
  </si>
  <si>
    <t>0,150-0,5 MW, Bonusregeln t3, L</t>
  </si>
  <si>
    <t>BiK271t3LK--09</t>
  </si>
  <si>
    <t>0,150-0,5 MW, Bonusregeln t3, L, K</t>
  </si>
  <si>
    <t>BiK271t3Li--09</t>
  </si>
  <si>
    <t>0,150-0,5 MW, Bonusregeln t3, L, i</t>
  </si>
  <si>
    <t>BiK271t3LiK-09</t>
  </si>
  <si>
    <t>0,150-0,5 MW, Bonusregeln t3, L, i, K</t>
  </si>
  <si>
    <t>BiK271t3M2--09</t>
  </si>
  <si>
    <t>0,150-0,5 MW, Bonusregeln t3, M2</t>
  </si>
  <si>
    <t>BiK271t3M2K-09</t>
  </si>
  <si>
    <t>0,150-0,5 MW, Bonusregeln t3, M2, K</t>
  </si>
  <si>
    <t>BiK271t3M2i-09</t>
  </si>
  <si>
    <t>0,150-0,5 MW, Bonusregeln t3, M2, i</t>
  </si>
  <si>
    <t>BiK271t3M2iK09</t>
  </si>
  <si>
    <t>0,150-0,5 MW, Bonusregeln t3, M2, i, K</t>
  </si>
  <si>
    <t>BiK271t3X2--09</t>
  </si>
  <si>
    <t>0,150-0,5 MW, Bonusregeln t3, X2</t>
  </si>
  <si>
    <t>BiK271t3X2K-09</t>
  </si>
  <si>
    <t>0,150-0,5 MW, Bonusregeln t3, X2, K</t>
  </si>
  <si>
    <t>BiK271t3X2i-09</t>
  </si>
  <si>
    <t>0,150-0,5 MW, Bonusregeln t3, X2, i</t>
  </si>
  <si>
    <t>BiK271t3X2iK09</t>
  </si>
  <si>
    <t>0,150-0,5 MW, Bonusregeln t3, X2, i, K</t>
  </si>
  <si>
    <t>BiK271X2----09</t>
  </si>
  <si>
    <t>0,150-0,5 MW, Bonusregel X2</t>
  </si>
  <si>
    <t>BiK271X2K---09</t>
  </si>
  <si>
    <t>0,150-0,5 MW, Bonusregeln X2, K</t>
  </si>
  <si>
    <t>BiK271X2i---09</t>
  </si>
  <si>
    <t>0,150-0,5 MW, Bonusregeln X2, i</t>
  </si>
  <si>
    <t>BiK271X2iK--09</t>
  </si>
  <si>
    <t>0,150-0,5 MW, Bonusregeln X2, i, K</t>
  </si>
  <si>
    <t>BiK272------09</t>
  </si>
  <si>
    <t>BiK272K-----09</t>
  </si>
  <si>
    <t>0,5-5 MW, Bonusregel K</t>
  </si>
  <si>
    <t>BiK272a2----09</t>
  </si>
  <si>
    <t>BiK272a2K---09</t>
  </si>
  <si>
    <t>0,5-5 MW, Bonusregeln a2, K</t>
  </si>
  <si>
    <t>BiK272ah----09</t>
  </si>
  <si>
    <t>0,5-5 MW, Bonusregel ah</t>
  </si>
  <si>
    <t>BiK272ahK---09</t>
  </si>
  <si>
    <t>0,5-5 MW, Bonusregeln ah, K</t>
  </si>
  <si>
    <t>BiK272t1----09</t>
  </si>
  <si>
    <t>BiK272t1K---09</t>
  </si>
  <si>
    <t>0,5-5 MW, Bonusregeln t1, K</t>
  </si>
  <si>
    <t>BiK272t1a2--09</t>
  </si>
  <si>
    <t>0,5-5 MW, Bonusregeln t1, a2</t>
  </si>
  <si>
    <t>BiK272t1a2K-09</t>
  </si>
  <si>
    <t>0,5-5 MW, Bonusregeln t1, a2, K</t>
  </si>
  <si>
    <t>BiK272t1ah--09</t>
  </si>
  <si>
    <t>0,5-5 MW, Bonusregeln t1, ah</t>
  </si>
  <si>
    <t>BiK272t1ahK-09</t>
  </si>
  <si>
    <t>0,5-5 MW, Bonusregeln t1, ah, K</t>
  </si>
  <si>
    <t>BiK272t2----09</t>
  </si>
  <si>
    <t>BiK272t2K---09</t>
  </si>
  <si>
    <t>0,5-5 MW, Bonusregeln t2, K</t>
  </si>
  <si>
    <t>BiK272t2a2--09</t>
  </si>
  <si>
    <t>0,5-5 MW, Bonusregeln t2, a2</t>
  </si>
  <si>
    <t>BiK272t2a2K-09</t>
  </si>
  <si>
    <t>0,5-5 MW, Bonusregeln t2, a2, K</t>
  </si>
  <si>
    <t>BiK272t2ah--09</t>
  </si>
  <si>
    <t>0,5-5 MW, Bonusregeln t2, ah</t>
  </si>
  <si>
    <t>BiK272t2ahK-09</t>
  </si>
  <si>
    <t>0,5-5 MW, Bonusregeln t2, ah, K</t>
  </si>
  <si>
    <t>BiK272t3----09</t>
  </si>
  <si>
    <t>BiK272t3K---09</t>
  </si>
  <si>
    <t>0,5-5 MW, Bonusregeln t3, K</t>
  </si>
  <si>
    <t>BiK272t3a2--09</t>
  </si>
  <si>
    <t>0,5-5 MW, Bonusregeln t3, a2</t>
  </si>
  <si>
    <t>BiK272t3a2K-09</t>
  </si>
  <si>
    <t>0,5-5 MW, Bonusregeln t3, a2, K</t>
  </si>
  <si>
    <t>BiK272t3ah--09</t>
  </si>
  <si>
    <t>0,5-5 MW, Bonusregeln t3, ah</t>
  </si>
  <si>
    <t>BiK272t3ahK-09</t>
  </si>
  <si>
    <t>0,5-5 MW, Bonusregeln t3, ah, K</t>
  </si>
  <si>
    <t>BiK273K-----09</t>
  </si>
  <si>
    <t>5-20 MW, Bonusregel K</t>
  </si>
  <si>
    <t>BiK270a1i---09</t>
  </si>
  <si>
    <t>0-0,150 MW, Bonusregeln a1, i</t>
  </si>
  <si>
    <t>BiK270a1iK--09</t>
  </si>
  <si>
    <t>0-0,150 MW, Bonusregeln a1, i, K</t>
  </si>
  <si>
    <t>BiK270t1a1i-09</t>
  </si>
  <si>
    <t>0-0,150 MW, Bonusregeln t1, a1, i</t>
  </si>
  <si>
    <t>BiK270t1a1iK09</t>
  </si>
  <si>
    <t>0-0,150 MW, Bonusregeln t1, a1, i, K</t>
  </si>
  <si>
    <t>BiK270t2a1i-09</t>
  </si>
  <si>
    <t>0-0,150 MW, Bonusregeln t2, a1, i</t>
  </si>
  <si>
    <t>BiK270t2a1iK09</t>
  </si>
  <si>
    <t>0-0,150 MW, Bonusregeln t2, a1, i, K</t>
  </si>
  <si>
    <t>BiK270t3a1i-09</t>
  </si>
  <si>
    <t>0-0,150 MW, Bonusregeln t3, a1, i</t>
  </si>
  <si>
    <t>BiK270t3a1iK09</t>
  </si>
  <si>
    <t>0-0,150 MW, Bonusregeln t3, a1, i, K</t>
  </si>
  <si>
    <t>BiK271a1i---09</t>
  </si>
  <si>
    <t>0,150-0,5 MW, Bonusregeln a1, i</t>
  </si>
  <si>
    <t>BiK271a1iK--09</t>
  </si>
  <si>
    <t>0,150-0,5 MW, Bonusregeln a1, i, K</t>
  </si>
  <si>
    <t>BiK271t1a1i-09</t>
  </si>
  <si>
    <t>0,150-0,5 MW, Bonusregeln t1, a1, i</t>
  </si>
  <si>
    <t>BiK271t1a1iK09</t>
  </si>
  <si>
    <t>0,150-0,5 MW, Bonusregeln t1, a1, i, K</t>
  </si>
  <si>
    <t>BiK271t2a1i-09</t>
  </si>
  <si>
    <t>0,150-0,5 MW, Bonusregeln t2, a1, i</t>
  </si>
  <si>
    <t>BiK271t2a1iK09</t>
  </si>
  <si>
    <t>0,150-0,5 MW, Bonusregeln t2, a1, i, K</t>
  </si>
  <si>
    <t>BiK271t3a1i-09</t>
  </si>
  <si>
    <t>0,150-0,5 MW, Bonusregeln t3, a1, i</t>
  </si>
  <si>
    <t>BiK271t3a1iK09</t>
  </si>
  <si>
    <t>0,150-0,5 MW, Bonusregeln t3, a1, i, K</t>
  </si>
  <si>
    <t>BiK270i-----09</t>
  </si>
  <si>
    <t>0-0,150 MW, Bonusregel i</t>
  </si>
  <si>
    <t>BiK270iK----09</t>
  </si>
  <si>
    <t>0-0,150 MW, Bonusregel i, K</t>
  </si>
  <si>
    <t>BiK270t1i---09</t>
  </si>
  <si>
    <t>0-0,150 MW, Bonusregeln t1, i</t>
  </si>
  <si>
    <t>BiK270t1iK--09</t>
  </si>
  <si>
    <t>0-0,150 MW, Bonusregeln t1, i, K</t>
  </si>
  <si>
    <t>BiK270t2i---09</t>
  </si>
  <si>
    <t>0-0,150 MW, Bonusregeln t2, i</t>
  </si>
  <si>
    <t>BiK270t2iK--09</t>
  </si>
  <si>
    <t>0-0,150 MW, Bonusregeln t2, i, K</t>
  </si>
  <si>
    <t>BiK270t3i---09</t>
  </si>
  <si>
    <t>0-0,150 MW, Bonusregeln t3, i</t>
  </si>
  <si>
    <t>BiK270t3iK--09</t>
  </si>
  <si>
    <t>BiK271i-----09</t>
  </si>
  <si>
    <t>0,150-0,5 MW, Bonusregel i</t>
  </si>
  <si>
    <t>BiK271iK----09</t>
  </si>
  <si>
    <t>0,150-0,5 MW, Bonusregeln i, K</t>
  </si>
  <si>
    <t>BiK271t1i---09</t>
  </si>
  <si>
    <t>BiK271t1iK--09</t>
  </si>
  <si>
    <t>BiK271t2i---09</t>
  </si>
  <si>
    <t>0,150-0,5 MW, Bonusregeln t2, i</t>
  </si>
  <si>
    <t>BiK271t2iK--09</t>
  </si>
  <si>
    <t>0,150-0,5 MW, Bonusregeln t2, i, K</t>
  </si>
  <si>
    <t>BiK271t3i---09</t>
  </si>
  <si>
    <t>0,150-0,5 MW, Bonusregeln t3, i</t>
  </si>
  <si>
    <t>BiK271t3iK--09</t>
  </si>
  <si>
    <t>0,150-0,5 MW, Bonusregeln t3, i, K</t>
  </si>
  <si>
    <t>BiK270a1i---10</t>
  </si>
  <si>
    <t>BiK270a1iK--10</t>
  </si>
  <si>
    <t>BiK270t1a1i-10</t>
  </si>
  <si>
    <t>BiK270t1a1iK10</t>
  </si>
  <si>
    <t>BiK270t2a1i-10</t>
  </si>
  <si>
    <t>BiK270t2a1iK10</t>
  </si>
  <si>
    <t>BiK270t3a1i-10</t>
  </si>
  <si>
    <t>BiK270t3a1iK10</t>
  </si>
  <si>
    <t>BiK271a1i---10</t>
  </si>
  <si>
    <t>BiK271a1iK--10</t>
  </si>
  <si>
    <t>BiK271t1a1i-10</t>
  </si>
  <si>
    <t>BiK271t1a1iK10</t>
  </si>
  <si>
    <t>BiK271t2a1i-10</t>
  </si>
  <si>
    <t>BiK271t2a1iK10</t>
  </si>
  <si>
    <t>BiK271t3a1i-10</t>
  </si>
  <si>
    <t>BiK271t3a1iK10</t>
  </si>
  <si>
    <t>BiK270------10</t>
  </si>
  <si>
    <t>BiK270K-----10</t>
  </si>
  <si>
    <t>BiK270a1----10</t>
  </si>
  <si>
    <t>BiK270a1K---10</t>
  </si>
  <si>
    <t>BiK270G-----10</t>
  </si>
  <si>
    <t>BiK270GK----10</t>
  </si>
  <si>
    <t>BiK270Gi----10</t>
  </si>
  <si>
    <t>BiK270GiK---10</t>
  </si>
  <si>
    <t>BiK270L-----10</t>
  </si>
  <si>
    <t>BiK270LK----10</t>
  </si>
  <si>
    <t>BiK270Li----10</t>
  </si>
  <si>
    <t>BiK270LiK---10</t>
  </si>
  <si>
    <t>BiK270M1----10</t>
  </si>
  <si>
    <t>BiK270M1K---10</t>
  </si>
  <si>
    <t>BiK270M1i---10</t>
  </si>
  <si>
    <t>BiK270M1iK--10</t>
  </si>
  <si>
    <t>BiK270t1----10</t>
  </si>
  <si>
    <t>BiK270t1K---10</t>
  </si>
  <si>
    <t>BiK270t1a1--10</t>
  </si>
  <si>
    <t>BiK270t1a1K-10</t>
  </si>
  <si>
    <t>BiK270t1G---10</t>
  </si>
  <si>
    <t>BiK270t1GK--10</t>
  </si>
  <si>
    <t>BiK270t1Gi--10</t>
  </si>
  <si>
    <t>BiK270t1GiK-10</t>
  </si>
  <si>
    <t>BiK270t1L---10</t>
  </si>
  <si>
    <t>BiK270t1LK--10</t>
  </si>
  <si>
    <t>BiK270t1Li--10</t>
  </si>
  <si>
    <t>BiK270t1LiK-10</t>
  </si>
  <si>
    <t>BiK270t1M1--10</t>
  </si>
  <si>
    <t>BiK270t1M1K-10</t>
  </si>
  <si>
    <t>BiK270t1M1i-10</t>
  </si>
  <si>
    <t>BiK270t1M1iK10</t>
  </si>
  <si>
    <t>BiK270t1X1--10</t>
  </si>
  <si>
    <t>BiK270t1X1K-10</t>
  </si>
  <si>
    <t>BiK270t1X1i-10</t>
  </si>
  <si>
    <t>BiK270t1X1iK10</t>
  </si>
  <si>
    <t>BiK270t2----10</t>
  </si>
  <si>
    <t>BiK270t2K---10</t>
  </si>
  <si>
    <t>BiK270t2a1--10</t>
  </si>
  <si>
    <t>BiK270t2a1K-10</t>
  </si>
  <si>
    <t>BiK270t2G---10</t>
  </si>
  <si>
    <t>BiK270t2GK--10</t>
  </si>
  <si>
    <t>BiK270t2Gi--10</t>
  </si>
  <si>
    <t>BiK270t2GiK-10</t>
  </si>
  <si>
    <t>BiK270t2L---10</t>
  </si>
  <si>
    <t>BiK270t2LK--10</t>
  </si>
  <si>
    <t>BiK270t2Li--10</t>
  </si>
  <si>
    <t>BiK270t2LiK-10</t>
  </si>
  <si>
    <t>BiK270t2M1--10</t>
  </si>
  <si>
    <t>BiK270t2M1K-10</t>
  </si>
  <si>
    <t>BiK270t2M1i-10</t>
  </si>
  <si>
    <t>BiK270t2M1iK10</t>
  </si>
  <si>
    <t>BiK270t2X1--10</t>
  </si>
  <si>
    <t>BiK270t2X1K-10</t>
  </si>
  <si>
    <t>BiK270t2X1i-10</t>
  </si>
  <si>
    <t>BiK270t2X1iK10</t>
  </si>
  <si>
    <t>BiK270t3----10</t>
  </si>
  <si>
    <t>BiK270t3K---10</t>
  </si>
  <si>
    <t>BiK270t3a1--10</t>
  </si>
  <si>
    <t>BiK270t3a1K-10</t>
  </si>
  <si>
    <t>BiK270t3G---10</t>
  </si>
  <si>
    <t>BiK270t3GK--10</t>
  </si>
  <si>
    <t>BiK270t3Gi--10</t>
  </si>
  <si>
    <t>BiK270t3GiK-10</t>
  </si>
  <si>
    <t>BiK270t3L---10</t>
  </si>
  <si>
    <t>BiK270t3LK--10</t>
  </si>
  <si>
    <t>BiK270t3Li--10</t>
  </si>
  <si>
    <t>BiK270t3LiK-10</t>
  </si>
  <si>
    <t>BiK270t3M1--10</t>
  </si>
  <si>
    <t>BiK270t3M1K-10</t>
  </si>
  <si>
    <t>BiK270t3M1i-10</t>
  </si>
  <si>
    <t>BiK270t3M1iK10</t>
  </si>
  <si>
    <t>BiK270t3X1--10</t>
  </si>
  <si>
    <t>BiK270t3X1K-10</t>
  </si>
  <si>
    <t>BiK270t3X1i-10</t>
  </si>
  <si>
    <t>BiK270t3X1iK10</t>
  </si>
  <si>
    <t>BiK270X1K---10</t>
  </si>
  <si>
    <t>BiK270X1----10</t>
  </si>
  <si>
    <t>BiK270X1iK--10</t>
  </si>
  <si>
    <t>BiK270X1i---10</t>
  </si>
  <si>
    <t>BiK271------10</t>
  </si>
  <si>
    <t>BiK271K-----10</t>
  </si>
  <si>
    <t>BiK271a1----10</t>
  </si>
  <si>
    <t>BiK271a1K---10</t>
  </si>
  <si>
    <t>BiK271G-----10</t>
  </si>
  <si>
    <t>BiK271GK----10</t>
  </si>
  <si>
    <t>BiK271Gi----10</t>
  </si>
  <si>
    <t>BiK271GiK---10</t>
  </si>
  <si>
    <t>BiK271L-----10</t>
  </si>
  <si>
    <t>BiK271LK----10</t>
  </si>
  <si>
    <t>BiK271Li----10</t>
  </si>
  <si>
    <t>BiK271LiK---10</t>
  </si>
  <si>
    <t>BiK271M2----10</t>
  </si>
  <si>
    <t>BiK271M2K---10</t>
  </si>
  <si>
    <t>BiK271M2i---10</t>
  </si>
  <si>
    <t>BiK271M2iK--10</t>
  </si>
  <si>
    <t>BiK271t1----10</t>
  </si>
  <si>
    <t>BiK271t1K---10</t>
  </si>
  <si>
    <t>BiK271t1a1--10</t>
  </si>
  <si>
    <t>BiK271t1a1K-10</t>
  </si>
  <si>
    <t>BiK271t1G---10</t>
  </si>
  <si>
    <t>BiK271t1GK--10</t>
  </si>
  <si>
    <t>BiK271t1Gi--10</t>
  </si>
  <si>
    <t>BiK271t1GiK-10</t>
  </si>
  <si>
    <t>BiK271t1L---10</t>
  </si>
  <si>
    <t>BiK271t1LK--10</t>
  </si>
  <si>
    <t>BiK271t1Li--10</t>
  </si>
  <si>
    <t>BiK271t1LiK-10</t>
  </si>
  <si>
    <t>BiK271t1M2--10</t>
  </si>
  <si>
    <t>BiK271t1M2K-10</t>
  </si>
  <si>
    <t>BiK271t1M2i-10</t>
  </si>
  <si>
    <t>BiK271t1M2iK10</t>
  </si>
  <si>
    <t>BiK271t1X2--10</t>
  </si>
  <si>
    <t>BiK271t1X2K-10</t>
  </si>
  <si>
    <t>BiK271t1X2i-10</t>
  </si>
  <si>
    <t>BiK271t1X2iK10</t>
  </si>
  <si>
    <t>BiK271t2----10</t>
  </si>
  <si>
    <t>BiK271t2K---10</t>
  </si>
  <si>
    <t>BiK271t2a1--10</t>
  </si>
  <si>
    <t>BiK271t2a1K-10</t>
  </si>
  <si>
    <t>BiK271t2G---10</t>
  </si>
  <si>
    <t>BiK271t2GK--10</t>
  </si>
  <si>
    <t>BiK271t2Gi--10</t>
  </si>
  <si>
    <t>BiK271t2GiK-10</t>
  </si>
  <si>
    <t>BiK271t2L---10</t>
  </si>
  <si>
    <t>BiK271t2LK--10</t>
  </si>
  <si>
    <t>BiK271t2Li--10</t>
  </si>
  <si>
    <t>BiK271t2LiK-10</t>
  </si>
  <si>
    <t>BiK271t2M2--10</t>
  </si>
  <si>
    <t>BiK271t2M2K-10</t>
  </si>
  <si>
    <t>BiK271t2M2i-10</t>
  </si>
  <si>
    <t>BiK271t2M2iK10</t>
  </si>
  <si>
    <t>BiK271t2X2--10</t>
  </si>
  <si>
    <t>BiK271t2X2K-10</t>
  </si>
  <si>
    <t>BiK271t2X2i-10</t>
  </si>
  <si>
    <t>BiK271t2X2iK10</t>
  </si>
  <si>
    <t>BiK271t3----10</t>
  </si>
  <si>
    <t>BiK271t3K---10</t>
  </si>
  <si>
    <t>BiK271t3a1--10</t>
  </si>
  <si>
    <t>BiK271t3a1K-10</t>
  </si>
  <si>
    <t>BiK271t3G---10</t>
  </si>
  <si>
    <t>BiK271t3GK--10</t>
  </si>
  <si>
    <t>BiK271t3Gi--10</t>
  </si>
  <si>
    <t>BiK271t3GiK-10</t>
  </si>
  <si>
    <t>BiK271t3L---10</t>
  </si>
  <si>
    <t>BiK271t3LK--10</t>
  </si>
  <si>
    <t>BiK271t3Li--10</t>
  </si>
  <si>
    <t>BiK271t3LiK-10</t>
  </si>
  <si>
    <t>BiK271t3M2--10</t>
  </si>
  <si>
    <t>BiK271t3M2K-10</t>
  </si>
  <si>
    <t>BiK271t3M2i-10</t>
  </si>
  <si>
    <t>BiK271t3M2iK10</t>
  </si>
  <si>
    <t>BiK271t3X2--10</t>
  </si>
  <si>
    <t>BiK271t3X2K-10</t>
  </si>
  <si>
    <t>BiK271t3X2i-10</t>
  </si>
  <si>
    <t>BiK271t3X2iK10</t>
  </si>
  <si>
    <t>BiK271X2----10</t>
  </si>
  <si>
    <t>BiK271X2K---10</t>
  </si>
  <si>
    <t>BiK271X2i---10</t>
  </si>
  <si>
    <t>BiK271X2iK--10</t>
  </si>
  <si>
    <t>BiK272------10</t>
  </si>
  <si>
    <t>BiK272K-----10</t>
  </si>
  <si>
    <t>BiK272a2----10</t>
  </si>
  <si>
    <t>BiK272a2K---10</t>
  </si>
  <si>
    <t>BiK272ah----10</t>
  </si>
  <si>
    <t>BiK272ahK---10</t>
  </si>
  <si>
    <t>BiK272t1----10</t>
  </si>
  <si>
    <t>BiK272t1K---10</t>
  </si>
  <si>
    <t>BiK272t1a2--10</t>
  </si>
  <si>
    <t>BiK272t1a2K-10</t>
  </si>
  <si>
    <t>BiK272t1ah--10</t>
  </si>
  <si>
    <t>BiK272t1ahK-10</t>
  </si>
  <si>
    <t>BiK272t2----10</t>
  </si>
  <si>
    <t>BiK272t2K---10</t>
  </si>
  <si>
    <t>BiK272t2a2--10</t>
  </si>
  <si>
    <t>BiK272t2a2K-10</t>
  </si>
  <si>
    <t>BiK272t2ah--10</t>
  </si>
  <si>
    <t>BiK272t2ahK-10</t>
  </si>
  <si>
    <t>BiK272t3----10</t>
  </si>
  <si>
    <t>BiK272t3K---10</t>
  </si>
  <si>
    <t>BiK272t3a2--10</t>
  </si>
  <si>
    <t>BiK272t3a2K-10</t>
  </si>
  <si>
    <t>BiK272t3ah--10</t>
  </si>
  <si>
    <t>BiK272t3ahK-10</t>
  </si>
  <si>
    <t>BiK273K-----10</t>
  </si>
  <si>
    <t>BiK271t3iK--10</t>
  </si>
  <si>
    <t>BiK271t3i---10</t>
  </si>
  <si>
    <t>BiK271t2iK--10</t>
  </si>
  <si>
    <t>BiK271t2i---10</t>
  </si>
  <si>
    <t>BiK271t1iK--10</t>
  </si>
  <si>
    <t>BiK271t1i---10</t>
  </si>
  <si>
    <t>BiK271iK----10</t>
  </si>
  <si>
    <t>BiK271i-----10</t>
  </si>
  <si>
    <t>BiK270t3iK--10</t>
  </si>
  <si>
    <t>0-0,150 MW, Bonusregeln t3, i, K</t>
  </si>
  <si>
    <t>BiK270t3i---10</t>
  </si>
  <si>
    <t>BiK270t2iK--10</t>
  </si>
  <si>
    <t>BiK270t2i---10</t>
  </si>
  <si>
    <t>BiK270t1iK--10</t>
  </si>
  <si>
    <t>BiK270t1i---10</t>
  </si>
  <si>
    <t>BiK270iK----10</t>
  </si>
  <si>
    <t>BiK270i-----10</t>
  </si>
  <si>
    <t>BiK270------11</t>
  </si>
  <si>
    <t>0-0.150 MW</t>
  </si>
  <si>
    <t>BiK270a1----11</t>
  </si>
  <si>
    <t>0-0.150 MW, Bonusregel a1</t>
  </si>
  <si>
    <t>BiK270a1i---11</t>
  </si>
  <si>
    <t>0-0.150 MW, Bonusregeln a1, i</t>
  </si>
  <si>
    <t>BiK270a1iK--11</t>
  </si>
  <si>
    <t>0-0.150 MW, Bonusregeln a1, i, K</t>
  </si>
  <si>
    <t>BiK270a1K---11</t>
  </si>
  <si>
    <t>0-0.150 MW, Bonusregeln a1, K</t>
  </si>
  <si>
    <t>BiK270G-----11</t>
  </si>
  <si>
    <t>0-0.150 MW, Bonusregel G</t>
  </si>
  <si>
    <t>BiK270Gi----11</t>
  </si>
  <si>
    <t>0-0.150 MW, Bonusregeln G, i</t>
  </si>
  <si>
    <t>BiK270GiK---11</t>
  </si>
  <si>
    <t>0-0.150 MW, Bonusregeln G, i, K</t>
  </si>
  <si>
    <t>BiK270GK----11</t>
  </si>
  <si>
    <t>0-0.150 MW, Bonusregeln G, K</t>
  </si>
  <si>
    <t>BiK270i-----11</t>
  </si>
  <si>
    <t>0-0.150 MW, Bonusregel i</t>
  </si>
  <si>
    <t>BiK270iK----11</t>
  </si>
  <si>
    <t>0-0.150 MW, Bonusregel i, K</t>
  </si>
  <si>
    <t>BiK270K-----11</t>
  </si>
  <si>
    <t>0-0.150 MW, Bonusregel K</t>
  </si>
  <si>
    <t>BiK270L-----11</t>
  </si>
  <si>
    <t>0-0.150 MW, Bonusregel L</t>
  </si>
  <si>
    <t>BiK270Li----11</t>
  </si>
  <si>
    <t>0-0.150 MW, Bonusregeln L, i</t>
  </si>
  <si>
    <t>BiK270LiK---11</t>
  </si>
  <si>
    <t>0-0.150 MW, Bonusregeln L, i, K</t>
  </si>
  <si>
    <t>BiK270LK----11</t>
  </si>
  <si>
    <t>0-0.150 MW, Bonusregeln L, K</t>
  </si>
  <si>
    <t>BiK270M1----11</t>
  </si>
  <si>
    <t>0-0.150 MW, Bonusregel M1</t>
  </si>
  <si>
    <t>BiK270M1i---11</t>
  </si>
  <si>
    <t>0-0.150 MW, Bonusregeln M1, i</t>
  </si>
  <si>
    <t>BiK270M1iK--11</t>
  </si>
  <si>
    <t>0-0.150 MW, Bonusregeln M1, i, K</t>
  </si>
  <si>
    <t>BiK270M1K---11</t>
  </si>
  <si>
    <t>0-0.150 MW, Bonusregeln M1, K</t>
  </si>
  <si>
    <t>BiK270t1----11</t>
  </si>
  <si>
    <t>0-0.150 MW, Bonusregel t1</t>
  </si>
  <si>
    <t>BiK270t1a1--11</t>
  </si>
  <si>
    <t>0-0.150 MW, Bonusregeln t1, a1</t>
  </si>
  <si>
    <t>BiK270t1a1i-11</t>
  </si>
  <si>
    <t>0-0.150 MW, Bonusregeln t1, a1, i</t>
  </si>
  <si>
    <t>BiK270t1a1iK11</t>
  </si>
  <si>
    <t>0-0.150 MW, Bonusregeln t1, a1, i, K</t>
  </si>
  <si>
    <t>BiK270t1a1K-11</t>
  </si>
  <si>
    <t>0-0.150 MW, Bonusregeln t1, a1, K</t>
  </si>
  <si>
    <t>BiK270t1G---11</t>
  </si>
  <si>
    <t>0-0.150 MW, Bonusregeln t1, G</t>
  </si>
  <si>
    <t>BiK270t1Gi--11</t>
  </si>
  <si>
    <t>0-0.150 MW, Bonusregeln t1, G, i</t>
  </si>
  <si>
    <t>BiK270t1GiK-11</t>
  </si>
  <si>
    <t>0-0.150 MW, Bonusregeln t1, G, i, K</t>
  </si>
  <si>
    <t>BiK270t1GK--11</t>
  </si>
  <si>
    <t>0-0.150 MW, Bonusregeln t1, G, K</t>
  </si>
  <si>
    <t>BiK270t1i---11</t>
  </si>
  <si>
    <t>0-0.150 MW, Bonusregeln t1, i</t>
  </si>
  <si>
    <t>BiK270t1iK--11</t>
  </si>
  <si>
    <t>0-0.150 MW, Bonusregeln t1, i, K</t>
  </si>
  <si>
    <t>BiK270t1K---11</t>
  </si>
  <si>
    <t>0-0.150 MW, Bonusregeln t1, K</t>
  </si>
  <si>
    <t>BiK270t1L---11</t>
  </si>
  <si>
    <t>0-0.150 MW, Bonusregeln t1, L</t>
  </si>
  <si>
    <t>BiK270t1Li--11</t>
  </si>
  <si>
    <t>0-0.150 MW, Bonusregeln t1, L, i</t>
  </si>
  <si>
    <t>BiK270t1LiK-11</t>
  </si>
  <si>
    <t>0-0.150 MW, Bonusregeln t1, L, i, K</t>
  </si>
  <si>
    <t>BiK270t1LK--11</t>
  </si>
  <si>
    <t>0-0.150 MW, Bonusregeln t1, L, K</t>
  </si>
  <si>
    <t>BiK270t1M1--11</t>
  </si>
  <si>
    <t>0-0.150 MW, Bonusregeln t1, M1</t>
  </si>
  <si>
    <t>BiK270t1M1i-11</t>
  </si>
  <si>
    <t>0-0.150 MW, Bonusregeln t1, M1, i</t>
  </si>
  <si>
    <t>BiK270t1M1iK11</t>
  </si>
  <si>
    <t>0-0.150 MW, Bonusregeln t1, M1, i, K</t>
  </si>
  <si>
    <t>BiK270t1M1K-11</t>
  </si>
  <si>
    <t>0-0.150 MW, Bonusregeln t1, M1, K</t>
  </si>
  <si>
    <t>BiK270t1X1--11</t>
  </si>
  <si>
    <t>0-0.150 MW, Bonusregeln t1, X1</t>
  </si>
  <si>
    <t>BiK270t1X1i-11</t>
  </si>
  <si>
    <t>0-0.150 MW, Bonusregeln t1, X1, i</t>
  </si>
  <si>
    <t>BiK270t1X1iK11</t>
  </si>
  <si>
    <t>0-0.150 MW, Bonusregeln t1, X1, i, K</t>
  </si>
  <si>
    <t>BiK270t1X1K-11</t>
  </si>
  <si>
    <t>0-0.150 MW, Bonusregeln t1, X1, K</t>
  </si>
  <si>
    <t>BiK270t2----11</t>
  </si>
  <si>
    <t>0-0.150 MW, Bonusregel t2</t>
  </si>
  <si>
    <t>BiK270t2a1--11</t>
  </si>
  <si>
    <t>0-0.150 MW, Bonusregeln t2, a1</t>
  </si>
  <si>
    <t>BiK270t2a1i-11</t>
  </si>
  <si>
    <t>0-0.150 MW, Bonusregeln t2, a1, i</t>
  </si>
  <si>
    <t>BiK270t2a1iK11</t>
  </si>
  <si>
    <t>0-0.150 MW, Bonusregeln t2, a1, i, K</t>
  </si>
  <si>
    <t>BiK270t2a1K-11</t>
  </si>
  <si>
    <t>0-0.150 MW, Bonusregeln t2, a1, K</t>
  </si>
  <si>
    <t>BiK270t2G---11</t>
  </si>
  <si>
    <t>0-0.150 MW, Bonusregeln t2, G</t>
  </si>
  <si>
    <t>BiK270t2Gi--11</t>
  </si>
  <si>
    <t>0-0.150 MW, Bonusregeln t2, G, i</t>
  </si>
  <si>
    <t>BiK270t2GiK-11</t>
  </si>
  <si>
    <t>0-0.150 MW, Bonusregeln t2, G, i, K</t>
  </si>
  <si>
    <t>BiK270t2GK--11</t>
  </si>
  <si>
    <t>0-0.150 MW, Bonusregeln t2, G, K</t>
  </si>
  <si>
    <t>BiK270t2i---11</t>
  </si>
  <si>
    <t>0-0.150 MW, Bonusregeln t2, i</t>
  </si>
  <si>
    <t>BiK270t2iK--11</t>
  </si>
  <si>
    <t>0-0.150 MW, Bonusregeln t2, i, K</t>
  </si>
  <si>
    <t>BiK270t2K---11</t>
  </si>
  <si>
    <t>0-0.150 MW, Bonusregeln t2, K</t>
  </si>
  <si>
    <t>BiK270t2L---11</t>
  </si>
  <si>
    <t>0-0.150 MW, Bonusregeln t2, L</t>
  </si>
  <si>
    <t>BiK270t2Li--11</t>
  </si>
  <si>
    <t>0-0.150 MW, Bonusregeln t2, L, i</t>
  </si>
  <si>
    <t>BiK270t2LiK-11</t>
  </si>
  <si>
    <t>0-0.150 MW, Bonusregeln t2, L, i, K</t>
  </si>
  <si>
    <t>BiK270t2LK--11</t>
  </si>
  <si>
    <t>0-0.150 MW, Bonusregeln t2, L, K</t>
  </si>
  <si>
    <t>BiK270t2M1--11</t>
  </si>
  <si>
    <t>0-0.150 MW, Bonusregeln t2, M1</t>
  </si>
  <si>
    <t>BiK270t2M1i-11</t>
  </si>
  <si>
    <t>0-0.150 MW, Bonusregeln t2, M1, i</t>
  </si>
  <si>
    <t>BiK270t2M1iK11</t>
  </si>
  <si>
    <t>0-0.150 MW, Bonusregeln t2, M1, i, K</t>
  </si>
  <si>
    <t>BiK270t2M1K-11</t>
  </si>
  <si>
    <t>0-0.150 MW, Bonusregeln t2, M1, K</t>
  </si>
  <si>
    <t>BiK270t2X1--11</t>
  </si>
  <si>
    <t>0-0.150 MW, Bonusregeln t2, X1</t>
  </si>
  <si>
    <t>BiK270t2X1i-11</t>
  </si>
  <si>
    <t>0-0.150 MW, Bonusregeln t2, X1, i</t>
  </si>
  <si>
    <t>BiK270t2X1iK11</t>
  </si>
  <si>
    <t>0-0.150 MW, Bonusregeln t2, X1, i, K</t>
  </si>
  <si>
    <t>BiK270t2X1K-11</t>
  </si>
  <si>
    <t>0-0.150 MW, Bonusregeln t2, X1, K</t>
  </si>
  <si>
    <t>BiK270t3----11</t>
  </si>
  <si>
    <t>0-0.150 MW, Bonusregel t3</t>
  </si>
  <si>
    <t>BiK270t3a1--11</t>
  </si>
  <si>
    <t>0-0.150 MW, Bonusregeln t3, a1</t>
  </si>
  <si>
    <t>BiK270t3a1i-11</t>
  </si>
  <si>
    <t>0-0.150 MW, Bonusregeln t3, a1, i</t>
  </si>
  <si>
    <t>BiK270t3a1iK11</t>
  </si>
  <si>
    <t>0-0.150 MW, Bonusregeln t3, a1, i, K</t>
  </si>
  <si>
    <t>BiK270t3a1K-11</t>
  </si>
  <si>
    <t>0-0.150 MW, Bonusregeln t3, a1, K</t>
  </si>
  <si>
    <t>BiK270t3G---11</t>
  </si>
  <si>
    <t>0-0.150 MW, Bonusregeln t3, G</t>
  </si>
  <si>
    <t>BiK270t3Gi--11</t>
  </si>
  <si>
    <t>0-0.150 MW, Bonusregeln t3, G, i</t>
  </si>
  <si>
    <t>BiK270t3GiK-11</t>
  </si>
  <si>
    <t>0-0.150 MW, Bonusregeln t3, G, i, K</t>
  </si>
  <si>
    <t>BiK270t3GK--11</t>
  </si>
  <si>
    <t>0-0.150 MW, Bonusregeln t3, G, K</t>
  </si>
  <si>
    <t>BiK270t3i---11</t>
  </si>
  <si>
    <t>0-0.150 MW, Bonusregeln t3, i</t>
  </si>
  <si>
    <t>BiK270t3iK--11</t>
  </si>
  <si>
    <t>0-0.150 MW, Bonusregeln t3, i, K</t>
  </si>
  <si>
    <t>BiK270t3K---11</t>
  </si>
  <si>
    <t>0-0.150 MW, Bonusregeln t3, K</t>
  </si>
  <si>
    <t>BiK270t3L---11</t>
  </si>
  <si>
    <t>0-0.150 MW, Bonusregeln t3, L</t>
  </si>
  <si>
    <t>BiK270t3Li--11</t>
  </si>
  <si>
    <t>0-0.150 MW, Bonusregeln t3, L, i</t>
  </si>
  <si>
    <t>BiK270t3LiK-11</t>
  </si>
  <si>
    <t>0-0.150 MW, Bonusregeln t3, L, i, K</t>
  </si>
  <si>
    <t>BiK270t3LK--11</t>
  </si>
  <si>
    <t>0-0.150 MW, Bonusregeln t3, L, K</t>
  </si>
  <si>
    <t>BiK270t3M1--11</t>
  </si>
  <si>
    <t>0-0.150 MW, Bonusregeln t3, M1</t>
  </si>
  <si>
    <t>BiK270t3M1i-11</t>
  </si>
  <si>
    <t>0-0.150 MW, Bonusregeln t3, M1, i</t>
  </si>
  <si>
    <t>BiK270t3M1iK11</t>
  </si>
  <si>
    <t>0-0.150 MW, Bonusregeln t3, M1, i, K</t>
  </si>
  <si>
    <t>BiK270t3M1K-11</t>
  </si>
  <si>
    <t>0-0.150 MW, Bonusregeln t3, M1, K</t>
  </si>
  <si>
    <t>BiK270t3X1--11</t>
  </si>
  <si>
    <t>0-0.150 MW, Bonusregeln t3, X1</t>
  </si>
  <si>
    <t>BiK270t3X1i-11</t>
  </si>
  <si>
    <t>0-0.150 MW, Bonusregeln t3, X1, i</t>
  </si>
  <si>
    <t>BiK270t3X1iK11</t>
  </si>
  <si>
    <t>0-0.150 MW, Bonusregeln t3, X1, i, K</t>
  </si>
  <si>
    <t>BiK270t3X1K-11</t>
  </si>
  <si>
    <t>0-0.150 MW, Bonusregeln t3, X1, K</t>
  </si>
  <si>
    <t>BiK270X1----11</t>
  </si>
  <si>
    <t>0-0.150 MW, Bonusregeln X1</t>
  </si>
  <si>
    <t>BiK270X1i---11</t>
  </si>
  <si>
    <t>0-0.150 MW, Bonusregeln X1, i</t>
  </si>
  <si>
    <t>BiK270X1iK--11</t>
  </si>
  <si>
    <t>0-0.150 MW, Bonusregeln X1, i, K</t>
  </si>
  <si>
    <t>BiK270X1K---11</t>
  </si>
  <si>
    <t>0-0.150 MW, Bonusregeln X1, K</t>
  </si>
  <si>
    <t>BiK271------11</t>
  </si>
  <si>
    <t>0.150-0.5 MW</t>
  </si>
  <si>
    <t>BiK271a1----11</t>
  </si>
  <si>
    <t>0.150-0.5 MW, Bonusregel a1</t>
  </si>
  <si>
    <t>BiK271a1i---11</t>
  </si>
  <si>
    <t>0.150-0.5 MW, Bonusregeln a1, i</t>
  </si>
  <si>
    <t>BiK271a1iK--11</t>
  </si>
  <si>
    <t>0.150-0.5 MW, Bonusregeln a1, i, K</t>
  </si>
  <si>
    <t>BiK271a1K---11</t>
  </si>
  <si>
    <t>0.150-0.5 MW, Bonusregeln a1, K</t>
  </si>
  <si>
    <t>BiK271G-----11</t>
  </si>
  <si>
    <t>0.150-0.5 MW, Bonusregel G</t>
  </si>
  <si>
    <t>BiK271Gi----11</t>
  </si>
  <si>
    <t>0.150-0.5 MW, Bonusregeln G, i</t>
  </si>
  <si>
    <t>BiK271GiK---11</t>
  </si>
  <si>
    <t>0.150-0.5 MW, Bonusregeln G, i, K</t>
  </si>
  <si>
    <t>BiK271GK----11</t>
  </si>
  <si>
    <t>0.150-0.5 MW, Bonusregeln G, K</t>
  </si>
  <si>
    <t>BiK271i-----11</t>
  </si>
  <si>
    <t>0.150-0.5 MW, Bonusregel i</t>
  </si>
  <si>
    <t>BiK271iK----11</t>
  </si>
  <si>
    <t>0.150-0.5 MW, Bonusregeln i, K</t>
  </si>
  <si>
    <t>BiK271K-----11</t>
  </si>
  <si>
    <t>0.150-0.5 MW, Bonusregel K</t>
  </si>
  <si>
    <t>BiK271L-----11</t>
  </si>
  <si>
    <t>0.150-0.5 MW, Bonusregel L</t>
  </si>
  <si>
    <t>BiK271Li----11</t>
  </si>
  <si>
    <t>0.150-0.5 MW, Bonusregeln L, i</t>
  </si>
  <si>
    <t>BiK271LiK---11</t>
  </si>
  <si>
    <t>0.150-0.5 MW, Bonusregeln L, i, K</t>
  </si>
  <si>
    <t>BiK271LK----11</t>
  </si>
  <si>
    <t>0.150-0.5 MW, Bonusregeln L, K</t>
  </si>
  <si>
    <t>BiK271M2----11</t>
  </si>
  <si>
    <t>0.150-0.5 MW, Bonusregel M2</t>
  </si>
  <si>
    <t>BiK271M2i---11</t>
  </si>
  <si>
    <t>0.150-0.5 MW, Bonusregeln M2, i</t>
  </si>
  <si>
    <t>BiK271M2iK--11</t>
  </si>
  <si>
    <t>0.150-0.5 MW, Bonusregeln M2, i, K</t>
  </si>
  <si>
    <t>BiK271M2K---11</t>
  </si>
  <si>
    <t>0.150-0.5 MW, Bonusregeln M2, K</t>
  </si>
  <si>
    <t>BiK271t1----11</t>
  </si>
  <si>
    <t>0.150-0.5 MW, Bonusregel t1</t>
  </si>
  <si>
    <t>BiK271t1a1--11</t>
  </si>
  <si>
    <t>0.150-0.5 MW, Bonusregeln t1, a1</t>
  </si>
  <si>
    <t>BiK271t1a1i-11</t>
  </si>
  <si>
    <t>0.150-0.5 MW, Bonusregeln t1, a1, i</t>
  </si>
  <si>
    <t>BiK271t1a1iK11</t>
  </si>
  <si>
    <t>0.150-0.5 MW, Bonusregeln t1, a1, i, K</t>
  </si>
  <si>
    <t>BiK271t1a1K-11</t>
  </si>
  <si>
    <t>0.150-0.5 MW, Bonusregeln t1, a1, K</t>
  </si>
  <si>
    <t>BiK271t1G---11</t>
  </si>
  <si>
    <t>0.150-0.5 MW, Bonusregeln t1, G</t>
  </si>
  <si>
    <t>BiK271t1Gi--11</t>
  </si>
  <si>
    <t>0.150-0.5 MW, Bonusregeln t1, G, i</t>
  </si>
  <si>
    <t>BiK271t1GiK-11</t>
  </si>
  <si>
    <t>0.150-0.5 MW, Bonusregeln t1, G, i, K</t>
  </si>
  <si>
    <t>BiK271t1GK--11</t>
  </si>
  <si>
    <t>0.150-0.5 MW, Bonusregeln t1, G, K</t>
  </si>
  <si>
    <t>BiK271t1i---11</t>
  </si>
  <si>
    <t>BiK271t1iK--11</t>
  </si>
  <si>
    <t>0.150-0.5 MW, Bonusregeln t1, K</t>
  </si>
  <si>
    <t>BiK271t1K---11</t>
  </si>
  <si>
    <t>BiK271t1L---11</t>
  </si>
  <si>
    <t>0.150-0.5 MW, Bonusregeln t1, L</t>
  </si>
  <si>
    <t>BiK271t1Li--11</t>
  </si>
  <si>
    <t>0.150-0.5 MW, Bonusregeln t1, L, i</t>
  </si>
  <si>
    <t>BiK271t1LiK-11</t>
  </si>
  <si>
    <t>0.150-0.5 MW, Bonusregeln t1, L, i, K</t>
  </si>
  <si>
    <t>BiK271t1LK--11</t>
  </si>
  <si>
    <t>0.150-0.5 MW, Bonusregeln t1, L, K</t>
  </si>
  <si>
    <t>BiK271t1M2--11</t>
  </si>
  <si>
    <t>0.150-0.5 MW, Bonusregeln t1, M2</t>
  </si>
  <si>
    <t>BiK271t1M2i-11</t>
  </si>
  <si>
    <t>0.150-0.5 MW, Bonusregeln t1, M2, i</t>
  </si>
  <si>
    <t>BiK271t1M2iK11</t>
  </si>
  <si>
    <t>0.150-0.5 MW, Bonusregeln t1, M2, i, K</t>
  </si>
  <si>
    <t>BiK271t1M2K-11</t>
  </si>
  <si>
    <t>0.150-0.5 MW, Bonusregeln t1, M2, K</t>
  </si>
  <si>
    <t>BiK271t1X2--11</t>
  </si>
  <si>
    <t>0.150-0.5 MW, Bonusregeln t1, X2</t>
  </si>
  <si>
    <t>BiK271t1X2i-11</t>
  </si>
  <si>
    <t>0.150-0.5 MW, Bonusregeln t1, X2, i</t>
  </si>
  <si>
    <t>BiK271t1X2iK11</t>
  </si>
  <si>
    <t>0.150-0.5 MW, Bonusregeln t1, X2, i, K</t>
  </si>
  <si>
    <t>BiK271t1X2K-11</t>
  </si>
  <si>
    <t>0.150-0.5 MW, Bonusregeln t1, X2, K</t>
  </si>
  <si>
    <t>BiK271t2----11</t>
  </si>
  <si>
    <t>0.150-0.5 MW, Bonusregel t2</t>
  </si>
  <si>
    <t>BiK271t2a1--11</t>
  </si>
  <si>
    <t>0.150-0.5 MW, Bonusregeln t2, a1</t>
  </si>
  <si>
    <t>BiK271t2a1i-11</t>
  </si>
  <si>
    <t>0.150-0.5 MW, Bonusregeln t2, a1, i</t>
  </si>
  <si>
    <t>BiK271t2a1iK11</t>
  </si>
  <si>
    <t>0.150-0.5 MW, Bonusregeln t2, a1, i, K</t>
  </si>
  <si>
    <t>BiK271t2a1K-11</t>
  </si>
  <si>
    <t>0.150-0.5 MW, Bonusregeln t2, a1, K</t>
  </si>
  <si>
    <t>BiK271t2G---11</t>
  </si>
  <si>
    <t>0.150-0.5 MW, Bonusregeln t2, G</t>
  </si>
  <si>
    <t>BiK271t2Gi--11</t>
  </si>
  <si>
    <t>0.150-0.5 MW, Bonusregeln t2, G, i</t>
  </si>
  <si>
    <t>BiK271t2GiK-11</t>
  </si>
  <si>
    <t>0.150-0.5 MW, Bonusregeln t2, G, i, K</t>
  </si>
  <si>
    <t>BiK271t2GK--11</t>
  </si>
  <si>
    <t>0.150-0.5 MW, Bonusregeln t2, G, K</t>
  </si>
  <si>
    <t>BiK271t2i---11</t>
  </si>
  <si>
    <t>0.150-0.5 MW, Bonusregeln t2, i</t>
  </si>
  <si>
    <t>BiK271t2iK--11</t>
  </si>
  <si>
    <t>0.150-0.5 MW, Bonusregeln t2, i, K</t>
  </si>
  <si>
    <t>BiK271t2K---11</t>
  </si>
  <si>
    <t>0.150-0.5 MW, Bonusregeln t2, K</t>
  </si>
  <si>
    <t>BiK271t2L---11</t>
  </si>
  <si>
    <t>0.150-0.5 MW, Bonusregeln t2, L</t>
  </si>
  <si>
    <t>BiK271t2Li--11</t>
  </si>
  <si>
    <t>0.150-0.5 MW, Bonusregeln t2, L, i</t>
  </si>
  <si>
    <t>BiK271t2LiK-11</t>
  </si>
  <si>
    <t>0.150-0.5 MW, Bonusregeln t2, L, i, K</t>
  </si>
  <si>
    <t>BiK271t2LK--11</t>
  </si>
  <si>
    <t>0.150-0.5 MW, Bonusregeln t2, L, K</t>
  </si>
  <si>
    <t>BiK271t2M2--11</t>
  </si>
  <si>
    <t>0.150-0.5 MW, Bonusregeln t2, M2</t>
  </si>
  <si>
    <t>BiK271t2M2i-11</t>
  </si>
  <si>
    <t>0.150-0.5 MW, Bonusregeln t2, M2, i</t>
  </si>
  <si>
    <t>BiK271t2M2iK11</t>
  </si>
  <si>
    <t>0.150-0.5 MW, Bonusregeln t2, M2, i, K</t>
  </si>
  <si>
    <t>BiK271t2M2K-11</t>
  </si>
  <si>
    <t>0.150-0.5 MW, Bonusregeln t2, M2, K</t>
  </si>
  <si>
    <t>BiK271t2X2--11</t>
  </si>
  <si>
    <t>0.150-0.5 MW, Bonusregeln t2, X2</t>
  </si>
  <si>
    <t>BiK271t2X2i-11</t>
  </si>
  <si>
    <t>0.150-0.5 MW, Bonusregeln t2, X2, i</t>
  </si>
  <si>
    <t>BiK271t2X2iK11</t>
  </si>
  <si>
    <t>0.150-0.5 MW, Bonusregeln t2, X2, i, K</t>
  </si>
  <si>
    <t>BiK271t2X2K-11</t>
  </si>
  <si>
    <t>0.150-0.5 MW, Bonusregeln t2, X2, K</t>
  </si>
  <si>
    <t>BiK271t3----11</t>
  </si>
  <si>
    <t>0.150-0.5 MW, Bonusregel t3</t>
  </si>
  <si>
    <t>BiK271t3a1--11</t>
  </si>
  <si>
    <t>0.150-0.5 MW, Bonusregeln t3, a1</t>
  </si>
  <si>
    <t>BiK271t3a1i-11</t>
  </si>
  <si>
    <t>0.150-0.5 MW, Bonusregeln t3, a1, i</t>
  </si>
  <si>
    <t>BiK271t3a1iK11</t>
  </si>
  <si>
    <t>0.150-0.5 MW, Bonusregeln t3, a1, i, K</t>
  </si>
  <si>
    <t>BiK271t3a1K-11</t>
  </si>
  <si>
    <t>0.150-0.5 MW, Bonusregeln t3, a1, K</t>
  </si>
  <si>
    <t>BiK271t3G---11</t>
  </si>
  <si>
    <t>0.150-0.5 MW, Bonusregeln t3, G</t>
  </si>
  <si>
    <t>BiK271t3Gi--11</t>
  </si>
  <si>
    <t>0.150-0.5 MW, Bonusregeln t3, G, i</t>
  </si>
  <si>
    <t>BiK271t3GiK-11</t>
  </si>
  <si>
    <t>0.150-0.5 MW, Bonusregeln t3, G, i, K</t>
  </si>
  <si>
    <t>BiK271t3GK--11</t>
  </si>
  <si>
    <t>0.150-0.5 MW, Bonusregeln t3, G, K</t>
  </si>
  <si>
    <t>BiK271t3i---11</t>
  </si>
  <si>
    <t>0.150-0.5 MW, Bonusregeln t3, i</t>
  </si>
  <si>
    <t>BiK271t3iK--11</t>
  </si>
  <si>
    <t>0.150-0.5 MW, Bonusregeln t3, i, K</t>
  </si>
  <si>
    <t>BiK271t3K---11</t>
  </si>
  <si>
    <t>0.150-0.5 MW, Bonusregeln t3, K</t>
  </si>
  <si>
    <t>BiK271t3L---11</t>
  </si>
  <si>
    <t>0.150-0.5 MW, Bonusregeln t3, L</t>
  </si>
  <si>
    <t>BiK271t3Li--11</t>
  </si>
  <si>
    <t>0.150-0.5 MW, Bonusregeln t3, L, i</t>
  </si>
  <si>
    <t>BiK271t3LiK-11</t>
  </si>
  <si>
    <t>0.150-0.5 MW, Bonusregeln t3, L, i, K</t>
  </si>
  <si>
    <t>BiK271t3LK--11</t>
  </si>
  <si>
    <t>0.150-0.5 MW, Bonusregeln t3, L, K</t>
  </si>
  <si>
    <t>BiK271t3M2--11</t>
  </si>
  <si>
    <t>0.150-0.5 MW, Bonusregeln t3, M2</t>
  </si>
  <si>
    <t>BiK271t3M2i-11</t>
  </si>
  <si>
    <t>0.150-0.5 MW, Bonusregeln t3, M2, i</t>
  </si>
  <si>
    <t>BiK271t3M2iK11</t>
  </si>
  <si>
    <t>0.150-0.5 MW, Bonusregeln t3, M2, i, K</t>
  </si>
  <si>
    <t>BiK271t3M2K-11</t>
  </si>
  <si>
    <t>0.150-0.5 MW, Bonusregeln t3, M2, K</t>
  </si>
  <si>
    <t>BiK271t3X2--11</t>
  </si>
  <si>
    <t>0.150-0.5 MW, Bonusregeln t3, X2</t>
  </si>
  <si>
    <t>BiK271t3X2i-11</t>
  </si>
  <si>
    <t>0.150-0.5 MW, Bonusregeln t3, X2, i</t>
  </si>
  <si>
    <t>BiK271t3X2iK11</t>
  </si>
  <si>
    <t>0.150-0.5 MW, Bonusregeln t3, X2, i, K</t>
  </si>
  <si>
    <t>BiK271t3X2K-11</t>
  </si>
  <si>
    <t>0.150-0.5 MW, Bonusregeln t3, X2, K</t>
  </si>
  <si>
    <t>BiK271X2----11</t>
  </si>
  <si>
    <t>0.150-0.5 MW, Bonusregel X2</t>
  </si>
  <si>
    <t>BiK271X2i---11</t>
  </si>
  <si>
    <t>0.150-0.5 MW, Bonusregeln X2, i</t>
  </si>
  <si>
    <t>BiK271X2iK--11</t>
  </si>
  <si>
    <t>0.150-0.5 MW, Bonusregeln X2, i, K</t>
  </si>
  <si>
    <t>BiK271X2K---11</t>
  </si>
  <si>
    <t>0.150-0.5 MW, Bonusregeln X2, K</t>
  </si>
  <si>
    <t>BiK272------11</t>
  </si>
  <si>
    <t>BiK272a2----11</t>
  </si>
  <si>
    <t>0.5-5 MW, Bonusregel a2</t>
  </si>
  <si>
    <t>BiK272a2K---11</t>
  </si>
  <si>
    <t>0.5-5 MW, Bonusregeln a2, K</t>
  </si>
  <si>
    <t>BiK272ah----11</t>
  </si>
  <si>
    <t>0.5-5 MW, Bonusregel ah</t>
  </si>
  <si>
    <t>BiK272ahK---11</t>
  </si>
  <si>
    <t>0.5-5 MW, Bonusregeln ah, K</t>
  </si>
  <si>
    <t>BiK272K-----11</t>
  </si>
  <si>
    <t>0.5-5 MW, Bonusregel K</t>
  </si>
  <si>
    <t>BiK272t1----11</t>
  </si>
  <si>
    <t>BiK272t1a2--11</t>
  </si>
  <si>
    <t>0.5-5 MW, Bonusregeln t1, a2</t>
  </si>
  <si>
    <t>BiK272t1a2K-11</t>
  </si>
  <si>
    <t>0.5-5 MW, Bonusregeln t1, a2, K</t>
  </si>
  <si>
    <t>BiK272t1ah--11</t>
  </si>
  <si>
    <t>0.5-5 MW, Bonusregeln t1, ah</t>
  </si>
  <si>
    <t>BiK272t1ahK-11</t>
  </si>
  <si>
    <t>0.5-5 MW, Bonusregeln t1, ah, K</t>
  </si>
  <si>
    <t>BiK272t1K---11</t>
  </si>
  <si>
    <t>0.5-5 MW, Bonusregeln t1, K</t>
  </si>
  <si>
    <t>BiK272t2----11</t>
  </si>
  <si>
    <t>BiK272t2a2--11</t>
  </si>
  <si>
    <t>0.5-5 MW, Bonusregeln t2, a2</t>
  </si>
  <si>
    <t>BiK272t2a2K-11</t>
  </si>
  <si>
    <t>0.5-5 MW, Bonusregeln t2, a2, K</t>
  </si>
  <si>
    <t>BiK272t2ah--11</t>
  </si>
  <si>
    <t>0.5-5 MW, Bonusregeln t2, ah</t>
  </si>
  <si>
    <t>BiK272t2ahK-11</t>
  </si>
  <si>
    <t>0.5-5 MW, Bonusregeln t2, ah, K</t>
  </si>
  <si>
    <t>BiK272t2K---11</t>
  </si>
  <si>
    <t>0.5-5 MW, Bonusregeln t2, K</t>
  </si>
  <si>
    <t>BiK272t3----11</t>
  </si>
  <si>
    <t>BiK272t3a2--11</t>
  </si>
  <si>
    <t>0.5-5 MW, Bonusregeln t3, a2</t>
  </si>
  <si>
    <t>BiK272t3a2K-11</t>
  </si>
  <si>
    <t>0.5-5 MW, Bonusregeln t3, a2, K</t>
  </si>
  <si>
    <t>BiK272t3ah--11</t>
  </si>
  <si>
    <t>0.5-5 MW, Bonusregeln t3, ah</t>
  </si>
  <si>
    <t>BiK272t3ahK-11</t>
  </si>
  <si>
    <t>0.5-5 MW, Bonusregeln t3, ah, K</t>
  </si>
  <si>
    <t>BiK272t3K---11</t>
  </si>
  <si>
    <t>0.5-5 MW, Bonusregeln t3, K</t>
  </si>
  <si>
    <t>BiK273K-----11</t>
  </si>
  <si>
    <t>BiK270BS----12</t>
  </si>
  <si>
    <t>BiK270KBS---12</t>
  </si>
  <si>
    <t>BiK270a1BS--12</t>
  </si>
  <si>
    <t>BiK270a1KBS-12</t>
  </si>
  <si>
    <t>BiK270t3BS--12</t>
  </si>
  <si>
    <t>BiK270t3KBS-12</t>
  </si>
  <si>
    <t>BiK270t3a1BS12</t>
  </si>
  <si>
    <t>BiK270t3a1KB12</t>
  </si>
  <si>
    <t>BiK271BS----12</t>
  </si>
  <si>
    <t>BiK271KBS---12</t>
  </si>
  <si>
    <t>BiK271a1BS--12</t>
  </si>
  <si>
    <t>BiK271a1KBS-12</t>
  </si>
  <si>
    <t>BiK271t3BS--12</t>
  </si>
  <si>
    <t>BiK271t3KBS-12</t>
  </si>
  <si>
    <t>BiK271t3a1BS12</t>
  </si>
  <si>
    <t>BiK271t3a1KB12</t>
  </si>
  <si>
    <t>BiK272BS----12</t>
  </si>
  <si>
    <t>BiK272KBS---12</t>
  </si>
  <si>
    <t>BiK272a2BS--12</t>
  </si>
  <si>
    <t>BiK272a2KBS-12</t>
  </si>
  <si>
    <t>BiK272ahBS--12</t>
  </si>
  <si>
    <t>BiK272ahKBS-12</t>
  </si>
  <si>
    <t>BiK272t3BS--12</t>
  </si>
  <si>
    <t>BiK272t3KBS-12</t>
  </si>
  <si>
    <t>BiK272t3a2BS12</t>
  </si>
  <si>
    <t>BiK272t3a2KB12</t>
  </si>
  <si>
    <t>BiK272t3ahBS12</t>
  </si>
  <si>
    <t>BiK272t3ahKB12</t>
  </si>
  <si>
    <t>BiK273KBS---12</t>
  </si>
  <si>
    <t>BiK270------12</t>
  </si>
  <si>
    <t>BiK270E1a---12</t>
  </si>
  <si>
    <t>0-0,15 MW, Bonusregel E1a</t>
  </si>
  <si>
    <t>BiK270E2a---12</t>
  </si>
  <si>
    <t>0-0,15 MW, Bonusregel E2a</t>
  </si>
  <si>
    <t>BiK270E2b---12</t>
  </si>
  <si>
    <t>0-0,15 MW, Bonusregel E2b</t>
  </si>
  <si>
    <t>BiK270G1----12</t>
  </si>
  <si>
    <t>0-0,15 MW, Bonusregel G1</t>
  </si>
  <si>
    <t>BiK270E1aG1-12</t>
  </si>
  <si>
    <t>0-0,15 MW, Bonusregeln E1a, G1</t>
  </si>
  <si>
    <t>BiK270E2aG1-12</t>
  </si>
  <si>
    <t>0-0,15 MW, Bonusregeln E2a, G1</t>
  </si>
  <si>
    <t>BiK270E2bG1-12</t>
  </si>
  <si>
    <t>0-0,15 MW, Bonusregeln E2b, G1</t>
  </si>
  <si>
    <t>BiK270G2----12</t>
  </si>
  <si>
    <t>0-0,15 MW, Bonusregel G2</t>
  </si>
  <si>
    <t>BiK270E1aG2-12</t>
  </si>
  <si>
    <t>0-0,15 MW, Bonusregeln E1a, G2</t>
  </si>
  <si>
    <t>BiK270E2aG2-12</t>
  </si>
  <si>
    <t>0-0,15 MW, Bonusregeln E2a, G2</t>
  </si>
  <si>
    <t>BiK270E2bG2-12</t>
  </si>
  <si>
    <t>0-0,15 MW, Bonusregeln E2b, G2</t>
  </si>
  <si>
    <t>BiK270G3----12</t>
  </si>
  <si>
    <t>0-0,15 MW, Bonusregel G3</t>
  </si>
  <si>
    <t>BiK270E1aG3-12</t>
  </si>
  <si>
    <t>0-0,15 MW, Bonusregeln E1a, G3</t>
  </si>
  <si>
    <t>BiK270E2aG3-12</t>
  </si>
  <si>
    <t>0-0,15 MW, Bonusregeln E2a, G3</t>
  </si>
  <si>
    <t>BiK270E2bG3-12</t>
  </si>
  <si>
    <t>0-0,15 MW, Bonusregeln E2b, G3</t>
  </si>
  <si>
    <t>BiK271------12</t>
  </si>
  <si>
    <t>BiK271E1a---12</t>
  </si>
  <si>
    <t>0,15-0,5 MW, Bonusregel E1a</t>
  </si>
  <si>
    <t>BiK271E2a---12</t>
  </si>
  <si>
    <t>0,15-0,5 MW, Bonusregel E2a</t>
  </si>
  <si>
    <t>BiK271E2b---12</t>
  </si>
  <si>
    <t>0,15-0,5 MW, Bonusregel E2b</t>
  </si>
  <si>
    <t>BiK271G1----12</t>
  </si>
  <si>
    <t>0,15-0,5 MW, Bonusregel G1</t>
  </si>
  <si>
    <t>BiK271E1aG1-12</t>
  </si>
  <si>
    <t>0,15-0,5 MW, Bonusregeln E1a, G1</t>
  </si>
  <si>
    <t>BiK271E2aG1-12</t>
  </si>
  <si>
    <t>0,15-0,5 MW, Bonusregeln E2a, G1</t>
  </si>
  <si>
    <t>BiK271E2bG1-12</t>
  </si>
  <si>
    <t>0,15-0,5 MW, Bonusregeln E2b, G1</t>
  </si>
  <si>
    <t>BiK271G2----12</t>
  </si>
  <si>
    <t>0,15-0,5 MW, Bonusregel G2</t>
  </si>
  <si>
    <t>BiK271E1aG2-12</t>
  </si>
  <si>
    <t>0,15-0,5 MW, Bonusregeln E1a, G2</t>
  </si>
  <si>
    <t>BiK271E2aG2-12</t>
  </si>
  <si>
    <t>0,15-0,5 MW, Bonusregeln E2a, G2</t>
  </si>
  <si>
    <t>BiK271E2bG2-12</t>
  </si>
  <si>
    <t>0,15-0,5 MW, Bonusregeln E2b, G2</t>
  </si>
  <si>
    <t>BiK271G3----12</t>
  </si>
  <si>
    <t>0,15-0,5 MW, Bonusregel G3</t>
  </si>
  <si>
    <t>BiK271E1aG3-12</t>
  </si>
  <si>
    <t>0,15-0,5 MW, Bonusregeln E1a, G3</t>
  </si>
  <si>
    <t>BiK271E2aG3-12</t>
  </si>
  <si>
    <t>0,15-0,5 MW, Bonusregeln E2a, G3</t>
  </si>
  <si>
    <t>BiK271E2bG3-12</t>
  </si>
  <si>
    <t>0,15-0,5 MW, Bonusregeln E2b, G3</t>
  </si>
  <si>
    <t>BiK272------12</t>
  </si>
  <si>
    <t>0,5-0,75 MW</t>
  </si>
  <si>
    <t>BiK272E1b---12</t>
  </si>
  <si>
    <t>0,5-0,75 MW, Bonusregel E1b</t>
  </si>
  <si>
    <t>BiK272E1d---12</t>
  </si>
  <si>
    <t>0,5-0,75 MW, Bonusregel E1d</t>
  </si>
  <si>
    <t>BiK272E2a---12</t>
  </si>
  <si>
    <t>0,5-0,75 MW, Bonusregel E2a</t>
  </si>
  <si>
    <t>BiK272E2c---12</t>
  </si>
  <si>
    <t>0,5-0,75 MW, Bonusregel E2c</t>
  </si>
  <si>
    <t>BiK272G1----12</t>
  </si>
  <si>
    <t>0,5-0,75 MW, Bonusregel G1</t>
  </si>
  <si>
    <t>BiK272E1bG1-12</t>
  </si>
  <si>
    <t>0,5-0,75 MW, Bonusregeln E1b, G1</t>
  </si>
  <si>
    <t>BiK272E1dG1-12</t>
  </si>
  <si>
    <t>0,5-0,75 MW, Bonusregeln E1d, G1</t>
  </si>
  <si>
    <t>BiK272E2aG1-12</t>
  </si>
  <si>
    <t>0,5-0,75 MW, Bonusregeln E2a, G1</t>
  </si>
  <si>
    <t>BiK272E2cG1-12</t>
  </si>
  <si>
    <t>0,5-0,75 MW, Bonusregeln E2c, G1</t>
  </si>
  <si>
    <t>BiK272G2----12</t>
  </si>
  <si>
    <t>0,5-0,75 MW, Bonusregel G2</t>
  </si>
  <si>
    <t>BiK272E1bG2-12</t>
  </si>
  <si>
    <t>0,5-0,75 MW, Bonusregeln E1b, G2</t>
  </si>
  <si>
    <t>BiK272E1dG2-12</t>
  </si>
  <si>
    <t>0,5-0,75 MW, Bonusregeln E1d, G2</t>
  </si>
  <si>
    <t>BiK272E2aG2-12</t>
  </si>
  <si>
    <t>0,5-0,75 MW, Bonusregeln E2a, G2</t>
  </si>
  <si>
    <t>BiK272E2cG2-12</t>
  </si>
  <si>
    <t>0,5-0,75 MW, Bonusregeln E2c, G2</t>
  </si>
  <si>
    <t>BiK272G3----12</t>
  </si>
  <si>
    <t>0,5-0,75 MW, Bonusregel G3</t>
  </si>
  <si>
    <t>BiK272E1bG3-12</t>
  </si>
  <si>
    <t>0,5-0,75 MW, Bonusregeln E1b, G3</t>
  </si>
  <si>
    <t>BiK272E1dG3-12</t>
  </si>
  <si>
    <t>0,5-0,75 MW, Bonusregeln E1d, G3</t>
  </si>
  <si>
    <t>BiK272E2aG3-12</t>
  </si>
  <si>
    <t>0,5-0,75 MW, Bonusregeln E2a, G3</t>
  </si>
  <si>
    <t>BiK272E2cG3-12</t>
  </si>
  <si>
    <t>0,5-0,75 MW, Bonusregeln E2c, G3</t>
  </si>
  <si>
    <t>BiK273------12</t>
  </si>
  <si>
    <t>0,75-5 MW</t>
  </si>
  <si>
    <t>BiK273E1c---12</t>
  </si>
  <si>
    <t>0,75-5 MW, Bonusregel E1c</t>
  </si>
  <si>
    <t>BiK273E1d---12</t>
  </si>
  <si>
    <t>0,75-5 MW, Bonusregel E1d</t>
  </si>
  <si>
    <t>BiK273E2a---12</t>
  </si>
  <si>
    <t>0,75-5 MW, Bonusregel E2a</t>
  </si>
  <si>
    <t>BiK273E2c---12</t>
  </si>
  <si>
    <t>0,75-5 MW, Bonusregel E2c</t>
  </si>
  <si>
    <t>BiK273G1----12</t>
  </si>
  <si>
    <t>0,75-5 MW, Bonusregel G1</t>
  </si>
  <si>
    <t>BiK273E1cG1-12</t>
  </si>
  <si>
    <t>0,75-5 MW, Bonusregeln E1c, G1</t>
  </si>
  <si>
    <t>BiK273E1dG1-12</t>
  </si>
  <si>
    <t>0,75-5 MW, Bonusregeln E1d, G1</t>
  </si>
  <si>
    <t>BiK273E2aG1-12</t>
  </si>
  <si>
    <t>0,75-5 MW, Bonusregeln E2a, G1</t>
  </si>
  <si>
    <t>BiK273E2cG1-12</t>
  </si>
  <si>
    <t>0,75-5 MW, Bonusregeln E2c, G1</t>
  </si>
  <si>
    <t>BiK273G2----12</t>
  </si>
  <si>
    <t>0,75-5 MW, Bonusregel G2</t>
  </si>
  <si>
    <t>BiK273E1cG2-12</t>
  </si>
  <si>
    <t>0,75-5 MW, Bonusregeln E1c, G2</t>
  </si>
  <si>
    <t>BiK273E1dG2-12</t>
  </si>
  <si>
    <t>0,75-5 MW, Bonusregeln E1d, G2</t>
  </si>
  <si>
    <t>BiK273E2aG2-12</t>
  </si>
  <si>
    <t>0,75-5 MW, Bonusregeln E2a, G2</t>
  </si>
  <si>
    <t>BiK273E2cG2-12</t>
  </si>
  <si>
    <t>0,75-5 MW, Bonusregeln E2c, G2</t>
  </si>
  <si>
    <t>BiK273G3----12</t>
  </si>
  <si>
    <t>0,75-5 MW, Bonusregel G3</t>
  </si>
  <si>
    <t>BiK273E1cG3-12</t>
  </si>
  <si>
    <t>0,75-5 MW, Bonusregeln E1c, G3</t>
  </si>
  <si>
    <t>BiK273E1dG3-12</t>
  </si>
  <si>
    <t>0,75-5 MW, Bonusregeln E1d, G3</t>
  </si>
  <si>
    <t>BiK273E2aG3-12</t>
  </si>
  <si>
    <t>0,75-5 MW, Bonusregeln E2a, G3</t>
  </si>
  <si>
    <t>BiK273E2cG3-12</t>
  </si>
  <si>
    <t>0,75-5 MW, Bonusregeln E2c, G3</t>
  </si>
  <si>
    <t>BiK274------12</t>
  </si>
  <si>
    <t>BiK27a0-----12</t>
  </si>
  <si>
    <t>0-0,5 MW, Vergärung von Bioabfällen</t>
  </si>
  <si>
    <t>BiK27a0G1---12</t>
  </si>
  <si>
    <t>0-0,5 MW, Vergärung von Bioabfällen, Bonusregel G1</t>
  </si>
  <si>
    <t>BiK27a0G2---12</t>
  </si>
  <si>
    <t>0-0,5 MW, Vergärung von Bioabfällen, Bonusregel G2</t>
  </si>
  <si>
    <t>BiK27a0G3---12</t>
  </si>
  <si>
    <t>0-0,5 MW, Vergärung von Bioabfällen, Bonusregel G3</t>
  </si>
  <si>
    <t>BiK27a1-----12</t>
  </si>
  <si>
    <t>0,5-5 MW, Vergärung von Bioabfällen</t>
  </si>
  <si>
    <t>BiK27a1G1---12</t>
  </si>
  <si>
    <t>0,5-5 MW, Vergärung von Bioabfällen, Bonusregel G1</t>
  </si>
  <si>
    <t>BiK27a1G2---12</t>
  </si>
  <si>
    <t>0,5-5 MW, Vergärung von Bioabfällen, Bonusregel G2</t>
  </si>
  <si>
    <t>BiK27a1G3---12</t>
  </si>
  <si>
    <t>0,5-5 MW, Vergärung von Bioabfällen, Bonusregel G3</t>
  </si>
  <si>
    <t>BiK27a2-----12</t>
  </si>
  <si>
    <t>5-20 MW, Vergärung von Bioabfällen</t>
  </si>
  <si>
    <t>BiK27b------12</t>
  </si>
  <si>
    <t>Vergärung von Gülle in Anlagen bis maximal 75 kW installierter Leistung</t>
  </si>
  <si>
    <t>BiK270------13</t>
  </si>
  <si>
    <t>BiK270E1a---13</t>
  </si>
  <si>
    <t>BiK270E2a---13</t>
  </si>
  <si>
    <t>BiK270E2b---13</t>
  </si>
  <si>
    <t>BiK270G1----13</t>
  </si>
  <si>
    <t>BiK270E1aG1-13</t>
  </si>
  <si>
    <t>BiK270E2aG1-13</t>
  </si>
  <si>
    <t>BiK270E2bG1-13</t>
  </si>
  <si>
    <t>BiK270G2----13</t>
  </si>
  <si>
    <t>BiK270E1aG2-13</t>
  </si>
  <si>
    <t>BiK270E2aG2-13</t>
  </si>
  <si>
    <t>BiK270E2bG2-13</t>
  </si>
  <si>
    <t>BiK270G3----13</t>
  </si>
  <si>
    <t>BiK270E1aG3-13</t>
  </si>
  <si>
    <t>BiK270E2aG3-13</t>
  </si>
  <si>
    <t>BiK270E2bG3-13</t>
  </si>
  <si>
    <t>BiK271------13</t>
  </si>
  <si>
    <t>BiK271E1a---13</t>
  </si>
  <si>
    <t>BiK271E2a---13</t>
  </si>
  <si>
    <t>BiK271E2b---13</t>
  </si>
  <si>
    <t>BiK271G1----13</t>
  </si>
  <si>
    <t>BiK271E1aG1-13</t>
  </si>
  <si>
    <t>BiK271E2aG1-13</t>
  </si>
  <si>
    <t>BiK271E2bG1-13</t>
  </si>
  <si>
    <t>BiK271G2----13</t>
  </si>
  <si>
    <t>BiK271E1aG2-13</t>
  </si>
  <si>
    <t>BiK271E2aG2-13</t>
  </si>
  <si>
    <t>BiK271E2bG2-13</t>
  </si>
  <si>
    <t>BiK271G3----13</t>
  </si>
  <si>
    <t>BiK271E1aG3-13</t>
  </si>
  <si>
    <t>BiK271E2aG3-13</t>
  </si>
  <si>
    <t>BiK271E2bG3-13</t>
  </si>
  <si>
    <t>BiK272------13</t>
  </si>
  <si>
    <t>BiK272E1b---13</t>
  </si>
  <si>
    <t>BiK272E1d---13</t>
  </si>
  <si>
    <t>BiK272E2a---13</t>
  </si>
  <si>
    <t>BiK272E2c---13</t>
  </si>
  <si>
    <t>BiK272G1----13</t>
  </si>
  <si>
    <t>BiK272E1bG1-13</t>
  </si>
  <si>
    <t>BiK272E1dG1-13</t>
  </si>
  <si>
    <t>BiK272E2aG1-13</t>
  </si>
  <si>
    <t>BiK272E2cG1-13</t>
  </si>
  <si>
    <t>BiK272G2----13</t>
  </si>
  <si>
    <t>BiK272E1bG2-13</t>
  </si>
  <si>
    <t>BiK272E1dG2-13</t>
  </si>
  <si>
    <t>BiK272E2aG2-13</t>
  </si>
  <si>
    <t>BiK272E2cG2-13</t>
  </si>
  <si>
    <t>BiK272G3----13</t>
  </si>
  <si>
    <t>BiK272E1bG3-13</t>
  </si>
  <si>
    <t>BiK272E1dG3-13</t>
  </si>
  <si>
    <t>BiK272E2aG3-13</t>
  </si>
  <si>
    <t>BiK272E2cG3-13</t>
  </si>
  <si>
    <t>BiK273------13</t>
  </si>
  <si>
    <t>BiK273E1c---13</t>
  </si>
  <si>
    <t>BiK273E1d---13</t>
  </si>
  <si>
    <t>BiK273E2a---13</t>
  </si>
  <si>
    <t>BiK273E2c---13</t>
  </si>
  <si>
    <t>BiK273G1----13</t>
  </si>
  <si>
    <t>BiK273E1cG1-13</t>
  </si>
  <si>
    <t>BiK273E1dG1-13</t>
  </si>
  <si>
    <t>BiK273E2aG1-13</t>
  </si>
  <si>
    <t>BiK273E2cG1-13</t>
  </si>
  <si>
    <t>BiK273G2----13</t>
  </si>
  <si>
    <t>BiK273E1cG2-13</t>
  </si>
  <si>
    <t>BiK273E1dG2-13</t>
  </si>
  <si>
    <t>BiK273E2aG2-13</t>
  </si>
  <si>
    <t>BiK273E2cG2-13</t>
  </si>
  <si>
    <t>BiK273G3----13</t>
  </si>
  <si>
    <t>BiK273E1cG3-13</t>
  </si>
  <si>
    <t>BiK273E1dG3-13</t>
  </si>
  <si>
    <t>BiK273E2aG3-13</t>
  </si>
  <si>
    <t>BiK273E2cG3-13</t>
  </si>
  <si>
    <t>BiK274------13</t>
  </si>
  <si>
    <t>BiK27a0-----13</t>
  </si>
  <si>
    <t>BiK27a0G1---13</t>
  </si>
  <si>
    <t>BiK27a0G2---13</t>
  </si>
  <si>
    <t>BiK27a0G3---13</t>
  </si>
  <si>
    <t>BiK27a1-----13</t>
  </si>
  <si>
    <t>BiK27a1G1---13</t>
  </si>
  <si>
    <t>BiK27a1G2---13</t>
  </si>
  <si>
    <t>BiK27a1G3---13</t>
  </si>
  <si>
    <t>BiK27a2-----13</t>
  </si>
  <si>
    <t>BiK27b------13</t>
  </si>
  <si>
    <t>BiK270------14</t>
  </si>
  <si>
    <t>BiK270E1a---14</t>
  </si>
  <si>
    <t>BiK270E2a---14</t>
  </si>
  <si>
    <t>BiK270E2b---14</t>
  </si>
  <si>
    <t>BiK270G1----14</t>
  </si>
  <si>
    <t>BiK270E1aG1-14</t>
  </si>
  <si>
    <t>BiK270E2aG1-14</t>
  </si>
  <si>
    <t>BiK270E2bG1-14</t>
  </si>
  <si>
    <t>BiK270G2----14</t>
  </si>
  <si>
    <t>BiK270E1aG2-14</t>
  </si>
  <si>
    <t>BiK270E2aG2-14</t>
  </si>
  <si>
    <t>BiK270E2bG2-14</t>
  </si>
  <si>
    <t>BiK270G3----14</t>
  </si>
  <si>
    <t>BiK270E1aG3-14</t>
  </si>
  <si>
    <t>BiK270E2aG3-14</t>
  </si>
  <si>
    <t>BiK270E2bG3-14</t>
  </si>
  <si>
    <t>BiK271------14</t>
  </si>
  <si>
    <t>BiK271E1a---14</t>
  </si>
  <si>
    <t>BiK271E2a---14</t>
  </si>
  <si>
    <t>BiK271E2b---14</t>
  </si>
  <si>
    <t>BiK271G1----14</t>
  </si>
  <si>
    <t>BiK271E1aG1-14</t>
  </si>
  <si>
    <t>BiK271E2aG1-14</t>
  </si>
  <si>
    <t>BiK271E2bG1-14</t>
  </si>
  <si>
    <t>BiK271G2----14</t>
  </si>
  <si>
    <t>BiK271E1aG2-14</t>
  </si>
  <si>
    <t>BiK271E2aG2-14</t>
  </si>
  <si>
    <t>BiK271E2bG2-14</t>
  </si>
  <si>
    <t>BiK271G3----14</t>
  </si>
  <si>
    <t>BiK271E1aG3-14</t>
  </si>
  <si>
    <t>BiK271E2aG3-14</t>
  </si>
  <si>
    <t>BiK271E2bG3-14</t>
  </si>
  <si>
    <t>BiK272------14</t>
  </si>
  <si>
    <t>BiK272E1b---14</t>
  </si>
  <si>
    <t>BiK272E1d---14</t>
  </si>
  <si>
    <t>BiK272E2a---14</t>
  </si>
  <si>
    <t>BiK272E2c---14</t>
  </si>
  <si>
    <t>BiK272G1----14</t>
  </si>
  <si>
    <t>BiK272E1bG1-14</t>
  </si>
  <si>
    <t>BiK272E1dG1-14</t>
  </si>
  <si>
    <t>BiK272E2aG1-14</t>
  </si>
  <si>
    <t>BiK272E2cG1-14</t>
  </si>
  <si>
    <t>BiK272G2----14</t>
  </si>
  <si>
    <t>BiK272E1bG2-14</t>
  </si>
  <si>
    <t>BiK272E1dG2-14</t>
  </si>
  <si>
    <t>BiK272E2aG2-14</t>
  </si>
  <si>
    <t>BiK272E2cG2-14</t>
  </si>
  <si>
    <t>BiK272G3----14</t>
  </si>
  <si>
    <t>BiK272E1bG3-14</t>
  </si>
  <si>
    <t>BiK272E1dG3-14</t>
  </si>
  <si>
    <t>BiK272E2aG3-14</t>
  </si>
  <si>
    <t>BiK272E2cG3-14</t>
  </si>
  <si>
    <t>BiK273------14</t>
  </si>
  <si>
    <t>BiK273E1c---14</t>
  </si>
  <si>
    <t>BiK273E1d---14</t>
  </si>
  <si>
    <t>BiK273E2a---14</t>
  </si>
  <si>
    <t>BiK273E2c---14</t>
  </si>
  <si>
    <t>BiK273G1----14</t>
  </si>
  <si>
    <t>BiK273E1cG1-14</t>
  </si>
  <si>
    <t>BiK273E1dG1-14</t>
  </si>
  <si>
    <t>BiK273E2aG1-14</t>
  </si>
  <si>
    <t>BiK273E2cG1-14</t>
  </si>
  <si>
    <t>BiK273G2----14</t>
  </si>
  <si>
    <t>BiK273E1cG2-14</t>
  </si>
  <si>
    <t>BiK273E1dG2-14</t>
  </si>
  <si>
    <t>BiK273E2aG2-14</t>
  </si>
  <si>
    <t>BiK273E2cG2-14</t>
  </si>
  <si>
    <t>BiK273G3----14</t>
  </si>
  <si>
    <t>BiK273E1cG3-14</t>
  </si>
  <si>
    <t>BiK273E1dG3-14</t>
  </si>
  <si>
    <t>BiK273E2aG3-14</t>
  </si>
  <si>
    <t>BiK273E2cG3-14</t>
  </si>
  <si>
    <t>BiK274------14</t>
  </si>
  <si>
    <t>BiK27a0-----14</t>
  </si>
  <si>
    <t>BiK27a0G1---14</t>
  </si>
  <si>
    <t>BiK27a0G2---14</t>
  </si>
  <si>
    <t>BiK27a0G3---14</t>
  </si>
  <si>
    <t>BiK27a1-----14</t>
  </si>
  <si>
    <t>BiK27a1G1---14</t>
  </si>
  <si>
    <t>BiK27a1G2---14</t>
  </si>
  <si>
    <t>BiK27a1G3---14</t>
  </si>
  <si>
    <t>BiK27a2-----14</t>
  </si>
  <si>
    <t>BiK27b------14</t>
  </si>
  <si>
    <t>BiK440------14</t>
  </si>
  <si>
    <t>BiK441------14</t>
  </si>
  <si>
    <t>BiK442------14</t>
  </si>
  <si>
    <t>BiK443------14</t>
  </si>
  <si>
    <t>BiK450------14</t>
  </si>
  <si>
    <t>BiK451------14</t>
  </si>
  <si>
    <t>0,5-20 MW, Vergärung von Bioabfällen</t>
  </si>
  <si>
    <t>BiK460------14</t>
  </si>
  <si>
    <t>BiK450------15</t>
  </si>
  <si>
    <t>BiK451------15</t>
  </si>
  <si>
    <t>BiK460------15</t>
  </si>
  <si>
    <t>BiK440------15</t>
  </si>
  <si>
    <t>BiK441------15</t>
  </si>
  <si>
    <t>BiK442------15</t>
  </si>
  <si>
    <t>BiK443------15</t>
  </si>
  <si>
    <t>BiK53------FLZ</t>
  </si>
  <si>
    <t>Flexibilitätszuschlag</t>
  </si>
  <si>
    <t>BiK54M-----FLP</t>
  </si>
  <si>
    <t>Flexibilitätsprämie für Biomethan nach EEG 2014</t>
  </si>
  <si>
    <t>BiK54G-----FLP</t>
  </si>
  <si>
    <t>Flexibilitätsprämie für sonstige Biogase außer Biomethan nach EEG 2014</t>
  </si>
  <si>
    <t>BiK171-------0</t>
  </si>
  <si>
    <t>BiK2771-----MW</t>
  </si>
  <si>
    <t>Verringerung auf Marktwert nach § 27 Abs. 7 Satz 1 (Verstoß gegen § 27 Abs. 4 oder5)</t>
  </si>
  <si>
    <t>BiK6621----KWK</t>
  </si>
  <si>
    <t>Kürzung KWK-Bonus nach § 66 Abs. 21 (kostenlos zugeteilte Berechtigungen nach § 9 TEHG)</t>
  </si>
  <si>
    <t>BiK2771----MPM</t>
  </si>
  <si>
    <t>Verringerung der Marktprämie auf Managementprämie nach § 27 Abs. 7 Satz 1 (Verstoß gegen § 27 Abs. 4</t>
  </si>
  <si>
    <t>BiK2511------0</t>
  </si>
  <si>
    <t>BiK2512------0</t>
  </si>
  <si>
    <t>BiK2513------0</t>
  </si>
  <si>
    <t>BiK2514------0</t>
  </si>
  <si>
    <t>BiK2521-----MW</t>
  </si>
  <si>
    <t>BiK2522-----MW</t>
  </si>
  <si>
    <t>BiK2523-----MW</t>
  </si>
  <si>
    <t>BiK2524-----MW</t>
  </si>
  <si>
    <t>BiK2525-----MW</t>
  </si>
  <si>
    <t>BiK2526-----MW</t>
  </si>
  <si>
    <t>BiK471------MW</t>
  </si>
  <si>
    <t>Verringerung auf Monatsmarktwert nach § 47 Abs. 1 (Einspeisung &gt;50% der Bemessungsleistung)</t>
  </si>
  <si>
    <t>BiK471--MPM--0</t>
  </si>
  <si>
    <t>Verringerung Marktprämie auf null nach § 47 Abs. 1 (Einspeisung &gt;50% der Bemessungsleistung)</t>
  </si>
  <si>
    <t>BiK4721------0</t>
  </si>
  <si>
    <t>Verringerung Einspeisevergütung auf null nach § 4...es Einsatzstofftagebuchs nach § 47 Abs. 2 Nr. 1)</t>
  </si>
  <si>
    <t>BiK4721-MPM--0</t>
  </si>
  <si>
    <t>Verringerung Marktprämie auf null nach § 47 Abs. ...es Einsatzstofftagebuchs nach § 47 Abs. 2 Nr. 1)</t>
  </si>
  <si>
    <t>BiK474------MW</t>
  </si>
  <si>
    <t>Verringerung Einspeisevergütung auf Monatsmarktwe...achweis KWK bzw. Stromanteil flüssiger Biomasse)</t>
  </si>
  <si>
    <t>BiK474--MPM--0</t>
  </si>
  <si>
    <t>Verringerung Marktprämie auf null nach § 47 Abs. ...achweis KWK bzw. Stromanteil flüssiger Biomasse)</t>
  </si>
  <si>
    <t>BiK1011-----MW</t>
  </si>
  <si>
    <t>Verringerung auf Monatsmarktwert nach § 101 Abs. 1 (Überschreitung Höchstbemessungsleistung)</t>
  </si>
  <si>
    <t>BiK1004------0</t>
  </si>
  <si>
    <t>BiK-kVG------0</t>
  </si>
  <si>
    <t>Entfall Vergütungsanspruch (Nichterfüllung der Anforderungen § 27 EEG 2012 oder § 44 EEG 2014)</t>
  </si>
  <si>
    <t>BiK1011----MPM</t>
  </si>
  <si>
    <t>Verringerung der Marktprämie auf Managem nach § 101 Abs. 1 (Überschreitung Höchstbemessungsleistung)</t>
  </si>
  <si>
    <t>BiK35---MPM--0</t>
  </si>
  <si>
    <t>BiK33a2-----SV</t>
  </si>
  <si>
    <t>BiK33b3--SO-DV</t>
  </si>
  <si>
    <t>GeK61a------01</t>
  </si>
  <si>
    <t>0-20 MW</t>
  </si>
  <si>
    <t>GeK62a------01</t>
  </si>
  <si>
    <t>&gt;20 MW</t>
  </si>
  <si>
    <t>GeK61a------02</t>
  </si>
  <si>
    <t>GeK62a------02</t>
  </si>
  <si>
    <t>GeK61a------03</t>
  </si>
  <si>
    <t>GeK62a------03</t>
  </si>
  <si>
    <t>GeK61a------04</t>
  </si>
  <si>
    <t>GeK62a------04</t>
  </si>
  <si>
    <t>GeK91-------04</t>
  </si>
  <si>
    <t>0-5 MW</t>
  </si>
  <si>
    <t>GeK92-------04</t>
  </si>
  <si>
    <t>GeK93-------04</t>
  </si>
  <si>
    <t>GeK94-------04</t>
  </si>
  <si>
    <t xml:space="preserve"> &gt;20 MW</t>
  </si>
  <si>
    <t>GeK91P------04</t>
  </si>
  <si>
    <t>0-5 MW, Bonusregel P</t>
  </si>
  <si>
    <t>GeK91W------04</t>
  </si>
  <si>
    <t>0-5 MW, Bonusregel W</t>
  </si>
  <si>
    <t>GeK91WP-----04</t>
  </si>
  <si>
    <t>0-5 MW, Bonusregel W,P</t>
  </si>
  <si>
    <t>GeK92P------04</t>
  </si>
  <si>
    <t>5-10 MW, Bonusregel P</t>
  </si>
  <si>
    <t>GeK92W------04</t>
  </si>
  <si>
    <t>5-10 MW, Bonusregel W</t>
  </si>
  <si>
    <t>GeK92WP-----04</t>
  </si>
  <si>
    <t>5-10 MW, Bonusregel W,P</t>
  </si>
  <si>
    <t>GeK91-------05</t>
  </si>
  <si>
    <t>GeK92-------05</t>
  </si>
  <si>
    <t>GeK93-------05</t>
  </si>
  <si>
    <t>GeK94-------05</t>
  </si>
  <si>
    <t>GeK91P------05</t>
  </si>
  <si>
    <t>GeK91W------05</t>
  </si>
  <si>
    <t>GeK91WP-----05</t>
  </si>
  <si>
    <t>GeK92P------05</t>
  </si>
  <si>
    <t>GeK92W------05</t>
  </si>
  <si>
    <t>GeK92WP-----05</t>
  </si>
  <si>
    <t>GeK91-------06</t>
  </si>
  <si>
    <t>GeK92-------06</t>
  </si>
  <si>
    <t>GeK93-------06</t>
  </si>
  <si>
    <t>GeK94-------06</t>
  </si>
  <si>
    <t>GeK91P------06</t>
  </si>
  <si>
    <t>GeK91W------06</t>
  </si>
  <si>
    <t>GeK91WP-----06</t>
  </si>
  <si>
    <t>GeK92P------06</t>
  </si>
  <si>
    <t>GeK92W------06</t>
  </si>
  <si>
    <t>GeK92WP-----06</t>
  </si>
  <si>
    <t>GeK91-------07</t>
  </si>
  <si>
    <t>GeK92-------07</t>
  </si>
  <si>
    <t>GeK93-------07</t>
  </si>
  <si>
    <t>GeK94-------07</t>
  </si>
  <si>
    <t>GeK91P------07</t>
  </si>
  <si>
    <t>GeK91W------07</t>
  </si>
  <si>
    <t>GeK91WP-----07</t>
  </si>
  <si>
    <t>GeK92P------07</t>
  </si>
  <si>
    <t>GeK92W------07</t>
  </si>
  <si>
    <t>GeK92WP-----07</t>
  </si>
  <si>
    <t>GeK91-------08</t>
  </si>
  <si>
    <t>GeK92-------08</t>
  </si>
  <si>
    <t>GeK93-------08</t>
  </si>
  <si>
    <t>GeK94-------08</t>
  </si>
  <si>
    <t>GeK91P------08</t>
  </si>
  <si>
    <t>GeK91W------08</t>
  </si>
  <si>
    <t>GeK91WP-----08</t>
  </si>
  <si>
    <t>GeK92P------08</t>
  </si>
  <si>
    <t>GeK92W------08</t>
  </si>
  <si>
    <t>GeK92WP-----08</t>
  </si>
  <si>
    <t>GeK280------09</t>
  </si>
  <si>
    <t>0-10 MW</t>
  </si>
  <si>
    <t>GeK280W-----09</t>
  </si>
  <si>
    <t>0-10 MW, Bonusregel W</t>
  </si>
  <si>
    <t>GeK280P-----09</t>
  </si>
  <si>
    <t>0-10 MW, Bonusregel P</t>
  </si>
  <si>
    <t>GeK280WP----09</t>
  </si>
  <si>
    <t>0-10 MW, Bonusregeln W, P</t>
  </si>
  <si>
    <t>GeK281------09</t>
  </si>
  <si>
    <t>&gt; 10 MW</t>
  </si>
  <si>
    <t>GeK280------10</t>
  </si>
  <si>
    <t>GeK280W-----10</t>
  </si>
  <si>
    <t>GeK280P-----10</t>
  </si>
  <si>
    <t>GeK280WP----10</t>
  </si>
  <si>
    <t>GeK281------10</t>
  </si>
  <si>
    <t>GeK280------11</t>
  </si>
  <si>
    <t>GeK280P-----11</t>
  </si>
  <si>
    <t>GeK280W-----11</t>
  </si>
  <si>
    <t>GeK280WP----11</t>
  </si>
  <si>
    <t>GeK281------11</t>
  </si>
  <si>
    <t>GeK280------12</t>
  </si>
  <si>
    <t>Grundvergütung</t>
  </si>
  <si>
    <t>GeK280P-----12</t>
  </si>
  <si>
    <t>Bonusregel P</t>
  </si>
  <si>
    <t>GeK280------13</t>
  </si>
  <si>
    <t>GeK280P-----13</t>
  </si>
  <si>
    <t>GeK280------14</t>
  </si>
  <si>
    <t>GeK280P-----14</t>
  </si>
  <si>
    <t>GeK480------14</t>
  </si>
  <si>
    <t>Gundvergütung</t>
  </si>
  <si>
    <t>GeK480------15</t>
  </si>
  <si>
    <t>GeK171-------0</t>
  </si>
  <si>
    <t>GeK2511------0</t>
  </si>
  <si>
    <t>GeK2512------0</t>
  </si>
  <si>
    <t>GeK2513------0</t>
  </si>
  <si>
    <t>GeK2514------0</t>
  </si>
  <si>
    <t>GeK2521-----MW</t>
  </si>
  <si>
    <t>GeK2522-----MW</t>
  </si>
  <si>
    <t>GeK2523-----MW</t>
  </si>
  <si>
    <t>GeK2524-----MW</t>
  </si>
  <si>
    <t>GeK2525-----MW</t>
  </si>
  <si>
    <t>GeK2526-----MW</t>
  </si>
  <si>
    <t>GeK1004------0</t>
  </si>
  <si>
    <t>GeK-kVG------0</t>
  </si>
  <si>
    <t>Entfall Vergütungsanspruch (Nichterfüllung der Anforderungen § 28 EEG 2012 oder § 48 EEG 2014)</t>
  </si>
  <si>
    <t>GeK35---MPM--0</t>
  </si>
  <si>
    <t>GeK33a2-----SV</t>
  </si>
  <si>
    <t>GeK33b3--SO-DV</t>
  </si>
  <si>
    <t>WiK71a------01</t>
  </si>
  <si>
    <t>Anfangsvergütung</t>
  </si>
  <si>
    <t>WiK72a------01</t>
  </si>
  <si>
    <t>Endvergütung</t>
  </si>
  <si>
    <t>WiK71a------02</t>
  </si>
  <si>
    <t>WiK72a------02</t>
  </si>
  <si>
    <t>WiK71aS-----02</t>
  </si>
  <si>
    <t>Anfangsvergütung, Bonusregel S</t>
  </si>
  <si>
    <t>WiK72aS-----02</t>
  </si>
  <si>
    <t>Endvergütung, Bonusregel S</t>
  </si>
  <si>
    <t>WiK71a------03</t>
  </si>
  <si>
    <t>WiK72a------03</t>
  </si>
  <si>
    <t>WiK71aS-----03</t>
  </si>
  <si>
    <t>WiK72aS-----03</t>
  </si>
  <si>
    <t>WiK71a------04</t>
  </si>
  <si>
    <t>WiK72a------04</t>
  </si>
  <si>
    <t>WiK71aS-----04</t>
  </si>
  <si>
    <t>WiK72aS-----04</t>
  </si>
  <si>
    <t>WiK101------04</t>
  </si>
  <si>
    <t>Onshore, Anfangsvergütung</t>
  </si>
  <si>
    <t>WiK102------04</t>
  </si>
  <si>
    <t>Onshore, Endvergütung</t>
  </si>
  <si>
    <t>WiK101S-----04</t>
  </si>
  <si>
    <t>WiK102S-----04</t>
  </si>
  <si>
    <t>WiK101------05</t>
  </si>
  <si>
    <t>WiK102------05</t>
  </si>
  <si>
    <t>WiK101S-----05</t>
  </si>
  <si>
    <t>WiK102S-----05</t>
  </si>
  <si>
    <t>WiK101------06</t>
  </si>
  <si>
    <t>WiK102------06</t>
  </si>
  <si>
    <t>WiK101S-----06</t>
  </si>
  <si>
    <t>WiK102S-----06</t>
  </si>
  <si>
    <t>WiK101------07</t>
  </si>
  <si>
    <t>WiK102------07</t>
  </si>
  <si>
    <t>WiK101S-----07</t>
  </si>
  <si>
    <t>WiK102S-----07</t>
  </si>
  <si>
    <t>WiK101------08</t>
  </si>
  <si>
    <t>WiK102------08</t>
  </si>
  <si>
    <t>WiK101S-----08</t>
  </si>
  <si>
    <t>WiK102S-----08</t>
  </si>
  <si>
    <t>WnK290------09</t>
  </si>
  <si>
    <t>WnK290S-----09</t>
  </si>
  <si>
    <t>Onshore, Anfangsvergütung, Bonusregel S</t>
  </si>
  <si>
    <t>WnK291------09</t>
  </si>
  <si>
    <t>WrK300------09</t>
  </si>
  <si>
    <t>Repowering, Anfangsvergütung</t>
  </si>
  <si>
    <t>WrK300S-----09</t>
  </si>
  <si>
    <t>Repowering, Anfangsvergütung, Bonusregel S</t>
  </si>
  <si>
    <t>WrK301------09</t>
  </si>
  <si>
    <t>Repowering, Endvergütung</t>
  </si>
  <si>
    <t>WnK290------10</t>
  </si>
  <si>
    <t>WnK290S-----10</t>
  </si>
  <si>
    <t>WnK291------10</t>
  </si>
  <si>
    <t>WrK300------10</t>
  </si>
  <si>
    <t>WrK300S-----10</t>
  </si>
  <si>
    <t>WrK301------10</t>
  </si>
  <si>
    <t>WnK290------11</t>
  </si>
  <si>
    <t>WnK290S-----11</t>
  </si>
  <si>
    <t>WnK291------11</t>
  </si>
  <si>
    <t>WrK300------11</t>
  </si>
  <si>
    <t>WrK300S-----11</t>
  </si>
  <si>
    <t>WrK301------11</t>
  </si>
  <si>
    <t>WnK290------12</t>
  </si>
  <si>
    <t>WnK290S-----12</t>
  </si>
  <si>
    <t>WnK291------12</t>
  </si>
  <si>
    <t>WrK300------12</t>
  </si>
  <si>
    <t>WrK300S-----12</t>
  </si>
  <si>
    <t>WrK301------12</t>
  </si>
  <si>
    <t>WnK290------13</t>
  </si>
  <si>
    <t>WnK290S-----13</t>
  </si>
  <si>
    <t>WnK291------13</t>
  </si>
  <si>
    <t>WrK300------13</t>
  </si>
  <si>
    <t>WrK300S-----13</t>
  </si>
  <si>
    <t>WrK301------13</t>
  </si>
  <si>
    <t>WnK290------14</t>
  </si>
  <si>
    <t>WnK290S-----14</t>
  </si>
  <si>
    <t>WnK291------14</t>
  </si>
  <si>
    <t>WrK300------14</t>
  </si>
  <si>
    <t>WrK300S-----14</t>
  </si>
  <si>
    <t>WrK301------14</t>
  </si>
  <si>
    <t>WnK490------14</t>
  </si>
  <si>
    <t>WnK491------14</t>
  </si>
  <si>
    <t>WnK490------15</t>
  </si>
  <si>
    <t>WnK491------15</t>
  </si>
  <si>
    <t>WiK171-------0</t>
  </si>
  <si>
    <t>WiK2511------0</t>
  </si>
  <si>
    <t>WiK2512------0</t>
  </si>
  <si>
    <t>WiK2513------0</t>
  </si>
  <si>
    <t>WiK2514------0</t>
  </si>
  <si>
    <t>WiK2521-----MW</t>
  </si>
  <si>
    <t>WiK2522-----MW</t>
  </si>
  <si>
    <t>WiK2523-----MW</t>
  </si>
  <si>
    <t>WiK2524-----MW</t>
  </si>
  <si>
    <t>WiK2525-----MW</t>
  </si>
  <si>
    <t>WiK2526-----MW</t>
  </si>
  <si>
    <t>WiK1004------0</t>
  </si>
  <si>
    <t>WiK-kVG------0</t>
  </si>
  <si>
    <t>Entfall Vergütungsanspruch (Nichterfüllung der Anforderungen § 10 EEG 2004)</t>
  </si>
  <si>
    <t>WiK35---MPM--0</t>
  </si>
  <si>
    <t>WnK171-------0</t>
  </si>
  <si>
    <t>WnK2511------0</t>
  </si>
  <si>
    <t>WnK2512------0</t>
  </si>
  <si>
    <t>WnK2513------0</t>
  </si>
  <si>
    <t>WnK2514------0</t>
  </si>
  <si>
    <t>WnK2521-----MW</t>
  </si>
  <si>
    <t>WnK2522-----MW</t>
  </si>
  <si>
    <t>WnK2523-----MW</t>
  </si>
  <si>
    <t>WnK2524-----MW</t>
  </si>
  <si>
    <t>WnK2525-----MW</t>
  </si>
  <si>
    <t>WnK2526-----MW</t>
  </si>
  <si>
    <t>WrK2526-----MW</t>
  </si>
  <si>
    <t>WnK1004------0</t>
  </si>
  <si>
    <t>WnK-kVG------0</t>
  </si>
  <si>
    <t>Entfall Vergütungsanspruch (Nichterfüllung der Anforderungen § 29 EEG 2012 oder § 49 EEG 2014)</t>
  </si>
  <si>
    <t>WnK35---MPM--0</t>
  </si>
  <si>
    <t>WrK171-------0</t>
  </si>
  <si>
    <t>WrK2511------0</t>
  </si>
  <si>
    <t>WrK2512------0</t>
  </si>
  <si>
    <t>WrK2513------0</t>
  </si>
  <si>
    <t>WrK2514------0</t>
  </si>
  <si>
    <t>WrK2521-----MW</t>
  </si>
  <si>
    <t>WrK2522-----MW</t>
  </si>
  <si>
    <t>WrK2523-----MW</t>
  </si>
  <si>
    <t>WrK2524-----MW</t>
  </si>
  <si>
    <t>WrK2525-----MW</t>
  </si>
  <si>
    <t>WrK1004------0</t>
  </si>
  <si>
    <t>WrK-kVG------0</t>
  </si>
  <si>
    <t>Entfall Vergütungsanspruch (Nichterfüllung der Anforderungen § 30 EEG 2012)</t>
  </si>
  <si>
    <t>WrK35---MPM--0</t>
  </si>
  <si>
    <t>WiK33a2-----SV</t>
  </si>
  <si>
    <t>WnK33a2-----SV</t>
  </si>
  <si>
    <t>WrK33a2-----SV</t>
  </si>
  <si>
    <t>WiK33b3--SO-DV</t>
  </si>
  <si>
    <t>WnK33b3--SO-DV</t>
  </si>
  <si>
    <t>WrK33b3--SO-DV</t>
  </si>
  <si>
    <t>WiK103------04</t>
  </si>
  <si>
    <t>Offshore, Anfangsvergütung</t>
  </si>
  <si>
    <t>WiK104------04</t>
  </si>
  <si>
    <t>Offshore, Endvergütung,</t>
  </si>
  <si>
    <t>WiK103------05</t>
  </si>
  <si>
    <t>WiK104------05</t>
  </si>
  <si>
    <t>WiK103------06</t>
  </si>
  <si>
    <t>WiK104------06</t>
  </si>
  <si>
    <t>WiK103------07</t>
  </si>
  <si>
    <t>WiK104------07</t>
  </si>
  <si>
    <t>WiK103------08</t>
  </si>
  <si>
    <t>WiK104------08</t>
  </si>
  <si>
    <t>WfK310------09</t>
  </si>
  <si>
    <t>WfK311------09</t>
  </si>
  <si>
    <t>Offshore, Endvergütung</t>
  </si>
  <si>
    <t>WfK310------10</t>
  </si>
  <si>
    <t>WfK311------10</t>
  </si>
  <si>
    <t>WfK310------11</t>
  </si>
  <si>
    <t>WfK311------11</t>
  </si>
  <si>
    <t>WfK310------12</t>
  </si>
  <si>
    <t>WfK311------12</t>
  </si>
  <si>
    <t>Offshore, erhöhte Anfangsvergütung nach § 31 Abs. 3</t>
  </si>
  <si>
    <t>WfK312------12</t>
  </si>
  <si>
    <t>WfK310------13</t>
  </si>
  <si>
    <t>WfK311------13</t>
  </si>
  <si>
    <t>WfK313------13</t>
  </si>
  <si>
    <t>WfK310------14</t>
  </si>
  <si>
    <t>WfK311------14</t>
  </si>
  <si>
    <t>WfK312------14</t>
  </si>
  <si>
    <t>WfK500------14</t>
  </si>
  <si>
    <t>WfK501------14</t>
  </si>
  <si>
    <t>Offshore, erhöhte Anfangsvergütung nach § 50 Abs. 3</t>
  </si>
  <si>
    <t>WfK502------14</t>
  </si>
  <si>
    <t>WfK500------15</t>
  </si>
  <si>
    <t>WfK501------15</t>
  </si>
  <si>
    <t>WfK502------15</t>
  </si>
  <si>
    <t>WfK171-------0</t>
  </si>
  <si>
    <t>WfK2511------0</t>
  </si>
  <si>
    <t>WfK2512------0</t>
  </si>
  <si>
    <t>WfK2513------0</t>
  </si>
  <si>
    <t>WfK2514------0</t>
  </si>
  <si>
    <t>WfK2521-----MW</t>
  </si>
  <si>
    <t>WfK2522-----MW</t>
  </si>
  <si>
    <t>WfK2523-----MW</t>
  </si>
  <si>
    <t>WfK2524-----MW</t>
  </si>
  <si>
    <t>WfK2525-----MW</t>
  </si>
  <si>
    <t>WfK2526-----MW</t>
  </si>
  <si>
    <t>WfK1004------0</t>
  </si>
  <si>
    <t>WfK-kVG------0</t>
  </si>
  <si>
    <t>Entfall Vergütungsanspruch (Nichterfüllung der Anforderungen § 31 EEG 2012 oder § 50 EEG 2014)</t>
  </si>
  <si>
    <t>WfK35---MPM--0</t>
  </si>
  <si>
    <t>WfK33a2-----SV</t>
  </si>
  <si>
    <t>WfK33b3--SO-DV</t>
  </si>
  <si>
    <t>SoK81a------01</t>
  </si>
  <si>
    <t>SoK81a------02</t>
  </si>
  <si>
    <t>SoK81a------03</t>
  </si>
  <si>
    <t>SoK111------04</t>
  </si>
  <si>
    <t>0-30 KW</t>
  </si>
  <si>
    <t>SoK112------04</t>
  </si>
  <si>
    <t>30-100 KW</t>
  </si>
  <si>
    <t>SoK113------04</t>
  </si>
  <si>
    <t>&gt;100 KW</t>
  </si>
  <si>
    <t>SoK114------04</t>
  </si>
  <si>
    <t>0-30 KW, Fassadenbonus</t>
  </si>
  <si>
    <t>SoK115------04</t>
  </si>
  <si>
    <t>30-100 KW, Fassadenbonus</t>
  </si>
  <si>
    <t>SoK116------04</t>
  </si>
  <si>
    <t>&gt;100 KW, Fassadenbonus</t>
  </si>
  <si>
    <t>SoK117------04</t>
  </si>
  <si>
    <t>Freifläche</t>
  </si>
  <si>
    <t>SoK111------05</t>
  </si>
  <si>
    <t>SoK112------05</t>
  </si>
  <si>
    <t>SoK113------05</t>
  </si>
  <si>
    <t>SoK114------05</t>
  </si>
  <si>
    <t>SoK115------05</t>
  </si>
  <si>
    <t>SoK116------05</t>
  </si>
  <si>
    <t>SoK117------05</t>
  </si>
  <si>
    <t>SoK111------06</t>
  </si>
  <si>
    <t>SoK112------06</t>
  </si>
  <si>
    <t>SoK113------06</t>
  </si>
  <si>
    <t>SoK114------06</t>
  </si>
  <si>
    <t>SoK115------06</t>
  </si>
  <si>
    <t>SoK116------06</t>
  </si>
  <si>
    <t>SoK117------06</t>
  </si>
  <si>
    <t>SoK111------07</t>
  </si>
  <si>
    <t>SoK112------07</t>
  </si>
  <si>
    <t>SoK113------07</t>
  </si>
  <si>
    <t>SoK114------07</t>
  </si>
  <si>
    <t>SoK115------07</t>
  </si>
  <si>
    <t>SoK116------07</t>
  </si>
  <si>
    <t>SoK117------07</t>
  </si>
  <si>
    <t>SoK111------08</t>
  </si>
  <si>
    <t>SoK112------08</t>
  </si>
  <si>
    <t>SoK113------08</t>
  </si>
  <si>
    <t>SoK114------08</t>
  </si>
  <si>
    <t>SoK115------08</t>
  </si>
  <si>
    <t>SoK116------08</t>
  </si>
  <si>
    <t>SoK117------08</t>
  </si>
  <si>
    <t>SoK320------09</t>
  </si>
  <si>
    <t>SgK330------09</t>
  </si>
  <si>
    <t>SgK331------09</t>
  </si>
  <si>
    <t>SgK332------09</t>
  </si>
  <si>
    <t>100 KW-1 MW</t>
  </si>
  <si>
    <t>SgK333------09</t>
  </si>
  <si>
    <t>&gt;1 MW</t>
  </si>
  <si>
    <t>SgK3341-----09</t>
  </si>
  <si>
    <t xml:space="preserve"> 0-30 KW, Erzeugung (Selbstverbrauch)</t>
  </si>
  <si>
    <t>SgK3342-----09</t>
  </si>
  <si>
    <t>0-30 KW, Selbstverbrauch (negative Menge)</t>
  </si>
  <si>
    <t>SoK320------10</t>
  </si>
  <si>
    <t>Grundvergütung-IBN bis Juni 2010</t>
  </si>
  <si>
    <t>SgK330------10</t>
  </si>
  <si>
    <t>0-30 KW-IBN bis Juni 2010</t>
  </si>
  <si>
    <t>SgK331------10</t>
  </si>
  <si>
    <t>30-100 KW-IBN bis Juni 2010</t>
  </si>
  <si>
    <t>SgK332------10</t>
  </si>
  <si>
    <t>100 KW-1 MW-IBN bis Juni 2010</t>
  </si>
  <si>
    <t>SgK333------10</t>
  </si>
  <si>
    <t>&gt;1 MW-IBN bis Juni 2010</t>
  </si>
  <si>
    <t>SgK3341-----10</t>
  </si>
  <si>
    <t xml:space="preserve"> 0-30 KW, Erzeugung (Selbstverbrauch)-IBN bis Juni 2010</t>
  </si>
  <si>
    <t>SgK3342-----10</t>
  </si>
  <si>
    <t xml:space="preserve"> 0-30 KW, Selbstverbrauch (negative Menge)-IBN bis Juni 2010</t>
  </si>
  <si>
    <t>SoK320BS-Jul10</t>
  </si>
  <si>
    <t>Grundvergütung-IBN ab Juli 2010 -  Bestandsschutz bei gültigem Bebauungsplan vor 1.1.2010</t>
  </si>
  <si>
    <t>SoK320---Jul10</t>
  </si>
  <si>
    <t>Grundvergütung-IBN ab Juli 2010</t>
  </si>
  <si>
    <t>SoK321---Jul10</t>
  </si>
  <si>
    <t>Bebauungsplan, versiegelte bzw. Konversionsflächen (§ 32 Abs. 3 Nr. 1 und 2)-IBN ab Juli 2010</t>
  </si>
  <si>
    <t>SgK330---Jul10</t>
  </si>
  <si>
    <t>0-30 KW-IBN ab Juli 2010</t>
  </si>
  <si>
    <t>SgK331---Jul10</t>
  </si>
  <si>
    <t>30-100 KW-IBN ab Juli 2010</t>
  </si>
  <si>
    <t>SgK332---Jul10</t>
  </si>
  <si>
    <t>100 KW-1 MW-IBN ab Juli 2010</t>
  </si>
  <si>
    <t>SgK333---Jul10</t>
  </si>
  <si>
    <t>&gt;1 MW-IBN ab Juli 2010</t>
  </si>
  <si>
    <t>SgK33410-Jul10</t>
  </si>
  <si>
    <t>0-30 KW, Erzeugung (Selbstverbrauch)-IBN ab Juli 2010</t>
  </si>
  <si>
    <t>SgK33420-Jul10</t>
  </si>
  <si>
    <t>0-30 KW, Selbstverbrauch bis 30% (negative Menge)-IBN ab Juli 2010</t>
  </si>
  <si>
    <t>SgK33430-Jul10</t>
  </si>
  <si>
    <t>0-30 KW, Selbstverbrauch über 30% (negative Menge)-IBN ab Juli 2010</t>
  </si>
  <si>
    <t>SgK33411-Jul10</t>
  </si>
  <si>
    <t>30-100 KW, Erzeugung (Selbstverbrauch)-IBN ab Juli 2010</t>
  </si>
  <si>
    <t>SgK33421-Jul10</t>
  </si>
  <si>
    <t>30-100 KW, Selbstverbrauch bis 30% (negative Menge)-IBN ab Juli 2010</t>
  </si>
  <si>
    <t>SgK33431-Jul10</t>
  </si>
  <si>
    <t>30-100 KW, Selbstverbrauch über 30% (negative Menge)-IBN ab Juli 2010</t>
  </si>
  <si>
    <t>SgK33412-Jul10</t>
  </si>
  <si>
    <t>100-500 KW, Erzeugung (Selbstverbrauch)-IBN ab Juli 2010</t>
  </si>
  <si>
    <t>SgK33422-Jul10</t>
  </si>
  <si>
    <t>100-500 KW, Selbstverbrauch bis 30%(negative Menge)-IBN ab Juli 2010</t>
  </si>
  <si>
    <t>SgK33432-Jul10</t>
  </si>
  <si>
    <t>100-500 KW, Selbstverbrauch über 30%(negative Menge)-IBN ab Juli 2010</t>
  </si>
  <si>
    <t>SoK320BS-Okt10</t>
  </si>
  <si>
    <t>Grundvergütung-IBN ab Oktober 2010 -  Bestandsschutz bei gültigem Bebauungsplan vor 25.03.2010</t>
  </si>
  <si>
    <t>SoK320---Okt10</t>
  </si>
  <si>
    <t>B-Plan, Grünflächen (§ 32 Abs. 3 Nr. 3),  IBN ab Oktober 2010</t>
  </si>
  <si>
    <t>SoK321---Okt10</t>
  </si>
  <si>
    <t>B-Plan, versiegelte bzw. Konversionsflächen (§ 32 Abs. 3 Nr. 1 und 2), IBN ab Oktober 2010</t>
  </si>
  <si>
    <t>SgK330---Okt10</t>
  </si>
  <si>
    <t>0-30 KW-IBN ab Oktober 2010</t>
  </si>
  <si>
    <t>SgK331---Okt10</t>
  </si>
  <si>
    <t>30-100 KW-IBN ab Oktober 2010</t>
  </si>
  <si>
    <t>SgK332---Okt10</t>
  </si>
  <si>
    <t>100 KW-1 MW-IBN ab Oktober 2010</t>
  </si>
  <si>
    <t>SgK333---Okt10</t>
  </si>
  <si>
    <t>&gt;1 MW-IBN ab Oktober 2010</t>
  </si>
  <si>
    <t>SgK33410-Okt10</t>
  </si>
  <si>
    <t>0-30 KW, Erzeugung (Selbstverbrauch)-IBN ab Oktober 2010</t>
  </si>
  <si>
    <t>SgK33420-Okt10</t>
  </si>
  <si>
    <t>0-30 KW, Selbstverbrauch bis 30% (negative Menge)-IBN ab Oktober 2010</t>
  </si>
  <si>
    <t>SgK33430-Okt10</t>
  </si>
  <si>
    <t>0-30 KW, Selbstverbrauch über 30% (negative Menge)-IBN ab Oktober 2010</t>
  </si>
  <si>
    <t>SgK33411-Okt10</t>
  </si>
  <si>
    <t>30-100 KW, Erzeugung (Selbstverbrauch)-IBN ab Oktober 2010</t>
  </si>
  <si>
    <t>SgK33421-Okt10</t>
  </si>
  <si>
    <t>30-100 KW, Selbstverbrauch bis 30% (negative Menge)-IBN ab Oktober 2010</t>
  </si>
  <si>
    <t>SgK33431-Okt10</t>
  </si>
  <si>
    <t>30-100 KW, Selbstverbrauch über 30% (negative Menge)-IBN ab Oktober 2010</t>
  </si>
  <si>
    <t>SgK33412-Okt10</t>
  </si>
  <si>
    <t>100-500 KW, Erzeugung (Selbstverbrauch)-IBN ab Oktober 2010</t>
  </si>
  <si>
    <t>SgK33422-Okt10</t>
  </si>
  <si>
    <t>100-500 KW, Selbstverbrauch bis 30%(negative Menge)-IBN ab Oktober 2010</t>
  </si>
  <si>
    <t>SgK33432-Okt10</t>
  </si>
  <si>
    <t>100-500 KW, Selbstverbrauch über 30%(negative Menge)-IBN ab Oktober 2010</t>
  </si>
  <si>
    <t>SoK320------11</t>
  </si>
  <si>
    <t>außer versiegelte bzw. Konversionsflächen (§ 32 Abs. 3 Nr. 1 und 2)</t>
  </si>
  <si>
    <t>SoK321------11</t>
  </si>
  <si>
    <t>B-Plan, versiegelte bzw. Konversionsflächen (§ 32 Abs. 3 Nr. 1 und 2)</t>
  </si>
  <si>
    <t>SgK330------11</t>
  </si>
  <si>
    <t xml:space="preserve"> 0-30 KW</t>
  </si>
  <si>
    <t>SgK331------11</t>
  </si>
  <si>
    <t xml:space="preserve"> 30-100 KW</t>
  </si>
  <si>
    <t>SgK332------11</t>
  </si>
  <si>
    <t xml:space="preserve"> 100 KW-1 MW</t>
  </si>
  <si>
    <t>SgK333------11</t>
  </si>
  <si>
    <t xml:space="preserve"> &gt;1 MW</t>
  </si>
  <si>
    <t>SgK33410----11</t>
  </si>
  <si>
    <t xml:space="preserve"> 0-30 KW, selbstverbrauchte Erzeugung</t>
  </si>
  <si>
    <t>SgK33420----11</t>
  </si>
  <si>
    <t xml:space="preserve"> 0-30 KW, Rückvergütung für Selbstverbrauch bis 30% der Gesamterzeugung der Anlage</t>
  </si>
  <si>
    <t>SgK33430----11</t>
  </si>
  <si>
    <t xml:space="preserve"> 0-30 KW, Rückvergütung für Selbstverbrauch über 30% der Gesamterzeugung der Anlage</t>
  </si>
  <si>
    <t>SgK33411----11</t>
  </si>
  <si>
    <t xml:space="preserve"> 30-100 KW, selbstverbrauchte Erzeugung</t>
  </si>
  <si>
    <t>SgK33421----11</t>
  </si>
  <si>
    <t xml:space="preserve"> 30-100 KW, Rückvergütung für Selbstverbrauch bis 30% der Gesamterzeugung der Anlage</t>
  </si>
  <si>
    <t>SgK33431----11</t>
  </si>
  <si>
    <t xml:space="preserve"> 30-100 KW, Rückvergütung für Selbstverbrauch über 30% der Gesamterzeugung der Anlage</t>
  </si>
  <si>
    <t>SgK33412----11</t>
  </si>
  <si>
    <t xml:space="preserve"> 100-500 KW, selbstverbrauchte Erzeugung</t>
  </si>
  <si>
    <t>SgK33422----11</t>
  </si>
  <si>
    <t xml:space="preserve"> 100-500 KW, Rückvergütung für Selbstverbrauch bis 30% der Gesamterzeugung der Anlage</t>
  </si>
  <si>
    <t>SgK33432----11</t>
  </si>
  <si>
    <t xml:space="preserve"> 100-500 KW, Rückvergütung für Selbstverbrauch über 30% der Gesamterzeugung der Anlage</t>
  </si>
  <si>
    <t>SoK320------12</t>
  </si>
  <si>
    <t>außer versiegelte bzw. Konversionsflächen (§ 32 Abs. 1 EEG 2012)</t>
  </si>
  <si>
    <t>SoK321------12</t>
  </si>
  <si>
    <t>Bebauungsplan, versiegelte bzw. Konversionsflächen (§ 32 Abs. 2 EEG 2012)</t>
  </si>
  <si>
    <t>SgK330------12</t>
  </si>
  <si>
    <t>0-30 kW</t>
  </si>
  <si>
    <t>SgK331------12</t>
  </si>
  <si>
    <t>30-100 kW</t>
  </si>
  <si>
    <t>SgK332------12</t>
  </si>
  <si>
    <t>100 kW-1 MW</t>
  </si>
  <si>
    <t>SgK333------12</t>
  </si>
  <si>
    <t>SgK33410----12</t>
  </si>
  <si>
    <t>0-30 kW, selbstverbrauchte Erzeugung</t>
  </si>
  <si>
    <t>SgK33420----12</t>
  </si>
  <si>
    <t>0-30 kW, Rückvergütung für Selbstverbrauch bis 30% der Gesamterzeugung der Anlage</t>
  </si>
  <si>
    <t>SgK33430----12</t>
  </si>
  <si>
    <t>0-30 kW, Rückvergütung für Selbstverbrauch über 30% der Gesamterzeugung der Anlage</t>
  </si>
  <si>
    <t>SgK33411----12</t>
  </si>
  <si>
    <t>30-100 kW, selbstverbrauchte Erzeugung</t>
  </si>
  <si>
    <t>SgK33421----12</t>
  </si>
  <si>
    <t>30-100 kW, Rückvergütung für Selbstverbrauch bis 30% der Gesamterzeugung der Anlage</t>
  </si>
  <si>
    <t>SgK33431----12</t>
  </si>
  <si>
    <t>30-100 kW, Rückvergütung für Selbstverbrauch über 30% der Gesamterzeugung der Anlage</t>
  </si>
  <si>
    <t>SgK33412----12</t>
  </si>
  <si>
    <t>100-500 kW, selbstverbrauchte Erzeugung</t>
  </si>
  <si>
    <t>SgK33422----12</t>
  </si>
  <si>
    <t>100-500 kW, Rückvergütung für Selbstverbrauch bis 30% der Gesamterzeugung der Anlage</t>
  </si>
  <si>
    <t>SgK33432----12</t>
  </si>
  <si>
    <t>100-500 kW, Rückvergütung für Selbstverbrauch über 30% der Gesamterzeugung der Anlage</t>
  </si>
  <si>
    <t>SgK330BS----12</t>
  </si>
  <si>
    <t>SgK331BS----12</t>
  </si>
  <si>
    <t>SgK332BS----12</t>
  </si>
  <si>
    <t>SgK333BS----12</t>
  </si>
  <si>
    <t>SgK33410BS--12</t>
  </si>
  <si>
    <t>SgK33420BS--12</t>
  </si>
  <si>
    <t>SgK33430BS--12</t>
  </si>
  <si>
    <t>SgK33411BS--12</t>
  </si>
  <si>
    <t>SgK33421BS--12</t>
  </si>
  <si>
    <t>SgK33431BS--12</t>
  </si>
  <si>
    <t>SgK33412BS--12</t>
  </si>
  <si>
    <t>SgK33422BS--12</t>
  </si>
  <si>
    <t>SgK33432BS--12</t>
  </si>
  <si>
    <t>SoK320BS-Apr12</t>
  </si>
  <si>
    <t>außer versiegelte bzw. Konversionsflächen (§ 32 Abs. 1 EEG 2012 a.F.)</t>
  </si>
  <si>
    <t>SoK321BS-Apr12</t>
  </si>
  <si>
    <t>versiegelte bzw. Konversionsflächen (§ 32 Abs. 2 EEG 2012 a.F.)</t>
  </si>
  <si>
    <t>SoK321BS-Jul12</t>
  </si>
  <si>
    <t>Konversionsflächen (§ 32 Abs. 1 Nr. 3 Buchstabe c Doppelbuchstabe cc EEG 2012)</t>
  </si>
  <si>
    <t>SgK3220--Apr12</t>
  </si>
  <si>
    <t>0 - 10 kW, Inbetriebnahme 04/2012</t>
  </si>
  <si>
    <t>SgK3221--Apr12</t>
  </si>
  <si>
    <t>10 - 40 kW, Inbetriebnahme 04/2012</t>
  </si>
  <si>
    <t>SgK3222--Apr12</t>
  </si>
  <si>
    <t>40 kW - 1 MW, Inbetriebnahme 04/2012</t>
  </si>
  <si>
    <t>SgK3223--Apr12</t>
  </si>
  <si>
    <t>1 MW - 10 MW, Inbetriebnahme 04/2012</t>
  </si>
  <si>
    <t>SoK321---Apr12</t>
  </si>
  <si>
    <t>Freiflächenanlage 0 - 10 MW, Inbetriebnahme 04/2012</t>
  </si>
  <si>
    <t>SgK3220--Mai12</t>
  </si>
  <si>
    <t>0 - 10 kW, Inbetriebnahme 05/2012</t>
  </si>
  <si>
    <t>SgK3221--Mai12</t>
  </si>
  <si>
    <t>10 - 40 kW, Inbetriebnahme 05/2012</t>
  </si>
  <si>
    <t>SgK3222--Mai12</t>
  </si>
  <si>
    <t>40 kW - 1 MW, Inbetriebnahme 05/2012</t>
  </si>
  <si>
    <t>SgK3223--Mai12</t>
  </si>
  <si>
    <t>1 MW - 10 MW, Inbetriebnahme 05/2012</t>
  </si>
  <si>
    <t>SoK321---Mai12</t>
  </si>
  <si>
    <t>Freiflächenanlage 0 - 10 MW , Inbetriebnahme 05/2012</t>
  </si>
  <si>
    <t>SgK3220--Jun12</t>
  </si>
  <si>
    <t>0 - 10 kW, Inbetriebnahme 06/2012</t>
  </si>
  <si>
    <t>SgK3221--Jun12</t>
  </si>
  <si>
    <t>10 - 40 kW, Inbetriebnahme 06/2012</t>
  </si>
  <si>
    <t>SgK3222--Jun12</t>
  </si>
  <si>
    <t>40 kW - 1 MW, Inbetriebnahme 06/2012</t>
  </si>
  <si>
    <t>SgK3223--Jun12</t>
  </si>
  <si>
    <t>1 MW - 10 MW, Inbetriebnahme 06/2012</t>
  </si>
  <si>
    <t>SoK321---Jun12</t>
  </si>
  <si>
    <t>Freiflächenanlage 0 - 10 MW, Inbetriebnahme 06/2012</t>
  </si>
  <si>
    <t>SgK3220--Jul12</t>
  </si>
  <si>
    <t>0 - 10 kW, Inbetriebnahme 07/2012</t>
  </si>
  <si>
    <t>SgK3221--Jul12</t>
  </si>
  <si>
    <t>10 - 40 kW, Inbetriebnahme 07/2012</t>
  </si>
  <si>
    <t>SgK3222--Jul12</t>
  </si>
  <si>
    <t>40 kW - 1 MW, Inbetriebnahme 07/2012</t>
  </si>
  <si>
    <t>SgK3223--Jul12</t>
  </si>
  <si>
    <t>1 MW - 10 MW, Inbetriebnahme 07/2012</t>
  </si>
  <si>
    <t>SoK321---Jul12</t>
  </si>
  <si>
    <t>Freiflächenanlage 0 - 10 MW, Inbetriebnahme 07/2012</t>
  </si>
  <si>
    <t>SgK3220--Aug12</t>
  </si>
  <si>
    <t>0 - 10 kW, Inbetriebnahme 08/2012</t>
  </si>
  <si>
    <t>SgK3221--Aug12</t>
  </si>
  <si>
    <t>10 - 40 kW, Inbetriebnahme 08/2012</t>
  </si>
  <si>
    <t>SgK3222--Aug12</t>
  </si>
  <si>
    <t>40 kW - 1 MW, Inbetriebnahme 08/2012</t>
  </si>
  <si>
    <t>SgK3223--Aug12</t>
  </si>
  <si>
    <t>1 MW - 10 MW, Inbetriebnahme 08/2012</t>
  </si>
  <si>
    <t>SoK321---Aug12</t>
  </si>
  <si>
    <t>Freiflächenanlage 0 - 10 MW, Inbetriebnahme 08/2012</t>
  </si>
  <si>
    <t>SgK3220--Sep12</t>
  </si>
  <si>
    <t>0 - 10 kW, Inbetriebnahme 09/2012</t>
  </si>
  <si>
    <t>SgK3221--Sep12</t>
  </si>
  <si>
    <t>10 - 40 kW, Inbetriebnahme 09/2012</t>
  </si>
  <si>
    <t>SgK3222--Sep12</t>
  </si>
  <si>
    <t>40 kW - 1 MW, Inbetriebnahme 09/2012</t>
  </si>
  <si>
    <t>SgK3223--Sep12</t>
  </si>
  <si>
    <t>1 MW - 10 MW, Inbetriebnahme 09/2012</t>
  </si>
  <si>
    <t>SoK321---Sep12</t>
  </si>
  <si>
    <t>Freiflächenanlage 0 - 10 MW, Inbetriebnahme 09/2012</t>
  </si>
  <si>
    <t>SgK3220--Okt12</t>
  </si>
  <si>
    <t>0 - 10 kW, Inbetriebnahme 10/2012</t>
  </si>
  <si>
    <t>SgK3221--Okt12</t>
  </si>
  <si>
    <t>10 - 40 kW, Inbetriebnahme 10/2012</t>
  </si>
  <si>
    <t>SgK3222--Okt12</t>
  </si>
  <si>
    <t>40 kW - 1 MW, Inbetriebnahme 10/2012</t>
  </si>
  <si>
    <t>SgK3223--Okt12</t>
  </si>
  <si>
    <t>1 MW - 10 MW, Inbetriebnahme 10/2012</t>
  </si>
  <si>
    <t>SoK321---Okt12</t>
  </si>
  <si>
    <t>Freiflächenanlage 0 - 10 MW, Inbetriebnahme 10/2012</t>
  </si>
  <si>
    <t>SgK3220--Nov12</t>
  </si>
  <si>
    <t>0 - 10 kW, Inbetriebnahme 11/2012</t>
  </si>
  <si>
    <t>SgK3221--Nov12</t>
  </si>
  <si>
    <t>10 - 40 kW, Inbetriebnahme 11/2012</t>
  </si>
  <si>
    <t>SgK3222--Nov12</t>
  </si>
  <si>
    <t>40 kW - 1 MW, Inbetriebnahme 11/2012</t>
  </si>
  <si>
    <t>SgK3223--Nov12</t>
  </si>
  <si>
    <t>1 MW - 10 MW, Inbetriebnahme 11/2012</t>
  </si>
  <si>
    <t>SoK321---Nov12</t>
  </si>
  <si>
    <t>Freiflächenanlage 0 - 10 MW, Inbetriebnahme 11/2012</t>
  </si>
  <si>
    <t>SgK3220--Dez12</t>
  </si>
  <si>
    <t>0 - 10 kW, Inbetriebnahme 12/2012</t>
  </si>
  <si>
    <t>SgK3221--Dez12</t>
  </si>
  <si>
    <t>10 - 40 kW, Inbetriebnahme 12/2012</t>
  </si>
  <si>
    <t>SgK3222--Dez12</t>
  </si>
  <si>
    <t>40 kW - 1 MW, Inbetriebnahme 12/2012</t>
  </si>
  <si>
    <t>SgK3223--Dez12</t>
  </si>
  <si>
    <t>1 MW - 10 MW, Inbetriebnahme 12/2012</t>
  </si>
  <si>
    <t>SoK321---Dez12</t>
  </si>
  <si>
    <t>Freiflächenanlage 0 - 10 MW, Inbetriebnahme 12/2012</t>
  </si>
  <si>
    <t>SoK321---Jan13</t>
  </si>
  <si>
    <t>Freiflächenanlage 0 - 10 MW</t>
  </si>
  <si>
    <t>SgK3220--Jan13</t>
  </si>
  <si>
    <t>0 - 10 kW</t>
  </si>
  <si>
    <t>SgK3221--Jan13</t>
  </si>
  <si>
    <t>10 - 40 kW</t>
  </si>
  <si>
    <t>SgK3222--Jan13</t>
  </si>
  <si>
    <t>40 kW - 1 MW</t>
  </si>
  <si>
    <t>SgK3223--Jan13</t>
  </si>
  <si>
    <t>1 - 10 MW</t>
  </si>
  <si>
    <t>SoK321---Feb13</t>
  </si>
  <si>
    <t>SgK3220--Feb13</t>
  </si>
  <si>
    <t>SgK3221--Feb13</t>
  </si>
  <si>
    <t>SgK3222--Feb13</t>
  </si>
  <si>
    <t>SgK3223--Feb13</t>
  </si>
  <si>
    <t>SoK321---Mrz13</t>
  </si>
  <si>
    <t>SgK3220--Mrz13</t>
  </si>
  <si>
    <t>SgK3221--Mrz13</t>
  </si>
  <si>
    <t>SgK3222--Mrz13</t>
  </si>
  <si>
    <t>SgK3223--Mrz13</t>
  </si>
  <si>
    <t>SoK321---Apr13</t>
  </si>
  <si>
    <t>SgK3220--Apr13</t>
  </si>
  <si>
    <t>SgK3221--Apr13</t>
  </si>
  <si>
    <t>SgK3222--Apr13</t>
  </si>
  <si>
    <t>SgK3223--Apr13</t>
  </si>
  <si>
    <t>SoK321---Mai13</t>
  </si>
  <si>
    <t>SgK3220--Mai13</t>
  </si>
  <si>
    <t>SgK3221--Mai13</t>
  </si>
  <si>
    <t>SgK3222--Mai13</t>
  </si>
  <si>
    <t>SgK3223--Mai13</t>
  </si>
  <si>
    <t>SoK321---Jun13</t>
  </si>
  <si>
    <t>SgK3220--Jun13</t>
  </si>
  <si>
    <t>SgK3221--Jun13</t>
  </si>
  <si>
    <t>SgK3222--Jun13</t>
  </si>
  <si>
    <t>SgK3223--Jun13</t>
  </si>
  <si>
    <t>SoK321---Jul13</t>
  </si>
  <si>
    <t>SgK3220--Jul13</t>
  </si>
  <si>
    <t>SgK3221--Jul13</t>
  </si>
  <si>
    <t>SgK3222--Jul13</t>
  </si>
  <si>
    <t>SgK3223--Jul13</t>
  </si>
  <si>
    <t>SoK321---Aug13</t>
  </si>
  <si>
    <t>SgK3220--Aug13</t>
  </si>
  <si>
    <t>SgK3221--Aug13</t>
  </si>
  <si>
    <t>SgK3222--Aug13</t>
  </si>
  <si>
    <t>SgK3223--Aug13</t>
  </si>
  <si>
    <t>SoK321---Sep13</t>
  </si>
  <si>
    <t>SgK3220--Sep13</t>
  </si>
  <si>
    <t>SgK3221--Sep13</t>
  </si>
  <si>
    <t>SgK3222--Sep13</t>
  </si>
  <si>
    <t>SgK3223--Sep13</t>
  </si>
  <si>
    <t>SoK321---Okt13</t>
  </si>
  <si>
    <t>SgK3220--Okt13</t>
  </si>
  <si>
    <t>SgK3221--Okt13</t>
  </si>
  <si>
    <t>SgK3222--Okt13</t>
  </si>
  <si>
    <t>SgK3223--Okt13</t>
  </si>
  <si>
    <t>SoK321---Nov13</t>
  </si>
  <si>
    <t>SgK3220--Nov13</t>
  </si>
  <si>
    <t>SgK3221--Nov13</t>
  </si>
  <si>
    <t>SgK3222--Nov13</t>
  </si>
  <si>
    <t>SgK3223--Nov13</t>
  </si>
  <si>
    <t>SoK321---Dez13</t>
  </si>
  <si>
    <t>SgK3220--Dez13</t>
  </si>
  <si>
    <t>SgK3221--Dez13</t>
  </si>
  <si>
    <t>SgK3222--Dez13</t>
  </si>
  <si>
    <t>SgK3223--Dez13</t>
  </si>
  <si>
    <t>SoK321---Jan14</t>
  </si>
  <si>
    <t>SgK3220--Jan14</t>
  </si>
  <si>
    <t>SgK3221--Jan14</t>
  </si>
  <si>
    <t>SgK3222--Jan14</t>
  </si>
  <si>
    <t>SgK3223--Jan14</t>
  </si>
  <si>
    <t>SoK321---Feb14</t>
  </si>
  <si>
    <t>SgK3220--Feb14</t>
  </si>
  <si>
    <t>SgK3221--Feb14</t>
  </si>
  <si>
    <t>SgK3222--Feb14</t>
  </si>
  <si>
    <t>SgK3223--Feb14</t>
  </si>
  <si>
    <t>SoK321---Mrz14</t>
  </si>
  <si>
    <t>SgK3220--Mrz14</t>
  </si>
  <si>
    <t>SgK3221--Mrz14</t>
  </si>
  <si>
    <t>SgK3222--Mrz14</t>
  </si>
  <si>
    <t>SgK3223--Mrz14</t>
  </si>
  <si>
    <t>SoK321---Apr14</t>
  </si>
  <si>
    <t>SgK3220--Apr14</t>
  </si>
  <si>
    <t>SgK3221--Apr14</t>
  </si>
  <si>
    <t>SgK3222--Apr14</t>
  </si>
  <si>
    <t>SgK3223--Apr14</t>
  </si>
  <si>
    <t>SoK321---Mai14</t>
  </si>
  <si>
    <t>SgK3220--Mai14</t>
  </si>
  <si>
    <t>SgK3221--Mai14</t>
  </si>
  <si>
    <t>SgK3222--Mai14</t>
  </si>
  <si>
    <t>SgK3223--Mai14</t>
  </si>
  <si>
    <t>SoK321---Jun14</t>
  </si>
  <si>
    <t>SgK3220--Jun14</t>
  </si>
  <si>
    <t>SgK3221--Jun14</t>
  </si>
  <si>
    <t>SgK3222--Jun14</t>
  </si>
  <si>
    <t>SgK3223--Jun14</t>
  </si>
  <si>
    <t>SoK321---Jul14</t>
  </si>
  <si>
    <t>SgK3220--Jul14</t>
  </si>
  <si>
    <t>SgK3221--Jul14</t>
  </si>
  <si>
    <t>SgK3222--Jul14</t>
  </si>
  <si>
    <t>SgK3223--Jul14</t>
  </si>
  <si>
    <t>SoK511---Aug14</t>
  </si>
  <si>
    <t>SgK5120--Aug14</t>
  </si>
  <si>
    <t>SgK5121--Aug14</t>
  </si>
  <si>
    <t>SgK5122--Aug14</t>
  </si>
  <si>
    <t>SgK5123--Aug14</t>
  </si>
  <si>
    <t>SoK511---Sep14</t>
  </si>
  <si>
    <t>SgK5120--Sep14</t>
  </si>
  <si>
    <t>SgK5121--Sep14</t>
  </si>
  <si>
    <t>SgK5122--Sep14</t>
  </si>
  <si>
    <t>SgK5123--Sep14</t>
  </si>
  <si>
    <t>SoK511---Okt14</t>
  </si>
  <si>
    <t>SgK5120--Okt14</t>
  </si>
  <si>
    <t>SgK5121--Okt14</t>
  </si>
  <si>
    <t>SgK5122--Okt14</t>
  </si>
  <si>
    <t>SgK5123--Okt14</t>
  </si>
  <si>
    <t>SoK511---Nov14</t>
  </si>
  <si>
    <t>SgK5120--Nov14</t>
  </si>
  <si>
    <t>SgK5121--Nov14</t>
  </si>
  <si>
    <t>SgK5122--Nov14</t>
  </si>
  <si>
    <t>SgK5123--Nov14</t>
  </si>
  <si>
    <t>SoK511---Dez14</t>
  </si>
  <si>
    <t>SgK5120--Dez14</t>
  </si>
  <si>
    <t>SgK5121--Dez14</t>
  </si>
  <si>
    <t>SgK5122--Dez14</t>
  </si>
  <si>
    <t>SgK5123--Dez14</t>
  </si>
  <si>
    <t>SoK511---Jan15</t>
  </si>
  <si>
    <t>SgK5120--Jan15</t>
  </si>
  <si>
    <t>SgK5121--Jan15</t>
  </si>
  <si>
    <t>SgK5122--Jan15</t>
  </si>
  <si>
    <t>SgK5123--Jan15</t>
  </si>
  <si>
    <t>SoK511---Feb15</t>
  </si>
  <si>
    <t>SgK5120--Feb15</t>
  </si>
  <si>
    <t>SgK5121--Feb15</t>
  </si>
  <si>
    <t>SgK5122--Feb15</t>
  </si>
  <si>
    <t>SgK5123--Feb15</t>
  </si>
  <si>
    <t>SoK511---Mrz15</t>
  </si>
  <si>
    <t>SgK5120--Mrz15</t>
  </si>
  <si>
    <t>SgK5121--Mrz15</t>
  </si>
  <si>
    <t>SgK5122--Mrz15</t>
  </si>
  <si>
    <t>SgK5123--Mrz15</t>
  </si>
  <si>
    <t>SoK511---Apr15</t>
  </si>
  <si>
    <t>SgK5120--Apr15</t>
  </si>
  <si>
    <t>SgK5121--Apr15</t>
  </si>
  <si>
    <t>SgK5122--Apr15</t>
  </si>
  <si>
    <t>SgK5123--Apr15</t>
  </si>
  <si>
    <t>SoK511---Mai15</t>
  </si>
  <si>
    <t>SgK5120--Mai15</t>
  </si>
  <si>
    <t>SgK5121--Mai15</t>
  </si>
  <si>
    <t>SgK5122--Mai15</t>
  </si>
  <si>
    <t>SgK5123--Mai15</t>
  </si>
  <si>
    <t>SoK511---Jun15</t>
  </si>
  <si>
    <t>SgK5120--Jun15</t>
  </si>
  <si>
    <t>SgK5121--Jun15</t>
  </si>
  <si>
    <t>SgK5122--Jun15</t>
  </si>
  <si>
    <t>SgK5123--Jun15</t>
  </si>
  <si>
    <t>SoK511---Jul15</t>
  </si>
  <si>
    <t>SgK5120--Jul15</t>
  </si>
  <si>
    <t>SgK5121--Jul15</t>
  </si>
  <si>
    <t>SgK5122--Jul15</t>
  </si>
  <si>
    <t>SgK5123--Jul15</t>
  </si>
  <si>
    <t>SoK511---Aug15</t>
  </si>
  <si>
    <t>SgK5120--Aug15</t>
  </si>
  <si>
    <t>SgK5121--Aug15</t>
  </si>
  <si>
    <t>SgK5122--Aug15</t>
  </si>
  <si>
    <t>SgK5123--Aug15</t>
  </si>
  <si>
    <t>SoK511---Sep15</t>
  </si>
  <si>
    <t>SgK5120--Sep15</t>
  </si>
  <si>
    <t>SgK5121--Sep15</t>
  </si>
  <si>
    <t>SgK5122--Sep15</t>
  </si>
  <si>
    <t>SgK5123--Sep15</t>
  </si>
  <si>
    <t>SoK511---Okt15</t>
  </si>
  <si>
    <t>SgK5120--Okt15</t>
  </si>
  <si>
    <t>SgK5121--Okt15</t>
  </si>
  <si>
    <t>SgK5122--Okt15</t>
  </si>
  <si>
    <t>SgK5123--Okt15</t>
  </si>
  <si>
    <t>SoK511---Nov15</t>
  </si>
  <si>
    <t>SgK5120--Nov15</t>
  </si>
  <si>
    <t>SgK5121--Nov15</t>
  </si>
  <si>
    <t>SgK5122--Nov15</t>
  </si>
  <si>
    <t>SgK5123--Nov15</t>
  </si>
  <si>
    <t>SoK511---Dez15</t>
  </si>
  <si>
    <t>SgK5120--Dez15</t>
  </si>
  <si>
    <t>SgK5121--Dez15</t>
  </si>
  <si>
    <t>SgK5122--Dez15</t>
  </si>
  <si>
    <t>SgK5123--Dez15</t>
  </si>
  <si>
    <t>SoK55-------AS</t>
  </si>
  <si>
    <t>Freiflächenanlagen 0 - 10 MW, bezuschlagt im Ausschreibungsverfahren</t>
  </si>
  <si>
    <t>SgK332-MIM-mMW</t>
  </si>
  <si>
    <t>Verringerung auf Monats-Marktwert nach § 33 Abs. 2 (Überschreitung 90 %) für Anlagen mit RLM-Messung</t>
  </si>
  <si>
    <t>SgK332-MIM-aMW</t>
  </si>
  <si>
    <t>Verringerung auf Jahres-Marktwert nach § 33 Abs. 2 (Überschreitung 90 %) für Anlagen ohne RLM-Messun</t>
  </si>
  <si>
    <t>SgK332-MIM-MPM</t>
  </si>
  <si>
    <t>Verringerung der Marktprämie auf reguläre Managementprämie nach § 33 Abs. 2 (Überschreitung 90 %)</t>
  </si>
  <si>
    <t>SgK332-MIMeMPM</t>
  </si>
  <si>
    <t>Verringerung der Marktprämie auf erhöhte Managementprämie nach § 33 Abs. 2 (Überschreitung 90 %)</t>
  </si>
  <si>
    <t>SoK334-----aMW</t>
  </si>
  <si>
    <t>Verringerung auf Jahres-Marktwert nach § 33 Abs. 4 (Verstoß gegen getrennte Messung)</t>
  </si>
  <si>
    <t>SgK334-----aMW</t>
  </si>
  <si>
    <t>SoK334-----MPM</t>
  </si>
  <si>
    <t>Verringerung der Marktprämie nach § 33 Abs. 4 (Verstoß gegen getrennte Messung)</t>
  </si>
  <si>
    <t>SoK334----eMPM</t>
  </si>
  <si>
    <t>Verringerung der erhöhten Marktprämie nach § 33 Abs. 4 (Verstoß gegen getrennte Messung)</t>
  </si>
  <si>
    <t>SgK334-----MPM</t>
  </si>
  <si>
    <t>SgK334----eMPM</t>
  </si>
  <si>
    <t>SgK334-SV----0</t>
  </si>
  <si>
    <t>Verringerung auf Null nach § 33 Abs. 4 (Verstoß gegen getrennte Messung) - Selbstverbrauch</t>
  </si>
  <si>
    <t>SoK171-------0</t>
  </si>
  <si>
    <t>SoK2511------0</t>
  </si>
  <si>
    <t>SoK2512------0</t>
  </si>
  <si>
    <t>SoK2513------0</t>
  </si>
  <si>
    <t>SoK2514------0</t>
  </si>
  <si>
    <t>SoK2521-----MW</t>
  </si>
  <si>
    <t>SoK2522-----MW</t>
  </si>
  <si>
    <t>SoK2523-----MW</t>
  </si>
  <si>
    <t>SoK2524-----MW</t>
  </si>
  <si>
    <t>SoK2525-----MW</t>
  </si>
  <si>
    <t>SoK2526-----MW</t>
  </si>
  <si>
    <t>SoK1004------0</t>
  </si>
  <si>
    <t>SoK-kVG------0</t>
  </si>
  <si>
    <t>Entfall Vergütungsanspruch (Nichterfüllung der Anforderungen § 32 EEG 2012 oder § 51 EEG 2014)</t>
  </si>
  <si>
    <t>SoK35---MPM--0</t>
  </si>
  <si>
    <t>SgK171-------0</t>
  </si>
  <si>
    <t>SgK171-SV----0</t>
  </si>
  <si>
    <t>SgK2511------0</t>
  </si>
  <si>
    <t>SgK2511-SV---0</t>
  </si>
  <si>
    <t>SgK2512------0</t>
  </si>
  <si>
    <t>SgK2512-SV---0</t>
  </si>
  <si>
    <t>SgK2513------0</t>
  </si>
  <si>
    <t>SgK2513-SV---0</t>
  </si>
  <si>
    <t>SgK2514------0</t>
  </si>
  <si>
    <t>SgK2514-SV---0</t>
  </si>
  <si>
    <t>SgK2521-----MW</t>
  </si>
  <si>
    <t>SgK2522-----MW</t>
  </si>
  <si>
    <t>SgK2522-SV---0</t>
  </si>
  <si>
    <t>SgK2523-----MW</t>
  </si>
  <si>
    <t>SgK2523-SV---0</t>
  </si>
  <si>
    <t>SgK2524-----MW</t>
  </si>
  <si>
    <t>SgK2524-SV---0</t>
  </si>
  <si>
    <t>SgK2525-----MW</t>
  </si>
  <si>
    <t>SgK2525-SV---0</t>
  </si>
  <si>
    <t>SgK2526-----MW</t>
  </si>
  <si>
    <t>SgK2526-SV---0</t>
  </si>
  <si>
    <t>SgK1004------0</t>
  </si>
  <si>
    <t>SgK1004--SV--0</t>
  </si>
  <si>
    <t>SgK-kVG------0</t>
  </si>
  <si>
    <t>SgK35---MPM--0</t>
  </si>
  <si>
    <t>SoK33a2-----SV</t>
  </si>
  <si>
    <t>SgK33a2-----SV</t>
  </si>
  <si>
    <t>SoK33b3--SO-DV</t>
  </si>
  <si>
    <t>SgK33b3--SO-DV</t>
  </si>
  <si>
    <t>Wa-vNNe--SpE02</t>
  </si>
  <si>
    <t>vNNe, Spannungsebene: Hös/HS</t>
  </si>
  <si>
    <t>Wa-vNNe--SpE03</t>
  </si>
  <si>
    <t>vNNe, Spannungsebene: HS</t>
  </si>
  <si>
    <t>Wa-vNNe--SpE04</t>
  </si>
  <si>
    <t>vNNe, Spannungsebene: HS/MS</t>
  </si>
  <si>
    <t>Wa-vNNe--SpE05</t>
  </si>
  <si>
    <t>vNNe, Spannungsebene: MS</t>
  </si>
  <si>
    <t>Wa-vNNe--SpE06</t>
  </si>
  <si>
    <t>vNNe, Spannungsebene: MS/NS</t>
  </si>
  <si>
    <t>Wa-vNNe--SpE07</t>
  </si>
  <si>
    <t>vNNe, Spannungsebene: NS</t>
  </si>
  <si>
    <t>Ga-vNNe--SpE01</t>
  </si>
  <si>
    <t>vNNE Deponie-, Klär-, Grubengas</t>
  </si>
  <si>
    <t>Ga-vNNe--SpE02</t>
  </si>
  <si>
    <t>Ga-vNNe--SpE03</t>
  </si>
  <si>
    <t>Ga-vNNe--SpE04</t>
  </si>
  <si>
    <t>Ga-vNNe--SpE05</t>
  </si>
  <si>
    <t>Ga-vNNe--SpE06</t>
  </si>
  <si>
    <t>Ga-vNNe--SpE07</t>
  </si>
  <si>
    <t>De-vNNe--SpE01</t>
  </si>
  <si>
    <t>De-vNNe--SpE02</t>
  </si>
  <si>
    <t>De-vNNe--SpE03</t>
  </si>
  <si>
    <t>De-vNNe--SpE04</t>
  </si>
  <si>
    <t>De-vNNe--SpE05</t>
  </si>
  <si>
    <t>De-vNNe--SpE06</t>
  </si>
  <si>
    <t>De-vNNe--SpE07</t>
  </si>
  <si>
    <t>Kl-vNNe--SpE01</t>
  </si>
  <si>
    <t>Kl-vNNe--SpE02</t>
  </si>
  <si>
    <t>Kl-vNNe--SpE03</t>
  </si>
  <si>
    <t>Kl-vNNe--SpE04</t>
  </si>
  <si>
    <t>Kl-vNNe--SpE05</t>
  </si>
  <si>
    <t>Kl-vNNe--SpE06</t>
  </si>
  <si>
    <t>Kl-vNNe--SpE07</t>
  </si>
  <si>
    <t>Gr-vNNe--SpE01</t>
  </si>
  <si>
    <t>Gr-vNNe--SpE02</t>
  </si>
  <si>
    <t>Gr-vNNe--SpE03</t>
  </si>
  <si>
    <t>Gr-vNNe--SpE04</t>
  </si>
  <si>
    <t>Gr-vNNe--SpE05</t>
  </si>
  <si>
    <t>Gr-vNNe--SpE06</t>
  </si>
  <si>
    <t>Gr-vNNe--SpE07</t>
  </si>
  <si>
    <t>Bi-vNNe--SpE01</t>
  </si>
  <si>
    <t>vNNE Biomasse</t>
  </si>
  <si>
    <t>Bi-vNNe--SpE02</t>
  </si>
  <si>
    <t>Bi-vNNe--SpE03</t>
  </si>
  <si>
    <t>Bi-vNNe--SpE04</t>
  </si>
  <si>
    <t>Bi-vNNe--SpE05</t>
  </si>
  <si>
    <t>Bi-vNNe--SpE06</t>
  </si>
  <si>
    <t>Bi-vNNe--SpE07</t>
  </si>
  <si>
    <t>Ge-vNNe--SpE01</t>
  </si>
  <si>
    <t>vNNE Geothermie</t>
  </si>
  <si>
    <t>Ge-vNNe--SpE02</t>
  </si>
  <si>
    <t>Ge-vNNe--SpE03</t>
  </si>
  <si>
    <t>Ge-vNNe--SpE04</t>
  </si>
  <si>
    <t>Ge-vNNe--SpE05</t>
  </si>
  <si>
    <t>Ge-vNNe--SpE06</t>
  </si>
  <si>
    <t>Ge-vNNe--SpE07</t>
  </si>
  <si>
    <t>Wi-vNNe--SpE01</t>
  </si>
  <si>
    <t>vNNE Wind</t>
  </si>
  <si>
    <t>Wi-vNNe--SpE02</t>
  </si>
  <si>
    <t>Wi-vNNe--SpE03</t>
  </si>
  <si>
    <t>Wi-vNNe--SpE04</t>
  </si>
  <si>
    <t>Wi-vNNe--SpE05</t>
  </si>
  <si>
    <t>Wi-vNNe--SpE06</t>
  </si>
  <si>
    <t>Wi-vNNe--SpE07</t>
  </si>
  <si>
    <t>Wn-vNNe--SpE01</t>
  </si>
  <si>
    <t>Wn-vNNe--SpE02</t>
  </si>
  <si>
    <t>Wn-vNNe--SpE03</t>
  </si>
  <si>
    <t>Wn-vNNe--SpE04</t>
  </si>
  <si>
    <t>Wn-vNNe--SpE05</t>
  </si>
  <si>
    <t>Wn-vNNe--SpE06</t>
  </si>
  <si>
    <t>Wn-vNNe--SpE07</t>
  </si>
  <si>
    <t>Wr-vNNe--SpE01</t>
  </si>
  <si>
    <t>Wr-vNNe--SpE02</t>
  </si>
  <si>
    <t>Wr-vNNe--SpE03</t>
  </si>
  <si>
    <t>Wr-vNNe--SpE04</t>
  </si>
  <si>
    <t>Wr-vNNe--SpE05</t>
  </si>
  <si>
    <t>Wr-vNNe--SpE06</t>
  </si>
  <si>
    <t>Wr-vNNe--SpE07</t>
  </si>
  <si>
    <t>Wf-vNNe--SpE01</t>
  </si>
  <si>
    <t>vNNE Wind Offshore</t>
  </si>
  <si>
    <t>Wf-vNNe--SpE02</t>
  </si>
  <si>
    <t>Wf-vNNe--SpE03</t>
  </si>
  <si>
    <t>Wf-vNNe--SpE04</t>
  </si>
  <si>
    <t>Wf-vNNe--SpE05</t>
  </si>
  <si>
    <t>Wf-vNNe--SpE06</t>
  </si>
  <si>
    <t>Wf-vNNe--SpE07</t>
  </si>
  <si>
    <t>So-vNNe--SpE01</t>
  </si>
  <si>
    <t>vNNE Solar</t>
  </si>
  <si>
    <t>So-vNNe--SpE02</t>
  </si>
  <si>
    <t>So-vNNe--SpE03</t>
  </si>
  <si>
    <t>So-vNNe--SpE04</t>
  </si>
  <si>
    <t>So-vNNe--SpE05</t>
  </si>
  <si>
    <t>So-vNNe--SpE06</t>
  </si>
  <si>
    <t>So-vNNe--SpE07</t>
  </si>
  <si>
    <t>Sg-vNNe--SpE01</t>
  </si>
  <si>
    <t>Sg-vNNe--SpE02</t>
  </si>
  <si>
    <t>Sg-vNNe--SpE03</t>
  </si>
  <si>
    <t>Sg-vNNe--SpE04</t>
  </si>
  <si>
    <t>Sg-vNNe--SpE05</t>
  </si>
  <si>
    <t>Sg-vNNe--SpE06</t>
  </si>
  <si>
    <t>Sg-vNNe--SpE07</t>
  </si>
  <si>
    <t>EV6111-EEG-RED</t>
  </si>
  <si>
    <t>2014 - reduzierte EEG-Umlage für EEG-Anlagen</t>
  </si>
  <si>
    <t>2015 - reduzierte EEG-Umlage für EEG-Anlagen</t>
  </si>
  <si>
    <t>EV6111NEEG-RED</t>
  </si>
  <si>
    <t>2014 - reduzierte EEG-Umlage für hocheffiziente KWK-Anlagen</t>
  </si>
  <si>
    <t>2015 - reduzierte EEG-Umlage für hocheffiziente KWK-Anlagen</t>
  </si>
  <si>
    <t>EV61121NEEG100</t>
  </si>
  <si>
    <t>2014 - volle EEG-Umlage für nicht hocheffiziente KWK-Anlagen oder konventionelle Anlagen</t>
  </si>
  <si>
    <t>2015 - volle EEG-Umlage für nicht hocheffiziente KWK-Anlagen oder konventionelle Anlagen</t>
  </si>
  <si>
    <t>EV61122-EEG100</t>
  </si>
  <si>
    <t>2014 - volle EEG-Umlage für EEG-Anlagen wenn Meldepflicht nicht eingehalten wurde</t>
  </si>
  <si>
    <t>2015 - volle EEG-Umlage für EEG-Anlagen wenn Meldepflicht nicht eingehalten wurde</t>
  </si>
  <si>
    <t>EV61122NEEG100</t>
  </si>
  <si>
    <t>2014 - volle EEG-Umlage für hocheffiziente KWK-Anlagen, wenn Meldepflicht nicht eingehalten wurde</t>
  </si>
  <si>
    <t>2015 - volle EEG-Umlage für hocheffiziente KWK-Anlagen, wenn Meldepflicht nicht eingehalten wurde</t>
  </si>
  <si>
    <t>EV6124-EEG---0</t>
  </si>
  <si>
    <t>2014 - keine EEG-Umlage für den EV-Anteil &lt; 10.000 kWh, bei IL &lt; 10KW u. EV &gt; 10.000 kWh (EEG)</t>
  </si>
  <si>
    <t>2015 - keine EEG-Umlage für den EV-Anteil &lt; 10.000 kWh, bei IL &lt; 10KW u. EV &gt; 10.000 kWh (EEG)</t>
  </si>
  <si>
    <t>EV6124NEEG---0</t>
  </si>
  <si>
    <t>2014 - keine EEG-Umlage für den EV-Anteil &lt; 10.000 kWh, bei IL &lt; 10KW u. EV &gt; 10.000 kWh (nicht EEG)</t>
  </si>
  <si>
    <t>2015 - keine EEG-Umlage für den EV-Anteil &lt; 10.000 kWh, bei IL &lt; 10KW u. EV &gt; 10.000 kWh (nicht EEG)</t>
  </si>
  <si>
    <t>&gt;5 MW, Zuschlag; nur Grubengas</t>
  </si>
  <si>
    <t xml:space="preserve"> 0,15-0,5 MW, Bonusregel G;Anteil Nicht-KWK</t>
  </si>
  <si>
    <t xml:space="preserve"> 0,15-0,5 MW, Bonusregeln G und K erstmals 2009;Anteil KWK, erstmals 2009</t>
  </si>
  <si>
    <t xml:space="preserve"> 0,15-0,5 MW, Bonusregeln G, y und K erstmals 2009;Anteil KWK, erstmals 2009</t>
  </si>
  <si>
    <t xml:space="preserve"> 0,15-0,5 MW, Bonusregeln G und K wenn Anlage 3 erfüllt;Anteil KWK gemäß Anlage 3</t>
  </si>
  <si>
    <t xml:space="preserve"> 0,15-0,5 MW, Bonusregeln G, y und K wenn Anlage 3 erfüllt;Anteil KWK gemäß Anlage 3</t>
  </si>
  <si>
    <t xml:space="preserve"> 0,15-0,5 MW, Bonusregel G, y;Anteil Nicht-KWK</t>
  </si>
  <si>
    <t xml:space="preserve"> 0,15-0,5 MW, Bonusregel L;Anteil Nicht-KWK</t>
  </si>
  <si>
    <t xml:space="preserve"> 0,15-0,5 MW, Bonusregeln L und K erstmals 2009;Anteil KWK, erstmals 2009</t>
  </si>
  <si>
    <t xml:space="preserve"> 0,15-0,5 MW, Bonusregeln L, y und K erstmals 2009;Anteil KWK, erstmals 2009</t>
  </si>
  <si>
    <t xml:space="preserve"> 0,15-0,5 MW, Bonusregeln L und K wenn Anlage 3 erfüllt;Anteil KWK gemäß Anlage 3</t>
  </si>
  <si>
    <t xml:space="preserve"> 0,15-0,5 MW, Bonusregeln L, y und K wenn Anlage 3 erfüllt;Anteil KWK gemäß Anlage 3</t>
  </si>
  <si>
    <t xml:space="preserve"> 0,15-0,5 MW, Bonusregeln L, y;Anteil Nicht-KWK</t>
  </si>
  <si>
    <t xml:space="preserve"> 0,15-0,5 MW, Bonusregel M2;Anteil Nicht-KWK</t>
  </si>
  <si>
    <t xml:space="preserve"> 0,15-0,5 MW, Bonusregeln M2, K erstmals 2009;Anteil KWK, erstmals 2009</t>
  </si>
  <si>
    <t xml:space="preserve"> 0,15-0,5 MW, Bonusregeln M2, y und K erstmals 2009;Anteil KWK, erstmals 2009</t>
  </si>
  <si>
    <t xml:space="preserve"> 0,15-0,5 MW, Bonusregeln M2 und K wenn Anlage 3 erfüllt;Anteil KWK gemäß Anlage 3</t>
  </si>
  <si>
    <t xml:space="preserve"> 0,15-0,5 MW, Bonusregeln M2, y und K wenn Anlage 3 erfüllt;Anteil KWK gemäß Anlage 3</t>
  </si>
  <si>
    <t xml:space="preserve"> 0,15-0,5 MW, Bonusregeln M2, y;Anteil Nicht-KWK</t>
  </si>
  <si>
    <t xml:space="preserve"> 0,15-0,5 MW, Bonusregel X2;Anteil Nicht-KWK</t>
  </si>
  <si>
    <t xml:space="preserve"> 0,15-0,5 MW, Bonusregeln X2 und K erstmals 2009;Anteil KWK, erstmals 2009</t>
  </si>
  <si>
    <t xml:space="preserve"> 0,15-0,5 MW, Bonusregeln X2, y und K erstmals 2009;Anteil KWK, erstmals 2009</t>
  </si>
  <si>
    <t xml:space="preserve"> 0,15-0,5 MW, Bonusregeln X2 und K wenn Anlage 3 erfüllt;Anteil KWK gemäß Anlage 3</t>
  </si>
  <si>
    <t xml:space="preserve"> 0,15-0,5 MW, Bonusregeln X2, y und K wenn Anlage 3 erfüllt;Anteil KWK gemäß Anlage 3</t>
  </si>
  <si>
    <t xml:space="preserve"> 0,15-0,5 MW, Bonusregeln X2, y;Anteil Nicht-KWK</t>
  </si>
  <si>
    <t xml:space="preserve"> 0-0,15 MW, Bonusregel G;Anteil Nicht-KWK</t>
  </si>
  <si>
    <t xml:space="preserve"> 0-0,15 MW, Bonusregeln G und K erstmals 2009;Anteil KWK, erstmals 2009</t>
  </si>
  <si>
    <t xml:space="preserve"> 0-0,15 MW, Bonusregeln G, y und K erstmals 2009;Anteil KWK, erstmals 2009</t>
  </si>
  <si>
    <t xml:space="preserve"> 0-0,15 MW, Bonusregeln G und K wenn Anlage 3 erfüllt;Anteil KWK gemäß Anlage 3</t>
  </si>
  <si>
    <t xml:space="preserve"> 0-0,15 MW, Bonusregeln G, y und K wenn Anlage 3 erfüllt;Anteil KWK gemäß Anlage 3</t>
  </si>
  <si>
    <t xml:space="preserve"> 0-0,15 MW, Bonusregel G, y;Anteil Nicht-KWK</t>
  </si>
  <si>
    <t xml:space="preserve"> 0-0,15 MW, Bonusregel L;Anteil Nicht-KWK</t>
  </si>
  <si>
    <t xml:space="preserve"> 0-0,15 MW, Bonusregeln L und K erstmals 2009;Anteil KWK, erstmals 2009</t>
  </si>
  <si>
    <t xml:space="preserve"> 0-0,15 MW, Bonusregeln L, y und K erstmals 2009;Anteil KWK, erstmals 2009</t>
  </si>
  <si>
    <t xml:space="preserve"> 0-0,15 MW, Bonusregeln L und K wenn Anlage 3 erfüllt;Anteil KWK gemäß Anlage 3</t>
  </si>
  <si>
    <t xml:space="preserve"> 0-0,15 MW, Bonusregeln L, y und K wenn Anlage 3 erfüllt;Anteil KWK gemäß Anlage 3</t>
  </si>
  <si>
    <t xml:space="preserve"> 0-0,15 MW, Bonusregeln L, y;Anteil Nicht-KWK</t>
  </si>
  <si>
    <t xml:space="preserve"> 0-0,15 MW, Bonusregel M1;Anteil Nicht-KWK</t>
  </si>
  <si>
    <t xml:space="preserve"> 0-0,15 MW, Bonusregeln M1, K erstmals 2009;Anteil KWK, erstmals 2009</t>
  </si>
  <si>
    <t xml:space="preserve"> 0-0,15 MW, Bonusregeln M1, y und K erstmals 2009;Anteil KWK, erstmals 2009</t>
  </si>
  <si>
    <t xml:space="preserve"> 0-0,15 MW, Bonusregeln M1 und K wenn Anlage 3 erfüllt;Anteil KWK gemäß Anlage 3</t>
  </si>
  <si>
    <t xml:space="preserve"> 0-0,15 MW, Bonusregeln M1, y und K wenn Anlage 3 erfüllt;Anteil KWK gemäß Anlage 3</t>
  </si>
  <si>
    <t xml:space="preserve"> 0-0,15 MW, Bonusregeln M1, y;Anteil Nicht-KWK</t>
  </si>
  <si>
    <t xml:space="preserve"> 0-0,15 MW, Bonusregel X1;Anteil Nicht-KWK</t>
  </si>
  <si>
    <t xml:space="preserve"> 0-0,15 MW, Bonusregeln X1 und K erstmals 2009;Anteil KWK, erstmals 2009</t>
  </si>
  <si>
    <t xml:space="preserve"> 0-0,15 MW, Bonusregeln X1, y und K erstmals 2009;Anteil KWK, erstmals 2009</t>
  </si>
  <si>
    <t xml:space="preserve"> 0-0,15 MW, Bonusregeln X1 und K wenn Anlage 3 erfüllt;Anteil KWK gemäß Anlage 3</t>
  </si>
  <si>
    <t xml:space="preserve"> 0-0,15 MW, Bonusregeln X1, y und K wenn Anlage 3 erfüllt;Anteil KWK gemäß Anlage 3</t>
  </si>
  <si>
    <t xml:space="preserve"> 0-0,15 MW, Bonusregeln X1, y;Anteil Nicht-KWK</t>
  </si>
  <si>
    <t>0-0,150 MW; Anteil Nicht-KWK</t>
  </si>
  <si>
    <t>0-0,150 MW, Bonusregel K wenn Anlage 3 erfüllt; Anteil KWK gemäß Anlage 3</t>
  </si>
  <si>
    <t>0-0,150 MW, Bonusregel K erstmals 2009; Anteil KWK, erstmals 2009</t>
  </si>
  <si>
    <t>0-0,150 MW; Bonusregel a1; Anteil Nicht-KWK</t>
  </si>
  <si>
    <t>0-0,150 MW, Bonusregeln a1, K wenn Anlage 3 erfüllt; Anteil KWK gemäß Anlage 3</t>
  </si>
  <si>
    <t>0-0,150 MW, Bonusregeln a1, K erstmals 2009; Anteil KWK, erstmals 2009</t>
  </si>
  <si>
    <t>0,150-0,5 MW, Bonusregel K wenn Anlage 3 erfüllt; Anteil KWK gemäß Anlage 3</t>
  </si>
  <si>
    <t>0,150-0,5 MW, Bonusregel K erstmals 2009; Anteil KWK, erstmals 2009</t>
  </si>
  <si>
    <t>0,150-0,5 MW, Bonusregeln a1, K wenn Anlage 3 erfüllt; Anteil KWK gemäß Anlage 3</t>
  </si>
  <si>
    <t>0,150-0,5 MW, Bonusregeln a1, K erstmals 2009; Anteil KWK, erstmals 2009</t>
  </si>
  <si>
    <t>0,5-5 MW, Bonusregel K erstmals 2009; Anteil KWK, erstmals 2009</t>
  </si>
  <si>
    <t>0,5-5 MW, Bonusregeln a2, K erstmals 2009; Anteil KWK, erstmals 2009</t>
  </si>
  <si>
    <t>0,5-5 MW, Bonusregeln a3, K erstmals 2009; Anteil KWK, erstmals 2009</t>
  </si>
  <si>
    <t>5-20 MW, Bonusregel K erstmals 2009; Anteil KWK, erstmals 2009</t>
  </si>
  <si>
    <t>&gt;20 MW, 75% Schwarzlauge etc, Bonusregel K erstmals 2009; Anteil KWK, erstmals 2009</t>
  </si>
  <si>
    <t xml:space="preserve"> 0,150-0,5 MW, Bonusregeln a1, y und K erstmals 2009;Anteil KWK, erstmals 2009</t>
  </si>
  <si>
    <t xml:space="preserve"> 0,150-0,5 MW, Bonusregeln a1, y und K erstmals 2010;Anteil KWK, erstmals 2010</t>
  </si>
  <si>
    <t xml:space="preserve"> 0,150-0,5 MW, Bonusregeln a1, y und K wenn Anlage 3 erfüllt;Anteil KWK gemäß Anlage 3</t>
  </si>
  <si>
    <t xml:space="preserve"> 0,150-0,5 MW, Bonusregeln a1, y;Anteil Nicht-KWK</t>
  </si>
  <si>
    <t xml:space="preserve"> 0,150-0,5 MW, Bonusregeln y und K erstmals 2009;Anteil KWK, erstmals 2009</t>
  </si>
  <si>
    <t xml:space="preserve"> 0,150-0,5 MW, Bonusregeln y und K erstmals 2010;Anteil KWK, erstmals 2010</t>
  </si>
  <si>
    <t xml:space="preserve"> 0,150-0,5 MW, Bonusregeln y und K wenn Anlage 3 erfüllt;Anteil KWK gemäß Anlage 3</t>
  </si>
  <si>
    <t xml:space="preserve"> 0,150-0,5 MW, Bonusregel y;Anteil Nicht-KWK</t>
  </si>
  <si>
    <t xml:space="preserve"> 0-0,150 MW, Bonusregeln a1, y und K erstmals 2009;Anteil KWK, erstmals 2009</t>
  </si>
  <si>
    <t xml:space="preserve"> 0-0,150 MW, Bonusregeln a1, y und K erstmals 2010;Anteil KWK, erstmals 2010</t>
  </si>
  <si>
    <t xml:space="preserve"> 0-0,150 MW, Bonusregeln a1, y und K wenn Anlage 3 erfüllt;Anteil KWK gemäß Anlage 3</t>
  </si>
  <si>
    <t xml:space="preserve"> 0-0,150 MW; Bonusregeln a1, y;Anteil Nicht-KWK</t>
  </si>
  <si>
    <t xml:space="preserve"> 0-0,150 MW, Bonusregeln y und K erstmals 2009;Anteil KWK, erstmals 2009</t>
  </si>
  <si>
    <t xml:space="preserve"> 0-0,150 MW, Bonusregeln y und K erstmals 2010;Anteil KWK, erstmals 2010</t>
  </si>
  <si>
    <t xml:space="preserve"> 0-0,150 MW, Bonusregeln y und K wenn Anlage 3 erfüllt;Anteil KWK gemäß Anlage 3</t>
  </si>
  <si>
    <t xml:space="preserve"> 0-0,150 MW, Bonusregel y;Anteil Nicht-KWK</t>
  </si>
  <si>
    <t xml:space="preserve"> 0,15-0,5 MW, Bonusregeln G und K erstmals 2010;Anteil KWK, erstmals 2010</t>
  </si>
  <si>
    <t xml:space="preserve"> 0,15-0,5 MW, Bonusregeln G, y und K erstmals 2010;Anteil KWK, erstmals 2010</t>
  </si>
  <si>
    <t xml:space="preserve"> 0,15-0,5 MW, Bonusregeln L und K erstmals 2010;Anteil KWK, erstmals 2010</t>
  </si>
  <si>
    <t xml:space="preserve"> 0,15-0,5 MW, Bonusregeln L, y und K erstmals 2010;Anteil KWK, erstmals 2010</t>
  </si>
  <si>
    <t xml:space="preserve"> 0,15-0,5 MW, Bonusregeln M2, K erstmals 2010;Anteil KWK, erstmals 2010</t>
  </si>
  <si>
    <t xml:space="preserve"> 0,15-0,5 MW, Bonusregeln M2, y und K erstmals 2010;Anteil KWK, erstmals 2010</t>
  </si>
  <si>
    <t xml:space="preserve"> 0,15-0,5 MW, Bonusregeln X2 und K erstmals 2010;Anteil KWK, erstmals 2010</t>
  </si>
  <si>
    <t xml:space="preserve"> 0,15-0,5 MW, Bonusregeln X2, y und K erstmals 2010;Anteil KWK, erstmals 2010</t>
  </si>
  <si>
    <t xml:space="preserve"> 0-0,15 MW, Bonusregeln G und K erstmals 2010;Anteil KWK, erstmals 2010</t>
  </si>
  <si>
    <t xml:space="preserve"> 0-0,15 MW, Bonusregeln G, y und K erstmals 2010;Anteil KWK, erstmals 2010</t>
  </si>
  <si>
    <t xml:space="preserve"> 0-0,15 MW, Bonusregeln L und K erstmals 2010;Anteil KWK, erstmals 2010</t>
  </si>
  <si>
    <t xml:space="preserve"> 0-0,15 MW, Bonusregeln L, y und K erstmals 2010;Anteil KWK, erstmals 2010</t>
  </si>
  <si>
    <t xml:space="preserve"> 0-0,15 MW, Bonusregeln M1, K erstmals 2010;Anteil KWK, erstmals 2010</t>
  </si>
  <si>
    <t xml:space="preserve"> 0-0,15 MW, Bonusregeln M1, y und K erstmals 2010;Anteil KWK, erstmals 2010</t>
  </si>
  <si>
    <t xml:space="preserve"> 0-0,15 MW, Bonusregeln X1 und K erstmals 2010;Anteil KWK, erstmals 2010</t>
  </si>
  <si>
    <t>0-0,150 MW, Bonusregel K erstmals 2010; Anteil KWK, erstmals 2010</t>
  </si>
  <si>
    <t>0-0,150 MW, Bonusregeln a1, K erstmals 2010; Anteil KWK, erstmals 2010</t>
  </si>
  <si>
    <t>0,150-0,5 MW, Bonusregel K erstmals 2010; Anteil KWK, erstmals 2010</t>
  </si>
  <si>
    <t>0,150-0,5 MW, Bonusregeln a1, K erstmals 2010; Anteil KWK, erstmals 2010</t>
  </si>
  <si>
    <t>0,5-5 MW, Bonusregel K erstmals 2010; Anteil KWK, erstmals 2010</t>
  </si>
  <si>
    <t>0,5-5 MW, Bonusregeln a2, K erstmals 2010; Anteil KWK, erstmals 2010</t>
  </si>
  <si>
    <t>0,5-5 MW, Bonusregeln a3, K erstmals 2010; Anteil KWK, erstmals 2010</t>
  </si>
  <si>
    <t>5-20 MW, Bonusregel K erstmals 2010; Anteil KWK, erstmals 2010</t>
  </si>
  <si>
    <t>&gt;20 MW, 75% Schwarzlauge etc, Bonusregel K erstmals 2010; Anteil KWK, erstmals 2010</t>
  </si>
  <si>
    <t xml:space="preserve"> 0-0,15 MW, Bonusregeln X1, y und K erstmals 2010;Anteil KWK, erstmals 2010</t>
  </si>
  <si>
    <t xml:space="preserve"> 0-0,150 MW, Bonusregeln y und erstmals 2009;Anteil KWK, erstmals 2009</t>
  </si>
  <si>
    <t xml:space="preserve"> 0-0,150 MW, Bonusregeln y und erstmals 2010;Anteil KWK, erstmals 2010</t>
  </si>
  <si>
    <t xml:space="preserve"> 0-0,150 MW, Bonusregeln y und wenn Anlage 3 erfüllt;Anteil KWK gemäß Anlage 3</t>
  </si>
  <si>
    <t>0,15-0,5 MW; Anteil Nicht-KWK</t>
  </si>
  <si>
    <t>0,15-0,5 MW, Bonusregel KWK; Anteil KWK</t>
  </si>
  <si>
    <t>0,15-0,5 MW, Bonusregel a1; Anteil Nicht-KWK</t>
  </si>
  <si>
    <t>0,15-0,5 MW, Bonusregel a1 und KWK; Anteil KWK</t>
  </si>
  <si>
    <t>0,15-0,5 MW, Bonusregel b; Anteil Nicht-KWK</t>
  </si>
  <si>
    <t>0,15-0,5 MW, Bonusregel b und KWK; Anteil KWK</t>
  </si>
  <si>
    <t>0,15-0,5 MW, Bonusregeln a1 und b; Anteil Nicht-KWK</t>
  </si>
  <si>
    <t>0,15-0,5 MW, Bonusregeln a1, b und KWK; Anteil KWK</t>
  </si>
  <si>
    <t>0,5-5 MW; Anteil Nicht-KWK</t>
  </si>
  <si>
    <t>0,5-5 MW, Bonusregel KWK; Anteil KWK</t>
  </si>
  <si>
    <t>0,5-5 MW, Bonusregel a2; Anteil Nicht-KWK</t>
  </si>
  <si>
    <t>0,5-5 MW, Bonusregel a2 und KWK; Anteil KWK</t>
  </si>
  <si>
    <t>0,5-5 MW, Bonusregel a3; Anteil Nicht-KWK</t>
  </si>
  <si>
    <t>0,5-5 MW, Bonusregel a3 und KWK; Anteil KWK</t>
  </si>
  <si>
    <t>0,5-5 MW, Bonusregel b; Anteil Nicht-KWK</t>
  </si>
  <si>
    <t>0,5-5 MW, Bonusregel b und KWK; Anteil KWK</t>
  </si>
  <si>
    <t>0,5-5 MW, Bonusregeln a2 und b; Anteil Nicht-KWK</t>
  </si>
  <si>
    <t>0,5-5 MW, Bonusregeln a2, b und KWK; Anteil KWK</t>
  </si>
  <si>
    <t>0,5-5 MW, Bonusregeln a3 und b; Anteil Nicht-KWK</t>
  </si>
  <si>
    <t>0,5-5 MW, Bonusregeln a3, b und KWK; Anteil KWK</t>
  </si>
  <si>
    <t>5-20 MW; Anteil Nicht-KWK</t>
  </si>
  <si>
    <t>5-20 MW, Bonusregel KWK; Anteil KWK</t>
  </si>
  <si>
    <t xml:space="preserve"> 0-0,15 MW, Bonusregeln G, b;Anteil Nicht-KWK</t>
  </si>
  <si>
    <t xml:space="preserve"> 0-0,15 MW, Bonusregeln G, b und K erstmals 2009;Anteil KWK, erstmals 2009</t>
  </si>
  <si>
    <t xml:space="preserve"> 0-0,15 MW, Bonusregeln G, y, b und K erstmals 2009;Anteil KWK, erstmals 2009</t>
  </si>
  <si>
    <t xml:space="preserve"> 0-0,15 MW, Bonusregeln G, b und K wenn Anlage 3 erfüllt;Anteil KWK gemäß Anlage 3</t>
  </si>
  <si>
    <t xml:space="preserve"> 0-0,15 MW, Bonusregeln G, y, b und K wenn Anlage 3 erfüllt;Anteil KWK gemäß Anlage 3</t>
  </si>
  <si>
    <t xml:space="preserve"> 0-0,15 MW, Bonusregeln G, b und KWK;Anteil KWK</t>
  </si>
  <si>
    <t xml:space="preserve"> 0-0,15 MW, Bonusregeln G, y, b und KWK;Anteil KWK</t>
  </si>
  <si>
    <t xml:space="preserve"> 0-0,15 MW, Bonusregeln G, y, b;Anteil Nicht-KWK</t>
  </si>
  <si>
    <t xml:space="preserve"> 0-0,15 MW, Bonusregeln G und KWK;Anteil KWK</t>
  </si>
  <si>
    <t xml:space="preserve"> 0-0,15 MW, Bonusregeln G, y und KWK;Anteil KWK</t>
  </si>
  <si>
    <t xml:space="preserve"> 0-0,15 MW, Bonusregeln L, b;Anteil Nicht-KWK</t>
  </si>
  <si>
    <t xml:space="preserve"> 0-0,15 MW, Bonusregeln L, b und K erstmals 2009;Anteil KWK, erstmals 2009</t>
  </si>
  <si>
    <t xml:space="preserve"> 0-0,15 MW, Bonusregeln L, y, b und K erstmals 2009;Anteil KWK, erstmals 2009</t>
  </si>
  <si>
    <t xml:space="preserve"> 0-0,15 MW, Bonusregeln L, b und K wenn Anlage 3 erfüllt;Anteil KWK gemäß Anlage 3</t>
  </si>
  <si>
    <t xml:space="preserve"> 0-0,15 MW, Bonusregeln L, y, b und K wenn Anlage 3 erfüllt;Anteil KWK gemäß Anlage 3</t>
  </si>
  <si>
    <t xml:space="preserve"> 0-0,15 MW, Bonusregeln L, b und KWK;Anteil KWK</t>
  </si>
  <si>
    <t xml:space="preserve"> 0-0,15 MW, Bonusregeln L, y, b und KWK;Anteil KWK</t>
  </si>
  <si>
    <t xml:space="preserve"> 0-0,15 MW, Bonusregeln L, y, b;Anteil Nicht-KWK</t>
  </si>
  <si>
    <t xml:space="preserve"> 0-0,15 MW, Bonusregeln L und KWK;Anteil KWK</t>
  </si>
  <si>
    <t xml:space="preserve"> 0-0,15 MW, Bonusregeln L, y und KWK;Anteil KWK</t>
  </si>
  <si>
    <t xml:space="preserve"> 0-0,15 MW, Bonusregeln M1, b;Anteil Nicht-KWK</t>
  </si>
  <si>
    <t xml:space="preserve"> 0-0,15 MW, Bonusregeln M1, b und K erstmals 2009;Anteil KWK, erstmals 2009</t>
  </si>
  <si>
    <t xml:space="preserve"> 0-0,15 MW, Bonusregeln M1, y, b und K erstmals 2009;Anteil KWK, erstmals 2009</t>
  </si>
  <si>
    <t xml:space="preserve"> 0-0,15 MW, Bonusregeln M1, b und K wenn Anlage 3 erfüllt;Anteil KWK gemäß Anlage 3</t>
  </si>
  <si>
    <t xml:space="preserve"> 0-0,15 MW, Bonusregeln M1, y, b und K wenn Anlage 3 erfüllt;Anteil KWK gemäß Anlage 3</t>
  </si>
  <si>
    <t xml:space="preserve"> 0-0,15 MW, Bonusregeln M1, b und KWK;Anteil KWK</t>
  </si>
  <si>
    <t xml:space="preserve"> 0-0,15 MW, Bonusregeln M1, y, b und KWK;Anteil KWK</t>
  </si>
  <si>
    <t xml:space="preserve"> 0-0,15 MW, Bonusregeln M1, y, b;Anteil Nicht-KWK</t>
  </si>
  <si>
    <t xml:space="preserve"> 0-0,15 MW, Bonusregeln M1 und KWK;Anteil KWK</t>
  </si>
  <si>
    <t xml:space="preserve"> 0-0,15 MW, Bonusregeln M1, y und KWK;Anteil KWK</t>
  </si>
  <si>
    <t xml:space="preserve"> 0-0,15 MW, Bonusregeln X1, b;Anteil Nicht-KWK</t>
  </si>
  <si>
    <t xml:space="preserve"> 0-0,15 MW, Bonusregeln X1, b und K erstmals 2009;Anteil KWK, erstmals 2009</t>
  </si>
  <si>
    <t xml:space="preserve"> 0-0,15 MW, Bonusregeln X1, y, b und K erstmals 2009;Anteil KWK, erstmals 2009</t>
  </si>
  <si>
    <t xml:space="preserve"> 0-0,15 MW, Bonusregeln X1, b und K wenn Anlage 3 erfüllt;Anteil KWK gemäß Anlage 3</t>
  </si>
  <si>
    <t xml:space="preserve"> 0-0,15 MW, Bonusregeln X1, y, b und K wenn Anlage 3 erfüllt;Anteil KWK gemäß Anlage 3</t>
  </si>
  <si>
    <t xml:space="preserve"> 0-0,15 MW, Bonusregeln X1, b und KWK;Anteil KWK</t>
  </si>
  <si>
    <t xml:space="preserve"> 0-0,15 MW, Bonusregeln X1, y, b und KWK;Anteil KWK</t>
  </si>
  <si>
    <t xml:space="preserve"> 0-0,15 MW, Bonusregeln X1, y, b;Anteil Nicht-KWK</t>
  </si>
  <si>
    <t xml:space="preserve"> 0-0,15 MW, Bonusregeln X1 und KWK;Anteil KWK</t>
  </si>
  <si>
    <t xml:space="preserve"> 0-0,15 MW, Bonusregeln X1, y und KWK;Anteil KWK</t>
  </si>
  <si>
    <t xml:space="preserve"> 0,15-0,5 MW, Bonusregeln G, b;Anteil Nicht-KWK</t>
  </si>
  <si>
    <t xml:space="preserve"> 0,15-0,5 MW, Bonusregeln G, b und K erstmals 2009;Anteil KWK, erstmals 2009</t>
  </si>
  <si>
    <t xml:space="preserve"> 0,15-0,5 MW, Bonusregeln G, y, b und K erstmals 2009;Anteil KWK, erstmals 2009</t>
  </si>
  <si>
    <t xml:space="preserve"> 0,15-0,5 MW, Bonusregeln G, b und K wenn Anlage 3 erfüllt;Anteil KWK gemäß Anlage 3</t>
  </si>
  <si>
    <t xml:space="preserve"> 0,15-0,5 MW, Bonusregeln G, y, b und K wenn Anlage 3 erfüllt;Anteil KWK gemäß Anlage 3</t>
  </si>
  <si>
    <t xml:space="preserve"> 0,15-0,5 MW, Bonusregeln G, b und KWK;Anteil KWK</t>
  </si>
  <si>
    <t xml:space="preserve"> 0,15-0,5 MW, Bonusregeln G, y, b und KWK;Anteil KWK</t>
  </si>
  <si>
    <t xml:space="preserve"> 0,15-0,5 MW, Bonusregeln G, y, b;Anteil Nicht-KWK</t>
  </si>
  <si>
    <t xml:space="preserve"> 0,15-0,5 MW, Bonusregeln G und KWK;Anteil KWK</t>
  </si>
  <si>
    <t xml:space="preserve"> 0,15-0,5 MW, Bonusregeln G, y und KWK;Anteil KWK</t>
  </si>
  <si>
    <t xml:space="preserve"> 0,15-0,5 MW, Bonusregeln L, b;Anteil Nicht-KWK</t>
  </si>
  <si>
    <t xml:space="preserve"> 0,15-0,5 MW, Bonusregeln L, b und K erstmals 2009;Anteil KWK, erstmals 2009</t>
  </si>
  <si>
    <t xml:space="preserve"> 0,15-0,5 MW, Bonusregeln L, y, b und K erstmals 2009;Anteil KWK, erstmals 2009</t>
  </si>
  <si>
    <t xml:space="preserve"> 0,15-0,5 MW, Bonusregeln L, b und K wenn Anlage 3 erfüllt;Anteil KWK gemäß Anlage 3</t>
  </si>
  <si>
    <t xml:space="preserve"> 0,15-0,5 MW, Bonusregeln L, y, b und K wenn Anlage 3 erfüllt;Anteil KWK gemäß Anlage 3</t>
  </si>
  <si>
    <t xml:space="preserve"> 0,15-0,5 MW, Bonusregeln L, b und KWK;Anteil KWK</t>
  </si>
  <si>
    <t xml:space="preserve"> 0,15-0,5 MW, Bonusregeln L, y, b und KWK;Anteil KWK</t>
  </si>
  <si>
    <t xml:space="preserve"> 0,15-0,5 MW, Bonusregeln L, y, b;Anteil Nicht-KWK</t>
  </si>
  <si>
    <t xml:space="preserve"> 0,15-0,5 MW, Bonusregeln L und KWK;Anteil KWK</t>
  </si>
  <si>
    <t xml:space="preserve"> 0,15-0,5 MW, Bonusregeln L, y und KWK;Anteil KWK</t>
  </si>
  <si>
    <t xml:space="preserve"> 0,15-0,5 MW, Bonusregeln M2, b;Anteil Nicht-KWK</t>
  </si>
  <si>
    <t xml:space="preserve"> 0,15-0,5 MW, Bonusregeln M2, b und K erstmals 2009;Anteil KWK, erstmals 2009</t>
  </si>
  <si>
    <t xml:space="preserve"> 0,15-0,5 MW, Bonusregeln M2, y, b und K erstmals 2009;Anteil KWK, erstmals 2009</t>
  </si>
  <si>
    <t xml:space="preserve"> 0,15-0,5 MW, Bonusregeln M2, b und K wenn Anlage 3 erfüllt;Anteil KWK gemäß Anlage 3</t>
  </si>
  <si>
    <t xml:space="preserve"> 0,15-0,5 MW, Bonusregeln M2, y, b und K wenn Anlage 3 erfüllt;Anteil KWK gemäß Anlage 3</t>
  </si>
  <si>
    <t xml:space="preserve"> 0,15-0,5 MW, Bonusregeln M2, b und KWK;Anteil KWK</t>
  </si>
  <si>
    <t xml:space="preserve"> 0,15-0,5 MW, Bonusregeln M2, y, b und KWK;Anteil KWK</t>
  </si>
  <si>
    <t xml:space="preserve"> 0,15-0,5 MW, Bonusregeln M2, y, b;Anteil Nicht-KWK</t>
  </si>
  <si>
    <t xml:space="preserve"> 0,15-0,5 MW, Bonusregeln M2 und KWK;Anteil KWK</t>
  </si>
  <si>
    <t xml:space="preserve"> 0,15-0,5 MW, Bonusregeln M2, y und KWK;Anteil KWK</t>
  </si>
  <si>
    <t xml:space="preserve"> 0,15-0,5 MW, Bonusregeln X2, b;Anteil Nicht-KWK</t>
  </si>
  <si>
    <t xml:space="preserve"> 0,15-0,5 MW, Bonusregeln X2, b und K erstmals 2009;Anteil KWK, erstmals 2009</t>
  </si>
  <si>
    <t xml:space="preserve"> 0,15-0,5 MW, Bonusregeln X2, y, b und K erstmals 2009;Anteil KWK, erstmals 2009</t>
  </si>
  <si>
    <t xml:space="preserve"> 0,15-0,5 MW, Bonusregeln X2, b und K wenn Anlage 3 erfüllt;Anteil KWK gemäß Anlage 3</t>
  </si>
  <si>
    <t xml:space="preserve"> 0,15-0,5 MW, Bonusregeln X2, y, b und K wenn Anlage 3 erfüllt;Anteil KWK gemäß Anlage 3</t>
  </si>
  <si>
    <t xml:space="preserve"> 0,15-0,5 MW, Bonusregeln X2, b und KWK;Anteil KWK</t>
  </si>
  <si>
    <t xml:space="preserve"> 0,15-0,5 MW, Bonusregeln X2, y, b und KWK;Anteil KWK</t>
  </si>
  <si>
    <t xml:space="preserve"> 0,15-0,5 MW, Bonusregeln X2, y, b;Anteil Nicht-KWK</t>
  </si>
  <si>
    <t xml:space="preserve"> 0,15-0,5 MW, Bonusregeln X2 und KWK;Anteil KWK</t>
  </si>
  <si>
    <t xml:space="preserve"> 0,15-0,5 MW, Bonusregeln X2, y und KWK;Anteil KWK</t>
  </si>
  <si>
    <t>0-0,15 MW; Anteil Nicht-KWK</t>
  </si>
  <si>
    <t>0-0,15 MW, Bonusregel KWK; Anteil KWK</t>
  </si>
  <si>
    <t>0-0,15 MW, Bonusregel K wenn Anlage 3 erfüllt; Anteil KWK gemäß Anlage 3</t>
  </si>
  <si>
    <t>0-0,15 MW, Bonusregel K erstmals 2009; Anteil KWK, erstmals 2009</t>
  </si>
  <si>
    <t>0-0,15 MW, Bonusregel a1; Anteil Nicht-KWK</t>
  </si>
  <si>
    <t>0-0,15 MW, Bonusregeln a1 und KWK; Anteil KWK</t>
  </si>
  <si>
    <t>0-0,15 MW, Bonusregeln a1 und K wenn Anlage 3 erfüllt; Anteil KWK gemäß Anlage 3</t>
  </si>
  <si>
    <t>0-0,15 MW, Bonusregeln a1, K erstmals 2009; Anteil KWK, erstmals 2009</t>
  </si>
  <si>
    <t>0-0,15 MW, Bonusregel b; Anteil Nicht-KWK</t>
  </si>
  <si>
    <t>0-0,15 MW, Bonusregeln b und KWK; Anteil KWK</t>
  </si>
  <si>
    <t>0-0,15 MW, Bonusregeln b und K wenn Anlage 3 erfüllt; Anteil KWK gemäß Anlage 3</t>
  </si>
  <si>
    <t>0-0,15 MW, Bonusregeln b und K erstmals 2009; Anteil KWK, erstmals 2009</t>
  </si>
  <si>
    <t>0-0,15 MW, Bonusregeln a1 und b; Anteil Nicht-KWK</t>
  </si>
  <si>
    <t>0-0,15 MW, Bonusregeln a1, b und KWK; Anteil KWK</t>
  </si>
  <si>
    <t>0-0,15 MW, Bonusregeln a1, b und K wenn Anlage 3 erfüllt; Anteil KWK gemäß Anlage 3</t>
  </si>
  <si>
    <t>0-0,15 MW, Bonusregeln a1, b und K erstmals 2009; Anteil KWK, erstmals 2009</t>
  </si>
  <si>
    <t>0,15-0,5 MW, Bonusregel K wenn Anlage 3 erfüllt; Anteil KWK gemäß Anlage 3</t>
  </si>
  <si>
    <t>0,15-0,5 MW, Bonusregel K erstmals 2009; Anteil KWK, erstmals 2009</t>
  </si>
  <si>
    <t>0,15-0,5 MW, Bonusregeln a1 und K wenn Anlage 3 erfüllt; Anteil KWK gemäß Anlage 3</t>
  </si>
  <si>
    <t>0,15-0,5 MW, Bonusregeln a1 und K erstmals 2009; Anteil KWK, erstmals 2009</t>
  </si>
  <si>
    <t>0,15-0,5 MW, Bonusregeln b und K wenn Anlage 3 erfüllt; Anteil KWK gemäß Anlage 3</t>
  </si>
  <si>
    <t>0,15-0,5 MW, Bonusregel b und K erstmals 2009; Anteil KWK, erstmals 2009</t>
  </si>
  <si>
    <t>0,15-0,5 MW, Bonusregeln a1, b und K wenn Anlage 3 erfüllt; Anteil KWK gemäß Anlage 3</t>
  </si>
  <si>
    <t>0,15-0,5 MW, Bonusregeln a1, b und K erstmals 2009; Anteil KWK, erstmals 2009</t>
  </si>
  <si>
    <t>0,5-5 MW, Bonusregeln a2 und K erstmals 2009; Anteil KWK, erstmals 2009</t>
  </si>
  <si>
    <t>0,5-5 MW, Bonusregeln a3 und K erstmals 2009; Anteil KWK, erstmals 2009</t>
  </si>
  <si>
    <t>0,5-5 MW, Bonusregel b und K erstmals 2009; Anteil KWK, erstmals 2009</t>
  </si>
  <si>
    <t>0,5-5 MW, Bonusregeln a2, b und K erstmals 2009; Anteil KWK, erstmals 2009</t>
  </si>
  <si>
    <t>0,5-5 MW, Bonusregeln a3, b und K erstmals 2009; Anteil KWK, erstmals 2009</t>
  </si>
  <si>
    <t xml:space="preserve"> 0-0,15 MW, Bonusregeln a1, b, y und K erstmals 2009;Anteil KWK, erstmals 2009</t>
  </si>
  <si>
    <t xml:space="preserve"> 0-0,15 MW, Bonusregeln a1, b, y und K erstmals 2010;Anteil KWK, erstmals 2010</t>
  </si>
  <si>
    <t xml:space="preserve"> 0-0,15 MW, Bonusregeln a1, b, y und K wenn Anlage 3 erfüllt;Anteil KWK gemäß Anlage 3</t>
  </si>
  <si>
    <t xml:space="preserve"> 0-0,15 MW, Bonusregeln a1, b, y und KWK;Anteil KWK</t>
  </si>
  <si>
    <t xml:space="preserve"> 0-0,15 MW, Bonusregeln a1, b, y;Anteil Nicht-KWK</t>
  </si>
  <si>
    <t xml:space="preserve"> 0-0,15 MW, Bonusregeln a1, y und K erstmals 2009;Anteil KWK, erstmals 2009</t>
  </si>
  <si>
    <t xml:space="preserve"> 0-0,15 MW, Bonusregeln a1, y und K erstmals 2010;Anteil KWK, erstmals 2010</t>
  </si>
  <si>
    <t xml:space="preserve"> 0-0,15 MW, Bonusregeln a1, y und K wenn Anlage 3 erfüllt;Anteil KWK gemäß Anlage 3</t>
  </si>
  <si>
    <t xml:space="preserve"> 0-0,15 MW, Bonusregeln a1, y und KWK;Anteil KWK</t>
  </si>
  <si>
    <t xml:space="preserve"> 0-0,15 MW, Bonusregeln a1, y;Anteil Nicht-KWK</t>
  </si>
  <si>
    <t xml:space="preserve"> 0-0,15 MW, Bonusregeln b, y und K erstmals 2009;Anteil KWK, erstmals 2009</t>
  </si>
  <si>
    <t xml:space="preserve"> 0-0,15 MW, Bonusregeln b, y und K erstmals 2010;Anteil KWK, erstmals 2010</t>
  </si>
  <si>
    <t xml:space="preserve"> 0-0,15 MW, Bonusregeln b, y und K wenn Anlage 3 erfüllt;Anteil KWK gemäß Anlage 3</t>
  </si>
  <si>
    <t xml:space="preserve"> 0-0,15 MW, Bonusregeln b, y und KWK;Anteil KWK</t>
  </si>
  <si>
    <t xml:space="preserve"> 0-0,15 MW, Bonusregeln b, y;Anteil Nicht-KWK</t>
  </si>
  <si>
    <t xml:space="preserve"> 0-0,15 MW, Bonusregeln y und K erstmals 2009;Anteil KWK, erstmals 2009</t>
  </si>
  <si>
    <t xml:space="preserve"> 0-0,15 MW, Bonusregeln y und K erstmals 2010;Anteil KWK, erstmals 2010</t>
  </si>
  <si>
    <t xml:space="preserve"> 0-0,15 MW, Bonusregeln y und K wenn Anlage 3 erfüllt;Anteil KWK gemäß Anlage 3</t>
  </si>
  <si>
    <t xml:space="preserve"> 0-0,15 MW, Bonusregeln y und KWK;Anteil KWK</t>
  </si>
  <si>
    <t xml:space="preserve"> 0-0,15 MW, Bonusregel y;Anteil Nicht-KWK</t>
  </si>
  <si>
    <t xml:space="preserve"> 0,15-0,5 MW, Bonusregeln a1, b, y und K erstmals 2009;Anteil KWK, erstmals 2009</t>
  </si>
  <si>
    <t xml:space="preserve"> 0,15-0,5 MW, Bonusregeln a1, b, y und K erstmals 2010;Anteil KWK, erstmals 2010</t>
  </si>
  <si>
    <t xml:space="preserve"> 0,15-0,5 MW, Bonusregeln a1, b, y und K wenn Anlage 3 erfüllt;Anteil KWK gemäß Anlage 3</t>
  </si>
  <si>
    <t xml:space="preserve"> 0,15-0,5 MW, Bonusregeln a1, b, y und KWK;Anteil KWK</t>
  </si>
  <si>
    <t xml:space="preserve"> 0,15-0,5 MW, Bonusregeln a1, b, y;Anteil Nicht-KWK</t>
  </si>
  <si>
    <t xml:space="preserve"> 0,15-0,5 MW, Bonusregeln a1, y und K erstmals 2009;Anteil KWK, erstmals 2009</t>
  </si>
  <si>
    <t xml:space="preserve"> 0,15-0,5 MW, Bonusregeln a1, y und K erstmals 2010;Anteil KWK, erstmals 2010</t>
  </si>
  <si>
    <t xml:space="preserve"> 0,15-0,5 MW, Bonusregeln a1, y und K wenn Anlage 3 erfüllt;Anteil KWK gemäß Anlage 3</t>
  </si>
  <si>
    <t xml:space="preserve"> 0,15-0,5 MW, Bonusregeln a1, y und KWK;Anteil KWK</t>
  </si>
  <si>
    <t xml:space="preserve"> 0,15-0,5 MW, Bonusregeln a1, y;Anteil Nicht-KWK</t>
  </si>
  <si>
    <t xml:space="preserve"> 0,15-0,5 MW, Bonusregeln b, y und K erstmals 2009;Anteil KWK, erstmals 2009</t>
  </si>
  <si>
    <t xml:space="preserve"> 0,15-0,5 MW, Bonusregeln b, y und K erstmals 2010;Anteil KWK, erstmals 2010</t>
  </si>
  <si>
    <t xml:space="preserve"> 0,15-0,5 MW, Bonusregeln b, y und K wenn Anlage 3 erfüllt;Anteil KWK gemäß Anlage 3</t>
  </si>
  <si>
    <t xml:space="preserve"> 0,15-0,5 MW, Bonusregeln b, y und KWK;Anteil KWK</t>
  </si>
  <si>
    <t xml:space="preserve"> 0,15-0,5 MW, Bonusregeln b, y;Anteil Nicht-KWK</t>
  </si>
  <si>
    <t xml:space="preserve"> 0,15-0,5 MW, Bonusregeln y und K erstmals 2009;Anteil KWK, erstmals 2009</t>
  </si>
  <si>
    <t xml:space="preserve"> 0,15-0,5 MW, Bonusregeln y und K erstmals 2010;Anteil KWK, erstmals 2010</t>
  </si>
  <si>
    <t xml:space="preserve"> 0,15-0,5 MW, Bonusregeln y und K wenn Anlage 3 erfüllt;Anteil KWK gemäß Anlage 3</t>
  </si>
  <si>
    <t xml:space="preserve"> 0,15-0,5 MW, Bonusregeln y und KWK;Anteil KWK</t>
  </si>
  <si>
    <t xml:space="preserve"> 0,15-0,5 MW, Bonusregel y;Anteil Nicht-KWK</t>
  </si>
  <si>
    <t xml:space="preserve"> 0-0,15 MW, Bonusregeln G, b und K erstmals 2010;Anteil KWK, erstmals 2010</t>
  </si>
  <si>
    <t xml:space="preserve"> 0-0,15 MW, Bonusregeln L, b und K erstmals 2010;Anteil KWK, erstmals 2010</t>
  </si>
  <si>
    <t xml:space="preserve"> 0-0,15 MW, Bonusregeln L, y, b und K erstmals 2010;Anteil KWK, erstmals 2010</t>
  </si>
  <si>
    <t xml:space="preserve"> 0-0,15 MW, Bonusregeln M1, b und K erstmals 2010;Anteil KWK, erstmals 2010</t>
  </si>
  <si>
    <t xml:space="preserve"> 0-0,15 MW, Bonusregeln M1, y, b und K erstmals 2010;Anteil KWK, erstmals 2010</t>
  </si>
  <si>
    <t xml:space="preserve"> 0-0,15 MW, Bonusregeln X1, b und K erstmals 2010;Anteil KWK, erstmals 2010</t>
  </si>
  <si>
    <t xml:space="preserve"> 0-0,15 MW, Bonusregeln X1, y, b und K erstmals 2010;Anteil KWK, erstmals 2010</t>
  </si>
  <si>
    <t xml:space="preserve"> 0,15-0,5 MW, Bonusregeln G, b und K erstmals 2010;Anteil KWK, erstmals 2010</t>
  </si>
  <si>
    <t xml:space="preserve"> 0,15-0,5 MW, Bonusregeln L, b und K erstmals 2010;Anteil KWK, erstmals 2010</t>
  </si>
  <si>
    <t xml:space="preserve"> 0,15-0,5 MW, Bonusregeln L, y, b und K erstmals 2010;Anteil KWK, erstmals 2010</t>
  </si>
  <si>
    <t>0-0,15 MW, Bonusregel K erstmals 2010; Anteil KWK, erstmals 2010</t>
  </si>
  <si>
    <t>0-0,15 MW, Bonusregeln a1, K erstmals 2010; Anteil KWK, erstmals 2010</t>
  </si>
  <si>
    <t>0-0,15 MW, Bonusregeln b und K erstmals 2010; Anteil KWK, erstmals 2010</t>
  </si>
  <si>
    <t>0-0,15 MW, Bonusregeln a1, b und K erstmals 2010; Anteil KWK, erstmals 2010</t>
  </si>
  <si>
    <t>0,15-0,5 MW, Bonusregel K erstmals 2010; Anteil KWK, erstmals 2010</t>
  </si>
  <si>
    <t>0,15-0,5 MW, Bonusregeln a1 und K erstmals 2010; Anteil KWK, erstmals 2010</t>
  </si>
  <si>
    <t>0,15-0,5 MW, Bonusregel b und K erstmals 2010; Anteil KWK, erstmals 2010</t>
  </si>
  <si>
    <t>0,15-0,5 MW, Bonusregeln a1, b und K erstmals 2010; Anteil KWK, erstmals 2010</t>
  </si>
  <si>
    <t>0,5-5 MW, Bonusregeln a2 und K erstmals 2010; Anteil KWK, erstmals 2010</t>
  </si>
  <si>
    <t>0,5-5 MW, Bonusregeln a3 und K erstmals 2010; Anteil KWK, erstmals 2010</t>
  </si>
  <si>
    <t>0,5-5 MW, Bonusregel b und K erstmals 2010; Anteil KWK, erstmals 2010</t>
  </si>
  <si>
    <t>0,5-5 MW, Bonusregeln a2, b und K erstmals 2010; Anteil KWK, erstmals 2010</t>
  </si>
  <si>
    <t>0,5-5 MW, Bonusregeln a3, b und K erstmals 2010; Anteil KWK, erstmals 2010</t>
  </si>
  <si>
    <t xml:space="preserve"> 0,15-0,5 MW, Bonusregeln M2, y, b und K erstmals 2010, Anteil KWK, erstmals 2010
</t>
  </si>
  <si>
    <t>0-0,15 MW, Bonusregel a1 und KWK; Anteil KWK</t>
  </si>
  <si>
    <t>0-0,15 MW, Bonusregel b und KWK; Anteil KWK</t>
  </si>
  <si>
    <t>0-0,15 MW, Bonusregel b und K erstmals 2009; Anteil KWK, erstmals 2009</t>
  </si>
  <si>
    <t>0,15-0,5 MW, Bonusregeln b und K erstmals 2009; Anteil KWK, erstmals 2009</t>
  </si>
  <si>
    <t xml:space="preserve"> 0,15-0,5 MW, Bonusregeln b, &lt;;Anteil Nicht-KWK</t>
  </si>
  <si>
    <t>0-0,15 MW, Bonusregel b und K erstmals 2010; Anteil KWK, erstmals 2010</t>
  </si>
  <si>
    <t>0,15-0,5 MW, Bonusregeln b und K erstmals 2010; Anteil KWK, erstmals 2010</t>
  </si>
  <si>
    <t>&lt; 20 MW; Altholz</t>
  </si>
  <si>
    <t>&lt;20 MW, Altholz, Bonusregel K erstmals 2009; Anteil KWK, erstmals 2009</t>
  </si>
  <si>
    <t>&lt;20 MW, Altholz, Bonusregel K erstmals 2010; Anteil KWK, erstmals 2010</t>
  </si>
  <si>
    <t>0-0,15 MW, Bonusregeln a1, b, K erstmals 2009; Anteil KWK, erstmals 2009</t>
  </si>
  <si>
    <t>0,15-0,5 MW, Bonusregeln a1, K erstmals 2009; Anteil KWK, erstmals 2009</t>
  </si>
  <si>
    <t>0,15-0,5 MW, Bonusregeln b, K erstmals 2009; Anteil KWK, erstmals 2009</t>
  </si>
  <si>
    <t>0,15-0,5 MW, Bonusregeln a1, b, K erstmals 2009; Anteil KWK, erstmals 2009</t>
  </si>
  <si>
    <t>0-0,15 MW, Bonusregeln a1, b, K erstmals 2010; Anteil KWK, erstmals 2010</t>
  </si>
  <si>
    <t>0,15-0,5 MW, Bonusregeln a1, K erstmals 2010; Anteil KWK, erstmals 2010</t>
  </si>
  <si>
    <t>0,15-0,5 MW, Bonusregeln b, K erstmals 2010; Anteil KWK, erstmals 2010</t>
  </si>
  <si>
    <t>0,15-0,5 MW, Bonusregeln a1, b, K erstmals 2010; Anteil KWK, erstmals 2010</t>
  </si>
  <si>
    <t xml:space="preserve"> 0-0,15 MW, Bonusregeln y, K erstmals 2009;Anteil KWK, erstmals 2009</t>
  </si>
  <si>
    <t xml:space="preserve"> 0-0,15 MW, Bonusregeln y, K erstmals 2010;Anteil KWK, erstmals 2010</t>
  </si>
  <si>
    <t xml:space="preserve"> 0-0,15 MW, Bonusregeln y, K wenn Anlage 3 erfüllt;Anteil KWK gemäß Anlage 3</t>
  </si>
  <si>
    <t xml:space="preserve"> 0-0,15 MW, Bonusregeln y, KWK;Anteil KWK</t>
  </si>
  <si>
    <t xml:space="preserve"> 0,15-0,5 MW, Bonusregeln X2, y, b und K erstmals 2010;Anteil KWK</t>
  </si>
  <si>
    <t xml:space="preserve"> 0,15-0,5 MW, Bonusregeln M2, y, b und K erstmals 2010;Anteil KWK</t>
  </si>
  <si>
    <t>0-0,150 MW, Bonusregel K; Anteil KWK</t>
  </si>
  <si>
    <t>0-0,150 MW, Bonusregel a1; Anteil Nicht-KWK</t>
  </si>
  <si>
    <t>0-0,150 MW, Bonusregeln a1, K; Anteil KWK</t>
  </si>
  <si>
    <t>0-0,150 MW, Bonusregel G; Anteil Nicht-KWK</t>
  </si>
  <si>
    <t>0-0,150 MW, Bonusregeln G, K; Anteil KWK</t>
  </si>
  <si>
    <t>0-0,150 MW, Bonusregeln G, i; Anteil Nicht-KWK</t>
  </si>
  <si>
    <t>0-0,150 MW, Bonusregeln G, i, K; Anteil KWK</t>
  </si>
  <si>
    <t>0-0,150 MW, Bonusregel L; Anteil Nicht-KWK</t>
  </si>
  <si>
    <t>0-0,150 MW, Bonusregeln L, K; Anteil KWK</t>
  </si>
  <si>
    <t>0-0,150 MW, Bonusregeln L, i; Anteil Nicht-KWK</t>
  </si>
  <si>
    <t>0-0,150 MW, Bonusregeln L, i, K; Anteil KWK</t>
  </si>
  <si>
    <t>0-0,150 MW, Bonusregel M1; Anteil Nicht-KWK</t>
  </si>
  <si>
    <t>0-0,150 MW, Bonusregeln M1, K; Anteil KWK</t>
  </si>
  <si>
    <t>0-0,150 MW, Bonusregeln M1, i; Anteil Nicht-KWK</t>
  </si>
  <si>
    <t>0-0,150 MW, Bonusregeln M1, i, K; Anteil KWK</t>
  </si>
  <si>
    <t>0-0,150 MW, Bonusregel t1; Anteil Nicht-KWK</t>
  </si>
  <si>
    <t>0-0,150 MW, Bonusregeln t1, K; Anteil KWK</t>
  </si>
  <si>
    <t>0-0,150 MW, Bonusregeln t1, a1; Anteil Nicht-KWK</t>
  </si>
  <si>
    <t>0-0,150 MW, Bonusregeln t1, a1, K; Anteil KWK</t>
  </si>
  <si>
    <t>0-0,150 MW, Bonusregeln t1, G; Anteil Nicht-KWK</t>
  </si>
  <si>
    <t>0-0,150 MW, Bonusregeln t1, G, K; Anteil KWK</t>
  </si>
  <si>
    <t>0-0,150 MW, Bonusregeln t1, G, i; Anteil Nicht-KWK</t>
  </si>
  <si>
    <t>0-0,150 MW, Bonusregeln t1, G, i, K; Anteil KWK</t>
  </si>
  <si>
    <t>0-0,150 MW, Bonusregeln t1, L; Anteil Nicht-KWK</t>
  </si>
  <si>
    <t>0-0,150 MW, Bonusregeln t1, L, K; Anteil KWK</t>
  </si>
  <si>
    <t>0-0,150 MW, Bonusregeln t1, L, i; Anteil Nicht-KWK</t>
  </si>
  <si>
    <t>0-0,150 MW, Bonusregeln t1, L, i, K; Anteil KWK</t>
  </si>
  <si>
    <t>0-0,150 MW, Bonusregeln t1, M1; Anteil Nicht-KWK</t>
  </si>
  <si>
    <t>0-0,150 MW, Bonusregeln t1, M1, K; Anteil KWK</t>
  </si>
  <si>
    <t>0-0,150 MW, Bonusregeln t1, M1, i; Anteil Nicht-KWK</t>
  </si>
  <si>
    <t>0-0,150 MW, Bonusregeln t1, M1, i, K; Anteil KWK</t>
  </si>
  <si>
    <t>0-0,150 MW, Bonusregeln t1, X1; Anteil Nicht-KWK</t>
  </si>
  <si>
    <t>0-0,150 MW, Bonusregeln t1, X1, K; Anteil KWK</t>
  </si>
  <si>
    <t>0-0,150 MW, Bonusregeln t1, X1, i; Anteil Nicht-KWK</t>
  </si>
  <si>
    <t>0-0,150 MW, Bonusregeln t1, X1, i, K; Anteil KWK</t>
  </si>
  <si>
    <t>0-0,150 MW, Bonusregel t2; Anteil Nicht-KWK</t>
  </si>
  <si>
    <t>0-0,150 MW, Bonusregeln t2, K; Anteil KWK</t>
  </si>
  <si>
    <t>0-0,150 MW, Bonusregeln t2, a1; Anteil Nicht-KWK</t>
  </si>
  <si>
    <t>0-0,150 MW, Bonusregeln t2, a1, K; Anteil KWK</t>
  </si>
  <si>
    <t>0-0,150 MW, Bonusregeln t2, G; Anteil Nicht-KWK</t>
  </si>
  <si>
    <t>0-0,150 MW, Bonusregeln t2, G, K; Anteil KWK</t>
  </si>
  <si>
    <t>0-0,150 MW, Bonusregeln t2, G, i; Anteil Nicht-KWK</t>
  </si>
  <si>
    <t>0-0,150 MW, Bonusregeln t2, G, i, K; Anteil KWK</t>
  </si>
  <si>
    <t>0-0,150 MW, Bonusregeln t2, L; Anteil Nicht-KWK</t>
  </si>
  <si>
    <t>0-0,150 MW, Bonusregeln t2, L, K; Anteil KWK</t>
  </si>
  <si>
    <t>0-0,150 MW, Bonusregeln t2, L, i; Anteil Nicht-KWK</t>
  </si>
  <si>
    <t>0-0,150 MW, Bonusregeln t2, L, i, K; Anteil KWK</t>
  </si>
  <si>
    <t>0-0,150 MW, Bonusregeln t2, M1; Anteil Nicht-KWK</t>
  </si>
  <si>
    <t>0-0,150 MW, Bonusregeln t2, M1, K; Anteil KWK</t>
  </si>
  <si>
    <t>0-0,150 MW, Bonusregeln t2, M1, i; Anteil Nicht-KWK</t>
  </si>
  <si>
    <t>0-0,150 MW, Bonusregeln t2, M1, i, K; Anteil KWK</t>
  </si>
  <si>
    <t>0-0,150 MW, Bonusregeln t2, X1; Anteil Nicht-KWK</t>
  </si>
  <si>
    <t>0-0,150 MW, Bonusregeln t2, X1, K; Anteil KWK</t>
  </si>
  <si>
    <t>0-0,150 MW, Bonusregeln t2, X1, i; Anteil Nicht-KWK</t>
  </si>
  <si>
    <t>0-0,150 MW, Bonusregeln t2, X1, i, K; Anteil KWK</t>
  </si>
  <si>
    <t>0-0,150 MW, Bonusregel t3; Anteil Nicht-KWK</t>
  </si>
  <si>
    <t>0-0,150 MW, Bonusregeln t3, K; Anteil KWK</t>
  </si>
  <si>
    <t>0-0,150 MW, Bonusregeln t3, a1; Anteil Nicht-KWK</t>
  </si>
  <si>
    <t>0-0,150 MW, Bonusregeln t3, a1, K; Anteil KWK</t>
  </si>
  <si>
    <t>0-0,150 MW, Bonusregeln t3, G; Anteil Nicht-KWK</t>
  </si>
  <si>
    <t>0-0,150 MW, Bonusregeln t3, G, K; Anteil KWK</t>
  </si>
  <si>
    <t>0-0,150 MW, Bonusregeln t3, G, i; Anteil Nicht-KWK</t>
  </si>
  <si>
    <t>0-0,150 MW, Bonusregeln t3, G, i, K; Anteil KWK</t>
  </si>
  <si>
    <t>0-0,150 MW, Bonusregeln t3, L; Anteil Nicht-KWK</t>
  </si>
  <si>
    <t>0-0,150 MW, Bonusregeln t3, L, K; Anteil KWK</t>
  </si>
  <si>
    <t>0-0,150 MW, Bonusregeln t3, L, i; Anteil Nicht-KWK</t>
  </si>
  <si>
    <t>0-0,150 MW, Bonusregeln t3, L, i, K; Anteil KWK</t>
  </si>
  <si>
    <t>0-0,150 MW, Bonusregeln t3, M1; Anteil Nicht-KWK</t>
  </si>
  <si>
    <t>0-0,150 MW, Bonusregeln t3, M1, K; Anteil KWK</t>
  </si>
  <si>
    <t>0-0,150 MW, Bonusregeln t3, M1, i; Anteil Nicht-KWK</t>
  </si>
  <si>
    <t>0-0,150 MW, Bonusregeln t3, M1, i, K; Anteil KWK</t>
  </si>
  <si>
    <t>0-0,150 MW, Bonusregeln t3, X1; Anteil Nicht-KWK</t>
  </si>
  <si>
    <t>0-0,150 MW, Bonusregeln t3, X1, K; Anteil KWK</t>
  </si>
  <si>
    <t>0-0,150 MW, Bonusregeln t3, X1, i; Anteil Nicht-KWK</t>
  </si>
  <si>
    <t>0-0,150 MW, Bonusregeln t3, X1, i, K; Anteil KWK</t>
  </si>
  <si>
    <t>0-0,150 MW, Bonusregeln X1, K; Anteil KWK</t>
  </si>
  <si>
    <t>0-0,150 MW, Bonusregel X1; Anteil Nicht-KWK</t>
  </si>
  <si>
    <t>0-0,150 MW, Bonusregeln X1, i, K; Anteil KWK</t>
  </si>
  <si>
    <t>0-0,150 MW, Bonusregeln X1, i; Anteil Nicht-KWK</t>
  </si>
  <si>
    <t>0,150-0,5 MW; Anteil Nicht-KWK</t>
  </si>
  <si>
    <t>0,150-0,5 MW, Bonusregel K; Anteil KWK</t>
  </si>
  <si>
    <t>0,150-0,5 MW, Bonusregel a1; Anteil Nicht-KWK</t>
  </si>
  <si>
    <t>0,150-0,5 MW, Bonusregeln a1, K; Anteil KWK</t>
  </si>
  <si>
    <t>0,150-0,5 MW, Bonusregel G; Anteil Nicht-KWK</t>
  </si>
  <si>
    <t>0,150-0,5 MW, Bonusregeln G, K; Anteil KWK</t>
  </si>
  <si>
    <t>0,150-0,5 MW, Bonusregeln G, i; Anteil Nicht-KWK</t>
  </si>
  <si>
    <t>0,150-0,5 MW, Bonusregeln G, i, K; Anteil KWK</t>
  </si>
  <si>
    <t>0,150-0,5 MW, Bonusregel L; Anteil Nicht-KWK</t>
  </si>
  <si>
    <t>0,150-0,5 MW, Bonusregeln L, K; Anteil KWK</t>
  </si>
  <si>
    <t>0,150-0,5 MW, Bonusregeln L, i; Anteil Nicht-KWK</t>
  </si>
  <si>
    <t>0,150-0,5 MW, Bonusregeln L, i, K; Anteil KWK</t>
  </si>
  <si>
    <t>0,150-0,5 MW, Bonusregel M2; Anteil Nicht-KWK</t>
  </si>
  <si>
    <t>0,150-0,5 MW, Bonusregeln M2, K; Anteil KWK</t>
  </si>
  <si>
    <t>0,150-0,5 MW, Bonusregeln M2, i; Anteil Nicht-KWK</t>
  </si>
  <si>
    <t>0,150-0,5 MW, Bonusregeln M2, i, K; Anteil KWK</t>
  </si>
  <si>
    <t>0,150-0,5 MW, Bonusregel t1; Anteil Nicht-KWK</t>
  </si>
  <si>
    <t>0,150-0,5 MW, Bonusregeln t1, K; Anteil KWK</t>
  </si>
  <si>
    <t>0,150-0,5 MW, Bonusregeln t1, a1; Anteil Nicht-KWK</t>
  </si>
  <si>
    <t>0,150-0,5 MW, Bonusregeln t1, a1, K; Anteil KWK</t>
  </si>
  <si>
    <t>0,150-0,5 MW, Bonusregeln t1, G; Anteil Nicht-KWK</t>
  </si>
  <si>
    <t>0,150-0,5 MW, Bonusregeln t1, G, K; Anteil KWK</t>
  </si>
  <si>
    <t>0,150-0,5 MW, Bonusregeln t1, G, i; Anteil Nicht-KWK</t>
  </si>
  <si>
    <t>0,150-0,5 MW, Bonusregeln t1, G, i, K; Anteil KWK</t>
  </si>
  <si>
    <t>0,150-0,5 MW, Bonusregeln t1, L; Anteil Nicht-KWK</t>
  </si>
  <si>
    <t>0,150-0,5 MW, Bonusregeln t1, L, K; Anteil KWK</t>
  </si>
  <si>
    <t>0,150-0,5 MW, Bonusregeln t1, L, i; Anteil Nicht-KWK</t>
  </si>
  <si>
    <t>0,150-0,5 MW, Bonusregeln t1, L, i, K; Anteil KWK</t>
  </si>
  <si>
    <t>0,150-0,5 MW, Bonusregeln t1, M2; Anteil Nicht-KWK</t>
  </si>
  <si>
    <t>0,150-0,5 MW, Bonusregeln t1, M2, K; Anteil KWK</t>
  </si>
  <si>
    <t>0,150-0,5 MW, Bonusregeln t1, M2, i; Anteil Nicht-KWK</t>
  </si>
  <si>
    <t>0,150-0,5 MW, Bonusregeln t1, M2, i, K; Anteil KWK</t>
  </si>
  <si>
    <t>0,150-0,5 MW, Bonusregeln t1, X2; Anteil Nicht-KWK</t>
  </si>
  <si>
    <t>0,150-0,5 MW, Bonusregeln t1, X2, K; Anteil KWK</t>
  </si>
  <si>
    <t>0,150-0,5 MW, Bonusregeln t1, X2, i; Anteil Nicht-KWK</t>
  </si>
  <si>
    <t>0,150-0,5 MW, Bonusregeln t1, X2, i, K; Anteil KWK</t>
  </si>
  <si>
    <t>0,150-0,5 MW, Bonusregel t2; Anteil Nicht-KWK</t>
  </si>
  <si>
    <t>0,150-0,5 MW, Bonusregeln t2, K; Anteil KWK</t>
  </si>
  <si>
    <t>0,150-0,5 MW, Bonusregeln t2, a1; Anteil Nicht-KWK</t>
  </si>
  <si>
    <t>0,150-0,5 MW, Bonusregeln t2, a1, K; Anteil KWK</t>
  </si>
  <si>
    <t>0,150-0,5 MW, Bonusregeln t2, G; Anteil Nicht-KWK</t>
  </si>
  <si>
    <t>0,150-0,5 MW, Bonusregeln t2, G, K; Anteil KWK</t>
  </si>
  <si>
    <t>0,150-0,5 MW, Bonusregeln t2, G, i; Anteil Nicht-KWK</t>
  </si>
  <si>
    <t>0,150-0,5 MW, Bonusregeln t2, G, i, K; Anteil KWK</t>
  </si>
  <si>
    <t>0,150-0,5 MW, Bonusregeln t2, L; Anteil Nicht-KWK</t>
  </si>
  <si>
    <t>0,150-0,5 MW, Bonusregeln t2, L, K; Anteil KWK</t>
  </si>
  <si>
    <t>0,150-0,5 MW, Bonusregeln t2, L, i; Anteil Nicht-KWK</t>
  </si>
  <si>
    <t>0,150-0,5 MW, Bonusregeln t2, L, i, K; Anteil KWK</t>
  </si>
  <si>
    <t>0,150-0,5 MW, Bonusregeln t2, M2; Anteil Nicht-KWK</t>
  </si>
  <si>
    <t>0,150-0,5 MW, Bonusregeln t2, M2, K; Anteil KWK</t>
  </si>
  <si>
    <t>0,150-0,5 MW, Bonusregeln t2, M2, i; Anteil Nicht-KWK</t>
  </si>
  <si>
    <t>0,150-0,5 MW, Bonusregeln t2, M2, i, K; Anteil KWK</t>
  </si>
  <si>
    <t>0,150-0,5 MW, Bonusregeln t2, X2; Anteil Nicht-KWK</t>
  </si>
  <si>
    <t>0,150-0,5 MW, Bonusregeln t2, X2, K; Anteil KWK</t>
  </si>
  <si>
    <t>0,150-0,5 MW, Bonusregeln t2, X2, i; Anteil Nicht-KWK</t>
  </si>
  <si>
    <t>0,150-0,5 MW, Bonusregeln t2, X2, i, K; Anteil KWK</t>
  </si>
  <si>
    <t>0,150-0,5 MW, Bonusregel t3; Anteil Nicht-KWK</t>
  </si>
  <si>
    <t>0,150-0,5 MW, Bonusregeln t3, K; Anteil KWK</t>
  </si>
  <si>
    <t>0,150-0,5 MW, Bonusregeln t3, a1; Anteil Nicht-KWK</t>
  </si>
  <si>
    <t>0,150-0,5 MW, Bonusregeln t3, a1, K; Anteil KWK</t>
  </si>
  <si>
    <t>0,150-0,5 MW, Bonusregeln t3, G; Anteil Nicht-KWK</t>
  </si>
  <si>
    <t>0,150-0,5 MW, Bonusregeln t3, G, K; Anteil KWK</t>
  </si>
  <si>
    <t>0,150-0,5 MW, Bonusregeln t3, G, i; Anteil Nicht-KWK</t>
  </si>
  <si>
    <t>0,150-0,5 MW, Bonusregeln t3, G, i, K; Anteil KWK</t>
  </si>
  <si>
    <t>0,150-0,5 MW, Bonusregeln t3, L; Anteil Nicht-KWK</t>
  </si>
  <si>
    <t>0,150-0,5 MW, Bonusregeln t3, L, K; Anteil KWK</t>
  </si>
  <si>
    <t>0,150-0,5 MW, Bonusregeln t3, L, i; Anteil Nicht-KWK</t>
  </si>
  <si>
    <t>0,150-0,5 MW, Bonusregeln t3, L, i, K; Anteil KWK</t>
  </si>
  <si>
    <t>0,150-0,5 MW, Bonusregeln t3, M2; Anteil Nicht-KWK</t>
  </si>
  <si>
    <t>0,150-0,5 MW, Bonusregeln t3, M2, K; Anteil KWK</t>
  </si>
  <si>
    <t>0,150-0,5 MW, Bonusregeln t3, M2, i; Anteil Nicht-KWK</t>
  </si>
  <si>
    <t>0,150-0,5 MW, Bonusregeln t3, M2, i, K; Anteil KWK</t>
  </si>
  <si>
    <t>0,150-0,5 MW, Bonusregeln t3, X2; Anteil Nicht-KWK</t>
  </si>
  <si>
    <t>0,150-0,5 MW, Bonusregeln t3, X2, K; Anteil KWK</t>
  </si>
  <si>
    <t>0,150-0,5 MW, Bonusregeln t3, X2, i; Anteil Nicht-KWK</t>
  </si>
  <si>
    <t>0,150-0,5 MW, Bonusregeln t3, X2, i, K; Anteil KWK</t>
  </si>
  <si>
    <t>0,150-0,5 MW, Bonusregel X2; Anteil Nicht-KWK</t>
  </si>
  <si>
    <t>0,150-0,5 MW, Bonusregeln X2, K; Anteil KWK</t>
  </si>
  <si>
    <t>0,150-0,5 MW, Bonusregeln X2, i; Anteil Nicht-KWK</t>
  </si>
  <si>
    <t>0,150-0,5 MW, Bonusregeln X2, i, K; Anteil KWK</t>
  </si>
  <si>
    <t>0,5-5 MW, Bonusregel K; Anteil KWK</t>
  </si>
  <si>
    <t>0,5-5 MW, Bonusregeln a2, K; Anteil KWK</t>
  </si>
  <si>
    <t>0,5-5 MW, Bonusregel ah; Anteil Nicht-KWK</t>
  </si>
  <si>
    <t>0,5-5 MW, Bonusregeln ah, K; Anteil KWK</t>
  </si>
  <si>
    <t>0,5-5 MW, Bonusregel t1; Anteil Nicht-KWK</t>
  </si>
  <si>
    <t>0,5-5 MW, Bonusregeln t1, K; Anteil KWK</t>
  </si>
  <si>
    <t>0,5-5 MW, Bonusregeln t1, a2; Anteil Nicht-KWK</t>
  </si>
  <si>
    <t>0,5-5 MW, Bonusregeln t1, a2, K; Anteil KWK</t>
  </si>
  <si>
    <t>0,5-5 MW, Bonusregeln t1, ah; Anteil Nicht-KWK</t>
  </si>
  <si>
    <t>0,5-5 MW, Bonusregeln t1, ah, K; Anteil KWK</t>
  </si>
  <si>
    <t>0,5-5 MW, Bonusregel t2; Anteil Nicht-KWK</t>
  </si>
  <si>
    <t>0,5-5 MW, Bonusregeln t2, K; Anteil KWK</t>
  </si>
  <si>
    <t>0,5-5 MW, Bonusregeln t2, a2; Anteil Nicht-KWK</t>
  </si>
  <si>
    <t>0,5-5 MW, Bonusregeln t2, a2, K; Anteil KWK</t>
  </si>
  <si>
    <t>0,5-5 MW, Bonusregeln t2, ah; Anteil Nicht-KWK</t>
  </si>
  <si>
    <t>0,5-5 MW, Bonusregeln t2, ah, K; Anteil KWK</t>
  </si>
  <si>
    <t>0,5-5 MW, Bonusregel t3; Anteil Nicht-KWK</t>
  </si>
  <si>
    <t>0,5-5 MW, Bonusregeln t3, K; Anteil KWK</t>
  </si>
  <si>
    <t>0,5-5 MW, Bonusregeln t3, a2; Anteil Nicht-KWK</t>
  </si>
  <si>
    <t>0,5-5 MW, Bonusregeln t3, a2, K; Anteil KWK</t>
  </si>
  <si>
    <t>0,5-5 MW, Bonusregeln t3, ah; Anteil Nicht-KWK</t>
  </si>
  <si>
    <t>0,5-5 MW, Bonusregeln t3, ah, K; Anteil KWK</t>
  </si>
  <si>
    <t>5-20 MW, Bonusregel K; Anteil KWK</t>
  </si>
  <si>
    <t>0-0,150 MW, Bonusregeln a1, i;Anteil Nicht-KWK</t>
  </si>
  <si>
    <t>0-0,150 MW, Bonusregeln a1, i, K;Anteil KWK</t>
  </si>
  <si>
    <t>0-0,150 MW, Bonusregeln t1, a1, i;Anteil Nicht-KWK</t>
  </si>
  <si>
    <t>0-0,150 MW, Bonusregeln t1, a1, i, K;Anteil KWK</t>
  </si>
  <si>
    <t>0-0,150 MW, Bonusregeln t2, a1, i;Anteil Nicht-KWK</t>
  </si>
  <si>
    <t>0-0,150 MW, Bonusregeln t2, a1, i, K;Anteil KWK</t>
  </si>
  <si>
    <t>0-0,150 MW, Bonusregeln t3, a1, i;Anteil Nicht-KWK</t>
  </si>
  <si>
    <t>0-0,150 MW, Bonusregeln t3, a1, i, K;Anteil KWK</t>
  </si>
  <si>
    <t>0,150-0,5 MW, Bonusregeln a1, i;Anteil Nicht-KWK</t>
  </si>
  <si>
    <t>0,150-0,5 MW, Bonusregeln a1, i, K;Anteil KWK</t>
  </si>
  <si>
    <t>0,150-0,5 MW, Bonusregeln t1, a1, i;Anteil Nicht-KWK</t>
  </si>
  <si>
    <t>0,150-0,5 MW, Bonusregeln t1, a1, i, K;Anteil KWK</t>
  </si>
  <si>
    <t>0,150-0,5 MW, Bonusregeln t2, a1, i;Anteil Nicht-KWK</t>
  </si>
  <si>
    <t>0,150-0,5 MW, Bonusregeln t2, a1, i, K;Anteil KWK</t>
  </si>
  <si>
    <t>0,150-0,5 MW, Bonusregeln t3, a1, i;Anteil Nicht-KWK</t>
  </si>
  <si>
    <t>0,150-0,5 MW, Bonusregeln t3, a1, i, K;Anteil KWK</t>
  </si>
  <si>
    <t>0-0,150 MW, Bonusregel i;Anteil Nicht-KWK</t>
  </si>
  <si>
    <t>0-0,150 MW, Bonusregel i, K;Anteil KWK</t>
  </si>
  <si>
    <t>0-0,150 MW, Bonusregeln t1, i;Anteil Nicht-KWK</t>
  </si>
  <si>
    <t>0-0,150 MW, Bonusregeln t1, i, K;Anteil KWK</t>
  </si>
  <si>
    <t>0-0,150 MW, Bonusregeln t2, i;Anteil Nicht-KWK</t>
  </si>
  <si>
    <t>0-0,150 MW, Bonusregeln t2, i, K;Anteil KWK</t>
  </si>
  <si>
    <t>0-0,150 MW, Bonusregeln t3, i;Anteil Nicht-KWK</t>
  </si>
  <si>
    <t>0-0,150 MW, Bonusregeln t3, i;Anteil KWK</t>
  </si>
  <si>
    <t>0,150-0,5 MW, Bonusregel i;Anteil Nicht-KWK</t>
  </si>
  <si>
    <t>0,150-0,5 MW, Bonusregeln i, K; Anteil KWK</t>
  </si>
  <si>
    <t>0,150-0,5 MW, Bonusregel t1;Anteil Nicht-KWK</t>
  </si>
  <si>
    <t>0,150-0,5 MW, Bonusregeln t2, i;Anteil Nicht-KWK</t>
  </si>
  <si>
    <t>0,150-0,5 MW, Bonusregeln t2, i, K;Anteil KWK</t>
  </si>
  <si>
    <t>0,150-0,5 MW, Bonusregeln t3, i;Anteil Nicht-KWK</t>
  </si>
  <si>
    <t>0,150-0,5 MW, Bonusregeln t3, i, K;Anteil KWK</t>
  </si>
  <si>
    <t>SW Apolda Netz (AN1)</t>
  </si>
  <si>
    <t>ENA Energienetze Apolda GmbH</t>
  </si>
  <si>
    <t>E4058501S000000101000000000300001</t>
  </si>
  <si>
    <t>E4058501S000000000000000000000001</t>
  </si>
  <si>
    <t>E4058501S000000000000000000100001</t>
  </si>
  <si>
    <t>E4058501S000000000000000000500001</t>
  </si>
  <si>
    <t>E4058501S000000001000000000000001</t>
  </si>
  <si>
    <t>E4058501S000000001000000000100001</t>
  </si>
  <si>
    <t>E4058501S000000001000000000200001</t>
  </si>
  <si>
    <t>E4058501S000000001000000000300001</t>
  </si>
  <si>
    <t>E4058501S000000002000000000100001</t>
  </si>
  <si>
    <t>E4058501S000000002000000000200001</t>
  </si>
  <si>
    <t>E4058501S000000002000000000200002</t>
  </si>
  <si>
    <t>E4058501S000000002000000000300001</t>
  </si>
  <si>
    <t>E4058501S000000003000000000000001</t>
  </si>
  <si>
    <t>E4058501S000000003000000000100002</t>
  </si>
  <si>
    <t>E4058501S000000004000000000000001</t>
  </si>
  <si>
    <t>E4058501S000000004000000000100001</t>
  </si>
  <si>
    <t>E4058501S000000005000000000000001</t>
  </si>
  <si>
    <t>E4058501S000000005000000000100001</t>
  </si>
  <si>
    <t>E4058501S000000005000000000200001</t>
  </si>
  <si>
    <t>E4058501S000000005000000000300001</t>
  </si>
  <si>
    <t>E4058501S000000005000000000400001</t>
  </si>
  <si>
    <t>E4058501S000000005000000000500001</t>
  </si>
  <si>
    <t>E4058501S000000005000000000600001</t>
  </si>
  <si>
    <t>E4058501S000000005000000000700001</t>
  </si>
  <si>
    <t>E4058501S000000005000000000800001</t>
  </si>
  <si>
    <t>E4058501S000000005000000000900001</t>
  </si>
  <si>
    <t>E4058501S000000005000000001000001</t>
  </si>
  <si>
    <t>E4058501S000000005000000001100001</t>
  </si>
  <si>
    <t>E4058501S000000006000000000200001</t>
  </si>
  <si>
    <t>E4058501S000000007000000000000001</t>
  </si>
  <si>
    <t>E4058501S000000007000000000100001</t>
  </si>
  <si>
    <t>E4058501S000000007000000000200001</t>
  </si>
  <si>
    <t>E4058501S000000007000000000300001</t>
  </si>
  <si>
    <t>E4058501S000000007000000000400001</t>
  </si>
  <si>
    <t>E4058501S000000007000000000500001</t>
  </si>
  <si>
    <t>E4058501S000000007000000000600001</t>
  </si>
  <si>
    <t>E4058501S000000007000000000700001</t>
  </si>
  <si>
    <t>E4058501S000000007000000000800001</t>
  </si>
  <si>
    <t>E4058501S000000007000000000900001</t>
  </si>
  <si>
    <t>E4058501S000000007A00000000000001</t>
  </si>
  <si>
    <t>E4058501S000000008000000000100001</t>
  </si>
  <si>
    <t>E4058501S000000008000000000100002</t>
  </si>
  <si>
    <t>E4058501S000000008000000000200001</t>
  </si>
  <si>
    <t>E4058501S000000008000000000300001</t>
  </si>
  <si>
    <t>E4058501S000000009000000000000001</t>
  </si>
  <si>
    <t>E4058501S000000009000000000100001</t>
  </si>
  <si>
    <t>E4058501S000000009000000000200001</t>
  </si>
  <si>
    <t>E4058501S000000010000000000000001</t>
  </si>
  <si>
    <t>E4058501S000000011000000000000001</t>
  </si>
  <si>
    <t>E4058501S000000011000000000100001</t>
  </si>
  <si>
    <t>E4058501S000000011000000000200001</t>
  </si>
  <si>
    <t>E4058501S000000011000000000300001</t>
  </si>
  <si>
    <t>E4058501S000000012000000000000001</t>
  </si>
  <si>
    <t>E4058501S000000012000000000100001</t>
  </si>
  <si>
    <t>E4058501S000000012a00000000000001</t>
  </si>
  <si>
    <t>E4058501S000000013000000000000001</t>
  </si>
  <si>
    <t>E4058501S000000013000000000000002</t>
  </si>
  <si>
    <t>E4058501S000000013000000000300001</t>
  </si>
  <si>
    <t>E4058501S000000014000000000000001</t>
  </si>
  <si>
    <t>E4058501S000000014000000000000002</t>
  </si>
  <si>
    <t>E4058501S000000014000000000100001</t>
  </si>
  <si>
    <t>E4058501S000000014000000000200001</t>
  </si>
  <si>
    <t>E4058501S000000015000000000000001</t>
  </si>
  <si>
    <t>E4058501S000000016000000000000001</t>
  </si>
  <si>
    <t>E4058501S000000017000000000000001</t>
  </si>
  <si>
    <t>E4058501S000000019000000000000001</t>
  </si>
  <si>
    <t>E4058501S000000019000000000000002</t>
  </si>
  <si>
    <t>E4058501S000000019000000000200001</t>
  </si>
  <si>
    <t>E4058501S000000020000000000000001</t>
  </si>
  <si>
    <t>E4058501S000000021000000000000001</t>
  </si>
  <si>
    <t>E4058501S000000024000000000000001</t>
  </si>
  <si>
    <t>E4058501S000000025000000000000001</t>
  </si>
  <si>
    <t>E4058501S000000026000000000000001</t>
  </si>
  <si>
    <t>E4058501S000000026000000000000002</t>
  </si>
  <si>
    <t>E4058501S000000026000000000200001</t>
  </si>
  <si>
    <t>E4058501S000000027000000000000001</t>
  </si>
  <si>
    <t>E4058501S000000028000000000000001</t>
  </si>
  <si>
    <t>E4058501S000000029000000000000001</t>
  </si>
  <si>
    <t>E4058501S000000029000000000100001</t>
  </si>
  <si>
    <t>E4058501S000000030000000000100001</t>
  </si>
  <si>
    <t>E4058501S000000030000000000200001</t>
  </si>
  <si>
    <t>E4058501S000000030000000000200002</t>
  </si>
  <si>
    <t>E4058501S000000037000000000000001</t>
  </si>
  <si>
    <t>E4058501S000000038000000000000001</t>
  </si>
  <si>
    <t>E4058501S000000038a00000000100001</t>
  </si>
  <si>
    <t>E4058501S000000038a00000000200001</t>
  </si>
  <si>
    <t>E4058501S000000038a00000000300001</t>
  </si>
  <si>
    <t>E4058501S000000038b00000000000001</t>
  </si>
  <si>
    <t>E4058501S000000038b00000000100001</t>
  </si>
  <si>
    <t>E4058501S000000038b00000000200001</t>
  </si>
  <si>
    <t>E4058501S000000038b00000000300001</t>
  </si>
  <si>
    <t>E4058501S000000039000000000000001</t>
  </si>
  <si>
    <t>E4058501S000000039000000000100001</t>
  </si>
  <si>
    <t>E4058501S000000041000000000000001</t>
  </si>
  <si>
    <t>E4058501S000000042000000000000001</t>
  </si>
  <si>
    <t>E4058501S000000042000000000100001</t>
  </si>
  <si>
    <t>E4058501S000000050000000000000001</t>
  </si>
  <si>
    <t>E4058501S000000052000000003600001</t>
  </si>
  <si>
    <t>E4058501S000000056000000000000001</t>
  </si>
  <si>
    <t>E4058501S000000077000000000000001</t>
  </si>
  <si>
    <t>E4058501S000000084000000000000001</t>
  </si>
  <si>
    <t>E4058501S000000087000000000100001</t>
  </si>
  <si>
    <t>E4058501S000000087000000000200001</t>
  </si>
  <si>
    <t>E4058501S000000093000000000000001</t>
  </si>
  <si>
    <t>E4058501S000000096000000000000001</t>
  </si>
  <si>
    <t>E4058501S000000099000000000000001</t>
  </si>
  <si>
    <t>E4058501S000000101000000000000001</t>
  </si>
  <si>
    <t>E4058501S000000101000000000000002</t>
  </si>
  <si>
    <t>E4058501S000000107000000000000001</t>
  </si>
  <si>
    <t>E4058501S000000181K00000000000001</t>
  </si>
  <si>
    <t>E4058501S000000189000000000000001</t>
  </si>
  <si>
    <t>E4058501S000000189000000000100001</t>
  </si>
  <si>
    <t>E4058501S000000189000000000200001</t>
  </si>
  <si>
    <t>E4058501S000000228000000000000001</t>
  </si>
  <si>
    <t>E4058501SgS0000000115000000001001</t>
  </si>
  <si>
    <t>E4058501SgS0000000150000000001001</t>
  </si>
  <si>
    <t>E4058501SoS0000000000000000004001</t>
  </si>
  <si>
    <t>E4058501SoS0000000000000000004002</t>
  </si>
  <si>
    <t>E4183201RS50015652000084323600001</t>
  </si>
  <si>
    <t>E4183201RS50033540000065120200001</t>
  </si>
  <si>
    <t>E4183201RS50033576000082323400001</t>
  </si>
  <si>
    <t>E4183201RS50042756000085560400001</t>
  </si>
  <si>
    <t>E4183201RS50046724000085747200001</t>
  </si>
  <si>
    <t>E4183201RS50050125000084742700001</t>
  </si>
  <si>
    <t>E4183201RS50054460000084360600001</t>
  </si>
  <si>
    <t>E4183201RS50079393000084307200001</t>
  </si>
  <si>
    <t>E4183201RS50083352000065117900001</t>
  </si>
  <si>
    <t>E4183201RS50083368000065118000001</t>
  </si>
  <si>
    <t>E4183201RS50116412000085734400001</t>
  </si>
  <si>
    <t>E4183201RS50127328000065120100001</t>
  </si>
  <si>
    <t>E4183201RS50127328000065120100002</t>
  </si>
  <si>
    <t>E4183201RS50132429000080773000001</t>
  </si>
  <si>
    <t>E4183201RS50155034000067869000001</t>
  </si>
  <si>
    <t>E4183201RS50157199000082453800001</t>
  </si>
  <si>
    <t>E4183201RS50165318000080516400001</t>
  </si>
  <si>
    <t>E4183201RS50234506000083816800001</t>
  </si>
  <si>
    <t>E4183201RS50234518000081578600001</t>
  </si>
  <si>
    <t>E4183201RS50391658000084206000001</t>
  </si>
  <si>
    <t>E4183201RS50420153000085137700001</t>
  </si>
  <si>
    <t>E4183201RS50420153000085138100001</t>
  </si>
  <si>
    <t>E4183201RS50420153000085138600001</t>
  </si>
  <si>
    <t>E4183201RS50437263000062930000001</t>
  </si>
  <si>
    <t>E4183201RS50547030000066829600001</t>
  </si>
  <si>
    <t>E4183201RS50547030000066829600002</t>
  </si>
  <si>
    <t>E4183201RS50547030000066829600003</t>
  </si>
  <si>
    <t>E4183201RS50624345000081827200001</t>
  </si>
  <si>
    <t>E4183201RS50129571000022012000001</t>
  </si>
  <si>
    <t>5.332</t>
  </si>
  <si>
    <t>98,70</t>
  </si>
  <si>
    <t>K405850175S0000000520KWK000000001</t>
  </si>
  <si>
    <t>72.442</t>
  </si>
  <si>
    <t>4.220</t>
  </si>
  <si>
    <t>1.340,90</t>
  </si>
  <si>
    <t>79,00</t>
  </si>
  <si>
    <t>durchgeführt am: 11.05.2016 13:01:24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</si>
</sst>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0.00\ &quot;€&quot;;[Red]\-#,##0.00\ &quot;€&quot;"/>
    <numFmt numFmtId="44" formatCode="_-* #,##0.00\ &quot;€&quot;_-;\-* #,##0.00\ &quot;€&quot;_-;_-* &quot;-&quot;??\ &quot;€&quot;_-;_-@_-"/>
    <numFmt numFmtId="43" formatCode="_-* #,##0.00\ _€_-;\-* #,##0.00\ _€_-;_-* &quot;-&quot;??\ _€_-;_-@_-"/>
    <numFmt numFmtId="164" formatCode="#,##0.000"/>
    <numFmt numFmtId="165" formatCode="#,##0.00_ ;[Red]\-#,##0.00\ "/>
  </numFmts>
  <fonts count="9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b/>
      <sz val="10"/>
      <name val="Arial"/>
      <family val="2"/>
    </font>
    <font>
      <sz val="8"/>
      <name val="Arial"/>
      <family val="2"/>
    </font>
    <font>
      <b/>
      <sz val="12"/>
      <name val="Arial"/>
      <family val="2"/>
    </font>
    <font>
      <sz val="20"/>
      <name val="Arial"/>
      <family val="2"/>
    </font>
    <font>
      <b/>
      <sz val="16"/>
      <name val="Arial"/>
      <family val="2"/>
    </font>
    <font>
      <sz val="12"/>
      <name val="Arial"/>
      <family val="2"/>
    </font>
    <font>
      <sz val="14"/>
      <name val="Arial"/>
      <family val="2"/>
    </font>
    <font>
      <b/>
      <sz val="8"/>
      <name val="Arial"/>
      <family val="2"/>
    </font>
    <font>
      <b/>
      <sz val="8"/>
      <name val="Arial"/>
      <family val="2"/>
    </font>
    <font>
      <sz val="8"/>
      <name val="Arial"/>
      <family val="2"/>
    </font>
    <font>
      <sz val="8"/>
      <name val="Courier"/>
      <family val="3"/>
    </font>
    <font>
      <sz val="10"/>
      <name val="Courier"/>
      <family val="3"/>
    </font>
    <font>
      <sz val="10"/>
      <name val="Arial"/>
      <family val="2"/>
    </font>
    <font>
      <i/>
      <sz val="8"/>
      <name val="Arial"/>
      <family val="2"/>
    </font>
    <font>
      <sz val="10"/>
      <color theme="0"/>
      <name val="Arial"/>
      <family val="2"/>
    </font>
    <font>
      <sz val="11"/>
      <color rgb="FF006100"/>
      <name val="Calibri"/>
      <family val="2"/>
      <scheme val="minor"/>
    </font>
    <font>
      <sz val="11"/>
      <color rgb="FF9C6500"/>
      <name val="Calibri"/>
      <family val="2"/>
      <scheme val="minor"/>
    </font>
    <font>
      <sz val="11"/>
      <color rgb="FF3F3F76"/>
      <name val="Calibri"/>
      <family val="2"/>
      <scheme val="minor"/>
    </font>
    <font>
      <sz val="10"/>
      <name val="Arial"/>
      <family val="2"/>
    </font>
    <font>
      <sz val="10"/>
      <color theme="1"/>
      <name val="Arial"/>
      <family val="2"/>
    </font>
    <font>
      <b/>
      <sz val="18"/>
      <name val="Arial"/>
      <family val="2"/>
    </font>
    <font>
      <sz val="16"/>
      <name val="Arial"/>
      <family val="2"/>
    </font>
    <font>
      <sz val="14"/>
      <color theme="1"/>
      <name val="Arial"/>
      <family val="2"/>
    </font>
    <font>
      <sz val="16"/>
      <color theme="1"/>
      <name val="Arial"/>
      <family val="2"/>
    </font>
    <font>
      <sz val="11"/>
      <color theme="1"/>
      <name val="Arial"/>
      <family val="2"/>
    </font>
    <font>
      <b/>
      <sz val="16"/>
      <color theme="1"/>
      <name val="Arial"/>
      <family val="2"/>
    </font>
    <font>
      <sz val="10"/>
      <color rgb="FF000000"/>
      <name val="Arial"/>
      <family val="2"/>
    </font>
    <font>
      <sz val="10"/>
      <color rgb="FF9C0006"/>
      <name val="Arial"/>
      <family val="2"/>
    </font>
    <font>
      <sz val="10"/>
      <name val="Arial"/>
      <family val="2"/>
    </font>
    <font>
      <b/>
      <sz val="11"/>
      <color theme="1"/>
      <name val="Calibri"/>
      <family val="2"/>
      <scheme val="minor"/>
    </font>
    <font>
      <b/>
      <sz val="16"/>
      <color theme="9" tint="-0.249977111117893"/>
      <name val="Arial"/>
      <family val="2"/>
    </font>
    <font>
      <b/>
      <sz val="11"/>
      <color theme="9" tint="-0.249977111117893"/>
      <name val="Arial"/>
      <family val="2"/>
    </font>
    <font>
      <sz val="11"/>
      <name val="Arial"/>
      <family val="2"/>
    </font>
    <font>
      <sz val="11"/>
      <color rgb="FFFF0000"/>
      <name val="Arial"/>
      <family val="2"/>
    </font>
    <font>
      <sz val="11"/>
      <color theme="9" tint="-0.249977111117893"/>
      <name val="Arial"/>
      <family val="2"/>
    </font>
    <font>
      <sz val="11"/>
      <color theme="0" tint="-0.34998626667073579"/>
      <name val="Arial"/>
      <family val="2"/>
    </font>
    <font>
      <u/>
      <sz val="11"/>
      <color theme="9" tint="-0.249977111117893"/>
      <name val="Arial"/>
      <family val="2"/>
    </font>
    <font>
      <b/>
      <i/>
      <u/>
      <sz val="11"/>
      <color theme="9" tint="-0.249977111117893"/>
      <name val="Arial"/>
      <family val="2"/>
    </font>
    <font>
      <i/>
      <sz val="11"/>
      <color theme="9" tint="-0.249977111117893"/>
      <name val="Calibri"/>
      <family val="2"/>
      <scheme val="minor"/>
    </font>
    <font>
      <b/>
      <i/>
      <sz val="11"/>
      <name val="Arial"/>
      <family val="2"/>
    </font>
    <font>
      <b/>
      <i/>
      <sz val="11"/>
      <color theme="9" tint="-0.249977111117893"/>
      <name val="Arial"/>
      <family val="2"/>
    </font>
    <font>
      <b/>
      <i/>
      <sz val="11"/>
      <color rgb="FFFFC000"/>
      <name val="Arial"/>
      <family val="2"/>
    </font>
    <font>
      <b/>
      <i/>
      <sz val="11"/>
      <color theme="1"/>
      <name val="Arial"/>
      <family val="2"/>
    </font>
    <font>
      <b/>
      <i/>
      <sz val="11"/>
      <color theme="9" tint="-0.249977111117893"/>
      <name val="Calibri"/>
      <family val="2"/>
      <scheme val="minor"/>
    </font>
    <font>
      <b/>
      <sz val="14"/>
      <color theme="9" tint="-0.249977111117893"/>
      <name val="Arial"/>
      <family val="2"/>
    </font>
    <font>
      <b/>
      <sz val="14"/>
      <color theme="9" tint="-0.249977111117893"/>
      <name val="Calibri"/>
      <family val="2"/>
    </font>
    <font>
      <b/>
      <sz val="11"/>
      <name val="Arial"/>
      <family val="2"/>
    </font>
    <font>
      <i/>
      <sz val="11"/>
      <name val="Arial"/>
      <family val="2"/>
    </font>
    <font>
      <b/>
      <sz val="11"/>
      <color theme="1"/>
      <name val="Arial"/>
      <family val="2"/>
    </font>
    <font>
      <sz val="9"/>
      <color theme="1"/>
      <name val="Arial"/>
      <family val="2"/>
    </font>
    <font>
      <b/>
      <u/>
      <sz val="11"/>
      <color theme="6" tint="-0.499984740745262"/>
      <name val="Arial"/>
      <family val="2"/>
    </font>
    <font>
      <b/>
      <u/>
      <sz val="11"/>
      <name val="Arial"/>
      <family val="2"/>
    </font>
    <font>
      <i/>
      <sz val="11"/>
      <color theme="6" tint="-0.499984740745262"/>
      <name val="Arial"/>
      <family val="2"/>
    </font>
    <font>
      <b/>
      <i/>
      <sz val="11"/>
      <color theme="6" tint="-0.499984740745262"/>
      <name val="Arial"/>
      <family val="2"/>
    </font>
    <font>
      <b/>
      <sz val="14"/>
      <name val="Arial"/>
      <family val="2"/>
    </font>
    <font>
      <b/>
      <sz val="20"/>
      <color rgb="FFFF000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b/>
      <sz val="11"/>
      <color indexed="8"/>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1"/>
      <name val="Calibri"/>
      <family val="2"/>
      <scheme val="minor"/>
    </font>
    <font>
      <b/>
      <sz val="16"/>
      <color theme="1"/>
      <name val="Calibri"/>
      <family val="2"/>
      <scheme val="minor"/>
    </font>
    <font>
      <u/>
      <sz val="10"/>
      <color theme="10"/>
      <name val="Arial"/>
      <family val="2"/>
    </font>
    <font>
      <i/>
      <sz val="8"/>
      <color rgb="FFFFFFFF"/>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12"/>
      <name val="Arial"/>
      <family val="2"/>
    </font>
    <font>
      <sz val="10"/>
      <color indexed="8"/>
      <name val="Arial"/>
      <family val="2"/>
    </font>
  </fonts>
  <fills count="63">
    <fill>
      <patternFill patternType="none"/>
    </fill>
    <fill>
      <patternFill patternType="gray125"/>
    </fill>
    <fill>
      <patternFill patternType="solid">
        <fgColor indexed="22"/>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theme="0"/>
        <bgColor indexed="64"/>
      </patternFill>
    </fill>
    <fill>
      <patternFill patternType="solid">
        <fgColor theme="0" tint="-0.499984740745262"/>
        <bgColor indexed="64"/>
      </patternFill>
    </fill>
    <fill>
      <patternFill patternType="solid">
        <fgColor rgb="FFFFC7CE"/>
      </patternFill>
    </fill>
    <fill>
      <patternFill patternType="solid">
        <fgColor theme="6" tint="0.59999389629810485"/>
        <bgColor indexed="64"/>
      </patternFill>
    </fill>
    <fill>
      <patternFill patternType="solid">
        <fgColor theme="9" tint="0.79998168889431442"/>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55"/>
      </patternFill>
    </fill>
    <fill>
      <patternFill patternType="solid">
        <fgColor theme="6" tint="0.39997558519241921"/>
        <bgColor indexed="64"/>
      </patternFill>
    </fill>
    <fill>
      <patternFill patternType="solid">
        <fgColor theme="0" tint="-0.24994659260841701"/>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70">
    <border>
      <left/>
      <right/>
      <top/>
      <bottom/>
      <diagonal/>
    </border>
    <border>
      <left style="medium">
        <color auto="1"/>
      </left>
      <right/>
      <top style="medium">
        <color auto="1"/>
      </top>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right/>
      <top style="thin">
        <color auto="1"/>
      </top>
      <bottom style="thin">
        <color auto="1"/>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rgb="FF7F7F7F"/>
      </left>
      <right/>
      <top/>
      <bottom/>
      <diagonal/>
    </border>
    <border>
      <left style="thin">
        <color auto="1"/>
      </left>
      <right/>
      <top style="thin">
        <color auto="1"/>
      </top>
      <bottom/>
      <diagonal/>
    </border>
    <border>
      <left/>
      <right/>
      <top/>
      <bottom style="thin">
        <color auto="1"/>
      </bottom>
      <diagonal/>
    </border>
    <border>
      <left style="thin">
        <color auto="1"/>
      </left>
      <right style="thin">
        <color auto="1"/>
      </right>
      <top style="medium">
        <color auto="1"/>
      </top>
      <bottom style="double">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7F7F7F"/>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8">
    <xf numFmtId="0" fontId="0" fillId="0" borderId="0"/>
    <xf numFmtId="0" fontId="23" fillId="0" borderId="0"/>
    <xf numFmtId="0" fontId="28" fillId="5" borderId="31" applyNumberFormat="0" applyAlignment="0" applyProtection="0"/>
    <xf numFmtId="0" fontId="29" fillId="0" borderId="0"/>
    <xf numFmtId="0" fontId="30" fillId="0" borderId="0"/>
    <xf numFmtId="43" fontId="10" fillId="0" borderId="0" applyFont="0" applyFill="0" applyBorder="0" applyAlignment="0" applyProtection="0"/>
    <xf numFmtId="0" fontId="28" fillId="5" borderId="31" applyNumberFormat="0" applyAlignment="0" applyProtection="0"/>
    <xf numFmtId="0" fontId="26" fillId="3" borderId="0" applyNumberFormat="0" applyBorder="0" applyAlignment="0" applyProtection="0"/>
    <xf numFmtId="0" fontId="27" fillId="4" borderId="0" applyNumberFormat="0" applyBorder="0" applyAlignment="0" applyProtection="0"/>
    <xf numFmtId="0" fontId="9"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38" fillId="8" borderId="0" applyNumberFormat="0" applyBorder="0" applyAlignment="0" applyProtection="0"/>
    <xf numFmtId="0" fontId="9" fillId="0" borderId="0"/>
    <xf numFmtId="0" fontId="10" fillId="0" borderId="0"/>
    <xf numFmtId="43" fontId="10" fillId="0" borderId="0" applyFont="0" applyFill="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31" applyNumberFormat="0" applyAlignment="0" applyProtection="0"/>
    <xf numFmtId="0" fontId="9" fillId="0" borderId="0"/>
    <xf numFmtId="0" fontId="38" fillId="8" borderId="0" applyNumberFormat="0" applyBorder="0" applyAlignment="0" applyProtection="0"/>
    <xf numFmtId="0" fontId="9" fillId="0" borderId="0"/>
    <xf numFmtId="0" fontId="9" fillId="0" borderId="0"/>
    <xf numFmtId="0" fontId="9" fillId="0" borderId="0"/>
    <xf numFmtId="44" fontId="39" fillId="0" borderId="0" applyFont="0" applyFill="0" applyBorder="0" applyAlignment="0" applyProtection="0"/>
    <xf numFmtId="0" fontId="8" fillId="0" borderId="0"/>
    <xf numFmtId="0" fontId="10" fillId="0" borderId="0"/>
    <xf numFmtId="0" fontId="10" fillId="0" borderId="0"/>
    <xf numFmtId="0" fontId="7" fillId="0" borderId="0"/>
    <xf numFmtId="44" fontId="10" fillId="0" borderId="0" applyFont="0" applyFill="0" applyBorder="0" applyAlignment="0" applyProtection="0"/>
    <xf numFmtId="0" fontId="26" fillId="3" borderId="0" applyNumberFormat="0" applyBorder="0" applyAlignment="0" applyProtection="0"/>
    <xf numFmtId="0" fontId="27" fillId="4" borderId="0" applyNumberFormat="0" applyBorder="0" applyAlignment="0" applyProtection="0"/>
    <xf numFmtId="0" fontId="6" fillId="0" borderId="0"/>
    <xf numFmtId="0" fontId="67" fillId="12"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15"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8" fillId="22"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8" fillId="28" borderId="0" applyNumberFormat="0" applyBorder="0" applyAlignment="0" applyProtection="0"/>
    <xf numFmtId="0" fontId="68" fillId="23" borderId="0" applyNumberFormat="0" applyBorder="0" applyAlignment="0" applyProtection="0"/>
    <xf numFmtId="0" fontId="68" fillId="24" borderId="0" applyNumberFormat="0" applyBorder="0" applyAlignment="0" applyProtection="0"/>
    <xf numFmtId="0" fontId="68" fillId="29" borderId="0" applyNumberFormat="0" applyBorder="0" applyAlignment="0" applyProtection="0"/>
    <xf numFmtId="0" fontId="69" fillId="30" borderId="52" applyNumberFormat="0" applyAlignment="0" applyProtection="0"/>
    <xf numFmtId="0" fontId="70" fillId="30" borderId="53" applyNumberFormat="0" applyAlignment="0" applyProtection="0"/>
    <xf numFmtId="0" fontId="71" fillId="0" borderId="54" applyNumberFormat="0" applyFill="0" applyAlignment="0" applyProtection="0"/>
    <xf numFmtId="0" fontId="72" fillId="0" borderId="0" applyNumberFormat="0" applyFill="0" applyBorder="0" applyAlignment="0" applyProtection="0"/>
    <xf numFmtId="44" fontId="10" fillId="0" borderId="0" applyFont="0" applyFill="0" applyBorder="0" applyAlignment="0" applyProtection="0"/>
    <xf numFmtId="0" fontId="67" fillId="31" borderId="55" applyNumberFormat="0" applyFont="0" applyAlignment="0" applyProtection="0"/>
    <xf numFmtId="9" fontId="10" fillId="0" borderId="0" applyFont="0" applyFill="0" applyBorder="0" applyAlignment="0" applyProtection="0"/>
    <xf numFmtId="0" fontId="73" fillId="0" borderId="56" applyNumberFormat="0" applyFill="0" applyAlignment="0" applyProtection="0"/>
    <xf numFmtId="0" fontId="74" fillId="0" borderId="57" applyNumberFormat="0" applyFill="0" applyAlignment="0" applyProtection="0"/>
    <xf numFmtId="0" fontId="75" fillId="0" borderId="58" applyNumberFormat="0" applyFill="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59" applyNumberFormat="0" applyFill="0" applyAlignment="0" applyProtection="0"/>
    <xf numFmtId="44" fontId="10" fillId="0" borderId="0" applyFont="0" applyFill="0" applyBorder="0" applyAlignment="0" applyProtection="0"/>
    <xf numFmtId="0" fontId="78" fillId="0" borderId="0" applyNumberFormat="0" applyFill="0" applyBorder="0" applyAlignment="0" applyProtection="0"/>
    <xf numFmtId="0" fontId="79" fillId="32" borderId="60" applyNumberFormat="0" applyAlignment="0" applyProtection="0"/>
    <xf numFmtId="0" fontId="5" fillId="0" borderId="0"/>
    <xf numFmtId="0" fontId="84" fillId="0" borderId="0" applyNumberFormat="0" applyFill="0" applyBorder="0" applyAlignment="0" applyProtection="0"/>
    <xf numFmtId="0" fontId="85" fillId="0" borderId="62" applyNumberFormat="0" applyFill="0" applyAlignment="0" applyProtection="0"/>
    <xf numFmtId="0" fontId="86" fillId="0" borderId="63" applyNumberFormat="0" applyFill="0" applyAlignment="0" applyProtection="0"/>
    <xf numFmtId="0" fontId="87" fillId="0" borderId="64" applyNumberFormat="0" applyFill="0" applyAlignment="0" applyProtection="0"/>
    <xf numFmtId="0" fontId="87" fillId="0" borderId="0" applyNumberFormat="0" applyFill="0" applyBorder="0" applyAlignment="0" applyProtection="0"/>
    <xf numFmtId="0" fontId="88" fillId="8" borderId="0" applyNumberFormat="0" applyBorder="0" applyAlignment="0" applyProtection="0"/>
    <xf numFmtId="0" fontId="89" fillId="35" borderId="65" applyNumberFormat="0" applyAlignment="0" applyProtection="0"/>
    <xf numFmtId="0" fontId="90" fillId="35" borderId="31" applyNumberFormat="0" applyAlignment="0" applyProtection="0"/>
    <xf numFmtId="0" fontId="91" fillId="0" borderId="66" applyNumberFormat="0" applyFill="0" applyAlignment="0" applyProtection="0"/>
    <xf numFmtId="0" fontId="92" fillId="36" borderId="67" applyNumberFormat="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40" fillId="0" borderId="69" applyNumberFormat="0" applyFill="0" applyAlignment="0" applyProtection="0"/>
    <xf numFmtId="0" fontId="95" fillId="38" borderId="0" applyNumberFormat="0" applyBorder="0" applyAlignment="0" applyProtection="0"/>
    <xf numFmtId="0" fontId="95" fillId="39" borderId="0" applyNumberFormat="0" applyBorder="0" applyAlignment="0" applyProtection="0"/>
    <xf numFmtId="0" fontId="95" fillId="40" borderId="0" applyNumberFormat="0" applyBorder="0" applyAlignment="0" applyProtection="0"/>
    <xf numFmtId="0" fontId="95" fillId="41" borderId="0" applyNumberFormat="0" applyBorder="0" applyAlignment="0" applyProtection="0"/>
    <xf numFmtId="0" fontId="95" fillId="42" borderId="0" applyNumberFormat="0" applyBorder="0" applyAlignment="0" applyProtection="0"/>
    <xf numFmtId="0" fontId="95" fillId="43" borderId="0" applyNumberFormat="0" applyBorder="0" applyAlignment="0" applyProtection="0"/>
    <xf numFmtId="49" fontId="10" fillId="62" borderId="0"/>
    <xf numFmtId="0" fontId="3" fillId="37" borderId="68" applyNumberFormat="0" applyFont="0" applyAlignment="0" applyProtection="0"/>
    <xf numFmtId="0" fontId="3" fillId="44" borderId="0" applyNumberFormat="0" applyBorder="0" applyAlignment="0" applyProtection="0"/>
    <xf numFmtId="0" fontId="3" fillId="45" borderId="0" applyNumberFormat="0" applyBorder="0" applyAlignment="0" applyProtection="0"/>
    <xf numFmtId="0" fontId="95"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95"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95"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95"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95" fillId="5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95" fillId="61" borderId="0" applyNumberFormat="0" applyBorder="0" applyAlignment="0" applyProtection="0"/>
    <xf numFmtId="49" fontId="10" fillId="62" borderId="0"/>
    <xf numFmtId="0" fontId="96" fillId="0" borderId="0" applyNumberFormat="0" applyFill="0" applyBorder="0" applyAlignment="0" applyProtection="0">
      <alignment vertical="top"/>
      <protection locked="0"/>
    </xf>
    <xf numFmtId="0" fontId="2" fillId="0" borderId="0"/>
    <xf numFmtId="0" fontId="10" fillId="0" borderId="0"/>
    <xf numFmtId="0" fontId="97" fillId="0" borderId="0"/>
    <xf numFmtId="0" fontId="82" fillId="0" borderId="0" applyNumberFormat="0" applyFill="0" applyBorder="0" applyAlignment="0" applyProtection="0"/>
    <xf numFmtId="0" fontId="97" fillId="0" borderId="0"/>
    <xf numFmtId="0" fontId="10" fillId="0" borderId="0"/>
    <xf numFmtId="0" fontId="2" fillId="0" borderId="0"/>
    <xf numFmtId="0" fontId="10" fillId="0" borderId="0"/>
  </cellStyleXfs>
  <cellXfs count="377">
    <xf numFmtId="0" fontId="0" fillId="0" borderId="0" xfId="0"/>
    <xf numFmtId="0" fontId="0" fillId="0" borderId="0" xfId="0" applyBorder="1"/>
    <xf numFmtId="0" fontId="11" fillId="0" borderId="0" xfId="0" applyFont="1" applyBorder="1"/>
    <xf numFmtId="0" fontId="14" fillId="0" borderId="0" xfId="0" applyFont="1"/>
    <xf numFmtId="0" fontId="0" fillId="0" borderId="0" xfId="0" applyAlignment="1">
      <alignment horizontal="left"/>
    </xf>
    <xf numFmtId="0" fontId="12" fillId="0" borderId="0" xfId="0" applyFont="1"/>
    <xf numFmtId="0" fontId="18" fillId="2" borderId="17" xfId="0" applyFont="1" applyFill="1" applyBorder="1" applyAlignment="1">
      <alignment horizontal="center" vertical="center" wrapText="1"/>
    </xf>
    <xf numFmtId="8" fontId="19" fillId="2" borderId="17" xfId="0" applyNumberFormat="1" applyFont="1" applyFill="1" applyBorder="1" applyAlignment="1">
      <alignment horizontal="center" vertical="center" wrapText="1"/>
    </xf>
    <xf numFmtId="0" fontId="12" fillId="0" borderId="18" xfId="0" applyFont="1" applyFill="1" applyBorder="1" applyAlignment="1">
      <alignment wrapText="1"/>
    </xf>
    <xf numFmtId="3" fontId="20" fillId="0" borderId="17" xfId="0" applyNumberFormat="1" applyFont="1" applyFill="1" applyBorder="1"/>
    <xf numFmtId="8" fontId="20" fillId="0" borderId="17" xfId="0" applyNumberFormat="1" applyFont="1" applyFill="1" applyBorder="1"/>
    <xf numFmtId="0" fontId="12" fillId="0" borderId="0" xfId="0" applyFont="1" applyFill="1" applyBorder="1"/>
    <xf numFmtId="0" fontId="12" fillId="0" borderId="0" xfId="0" applyFont="1" applyAlignment="1">
      <alignment vertical="top"/>
    </xf>
    <xf numFmtId="0" fontId="20" fillId="0" borderId="18" xfId="0" applyFont="1" applyFill="1" applyBorder="1" applyAlignment="1">
      <alignment wrapText="1"/>
    </xf>
    <xf numFmtId="3" fontId="19" fillId="0" borderId="17" xfId="0" applyNumberFormat="1" applyFont="1" applyFill="1" applyBorder="1"/>
    <xf numFmtId="8" fontId="19" fillId="0" borderId="17" xfId="0" applyNumberFormat="1" applyFont="1" applyFill="1" applyBorder="1"/>
    <xf numFmtId="3" fontId="19" fillId="0" borderId="0" xfId="0" applyNumberFormat="1" applyFont="1" applyFill="1" applyBorder="1"/>
    <xf numFmtId="0" fontId="19" fillId="0" borderId="0" xfId="0" applyFont="1" applyFill="1" applyBorder="1" applyAlignment="1">
      <alignment wrapText="1"/>
    </xf>
    <xf numFmtId="8" fontId="12" fillId="0" borderId="0" xfId="0" applyNumberFormat="1" applyFont="1"/>
    <xf numFmtId="0" fontId="19" fillId="0" borderId="0" xfId="0" applyFont="1" applyBorder="1" applyAlignment="1"/>
    <xf numFmtId="0" fontId="19" fillId="0" borderId="17" xfId="0" applyFont="1" applyFill="1" applyBorder="1" applyAlignment="1">
      <alignment horizontal="center"/>
    </xf>
    <xf numFmtId="0" fontId="21" fillId="0" borderId="17" xfId="0" applyFont="1" applyFill="1" applyBorder="1"/>
    <xf numFmtId="0" fontId="12" fillId="0" borderId="17" xfId="0" applyFont="1" applyFill="1" applyBorder="1"/>
    <xf numFmtId="2" fontId="12" fillId="0" borderId="17" xfId="0" applyNumberFormat="1" applyFont="1" applyFill="1" applyBorder="1"/>
    <xf numFmtId="3" fontId="12" fillId="0" borderId="17" xfId="0" applyNumberFormat="1" applyFont="1" applyFill="1" applyBorder="1"/>
    <xf numFmtId="165" fontId="12" fillId="0" borderId="17" xfId="0" applyNumberFormat="1" applyFont="1" applyFill="1" applyBorder="1"/>
    <xf numFmtId="0" fontId="21" fillId="2" borderId="17" xfId="0" applyFont="1" applyFill="1" applyBorder="1"/>
    <xf numFmtId="0" fontId="12" fillId="2" borderId="17" xfId="0" applyFont="1" applyFill="1" applyBorder="1"/>
    <xf numFmtId="8" fontId="12" fillId="2" borderId="17" xfId="0" applyNumberFormat="1" applyFont="1" applyFill="1" applyBorder="1"/>
    <xf numFmtId="0" fontId="12" fillId="0" borderId="1" xfId="0" applyFont="1" applyBorder="1"/>
    <xf numFmtId="0" fontId="18" fillId="2" borderId="2" xfId="0" applyFont="1" applyFill="1" applyBorder="1" applyAlignment="1">
      <alignment horizontal="center" vertical="center" wrapText="1"/>
    </xf>
    <xf numFmtId="0" fontId="12" fillId="0" borderId="19" xfId="0" applyFont="1" applyFill="1" applyBorder="1"/>
    <xf numFmtId="0" fontId="22" fillId="0" borderId="17" xfId="0" applyFont="1" applyFill="1" applyBorder="1"/>
    <xf numFmtId="4" fontId="12" fillId="0" borderId="17" xfId="0" applyNumberFormat="1" applyFont="1" applyFill="1" applyBorder="1"/>
    <xf numFmtId="0" fontId="12" fillId="0" borderId="17" xfId="0" applyFont="1" applyFill="1" applyBorder="1" applyAlignment="1">
      <alignment wrapText="1"/>
    </xf>
    <xf numFmtId="4" fontId="20" fillId="0" borderId="12" xfId="0" applyNumberFormat="1" applyFont="1" applyFill="1" applyBorder="1"/>
    <xf numFmtId="0" fontId="21" fillId="0" borderId="0" xfId="0" applyFont="1" applyFill="1" applyBorder="1"/>
    <xf numFmtId="2" fontId="12" fillId="0" borderId="0" xfId="0" applyNumberFormat="1" applyFont="1" applyFill="1" applyBorder="1"/>
    <xf numFmtId="8" fontId="12" fillId="0" borderId="0" xfId="0" applyNumberFormat="1" applyFont="1" applyFill="1" applyBorder="1"/>
    <xf numFmtId="2" fontId="12" fillId="2" borderId="17" xfId="0" applyNumberFormat="1" applyFont="1" applyFill="1" applyBorder="1"/>
    <xf numFmtId="0" fontId="0" fillId="0" borderId="0" xfId="0" applyProtection="1">
      <protection locked="0"/>
    </xf>
    <xf numFmtId="0" fontId="19" fillId="0" borderId="0" xfId="0" applyFont="1" applyBorder="1" applyAlignment="1">
      <alignment horizontal="left"/>
    </xf>
    <xf numFmtId="0" fontId="12" fillId="0" borderId="17" xfId="0" applyFont="1" applyBorder="1" applyAlignment="1">
      <alignment horizontal="left"/>
    </xf>
    <xf numFmtId="0" fontId="12" fillId="0" borderId="0" xfId="0" applyFont="1" applyBorder="1" applyAlignment="1">
      <alignment horizontal="left"/>
    </xf>
    <xf numFmtId="0" fontId="12" fillId="2" borderId="17" xfId="0" applyFont="1" applyFill="1" applyBorder="1" applyAlignment="1">
      <alignment horizontal="left"/>
    </xf>
    <xf numFmtId="0" fontId="12" fillId="0" borderId="0" xfId="0" applyFont="1" applyFill="1" applyBorder="1" applyAlignment="1">
      <alignment horizontal="left"/>
    </xf>
    <xf numFmtId="0" fontId="12" fillId="0" borderId="17" xfId="0" applyFont="1" applyBorder="1"/>
    <xf numFmtId="2" fontId="12" fillId="0" borderId="17" xfId="0" applyNumberFormat="1" applyFont="1" applyBorder="1"/>
    <xf numFmtId="0" fontId="23" fillId="0" borderId="0" xfId="0" applyFont="1"/>
    <xf numFmtId="0" fontId="19" fillId="2" borderId="17" xfId="0" applyFont="1" applyFill="1" applyBorder="1" applyAlignment="1">
      <alignment horizontal="center" vertical="center" wrapText="1"/>
    </xf>
    <xf numFmtId="0" fontId="19" fillId="2" borderId="0" xfId="0" applyFont="1" applyFill="1" applyBorder="1" applyAlignment="1">
      <alignment horizontal="center" vertical="center" wrapText="1"/>
    </xf>
    <xf numFmtId="3" fontId="20" fillId="0" borderId="0" xfId="0" applyNumberFormat="1" applyFont="1" applyFill="1" applyBorder="1"/>
    <xf numFmtId="3" fontId="20" fillId="0" borderId="24" xfId="0" applyNumberFormat="1" applyFont="1" applyFill="1" applyBorder="1"/>
    <xf numFmtId="0" fontId="0" fillId="0" borderId="5"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19" fillId="2" borderId="28" xfId="0" applyFont="1" applyFill="1" applyBorder="1" applyAlignment="1">
      <alignment horizontal="center" vertical="center" wrapText="1"/>
    </xf>
    <xf numFmtId="0" fontId="25" fillId="0" borderId="0" xfId="0" applyFont="1"/>
    <xf numFmtId="0" fontId="19" fillId="2" borderId="20" xfId="1" applyFont="1" applyFill="1" applyBorder="1"/>
    <xf numFmtId="0" fontId="19" fillId="2" borderId="29" xfId="1" applyFont="1" applyFill="1" applyBorder="1"/>
    <xf numFmtId="4" fontId="19" fillId="2" borderId="30" xfId="1" applyNumberFormat="1" applyFont="1" applyFill="1" applyBorder="1" applyAlignment="1">
      <alignment horizontal="right"/>
    </xf>
    <xf numFmtId="0" fontId="19" fillId="0" borderId="0" xfId="1" applyFont="1"/>
    <xf numFmtId="0" fontId="20" fillId="0" borderId="0" xfId="1" applyFont="1"/>
    <xf numFmtId="4" fontId="20" fillId="0" borderId="0" xfId="1" applyNumberFormat="1" applyFont="1" applyAlignment="1">
      <alignment horizontal="right"/>
    </xf>
    <xf numFmtId="49" fontId="11" fillId="2" borderId="17" xfId="0" applyNumberFormat="1" applyFont="1" applyFill="1" applyBorder="1" applyAlignment="1" applyProtection="1">
      <alignment horizontal="left" wrapText="1"/>
    </xf>
    <xf numFmtId="49" fontId="11" fillId="2" borderId="21" xfId="0" applyNumberFormat="1" applyFont="1" applyFill="1" applyBorder="1" applyAlignment="1" applyProtection="1">
      <alignment horizontal="left" wrapText="1"/>
    </xf>
    <xf numFmtId="0" fontId="0" fillId="0" borderId="0" xfId="0" applyProtection="1"/>
    <xf numFmtId="0" fontId="15" fillId="0" borderId="0" xfId="3" applyFont="1" applyBorder="1"/>
    <xf numFmtId="1" fontId="11" fillId="0" borderId="0" xfId="3" applyNumberFormat="1" applyFont="1" applyBorder="1"/>
    <xf numFmtId="0" fontId="29" fillId="0" borderId="0" xfId="3" applyBorder="1" applyAlignment="1">
      <alignment horizontal="left" vertical="center"/>
    </xf>
    <xf numFmtId="0" fontId="30" fillId="0" borderId="0" xfId="4"/>
    <xf numFmtId="0" fontId="29" fillId="0" borderId="0" xfId="3" applyBorder="1"/>
    <xf numFmtId="1" fontId="13" fillId="0" borderId="0" xfId="3" applyNumberFormat="1" applyFont="1" applyBorder="1"/>
    <xf numFmtId="0" fontId="16" fillId="0" borderId="0" xfId="3" applyFont="1" applyBorder="1" applyAlignment="1">
      <alignment horizontal="left" vertical="center"/>
    </xf>
    <xf numFmtId="0" fontId="13" fillId="0" borderId="0" xfId="3" applyFont="1" applyBorder="1"/>
    <xf numFmtId="0" fontId="32" fillId="0" borderId="0" xfId="3" applyFont="1"/>
    <xf numFmtId="0" fontId="16" fillId="0" borderId="0" xfId="3" applyFont="1" applyBorder="1"/>
    <xf numFmtId="0" fontId="15" fillId="2" borderId="1" xfId="3" applyFont="1" applyFill="1" applyBorder="1"/>
    <xf numFmtId="164" fontId="15" fillId="2" borderId="22" xfId="5" applyNumberFormat="1" applyFont="1" applyFill="1" applyBorder="1" applyAlignment="1">
      <alignment horizontal="center" wrapText="1"/>
    </xf>
    <xf numFmtId="164" fontId="15" fillId="2" borderId="2" xfId="5" applyNumberFormat="1" applyFont="1" applyFill="1" applyBorder="1" applyAlignment="1">
      <alignment horizontal="center"/>
    </xf>
    <xf numFmtId="164" fontId="15" fillId="2" borderId="3" xfId="5" applyNumberFormat="1" applyFont="1" applyFill="1" applyBorder="1" applyAlignment="1">
      <alignment horizontal="center"/>
    </xf>
    <xf numFmtId="0" fontId="17" fillId="0" borderId="0" xfId="3" applyFont="1" applyBorder="1" applyAlignment="1">
      <alignment horizontal="left" vertical="center"/>
    </xf>
    <xf numFmtId="0" fontId="33" fillId="0" borderId="0" xfId="4" applyFont="1"/>
    <xf numFmtId="0" fontId="15" fillId="2" borderId="4" xfId="3" applyFont="1" applyFill="1" applyBorder="1" applyAlignment="1">
      <alignment horizontal="center"/>
    </xf>
    <xf numFmtId="164" fontId="15" fillId="2" borderId="5" xfId="5" applyNumberFormat="1" applyFont="1" applyFill="1" applyBorder="1" applyAlignment="1">
      <alignment horizontal="center"/>
    </xf>
    <xf numFmtId="4" fontId="15" fillId="2" borderId="6" xfId="5" applyNumberFormat="1" applyFont="1" applyFill="1" applyBorder="1" applyAlignment="1">
      <alignment horizontal="center"/>
    </xf>
    <xf numFmtId="4" fontId="15" fillId="2" borderId="7" xfId="5" applyNumberFormat="1" applyFont="1" applyFill="1" applyBorder="1" applyAlignment="1">
      <alignment horizontal="center"/>
    </xf>
    <xf numFmtId="0" fontId="17" fillId="0" borderId="0" xfId="3" applyFont="1"/>
    <xf numFmtId="0" fontId="29" fillId="0" borderId="0" xfId="3"/>
    <xf numFmtId="0" fontId="34" fillId="0" borderId="0" xfId="4" applyFont="1"/>
    <xf numFmtId="4" fontId="17" fillId="0" borderId="0" xfId="5" applyNumberFormat="1" applyFont="1" applyFill="1" applyBorder="1"/>
    <xf numFmtId="0" fontId="35" fillId="0" borderId="0" xfId="4" applyFont="1" applyAlignment="1">
      <alignment vertical="center" wrapText="1"/>
    </xf>
    <xf numFmtId="0" fontId="33" fillId="0" borderId="0" xfId="4" applyFont="1" applyBorder="1"/>
    <xf numFmtId="0" fontId="20" fillId="0" borderId="0" xfId="1" applyFont="1" applyAlignment="1">
      <alignment wrapText="1"/>
    </xf>
    <xf numFmtId="0" fontId="10" fillId="0" borderId="0" xfId="0" applyFont="1"/>
    <xf numFmtId="165" fontId="12" fillId="0" borderId="39" xfId="0" applyNumberFormat="1" applyFont="1" applyFill="1" applyBorder="1"/>
    <xf numFmtId="0" fontId="0" fillId="0" borderId="0" xfId="0" applyAlignment="1">
      <alignment vertical="top"/>
    </xf>
    <xf numFmtId="0" fontId="11" fillId="0" borderId="0" xfId="0" applyFont="1" applyAlignment="1">
      <alignment vertical="top"/>
    </xf>
    <xf numFmtId="14" fontId="11" fillId="0" borderId="0" xfId="0" applyNumberFormat="1" applyFont="1" applyAlignment="1">
      <alignment vertical="top"/>
    </xf>
    <xf numFmtId="0" fontId="23" fillId="0" borderId="0" xfId="1" applyBorder="1" applyProtection="1">
      <protection locked="0"/>
    </xf>
    <xf numFmtId="49" fontId="0" fillId="0" borderId="0" xfId="0" applyNumberFormat="1" applyAlignment="1" applyProtection="1">
      <alignment horizontal="left"/>
    </xf>
    <xf numFmtId="49" fontId="0" fillId="0" borderId="0" xfId="0" applyNumberFormat="1" applyAlignment="1" applyProtection="1"/>
    <xf numFmtId="1" fontId="0" fillId="0" borderId="0" xfId="0" applyNumberFormat="1" applyProtection="1">
      <protection locked="0"/>
    </xf>
    <xf numFmtId="0" fontId="12" fillId="0" borderId="0" xfId="0" applyFont="1" applyFill="1" applyBorder="1" applyAlignment="1">
      <alignment wrapText="1"/>
    </xf>
    <xf numFmtId="0" fontId="12" fillId="0" borderId="40" xfId="0" applyFont="1" applyFill="1" applyBorder="1"/>
    <xf numFmtId="4" fontId="20" fillId="0" borderId="41" xfId="0" applyNumberFormat="1" applyFont="1" applyFill="1" applyBorder="1"/>
    <xf numFmtId="0" fontId="12" fillId="0" borderId="20" xfId="0" applyFont="1" applyFill="1" applyBorder="1"/>
    <xf numFmtId="4" fontId="19" fillId="0" borderId="30" xfId="0" applyNumberFormat="1" applyFont="1" applyFill="1" applyBorder="1"/>
    <xf numFmtId="4" fontId="32" fillId="0" borderId="12" xfId="5" applyNumberFormat="1" applyFont="1" applyFill="1" applyBorder="1"/>
    <xf numFmtId="0" fontId="31" fillId="0" borderId="0" xfId="10" applyFont="1" applyBorder="1"/>
    <xf numFmtId="1" fontId="32" fillId="0" borderId="0" xfId="10" applyNumberFormat="1" applyFont="1" applyBorder="1"/>
    <xf numFmtId="0" fontId="32" fillId="0" borderId="0" xfId="10" applyFont="1"/>
    <xf numFmtId="0" fontId="32" fillId="0" borderId="0" xfId="10" applyFont="1" applyFill="1" applyBorder="1"/>
    <xf numFmtId="0" fontId="10" fillId="0" borderId="0" xfId="10" applyBorder="1"/>
    <xf numFmtId="0" fontId="13" fillId="0" borderId="8" xfId="10" applyFont="1" applyFill="1" applyBorder="1"/>
    <xf numFmtId="4" fontId="16" fillId="0" borderId="9" xfId="5" applyNumberFormat="1" applyFont="1" applyFill="1" applyBorder="1"/>
    <xf numFmtId="4" fontId="16" fillId="0" borderId="10" xfId="5" applyNumberFormat="1" applyFont="1" applyFill="1" applyBorder="1"/>
    <xf numFmtId="0" fontId="16" fillId="0" borderId="0" xfId="10" applyFont="1"/>
    <xf numFmtId="164" fontId="16" fillId="0" borderId="0" xfId="5" applyNumberFormat="1" applyFont="1"/>
    <xf numFmtId="49" fontId="16" fillId="0" borderId="0" xfId="5" applyNumberFormat="1" applyFont="1" applyAlignment="1">
      <alignment horizontal="right"/>
    </xf>
    <xf numFmtId="3" fontId="16" fillId="0" borderId="23" xfId="5" applyNumberFormat="1" applyFont="1" applyFill="1" applyBorder="1"/>
    <xf numFmtId="0" fontId="15" fillId="6" borderId="22" xfId="10" applyFont="1" applyFill="1" applyBorder="1"/>
    <xf numFmtId="0" fontId="15" fillId="6" borderId="13" xfId="10" applyFont="1" applyFill="1" applyBorder="1" applyAlignment="1">
      <alignment wrapText="1"/>
    </xf>
    <xf numFmtId="0" fontId="15" fillId="6" borderId="11" xfId="10" applyFont="1" applyFill="1" applyBorder="1"/>
    <xf numFmtId="0" fontId="15" fillId="0" borderId="4" xfId="10" applyFont="1" applyFill="1" applyBorder="1"/>
    <xf numFmtId="0" fontId="15" fillId="0" borderId="14" xfId="10" applyFont="1" applyFill="1" applyBorder="1"/>
    <xf numFmtId="0" fontId="15" fillId="2" borderId="14" xfId="10" applyFont="1" applyFill="1" applyBorder="1"/>
    <xf numFmtId="164" fontId="32" fillId="2" borderId="15" xfId="5" applyNumberFormat="1" applyFont="1" applyFill="1" applyBorder="1"/>
    <xf numFmtId="49" fontId="17" fillId="0" borderId="0" xfId="5" applyNumberFormat="1" applyFont="1" applyAlignment="1">
      <alignment horizontal="right"/>
    </xf>
    <xf numFmtId="4" fontId="15" fillId="2" borderId="15" xfId="5" applyNumberFormat="1" applyFont="1" applyFill="1" applyBorder="1"/>
    <xf numFmtId="4" fontId="32" fillId="0" borderId="33" xfId="5" applyNumberFormat="1" applyFont="1" applyFill="1" applyBorder="1"/>
    <xf numFmtId="0" fontId="31" fillId="0" borderId="0" xfId="10" applyFont="1" applyBorder="1"/>
    <xf numFmtId="4" fontId="32" fillId="0" borderId="2" xfId="5" applyNumberFormat="1" applyFont="1" applyFill="1" applyBorder="1"/>
    <xf numFmtId="3" fontId="32" fillId="0" borderId="33" xfId="5" applyNumberFormat="1" applyFont="1" applyFill="1" applyBorder="1"/>
    <xf numFmtId="3" fontId="32" fillId="0" borderId="3" xfId="5" applyNumberFormat="1" applyFont="1" applyFill="1" applyBorder="1"/>
    <xf numFmtId="4" fontId="32" fillId="0" borderId="13" xfId="5" applyNumberFormat="1" applyFont="1" applyFill="1" applyBorder="1"/>
    <xf numFmtId="3" fontId="32" fillId="0" borderId="13" xfId="5" applyNumberFormat="1" applyFont="1" applyFill="1" applyBorder="1"/>
    <xf numFmtId="0" fontId="15" fillId="2" borderId="35" xfId="10" applyFont="1" applyFill="1" applyBorder="1"/>
    <xf numFmtId="0" fontId="15" fillId="2" borderId="33" xfId="10" applyFont="1" applyFill="1" applyBorder="1" applyAlignment="1">
      <alignment vertical="center"/>
    </xf>
    <xf numFmtId="2" fontId="15" fillId="2" borderId="16" xfId="5" applyNumberFormat="1" applyFont="1" applyFill="1" applyBorder="1" applyAlignment="1">
      <alignment horizontal="center" vertical="center" wrapText="1"/>
    </xf>
    <xf numFmtId="2" fontId="15" fillId="2" borderId="15" xfId="5" applyNumberFormat="1" applyFont="1" applyFill="1" applyBorder="1" applyAlignment="1">
      <alignment horizontal="center" vertical="center" wrapText="1"/>
    </xf>
    <xf numFmtId="0" fontId="15" fillId="2" borderId="10" xfId="10" applyFont="1" applyFill="1" applyBorder="1" applyAlignment="1">
      <alignment vertical="center"/>
    </xf>
    <xf numFmtId="0" fontId="9" fillId="0" borderId="38" xfId="9" applyBorder="1"/>
    <xf numFmtId="0" fontId="13" fillId="6" borderId="8" xfId="10" applyFont="1" applyFill="1" applyBorder="1"/>
    <xf numFmtId="0" fontId="34" fillId="0" borderId="8" xfId="9" applyFont="1" applyBorder="1"/>
    <xf numFmtId="0" fontId="15" fillId="6" borderId="14" xfId="10" applyFont="1" applyFill="1" applyBorder="1"/>
    <xf numFmtId="0" fontId="15" fillId="6" borderId="14" xfId="10" applyFont="1" applyFill="1" applyBorder="1" applyAlignment="1">
      <alignment wrapText="1"/>
    </xf>
    <xf numFmtId="4" fontId="32" fillId="0" borderId="7" xfId="5" applyNumberFormat="1" applyFont="1" applyFill="1" applyBorder="1"/>
    <xf numFmtId="3" fontId="15" fillId="0" borderId="20" xfId="5" applyNumberFormat="1" applyFont="1" applyFill="1" applyBorder="1"/>
    <xf numFmtId="4" fontId="15" fillId="0" borderId="20" xfId="5" applyNumberFormat="1" applyFont="1" applyFill="1" applyBorder="1"/>
    <xf numFmtId="4" fontId="15" fillId="0" borderId="16" xfId="5" applyNumberFormat="1" applyFont="1" applyFill="1" applyBorder="1"/>
    <xf numFmtId="0" fontId="34" fillId="0" borderId="38" xfId="9" applyFont="1" applyBorder="1"/>
    <xf numFmtId="0" fontId="10" fillId="0" borderId="0" xfId="0" applyFont="1" applyFill="1" applyBorder="1"/>
    <xf numFmtId="165" fontId="12" fillId="0" borderId="17" xfId="11" applyNumberFormat="1" applyFont="1" applyFill="1" applyBorder="1"/>
    <xf numFmtId="1" fontId="28" fillId="5" borderId="31" xfId="2" applyNumberFormat="1" applyAlignment="1" applyProtection="1">
      <alignment horizontal="center" wrapText="1"/>
    </xf>
    <xf numFmtId="0" fontId="10" fillId="0" borderId="0" xfId="0" applyFont="1" applyBorder="1" applyAlignment="1">
      <alignment vertical="top" wrapText="1"/>
    </xf>
    <xf numFmtId="0" fontId="0" fillId="0" borderId="0" xfId="0" applyBorder="1" applyAlignment="1">
      <alignment vertical="top" wrapText="1"/>
    </xf>
    <xf numFmtId="4" fontId="32" fillId="0" borderId="3" xfId="5" applyNumberFormat="1" applyFont="1" applyFill="1" applyBorder="1"/>
    <xf numFmtId="0" fontId="15" fillId="6" borderId="22" xfId="10" applyFont="1" applyFill="1" applyBorder="1"/>
    <xf numFmtId="0" fontId="15" fillId="6" borderId="13" xfId="10" applyFont="1" applyFill="1" applyBorder="1" applyAlignment="1">
      <alignment wrapText="1"/>
    </xf>
    <xf numFmtId="0" fontId="15" fillId="6" borderId="11" xfId="10" applyFont="1" applyFill="1" applyBorder="1"/>
    <xf numFmtId="4" fontId="32" fillId="0" borderId="3" xfId="5" applyNumberFormat="1" applyFont="1" applyFill="1" applyBorder="1"/>
    <xf numFmtId="0" fontId="15" fillId="6" borderId="34" xfId="10" applyFont="1" applyFill="1" applyBorder="1"/>
    <xf numFmtId="3" fontId="32" fillId="0" borderId="7" xfId="5" applyNumberFormat="1" applyFont="1" applyFill="1" applyBorder="1"/>
    <xf numFmtId="0" fontId="12" fillId="0" borderId="47" xfId="0" applyFont="1" applyFill="1" applyBorder="1" applyAlignment="1">
      <alignment wrapText="1"/>
    </xf>
    <xf numFmtId="8" fontId="20" fillId="0" borderId="21" xfId="0" applyNumberFormat="1" applyFont="1" applyFill="1" applyBorder="1"/>
    <xf numFmtId="3" fontId="20" fillId="0" borderId="21" xfId="0" applyNumberFormat="1" applyFont="1" applyFill="1" applyBorder="1"/>
    <xf numFmtId="3" fontId="24" fillId="0" borderId="24" xfId="0" applyNumberFormat="1" applyFont="1" applyFill="1" applyBorder="1"/>
    <xf numFmtId="0" fontId="19" fillId="0" borderId="14" xfId="0" applyFont="1" applyFill="1" applyBorder="1" applyAlignment="1">
      <alignment wrapText="1"/>
    </xf>
    <xf numFmtId="3" fontId="19" fillId="0" borderId="29" xfId="0" applyNumberFormat="1" applyFont="1" applyFill="1" applyBorder="1"/>
    <xf numFmtId="8" fontId="19" fillId="0" borderId="29" xfId="0" applyNumberFormat="1" applyFont="1" applyFill="1" applyBorder="1"/>
    <xf numFmtId="8" fontId="19" fillId="0" borderId="30" xfId="0" applyNumberFormat="1" applyFont="1" applyFill="1" applyBorder="1"/>
    <xf numFmtId="44" fontId="12" fillId="0" borderId="17" xfId="29" applyFont="1" applyFill="1" applyBorder="1"/>
    <xf numFmtId="3" fontId="15" fillId="0" borderId="16" xfId="5" applyNumberFormat="1" applyFont="1" applyFill="1" applyBorder="1"/>
    <xf numFmtId="0" fontId="23" fillId="0" borderId="0" xfId="0" applyFont="1" applyAlignment="1">
      <alignment horizontal="center"/>
    </xf>
    <xf numFmtId="0" fontId="23" fillId="0" borderId="0" xfId="0" applyFont="1" applyBorder="1" applyAlignment="1">
      <alignment horizontal="center"/>
    </xf>
    <xf numFmtId="0" fontId="10" fillId="0" borderId="0" xfId="0" applyFont="1" applyAlignment="1">
      <alignment horizontal="left" wrapText="1"/>
    </xf>
    <xf numFmtId="0" fontId="10" fillId="0" borderId="0" xfId="0" applyFont="1" applyBorder="1" applyAlignment="1">
      <alignment horizontal="left" wrapText="1"/>
    </xf>
    <xf numFmtId="0" fontId="41" fillId="6" borderId="0" xfId="30" applyFont="1" applyFill="1" applyBorder="1" applyAlignment="1" applyProtection="1">
      <alignment horizontal="left" vertical="top"/>
    </xf>
    <xf numFmtId="0" fontId="35" fillId="6" borderId="0" xfId="30" applyFont="1" applyFill="1"/>
    <xf numFmtId="0" fontId="13" fillId="6" borderId="0" xfId="31" applyFont="1" applyFill="1" applyBorder="1" applyAlignment="1" applyProtection="1">
      <alignment vertical="top"/>
    </xf>
    <xf numFmtId="0" fontId="15" fillId="6" borderId="0" xfId="31" applyFont="1" applyFill="1" applyBorder="1" applyAlignment="1" applyProtection="1">
      <alignment vertical="top"/>
    </xf>
    <xf numFmtId="0" fontId="12" fillId="6" borderId="0" xfId="31" applyFont="1" applyFill="1" applyBorder="1" applyAlignment="1" applyProtection="1">
      <alignment vertical="top"/>
    </xf>
    <xf numFmtId="0" fontId="43" fillId="6" borderId="0" xfId="30" quotePrefix="1" applyFont="1" applyFill="1" applyAlignment="1" applyProtection="1">
      <alignment horizontal="left" vertical="top" wrapText="1"/>
    </xf>
    <xf numFmtId="0" fontId="16" fillId="6" borderId="0" xfId="30" quotePrefix="1" applyFont="1" applyFill="1" applyAlignment="1" applyProtection="1">
      <alignment horizontal="justify" vertical="top" wrapText="1"/>
    </xf>
    <xf numFmtId="0" fontId="43" fillId="6" borderId="0" xfId="30" quotePrefix="1" applyFont="1" applyFill="1" applyAlignment="1" applyProtection="1">
      <alignment horizontal="justify" vertical="top" wrapText="1"/>
    </xf>
    <xf numFmtId="0" fontId="35" fillId="6" borderId="0" xfId="30" applyFont="1" applyFill="1" applyAlignment="1">
      <alignment horizontal="justify"/>
    </xf>
    <xf numFmtId="0" fontId="55" fillId="6" borderId="0" xfId="30" quotePrefix="1" applyFont="1" applyFill="1" applyAlignment="1">
      <alignment horizontal="justify" vertical="top"/>
    </xf>
    <xf numFmtId="0" fontId="35" fillId="6" borderId="0" xfId="30" applyFont="1" applyFill="1" applyAlignment="1">
      <alignment horizontal="justify" wrapText="1"/>
    </xf>
    <xf numFmtId="0" fontId="55" fillId="6" borderId="0" xfId="30" quotePrefix="1" applyFont="1" applyFill="1" applyAlignment="1">
      <alignment horizontal="center" vertical="top"/>
    </xf>
    <xf numFmtId="0" fontId="35" fillId="6" borderId="0" xfId="30" applyFont="1" applyFill="1" applyAlignment="1">
      <alignment wrapText="1"/>
    </xf>
    <xf numFmtId="49" fontId="10" fillId="0" borderId="0" xfId="0" applyNumberFormat="1" applyFont="1"/>
    <xf numFmtId="0" fontId="61" fillId="0" borderId="0" xfId="32" applyFont="1"/>
    <xf numFmtId="0" fontId="62" fillId="0" borderId="0" xfId="32" applyFont="1"/>
    <xf numFmtId="0" fontId="7" fillId="0" borderId="0" xfId="33"/>
    <xf numFmtId="0" fontId="63" fillId="0" borderId="0" xfId="32" applyFont="1"/>
    <xf numFmtId="0" fontId="58" fillId="0" borderId="0" xfId="32" applyFont="1"/>
    <xf numFmtId="0" fontId="64" fillId="0" borderId="0" xfId="32" applyFont="1"/>
    <xf numFmtId="0" fontId="10" fillId="0" borderId="0" xfId="32" applyFont="1"/>
    <xf numFmtId="49" fontId="11" fillId="2" borderId="17" xfId="32" applyNumberFormat="1" applyFont="1" applyFill="1" applyBorder="1" applyAlignment="1" applyProtection="1">
      <alignment horizontal="left" vertical="center" wrapText="1"/>
    </xf>
    <xf numFmtId="49" fontId="11" fillId="10" borderId="30" xfId="32" applyNumberFormat="1" applyFont="1" applyFill="1" applyBorder="1" applyAlignment="1" applyProtection="1">
      <alignment horizontal="left" vertical="center" wrapText="1"/>
    </xf>
    <xf numFmtId="0" fontId="10" fillId="0" borderId="0" xfId="32" quotePrefix="1" applyFont="1"/>
    <xf numFmtId="0" fontId="10" fillId="0" borderId="0" xfId="32" applyFont="1" applyFill="1" applyBorder="1"/>
    <xf numFmtId="0" fontId="10" fillId="0" borderId="0" xfId="32"/>
    <xf numFmtId="0" fontId="63" fillId="0" borderId="0" xfId="32" applyFont="1" applyBorder="1"/>
    <xf numFmtId="0" fontId="64" fillId="0" borderId="0" xfId="32" applyFont="1" applyBorder="1"/>
    <xf numFmtId="49" fontId="11" fillId="2" borderId="20" xfId="32" applyNumberFormat="1" applyFont="1" applyFill="1" applyBorder="1" applyAlignment="1" applyProtection="1">
      <alignment horizontal="left" vertical="center" wrapText="1"/>
    </xf>
    <xf numFmtId="49" fontId="11" fillId="2" borderId="29" xfId="32" applyNumberFormat="1" applyFont="1" applyFill="1" applyBorder="1" applyAlignment="1" applyProtection="1">
      <alignment horizontal="left" vertical="center" wrapText="1"/>
    </xf>
    <xf numFmtId="0" fontId="10" fillId="0" borderId="0" xfId="32" applyFont="1" applyProtection="1">
      <protection locked="0"/>
    </xf>
    <xf numFmtId="0" fontId="10" fillId="0" borderId="0" xfId="32" applyProtection="1">
      <protection locked="0"/>
    </xf>
    <xf numFmtId="0" fontId="10" fillId="0" borderId="0" xfId="32" quotePrefix="1" applyFont="1" applyProtection="1">
      <protection locked="0"/>
    </xf>
    <xf numFmtId="0" fontId="7" fillId="0" borderId="0" xfId="33" applyProtection="1">
      <protection locked="0"/>
    </xf>
    <xf numFmtId="0" fontId="10" fillId="0" borderId="0" xfId="32" applyFont="1" applyFill="1" applyBorder="1" applyProtection="1">
      <protection locked="0"/>
    </xf>
    <xf numFmtId="0" fontId="65" fillId="0" borderId="0" xfId="0" applyFont="1" applyAlignment="1">
      <alignment vertical="center"/>
    </xf>
    <xf numFmtId="0" fontId="12" fillId="0" borderId="0" xfId="0" applyFont="1" applyFill="1" applyBorder="1" applyAlignment="1" applyProtection="1">
      <alignment horizontal="left" wrapText="1"/>
    </xf>
    <xf numFmtId="44" fontId="10" fillId="0" borderId="0" xfId="29" applyFont="1" applyFill="1" applyBorder="1"/>
    <xf numFmtId="44" fontId="63" fillId="9" borderId="43" xfId="29" applyFont="1" applyFill="1" applyBorder="1"/>
    <xf numFmtId="44" fontId="7" fillId="0" borderId="0" xfId="29" applyFont="1"/>
    <xf numFmtId="44" fontId="10" fillId="0" borderId="0" xfId="29" applyFont="1"/>
    <xf numFmtId="49" fontId="11" fillId="2" borderId="21" xfId="0" applyNumberFormat="1" applyFont="1" applyFill="1" applyBorder="1" applyAlignment="1" applyProtection="1">
      <alignment horizontal="center" wrapText="1"/>
    </xf>
    <xf numFmtId="49" fontId="11" fillId="2" borderId="0" xfId="0" applyNumberFormat="1" applyFont="1" applyFill="1" applyBorder="1" applyAlignment="1" applyProtection="1">
      <alignment horizontal="center" wrapText="1"/>
    </xf>
    <xf numFmtId="4" fontId="27" fillId="4" borderId="17" xfId="36" applyNumberFormat="1" applyBorder="1" applyAlignment="1" applyProtection="1">
      <alignment horizontal="center" wrapText="1"/>
    </xf>
    <xf numFmtId="1" fontId="26" fillId="3" borderId="17" xfId="35" applyNumberFormat="1" applyBorder="1" applyAlignment="1" applyProtection="1">
      <alignment horizontal="center" wrapText="1"/>
    </xf>
    <xf numFmtId="1" fontId="26" fillId="3" borderId="18" xfId="35" applyNumberFormat="1" applyBorder="1" applyAlignment="1" applyProtection="1">
      <alignment horizontal="center" wrapText="1"/>
    </xf>
    <xf numFmtId="0" fontId="10" fillId="0" borderId="0" xfId="11" applyBorder="1" applyProtection="1">
      <protection locked="0"/>
    </xf>
    <xf numFmtId="0" fontId="0" fillId="0" borderId="0" xfId="0" applyFill="1"/>
    <xf numFmtId="3" fontId="61" fillId="0" borderId="0" xfId="32" applyNumberFormat="1" applyFont="1"/>
    <xf numFmtId="3" fontId="62" fillId="0" borderId="0" xfId="32" applyNumberFormat="1" applyFont="1"/>
    <xf numFmtId="3" fontId="63" fillId="0" borderId="0" xfId="32" applyNumberFormat="1" applyFont="1"/>
    <xf numFmtId="3" fontId="63" fillId="9" borderId="42" xfId="32" applyNumberFormat="1" applyFont="1" applyFill="1" applyBorder="1"/>
    <xf numFmtId="3" fontId="10" fillId="0" borderId="0" xfId="32" applyNumberFormat="1" applyFont="1"/>
    <xf numFmtId="3" fontId="11" fillId="9" borderId="29" xfId="32" applyNumberFormat="1" applyFont="1" applyFill="1" applyBorder="1" applyAlignment="1" applyProtection="1">
      <alignment horizontal="left" vertical="center" wrapText="1"/>
    </xf>
    <xf numFmtId="3" fontId="7" fillId="0" borderId="0" xfId="33" applyNumberFormat="1"/>
    <xf numFmtId="3" fontId="11" fillId="9" borderId="17" xfId="32" applyNumberFormat="1" applyFont="1" applyFill="1" applyBorder="1" applyAlignment="1" applyProtection="1">
      <alignment horizontal="left" vertical="center" wrapText="1"/>
    </xf>
    <xf numFmtId="3" fontId="10" fillId="0" borderId="0" xfId="32" applyNumberFormat="1" applyFont="1" applyFill="1" applyBorder="1"/>
    <xf numFmtId="44" fontId="61" fillId="0" borderId="0" xfId="29" applyFont="1"/>
    <xf numFmtId="44" fontId="62" fillId="0" borderId="0" xfId="29" applyFont="1"/>
    <xf numFmtId="44" fontId="63" fillId="0" borderId="0" xfId="29" applyFont="1"/>
    <xf numFmtId="44" fontId="11" fillId="9" borderId="17" xfId="29" applyFont="1" applyFill="1" applyBorder="1" applyAlignment="1" applyProtection="1">
      <alignment horizontal="left" vertical="center" wrapText="1"/>
    </xf>
    <xf numFmtId="44" fontId="11" fillId="9" borderId="29" xfId="29" applyFont="1" applyFill="1" applyBorder="1" applyAlignment="1" applyProtection="1">
      <alignment horizontal="left" vertical="center" wrapText="1"/>
    </xf>
    <xf numFmtId="0" fontId="35" fillId="0" borderId="0" xfId="24" applyFont="1"/>
    <xf numFmtId="0" fontId="10" fillId="0" borderId="0" xfId="11"/>
    <xf numFmtId="0" fontId="9" fillId="0" borderId="0" xfId="24" applyBorder="1"/>
    <xf numFmtId="0" fontId="35" fillId="11" borderId="0" xfId="24" applyFont="1" applyFill="1"/>
    <xf numFmtId="0" fontId="10" fillId="11" borderId="0" xfId="11" applyFill="1"/>
    <xf numFmtId="0" fontId="9" fillId="11" borderId="0" xfId="24" applyFill="1" applyBorder="1"/>
    <xf numFmtId="0" fontId="66" fillId="0" borderId="0" xfId="10" applyFont="1"/>
    <xf numFmtId="0" fontId="15" fillId="11" borderId="22" xfId="10" applyFont="1" applyFill="1" applyBorder="1"/>
    <xf numFmtId="4" fontId="32" fillId="11" borderId="3" xfId="5" applyNumberFormat="1" applyFont="1" applyFill="1" applyBorder="1"/>
    <xf numFmtId="4" fontId="17" fillId="11" borderId="0" xfId="5" applyNumberFormat="1" applyFont="1" applyFill="1" applyBorder="1"/>
    <xf numFmtId="0" fontId="17" fillId="11" borderId="0" xfId="10" applyFont="1" applyFill="1"/>
    <xf numFmtId="0" fontId="17" fillId="0" borderId="0" xfId="10" applyFont="1"/>
    <xf numFmtId="0" fontId="15" fillId="11" borderId="34" xfId="10" applyFont="1" applyFill="1" applyBorder="1"/>
    <xf numFmtId="3" fontId="32" fillId="11" borderId="7" xfId="5" applyNumberFormat="1" applyFont="1" applyFill="1" applyBorder="1"/>
    <xf numFmtId="0" fontId="34" fillId="0" borderId="0" xfId="9" applyFont="1" applyAlignment="1">
      <alignment vertical="center" wrapText="1"/>
    </xf>
    <xf numFmtId="0" fontId="34" fillId="0" borderId="0" xfId="9" applyFont="1" applyAlignment="1"/>
    <xf numFmtId="0" fontId="32" fillId="0" borderId="0" xfId="10" quotePrefix="1" applyFont="1" applyFill="1" applyBorder="1"/>
    <xf numFmtId="0" fontId="16" fillId="0" borderId="0" xfId="10" applyFont="1" applyBorder="1" applyAlignment="1">
      <alignment horizontal="left" vertical="center"/>
    </xf>
    <xf numFmtId="0" fontId="6" fillId="0" borderId="0" xfId="37"/>
    <xf numFmtId="0" fontId="36" fillId="0" borderId="0" xfId="37" applyFont="1" applyAlignment="1">
      <alignment horizontal="right"/>
    </xf>
    <xf numFmtId="0" fontId="34" fillId="0" borderId="5" xfId="37" applyFont="1" applyBorder="1" applyAlignment="1">
      <alignment wrapText="1"/>
    </xf>
    <xf numFmtId="0" fontId="34" fillId="0" borderId="51" xfId="37" applyFont="1" applyBorder="1" applyAlignment="1">
      <alignment wrapText="1"/>
    </xf>
    <xf numFmtId="4" fontId="15" fillId="2" borderId="37" xfId="5" applyNumberFormat="1" applyFont="1" applyFill="1" applyBorder="1" applyAlignment="1">
      <alignment horizontal="center"/>
    </xf>
    <xf numFmtId="4" fontId="15" fillId="2" borderId="33" xfId="5" applyNumberFormat="1" applyFont="1" applyFill="1" applyBorder="1" applyAlignment="1">
      <alignment horizontal="center"/>
    </xf>
    <xf numFmtId="0" fontId="15" fillId="2" borderId="33" xfId="10" applyFont="1" applyFill="1" applyBorder="1" applyAlignment="1">
      <alignment horizontal="center"/>
    </xf>
    <xf numFmtId="164" fontId="15" fillId="2" borderId="26" xfId="5" applyNumberFormat="1" applyFont="1" applyFill="1" applyBorder="1" applyAlignment="1">
      <alignment horizontal="center" wrapText="1"/>
    </xf>
    <xf numFmtId="164" fontId="15" fillId="2" borderId="35" xfId="5" applyNumberFormat="1" applyFont="1" applyFill="1" applyBorder="1" applyAlignment="1">
      <alignment horizontal="center" wrapText="1"/>
    </xf>
    <xf numFmtId="0" fontId="9" fillId="0" borderId="0" xfId="24"/>
    <xf numFmtId="1" fontId="13" fillId="0" borderId="0" xfId="10" applyNumberFormat="1" applyFont="1" applyBorder="1"/>
    <xf numFmtId="0" fontId="10" fillId="0" borderId="0" xfId="10" applyBorder="1" applyAlignment="1">
      <alignment horizontal="left" vertical="center"/>
    </xf>
    <xf numFmtId="1" fontId="11" fillId="0" borderId="0" xfId="10" applyNumberFormat="1" applyFont="1" applyBorder="1"/>
    <xf numFmtId="0" fontId="6" fillId="0" borderId="0" xfId="37" applyAlignment="1">
      <alignment horizontal="center"/>
    </xf>
    <xf numFmtId="1" fontId="0" fillId="0" borderId="0" xfId="0" applyNumberFormat="1"/>
    <xf numFmtId="2" fontId="0" fillId="0" borderId="0" xfId="0" applyNumberFormat="1"/>
    <xf numFmtId="0" fontId="10" fillId="0" borderId="0" xfId="0" applyFont="1" applyAlignment="1">
      <alignment horizontal="right"/>
    </xf>
    <xf numFmtId="0" fontId="18" fillId="2" borderId="20" xfId="1" applyFont="1" applyFill="1" applyBorder="1"/>
    <xf numFmtId="49" fontId="11" fillId="2" borderId="21" xfId="37" applyNumberFormat="1" applyFont="1" applyFill="1" applyBorder="1" applyAlignment="1" applyProtection="1">
      <alignment horizontal="left" wrapText="1"/>
    </xf>
    <xf numFmtId="49" fontId="11" fillId="2" borderId="21" xfId="37" applyNumberFormat="1" applyFont="1" applyFill="1" applyBorder="1" applyAlignment="1" applyProtection="1">
      <alignment horizontal="center" wrapText="1"/>
    </xf>
    <xf numFmtId="0" fontId="12" fillId="0" borderId="0" xfId="11" applyFont="1"/>
    <xf numFmtId="4" fontId="12" fillId="0" borderId="0" xfId="11" applyNumberFormat="1" applyFont="1" applyAlignment="1">
      <alignment horizontal="right"/>
    </xf>
    <xf numFmtId="0" fontId="12" fillId="0" borderId="0" xfId="11" applyFont="1" applyBorder="1"/>
    <xf numFmtId="0" fontId="12" fillId="0" borderId="0" xfId="11" applyFont="1" applyProtection="1"/>
    <xf numFmtId="4" fontId="12" fillId="0" borderId="0" xfId="11" applyNumberFormat="1" applyFont="1" applyAlignment="1" applyProtection="1">
      <alignment horizontal="right"/>
    </xf>
    <xf numFmtId="0" fontId="12" fillId="0" borderId="0" xfId="11" applyFont="1" applyBorder="1" applyProtection="1"/>
    <xf numFmtId="0" fontId="20" fillId="0" borderId="0" xfId="1" applyFont="1" applyProtection="1"/>
    <xf numFmtId="4" fontId="20" fillId="0" borderId="0" xfId="1" applyNumberFormat="1" applyFont="1" applyAlignment="1" applyProtection="1">
      <alignment horizontal="right"/>
    </xf>
    <xf numFmtId="3" fontId="34" fillId="0" borderId="50" xfId="37" applyNumberFormat="1" applyFont="1" applyBorder="1" applyAlignment="1">
      <alignment wrapText="1"/>
    </xf>
    <xf numFmtId="3" fontId="34" fillId="0" borderId="27" xfId="37" applyNumberFormat="1" applyFont="1" applyBorder="1"/>
    <xf numFmtId="3" fontId="81" fillId="0" borderId="49" xfId="37" applyNumberFormat="1" applyFont="1" applyBorder="1"/>
    <xf numFmtId="4" fontId="34" fillId="0" borderId="2" xfId="37" applyNumberFormat="1" applyFont="1" applyBorder="1" applyAlignment="1">
      <alignment horizontal="right" wrapText="1"/>
    </xf>
    <xf numFmtId="4" fontId="34" fillId="0" borderId="6" xfId="37" applyNumberFormat="1" applyFont="1" applyBorder="1" applyAlignment="1">
      <alignment horizontal="right"/>
    </xf>
    <xf numFmtId="4" fontId="81" fillId="0" borderId="49" xfId="37" applyNumberFormat="1" applyFont="1" applyBorder="1" applyAlignment="1">
      <alignment horizontal="right"/>
    </xf>
    <xf numFmtId="0" fontId="10" fillId="0" borderId="0" xfId="0" applyFont="1" applyAlignment="1">
      <alignment vertical="top"/>
    </xf>
    <xf numFmtId="1" fontId="9" fillId="0" borderId="17" xfId="37" applyNumberFormat="1" applyFont="1" applyFill="1" applyBorder="1" applyAlignment="1" applyProtection="1">
      <alignment horizontal="right"/>
      <protection locked="0"/>
    </xf>
    <xf numFmtId="0" fontId="83" fillId="0" borderId="0" xfId="0" applyFont="1"/>
    <xf numFmtId="3" fontId="83" fillId="0" borderId="24" xfId="0" applyNumberFormat="1" applyFont="1" applyFill="1" applyBorder="1"/>
    <xf numFmtId="8" fontId="83" fillId="0" borderId="24" xfId="0" applyNumberFormat="1" applyFont="1" applyFill="1" applyBorder="1"/>
    <xf numFmtId="0" fontId="11" fillId="0" borderId="21" xfId="11" applyNumberFormat="1" applyFont="1" applyFill="1" applyBorder="1" applyAlignment="1" applyProtection="1">
      <alignment horizontal="center" wrapText="1"/>
    </xf>
    <xf numFmtId="0" fontId="18" fillId="34" borderId="0" xfId="1" applyFont="1" applyFill="1"/>
    <xf numFmtId="49" fontId="9" fillId="0" borderId="17" xfId="37" applyNumberFormat="1" applyFont="1" applyFill="1" applyBorder="1" applyAlignment="1" applyProtection="1">
      <alignment horizontal="right"/>
      <protection locked="0"/>
    </xf>
    <xf numFmtId="49" fontId="9" fillId="0" borderId="17" xfId="37" applyNumberFormat="1" applyFont="1" applyFill="1" applyBorder="1" applyAlignment="1" applyProtection="1">
      <alignment horizontal="right" wrapText="1"/>
      <protection locked="0"/>
    </xf>
    <xf numFmtId="49" fontId="28" fillId="5" borderId="21" xfId="2" applyNumberFormat="1" applyBorder="1" applyAlignment="1" applyProtection="1">
      <alignment horizontal="center" wrapText="1"/>
    </xf>
    <xf numFmtId="49" fontId="80" fillId="33" borderId="21" xfId="2" applyNumberFormat="1" applyFont="1" applyFill="1" applyBorder="1" applyAlignment="1" applyProtection="1">
      <alignment horizontal="center" wrapText="1"/>
    </xf>
    <xf numFmtId="49" fontId="6" fillId="0" borderId="0" xfId="37" applyNumberFormat="1"/>
    <xf numFmtId="4" fontId="5" fillId="0" borderId="17" xfId="78" applyNumberFormat="1" applyFill="1" applyBorder="1" applyAlignment="1" applyProtection="1">
      <alignment vertical="center"/>
      <protection locked="0"/>
    </xf>
    <xf numFmtId="4" fontId="5" fillId="6" borderId="17" xfId="78" applyNumberFormat="1" applyFill="1" applyBorder="1" applyAlignment="1" applyProtection="1">
      <alignment vertical="center"/>
      <protection locked="0"/>
    </xf>
    <xf numFmtId="0" fontId="4" fillId="0" borderId="17" xfId="37" applyFont="1" applyFill="1" applyBorder="1" applyProtection="1"/>
    <xf numFmtId="0" fontId="21" fillId="2" borderId="17" xfId="0" applyFont="1" applyFill="1" applyBorder="1" applyProtection="1"/>
    <xf numFmtId="0" fontId="12" fillId="2" borderId="17" xfId="0" applyFont="1" applyFill="1" applyBorder="1" applyProtection="1"/>
    <xf numFmtId="0" fontId="12" fillId="2" borderId="17" xfId="0" applyFont="1" applyFill="1" applyBorder="1" applyAlignment="1" applyProtection="1">
      <alignment horizontal="left"/>
    </xf>
    <xf numFmtId="2" fontId="12" fillId="2" borderId="17" xfId="0" applyNumberFormat="1" applyFont="1" applyFill="1" applyBorder="1" applyProtection="1"/>
    <xf numFmtId="3" fontId="12" fillId="2" borderId="17" xfId="0" applyNumberFormat="1" applyFont="1" applyFill="1" applyBorder="1" applyProtection="1"/>
    <xf numFmtId="165" fontId="12" fillId="2" borderId="17" xfId="11" applyNumberFormat="1" applyFont="1" applyFill="1" applyBorder="1" applyProtection="1"/>
    <xf numFmtId="165" fontId="12" fillId="2" borderId="17" xfId="0" applyNumberFormat="1" applyFont="1" applyFill="1" applyBorder="1" applyProtection="1"/>
    <xf numFmtId="3" fontId="20" fillId="0" borderId="24" xfId="0" applyNumberFormat="1" applyFont="1" applyFill="1" applyBorder="1" applyProtection="1"/>
    <xf numFmtId="165" fontId="12" fillId="0" borderId="17" xfId="0" applyNumberFormat="1" applyFont="1" applyFill="1" applyBorder="1" applyProtection="1"/>
    <xf numFmtId="0" fontId="22" fillId="2" borderId="17" xfId="0" applyFont="1" applyFill="1" applyBorder="1" applyProtection="1"/>
    <xf numFmtId="4" fontId="12" fillId="2" borderId="17" xfId="0" applyNumberFormat="1" applyFont="1" applyFill="1" applyBorder="1" applyProtection="1"/>
    <xf numFmtId="0" fontId="0" fillId="2" borderId="0" xfId="0" applyFill="1" applyProtection="1"/>
    <xf numFmtId="0" fontId="0" fillId="0" borderId="0" xfId="0" applyFill="1" applyProtection="1"/>
    <xf numFmtId="0" fontId="11" fillId="0" borderId="0" xfId="0" applyFont="1"/>
    <xf numFmtId="0" fontId="10" fillId="0" borderId="0" xfId="11" applyFont="1" applyFill="1" applyProtection="1">
      <protection locked="0"/>
    </xf>
    <xf numFmtId="0" fontId="10" fillId="0" borderId="0" xfId="0" applyFont="1" applyFill="1"/>
    <xf numFmtId="0" fontId="1" fillId="0" borderId="17" xfId="37" applyFont="1" applyFill="1" applyBorder="1" applyProtection="1"/>
    <xf numFmtId="0" fontId="34" fillId="0" borderId="0" xfId="9" applyFont="1" applyAlignment="1">
      <alignment vertical="center" wrapText="1"/>
    </xf>
    <xf numFmtId="0" fontId="34" fillId="0" borderId="0" xfId="9" applyFont="1" applyAlignment="1"/>
    <xf numFmtId="2" fontId="15" fillId="2" borderId="35" xfId="5" applyNumberFormat="1" applyFont="1" applyFill="1" applyBorder="1" applyAlignment="1">
      <alignment horizontal="center" vertical="center" wrapText="1"/>
    </xf>
    <xf numFmtId="2" fontId="15" fillId="2" borderId="10" xfId="5" applyNumberFormat="1" applyFont="1" applyFill="1" applyBorder="1" applyAlignment="1">
      <alignment horizontal="center" vertical="center" wrapText="1"/>
    </xf>
    <xf numFmtId="2" fontId="36" fillId="7" borderId="14" xfId="9" applyNumberFormat="1" applyFont="1" applyFill="1" applyBorder="1" applyAlignment="1">
      <alignment horizontal="center"/>
    </xf>
    <xf numFmtId="2" fontId="36" fillId="7" borderId="36" xfId="9" applyNumberFormat="1" applyFont="1" applyFill="1" applyBorder="1" applyAlignment="1">
      <alignment horizontal="center"/>
    </xf>
    <xf numFmtId="2" fontId="36" fillId="7" borderId="15" xfId="9" applyNumberFormat="1" applyFont="1" applyFill="1" applyBorder="1" applyAlignment="1">
      <alignment horizontal="center"/>
    </xf>
    <xf numFmtId="0" fontId="34" fillId="11" borderId="0" xfId="9" applyFont="1" applyFill="1" applyAlignment="1">
      <alignment vertical="center" wrapText="1"/>
    </xf>
    <xf numFmtId="0" fontId="34" fillId="11" borderId="0" xfId="9" applyFont="1" applyFill="1" applyAlignment="1"/>
    <xf numFmtId="0" fontId="32" fillId="0" borderId="0" xfId="10" quotePrefix="1" applyFont="1" applyFill="1" applyBorder="1" applyAlignment="1">
      <alignment wrapText="1"/>
    </xf>
    <xf numFmtId="0" fontId="6" fillId="0" borderId="0" xfId="37" applyAlignment="1"/>
    <xf numFmtId="0" fontId="10" fillId="0" borderId="0" xfId="0" applyFont="1" applyAlignment="1">
      <alignment horizontal="center"/>
    </xf>
    <xf numFmtId="0" fontId="23" fillId="0" borderId="0" xfId="0" applyFont="1" applyAlignment="1">
      <alignment horizontal="center"/>
    </xf>
    <xf numFmtId="0" fontId="23" fillId="0" borderId="1" xfId="0" applyFont="1" applyBorder="1" applyAlignment="1">
      <alignment horizontal="center"/>
    </xf>
    <xf numFmtId="0" fontId="23" fillId="0" borderId="25" xfId="0" applyFont="1" applyBorder="1" applyAlignment="1">
      <alignment horizontal="center"/>
    </xf>
    <xf numFmtId="0" fontId="23" fillId="0" borderId="26" xfId="0" applyFont="1" applyBorder="1" applyAlignment="1">
      <alignment horizontal="center"/>
    </xf>
    <xf numFmtId="0" fontId="12" fillId="0" borderId="0" xfId="0" applyFont="1" applyFill="1" applyBorder="1" applyAlignment="1">
      <alignment horizontal="left" vertical="top" wrapText="1"/>
    </xf>
    <xf numFmtId="3" fontId="18" fillId="0" borderId="44" xfId="0" applyNumberFormat="1" applyFont="1" applyFill="1" applyBorder="1" applyAlignment="1">
      <alignment horizontal="center"/>
    </xf>
    <xf numFmtId="3" fontId="18" fillId="0" borderId="45" xfId="0" applyNumberFormat="1" applyFont="1" applyFill="1" applyBorder="1" applyAlignment="1">
      <alignment horizontal="center"/>
    </xf>
    <xf numFmtId="0" fontId="12" fillId="0" borderId="1" xfId="0" applyFont="1" applyFill="1" applyBorder="1" applyAlignment="1">
      <alignment horizontal="left" wrapText="1"/>
    </xf>
    <xf numFmtId="0" fontId="12" fillId="0" borderId="26" xfId="0" applyFont="1" applyFill="1" applyBorder="1" applyAlignment="1">
      <alignment horizontal="left" wrapText="1"/>
    </xf>
    <xf numFmtId="0" fontId="24" fillId="0" borderId="42" xfId="0" applyFont="1" applyFill="1" applyBorder="1" applyAlignment="1">
      <alignment horizontal="left" wrapText="1"/>
    </xf>
    <xf numFmtId="0" fontId="24" fillId="0" borderId="43" xfId="0" applyFont="1" applyFill="1" applyBorder="1" applyAlignment="1">
      <alignment horizontal="left" wrapText="1"/>
    </xf>
    <xf numFmtId="0" fontId="12" fillId="0" borderId="42"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8" xfId="0" applyFont="1" applyFill="1" applyBorder="1" applyAlignment="1">
      <alignment horizontal="left" vertical="top" wrapText="1"/>
    </xf>
    <xf numFmtId="0" fontId="12" fillId="0" borderId="38"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37" xfId="0" applyFont="1" applyFill="1" applyBorder="1" applyAlignment="1">
      <alignment horizontal="left" vertical="top" wrapText="1"/>
    </xf>
    <xf numFmtId="0" fontId="18" fillId="0" borderId="18" xfId="0" applyFont="1" applyBorder="1" applyAlignment="1">
      <alignment horizontal="center"/>
    </xf>
    <xf numFmtId="0" fontId="18" fillId="0" borderId="32" xfId="0" applyFont="1" applyBorder="1" applyAlignment="1">
      <alignment horizontal="center"/>
    </xf>
    <xf numFmtId="0" fontId="18" fillId="0" borderId="18" xfId="0" applyFont="1" applyFill="1" applyBorder="1" applyAlignment="1">
      <alignment horizontal="center"/>
    </xf>
    <xf numFmtId="0" fontId="18" fillId="0" borderId="32" xfId="0" applyFont="1" applyFill="1" applyBorder="1" applyAlignment="1">
      <alignment horizontal="center"/>
    </xf>
    <xf numFmtId="4" fontId="27" fillId="4" borderId="61" xfId="36" applyNumberFormat="1" applyBorder="1" applyAlignment="1" applyProtection="1">
      <alignment horizontal="center" wrapText="1"/>
    </xf>
    <xf numFmtId="4" fontId="27" fillId="4" borderId="48" xfId="36" applyNumberFormat="1" applyBorder="1" applyAlignment="1" applyProtection="1">
      <alignment horizontal="center" wrapText="1"/>
    </xf>
    <xf numFmtId="1" fontId="26" fillId="3" borderId="48" xfId="35" applyNumberFormat="1" applyBorder="1" applyAlignment="1" applyProtection="1">
      <alignment horizontal="center"/>
    </xf>
    <xf numFmtId="1" fontId="28" fillId="5" borderId="46" xfId="2" applyNumberFormat="1" applyBorder="1" applyAlignment="1" applyProtection="1">
      <alignment horizontal="center"/>
    </xf>
    <xf numFmtId="1" fontId="28" fillId="5" borderId="0" xfId="2" applyNumberFormat="1" applyBorder="1" applyAlignment="1" applyProtection="1">
      <alignment horizontal="center"/>
    </xf>
    <xf numFmtId="0" fontId="64" fillId="9" borderId="20" xfId="32" applyFont="1" applyFill="1" applyBorder="1" applyAlignment="1">
      <alignment horizontal="center"/>
    </xf>
    <xf numFmtId="0" fontId="11" fillId="9" borderId="30" xfId="32" applyFont="1" applyFill="1" applyBorder="1" applyAlignment="1">
      <alignment horizontal="center"/>
    </xf>
    <xf numFmtId="0" fontId="48" fillId="6" borderId="0" xfId="30" quotePrefix="1" applyFont="1" applyFill="1" applyAlignment="1" applyProtection="1">
      <alignment horizontal="justify" vertical="top" wrapText="1"/>
    </xf>
    <xf numFmtId="0" fontId="49" fillId="0" borderId="0" xfId="30" applyFont="1" applyAlignment="1"/>
    <xf numFmtId="0" fontId="43" fillId="6" borderId="0" xfId="30" quotePrefix="1" applyFont="1" applyFill="1" applyAlignment="1" applyProtection="1">
      <alignment horizontal="left" vertical="top" wrapText="1"/>
    </xf>
    <xf numFmtId="0" fontId="41" fillId="6" borderId="0" xfId="30" applyFont="1" applyFill="1" applyBorder="1" applyAlignment="1" applyProtection="1">
      <alignment horizontal="left" vertical="top" wrapText="1"/>
    </xf>
    <xf numFmtId="0" fontId="8" fillId="0" borderId="0" xfId="30" applyAlignment="1"/>
    <xf numFmtId="0" fontId="42" fillId="6" borderId="0" xfId="30" quotePrefix="1" applyFont="1" applyFill="1" applyAlignment="1" applyProtection="1">
      <alignment horizontal="left" vertical="top" wrapText="1"/>
    </xf>
    <xf numFmtId="0" fontId="43" fillId="6" borderId="0" xfId="30" quotePrefix="1" applyFont="1" applyFill="1" applyAlignment="1" applyProtection="1">
      <alignment horizontal="justify" vertical="top" wrapText="1"/>
    </xf>
    <xf numFmtId="0" fontId="8" fillId="0" borderId="0" xfId="30" applyAlignment="1">
      <alignment horizontal="justify"/>
    </xf>
    <xf numFmtId="0" fontId="49" fillId="0" borderId="0" xfId="30" applyFont="1" applyAlignment="1">
      <alignment horizontal="justify"/>
    </xf>
    <xf numFmtId="0" fontId="50" fillId="6" borderId="0" xfId="30" quotePrefix="1" applyFont="1" applyFill="1" applyAlignment="1" applyProtection="1">
      <alignment horizontal="justify" vertical="top" wrapText="1"/>
    </xf>
    <xf numFmtId="0" fontId="40" fillId="0" borderId="0" xfId="30" applyFont="1" applyAlignment="1">
      <alignment horizontal="justify"/>
    </xf>
    <xf numFmtId="0" fontId="53" fillId="6" borderId="0" xfId="30" quotePrefix="1" applyFont="1" applyFill="1" applyAlignment="1" applyProtection="1">
      <alignment horizontal="justify" vertical="top" wrapText="1"/>
    </xf>
    <xf numFmtId="0" fontId="54" fillId="0" borderId="0" xfId="30" applyFont="1" applyAlignment="1">
      <alignment horizontal="justify"/>
    </xf>
  </cellXfs>
  <cellStyles count="128">
    <cellStyle name="20% - Akzent1" xfId="38"/>
    <cellStyle name="20% - Akzent1 2" xfId="100"/>
    <cellStyle name="20% - Akzent2" xfId="39"/>
    <cellStyle name="20% - Akzent2 2" xfId="103"/>
    <cellStyle name="20% - Akzent3" xfId="40"/>
    <cellStyle name="20% - Akzent3 2" xfId="106"/>
    <cellStyle name="20% - Akzent4" xfId="41"/>
    <cellStyle name="20% - Akzent4 2" xfId="109"/>
    <cellStyle name="20% - Akzent5" xfId="42"/>
    <cellStyle name="20% - Akzent5 2" xfId="112"/>
    <cellStyle name="20% - Akzent6" xfId="43"/>
    <cellStyle name="20% - Akzent6 2" xfId="115"/>
    <cellStyle name="40% - Akzent1" xfId="44"/>
    <cellStyle name="40% - Akzent1 2" xfId="101"/>
    <cellStyle name="40% - Akzent2" xfId="45"/>
    <cellStyle name="40% - Akzent2 2" xfId="104"/>
    <cellStyle name="40% - Akzent3" xfId="46"/>
    <cellStyle name="40% - Akzent3 2" xfId="107"/>
    <cellStyle name="40% - Akzent4" xfId="47"/>
    <cellStyle name="40% - Akzent4 2" xfId="110"/>
    <cellStyle name="40% - Akzent5" xfId="48"/>
    <cellStyle name="40% - Akzent5 2" xfId="113"/>
    <cellStyle name="40% - Akzent6" xfId="49"/>
    <cellStyle name="40% - Akzent6 2" xfId="116"/>
    <cellStyle name="60% - Akzent1" xfId="50"/>
    <cellStyle name="60% - Akzent1 2" xfId="102"/>
    <cellStyle name="60% - Akzent2" xfId="51"/>
    <cellStyle name="60% - Akzent2 2" xfId="105"/>
    <cellStyle name="60% - Akzent3" xfId="52"/>
    <cellStyle name="60% - Akzent3 2" xfId="108"/>
    <cellStyle name="60% - Akzent4" xfId="53"/>
    <cellStyle name="60% - Akzent4 2" xfId="111"/>
    <cellStyle name="60% - Akzent5" xfId="54"/>
    <cellStyle name="60% - Akzent5 2" xfId="114"/>
    <cellStyle name="60% - Akzent6" xfId="55"/>
    <cellStyle name="60% - Akzent6 2" xfId="117"/>
    <cellStyle name="Akzent1" xfId="92" builtinId="29" customBuiltin="1"/>
    <cellStyle name="Akzent1 2" xfId="56"/>
    <cellStyle name="Akzent2" xfId="93" builtinId="33" customBuiltin="1"/>
    <cellStyle name="Akzent2 2" xfId="57"/>
    <cellStyle name="Akzent3" xfId="94" builtinId="37" customBuiltin="1"/>
    <cellStyle name="Akzent3 2" xfId="58"/>
    <cellStyle name="Akzent4" xfId="95" builtinId="41" customBuiltin="1"/>
    <cellStyle name="Akzent4 2" xfId="59"/>
    <cellStyle name="Akzent5" xfId="96" builtinId="45" customBuiltin="1"/>
    <cellStyle name="Akzent5 2" xfId="60"/>
    <cellStyle name="Akzent6" xfId="97" builtinId="49" customBuiltin="1"/>
    <cellStyle name="Akzent6 2" xfId="61"/>
    <cellStyle name="Ausgabe" xfId="85" builtinId="21" customBuiltin="1"/>
    <cellStyle name="Ausgabe 2" xfId="62"/>
    <cellStyle name="Berechnung" xfId="86" builtinId="22" customBuiltin="1"/>
    <cellStyle name="Berechnung 2" xfId="63"/>
    <cellStyle name="Eingabe" xfId="2" builtinId="20" customBuiltin="1"/>
    <cellStyle name="Eingabe 2" xfId="6"/>
    <cellStyle name="Eingabe 3" xfId="23"/>
    <cellStyle name="Ergebnis" xfId="91" builtinId="25" customBuiltin="1"/>
    <cellStyle name="Ergebnis 2" xfId="64"/>
    <cellStyle name="Erklärender Text" xfId="90" builtinId="53" customBuiltin="1"/>
    <cellStyle name="Erklärender Text 2" xfId="65"/>
    <cellStyle name="Euro" xfId="66"/>
    <cellStyle name="Gut" xfId="35" builtinId="26" customBuiltin="1"/>
    <cellStyle name="Gut 2" xfId="7"/>
    <cellStyle name="Gut 3" xfId="21"/>
    <cellStyle name="Hyperlink 2" xfId="123"/>
    <cellStyle name="Hyperlink 3" xfId="119"/>
    <cellStyle name="Komma 2" xfId="5"/>
    <cellStyle name="Komma 3" xfId="20"/>
    <cellStyle name="kVASy4" xfId="118"/>
    <cellStyle name="Neutral" xfId="36" builtinId="28" customBuiltin="1"/>
    <cellStyle name="Neutral 2" xfId="8"/>
    <cellStyle name="Neutral 3" xfId="22"/>
    <cellStyle name="Notiz 2" xfId="67"/>
    <cellStyle name="Notiz 3" xfId="99"/>
    <cellStyle name="Prozent 2" xfId="68"/>
    <cellStyle name="Schlecht" xfId="84" builtinId="27" customBuiltin="1"/>
    <cellStyle name="Schlecht 2" xfId="17"/>
    <cellStyle name="Schlecht 3" xfId="25"/>
    <cellStyle name="Stand." xfId="0" builtinId="0"/>
    <cellStyle name="Standard 10" xfId="33"/>
    <cellStyle name="Standard 10 2" xfId="121"/>
    <cellStyle name="Standard 11" xfId="37"/>
    <cellStyle name="Standard 11 2" xfId="125"/>
    <cellStyle name="Standard 12" xfId="78"/>
    <cellStyle name="Standard 12 2" xfId="127"/>
    <cellStyle name="Standard 13" xfId="98"/>
    <cellStyle name="Standard 13 2" xfId="122"/>
    <cellStyle name="Standard 2" xfId="1"/>
    <cellStyle name="Standard 2 2" xfId="11"/>
    <cellStyle name="Standard 2 3" xfId="14"/>
    <cellStyle name="Standard 2 4" xfId="124"/>
    <cellStyle name="Standard 3" xfId="3"/>
    <cellStyle name="Standard 3 2" xfId="10"/>
    <cellStyle name="Standard 3 3" xfId="15"/>
    <cellStyle name="Standard 4" xfId="4"/>
    <cellStyle name="Standard 4 2" xfId="24"/>
    <cellStyle name="Standard 4 2 2" xfId="28"/>
    <cellStyle name="Standard 4 3" xfId="26"/>
    <cellStyle name="Standard 4 4" xfId="12"/>
    <cellStyle name="Standard 5" xfId="9"/>
    <cellStyle name="Standard 5 2" xfId="16"/>
    <cellStyle name="Standard 6" xfId="19"/>
    <cellStyle name="Standard 7" xfId="18"/>
    <cellStyle name="Standard 7 2" xfId="27"/>
    <cellStyle name="Standard 8" xfId="13"/>
    <cellStyle name="Standard 9" xfId="30"/>
    <cellStyle name="Standard 9 2" xfId="32"/>
    <cellStyle name="Standard 9 2 2" xfId="126"/>
    <cellStyle name="Standard 9 3" xfId="120"/>
    <cellStyle name="Standard_MusterErfassungsbogen" xfId="31"/>
    <cellStyle name="Überschrift" xfId="79" builtinId="15" customBuiltin="1"/>
    <cellStyle name="Überschrift 1" xfId="80" builtinId="16" customBuiltin="1"/>
    <cellStyle name="Überschrift 1 2" xfId="69"/>
    <cellStyle name="Überschrift 2" xfId="81" builtinId="17" customBuiltin="1"/>
    <cellStyle name="Überschrift 2 2" xfId="70"/>
    <cellStyle name="Überschrift 3" xfId="82" builtinId="18" customBuiltin="1"/>
    <cellStyle name="Überschrift 3 2" xfId="71"/>
    <cellStyle name="Überschrift 4" xfId="83" builtinId="19" customBuiltin="1"/>
    <cellStyle name="Überschrift 4 2" xfId="72"/>
    <cellStyle name="Überschrift 5" xfId="73"/>
    <cellStyle name="Verknüpfte Zelle" xfId="87" builtinId="24" customBuiltin="1"/>
    <cellStyle name="Verknüpfte Zelle 2" xfId="74"/>
    <cellStyle name="Währung" xfId="29" builtinId="4"/>
    <cellStyle name="Währung 2" xfId="34"/>
    <cellStyle name="Währung 3" xfId="75"/>
    <cellStyle name="Warnender Text" xfId="89" builtinId="11" customBuiltin="1"/>
    <cellStyle name="Warnender Text 2" xfId="76"/>
    <cellStyle name="Zelle überprüfen" xfId="88" builtinId="23" customBuiltin="1"/>
    <cellStyle name="Zelle überprüfen 2" xfId="77"/>
  </cellStyles>
  <dxfs count="7">
    <dxf>
      <fill>
        <patternFill>
          <bgColor rgb="FFFFFFCC"/>
        </patternFill>
      </fill>
    </dxf>
    <dxf>
      <fill>
        <patternFill>
          <bgColor rgb="FFFF5050"/>
        </patternFill>
      </fill>
    </dxf>
    <dxf>
      <fill>
        <patternFill>
          <bgColor rgb="FFFF5050"/>
        </patternFill>
      </fill>
    </dxf>
    <dxf>
      <fill>
        <patternFill>
          <bgColor rgb="FFFFFFCC"/>
        </patternFill>
      </fill>
    </dxf>
    <dxf>
      <fill>
        <patternFill>
          <bgColor rgb="FFFF5050"/>
        </patternFill>
      </fill>
    </dxf>
    <dxf>
      <fill>
        <patternFill patternType="solid">
          <fgColor auto="1"/>
          <bgColor rgb="FFFF5050"/>
        </patternFill>
      </fill>
    </dxf>
    <dxf>
      <fill>
        <patternFill>
          <bgColor rgb="FFFF0000"/>
        </patternFill>
      </fill>
    </dxf>
  </dxfs>
  <tableStyles count="0" defaultTableStyle="TableStyleMedium2" defaultPivotStyle="PivotStyleLight16"/>
  <colors>
    <mruColors>
      <color rgb="FFFF5050"/>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tyles" Target="styles.xml"/><Relationship Id="rId21" Type="http://schemas.openxmlformats.org/officeDocument/2006/relationships/sharedStrings" Target="sharedStrings.xml"/><Relationship Id="rId22" Type="http://schemas.openxmlformats.org/officeDocument/2006/relationships/calcChain" Target="calcChain.xml"/><Relationship Id="rId23" Type="http://schemas.microsoft.com/office/2006/relationships/vbaProject" Target="vbaProject.bin"/><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4" Type="http://schemas.openxmlformats.org/officeDocument/2006/relationships/image" Target="../media/image5.png"/><Relationship Id="rId1" Type="http://schemas.openxmlformats.org/officeDocument/2006/relationships/image" Target="../media/image2.png"/><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241300</xdr:colOff>
          <xdr:row>8</xdr:row>
          <xdr:rowOff>50800</xdr:rowOff>
        </xdr:from>
        <xdr:to>
          <xdr:col>0</xdr:col>
          <xdr:colOff>1511300</xdr:colOff>
          <xdr:row>11</xdr:row>
          <xdr:rowOff>38100</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ea typeface="Arial"/>
                  <a:cs typeface="Arial"/>
                </a:rPr>
                <a:t>Datenprüfung durchführen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127000</xdr:colOff>
          <xdr:row>0</xdr:row>
          <xdr:rowOff>63500</xdr:rowOff>
        </xdr:from>
        <xdr:to>
          <xdr:col>0</xdr:col>
          <xdr:colOff>1651000</xdr:colOff>
          <xdr:row>0</xdr:row>
          <xdr:rowOff>939800</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ea typeface="Arial"/>
                  <a:cs typeface="Arial"/>
                </a:rPr>
                <a:t>Dateiverwendung  ändern</a:t>
              </a:r>
            </a:p>
            <a:p>
              <a:pPr algn="ctr" rtl="0">
                <a:defRPr sz="1000"/>
              </a:pPr>
              <a:r>
                <a:rPr lang="de-DE" sz="1000" b="0" i="0" u="none" strike="noStrike" baseline="0">
                  <a:solidFill>
                    <a:srgbClr val="000000"/>
                  </a:solidFill>
                  <a:latin typeface="Arial"/>
                  <a:ea typeface="Arial"/>
                  <a:cs typeface="Arial"/>
                </a:rPr>
                <a:t>(Jahresmeldung bzw. Nachtestat)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0</xdr:col>
          <xdr:colOff>254000</xdr:colOff>
          <xdr:row>4</xdr:row>
          <xdr:rowOff>38100</xdr:rowOff>
        </xdr:from>
        <xdr:to>
          <xdr:col>0</xdr:col>
          <xdr:colOff>1511300</xdr:colOff>
          <xdr:row>7</xdr:row>
          <xdr:rowOff>114300</xdr:rowOff>
        </xdr:to>
        <xdr:sp macro="" textlink="">
          <xdr:nvSpPr>
            <xdr:cNvPr id="4101" name="Button 5" hidden="1">
              <a:extLst>
                <a:ext uri="{63B3BB69-23CF-44E3-9099-C40C66FF867C}">
                  <a14:compatExt spid="_x0000_s410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de-DE" sz="1000" b="0" i="0" u="none" strike="noStrike" baseline="0">
                  <a:solidFill>
                    <a:srgbClr val="000000"/>
                  </a:solidFill>
                  <a:latin typeface="Arial"/>
                  <a:ea typeface="Arial"/>
                  <a:cs typeface="Arial"/>
                </a:rPr>
                <a:t>Werte neu berechnen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2</xdr:row>
      <xdr:rowOff>50800</xdr:rowOff>
    </xdr:from>
    <xdr:to>
      <xdr:col>0</xdr:col>
      <xdr:colOff>1778000</xdr:colOff>
      <xdr:row>6</xdr:row>
      <xdr:rowOff>25400</xdr:rowOff>
    </xdr:to>
    <xdr:pic>
      <xdr:nvPicPr>
        <xdr:cNvPr id="2050" name="CommandButto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81000"/>
          <a:ext cx="1536700" cy="635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142876</xdr:colOff>
      <xdr:row>52</xdr:row>
      <xdr:rowOff>123825</xdr:rowOff>
    </xdr:from>
    <xdr:to>
      <xdr:col>7</xdr:col>
      <xdr:colOff>295276</xdr:colOff>
      <xdr:row>66</xdr:row>
      <xdr:rowOff>9525</xdr:rowOff>
    </xdr:to>
    <xdr:pic>
      <xdr:nvPicPr>
        <xdr:cNvPr id="2" name="Grafik 1"/>
        <xdr:cNvPicPr>
          <a:picLocks noChangeAspect="1"/>
        </xdr:cNvPicPr>
      </xdr:nvPicPr>
      <xdr:blipFill rotWithShape="1">
        <a:blip xmlns:r="http://schemas.openxmlformats.org/officeDocument/2006/relationships" r:embed="rId1" cstate="print"/>
        <a:srcRect l="1300" t="17983" r="18649" b="57591"/>
        <a:stretch/>
      </xdr:blipFill>
      <xdr:spPr>
        <a:xfrm>
          <a:off x="581026" y="15278100"/>
          <a:ext cx="14668500" cy="2419350"/>
        </a:xfrm>
        <a:prstGeom prst="rect">
          <a:avLst/>
        </a:prstGeom>
        <a:ln w="19050">
          <a:solidFill>
            <a:schemeClr val="accent6">
              <a:lumMod val="75000"/>
            </a:schemeClr>
          </a:solidFill>
        </a:ln>
      </xdr:spPr>
    </xdr:pic>
    <xdr:clientData/>
  </xdr:twoCellAnchor>
  <xdr:twoCellAnchor editAs="oneCell">
    <xdr:from>
      <xdr:col>1</xdr:col>
      <xdr:colOff>123825</xdr:colOff>
      <xdr:row>31</xdr:row>
      <xdr:rowOff>133350</xdr:rowOff>
    </xdr:from>
    <xdr:to>
      <xdr:col>7</xdr:col>
      <xdr:colOff>381000</xdr:colOff>
      <xdr:row>41</xdr:row>
      <xdr:rowOff>161925</xdr:rowOff>
    </xdr:to>
    <xdr:pic>
      <xdr:nvPicPr>
        <xdr:cNvPr id="3" name="Grafik 2"/>
        <xdr:cNvPicPr>
          <a:picLocks noChangeAspect="1"/>
        </xdr:cNvPicPr>
      </xdr:nvPicPr>
      <xdr:blipFill rotWithShape="1">
        <a:blip xmlns:r="http://schemas.openxmlformats.org/officeDocument/2006/relationships" r:embed="rId2" cstate="print"/>
        <a:srcRect l="1299" t="18080" r="18077" b="63360"/>
        <a:stretch/>
      </xdr:blipFill>
      <xdr:spPr>
        <a:xfrm>
          <a:off x="561975" y="11515725"/>
          <a:ext cx="14773275" cy="1838325"/>
        </a:xfrm>
        <a:prstGeom prst="rect">
          <a:avLst/>
        </a:prstGeom>
        <a:ln w="19050">
          <a:solidFill>
            <a:schemeClr val="accent6">
              <a:lumMod val="75000"/>
            </a:schemeClr>
          </a:solidFill>
        </a:ln>
      </xdr:spPr>
    </xdr:pic>
    <xdr:clientData/>
  </xdr:twoCellAnchor>
  <xdr:twoCellAnchor editAs="oneCell">
    <xdr:from>
      <xdr:col>1</xdr:col>
      <xdr:colOff>85725</xdr:colOff>
      <xdr:row>76</xdr:row>
      <xdr:rowOff>123825</xdr:rowOff>
    </xdr:from>
    <xdr:to>
      <xdr:col>7</xdr:col>
      <xdr:colOff>352425</xdr:colOff>
      <xdr:row>92</xdr:row>
      <xdr:rowOff>76200</xdr:rowOff>
    </xdr:to>
    <xdr:pic>
      <xdr:nvPicPr>
        <xdr:cNvPr id="4" name="Grafik 3"/>
        <xdr:cNvPicPr>
          <a:picLocks noChangeAspect="1"/>
        </xdr:cNvPicPr>
      </xdr:nvPicPr>
      <xdr:blipFill rotWithShape="1">
        <a:blip xmlns:r="http://schemas.openxmlformats.org/officeDocument/2006/relationships" r:embed="rId3" cstate="print"/>
        <a:srcRect l="1299" t="17983" r="18025" b="53263"/>
        <a:stretch/>
      </xdr:blipFill>
      <xdr:spPr>
        <a:xfrm>
          <a:off x="523875" y="19592925"/>
          <a:ext cx="14782800" cy="2847975"/>
        </a:xfrm>
        <a:prstGeom prst="rect">
          <a:avLst/>
        </a:prstGeom>
        <a:ln w="19050">
          <a:solidFill>
            <a:schemeClr val="accent6">
              <a:lumMod val="75000"/>
            </a:schemeClr>
          </a:solidFill>
        </a:ln>
      </xdr:spPr>
    </xdr:pic>
    <xdr:clientData/>
  </xdr:twoCellAnchor>
  <xdr:twoCellAnchor editAs="oneCell">
    <xdr:from>
      <xdr:col>1</xdr:col>
      <xdr:colOff>76201</xdr:colOff>
      <xdr:row>104</xdr:row>
      <xdr:rowOff>38101</xdr:rowOff>
    </xdr:from>
    <xdr:to>
      <xdr:col>7</xdr:col>
      <xdr:colOff>342901</xdr:colOff>
      <xdr:row>132</xdr:row>
      <xdr:rowOff>133350</xdr:rowOff>
    </xdr:to>
    <xdr:pic>
      <xdr:nvPicPr>
        <xdr:cNvPr id="5" name="Grafik 4"/>
        <xdr:cNvPicPr>
          <a:picLocks noChangeAspect="1"/>
        </xdr:cNvPicPr>
      </xdr:nvPicPr>
      <xdr:blipFill rotWithShape="1">
        <a:blip xmlns:r="http://schemas.openxmlformats.org/officeDocument/2006/relationships" r:embed="rId4" cstate="print"/>
        <a:srcRect l="1351" t="18080" r="17973" b="29799"/>
        <a:stretch/>
      </xdr:blipFill>
      <xdr:spPr>
        <a:xfrm>
          <a:off x="514351" y="25784176"/>
          <a:ext cx="14782800" cy="5162549"/>
        </a:xfrm>
        <a:prstGeom prst="rect">
          <a:avLst/>
        </a:prstGeom>
        <a:ln w="19050">
          <a:solidFill>
            <a:schemeClr val="accent6">
              <a:lumMod val="75000"/>
            </a:schemeClr>
          </a:solidFill>
        </a:ln>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trlProp" Target="../ctrlProps/ctrlProp1.xml"/><Relationship Id="rId5" Type="http://schemas.openxmlformats.org/officeDocument/2006/relationships/ctrlProp" Target="../ctrlProps/ctrlProp2.xml"/><Relationship Id="rId6" Type="http://schemas.openxmlformats.org/officeDocument/2006/relationships/ctrlProp" Target="../ctrlProps/ctrlProp3.xml"/><Relationship Id="rId1" Type="http://schemas.openxmlformats.org/officeDocument/2006/relationships/printerSettings" Target="../printerSettings/printerSettings6.bin"/><Relationship Id="rId2"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 Id="rId2"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 Id="rId2"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Testat2015" enableFormatConditionsCalculation="0"/>
  <dimension ref="A1:F57"/>
  <sheetViews>
    <sheetView zoomScale="80" zoomScaleNormal="80" zoomScalePageLayoutView="80" workbookViewId="0">
      <selection activeCell="D20" sqref="D20"/>
    </sheetView>
  </sheetViews>
  <sheetFormatPr baseColWidth="10" defaultColWidth="0" defaultRowHeight="13" x14ac:dyDescent="0.15"/>
  <cols>
    <col min="1" max="1" width="57.33203125" style="70" customWidth="1"/>
    <col min="2" max="2" width="31.5" style="70" customWidth="1"/>
    <col min="3" max="3" width="32.6640625" style="70" customWidth="1"/>
    <col min="4" max="4" width="30.5" style="70" customWidth="1"/>
    <col min="5" max="5" width="30.1640625" style="70" customWidth="1"/>
    <col min="6" max="6" width="11.5" style="70" customWidth="1"/>
    <col min="7" max="16384" width="11.5" style="70" hidden="1"/>
  </cols>
  <sheetData>
    <row r="1" spans="1:5" ht="23" x14ac:dyDescent="0.25">
      <c r="A1" s="131" t="s">
        <v>93</v>
      </c>
      <c r="B1" s="68"/>
      <c r="C1" s="68"/>
      <c r="D1" s="68"/>
      <c r="E1" s="69"/>
    </row>
    <row r="2" spans="1:5" ht="16" x14ac:dyDescent="0.2">
      <c r="A2" s="71"/>
      <c r="B2" s="72"/>
      <c r="C2" s="72"/>
      <c r="D2" s="72"/>
      <c r="E2" s="73"/>
    </row>
    <row r="3" spans="1:5" ht="20" x14ac:dyDescent="0.2">
      <c r="A3" s="112" t="str">
        <f>CONCATENATE("Die nachfolgende Tabelle gibt die von der ",VNB_KUNDE,)</f>
        <v>Die nachfolgende Tabelle gibt die von der ENA Energienetze Apolda GmbH</v>
      </c>
      <c r="B3" s="110"/>
      <c r="C3" s="110"/>
      <c r="D3" s="110"/>
      <c r="E3" s="73"/>
    </row>
    <row r="4" spans="1:5" ht="20" x14ac:dyDescent="0.2">
      <c r="A4" s="256" t="s">
        <v>190</v>
      </c>
      <c r="B4" s="110"/>
      <c r="C4" s="111"/>
      <c r="D4" s="110"/>
      <c r="E4" s="73"/>
    </row>
    <row r="5" spans="1:5" ht="20" x14ac:dyDescent="0.2">
      <c r="A5" s="256" t="s">
        <v>191</v>
      </c>
      <c r="B5" s="110"/>
      <c r="C5" s="110"/>
      <c r="D5" s="110"/>
      <c r="E5" s="73"/>
    </row>
    <row r="6" spans="1:5" ht="20" x14ac:dyDescent="0.2">
      <c r="A6" s="256" t="s">
        <v>192</v>
      </c>
      <c r="B6" s="110"/>
      <c r="C6" s="110"/>
      <c r="D6" s="110"/>
      <c r="E6" s="73"/>
    </row>
    <row r="7" spans="1:5" ht="20" x14ac:dyDescent="0.2">
      <c r="A7" s="112" t="str">
        <f>CONCATENATE("für den Zeitraum vom 01.01.",EEG_JAHR," bis 31.12.",EEG_JAHR," wieder:")</f>
        <v>für den Zeitraum vom 01.01.2015 bis 31.12.2015 wieder:</v>
      </c>
      <c r="B7" s="76"/>
      <c r="C7" s="76"/>
      <c r="D7" s="76"/>
      <c r="E7" s="73"/>
    </row>
    <row r="8" spans="1:5" ht="14" thickBot="1" x14ac:dyDescent="0.2">
      <c r="A8" s="71"/>
      <c r="B8" s="71"/>
      <c r="C8" s="71"/>
      <c r="D8" s="71"/>
      <c r="E8" s="69"/>
    </row>
    <row r="9" spans="1:5" s="82" customFormat="1" ht="60" x14ac:dyDescent="0.2">
      <c r="A9" s="77" t="s">
        <v>14</v>
      </c>
      <c r="B9" s="78" t="s">
        <v>168</v>
      </c>
      <c r="C9" s="79" t="s">
        <v>200</v>
      </c>
      <c r="D9" s="78" t="s">
        <v>201</v>
      </c>
      <c r="E9" s="81"/>
    </row>
    <row r="10" spans="1:5" s="82" customFormat="1" ht="21" thickBot="1" x14ac:dyDescent="0.25">
      <c r="A10" s="83"/>
      <c r="B10" s="84" t="s">
        <v>43</v>
      </c>
      <c r="C10" s="85" t="s">
        <v>20</v>
      </c>
      <c r="D10" s="86" t="s">
        <v>20</v>
      </c>
      <c r="E10" s="81"/>
    </row>
    <row r="11" spans="1:5" ht="17" thickBot="1" x14ac:dyDescent="0.25">
      <c r="A11" s="114"/>
      <c r="B11" s="120"/>
      <c r="C11" s="115"/>
      <c r="D11" s="116"/>
      <c r="E11" s="69"/>
    </row>
    <row r="12" spans="1:5" s="82" customFormat="1" ht="30" customHeight="1" x14ac:dyDescent="0.2">
      <c r="A12" s="158" t="s">
        <v>41</v>
      </c>
      <c r="B12" s="134" t="e">
        <f ca="1">Jahresabrechnung!H2</f>
        <v>#NAME?</v>
      </c>
      <c r="C12" s="161">
        <f>Jahresabrechnung!I2</f>
        <v>29284.46</v>
      </c>
      <c r="D12" s="132">
        <f>SUMIF('Zusammenfassung VNNE'!$B$15:$B$116,"vNNE Wasser",'Zusammenfassung VNNE'!$G$15:$G$116)</f>
        <v>2208.29</v>
      </c>
      <c r="E12" s="81"/>
    </row>
    <row r="13" spans="1:5" s="82" customFormat="1" ht="30" customHeight="1" x14ac:dyDescent="0.2">
      <c r="A13" s="159" t="s">
        <v>40</v>
      </c>
      <c r="B13" s="136" t="e">
        <f ca="1">Jahresabrechnung!H3</f>
        <v>#NAME?</v>
      </c>
      <c r="C13" s="135">
        <f>Jahresabrechnung!I3</f>
        <v>0</v>
      </c>
      <c r="D13" s="108">
        <f>SUMIF('Zusammenfassung VNNE'!$B$15:$B$116,"vNNE Deponie-, Klär-, Grubengas",'Zusammenfassung VNNE'!$G$15:$G$116)</f>
        <v>0</v>
      </c>
      <c r="E13" s="81"/>
    </row>
    <row r="14" spans="1:5" s="82" customFormat="1" ht="30" customHeight="1" x14ac:dyDescent="0.2">
      <c r="A14" s="160" t="s">
        <v>17</v>
      </c>
      <c r="B14" s="136" t="e">
        <f ca="1">Jahresabrechnung!H4</f>
        <v>#NAME?</v>
      </c>
      <c r="C14" s="135">
        <f>Jahresabrechnung!I4</f>
        <v>143681.25</v>
      </c>
      <c r="D14" s="108">
        <f>SUMIF('Zusammenfassung VNNE'!$B$15:$B$116,"vNNE Biomasse",'Zusammenfassung VNNE'!$G$15:$G$116)</f>
        <v>5057.6000000000004</v>
      </c>
      <c r="E14" s="81"/>
    </row>
    <row r="15" spans="1:5" s="82" customFormat="1" ht="30" customHeight="1" x14ac:dyDescent="0.2">
      <c r="A15" s="160" t="s">
        <v>16</v>
      </c>
      <c r="B15" s="136" t="e">
        <f ca="1">Jahresabrechnung!H5</f>
        <v>#NAME?</v>
      </c>
      <c r="C15" s="135">
        <f>Jahresabrechnung!I5</f>
        <v>0</v>
      </c>
      <c r="D15" s="108">
        <f>SUMIF('Zusammenfassung VNNE'!$B$15:$B$116,"vNNE Geothermie",'Zusammenfassung VNNE'!$G$15:$G$116)</f>
        <v>0</v>
      </c>
      <c r="E15" s="87"/>
    </row>
    <row r="16" spans="1:5" s="82" customFormat="1" ht="30" customHeight="1" x14ac:dyDescent="0.2">
      <c r="A16" s="160" t="s">
        <v>169</v>
      </c>
      <c r="B16" s="136" t="e">
        <f ca="1">Jahresabrechnung!H6</f>
        <v>#NAME?</v>
      </c>
      <c r="C16" s="135">
        <f>Jahresabrechnung!I6</f>
        <v>0</v>
      </c>
      <c r="D16" s="108">
        <f>SUMIF('Zusammenfassung VNNE'!$B$15:$B$116,"vNNE Wind",'Zusammenfassung VNNE'!$G$15:$G$116)</f>
        <v>0</v>
      </c>
      <c r="E16" s="87"/>
    </row>
    <row r="17" spans="1:5" s="82" customFormat="1" ht="30" customHeight="1" x14ac:dyDescent="0.2">
      <c r="A17" s="160" t="s">
        <v>170</v>
      </c>
      <c r="B17" s="136" t="e">
        <f ca="1">Jahresabrechnung!H7</f>
        <v>#NAME?</v>
      </c>
      <c r="C17" s="135">
        <f>Jahresabrechnung!I7</f>
        <v>0</v>
      </c>
      <c r="D17" s="108">
        <f>SUMIF('Zusammenfassung VNNE'!$B$15:$B$116,"vNNE Wind Offshore",'Zusammenfassung VNNE'!$G$15:$G$116)</f>
        <v>0</v>
      </c>
      <c r="E17" s="87"/>
    </row>
    <row r="18" spans="1:5" s="82" customFormat="1" ht="30" customHeight="1" x14ac:dyDescent="0.2">
      <c r="A18" s="160" t="s">
        <v>94</v>
      </c>
      <c r="B18" s="136" t="e">
        <f ca="1">Jahresabrechnung!H8</f>
        <v>#NAME?</v>
      </c>
      <c r="C18" s="135">
        <f>Jahresabrechnung!I8</f>
        <v>1409987.2799999993</v>
      </c>
      <c r="D18" s="108">
        <f>SUMIF('Zusammenfassung VNNE'!$B$15:$B$116,"vNNE Solar",'Zusammenfassung VNNE'!$G$15:$G$116)</f>
        <v>49682.799999999996</v>
      </c>
      <c r="E18" s="87"/>
    </row>
    <row r="19" spans="1:5" s="82" customFormat="1" ht="30" customHeight="1" thickBot="1" x14ac:dyDescent="0.25">
      <c r="A19" s="124"/>
      <c r="B19" s="133"/>
      <c r="C19" s="130"/>
      <c r="D19" s="147"/>
      <c r="E19" s="87"/>
    </row>
    <row r="20" spans="1:5" s="82" customFormat="1" ht="30" customHeight="1" thickBot="1" x14ac:dyDescent="0.25">
      <c r="A20" s="125" t="s">
        <v>3</v>
      </c>
      <c r="B20" s="148" t="e">
        <f ca="1">SUM(B12:B18)</f>
        <v>#NAME?</v>
      </c>
      <c r="C20" s="149">
        <f>SUM(C12:C18)</f>
        <v>1582952.9899999993</v>
      </c>
      <c r="D20" s="150">
        <f>SUM(D12:D18)</f>
        <v>56948.689999999995</v>
      </c>
      <c r="E20" s="87"/>
    </row>
    <row r="21" spans="1:5" ht="16" x14ac:dyDescent="0.2">
      <c r="A21" s="117"/>
      <c r="B21" s="118"/>
      <c r="C21" s="119" t="s">
        <v>0</v>
      </c>
      <c r="D21" s="119" t="s">
        <v>1</v>
      </c>
      <c r="E21" s="88"/>
    </row>
    <row r="22" spans="1:5" ht="14" thickBot="1" x14ac:dyDescent="0.2">
      <c r="A22" s="113"/>
      <c r="B22" s="113"/>
      <c r="C22" s="113"/>
      <c r="D22" s="113"/>
      <c r="E22" s="88"/>
    </row>
    <row r="23" spans="1:5" s="89" customFormat="1" ht="30" customHeight="1" thickBot="1" x14ac:dyDescent="0.25">
      <c r="A23" s="126" t="s">
        <v>95</v>
      </c>
      <c r="B23" s="127"/>
      <c r="C23" s="129">
        <f>C20-D20</f>
        <v>1526004.2999999993</v>
      </c>
      <c r="D23" s="128" t="s">
        <v>2</v>
      </c>
      <c r="E23" s="75"/>
    </row>
    <row r="25" spans="1:5" x14ac:dyDescent="0.15">
      <c r="A25" s="70" t="s">
        <v>176</v>
      </c>
    </row>
    <row r="27" spans="1:5" ht="23" x14ac:dyDescent="0.25">
      <c r="A27" s="131" t="s">
        <v>96</v>
      </c>
    </row>
    <row r="29" spans="1:5" ht="20" x14ac:dyDescent="0.2">
      <c r="A29" s="324" t="str">
        <f>CONCATENATE("Die nachfolgende Tabelle gibt die von uns, der ",VNB_KUNDE,"")</f>
        <v>Die nachfolgende Tabelle gibt die von uns, der ENA Energienetze Apolda GmbH</v>
      </c>
      <c r="B29" s="325"/>
      <c r="C29" s="325"/>
      <c r="D29" s="325"/>
      <c r="E29" s="325"/>
    </row>
    <row r="30" spans="1:5" ht="20" x14ac:dyDescent="0.2">
      <c r="A30" s="256" t="s">
        <v>193</v>
      </c>
      <c r="B30" s="110"/>
      <c r="C30" s="110"/>
      <c r="D30" s="110"/>
      <c r="E30" s="257"/>
    </row>
    <row r="31" spans="1:5" ht="20" x14ac:dyDescent="0.2">
      <c r="A31" s="256" t="s">
        <v>194</v>
      </c>
      <c r="B31" s="110"/>
      <c r="C31" s="110"/>
      <c r="D31" s="110"/>
      <c r="E31" s="257"/>
    </row>
    <row r="32" spans="1:5" ht="20" x14ac:dyDescent="0.2">
      <c r="A32" s="256" t="s">
        <v>195</v>
      </c>
      <c r="B32" s="110"/>
      <c r="C32" s="110"/>
      <c r="D32" s="110"/>
      <c r="E32" s="257"/>
    </row>
    <row r="33" spans="1:5" ht="20" x14ac:dyDescent="0.2">
      <c r="A33" s="112" t="str">
        <f>CONCATENATE("für den Zeitraum vom 01.01.",EEG_JAHR," bis 31.12.",EEG_JAHR," wieder:")</f>
        <v>für den Zeitraum vom 01.01.2015 bis 31.12.2015 wieder:</v>
      </c>
      <c r="B33" s="110"/>
      <c r="C33" s="110"/>
      <c r="D33" s="110"/>
      <c r="E33" s="257"/>
    </row>
    <row r="34" spans="1:5" ht="15" thickBot="1" x14ac:dyDescent="0.2">
      <c r="A34" s="91"/>
    </row>
    <row r="35" spans="1:5" ht="21" customHeight="1" thickBot="1" x14ac:dyDescent="0.25">
      <c r="A35" s="137"/>
      <c r="B35" s="326" t="s">
        <v>69</v>
      </c>
      <c r="C35" s="328" t="s">
        <v>77</v>
      </c>
      <c r="D35" s="329"/>
    </row>
    <row r="36" spans="1:5" ht="84.75" customHeight="1" thickBot="1" x14ac:dyDescent="0.2">
      <c r="A36" s="141" t="s">
        <v>14</v>
      </c>
      <c r="B36" s="327"/>
      <c r="C36" s="139" t="s">
        <v>171</v>
      </c>
      <c r="D36" s="140" t="s">
        <v>173</v>
      </c>
    </row>
    <row r="37" spans="1:5" ht="21" thickBot="1" x14ac:dyDescent="0.2">
      <c r="A37" s="138"/>
      <c r="B37" s="140" t="s">
        <v>102</v>
      </c>
      <c r="C37" s="140" t="s">
        <v>43</v>
      </c>
      <c r="D37" s="140" t="s">
        <v>43</v>
      </c>
    </row>
    <row r="38" spans="1:5" ht="30" customHeight="1" thickBot="1" x14ac:dyDescent="0.25">
      <c r="A38" s="143"/>
      <c r="B38" s="142"/>
      <c r="C38" s="142"/>
      <c r="D38" s="142"/>
    </row>
    <row r="39" spans="1:5" ht="30" customHeight="1" x14ac:dyDescent="0.2">
      <c r="A39" s="158" t="s">
        <v>41</v>
      </c>
      <c r="B39" s="161">
        <f>Jahresabrechnung!K2</f>
        <v>0</v>
      </c>
      <c r="C39" s="134">
        <f>Jahresabrechnung!J2</f>
        <v>0</v>
      </c>
      <c r="D39" s="134">
        <f>Jahresabrechnung!O2</f>
        <v>0</v>
      </c>
    </row>
    <row r="40" spans="1:5" ht="30" customHeight="1" x14ac:dyDescent="0.2">
      <c r="A40" s="159" t="s">
        <v>40</v>
      </c>
      <c r="B40" s="135">
        <f>Jahresabrechnung!K3</f>
        <v>0</v>
      </c>
      <c r="C40" s="136">
        <f>Jahresabrechnung!J3</f>
        <v>0</v>
      </c>
      <c r="D40" s="136">
        <f>Jahresabrechnung!O3</f>
        <v>0</v>
      </c>
    </row>
    <row r="41" spans="1:5" ht="30" customHeight="1" x14ac:dyDescent="0.2">
      <c r="A41" s="160" t="s">
        <v>17</v>
      </c>
      <c r="B41" s="135">
        <f ca="1">Jahresabrechnung!K4</f>
        <v>0</v>
      </c>
      <c r="C41" s="136">
        <f ca="1">Jahresabrechnung!J4</f>
        <v>0</v>
      </c>
      <c r="D41" s="136">
        <f>Jahresabrechnung!O4</f>
        <v>0</v>
      </c>
    </row>
    <row r="42" spans="1:5" ht="30" customHeight="1" x14ac:dyDescent="0.2">
      <c r="A42" s="160" t="s">
        <v>16</v>
      </c>
      <c r="B42" s="135">
        <f>Jahresabrechnung!K5</f>
        <v>0</v>
      </c>
      <c r="C42" s="136">
        <f>Jahresabrechnung!J5</f>
        <v>0</v>
      </c>
      <c r="D42" s="136">
        <f>Jahresabrechnung!O5</f>
        <v>0</v>
      </c>
    </row>
    <row r="43" spans="1:5" ht="30" customHeight="1" x14ac:dyDescent="0.2">
      <c r="A43" s="160" t="s">
        <v>169</v>
      </c>
      <c r="B43" s="135">
        <f>Jahresabrechnung!K6</f>
        <v>0</v>
      </c>
      <c r="C43" s="136">
        <f>Jahresabrechnung!J6</f>
        <v>0</v>
      </c>
      <c r="D43" s="136">
        <f>Jahresabrechnung!O6</f>
        <v>0</v>
      </c>
    </row>
    <row r="44" spans="1:5" ht="30" customHeight="1" x14ac:dyDescent="0.2">
      <c r="A44" s="160" t="s">
        <v>170</v>
      </c>
      <c r="B44" s="135">
        <f>Jahresabrechnung!K7</f>
        <v>0</v>
      </c>
      <c r="C44" s="136">
        <f>Jahresabrechnung!J7</f>
        <v>0</v>
      </c>
      <c r="D44" s="136">
        <f>Jahresabrechnung!O7</f>
        <v>0</v>
      </c>
    </row>
    <row r="45" spans="1:5" ht="30" customHeight="1" thickBot="1" x14ac:dyDescent="0.25">
      <c r="A45" s="162" t="s">
        <v>94</v>
      </c>
      <c r="B45" s="147">
        <f>Jahresabrechnung!K8</f>
        <v>17149.239999999998</v>
      </c>
      <c r="C45" s="163">
        <f>Jahresabrechnung!J8</f>
        <v>67426</v>
      </c>
      <c r="D45" s="163">
        <f>Jahresabrechnung!O8</f>
        <v>0</v>
      </c>
    </row>
    <row r="46" spans="1:5" ht="20.25" customHeight="1" thickBot="1" x14ac:dyDescent="0.25">
      <c r="A46" s="144"/>
      <c r="B46" s="151"/>
      <c r="C46" s="151"/>
      <c r="D46" s="151"/>
    </row>
    <row r="47" spans="1:5" ht="30" customHeight="1" thickBot="1" x14ac:dyDescent="0.25">
      <c r="A47" s="145" t="s">
        <v>3</v>
      </c>
      <c r="B47" s="150">
        <f ca="1">SUM(B39:B45)</f>
        <v>17149.239999999998</v>
      </c>
      <c r="C47" s="173">
        <f ca="1">SUM(C39:C45)</f>
        <v>67426</v>
      </c>
      <c r="D47" s="173">
        <f>SUM(D39:D45)</f>
        <v>0</v>
      </c>
    </row>
    <row r="48" spans="1:5" ht="19.5" customHeight="1" x14ac:dyDescent="0.15"/>
    <row r="49" spans="1:5" ht="23" x14ac:dyDescent="0.25">
      <c r="A49" s="131" t="s">
        <v>199</v>
      </c>
    </row>
    <row r="50" spans="1:5" ht="19.5" customHeight="1" x14ac:dyDescent="0.2">
      <c r="A50" s="254"/>
      <c r="B50" s="255"/>
      <c r="C50" s="255"/>
      <c r="D50" s="255"/>
      <c r="E50" s="255"/>
    </row>
    <row r="51" spans="1:5" ht="19.5" customHeight="1" x14ac:dyDescent="0.2">
      <c r="A51" s="324" t="str">
        <f>CONCATENATE("Die nachfolgende Tabelle gibt die von uns, der ",VNB_KUNDE," tatsächlich geleisteten")</f>
        <v>Die nachfolgende Tabelle gibt die von uns, der ENA Energienetze Apolda GmbH tatsächlich geleisteten</v>
      </c>
      <c r="B51" s="325"/>
      <c r="C51" s="325"/>
      <c r="D51" s="325"/>
      <c r="E51" s="325"/>
    </row>
    <row r="52" spans="1:5" ht="20" x14ac:dyDescent="0.2">
      <c r="A52" s="324" t="s">
        <v>196</v>
      </c>
      <c r="B52" s="325"/>
      <c r="C52" s="325"/>
      <c r="D52" s="325"/>
      <c r="E52" s="325"/>
    </row>
    <row r="53" spans="1:5" ht="20" x14ac:dyDescent="0.2">
      <c r="A53" s="256" t="s">
        <v>197</v>
      </c>
      <c r="B53" s="255"/>
      <c r="C53" s="255"/>
      <c r="D53" s="255"/>
      <c r="E53" s="255"/>
    </row>
    <row r="54" spans="1:5" ht="20" x14ac:dyDescent="0.2">
      <c r="A54" s="256" t="s">
        <v>198</v>
      </c>
      <c r="B54" s="255"/>
      <c r="C54" s="255"/>
      <c r="D54" s="255"/>
      <c r="E54" s="255"/>
    </row>
    <row r="55" spans="1:5" ht="20" x14ac:dyDescent="0.2">
      <c r="A55" s="112" t="str">
        <f>CONCATENATE("für den Zeitraum vom 01.01.",EEG_JAHR," bis 31.12.",EEG_JAHR," wieder:")</f>
        <v>für den Zeitraum vom 01.01.2015 bis 31.12.2015 wieder:</v>
      </c>
      <c r="B55" s="255"/>
      <c r="C55" s="255"/>
      <c r="D55" s="255"/>
      <c r="E55" s="255"/>
    </row>
    <row r="56" spans="1:5" ht="21" thickBot="1" x14ac:dyDescent="0.25">
      <c r="A56" s="89"/>
      <c r="B56" s="82"/>
      <c r="C56" s="92"/>
      <c r="D56" s="92"/>
      <c r="E56" s="92"/>
    </row>
    <row r="57" spans="1:5" ht="21" thickBot="1" x14ac:dyDescent="0.25">
      <c r="A57" s="146" t="s">
        <v>177</v>
      </c>
      <c r="B57" s="150">
        <f>Jahresabrechnung!$P$4</f>
        <v>0</v>
      </c>
      <c r="C57" s="90"/>
      <c r="D57" s="90"/>
      <c r="E57" s="87"/>
    </row>
  </sheetData>
  <sheetProtection password="CA51" sheet="1" objects="1" scenarios="1"/>
  <mergeCells count="5">
    <mergeCell ref="A52:E52"/>
    <mergeCell ref="B35:B36"/>
    <mergeCell ref="C35:D35"/>
    <mergeCell ref="A29:E29"/>
    <mergeCell ref="A51:E51"/>
  </mergeCells>
  <pageMargins left="0.70866141732283472" right="0.23622047244094491" top="0.78740157480314965" bottom="0.78740157480314965" header="0.31496062992125984" footer="0.31496062992125984"/>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Testat2014" enableFormatConditionsCalculation="0"/>
  <dimension ref="A1:F48"/>
  <sheetViews>
    <sheetView zoomScale="80" zoomScaleNormal="80" zoomScalePageLayoutView="80" workbookViewId="0">
      <selection activeCell="C23" sqref="C23"/>
    </sheetView>
  </sheetViews>
  <sheetFormatPr baseColWidth="10" defaultColWidth="0" defaultRowHeight="13" x14ac:dyDescent="0.15"/>
  <cols>
    <col min="1" max="1" width="57.33203125" style="70" customWidth="1"/>
    <col min="2" max="2" width="31.5" style="70" customWidth="1"/>
    <col min="3" max="3" width="32.6640625" style="70" customWidth="1"/>
    <col min="4" max="4" width="30.5" style="70" customWidth="1"/>
    <col min="5" max="5" width="30.1640625" style="70" customWidth="1"/>
    <col min="6" max="6" width="11.5" style="70" customWidth="1"/>
    <col min="7" max="16384" width="11.5" style="70" hidden="1"/>
  </cols>
  <sheetData>
    <row r="1" spans="1:5" ht="20" x14ac:dyDescent="0.2">
      <c r="A1" s="67"/>
      <c r="B1" s="68"/>
      <c r="C1" s="68"/>
      <c r="D1" s="68"/>
      <c r="E1" s="69"/>
    </row>
    <row r="2" spans="1:5" ht="23" x14ac:dyDescent="0.25">
      <c r="A2" s="109" t="s">
        <v>93</v>
      </c>
      <c r="B2" s="68"/>
      <c r="C2" s="68"/>
      <c r="D2" s="68"/>
      <c r="E2" s="69"/>
    </row>
    <row r="3" spans="1:5" ht="16" x14ac:dyDescent="0.2">
      <c r="A3" s="71"/>
      <c r="B3" s="72"/>
      <c r="C3" s="72"/>
      <c r="D3" s="72"/>
      <c r="E3" s="73"/>
    </row>
    <row r="4" spans="1:5" ht="16" x14ac:dyDescent="0.2">
      <c r="A4" s="74"/>
      <c r="B4" s="72"/>
      <c r="C4" s="72"/>
      <c r="D4" s="72"/>
      <c r="E4" s="73"/>
    </row>
    <row r="5" spans="1:5" ht="20" x14ac:dyDescent="0.2">
      <c r="A5" s="112" t="str">
        <f>CONCATENATE("Die nachfolgende Tabelle gibt die von der ",VNB_KUNDE," nach § 8 EEG 2012 abgenommenen")</f>
        <v>Die nachfolgende Tabelle gibt die von der ENA Energienetze Apolda GmbH nach § 8 EEG 2012 abgenommenen</v>
      </c>
      <c r="B5" s="110"/>
      <c r="C5" s="110"/>
      <c r="D5" s="110"/>
      <c r="E5" s="73"/>
    </row>
    <row r="6" spans="1:5" ht="20" x14ac:dyDescent="0.2">
      <c r="A6" s="112" t="s">
        <v>174</v>
      </c>
      <c r="B6" s="110"/>
      <c r="C6" s="111"/>
      <c r="D6" s="110"/>
      <c r="E6" s="73"/>
    </row>
    <row r="7" spans="1:5" ht="20" x14ac:dyDescent="0.2">
      <c r="A7" s="112" t="s">
        <v>175</v>
      </c>
      <c r="B7" s="110"/>
      <c r="C7" s="110"/>
      <c r="D7" s="110"/>
      <c r="E7" s="73"/>
    </row>
    <row r="8" spans="1:5" ht="20" x14ac:dyDescent="0.2">
      <c r="A8" s="112" t="str">
        <f>CONCATENATE("Netzentgelte gemäß § 35 Abs. 2 EEG 2012 (vNE)  für den Zeitraum vom 01.01.",EEG_JAHR," bis 31.12.",EEG_JAHR," wieder:")</f>
        <v>Netzentgelte gemäß § 35 Abs. 2 EEG 2012 (vNE)  für den Zeitraum vom 01.01.2015 bis 31.12.2015 wieder:</v>
      </c>
      <c r="B8" s="110"/>
      <c r="C8" s="110"/>
      <c r="D8" s="110"/>
      <c r="E8" s="73"/>
    </row>
    <row r="9" spans="1:5" ht="16" x14ac:dyDescent="0.2">
      <c r="A9" s="76"/>
      <c r="B9" s="76"/>
      <c r="C9" s="76"/>
      <c r="D9" s="76"/>
      <c r="E9" s="73"/>
    </row>
    <row r="10" spans="1:5" ht="14" thickBot="1" x14ac:dyDescent="0.2">
      <c r="A10" s="71"/>
      <c r="B10" s="71"/>
      <c r="C10" s="71"/>
      <c r="D10" s="71"/>
      <c r="E10" s="69"/>
    </row>
    <row r="11" spans="1:5" s="82" customFormat="1" ht="60" x14ac:dyDescent="0.2">
      <c r="A11" s="77" t="s">
        <v>14</v>
      </c>
      <c r="B11" s="78" t="s">
        <v>168</v>
      </c>
      <c r="C11" s="79" t="s">
        <v>19</v>
      </c>
      <c r="D11" s="80" t="s">
        <v>76</v>
      </c>
      <c r="E11" s="81"/>
    </row>
    <row r="12" spans="1:5" s="82" customFormat="1" ht="21" thickBot="1" x14ac:dyDescent="0.25">
      <c r="A12" s="83"/>
      <c r="B12" s="84" t="s">
        <v>43</v>
      </c>
      <c r="C12" s="85" t="s">
        <v>20</v>
      </c>
      <c r="D12" s="86" t="s">
        <v>20</v>
      </c>
      <c r="E12" s="81"/>
    </row>
    <row r="13" spans="1:5" ht="17" thickBot="1" x14ac:dyDescent="0.25">
      <c r="A13" s="114"/>
      <c r="B13" s="120"/>
      <c r="C13" s="115"/>
      <c r="D13" s="116"/>
      <c r="E13" s="69"/>
    </row>
    <row r="14" spans="1:5" s="82" customFormat="1" ht="30" customHeight="1" x14ac:dyDescent="0.2">
      <c r="A14" s="121" t="s">
        <v>41</v>
      </c>
      <c r="B14" s="134" t="e">
        <f ca="1">Jahresabrechnung!H2</f>
        <v>#NAME?</v>
      </c>
      <c r="C14" s="157">
        <f>Jahresabrechnung!I2</f>
        <v>29284.46</v>
      </c>
      <c r="D14" s="132">
        <f>SUMIF('Zusammenfassung VNNE'!$B$15:$B$116,"vNNE Wasser",'Zusammenfassung VNNE'!$G$15:$G$116)</f>
        <v>2208.29</v>
      </c>
      <c r="E14" s="81"/>
    </row>
    <row r="15" spans="1:5" s="82" customFormat="1" ht="30" customHeight="1" x14ac:dyDescent="0.2">
      <c r="A15" s="122" t="s">
        <v>40</v>
      </c>
      <c r="B15" s="136" t="e">
        <f ca="1">Jahresabrechnung!H3</f>
        <v>#NAME?</v>
      </c>
      <c r="C15" s="135">
        <f>Jahresabrechnung!I3</f>
        <v>0</v>
      </c>
      <c r="D15" s="108">
        <f>SUMIF('Zusammenfassung VNNE'!$B$15:$B$116,"vNNE Deponie-, Klär-, Grubengas",'Zusammenfassung VNNE'!$G$15:$G$116)</f>
        <v>0</v>
      </c>
      <c r="E15" s="81"/>
    </row>
    <row r="16" spans="1:5" s="82" customFormat="1" ht="30" customHeight="1" x14ac:dyDescent="0.2">
      <c r="A16" s="123" t="s">
        <v>17</v>
      </c>
      <c r="B16" s="136" t="e">
        <f ca="1">Jahresabrechnung!H4</f>
        <v>#NAME?</v>
      </c>
      <c r="C16" s="135">
        <f>Jahresabrechnung!I4</f>
        <v>143681.25</v>
      </c>
      <c r="D16" s="108">
        <f>SUMIF('Zusammenfassung VNNE'!$B$15:$B$116,"vNNE Biomasse",'Zusammenfassung VNNE'!$G$15:$G$116)</f>
        <v>5057.6000000000004</v>
      </c>
      <c r="E16" s="81"/>
    </row>
    <row r="17" spans="1:5" s="82" customFormat="1" ht="30" customHeight="1" x14ac:dyDescent="0.2">
      <c r="A17" s="123" t="s">
        <v>16</v>
      </c>
      <c r="B17" s="136" t="e">
        <f ca="1">Jahresabrechnung!H5</f>
        <v>#NAME?</v>
      </c>
      <c r="C17" s="135">
        <f>Jahresabrechnung!I5</f>
        <v>0</v>
      </c>
      <c r="D17" s="108">
        <f>SUMIF('Zusammenfassung VNNE'!$B$15:$B$116,"vNNE Geothermie",'Zusammenfassung VNNE'!$G$15:$G$116)</f>
        <v>0</v>
      </c>
      <c r="E17" s="87"/>
    </row>
    <row r="18" spans="1:5" s="82" customFormat="1" ht="30" customHeight="1" x14ac:dyDescent="0.2">
      <c r="A18" s="123" t="s">
        <v>169</v>
      </c>
      <c r="B18" s="136" t="e">
        <f ca="1">Jahresabrechnung!H6</f>
        <v>#NAME?</v>
      </c>
      <c r="C18" s="135">
        <f>Jahresabrechnung!I6</f>
        <v>0</v>
      </c>
      <c r="D18" s="108">
        <f>SUMIF('Zusammenfassung VNNE'!$B$15:$B$116,"vNNE Wind",'Zusammenfassung VNNE'!$G$15:$G$116)</f>
        <v>0</v>
      </c>
      <c r="E18" s="87"/>
    </row>
    <row r="19" spans="1:5" s="82" customFormat="1" ht="30" customHeight="1" x14ac:dyDescent="0.2">
      <c r="A19" s="123" t="s">
        <v>170</v>
      </c>
      <c r="B19" s="136" t="e">
        <f ca="1">Jahresabrechnung!H7</f>
        <v>#NAME?</v>
      </c>
      <c r="C19" s="135">
        <f>Jahresabrechnung!I7</f>
        <v>0</v>
      </c>
      <c r="D19" s="108">
        <f>SUMIF('Zusammenfassung VNNE'!$B$15:$B$116,"vNNE Wind Offshore",'Zusammenfassung VNNE'!$G$15:$G$116)</f>
        <v>0</v>
      </c>
      <c r="E19" s="87"/>
    </row>
    <row r="20" spans="1:5" s="82" customFormat="1" ht="30" customHeight="1" x14ac:dyDescent="0.2">
      <c r="A20" s="123" t="s">
        <v>94</v>
      </c>
      <c r="B20" s="136" t="e">
        <f ca="1">Jahresabrechnung!H8</f>
        <v>#NAME?</v>
      </c>
      <c r="C20" s="135">
        <f>Jahresabrechnung!I8</f>
        <v>1409987.2799999993</v>
      </c>
      <c r="D20" s="108">
        <f>SUMIF('Zusammenfassung VNNE'!$B$15:$B$116,"vNNE Solar",'Zusammenfassung VNNE'!$G$15:$G$116)</f>
        <v>49682.799999999996</v>
      </c>
      <c r="E20" s="87"/>
    </row>
    <row r="21" spans="1:5" s="82" customFormat="1" ht="30" customHeight="1" thickBot="1" x14ac:dyDescent="0.25">
      <c r="A21" s="124"/>
      <c r="B21" s="133"/>
      <c r="C21" s="130"/>
      <c r="D21" s="147"/>
      <c r="E21" s="87"/>
    </row>
    <row r="22" spans="1:5" s="82" customFormat="1" ht="30" customHeight="1" thickBot="1" x14ac:dyDescent="0.25">
      <c r="A22" s="125" t="s">
        <v>3</v>
      </c>
      <c r="B22" s="148" t="e">
        <f ca="1">SUM(B14:B20)</f>
        <v>#NAME?</v>
      </c>
      <c r="C22" s="149">
        <f>SUM(C14:C20)</f>
        <v>1582952.9899999993</v>
      </c>
      <c r="D22" s="150">
        <f>SUM(D14:D20)</f>
        <v>56948.689999999995</v>
      </c>
      <c r="E22" s="87"/>
    </row>
    <row r="23" spans="1:5" ht="16" x14ac:dyDescent="0.2">
      <c r="A23" s="117"/>
      <c r="B23" s="118"/>
      <c r="C23" s="119" t="s">
        <v>0</v>
      </c>
      <c r="D23" s="119" t="s">
        <v>1</v>
      </c>
      <c r="E23" s="88"/>
    </row>
    <row r="24" spans="1:5" ht="14" thickBot="1" x14ac:dyDescent="0.2">
      <c r="A24" s="113"/>
      <c r="B24" s="113"/>
      <c r="C24" s="113"/>
      <c r="D24" s="113"/>
      <c r="E24" s="88"/>
    </row>
    <row r="25" spans="1:5" s="89" customFormat="1" ht="30" customHeight="1" thickBot="1" x14ac:dyDescent="0.25">
      <c r="A25" s="126" t="s">
        <v>95</v>
      </c>
      <c r="B25" s="127"/>
      <c r="C25" s="129">
        <f>C22-D22</f>
        <v>1526004.2999999993</v>
      </c>
      <c r="D25" s="128" t="s">
        <v>2</v>
      </c>
      <c r="E25" s="75"/>
    </row>
    <row r="27" spans="1:5" x14ac:dyDescent="0.15">
      <c r="A27" s="70" t="s">
        <v>176</v>
      </c>
    </row>
    <row r="29" spans="1:5" ht="23" x14ac:dyDescent="0.25">
      <c r="A29" s="131" t="s">
        <v>96</v>
      </c>
    </row>
    <row r="31" spans="1:5" ht="62.25" customHeight="1" x14ac:dyDescent="0.2">
      <c r="A31" s="324" t="str">
        <f>CONCATENATE("Die nachfolgende Tabelle gibt die nach § 33b EEG 2012 direkt vermarktete Strommenge aus Anlagen, die bei der ",VNB_KUNDE," nach  § 33d Abs. 2 EEG 2012 angemeldet wurden, sowie die nach § 33g und 33i EEG 2012 sowie § 53 EEG 2014 zu leistenden Prämien für den Zeitraum vom 01. Januar ",EEG_JAHR," bis zum 31. Dezember ",EEG_JAHR," wieder:")</f>
        <v>Die nachfolgende Tabelle gibt die nach § 33b EEG 2012 direkt vermarktete Strommenge aus Anlagen, die bei der ENA Energienetze Apolda GmbH nach  § 33d Abs. 2 EEG 2012 angemeldet wurden, sowie die nach § 33g und 33i EEG 2012 sowie § 53 EEG 2014 zu leistenden Prämien für den Zeitraum vom 01. Januar 2015 bis zum 31. Dezember 2015 wieder:</v>
      </c>
      <c r="B31" s="325"/>
      <c r="C31" s="325"/>
      <c r="D31" s="325"/>
      <c r="E31" s="325"/>
    </row>
    <row r="32" spans="1:5" ht="14" x14ac:dyDescent="0.15">
      <c r="A32" s="91"/>
    </row>
    <row r="33" spans="1:5" ht="15" thickBot="1" x14ac:dyDescent="0.2">
      <c r="A33" s="91"/>
    </row>
    <row r="34" spans="1:5" ht="21" customHeight="1" thickBot="1" x14ac:dyDescent="0.25">
      <c r="A34" s="137"/>
      <c r="B34" s="326" t="s">
        <v>69</v>
      </c>
      <c r="C34" s="328" t="s">
        <v>77</v>
      </c>
      <c r="D34" s="329"/>
      <c r="E34" s="330"/>
    </row>
    <row r="35" spans="1:5" ht="84.75" customHeight="1" thickBot="1" x14ac:dyDescent="0.2">
      <c r="A35" s="141" t="s">
        <v>14</v>
      </c>
      <c r="B35" s="327"/>
      <c r="C35" s="139" t="s">
        <v>171</v>
      </c>
      <c r="D35" s="140" t="s">
        <v>172</v>
      </c>
      <c r="E35" s="140" t="s">
        <v>173</v>
      </c>
    </row>
    <row r="36" spans="1:5" ht="21" thickBot="1" x14ac:dyDescent="0.2">
      <c r="A36" s="138"/>
      <c r="B36" s="140" t="s">
        <v>102</v>
      </c>
      <c r="C36" s="140" t="s">
        <v>43</v>
      </c>
      <c r="D36" s="140" t="s">
        <v>43</v>
      </c>
      <c r="E36" s="140" t="s">
        <v>43</v>
      </c>
    </row>
    <row r="37" spans="1:5" ht="30" customHeight="1" thickBot="1" x14ac:dyDescent="0.25">
      <c r="A37" s="143"/>
      <c r="B37" s="142"/>
      <c r="C37" s="142"/>
      <c r="D37" s="142"/>
      <c r="E37" s="142"/>
    </row>
    <row r="38" spans="1:5" ht="30" customHeight="1" x14ac:dyDescent="0.2">
      <c r="A38" s="158" t="s">
        <v>41</v>
      </c>
      <c r="B38" s="161">
        <f>Jahresabrechnung!K2</f>
        <v>0</v>
      </c>
      <c r="C38" s="134">
        <f>Jahresabrechnung!J2</f>
        <v>0</v>
      </c>
      <c r="D38" s="134" t="e">
        <f>Jahresabrechnung!#REF!</f>
        <v>#REF!</v>
      </c>
      <c r="E38" s="134">
        <f>Jahresabrechnung!O2</f>
        <v>0</v>
      </c>
    </row>
    <row r="39" spans="1:5" ht="30" customHeight="1" x14ac:dyDescent="0.2">
      <c r="A39" s="159" t="s">
        <v>40</v>
      </c>
      <c r="B39" s="135">
        <f>Jahresabrechnung!K3</f>
        <v>0</v>
      </c>
      <c r="C39" s="136">
        <f>Jahresabrechnung!J3</f>
        <v>0</v>
      </c>
      <c r="D39" s="136" t="e">
        <f>Jahresabrechnung!#REF!</f>
        <v>#REF!</v>
      </c>
      <c r="E39" s="136">
        <f>Jahresabrechnung!O3</f>
        <v>0</v>
      </c>
    </row>
    <row r="40" spans="1:5" ht="30" customHeight="1" x14ac:dyDescent="0.2">
      <c r="A40" s="160" t="s">
        <v>17</v>
      </c>
      <c r="B40" s="135">
        <f ca="1">Jahresabrechnung!K4</f>
        <v>0</v>
      </c>
      <c r="C40" s="136">
        <f ca="1">Jahresabrechnung!J4</f>
        <v>0</v>
      </c>
      <c r="D40" s="136" t="e">
        <f>Jahresabrechnung!#REF!</f>
        <v>#REF!</v>
      </c>
      <c r="E40" s="136">
        <f>Jahresabrechnung!O4</f>
        <v>0</v>
      </c>
    </row>
    <row r="41" spans="1:5" ht="30" customHeight="1" x14ac:dyDescent="0.2">
      <c r="A41" s="160" t="s">
        <v>16</v>
      </c>
      <c r="B41" s="135">
        <f>Jahresabrechnung!K5</f>
        <v>0</v>
      </c>
      <c r="C41" s="136">
        <f>Jahresabrechnung!J5</f>
        <v>0</v>
      </c>
      <c r="D41" s="136" t="e">
        <f>Jahresabrechnung!#REF!</f>
        <v>#REF!</v>
      </c>
      <c r="E41" s="136">
        <f>Jahresabrechnung!O5</f>
        <v>0</v>
      </c>
    </row>
    <row r="42" spans="1:5" ht="30" customHeight="1" x14ac:dyDescent="0.2">
      <c r="A42" s="160" t="s">
        <v>169</v>
      </c>
      <c r="B42" s="135">
        <f>Jahresabrechnung!K6</f>
        <v>0</v>
      </c>
      <c r="C42" s="136">
        <f>Jahresabrechnung!J6</f>
        <v>0</v>
      </c>
      <c r="D42" s="136" t="e">
        <f>Jahresabrechnung!#REF!</f>
        <v>#REF!</v>
      </c>
      <c r="E42" s="136">
        <f>Jahresabrechnung!O6</f>
        <v>0</v>
      </c>
    </row>
    <row r="43" spans="1:5" ht="30" customHeight="1" x14ac:dyDescent="0.2">
      <c r="A43" s="160" t="s">
        <v>170</v>
      </c>
      <c r="B43" s="135">
        <f>Jahresabrechnung!K7</f>
        <v>0</v>
      </c>
      <c r="C43" s="136">
        <f>Jahresabrechnung!J7</f>
        <v>0</v>
      </c>
      <c r="D43" s="136" t="e">
        <f>Jahresabrechnung!#REF!</f>
        <v>#REF!</v>
      </c>
      <c r="E43" s="136">
        <f>Jahresabrechnung!O7</f>
        <v>0</v>
      </c>
    </row>
    <row r="44" spans="1:5" ht="30" customHeight="1" thickBot="1" x14ac:dyDescent="0.25">
      <c r="A44" s="162" t="s">
        <v>94</v>
      </c>
      <c r="B44" s="147">
        <f>Jahresabrechnung!K8</f>
        <v>17149.239999999998</v>
      </c>
      <c r="C44" s="163">
        <f>Jahresabrechnung!J8</f>
        <v>67426</v>
      </c>
      <c r="D44" s="163" t="e">
        <f>Jahresabrechnung!#REF!</f>
        <v>#REF!</v>
      </c>
      <c r="E44" s="163">
        <f>Jahresabrechnung!O8</f>
        <v>0</v>
      </c>
    </row>
    <row r="45" spans="1:5" ht="20.25" customHeight="1" thickBot="1" x14ac:dyDescent="0.25">
      <c r="A45" s="144"/>
      <c r="B45" s="151"/>
      <c r="C45" s="151"/>
      <c r="D45" s="151"/>
      <c r="E45" s="151"/>
    </row>
    <row r="46" spans="1:5" ht="30" customHeight="1" thickBot="1" x14ac:dyDescent="0.25">
      <c r="A46" s="145" t="s">
        <v>3</v>
      </c>
      <c r="B46" s="150">
        <f ca="1">SUM(B38:B44)</f>
        <v>17149.239999999998</v>
      </c>
      <c r="C46" s="173">
        <f ca="1">SUM(C38:C44)</f>
        <v>67426</v>
      </c>
      <c r="D46" s="173" t="e">
        <f>SUM(D38:D44)</f>
        <v>#REF!</v>
      </c>
      <c r="E46" s="173">
        <f>SUM(E38:E44)</f>
        <v>0</v>
      </c>
    </row>
    <row r="47" spans="1:5" ht="19.5" customHeight="1" thickBot="1" x14ac:dyDescent="0.25">
      <c r="A47" s="89"/>
      <c r="B47" s="82"/>
      <c r="C47" s="92"/>
      <c r="D47" s="92"/>
      <c r="E47" s="92"/>
    </row>
    <row r="48" spans="1:5" ht="51.75" customHeight="1" thickBot="1" x14ac:dyDescent="0.25">
      <c r="A48" s="146" t="s">
        <v>177</v>
      </c>
      <c r="B48" s="150">
        <f>Jahresabrechnung!$P$4</f>
        <v>0</v>
      </c>
      <c r="C48" s="90"/>
      <c r="D48" s="90"/>
      <c r="E48" s="87"/>
    </row>
  </sheetData>
  <sheetProtection password="CA51" sheet="1" objects="1" scenarios="1"/>
  <mergeCells count="3">
    <mergeCell ref="A31:E31"/>
    <mergeCell ref="C34:E34"/>
    <mergeCell ref="B34:B35"/>
  </mergeCells>
  <pageMargins left="0.70866141732283472" right="0.23622047244094491" top="0.78740157480314965" bottom="0.78740157480314965"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Testat2013" enableFormatConditionsCalculation="0"/>
  <dimension ref="A1:L56"/>
  <sheetViews>
    <sheetView zoomScale="80" zoomScaleNormal="80" zoomScalePageLayoutView="80" workbookViewId="0">
      <selection activeCell="C23" sqref="C23"/>
    </sheetView>
  </sheetViews>
  <sheetFormatPr baseColWidth="10" defaultColWidth="0" defaultRowHeight="13" x14ac:dyDescent="0.15"/>
  <cols>
    <col min="1" max="1" width="57.33203125" style="70" customWidth="1"/>
    <col min="2" max="2" width="31.5" style="70" customWidth="1"/>
    <col min="3" max="3" width="32.6640625" style="70" customWidth="1"/>
    <col min="4" max="4" width="30.5" style="70" customWidth="1"/>
    <col min="5" max="5" width="30.1640625" style="70" customWidth="1"/>
    <col min="6" max="6" width="11.5" style="70" customWidth="1"/>
    <col min="7" max="16384" width="11.5" style="70" hidden="1"/>
  </cols>
  <sheetData>
    <row r="1" spans="1:5" ht="20" x14ac:dyDescent="0.2">
      <c r="A1" s="67"/>
      <c r="B1" s="68"/>
      <c r="C1" s="68"/>
      <c r="D1" s="68"/>
      <c r="E1" s="69"/>
    </row>
    <row r="2" spans="1:5" ht="23" x14ac:dyDescent="0.25">
      <c r="A2" s="131" t="s">
        <v>93</v>
      </c>
      <c r="B2" s="68"/>
      <c r="C2" s="68"/>
      <c r="D2" s="68"/>
      <c r="E2" s="69"/>
    </row>
    <row r="3" spans="1:5" ht="16" x14ac:dyDescent="0.2">
      <c r="A3" s="71"/>
      <c r="B3" s="72"/>
      <c r="C3" s="72"/>
      <c r="D3" s="72"/>
      <c r="E3" s="73"/>
    </row>
    <row r="4" spans="1:5" ht="16" x14ac:dyDescent="0.2">
      <c r="A4" s="74"/>
      <c r="B4" s="72"/>
      <c r="C4" s="72"/>
      <c r="D4" s="72"/>
      <c r="E4" s="73"/>
    </row>
    <row r="5" spans="1:5" ht="20" x14ac:dyDescent="0.2">
      <c r="A5" s="112" t="str">
        <f>CONCATENATE("Die nachfolgende Tabelle gibt die von der ",VNB_KUNDE," nach § 8 EEG 2012 abgenommenen")</f>
        <v>Die nachfolgende Tabelle gibt die von der ENA Energienetze Apolda GmbH nach § 8 EEG 2012 abgenommenen</v>
      </c>
      <c r="B5" s="110"/>
      <c r="C5" s="110"/>
      <c r="D5" s="110"/>
      <c r="E5" s="73"/>
    </row>
    <row r="6" spans="1:5" ht="20" x14ac:dyDescent="0.2">
      <c r="A6" s="112" t="s">
        <v>174</v>
      </c>
      <c r="B6" s="110"/>
      <c r="C6" s="111"/>
      <c r="D6" s="110"/>
      <c r="E6" s="73"/>
    </row>
    <row r="7" spans="1:5" ht="20" x14ac:dyDescent="0.2">
      <c r="A7" s="112" t="s">
        <v>175</v>
      </c>
      <c r="B7" s="110"/>
      <c r="C7" s="110"/>
      <c r="D7" s="110"/>
      <c r="E7" s="73"/>
    </row>
    <row r="8" spans="1:5" ht="20" x14ac:dyDescent="0.2">
      <c r="A8" s="112" t="str">
        <f>CONCATENATE("Netzentgelte gemäß § 35 Abs. 2 EEG 2012 (vNE)  für den Zeitraum vom 01.01.",EEG_JAHR," bis 31.12.",EEG_JAHR," wieder:")</f>
        <v>Netzentgelte gemäß § 35 Abs. 2 EEG 2012 (vNE)  für den Zeitraum vom 01.01.2015 bis 31.12.2015 wieder:</v>
      </c>
      <c r="B8" s="110"/>
      <c r="C8" s="110"/>
      <c r="D8" s="110"/>
      <c r="E8" s="73"/>
    </row>
    <row r="9" spans="1:5" ht="16" x14ac:dyDescent="0.2">
      <c r="A9" s="76"/>
      <c r="B9" s="76"/>
      <c r="C9" s="76"/>
      <c r="D9" s="76"/>
      <c r="E9" s="73"/>
    </row>
    <row r="10" spans="1:5" ht="14" thickBot="1" x14ac:dyDescent="0.2">
      <c r="A10" s="71"/>
      <c r="B10" s="71"/>
      <c r="C10" s="71"/>
      <c r="D10" s="71"/>
      <c r="E10" s="69"/>
    </row>
    <row r="11" spans="1:5" s="82" customFormat="1" ht="60" x14ac:dyDescent="0.2">
      <c r="A11" s="77" t="s">
        <v>14</v>
      </c>
      <c r="B11" s="78" t="s">
        <v>168</v>
      </c>
      <c r="C11" s="79" t="s">
        <v>19</v>
      </c>
      <c r="D11" s="80" t="s">
        <v>76</v>
      </c>
      <c r="E11" s="81"/>
    </row>
    <row r="12" spans="1:5" s="82" customFormat="1" ht="21" thickBot="1" x14ac:dyDescent="0.25">
      <c r="A12" s="83"/>
      <c r="B12" s="84" t="s">
        <v>43</v>
      </c>
      <c r="C12" s="85" t="s">
        <v>20</v>
      </c>
      <c r="D12" s="86" t="s">
        <v>20</v>
      </c>
      <c r="E12" s="81"/>
    </row>
    <row r="13" spans="1:5" ht="17" thickBot="1" x14ac:dyDescent="0.25">
      <c r="A13" s="114"/>
      <c r="B13" s="120"/>
      <c r="C13" s="115"/>
      <c r="D13" s="116"/>
      <c r="E13" s="69"/>
    </row>
    <row r="14" spans="1:5" s="82" customFormat="1" ht="30" customHeight="1" x14ac:dyDescent="0.2">
      <c r="A14" s="158" t="s">
        <v>41</v>
      </c>
      <c r="B14" s="134" t="e">
        <f ca="1">Jahresabrechnung!H2</f>
        <v>#NAME?</v>
      </c>
      <c r="C14" s="161">
        <f>Jahresabrechnung!I2</f>
        <v>29284.46</v>
      </c>
      <c r="D14" s="132">
        <f>SUMIF('Zusammenfassung VNNE'!$B$15:$B$116,"vNNE Wasser",'Zusammenfassung VNNE'!$G$15:$G$116)</f>
        <v>2208.29</v>
      </c>
      <c r="E14" s="81"/>
    </row>
    <row r="15" spans="1:5" s="82" customFormat="1" ht="30" customHeight="1" x14ac:dyDescent="0.2">
      <c r="A15" s="159" t="s">
        <v>40</v>
      </c>
      <c r="B15" s="136" t="e">
        <f ca="1">Jahresabrechnung!H3</f>
        <v>#NAME?</v>
      </c>
      <c r="C15" s="135">
        <f>Jahresabrechnung!I3</f>
        <v>0</v>
      </c>
      <c r="D15" s="108">
        <f>SUMIF('Zusammenfassung VNNE'!$B$15:$B$116,"vNNE Deponie-, Klär-, Grubengas",'Zusammenfassung VNNE'!$G$15:$G$116)</f>
        <v>0</v>
      </c>
      <c r="E15" s="81"/>
    </row>
    <row r="16" spans="1:5" s="82" customFormat="1" ht="30" customHeight="1" x14ac:dyDescent="0.2">
      <c r="A16" s="160" t="s">
        <v>17</v>
      </c>
      <c r="B16" s="136" t="e">
        <f ca="1">Jahresabrechnung!H4</f>
        <v>#NAME?</v>
      </c>
      <c r="C16" s="135">
        <f>Jahresabrechnung!I4</f>
        <v>143681.25</v>
      </c>
      <c r="D16" s="108">
        <f>SUMIF('Zusammenfassung VNNE'!$B$15:$B$116,"vNNE Biomasse",'Zusammenfassung VNNE'!$G$15:$G$116)</f>
        <v>5057.6000000000004</v>
      </c>
      <c r="E16" s="81"/>
    </row>
    <row r="17" spans="1:12" s="82" customFormat="1" ht="30" customHeight="1" x14ac:dyDescent="0.2">
      <c r="A17" s="160" t="s">
        <v>16</v>
      </c>
      <c r="B17" s="136" t="e">
        <f ca="1">Jahresabrechnung!H5</f>
        <v>#NAME?</v>
      </c>
      <c r="C17" s="135">
        <f>Jahresabrechnung!I5</f>
        <v>0</v>
      </c>
      <c r="D17" s="108">
        <f>SUMIF('Zusammenfassung VNNE'!$B$15:$B$116,"vNNE Geothermie",'Zusammenfassung VNNE'!$G$15:$G$116)</f>
        <v>0</v>
      </c>
      <c r="E17" s="87"/>
    </row>
    <row r="18" spans="1:12" s="82" customFormat="1" ht="30" customHeight="1" x14ac:dyDescent="0.2">
      <c r="A18" s="160" t="s">
        <v>169</v>
      </c>
      <c r="B18" s="136" t="e">
        <f ca="1">Jahresabrechnung!H6</f>
        <v>#NAME?</v>
      </c>
      <c r="C18" s="135">
        <f>Jahresabrechnung!I6</f>
        <v>0</v>
      </c>
      <c r="D18" s="108">
        <f>SUMIF('Zusammenfassung VNNE'!$B$15:$B$116,"vNNE Wind",'Zusammenfassung VNNE'!$G$15:$G$116)</f>
        <v>0</v>
      </c>
      <c r="E18" s="87"/>
    </row>
    <row r="19" spans="1:12" s="82" customFormat="1" ht="30" customHeight="1" x14ac:dyDescent="0.2">
      <c r="A19" s="160" t="s">
        <v>170</v>
      </c>
      <c r="B19" s="136" t="e">
        <f ca="1">Jahresabrechnung!H7</f>
        <v>#NAME?</v>
      </c>
      <c r="C19" s="135">
        <f>Jahresabrechnung!I7</f>
        <v>0</v>
      </c>
      <c r="D19" s="108">
        <f>SUMIF('Zusammenfassung VNNE'!$B$15:$B$116,"vNNE Wind Offshore",'Zusammenfassung VNNE'!$G$15:$G$116)</f>
        <v>0</v>
      </c>
      <c r="E19" s="87"/>
    </row>
    <row r="20" spans="1:12" s="82" customFormat="1" ht="30" customHeight="1" x14ac:dyDescent="0.2">
      <c r="A20" s="160" t="s">
        <v>94</v>
      </c>
      <c r="B20" s="136" t="e">
        <f ca="1">Jahresabrechnung!H8</f>
        <v>#NAME?</v>
      </c>
      <c r="C20" s="135">
        <f>Jahresabrechnung!I8</f>
        <v>1409987.2799999993</v>
      </c>
      <c r="D20" s="108">
        <f>SUMIF('Zusammenfassung VNNE'!$B$15:$B$116,"vNNE Solar",'Zusammenfassung VNNE'!$G$15:$G$116)</f>
        <v>49682.799999999996</v>
      </c>
      <c r="E20" s="87"/>
    </row>
    <row r="21" spans="1:12" s="82" customFormat="1" ht="30" customHeight="1" thickBot="1" x14ac:dyDescent="0.25">
      <c r="A21" s="124"/>
      <c r="B21" s="133"/>
      <c r="C21" s="130"/>
      <c r="D21" s="147"/>
      <c r="E21" s="87"/>
    </row>
    <row r="22" spans="1:12" s="82" customFormat="1" ht="30" customHeight="1" thickBot="1" x14ac:dyDescent="0.25">
      <c r="A22" s="125" t="s">
        <v>3</v>
      </c>
      <c r="B22" s="148" t="e">
        <f ca="1">SUM(B14:B20)</f>
        <v>#NAME?</v>
      </c>
      <c r="C22" s="149">
        <f>SUM(C14:C20)</f>
        <v>1582952.9899999993</v>
      </c>
      <c r="D22" s="150">
        <f>SUM(D14:D20)</f>
        <v>56948.689999999995</v>
      </c>
      <c r="E22" s="87"/>
    </row>
    <row r="23" spans="1:12" ht="16" x14ac:dyDescent="0.2">
      <c r="A23" s="117"/>
      <c r="B23" s="118"/>
      <c r="C23" s="119" t="s">
        <v>0</v>
      </c>
      <c r="D23" s="119" t="s">
        <v>1</v>
      </c>
      <c r="E23" s="88"/>
    </row>
    <row r="24" spans="1:12" ht="14" thickBot="1" x14ac:dyDescent="0.2">
      <c r="A24" s="113"/>
      <c r="B24" s="113"/>
      <c r="C24" s="113"/>
      <c r="D24" s="113"/>
      <c r="E24" s="88"/>
    </row>
    <row r="25" spans="1:12" s="89" customFormat="1" ht="30" customHeight="1" thickBot="1" x14ac:dyDescent="0.25">
      <c r="A25" s="126" t="s">
        <v>95</v>
      </c>
      <c r="B25" s="127"/>
      <c r="C25" s="129">
        <f>C22-D22</f>
        <v>1526004.2999999993</v>
      </c>
      <c r="D25" s="128" t="s">
        <v>2</v>
      </c>
      <c r="E25" s="75"/>
    </row>
    <row r="27" spans="1:12" x14ac:dyDescent="0.15">
      <c r="A27" s="70" t="s">
        <v>176</v>
      </c>
    </row>
    <row r="30" spans="1:12" customFormat="1" ht="90.75" customHeight="1" x14ac:dyDescent="0.2">
      <c r="A30" s="324" t="s">
        <v>183</v>
      </c>
      <c r="B30" s="325"/>
      <c r="C30" s="325"/>
      <c r="D30" s="325"/>
      <c r="E30" s="325"/>
      <c r="F30" s="90"/>
      <c r="H30" s="331" t="s">
        <v>183</v>
      </c>
      <c r="I30" s="332"/>
      <c r="J30" s="332"/>
      <c r="K30" s="332"/>
      <c r="L30" s="332"/>
    </row>
    <row r="31" spans="1:12" customFormat="1" ht="19" thickBot="1" x14ac:dyDescent="0.25">
      <c r="A31" s="240"/>
      <c r="B31" s="241"/>
      <c r="C31" s="242"/>
      <c r="D31" s="242"/>
      <c r="E31" s="241"/>
      <c r="F31" s="90"/>
      <c r="H31" s="243"/>
      <c r="I31" s="244"/>
      <c r="J31" s="245"/>
      <c r="K31" s="245"/>
      <c r="L31" s="244"/>
    </row>
    <row r="32" spans="1:12" customFormat="1" ht="25" x14ac:dyDescent="0.25">
      <c r="A32" s="158" t="s">
        <v>184</v>
      </c>
      <c r="B32" s="161">
        <f ca="1">Jahresabrechnung!I10</f>
        <v>0</v>
      </c>
      <c r="C32" s="90"/>
      <c r="D32" s="90"/>
      <c r="E32" s="246"/>
      <c r="F32" s="90"/>
      <c r="H32" s="247" t="s">
        <v>184</v>
      </c>
      <c r="I32" s="248">
        <v>137542.72000000003</v>
      </c>
      <c r="J32" s="249"/>
      <c r="K32" s="249"/>
      <c r="L32" s="250"/>
    </row>
    <row r="33" spans="1:12" customFormat="1" ht="21" thickBot="1" x14ac:dyDescent="0.25">
      <c r="A33" s="162" t="s">
        <v>185</v>
      </c>
      <c r="B33" s="163">
        <f ca="1">Jahresabrechnung!H10</f>
        <v>0</v>
      </c>
      <c r="C33" s="90"/>
      <c r="D33" s="90"/>
      <c r="E33" s="251"/>
      <c r="F33" s="90"/>
      <c r="H33" s="252" t="s">
        <v>185</v>
      </c>
      <c r="I33" s="253">
        <v>934889</v>
      </c>
      <c r="J33" s="249"/>
      <c r="K33" s="249"/>
      <c r="L33" s="250"/>
    </row>
    <row r="34" spans="1:12" customFormat="1" ht="18" x14ac:dyDescent="0.2">
      <c r="A34" s="241"/>
      <c r="B34" s="241"/>
      <c r="C34" s="242"/>
      <c r="D34" s="242"/>
      <c r="E34" s="241"/>
      <c r="F34" s="90"/>
    </row>
    <row r="35" spans="1:12" customFormat="1" ht="18" x14ac:dyDescent="0.2">
      <c r="F35" s="90"/>
    </row>
    <row r="36" spans="1:12" ht="18" x14ac:dyDescent="0.2">
      <c r="F36" s="90"/>
    </row>
    <row r="37" spans="1:12" ht="23" x14ac:dyDescent="0.25">
      <c r="A37" s="131" t="s">
        <v>96</v>
      </c>
    </row>
    <row r="39" spans="1:12" ht="62.25" customHeight="1" x14ac:dyDescent="0.2">
      <c r="A39" s="324" t="str">
        <f>CONCATENATE("Die nachfolgende Tabelle gibt die nach § 33b EEG 2012 direkt vermarktete Strommenge aus Anlagen, die bei der ",VNB_KUNDE," nach  § 33d Abs. 2 EEG 2012 angemeldet wurden, sowie die nach § 33g und 33i EEG 2012  zu leistenden Prämien für den Zeitraum vom 01. Januar ",EEG_JAHR," bis zum 31. Dezember ",EEG_JAHR," wieder:")</f>
        <v>Die nachfolgende Tabelle gibt die nach § 33b EEG 2012 direkt vermarktete Strommenge aus Anlagen, die bei der ENA Energienetze Apolda GmbH nach  § 33d Abs. 2 EEG 2012 angemeldet wurden, sowie die nach § 33g und 33i EEG 2012  zu leistenden Prämien für den Zeitraum vom 01. Januar 2015 bis zum 31. Dezember 2015 wieder:</v>
      </c>
      <c r="B39" s="325"/>
      <c r="C39" s="325"/>
      <c r="D39" s="325"/>
      <c r="E39" s="325"/>
    </row>
    <row r="40" spans="1:12" ht="14" x14ac:dyDescent="0.15">
      <c r="A40" s="91"/>
    </row>
    <row r="41" spans="1:12" ht="15" thickBot="1" x14ac:dyDescent="0.2">
      <c r="A41" s="91"/>
    </row>
    <row r="42" spans="1:12" ht="21" customHeight="1" thickBot="1" x14ac:dyDescent="0.25">
      <c r="A42" s="137"/>
      <c r="B42" s="326" t="s">
        <v>69</v>
      </c>
      <c r="C42" s="328" t="s">
        <v>77</v>
      </c>
      <c r="D42" s="329"/>
      <c r="E42" s="330"/>
    </row>
    <row r="43" spans="1:12" ht="84.75" customHeight="1" thickBot="1" x14ac:dyDescent="0.2">
      <c r="A43" s="141" t="s">
        <v>14</v>
      </c>
      <c r="B43" s="327"/>
      <c r="C43" s="139" t="s">
        <v>171</v>
      </c>
      <c r="D43" s="140" t="s">
        <v>172</v>
      </c>
      <c r="E43" s="140" t="s">
        <v>173</v>
      </c>
    </row>
    <row r="44" spans="1:12" ht="21" thickBot="1" x14ac:dyDescent="0.2">
      <c r="A44" s="138"/>
      <c r="B44" s="140" t="s">
        <v>102</v>
      </c>
      <c r="C44" s="140" t="s">
        <v>43</v>
      </c>
      <c r="D44" s="140" t="s">
        <v>43</v>
      </c>
      <c r="E44" s="140" t="s">
        <v>43</v>
      </c>
    </row>
    <row r="45" spans="1:12" ht="30" customHeight="1" thickBot="1" x14ac:dyDescent="0.25">
      <c r="A45" s="143"/>
      <c r="B45" s="142"/>
      <c r="C45" s="142"/>
      <c r="D45" s="142"/>
      <c r="E45" s="142"/>
    </row>
    <row r="46" spans="1:12" ht="30" customHeight="1" x14ac:dyDescent="0.2">
      <c r="A46" s="158" t="s">
        <v>41</v>
      </c>
      <c r="B46" s="161">
        <f>Jahresabrechnung!K2</f>
        <v>0</v>
      </c>
      <c r="C46" s="134">
        <f>Jahresabrechnung!J2</f>
        <v>0</v>
      </c>
      <c r="D46" s="134" t="e">
        <f>Jahresabrechnung!#REF!</f>
        <v>#REF!</v>
      </c>
      <c r="E46" s="134">
        <f>Jahresabrechnung!O2</f>
        <v>0</v>
      </c>
    </row>
    <row r="47" spans="1:12" ht="30" customHeight="1" x14ac:dyDescent="0.2">
      <c r="A47" s="159" t="s">
        <v>40</v>
      </c>
      <c r="B47" s="135">
        <f>Jahresabrechnung!K3</f>
        <v>0</v>
      </c>
      <c r="C47" s="136">
        <f>Jahresabrechnung!J3</f>
        <v>0</v>
      </c>
      <c r="D47" s="136" t="e">
        <f>Jahresabrechnung!#REF!</f>
        <v>#REF!</v>
      </c>
      <c r="E47" s="136">
        <f>Jahresabrechnung!O3</f>
        <v>0</v>
      </c>
    </row>
    <row r="48" spans="1:12" ht="30" customHeight="1" x14ac:dyDescent="0.2">
      <c r="A48" s="160" t="s">
        <v>17</v>
      </c>
      <c r="B48" s="135">
        <f ca="1">Jahresabrechnung!K4</f>
        <v>0</v>
      </c>
      <c r="C48" s="136">
        <f ca="1">Jahresabrechnung!J4</f>
        <v>0</v>
      </c>
      <c r="D48" s="136" t="e">
        <f>Jahresabrechnung!#REF!</f>
        <v>#REF!</v>
      </c>
      <c r="E48" s="136">
        <f>Jahresabrechnung!O4</f>
        <v>0</v>
      </c>
    </row>
    <row r="49" spans="1:5" ht="30" customHeight="1" x14ac:dyDescent="0.2">
      <c r="A49" s="160" t="s">
        <v>16</v>
      </c>
      <c r="B49" s="135">
        <f>Jahresabrechnung!K5</f>
        <v>0</v>
      </c>
      <c r="C49" s="136">
        <f>Jahresabrechnung!J5</f>
        <v>0</v>
      </c>
      <c r="D49" s="136" t="e">
        <f>Jahresabrechnung!#REF!</f>
        <v>#REF!</v>
      </c>
      <c r="E49" s="136">
        <f>Jahresabrechnung!O5</f>
        <v>0</v>
      </c>
    </row>
    <row r="50" spans="1:5" ht="30" customHeight="1" x14ac:dyDescent="0.2">
      <c r="A50" s="160" t="s">
        <v>169</v>
      </c>
      <c r="B50" s="135">
        <f>Jahresabrechnung!K6</f>
        <v>0</v>
      </c>
      <c r="C50" s="136">
        <f>Jahresabrechnung!J6</f>
        <v>0</v>
      </c>
      <c r="D50" s="136" t="e">
        <f>Jahresabrechnung!#REF!</f>
        <v>#REF!</v>
      </c>
      <c r="E50" s="136">
        <f>Jahresabrechnung!O6</f>
        <v>0</v>
      </c>
    </row>
    <row r="51" spans="1:5" ht="30" customHeight="1" x14ac:dyDescent="0.2">
      <c r="A51" s="160" t="s">
        <v>170</v>
      </c>
      <c r="B51" s="135">
        <f>Jahresabrechnung!K7</f>
        <v>0</v>
      </c>
      <c r="C51" s="136">
        <f>Jahresabrechnung!J7</f>
        <v>0</v>
      </c>
      <c r="D51" s="136" t="e">
        <f>Jahresabrechnung!#REF!</f>
        <v>#REF!</v>
      </c>
      <c r="E51" s="136">
        <f>Jahresabrechnung!O7</f>
        <v>0</v>
      </c>
    </row>
    <row r="52" spans="1:5" ht="30" customHeight="1" thickBot="1" x14ac:dyDescent="0.25">
      <c r="A52" s="162" t="s">
        <v>94</v>
      </c>
      <c r="B52" s="147">
        <f>Jahresabrechnung!K8</f>
        <v>17149.239999999998</v>
      </c>
      <c r="C52" s="163">
        <f>Jahresabrechnung!J8</f>
        <v>67426</v>
      </c>
      <c r="D52" s="163" t="e">
        <f>Jahresabrechnung!#REF!</f>
        <v>#REF!</v>
      </c>
      <c r="E52" s="163">
        <f>Jahresabrechnung!O8</f>
        <v>0</v>
      </c>
    </row>
    <row r="53" spans="1:5" ht="20.25" customHeight="1" thickBot="1" x14ac:dyDescent="0.25">
      <c r="A53" s="144"/>
      <c r="B53" s="151"/>
      <c r="C53" s="151"/>
      <c r="D53" s="151"/>
      <c r="E53" s="151"/>
    </row>
    <row r="54" spans="1:5" ht="30" customHeight="1" thickBot="1" x14ac:dyDescent="0.25">
      <c r="A54" s="145" t="s">
        <v>3</v>
      </c>
      <c r="B54" s="150">
        <f ca="1">SUM(B46:B52)</f>
        <v>17149.239999999998</v>
      </c>
      <c r="C54" s="173">
        <f ca="1">SUM(C46:C52)</f>
        <v>67426</v>
      </c>
      <c r="D54" s="173" t="e">
        <f>SUM(D46:D52)</f>
        <v>#REF!</v>
      </c>
      <c r="E54" s="173">
        <f>SUM(E46:E52)</f>
        <v>0</v>
      </c>
    </row>
    <row r="55" spans="1:5" ht="19.5" customHeight="1" thickBot="1" x14ac:dyDescent="0.25">
      <c r="A55" s="89"/>
      <c r="B55" s="82"/>
      <c r="C55" s="92"/>
      <c r="D55" s="92"/>
      <c r="E55" s="92"/>
    </row>
    <row r="56" spans="1:5" ht="51.75" customHeight="1" thickBot="1" x14ac:dyDescent="0.25">
      <c r="A56" s="146" t="s">
        <v>186</v>
      </c>
      <c r="B56" s="150">
        <f>Jahresabrechnung!$P$4</f>
        <v>0</v>
      </c>
      <c r="C56" s="90"/>
      <c r="D56" s="90"/>
      <c r="E56" s="87"/>
    </row>
  </sheetData>
  <sheetProtection password="CA51" sheet="1" objects="1" scenarios="1"/>
  <mergeCells count="5">
    <mergeCell ref="A39:E39"/>
    <mergeCell ref="B42:B43"/>
    <mergeCell ref="C42:E42"/>
    <mergeCell ref="A30:E30"/>
    <mergeCell ref="H30:L30"/>
  </mergeCells>
  <pageMargins left="0.70866141732283472" right="0.23622047244094491" top="0.78740157480314965" bottom="0.78740157480314965" header="0.31496062992125984" footer="0.31496062992125984"/>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Testat2011" enableFormatConditionsCalculation="0"/>
  <dimension ref="A1:L59"/>
  <sheetViews>
    <sheetView topLeftCell="A7" zoomScale="80" zoomScaleNormal="80" zoomScalePageLayoutView="80" workbookViewId="0">
      <selection activeCell="C23" sqref="C23"/>
    </sheetView>
  </sheetViews>
  <sheetFormatPr baseColWidth="10" defaultColWidth="0" defaultRowHeight="13" x14ac:dyDescent="0.15"/>
  <cols>
    <col min="1" max="1" width="57.33203125" style="70" customWidth="1"/>
    <col min="2" max="2" width="31.5" style="70" customWidth="1"/>
    <col min="3" max="3" width="32.6640625" style="70" customWidth="1"/>
    <col min="4" max="4" width="30.5" style="70" customWidth="1"/>
    <col min="5" max="5" width="30.1640625" style="70" customWidth="1"/>
    <col min="6" max="6" width="11.5" style="70" customWidth="1"/>
    <col min="7" max="16384" width="11.5" style="70" hidden="1"/>
  </cols>
  <sheetData>
    <row r="1" spans="1:5" ht="20" x14ac:dyDescent="0.2">
      <c r="A1" s="67"/>
      <c r="B1" s="68"/>
      <c r="C1" s="68"/>
      <c r="D1" s="68"/>
      <c r="E1" s="69"/>
    </row>
    <row r="2" spans="1:5" ht="23" x14ac:dyDescent="0.25">
      <c r="A2" s="131" t="s">
        <v>93</v>
      </c>
      <c r="B2" s="68"/>
      <c r="C2" s="68"/>
      <c r="D2" s="68"/>
      <c r="E2" s="69"/>
    </row>
    <row r="3" spans="1:5" ht="16" x14ac:dyDescent="0.2">
      <c r="A3" s="71"/>
      <c r="B3" s="72"/>
      <c r="C3" s="72"/>
      <c r="D3" s="72"/>
      <c r="E3" s="73"/>
    </row>
    <row r="4" spans="1:5" ht="16" x14ac:dyDescent="0.2">
      <c r="A4" s="74"/>
      <c r="B4" s="72"/>
      <c r="C4" s="72"/>
      <c r="D4" s="72"/>
      <c r="E4" s="73"/>
    </row>
    <row r="5" spans="1:5" ht="20" x14ac:dyDescent="0.2">
      <c r="A5" s="112" t="str">
        <f>CONCATENATE("Die nachfolgende Tabelle gibt die von der ",VNB_KUNDE," nach § 8 Abs. 1 oder Abs. 2 EEG abgenommenen")</f>
        <v>Die nachfolgende Tabelle gibt die von der ENA Energienetze Apolda GmbH nach § 8 Abs. 1 oder Abs. 2 EEG abgenommenen</v>
      </c>
      <c r="B5" s="110"/>
      <c r="C5" s="110"/>
      <c r="D5" s="110"/>
      <c r="E5" s="73"/>
    </row>
    <row r="6" spans="1:5" ht="20" x14ac:dyDescent="0.2">
      <c r="A6" s="112" t="s">
        <v>187</v>
      </c>
      <c r="B6" s="110"/>
      <c r="C6" s="111"/>
      <c r="D6" s="110"/>
      <c r="E6" s="73"/>
    </row>
    <row r="7" spans="1:5" ht="20" x14ac:dyDescent="0.2">
      <c r="A7" s="112" t="s">
        <v>188</v>
      </c>
      <c r="B7" s="110"/>
      <c r="C7" s="110"/>
      <c r="D7" s="110"/>
      <c r="E7" s="73"/>
    </row>
    <row r="8" spans="1:5" ht="20" x14ac:dyDescent="0.2">
      <c r="A8" s="112" t="str">
        <f>CONCATENATE("Netzentgelte gemäß § 35 Abs. 2 EEG sowie die nach Maßgabe des § 17 EEG direkt vermarkteten Strommengen aus Anlagen,")</f>
        <v>Netzentgelte gemäß § 35 Abs. 2 EEG sowie die nach Maßgabe des § 17 EEG direkt vermarkteten Strommengen aus Anlagen,</v>
      </c>
      <c r="B8" s="110"/>
      <c r="C8" s="110"/>
      <c r="D8" s="110"/>
      <c r="E8" s="73"/>
    </row>
    <row r="9" spans="1:5" ht="20" x14ac:dyDescent="0.2">
      <c r="A9" s="112" t="str">
        <f>CONCATENATE("die unmittelbar oder mittelbar nach § 8 Abs. 2 EEG an das Netz der Netzgesellschaft angeschlossen sind")</f>
        <v>die unmittelbar oder mittelbar nach § 8 Abs. 2 EEG an das Netz der Netzgesellschaft angeschlossen sind</v>
      </c>
      <c r="B9" s="76"/>
      <c r="C9" s="76"/>
      <c r="D9" s="76"/>
      <c r="E9" s="73"/>
    </row>
    <row r="10" spans="1:5" ht="20" x14ac:dyDescent="0.2">
      <c r="A10" s="112" t="str">
        <f>CONCATENATE("für den Zeitraum vom 01.01.",EEG_JAHR," bis 31.12.",EEG_JAHR," wieder:")</f>
        <v>für den Zeitraum vom 01.01.2015 bis 31.12.2015 wieder:</v>
      </c>
      <c r="B10" s="76"/>
      <c r="C10" s="76"/>
      <c r="D10" s="76"/>
      <c r="E10" s="73"/>
    </row>
    <row r="11" spans="1:5" ht="14" thickBot="1" x14ac:dyDescent="0.2">
      <c r="A11" s="71"/>
      <c r="B11" s="71"/>
      <c r="C11" s="71"/>
      <c r="D11" s="71"/>
      <c r="E11" s="69"/>
    </row>
    <row r="12" spans="1:5" s="82" customFormat="1" ht="61" thickBot="1" x14ac:dyDescent="0.25">
      <c r="A12" s="77" t="s">
        <v>14</v>
      </c>
      <c r="B12" s="78" t="s">
        <v>168</v>
      </c>
      <c r="C12" s="79" t="s">
        <v>19</v>
      </c>
      <c r="D12" s="80" t="s">
        <v>76</v>
      </c>
      <c r="E12" s="140" t="s">
        <v>173</v>
      </c>
    </row>
    <row r="13" spans="1:5" s="82" customFormat="1" ht="21" thickBot="1" x14ac:dyDescent="0.25">
      <c r="A13" s="83"/>
      <c r="B13" s="84" t="s">
        <v>43</v>
      </c>
      <c r="C13" s="85" t="s">
        <v>20</v>
      </c>
      <c r="D13" s="86" t="s">
        <v>20</v>
      </c>
      <c r="E13" s="140" t="s">
        <v>43</v>
      </c>
    </row>
    <row r="14" spans="1:5" ht="17" thickBot="1" x14ac:dyDescent="0.25">
      <c r="A14" s="114"/>
      <c r="B14" s="120"/>
      <c r="C14" s="115"/>
      <c r="D14" s="116"/>
      <c r="E14" s="142"/>
    </row>
    <row r="15" spans="1:5" s="82" customFormat="1" ht="30" customHeight="1" thickBot="1" x14ac:dyDescent="0.25">
      <c r="A15" s="158" t="s">
        <v>41</v>
      </c>
      <c r="B15" s="134" t="e">
        <f ca="1">Jahresabrechnung!H2</f>
        <v>#NAME?</v>
      </c>
      <c r="C15" s="161">
        <f>Jahresabrechnung!I2</f>
        <v>29284.46</v>
      </c>
      <c r="D15" s="132">
        <f>SUMIF('Zusammenfassung VNNE'!$B$15:$B$116,"vNNE Wasser",'Zusammenfassung VNNE'!$G$15:$G$116)</f>
        <v>2208.29</v>
      </c>
      <c r="E15" s="134">
        <f>Jahresabrechnung!O2</f>
        <v>0</v>
      </c>
    </row>
    <row r="16" spans="1:5" s="82" customFormat="1" ht="30" customHeight="1" thickBot="1" x14ac:dyDescent="0.25">
      <c r="A16" s="159" t="s">
        <v>40</v>
      </c>
      <c r="B16" s="136" t="e">
        <f ca="1">Jahresabrechnung!H3</f>
        <v>#NAME?</v>
      </c>
      <c r="C16" s="135">
        <f>Jahresabrechnung!I3</f>
        <v>0</v>
      </c>
      <c r="D16" s="108">
        <f>SUMIF('Zusammenfassung VNNE'!$B$15:$B$116,"vNNE Deponie-, Klär-, Grubengas",'Zusammenfassung VNNE'!$G$15:$G$116)</f>
        <v>0</v>
      </c>
      <c r="E16" s="134">
        <f>Jahresabrechnung!O3</f>
        <v>0</v>
      </c>
    </row>
    <row r="17" spans="1:12" s="82" customFormat="1" ht="30" customHeight="1" thickBot="1" x14ac:dyDescent="0.25">
      <c r="A17" s="160" t="s">
        <v>17</v>
      </c>
      <c r="B17" s="136" t="e">
        <f ca="1">Jahresabrechnung!H4</f>
        <v>#NAME?</v>
      </c>
      <c r="C17" s="135">
        <f>Jahresabrechnung!I4</f>
        <v>143681.25</v>
      </c>
      <c r="D17" s="108">
        <f>SUMIF('Zusammenfassung VNNE'!$B$15:$B$116,"vNNE Biomasse",'Zusammenfassung VNNE'!$G$15:$G$116)</f>
        <v>5057.6000000000004</v>
      </c>
      <c r="E17" s="134">
        <f>Jahresabrechnung!O4</f>
        <v>0</v>
      </c>
    </row>
    <row r="18" spans="1:12" s="82" customFormat="1" ht="30" customHeight="1" thickBot="1" x14ac:dyDescent="0.25">
      <c r="A18" s="160" t="s">
        <v>16</v>
      </c>
      <c r="B18" s="136" t="e">
        <f ca="1">Jahresabrechnung!H5</f>
        <v>#NAME?</v>
      </c>
      <c r="C18" s="135">
        <f>Jahresabrechnung!I5</f>
        <v>0</v>
      </c>
      <c r="D18" s="108">
        <f>SUMIF('Zusammenfassung VNNE'!$B$15:$B$116,"vNNE Geothermie",'Zusammenfassung VNNE'!$G$15:$G$116)</f>
        <v>0</v>
      </c>
      <c r="E18" s="134">
        <f>Jahresabrechnung!O5</f>
        <v>0</v>
      </c>
    </row>
    <row r="19" spans="1:12" s="82" customFormat="1" ht="30" customHeight="1" thickBot="1" x14ac:dyDescent="0.25">
      <c r="A19" s="160" t="s">
        <v>169</v>
      </c>
      <c r="B19" s="136" t="e">
        <f ca="1">Jahresabrechnung!H6</f>
        <v>#NAME?</v>
      </c>
      <c r="C19" s="135">
        <f>Jahresabrechnung!I6</f>
        <v>0</v>
      </c>
      <c r="D19" s="108">
        <f>SUMIF('Zusammenfassung VNNE'!$B$15:$B$116,"vNNE Wind",'Zusammenfassung VNNE'!$G$15:$G$116)</f>
        <v>0</v>
      </c>
      <c r="E19" s="134">
        <f>Jahresabrechnung!O6</f>
        <v>0</v>
      </c>
    </row>
    <row r="20" spans="1:12" s="82" customFormat="1" ht="30" hidden="1" customHeight="1" x14ac:dyDescent="0.2">
      <c r="A20" s="160" t="s">
        <v>170</v>
      </c>
      <c r="B20" s="136" t="e">
        <f ca="1">Jahresabrechnung!H7</f>
        <v>#NAME?</v>
      </c>
      <c r="C20" s="135">
        <f>Jahresabrechnung!I7</f>
        <v>0</v>
      </c>
      <c r="D20" s="108">
        <f>SUMIF('Zusammenfassung VNNE'!$B$15:$B$116,"vNNE Wind Offshore",'Zusammenfassung VNNE'!$G$15:$G$116)</f>
        <v>0</v>
      </c>
      <c r="E20" s="134">
        <f>Jahresabrechnung!O7</f>
        <v>0</v>
      </c>
    </row>
    <row r="21" spans="1:12" s="82" customFormat="1" ht="30" customHeight="1" x14ac:dyDescent="0.2">
      <c r="A21" s="160" t="s">
        <v>94</v>
      </c>
      <c r="B21" s="136" t="e">
        <f ca="1">Jahresabrechnung!H8</f>
        <v>#NAME?</v>
      </c>
      <c r="C21" s="135">
        <f>Jahresabrechnung!I8</f>
        <v>1409987.2799999993</v>
      </c>
      <c r="D21" s="108">
        <f>SUMIF('Zusammenfassung VNNE'!$B$15:$B$116,"vNNE Solar",'Zusammenfassung VNNE'!$G$15:$G$116)</f>
        <v>49682.799999999996</v>
      </c>
      <c r="E21" s="134">
        <f>Jahresabrechnung!O8</f>
        <v>0</v>
      </c>
    </row>
    <row r="22" spans="1:12" s="82" customFormat="1" ht="30" customHeight="1" thickBot="1" x14ac:dyDescent="0.25">
      <c r="A22" s="124"/>
      <c r="B22" s="133"/>
      <c r="C22" s="130"/>
      <c r="D22" s="147"/>
      <c r="E22" s="151"/>
    </row>
    <row r="23" spans="1:12" s="82" customFormat="1" ht="30" customHeight="1" thickBot="1" x14ac:dyDescent="0.25">
      <c r="A23" s="125" t="s">
        <v>3</v>
      </c>
      <c r="B23" s="148" t="e">
        <f ca="1">SUM(B15:B21)</f>
        <v>#NAME?</v>
      </c>
      <c r="C23" s="149">
        <f>SUM(C15:C21)</f>
        <v>1582952.9899999993</v>
      </c>
      <c r="D23" s="150">
        <f>SUM(D15:D21)</f>
        <v>56948.689999999995</v>
      </c>
      <c r="E23" s="173">
        <f>SUM(E15:E21)</f>
        <v>0</v>
      </c>
    </row>
    <row r="24" spans="1:12" ht="16" x14ac:dyDescent="0.2">
      <c r="A24" s="117"/>
      <c r="B24" s="118"/>
      <c r="C24" s="119" t="s">
        <v>0</v>
      </c>
      <c r="D24" s="119" t="s">
        <v>1</v>
      </c>
      <c r="E24" s="88"/>
    </row>
    <row r="25" spans="1:12" ht="14" thickBot="1" x14ac:dyDescent="0.2">
      <c r="A25" s="113"/>
      <c r="B25" s="113"/>
      <c r="C25" s="113"/>
      <c r="D25" s="113"/>
      <c r="E25" s="88"/>
    </row>
    <row r="26" spans="1:12" s="89" customFormat="1" ht="30" customHeight="1" thickBot="1" x14ac:dyDescent="0.25">
      <c r="A26" s="126" t="s">
        <v>95</v>
      </c>
      <c r="B26" s="127"/>
      <c r="C26" s="129">
        <f>C23-D23</f>
        <v>1526004.2999999993</v>
      </c>
      <c r="D26" s="128" t="s">
        <v>2</v>
      </c>
      <c r="E26" s="75"/>
    </row>
    <row r="28" spans="1:12" x14ac:dyDescent="0.15">
      <c r="A28" s="70" t="s">
        <v>176</v>
      </c>
    </row>
    <row r="31" spans="1:12" customFormat="1" ht="90.75" customHeight="1" x14ac:dyDescent="0.2">
      <c r="A31" s="324" t="s">
        <v>189</v>
      </c>
      <c r="B31" s="325"/>
      <c r="C31" s="325"/>
      <c r="D31" s="325"/>
      <c r="E31" s="325"/>
      <c r="F31" s="90"/>
      <c r="H31" s="331" t="s">
        <v>183</v>
      </c>
      <c r="I31" s="332"/>
      <c r="J31" s="332"/>
      <c r="K31" s="332"/>
      <c r="L31" s="332"/>
    </row>
    <row r="32" spans="1:12" customFormat="1" ht="19" thickBot="1" x14ac:dyDescent="0.25">
      <c r="A32" s="240"/>
      <c r="B32" s="241"/>
      <c r="C32" s="242"/>
      <c r="D32" s="242"/>
      <c r="E32" s="241"/>
      <c r="F32" s="90"/>
      <c r="H32" s="243"/>
      <c r="I32" s="244"/>
      <c r="J32" s="245"/>
      <c r="K32" s="245"/>
      <c r="L32" s="244"/>
    </row>
    <row r="33" spans="1:12" customFormat="1" ht="25" x14ac:dyDescent="0.25">
      <c r="A33" s="158" t="s">
        <v>184</v>
      </c>
      <c r="B33" s="161">
        <f ca="1">Jahresabrechnung!I10</f>
        <v>0</v>
      </c>
      <c r="C33" s="90"/>
      <c r="D33" s="90"/>
      <c r="E33" s="246"/>
      <c r="F33" s="90"/>
      <c r="H33" s="247" t="s">
        <v>184</v>
      </c>
      <c r="I33" s="248">
        <v>137542.72000000003</v>
      </c>
      <c r="J33" s="249"/>
      <c r="K33" s="249"/>
      <c r="L33" s="250"/>
    </row>
    <row r="34" spans="1:12" customFormat="1" ht="21" thickBot="1" x14ac:dyDescent="0.25">
      <c r="A34" s="162" t="s">
        <v>185</v>
      </c>
      <c r="B34" s="163">
        <f ca="1">Jahresabrechnung!H10</f>
        <v>0</v>
      </c>
      <c r="C34" s="90"/>
      <c r="D34" s="90"/>
      <c r="E34" s="251"/>
      <c r="F34" s="90"/>
      <c r="H34" s="252" t="s">
        <v>185</v>
      </c>
      <c r="I34" s="253">
        <v>934889</v>
      </c>
      <c r="J34" s="249"/>
      <c r="K34" s="249"/>
      <c r="L34" s="250"/>
    </row>
    <row r="35" spans="1:12" customFormat="1" ht="18" x14ac:dyDescent="0.2">
      <c r="A35" s="241"/>
      <c r="B35" s="241"/>
      <c r="C35" s="242"/>
      <c r="D35" s="242"/>
      <c r="E35" s="241"/>
      <c r="F35" s="90"/>
    </row>
    <row r="36" spans="1:12" customFormat="1" ht="18" x14ac:dyDescent="0.2">
      <c r="F36" s="90"/>
    </row>
    <row r="37" spans="1:12" ht="18" x14ac:dyDescent="0.2">
      <c r="F37" s="90"/>
    </row>
    <row r="38" spans="1:12" ht="23" hidden="1" x14ac:dyDescent="0.25">
      <c r="A38" s="131" t="s">
        <v>96</v>
      </c>
    </row>
    <row r="39" spans="1:12" hidden="1" x14ac:dyDescent="0.15"/>
    <row r="40" spans="1:12" ht="62.25" hidden="1" customHeight="1" x14ac:dyDescent="0.2">
      <c r="A40" s="324" t="str">
        <f>CONCATENATE("Die nachfolgende Tabelle gibt die nach § 33b EEG 2012 direkt vermarktete Strommenge aus Anlagen, die bei der ",VNB_KUNDE," nach  § 33d Abs. 2 EEG 2012 angemeldet wurden, sowie die nach § 33g und 33i EEG 2012  zu leistenden Prämien für den Zeitraum vom 01. Januar ",EEG_JAHR," bis zum 31. Dezember ",EEG_JAHR," wieder:")</f>
        <v>Die nachfolgende Tabelle gibt die nach § 33b EEG 2012 direkt vermarktete Strommenge aus Anlagen, die bei der ENA Energienetze Apolda GmbH nach  § 33d Abs. 2 EEG 2012 angemeldet wurden, sowie die nach § 33g und 33i EEG 2012  zu leistenden Prämien für den Zeitraum vom 01. Januar 2015 bis zum 31. Dezember 2015 wieder:</v>
      </c>
      <c r="B40" s="325"/>
      <c r="C40" s="325"/>
      <c r="D40" s="325"/>
      <c r="E40" s="325"/>
    </row>
    <row r="41" spans="1:12" ht="14" hidden="1" x14ac:dyDescent="0.15">
      <c r="A41" s="91"/>
    </row>
    <row r="42" spans="1:12" ht="14" hidden="1" x14ac:dyDescent="0.15">
      <c r="A42" s="91"/>
    </row>
    <row r="43" spans="1:12" ht="21" hidden="1" customHeight="1" thickBot="1" x14ac:dyDescent="0.25">
      <c r="A43" s="137"/>
      <c r="B43" s="326" t="s">
        <v>69</v>
      </c>
      <c r="C43" s="328" t="s">
        <v>77</v>
      </c>
      <c r="D43" s="329"/>
      <c r="E43" s="330"/>
    </row>
    <row r="44" spans="1:12" ht="84.75" hidden="1" customHeight="1" thickBot="1" x14ac:dyDescent="0.2">
      <c r="A44" s="141" t="s">
        <v>14</v>
      </c>
      <c r="B44" s="327"/>
      <c r="C44" s="139" t="s">
        <v>171</v>
      </c>
      <c r="D44" s="140" t="s">
        <v>172</v>
      </c>
      <c r="E44" s="140" t="s">
        <v>173</v>
      </c>
    </row>
    <row r="45" spans="1:12" ht="21" hidden="1" thickBot="1" x14ac:dyDescent="0.2">
      <c r="A45" s="138"/>
      <c r="B45" s="140" t="s">
        <v>102</v>
      </c>
      <c r="C45" s="140" t="s">
        <v>43</v>
      </c>
      <c r="D45" s="140" t="s">
        <v>43</v>
      </c>
      <c r="E45" s="140" t="s">
        <v>43</v>
      </c>
    </row>
    <row r="46" spans="1:12" ht="30" hidden="1" customHeight="1" thickBot="1" x14ac:dyDescent="0.25">
      <c r="A46" s="143"/>
      <c r="B46" s="142"/>
      <c r="C46" s="142"/>
      <c r="D46" s="142"/>
      <c r="E46" s="142"/>
    </row>
    <row r="47" spans="1:12" ht="30" hidden="1" customHeight="1" x14ac:dyDescent="0.2">
      <c r="A47" s="158" t="s">
        <v>41</v>
      </c>
      <c r="B47" s="161">
        <f>Jahresabrechnung!K2</f>
        <v>0</v>
      </c>
      <c r="C47" s="134">
        <f>Jahresabrechnung!J2</f>
        <v>0</v>
      </c>
      <c r="D47" s="134" t="e">
        <f>Jahresabrechnung!#REF!</f>
        <v>#REF!</v>
      </c>
      <c r="E47" s="134">
        <f>Jahresabrechnung!O2</f>
        <v>0</v>
      </c>
    </row>
    <row r="48" spans="1:12" ht="30" hidden="1" customHeight="1" x14ac:dyDescent="0.2">
      <c r="A48" s="159" t="s">
        <v>40</v>
      </c>
      <c r="B48" s="135">
        <f>Jahresabrechnung!K3</f>
        <v>0</v>
      </c>
      <c r="C48" s="136">
        <f>Jahresabrechnung!J3</f>
        <v>0</v>
      </c>
      <c r="D48" s="136" t="e">
        <f>Jahresabrechnung!#REF!</f>
        <v>#REF!</v>
      </c>
      <c r="E48" s="136">
        <f>Jahresabrechnung!O3</f>
        <v>0</v>
      </c>
    </row>
    <row r="49" spans="1:5" ht="30" hidden="1" customHeight="1" x14ac:dyDescent="0.2">
      <c r="A49" s="160" t="s">
        <v>17</v>
      </c>
      <c r="B49" s="135">
        <f ca="1">Jahresabrechnung!K4</f>
        <v>0</v>
      </c>
      <c r="C49" s="136">
        <f ca="1">Jahresabrechnung!J4</f>
        <v>0</v>
      </c>
      <c r="D49" s="136" t="e">
        <f>Jahresabrechnung!#REF!</f>
        <v>#REF!</v>
      </c>
      <c r="E49" s="136">
        <f>Jahresabrechnung!O4</f>
        <v>0</v>
      </c>
    </row>
    <row r="50" spans="1:5" ht="30" hidden="1" customHeight="1" x14ac:dyDescent="0.2">
      <c r="A50" s="160" t="s">
        <v>16</v>
      </c>
      <c r="B50" s="135">
        <f>Jahresabrechnung!K5</f>
        <v>0</v>
      </c>
      <c r="C50" s="136">
        <f>Jahresabrechnung!J5</f>
        <v>0</v>
      </c>
      <c r="D50" s="136" t="e">
        <f>Jahresabrechnung!#REF!</f>
        <v>#REF!</v>
      </c>
      <c r="E50" s="136">
        <f>Jahresabrechnung!O5</f>
        <v>0</v>
      </c>
    </row>
    <row r="51" spans="1:5" ht="30" hidden="1" customHeight="1" x14ac:dyDescent="0.2">
      <c r="A51" s="160" t="s">
        <v>169</v>
      </c>
      <c r="B51" s="135">
        <f>Jahresabrechnung!K6</f>
        <v>0</v>
      </c>
      <c r="C51" s="136">
        <f>Jahresabrechnung!J6</f>
        <v>0</v>
      </c>
      <c r="D51" s="136" t="e">
        <f>Jahresabrechnung!#REF!</f>
        <v>#REF!</v>
      </c>
      <c r="E51" s="136">
        <f>Jahresabrechnung!O6</f>
        <v>0</v>
      </c>
    </row>
    <row r="52" spans="1:5" ht="30" hidden="1" customHeight="1" x14ac:dyDescent="0.2">
      <c r="A52" s="160" t="s">
        <v>170</v>
      </c>
      <c r="B52" s="135">
        <f>Jahresabrechnung!K7</f>
        <v>0</v>
      </c>
      <c r="C52" s="136">
        <f>Jahresabrechnung!J7</f>
        <v>0</v>
      </c>
      <c r="D52" s="136" t="e">
        <f>Jahresabrechnung!#REF!</f>
        <v>#REF!</v>
      </c>
      <c r="E52" s="136">
        <f>Jahresabrechnung!O7</f>
        <v>0</v>
      </c>
    </row>
    <row r="53" spans="1:5" ht="30" hidden="1" customHeight="1" thickBot="1" x14ac:dyDescent="0.25">
      <c r="A53" s="162" t="s">
        <v>94</v>
      </c>
      <c r="B53" s="147">
        <f>Jahresabrechnung!K8</f>
        <v>17149.239999999998</v>
      </c>
      <c r="C53" s="163">
        <f>Jahresabrechnung!J8</f>
        <v>67426</v>
      </c>
      <c r="D53" s="163" t="e">
        <f>Jahresabrechnung!#REF!</f>
        <v>#REF!</v>
      </c>
      <c r="E53" s="163">
        <f>Jahresabrechnung!O8</f>
        <v>0</v>
      </c>
    </row>
    <row r="54" spans="1:5" ht="20.25" hidden="1" customHeight="1" thickBot="1" x14ac:dyDescent="0.25">
      <c r="A54" s="144"/>
      <c r="B54" s="151"/>
      <c r="C54" s="151"/>
      <c r="D54" s="151"/>
      <c r="E54" s="151"/>
    </row>
    <row r="55" spans="1:5" ht="30" hidden="1" customHeight="1" thickBot="1" x14ac:dyDescent="0.25">
      <c r="A55" s="145" t="s">
        <v>3</v>
      </c>
      <c r="B55" s="150">
        <f ca="1">SUM(B47:B53)</f>
        <v>17149.239999999998</v>
      </c>
      <c r="C55" s="173">
        <f ca="1">SUM(C47:C53)</f>
        <v>67426</v>
      </c>
      <c r="D55" s="173" t="e">
        <f>SUM(D47:D53)</f>
        <v>#REF!</v>
      </c>
      <c r="E55" s="173">
        <f>SUM(E47:E53)</f>
        <v>0</v>
      </c>
    </row>
    <row r="56" spans="1:5" ht="19.5" hidden="1" customHeight="1" thickBot="1" x14ac:dyDescent="0.25">
      <c r="A56" s="89"/>
      <c r="B56" s="82"/>
      <c r="C56" s="92"/>
      <c r="D56" s="92"/>
      <c r="E56" s="92"/>
    </row>
    <row r="57" spans="1:5" ht="51.75" hidden="1" customHeight="1" thickBot="1" x14ac:dyDescent="0.25">
      <c r="A57" s="146" t="s">
        <v>186</v>
      </c>
      <c r="B57" s="150">
        <f>Jahresabrechnung!$P$4</f>
        <v>0</v>
      </c>
      <c r="C57" s="90"/>
      <c r="D57" s="90"/>
      <c r="E57" s="87"/>
    </row>
    <row r="58" spans="1:5" hidden="1" x14ac:dyDescent="0.15"/>
    <row r="59" spans="1:5" hidden="1" x14ac:dyDescent="0.15"/>
  </sheetData>
  <sheetProtection password="CA51" sheet="1" objects="1" scenarios="1"/>
  <mergeCells count="5">
    <mergeCell ref="A31:E31"/>
    <mergeCell ref="H31:L31"/>
    <mergeCell ref="A40:E40"/>
    <mergeCell ref="B43:B44"/>
    <mergeCell ref="C43:E43"/>
  </mergeCells>
  <pageMargins left="0.70866141732283472" right="0.23622047244094491" top="0.78740157480314965" bottom="0.78740157480314965" header="0.31496062992125984" footer="0.31496062992125984"/>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Testat_9_3" enableFormatConditionsCalculation="0"/>
  <dimension ref="A1:E27"/>
  <sheetViews>
    <sheetView topLeftCell="A13" zoomScale="80" zoomScaleNormal="80" zoomScalePageLayoutView="80" workbookViewId="0">
      <selection activeCell="A4" sqref="A4:C4"/>
    </sheetView>
  </sheetViews>
  <sheetFormatPr baseColWidth="10" defaultRowHeight="15" x14ac:dyDescent="0.2"/>
  <cols>
    <col min="1" max="1" width="75.1640625" style="258" customWidth="1"/>
    <col min="2" max="2" width="35.83203125" style="258" customWidth="1"/>
    <col min="3" max="3" width="41" style="258" customWidth="1"/>
    <col min="4" max="16384" width="10.83203125" style="258"/>
  </cols>
  <sheetData>
    <row r="1" spans="1:5" s="267" customFormat="1" ht="23" x14ac:dyDescent="0.25">
      <c r="A1" s="131" t="s">
        <v>212</v>
      </c>
      <c r="B1" s="270"/>
      <c r="C1" s="270"/>
      <c r="D1" s="270"/>
      <c r="E1" s="269"/>
    </row>
    <row r="2" spans="1:5" s="267" customFormat="1" ht="16" x14ac:dyDescent="0.2">
      <c r="A2" s="113"/>
      <c r="B2" s="268"/>
      <c r="C2" s="268"/>
      <c r="D2" s="268"/>
      <c r="E2" s="257"/>
    </row>
    <row r="3" spans="1:5" s="267" customFormat="1" ht="20" x14ac:dyDescent="0.2">
      <c r="A3" s="112" t="str">
        <f>CONCATENATE("Die nachfolgende Tabelle gibt die Angaben nach § 9 Abs. 3 AusglMechV von der ",VNB_KUNDE)</f>
        <v>Die nachfolgende Tabelle gibt die Angaben nach § 9 Abs. 3 AusglMechV von der ENA Energienetze Apolda GmbH</v>
      </c>
      <c r="B3" s="110"/>
      <c r="C3" s="110"/>
      <c r="D3" s="110"/>
      <c r="E3" s="257"/>
    </row>
    <row r="4" spans="1:5" s="267" customFormat="1" ht="54.75" customHeight="1" x14ac:dyDescent="0.2">
      <c r="A4" s="333" t="s">
        <v>210</v>
      </c>
      <c r="B4" s="334"/>
      <c r="C4" s="334"/>
      <c r="D4" s="110"/>
      <c r="E4" s="257"/>
    </row>
    <row r="5" spans="1:5" s="267" customFormat="1" ht="54.75" customHeight="1" x14ac:dyDescent="0.2">
      <c r="A5" s="333" t="s">
        <v>209</v>
      </c>
      <c r="B5" s="334"/>
      <c r="C5" s="334"/>
      <c r="D5" s="110"/>
      <c r="E5" s="257"/>
    </row>
    <row r="6" spans="1:5" ht="20" x14ac:dyDescent="0.2">
      <c r="A6" s="112" t="s">
        <v>211</v>
      </c>
    </row>
    <row r="7" spans="1:5" s="267" customFormat="1" ht="21" thickBot="1" x14ac:dyDescent="0.25">
      <c r="B7" s="110"/>
      <c r="C7" s="110"/>
      <c r="D7" s="110"/>
      <c r="E7" s="257"/>
    </row>
    <row r="8" spans="1:5" ht="40" x14ac:dyDescent="0.2">
      <c r="A8" s="137" t="s">
        <v>207</v>
      </c>
      <c r="B8" s="266" t="s">
        <v>206</v>
      </c>
      <c r="C8" s="265" t="s">
        <v>205</v>
      </c>
    </row>
    <row r="9" spans="1:5" ht="21" thickBot="1" x14ac:dyDescent="0.25">
      <c r="A9" s="264"/>
      <c r="B9" s="263" t="s">
        <v>43</v>
      </c>
      <c r="C9" s="262" t="s">
        <v>20</v>
      </c>
    </row>
    <row r="10" spans="1:5" ht="49.5" customHeight="1" x14ac:dyDescent="0.2">
      <c r="A10" s="261" t="s">
        <v>204</v>
      </c>
      <c r="B10" s="286">
        <v>4220</v>
      </c>
      <c r="C10" s="289">
        <v>79</v>
      </c>
    </row>
    <row r="11" spans="1:5" ht="54.75" customHeight="1" thickBot="1" x14ac:dyDescent="0.25">
      <c r="A11" s="260" t="s">
        <v>229</v>
      </c>
      <c r="B11" s="287">
        <v>0</v>
      </c>
      <c r="C11" s="290">
        <v>0</v>
      </c>
    </row>
    <row r="12" spans="1:5" ht="55" customHeight="1" thickBot="1" x14ac:dyDescent="0.3">
      <c r="A12" s="259" t="s">
        <v>3</v>
      </c>
      <c r="B12" s="288">
        <v>4220</v>
      </c>
      <c r="C12" s="291">
        <v>79</v>
      </c>
    </row>
    <row r="13" spans="1:5" ht="96" customHeight="1" thickTop="1" x14ac:dyDescent="0.2">
      <c r="A13" s="333" t="s">
        <v>203</v>
      </c>
      <c r="B13" s="334" t="s">
        <v>202</v>
      </c>
      <c r="C13" s="334"/>
    </row>
    <row r="16" spans="1:5" s="267" customFormat="1" ht="20" x14ac:dyDescent="0.2">
      <c r="A16" s="112" t="str">
        <f>CONCATENATE("Die nachfolgende Tabelle gibt die Angaben nach § 9 Abs. 3 AusglMechV von der ",VNB_KUNDE)</f>
        <v>Die nachfolgende Tabelle gibt die Angaben nach § 9 Abs. 3 AusglMechV von der ENA Energienetze Apolda GmbH</v>
      </c>
      <c r="B16" s="110"/>
      <c r="C16" s="110"/>
      <c r="D16" s="110"/>
      <c r="E16" s="257"/>
    </row>
    <row r="17" spans="1:5" s="267" customFormat="1" ht="45" customHeight="1" x14ac:dyDescent="0.2">
      <c r="A17" s="333" t="s">
        <v>210</v>
      </c>
      <c r="B17" s="334"/>
      <c r="C17" s="334"/>
      <c r="D17" s="110"/>
      <c r="E17" s="257"/>
    </row>
    <row r="18" spans="1:5" s="267" customFormat="1" ht="45" customHeight="1" x14ac:dyDescent="0.2">
      <c r="A18" s="333" t="s">
        <v>209</v>
      </c>
      <c r="B18" s="334"/>
      <c r="C18" s="334"/>
      <c r="D18" s="110"/>
      <c r="E18" s="257"/>
    </row>
    <row r="19" spans="1:5" ht="20" x14ac:dyDescent="0.2">
      <c r="A19" s="112" t="s">
        <v>208</v>
      </c>
    </row>
    <row r="20" spans="1:5" s="267" customFormat="1" ht="21" thickBot="1" x14ac:dyDescent="0.25">
      <c r="B20" s="110"/>
      <c r="C20" s="110"/>
      <c r="D20" s="110"/>
      <c r="E20" s="257"/>
    </row>
    <row r="21" spans="1:5" ht="40" x14ac:dyDescent="0.2">
      <c r="A21" s="137" t="s">
        <v>207</v>
      </c>
      <c r="B21" s="266" t="s">
        <v>206</v>
      </c>
      <c r="C21" s="265" t="s">
        <v>205</v>
      </c>
    </row>
    <row r="22" spans="1:5" ht="21" thickBot="1" x14ac:dyDescent="0.25">
      <c r="A22" s="264"/>
      <c r="B22" s="263" t="s">
        <v>43</v>
      </c>
      <c r="C22" s="262" t="s">
        <v>20</v>
      </c>
    </row>
    <row r="23" spans="1:5" ht="49.5" customHeight="1" x14ac:dyDescent="0.2">
      <c r="A23" s="261" t="s">
        <v>204</v>
      </c>
      <c r="B23" s="286">
        <v>77774</v>
      </c>
      <c r="C23" s="289">
        <v>1439.6000000000001</v>
      </c>
    </row>
    <row r="24" spans="1:5" ht="54.75" customHeight="1" thickBot="1" x14ac:dyDescent="0.25">
      <c r="A24" s="260" t="s">
        <v>230</v>
      </c>
      <c r="B24" s="287">
        <v>0</v>
      </c>
      <c r="C24" s="290">
        <v>0</v>
      </c>
    </row>
    <row r="25" spans="1:5" ht="55" customHeight="1" thickBot="1" x14ac:dyDescent="0.3">
      <c r="A25" s="259" t="s">
        <v>3</v>
      </c>
      <c r="B25" s="288">
        <v>77774</v>
      </c>
      <c r="C25" s="291">
        <v>1439.6000000000001</v>
      </c>
    </row>
    <row r="26" spans="1:5" ht="16" thickTop="1" x14ac:dyDescent="0.2"/>
    <row r="27" spans="1:5" ht="96" customHeight="1" x14ac:dyDescent="0.2">
      <c r="A27" s="333" t="s">
        <v>203</v>
      </c>
      <c r="B27" s="334" t="s">
        <v>202</v>
      </c>
      <c r="C27" s="334"/>
    </row>
  </sheetData>
  <sheetProtection password="CA51" sheet="1" objects="1" scenarios="1"/>
  <mergeCells count="6">
    <mergeCell ref="A27:C27"/>
    <mergeCell ref="A4:C4"/>
    <mergeCell ref="A5:C5"/>
    <mergeCell ref="A13:C13"/>
    <mergeCell ref="A17:C17"/>
    <mergeCell ref="A18:C18"/>
  </mergeCells>
  <pageMargins left="0.7" right="0.7" top="0.78740157499999996" bottom="0.78740157499999996"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JEAEEG" enableFormatConditionsCalculation="0"/>
  <dimension ref="A1:AU4762"/>
  <sheetViews>
    <sheetView tabSelected="1" workbookViewId="0">
      <pane xSplit="1" ySplit="14" topLeftCell="B4616" activePane="bottomRight" state="frozen"/>
      <selection activeCell="C23" sqref="C23"/>
      <selection pane="topRight" activeCell="C23" sqref="C23"/>
      <selection pane="bottomLeft" activeCell="C23" sqref="C23"/>
      <selection pane="bottomRight" activeCell="B12" sqref="B12"/>
    </sheetView>
  </sheetViews>
  <sheetFormatPr baseColWidth="10" defaultColWidth="11.5" defaultRowHeight="13" x14ac:dyDescent="0.15"/>
  <cols>
    <col min="1" max="1" width="19.83203125" customWidth="1"/>
    <col min="2" max="2" width="21.83203125" customWidth="1"/>
    <col min="3" max="3" width="21.6640625" style="4" customWidth="1"/>
    <col min="4" max="4" width="47.5" customWidth="1"/>
    <col min="5" max="5" width="14" hidden="1" customWidth="1"/>
    <col min="6" max="7" width="20.83203125" customWidth="1"/>
    <col min="8" max="11" width="16.5" customWidth="1"/>
    <col min="12" max="12" width="16.5" hidden="1" customWidth="1"/>
    <col min="13" max="13" width="12.1640625" hidden="1" customWidth="1"/>
    <col min="14" max="14" width="13.6640625" hidden="1" customWidth="1"/>
    <col min="15" max="15" width="16.83203125" customWidth="1"/>
    <col min="16" max="16" width="17.1640625" customWidth="1"/>
    <col min="17" max="38" width="11.5" customWidth="1"/>
    <col min="39" max="39" width="11.5" hidden="1" customWidth="1"/>
    <col min="40" max="40" width="14.33203125" hidden="1" customWidth="1"/>
    <col min="41" max="45" width="11.5" hidden="1" customWidth="1"/>
    <col min="46" max="52" width="0" hidden="1" customWidth="1"/>
  </cols>
  <sheetData>
    <row r="1" spans="1:47" ht="44" x14ac:dyDescent="0.15">
      <c r="B1" s="213" t="s">
        <v>182</v>
      </c>
      <c r="C1" s="43"/>
      <c r="D1" s="51"/>
      <c r="E1" s="5"/>
      <c r="F1" s="5"/>
      <c r="G1" s="5"/>
      <c r="H1" s="6" t="s">
        <v>105</v>
      </c>
      <c r="I1" s="7" t="s">
        <v>22</v>
      </c>
      <c r="J1" s="6" t="s">
        <v>104</v>
      </c>
      <c r="K1" s="49" t="s">
        <v>57</v>
      </c>
      <c r="O1" s="49" t="s">
        <v>78</v>
      </c>
      <c r="P1" s="6" t="s">
        <v>89</v>
      </c>
      <c r="Z1" s="335" t="s">
        <v>108</v>
      </c>
      <c r="AA1" s="336"/>
      <c r="AB1" s="336"/>
      <c r="AC1" s="336"/>
      <c r="AD1" s="336"/>
      <c r="AE1" s="336"/>
      <c r="AF1" s="336"/>
      <c r="AG1" s="336"/>
      <c r="AH1" s="336"/>
      <c r="AI1" s="336"/>
      <c r="AJ1" s="336"/>
      <c r="AK1" s="336"/>
      <c r="AL1" s="336"/>
      <c r="AM1" s="174"/>
    </row>
    <row r="2" spans="1:47" x14ac:dyDescent="0.15">
      <c r="B2" s="5" t="s">
        <v>100</v>
      </c>
      <c r="C2" s="45" t="s">
        <v>6740</v>
      </c>
      <c r="D2" s="51"/>
      <c r="E2" s="5"/>
      <c r="G2" s="8" t="s">
        <v>15</v>
      </c>
      <c r="H2" s="24" t="e">
        <f ca="1">SUMIF($B$15:$B$4747,$G2,AN$15:AN$4747)</f>
        <v>#NAME?</v>
      </c>
      <c r="I2" s="10">
        <f t="shared" ref="I2:K3" si="0">SUMIF($B$15:$B$4747,$G2,I$15:I$4747)</f>
        <v>29284.46</v>
      </c>
      <c r="J2" s="9">
        <f t="shared" si="0"/>
        <v>0</v>
      </c>
      <c r="K2" s="10">
        <f t="shared" si="0"/>
        <v>0</v>
      </c>
      <c r="O2" s="9">
        <f t="shared" ref="O2:O8" si="1">SUMIF($B$15:$B$4747,$G2,AP$15:AP$4747)</f>
        <v>0</v>
      </c>
      <c r="P2" s="24"/>
      <c r="Y2" s="48" t="s">
        <v>64</v>
      </c>
      <c r="Z2" s="57" t="s">
        <v>63</v>
      </c>
      <c r="AA2" s="48" t="s">
        <v>44</v>
      </c>
      <c r="AB2" s="48" t="s">
        <v>45</v>
      </c>
      <c r="AC2" s="48" t="s">
        <v>46</v>
      </c>
      <c r="AD2" s="48" t="s">
        <v>47</v>
      </c>
      <c r="AE2" s="48" t="s">
        <v>48</v>
      </c>
      <c r="AF2" s="48" t="s">
        <v>49</v>
      </c>
      <c r="AG2" s="48" t="s">
        <v>50</v>
      </c>
      <c r="AH2" s="48" t="s">
        <v>51</v>
      </c>
      <c r="AI2" s="48" t="s">
        <v>52</v>
      </c>
      <c r="AJ2" s="48" t="s">
        <v>53</v>
      </c>
      <c r="AK2" s="48" t="s">
        <v>55</v>
      </c>
      <c r="AL2" s="48" t="s">
        <v>54</v>
      </c>
      <c r="AM2" s="48"/>
    </row>
    <row r="3" spans="1:47" x14ac:dyDescent="0.15">
      <c r="B3" s="5"/>
      <c r="C3" s="45"/>
      <c r="D3" s="51"/>
      <c r="E3" s="5"/>
      <c r="G3" s="8" t="s">
        <v>40</v>
      </c>
      <c r="H3" s="24" t="e">
        <f t="shared" ref="H3:H8" ca="1" si="2">SUMIF($B$15:$B$4747,$G3,AN$15:AN$4747)</f>
        <v>#NAME?</v>
      </c>
      <c r="I3" s="10">
        <f t="shared" si="0"/>
        <v>0</v>
      </c>
      <c r="J3" s="9">
        <f t="shared" si="0"/>
        <v>0</v>
      </c>
      <c r="K3" s="10">
        <f t="shared" si="0"/>
        <v>0</v>
      </c>
      <c r="O3" s="9">
        <f t="shared" si="1"/>
        <v>0</v>
      </c>
      <c r="P3" s="24"/>
      <c r="Y3" t="s">
        <v>79</v>
      </c>
      <c r="Z3" s="57">
        <v>42065747</v>
      </c>
      <c r="AA3">
        <v>2.8719999999999999</v>
      </c>
      <c r="AB3">
        <v>3.6720000000000002</v>
      </c>
      <c r="AC3">
        <v>3.1339999999999999</v>
      </c>
      <c r="AD3">
        <v>2.972</v>
      </c>
      <c r="AE3">
        <v>2.536</v>
      </c>
      <c r="AF3">
        <v>3.0059999999999998</v>
      </c>
      <c r="AG3">
        <v>3.5</v>
      </c>
      <c r="AH3">
        <v>3.161</v>
      </c>
      <c r="AI3">
        <v>3.1880000000000002</v>
      </c>
      <c r="AJ3">
        <v>3.9359999999999999</v>
      </c>
      <c r="AK3">
        <v>3.2389999999999999</v>
      </c>
      <c r="AL3">
        <v>2.778</v>
      </c>
    </row>
    <row r="4" spans="1:47" x14ac:dyDescent="0.15">
      <c r="B4" s="5" t="s">
        <v>162</v>
      </c>
      <c r="C4" s="214">
        <v>2015</v>
      </c>
      <c r="D4" s="51"/>
      <c r="E4" s="11"/>
      <c r="G4" s="34" t="s">
        <v>17</v>
      </c>
      <c r="H4" s="24" t="e">
        <f t="shared" ca="1" si="2"/>
        <v>#NAME?</v>
      </c>
      <c r="I4" s="10">
        <f>SUMIF($B$15:$B$4747,$G4,I$15:I$4747)</f>
        <v>143681.25</v>
      </c>
      <c r="J4" s="9">
        <f ca="1">SUMIF($B$15:$B$4747,$G4,J$15:J$4747)-SUMIF($AU$15:$AU$4747,4,J$15:J$4747)</f>
        <v>0</v>
      </c>
      <c r="K4" s="10">
        <f ca="1">SUMIF($B$15:$B$4747,$G4,K$15:K$4747)-SUMIF($AU$15:$AU$4747,4,K$15:K$4747)</f>
        <v>0</v>
      </c>
      <c r="O4" s="9">
        <f t="shared" si="1"/>
        <v>0</v>
      </c>
      <c r="P4" s="172">
        <f>SUM(FLP_GELD)</f>
        <v>0</v>
      </c>
      <c r="Y4" t="s">
        <v>80</v>
      </c>
      <c r="Z4" s="57">
        <v>42145140</v>
      </c>
      <c r="AA4">
        <v>2.2000000000000002</v>
      </c>
      <c r="AB4">
        <v>3.1629999999999998</v>
      </c>
      <c r="AC4">
        <v>2.5270000000000001</v>
      </c>
      <c r="AD4">
        <v>2.536</v>
      </c>
      <c r="AE4">
        <v>2.2679999999999998</v>
      </c>
      <c r="AF4">
        <v>2.7919999999999998</v>
      </c>
      <c r="AG4">
        <v>2.9260000000000002</v>
      </c>
      <c r="AH4">
        <v>2.9590000000000001</v>
      </c>
      <c r="AI4">
        <v>2.7650000000000001</v>
      </c>
      <c r="AJ4">
        <v>3.6560000000000001</v>
      </c>
      <c r="AK4">
        <v>2.6709999999999998</v>
      </c>
      <c r="AL4">
        <v>2.3580000000000001</v>
      </c>
    </row>
    <row r="5" spans="1:47" ht="14" thickBot="1" x14ac:dyDescent="0.2">
      <c r="B5" s="5"/>
      <c r="C5" s="45"/>
      <c r="D5" s="51"/>
      <c r="E5" s="11"/>
      <c r="G5" s="8" t="s">
        <v>16</v>
      </c>
      <c r="H5" s="24" t="e">
        <f t="shared" ca="1" si="2"/>
        <v>#NAME?</v>
      </c>
      <c r="I5" s="10">
        <f>SUMIF($B$15:$B$4747,$G5,I$15:I$4747)</f>
        <v>0</v>
      </c>
      <c r="J5" s="9">
        <f>SUMIF($B$15:$B$4747,$G5,J$15:J$4747)</f>
        <v>0</v>
      </c>
      <c r="K5" s="10">
        <f>SUMIF($B$15:$B$4747,$G5,K$15:K$4747)</f>
        <v>0</v>
      </c>
      <c r="O5" s="9">
        <f t="shared" si="1"/>
        <v>0</v>
      </c>
      <c r="P5" s="24"/>
      <c r="Y5" t="s">
        <v>231</v>
      </c>
      <c r="Z5" s="57">
        <v>42145190</v>
      </c>
      <c r="AA5">
        <v>2.5249999999999999</v>
      </c>
      <c r="AB5">
        <v>3.351</v>
      </c>
      <c r="AC5">
        <v>2.802</v>
      </c>
      <c r="AD5">
        <v>2.8170000000000002</v>
      </c>
      <c r="AE5">
        <v>2.4</v>
      </c>
      <c r="AF5">
        <v>2.859</v>
      </c>
      <c r="AG5">
        <v>3.097</v>
      </c>
      <c r="AH5">
        <v>3.016</v>
      </c>
      <c r="AI5">
        <v>3.012</v>
      </c>
      <c r="AJ5">
        <v>3.8250000000000002</v>
      </c>
      <c r="AK5">
        <v>3</v>
      </c>
      <c r="AL5">
        <v>2.585</v>
      </c>
    </row>
    <row r="6" spans="1:47" ht="14" thickBot="1" x14ac:dyDescent="0.2">
      <c r="B6" s="341" t="s">
        <v>88</v>
      </c>
      <c r="C6" s="342"/>
      <c r="D6" s="51"/>
      <c r="E6" s="11"/>
      <c r="G6" s="13" t="s">
        <v>4</v>
      </c>
      <c r="H6" s="24" t="e">
        <f t="shared" ca="1" si="2"/>
        <v>#NAME?</v>
      </c>
      <c r="I6" s="10">
        <f>SUMIF(B$15:B$4747,$G6,I$15:I$4747)</f>
        <v>0</v>
      </c>
      <c r="J6" s="9">
        <f>SUMIF($B$15:$B$4747,$G6,J$15:J$4747)-SUMIF($A$15:$A$4747,"*SNH*",J$15:J$4747)</f>
        <v>0</v>
      </c>
      <c r="K6" s="10">
        <f>SUMIF($B$15:$B$4747,$G6,K$15:K$4747)</f>
        <v>0</v>
      </c>
      <c r="O6" s="9">
        <f t="shared" si="1"/>
        <v>0</v>
      </c>
      <c r="P6" s="24"/>
      <c r="Y6" t="s">
        <v>18</v>
      </c>
      <c r="Z6" s="57">
        <v>42145141</v>
      </c>
      <c r="AA6">
        <v>3.218</v>
      </c>
      <c r="AB6">
        <v>3.6779999999999999</v>
      </c>
      <c r="AC6">
        <v>3.0590000000000002</v>
      </c>
      <c r="AD6">
        <v>2.64</v>
      </c>
      <c r="AE6">
        <v>2.5110000000000001</v>
      </c>
      <c r="AF6">
        <v>3.0449999999999999</v>
      </c>
      <c r="AG6">
        <v>3.536</v>
      </c>
      <c r="AH6">
        <v>3.0670000000000002</v>
      </c>
      <c r="AI6">
        <v>3.1469999999999998</v>
      </c>
      <c r="AJ6">
        <v>3.7509999999999999</v>
      </c>
      <c r="AK6">
        <v>3.4910000000000001</v>
      </c>
      <c r="AL6">
        <v>2.91</v>
      </c>
    </row>
    <row r="7" spans="1:47" x14ac:dyDescent="0.15">
      <c r="B7" s="343" t="s">
        <v>90</v>
      </c>
      <c r="C7" s="344"/>
      <c r="D7" s="51"/>
      <c r="E7" s="11"/>
      <c r="G7" s="8" t="s">
        <v>74</v>
      </c>
      <c r="H7" s="24" t="e">
        <f t="shared" ca="1" si="2"/>
        <v>#NAME?</v>
      </c>
      <c r="I7" s="10">
        <f>SUMIF(B$15:B$4747,$G7,I$15:I$4747)</f>
        <v>0</v>
      </c>
      <c r="J7" s="9">
        <f>SUMIF($B$15:$B$4747,$G7,J$15:J$4747)-SUMIF($A$15:$A$4747,"*SNH*",J$15:J$4747)</f>
        <v>0</v>
      </c>
      <c r="K7" s="10">
        <f>SUMIF($B$15:$B$4747,$G7,K$15:K$4747)</f>
        <v>0</v>
      </c>
      <c r="O7" s="9">
        <f t="shared" si="1"/>
        <v>0</v>
      </c>
      <c r="P7" s="24"/>
      <c r="Z7" s="57"/>
    </row>
    <row r="8" spans="1:47" ht="14" thickBot="1" x14ac:dyDescent="0.2">
      <c r="B8" s="349" t="s">
        <v>91</v>
      </c>
      <c r="C8" s="350"/>
      <c r="D8" s="51"/>
      <c r="E8" s="11"/>
      <c r="G8" s="164" t="s">
        <v>18</v>
      </c>
      <c r="H8" s="24" t="e">
        <f t="shared" ca="1" si="2"/>
        <v>#NAME?</v>
      </c>
      <c r="I8" s="165">
        <f>SUMIF($B$15:$B$4747,$G8,I$15:I$4747)</f>
        <v>1409987.2799999993</v>
      </c>
      <c r="J8" s="166">
        <f>SUMIF($B$15:$B$4747,$G8,J$15:J$4747)</f>
        <v>67426</v>
      </c>
      <c r="K8" s="165">
        <f>SUMIF($B$15:$B$4747,$G8,K$15:K$4747)</f>
        <v>17149.239999999998</v>
      </c>
      <c r="O8" s="9">
        <f t="shared" si="1"/>
        <v>0</v>
      </c>
      <c r="P8" s="24"/>
      <c r="Z8" s="57"/>
    </row>
    <row r="9" spans="1:47" ht="14" thickBot="1" x14ac:dyDescent="0.2">
      <c r="B9" s="351"/>
      <c r="C9" s="352"/>
      <c r="E9" s="11"/>
      <c r="G9" s="168" t="s">
        <v>23</v>
      </c>
      <c r="H9" s="169" t="e">
        <f ca="1">SUM(H2:H8)</f>
        <v>#NAME?</v>
      </c>
      <c r="I9" s="170">
        <f>SUM(I2:I8)</f>
        <v>1582952.9899999993</v>
      </c>
      <c r="J9" s="169">
        <f ca="1">SUM(J2:J8)</f>
        <v>67426</v>
      </c>
      <c r="K9" s="171">
        <f ca="1">SUM(K2:K8)</f>
        <v>17149.239999999998</v>
      </c>
      <c r="O9" s="14">
        <f>SUM(O2:O8)</f>
        <v>0</v>
      </c>
      <c r="P9" s="24"/>
      <c r="Z9" s="57"/>
    </row>
    <row r="10" spans="1:47" ht="14" thickBot="1" x14ac:dyDescent="0.2">
      <c r="B10" s="345" t="s">
        <v>92</v>
      </c>
      <c r="C10" s="346"/>
      <c r="D10" s="340"/>
      <c r="E10" s="11"/>
      <c r="G10" s="294" t="s">
        <v>103</v>
      </c>
      <c r="H10" s="295">
        <f ca="1">SUMIF($AU15:$AU4747,1,H15:H4747)</f>
        <v>0</v>
      </c>
      <c r="I10" s="296">
        <f ca="1">SUMIF($AU15:$AU4747,1,I15:I4747)+SUMIF($AU15:$AU4747,3,I15:I4747)</f>
        <v>0</v>
      </c>
      <c r="J10" s="167"/>
      <c r="O10" s="155"/>
      <c r="P10" s="156"/>
      <c r="Q10" s="156"/>
      <c r="R10" s="156"/>
      <c r="Z10" s="57"/>
    </row>
    <row r="11" spans="1:47" ht="14.25" customHeight="1" thickBot="1" x14ac:dyDescent="0.2">
      <c r="B11" s="347">
        <f ca="1">SUMIF($AU15:$AU4747,1,H15:H4747)+SUMIF($AU15:$AU4747,3,H15:H4747)</f>
        <v>0</v>
      </c>
      <c r="C11" s="348"/>
      <c r="D11" s="340"/>
      <c r="E11" s="11"/>
      <c r="G11" s="17" t="s">
        <v>24</v>
      </c>
      <c r="H11" s="16"/>
      <c r="I11" s="15">
        <f>'Zusammenfassung VNNE'!G9</f>
        <v>56948.689999999995</v>
      </c>
      <c r="J11" s="5"/>
      <c r="O11" s="156"/>
      <c r="P11" s="156"/>
      <c r="Q11" s="156"/>
      <c r="R11" s="156"/>
      <c r="Z11" s="57"/>
    </row>
    <row r="12" spans="1:47" ht="14" thickBot="1" x14ac:dyDescent="0.2">
      <c r="A12" s="5"/>
      <c r="B12" s="5"/>
      <c r="C12" s="103"/>
      <c r="D12" s="103"/>
      <c r="E12" s="5"/>
      <c r="F12" s="5"/>
      <c r="G12" s="5"/>
      <c r="H12" s="5"/>
      <c r="I12" s="18"/>
    </row>
    <row r="13" spans="1:47" x14ac:dyDescent="0.15">
      <c r="A13" s="19"/>
      <c r="B13" s="19"/>
      <c r="C13" s="41"/>
      <c r="D13" s="19"/>
      <c r="E13" s="19"/>
      <c r="F13" s="19"/>
      <c r="G13" s="19"/>
      <c r="H13" s="20">
        <f>EEG_JAHR</f>
        <v>2015</v>
      </c>
      <c r="I13" s="20">
        <f>EEG_JAHR</f>
        <v>2015</v>
      </c>
      <c r="O13" s="337" t="s">
        <v>58</v>
      </c>
      <c r="P13" s="338"/>
      <c r="Q13" s="338"/>
      <c r="R13" s="338"/>
      <c r="S13" s="338"/>
      <c r="T13" s="338"/>
      <c r="U13" s="338"/>
      <c r="V13" s="338"/>
      <c r="W13" s="338"/>
      <c r="X13" s="338"/>
      <c r="Y13" s="338"/>
      <c r="Z13" s="339"/>
      <c r="AA13" s="337" t="s">
        <v>59</v>
      </c>
      <c r="AB13" s="338"/>
      <c r="AC13" s="338"/>
      <c r="AD13" s="338"/>
      <c r="AE13" s="338"/>
      <c r="AF13" s="338"/>
      <c r="AG13" s="338"/>
      <c r="AH13" s="338"/>
      <c r="AI13" s="338"/>
      <c r="AJ13" s="338"/>
      <c r="AK13" s="338"/>
      <c r="AL13" s="339"/>
      <c r="AM13" s="175"/>
    </row>
    <row r="14" spans="1:47" ht="45" thickBot="1" x14ac:dyDescent="0.2">
      <c r="A14" s="6" t="s">
        <v>25</v>
      </c>
      <c r="B14" s="6" t="s">
        <v>14</v>
      </c>
      <c r="C14" s="6" t="s">
        <v>26</v>
      </c>
      <c r="D14" s="6" t="s">
        <v>27</v>
      </c>
      <c r="E14" s="6" t="s">
        <v>30</v>
      </c>
      <c r="F14" s="6" t="s">
        <v>28</v>
      </c>
      <c r="G14" s="6" t="s">
        <v>166</v>
      </c>
      <c r="H14" s="6" t="s">
        <v>21</v>
      </c>
      <c r="I14" s="7" t="s">
        <v>22</v>
      </c>
      <c r="J14" s="49" t="s">
        <v>56</v>
      </c>
      <c r="K14" s="49" t="s">
        <v>57</v>
      </c>
      <c r="L14" s="56" t="s">
        <v>61</v>
      </c>
      <c r="M14" s="56" t="s">
        <v>62</v>
      </c>
      <c r="N14" s="50" t="s">
        <v>60</v>
      </c>
      <c r="O14" s="53">
        <v>1</v>
      </c>
      <c r="P14" s="54">
        <v>2</v>
      </c>
      <c r="Q14" s="54">
        <v>3</v>
      </c>
      <c r="R14" s="54">
        <v>4</v>
      </c>
      <c r="S14" s="54">
        <v>5</v>
      </c>
      <c r="T14" s="54">
        <v>6</v>
      </c>
      <c r="U14" s="54">
        <v>7</v>
      </c>
      <c r="V14" s="54">
        <v>8</v>
      </c>
      <c r="W14" s="54">
        <v>9</v>
      </c>
      <c r="X14" s="54">
        <v>10</v>
      </c>
      <c r="Y14" s="54">
        <v>11</v>
      </c>
      <c r="Z14" s="55">
        <v>12</v>
      </c>
      <c r="AA14" s="53">
        <v>1</v>
      </c>
      <c r="AB14" s="54">
        <v>2</v>
      </c>
      <c r="AC14" s="54">
        <v>3</v>
      </c>
      <c r="AD14" s="54">
        <v>4</v>
      </c>
      <c r="AE14" s="54">
        <v>5</v>
      </c>
      <c r="AF14" s="54">
        <v>6</v>
      </c>
      <c r="AG14" s="54">
        <v>7</v>
      </c>
      <c r="AH14" s="54">
        <v>8</v>
      </c>
      <c r="AI14" s="54">
        <v>9</v>
      </c>
      <c r="AJ14" s="54">
        <v>10</v>
      </c>
      <c r="AK14" s="54">
        <v>11</v>
      </c>
      <c r="AL14" s="55">
        <v>12</v>
      </c>
      <c r="AM14" s="177" t="s">
        <v>107</v>
      </c>
      <c r="AN14" s="176" t="s">
        <v>106</v>
      </c>
      <c r="AO14" s="94" t="s">
        <v>87</v>
      </c>
      <c r="AP14" s="94" t="s">
        <v>86</v>
      </c>
      <c r="AQ14" s="152" t="s">
        <v>97</v>
      </c>
      <c r="AR14" s="152" t="s">
        <v>98</v>
      </c>
      <c r="AS14" s="152" t="s">
        <v>101</v>
      </c>
      <c r="AT14" s="152" t="s">
        <v>167</v>
      </c>
      <c r="AU14" s="152" t="s">
        <v>178</v>
      </c>
    </row>
    <row r="15" spans="1:47" x14ac:dyDescent="0.15">
      <c r="A15" s="21" t="s">
        <v>81</v>
      </c>
      <c r="B15" s="22" t="s">
        <v>15</v>
      </c>
      <c r="C15" s="42">
        <v>2001</v>
      </c>
      <c r="D15" s="22" t="s">
        <v>82</v>
      </c>
      <c r="E15" s="22"/>
      <c r="F15" s="23">
        <v>7.67</v>
      </c>
      <c r="G15" s="23">
        <v>7.67</v>
      </c>
      <c r="H15" s="24">
        <f>AM15</f>
        <v>0</v>
      </c>
      <c r="I15" s="153">
        <v>0</v>
      </c>
      <c r="J15" s="24">
        <f>SUM(O15:Z15,AT15)</f>
        <v>0</v>
      </c>
      <c r="K15" s="25">
        <f>SUM(AA15:AL15,AS15)</f>
        <v>0</v>
      </c>
      <c r="L15">
        <v>0</v>
      </c>
      <c r="M15">
        <v>32964608</v>
      </c>
      <c r="N15">
        <v>42065747</v>
      </c>
      <c r="O15" s="52">
        <v>0</v>
      </c>
      <c r="P15" s="52">
        <v>0</v>
      </c>
      <c r="Q15" s="52">
        <v>0</v>
      </c>
      <c r="R15" s="52">
        <v>0</v>
      </c>
      <c r="S15" s="52">
        <v>0</v>
      </c>
      <c r="T15" s="52">
        <v>0</v>
      </c>
      <c r="U15" s="52">
        <v>0</v>
      </c>
      <c r="V15" s="52">
        <v>0</v>
      </c>
      <c r="W15" s="52">
        <v>0</v>
      </c>
      <c r="X15" s="52">
        <v>0</v>
      </c>
      <c r="Y15" s="52">
        <v>0</v>
      </c>
      <c r="Z15" s="52">
        <v>0</v>
      </c>
      <c r="AA15" s="25">
        <v>0</v>
      </c>
      <c r="AB15" s="25">
        <v>0</v>
      </c>
      <c r="AC15" s="25">
        <v>0</v>
      </c>
      <c r="AD15" s="25">
        <v>0</v>
      </c>
      <c r="AE15" s="25">
        <v>0</v>
      </c>
      <c r="AF15" s="25">
        <v>0</v>
      </c>
      <c r="AG15" s="25">
        <v>0</v>
      </c>
      <c r="AH15" s="25">
        <v>0</v>
      </c>
      <c r="AI15" s="25">
        <v>0</v>
      </c>
      <c r="AJ15" s="25">
        <v>0</v>
      </c>
      <c r="AK15" s="25">
        <v>0</v>
      </c>
      <c r="AL15" s="25">
        <v>0</v>
      </c>
      <c r="AM15" s="95">
        <v>0</v>
      </c>
      <c r="AN15" s="95" t="e">
        <f ca="1">IF(MengeInEEGSummieren(M15),AM15,0)</f>
        <v>#NAME?</v>
      </c>
      <c r="AO15" s="95">
        <f>IF(AQ15,$H15,0)</f>
        <v>0</v>
      </c>
      <c r="AP15" s="95">
        <f>IF(AR15,$H15,0)</f>
        <v>0</v>
      </c>
      <c r="AS15">
        <v>0</v>
      </c>
      <c r="AT15">
        <v>0</v>
      </c>
      <c r="AU15" t="e">
        <f ca="1">EVFlag(M15)</f>
        <v>#NAME?</v>
      </c>
    </row>
    <row r="16" spans="1:47" x14ac:dyDescent="0.15">
      <c r="A16" s="21" t="s">
        <v>232</v>
      </c>
      <c r="B16" s="22" t="s">
        <v>15</v>
      </c>
      <c r="C16" s="42">
        <v>2001</v>
      </c>
      <c r="D16" s="22" t="s">
        <v>233</v>
      </c>
      <c r="E16" s="22"/>
      <c r="F16" s="23">
        <v>6.65</v>
      </c>
      <c r="G16" s="23">
        <v>6.65</v>
      </c>
      <c r="H16" s="24">
        <f t="shared" ref="H16:H79" si="3">AM16</f>
        <v>0</v>
      </c>
      <c r="I16" s="153">
        <v>0</v>
      </c>
      <c r="J16" s="24">
        <f t="shared" ref="J16:J79" si="4">SUM(O16:Z16,AT16)</f>
        <v>0</v>
      </c>
      <c r="K16" s="25">
        <f t="shared" ref="K16:K79" si="5">SUM(AA16:AL16,AS16)</f>
        <v>0</v>
      </c>
      <c r="L16">
        <v>0</v>
      </c>
      <c r="M16">
        <v>32964608</v>
      </c>
      <c r="N16">
        <v>42065747</v>
      </c>
      <c r="O16" s="52">
        <v>0</v>
      </c>
      <c r="P16" s="52">
        <v>0</v>
      </c>
      <c r="Q16" s="52">
        <v>0</v>
      </c>
      <c r="R16" s="52">
        <v>0</v>
      </c>
      <c r="S16" s="52">
        <v>0</v>
      </c>
      <c r="T16" s="52">
        <v>0</v>
      </c>
      <c r="U16" s="52">
        <v>0</v>
      </c>
      <c r="V16" s="52">
        <v>0</v>
      </c>
      <c r="W16" s="52">
        <v>0</v>
      </c>
      <c r="X16" s="52">
        <v>0</v>
      </c>
      <c r="Y16" s="52">
        <v>0</v>
      </c>
      <c r="Z16" s="52">
        <v>0</v>
      </c>
      <c r="AA16" s="25">
        <v>0</v>
      </c>
      <c r="AB16" s="25">
        <v>0</v>
      </c>
      <c r="AC16" s="25">
        <v>0</v>
      </c>
      <c r="AD16" s="25">
        <v>0</v>
      </c>
      <c r="AE16" s="25">
        <v>0</v>
      </c>
      <c r="AF16" s="25">
        <v>0</v>
      </c>
      <c r="AG16" s="25">
        <v>0</v>
      </c>
      <c r="AH16" s="25">
        <v>0</v>
      </c>
      <c r="AI16" s="25">
        <v>0</v>
      </c>
      <c r="AJ16" s="25">
        <v>0</v>
      </c>
      <c r="AK16" s="25">
        <v>0</v>
      </c>
      <c r="AL16" s="25">
        <v>0</v>
      </c>
      <c r="AM16" s="95">
        <v>0</v>
      </c>
      <c r="AN16" s="95" t="e">
        <f ca="1">IF(MengeInEEGSummieren(M16),AM16,0)</f>
        <v>#NAME?</v>
      </c>
      <c r="AO16" s="95">
        <f t="shared" ref="AO16:AO79" si="6">IF(AQ16,$H16,0)</f>
        <v>0</v>
      </c>
      <c r="AP16" s="95">
        <f t="shared" ref="AP16:AP79" si="7">IF(AR16,$H16,0)</f>
        <v>0</v>
      </c>
      <c r="AS16">
        <v>0</v>
      </c>
      <c r="AT16">
        <v>0</v>
      </c>
      <c r="AU16" t="e">
        <f t="shared" ref="AU16:AU79" ca="1" si="8">EVFlag(M16)</f>
        <v>#NAME?</v>
      </c>
    </row>
    <row r="17" spans="1:47" x14ac:dyDescent="0.15">
      <c r="A17" s="307"/>
      <c r="B17" s="308"/>
      <c r="C17" s="309"/>
      <c r="D17" s="308"/>
      <c r="E17" s="308"/>
      <c r="F17" s="310"/>
      <c r="G17" s="310"/>
      <c r="H17" s="311"/>
      <c r="I17" s="312"/>
      <c r="J17" s="311"/>
      <c r="K17" s="313"/>
      <c r="L17" s="66"/>
      <c r="M17" s="66"/>
      <c r="N17" s="66"/>
      <c r="O17" s="314"/>
      <c r="P17" s="314"/>
      <c r="Q17" s="314"/>
      <c r="R17" s="314"/>
      <c r="S17" s="314"/>
      <c r="T17" s="314"/>
      <c r="U17" s="314"/>
      <c r="V17" s="314"/>
      <c r="W17" s="314"/>
      <c r="X17" s="314"/>
      <c r="Y17" s="314"/>
      <c r="Z17" s="314"/>
      <c r="AA17" s="315"/>
      <c r="AB17" s="315"/>
      <c r="AC17" s="315"/>
      <c r="AD17" s="315"/>
      <c r="AE17" s="315"/>
      <c r="AF17" s="315"/>
      <c r="AG17" s="315"/>
      <c r="AH17" s="315"/>
      <c r="AI17" s="315"/>
      <c r="AJ17" s="315"/>
      <c r="AK17" s="315"/>
      <c r="AL17" s="315"/>
      <c r="AM17" s="95">
        <v>0</v>
      </c>
      <c r="AN17" s="95" t="e">
        <f ca="1">IF(MengeInEEGSummieren(M17),AM17,0)</f>
        <v>#NAME?</v>
      </c>
      <c r="AO17" s="95">
        <f t="shared" si="6"/>
        <v>0</v>
      </c>
      <c r="AP17" s="95">
        <f t="shared" si="7"/>
        <v>0</v>
      </c>
      <c r="AS17">
        <v>0</v>
      </c>
      <c r="AT17">
        <v>0</v>
      </c>
      <c r="AU17" t="e">
        <f t="shared" ca="1" si="8"/>
        <v>#NAME?</v>
      </c>
    </row>
    <row r="18" spans="1:47" x14ac:dyDescent="0.15">
      <c r="A18" s="21" t="s">
        <v>234</v>
      </c>
      <c r="B18" s="22" t="s">
        <v>15</v>
      </c>
      <c r="C18" s="42">
        <v>2002</v>
      </c>
      <c r="D18" s="22" t="s">
        <v>82</v>
      </c>
      <c r="E18" s="22"/>
      <c r="F18" s="23">
        <v>7.67</v>
      </c>
      <c r="G18" s="23">
        <v>7.67</v>
      </c>
      <c r="H18" s="24">
        <f t="shared" si="3"/>
        <v>0</v>
      </c>
      <c r="I18" s="153">
        <v>0</v>
      </c>
      <c r="J18" s="24">
        <f t="shared" si="4"/>
        <v>0</v>
      </c>
      <c r="K18" s="25">
        <f t="shared" si="5"/>
        <v>0</v>
      </c>
      <c r="L18">
        <v>0</v>
      </c>
      <c r="M18">
        <v>32964608</v>
      </c>
      <c r="N18">
        <v>42065747</v>
      </c>
      <c r="O18" s="52">
        <v>0</v>
      </c>
      <c r="P18" s="52">
        <v>0</v>
      </c>
      <c r="Q18" s="52">
        <v>0</v>
      </c>
      <c r="R18" s="52">
        <v>0</v>
      </c>
      <c r="S18" s="52">
        <v>0</v>
      </c>
      <c r="T18" s="52">
        <v>0</v>
      </c>
      <c r="U18" s="52">
        <v>0</v>
      </c>
      <c r="V18" s="52">
        <v>0</v>
      </c>
      <c r="W18" s="52">
        <v>0</v>
      </c>
      <c r="X18" s="52">
        <v>0</v>
      </c>
      <c r="Y18" s="52">
        <v>0</v>
      </c>
      <c r="Z18" s="52">
        <v>0</v>
      </c>
      <c r="AA18" s="25">
        <v>0</v>
      </c>
      <c r="AB18" s="25">
        <v>0</v>
      </c>
      <c r="AC18" s="25">
        <v>0</v>
      </c>
      <c r="AD18" s="25">
        <v>0</v>
      </c>
      <c r="AE18" s="25">
        <v>0</v>
      </c>
      <c r="AF18" s="25">
        <v>0</v>
      </c>
      <c r="AG18" s="25">
        <v>0</v>
      </c>
      <c r="AH18" s="25">
        <v>0</v>
      </c>
      <c r="AI18" s="25">
        <v>0</v>
      </c>
      <c r="AJ18" s="25">
        <v>0</v>
      </c>
      <c r="AK18" s="25">
        <v>0</v>
      </c>
      <c r="AL18" s="25">
        <v>0</v>
      </c>
      <c r="AM18" s="95">
        <v>0</v>
      </c>
      <c r="AN18" s="95" t="e">
        <f ca="1">IF(MengeInEEGSummieren(M18),AM18,0)</f>
        <v>#NAME?</v>
      </c>
      <c r="AO18" s="95">
        <f t="shared" si="6"/>
        <v>0</v>
      </c>
      <c r="AP18" s="95">
        <f t="shared" si="7"/>
        <v>0</v>
      </c>
      <c r="AS18">
        <v>0</v>
      </c>
      <c r="AT18">
        <v>0</v>
      </c>
      <c r="AU18" t="e">
        <f t="shared" ca="1" si="8"/>
        <v>#NAME?</v>
      </c>
    </row>
    <row r="19" spans="1:47" x14ac:dyDescent="0.15">
      <c r="A19" s="21" t="s">
        <v>235</v>
      </c>
      <c r="B19" s="22" t="s">
        <v>15</v>
      </c>
      <c r="C19" s="42">
        <v>2002</v>
      </c>
      <c r="D19" s="22" t="s">
        <v>233</v>
      </c>
      <c r="E19" s="22"/>
      <c r="F19" s="23">
        <v>6.65</v>
      </c>
      <c r="G19" s="23">
        <v>6.65</v>
      </c>
      <c r="H19" s="24">
        <f t="shared" si="3"/>
        <v>0</v>
      </c>
      <c r="I19" s="153">
        <v>0</v>
      </c>
      <c r="J19" s="24">
        <f t="shared" si="4"/>
        <v>0</v>
      </c>
      <c r="K19" s="25">
        <f t="shared" si="5"/>
        <v>0</v>
      </c>
      <c r="L19">
        <v>0</v>
      </c>
      <c r="M19">
        <v>32964608</v>
      </c>
      <c r="N19">
        <v>42065747</v>
      </c>
      <c r="O19" s="52">
        <v>0</v>
      </c>
      <c r="P19" s="52">
        <v>0</v>
      </c>
      <c r="Q19" s="52">
        <v>0</v>
      </c>
      <c r="R19" s="52">
        <v>0</v>
      </c>
      <c r="S19" s="52">
        <v>0</v>
      </c>
      <c r="T19" s="52">
        <v>0</v>
      </c>
      <c r="U19" s="52">
        <v>0</v>
      </c>
      <c r="V19" s="52">
        <v>0</v>
      </c>
      <c r="W19" s="52">
        <v>0</v>
      </c>
      <c r="X19" s="52">
        <v>0</v>
      </c>
      <c r="Y19" s="52">
        <v>0</v>
      </c>
      <c r="Z19" s="52">
        <v>0</v>
      </c>
      <c r="AA19" s="25">
        <v>0</v>
      </c>
      <c r="AB19" s="25">
        <v>0</v>
      </c>
      <c r="AC19" s="25">
        <v>0</v>
      </c>
      <c r="AD19" s="25">
        <v>0</v>
      </c>
      <c r="AE19" s="25">
        <v>0</v>
      </c>
      <c r="AF19" s="25">
        <v>0</v>
      </c>
      <c r="AG19" s="25">
        <v>0</v>
      </c>
      <c r="AH19" s="25">
        <v>0</v>
      </c>
      <c r="AI19" s="25">
        <v>0</v>
      </c>
      <c r="AJ19" s="25">
        <v>0</v>
      </c>
      <c r="AK19" s="25">
        <v>0</v>
      </c>
      <c r="AL19" s="25">
        <v>0</v>
      </c>
      <c r="AM19" s="95">
        <v>0</v>
      </c>
      <c r="AN19" s="95" t="e">
        <f ca="1">IF(MengeInEEGSummieren(M19),AM19,0)</f>
        <v>#NAME?</v>
      </c>
      <c r="AO19" s="95">
        <f t="shared" si="6"/>
        <v>0</v>
      </c>
      <c r="AP19" s="95">
        <f t="shared" si="7"/>
        <v>0</v>
      </c>
      <c r="AS19">
        <v>0</v>
      </c>
      <c r="AT19">
        <v>0</v>
      </c>
      <c r="AU19" t="e">
        <f t="shared" ca="1" si="8"/>
        <v>#NAME?</v>
      </c>
    </row>
    <row r="20" spans="1:47" x14ac:dyDescent="0.15">
      <c r="A20" s="307"/>
      <c r="B20" s="308"/>
      <c r="C20" s="309"/>
      <c r="D20" s="308"/>
      <c r="E20" s="308"/>
      <c r="F20" s="310"/>
      <c r="G20" s="310"/>
      <c r="H20" s="311"/>
      <c r="I20" s="312"/>
      <c r="J20" s="311"/>
      <c r="K20" s="313"/>
      <c r="L20" s="66"/>
      <c r="M20" s="66"/>
      <c r="N20" s="66"/>
      <c r="O20" s="314"/>
      <c r="P20" s="314"/>
      <c r="Q20" s="314"/>
      <c r="R20" s="314"/>
      <c r="S20" s="314"/>
      <c r="T20" s="314"/>
      <c r="U20" s="314"/>
      <c r="V20" s="314"/>
      <c r="W20" s="314"/>
      <c r="X20" s="314"/>
      <c r="Y20" s="314"/>
      <c r="Z20" s="314"/>
      <c r="AA20" s="315"/>
      <c r="AB20" s="315"/>
      <c r="AC20" s="315"/>
      <c r="AD20" s="315"/>
      <c r="AE20" s="315"/>
      <c r="AF20" s="315"/>
      <c r="AG20" s="315"/>
      <c r="AH20" s="315"/>
      <c r="AI20" s="315"/>
      <c r="AJ20" s="315"/>
      <c r="AK20" s="315"/>
      <c r="AL20" s="315"/>
      <c r="AM20" s="95">
        <v>0</v>
      </c>
      <c r="AN20" s="95" t="e">
        <f ca="1">IF(MengeInEEGSummieren(M20),AM20,0)</f>
        <v>#NAME?</v>
      </c>
      <c r="AO20" s="95">
        <f t="shared" si="6"/>
        <v>0</v>
      </c>
      <c r="AP20" s="95">
        <f t="shared" si="7"/>
        <v>0</v>
      </c>
      <c r="AS20">
        <v>0</v>
      </c>
      <c r="AT20">
        <v>0</v>
      </c>
      <c r="AU20" t="e">
        <f t="shared" ca="1" si="8"/>
        <v>#NAME?</v>
      </c>
    </row>
    <row r="21" spans="1:47" x14ac:dyDescent="0.15">
      <c r="A21" s="21" t="s">
        <v>236</v>
      </c>
      <c r="B21" s="22" t="s">
        <v>15</v>
      </c>
      <c r="C21" s="42">
        <v>2003</v>
      </c>
      <c r="D21" s="22" t="s">
        <v>82</v>
      </c>
      <c r="E21" s="22"/>
      <c r="F21" s="23">
        <v>7.67</v>
      </c>
      <c r="G21" s="23">
        <v>7.67</v>
      </c>
      <c r="H21" s="24">
        <f t="shared" si="3"/>
        <v>0</v>
      </c>
      <c r="I21" s="153">
        <v>0</v>
      </c>
      <c r="J21" s="24">
        <f t="shared" si="4"/>
        <v>0</v>
      </c>
      <c r="K21" s="25">
        <f t="shared" si="5"/>
        <v>0</v>
      </c>
      <c r="L21">
        <v>0</v>
      </c>
      <c r="M21">
        <v>32964608</v>
      </c>
      <c r="N21">
        <v>42065747</v>
      </c>
      <c r="O21" s="52">
        <v>0</v>
      </c>
      <c r="P21" s="52">
        <v>0</v>
      </c>
      <c r="Q21" s="52">
        <v>0</v>
      </c>
      <c r="R21" s="52">
        <v>0</v>
      </c>
      <c r="S21" s="52">
        <v>0</v>
      </c>
      <c r="T21" s="52">
        <v>0</v>
      </c>
      <c r="U21" s="52">
        <v>0</v>
      </c>
      <c r="V21" s="52">
        <v>0</v>
      </c>
      <c r="W21" s="52">
        <v>0</v>
      </c>
      <c r="X21" s="52">
        <v>0</v>
      </c>
      <c r="Y21" s="52">
        <v>0</v>
      </c>
      <c r="Z21" s="52">
        <v>0</v>
      </c>
      <c r="AA21" s="25">
        <v>0</v>
      </c>
      <c r="AB21" s="25">
        <v>0</v>
      </c>
      <c r="AC21" s="25">
        <v>0</v>
      </c>
      <c r="AD21" s="25">
        <v>0</v>
      </c>
      <c r="AE21" s="25">
        <v>0</v>
      </c>
      <c r="AF21" s="25">
        <v>0</v>
      </c>
      <c r="AG21" s="25">
        <v>0</v>
      </c>
      <c r="AH21" s="25">
        <v>0</v>
      </c>
      <c r="AI21" s="25">
        <v>0</v>
      </c>
      <c r="AJ21" s="25">
        <v>0</v>
      </c>
      <c r="AK21" s="25">
        <v>0</v>
      </c>
      <c r="AL21" s="25">
        <v>0</v>
      </c>
      <c r="AM21" s="95">
        <v>0</v>
      </c>
      <c r="AN21" s="95" t="e">
        <f ca="1">IF(MengeInEEGSummieren(M21),AM21,0)</f>
        <v>#NAME?</v>
      </c>
      <c r="AO21" s="95">
        <f t="shared" si="6"/>
        <v>0</v>
      </c>
      <c r="AP21" s="95">
        <f t="shared" si="7"/>
        <v>0</v>
      </c>
      <c r="AS21">
        <v>0</v>
      </c>
      <c r="AT21">
        <v>0</v>
      </c>
      <c r="AU21" t="e">
        <f t="shared" ca="1" si="8"/>
        <v>#NAME?</v>
      </c>
    </row>
    <row r="22" spans="1:47" x14ac:dyDescent="0.15">
      <c r="A22" s="21" t="s">
        <v>237</v>
      </c>
      <c r="B22" s="22" t="s">
        <v>15</v>
      </c>
      <c r="C22" s="42">
        <v>2003</v>
      </c>
      <c r="D22" s="22" t="s">
        <v>233</v>
      </c>
      <c r="E22" s="22"/>
      <c r="F22" s="23">
        <v>6.65</v>
      </c>
      <c r="G22" s="23">
        <v>6.65</v>
      </c>
      <c r="H22" s="24">
        <f t="shared" si="3"/>
        <v>0</v>
      </c>
      <c r="I22" s="153">
        <v>0</v>
      </c>
      <c r="J22" s="24">
        <f t="shared" si="4"/>
        <v>0</v>
      </c>
      <c r="K22" s="25">
        <f t="shared" si="5"/>
        <v>0</v>
      </c>
      <c r="L22">
        <v>0</v>
      </c>
      <c r="M22">
        <v>32964608</v>
      </c>
      <c r="N22">
        <v>42065747</v>
      </c>
      <c r="O22" s="52">
        <v>0</v>
      </c>
      <c r="P22" s="52">
        <v>0</v>
      </c>
      <c r="Q22" s="52">
        <v>0</v>
      </c>
      <c r="R22" s="52">
        <v>0</v>
      </c>
      <c r="S22" s="52">
        <v>0</v>
      </c>
      <c r="T22" s="52">
        <v>0</v>
      </c>
      <c r="U22" s="52">
        <v>0</v>
      </c>
      <c r="V22" s="52">
        <v>0</v>
      </c>
      <c r="W22" s="52">
        <v>0</v>
      </c>
      <c r="X22" s="52">
        <v>0</v>
      </c>
      <c r="Y22" s="52">
        <v>0</v>
      </c>
      <c r="Z22" s="52">
        <v>0</v>
      </c>
      <c r="AA22" s="25">
        <v>0</v>
      </c>
      <c r="AB22" s="25">
        <v>0</v>
      </c>
      <c r="AC22" s="25">
        <v>0</v>
      </c>
      <c r="AD22" s="25">
        <v>0</v>
      </c>
      <c r="AE22" s="25">
        <v>0</v>
      </c>
      <c r="AF22" s="25">
        <v>0</v>
      </c>
      <c r="AG22" s="25">
        <v>0</v>
      </c>
      <c r="AH22" s="25">
        <v>0</v>
      </c>
      <c r="AI22" s="25">
        <v>0</v>
      </c>
      <c r="AJ22" s="25">
        <v>0</v>
      </c>
      <c r="AK22" s="25">
        <v>0</v>
      </c>
      <c r="AL22" s="25">
        <v>0</v>
      </c>
      <c r="AM22" s="95">
        <v>0</v>
      </c>
      <c r="AN22" s="95" t="e">
        <f ca="1">IF(MengeInEEGSummieren(M22),AM22,0)</f>
        <v>#NAME?</v>
      </c>
      <c r="AO22" s="95">
        <f t="shared" si="6"/>
        <v>0</v>
      </c>
      <c r="AP22" s="95">
        <f t="shared" si="7"/>
        <v>0</v>
      </c>
      <c r="AS22">
        <v>0</v>
      </c>
      <c r="AT22">
        <v>0</v>
      </c>
      <c r="AU22" t="e">
        <f t="shared" ca="1" si="8"/>
        <v>#NAME?</v>
      </c>
    </row>
    <row r="23" spans="1:47" x14ac:dyDescent="0.15">
      <c r="A23" s="307"/>
      <c r="B23" s="308"/>
      <c r="C23" s="309"/>
      <c r="D23" s="308"/>
      <c r="E23" s="308"/>
      <c r="F23" s="310"/>
      <c r="G23" s="310"/>
      <c r="H23" s="311"/>
      <c r="I23" s="312"/>
      <c r="J23" s="311"/>
      <c r="K23" s="313"/>
      <c r="L23" s="66"/>
      <c r="M23" s="66"/>
      <c r="N23" s="66"/>
      <c r="O23" s="314"/>
      <c r="P23" s="314"/>
      <c r="Q23" s="314"/>
      <c r="R23" s="314"/>
      <c r="S23" s="314"/>
      <c r="T23" s="314"/>
      <c r="U23" s="314"/>
      <c r="V23" s="314"/>
      <c r="W23" s="314"/>
      <c r="X23" s="314"/>
      <c r="Y23" s="314"/>
      <c r="Z23" s="314"/>
      <c r="AA23" s="315"/>
      <c r="AB23" s="315"/>
      <c r="AC23" s="315"/>
      <c r="AD23" s="315"/>
      <c r="AE23" s="315"/>
      <c r="AF23" s="315"/>
      <c r="AG23" s="315"/>
      <c r="AH23" s="315"/>
      <c r="AI23" s="315"/>
      <c r="AJ23" s="315"/>
      <c r="AK23" s="315"/>
      <c r="AL23" s="315"/>
      <c r="AM23" s="95">
        <v>0</v>
      </c>
      <c r="AN23" s="95" t="e">
        <f ca="1">IF(MengeInEEGSummieren(M23),AM23,0)</f>
        <v>#NAME?</v>
      </c>
      <c r="AO23" s="95">
        <f t="shared" si="6"/>
        <v>0</v>
      </c>
      <c r="AP23" s="95">
        <f t="shared" si="7"/>
        <v>0</v>
      </c>
      <c r="AS23">
        <v>0</v>
      </c>
      <c r="AT23">
        <v>0</v>
      </c>
      <c r="AU23" t="e">
        <f t="shared" ca="1" si="8"/>
        <v>#NAME?</v>
      </c>
    </row>
    <row r="24" spans="1:47" x14ac:dyDescent="0.15">
      <c r="A24" s="21" t="s">
        <v>238</v>
      </c>
      <c r="B24" s="22" t="s">
        <v>15</v>
      </c>
      <c r="C24" s="42">
        <v>2004</v>
      </c>
      <c r="D24" s="22" t="s">
        <v>82</v>
      </c>
      <c r="E24" s="22"/>
      <c r="F24" s="23">
        <v>7.67</v>
      </c>
      <c r="G24" s="23">
        <v>7.67</v>
      </c>
      <c r="H24" s="24">
        <f t="shared" si="3"/>
        <v>0</v>
      </c>
      <c r="I24" s="153">
        <v>0</v>
      </c>
      <c r="J24" s="24">
        <f t="shared" si="4"/>
        <v>0</v>
      </c>
      <c r="K24" s="25">
        <f t="shared" si="5"/>
        <v>0</v>
      </c>
      <c r="L24">
        <v>0</v>
      </c>
      <c r="M24">
        <v>32964608</v>
      </c>
      <c r="N24">
        <v>42065747</v>
      </c>
      <c r="O24" s="52">
        <v>0</v>
      </c>
      <c r="P24" s="52">
        <v>0</v>
      </c>
      <c r="Q24" s="52">
        <v>0</v>
      </c>
      <c r="R24" s="52">
        <v>0</v>
      </c>
      <c r="S24" s="52">
        <v>0</v>
      </c>
      <c r="T24" s="52">
        <v>0</v>
      </c>
      <c r="U24" s="52">
        <v>0</v>
      </c>
      <c r="V24" s="52">
        <v>0</v>
      </c>
      <c r="W24" s="52">
        <v>0</v>
      </c>
      <c r="X24" s="52">
        <v>0</v>
      </c>
      <c r="Y24" s="52">
        <v>0</v>
      </c>
      <c r="Z24" s="52">
        <v>0</v>
      </c>
      <c r="AA24" s="25">
        <v>0</v>
      </c>
      <c r="AB24" s="25">
        <v>0</v>
      </c>
      <c r="AC24" s="25">
        <v>0</v>
      </c>
      <c r="AD24" s="25">
        <v>0</v>
      </c>
      <c r="AE24" s="25">
        <v>0</v>
      </c>
      <c r="AF24" s="25">
        <v>0</v>
      </c>
      <c r="AG24" s="25">
        <v>0</v>
      </c>
      <c r="AH24" s="25">
        <v>0</v>
      </c>
      <c r="AI24" s="25">
        <v>0</v>
      </c>
      <c r="AJ24" s="25">
        <v>0</v>
      </c>
      <c r="AK24" s="25">
        <v>0</v>
      </c>
      <c r="AL24" s="25">
        <v>0</v>
      </c>
      <c r="AM24" s="95">
        <v>0</v>
      </c>
      <c r="AN24" s="95" t="e">
        <f ca="1">IF(MengeInEEGSummieren(M24),AM24,0)</f>
        <v>#NAME?</v>
      </c>
      <c r="AO24" s="95">
        <f t="shared" si="6"/>
        <v>0</v>
      </c>
      <c r="AP24" s="95">
        <f t="shared" si="7"/>
        <v>0</v>
      </c>
      <c r="AS24">
        <v>0</v>
      </c>
      <c r="AT24">
        <v>0</v>
      </c>
      <c r="AU24" t="e">
        <f t="shared" ca="1" si="8"/>
        <v>#NAME?</v>
      </c>
    </row>
    <row r="25" spans="1:47" x14ac:dyDescent="0.15">
      <c r="A25" s="21" t="s">
        <v>239</v>
      </c>
      <c r="B25" s="22" t="s">
        <v>15</v>
      </c>
      <c r="C25" s="42">
        <v>2004</v>
      </c>
      <c r="D25" s="22" t="s">
        <v>233</v>
      </c>
      <c r="E25" s="22"/>
      <c r="F25" s="23">
        <v>6.65</v>
      </c>
      <c r="G25" s="23">
        <v>6.65</v>
      </c>
      <c r="H25" s="24">
        <f t="shared" si="3"/>
        <v>0</v>
      </c>
      <c r="I25" s="153">
        <v>0</v>
      </c>
      <c r="J25" s="24">
        <f t="shared" si="4"/>
        <v>0</v>
      </c>
      <c r="K25" s="25">
        <f t="shared" si="5"/>
        <v>0</v>
      </c>
      <c r="L25">
        <v>0</v>
      </c>
      <c r="M25">
        <v>32964608</v>
      </c>
      <c r="N25">
        <v>42065747</v>
      </c>
      <c r="O25" s="52">
        <v>0</v>
      </c>
      <c r="P25" s="52">
        <v>0</v>
      </c>
      <c r="Q25" s="52">
        <v>0</v>
      </c>
      <c r="R25" s="52">
        <v>0</v>
      </c>
      <c r="S25" s="52">
        <v>0</v>
      </c>
      <c r="T25" s="52">
        <v>0</v>
      </c>
      <c r="U25" s="52">
        <v>0</v>
      </c>
      <c r="V25" s="52">
        <v>0</v>
      </c>
      <c r="W25" s="52">
        <v>0</v>
      </c>
      <c r="X25" s="52">
        <v>0</v>
      </c>
      <c r="Y25" s="52">
        <v>0</v>
      </c>
      <c r="Z25" s="52">
        <v>0</v>
      </c>
      <c r="AA25" s="25">
        <v>0</v>
      </c>
      <c r="AB25" s="25">
        <v>0</v>
      </c>
      <c r="AC25" s="25">
        <v>0</v>
      </c>
      <c r="AD25" s="25">
        <v>0</v>
      </c>
      <c r="AE25" s="25">
        <v>0</v>
      </c>
      <c r="AF25" s="25">
        <v>0</v>
      </c>
      <c r="AG25" s="25">
        <v>0</v>
      </c>
      <c r="AH25" s="25">
        <v>0</v>
      </c>
      <c r="AI25" s="25">
        <v>0</v>
      </c>
      <c r="AJ25" s="25">
        <v>0</v>
      </c>
      <c r="AK25" s="25">
        <v>0</v>
      </c>
      <c r="AL25" s="25">
        <v>0</v>
      </c>
      <c r="AM25" s="95">
        <v>0</v>
      </c>
      <c r="AN25" s="95" t="e">
        <f ca="1">IF(MengeInEEGSummieren(M25),AM25,0)</f>
        <v>#NAME?</v>
      </c>
      <c r="AO25" s="95">
        <f t="shared" si="6"/>
        <v>0</v>
      </c>
      <c r="AP25" s="95">
        <f t="shared" si="7"/>
        <v>0</v>
      </c>
      <c r="AS25">
        <v>0</v>
      </c>
      <c r="AT25">
        <v>0</v>
      </c>
      <c r="AU25" t="e">
        <f t="shared" ca="1" si="8"/>
        <v>#NAME?</v>
      </c>
    </row>
    <row r="26" spans="1:47" x14ac:dyDescent="0.15">
      <c r="A26" s="307"/>
      <c r="B26" s="308"/>
      <c r="C26" s="309"/>
      <c r="D26" s="308"/>
      <c r="E26" s="308"/>
      <c r="F26" s="310"/>
      <c r="G26" s="310"/>
      <c r="H26" s="311"/>
      <c r="I26" s="312"/>
      <c r="J26" s="311"/>
      <c r="K26" s="313"/>
      <c r="L26" s="66"/>
      <c r="M26" s="66"/>
      <c r="N26" s="66"/>
      <c r="O26" s="314"/>
      <c r="P26" s="314"/>
      <c r="Q26" s="314"/>
      <c r="R26" s="314"/>
      <c r="S26" s="314"/>
      <c r="T26" s="314"/>
      <c r="U26" s="314"/>
      <c r="V26" s="314"/>
      <c r="W26" s="314"/>
      <c r="X26" s="314"/>
      <c r="Y26" s="314"/>
      <c r="Z26" s="314"/>
      <c r="AA26" s="315"/>
      <c r="AB26" s="315"/>
      <c r="AC26" s="315"/>
      <c r="AD26" s="315"/>
      <c r="AE26" s="315"/>
      <c r="AF26" s="315"/>
      <c r="AG26" s="315"/>
      <c r="AH26" s="315"/>
      <c r="AI26" s="315"/>
      <c r="AJ26" s="315"/>
      <c r="AK26" s="315"/>
      <c r="AL26" s="315"/>
      <c r="AM26" s="95">
        <v>0</v>
      </c>
      <c r="AN26" s="95" t="e">
        <f ca="1">IF(MengeInEEGSummieren(M26),AM26,0)</f>
        <v>#NAME?</v>
      </c>
      <c r="AO26" s="95">
        <f t="shared" si="6"/>
        <v>0</v>
      </c>
      <c r="AP26" s="95">
        <f t="shared" si="7"/>
        <v>0</v>
      </c>
      <c r="AS26">
        <v>0</v>
      </c>
      <c r="AT26">
        <v>0</v>
      </c>
      <c r="AU26" t="e">
        <f t="shared" ca="1" si="8"/>
        <v>#NAME?</v>
      </c>
    </row>
    <row r="27" spans="1:47" x14ac:dyDescent="0.15">
      <c r="A27" s="21" t="s">
        <v>240</v>
      </c>
      <c r="B27" s="22" t="s">
        <v>15</v>
      </c>
      <c r="C27" s="42">
        <v>2004</v>
      </c>
      <c r="D27" s="22" t="s">
        <v>82</v>
      </c>
      <c r="E27" s="22"/>
      <c r="F27" s="23">
        <v>9.67</v>
      </c>
      <c r="G27" s="23">
        <v>9.67</v>
      </c>
      <c r="H27" s="24">
        <f t="shared" si="3"/>
        <v>0</v>
      </c>
      <c r="I27" s="153">
        <v>0</v>
      </c>
      <c r="J27" s="24">
        <f t="shared" si="4"/>
        <v>0</v>
      </c>
      <c r="K27" s="25">
        <f t="shared" si="5"/>
        <v>0</v>
      </c>
      <c r="L27">
        <v>0</v>
      </c>
      <c r="M27">
        <v>32964608</v>
      </c>
      <c r="N27">
        <v>42065747</v>
      </c>
      <c r="O27" s="52">
        <v>0</v>
      </c>
      <c r="P27" s="52">
        <v>0</v>
      </c>
      <c r="Q27" s="52">
        <v>0</v>
      </c>
      <c r="R27" s="52">
        <v>0</v>
      </c>
      <c r="S27" s="52">
        <v>0</v>
      </c>
      <c r="T27" s="52">
        <v>0</v>
      </c>
      <c r="U27" s="52">
        <v>0</v>
      </c>
      <c r="V27" s="52">
        <v>0</v>
      </c>
      <c r="W27" s="52">
        <v>0</v>
      </c>
      <c r="X27" s="52">
        <v>0</v>
      </c>
      <c r="Y27" s="52">
        <v>0</v>
      </c>
      <c r="Z27" s="52">
        <v>0</v>
      </c>
      <c r="AA27" s="25">
        <v>0</v>
      </c>
      <c r="AB27" s="25">
        <v>0</v>
      </c>
      <c r="AC27" s="25">
        <v>0</v>
      </c>
      <c r="AD27" s="25">
        <v>0</v>
      </c>
      <c r="AE27" s="25">
        <v>0</v>
      </c>
      <c r="AF27" s="25">
        <v>0</v>
      </c>
      <c r="AG27" s="25">
        <v>0</v>
      </c>
      <c r="AH27" s="25">
        <v>0</v>
      </c>
      <c r="AI27" s="25">
        <v>0</v>
      </c>
      <c r="AJ27" s="25">
        <v>0</v>
      </c>
      <c r="AK27" s="25">
        <v>0</v>
      </c>
      <c r="AL27" s="25">
        <v>0</v>
      </c>
      <c r="AM27" s="95">
        <v>0</v>
      </c>
      <c r="AN27" s="95" t="e">
        <f ca="1">IF(MengeInEEGSummieren(M27),AM27,0)</f>
        <v>#NAME?</v>
      </c>
      <c r="AO27" s="95">
        <f t="shared" si="6"/>
        <v>0</v>
      </c>
      <c r="AP27" s="95">
        <f t="shared" si="7"/>
        <v>0</v>
      </c>
      <c r="AS27">
        <v>0</v>
      </c>
      <c r="AT27">
        <v>0</v>
      </c>
      <c r="AU27" t="e">
        <f t="shared" ca="1" si="8"/>
        <v>#NAME?</v>
      </c>
    </row>
    <row r="28" spans="1:47" x14ac:dyDescent="0.15">
      <c r="A28" s="21" t="s">
        <v>241</v>
      </c>
      <c r="B28" s="22" t="s">
        <v>15</v>
      </c>
      <c r="C28" s="42">
        <v>2004</v>
      </c>
      <c r="D28" s="22" t="s">
        <v>233</v>
      </c>
      <c r="E28" s="22"/>
      <c r="F28" s="23">
        <v>6.65</v>
      </c>
      <c r="G28" s="23">
        <v>6.65</v>
      </c>
      <c r="H28" s="24">
        <f t="shared" si="3"/>
        <v>0</v>
      </c>
      <c r="I28" s="153">
        <v>0</v>
      </c>
      <c r="J28" s="24">
        <f t="shared" si="4"/>
        <v>0</v>
      </c>
      <c r="K28" s="25">
        <f t="shared" si="5"/>
        <v>0</v>
      </c>
      <c r="L28">
        <v>0</v>
      </c>
      <c r="M28">
        <v>32964608</v>
      </c>
      <c r="N28">
        <v>42065747</v>
      </c>
      <c r="O28" s="52">
        <v>0</v>
      </c>
      <c r="P28" s="52">
        <v>0</v>
      </c>
      <c r="Q28" s="52">
        <v>0</v>
      </c>
      <c r="R28" s="52">
        <v>0</v>
      </c>
      <c r="S28" s="52">
        <v>0</v>
      </c>
      <c r="T28" s="52">
        <v>0</v>
      </c>
      <c r="U28" s="52">
        <v>0</v>
      </c>
      <c r="V28" s="52">
        <v>0</v>
      </c>
      <c r="W28" s="52">
        <v>0</v>
      </c>
      <c r="X28" s="52">
        <v>0</v>
      </c>
      <c r="Y28" s="52">
        <v>0</v>
      </c>
      <c r="Z28" s="52">
        <v>0</v>
      </c>
      <c r="AA28" s="25">
        <v>0</v>
      </c>
      <c r="AB28" s="25">
        <v>0</v>
      </c>
      <c r="AC28" s="25">
        <v>0</v>
      </c>
      <c r="AD28" s="25">
        <v>0</v>
      </c>
      <c r="AE28" s="25">
        <v>0</v>
      </c>
      <c r="AF28" s="25">
        <v>0</v>
      </c>
      <c r="AG28" s="25">
        <v>0</v>
      </c>
      <c r="AH28" s="25">
        <v>0</v>
      </c>
      <c r="AI28" s="25">
        <v>0</v>
      </c>
      <c r="AJ28" s="25">
        <v>0</v>
      </c>
      <c r="AK28" s="25">
        <v>0</v>
      </c>
      <c r="AL28" s="25">
        <v>0</v>
      </c>
      <c r="AM28" s="95">
        <v>0</v>
      </c>
      <c r="AN28" s="95" t="e">
        <f ca="1">IF(MengeInEEGSummieren(M28),AM28,0)</f>
        <v>#NAME?</v>
      </c>
      <c r="AO28" s="95">
        <f t="shared" si="6"/>
        <v>0</v>
      </c>
      <c r="AP28" s="95">
        <f t="shared" si="7"/>
        <v>0</v>
      </c>
      <c r="AS28">
        <v>0</v>
      </c>
      <c r="AT28">
        <v>0</v>
      </c>
      <c r="AU28" t="e">
        <f t="shared" ca="1" si="8"/>
        <v>#NAME?</v>
      </c>
    </row>
    <row r="29" spans="1:47" x14ac:dyDescent="0.15">
      <c r="A29" s="21" t="s">
        <v>242</v>
      </c>
      <c r="B29" s="22" t="s">
        <v>15</v>
      </c>
      <c r="C29" s="42">
        <v>2004</v>
      </c>
      <c r="D29" s="22" t="s">
        <v>243</v>
      </c>
      <c r="E29" s="22"/>
      <c r="F29" s="23">
        <v>7.67</v>
      </c>
      <c r="G29" s="23">
        <v>7.67</v>
      </c>
      <c r="H29" s="24">
        <f t="shared" si="3"/>
        <v>0</v>
      </c>
      <c r="I29" s="153">
        <v>0</v>
      </c>
      <c r="J29" s="24">
        <f t="shared" si="4"/>
        <v>0</v>
      </c>
      <c r="K29" s="25">
        <f t="shared" si="5"/>
        <v>0</v>
      </c>
      <c r="L29">
        <v>0</v>
      </c>
      <c r="M29">
        <v>32964608</v>
      </c>
      <c r="N29">
        <v>42065747</v>
      </c>
      <c r="O29" s="52">
        <v>0</v>
      </c>
      <c r="P29" s="52">
        <v>0</v>
      </c>
      <c r="Q29" s="52">
        <v>0</v>
      </c>
      <c r="R29" s="52">
        <v>0</v>
      </c>
      <c r="S29" s="52">
        <v>0</v>
      </c>
      <c r="T29" s="52">
        <v>0</v>
      </c>
      <c r="U29" s="52">
        <v>0</v>
      </c>
      <c r="V29" s="52">
        <v>0</v>
      </c>
      <c r="W29" s="52">
        <v>0</v>
      </c>
      <c r="X29" s="52">
        <v>0</v>
      </c>
      <c r="Y29" s="52">
        <v>0</v>
      </c>
      <c r="Z29" s="52">
        <v>0</v>
      </c>
      <c r="AA29" s="25">
        <v>0</v>
      </c>
      <c r="AB29" s="25">
        <v>0</v>
      </c>
      <c r="AC29" s="25">
        <v>0</v>
      </c>
      <c r="AD29" s="25">
        <v>0</v>
      </c>
      <c r="AE29" s="25">
        <v>0</v>
      </c>
      <c r="AF29" s="25">
        <v>0</v>
      </c>
      <c r="AG29" s="25">
        <v>0</v>
      </c>
      <c r="AH29" s="25">
        <v>0</v>
      </c>
      <c r="AI29" s="25">
        <v>0</v>
      </c>
      <c r="AJ29" s="25">
        <v>0</v>
      </c>
      <c r="AK29" s="25">
        <v>0</v>
      </c>
      <c r="AL29" s="25">
        <v>0</v>
      </c>
      <c r="AM29" s="95">
        <v>0</v>
      </c>
      <c r="AN29" s="95" t="e">
        <f ca="1">IF(MengeInEEGSummieren(M29),AM29,0)</f>
        <v>#NAME?</v>
      </c>
      <c r="AO29" s="95">
        <f t="shared" si="6"/>
        <v>0</v>
      </c>
      <c r="AP29" s="95">
        <f t="shared" si="7"/>
        <v>0</v>
      </c>
      <c r="AS29">
        <v>0</v>
      </c>
      <c r="AT29">
        <v>0</v>
      </c>
      <c r="AU29" t="e">
        <f t="shared" ca="1" si="8"/>
        <v>#NAME?</v>
      </c>
    </row>
    <row r="30" spans="1:47" x14ac:dyDescent="0.15">
      <c r="A30" s="21" t="s">
        <v>244</v>
      </c>
      <c r="B30" s="22" t="s">
        <v>15</v>
      </c>
      <c r="C30" s="42">
        <v>2004</v>
      </c>
      <c r="D30" s="22" t="s">
        <v>245</v>
      </c>
      <c r="E30" s="22"/>
      <c r="F30" s="23">
        <v>6.65</v>
      </c>
      <c r="G30" s="23">
        <v>6.65</v>
      </c>
      <c r="H30" s="24">
        <f t="shared" si="3"/>
        <v>0</v>
      </c>
      <c r="I30" s="153">
        <v>0</v>
      </c>
      <c r="J30" s="24">
        <f t="shared" si="4"/>
        <v>0</v>
      </c>
      <c r="K30" s="25">
        <f t="shared" si="5"/>
        <v>0</v>
      </c>
      <c r="L30">
        <v>0</v>
      </c>
      <c r="M30">
        <v>32964608</v>
      </c>
      <c r="N30">
        <v>42065747</v>
      </c>
      <c r="O30" s="52">
        <v>0</v>
      </c>
      <c r="P30" s="52">
        <v>0</v>
      </c>
      <c r="Q30" s="52">
        <v>0</v>
      </c>
      <c r="R30" s="52">
        <v>0</v>
      </c>
      <c r="S30" s="52">
        <v>0</v>
      </c>
      <c r="T30" s="52">
        <v>0</v>
      </c>
      <c r="U30" s="52">
        <v>0</v>
      </c>
      <c r="V30" s="52">
        <v>0</v>
      </c>
      <c r="W30" s="52">
        <v>0</v>
      </c>
      <c r="X30" s="52">
        <v>0</v>
      </c>
      <c r="Y30" s="52">
        <v>0</v>
      </c>
      <c r="Z30" s="52">
        <v>0</v>
      </c>
      <c r="AA30" s="25">
        <v>0</v>
      </c>
      <c r="AB30" s="25">
        <v>0</v>
      </c>
      <c r="AC30" s="25">
        <v>0</v>
      </c>
      <c r="AD30" s="25">
        <v>0</v>
      </c>
      <c r="AE30" s="25">
        <v>0</v>
      </c>
      <c r="AF30" s="25">
        <v>0</v>
      </c>
      <c r="AG30" s="25">
        <v>0</v>
      </c>
      <c r="AH30" s="25">
        <v>0</v>
      </c>
      <c r="AI30" s="25">
        <v>0</v>
      </c>
      <c r="AJ30" s="25">
        <v>0</v>
      </c>
      <c r="AK30" s="25">
        <v>0</v>
      </c>
      <c r="AL30" s="25">
        <v>0</v>
      </c>
      <c r="AM30" s="95">
        <v>0</v>
      </c>
      <c r="AN30" s="95" t="e">
        <f ca="1">IF(MengeInEEGSummieren(M30),AM30,0)</f>
        <v>#NAME?</v>
      </c>
      <c r="AO30" s="95">
        <f t="shared" si="6"/>
        <v>0</v>
      </c>
      <c r="AP30" s="95">
        <f t="shared" si="7"/>
        <v>0</v>
      </c>
      <c r="AS30">
        <v>0</v>
      </c>
      <c r="AT30">
        <v>0</v>
      </c>
      <c r="AU30" t="e">
        <f t="shared" ca="1" si="8"/>
        <v>#NAME?</v>
      </c>
    </row>
    <row r="31" spans="1:47" x14ac:dyDescent="0.15">
      <c r="A31" s="21" t="s">
        <v>246</v>
      </c>
      <c r="B31" s="22" t="s">
        <v>15</v>
      </c>
      <c r="C31" s="42">
        <v>2004</v>
      </c>
      <c r="D31" s="22" t="s">
        <v>247</v>
      </c>
      <c r="E31" s="22"/>
      <c r="F31" s="23">
        <v>6.1</v>
      </c>
      <c r="G31" s="23">
        <v>6.1</v>
      </c>
      <c r="H31" s="24">
        <f t="shared" si="3"/>
        <v>0</v>
      </c>
      <c r="I31" s="153">
        <v>0</v>
      </c>
      <c r="J31" s="24">
        <f t="shared" si="4"/>
        <v>0</v>
      </c>
      <c r="K31" s="25">
        <f t="shared" si="5"/>
        <v>0</v>
      </c>
      <c r="L31">
        <v>0</v>
      </c>
      <c r="M31">
        <v>32964608</v>
      </c>
      <c r="N31">
        <v>42065747</v>
      </c>
      <c r="O31" s="52">
        <v>0</v>
      </c>
      <c r="P31" s="52">
        <v>0</v>
      </c>
      <c r="Q31" s="52">
        <v>0</v>
      </c>
      <c r="R31" s="52">
        <v>0</v>
      </c>
      <c r="S31" s="52">
        <v>0</v>
      </c>
      <c r="T31" s="52">
        <v>0</v>
      </c>
      <c r="U31" s="52">
        <v>0</v>
      </c>
      <c r="V31" s="52">
        <v>0</v>
      </c>
      <c r="W31" s="52">
        <v>0</v>
      </c>
      <c r="X31" s="52">
        <v>0</v>
      </c>
      <c r="Y31" s="52">
        <v>0</v>
      </c>
      <c r="Z31" s="52">
        <v>0</v>
      </c>
      <c r="AA31" s="25">
        <v>0</v>
      </c>
      <c r="AB31" s="25">
        <v>0</v>
      </c>
      <c r="AC31" s="25">
        <v>0</v>
      </c>
      <c r="AD31" s="25">
        <v>0</v>
      </c>
      <c r="AE31" s="25">
        <v>0</v>
      </c>
      <c r="AF31" s="25">
        <v>0</v>
      </c>
      <c r="AG31" s="25">
        <v>0</v>
      </c>
      <c r="AH31" s="25">
        <v>0</v>
      </c>
      <c r="AI31" s="25">
        <v>0</v>
      </c>
      <c r="AJ31" s="25">
        <v>0</v>
      </c>
      <c r="AK31" s="25">
        <v>0</v>
      </c>
      <c r="AL31" s="25">
        <v>0</v>
      </c>
      <c r="AM31" s="95">
        <v>0</v>
      </c>
      <c r="AN31" s="95" t="e">
        <f ca="1">IF(MengeInEEGSummieren(M31),AM31,0)</f>
        <v>#NAME?</v>
      </c>
      <c r="AO31" s="95">
        <f t="shared" si="6"/>
        <v>0</v>
      </c>
      <c r="AP31" s="95">
        <f t="shared" si="7"/>
        <v>0</v>
      </c>
      <c r="AS31">
        <v>0</v>
      </c>
      <c r="AT31">
        <v>0</v>
      </c>
      <c r="AU31" t="e">
        <f t="shared" ca="1" si="8"/>
        <v>#NAME?</v>
      </c>
    </row>
    <row r="32" spans="1:47" x14ac:dyDescent="0.15">
      <c r="A32" s="21" t="s">
        <v>248</v>
      </c>
      <c r="B32" s="22" t="s">
        <v>15</v>
      </c>
      <c r="C32" s="42">
        <v>2004</v>
      </c>
      <c r="D32" s="22" t="s">
        <v>249</v>
      </c>
      <c r="E32" s="22"/>
      <c r="F32" s="23">
        <v>4.5599999999999996</v>
      </c>
      <c r="G32" s="23">
        <v>4.5599999999999996</v>
      </c>
      <c r="H32" s="24">
        <f t="shared" si="3"/>
        <v>0</v>
      </c>
      <c r="I32" s="153">
        <v>0</v>
      </c>
      <c r="J32" s="24">
        <f t="shared" si="4"/>
        <v>0</v>
      </c>
      <c r="K32" s="25">
        <f t="shared" si="5"/>
        <v>0</v>
      </c>
      <c r="L32">
        <v>0</v>
      </c>
      <c r="M32">
        <v>32964608</v>
      </c>
      <c r="N32">
        <v>42065747</v>
      </c>
      <c r="O32" s="52">
        <v>0</v>
      </c>
      <c r="P32" s="52">
        <v>0</v>
      </c>
      <c r="Q32" s="52">
        <v>0</v>
      </c>
      <c r="R32" s="52">
        <v>0</v>
      </c>
      <c r="S32" s="52">
        <v>0</v>
      </c>
      <c r="T32" s="52">
        <v>0</v>
      </c>
      <c r="U32" s="52">
        <v>0</v>
      </c>
      <c r="V32" s="52">
        <v>0</v>
      </c>
      <c r="W32" s="52">
        <v>0</v>
      </c>
      <c r="X32" s="52">
        <v>0</v>
      </c>
      <c r="Y32" s="52">
        <v>0</v>
      </c>
      <c r="Z32" s="52">
        <v>0</v>
      </c>
      <c r="AA32" s="25">
        <v>0</v>
      </c>
      <c r="AB32" s="25">
        <v>0</v>
      </c>
      <c r="AC32" s="25">
        <v>0</v>
      </c>
      <c r="AD32" s="25">
        <v>0</v>
      </c>
      <c r="AE32" s="25">
        <v>0</v>
      </c>
      <c r="AF32" s="25">
        <v>0</v>
      </c>
      <c r="AG32" s="25">
        <v>0</v>
      </c>
      <c r="AH32" s="25">
        <v>0</v>
      </c>
      <c r="AI32" s="25">
        <v>0</v>
      </c>
      <c r="AJ32" s="25">
        <v>0</v>
      </c>
      <c r="AK32" s="25">
        <v>0</v>
      </c>
      <c r="AL32" s="25">
        <v>0</v>
      </c>
      <c r="AM32" s="95">
        <v>0</v>
      </c>
      <c r="AN32" s="95" t="e">
        <f ca="1">IF(MengeInEEGSummieren(M32),AM32,0)</f>
        <v>#NAME?</v>
      </c>
      <c r="AO32" s="95">
        <f t="shared" si="6"/>
        <v>0</v>
      </c>
      <c r="AP32" s="95">
        <f t="shared" si="7"/>
        <v>0</v>
      </c>
      <c r="AS32">
        <v>0</v>
      </c>
      <c r="AT32">
        <v>0</v>
      </c>
      <c r="AU32" t="e">
        <f t="shared" ca="1" si="8"/>
        <v>#NAME?</v>
      </c>
    </row>
    <row r="33" spans="1:47" x14ac:dyDescent="0.15">
      <c r="A33" s="21" t="s">
        <v>250</v>
      </c>
      <c r="B33" s="22" t="s">
        <v>15</v>
      </c>
      <c r="C33" s="42">
        <v>2004</v>
      </c>
      <c r="D33" s="22" t="s">
        <v>251</v>
      </c>
      <c r="E33" s="22"/>
      <c r="F33" s="23">
        <v>3.7</v>
      </c>
      <c r="G33" s="23">
        <v>3.7</v>
      </c>
      <c r="H33" s="24">
        <f t="shared" si="3"/>
        <v>0</v>
      </c>
      <c r="I33" s="153">
        <v>0</v>
      </c>
      <c r="J33" s="24">
        <f t="shared" si="4"/>
        <v>0</v>
      </c>
      <c r="K33" s="25">
        <f t="shared" si="5"/>
        <v>0</v>
      </c>
      <c r="L33">
        <v>0</v>
      </c>
      <c r="M33">
        <v>32964608</v>
      </c>
      <c r="N33">
        <v>42065747</v>
      </c>
      <c r="O33" s="52">
        <v>0</v>
      </c>
      <c r="P33" s="52">
        <v>0</v>
      </c>
      <c r="Q33" s="52">
        <v>0</v>
      </c>
      <c r="R33" s="52">
        <v>0</v>
      </c>
      <c r="S33" s="52">
        <v>0</v>
      </c>
      <c r="T33" s="52">
        <v>0</v>
      </c>
      <c r="U33" s="52">
        <v>0</v>
      </c>
      <c r="V33" s="52">
        <v>0</v>
      </c>
      <c r="W33" s="52">
        <v>0</v>
      </c>
      <c r="X33" s="52">
        <v>0</v>
      </c>
      <c r="Y33" s="52">
        <v>0</v>
      </c>
      <c r="Z33" s="52">
        <v>0</v>
      </c>
      <c r="AA33" s="25">
        <v>0</v>
      </c>
      <c r="AB33" s="25">
        <v>0</v>
      </c>
      <c r="AC33" s="25">
        <v>0</v>
      </c>
      <c r="AD33" s="25">
        <v>0</v>
      </c>
      <c r="AE33" s="25">
        <v>0</v>
      </c>
      <c r="AF33" s="25">
        <v>0</v>
      </c>
      <c r="AG33" s="25">
        <v>0</v>
      </c>
      <c r="AH33" s="25">
        <v>0</v>
      </c>
      <c r="AI33" s="25">
        <v>0</v>
      </c>
      <c r="AJ33" s="25">
        <v>0</v>
      </c>
      <c r="AK33" s="25">
        <v>0</v>
      </c>
      <c r="AL33" s="25">
        <v>0</v>
      </c>
      <c r="AM33" s="95">
        <v>0</v>
      </c>
      <c r="AN33" s="95" t="e">
        <f ca="1">IF(MengeInEEGSummieren(M33),AM33,0)</f>
        <v>#NAME?</v>
      </c>
      <c r="AO33" s="95">
        <f t="shared" si="6"/>
        <v>0</v>
      </c>
      <c r="AP33" s="95">
        <f t="shared" si="7"/>
        <v>0</v>
      </c>
      <c r="AS33">
        <v>0</v>
      </c>
      <c r="AT33">
        <v>0</v>
      </c>
      <c r="AU33" t="e">
        <f t="shared" ca="1" si="8"/>
        <v>#NAME?</v>
      </c>
    </row>
    <row r="34" spans="1:47" x14ac:dyDescent="0.15">
      <c r="A34" s="307"/>
      <c r="B34" s="308"/>
      <c r="C34" s="309"/>
      <c r="D34" s="308"/>
      <c r="E34" s="308"/>
      <c r="F34" s="310"/>
      <c r="G34" s="310"/>
      <c r="H34" s="311"/>
      <c r="I34" s="312"/>
      <c r="J34" s="311"/>
      <c r="K34" s="313"/>
      <c r="L34" s="66"/>
      <c r="M34" s="66"/>
      <c r="N34" s="66"/>
      <c r="O34" s="314"/>
      <c r="P34" s="314"/>
      <c r="Q34" s="314"/>
      <c r="R34" s="314"/>
      <c r="S34" s="314"/>
      <c r="T34" s="314"/>
      <c r="U34" s="314"/>
      <c r="V34" s="314"/>
      <c r="W34" s="314"/>
      <c r="X34" s="314"/>
      <c r="Y34" s="314"/>
      <c r="Z34" s="314"/>
      <c r="AA34" s="315"/>
      <c r="AB34" s="315"/>
      <c r="AC34" s="315"/>
      <c r="AD34" s="315"/>
      <c r="AE34" s="315"/>
      <c r="AF34" s="315"/>
      <c r="AG34" s="315"/>
      <c r="AH34" s="315"/>
      <c r="AI34" s="315"/>
      <c r="AJ34" s="315"/>
      <c r="AK34" s="315"/>
      <c r="AL34" s="315"/>
      <c r="AM34" s="95">
        <v>0</v>
      </c>
      <c r="AN34" s="95" t="e">
        <f ca="1">IF(MengeInEEGSummieren(M34),AM34,0)</f>
        <v>#NAME?</v>
      </c>
      <c r="AO34" s="95">
        <f t="shared" si="6"/>
        <v>0</v>
      </c>
      <c r="AP34" s="95">
        <f t="shared" si="7"/>
        <v>0</v>
      </c>
      <c r="AS34">
        <v>0</v>
      </c>
      <c r="AT34">
        <v>0</v>
      </c>
      <c r="AU34" t="e">
        <f t="shared" ca="1" si="8"/>
        <v>#NAME?</v>
      </c>
    </row>
    <row r="35" spans="1:47" x14ac:dyDescent="0.15">
      <c r="A35" s="21" t="s">
        <v>252</v>
      </c>
      <c r="B35" s="22" t="s">
        <v>15</v>
      </c>
      <c r="C35" s="42">
        <v>2005</v>
      </c>
      <c r="D35" s="22" t="s">
        <v>82</v>
      </c>
      <c r="E35" s="22"/>
      <c r="F35" s="23">
        <v>9.67</v>
      </c>
      <c r="G35" s="23">
        <v>9.67</v>
      </c>
      <c r="H35" s="24">
        <f t="shared" si="3"/>
        <v>0</v>
      </c>
      <c r="I35" s="153">
        <v>0</v>
      </c>
      <c r="J35" s="24">
        <f t="shared" si="4"/>
        <v>0</v>
      </c>
      <c r="K35" s="25">
        <f t="shared" si="5"/>
        <v>0</v>
      </c>
      <c r="L35">
        <v>0</v>
      </c>
      <c r="M35">
        <v>32964608</v>
      </c>
      <c r="N35">
        <v>42065747</v>
      </c>
      <c r="O35" s="52">
        <v>0</v>
      </c>
      <c r="P35" s="52">
        <v>0</v>
      </c>
      <c r="Q35" s="52">
        <v>0</v>
      </c>
      <c r="R35" s="52">
        <v>0</v>
      </c>
      <c r="S35" s="52">
        <v>0</v>
      </c>
      <c r="T35" s="52">
        <v>0</v>
      </c>
      <c r="U35" s="52">
        <v>0</v>
      </c>
      <c r="V35" s="52">
        <v>0</v>
      </c>
      <c r="W35" s="52">
        <v>0</v>
      </c>
      <c r="X35" s="52">
        <v>0</v>
      </c>
      <c r="Y35" s="52">
        <v>0</v>
      </c>
      <c r="Z35" s="52">
        <v>0</v>
      </c>
      <c r="AA35" s="25">
        <v>0</v>
      </c>
      <c r="AB35" s="25">
        <v>0</v>
      </c>
      <c r="AC35" s="25">
        <v>0</v>
      </c>
      <c r="AD35" s="25">
        <v>0</v>
      </c>
      <c r="AE35" s="25">
        <v>0</v>
      </c>
      <c r="AF35" s="25">
        <v>0</v>
      </c>
      <c r="AG35" s="25">
        <v>0</v>
      </c>
      <c r="AH35" s="25">
        <v>0</v>
      </c>
      <c r="AI35" s="25">
        <v>0</v>
      </c>
      <c r="AJ35" s="25">
        <v>0</v>
      </c>
      <c r="AK35" s="25">
        <v>0</v>
      </c>
      <c r="AL35" s="25">
        <v>0</v>
      </c>
      <c r="AM35" s="95">
        <v>0</v>
      </c>
      <c r="AN35" s="95" t="e">
        <f ca="1">IF(MengeInEEGSummieren(M35),AM35,0)</f>
        <v>#NAME?</v>
      </c>
      <c r="AO35" s="95">
        <f t="shared" si="6"/>
        <v>0</v>
      </c>
      <c r="AP35" s="95">
        <f t="shared" si="7"/>
        <v>0</v>
      </c>
      <c r="AS35">
        <v>0</v>
      </c>
      <c r="AT35">
        <v>0</v>
      </c>
      <c r="AU35" t="e">
        <f t="shared" ca="1" si="8"/>
        <v>#NAME?</v>
      </c>
    </row>
    <row r="36" spans="1:47" x14ac:dyDescent="0.15">
      <c r="A36" s="21" t="s">
        <v>253</v>
      </c>
      <c r="B36" s="22" t="s">
        <v>15</v>
      </c>
      <c r="C36" s="42">
        <v>2005</v>
      </c>
      <c r="D36" s="22" t="s">
        <v>233</v>
      </c>
      <c r="E36" s="22"/>
      <c r="F36" s="23">
        <v>6.65</v>
      </c>
      <c r="G36" s="23">
        <v>6.65</v>
      </c>
      <c r="H36" s="24">
        <f t="shared" si="3"/>
        <v>0</v>
      </c>
      <c r="I36" s="153">
        <v>0</v>
      </c>
      <c r="J36" s="24">
        <f t="shared" si="4"/>
        <v>0</v>
      </c>
      <c r="K36" s="25">
        <f t="shared" si="5"/>
        <v>0</v>
      </c>
      <c r="L36">
        <v>0</v>
      </c>
      <c r="M36">
        <v>32964608</v>
      </c>
      <c r="N36">
        <v>42065747</v>
      </c>
      <c r="O36" s="52">
        <v>0</v>
      </c>
      <c r="P36" s="52">
        <v>0</v>
      </c>
      <c r="Q36" s="52">
        <v>0</v>
      </c>
      <c r="R36" s="52">
        <v>0</v>
      </c>
      <c r="S36" s="52">
        <v>0</v>
      </c>
      <c r="T36" s="52">
        <v>0</v>
      </c>
      <c r="U36" s="52">
        <v>0</v>
      </c>
      <c r="V36" s="52">
        <v>0</v>
      </c>
      <c r="W36" s="52">
        <v>0</v>
      </c>
      <c r="X36" s="52">
        <v>0</v>
      </c>
      <c r="Y36" s="52">
        <v>0</v>
      </c>
      <c r="Z36" s="52">
        <v>0</v>
      </c>
      <c r="AA36" s="25">
        <v>0</v>
      </c>
      <c r="AB36" s="25">
        <v>0</v>
      </c>
      <c r="AC36" s="25">
        <v>0</v>
      </c>
      <c r="AD36" s="25">
        <v>0</v>
      </c>
      <c r="AE36" s="25">
        <v>0</v>
      </c>
      <c r="AF36" s="25">
        <v>0</v>
      </c>
      <c r="AG36" s="25">
        <v>0</v>
      </c>
      <c r="AH36" s="25">
        <v>0</v>
      </c>
      <c r="AI36" s="25">
        <v>0</v>
      </c>
      <c r="AJ36" s="25">
        <v>0</v>
      </c>
      <c r="AK36" s="25">
        <v>0</v>
      </c>
      <c r="AL36" s="25">
        <v>0</v>
      </c>
      <c r="AM36" s="95">
        <v>0</v>
      </c>
      <c r="AN36" s="95" t="e">
        <f ca="1">IF(MengeInEEGSummieren(M36),AM36,0)</f>
        <v>#NAME?</v>
      </c>
      <c r="AO36" s="95">
        <f t="shared" si="6"/>
        <v>0</v>
      </c>
      <c r="AP36" s="95">
        <f t="shared" si="7"/>
        <v>0</v>
      </c>
      <c r="AS36">
        <v>0</v>
      </c>
      <c r="AT36">
        <v>0</v>
      </c>
      <c r="AU36" t="e">
        <f t="shared" ca="1" si="8"/>
        <v>#NAME?</v>
      </c>
    </row>
    <row r="37" spans="1:47" x14ac:dyDescent="0.15">
      <c r="A37" s="21" t="s">
        <v>254</v>
      </c>
      <c r="B37" s="22" t="s">
        <v>15</v>
      </c>
      <c r="C37" s="42">
        <v>2005</v>
      </c>
      <c r="D37" s="22" t="s">
        <v>243</v>
      </c>
      <c r="E37" s="22"/>
      <c r="F37" s="23">
        <v>7.59</v>
      </c>
      <c r="G37" s="23">
        <v>7.59</v>
      </c>
      <c r="H37" s="24">
        <f t="shared" si="3"/>
        <v>0</v>
      </c>
      <c r="I37" s="153">
        <v>0</v>
      </c>
      <c r="J37" s="24">
        <f t="shared" si="4"/>
        <v>0</v>
      </c>
      <c r="K37" s="25">
        <f t="shared" si="5"/>
        <v>0</v>
      </c>
      <c r="L37">
        <v>0</v>
      </c>
      <c r="M37">
        <v>32964608</v>
      </c>
      <c r="N37">
        <v>42065747</v>
      </c>
      <c r="O37" s="52">
        <v>0</v>
      </c>
      <c r="P37" s="52">
        <v>0</v>
      </c>
      <c r="Q37" s="52">
        <v>0</v>
      </c>
      <c r="R37" s="52">
        <v>0</v>
      </c>
      <c r="S37" s="52">
        <v>0</v>
      </c>
      <c r="T37" s="52">
        <v>0</v>
      </c>
      <c r="U37" s="52">
        <v>0</v>
      </c>
      <c r="V37" s="52">
        <v>0</v>
      </c>
      <c r="W37" s="52">
        <v>0</v>
      </c>
      <c r="X37" s="52">
        <v>0</v>
      </c>
      <c r="Y37" s="52">
        <v>0</v>
      </c>
      <c r="Z37" s="52">
        <v>0</v>
      </c>
      <c r="AA37" s="25">
        <v>0</v>
      </c>
      <c r="AB37" s="25">
        <v>0</v>
      </c>
      <c r="AC37" s="25">
        <v>0</v>
      </c>
      <c r="AD37" s="25">
        <v>0</v>
      </c>
      <c r="AE37" s="25">
        <v>0</v>
      </c>
      <c r="AF37" s="25">
        <v>0</v>
      </c>
      <c r="AG37" s="25">
        <v>0</v>
      </c>
      <c r="AH37" s="25">
        <v>0</v>
      </c>
      <c r="AI37" s="25">
        <v>0</v>
      </c>
      <c r="AJ37" s="25">
        <v>0</v>
      </c>
      <c r="AK37" s="25">
        <v>0</v>
      </c>
      <c r="AL37" s="25">
        <v>0</v>
      </c>
      <c r="AM37" s="95">
        <v>0</v>
      </c>
      <c r="AN37" s="95" t="e">
        <f ca="1">IF(MengeInEEGSummieren(M37),AM37,0)</f>
        <v>#NAME?</v>
      </c>
      <c r="AO37" s="95">
        <f t="shared" si="6"/>
        <v>0</v>
      </c>
      <c r="AP37" s="95">
        <f t="shared" si="7"/>
        <v>0</v>
      </c>
      <c r="AS37">
        <v>0</v>
      </c>
      <c r="AT37">
        <v>0</v>
      </c>
      <c r="AU37" t="e">
        <f t="shared" ca="1" si="8"/>
        <v>#NAME?</v>
      </c>
    </row>
    <row r="38" spans="1:47" x14ac:dyDescent="0.15">
      <c r="A38" s="21" t="s">
        <v>255</v>
      </c>
      <c r="B38" s="22" t="s">
        <v>15</v>
      </c>
      <c r="C38" s="42">
        <v>2005</v>
      </c>
      <c r="D38" s="22" t="s">
        <v>245</v>
      </c>
      <c r="E38" s="22"/>
      <c r="F38" s="23">
        <v>6.58</v>
      </c>
      <c r="G38" s="23">
        <v>6.58</v>
      </c>
      <c r="H38" s="24">
        <f t="shared" si="3"/>
        <v>0</v>
      </c>
      <c r="I38" s="153">
        <v>0</v>
      </c>
      <c r="J38" s="24">
        <f t="shared" si="4"/>
        <v>0</v>
      </c>
      <c r="K38" s="25">
        <f t="shared" si="5"/>
        <v>0</v>
      </c>
      <c r="L38">
        <v>0</v>
      </c>
      <c r="M38">
        <v>32964608</v>
      </c>
      <c r="N38">
        <v>42065747</v>
      </c>
      <c r="O38" s="52">
        <v>0</v>
      </c>
      <c r="P38" s="52">
        <v>0</v>
      </c>
      <c r="Q38" s="52">
        <v>0</v>
      </c>
      <c r="R38" s="52">
        <v>0</v>
      </c>
      <c r="S38" s="52">
        <v>0</v>
      </c>
      <c r="T38" s="52">
        <v>0</v>
      </c>
      <c r="U38" s="52">
        <v>0</v>
      </c>
      <c r="V38" s="52">
        <v>0</v>
      </c>
      <c r="W38" s="52">
        <v>0</v>
      </c>
      <c r="X38" s="52">
        <v>0</v>
      </c>
      <c r="Y38" s="52">
        <v>0</v>
      </c>
      <c r="Z38" s="52">
        <v>0</v>
      </c>
      <c r="AA38" s="25">
        <v>0</v>
      </c>
      <c r="AB38" s="25">
        <v>0</v>
      </c>
      <c r="AC38" s="25">
        <v>0</v>
      </c>
      <c r="AD38" s="25">
        <v>0</v>
      </c>
      <c r="AE38" s="25">
        <v>0</v>
      </c>
      <c r="AF38" s="25">
        <v>0</v>
      </c>
      <c r="AG38" s="25">
        <v>0</v>
      </c>
      <c r="AH38" s="25">
        <v>0</v>
      </c>
      <c r="AI38" s="25">
        <v>0</v>
      </c>
      <c r="AJ38" s="25">
        <v>0</v>
      </c>
      <c r="AK38" s="25">
        <v>0</v>
      </c>
      <c r="AL38" s="25">
        <v>0</v>
      </c>
      <c r="AM38" s="95">
        <v>0</v>
      </c>
      <c r="AN38" s="95" t="e">
        <f ca="1">IF(MengeInEEGSummieren(M38),AM38,0)</f>
        <v>#NAME?</v>
      </c>
      <c r="AO38" s="95">
        <f t="shared" si="6"/>
        <v>0</v>
      </c>
      <c r="AP38" s="95">
        <f t="shared" si="7"/>
        <v>0</v>
      </c>
      <c r="AS38">
        <v>0</v>
      </c>
      <c r="AT38">
        <v>0</v>
      </c>
      <c r="AU38" t="e">
        <f t="shared" ca="1" si="8"/>
        <v>#NAME?</v>
      </c>
    </row>
    <row r="39" spans="1:47" x14ac:dyDescent="0.15">
      <c r="A39" s="21" t="s">
        <v>256</v>
      </c>
      <c r="B39" s="22" t="s">
        <v>15</v>
      </c>
      <c r="C39" s="42">
        <v>2005</v>
      </c>
      <c r="D39" s="22" t="s">
        <v>247</v>
      </c>
      <c r="E39" s="22"/>
      <c r="F39" s="23">
        <v>6.04</v>
      </c>
      <c r="G39" s="23">
        <v>6.04</v>
      </c>
      <c r="H39" s="24">
        <f t="shared" si="3"/>
        <v>0</v>
      </c>
      <c r="I39" s="153">
        <v>0</v>
      </c>
      <c r="J39" s="24">
        <f t="shared" si="4"/>
        <v>0</v>
      </c>
      <c r="K39" s="25">
        <f t="shared" si="5"/>
        <v>0</v>
      </c>
      <c r="L39">
        <v>0</v>
      </c>
      <c r="M39">
        <v>32964608</v>
      </c>
      <c r="N39">
        <v>42065747</v>
      </c>
      <c r="O39" s="52">
        <v>0</v>
      </c>
      <c r="P39" s="52">
        <v>0</v>
      </c>
      <c r="Q39" s="52">
        <v>0</v>
      </c>
      <c r="R39" s="52">
        <v>0</v>
      </c>
      <c r="S39" s="52">
        <v>0</v>
      </c>
      <c r="T39" s="52">
        <v>0</v>
      </c>
      <c r="U39" s="52">
        <v>0</v>
      </c>
      <c r="V39" s="52">
        <v>0</v>
      </c>
      <c r="W39" s="52">
        <v>0</v>
      </c>
      <c r="X39" s="52">
        <v>0</v>
      </c>
      <c r="Y39" s="52">
        <v>0</v>
      </c>
      <c r="Z39" s="52">
        <v>0</v>
      </c>
      <c r="AA39" s="25">
        <v>0</v>
      </c>
      <c r="AB39" s="25">
        <v>0</v>
      </c>
      <c r="AC39" s="25">
        <v>0</v>
      </c>
      <c r="AD39" s="25">
        <v>0</v>
      </c>
      <c r="AE39" s="25">
        <v>0</v>
      </c>
      <c r="AF39" s="25">
        <v>0</v>
      </c>
      <c r="AG39" s="25">
        <v>0</v>
      </c>
      <c r="AH39" s="25">
        <v>0</v>
      </c>
      <c r="AI39" s="25">
        <v>0</v>
      </c>
      <c r="AJ39" s="25">
        <v>0</v>
      </c>
      <c r="AK39" s="25">
        <v>0</v>
      </c>
      <c r="AL39" s="25">
        <v>0</v>
      </c>
      <c r="AM39" s="95">
        <v>0</v>
      </c>
      <c r="AN39" s="95" t="e">
        <f ca="1">IF(MengeInEEGSummieren(M39),AM39,0)</f>
        <v>#NAME?</v>
      </c>
      <c r="AO39" s="95">
        <f t="shared" si="6"/>
        <v>0</v>
      </c>
      <c r="AP39" s="95">
        <f t="shared" si="7"/>
        <v>0</v>
      </c>
      <c r="AS39">
        <v>0</v>
      </c>
      <c r="AT39">
        <v>0</v>
      </c>
      <c r="AU39" t="e">
        <f t="shared" ca="1" si="8"/>
        <v>#NAME?</v>
      </c>
    </row>
    <row r="40" spans="1:47" x14ac:dyDescent="0.15">
      <c r="A40" s="21" t="s">
        <v>257</v>
      </c>
      <c r="B40" s="22" t="s">
        <v>15</v>
      </c>
      <c r="C40" s="42">
        <v>2005</v>
      </c>
      <c r="D40" s="22" t="s">
        <v>249</v>
      </c>
      <c r="E40" s="22"/>
      <c r="F40" s="23">
        <v>4.51</v>
      </c>
      <c r="G40" s="23">
        <v>4.51</v>
      </c>
      <c r="H40" s="24">
        <f t="shared" si="3"/>
        <v>0</v>
      </c>
      <c r="I40" s="153">
        <v>0</v>
      </c>
      <c r="J40" s="24">
        <f t="shared" si="4"/>
        <v>0</v>
      </c>
      <c r="K40" s="25">
        <f t="shared" si="5"/>
        <v>0</v>
      </c>
      <c r="L40">
        <v>0</v>
      </c>
      <c r="M40">
        <v>32964608</v>
      </c>
      <c r="N40">
        <v>42065747</v>
      </c>
      <c r="O40" s="52">
        <v>0</v>
      </c>
      <c r="P40" s="52">
        <v>0</v>
      </c>
      <c r="Q40" s="52">
        <v>0</v>
      </c>
      <c r="R40" s="52">
        <v>0</v>
      </c>
      <c r="S40" s="52">
        <v>0</v>
      </c>
      <c r="T40" s="52">
        <v>0</v>
      </c>
      <c r="U40" s="52">
        <v>0</v>
      </c>
      <c r="V40" s="52">
        <v>0</v>
      </c>
      <c r="W40" s="52">
        <v>0</v>
      </c>
      <c r="X40" s="52">
        <v>0</v>
      </c>
      <c r="Y40" s="52">
        <v>0</v>
      </c>
      <c r="Z40" s="52">
        <v>0</v>
      </c>
      <c r="AA40" s="25">
        <v>0</v>
      </c>
      <c r="AB40" s="25">
        <v>0</v>
      </c>
      <c r="AC40" s="25">
        <v>0</v>
      </c>
      <c r="AD40" s="25">
        <v>0</v>
      </c>
      <c r="AE40" s="25">
        <v>0</v>
      </c>
      <c r="AF40" s="25">
        <v>0</v>
      </c>
      <c r="AG40" s="25">
        <v>0</v>
      </c>
      <c r="AH40" s="25">
        <v>0</v>
      </c>
      <c r="AI40" s="25">
        <v>0</v>
      </c>
      <c r="AJ40" s="25">
        <v>0</v>
      </c>
      <c r="AK40" s="25">
        <v>0</v>
      </c>
      <c r="AL40" s="25">
        <v>0</v>
      </c>
      <c r="AM40" s="95">
        <v>0</v>
      </c>
      <c r="AN40" s="95" t="e">
        <f ca="1">IF(MengeInEEGSummieren(M40),AM40,0)</f>
        <v>#NAME?</v>
      </c>
      <c r="AO40" s="95">
        <f t="shared" si="6"/>
        <v>0</v>
      </c>
      <c r="AP40" s="95">
        <f t="shared" si="7"/>
        <v>0</v>
      </c>
      <c r="AS40">
        <v>0</v>
      </c>
      <c r="AT40">
        <v>0</v>
      </c>
      <c r="AU40" t="e">
        <f t="shared" ca="1" si="8"/>
        <v>#NAME?</v>
      </c>
    </row>
    <row r="41" spans="1:47" x14ac:dyDescent="0.15">
      <c r="A41" s="21" t="s">
        <v>258</v>
      </c>
      <c r="B41" s="22" t="s">
        <v>15</v>
      </c>
      <c r="C41" s="42">
        <v>2005</v>
      </c>
      <c r="D41" s="22" t="s">
        <v>251</v>
      </c>
      <c r="E41" s="22"/>
      <c r="F41" s="23">
        <v>3.66</v>
      </c>
      <c r="G41" s="23">
        <v>3.66</v>
      </c>
      <c r="H41" s="24">
        <f t="shared" si="3"/>
        <v>0</v>
      </c>
      <c r="I41" s="153">
        <v>0</v>
      </c>
      <c r="J41" s="24">
        <f t="shared" si="4"/>
        <v>0</v>
      </c>
      <c r="K41" s="25">
        <f t="shared" si="5"/>
        <v>0</v>
      </c>
      <c r="L41">
        <v>0</v>
      </c>
      <c r="M41">
        <v>32964608</v>
      </c>
      <c r="N41">
        <v>42065747</v>
      </c>
      <c r="O41" s="52">
        <v>0</v>
      </c>
      <c r="P41" s="52">
        <v>0</v>
      </c>
      <c r="Q41" s="52">
        <v>0</v>
      </c>
      <c r="R41" s="52">
        <v>0</v>
      </c>
      <c r="S41" s="52">
        <v>0</v>
      </c>
      <c r="T41" s="52">
        <v>0</v>
      </c>
      <c r="U41" s="52">
        <v>0</v>
      </c>
      <c r="V41" s="52">
        <v>0</v>
      </c>
      <c r="W41" s="52">
        <v>0</v>
      </c>
      <c r="X41" s="52">
        <v>0</v>
      </c>
      <c r="Y41" s="52">
        <v>0</v>
      </c>
      <c r="Z41" s="52">
        <v>0</v>
      </c>
      <c r="AA41" s="25">
        <v>0</v>
      </c>
      <c r="AB41" s="25">
        <v>0</v>
      </c>
      <c r="AC41" s="25">
        <v>0</v>
      </c>
      <c r="AD41" s="25">
        <v>0</v>
      </c>
      <c r="AE41" s="25">
        <v>0</v>
      </c>
      <c r="AF41" s="25">
        <v>0</v>
      </c>
      <c r="AG41" s="25">
        <v>0</v>
      </c>
      <c r="AH41" s="25">
        <v>0</v>
      </c>
      <c r="AI41" s="25">
        <v>0</v>
      </c>
      <c r="AJ41" s="25">
        <v>0</v>
      </c>
      <c r="AK41" s="25">
        <v>0</v>
      </c>
      <c r="AL41" s="25">
        <v>0</v>
      </c>
      <c r="AM41" s="95">
        <v>0</v>
      </c>
      <c r="AN41" s="95" t="e">
        <f ca="1">IF(MengeInEEGSummieren(M41),AM41,0)</f>
        <v>#NAME?</v>
      </c>
      <c r="AO41" s="95">
        <f t="shared" si="6"/>
        <v>0</v>
      </c>
      <c r="AP41" s="95">
        <f t="shared" si="7"/>
        <v>0</v>
      </c>
      <c r="AS41">
        <v>0</v>
      </c>
      <c r="AT41">
        <v>0</v>
      </c>
      <c r="AU41" t="e">
        <f t="shared" ca="1" si="8"/>
        <v>#NAME?</v>
      </c>
    </row>
    <row r="42" spans="1:47" x14ac:dyDescent="0.15">
      <c r="A42" s="307"/>
      <c r="B42" s="308"/>
      <c r="C42" s="309"/>
      <c r="D42" s="308"/>
      <c r="E42" s="308"/>
      <c r="F42" s="310"/>
      <c r="G42" s="310"/>
      <c r="H42" s="311"/>
      <c r="I42" s="312"/>
      <c r="J42" s="311"/>
      <c r="K42" s="313"/>
      <c r="L42" s="66"/>
      <c r="M42" s="66"/>
      <c r="N42" s="66"/>
      <c r="O42" s="314"/>
      <c r="P42" s="314"/>
      <c r="Q42" s="314"/>
      <c r="R42" s="314"/>
      <c r="S42" s="314"/>
      <c r="T42" s="314"/>
      <c r="U42" s="314"/>
      <c r="V42" s="314"/>
      <c r="W42" s="314"/>
      <c r="X42" s="314"/>
      <c r="Y42" s="314"/>
      <c r="Z42" s="314"/>
      <c r="AA42" s="315"/>
      <c r="AB42" s="315"/>
      <c r="AC42" s="315"/>
      <c r="AD42" s="315"/>
      <c r="AE42" s="315"/>
      <c r="AF42" s="315"/>
      <c r="AG42" s="315"/>
      <c r="AH42" s="315"/>
      <c r="AI42" s="315"/>
      <c r="AJ42" s="315"/>
      <c r="AK42" s="315"/>
      <c r="AL42" s="315"/>
      <c r="AM42" s="95">
        <v>0</v>
      </c>
      <c r="AN42" s="95" t="e">
        <f ca="1">IF(MengeInEEGSummieren(M42),AM42,0)</f>
        <v>#NAME?</v>
      </c>
      <c r="AO42" s="95">
        <f t="shared" si="6"/>
        <v>0</v>
      </c>
      <c r="AP42" s="95">
        <f t="shared" si="7"/>
        <v>0</v>
      </c>
      <c r="AS42">
        <v>0</v>
      </c>
      <c r="AT42">
        <v>0</v>
      </c>
      <c r="AU42" t="e">
        <f t="shared" ca="1" si="8"/>
        <v>#NAME?</v>
      </c>
    </row>
    <row r="43" spans="1:47" x14ac:dyDescent="0.15">
      <c r="A43" s="21" t="s">
        <v>259</v>
      </c>
      <c r="B43" s="22" t="s">
        <v>15</v>
      </c>
      <c r="C43" s="42">
        <v>2006</v>
      </c>
      <c r="D43" s="22" t="s">
        <v>82</v>
      </c>
      <c r="E43" s="22"/>
      <c r="F43" s="23">
        <v>9.67</v>
      </c>
      <c r="G43" s="23">
        <v>9.67</v>
      </c>
      <c r="H43" s="24">
        <f t="shared" si="3"/>
        <v>0</v>
      </c>
      <c r="I43" s="153">
        <v>0</v>
      </c>
      <c r="J43" s="24">
        <f t="shared" si="4"/>
        <v>0</v>
      </c>
      <c r="K43" s="25">
        <f t="shared" si="5"/>
        <v>0</v>
      </c>
      <c r="L43">
        <v>0</v>
      </c>
      <c r="M43">
        <v>32964608</v>
      </c>
      <c r="N43">
        <v>42065747</v>
      </c>
      <c r="O43" s="52">
        <v>0</v>
      </c>
      <c r="P43" s="52">
        <v>0</v>
      </c>
      <c r="Q43" s="52">
        <v>0</v>
      </c>
      <c r="R43" s="52">
        <v>0</v>
      </c>
      <c r="S43" s="52">
        <v>0</v>
      </c>
      <c r="T43" s="52">
        <v>0</v>
      </c>
      <c r="U43" s="52">
        <v>0</v>
      </c>
      <c r="V43" s="52">
        <v>0</v>
      </c>
      <c r="W43" s="52">
        <v>0</v>
      </c>
      <c r="X43" s="52">
        <v>0</v>
      </c>
      <c r="Y43" s="52">
        <v>0</v>
      </c>
      <c r="Z43" s="52">
        <v>0</v>
      </c>
      <c r="AA43" s="25">
        <v>0</v>
      </c>
      <c r="AB43" s="25">
        <v>0</v>
      </c>
      <c r="AC43" s="25">
        <v>0</v>
      </c>
      <c r="AD43" s="25">
        <v>0</v>
      </c>
      <c r="AE43" s="25">
        <v>0</v>
      </c>
      <c r="AF43" s="25">
        <v>0</v>
      </c>
      <c r="AG43" s="25">
        <v>0</v>
      </c>
      <c r="AH43" s="25">
        <v>0</v>
      </c>
      <c r="AI43" s="25">
        <v>0</v>
      </c>
      <c r="AJ43" s="25">
        <v>0</v>
      </c>
      <c r="AK43" s="25">
        <v>0</v>
      </c>
      <c r="AL43" s="25">
        <v>0</v>
      </c>
      <c r="AM43" s="95">
        <v>0</v>
      </c>
      <c r="AN43" s="95" t="e">
        <f ca="1">IF(MengeInEEGSummieren(M43),AM43,0)</f>
        <v>#NAME?</v>
      </c>
      <c r="AO43" s="95">
        <f t="shared" si="6"/>
        <v>0</v>
      </c>
      <c r="AP43" s="95">
        <f t="shared" si="7"/>
        <v>0</v>
      </c>
      <c r="AS43">
        <v>0</v>
      </c>
      <c r="AT43">
        <v>0</v>
      </c>
      <c r="AU43" t="e">
        <f t="shared" ca="1" si="8"/>
        <v>#NAME?</v>
      </c>
    </row>
    <row r="44" spans="1:47" x14ac:dyDescent="0.15">
      <c r="A44" s="21" t="s">
        <v>260</v>
      </c>
      <c r="B44" s="22" t="s">
        <v>15</v>
      </c>
      <c r="C44" s="42">
        <v>2006</v>
      </c>
      <c r="D44" s="22" t="s">
        <v>233</v>
      </c>
      <c r="E44" s="22"/>
      <c r="F44" s="23">
        <v>6.65</v>
      </c>
      <c r="G44" s="23">
        <v>6.65</v>
      </c>
      <c r="H44" s="24">
        <f t="shared" si="3"/>
        <v>0</v>
      </c>
      <c r="I44" s="153">
        <v>0</v>
      </c>
      <c r="J44" s="24">
        <f t="shared" si="4"/>
        <v>0</v>
      </c>
      <c r="K44" s="25">
        <f t="shared" si="5"/>
        <v>0</v>
      </c>
      <c r="L44">
        <v>0</v>
      </c>
      <c r="M44">
        <v>32964608</v>
      </c>
      <c r="N44">
        <v>42065747</v>
      </c>
      <c r="O44" s="52">
        <v>0</v>
      </c>
      <c r="P44" s="52">
        <v>0</v>
      </c>
      <c r="Q44" s="52">
        <v>0</v>
      </c>
      <c r="R44" s="52">
        <v>0</v>
      </c>
      <c r="S44" s="52">
        <v>0</v>
      </c>
      <c r="T44" s="52">
        <v>0</v>
      </c>
      <c r="U44" s="52">
        <v>0</v>
      </c>
      <c r="V44" s="52">
        <v>0</v>
      </c>
      <c r="W44" s="52">
        <v>0</v>
      </c>
      <c r="X44" s="52">
        <v>0</v>
      </c>
      <c r="Y44" s="52">
        <v>0</v>
      </c>
      <c r="Z44" s="52">
        <v>0</v>
      </c>
      <c r="AA44" s="25">
        <v>0</v>
      </c>
      <c r="AB44" s="25">
        <v>0</v>
      </c>
      <c r="AC44" s="25">
        <v>0</v>
      </c>
      <c r="AD44" s="25">
        <v>0</v>
      </c>
      <c r="AE44" s="25">
        <v>0</v>
      </c>
      <c r="AF44" s="25">
        <v>0</v>
      </c>
      <c r="AG44" s="25">
        <v>0</v>
      </c>
      <c r="AH44" s="25">
        <v>0</v>
      </c>
      <c r="AI44" s="25">
        <v>0</v>
      </c>
      <c r="AJ44" s="25">
        <v>0</v>
      </c>
      <c r="AK44" s="25">
        <v>0</v>
      </c>
      <c r="AL44" s="25">
        <v>0</v>
      </c>
      <c r="AM44" s="95">
        <v>0</v>
      </c>
      <c r="AN44" s="95" t="e">
        <f ca="1">IF(MengeInEEGSummieren(M44),AM44,0)</f>
        <v>#NAME?</v>
      </c>
      <c r="AO44" s="95">
        <f t="shared" si="6"/>
        <v>0</v>
      </c>
      <c r="AP44" s="95">
        <f t="shared" si="7"/>
        <v>0</v>
      </c>
      <c r="AS44">
        <v>0</v>
      </c>
      <c r="AT44">
        <v>0</v>
      </c>
      <c r="AU44" t="e">
        <f t="shared" ca="1" si="8"/>
        <v>#NAME?</v>
      </c>
    </row>
    <row r="45" spans="1:47" x14ac:dyDescent="0.15">
      <c r="A45" s="21" t="s">
        <v>261</v>
      </c>
      <c r="B45" s="22" t="s">
        <v>15</v>
      </c>
      <c r="C45" s="42">
        <v>2006</v>
      </c>
      <c r="D45" s="22" t="s">
        <v>262</v>
      </c>
      <c r="E45" s="22"/>
      <c r="F45" s="23">
        <v>7.51</v>
      </c>
      <c r="G45" s="23">
        <v>7.51</v>
      </c>
      <c r="H45" s="24">
        <f t="shared" si="3"/>
        <v>0</v>
      </c>
      <c r="I45" s="153">
        <v>0</v>
      </c>
      <c r="J45" s="24">
        <f t="shared" si="4"/>
        <v>0</v>
      </c>
      <c r="K45" s="25">
        <f t="shared" si="5"/>
        <v>0</v>
      </c>
      <c r="L45">
        <v>0</v>
      </c>
      <c r="M45">
        <v>32964608</v>
      </c>
      <c r="N45">
        <v>42065747</v>
      </c>
      <c r="O45" s="52">
        <v>0</v>
      </c>
      <c r="P45" s="52">
        <v>0</v>
      </c>
      <c r="Q45" s="52">
        <v>0</v>
      </c>
      <c r="R45" s="52">
        <v>0</v>
      </c>
      <c r="S45" s="52">
        <v>0</v>
      </c>
      <c r="T45" s="52">
        <v>0</v>
      </c>
      <c r="U45" s="52">
        <v>0</v>
      </c>
      <c r="V45" s="52">
        <v>0</v>
      </c>
      <c r="W45" s="52">
        <v>0</v>
      </c>
      <c r="X45" s="52">
        <v>0</v>
      </c>
      <c r="Y45" s="52">
        <v>0</v>
      </c>
      <c r="Z45" s="52">
        <v>0</v>
      </c>
      <c r="AA45" s="25">
        <v>0</v>
      </c>
      <c r="AB45" s="25">
        <v>0</v>
      </c>
      <c r="AC45" s="25">
        <v>0</v>
      </c>
      <c r="AD45" s="25">
        <v>0</v>
      </c>
      <c r="AE45" s="25">
        <v>0</v>
      </c>
      <c r="AF45" s="25">
        <v>0</v>
      </c>
      <c r="AG45" s="25">
        <v>0</v>
      </c>
      <c r="AH45" s="25">
        <v>0</v>
      </c>
      <c r="AI45" s="25">
        <v>0</v>
      </c>
      <c r="AJ45" s="25">
        <v>0</v>
      </c>
      <c r="AK45" s="25">
        <v>0</v>
      </c>
      <c r="AL45" s="25">
        <v>0</v>
      </c>
      <c r="AM45" s="95">
        <v>0</v>
      </c>
      <c r="AN45" s="95" t="e">
        <f ca="1">IF(MengeInEEGSummieren(M45),AM45,0)</f>
        <v>#NAME?</v>
      </c>
      <c r="AO45" s="95">
        <f t="shared" si="6"/>
        <v>0</v>
      </c>
      <c r="AP45" s="95">
        <f t="shared" si="7"/>
        <v>0</v>
      </c>
      <c r="AS45">
        <v>0</v>
      </c>
      <c r="AT45">
        <v>0</v>
      </c>
      <c r="AU45" t="e">
        <f t="shared" ca="1" si="8"/>
        <v>#NAME?</v>
      </c>
    </row>
    <row r="46" spans="1:47" x14ac:dyDescent="0.15">
      <c r="A46" s="21" t="s">
        <v>263</v>
      </c>
      <c r="B46" s="22" t="s">
        <v>15</v>
      </c>
      <c r="C46" s="42">
        <v>2006</v>
      </c>
      <c r="D46" s="22" t="s">
        <v>264</v>
      </c>
      <c r="E46" s="22"/>
      <c r="F46" s="23">
        <v>6.51</v>
      </c>
      <c r="G46" s="23">
        <v>6.51</v>
      </c>
      <c r="H46" s="24">
        <f t="shared" si="3"/>
        <v>0</v>
      </c>
      <c r="I46" s="153">
        <v>0</v>
      </c>
      <c r="J46" s="24">
        <f t="shared" si="4"/>
        <v>0</v>
      </c>
      <c r="K46" s="25">
        <f t="shared" si="5"/>
        <v>0</v>
      </c>
      <c r="L46">
        <v>0</v>
      </c>
      <c r="M46">
        <v>32964608</v>
      </c>
      <c r="N46">
        <v>42065747</v>
      </c>
      <c r="O46" s="52">
        <v>0</v>
      </c>
      <c r="P46" s="52">
        <v>0</v>
      </c>
      <c r="Q46" s="52">
        <v>0</v>
      </c>
      <c r="R46" s="52">
        <v>0</v>
      </c>
      <c r="S46" s="52">
        <v>0</v>
      </c>
      <c r="T46" s="52">
        <v>0</v>
      </c>
      <c r="U46" s="52">
        <v>0</v>
      </c>
      <c r="V46" s="52">
        <v>0</v>
      </c>
      <c r="W46" s="52">
        <v>0</v>
      </c>
      <c r="X46" s="52">
        <v>0</v>
      </c>
      <c r="Y46" s="52">
        <v>0</v>
      </c>
      <c r="Z46" s="52">
        <v>0</v>
      </c>
      <c r="AA46" s="25">
        <v>0</v>
      </c>
      <c r="AB46" s="25">
        <v>0</v>
      </c>
      <c r="AC46" s="25">
        <v>0</v>
      </c>
      <c r="AD46" s="25">
        <v>0</v>
      </c>
      <c r="AE46" s="25">
        <v>0</v>
      </c>
      <c r="AF46" s="25">
        <v>0</v>
      </c>
      <c r="AG46" s="25">
        <v>0</v>
      </c>
      <c r="AH46" s="25">
        <v>0</v>
      </c>
      <c r="AI46" s="25">
        <v>0</v>
      </c>
      <c r="AJ46" s="25">
        <v>0</v>
      </c>
      <c r="AK46" s="25">
        <v>0</v>
      </c>
      <c r="AL46" s="25">
        <v>0</v>
      </c>
      <c r="AM46" s="95">
        <v>0</v>
      </c>
      <c r="AN46" s="95" t="e">
        <f ca="1">IF(MengeInEEGSummieren(M46),AM46,0)</f>
        <v>#NAME?</v>
      </c>
      <c r="AO46" s="95">
        <f t="shared" si="6"/>
        <v>0</v>
      </c>
      <c r="AP46" s="95">
        <f t="shared" si="7"/>
        <v>0</v>
      </c>
      <c r="AS46">
        <v>0</v>
      </c>
      <c r="AT46">
        <v>0</v>
      </c>
      <c r="AU46" t="e">
        <f t="shared" ca="1" si="8"/>
        <v>#NAME?</v>
      </c>
    </row>
    <row r="47" spans="1:47" x14ac:dyDescent="0.15">
      <c r="A47" s="21" t="s">
        <v>265</v>
      </c>
      <c r="B47" s="22" t="s">
        <v>15</v>
      </c>
      <c r="C47" s="42">
        <v>2006</v>
      </c>
      <c r="D47" s="22" t="s">
        <v>247</v>
      </c>
      <c r="E47" s="22"/>
      <c r="F47" s="23">
        <v>5.98</v>
      </c>
      <c r="G47" s="23">
        <v>5.98</v>
      </c>
      <c r="H47" s="24">
        <f t="shared" si="3"/>
        <v>0</v>
      </c>
      <c r="I47" s="153">
        <v>0</v>
      </c>
      <c r="J47" s="24">
        <f t="shared" si="4"/>
        <v>0</v>
      </c>
      <c r="K47" s="25">
        <f t="shared" si="5"/>
        <v>0</v>
      </c>
      <c r="L47">
        <v>0</v>
      </c>
      <c r="M47">
        <v>32964608</v>
      </c>
      <c r="N47">
        <v>42065747</v>
      </c>
      <c r="O47" s="52">
        <v>0</v>
      </c>
      <c r="P47" s="52">
        <v>0</v>
      </c>
      <c r="Q47" s="52">
        <v>0</v>
      </c>
      <c r="R47" s="52">
        <v>0</v>
      </c>
      <c r="S47" s="52">
        <v>0</v>
      </c>
      <c r="T47" s="52">
        <v>0</v>
      </c>
      <c r="U47" s="52">
        <v>0</v>
      </c>
      <c r="V47" s="52">
        <v>0</v>
      </c>
      <c r="W47" s="52">
        <v>0</v>
      </c>
      <c r="X47" s="52">
        <v>0</v>
      </c>
      <c r="Y47" s="52">
        <v>0</v>
      </c>
      <c r="Z47" s="52">
        <v>0</v>
      </c>
      <c r="AA47" s="25">
        <v>0</v>
      </c>
      <c r="AB47" s="25">
        <v>0</v>
      </c>
      <c r="AC47" s="25">
        <v>0</v>
      </c>
      <c r="AD47" s="25">
        <v>0</v>
      </c>
      <c r="AE47" s="25">
        <v>0</v>
      </c>
      <c r="AF47" s="25">
        <v>0</v>
      </c>
      <c r="AG47" s="25">
        <v>0</v>
      </c>
      <c r="AH47" s="25">
        <v>0</v>
      </c>
      <c r="AI47" s="25">
        <v>0</v>
      </c>
      <c r="AJ47" s="25">
        <v>0</v>
      </c>
      <c r="AK47" s="25">
        <v>0</v>
      </c>
      <c r="AL47" s="25">
        <v>0</v>
      </c>
      <c r="AM47" s="95">
        <v>0</v>
      </c>
      <c r="AN47" s="95" t="e">
        <f ca="1">IF(MengeInEEGSummieren(M47),AM47,0)</f>
        <v>#NAME?</v>
      </c>
      <c r="AO47" s="95">
        <f t="shared" si="6"/>
        <v>0</v>
      </c>
      <c r="AP47" s="95">
        <f t="shared" si="7"/>
        <v>0</v>
      </c>
      <c r="AS47">
        <v>0</v>
      </c>
      <c r="AT47">
        <v>0</v>
      </c>
      <c r="AU47" t="e">
        <f t="shared" ca="1" si="8"/>
        <v>#NAME?</v>
      </c>
    </row>
    <row r="48" spans="1:47" x14ac:dyDescent="0.15">
      <c r="A48" s="21" t="s">
        <v>266</v>
      </c>
      <c r="B48" s="22" t="s">
        <v>15</v>
      </c>
      <c r="C48" s="42">
        <v>2006</v>
      </c>
      <c r="D48" s="22" t="s">
        <v>249</v>
      </c>
      <c r="E48" s="22"/>
      <c r="F48" s="23">
        <v>4.46</v>
      </c>
      <c r="G48" s="23">
        <v>4.46</v>
      </c>
      <c r="H48" s="24">
        <f t="shared" si="3"/>
        <v>0</v>
      </c>
      <c r="I48" s="153">
        <v>0</v>
      </c>
      <c r="J48" s="24">
        <f t="shared" si="4"/>
        <v>0</v>
      </c>
      <c r="K48" s="25">
        <f t="shared" si="5"/>
        <v>0</v>
      </c>
      <c r="L48">
        <v>0</v>
      </c>
      <c r="M48">
        <v>32964608</v>
      </c>
      <c r="N48">
        <v>42065747</v>
      </c>
      <c r="O48" s="52">
        <v>0</v>
      </c>
      <c r="P48" s="52">
        <v>0</v>
      </c>
      <c r="Q48" s="52">
        <v>0</v>
      </c>
      <c r="R48" s="52">
        <v>0</v>
      </c>
      <c r="S48" s="52">
        <v>0</v>
      </c>
      <c r="T48" s="52">
        <v>0</v>
      </c>
      <c r="U48" s="52">
        <v>0</v>
      </c>
      <c r="V48" s="52">
        <v>0</v>
      </c>
      <c r="W48" s="52">
        <v>0</v>
      </c>
      <c r="X48" s="52">
        <v>0</v>
      </c>
      <c r="Y48" s="52">
        <v>0</v>
      </c>
      <c r="Z48" s="52">
        <v>0</v>
      </c>
      <c r="AA48" s="25">
        <v>0</v>
      </c>
      <c r="AB48" s="25">
        <v>0</v>
      </c>
      <c r="AC48" s="25">
        <v>0</v>
      </c>
      <c r="AD48" s="25">
        <v>0</v>
      </c>
      <c r="AE48" s="25">
        <v>0</v>
      </c>
      <c r="AF48" s="25">
        <v>0</v>
      </c>
      <c r="AG48" s="25">
        <v>0</v>
      </c>
      <c r="AH48" s="25">
        <v>0</v>
      </c>
      <c r="AI48" s="25">
        <v>0</v>
      </c>
      <c r="AJ48" s="25">
        <v>0</v>
      </c>
      <c r="AK48" s="25">
        <v>0</v>
      </c>
      <c r="AL48" s="25">
        <v>0</v>
      </c>
      <c r="AM48" s="95">
        <v>0</v>
      </c>
      <c r="AN48" s="95" t="e">
        <f ca="1">IF(MengeInEEGSummieren(M48),AM48,0)</f>
        <v>#NAME?</v>
      </c>
      <c r="AO48" s="95">
        <f t="shared" si="6"/>
        <v>0</v>
      </c>
      <c r="AP48" s="95">
        <f t="shared" si="7"/>
        <v>0</v>
      </c>
      <c r="AS48">
        <v>0</v>
      </c>
      <c r="AT48">
        <v>0</v>
      </c>
      <c r="AU48" t="e">
        <f t="shared" ca="1" si="8"/>
        <v>#NAME?</v>
      </c>
    </row>
    <row r="49" spans="1:47" x14ac:dyDescent="0.15">
      <c r="A49" s="21" t="s">
        <v>267</v>
      </c>
      <c r="B49" s="22" t="s">
        <v>15</v>
      </c>
      <c r="C49" s="42">
        <v>2006</v>
      </c>
      <c r="D49" s="22" t="s">
        <v>251</v>
      </c>
      <c r="E49" s="22"/>
      <c r="F49" s="23">
        <v>3.62</v>
      </c>
      <c r="G49" s="23">
        <v>3.62</v>
      </c>
      <c r="H49" s="24">
        <f t="shared" si="3"/>
        <v>0</v>
      </c>
      <c r="I49" s="153">
        <v>0</v>
      </c>
      <c r="J49" s="24">
        <f t="shared" si="4"/>
        <v>0</v>
      </c>
      <c r="K49" s="25">
        <f t="shared" si="5"/>
        <v>0</v>
      </c>
      <c r="L49">
        <v>0</v>
      </c>
      <c r="M49">
        <v>32964608</v>
      </c>
      <c r="N49">
        <v>42065747</v>
      </c>
      <c r="O49" s="52">
        <v>0</v>
      </c>
      <c r="P49" s="52">
        <v>0</v>
      </c>
      <c r="Q49" s="52">
        <v>0</v>
      </c>
      <c r="R49" s="52">
        <v>0</v>
      </c>
      <c r="S49" s="52">
        <v>0</v>
      </c>
      <c r="T49" s="52">
        <v>0</v>
      </c>
      <c r="U49" s="52">
        <v>0</v>
      </c>
      <c r="V49" s="52">
        <v>0</v>
      </c>
      <c r="W49" s="52">
        <v>0</v>
      </c>
      <c r="X49" s="52">
        <v>0</v>
      </c>
      <c r="Y49" s="52">
        <v>0</v>
      </c>
      <c r="Z49" s="52">
        <v>0</v>
      </c>
      <c r="AA49" s="25">
        <v>0</v>
      </c>
      <c r="AB49" s="25">
        <v>0</v>
      </c>
      <c r="AC49" s="25">
        <v>0</v>
      </c>
      <c r="AD49" s="25">
        <v>0</v>
      </c>
      <c r="AE49" s="25">
        <v>0</v>
      </c>
      <c r="AF49" s="25">
        <v>0</v>
      </c>
      <c r="AG49" s="25">
        <v>0</v>
      </c>
      <c r="AH49" s="25">
        <v>0</v>
      </c>
      <c r="AI49" s="25">
        <v>0</v>
      </c>
      <c r="AJ49" s="25">
        <v>0</v>
      </c>
      <c r="AK49" s="25">
        <v>0</v>
      </c>
      <c r="AL49" s="25">
        <v>0</v>
      </c>
      <c r="AM49" s="95">
        <v>0</v>
      </c>
      <c r="AN49" s="95" t="e">
        <f ca="1">IF(MengeInEEGSummieren(M49),AM49,0)</f>
        <v>#NAME?</v>
      </c>
      <c r="AO49" s="95">
        <f t="shared" si="6"/>
        <v>0</v>
      </c>
      <c r="AP49" s="95">
        <f t="shared" si="7"/>
        <v>0</v>
      </c>
      <c r="AS49">
        <v>0</v>
      </c>
      <c r="AT49">
        <v>0</v>
      </c>
      <c r="AU49" t="e">
        <f t="shared" ca="1" si="8"/>
        <v>#NAME?</v>
      </c>
    </row>
    <row r="50" spans="1:47" x14ac:dyDescent="0.15">
      <c r="A50" s="307"/>
      <c r="B50" s="308"/>
      <c r="C50" s="309"/>
      <c r="D50" s="308"/>
      <c r="E50" s="308"/>
      <c r="F50" s="310"/>
      <c r="G50" s="310"/>
      <c r="H50" s="311"/>
      <c r="I50" s="312"/>
      <c r="J50" s="311"/>
      <c r="K50" s="313"/>
      <c r="L50" s="66"/>
      <c r="M50" s="66"/>
      <c r="N50" s="66"/>
      <c r="O50" s="314"/>
      <c r="P50" s="314"/>
      <c r="Q50" s="314"/>
      <c r="R50" s="314"/>
      <c r="S50" s="314"/>
      <c r="T50" s="314"/>
      <c r="U50" s="314"/>
      <c r="V50" s="314"/>
      <c r="W50" s="314"/>
      <c r="X50" s="314"/>
      <c r="Y50" s="314"/>
      <c r="Z50" s="314"/>
      <c r="AA50" s="315"/>
      <c r="AB50" s="315"/>
      <c r="AC50" s="315"/>
      <c r="AD50" s="315"/>
      <c r="AE50" s="315"/>
      <c r="AF50" s="315"/>
      <c r="AG50" s="315"/>
      <c r="AH50" s="315"/>
      <c r="AI50" s="315"/>
      <c r="AJ50" s="315"/>
      <c r="AK50" s="315"/>
      <c r="AL50" s="315"/>
      <c r="AM50" s="95">
        <v>0</v>
      </c>
      <c r="AN50" s="95" t="e">
        <f ca="1">IF(MengeInEEGSummieren(M50),AM50,0)</f>
        <v>#NAME?</v>
      </c>
      <c r="AO50" s="95">
        <f t="shared" si="6"/>
        <v>0</v>
      </c>
      <c r="AP50" s="95">
        <f t="shared" si="7"/>
        <v>0</v>
      </c>
      <c r="AS50">
        <v>0</v>
      </c>
      <c r="AT50">
        <v>0</v>
      </c>
      <c r="AU50" t="e">
        <f t="shared" ca="1" si="8"/>
        <v>#NAME?</v>
      </c>
    </row>
    <row r="51" spans="1:47" x14ac:dyDescent="0.15">
      <c r="A51" s="21" t="s">
        <v>268</v>
      </c>
      <c r="B51" s="22" t="s">
        <v>15</v>
      </c>
      <c r="C51" s="42">
        <v>2007</v>
      </c>
      <c r="D51" s="22" t="s">
        <v>82</v>
      </c>
      <c r="E51" s="22"/>
      <c r="F51" s="23">
        <v>9.67</v>
      </c>
      <c r="G51" s="23">
        <v>9.67</v>
      </c>
      <c r="H51" s="24">
        <f t="shared" si="3"/>
        <v>0</v>
      </c>
      <c r="I51" s="153">
        <v>0</v>
      </c>
      <c r="J51" s="24">
        <f t="shared" si="4"/>
        <v>0</v>
      </c>
      <c r="K51" s="25">
        <f t="shared" si="5"/>
        <v>0</v>
      </c>
      <c r="L51">
        <v>0</v>
      </c>
      <c r="M51">
        <v>32964608</v>
      </c>
      <c r="N51">
        <v>42065747</v>
      </c>
      <c r="O51" s="52">
        <v>0</v>
      </c>
      <c r="P51" s="52">
        <v>0</v>
      </c>
      <c r="Q51" s="52">
        <v>0</v>
      </c>
      <c r="R51" s="52">
        <v>0</v>
      </c>
      <c r="S51" s="52">
        <v>0</v>
      </c>
      <c r="T51" s="52">
        <v>0</v>
      </c>
      <c r="U51" s="52">
        <v>0</v>
      </c>
      <c r="V51" s="52">
        <v>0</v>
      </c>
      <c r="W51" s="52">
        <v>0</v>
      </c>
      <c r="X51" s="52">
        <v>0</v>
      </c>
      <c r="Y51" s="52">
        <v>0</v>
      </c>
      <c r="Z51" s="52">
        <v>0</v>
      </c>
      <c r="AA51" s="25">
        <v>0</v>
      </c>
      <c r="AB51" s="25">
        <v>0</v>
      </c>
      <c r="AC51" s="25">
        <v>0</v>
      </c>
      <c r="AD51" s="25">
        <v>0</v>
      </c>
      <c r="AE51" s="25">
        <v>0</v>
      </c>
      <c r="AF51" s="25">
        <v>0</v>
      </c>
      <c r="AG51" s="25">
        <v>0</v>
      </c>
      <c r="AH51" s="25">
        <v>0</v>
      </c>
      <c r="AI51" s="25">
        <v>0</v>
      </c>
      <c r="AJ51" s="25">
        <v>0</v>
      </c>
      <c r="AK51" s="25">
        <v>0</v>
      </c>
      <c r="AL51" s="25">
        <v>0</v>
      </c>
      <c r="AM51" s="95">
        <v>0</v>
      </c>
      <c r="AN51" s="95" t="e">
        <f ca="1">IF(MengeInEEGSummieren(M51),AM51,0)</f>
        <v>#NAME?</v>
      </c>
      <c r="AO51" s="95">
        <f t="shared" si="6"/>
        <v>0</v>
      </c>
      <c r="AP51" s="95">
        <f t="shared" si="7"/>
        <v>0</v>
      </c>
      <c r="AS51">
        <v>0</v>
      </c>
      <c r="AT51">
        <v>0</v>
      </c>
      <c r="AU51" t="e">
        <f t="shared" ca="1" si="8"/>
        <v>#NAME?</v>
      </c>
    </row>
    <row r="52" spans="1:47" x14ac:dyDescent="0.15">
      <c r="A52" s="21" t="s">
        <v>269</v>
      </c>
      <c r="B52" s="22" t="s">
        <v>15</v>
      </c>
      <c r="C52" s="42">
        <v>2007</v>
      </c>
      <c r="D52" s="22" t="s">
        <v>233</v>
      </c>
      <c r="E52" s="22"/>
      <c r="F52" s="23">
        <v>6.65</v>
      </c>
      <c r="G52" s="23">
        <v>6.65</v>
      </c>
      <c r="H52" s="24">
        <f t="shared" si="3"/>
        <v>0</v>
      </c>
      <c r="I52" s="153">
        <v>0</v>
      </c>
      <c r="J52" s="24">
        <f t="shared" si="4"/>
        <v>0</v>
      </c>
      <c r="K52" s="25">
        <f t="shared" si="5"/>
        <v>0</v>
      </c>
      <c r="L52">
        <v>0</v>
      </c>
      <c r="M52">
        <v>32964608</v>
      </c>
      <c r="N52">
        <v>42065747</v>
      </c>
      <c r="O52" s="52">
        <v>0</v>
      </c>
      <c r="P52" s="52">
        <v>0</v>
      </c>
      <c r="Q52" s="52">
        <v>0</v>
      </c>
      <c r="R52" s="52">
        <v>0</v>
      </c>
      <c r="S52" s="52">
        <v>0</v>
      </c>
      <c r="T52" s="52">
        <v>0</v>
      </c>
      <c r="U52" s="52">
        <v>0</v>
      </c>
      <c r="V52" s="52">
        <v>0</v>
      </c>
      <c r="W52" s="52">
        <v>0</v>
      </c>
      <c r="X52" s="52">
        <v>0</v>
      </c>
      <c r="Y52" s="52">
        <v>0</v>
      </c>
      <c r="Z52" s="52">
        <v>0</v>
      </c>
      <c r="AA52" s="25">
        <v>0</v>
      </c>
      <c r="AB52" s="25">
        <v>0</v>
      </c>
      <c r="AC52" s="25">
        <v>0</v>
      </c>
      <c r="AD52" s="25">
        <v>0</v>
      </c>
      <c r="AE52" s="25">
        <v>0</v>
      </c>
      <c r="AF52" s="25">
        <v>0</v>
      </c>
      <c r="AG52" s="25">
        <v>0</v>
      </c>
      <c r="AH52" s="25">
        <v>0</v>
      </c>
      <c r="AI52" s="25">
        <v>0</v>
      </c>
      <c r="AJ52" s="25">
        <v>0</v>
      </c>
      <c r="AK52" s="25">
        <v>0</v>
      </c>
      <c r="AL52" s="25">
        <v>0</v>
      </c>
      <c r="AM52" s="95">
        <v>0</v>
      </c>
      <c r="AN52" s="95" t="e">
        <f ca="1">IF(MengeInEEGSummieren(M52),AM52,0)</f>
        <v>#NAME?</v>
      </c>
      <c r="AO52" s="95">
        <f t="shared" si="6"/>
        <v>0</v>
      </c>
      <c r="AP52" s="95">
        <f t="shared" si="7"/>
        <v>0</v>
      </c>
      <c r="AS52">
        <v>0</v>
      </c>
      <c r="AT52">
        <v>0</v>
      </c>
      <c r="AU52" t="e">
        <f t="shared" ca="1" si="8"/>
        <v>#NAME?</v>
      </c>
    </row>
    <row r="53" spans="1:47" x14ac:dyDescent="0.15">
      <c r="A53" s="21" t="s">
        <v>270</v>
      </c>
      <c r="B53" s="22" t="s">
        <v>15</v>
      </c>
      <c r="C53" s="42">
        <v>2007</v>
      </c>
      <c r="D53" s="22" t="s">
        <v>243</v>
      </c>
      <c r="E53" s="22"/>
      <c r="F53" s="23">
        <v>7.43</v>
      </c>
      <c r="G53" s="23">
        <v>7.43</v>
      </c>
      <c r="H53" s="24">
        <f t="shared" si="3"/>
        <v>0</v>
      </c>
      <c r="I53" s="153">
        <v>0</v>
      </c>
      <c r="J53" s="24">
        <f t="shared" si="4"/>
        <v>0</v>
      </c>
      <c r="K53" s="25">
        <f t="shared" si="5"/>
        <v>0</v>
      </c>
      <c r="L53">
        <v>0</v>
      </c>
      <c r="M53">
        <v>32964608</v>
      </c>
      <c r="N53">
        <v>42065747</v>
      </c>
      <c r="O53" s="52">
        <v>0</v>
      </c>
      <c r="P53" s="52">
        <v>0</v>
      </c>
      <c r="Q53" s="52">
        <v>0</v>
      </c>
      <c r="R53" s="52">
        <v>0</v>
      </c>
      <c r="S53" s="52">
        <v>0</v>
      </c>
      <c r="T53" s="52">
        <v>0</v>
      </c>
      <c r="U53" s="52">
        <v>0</v>
      </c>
      <c r="V53" s="52">
        <v>0</v>
      </c>
      <c r="W53" s="52">
        <v>0</v>
      </c>
      <c r="X53" s="52">
        <v>0</v>
      </c>
      <c r="Y53" s="52">
        <v>0</v>
      </c>
      <c r="Z53" s="52">
        <v>0</v>
      </c>
      <c r="AA53" s="25">
        <v>0</v>
      </c>
      <c r="AB53" s="25">
        <v>0</v>
      </c>
      <c r="AC53" s="25">
        <v>0</v>
      </c>
      <c r="AD53" s="25">
        <v>0</v>
      </c>
      <c r="AE53" s="25">
        <v>0</v>
      </c>
      <c r="AF53" s="25">
        <v>0</v>
      </c>
      <c r="AG53" s="25">
        <v>0</v>
      </c>
      <c r="AH53" s="25">
        <v>0</v>
      </c>
      <c r="AI53" s="25">
        <v>0</v>
      </c>
      <c r="AJ53" s="25">
        <v>0</v>
      </c>
      <c r="AK53" s="25">
        <v>0</v>
      </c>
      <c r="AL53" s="25">
        <v>0</v>
      </c>
      <c r="AM53" s="95">
        <v>0</v>
      </c>
      <c r="AN53" s="95" t="e">
        <f ca="1">IF(MengeInEEGSummieren(M53),AM53,0)</f>
        <v>#NAME?</v>
      </c>
      <c r="AO53" s="95">
        <f t="shared" si="6"/>
        <v>0</v>
      </c>
      <c r="AP53" s="95">
        <f t="shared" si="7"/>
        <v>0</v>
      </c>
      <c r="AS53">
        <v>0</v>
      </c>
      <c r="AT53">
        <v>0</v>
      </c>
      <c r="AU53" t="e">
        <f t="shared" ca="1" si="8"/>
        <v>#NAME?</v>
      </c>
    </row>
    <row r="54" spans="1:47" x14ac:dyDescent="0.15">
      <c r="A54" s="21" t="s">
        <v>271</v>
      </c>
      <c r="B54" s="22" t="s">
        <v>15</v>
      </c>
      <c r="C54" s="42">
        <v>2007</v>
      </c>
      <c r="D54" s="22" t="s">
        <v>245</v>
      </c>
      <c r="E54" s="22"/>
      <c r="F54" s="23">
        <v>6.44</v>
      </c>
      <c r="G54" s="23">
        <v>6.44</v>
      </c>
      <c r="H54" s="24">
        <f t="shared" si="3"/>
        <v>0</v>
      </c>
      <c r="I54" s="153">
        <v>0</v>
      </c>
      <c r="J54" s="24">
        <f t="shared" si="4"/>
        <v>0</v>
      </c>
      <c r="K54" s="25">
        <f t="shared" si="5"/>
        <v>0</v>
      </c>
      <c r="L54">
        <v>0</v>
      </c>
      <c r="M54">
        <v>32964608</v>
      </c>
      <c r="N54">
        <v>42065747</v>
      </c>
      <c r="O54" s="52">
        <v>0</v>
      </c>
      <c r="P54" s="52">
        <v>0</v>
      </c>
      <c r="Q54" s="52">
        <v>0</v>
      </c>
      <c r="R54" s="52">
        <v>0</v>
      </c>
      <c r="S54" s="52">
        <v>0</v>
      </c>
      <c r="T54" s="52">
        <v>0</v>
      </c>
      <c r="U54" s="52">
        <v>0</v>
      </c>
      <c r="V54" s="52">
        <v>0</v>
      </c>
      <c r="W54" s="52">
        <v>0</v>
      </c>
      <c r="X54" s="52">
        <v>0</v>
      </c>
      <c r="Y54" s="52">
        <v>0</v>
      </c>
      <c r="Z54" s="52">
        <v>0</v>
      </c>
      <c r="AA54" s="25">
        <v>0</v>
      </c>
      <c r="AB54" s="25">
        <v>0</v>
      </c>
      <c r="AC54" s="25">
        <v>0</v>
      </c>
      <c r="AD54" s="25">
        <v>0</v>
      </c>
      <c r="AE54" s="25">
        <v>0</v>
      </c>
      <c r="AF54" s="25">
        <v>0</v>
      </c>
      <c r="AG54" s="25">
        <v>0</v>
      </c>
      <c r="AH54" s="25">
        <v>0</v>
      </c>
      <c r="AI54" s="25">
        <v>0</v>
      </c>
      <c r="AJ54" s="25">
        <v>0</v>
      </c>
      <c r="AK54" s="25">
        <v>0</v>
      </c>
      <c r="AL54" s="25">
        <v>0</v>
      </c>
      <c r="AM54" s="95">
        <v>0</v>
      </c>
      <c r="AN54" s="95" t="e">
        <f ca="1">IF(MengeInEEGSummieren(M54),AM54,0)</f>
        <v>#NAME?</v>
      </c>
      <c r="AO54" s="95">
        <f t="shared" si="6"/>
        <v>0</v>
      </c>
      <c r="AP54" s="95">
        <f t="shared" si="7"/>
        <v>0</v>
      </c>
      <c r="AS54">
        <v>0</v>
      </c>
      <c r="AT54">
        <v>0</v>
      </c>
      <c r="AU54" t="e">
        <f t="shared" ca="1" si="8"/>
        <v>#NAME?</v>
      </c>
    </row>
    <row r="55" spans="1:47" x14ac:dyDescent="0.15">
      <c r="A55" s="21" t="s">
        <v>272</v>
      </c>
      <c r="B55" s="22" t="s">
        <v>15</v>
      </c>
      <c r="C55" s="42">
        <v>2007</v>
      </c>
      <c r="D55" s="22" t="s">
        <v>247</v>
      </c>
      <c r="E55" s="22"/>
      <c r="F55" s="23">
        <v>5.92</v>
      </c>
      <c r="G55" s="23">
        <v>5.92</v>
      </c>
      <c r="H55" s="24">
        <f t="shared" si="3"/>
        <v>0</v>
      </c>
      <c r="I55" s="153">
        <v>0</v>
      </c>
      <c r="J55" s="24">
        <f t="shared" si="4"/>
        <v>0</v>
      </c>
      <c r="K55" s="25">
        <f t="shared" si="5"/>
        <v>0</v>
      </c>
      <c r="L55">
        <v>0</v>
      </c>
      <c r="M55">
        <v>32964608</v>
      </c>
      <c r="N55">
        <v>42065747</v>
      </c>
      <c r="O55" s="52">
        <v>0</v>
      </c>
      <c r="P55" s="52">
        <v>0</v>
      </c>
      <c r="Q55" s="52">
        <v>0</v>
      </c>
      <c r="R55" s="52">
        <v>0</v>
      </c>
      <c r="S55" s="52">
        <v>0</v>
      </c>
      <c r="T55" s="52">
        <v>0</v>
      </c>
      <c r="U55" s="52">
        <v>0</v>
      </c>
      <c r="V55" s="52">
        <v>0</v>
      </c>
      <c r="W55" s="52">
        <v>0</v>
      </c>
      <c r="X55" s="52">
        <v>0</v>
      </c>
      <c r="Y55" s="52">
        <v>0</v>
      </c>
      <c r="Z55" s="52">
        <v>0</v>
      </c>
      <c r="AA55" s="25">
        <v>0</v>
      </c>
      <c r="AB55" s="25">
        <v>0</v>
      </c>
      <c r="AC55" s="25">
        <v>0</v>
      </c>
      <c r="AD55" s="25">
        <v>0</v>
      </c>
      <c r="AE55" s="25">
        <v>0</v>
      </c>
      <c r="AF55" s="25">
        <v>0</v>
      </c>
      <c r="AG55" s="25">
        <v>0</v>
      </c>
      <c r="AH55" s="25">
        <v>0</v>
      </c>
      <c r="AI55" s="25">
        <v>0</v>
      </c>
      <c r="AJ55" s="25">
        <v>0</v>
      </c>
      <c r="AK55" s="25">
        <v>0</v>
      </c>
      <c r="AL55" s="25">
        <v>0</v>
      </c>
      <c r="AM55" s="95">
        <v>0</v>
      </c>
      <c r="AN55" s="95" t="e">
        <f ca="1">IF(MengeInEEGSummieren(M55),AM55,0)</f>
        <v>#NAME?</v>
      </c>
      <c r="AO55" s="95">
        <f t="shared" si="6"/>
        <v>0</v>
      </c>
      <c r="AP55" s="95">
        <f t="shared" si="7"/>
        <v>0</v>
      </c>
      <c r="AS55">
        <v>0</v>
      </c>
      <c r="AT55">
        <v>0</v>
      </c>
      <c r="AU55" t="e">
        <f t="shared" ca="1" si="8"/>
        <v>#NAME?</v>
      </c>
    </row>
    <row r="56" spans="1:47" x14ac:dyDescent="0.15">
      <c r="A56" s="21" t="s">
        <v>273</v>
      </c>
      <c r="B56" s="22" t="s">
        <v>15</v>
      </c>
      <c r="C56" s="42">
        <v>2007</v>
      </c>
      <c r="D56" s="22" t="s">
        <v>249</v>
      </c>
      <c r="E56" s="22"/>
      <c r="F56" s="23">
        <v>4.42</v>
      </c>
      <c r="G56" s="23">
        <v>4.42</v>
      </c>
      <c r="H56" s="24">
        <f t="shared" si="3"/>
        <v>0</v>
      </c>
      <c r="I56" s="153">
        <v>0</v>
      </c>
      <c r="J56" s="24">
        <f t="shared" si="4"/>
        <v>0</v>
      </c>
      <c r="K56" s="25">
        <f t="shared" si="5"/>
        <v>0</v>
      </c>
      <c r="L56">
        <v>0</v>
      </c>
      <c r="M56">
        <v>32964608</v>
      </c>
      <c r="N56">
        <v>42065747</v>
      </c>
      <c r="O56" s="52">
        <v>0</v>
      </c>
      <c r="P56" s="52">
        <v>0</v>
      </c>
      <c r="Q56" s="52">
        <v>0</v>
      </c>
      <c r="R56" s="52">
        <v>0</v>
      </c>
      <c r="S56" s="52">
        <v>0</v>
      </c>
      <c r="T56" s="52">
        <v>0</v>
      </c>
      <c r="U56" s="52">
        <v>0</v>
      </c>
      <c r="V56" s="52">
        <v>0</v>
      </c>
      <c r="W56" s="52">
        <v>0</v>
      </c>
      <c r="X56" s="52">
        <v>0</v>
      </c>
      <c r="Y56" s="52">
        <v>0</v>
      </c>
      <c r="Z56" s="52">
        <v>0</v>
      </c>
      <c r="AA56" s="25">
        <v>0</v>
      </c>
      <c r="AB56" s="25">
        <v>0</v>
      </c>
      <c r="AC56" s="25">
        <v>0</v>
      </c>
      <c r="AD56" s="25">
        <v>0</v>
      </c>
      <c r="AE56" s="25">
        <v>0</v>
      </c>
      <c r="AF56" s="25">
        <v>0</v>
      </c>
      <c r="AG56" s="25">
        <v>0</v>
      </c>
      <c r="AH56" s="25">
        <v>0</v>
      </c>
      <c r="AI56" s="25">
        <v>0</v>
      </c>
      <c r="AJ56" s="25">
        <v>0</v>
      </c>
      <c r="AK56" s="25">
        <v>0</v>
      </c>
      <c r="AL56" s="25">
        <v>0</v>
      </c>
      <c r="AM56" s="95">
        <v>0</v>
      </c>
      <c r="AN56" s="95" t="e">
        <f ca="1">IF(MengeInEEGSummieren(M56),AM56,0)</f>
        <v>#NAME?</v>
      </c>
      <c r="AO56" s="95">
        <f t="shared" si="6"/>
        <v>0</v>
      </c>
      <c r="AP56" s="95">
        <f t="shared" si="7"/>
        <v>0</v>
      </c>
      <c r="AS56">
        <v>0</v>
      </c>
      <c r="AT56">
        <v>0</v>
      </c>
      <c r="AU56" t="e">
        <f t="shared" ca="1" si="8"/>
        <v>#NAME?</v>
      </c>
    </row>
    <row r="57" spans="1:47" x14ac:dyDescent="0.15">
      <c r="A57" s="21" t="s">
        <v>274</v>
      </c>
      <c r="B57" s="22" t="s">
        <v>15</v>
      </c>
      <c r="C57" s="42">
        <v>2007</v>
      </c>
      <c r="D57" s="22" t="s">
        <v>251</v>
      </c>
      <c r="E57" s="22"/>
      <c r="F57" s="23">
        <v>3.58</v>
      </c>
      <c r="G57" s="23">
        <v>3.58</v>
      </c>
      <c r="H57" s="24">
        <f t="shared" si="3"/>
        <v>0</v>
      </c>
      <c r="I57" s="153">
        <v>0</v>
      </c>
      <c r="J57" s="24">
        <f t="shared" si="4"/>
        <v>0</v>
      </c>
      <c r="K57" s="25">
        <f t="shared" si="5"/>
        <v>0</v>
      </c>
      <c r="L57">
        <v>0</v>
      </c>
      <c r="M57">
        <v>32964608</v>
      </c>
      <c r="N57">
        <v>42065747</v>
      </c>
      <c r="O57" s="52">
        <v>0</v>
      </c>
      <c r="P57" s="52">
        <v>0</v>
      </c>
      <c r="Q57" s="52">
        <v>0</v>
      </c>
      <c r="R57" s="52">
        <v>0</v>
      </c>
      <c r="S57" s="52">
        <v>0</v>
      </c>
      <c r="T57" s="52">
        <v>0</v>
      </c>
      <c r="U57" s="52">
        <v>0</v>
      </c>
      <c r="V57" s="52">
        <v>0</v>
      </c>
      <c r="W57" s="52">
        <v>0</v>
      </c>
      <c r="X57" s="52">
        <v>0</v>
      </c>
      <c r="Y57" s="52">
        <v>0</v>
      </c>
      <c r="Z57" s="52">
        <v>0</v>
      </c>
      <c r="AA57" s="25">
        <v>0</v>
      </c>
      <c r="AB57" s="25">
        <v>0</v>
      </c>
      <c r="AC57" s="25">
        <v>0</v>
      </c>
      <c r="AD57" s="25">
        <v>0</v>
      </c>
      <c r="AE57" s="25">
        <v>0</v>
      </c>
      <c r="AF57" s="25">
        <v>0</v>
      </c>
      <c r="AG57" s="25">
        <v>0</v>
      </c>
      <c r="AH57" s="25">
        <v>0</v>
      </c>
      <c r="AI57" s="25">
        <v>0</v>
      </c>
      <c r="AJ57" s="25">
        <v>0</v>
      </c>
      <c r="AK57" s="25">
        <v>0</v>
      </c>
      <c r="AL57" s="25">
        <v>0</v>
      </c>
      <c r="AM57" s="95">
        <v>0</v>
      </c>
      <c r="AN57" s="95" t="e">
        <f ca="1">IF(MengeInEEGSummieren(M57),AM57,0)</f>
        <v>#NAME?</v>
      </c>
      <c r="AO57" s="95">
        <f t="shared" si="6"/>
        <v>0</v>
      </c>
      <c r="AP57" s="95">
        <f t="shared" si="7"/>
        <v>0</v>
      </c>
      <c r="AS57">
        <v>0</v>
      </c>
      <c r="AT57">
        <v>0</v>
      </c>
      <c r="AU57" t="e">
        <f t="shared" ca="1" si="8"/>
        <v>#NAME?</v>
      </c>
    </row>
    <row r="58" spans="1:47" x14ac:dyDescent="0.15">
      <c r="A58" s="307"/>
      <c r="B58" s="308"/>
      <c r="C58" s="309"/>
      <c r="D58" s="308"/>
      <c r="E58" s="308"/>
      <c r="F58" s="310"/>
      <c r="G58" s="310"/>
      <c r="H58" s="311"/>
      <c r="I58" s="312"/>
      <c r="J58" s="311"/>
      <c r="K58" s="313"/>
      <c r="L58" s="66"/>
      <c r="M58" s="66"/>
      <c r="N58" s="66"/>
      <c r="O58" s="314"/>
      <c r="P58" s="314"/>
      <c r="Q58" s="314"/>
      <c r="R58" s="314"/>
      <c r="S58" s="314"/>
      <c r="T58" s="314"/>
      <c r="U58" s="314"/>
      <c r="V58" s="314"/>
      <c r="W58" s="314"/>
      <c r="X58" s="314"/>
      <c r="Y58" s="314"/>
      <c r="Z58" s="314"/>
      <c r="AA58" s="315"/>
      <c r="AB58" s="315"/>
      <c r="AC58" s="315"/>
      <c r="AD58" s="315"/>
      <c r="AE58" s="315"/>
      <c r="AF58" s="315"/>
      <c r="AG58" s="315"/>
      <c r="AH58" s="315"/>
      <c r="AI58" s="315"/>
      <c r="AJ58" s="315"/>
      <c r="AK58" s="315"/>
      <c r="AL58" s="315"/>
      <c r="AM58" s="95">
        <v>0</v>
      </c>
      <c r="AN58" s="95" t="e">
        <f ca="1">IF(MengeInEEGSummieren(M58),AM58,0)</f>
        <v>#NAME?</v>
      </c>
      <c r="AO58" s="95">
        <f t="shared" si="6"/>
        <v>0</v>
      </c>
      <c r="AP58" s="95">
        <f t="shared" si="7"/>
        <v>0</v>
      </c>
      <c r="AS58">
        <v>0</v>
      </c>
      <c r="AT58">
        <v>0</v>
      </c>
      <c r="AU58" t="e">
        <f t="shared" ca="1" si="8"/>
        <v>#NAME?</v>
      </c>
    </row>
    <row r="59" spans="1:47" x14ac:dyDescent="0.15">
      <c r="A59" s="21" t="s">
        <v>275</v>
      </c>
      <c r="B59" s="22" t="s">
        <v>15</v>
      </c>
      <c r="C59" s="42">
        <v>2008</v>
      </c>
      <c r="D59" s="22" t="s">
        <v>82</v>
      </c>
      <c r="E59" s="22"/>
      <c r="F59" s="23">
        <v>9.67</v>
      </c>
      <c r="G59" s="23">
        <v>9.67</v>
      </c>
      <c r="H59" s="24">
        <f t="shared" si="3"/>
        <v>0</v>
      </c>
      <c r="I59" s="153">
        <v>0</v>
      </c>
      <c r="J59" s="24">
        <f t="shared" si="4"/>
        <v>0</v>
      </c>
      <c r="K59" s="25">
        <f t="shared" si="5"/>
        <v>0</v>
      </c>
      <c r="L59">
        <v>0</v>
      </c>
      <c r="M59">
        <v>32964608</v>
      </c>
      <c r="N59">
        <v>42065747</v>
      </c>
      <c r="O59" s="52">
        <v>0</v>
      </c>
      <c r="P59" s="52">
        <v>0</v>
      </c>
      <c r="Q59" s="52">
        <v>0</v>
      </c>
      <c r="R59" s="52">
        <v>0</v>
      </c>
      <c r="S59" s="52">
        <v>0</v>
      </c>
      <c r="T59" s="52">
        <v>0</v>
      </c>
      <c r="U59" s="52">
        <v>0</v>
      </c>
      <c r="V59" s="52">
        <v>0</v>
      </c>
      <c r="W59" s="52">
        <v>0</v>
      </c>
      <c r="X59" s="52">
        <v>0</v>
      </c>
      <c r="Y59" s="52">
        <v>0</v>
      </c>
      <c r="Z59" s="52">
        <v>0</v>
      </c>
      <c r="AA59" s="25">
        <v>0</v>
      </c>
      <c r="AB59" s="25">
        <v>0</v>
      </c>
      <c r="AC59" s="25">
        <v>0</v>
      </c>
      <c r="AD59" s="25">
        <v>0</v>
      </c>
      <c r="AE59" s="25">
        <v>0</v>
      </c>
      <c r="AF59" s="25">
        <v>0</v>
      </c>
      <c r="AG59" s="25">
        <v>0</v>
      </c>
      <c r="AH59" s="25">
        <v>0</v>
      </c>
      <c r="AI59" s="25">
        <v>0</v>
      </c>
      <c r="AJ59" s="25">
        <v>0</v>
      </c>
      <c r="AK59" s="25">
        <v>0</v>
      </c>
      <c r="AL59" s="25">
        <v>0</v>
      </c>
      <c r="AM59" s="95">
        <v>0</v>
      </c>
      <c r="AN59" s="95" t="e">
        <f ca="1">IF(MengeInEEGSummieren(M59),AM59,0)</f>
        <v>#NAME?</v>
      </c>
      <c r="AO59" s="95">
        <f t="shared" si="6"/>
        <v>0</v>
      </c>
      <c r="AP59" s="95">
        <f t="shared" si="7"/>
        <v>0</v>
      </c>
      <c r="AS59">
        <v>0</v>
      </c>
      <c r="AT59">
        <v>0</v>
      </c>
      <c r="AU59" t="e">
        <f t="shared" ca="1" si="8"/>
        <v>#NAME?</v>
      </c>
    </row>
    <row r="60" spans="1:47" x14ac:dyDescent="0.15">
      <c r="A60" s="21" t="s">
        <v>276</v>
      </c>
      <c r="B60" s="22" t="s">
        <v>15</v>
      </c>
      <c r="C60" s="42">
        <v>2008</v>
      </c>
      <c r="D60" s="22" t="s">
        <v>233</v>
      </c>
      <c r="E60" s="22"/>
      <c r="F60" s="23">
        <v>6.65</v>
      </c>
      <c r="G60" s="23">
        <v>6.65</v>
      </c>
      <c r="H60" s="24">
        <f t="shared" si="3"/>
        <v>0</v>
      </c>
      <c r="I60" s="153">
        <v>0</v>
      </c>
      <c r="J60" s="24">
        <f t="shared" si="4"/>
        <v>0</v>
      </c>
      <c r="K60" s="25">
        <f t="shared" si="5"/>
        <v>0</v>
      </c>
      <c r="L60">
        <v>0</v>
      </c>
      <c r="M60">
        <v>32964608</v>
      </c>
      <c r="N60">
        <v>42065747</v>
      </c>
      <c r="O60" s="52">
        <v>0</v>
      </c>
      <c r="P60" s="52">
        <v>0</v>
      </c>
      <c r="Q60" s="52">
        <v>0</v>
      </c>
      <c r="R60" s="52">
        <v>0</v>
      </c>
      <c r="S60" s="52">
        <v>0</v>
      </c>
      <c r="T60" s="52">
        <v>0</v>
      </c>
      <c r="U60" s="52">
        <v>0</v>
      </c>
      <c r="V60" s="52">
        <v>0</v>
      </c>
      <c r="W60" s="52">
        <v>0</v>
      </c>
      <c r="X60" s="52">
        <v>0</v>
      </c>
      <c r="Y60" s="52">
        <v>0</v>
      </c>
      <c r="Z60" s="52">
        <v>0</v>
      </c>
      <c r="AA60" s="25">
        <v>0</v>
      </c>
      <c r="AB60" s="25">
        <v>0</v>
      </c>
      <c r="AC60" s="25">
        <v>0</v>
      </c>
      <c r="AD60" s="25">
        <v>0</v>
      </c>
      <c r="AE60" s="25">
        <v>0</v>
      </c>
      <c r="AF60" s="25">
        <v>0</v>
      </c>
      <c r="AG60" s="25">
        <v>0</v>
      </c>
      <c r="AH60" s="25">
        <v>0</v>
      </c>
      <c r="AI60" s="25">
        <v>0</v>
      </c>
      <c r="AJ60" s="25">
        <v>0</v>
      </c>
      <c r="AK60" s="25">
        <v>0</v>
      </c>
      <c r="AL60" s="25">
        <v>0</v>
      </c>
      <c r="AM60" s="95">
        <v>0</v>
      </c>
      <c r="AN60" s="95" t="e">
        <f ca="1">IF(MengeInEEGSummieren(M60),AM60,0)</f>
        <v>#NAME?</v>
      </c>
      <c r="AO60" s="95">
        <f t="shared" si="6"/>
        <v>0</v>
      </c>
      <c r="AP60" s="95">
        <f t="shared" si="7"/>
        <v>0</v>
      </c>
      <c r="AS60">
        <v>0</v>
      </c>
      <c r="AT60">
        <v>0</v>
      </c>
      <c r="AU60" t="e">
        <f t="shared" ca="1" si="8"/>
        <v>#NAME?</v>
      </c>
    </row>
    <row r="61" spans="1:47" x14ac:dyDescent="0.15">
      <c r="A61" s="21" t="s">
        <v>277</v>
      </c>
      <c r="B61" s="22" t="s">
        <v>15</v>
      </c>
      <c r="C61" s="42">
        <v>2008</v>
      </c>
      <c r="D61" s="22" t="s">
        <v>243</v>
      </c>
      <c r="E61" s="22"/>
      <c r="F61" s="23">
        <v>7.36</v>
      </c>
      <c r="G61" s="23">
        <v>7.36</v>
      </c>
      <c r="H61" s="24">
        <f t="shared" si="3"/>
        <v>0</v>
      </c>
      <c r="I61" s="153">
        <v>0</v>
      </c>
      <c r="J61" s="24">
        <f t="shared" si="4"/>
        <v>0</v>
      </c>
      <c r="K61" s="25">
        <f t="shared" si="5"/>
        <v>0</v>
      </c>
      <c r="L61">
        <v>0</v>
      </c>
      <c r="M61">
        <v>32964608</v>
      </c>
      <c r="N61">
        <v>42065747</v>
      </c>
      <c r="O61" s="52">
        <v>0</v>
      </c>
      <c r="P61" s="52">
        <v>0</v>
      </c>
      <c r="Q61" s="52">
        <v>0</v>
      </c>
      <c r="R61" s="52">
        <v>0</v>
      </c>
      <c r="S61" s="52">
        <v>0</v>
      </c>
      <c r="T61" s="52">
        <v>0</v>
      </c>
      <c r="U61" s="52">
        <v>0</v>
      </c>
      <c r="V61" s="52">
        <v>0</v>
      </c>
      <c r="W61" s="52">
        <v>0</v>
      </c>
      <c r="X61" s="52">
        <v>0</v>
      </c>
      <c r="Y61" s="52">
        <v>0</v>
      </c>
      <c r="Z61" s="52">
        <v>0</v>
      </c>
      <c r="AA61" s="25">
        <v>0</v>
      </c>
      <c r="AB61" s="25">
        <v>0</v>
      </c>
      <c r="AC61" s="25">
        <v>0</v>
      </c>
      <c r="AD61" s="25">
        <v>0</v>
      </c>
      <c r="AE61" s="25">
        <v>0</v>
      </c>
      <c r="AF61" s="25">
        <v>0</v>
      </c>
      <c r="AG61" s="25">
        <v>0</v>
      </c>
      <c r="AH61" s="25">
        <v>0</v>
      </c>
      <c r="AI61" s="25">
        <v>0</v>
      </c>
      <c r="AJ61" s="25">
        <v>0</v>
      </c>
      <c r="AK61" s="25">
        <v>0</v>
      </c>
      <c r="AL61" s="25">
        <v>0</v>
      </c>
      <c r="AM61" s="95">
        <v>0</v>
      </c>
      <c r="AN61" s="95" t="e">
        <f ca="1">IF(MengeInEEGSummieren(M61),AM61,0)</f>
        <v>#NAME?</v>
      </c>
      <c r="AO61" s="95">
        <f t="shared" si="6"/>
        <v>0</v>
      </c>
      <c r="AP61" s="95">
        <f t="shared" si="7"/>
        <v>0</v>
      </c>
      <c r="AS61">
        <v>0</v>
      </c>
      <c r="AT61">
        <v>0</v>
      </c>
      <c r="AU61" t="e">
        <f t="shared" ca="1" si="8"/>
        <v>#NAME?</v>
      </c>
    </row>
    <row r="62" spans="1:47" x14ac:dyDescent="0.15">
      <c r="A62" s="21" t="s">
        <v>278</v>
      </c>
      <c r="B62" s="22" t="s">
        <v>15</v>
      </c>
      <c r="C62" s="42">
        <v>2008</v>
      </c>
      <c r="D62" s="22" t="s">
        <v>245</v>
      </c>
      <c r="E62" s="22"/>
      <c r="F62" s="23">
        <v>6.38</v>
      </c>
      <c r="G62" s="23">
        <v>6.38</v>
      </c>
      <c r="H62" s="24">
        <f t="shared" si="3"/>
        <v>0</v>
      </c>
      <c r="I62" s="153">
        <v>0</v>
      </c>
      <c r="J62" s="24">
        <f t="shared" si="4"/>
        <v>0</v>
      </c>
      <c r="K62" s="25">
        <f t="shared" si="5"/>
        <v>0</v>
      </c>
      <c r="L62">
        <v>0</v>
      </c>
      <c r="M62">
        <v>32964608</v>
      </c>
      <c r="N62">
        <v>42065747</v>
      </c>
      <c r="O62" s="52">
        <v>0</v>
      </c>
      <c r="P62" s="52">
        <v>0</v>
      </c>
      <c r="Q62" s="52">
        <v>0</v>
      </c>
      <c r="R62" s="52">
        <v>0</v>
      </c>
      <c r="S62" s="52">
        <v>0</v>
      </c>
      <c r="T62" s="52">
        <v>0</v>
      </c>
      <c r="U62" s="52">
        <v>0</v>
      </c>
      <c r="V62" s="52">
        <v>0</v>
      </c>
      <c r="W62" s="52">
        <v>0</v>
      </c>
      <c r="X62" s="52">
        <v>0</v>
      </c>
      <c r="Y62" s="52">
        <v>0</v>
      </c>
      <c r="Z62" s="52">
        <v>0</v>
      </c>
      <c r="AA62" s="25">
        <v>0</v>
      </c>
      <c r="AB62" s="25">
        <v>0</v>
      </c>
      <c r="AC62" s="25">
        <v>0</v>
      </c>
      <c r="AD62" s="25">
        <v>0</v>
      </c>
      <c r="AE62" s="25">
        <v>0</v>
      </c>
      <c r="AF62" s="25">
        <v>0</v>
      </c>
      <c r="AG62" s="25">
        <v>0</v>
      </c>
      <c r="AH62" s="25">
        <v>0</v>
      </c>
      <c r="AI62" s="25">
        <v>0</v>
      </c>
      <c r="AJ62" s="25">
        <v>0</v>
      </c>
      <c r="AK62" s="25">
        <v>0</v>
      </c>
      <c r="AL62" s="25">
        <v>0</v>
      </c>
      <c r="AM62" s="95">
        <v>0</v>
      </c>
      <c r="AN62" s="95" t="e">
        <f ca="1">IF(MengeInEEGSummieren(M62),AM62,0)</f>
        <v>#NAME?</v>
      </c>
      <c r="AO62" s="95">
        <f t="shared" si="6"/>
        <v>0</v>
      </c>
      <c r="AP62" s="95">
        <f t="shared" si="7"/>
        <v>0</v>
      </c>
      <c r="AS62">
        <v>0</v>
      </c>
      <c r="AT62">
        <v>0</v>
      </c>
      <c r="AU62" t="e">
        <f t="shared" ca="1" si="8"/>
        <v>#NAME?</v>
      </c>
    </row>
    <row r="63" spans="1:47" x14ac:dyDescent="0.15">
      <c r="A63" s="21" t="s">
        <v>279</v>
      </c>
      <c r="B63" s="22" t="s">
        <v>15</v>
      </c>
      <c r="C63" s="42">
        <v>2008</v>
      </c>
      <c r="D63" s="22" t="s">
        <v>247</v>
      </c>
      <c r="E63" s="22"/>
      <c r="F63" s="23">
        <v>5.86</v>
      </c>
      <c r="G63" s="23">
        <v>5.86</v>
      </c>
      <c r="H63" s="24">
        <f t="shared" si="3"/>
        <v>0</v>
      </c>
      <c r="I63" s="153">
        <v>0</v>
      </c>
      <c r="J63" s="24">
        <f t="shared" si="4"/>
        <v>0</v>
      </c>
      <c r="K63" s="25">
        <f t="shared" si="5"/>
        <v>0</v>
      </c>
      <c r="L63">
        <v>0</v>
      </c>
      <c r="M63">
        <v>32964608</v>
      </c>
      <c r="N63">
        <v>42065747</v>
      </c>
      <c r="O63" s="52">
        <v>0</v>
      </c>
      <c r="P63" s="52">
        <v>0</v>
      </c>
      <c r="Q63" s="52">
        <v>0</v>
      </c>
      <c r="R63" s="52">
        <v>0</v>
      </c>
      <c r="S63" s="52">
        <v>0</v>
      </c>
      <c r="T63" s="52">
        <v>0</v>
      </c>
      <c r="U63" s="52">
        <v>0</v>
      </c>
      <c r="V63" s="52">
        <v>0</v>
      </c>
      <c r="W63" s="52">
        <v>0</v>
      </c>
      <c r="X63" s="52">
        <v>0</v>
      </c>
      <c r="Y63" s="52">
        <v>0</v>
      </c>
      <c r="Z63" s="52">
        <v>0</v>
      </c>
      <c r="AA63" s="25">
        <v>0</v>
      </c>
      <c r="AB63" s="25">
        <v>0</v>
      </c>
      <c r="AC63" s="25">
        <v>0</v>
      </c>
      <c r="AD63" s="25">
        <v>0</v>
      </c>
      <c r="AE63" s="25">
        <v>0</v>
      </c>
      <c r="AF63" s="25">
        <v>0</v>
      </c>
      <c r="AG63" s="25">
        <v>0</v>
      </c>
      <c r="AH63" s="25">
        <v>0</v>
      </c>
      <c r="AI63" s="25">
        <v>0</v>
      </c>
      <c r="AJ63" s="25">
        <v>0</v>
      </c>
      <c r="AK63" s="25">
        <v>0</v>
      </c>
      <c r="AL63" s="25">
        <v>0</v>
      </c>
      <c r="AM63" s="95">
        <v>0</v>
      </c>
      <c r="AN63" s="95" t="e">
        <f ca="1">IF(MengeInEEGSummieren(M63),AM63,0)</f>
        <v>#NAME?</v>
      </c>
      <c r="AO63" s="95">
        <f t="shared" si="6"/>
        <v>0</v>
      </c>
      <c r="AP63" s="95">
        <f t="shared" si="7"/>
        <v>0</v>
      </c>
      <c r="AS63">
        <v>0</v>
      </c>
      <c r="AT63">
        <v>0</v>
      </c>
      <c r="AU63" t="e">
        <f t="shared" ca="1" si="8"/>
        <v>#NAME?</v>
      </c>
    </row>
    <row r="64" spans="1:47" x14ac:dyDescent="0.15">
      <c r="A64" s="21" t="s">
        <v>280</v>
      </c>
      <c r="B64" s="22" t="s">
        <v>15</v>
      </c>
      <c r="C64" s="42">
        <v>2008</v>
      </c>
      <c r="D64" s="22" t="s">
        <v>249</v>
      </c>
      <c r="E64" s="22"/>
      <c r="F64" s="23">
        <v>4.38</v>
      </c>
      <c r="G64" s="23">
        <v>4.38</v>
      </c>
      <c r="H64" s="24">
        <f t="shared" si="3"/>
        <v>0</v>
      </c>
      <c r="I64" s="153">
        <v>0</v>
      </c>
      <c r="J64" s="24">
        <f t="shared" si="4"/>
        <v>0</v>
      </c>
      <c r="K64" s="25">
        <f t="shared" si="5"/>
        <v>0</v>
      </c>
      <c r="L64">
        <v>0</v>
      </c>
      <c r="M64">
        <v>32964608</v>
      </c>
      <c r="N64">
        <v>42065747</v>
      </c>
      <c r="O64" s="52">
        <v>0</v>
      </c>
      <c r="P64" s="52">
        <v>0</v>
      </c>
      <c r="Q64" s="52">
        <v>0</v>
      </c>
      <c r="R64" s="52">
        <v>0</v>
      </c>
      <c r="S64" s="52">
        <v>0</v>
      </c>
      <c r="T64" s="52">
        <v>0</v>
      </c>
      <c r="U64" s="52">
        <v>0</v>
      </c>
      <c r="V64" s="52">
        <v>0</v>
      </c>
      <c r="W64" s="52">
        <v>0</v>
      </c>
      <c r="X64" s="52">
        <v>0</v>
      </c>
      <c r="Y64" s="52">
        <v>0</v>
      </c>
      <c r="Z64" s="52">
        <v>0</v>
      </c>
      <c r="AA64" s="25">
        <v>0</v>
      </c>
      <c r="AB64" s="25">
        <v>0</v>
      </c>
      <c r="AC64" s="25">
        <v>0</v>
      </c>
      <c r="AD64" s="25">
        <v>0</v>
      </c>
      <c r="AE64" s="25">
        <v>0</v>
      </c>
      <c r="AF64" s="25">
        <v>0</v>
      </c>
      <c r="AG64" s="25">
        <v>0</v>
      </c>
      <c r="AH64" s="25">
        <v>0</v>
      </c>
      <c r="AI64" s="25">
        <v>0</v>
      </c>
      <c r="AJ64" s="25">
        <v>0</v>
      </c>
      <c r="AK64" s="25">
        <v>0</v>
      </c>
      <c r="AL64" s="25">
        <v>0</v>
      </c>
      <c r="AM64" s="95">
        <v>0</v>
      </c>
      <c r="AN64" s="95" t="e">
        <f ca="1">IF(MengeInEEGSummieren(M64),AM64,0)</f>
        <v>#NAME?</v>
      </c>
      <c r="AO64" s="95">
        <f t="shared" si="6"/>
        <v>0</v>
      </c>
      <c r="AP64" s="95">
        <f t="shared" si="7"/>
        <v>0</v>
      </c>
      <c r="AS64">
        <v>0</v>
      </c>
      <c r="AT64">
        <v>0</v>
      </c>
      <c r="AU64" t="e">
        <f t="shared" ca="1" si="8"/>
        <v>#NAME?</v>
      </c>
    </row>
    <row r="65" spans="1:47" x14ac:dyDescent="0.15">
      <c r="A65" s="21" t="s">
        <v>281</v>
      </c>
      <c r="B65" s="22" t="s">
        <v>15</v>
      </c>
      <c r="C65" s="42">
        <v>2008</v>
      </c>
      <c r="D65" s="22" t="s">
        <v>251</v>
      </c>
      <c r="E65" s="22"/>
      <c r="F65" s="23">
        <v>3.54</v>
      </c>
      <c r="G65" s="23">
        <v>3.54</v>
      </c>
      <c r="H65" s="24">
        <f t="shared" si="3"/>
        <v>0</v>
      </c>
      <c r="I65" s="153">
        <v>0</v>
      </c>
      <c r="J65" s="24">
        <f t="shared" si="4"/>
        <v>0</v>
      </c>
      <c r="K65" s="25">
        <f t="shared" si="5"/>
        <v>0</v>
      </c>
      <c r="L65">
        <v>0</v>
      </c>
      <c r="M65">
        <v>32964608</v>
      </c>
      <c r="N65">
        <v>42065747</v>
      </c>
      <c r="O65" s="52">
        <v>0</v>
      </c>
      <c r="P65" s="52">
        <v>0</v>
      </c>
      <c r="Q65" s="52">
        <v>0</v>
      </c>
      <c r="R65" s="52">
        <v>0</v>
      </c>
      <c r="S65" s="52">
        <v>0</v>
      </c>
      <c r="T65" s="52">
        <v>0</v>
      </c>
      <c r="U65" s="52">
        <v>0</v>
      </c>
      <c r="V65" s="52">
        <v>0</v>
      </c>
      <c r="W65" s="52">
        <v>0</v>
      </c>
      <c r="X65" s="52">
        <v>0</v>
      </c>
      <c r="Y65" s="52">
        <v>0</v>
      </c>
      <c r="Z65" s="52">
        <v>0</v>
      </c>
      <c r="AA65" s="25">
        <v>0</v>
      </c>
      <c r="AB65" s="25">
        <v>0</v>
      </c>
      <c r="AC65" s="25">
        <v>0</v>
      </c>
      <c r="AD65" s="25">
        <v>0</v>
      </c>
      <c r="AE65" s="25">
        <v>0</v>
      </c>
      <c r="AF65" s="25">
        <v>0</v>
      </c>
      <c r="AG65" s="25">
        <v>0</v>
      </c>
      <c r="AH65" s="25">
        <v>0</v>
      </c>
      <c r="AI65" s="25">
        <v>0</v>
      </c>
      <c r="AJ65" s="25">
        <v>0</v>
      </c>
      <c r="AK65" s="25">
        <v>0</v>
      </c>
      <c r="AL65" s="25">
        <v>0</v>
      </c>
      <c r="AM65" s="95">
        <v>0</v>
      </c>
      <c r="AN65" s="95" t="e">
        <f ca="1">IF(MengeInEEGSummieren(M65),AM65,0)</f>
        <v>#NAME?</v>
      </c>
      <c r="AO65" s="95">
        <f t="shared" si="6"/>
        <v>0</v>
      </c>
      <c r="AP65" s="95">
        <f t="shared" si="7"/>
        <v>0</v>
      </c>
      <c r="AS65">
        <v>0</v>
      </c>
      <c r="AT65">
        <v>0</v>
      </c>
      <c r="AU65" t="e">
        <f t="shared" ca="1" si="8"/>
        <v>#NAME?</v>
      </c>
    </row>
    <row r="66" spans="1:47" x14ac:dyDescent="0.15">
      <c r="A66" s="307"/>
      <c r="B66" s="308"/>
      <c r="C66" s="309"/>
      <c r="D66" s="308"/>
      <c r="E66" s="308"/>
      <c r="F66" s="310"/>
      <c r="G66" s="310"/>
      <c r="H66" s="311"/>
      <c r="I66" s="312"/>
      <c r="J66" s="311"/>
      <c r="K66" s="313"/>
      <c r="L66" s="66"/>
      <c r="M66" s="66"/>
      <c r="N66" s="66"/>
      <c r="O66" s="314"/>
      <c r="P66" s="314"/>
      <c r="Q66" s="314"/>
      <c r="R66" s="314"/>
      <c r="S66" s="314"/>
      <c r="T66" s="314"/>
      <c r="U66" s="314"/>
      <c r="V66" s="314"/>
      <c r="W66" s="314"/>
      <c r="X66" s="314"/>
      <c r="Y66" s="314"/>
      <c r="Z66" s="314"/>
      <c r="AA66" s="315"/>
      <c r="AB66" s="315"/>
      <c r="AC66" s="315"/>
      <c r="AD66" s="315"/>
      <c r="AE66" s="315"/>
      <c r="AF66" s="315"/>
      <c r="AG66" s="315"/>
      <c r="AH66" s="315"/>
      <c r="AI66" s="315"/>
      <c r="AJ66" s="315"/>
      <c r="AK66" s="315"/>
      <c r="AL66" s="315"/>
      <c r="AM66" s="95">
        <v>0</v>
      </c>
      <c r="AN66" s="95" t="e">
        <f ca="1">IF(MengeInEEGSummieren(M66),AM66,0)</f>
        <v>#NAME?</v>
      </c>
      <c r="AO66" s="95">
        <f t="shared" si="6"/>
        <v>0</v>
      </c>
      <c r="AP66" s="95">
        <f t="shared" si="7"/>
        <v>0</v>
      </c>
      <c r="AS66">
        <v>0</v>
      </c>
      <c r="AT66">
        <v>0</v>
      </c>
      <c r="AU66" t="e">
        <f t="shared" ca="1" si="8"/>
        <v>#NAME?</v>
      </c>
    </row>
    <row r="67" spans="1:47" x14ac:dyDescent="0.15">
      <c r="A67" s="21" t="s">
        <v>282</v>
      </c>
      <c r="B67" s="22" t="s">
        <v>15</v>
      </c>
      <c r="C67" s="42">
        <v>2009</v>
      </c>
      <c r="D67" s="22" t="s">
        <v>283</v>
      </c>
      <c r="E67" s="22"/>
      <c r="F67" s="23">
        <v>12.67</v>
      </c>
      <c r="G67" s="23">
        <v>12.67</v>
      </c>
      <c r="H67" s="24">
        <f t="shared" si="3"/>
        <v>0</v>
      </c>
      <c r="I67" s="153">
        <v>0</v>
      </c>
      <c r="J67" s="24">
        <f t="shared" si="4"/>
        <v>0</v>
      </c>
      <c r="K67" s="25">
        <f t="shared" si="5"/>
        <v>0</v>
      </c>
      <c r="L67">
        <v>0</v>
      </c>
      <c r="M67">
        <v>32964608</v>
      </c>
      <c r="N67">
        <v>42065747</v>
      </c>
      <c r="O67" s="52">
        <v>0</v>
      </c>
      <c r="P67" s="52">
        <v>0</v>
      </c>
      <c r="Q67" s="52">
        <v>0</v>
      </c>
      <c r="R67" s="52">
        <v>0</v>
      </c>
      <c r="S67" s="52">
        <v>0</v>
      </c>
      <c r="T67" s="52">
        <v>0</v>
      </c>
      <c r="U67" s="52">
        <v>0</v>
      </c>
      <c r="V67" s="52">
        <v>0</v>
      </c>
      <c r="W67" s="52">
        <v>0</v>
      </c>
      <c r="X67" s="52">
        <v>0</v>
      </c>
      <c r="Y67" s="52">
        <v>0</v>
      </c>
      <c r="Z67" s="52">
        <v>0</v>
      </c>
      <c r="AA67" s="25">
        <v>0</v>
      </c>
      <c r="AB67" s="25">
        <v>0</v>
      </c>
      <c r="AC67" s="25">
        <v>0</v>
      </c>
      <c r="AD67" s="25">
        <v>0</v>
      </c>
      <c r="AE67" s="25">
        <v>0</v>
      </c>
      <c r="AF67" s="25">
        <v>0</v>
      </c>
      <c r="AG67" s="25">
        <v>0</v>
      </c>
      <c r="AH67" s="25">
        <v>0</v>
      </c>
      <c r="AI67" s="25">
        <v>0</v>
      </c>
      <c r="AJ67" s="25">
        <v>0</v>
      </c>
      <c r="AK67" s="25">
        <v>0</v>
      </c>
      <c r="AL67" s="25">
        <v>0</v>
      </c>
      <c r="AM67" s="95">
        <v>0</v>
      </c>
      <c r="AN67" s="95" t="e">
        <f ca="1">IF(MengeInEEGSummieren(M67),AM67,0)</f>
        <v>#NAME?</v>
      </c>
      <c r="AO67" s="95">
        <f t="shared" si="6"/>
        <v>0</v>
      </c>
      <c r="AP67" s="95">
        <f t="shared" si="7"/>
        <v>0</v>
      </c>
      <c r="AS67">
        <v>0</v>
      </c>
      <c r="AT67">
        <v>0</v>
      </c>
      <c r="AU67" t="e">
        <f t="shared" ca="1" si="8"/>
        <v>#NAME?</v>
      </c>
    </row>
    <row r="68" spans="1:47" x14ac:dyDescent="0.15">
      <c r="A68" s="21" t="s">
        <v>284</v>
      </c>
      <c r="B68" s="22" t="s">
        <v>15</v>
      </c>
      <c r="C68" s="42">
        <v>2009</v>
      </c>
      <c r="D68" s="22" t="s">
        <v>285</v>
      </c>
      <c r="E68" s="22"/>
      <c r="F68" s="23">
        <v>11.67</v>
      </c>
      <c r="G68" s="23">
        <v>11.67</v>
      </c>
      <c r="H68" s="24">
        <f t="shared" si="3"/>
        <v>250938</v>
      </c>
      <c r="I68" s="153">
        <v>29284.46</v>
      </c>
      <c r="J68" s="24">
        <f t="shared" si="4"/>
        <v>0</v>
      </c>
      <c r="K68" s="25">
        <f t="shared" si="5"/>
        <v>0</v>
      </c>
      <c r="L68">
        <v>0</v>
      </c>
      <c r="M68">
        <v>32964608</v>
      </c>
      <c r="N68">
        <v>42065747</v>
      </c>
      <c r="O68" s="52">
        <v>0</v>
      </c>
      <c r="P68" s="52">
        <v>0</v>
      </c>
      <c r="Q68" s="52">
        <v>0</v>
      </c>
      <c r="R68" s="52">
        <v>0</v>
      </c>
      <c r="S68" s="52">
        <v>0</v>
      </c>
      <c r="T68" s="52">
        <v>0</v>
      </c>
      <c r="U68" s="52">
        <v>0</v>
      </c>
      <c r="V68" s="52">
        <v>0</v>
      </c>
      <c r="W68" s="52">
        <v>0</v>
      </c>
      <c r="X68" s="52">
        <v>0</v>
      </c>
      <c r="Y68" s="52">
        <v>0</v>
      </c>
      <c r="Z68" s="52">
        <v>0</v>
      </c>
      <c r="AA68" s="25">
        <v>0</v>
      </c>
      <c r="AB68" s="25">
        <v>0</v>
      </c>
      <c r="AC68" s="25">
        <v>0</v>
      </c>
      <c r="AD68" s="25">
        <v>0</v>
      </c>
      <c r="AE68" s="25">
        <v>0</v>
      </c>
      <c r="AF68" s="25">
        <v>0</v>
      </c>
      <c r="AG68" s="25">
        <v>0</v>
      </c>
      <c r="AH68" s="25">
        <v>0</v>
      </c>
      <c r="AI68" s="25">
        <v>0</v>
      </c>
      <c r="AJ68" s="25">
        <v>0</v>
      </c>
      <c r="AK68" s="25">
        <v>0</v>
      </c>
      <c r="AL68" s="25">
        <v>0</v>
      </c>
      <c r="AM68" s="95">
        <v>250938</v>
      </c>
      <c r="AN68" s="95" t="e">
        <f ca="1">IF(MengeInEEGSummieren(M68),AM68,0)</f>
        <v>#NAME?</v>
      </c>
      <c r="AO68" s="95">
        <f t="shared" si="6"/>
        <v>0</v>
      </c>
      <c r="AP68" s="95">
        <f t="shared" si="7"/>
        <v>0</v>
      </c>
      <c r="AS68">
        <v>0</v>
      </c>
      <c r="AT68">
        <v>0</v>
      </c>
      <c r="AU68" t="e">
        <f t="shared" ca="1" si="8"/>
        <v>#NAME?</v>
      </c>
    </row>
    <row r="69" spans="1:47" x14ac:dyDescent="0.15">
      <c r="A69" s="21" t="s">
        <v>286</v>
      </c>
      <c r="B69" s="22" t="s">
        <v>15</v>
      </c>
      <c r="C69" s="42">
        <v>2009</v>
      </c>
      <c r="D69" s="22" t="s">
        <v>287</v>
      </c>
      <c r="E69" s="22"/>
      <c r="F69" s="23">
        <v>8.65</v>
      </c>
      <c r="G69" s="23">
        <v>8.65</v>
      </c>
      <c r="H69" s="24">
        <f t="shared" si="3"/>
        <v>0</v>
      </c>
      <c r="I69" s="153">
        <v>0</v>
      </c>
      <c r="J69" s="24">
        <f t="shared" si="4"/>
        <v>0</v>
      </c>
      <c r="K69" s="25">
        <f t="shared" si="5"/>
        <v>0</v>
      </c>
      <c r="L69">
        <v>0</v>
      </c>
      <c r="M69">
        <v>32964608</v>
      </c>
      <c r="N69">
        <v>42065747</v>
      </c>
      <c r="O69" s="52">
        <v>0</v>
      </c>
      <c r="P69" s="52">
        <v>0</v>
      </c>
      <c r="Q69" s="52">
        <v>0</v>
      </c>
      <c r="R69" s="52">
        <v>0</v>
      </c>
      <c r="S69" s="52">
        <v>0</v>
      </c>
      <c r="T69" s="52">
        <v>0</v>
      </c>
      <c r="U69" s="52">
        <v>0</v>
      </c>
      <c r="V69" s="52">
        <v>0</v>
      </c>
      <c r="W69" s="52">
        <v>0</v>
      </c>
      <c r="X69" s="52">
        <v>0</v>
      </c>
      <c r="Y69" s="52">
        <v>0</v>
      </c>
      <c r="Z69" s="52">
        <v>0</v>
      </c>
      <c r="AA69" s="25">
        <v>0</v>
      </c>
      <c r="AB69" s="25">
        <v>0</v>
      </c>
      <c r="AC69" s="25">
        <v>0</v>
      </c>
      <c r="AD69" s="25">
        <v>0</v>
      </c>
      <c r="AE69" s="25">
        <v>0</v>
      </c>
      <c r="AF69" s="25">
        <v>0</v>
      </c>
      <c r="AG69" s="25">
        <v>0</v>
      </c>
      <c r="AH69" s="25">
        <v>0</v>
      </c>
      <c r="AI69" s="25">
        <v>0</v>
      </c>
      <c r="AJ69" s="25">
        <v>0</v>
      </c>
      <c r="AK69" s="25">
        <v>0</v>
      </c>
      <c r="AL69" s="25">
        <v>0</v>
      </c>
      <c r="AM69" s="95">
        <v>0</v>
      </c>
      <c r="AN69" s="95" t="e">
        <f ca="1">IF(MengeInEEGSummieren(M69),AM69,0)</f>
        <v>#NAME?</v>
      </c>
      <c r="AO69" s="95">
        <f t="shared" si="6"/>
        <v>0</v>
      </c>
      <c r="AP69" s="95">
        <f t="shared" si="7"/>
        <v>0</v>
      </c>
      <c r="AS69">
        <v>0</v>
      </c>
      <c r="AT69">
        <v>0</v>
      </c>
      <c r="AU69" t="e">
        <f t="shared" ca="1" si="8"/>
        <v>#NAME?</v>
      </c>
    </row>
    <row r="70" spans="1:47" x14ac:dyDescent="0.15">
      <c r="A70" s="21" t="s">
        <v>288</v>
      </c>
      <c r="B70" s="22" t="s">
        <v>15</v>
      </c>
      <c r="C70" s="42">
        <v>2009</v>
      </c>
      <c r="D70" s="22" t="s">
        <v>289</v>
      </c>
      <c r="E70" s="22"/>
      <c r="F70" s="23">
        <v>7.65</v>
      </c>
      <c r="G70" s="23">
        <v>7.65</v>
      </c>
      <c r="H70" s="24">
        <f t="shared" si="3"/>
        <v>0</v>
      </c>
      <c r="I70" s="153">
        <v>0</v>
      </c>
      <c r="J70" s="24">
        <f t="shared" si="4"/>
        <v>0</v>
      </c>
      <c r="K70" s="25">
        <f t="shared" si="5"/>
        <v>0</v>
      </c>
      <c r="L70">
        <v>0</v>
      </c>
      <c r="M70">
        <v>32964608</v>
      </c>
      <c r="N70">
        <v>42065747</v>
      </c>
      <c r="O70" s="52">
        <v>0</v>
      </c>
      <c r="P70" s="52">
        <v>0</v>
      </c>
      <c r="Q70" s="52">
        <v>0</v>
      </c>
      <c r="R70" s="52">
        <v>0</v>
      </c>
      <c r="S70" s="52">
        <v>0</v>
      </c>
      <c r="T70" s="52">
        <v>0</v>
      </c>
      <c r="U70" s="52">
        <v>0</v>
      </c>
      <c r="V70" s="52">
        <v>0</v>
      </c>
      <c r="W70" s="52">
        <v>0</v>
      </c>
      <c r="X70" s="52">
        <v>0</v>
      </c>
      <c r="Y70" s="52">
        <v>0</v>
      </c>
      <c r="Z70" s="52">
        <v>0</v>
      </c>
      <c r="AA70" s="25">
        <v>0</v>
      </c>
      <c r="AB70" s="25">
        <v>0</v>
      </c>
      <c r="AC70" s="25">
        <v>0</v>
      </c>
      <c r="AD70" s="25">
        <v>0</v>
      </c>
      <c r="AE70" s="25">
        <v>0</v>
      </c>
      <c r="AF70" s="25">
        <v>0</v>
      </c>
      <c r="AG70" s="25">
        <v>0</v>
      </c>
      <c r="AH70" s="25">
        <v>0</v>
      </c>
      <c r="AI70" s="25">
        <v>0</v>
      </c>
      <c r="AJ70" s="25">
        <v>0</v>
      </c>
      <c r="AK70" s="25">
        <v>0</v>
      </c>
      <c r="AL70" s="25">
        <v>0</v>
      </c>
      <c r="AM70" s="95">
        <v>0</v>
      </c>
      <c r="AN70" s="95" t="e">
        <f ca="1">IF(MengeInEEGSummieren(M70),AM70,0)</f>
        <v>#NAME?</v>
      </c>
      <c r="AO70" s="95">
        <f t="shared" si="6"/>
        <v>0</v>
      </c>
      <c r="AP70" s="95">
        <f t="shared" si="7"/>
        <v>0</v>
      </c>
      <c r="AS70">
        <v>0</v>
      </c>
      <c r="AT70">
        <v>0</v>
      </c>
      <c r="AU70" t="e">
        <f t="shared" ca="1" si="8"/>
        <v>#NAME?</v>
      </c>
    </row>
    <row r="71" spans="1:47" x14ac:dyDescent="0.15">
      <c r="A71" s="21" t="s">
        <v>290</v>
      </c>
      <c r="B71" s="22" t="s">
        <v>15</v>
      </c>
      <c r="C71" s="42">
        <v>2009</v>
      </c>
      <c r="D71" s="22" t="s">
        <v>291</v>
      </c>
      <c r="E71" s="22"/>
      <c r="F71" s="23">
        <v>8.65</v>
      </c>
      <c r="G71" s="23">
        <v>8.65</v>
      </c>
      <c r="H71" s="24">
        <f t="shared" si="3"/>
        <v>0</v>
      </c>
      <c r="I71" s="153">
        <v>0</v>
      </c>
      <c r="J71" s="24">
        <f t="shared" si="4"/>
        <v>0</v>
      </c>
      <c r="K71" s="25">
        <f t="shared" si="5"/>
        <v>0</v>
      </c>
      <c r="L71">
        <v>0</v>
      </c>
      <c r="M71">
        <v>32964608</v>
      </c>
      <c r="N71">
        <v>42065747</v>
      </c>
      <c r="O71" s="52">
        <v>0</v>
      </c>
      <c r="P71" s="52">
        <v>0</v>
      </c>
      <c r="Q71" s="52">
        <v>0</v>
      </c>
      <c r="R71" s="52">
        <v>0</v>
      </c>
      <c r="S71" s="52">
        <v>0</v>
      </c>
      <c r="T71" s="52">
        <v>0</v>
      </c>
      <c r="U71" s="52">
        <v>0</v>
      </c>
      <c r="V71" s="52">
        <v>0</v>
      </c>
      <c r="W71" s="52">
        <v>0</v>
      </c>
      <c r="X71" s="52">
        <v>0</v>
      </c>
      <c r="Y71" s="52">
        <v>0</v>
      </c>
      <c r="Z71" s="52">
        <v>0</v>
      </c>
      <c r="AA71" s="25">
        <v>0</v>
      </c>
      <c r="AB71" s="25">
        <v>0</v>
      </c>
      <c r="AC71" s="25">
        <v>0</v>
      </c>
      <c r="AD71" s="25">
        <v>0</v>
      </c>
      <c r="AE71" s="25">
        <v>0</v>
      </c>
      <c r="AF71" s="25">
        <v>0</v>
      </c>
      <c r="AG71" s="25">
        <v>0</v>
      </c>
      <c r="AH71" s="25">
        <v>0</v>
      </c>
      <c r="AI71" s="25">
        <v>0</v>
      </c>
      <c r="AJ71" s="25">
        <v>0</v>
      </c>
      <c r="AK71" s="25">
        <v>0</v>
      </c>
      <c r="AL71" s="25">
        <v>0</v>
      </c>
      <c r="AM71" s="95">
        <v>0</v>
      </c>
      <c r="AN71" s="95" t="e">
        <f ca="1">IF(MengeInEEGSummieren(M71),AM71,0)</f>
        <v>#NAME?</v>
      </c>
      <c r="AO71" s="95">
        <f t="shared" si="6"/>
        <v>0</v>
      </c>
      <c r="AP71" s="95">
        <f t="shared" si="7"/>
        <v>0</v>
      </c>
      <c r="AS71">
        <v>0</v>
      </c>
      <c r="AT71">
        <v>0</v>
      </c>
      <c r="AU71" t="e">
        <f t="shared" ca="1" si="8"/>
        <v>#NAME?</v>
      </c>
    </row>
    <row r="72" spans="1:47" x14ac:dyDescent="0.15">
      <c r="A72" s="21" t="s">
        <v>292</v>
      </c>
      <c r="B72" s="22" t="s">
        <v>15</v>
      </c>
      <c r="C72" s="42">
        <v>2009</v>
      </c>
      <c r="D72" s="22" t="s">
        <v>262</v>
      </c>
      <c r="E72" s="22"/>
      <c r="F72" s="23">
        <v>7.29</v>
      </c>
      <c r="G72" s="23">
        <v>7.29</v>
      </c>
      <c r="H72" s="24">
        <f t="shared" si="3"/>
        <v>0</v>
      </c>
      <c r="I72" s="153">
        <v>0</v>
      </c>
      <c r="J72" s="24">
        <f t="shared" si="4"/>
        <v>0</v>
      </c>
      <c r="K72" s="25">
        <f t="shared" si="5"/>
        <v>0</v>
      </c>
      <c r="L72">
        <v>0</v>
      </c>
      <c r="M72">
        <v>32964608</v>
      </c>
      <c r="N72">
        <v>42065747</v>
      </c>
      <c r="O72" s="52">
        <v>0</v>
      </c>
      <c r="P72" s="52">
        <v>0</v>
      </c>
      <c r="Q72" s="52">
        <v>0</v>
      </c>
      <c r="R72" s="52">
        <v>0</v>
      </c>
      <c r="S72" s="52">
        <v>0</v>
      </c>
      <c r="T72" s="52">
        <v>0</v>
      </c>
      <c r="U72" s="52">
        <v>0</v>
      </c>
      <c r="V72" s="52">
        <v>0</v>
      </c>
      <c r="W72" s="52">
        <v>0</v>
      </c>
      <c r="X72" s="52">
        <v>0</v>
      </c>
      <c r="Y72" s="52">
        <v>0</v>
      </c>
      <c r="Z72" s="52">
        <v>0</v>
      </c>
      <c r="AA72" s="25">
        <v>0</v>
      </c>
      <c r="AB72" s="25">
        <v>0</v>
      </c>
      <c r="AC72" s="25">
        <v>0</v>
      </c>
      <c r="AD72" s="25">
        <v>0</v>
      </c>
      <c r="AE72" s="25">
        <v>0</v>
      </c>
      <c r="AF72" s="25">
        <v>0</v>
      </c>
      <c r="AG72" s="25">
        <v>0</v>
      </c>
      <c r="AH72" s="25">
        <v>0</v>
      </c>
      <c r="AI72" s="25">
        <v>0</v>
      </c>
      <c r="AJ72" s="25">
        <v>0</v>
      </c>
      <c r="AK72" s="25">
        <v>0</v>
      </c>
      <c r="AL72" s="25">
        <v>0</v>
      </c>
      <c r="AM72" s="95">
        <v>0</v>
      </c>
      <c r="AN72" s="95" t="e">
        <f ca="1">IF(MengeInEEGSummieren(M72),AM72,0)</f>
        <v>#NAME?</v>
      </c>
      <c r="AO72" s="95">
        <f t="shared" si="6"/>
        <v>0</v>
      </c>
      <c r="AP72" s="95">
        <f t="shared" si="7"/>
        <v>0</v>
      </c>
      <c r="AS72">
        <v>0</v>
      </c>
      <c r="AT72">
        <v>0</v>
      </c>
      <c r="AU72" t="e">
        <f t="shared" ca="1" si="8"/>
        <v>#NAME?</v>
      </c>
    </row>
    <row r="73" spans="1:47" x14ac:dyDescent="0.15">
      <c r="A73" s="21" t="s">
        <v>293</v>
      </c>
      <c r="B73" s="22" t="s">
        <v>15</v>
      </c>
      <c r="C73" s="42">
        <v>2009</v>
      </c>
      <c r="D73" s="22" t="s">
        <v>264</v>
      </c>
      <c r="E73" s="22"/>
      <c r="F73" s="23">
        <v>6.32</v>
      </c>
      <c r="G73" s="23">
        <v>6.32</v>
      </c>
      <c r="H73" s="24">
        <f t="shared" si="3"/>
        <v>0</v>
      </c>
      <c r="I73" s="153">
        <v>0</v>
      </c>
      <c r="J73" s="24">
        <f t="shared" si="4"/>
        <v>0</v>
      </c>
      <c r="K73" s="25">
        <f t="shared" si="5"/>
        <v>0</v>
      </c>
      <c r="L73">
        <v>0</v>
      </c>
      <c r="M73">
        <v>32964608</v>
      </c>
      <c r="N73">
        <v>42065747</v>
      </c>
      <c r="O73" s="52">
        <v>0</v>
      </c>
      <c r="P73" s="52">
        <v>0</v>
      </c>
      <c r="Q73" s="52">
        <v>0</v>
      </c>
      <c r="R73" s="52">
        <v>0</v>
      </c>
      <c r="S73" s="52">
        <v>0</v>
      </c>
      <c r="T73" s="52">
        <v>0</v>
      </c>
      <c r="U73" s="52">
        <v>0</v>
      </c>
      <c r="V73" s="52">
        <v>0</v>
      </c>
      <c r="W73" s="52">
        <v>0</v>
      </c>
      <c r="X73" s="52">
        <v>0</v>
      </c>
      <c r="Y73" s="52">
        <v>0</v>
      </c>
      <c r="Z73" s="52">
        <v>0</v>
      </c>
      <c r="AA73" s="25">
        <v>0</v>
      </c>
      <c r="AB73" s="25">
        <v>0</v>
      </c>
      <c r="AC73" s="25">
        <v>0</v>
      </c>
      <c r="AD73" s="25">
        <v>0</v>
      </c>
      <c r="AE73" s="25">
        <v>0</v>
      </c>
      <c r="AF73" s="25">
        <v>0</v>
      </c>
      <c r="AG73" s="25">
        <v>0</v>
      </c>
      <c r="AH73" s="25">
        <v>0</v>
      </c>
      <c r="AI73" s="25">
        <v>0</v>
      </c>
      <c r="AJ73" s="25">
        <v>0</v>
      </c>
      <c r="AK73" s="25">
        <v>0</v>
      </c>
      <c r="AL73" s="25">
        <v>0</v>
      </c>
      <c r="AM73" s="95">
        <v>0</v>
      </c>
      <c r="AN73" s="95" t="e">
        <f ca="1">IF(MengeInEEGSummieren(M73),AM73,0)</f>
        <v>#NAME?</v>
      </c>
      <c r="AO73" s="95">
        <f t="shared" si="6"/>
        <v>0</v>
      </c>
      <c r="AP73" s="95">
        <f t="shared" si="7"/>
        <v>0</v>
      </c>
      <c r="AS73">
        <v>0</v>
      </c>
      <c r="AT73">
        <v>0</v>
      </c>
      <c r="AU73" t="e">
        <f t="shared" ca="1" si="8"/>
        <v>#NAME?</v>
      </c>
    </row>
    <row r="74" spans="1:47" x14ac:dyDescent="0.15">
      <c r="A74" s="21" t="s">
        <v>294</v>
      </c>
      <c r="B74" s="22" t="s">
        <v>15</v>
      </c>
      <c r="C74" s="42">
        <v>2009</v>
      </c>
      <c r="D74" s="22" t="s">
        <v>295</v>
      </c>
      <c r="E74" s="22"/>
      <c r="F74" s="23">
        <v>5.8</v>
      </c>
      <c r="G74" s="23">
        <v>5.8</v>
      </c>
      <c r="H74" s="24">
        <f t="shared" si="3"/>
        <v>0</v>
      </c>
      <c r="I74" s="153">
        <v>0</v>
      </c>
      <c r="J74" s="24">
        <f t="shared" si="4"/>
        <v>0</v>
      </c>
      <c r="K74" s="25">
        <f t="shared" si="5"/>
        <v>0</v>
      </c>
      <c r="L74">
        <v>0</v>
      </c>
      <c r="M74">
        <v>32964608</v>
      </c>
      <c r="N74">
        <v>42065747</v>
      </c>
      <c r="O74" s="52">
        <v>0</v>
      </c>
      <c r="P74" s="52">
        <v>0</v>
      </c>
      <c r="Q74" s="52">
        <v>0</v>
      </c>
      <c r="R74" s="52">
        <v>0</v>
      </c>
      <c r="S74" s="52">
        <v>0</v>
      </c>
      <c r="T74" s="52">
        <v>0</v>
      </c>
      <c r="U74" s="52">
        <v>0</v>
      </c>
      <c r="V74" s="52">
        <v>0</v>
      </c>
      <c r="W74" s="52">
        <v>0</v>
      </c>
      <c r="X74" s="52">
        <v>0</v>
      </c>
      <c r="Y74" s="52">
        <v>0</v>
      </c>
      <c r="Z74" s="52">
        <v>0</v>
      </c>
      <c r="AA74" s="25">
        <v>0</v>
      </c>
      <c r="AB74" s="25">
        <v>0</v>
      </c>
      <c r="AC74" s="25">
        <v>0</v>
      </c>
      <c r="AD74" s="25">
        <v>0</v>
      </c>
      <c r="AE74" s="25">
        <v>0</v>
      </c>
      <c r="AF74" s="25">
        <v>0</v>
      </c>
      <c r="AG74" s="25">
        <v>0</v>
      </c>
      <c r="AH74" s="25">
        <v>0</v>
      </c>
      <c r="AI74" s="25">
        <v>0</v>
      </c>
      <c r="AJ74" s="25">
        <v>0</v>
      </c>
      <c r="AK74" s="25">
        <v>0</v>
      </c>
      <c r="AL74" s="25">
        <v>0</v>
      </c>
      <c r="AM74" s="95">
        <v>0</v>
      </c>
      <c r="AN74" s="95" t="e">
        <f ca="1">IF(MengeInEEGSummieren(M74),AM74,0)</f>
        <v>#NAME?</v>
      </c>
      <c r="AO74" s="95">
        <f t="shared" si="6"/>
        <v>0</v>
      </c>
      <c r="AP74" s="95">
        <f t="shared" si="7"/>
        <v>0</v>
      </c>
      <c r="AS74">
        <v>0</v>
      </c>
      <c r="AT74">
        <v>0</v>
      </c>
      <c r="AU74" t="e">
        <f t="shared" ca="1" si="8"/>
        <v>#NAME?</v>
      </c>
    </row>
    <row r="75" spans="1:47" x14ac:dyDescent="0.15">
      <c r="A75" s="21" t="s">
        <v>296</v>
      </c>
      <c r="B75" s="22" t="s">
        <v>15</v>
      </c>
      <c r="C75" s="42">
        <v>2009</v>
      </c>
      <c r="D75" s="22" t="s">
        <v>297</v>
      </c>
      <c r="E75" s="22"/>
      <c r="F75" s="23">
        <v>4.34</v>
      </c>
      <c r="G75" s="23">
        <v>4.34</v>
      </c>
      <c r="H75" s="24">
        <f t="shared" si="3"/>
        <v>0</v>
      </c>
      <c r="I75" s="153">
        <v>0</v>
      </c>
      <c r="J75" s="24">
        <f t="shared" si="4"/>
        <v>0</v>
      </c>
      <c r="K75" s="25">
        <f t="shared" si="5"/>
        <v>0</v>
      </c>
      <c r="L75">
        <v>0</v>
      </c>
      <c r="M75">
        <v>32964608</v>
      </c>
      <c r="N75">
        <v>42065747</v>
      </c>
      <c r="O75" s="52">
        <v>0</v>
      </c>
      <c r="P75" s="52">
        <v>0</v>
      </c>
      <c r="Q75" s="52">
        <v>0</v>
      </c>
      <c r="R75" s="52">
        <v>0</v>
      </c>
      <c r="S75" s="52">
        <v>0</v>
      </c>
      <c r="T75" s="52">
        <v>0</v>
      </c>
      <c r="U75" s="52">
        <v>0</v>
      </c>
      <c r="V75" s="52">
        <v>0</v>
      </c>
      <c r="W75" s="52">
        <v>0</v>
      </c>
      <c r="X75" s="52">
        <v>0</v>
      </c>
      <c r="Y75" s="52">
        <v>0</v>
      </c>
      <c r="Z75" s="52">
        <v>0</v>
      </c>
      <c r="AA75" s="25">
        <v>0</v>
      </c>
      <c r="AB75" s="25">
        <v>0</v>
      </c>
      <c r="AC75" s="25">
        <v>0</v>
      </c>
      <c r="AD75" s="25">
        <v>0</v>
      </c>
      <c r="AE75" s="25">
        <v>0</v>
      </c>
      <c r="AF75" s="25">
        <v>0</v>
      </c>
      <c r="AG75" s="25">
        <v>0</v>
      </c>
      <c r="AH75" s="25">
        <v>0</v>
      </c>
      <c r="AI75" s="25">
        <v>0</v>
      </c>
      <c r="AJ75" s="25">
        <v>0</v>
      </c>
      <c r="AK75" s="25">
        <v>0</v>
      </c>
      <c r="AL75" s="25">
        <v>0</v>
      </c>
      <c r="AM75" s="95">
        <v>0</v>
      </c>
      <c r="AN75" s="95" t="e">
        <f ca="1">IF(MengeInEEGSummieren(M75),AM75,0)</f>
        <v>#NAME?</v>
      </c>
      <c r="AO75" s="95">
        <f t="shared" si="6"/>
        <v>0</v>
      </c>
      <c r="AP75" s="95">
        <f t="shared" si="7"/>
        <v>0</v>
      </c>
      <c r="AS75">
        <v>0</v>
      </c>
      <c r="AT75">
        <v>0</v>
      </c>
      <c r="AU75" t="e">
        <f t="shared" ca="1" si="8"/>
        <v>#NAME?</v>
      </c>
    </row>
    <row r="76" spans="1:47" x14ac:dyDescent="0.15">
      <c r="A76" s="21" t="s">
        <v>298</v>
      </c>
      <c r="B76" s="22" t="s">
        <v>15</v>
      </c>
      <c r="C76" s="42">
        <v>2009</v>
      </c>
      <c r="D76" s="22" t="s">
        <v>299</v>
      </c>
      <c r="E76" s="22"/>
      <c r="F76" s="23">
        <v>3.5</v>
      </c>
      <c r="G76" s="23">
        <v>3.5</v>
      </c>
      <c r="H76" s="24">
        <f t="shared" si="3"/>
        <v>0</v>
      </c>
      <c r="I76" s="153">
        <v>0</v>
      </c>
      <c r="J76" s="24">
        <f t="shared" si="4"/>
        <v>0</v>
      </c>
      <c r="K76" s="25">
        <f t="shared" si="5"/>
        <v>0</v>
      </c>
      <c r="L76">
        <v>0</v>
      </c>
      <c r="M76">
        <v>32964608</v>
      </c>
      <c r="N76">
        <v>42065747</v>
      </c>
      <c r="O76" s="52">
        <v>0</v>
      </c>
      <c r="P76" s="52">
        <v>0</v>
      </c>
      <c r="Q76" s="52">
        <v>0</v>
      </c>
      <c r="R76" s="52">
        <v>0</v>
      </c>
      <c r="S76" s="52">
        <v>0</v>
      </c>
      <c r="T76" s="52">
        <v>0</v>
      </c>
      <c r="U76" s="52">
        <v>0</v>
      </c>
      <c r="V76" s="52">
        <v>0</v>
      </c>
      <c r="W76" s="52">
        <v>0</v>
      </c>
      <c r="X76" s="52">
        <v>0</v>
      </c>
      <c r="Y76" s="52">
        <v>0</v>
      </c>
      <c r="Z76" s="52">
        <v>0</v>
      </c>
      <c r="AA76" s="25">
        <v>0</v>
      </c>
      <c r="AB76" s="25">
        <v>0</v>
      </c>
      <c r="AC76" s="25">
        <v>0</v>
      </c>
      <c r="AD76" s="25">
        <v>0</v>
      </c>
      <c r="AE76" s="25">
        <v>0</v>
      </c>
      <c r="AF76" s="25">
        <v>0</v>
      </c>
      <c r="AG76" s="25">
        <v>0</v>
      </c>
      <c r="AH76" s="25">
        <v>0</v>
      </c>
      <c r="AI76" s="25">
        <v>0</v>
      </c>
      <c r="AJ76" s="25">
        <v>0</v>
      </c>
      <c r="AK76" s="25">
        <v>0</v>
      </c>
      <c r="AL76" s="25">
        <v>0</v>
      </c>
      <c r="AM76" s="95">
        <v>0</v>
      </c>
      <c r="AN76" s="95" t="e">
        <f ca="1">IF(MengeInEEGSummieren(M76),AM76,0)</f>
        <v>#NAME?</v>
      </c>
      <c r="AO76" s="95">
        <f t="shared" si="6"/>
        <v>0</v>
      </c>
      <c r="AP76" s="95">
        <f t="shared" si="7"/>
        <v>0</v>
      </c>
      <c r="AS76">
        <v>0</v>
      </c>
      <c r="AT76">
        <v>0</v>
      </c>
      <c r="AU76" t="e">
        <f t="shared" ca="1" si="8"/>
        <v>#NAME?</v>
      </c>
    </row>
    <row r="77" spans="1:47" x14ac:dyDescent="0.15">
      <c r="A77" s="307"/>
      <c r="B77" s="308"/>
      <c r="C77" s="309"/>
      <c r="D77" s="308"/>
      <c r="E77" s="308"/>
      <c r="F77" s="310"/>
      <c r="G77" s="310"/>
      <c r="H77" s="311"/>
      <c r="I77" s="312"/>
      <c r="J77" s="311"/>
      <c r="K77" s="313"/>
      <c r="L77" s="66"/>
      <c r="M77" s="66"/>
      <c r="N77" s="66"/>
      <c r="O77" s="314"/>
      <c r="P77" s="314"/>
      <c r="Q77" s="314"/>
      <c r="R77" s="314"/>
      <c r="S77" s="314"/>
      <c r="T77" s="314"/>
      <c r="U77" s="314"/>
      <c r="V77" s="314"/>
      <c r="W77" s="314"/>
      <c r="X77" s="314"/>
      <c r="Y77" s="314"/>
      <c r="Z77" s="314"/>
      <c r="AA77" s="315"/>
      <c r="AB77" s="315"/>
      <c r="AC77" s="315"/>
      <c r="AD77" s="315"/>
      <c r="AE77" s="315"/>
      <c r="AF77" s="315"/>
      <c r="AG77" s="315"/>
      <c r="AH77" s="315"/>
      <c r="AI77" s="315"/>
      <c r="AJ77" s="315"/>
      <c r="AK77" s="315"/>
      <c r="AL77" s="315"/>
      <c r="AM77" s="95">
        <v>0</v>
      </c>
      <c r="AN77" s="95" t="e">
        <f ca="1">IF(MengeInEEGSummieren(M77),AM77,0)</f>
        <v>#NAME?</v>
      </c>
      <c r="AO77" s="95">
        <f t="shared" si="6"/>
        <v>0</v>
      </c>
      <c r="AP77" s="95">
        <f t="shared" si="7"/>
        <v>0</v>
      </c>
      <c r="AS77">
        <v>0</v>
      </c>
      <c r="AT77">
        <v>0</v>
      </c>
      <c r="AU77" t="e">
        <f t="shared" ca="1" si="8"/>
        <v>#NAME?</v>
      </c>
    </row>
    <row r="78" spans="1:47" x14ac:dyDescent="0.15">
      <c r="A78" s="21" t="s">
        <v>300</v>
      </c>
      <c r="B78" s="22" t="s">
        <v>15</v>
      </c>
      <c r="C78" s="42">
        <v>2010</v>
      </c>
      <c r="D78" s="22" t="s">
        <v>283</v>
      </c>
      <c r="E78" s="22"/>
      <c r="F78" s="23">
        <v>12.67</v>
      </c>
      <c r="G78" s="23">
        <v>12.67</v>
      </c>
      <c r="H78" s="24">
        <f t="shared" si="3"/>
        <v>0</v>
      </c>
      <c r="I78" s="153">
        <v>0</v>
      </c>
      <c r="J78" s="24">
        <f t="shared" si="4"/>
        <v>0</v>
      </c>
      <c r="K78" s="25">
        <f t="shared" si="5"/>
        <v>0</v>
      </c>
      <c r="L78">
        <v>0</v>
      </c>
      <c r="M78">
        <v>32964608</v>
      </c>
      <c r="N78">
        <v>42065747</v>
      </c>
      <c r="O78" s="52">
        <v>0</v>
      </c>
      <c r="P78" s="52">
        <v>0</v>
      </c>
      <c r="Q78" s="52">
        <v>0</v>
      </c>
      <c r="R78" s="52">
        <v>0</v>
      </c>
      <c r="S78" s="52">
        <v>0</v>
      </c>
      <c r="T78" s="52">
        <v>0</v>
      </c>
      <c r="U78" s="52">
        <v>0</v>
      </c>
      <c r="V78" s="52">
        <v>0</v>
      </c>
      <c r="W78" s="52">
        <v>0</v>
      </c>
      <c r="X78" s="52">
        <v>0</v>
      </c>
      <c r="Y78" s="52">
        <v>0</v>
      </c>
      <c r="Z78" s="52">
        <v>0</v>
      </c>
      <c r="AA78" s="25">
        <v>0</v>
      </c>
      <c r="AB78" s="25">
        <v>0</v>
      </c>
      <c r="AC78" s="25">
        <v>0</v>
      </c>
      <c r="AD78" s="25">
        <v>0</v>
      </c>
      <c r="AE78" s="25">
        <v>0</v>
      </c>
      <c r="AF78" s="25">
        <v>0</v>
      </c>
      <c r="AG78" s="25">
        <v>0</v>
      </c>
      <c r="AH78" s="25">
        <v>0</v>
      </c>
      <c r="AI78" s="25">
        <v>0</v>
      </c>
      <c r="AJ78" s="25">
        <v>0</v>
      </c>
      <c r="AK78" s="25">
        <v>0</v>
      </c>
      <c r="AL78" s="25">
        <v>0</v>
      </c>
      <c r="AM78" s="95">
        <v>0</v>
      </c>
      <c r="AN78" s="95" t="e">
        <f ca="1">IF(MengeInEEGSummieren(M78),AM78,0)</f>
        <v>#NAME?</v>
      </c>
      <c r="AO78" s="95">
        <f t="shared" si="6"/>
        <v>0</v>
      </c>
      <c r="AP78" s="95">
        <f t="shared" si="7"/>
        <v>0</v>
      </c>
      <c r="AS78">
        <v>0</v>
      </c>
      <c r="AT78">
        <v>0</v>
      </c>
      <c r="AU78" t="e">
        <f t="shared" ca="1" si="8"/>
        <v>#NAME?</v>
      </c>
    </row>
    <row r="79" spans="1:47" x14ac:dyDescent="0.15">
      <c r="A79" s="21" t="s">
        <v>301</v>
      </c>
      <c r="B79" s="22" t="s">
        <v>15</v>
      </c>
      <c r="C79" s="42">
        <v>2010</v>
      </c>
      <c r="D79" s="22" t="s">
        <v>285</v>
      </c>
      <c r="E79" s="22"/>
      <c r="F79" s="23">
        <v>11.67</v>
      </c>
      <c r="G79" s="23">
        <v>11.67</v>
      </c>
      <c r="H79" s="24">
        <f t="shared" si="3"/>
        <v>0</v>
      </c>
      <c r="I79" s="153">
        <v>0</v>
      </c>
      <c r="J79" s="24">
        <f t="shared" si="4"/>
        <v>0</v>
      </c>
      <c r="K79" s="25">
        <f t="shared" si="5"/>
        <v>0</v>
      </c>
      <c r="L79">
        <v>0</v>
      </c>
      <c r="M79">
        <v>32964608</v>
      </c>
      <c r="N79">
        <v>42065747</v>
      </c>
      <c r="O79" s="52">
        <v>0</v>
      </c>
      <c r="P79" s="52">
        <v>0</v>
      </c>
      <c r="Q79" s="52">
        <v>0</v>
      </c>
      <c r="R79" s="52">
        <v>0</v>
      </c>
      <c r="S79" s="52">
        <v>0</v>
      </c>
      <c r="T79" s="52">
        <v>0</v>
      </c>
      <c r="U79" s="52">
        <v>0</v>
      </c>
      <c r="V79" s="52">
        <v>0</v>
      </c>
      <c r="W79" s="52">
        <v>0</v>
      </c>
      <c r="X79" s="52">
        <v>0</v>
      </c>
      <c r="Y79" s="52">
        <v>0</v>
      </c>
      <c r="Z79" s="52">
        <v>0</v>
      </c>
      <c r="AA79" s="25">
        <v>0</v>
      </c>
      <c r="AB79" s="25">
        <v>0</v>
      </c>
      <c r="AC79" s="25">
        <v>0</v>
      </c>
      <c r="AD79" s="25">
        <v>0</v>
      </c>
      <c r="AE79" s="25">
        <v>0</v>
      </c>
      <c r="AF79" s="25">
        <v>0</v>
      </c>
      <c r="AG79" s="25">
        <v>0</v>
      </c>
      <c r="AH79" s="25">
        <v>0</v>
      </c>
      <c r="AI79" s="25">
        <v>0</v>
      </c>
      <c r="AJ79" s="25">
        <v>0</v>
      </c>
      <c r="AK79" s="25">
        <v>0</v>
      </c>
      <c r="AL79" s="25">
        <v>0</v>
      </c>
      <c r="AM79" s="95">
        <v>0</v>
      </c>
      <c r="AN79" s="95" t="e">
        <f ca="1">IF(MengeInEEGSummieren(M79),AM79,0)</f>
        <v>#NAME?</v>
      </c>
      <c r="AO79" s="95">
        <f t="shared" si="6"/>
        <v>0</v>
      </c>
      <c r="AP79" s="95">
        <f t="shared" si="7"/>
        <v>0</v>
      </c>
      <c r="AS79">
        <v>0</v>
      </c>
      <c r="AT79">
        <v>0</v>
      </c>
      <c r="AU79" t="e">
        <f t="shared" ca="1" si="8"/>
        <v>#NAME?</v>
      </c>
    </row>
    <row r="80" spans="1:47" x14ac:dyDescent="0.15">
      <c r="A80" s="21" t="s">
        <v>302</v>
      </c>
      <c r="B80" s="22" t="s">
        <v>15</v>
      </c>
      <c r="C80" s="42">
        <v>2010</v>
      </c>
      <c r="D80" s="22" t="s">
        <v>287</v>
      </c>
      <c r="E80" s="22"/>
      <c r="F80" s="23">
        <v>8.65</v>
      </c>
      <c r="G80" s="23">
        <v>8.65</v>
      </c>
      <c r="H80" s="24">
        <f t="shared" ref="H80:H143" si="9">AM80</f>
        <v>0</v>
      </c>
      <c r="I80" s="153">
        <v>0</v>
      </c>
      <c r="J80" s="24">
        <f t="shared" ref="J80:J143" si="10">SUM(O80:Z80,AT80)</f>
        <v>0</v>
      </c>
      <c r="K80" s="25">
        <f t="shared" ref="K80:K143" si="11">SUM(AA80:AL80,AS80)</f>
        <v>0</v>
      </c>
      <c r="L80">
        <v>0</v>
      </c>
      <c r="M80">
        <v>32964608</v>
      </c>
      <c r="N80">
        <v>42065747</v>
      </c>
      <c r="O80" s="52">
        <v>0</v>
      </c>
      <c r="P80" s="52">
        <v>0</v>
      </c>
      <c r="Q80" s="52">
        <v>0</v>
      </c>
      <c r="R80" s="52">
        <v>0</v>
      </c>
      <c r="S80" s="52">
        <v>0</v>
      </c>
      <c r="T80" s="52">
        <v>0</v>
      </c>
      <c r="U80" s="52">
        <v>0</v>
      </c>
      <c r="V80" s="52">
        <v>0</v>
      </c>
      <c r="W80" s="52">
        <v>0</v>
      </c>
      <c r="X80" s="52">
        <v>0</v>
      </c>
      <c r="Y80" s="52">
        <v>0</v>
      </c>
      <c r="Z80" s="52">
        <v>0</v>
      </c>
      <c r="AA80" s="25">
        <v>0</v>
      </c>
      <c r="AB80" s="25">
        <v>0</v>
      </c>
      <c r="AC80" s="25">
        <v>0</v>
      </c>
      <c r="AD80" s="25">
        <v>0</v>
      </c>
      <c r="AE80" s="25">
        <v>0</v>
      </c>
      <c r="AF80" s="25">
        <v>0</v>
      </c>
      <c r="AG80" s="25">
        <v>0</v>
      </c>
      <c r="AH80" s="25">
        <v>0</v>
      </c>
      <c r="AI80" s="25">
        <v>0</v>
      </c>
      <c r="AJ80" s="25">
        <v>0</v>
      </c>
      <c r="AK80" s="25">
        <v>0</v>
      </c>
      <c r="AL80" s="25">
        <v>0</v>
      </c>
      <c r="AM80" s="95">
        <v>0</v>
      </c>
      <c r="AN80" s="95" t="e">
        <f ca="1">IF(MengeInEEGSummieren(M80),AM80,0)</f>
        <v>#NAME?</v>
      </c>
      <c r="AO80" s="95">
        <f t="shared" ref="AO80:AO143" si="12">IF(AQ80,$H80,0)</f>
        <v>0</v>
      </c>
      <c r="AP80" s="95">
        <f t="shared" ref="AP80:AP143" si="13">IF(AR80,$H80,0)</f>
        <v>0</v>
      </c>
      <c r="AS80">
        <v>0</v>
      </c>
      <c r="AT80">
        <v>0</v>
      </c>
      <c r="AU80" t="e">
        <f t="shared" ref="AU80:AU143" ca="1" si="14">EVFlag(M80)</f>
        <v>#NAME?</v>
      </c>
    </row>
    <row r="81" spans="1:47" x14ac:dyDescent="0.15">
      <c r="A81" s="21" t="s">
        <v>303</v>
      </c>
      <c r="B81" s="22" t="s">
        <v>15</v>
      </c>
      <c r="C81" s="42">
        <v>2010</v>
      </c>
      <c r="D81" s="22" t="s">
        <v>289</v>
      </c>
      <c r="E81" s="22"/>
      <c r="F81" s="23">
        <v>7.65</v>
      </c>
      <c r="G81" s="23">
        <v>7.65</v>
      </c>
      <c r="H81" s="24">
        <f t="shared" si="9"/>
        <v>0</v>
      </c>
      <c r="I81" s="153">
        <v>0</v>
      </c>
      <c r="J81" s="24">
        <f t="shared" si="10"/>
        <v>0</v>
      </c>
      <c r="K81" s="25">
        <f t="shared" si="11"/>
        <v>0</v>
      </c>
      <c r="L81">
        <v>0</v>
      </c>
      <c r="M81">
        <v>32964608</v>
      </c>
      <c r="N81">
        <v>42065747</v>
      </c>
      <c r="O81" s="52">
        <v>0</v>
      </c>
      <c r="P81" s="52">
        <v>0</v>
      </c>
      <c r="Q81" s="52">
        <v>0</v>
      </c>
      <c r="R81" s="52">
        <v>0</v>
      </c>
      <c r="S81" s="52">
        <v>0</v>
      </c>
      <c r="T81" s="52">
        <v>0</v>
      </c>
      <c r="U81" s="52">
        <v>0</v>
      </c>
      <c r="V81" s="52">
        <v>0</v>
      </c>
      <c r="W81" s="52">
        <v>0</v>
      </c>
      <c r="X81" s="52">
        <v>0</v>
      </c>
      <c r="Y81" s="52">
        <v>0</v>
      </c>
      <c r="Z81" s="52">
        <v>0</v>
      </c>
      <c r="AA81" s="25">
        <v>0</v>
      </c>
      <c r="AB81" s="25">
        <v>0</v>
      </c>
      <c r="AC81" s="25">
        <v>0</v>
      </c>
      <c r="AD81" s="25">
        <v>0</v>
      </c>
      <c r="AE81" s="25">
        <v>0</v>
      </c>
      <c r="AF81" s="25">
        <v>0</v>
      </c>
      <c r="AG81" s="25">
        <v>0</v>
      </c>
      <c r="AH81" s="25">
        <v>0</v>
      </c>
      <c r="AI81" s="25">
        <v>0</v>
      </c>
      <c r="AJ81" s="25">
        <v>0</v>
      </c>
      <c r="AK81" s="25">
        <v>0</v>
      </c>
      <c r="AL81" s="25">
        <v>0</v>
      </c>
      <c r="AM81" s="95">
        <v>0</v>
      </c>
      <c r="AN81" s="95" t="e">
        <f ca="1">IF(MengeInEEGSummieren(M81),AM81,0)</f>
        <v>#NAME?</v>
      </c>
      <c r="AO81" s="95">
        <f t="shared" si="12"/>
        <v>0</v>
      </c>
      <c r="AP81" s="95">
        <f t="shared" si="13"/>
        <v>0</v>
      </c>
      <c r="AS81">
        <v>0</v>
      </c>
      <c r="AT81">
        <v>0</v>
      </c>
      <c r="AU81" t="e">
        <f t="shared" ca="1" si="14"/>
        <v>#NAME?</v>
      </c>
    </row>
    <row r="82" spans="1:47" x14ac:dyDescent="0.15">
      <c r="A82" s="21" t="s">
        <v>304</v>
      </c>
      <c r="B82" s="22" t="s">
        <v>15</v>
      </c>
      <c r="C82" s="42">
        <v>2010</v>
      </c>
      <c r="D82" s="22" t="s">
        <v>291</v>
      </c>
      <c r="E82" s="22"/>
      <c r="F82" s="23">
        <v>8.65</v>
      </c>
      <c r="G82" s="23">
        <v>8.65</v>
      </c>
      <c r="H82" s="24">
        <f t="shared" si="9"/>
        <v>0</v>
      </c>
      <c r="I82" s="153">
        <v>0</v>
      </c>
      <c r="J82" s="24">
        <f t="shared" si="10"/>
        <v>0</v>
      </c>
      <c r="K82" s="25">
        <f t="shared" si="11"/>
        <v>0</v>
      </c>
      <c r="L82">
        <v>0</v>
      </c>
      <c r="M82">
        <v>32964608</v>
      </c>
      <c r="N82">
        <v>42065747</v>
      </c>
      <c r="O82" s="52">
        <v>0</v>
      </c>
      <c r="P82" s="52">
        <v>0</v>
      </c>
      <c r="Q82" s="52">
        <v>0</v>
      </c>
      <c r="R82" s="52">
        <v>0</v>
      </c>
      <c r="S82" s="52">
        <v>0</v>
      </c>
      <c r="T82" s="52">
        <v>0</v>
      </c>
      <c r="U82" s="52">
        <v>0</v>
      </c>
      <c r="V82" s="52">
        <v>0</v>
      </c>
      <c r="W82" s="52">
        <v>0</v>
      </c>
      <c r="X82" s="52">
        <v>0</v>
      </c>
      <c r="Y82" s="52">
        <v>0</v>
      </c>
      <c r="Z82" s="52">
        <v>0</v>
      </c>
      <c r="AA82" s="25">
        <v>0</v>
      </c>
      <c r="AB82" s="25">
        <v>0</v>
      </c>
      <c r="AC82" s="25">
        <v>0</v>
      </c>
      <c r="AD82" s="25">
        <v>0</v>
      </c>
      <c r="AE82" s="25">
        <v>0</v>
      </c>
      <c r="AF82" s="25">
        <v>0</v>
      </c>
      <c r="AG82" s="25">
        <v>0</v>
      </c>
      <c r="AH82" s="25">
        <v>0</v>
      </c>
      <c r="AI82" s="25">
        <v>0</v>
      </c>
      <c r="AJ82" s="25">
        <v>0</v>
      </c>
      <c r="AK82" s="25">
        <v>0</v>
      </c>
      <c r="AL82" s="25">
        <v>0</v>
      </c>
      <c r="AM82" s="95">
        <v>0</v>
      </c>
      <c r="AN82" s="95" t="e">
        <f ca="1">IF(MengeInEEGSummieren(M82),AM82,0)</f>
        <v>#NAME?</v>
      </c>
      <c r="AO82" s="95">
        <f t="shared" si="12"/>
        <v>0</v>
      </c>
      <c r="AP82" s="95">
        <f t="shared" si="13"/>
        <v>0</v>
      </c>
      <c r="AS82">
        <v>0</v>
      </c>
      <c r="AT82">
        <v>0</v>
      </c>
      <c r="AU82" t="e">
        <f t="shared" ca="1" si="14"/>
        <v>#NAME?</v>
      </c>
    </row>
    <row r="83" spans="1:47" x14ac:dyDescent="0.15">
      <c r="A83" s="21" t="s">
        <v>305</v>
      </c>
      <c r="B83" s="22" t="s">
        <v>15</v>
      </c>
      <c r="C83" s="42">
        <v>2010</v>
      </c>
      <c r="D83" s="22" t="s">
        <v>262</v>
      </c>
      <c r="E83" s="22"/>
      <c r="F83" s="23">
        <v>7.22</v>
      </c>
      <c r="G83" s="23">
        <v>7.22</v>
      </c>
      <c r="H83" s="24">
        <f t="shared" si="9"/>
        <v>0</v>
      </c>
      <c r="I83" s="153">
        <v>0</v>
      </c>
      <c r="J83" s="24">
        <f t="shared" si="10"/>
        <v>0</v>
      </c>
      <c r="K83" s="25">
        <f t="shared" si="11"/>
        <v>0</v>
      </c>
      <c r="L83">
        <v>0</v>
      </c>
      <c r="M83">
        <v>32964608</v>
      </c>
      <c r="N83">
        <v>42065747</v>
      </c>
      <c r="O83" s="52">
        <v>0</v>
      </c>
      <c r="P83" s="52">
        <v>0</v>
      </c>
      <c r="Q83" s="52">
        <v>0</v>
      </c>
      <c r="R83" s="52">
        <v>0</v>
      </c>
      <c r="S83" s="52">
        <v>0</v>
      </c>
      <c r="T83" s="52">
        <v>0</v>
      </c>
      <c r="U83" s="52">
        <v>0</v>
      </c>
      <c r="V83" s="52">
        <v>0</v>
      </c>
      <c r="W83" s="52">
        <v>0</v>
      </c>
      <c r="X83" s="52">
        <v>0</v>
      </c>
      <c r="Y83" s="52">
        <v>0</v>
      </c>
      <c r="Z83" s="52">
        <v>0</v>
      </c>
      <c r="AA83" s="25">
        <v>0</v>
      </c>
      <c r="AB83" s="25">
        <v>0</v>
      </c>
      <c r="AC83" s="25">
        <v>0</v>
      </c>
      <c r="AD83" s="25">
        <v>0</v>
      </c>
      <c r="AE83" s="25">
        <v>0</v>
      </c>
      <c r="AF83" s="25">
        <v>0</v>
      </c>
      <c r="AG83" s="25">
        <v>0</v>
      </c>
      <c r="AH83" s="25">
        <v>0</v>
      </c>
      <c r="AI83" s="25">
        <v>0</v>
      </c>
      <c r="AJ83" s="25">
        <v>0</v>
      </c>
      <c r="AK83" s="25">
        <v>0</v>
      </c>
      <c r="AL83" s="25">
        <v>0</v>
      </c>
      <c r="AM83" s="95">
        <v>0</v>
      </c>
      <c r="AN83" s="95" t="e">
        <f ca="1">IF(MengeInEEGSummieren(M83),AM83,0)</f>
        <v>#NAME?</v>
      </c>
      <c r="AO83" s="95">
        <f t="shared" si="12"/>
        <v>0</v>
      </c>
      <c r="AP83" s="95">
        <f t="shared" si="13"/>
        <v>0</v>
      </c>
      <c r="AS83">
        <v>0</v>
      </c>
      <c r="AT83">
        <v>0</v>
      </c>
      <c r="AU83" t="e">
        <f t="shared" ca="1" si="14"/>
        <v>#NAME?</v>
      </c>
    </row>
    <row r="84" spans="1:47" x14ac:dyDescent="0.15">
      <c r="A84" s="21" t="s">
        <v>306</v>
      </c>
      <c r="B84" s="22" t="s">
        <v>15</v>
      </c>
      <c r="C84" s="42">
        <v>2010</v>
      </c>
      <c r="D84" s="22" t="s">
        <v>264</v>
      </c>
      <c r="E84" s="22"/>
      <c r="F84" s="23">
        <v>6.26</v>
      </c>
      <c r="G84" s="23">
        <v>6.26</v>
      </c>
      <c r="H84" s="24">
        <f t="shared" si="9"/>
        <v>0</v>
      </c>
      <c r="I84" s="153">
        <v>0</v>
      </c>
      <c r="J84" s="24">
        <f t="shared" si="10"/>
        <v>0</v>
      </c>
      <c r="K84" s="25">
        <f t="shared" si="11"/>
        <v>0</v>
      </c>
      <c r="L84">
        <v>0</v>
      </c>
      <c r="M84">
        <v>32964608</v>
      </c>
      <c r="N84">
        <v>42065747</v>
      </c>
      <c r="O84" s="52">
        <v>0</v>
      </c>
      <c r="P84" s="52">
        <v>0</v>
      </c>
      <c r="Q84" s="52">
        <v>0</v>
      </c>
      <c r="R84" s="52">
        <v>0</v>
      </c>
      <c r="S84" s="52">
        <v>0</v>
      </c>
      <c r="T84" s="52">
        <v>0</v>
      </c>
      <c r="U84" s="52">
        <v>0</v>
      </c>
      <c r="V84" s="52">
        <v>0</v>
      </c>
      <c r="W84" s="52">
        <v>0</v>
      </c>
      <c r="X84" s="52">
        <v>0</v>
      </c>
      <c r="Y84" s="52">
        <v>0</v>
      </c>
      <c r="Z84" s="52">
        <v>0</v>
      </c>
      <c r="AA84" s="25">
        <v>0</v>
      </c>
      <c r="AB84" s="25">
        <v>0</v>
      </c>
      <c r="AC84" s="25">
        <v>0</v>
      </c>
      <c r="AD84" s="25">
        <v>0</v>
      </c>
      <c r="AE84" s="25">
        <v>0</v>
      </c>
      <c r="AF84" s="25">
        <v>0</v>
      </c>
      <c r="AG84" s="25">
        <v>0</v>
      </c>
      <c r="AH84" s="25">
        <v>0</v>
      </c>
      <c r="AI84" s="25">
        <v>0</v>
      </c>
      <c r="AJ84" s="25">
        <v>0</v>
      </c>
      <c r="AK84" s="25">
        <v>0</v>
      </c>
      <c r="AL84" s="25">
        <v>0</v>
      </c>
      <c r="AM84" s="95">
        <v>0</v>
      </c>
      <c r="AN84" s="95" t="e">
        <f ca="1">IF(MengeInEEGSummieren(M84),AM84,0)</f>
        <v>#NAME?</v>
      </c>
      <c r="AO84" s="95">
        <f t="shared" si="12"/>
        <v>0</v>
      </c>
      <c r="AP84" s="95">
        <f t="shared" si="13"/>
        <v>0</v>
      </c>
      <c r="AS84">
        <v>0</v>
      </c>
      <c r="AT84">
        <v>0</v>
      </c>
      <c r="AU84" t="e">
        <f t="shared" ca="1" si="14"/>
        <v>#NAME?</v>
      </c>
    </row>
    <row r="85" spans="1:47" x14ac:dyDescent="0.15">
      <c r="A85" s="21" t="s">
        <v>307</v>
      </c>
      <c r="B85" s="22" t="s">
        <v>15</v>
      </c>
      <c r="C85" s="42">
        <v>2010</v>
      </c>
      <c r="D85" s="22" t="s">
        <v>295</v>
      </c>
      <c r="E85" s="22"/>
      <c r="F85" s="23">
        <v>5.74</v>
      </c>
      <c r="G85" s="23">
        <v>5.74</v>
      </c>
      <c r="H85" s="24">
        <f t="shared" si="9"/>
        <v>0</v>
      </c>
      <c r="I85" s="153">
        <v>0</v>
      </c>
      <c r="J85" s="24">
        <f t="shared" si="10"/>
        <v>0</v>
      </c>
      <c r="K85" s="25">
        <f t="shared" si="11"/>
        <v>0</v>
      </c>
      <c r="L85">
        <v>0</v>
      </c>
      <c r="M85">
        <v>32964608</v>
      </c>
      <c r="N85">
        <v>42065747</v>
      </c>
      <c r="O85" s="52">
        <v>0</v>
      </c>
      <c r="P85" s="52">
        <v>0</v>
      </c>
      <c r="Q85" s="52">
        <v>0</v>
      </c>
      <c r="R85" s="52">
        <v>0</v>
      </c>
      <c r="S85" s="52">
        <v>0</v>
      </c>
      <c r="T85" s="52">
        <v>0</v>
      </c>
      <c r="U85" s="52">
        <v>0</v>
      </c>
      <c r="V85" s="52">
        <v>0</v>
      </c>
      <c r="W85" s="52">
        <v>0</v>
      </c>
      <c r="X85" s="52">
        <v>0</v>
      </c>
      <c r="Y85" s="52">
        <v>0</v>
      </c>
      <c r="Z85" s="52">
        <v>0</v>
      </c>
      <c r="AA85" s="25">
        <v>0</v>
      </c>
      <c r="AB85" s="25">
        <v>0</v>
      </c>
      <c r="AC85" s="25">
        <v>0</v>
      </c>
      <c r="AD85" s="25">
        <v>0</v>
      </c>
      <c r="AE85" s="25">
        <v>0</v>
      </c>
      <c r="AF85" s="25">
        <v>0</v>
      </c>
      <c r="AG85" s="25">
        <v>0</v>
      </c>
      <c r="AH85" s="25">
        <v>0</v>
      </c>
      <c r="AI85" s="25">
        <v>0</v>
      </c>
      <c r="AJ85" s="25">
        <v>0</v>
      </c>
      <c r="AK85" s="25">
        <v>0</v>
      </c>
      <c r="AL85" s="25">
        <v>0</v>
      </c>
      <c r="AM85" s="95">
        <v>0</v>
      </c>
      <c r="AN85" s="95" t="e">
        <f ca="1">IF(MengeInEEGSummieren(M85),AM85,0)</f>
        <v>#NAME?</v>
      </c>
      <c r="AO85" s="95">
        <f t="shared" si="12"/>
        <v>0</v>
      </c>
      <c r="AP85" s="95">
        <f t="shared" si="13"/>
        <v>0</v>
      </c>
      <c r="AS85">
        <v>0</v>
      </c>
      <c r="AT85">
        <v>0</v>
      </c>
      <c r="AU85" t="e">
        <f t="shared" ca="1" si="14"/>
        <v>#NAME?</v>
      </c>
    </row>
    <row r="86" spans="1:47" x14ac:dyDescent="0.15">
      <c r="A86" s="21" t="s">
        <v>308</v>
      </c>
      <c r="B86" s="22" t="s">
        <v>15</v>
      </c>
      <c r="C86" s="42">
        <v>2010</v>
      </c>
      <c r="D86" s="22" t="s">
        <v>297</v>
      </c>
      <c r="E86" s="22"/>
      <c r="F86" s="23">
        <v>4.3</v>
      </c>
      <c r="G86" s="23">
        <v>4.3</v>
      </c>
      <c r="H86" s="24">
        <f t="shared" si="9"/>
        <v>0</v>
      </c>
      <c r="I86" s="153">
        <v>0</v>
      </c>
      <c r="J86" s="24">
        <f t="shared" si="10"/>
        <v>0</v>
      </c>
      <c r="K86" s="25">
        <f t="shared" si="11"/>
        <v>0</v>
      </c>
      <c r="L86">
        <v>0</v>
      </c>
      <c r="M86">
        <v>32964608</v>
      </c>
      <c r="N86">
        <v>42065747</v>
      </c>
      <c r="O86" s="52">
        <v>0</v>
      </c>
      <c r="P86" s="52">
        <v>0</v>
      </c>
      <c r="Q86" s="52">
        <v>0</v>
      </c>
      <c r="R86" s="52">
        <v>0</v>
      </c>
      <c r="S86" s="52">
        <v>0</v>
      </c>
      <c r="T86" s="52">
        <v>0</v>
      </c>
      <c r="U86" s="52">
        <v>0</v>
      </c>
      <c r="V86" s="52">
        <v>0</v>
      </c>
      <c r="W86" s="52">
        <v>0</v>
      </c>
      <c r="X86" s="52">
        <v>0</v>
      </c>
      <c r="Y86" s="52">
        <v>0</v>
      </c>
      <c r="Z86" s="52">
        <v>0</v>
      </c>
      <c r="AA86" s="25">
        <v>0</v>
      </c>
      <c r="AB86" s="25">
        <v>0</v>
      </c>
      <c r="AC86" s="25">
        <v>0</v>
      </c>
      <c r="AD86" s="25">
        <v>0</v>
      </c>
      <c r="AE86" s="25">
        <v>0</v>
      </c>
      <c r="AF86" s="25">
        <v>0</v>
      </c>
      <c r="AG86" s="25">
        <v>0</v>
      </c>
      <c r="AH86" s="25">
        <v>0</v>
      </c>
      <c r="AI86" s="25">
        <v>0</v>
      </c>
      <c r="AJ86" s="25">
        <v>0</v>
      </c>
      <c r="AK86" s="25">
        <v>0</v>
      </c>
      <c r="AL86" s="25">
        <v>0</v>
      </c>
      <c r="AM86" s="95">
        <v>0</v>
      </c>
      <c r="AN86" s="95" t="e">
        <f ca="1">IF(MengeInEEGSummieren(M86),AM86,0)</f>
        <v>#NAME?</v>
      </c>
      <c r="AO86" s="95">
        <f t="shared" si="12"/>
        <v>0</v>
      </c>
      <c r="AP86" s="95">
        <f t="shared" si="13"/>
        <v>0</v>
      </c>
      <c r="AS86">
        <v>0</v>
      </c>
      <c r="AT86">
        <v>0</v>
      </c>
      <c r="AU86" t="e">
        <f t="shared" ca="1" si="14"/>
        <v>#NAME?</v>
      </c>
    </row>
    <row r="87" spans="1:47" x14ac:dyDescent="0.15">
      <c r="A87" s="21" t="s">
        <v>309</v>
      </c>
      <c r="B87" s="22" t="s">
        <v>15</v>
      </c>
      <c r="C87" s="42">
        <v>2010</v>
      </c>
      <c r="D87" s="22" t="s">
        <v>299</v>
      </c>
      <c r="E87" s="22"/>
      <c r="F87" s="23">
        <v>3.47</v>
      </c>
      <c r="G87" s="23">
        <v>3.47</v>
      </c>
      <c r="H87" s="24">
        <f t="shared" si="9"/>
        <v>0</v>
      </c>
      <c r="I87" s="153">
        <v>0</v>
      </c>
      <c r="J87" s="24">
        <f t="shared" si="10"/>
        <v>0</v>
      </c>
      <c r="K87" s="25">
        <f t="shared" si="11"/>
        <v>0</v>
      </c>
      <c r="L87">
        <v>0</v>
      </c>
      <c r="M87">
        <v>32964608</v>
      </c>
      <c r="N87">
        <v>42065747</v>
      </c>
      <c r="O87" s="52">
        <v>0</v>
      </c>
      <c r="P87" s="52">
        <v>0</v>
      </c>
      <c r="Q87" s="52">
        <v>0</v>
      </c>
      <c r="R87" s="52">
        <v>0</v>
      </c>
      <c r="S87" s="52">
        <v>0</v>
      </c>
      <c r="T87" s="52">
        <v>0</v>
      </c>
      <c r="U87" s="52">
        <v>0</v>
      </c>
      <c r="V87" s="52">
        <v>0</v>
      </c>
      <c r="W87" s="52">
        <v>0</v>
      </c>
      <c r="X87" s="52">
        <v>0</v>
      </c>
      <c r="Y87" s="52">
        <v>0</v>
      </c>
      <c r="Z87" s="52">
        <v>0</v>
      </c>
      <c r="AA87" s="25">
        <v>0</v>
      </c>
      <c r="AB87" s="25">
        <v>0</v>
      </c>
      <c r="AC87" s="25">
        <v>0</v>
      </c>
      <c r="AD87" s="25">
        <v>0</v>
      </c>
      <c r="AE87" s="25">
        <v>0</v>
      </c>
      <c r="AF87" s="25">
        <v>0</v>
      </c>
      <c r="AG87" s="25">
        <v>0</v>
      </c>
      <c r="AH87" s="25">
        <v>0</v>
      </c>
      <c r="AI87" s="25">
        <v>0</v>
      </c>
      <c r="AJ87" s="25">
        <v>0</v>
      </c>
      <c r="AK87" s="25">
        <v>0</v>
      </c>
      <c r="AL87" s="25">
        <v>0</v>
      </c>
      <c r="AM87" s="95">
        <v>0</v>
      </c>
      <c r="AN87" s="95" t="e">
        <f ca="1">IF(MengeInEEGSummieren(M87),AM87,0)</f>
        <v>#NAME?</v>
      </c>
      <c r="AO87" s="95">
        <f t="shared" si="12"/>
        <v>0</v>
      </c>
      <c r="AP87" s="95">
        <f t="shared" si="13"/>
        <v>0</v>
      </c>
      <c r="AS87">
        <v>0</v>
      </c>
      <c r="AT87">
        <v>0</v>
      </c>
      <c r="AU87" t="e">
        <f t="shared" ca="1" si="14"/>
        <v>#NAME?</v>
      </c>
    </row>
    <row r="88" spans="1:47" x14ac:dyDescent="0.15">
      <c r="A88" s="307"/>
      <c r="B88" s="308"/>
      <c r="C88" s="309"/>
      <c r="D88" s="308"/>
      <c r="E88" s="308"/>
      <c r="F88" s="310"/>
      <c r="G88" s="310"/>
      <c r="H88" s="311"/>
      <c r="I88" s="312"/>
      <c r="J88" s="311"/>
      <c r="K88" s="313"/>
      <c r="L88" s="66"/>
      <c r="M88" s="66"/>
      <c r="N88" s="66"/>
      <c r="O88" s="314"/>
      <c r="P88" s="314"/>
      <c r="Q88" s="314"/>
      <c r="R88" s="314"/>
      <c r="S88" s="314"/>
      <c r="T88" s="314"/>
      <c r="U88" s="314"/>
      <c r="V88" s="314"/>
      <c r="W88" s="314"/>
      <c r="X88" s="314"/>
      <c r="Y88" s="314"/>
      <c r="Z88" s="314"/>
      <c r="AA88" s="315"/>
      <c r="AB88" s="315"/>
      <c r="AC88" s="315"/>
      <c r="AD88" s="315"/>
      <c r="AE88" s="315"/>
      <c r="AF88" s="315"/>
      <c r="AG88" s="315"/>
      <c r="AH88" s="315"/>
      <c r="AI88" s="315"/>
      <c r="AJ88" s="315"/>
      <c r="AK88" s="315"/>
      <c r="AL88" s="315"/>
      <c r="AM88" s="95">
        <v>0</v>
      </c>
      <c r="AN88" s="95" t="e">
        <f ca="1">IF(MengeInEEGSummieren(M88),AM88,0)</f>
        <v>#NAME?</v>
      </c>
      <c r="AO88" s="95">
        <f t="shared" si="12"/>
        <v>0</v>
      </c>
      <c r="AP88" s="95">
        <f t="shared" si="13"/>
        <v>0</v>
      </c>
      <c r="AS88">
        <v>0</v>
      </c>
      <c r="AT88">
        <v>0</v>
      </c>
      <c r="AU88" t="e">
        <f t="shared" ca="1" si="14"/>
        <v>#NAME?</v>
      </c>
    </row>
    <row r="89" spans="1:47" x14ac:dyDescent="0.15">
      <c r="A89" s="21" t="s">
        <v>310</v>
      </c>
      <c r="B89" s="22" t="s">
        <v>15</v>
      </c>
      <c r="C89" s="42">
        <v>2011</v>
      </c>
      <c r="D89" s="22" t="s">
        <v>311</v>
      </c>
      <c r="E89" s="22"/>
      <c r="F89" s="23">
        <v>12.67</v>
      </c>
      <c r="G89" s="23">
        <v>12.67</v>
      </c>
      <c r="H89" s="24">
        <f t="shared" si="9"/>
        <v>0</v>
      </c>
      <c r="I89" s="153">
        <v>0</v>
      </c>
      <c r="J89" s="24">
        <f t="shared" si="10"/>
        <v>0</v>
      </c>
      <c r="K89" s="25">
        <f t="shared" si="11"/>
        <v>0</v>
      </c>
      <c r="L89">
        <v>0</v>
      </c>
      <c r="M89">
        <v>32964608</v>
      </c>
      <c r="N89">
        <v>42065747</v>
      </c>
      <c r="O89" s="52">
        <v>0</v>
      </c>
      <c r="P89" s="52">
        <v>0</v>
      </c>
      <c r="Q89" s="52">
        <v>0</v>
      </c>
      <c r="R89" s="52">
        <v>0</v>
      </c>
      <c r="S89" s="52">
        <v>0</v>
      </c>
      <c r="T89" s="52">
        <v>0</v>
      </c>
      <c r="U89" s="52">
        <v>0</v>
      </c>
      <c r="V89" s="52">
        <v>0</v>
      </c>
      <c r="W89" s="52">
        <v>0</v>
      </c>
      <c r="X89" s="52">
        <v>0</v>
      </c>
      <c r="Y89" s="52">
        <v>0</v>
      </c>
      <c r="Z89" s="52">
        <v>0</v>
      </c>
      <c r="AA89" s="25">
        <v>0</v>
      </c>
      <c r="AB89" s="25">
        <v>0</v>
      </c>
      <c r="AC89" s="25">
        <v>0</v>
      </c>
      <c r="AD89" s="25">
        <v>0</v>
      </c>
      <c r="AE89" s="25">
        <v>0</v>
      </c>
      <c r="AF89" s="25">
        <v>0</v>
      </c>
      <c r="AG89" s="25">
        <v>0</v>
      </c>
      <c r="AH89" s="25">
        <v>0</v>
      </c>
      <c r="AI89" s="25">
        <v>0</v>
      </c>
      <c r="AJ89" s="25">
        <v>0</v>
      </c>
      <c r="AK89" s="25">
        <v>0</v>
      </c>
      <c r="AL89" s="25">
        <v>0</v>
      </c>
      <c r="AM89" s="95">
        <v>0</v>
      </c>
      <c r="AN89" s="95" t="e">
        <f ca="1">IF(MengeInEEGSummieren(M89),AM89,0)</f>
        <v>#NAME?</v>
      </c>
      <c r="AO89" s="95">
        <f t="shared" si="12"/>
        <v>0</v>
      </c>
      <c r="AP89" s="95">
        <f t="shared" si="13"/>
        <v>0</v>
      </c>
      <c r="AS89">
        <v>0</v>
      </c>
      <c r="AT89">
        <v>0</v>
      </c>
      <c r="AU89" t="e">
        <f t="shared" ca="1" si="14"/>
        <v>#NAME?</v>
      </c>
    </row>
    <row r="90" spans="1:47" x14ac:dyDescent="0.15">
      <c r="A90" s="21" t="s">
        <v>312</v>
      </c>
      <c r="B90" s="22" t="s">
        <v>15</v>
      </c>
      <c r="C90" s="42">
        <v>2011</v>
      </c>
      <c r="D90" s="22" t="s">
        <v>313</v>
      </c>
      <c r="E90" s="22"/>
      <c r="F90" s="23">
        <v>11.67</v>
      </c>
      <c r="G90" s="23">
        <v>11.67</v>
      </c>
      <c r="H90" s="24">
        <f t="shared" si="9"/>
        <v>0</v>
      </c>
      <c r="I90" s="153">
        <v>0</v>
      </c>
      <c r="J90" s="24">
        <f t="shared" si="10"/>
        <v>0</v>
      </c>
      <c r="K90" s="25">
        <f t="shared" si="11"/>
        <v>0</v>
      </c>
      <c r="L90">
        <v>0</v>
      </c>
      <c r="M90">
        <v>32964608</v>
      </c>
      <c r="N90">
        <v>42065747</v>
      </c>
      <c r="O90" s="52">
        <v>0</v>
      </c>
      <c r="P90" s="52">
        <v>0</v>
      </c>
      <c r="Q90" s="52">
        <v>0</v>
      </c>
      <c r="R90" s="52">
        <v>0</v>
      </c>
      <c r="S90" s="52">
        <v>0</v>
      </c>
      <c r="T90" s="52">
        <v>0</v>
      </c>
      <c r="U90" s="52">
        <v>0</v>
      </c>
      <c r="V90" s="52">
        <v>0</v>
      </c>
      <c r="W90" s="52">
        <v>0</v>
      </c>
      <c r="X90" s="52">
        <v>0</v>
      </c>
      <c r="Y90" s="52">
        <v>0</v>
      </c>
      <c r="Z90" s="52">
        <v>0</v>
      </c>
      <c r="AA90" s="25">
        <v>0</v>
      </c>
      <c r="AB90" s="25">
        <v>0</v>
      </c>
      <c r="AC90" s="25">
        <v>0</v>
      </c>
      <c r="AD90" s="25">
        <v>0</v>
      </c>
      <c r="AE90" s="25">
        <v>0</v>
      </c>
      <c r="AF90" s="25">
        <v>0</v>
      </c>
      <c r="AG90" s="25">
        <v>0</v>
      </c>
      <c r="AH90" s="25">
        <v>0</v>
      </c>
      <c r="AI90" s="25">
        <v>0</v>
      </c>
      <c r="AJ90" s="25">
        <v>0</v>
      </c>
      <c r="AK90" s="25">
        <v>0</v>
      </c>
      <c r="AL90" s="25">
        <v>0</v>
      </c>
      <c r="AM90" s="95">
        <v>0</v>
      </c>
      <c r="AN90" s="95" t="e">
        <f ca="1">IF(MengeInEEGSummieren(M90),AM90,0)</f>
        <v>#NAME?</v>
      </c>
      <c r="AO90" s="95">
        <f t="shared" si="12"/>
        <v>0</v>
      </c>
      <c r="AP90" s="95">
        <f t="shared" si="13"/>
        <v>0</v>
      </c>
      <c r="AS90">
        <v>0</v>
      </c>
      <c r="AT90">
        <v>0</v>
      </c>
      <c r="AU90" t="e">
        <f t="shared" ca="1" si="14"/>
        <v>#NAME?</v>
      </c>
    </row>
    <row r="91" spans="1:47" x14ac:dyDescent="0.15">
      <c r="A91" s="21" t="s">
        <v>314</v>
      </c>
      <c r="B91" s="22" t="s">
        <v>15</v>
      </c>
      <c r="C91" s="42">
        <v>2011</v>
      </c>
      <c r="D91" s="22" t="s">
        <v>315</v>
      </c>
      <c r="E91" s="22"/>
      <c r="F91" s="23">
        <v>8.65</v>
      </c>
      <c r="G91" s="23">
        <v>8.65</v>
      </c>
      <c r="H91" s="24">
        <f t="shared" si="9"/>
        <v>0</v>
      </c>
      <c r="I91" s="153">
        <v>0</v>
      </c>
      <c r="J91" s="24">
        <f t="shared" si="10"/>
        <v>0</v>
      </c>
      <c r="K91" s="25">
        <f t="shared" si="11"/>
        <v>0</v>
      </c>
      <c r="L91">
        <v>0</v>
      </c>
      <c r="M91">
        <v>32964608</v>
      </c>
      <c r="N91">
        <v>42065747</v>
      </c>
      <c r="O91" s="52">
        <v>0</v>
      </c>
      <c r="P91" s="52">
        <v>0</v>
      </c>
      <c r="Q91" s="52">
        <v>0</v>
      </c>
      <c r="R91" s="52">
        <v>0</v>
      </c>
      <c r="S91" s="52">
        <v>0</v>
      </c>
      <c r="T91" s="52">
        <v>0</v>
      </c>
      <c r="U91" s="52">
        <v>0</v>
      </c>
      <c r="V91" s="52">
        <v>0</v>
      </c>
      <c r="W91" s="52">
        <v>0</v>
      </c>
      <c r="X91" s="52">
        <v>0</v>
      </c>
      <c r="Y91" s="52">
        <v>0</v>
      </c>
      <c r="Z91" s="52">
        <v>0</v>
      </c>
      <c r="AA91" s="25">
        <v>0</v>
      </c>
      <c r="AB91" s="25">
        <v>0</v>
      </c>
      <c r="AC91" s="25">
        <v>0</v>
      </c>
      <c r="AD91" s="25">
        <v>0</v>
      </c>
      <c r="AE91" s="25">
        <v>0</v>
      </c>
      <c r="AF91" s="25">
        <v>0</v>
      </c>
      <c r="AG91" s="25">
        <v>0</v>
      </c>
      <c r="AH91" s="25">
        <v>0</v>
      </c>
      <c r="AI91" s="25">
        <v>0</v>
      </c>
      <c r="AJ91" s="25">
        <v>0</v>
      </c>
      <c r="AK91" s="25">
        <v>0</v>
      </c>
      <c r="AL91" s="25">
        <v>0</v>
      </c>
      <c r="AM91" s="95">
        <v>0</v>
      </c>
      <c r="AN91" s="95" t="e">
        <f ca="1">IF(MengeInEEGSummieren(M91),AM91,0)</f>
        <v>#NAME?</v>
      </c>
      <c r="AO91" s="95">
        <f t="shared" si="12"/>
        <v>0</v>
      </c>
      <c r="AP91" s="95">
        <f t="shared" si="13"/>
        <v>0</v>
      </c>
      <c r="AS91">
        <v>0</v>
      </c>
      <c r="AT91">
        <v>0</v>
      </c>
      <c r="AU91" t="e">
        <f t="shared" ca="1" si="14"/>
        <v>#NAME?</v>
      </c>
    </row>
    <row r="92" spans="1:47" x14ac:dyDescent="0.15">
      <c r="A92" s="21" t="s">
        <v>316</v>
      </c>
      <c r="B92" s="22" t="s">
        <v>15</v>
      </c>
      <c r="C92" s="42">
        <v>2011</v>
      </c>
      <c r="D92" s="22" t="s">
        <v>317</v>
      </c>
      <c r="E92" s="22"/>
      <c r="F92" s="23">
        <v>7.65</v>
      </c>
      <c r="G92" s="23">
        <v>7.65</v>
      </c>
      <c r="H92" s="24">
        <f t="shared" si="9"/>
        <v>0</v>
      </c>
      <c r="I92" s="153">
        <v>0</v>
      </c>
      <c r="J92" s="24">
        <f t="shared" si="10"/>
        <v>0</v>
      </c>
      <c r="K92" s="25">
        <f t="shared" si="11"/>
        <v>0</v>
      </c>
      <c r="L92">
        <v>0</v>
      </c>
      <c r="M92">
        <v>32964608</v>
      </c>
      <c r="N92">
        <v>42065747</v>
      </c>
      <c r="O92" s="52">
        <v>0</v>
      </c>
      <c r="P92" s="52">
        <v>0</v>
      </c>
      <c r="Q92" s="52">
        <v>0</v>
      </c>
      <c r="R92" s="52">
        <v>0</v>
      </c>
      <c r="S92" s="52">
        <v>0</v>
      </c>
      <c r="T92" s="52">
        <v>0</v>
      </c>
      <c r="U92" s="52">
        <v>0</v>
      </c>
      <c r="V92" s="52">
        <v>0</v>
      </c>
      <c r="W92" s="52">
        <v>0</v>
      </c>
      <c r="X92" s="52">
        <v>0</v>
      </c>
      <c r="Y92" s="52">
        <v>0</v>
      </c>
      <c r="Z92" s="52">
        <v>0</v>
      </c>
      <c r="AA92" s="25">
        <v>0</v>
      </c>
      <c r="AB92" s="25">
        <v>0</v>
      </c>
      <c r="AC92" s="25">
        <v>0</v>
      </c>
      <c r="AD92" s="25">
        <v>0</v>
      </c>
      <c r="AE92" s="25">
        <v>0</v>
      </c>
      <c r="AF92" s="25">
        <v>0</v>
      </c>
      <c r="AG92" s="25">
        <v>0</v>
      </c>
      <c r="AH92" s="25">
        <v>0</v>
      </c>
      <c r="AI92" s="25">
        <v>0</v>
      </c>
      <c r="AJ92" s="25">
        <v>0</v>
      </c>
      <c r="AK92" s="25">
        <v>0</v>
      </c>
      <c r="AL92" s="25">
        <v>0</v>
      </c>
      <c r="AM92" s="95">
        <v>0</v>
      </c>
      <c r="AN92" s="95" t="e">
        <f ca="1">IF(MengeInEEGSummieren(M92),AM92,0)</f>
        <v>#NAME?</v>
      </c>
      <c r="AO92" s="95">
        <f t="shared" si="12"/>
        <v>0</v>
      </c>
      <c r="AP92" s="95">
        <f t="shared" si="13"/>
        <v>0</v>
      </c>
      <c r="AS92">
        <v>0</v>
      </c>
      <c r="AT92">
        <v>0</v>
      </c>
      <c r="AU92" t="e">
        <f t="shared" ca="1" si="14"/>
        <v>#NAME?</v>
      </c>
    </row>
    <row r="93" spans="1:47" x14ac:dyDescent="0.15">
      <c r="A93" s="21" t="s">
        <v>318</v>
      </c>
      <c r="B93" s="22" t="s">
        <v>15</v>
      </c>
      <c r="C93" s="42">
        <v>2011</v>
      </c>
      <c r="D93" s="22" t="s">
        <v>319</v>
      </c>
      <c r="E93" s="22"/>
      <c r="F93" s="23">
        <v>8.65</v>
      </c>
      <c r="G93" s="23">
        <v>8.65</v>
      </c>
      <c r="H93" s="24">
        <f t="shared" si="9"/>
        <v>0</v>
      </c>
      <c r="I93" s="153">
        <v>0</v>
      </c>
      <c r="J93" s="24">
        <f t="shared" si="10"/>
        <v>0</v>
      </c>
      <c r="K93" s="25">
        <f t="shared" si="11"/>
        <v>0</v>
      </c>
      <c r="L93">
        <v>0</v>
      </c>
      <c r="M93">
        <v>32964608</v>
      </c>
      <c r="N93">
        <v>42065747</v>
      </c>
      <c r="O93" s="52">
        <v>0</v>
      </c>
      <c r="P93" s="52">
        <v>0</v>
      </c>
      <c r="Q93" s="52">
        <v>0</v>
      </c>
      <c r="R93" s="52">
        <v>0</v>
      </c>
      <c r="S93" s="52">
        <v>0</v>
      </c>
      <c r="T93" s="52">
        <v>0</v>
      </c>
      <c r="U93" s="52">
        <v>0</v>
      </c>
      <c r="V93" s="52">
        <v>0</v>
      </c>
      <c r="W93" s="52">
        <v>0</v>
      </c>
      <c r="X93" s="52">
        <v>0</v>
      </c>
      <c r="Y93" s="52">
        <v>0</v>
      </c>
      <c r="Z93" s="52">
        <v>0</v>
      </c>
      <c r="AA93" s="25">
        <v>0</v>
      </c>
      <c r="AB93" s="25">
        <v>0</v>
      </c>
      <c r="AC93" s="25">
        <v>0</v>
      </c>
      <c r="AD93" s="25">
        <v>0</v>
      </c>
      <c r="AE93" s="25">
        <v>0</v>
      </c>
      <c r="AF93" s="25">
        <v>0</v>
      </c>
      <c r="AG93" s="25">
        <v>0</v>
      </c>
      <c r="AH93" s="25">
        <v>0</v>
      </c>
      <c r="AI93" s="25">
        <v>0</v>
      </c>
      <c r="AJ93" s="25">
        <v>0</v>
      </c>
      <c r="AK93" s="25">
        <v>0</v>
      </c>
      <c r="AL93" s="25">
        <v>0</v>
      </c>
      <c r="AM93" s="95">
        <v>0</v>
      </c>
      <c r="AN93" s="95" t="e">
        <f ca="1">IF(MengeInEEGSummieren(M93),AM93,0)</f>
        <v>#NAME?</v>
      </c>
      <c r="AO93" s="95">
        <f t="shared" si="12"/>
        <v>0</v>
      </c>
      <c r="AP93" s="95">
        <f t="shared" si="13"/>
        <v>0</v>
      </c>
      <c r="AS93">
        <v>0</v>
      </c>
      <c r="AT93">
        <v>0</v>
      </c>
      <c r="AU93" t="e">
        <f t="shared" ca="1" si="14"/>
        <v>#NAME?</v>
      </c>
    </row>
    <row r="94" spans="1:47" x14ac:dyDescent="0.15">
      <c r="A94" s="21" t="s">
        <v>320</v>
      </c>
      <c r="B94" s="22" t="s">
        <v>15</v>
      </c>
      <c r="C94" s="42">
        <v>2011</v>
      </c>
      <c r="D94" s="22" t="s">
        <v>321</v>
      </c>
      <c r="E94" s="22"/>
      <c r="F94" s="23">
        <v>7.14</v>
      </c>
      <c r="G94" s="23">
        <v>7.14</v>
      </c>
      <c r="H94" s="24">
        <f t="shared" si="9"/>
        <v>0</v>
      </c>
      <c r="I94" s="153">
        <v>0</v>
      </c>
      <c r="J94" s="24">
        <f t="shared" si="10"/>
        <v>0</v>
      </c>
      <c r="K94" s="25">
        <f t="shared" si="11"/>
        <v>0</v>
      </c>
      <c r="L94">
        <v>0</v>
      </c>
      <c r="M94">
        <v>32964608</v>
      </c>
      <c r="N94">
        <v>42065747</v>
      </c>
      <c r="O94" s="52">
        <v>0</v>
      </c>
      <c r="P94" s="52">
        <v>0</v>
      </c>
      <c r="Q94" s="52">
        <v>0</v>
      </c>
      <c r="R94" s="52">
        <v>0</v>
      </c>
      <c r="S94" s="52">
        <v>0</v>
      </c>
      <c r="T94" s="52">
        <v>0</v>
      </c>
      <c r="U94" s="52">
        <v>0</v>
      </c>
      <c r="V94" s="52">
        <v>0</v>
      </c>
      <c r="W94" s="52">
        <v>0</v>
      </c>
      <c r="X94" s="52">
        <v>0</v>
      </c>
      <c r="Y94" s="52">
        <v>0</v>
      </c>
      <c r="Z94" s="52">
        <v>0</v>
      </c>
      <c r="AA94" s="25">
        <v>0</v>
      </c>
      <c r="AB94" s="25">
        <v>0</v>
      </c>
      <c r="AC94" s="25">
        <v>0</v>
      </c>
      <c r="AD94" s="25">
        <v>0</v>
      </c>
      <c r="AE94" s="25">
        <v>0</v>
      </c>
      <c r="AF94" s="25">
        <v>0</v>
      </c>
      <c r="AG94" s="25">
        <v>0</v>
      </c>
      <c r="AH94" s="25">
        <v>0</v>
      </c>
      <c r="AI94" s="25">
        <v>0</v>
      </c>
      <c r="AJ94" s="25">
        <v>0</v>
      </c>
      <c r="AK94" s="25">
        <v>0</v>
      </c>
      <c r="AL94" s="25">
        <v>0</v>
      </c>
      <c r="AM94" s="95">
        <v>0</v>
      </c>
      <c r="AN94" s="95" t="e">
        <f ca="1">IF(MengeInEEGSummieren(M94),AM94,0)</f>
        <v>#NAME?</v>
      </c>
      <c r="AO94" s="95">
        <f t="shared" si="12"/>
        <v>0</v>
      </c>
      <c r="AP94" s="95">
        <f t="shared" si="13"/>
        <v>0</v>
      </c>
      <c r="AS94">
        <v>0</v>
      </c>
      <c r="AT94">
        <v>0</v>
      </c>
      <c r="AU94" t="e">
        <f t="shared" ca="1" si="14"/>
        <v>#NAME?</v>
      </c>
    </row>
    <row r="95" spans="1:47" x14ac:dyDescent="0.15">
      <c r="A95" s="21" t="s">
        <v>322</v>
      </c>
      <c r="B95" s="22" t="s">
        <v>15</v>
      </c>
      <c r="C95" s="42">
        <v>2011</v>
      </c>
      <c r="D95" s="22" t="s">
        <v>323</v>
      </c>
      <c r="E95" s="22"/>
      <c r="F95" s="23">
        <v>6.19</v>
      </c>
      <c r="G95" s="23">
        <v>6.19</v>
      </c>
      <c r="H95" s="24">
        <f t="shared" si="9"/>
        <v>0</v>
      </c>
      <c r="I95" s="153">
        <v>0</v>
      </c>
      <c r="J95" s="24">
        <f t="shared" si="10"/>
        <v>0</v>
      </c>
      <c r="K95" s="25">
        <f t="shared" si="11"/>
        <v>0</v>
      </c>
      <c r="L95">
        <v>0</v>
      </c>
      <c r="M95">
        <v>32964608</v>
      </c>
      <c r="N95">
        <v>42065747</v>
      </c>
      <c r="O95" s="52">
        <v>0</v>
      </c>
      <c r="P95" s="52">
        <v>0</v>
      </c>
      <c r="Q95" s="52">
        <v>0</v>
      </c>
      <c r="R95" s="52">
        <v>0</v>
      </c>
      <c r="S95" s="52">
        <v>0</v>
      </c>
      <c r="T95" s="52">
        <v>0</v>
      </c>
      <c r="U95" s="52">
        <v>0</v>
      </c>
      <c r="V95" s="52">
        <v>0</v>
      </c>
      <c r="W95" s="52">
        <v>0</v>
      </c>
      <c r="X95" s="52">
        <v>0</v>
      </c>
      <c r="Y95" s="52">
        <v>0</v>
      </c>
      <c r="Z95" s="52">
        <v>0</v>
      </c>
      <c r="AA95" s="25">
        <v>0</v>
      </c>
      <c r="AB95" s="25">
        <v>0</v>
      </c>
      <c r="AC95" s="25">
        <v>0</v>
      </c>
      <c r="AD95" s="25">
        <v>0</v>
      </c>
      <c r="AE95" s="25">
        <v>0</v>
      </c>
      <c r="AF95" s="25">
        <v>0</v>
      </c>
      <c r="AG95" s="25">
        <v>0</v>
      </c>
      <c r="AH95" s="25">
        <v>0</v>
      </c>
      <c r="AI95" s="25">
        <v>0</v>
      </c>
      <c r="AJ95" s="25">
        <v>0</v>
      </c>
      <c r="AK95" s="25">
        <v>0</v>
      </c>
      <c r="AL95" s="25">
        <v>0</v>
      </c>
      <c r="AM95" s="95">
        <v>0</v>
      </c>
      <c r="AN95" s="95" t="e">
        <f ca="1">IF(MengeInEEGSummieren(M95),AM95,0)</f>
        <v>#NAME?</v>
      </c>
      <c r="AO95" s="95">
        <f t="shared" si="12"/>
        <v>0</v>
      </c>
      <c r="AP95" s="95">
        <f t="shared" si="13"/>
        <v>0</v>
      </c>
      <c r="AS95">
        <v>0</v>
      </c>
      <c r="AT95">
        <v>0</v>
      </c>
      <c r="AU95" t="e">
        <f t="shared" ca="1" si="14"/>
        <v>#NAME?</v>
      </c>
    </row>
    <row r="96" spans="1:47" x14ac:dyDescent="0.15">
      <c r="A96" s="21" t="s">
        <v>324</v>
      </c>
      <c r="B96" s="22" t="s">
        <v>15</v>
      </c>
      <c r="C96" s="42">
        <v>2011</v>
      </c>
      <c r="D96" s="22" t="s">
        <v>295</v>
      </c>
      <c r="E96" s="22"/>
      <c r="F96" s="23">
        <v>5.68</v>
      </c>
      <c r="G96" s="23">
        <v>5.68</v>
      </c>
      <c r="H96" s="24">
        <f t="shared" si="9"/>
        <v>0</v>
      </c>
      <c r="I96" s="153">
        <v>0</v>
      </c>
      <c r="J96" s="24">
        <f t="shared" si="10"/>
        <v>0</v>
      </c>
      <c r="K96" s="25">
        <f t="shared" si="11"/>
        <v>0</v>
      </c>
      <c r="L96">
        <v>0</v>
      </c>
      <c r="M96">
        <v>32964608</v>
      </c>
      <c r="N96">
        <v>42065747</v>
      </c>
      <c r="O96" s="52">
        <v>0</v>
      </c>
      <c r="P96" s="52">
        <v>0</v>
      </c>
      <c r="Q96" s="52">
        <v>0</v>
      </c>
      <c r="R96" s="52">
        <v>0</v>
      </c>
      <c r="S96" s="52">
        <v>0</v>
      </c>
      <c r="T96" s="52">
        <v>0</v>
      </c>
      <c r="U96" s="52">
        <v>0</v>
      </c>
      <c r="V96" s="52">
        <v>0</v>
      </c>
      <c r="W96" s="52">
        <v>0</v>
      </c>
      <c r="X96" s="52">
        <v>0</v>
      </c>
      <c r="Y96" s="52">
        <v>0</v>
      </c>
      <c r="Z96" s="52">
        <v>0</v>
      </c>
      <c r="AA96" s="25">
        <v>0</v>
      </c>
      <c r="AB96" s="25">
        <v>0</v>
      </c>
      <c r="AC96" s="25">
        <v>0</v>
      </c>
      <c r="AD96" s="25">
        <v>0</v>
      </c>
      <c r="AE96" s="25">
        <v>0</v>
      </c>
      <c r="AF96" s="25">
        <v>0</v>
      </c>
      <c r="AG96" s="25">
        <v>0</v>
      </c>
      <c r="AH96" s="25">
        <v>0</v>
      </c>
      <c r="AI96" s="25">
        <v>0</v>
      </c>
      <c r="AJ96" s="25">
        <v>0</v>
      </c>
      <c r="AK96" s="25">
        <v>0</v>
      </c>
      <c r="AL96" s="25">
        <v>0</v>
      </c>
      <c r="AM96" s="95">
        <v>0</v>
      </c>
      <c r="AN96" s="95" t="e">
        <f ca="1">IF(MengeInEEGSummieren(M96),AM96,0)</f>
        <v>#NAME?</v>
      </c>
      <c r="AO96" s="95">
        <f t="shared" si="12"/>
        <v>0</v>
      </c>
      <c r="AP96" s="95">
        <f t="shared" si="13"/>
        <v>0</v>
      </c>
      <c r="AS96">
        <v>0</v>
      </c>
      <c r="AT96">
        <v>0</v>
      </c>
      <c r="AU96" t="e">
        <f t="shared" ca="1" si="14"/>
        <v>#NAME?</v>
      </c>
    </row>
    <row r="97" spans="1:47" x14ac:dyDescent="0.15">
      <c r="A97" s="21" t="s">
        <v>325</v>
      </c>
      <c r="B97" s="22" t="s">
        <v>15</v>
      </c>
      <c r="C97" s="42">
        <v>2011</v>
      </c>
      <c r="D97" s="22" t="s">
        <v>297</v>
      </c>
      <c r="E97" s="22"/>
      <c r="F97" s="23">
        <v>4.25</v>
      </c>
      <c r="G97" s="23">
        <v>4.25</v>
      </c>
      <c r="H97" s="24">
        <f t="shared" si="9"/>
        <v>0</v>
      </c>
      <c r="I97" s="153">
        <v>0</v>
      </c>
      <c r="J97" s="24">
        <f t="shared" si="10"/>
        <v>0</v>
      </c>
      <c r="K97" s="25">
        <f t="shared" si="11"/>
        <v>0</v>
      </c>
      <c r="L97">
        <v>0</v>
      </c>
      <c r="M97">
        <v>32964608</v>
      </c>
      <c r="N97">
        <v>42065747</v>
      </c>
      <c r="O97" s="52">
        <v>0</v>
      </c>
      <c r="P97" s="52">
        <v>0</v>
      </c>
      <c r="Q97" s="52">
        <v>0</v>
      </c>
      <c r="R97" s="52">
        <v>0</v>
      </c>
      <c r="S97" s="52">
        <v>0</v>
      </c>
      <c r="T97" s="52">
        <v>0</v>
      </c>
      <c r="U97" s="52">
        <v>0</v>
      </c>
      <c r="V97" s="52">
        <v>0</v>
      </c>
      <c r="W97" s="52">
        <v>0</v>
      </c>
      <c r="X97" s="52">
        <v>0</v>
      </c>
      <c r="Y97" s="52">
        <v>0</v>
      </c>
      <c r="Z97" s="52">
        <v>0</v>
      </c>
      <c r="AA97" s="25">
        <v>0</v>
      </c>
      <c r="AB97" s="25">
        <v>0</v>
      </c>
      <c r="AC97" s="25">
        <v>0</v>
      </c>
      <c r="AD97" s="25">
        <v>0</v>
      </c>
      <c r="AE97" s="25">
        <v>0</v>
      </c>
      <c r="AF97" s="25">
        <v>0</v>
      </c>
      <c r="AG97" s="25">
        <v>0</v>
      </c>
      <c r="AH97" s="25">
        <v>0</v>
      </c>
      <c r="AI97" s="25">
        <v>0</v>
      </c>
      <c r="AJ97" s="25">
        <v>0</v>
      </c>
      <c r="AK97" s="25">
        <v>0</v>
      </c>
      <c r="AL97" s="25">
        <v>0</v>
      </c>
      <c r="AM97" s="95">
        <v>0</v>
      </c>
      <c r="AN97" s="95" t="e">
        <f ca="1">IF(MengeInEEGSummieren(M97),AM97,0)</f>
        <v>#NAME?</v>
      </c>
      <c r="AO97" s="95">
        <f t="shared" si="12"/>
        <v>0</v>
      </c>
      <c r="AP97" s="95">
        <f t="shared" si="13"/>
        <v>0</v>
      </c>
      <c r="AS97">
        <v>0</v>
      </c>
      <c r="AT97">
        <v>0</v>
      </c>
      <c r="AU97" t="e">
        <f t="shared" ca="1" si="14"/>
        <v>#NAME?</v>
      </c>
    </row>
    <row r="98" spans="1:47" x14ac:dyDescent="0.15">
      <c r="A98" s="21" t="s">
        <v>326</v>
      </c>
      <c r="B98" s="22" t="s">
        <v>15</v>
      </c>
      <c r="C98" s="42">
        <v>2011</v>
      </c>
      <c r="D98" s="22" t="s">
        <v>299</v>
      </c>
      <c r="E98" s="22"/>
      <c r="F98" s="23">
        <v>3.43</v>
      </c>
      <c r="G98" s="23">
        <v>3.43</v>
      </c>
      <c r="H98" s="24">
        <f t="shared" si="9"/>
        <v>0</v>
      </c>
      <c r="I98" s="153">
        <v>0</v>
      </c>
      <c r="J98" s="24">
        <f t="shared" si="10"/>
        <v>0</v>
      </c>
      <c r="K98" s="25">
        <f t="shared" si="11"/>
        <v>0</v>
      </c>
      <c r="L98">
        <v>0</v>
      </c>
      <c r="M98">
        <v>32964608</v>
      </c>
      <c r="N98">
        <v>42065747</v>
      </c>
      <c r="O98" s="52">
        <v>0</v>
      </c>
      <c r="P98" s="52">
        <v>0</v>
      </c>
      <c r="Q98" s="52">
        <v>0</v>
      </c>
      <c r="R98" s="52">
        <v>0</v>
      </c>
      <c r="S98" s="52">
        <v>0</v>
      </c>
      <c r="T98" s="52">
        <v>0</v>
      </c>
      <c r="U98" s="52">
        <v>0</v>
      </c>
      <c r="V98" s="52">
        <v>0</v>
      </c>
      <c r="W98" s="52">
        <v>0</v>
      </c>
      <c r="X98" s="52">
        <v>0</v>
      </c>
      <c r="Y98" s="52">
        <v>0</v>
      </c>
      <c r="Z98" s="52">
        <v>0</v>
      </c>
      <c r="AA98" s="25">
        <v>0</v>
      </c>
      <c r="AB98" s="25">
        <v>0</v>
      </c>
      <c r="AC98" s="25">
        <v>0</v>
      </c>
      <c r="AD98" s="25">
        <v>0</v>
      </c>
      <c r="AE98" s="25">
        <v>0</v>
      </c>
      <c r="AF98" s="25">
        <v>0</v>
      </c>
      <c r="AG98" s="25">
        <v>0</v>
      </c>
      <c r="AH98" s="25">
        <v>0</v>
      </c>
      <c r="AI98" s="25">
        <v>0</v>
      </c>
      <c r="AJ98" s="25">
        <v>0</v>
      </c>
      <c r="AK98" s="25">
        <v>0</v>
      </c>
      <c r="AL98" s="25">
        <v>0</v>
      </c>
      <c r="AM98" s="95">
        <v>0</v>
      </c>
      <c r="AN98" s="95" t="e">
        <f ca="1">IF(MengeInEEGSummieren(M98),AM98,0)</f>
        <v>#NAME?</v>
      </c>
      <c r="AO98" s="95">
        <f t="shared" si="12"/>
        <v>0</v>
      </c>
      <c r="AP98" s="95">
        <f t="shared" si="13"/>
        <v>0</v>
      </c>
      <c r="AS98">
        <v>0</v>
      </c>
      <c r="AT98">
        <v>0</v>
      </c>
      <c r="AU98" t="e">
        <f t="shared" ca="1" si="14"/>
        <v>#NAME?</v>
      </c>
    </row>
    <row r="99" spans="1:47" x14ac:dyDescent="0.15">
      <c r="A99" s="307"/>
      <c r="B99" s="308"/>
      <c r="C99" s="309"/>
      <c r="D99" s="308"/>
      <c r="E99" s="308"/>
      <c r="F99" s="310"/>
      <c r="G99" s="310"/>
      <c r="H99" s="311"/>
      <c r="I99" s="312"/>
      <c r="J99" s="311"/>
      <c r="K99" s="313"/>
      <c r="L99" s="66"/>
      <c r="M99" s="66"/>
      <c r="N99" s="66"/>
      <c r="O99" s="314"/>
      <c r="P99" s="314"/>
      <c r="Q99" s="314"/>
      <c r="R99" s="314"/>
      <c r="S99" s="314"/>
      <c r="T99" s="314"/>
      <c r="U99" s="314"/>
      <c r="V99" s="314"/>
      <c r="W99" s="314"/>
      <c r="X99" s="314"/>
      <c r="Y99" s="314"/>
      <c r="Z99" s="314"/>
      <c r="AA99" s="315"/>
      <c r="AB99" s="315"/>
      <c r="AC99" s="315"/>
      <c r="AD99" s="315"/>
      <c r="AE99" s="315"/>
      <c r="AF99" s="315"/>
      <c r="AG99" s="315"/>
      <c r="AH99" s="315"/>
      <c r="AI99" s="315"/>
      <c r="AJ99" s="315"/>
      <c r="AK99" s="315"/>
      <c r="AL99" s="315"/>
      <c r="AM99" s="95">
        <v>0</v>
      </c>
      <c r="AN99" s="95" t="e">
        <f ca="1">IF(MengeInEEGSummieren(M99),AM99,0)</f>
        <v>#NAME?</v>
      </c>
      <c r="AO99" s="95">
        <f t="shared" si="12"/>
        <v>0</v>
      </c>
      <c r="AP99" s="95">
        <f t="shared" si="13"/>
        <v>0</v>
      </c>
      <c r="AS99">
        <v>0</v>
      </c>
      <c r="AT99">
        <v>0</v>
      </c>
      <c r="AU99" t="e">
        <f t="shared" ca="1" si="14"/>
        <v>#NAME?</v>
      </c>
    </row>
    <row r="100" spans="1:47" x14ac:dyDescent="0.15">
      <c r="A100" s="21" t="s">
        <v>327</v>
      </c>
      <c r="B100" s="22" t="s">
        <v>15</v>
      </c>
      <c r="C100" s="42">
        <v>2012</v>
      </c>
      <c r="D100" s="22" t="s">
        <v>328</v>
      </c>
      <c r="E100" s="22"/>
      <c r="F100" s="23">
        <v>12.67</v>
      </c>
      <c r="G100" s="23">
        <v>12.67</v>
      </c>
      <c r="H100" s="24">
        <f t="shared" si="9"/>
        <v>0</v>
      </c>
      <c r="I100" s="153">
        <v>0</v>
      </c>
      <c r="J100" s="24">
        <f t="shared" si="10"/>
        <v>0</v>
      </c>
      <c r="K100" s="25">
        <f t="shared" si="11"/>
        <v>0</v>
      </c>
      <c r="L100">
        <v>0</v>
      </c>
      <c r="M100">
        <v>32964608</v>
      </c>
      <c r="N100">
        <v>42065747</v>
      </c>
      <c r="O100" s="52">
        <v>0</v>
      </c>
      <c r="P100" s="52">
        <v>0</v>
      </c>
      <c r="Q100" s="52">
        <v>0</v>
      </c>
      <c r="R100" s="52">
        <v>0</v>
      </c>
      <c r="S100" s="52">
        <v>0</v>
      </c>
      <c r="T100" s="52">
        <v>0</v>
      </c>
      <c r="U100" s="52">
        <v>0</v>
      </c>
      <c r="V100" s="52">
        <v>0</v>
      </c>
      <c r="W100" s="52">
        <v>0</v>
      </c>
      <c r="X100" s="52">
        <v>0</v>
      </c>
      <c r="Y100" s="52">
        <v>0</v>
      </c>
      <c r="Z100" s="52">
        <v>0</v>
      </c>
      <c r="AA100" s="25">
        <v>0</v>
      </c>
      <c r="AB100" s="25">
        <v>0</v>
      </c>
      <c r="AC100" s="25">
        <v>0</v>
      </c>
      <c r="AD100" s="25">
        <v>0</v>
      </c>
      <c r="AE100" s="25">
        <v>0</v>
      </c>
      <c r="AF100" s="25">
        <v>0</v>
      </c>
      <c r="AG100" s="25">
        <v>0</v>
      </c>
      <c r="AH100" s="25">
        <v>0</v>
      </c>
      <c r="AI100" s="25">
        <v>0</v>
      </c>
      <c r="AJ100" s="25">
        <v>0</v>
      </c>
      <c r="AK100" s="25">
        <v>0</v>
      </c>
      <c r="AL100" s="25">
        <v>0</v>
      </c>
      <c r="AM100" s="95">
        <v>0</v>
      </c>
      <c r="AN100" s="95" t="e">
        <f ca="1">IF(MengeInEEGSummieren(M100),AM100,0)</f>
        <v>#NAME?</v>
      </c>
      <c r="AO100" s="95">
        <f t="shared" si="12"/>
        <v>0</v>
      </c>
      <c r="AP100" s="95">
        <f t="shared" si="13"/>
        <v>0</v>
      </c>
      <c r="AS100">
        <v>0</v>
      </c>
      <c r="AT100">
        <v>0</v>
      </c>
      <c r="AU100" t="e">
        <f t="shared" ca="1" si="14"/>
        <v>#NAME?</v>
      </c>
    </row>
    <row r="101" spans="1:47" x14ac:dyDescent="0.15">
      <c r="A101" s="21" t="s">
        <v>329</v>
      </c>
      <c r="B101" s="22" t="s">
        <v>15</v>
      </c>
      <c r="C101" s="42">
        <v>2012</v>
      </c>
      <c r="D101" s="22" t="s">
        <v>330</v>
      </c>
      <c r="E101" s="22"/>
      <c r="F101" s="23">
        <v>11.67</v>
      </c>
      <c r="G101" s="23">
        <v>11.67</v>
      </c>
      <c r="H101" s="24">
        <f t="shared" si="9"/>
        <v>0</v>
      </c>
      <c r="I101" s="153">
        <v>0</v>
      </c>
      <c r="J101" s="24">
        <f t="shared" si="10"/>
        <v>0</v>
      </c>
      <c r="K101" s="25">
        <f t="shared" si="11"/>
        <v>0</v>
      </c>
      <c r="L101">
        <v>0</v>
      </c>
      <c r="M101">
        <v>32964608</v>
      </c>
      <c r="N101">
        <v>42065747</v>
      </c>
      <c r="O101" s="52">
        <v>0</v>
      </c>
      <c r="P101" s="52">
        <v>0</v>
      </c>
      <c r="Q101" s="52">
        <v>0</v>
      </c>
      <c r="R101" s="52">
        <v>0</v>
      </c>
      <c r="S101" s="52">
        <v>0</v>
      </c>
      <c r="T101" s="52">
        <v>0</v>
      </c>
      <c r="U101" s="52">
        <v>0</v>
      </c>
      <c r="V101" s="52">
        <v>0</v>
      </c>
      <c r="W101" s="52">
        <v>0</v>
      </c>
      <c r="X101" s="52">
        <v>0</v>
      </c>
      <c r="Y101" s="52">
        <v>0</v>
      </c>
      <c r="Z101" s="52">
        <v>0</v>
      </c>
      <c r="AA101" s="25">
        <v>0</v>
      </c>
      <c r="AB101" s="25">
        <v>0</v>
      </c>
      <c r="AC101" s="25">
        <v>0</v>
      </c>
      <c r="AD101" s="25">
        <v>0</v>
      </c>
      <c r="AE101" s="25">
        <v>0</v>
      </c>
      <c r="AF101" s="25">
        <v>0</v>
      </c>
      <c r="AG101" s="25">
        <v>0</v>
      </c>
      <c r="AH101" s="25">
        <v>0</v>
      </c>
      <c r="AI101" s="25">
        <v>0</v>
      </c>
      <c r="AJ101" s="25">
        <v>0</v>
      </c>
      <c r="AK101" s="25">
        <v>0</v>
      </c>
      <c r="AL101" s="25">
        <v>0</v>
      </c>
      <c r="AM101" s="95">
        <v>0</v>
      </c>
      <c r="AN101" s="95" t="e">
        <f ca="1">IF(MengeInEEGSummieren(M101),AM101,0)</f>
        <v>#NAME?</v>
      </c>
      <c r="AO101" s="95">
        <f t="shared" si="12"/>
        <v>0</v>
      </c>
      <c r="AP101" s="95">
        <f t="shared" si="13"/>
        <v>0</v>
      </c>
      <c r="AS101">
        <v>0</v>
      </c>
      <c r="AT101">
        <v>0</v>
      </c>
      <c r="AU101" t="e">
        <f t="shared" ca="1" si="14"/>
        <v>#NAME?</v>
      </c>
    </row>
    <row r="102" spans="1:47" x14ac:dyDescent="0.15">
      <c r="A102" s="21" t="s">
        <v>331</v>
      </c>
      <c r="B102" s="22" t="s">
        <v>15</v>
      </c>
      <c r="C102" s="42">
        <v>2012</v>
      </c>
      <c r="D102" s="22" t="s">
        <v>332</v>
      </c>
      <c r="E102" s="22"/>
      <c r="F102" s="23">
        <v>8.65</v>
      </c>
      <c r="G102" s="23">
        <v>8.65</v>
      </c>
      <c r="H102" s="24">
        <f t="shared" si="9"/>
        <v>0</v>
      </c>
      <c r="I102" s="153">
        <v>0</v>
      </c>
      <c r="J102" s="24">
        <f t="shared" si="10"/>
        <v>0</v>
      </c>
      <c r="K102" s="25">
        <f t="shared" si="11"/>
        <v>0</v>
      </c>
      <c r="L102">
        <v>0</v>
      </c>
      <c r="M102">
        <v>32964608</v>
      </c>
      <c r="N102">
        <v>42065747</v>
      </c>
      <c r="O102" s="52">
        <v>0</v>
      </c>
      <c r="P102" s="52">
        <v>0</v>
      </c>
      <c r="Q102" s="52">
        <v>0</v>
      </c>
      <c r="R102" s="52">
        <v>0</v>
      </c>
      <c r="S102" s="52">
        <v>0</v>
      </c>
      <c r="T102" s="52">
        <v>0</v>
      </c>
      <c r="U102" s="52">
        <v>0</v>
      </c>
      <c r="V102" s="52">
        <v>0</v>
      </c>
      <c r="W102" s="52">
        <v>0</v>
      </c>
      <c r="X102" s="52">
        <v>0</v>
      </c>
      <c r="Y102" s="52">
        <v>0</v>
      </c>
      <c r="Z102" s="52">
        <v>0</v>
      </c>
      <c r="AA102" s="25">
        <v>0</v>
      </c>
      <c r="AB102" s="25">
        <v>0</v>
      </c>
      <c r="AC102" s="25">
        <v>0</v>
      </c>
      <c r="AD102" s="25">
        <v>0</v>
      </c>
      <c r="AE102" s="25">
        <v>0</v>
      </c>
      <c r="AF102" s="25">
        <v>0</v>
      </c>
      <c r="AG102" s="25">
        <v>0</v>
      </c>
      <c r="AH102" s="25">
        <v>0</v>
      </c>
      <c r="AI102" s="25">
        <v>0</v>
      </c>
      <c r="AJ102" s="25">
        <v>0</v>
      </c>
      <c r="AK102" s="25">
        <v>0</v>
      </c>
      <c r="AL102" s="25">
        <v>0</v>
      </c>
      <c r="AM102" s="95">
        <v>0</v>
      </c>
      <c r="AN102" s="95" t="e">
        <f ca="1">IF(MengeInEEGSummieren(M102),AM102,0)</f>
        <v>#NAME?</v>
      </c>
      <c r="AO102" s="95">
        <f t="shared" si="12"/>
        <v>0</v>
      </c>
      <c r="AP102" s="95">
        <f t="shared" si="13"/>
        <v>0</v>
      </c>
      <c r="AS102">
        <v>0</v>
      </c>
      <c r="AT102">
        <v>0</v>
      </c>
      <c r="AU102" t="e">
        <f t="shared" ca="1" si="14"/>
        <v>#NAME?</v>
      </c>
    </row>
    <row r="103" spans="1:47" x14ac:dyDescent="0.15">
      <c r="A103" s="21" t="s">
        <v>333</v>
      </c>
      <c r="B103" s="22" t="s">
        <v>15</v>
      </c>
      <c r="C103" s="42">
        <v>2012</v>
      </c>
      <c r="D103" s="22" t="s">
        <v>334</v>
      </c>
      <c r="E103" s="22"/>
      <c r="F103" s="23">
        <v>7.65</v>
      </c>
      <c r="G103" s="23">
        <v>7.65</v>
      </c>
      <c r="H103" s="24">
        <f t="shared" si="9"/>
        <v>0</v>
      </c>
      <c r="I103" s="153">
        <v>0</v>
      </c>
      <c r="J103" s="24">
        <f t="shared" si="10"/>
        <v>0</v>
      </c>
      <c r="K103" s="25">
        <f t="shared" si="11"/>
        <v>0</v>
      </c>
      <c r="L103">
        <v>0</v>
      </c>
      <c r="M103">
        <v>32964608</v>
      </c>
      <c r="N103">
        <v>42065747</v>
      </c>
      <c r="O103" s="52">
        <v>0</v>
      </c>
      <c r="P103" s="52">
        <v>0</v>
      </c>
      <c r="Q103" s="52">
        <v>0</v>
      </c>
      <c r="R103" s="52">
        <v>0</v>
      </c>
      <c r="S103" s="52">
        <v>0</v>
      </c>
      <c r="T103" s="52">
        <v>0</v>
      </c>
      <c r="U103" s="52">
        <v>0</v>
      </c>
      <c r="V103" s="52">
        <v>0</v>
      </c>
      <c r="W103" s="52">
        <v>0</v>
      </c>
      <c r="X103" s="52">
        <v>0</v>
      </c>
      <c r="Y103" s="52">
        <v>0</v>
      </c>
      <c r="Z103" s="52">
        <v>0</v>
      </c>
      <c r="AA103" s="25">
        <v>0</v>
      </c>
      <c r="AB103" s="25">
        <v>0</v>
      </c>
      <c r="AC103" s="25">
        <v>0</v>
      </c>
      <c r="AD103" s="25">
        <v>0</v>
      </c>
      <c r="AE103" s="25">
        <v>0</v>
      </c>
      <c r="AF103" s="25">
        <v>0</v>
      </c>
      <c r="AG103" s="25">
        <v>0</v>
      </c>
      <c r="AH103" s="25">
        <v>0</v>
      </c>
      <c r="AI103" s="25">
        <v>0</v>
      </c>
      <c r="AJ103" s="25">
        <v>0</v>
      </c>
      <c r="AK103" s="25">
        <v>0</v>
      </c>
      <c r="AL103" s="25">
        <v>0</v>
      </c>
      <c r="AM103" s="95">
        <v>0</v>
      </c>
      <c r="AN103" s="95" t="e">
        <f ca="1">IF(MengeInEEGSummieren(M103),AM103,0)</f>
        <v>#NAME?</v>
      </c>
      <c r="AO103" s="95">
        <f t="shared" si="12"/>
        <v>0</v>
      </c>
      <c r="AP103" s="95">
        <f t="shared" si="13"/>
        <v>0</v>
      </c>
      <c r="AS103">
        <v>0</v>
      </c>
      <c r="AT103">
        <v>0</v>
      </c>
      <c r="AU103" t="e">
        <f t="shared" ca="1" si="14"/>
        <v>#NAME?</v>
      </c>
    </row>
    <row r="104" spans="1:47" x14ac:dyDescent="0.15">
      <c r="A104" s="21" t="s">
        <v>335</v>
      </c>
      <c r="B104" s="22" t="s">
        <v>15</v>
      </c>
      <c r="C104" s="42">
        <v>2012</v>
      </c>
      <c r="D104" s="22" t="s">
        <v>336</v>
      </c>
      <c r="E104" s="22"/>
      <c r="F104" s="23">
        <v>8.65</v>
      </c>
      <c r="G104" s="23">
        <v>8.65</v>
      </c>
      <c r="H104" s="24">
        <f t="shared" si="9"/>
        <v>0</v>
      </c>
      <c r="I104" s="153">
        <v>0</v>
      </c>
      <c r="J104" s="24">
        <f t="shared" si="10"/>
        <v>0</v>
      </c>
      <c r="K104" s="25">
        <f t="shared" si="11"/>
        <v>0</v>
      </c>
      <c r="L104">
        <v>0</v>
      </c>
      <c r="M104">
        <v>32964608</v>
      </c>
      <c r="N104">
        <v>42065747</v>
      </c>
      <c r="O104" s="52">
        <v>0</v>
      </c>
      <c r="P104" s="52">
        <v>0</v>
      </c>
      <c r="Q104" s="52">
        <v>0</v>
      </c>
      <c r="R104" s="52">
        <v>0</v>
      </c>
      <c r="S104" s="52">
        <v>0</v>
      </c>
      <c r="T104" s="52">
        <v>0</v>
      </c>
      <c r="U104" s="52">
        <v>0</v>
      </c>
      <c r="V104" s="52">
        <v>0</v>
      </c>
      <c r="W104" s="52">
        <v>0</v>
      </c>
      <c r="X104" s="52">
        <v>0</v>
      </c>
      <c r="Y104" s="52">
        <v>0</v>
      </c>
      <c r="Z104" s="52">
        <v>0</v>
      </c>
      <c r="AA104" s="25">
        <v>0</v>
      </c>
      <c r="AB104" s="25">
        <v>0</v>
      </c>
      <c r="AC104" s="25">
        <v>0</v>
      </c>
      <c r="AD104" s="25">
        <v>0</v>
      </c>
      <c r="AE104" s="25">
        <v>0</v>
      </c>
      <c r="AF104" s="25">
        <v>0</v>
      </c>
      <c r="AG104" s="25">
        <v>0</v>
      </c>
      <c r="AH104" s="25">
        <v>0</v>
      </c>
      <c r="AI104" s="25">
        <v>0</v>
      </c>
      <c r="AJ104" s="25">
        <v>0</v>
      </c>
      <c r="AK104" s="25">
        <v>0</v>
      </c>
      <c r="AL104" s="25">
        <v>0</v>
      </c>
      <c r="AM104" s="95">
        <v>0</v>
      </c>
      <c r="AN104" s="95" t="e">
        <f ca="1">IF(MengeInEEGSummieren(M104),AM104,0)</f>
        <v>#NAME?</v>
      </c>
      <c r="AO104" s="95">
        <f t="shared" si="12"/>
        <v>0</v>
      </c>
      <c r="AP104" s="95">
        <f t="shared" si="13"/>
        <v>0</v>
      </c>
      <c r="AS104">
        <v>0</v>
      </c>
      <c r="AT104">
        <v>0</v>
      </c>
      <c r="AU104" t="e">
        <f t="shared" ca="1" si="14"/>
        <v>#NAME?</v>
      </c>
    </row>
    <row r="105" spans="1:47" x14ac:dyDescent="0.15">
      <c r="A105" s="21" t="s">
        <v>337</v>
      </c>
      <c r="B105" s="22" t="s">
        <v>15</v>
      </c>
      <c r="C105" s="42">
        <v>2012</v>
      </c>
      <c r="D105" s="22" t="s">
        <v>82</v>
      </c>
      <c r="E105" s="22"/>
      <c r="F105" s="23">
        <v>12.7</v>
      </c>
      <c r="G105" s="23">
        <v>12.7</v>
      </c>
      <c r="H105" s="24">
        <f t="shared" si="9"/>
        <v>0</v>
      </c>
      <c r="I105" s="153">
        <v>0</v>
      </c>
      <c r="J105" s="24">
        <f t="shared" si="10"/>
        <v>0</v>
      </c>
      <c r="K105" s="25">
        <f t="shared" si="11"/>
        <v>0</v>
      </c>
      <c r="L105">
        <v>0</v>
      </c>
      <c r="M105">
        <v>32964608</v>
      </c>
      <c r="N105">
        <v>42065747</v>
      </c>
      <c r="O105" s="52">
        <v>0</v>
      </c>
      <c r="P105" s="52">
        <v>0</v>
      </c>
      <c r="Q105" s="52">
        <v>0</v>
      </c>
      <c r="R105" s="52">
        <v>0</v>
      </c>
      <c r="S105" s="52">
        <v>0</v>
      </c>
      <c r="T105" s="52">
        <v>0</v>
      </c>
      <c r="U105" s="52">
        <v>0</v>
      </c>
      <c r="V105" s="52">
        <v>0</v>
      </c>
      <c r="W105" s="52">
        <v>0</v>
      </c>
      <c r="X105" s="52">
        <v>0</v>
      </c>
      <c r="Y105" s="52">
        <v>0</v>
      </c>
      <c r="Z105" s="52">
        <v>0</v>
      </c>
      <c r="AA105" s="25">
        <v>0</v>
      </c>
      <c r="AB105" s="25">
        <v>0</v>
      </c>
      <c r="AC105" s="25">
        <v>0</v>
      </c>
      <c r="AD105" s="25">
        <v>0</v>
      </c>
      <c r="AE105" s="25">
        <v>0</v>
      </c>
      <c r="AF105" s="25">
        <v>0</v>
      </c>
      <c r="AG105" s="25">
        <v>0</v>
      </c>
      <c r="AH105" s="25">
        <v>0</v>
      </c>
      <c r="AI105" s="25">
        <v>0</v>
      </c>
      <c r="AJ105" s="25">
        <v>0</v>
      </c>
      <c r="AK105" s="25">
        <v>0</v>
      </c>
      <c r="AL105" s="25">
        <v>0</v>
      </c>
      <c r="AM105" s="95">
        <v>0</v>
      </c>
      <c r="AN105" s="95" t="e">
        <f ca="1">IF(MengeInEEGSummieren(M105),AM105,0)</f>
        <v>#NAME?</v>
      </c>
      <c r="AO105" s="95">
        <f t="shared" si="12"/>
        <v>0</v>
      </c>
      <c r="AP105" s="95">
        <f t="shared" si="13"/>
        <v>0</v>
      </c>
      <c r="AS105">
        <v>0</v>
      </c>
      <c r="AT105">
        <v>0</v>
      </c>
      <c r="AU105" t="e">
        <f t="shared" ca="1" si="14"/>
        <v>#NAME?</v>
      </c>
    </row>
    <row r="106" spans="1:47" x14ac:dyDescent="0.15">
      <c r="A106" s="21" t="s">
        <v>338</v>
      </c>
      <c r="B106" s="22" t="s">
        <v>15</v>
      </c>
      <c r="C106" s="42">
        <v>2012</v>
      </c>
      <c r="D106" s="22" t="s">
        <v>339</v>
      </c>
      <c r="E106" s="22"/>
      <c r="F106" s="23">
        <v>8.3000000000000007</v>
      </c>
      <c r="G106" s="23">
        <v>8.3000000000000007</v>
      </c>
      <c r="H106" s="24">
        <f t="shared" si="9"/>
        <v>0</v>
      </c>
      <c r="I106" s="153">
        <v>0</v>
      </c>
      <c r="J106" s="24">
        <f t="shared" si="10"/>
        <v>0</v>
      </c>
      <c r="K106" s="25">
        <f t="shared" si="11"/>
        <v>0</v>
      </c>
      <c r="L106">
        <v>0</v>
      </c>
      <c r="M106">
        <v>32964608</v>
      </c>
      <c r="N106">
        <v>42065747</v>
      </c>
      <c r="O106" s="52">
        <v>0</v>
      </c>
      <c r="P106" s="52">
        <v>0</v>
      </c>
      <c r="Q106" s="52">
        <v>0</v>
      </c>
      <c r="R106" s="52">
        <v>0</v>
      </c>
      <c r="S106" s="52">
        <v>0</v>
      </c>
      <c r="T106" s="52">
        <v>0</v>
      </c>
      <c r="U106" s="52">
        <v>0</v>
      </c>
      <c r="V106" s="52">
        <v>0</v>
      </c>
      <c r="W106" s="52">
        <v>0</v>
      </c>
      <c r="X106" s="52">
        <v>0</v>
      </c>
      <c r="Y106" s="52">
        <v>0</v>
      </c>
      <c r="Z106" s="52">
        <v>0</v>
      </c>
      <c r="AA106" s="25">
        <v>0</v>
      </c>
      <c r="AB106" s="25">
        <v>0</v>
      </c>
      <c r="AC106" s="25">
        <v>0</v>
      </c>
      <c r="AD106" s="25">
        <v>0</v>
      </c>
      <c r="AE106" s="25">
        <v>0</v>
      </c>
      <c r="AF106" s="25">
        <v>0</v>
      </c>
      <c r="AG106" s="25">
        <v>0</v>
      </c>
      <c r="AH106" s="25">
        <v>0</v>
      </c>
      <c r="AI106" s="25">
        <v>0</v>
      </c>
      <c r="AJ106" s="25">
        <v>0</v>
      </c>
      <c r="AK106" s="25">
        <v>0</v>
      </c>
      <c r="AL106" s="25">
        <v>0</v>
      </c>
      <c r="AM106" s="95">
        <v>0</v>
      </c>
      <c r="AN106" s="95" t="e">
        <f ca="1">IF(MengeInEEGSummieren(M106),AM106,0)</f>
        <v>#NAME?</v>
      </c>
      <c r="AO106" s="95">
        <f t="shared" si="12"/>
        <v>0</v>
      </c>
      <c r="AP106" s="95">
        <f t="shared" si="13"/>
        <v>0</v>
      </c>
      <c r="AS106">
        <v>0</v>
      </c>
      <c r="AT106">
        <v>0</v>
      </c>
      <c r="AU106" t="e">
        <f t="shared" ca="1" si="14"/>
        <v>#NAME?</v>
      </c>
    </row>
    <row r="107" spans="1:47" x14ac:dyDescent="0.15">
      <c r="A107" s="21" t="s">
        <v>340</v>
      </c>
      <c r="B107" s="22" t="s">
        <v>15</v>
      </c>
      <c r="C107" s="42">
        <v>2012</v>
      </c>
      <c r="D107" s="22" t="s">
        <v>341</v>
      </c>
      <c r="E107" s="22"/>
      <c r="F107" s="23">
        <v>6.3</v>
      </c>
      <c r="G107" s="23">
        <v>6.3</v>
      </c>
      <c r="H107" s="24">
        <f t="shared" si="9"/>
        <v>0</v>
      </c>
      <c r="I107" s="153">
        <v>0</v>
      </c>
      <c r="J107" s="24">
        <f t="shared" si="10"/>
        <v>0</v>
      </c>
      <c r="K107" s="25">
        <f t="shared" si="11"/>
        <v>0</v>
      </c>
      <c r="L107">
        <v>0</v>
      </c>
      <c r="M107">
        <v>32964608</v>
      </c>
      <c r="N107">
        <v>42065747</v>
      </c>
      <c r="O107" s="52">
        <v>0</v>
      </c>
      <c r="P107" s="52">
        <v>0</v>
      </c>
      <c r="Q107" s="52">
        <v>0</v>
      </c>
      <c r="R107" s="52">
        <v>0</v>
      </c>
      <c r="S107" s="52">
        <v>0</v>
      </c>
      <c r="T107" s="52">
        <v>0</v>
      </c>
      <c r="U107" s="52">
        <v>0</v>
      </c>
      <c r="V107" s="52">
        <v>0</v>
      </c>
      <c r="W107" s="52">
        <v>0</v>
      </c>
      <c r="X107" s="52">
        <v>0</v>
      </c>
      <c r="Y107" s="52">
        <v>0</v>
      </c>
      <c r="Z107" s="52">
        <v>0</v>
      </c>
      <c r="AA107" s="25">
        <v>0</v>
      </c>
      <c r="AB107" s="25">
        <v>0</v>
      </c>
      <c r="AC107" s="25">
        <v>0</v>
      </c>
      <c r="AD107" s="25">
        <v>0</v>
      </c>
      <c r="AE107" s="25">
        <v>0</v>
      </c>
      <c r="AF107" s="25">
        <v>0</v>
      </c>
      <c r="AG107" s="25">
        <v>0</v>
      </c>
      <c r="AH107" s="25">
        <v>0</v>
      </c>
      <c r="AI107" s="25">
        <v>0</v>
      </c>
      <c r="AJ107" s="25">
        <v>0</v>
      </c>
      <c r="AK107" s="25">
        <v>0</v>
      </c>
      <c r="AL107" s="25">
        <v>0</v>
      </c>
      <c r="AM107" s="95">
        <v>0</v>
      </c>
      <c r="AN107" s="95" t="e">
        <f ca="1">IF(MengeInEEGSummieren(M107),AM107,0)</f>
        <v>#NAME?</v>
      </c>
      <c r="AO107" s="95">
        <f t="shared" si="12"/>
        <v>0</v>
      </c>
      <c r="AP107" s="95">
        <f t="shared" si="13"/>
        <v>0</v>
      </c>
      <c r="AS107">
        <v>0</v>
      </c>
      <c r="AT107">
        <v>0</v>
      </c>
      <c r="AU107" t="e">
        <f t="shared" ca="1" si="14"/>
        <v>#NAME?</v>
      </c>
    </row>
    <row r="108" spans="1:47" x14ac:dyDescent="0.15">
      <c r="A108" s="21" t="s">
        <v>342</v>
      </c>
      <c r="B108" s="22" t="s">
        <v>15</v>
      </c>
      <c r="C108" s="42">
        <v>2012</v>
      </c>
      <c r="D108" s="22" t="s">
        <v>343</v>
      </c>
      <c r="E108" s="22"/>
      <c r="F108" s="23">
        <v>5.5</v>
      </c>
      <c r="G108" s="23">
        <v>5.5</v>
      </c>
      <c r="H108" s="24">
        <f t="shared" si="9"/>
        <v>0</v>
      </c>
      <c r="I108" s="153">
        <v>0</v>
      </c>
      <c r="J108" s="24">
        <f t="shared" si="10"/>
        <v>0</v>
      </c>
      <c r="K108" s="25">
        <f t="shared" si="11"/>
        <v>0</v>
      </c>
      <c r="L108">
        <v>0</v>
      </c>
      <c r="M108">
        <v>32964608</v>
      </c>
      <c r="N108">
        <v>42065747</v>
      </c>
      <c r="O108" s="52">
        <v>0</v>
      </c>
      <c r="P108" s="52">
        <v>0</v>
      </c>
      <c r="Q108" s="52">
        <v>0</v>
      </c>
      <c r="R108" s="52">
        <v>0</v>
      </c>
      <c r="S108" s="52">
        <v>0</v>
      </c>
      <c r="T108" s="52">
        <v>0</v>
      </c>
      <c r="U108" s="52">
        <v>0</v>
      </c>
      <c r="V108" s="52">
        <v>0</v>
      </c>
      <c r="W108" s="52">
        <v>0</v>
      </c>
      <c r="X108" s="52">
        <v>0</v>
      </c>
      <c r="Y108" s="52">
        <v>0</v>
      </c>
      <c r="Z108" s="52">
        <v>0</v>
      </c>
      <c r="AA108" s="25">
        <v>0</v>
      </c>
      <c r="AB108" s="25">
        <v>0</v>
      </c>
      <c r="AC108" s="25">
        <v>0</v>
      </c>
      <c r="AD108" s="25">
        <v>0</v>
      </c>
      <c r="AE108" s="25">
        <v>0</v>
      </c>
      <c r="AF108" s="25">
        <v>0</v>
      </c>
      <c r="AG108" s="25">
        <v>0</v>
      </c>
      <c r="AH108" s="25">
        <v>0</v>
      </c>
      <c r="AI108" s="25">
        <v>0</v>
      </c>
      <c r="AJ108" s="25">
        <v>0</v>
      </c>
      <c r="AK108" s="25">
        <v>0</v>
      </c>
      <c r="AL108" s="25">
        <v>0</v>
      </c>
      <c r="AM108" s="95">
        <v>0</v>
      </c>
      <c r="AN108" s="95" t="e">
        <f ca="1">IF(MengeInEEGSummieren(M108),AM108,0)</f>
        <v>#NAME?</v>
      </c>
      <c r="AO108" s="95">
        <f t="shared" si="12"/>
        <v>0</v>
      </c>
      <c r="AP108" s="95">
        <f t="shared" si="13"/>
        <v>0</v>
      </c>
      <c r="AS108">
        <v>0</v>
      </c>
      <c r="AT108">
        <v>0</v>
      </c>
      <c r="AU108" t="e">
        <f t="shared" ca="1" si="14"/>
        <v>#NAME?</v>
      </c>
    </row>
    <row r="109" spans="1:47" x14ac:dyDescent="0.15">
      <c r="A109" s="21" t="s">
        <v>344</v>
      </c>
      <c r="B109" s="22" t="s">
        <v>15</v>
      </c>
      <c r="C109" s="42">
        <v>2012</v>
      </c>
      <c r="D109" s="22" t="s">
        <v>345</v>
      </c>
      <c r="E109" s="22"/>
      <c r="F109" s="23">
        <v>5.3</v>
      </c>
      <c r="G109" s="23">
        <v>5.3</v>
      </c>
      <c r="H109" s="24">
        <f t="shared" si="9"/>
        <v>0</v>
      </c>
      <c r="I109" s="153">
        <v>0</v>
      </c>
      <c r="J109" s="24">
        <f t="shared" si="10"/>
        <v>0</v>
      </c>
      <c r="K109" s="25">
        <f t="shared" si="11"/>
        <v>0</v>
      </c>
      <c r="L109">
        <v>0</v>
      </c>
      <c r="M109">
        <v>32964608</v>
      </c>
      <c r="N109">
        <v>42065747</v>
      </c>
      <c r="O109" s="52">
        <v>0</v>
      </c>
      <c r="P109" s="52">
        <v>0</v>
      </c>
      <c r="Q109" s="52">
        <v>0</v>
      </c>
      <c r="R109" s="52">
        <v>0</v>
      </c>
      <c r="S109" s="52">
        <v>0</v>
      </c>
      <c r="T109" s="52">
        <v>0</v>
      </c>
      <c r="U109" s="52">
        <v>0</v>
      </c>
      <c r="V109" s="52">
        <v>0</v>
      </c>
      <c r="W109" s="52">
        <v>0</v>
      </c>
      <c r="X109" s="52">
        <v>0</v>
      </c>
      <c r="Y109" s="52">
        <v>0</v>
      </c>
      <c r="Z109" s="52">
        <v>0</v>
      </c>
      <c r="AA109" s="25">
        <v>0</v>
      </c>
      <c r="AB109" s="25">
        <v>0</v>
      </c>
      <c r="AC109" s="25">
        <v>0</v>
      </c>
      <c r="AD109" s="25">
        <v>0</v>
      </c>
      <c r="AE109" s="25">
        <v>0</v>
      </c>
      <c r="AF109" s="25">
        <v>0</v>
      </c>
      <c r="AG109" s="25">
        <v>0</v>
      </c>
      <c r="AH109" s="25">
        <v>0</v>
      </c>
      <c r="AI109" s="25">
        <v>0</v>
      </c>
      <c r="AJ109" s="25">
        <v>0</v>
      </c>
      <c r="AK109" s="25">
        <v>0</v>
      </c>
      <c r="AL109" s="25">
        <v>0</v>
      </c>
      <c r="AM109" s="95">
        <v>0</v>
      </c>
      <c r="AN109" s="95" t="e">
        <f ca="1">IF(MengeInEEGSummieren(M109),AM109,0)</f>
        <v>#NAME?</v>
      </c>
      <c r="AO109" s="95">
        <f t="shared" si="12"/>
        <v>0</v>
      </c>
      <c r="AP109" s="95">
        <f t="shared" si="13"/>
        <v>0</v>
      </c>
      <c r="AS109">
        <v>0</v>
      </c>
      <c r="AT109">
        <v>0</v>
      </c>
      <c r="AU109" t="e">
        <f t="shared" ca="1" si="14"/>
        <v>#NAME?</v>
      </c>
    </row>
    <row r="110" spans="1:47" x14ac:dyDescent="0.15">
      <c r="A110" s="21" t="s">
        <v>346</v>
      </c>
      <c r="B110" s="22" t="s">
        <v>15</v>
      </c>
      <c r="C110" s="42">
        <v>2012</v>
      </c>
      <c r="D110" s="22" t="s">
        <v>347</v>
      </c>
      <c r="E110" s="22"/>
      <c r="F110" s="23">
        <v>4.2</v>
      </c>
      <c r="G110" s="23">
        <v>4.2</v>
      </c>
      <c r="H110" s="24">
        <f t="shared" si="9"/>
        <v>0</v>
      </c>
      <c r="I110" s="153">
        <v>0</v>
      </c>
      <c r="J110" s="24">
        <f t="shared" si="10"/>
        <v>0</v>
      </c>
      <c r="K110" s="25">
        <f t="shared" si="11"/>
        <v>0</v>
      </c>
      <c r="L110">
        <v>0</v>
      </c>
      <c r="M110">
        <v>32964608</v>
      </c>
      <c r="N110">
        <v>42065747</v>
      </c>
      <c r="O110" s="52">
        <v>0</v>
      </c>
      <c r="P110" s="52">
        <v>0</v>
      </c>
      <c r="Q110" s="52">
        <v>0</v>
      </c>
      <c r="R110" s="52">
        <v>0</v>
      </c>
      <c r="S110" s="52">
        <v>0</v>
      </c>
      <c r="T110" s="52">
        <v>0</v>
      </c>
      <c r="U110" s="52">
        <v>0</v>
      </c>
      <c r="V110" s="52">
        <v>0</v>
      </c>
      <c r="W110" s="52">
        <v>0</v>
      </c>
      <c r="X110" s="52">
        <v>0</v>
      </c>
      <c r="Y110" s="52">
        <v>0</v>
      </c>
      <c r="Z110" s="52">
        <v>0</v>
      </c>
      <c r="AA110" s="25">
        <v>0</v>
      </c>
      <c r="AB110" s="25">
        <v>0</v>
      </c>
      <c r="AC110" s="25">
        <v>0</v>
      </c>
      <c r="AD110" s="25">
        <v>0</v>
      </c>
      <c r="AE110" s="25">
        <v>0</v>
      </c>
      <c r="AF110" s="25">
        <v>0</v>
      </c>
      <c r="AG110" s="25">
        <v>0</v>
      </c>
      <c r="AH110" s="25">
        <v>0</v>
      </c>
      <c r="AI110" s="25">
        <v>0</v>
      </c>
      <c r="AJ110" s="25">
        <v>0</v>
      </c>
      <c r="AK110" s="25">
        <v>0</v>
      </c>
      <c r="AL110" s="25">
        <v>0</v>
      </c>
      <c r="AM110" s="95">
        <v>0</v>
      </c>
      <c r="AN110" s="95" t="e">
        <f ca="1">IF(MengeInEEGSummieren(M110),AM110,0)</f>
        <v>#NAME?</v>
      </c>
      <c r="AO110" s="95">
        <f t="shared" si="12"/>
        <v>0</v>
      </c>
      <c r="AP110" s="95">
        <f t="shared" si="13"/>
        <v>0</v>
      </c>
      <c r="AS110">
        <v>0</v>
      </c>
      <c r="AT110">
        <v>0</v>
      </c>
      <c r="AU110" t="e">
        <f t="shared" ca="1" si="14"/>
        <v>#NAME?</v>
      </c>
    </row>
    <row r="111" spans="1:47" x14ac:dyDescent="0.15">
      <c r="A111" s="21" t="s">
        <v>348</v>
      </c>
      <c r="B111" s="22" t="s">
        <v>15</v>
      </c>
      <c r="C111" s="42">
        <v>2012</v>
      </c>
      <c r="D111" s="22" t="s">
        <v>349</v>
      </c>
      <c r="E111" s="22"/>
      <c r="F111" s="23">
        <v>3.4</v>
      </c>
      <c r="G111" s="23">
        <v>3.4</v>
      </c>
      <c r="H111" s="24">
        <f t="shared" si="9"/>
        <v>0</v>
      </c>
      <c r="I111" s="153">
        <v>0</v>
      </c>
      <c r="J111" s="24">
        <f t="shared" si="10"/>
        <v>0</v>
      </c>
      <c r="K111" s="25">
        <f t="shared" si="11"/>
        <v>0</v>
      </c>
      <c r="L111">
        <v>0</v>
      </c>
      <c r="M111">
        <v>32964608</v>
      </c>
      <c r="N111">
        <v>42065747</v>
      </c>
      <c r="O111" s="52">
        <v>0</v>
      </c>
      <c r="P111" s="52">
        <v>0</v>
      </c>
      <c r="Q111" s="52">
        <v>0</v>
      </c>
      <c r="R111" s="52">
        <v>0</v>
      </c>
      <c r="S111" s="52">
        <v>0</v>
      </c>
      <c r="T111" s="52">
        <v>0</v>
      </c>
      <c r="U111" s="52">
        <v>0</v>
      </c>
      <c r="V111" s="52">
        <v>0</v>
      </c>
      <c r="W111" s="52">
        <v>0</v>
      </c>
      <c r="X111" s="52">
        <v>0</v>
      </c>
      <c r="Y111" s="52">
        <v>0</v>
      </c>
      <c r="Z111" s="52">
        <v>0</v>
      </c>
      <c r="AA111" s="25">
        <v>0</v>
      </c>
      <c r="AB111" s="25">
        <v>0</v>
      </c>
      <c r="AC111" s="25">
        <v>0</v>
      </c>
      <c r="AD111" s="25">
        <v>0</v>
      </c>
      <c r="AE111" s="25">
        <v>0</v>
      </c>
      <c r="AF111" s="25">
        <v>0</v>
      </c>
      <c r="AG111" s="25">
        <v>0</v>
      </c>
      <c r="AH111" s="25">
        <v>0</v>
      </c>
      <c r="AI111" s="25">
        <v>0</v>
      </c>
      <c r="AJ111" s="25">
        <v>0</v>
      </c>
      <c r="AK111" s="25">
        <v>0</v>
      </c>
      <c r="AL111" s="25">
        <v>0</v>
      </c>
      <c r="AM111" s="95">
        <v>0</v>
      </c>
      <c r="AN111" s="95" t="e">
        <f ca="1">IF(MengeInEEGSummieren(M111),AM111,0)</f>
        <v>#NAME?</v>
      </c>
      <c r="AO111" s="95">
        <f t="shared" si="12"/>
        <v>0</v>
      </c>
      <c r="AP111" s="95">
        <f t="shared" si="13"/>
        <v>0</v>
      </c>
      <c r="AS111">
        <v>0</v>
      </c>
      <c r="AT111">
        <v>0</v>
      </c>
      <c r="AU111" t="e">
        <f t="shared" ca="1" si="14"/>
        <v>#NAME?</v>
      </c>
    </row>
    <row r="112" spans="1:47" x14ac:dyDescent="0.15">
      <c r="A112" s="21" t="s">
        <v>350</v>
      </c>
      <c r="B112" s="22" t="s">
        <v>15</v>
      </c>
      <c r="C112" s="42">
        <v>2012</v>
      </c>
      <c r="D112" s="22" t="s">
        <v>351</v>
      </c>
      <c r="E112" s="22"/>
      <c r="F112" s="23">
        <v>12.7</v>
      </c>
      <c r="G112" s="23">
        <v>12.7</v>
      </c>
      <c r="H112" s="24">
        <f t="shared" si="9"/>
        <v>0</v>
      </c>
      <c r="I112" s="153">
        <v>0</v>
      </c>
      <c r="J112" s="24">
        <f t="shared" si="10"/>
        <v>0</v>
      </c>
      <c r="K112" s="25">
        <f t="shared" si="11"/>
        <v>0</v>
      </c>
      <c r="L112">
        <v>0</v>
      </c>
      <c r="M112">
        <v>32964608</v>
      </c>
      <c r="N112">
        <v>42065747</v>
      </c>
      <c r="O112" s="52">
        <v>0</v>
      </c>
      <c r="P112" s="52">
        <v>0</v>
      </c>
      <c r="Q112" s="52">
        <v>0</v>
      </c>
      <c r="R112" s="52">
        <v>0</v>
      </c>
      <c r="S112" s="52">
        <v>0</v>
      </c>
      <c r="T112" s="52">
        <v>0</v>
      </c>
      <c r="U112" s="52">
        <v>0</v>
      </c>
      <c r="V112" s="52">
        <v>0</v>
      </c>
      <c r="W112" s="52">
        <v>0</v>
      </c>
      <c r="X112" s="52">
        <v>0</v>
      </c>
      <c r="Y112" s="52">
        <v>0</v>
      </c>
      <c r="Z112" s="52">
        <v>0</v>
      </c>
      <c r="AA112" s="25">
        <v>0</v>
      </c>
      <c r="AB112" s="25">
        <v>0</v>
      </c>
      <c r="AC112" s="25">
        <v>0</v>
      </c>
      <c r="AD112" s="25">
        <v>0</v>
      </c>
      <c r="AE112" s="25">
        <v>0</v>
      </c>
      <c r="AF112" s="25">
        <v>0</v>
      </c>
      <c r="AG112" s="25">
        <v>0</v>
      </c>
      <c r="AH112" s="25">
        <v>0</v>
      </c>
      <c r="AI112" s="25">
        <v>0</v>
      </c>
      <c r="AJ112" s="25">
        <v>0</v>
      </c>
      <c r="AK112" s="25">
        <v>0</v>
      </c>
      <c r="AL112" s="25">
        <v>0</v>
      </c>
      <c r="AM112" s="95">
        <v>0</v>
      </c>
      <c r="AN112" s="95" t="e">
        <f ca="1">IF(MengeInEEGSummieren(M112),AM112,0)</f>
        <v>#NAME?</v>
      </c>
      <c r="AO112" s="95">
        <f t="shared" si="12"/>
        <v>0</v>
      </c>
      <c r="AP112" s="95">
        <f t="shared" si="13"/>
        <v>0</v>
      </c>
      <c r="AS112">
        <v>0</v>
      </c>
      <c r="AT112">
        <v>0</v>
      </c>
      <c r="AU112" t="e">
        <f t="shared" ca="1" si="14"/>
        <v>#NAME?</v>
      </c>
    </row>
    <row r="113" spans="1:47" x14ac:dyDescent="0.15">
      <c r="A113" s="21" t="s">
        <v>352</v>
      </c>
      <c r="B113" s="22" t="s">
        <v>15</v>
      </c>
      <c r="C113" s="42">
        <v>2012</v>
      </c>
      <c r="D113" s="22" t="s">
        <v>353</v>
      </c>
      <c r="E113" s="22"/>
      <c r="F113" s="23">
        <v>8.3000000000000007</v>
      </c>
      <c r="G113" s="23">
        <v>8.3000000000000007</v>
      </c>
      <c r="H113" s="24">
        <f t="shared" si="9"/>
        <v>0</v>
      </c>
      <c r="I113" s="153">
        <v>0</v>
      </c>
      <c r="J113" s="24">
        <f t="shared" si="10"/>
        <v>0</v>
      </c>
      <c r="K113" s="25">
        <f t="shared" si="11"/>
        <v>0</v>
      </c>
      <c r="L113">
        <v>0</v>
      </c>
      <c r="M113">
        <v>32964608</v>
      </c>
      <c r="N113">
        <v>42065747</v>
      </c>
      <c r="O113" s="52">
        <v>0</v>
      </c>
      <c r="P113" s="52">
        <v>0</v>
      </c>
      <c r="Q113" s="52">
        <v>0</v>
      </c>
      <c r="R113" s="52">
        <v>0</v>
      </c>
      <c r="S113" s="52">
        <v>0</v>
      </c>
      <c r="T113" s="52">
        <v>0</v>
      </c>
      <c r="U113" s="52">
        <v>0</v>
      </c>
      <c r="V113" s="52">
        <v>0</v>
      </c>
      <c r="W113" s="52">
        <v>0</v>
      </c>
      <c r="X113" s="52">
        <v>0</v>
      </c>
      <c r="Y113" s="52">
        <v>0</v>
      </c>
      <c r="Z113" s="52">
        <v>0</v>
      </c>
      <c r="AA113" s="25">
        <v>0</v>
      </c>
      <c r="AB113" s="25">
        <v>0</v>
      </c>
      <c r="AC113" s="25">
        <v>0</v>
      </c>
      <c r="AD113" s="25">
        <v>0</v>
      </c>
      <c r="AE113" s="25">
        <v>0</v>
      </c>
      <c r="AF113" s="25">
        <v>0</v>
      </c>
      <c r="AG113" s="25">
        <v>0</v>
      </c>
      <c r="AH113" s="25">
        <v>0</v>
      </c>
      <c r="AI113" s="25">
        <v>0</v>
      </c>
      <c r="AJ113" s="25">
        <v>0</v>
      </c>
      <c r="AK113" s="25">
        <v>0</v>
      </c>
      <c r="AL113" s="25">
        <v>0</v>
      </c>
      <c r="AM113" s="95">
        <v>0</v>
      </c>
      <c r="AN113" s="95" t="e">
        <f ca="1">IF(MengeInEEGSummieren(M113),AM113,0)</f>
        <v>#NAME?</v>
      </c>
      <c r="AO113" s="95">
        <f t="shared" si="12"/>
        <v>0</v>
      </c>
      <c r="AP113" s="95">
        <f t="shared" si="13"/>
        <v>0</v>
      </c>
      <c r="AS113">
        <v>0</v>
      </c>
      <c r="AT113">
        <v>0</v>
      </c>
      <c r="AU113" t="e">
        <f t="shared" ca="1" si="14"/>
        <v>#NAME?</v>
      </c>
    </row>
    <row r="114" spans="1:47" x14ac:dyDescent="0.15">
      <c r="A114" s="21" t="s">
        <v>354</v>
      </c>
      <c r="B114" s="22" t="s">
        <v>15</v>
      </c>
      <c r="C114" s="42">
        <v>2012</v>
      </c>
      <c r="D114" s="22" t="s">
        <v>355</v>
      </c>
      <c r="E114" s="22"/>
      <c r="F114" s="23">
        <v>6.3</v>
      </c>
      <c r="G114" s="23">
        <v>6.3</v>
      </c>
      <c r="H114" s="24">
        <f t="shared" si="9"/>
        <v>0</v>
      </c>
      <c r="I114" s="153">
        <v>0</v>
      </c>
      <c r="J114" s="24">
        <f t="shared" si="10"/>
        <v>0</v>
      </c>
      <c r="K114" s="25">
        <f t="shared" si="11"/>
        <v>0</v>
      </c>
      <c r="L114">
        <v>0</v>
      </c>
      <c r="M114">
        <v>32964608</v>
      </c>
      <c r="N114">
        <v>42065747</v>
      </c>
      <c r="O114" s="52">
        <v>0</v>
      </c>
      <c r="P114" s="52">
        <v>0</v>
      </c>
      <c r="Q114" s="52">
        <v>0</v>
      </c>
      <c r="R114" s="52">
        <v>0</v>
      </c>
      <c r="S114" s="52">
        <v>0</v>
      </c>
      <c r="T114" s="52">
        <v>0</v>
      </c>
      <c r="U114" s="52">
        <v>0</v>
      </c>
      <c r="V114" s="52">
        <v>0</v>
      </c>
      <c r="W114" s="52">
        <v>0</v>
      </c>
      <c r="X114" s="52">
        <v>0</v>
      </c>
      <c r="Y114" s="52">
        <v>0</v>
      </c>
      <c r="Z114" s="52">
        <v>0</v>
      </c>
      <c r="AA114" s="25">
        <v>0</v>
      </c>
      <c r="AB114" s="25">
        <v>0</v>
      </c>
      <c r="AC114" s="25">
        <v>0</v>
      </c>
      <c r="AD114" s="25">
        <v>0</v>
      </c>
      <c r="AE114" s="25">
        <v>0</v>
      </c>
      <c r="AF114" s="25">
        <v>0</v>
      </c>
      <c r="AG114" s="25">
        <v>0</v>
      </c>
      <c r="AH114" s="25">
        <v>0</v>
      </c>
      <c r="AI114" s="25">
        <v>0</v>
      </c>
      <c r="AJ114" s="25">
        <v>0</v>
      </c>
      <c r="AK114" s="25">
        <v>0</v>
      </c>
      <c r="AL114" s="25">
        <v>0</v>
      </c>
      <c r="AM114" s="95">
        <v>0</v>
      </c>
      <c r="AN114" s="95" t="e">
        <f ca="1">IF(MengeInEEGSummieren(M114),AM114,0)</f>
        <v>#NAME?</v>
      </c>
      <c r="AO114" s="95">
        <f t="shared" si="12"/>
        <v>0</v>
      </c>
      <c r="AP114" s="95">
        <f t="shared" si="13"/>
        <v>0</v>
      </c>
      <c r="AS114">
        <v>0</v>
      </c>
      <c r="AT114">
        <v>0</v>
      </c>
      <c r="AU114" t="e">
        <f t="shared" ca="1" si="14"/>
        <v>#NAME?</v>
      </c>
    </row>
    <row r="115" spans="1:47" x14ac:dyDescent="0.15">
      <c r="A115" s="21" t="s">
        <v>356</v>
      </c>
      <c r="B115" s="22" t="s">
        <v>15</v>
      </c>
      <c r="C115" s="42">
        <v>2012</v>
      </c>
      <c r="D115" s="22" t="s">
        <v>357</v>
      </c>
      <c r="E115" s="22"/>
      <c r="F115" s="23">
        <v>5.5</v>
      </c>
      <c r="G115" s="23">
        <v>5.5</v>
      </c>
      <c r="H115" s="24">
        <f t="shared" si="9"/>
        <v>0</v>
      </c>
      <c r="I115" s="153">
        <v>0</v>
      </c>
      <c r="J115" s="24">
        <f t="shared" si="10"/>
        <v>0</v>
      </c>
      <c r="K115" s="25">
        <f t="shared" si="11"/>
        <v>0</v>
      </c>
      <c r="L115">
        <v>0</v>
      </c>
      <c r="M115">
        <v>32964608</v>
      </c>
      <c r="N115">
        <v>42065747</v>
      </c>
      <c r="O115" s="52">
        <v>0</v>
      </c>
      <c r="P115" s="52">
        <v>0</v>
      </c>
      <c r="Q115" s="52">
        <v>0</v>
      </c>
      <c r="R115" s="52">
        <v>0</v>
      </c>
      <c r="S115" s="52">
        <v>0</v>
      </c>
      <c r="T115" s="52">
        <v>0</v>
      </c>
      <c r="U115" s="52">
        <v>0</v>
      </c>
      <c r="V115" s="52">
        <v>0</v>
      </c>
      <c r="W115" s="52">
        <v>0</v>
      </c>
      <c r="X115" s="52">
        <v>0</v>
      </c>
      <c r="Y115" s="52">
        <v>0</v>
      </c>
      <c r="Z115" s="52">
        <v>0</v>
      </c>
      <c r="AA115" s="25">
        <v>0</v>
      </c>
      <c r="AB115" s="25">
        <v>0</v>
      </c>
      <c r="AC115" s="25">
        <v>0</v>
      </c>
      <c r="AD115" s="25">
        <v>0</v>
      </c>
      <c r="AE115" s="25">
        <v>0</v>
      </c>
      <c r="AF115" s="25">
        <v>0</v>
      </c>
      <c r="AG115" s="25">
        <v>0</v>
      </c>
      <c r="AH115" s="25">
        <v>0</v>
      </c>
      <c r="AI115" s="25">
        <v>0</v>
      </c>
      <c r="AJ115" s="25">
        <v>0</v>
      </c>
      <c r="AK115" s="25">
        <v>0</v>
      </c>
      <c r="AL115" s="25">
        <v>0</v>
      </c>
      <c r="AM115" s="95">
        <v>0</v>
      </c>
      <c r="AN115" s="95" t="e">
        <f ca="1">IF(MengeInEEGSummieren(M115),AM115,0)</f>
        <v>#NAME?</v>
      </c>
      <c r="AO115" s="95">
        <f t="shared" si="12"/>
        <v>0</v>
      </c>
      <c r="AP115" s="95">
        <f t="shared" si="13"/>
        <v>0</v>
      </c>
      <c r="AS115">
        <v>0</v>
      </c>
      <c r="AT115">
        <v>0</v>
      </c>
      <c r="AU115" t="e">
        <f t="shared" ca="1" si="14"/>
        <v>#NAME?</v>
      </c>
    </row>
    <row r="116" spans="1:47" x14ac:dyDescent="0.15">
      <c r="A116" s="21" t="s">
        <v>358</v>
      </c>
      <c r="B116" s="22" t="s">
        <v>15</v>
      </c>
      <c r="C116" s="42">
        <v>2012</v>
      </c>
      <c r="D116" s="22" t="s">
        <v>359</v>
      </c>
      <c r="E116" s="22"/>
      <c r="F116" s="23">
        <v>5.3</v>
      </c>
      <c r="G116" s="23">
        <v>5.3</v>
      </c>
      <c r="H116" s="24">
        <f t="shared" si="9"/>
        <v>0</v>
      </c>
      <c r="I116" s="153">
        <v>0</v>
      </c>
      <c r="J116" s="24">
        <f t="shared" si="10"/>
        <v>0</v>
      </c>
      <c r="K116" s="25">
        <f t="shared" si="11"/>
        <v>0</v>
      </c>
      <c r="L116">
        <v>0</v>
      </c>
      <c r="M116">
        <v>32964608</v>
      </c>
      <c r="N116">
        <v>42065747</v>
      </c>
      <c r="O116" s="52">
        <v>0</v>
      </c>
      <c r="P116" s="52">
        <v>0</v>
      </c>
      <c r="Q116" s="52">
        <v>0</v>
      </c>
      <c r="R116" s="52">
        <v>0</v>
      </c>
      <c r="S116" s="52">
        <v>0</v>
      </c>
      <c r="T116" s="52">
        <v>0</v>
      </c>
      <c r="U116" s="52">
        <v>0</v>
      </c>
      <c r="V116" s="52">
        <v>0</v>
      </c>
      <c r="W116" s="52">
        <v>0</v>
      </c>
      <c r="X116" s="52">
        <v>0</v>
      </c>
      <c r="Y116" s="52">
        <v>0</v>
      </c>
      <c r="Z116" s="52">
        <v>0</v>
      </c>
      <c r="AA116" s="25">
        <v>0</v>
      </c>
      <c r="AB116" s="25">
        <v>0</v>
      </c>
      <c r="AC116" s="25">
        <v>0</v>
      </c>
      <c r="AD116" s="25">
        <v>0</v>
      </c>
      <c r="AE116" s="25">
        <v>0</v>
      </c>
      <c r="AF116" s="25">
        <v>0</v>
      </c>
      <c r="AG116" s="25">
        <v>0</v>
      </c>
      <c r="AH116" s="25">
        <v>0</v>
      </c>
      <c r="AI116" s="25">
        <v>0</v>
      </c>
      <c r="AJ116" s="25">
        <v>0</v>
      </c>
      <c r="AK116" s="25">
        <v>0</v>
      </c>
      <c r="AL116" s="25">
        <v>0</v>
      </c>
      <c r="AM116" s="95">
        <v>0</v>
      </c>
      <c r="AN116" s="95" t="e">
        <f ca="1">IF(MengeInEEGSummieren(M116),AM116,0)</f>
        <v>#NAME?</v>
      </c>
      <c r="AO116" s="95">
        <f t="shared" si="12"/>
        <v>0</v>
      </c>
      <c r="AP116" s="95">
        <f t="shared" si="13"/>
        <v>0</v>
      </c>
      <c r="AS116">
        <v>0</v>
      </c>
      <c r="AT116">
        <v>0</v>
      </c>
      <c r="AU116" t="e">
        <f t="shared" ca="1" si="14"/>
        <v>#NAME?</v>
      </c>
    </row>
    <row r="117" spans="1:47" x14ac:dyDescent="0.15">
      <c r="A117" s="21" t="s">
        <v>360</v>
      </c>
      <c r="B117" s="22" t="s">
        <v>15</v>
      </c>
      <c r="C117" s="42">
        <v>2012</v>
      </c>
      <c r="D117" s="22" t="s">
        <v>361</v>
      </c>
      <c r="E117" s="22"/>
      <c r="F117" s="23">
        <v>4.2</v>
      </c>
      <c r="G117" s="23">
        <v>4.2</v>
      </c>
      <c r="H117" s="24">
        <f t="shared" si="9"/>
        <v>0</v>
      </c>
      <c r="I117" s="153">
        <v>0</v>
      </c>
      <c r="J117" s="24">
        <f t="shared" si="10"/>
        <v>0</v>
      </c>
      <c r="K117" s="25">
        <f t="shared" si="11"/>
        <v>0</v>
      </c>
      <c r="L117">
        <v>0</v>
      </c>
      <c r="M117">
        <v>32964608</v>
      </c>
      <c r="N117">
        <v>42065747</v>
      </c>
      <c r="O117" s="52">
        <v>0</v>
      </c>
      <c r="P117" s="52">
        <v>0</v>
      </c>
      <c r="Q117" s="52">
        <v>0</v>
      </c>
      <c r="R117" s="52">
        <v>0</v>
      </c>
      <c r="S117" s="52">
        <v>0</v>
      </c>
      <c r="T117" s="52">
        <v>0</v>
      </c>
      <c r="U117" s="52">
        <v>0</v>
      </c>
      <c r="V117" s="52">
        <v>0</v>
      </c>
      <c r="W117" s="52">
        <v>0</v>
      </c>
      <c r="X117" s="52">
        <v>0</v>
      </c>
      <c r="Y117" s="52">
        <v>0</v>
      </c>
      <c r="Z117" s="52">
        <v>0</v>
      </c>
      <c r="AA117" s="25">
        <v>0</v>
      </c>
      <c r="AB117" s="25">
        <v>0</v>
      </c>
      <c r="AC117" s="25">
        <v>0</v>
      </c>
      <c r="AD117" s="25">
        <v>0</v>
      </c>
      <c r="AE117" s="25">
        <v>0</v>
      </c>
      <c r="AF117" s="25">
        <v>0</v>
      </c>
      <c r="AG117" s="25">
        <v>0</v>
      </c>
      <c r="AH117" s="25">
        <v>0</v>
      </c>
      <c r="AI117" s="25">
        <v>0</v>
      </c>
      <c r="AJ117" s="25">
        <v>0</v>
      </c>
      <c r="AK117" s="25">
        <v>0</v>
      </c>
      <c r="AL117" s="25">
        <v>0</v>
      </c>
      <c r="AM117" s="95">
        <v>0</v>
      </c>
      <c r="AN117" s="95" t="e">
        <f ca="1">IF(MengeInEEGSummieren(M117),AM117,0)</f>
        <v>#NAME?</v>
      </c>
      <c r="AO117" s="95">
        <f t="shared" si="12"/>
        <v>0</v>
      </c>
      <c r="AP117" s="95">
        <f t="shared" si="13"/>
        <v>0</v>
      </c>
      <c r="AS117">
        <v>0</v>
      </c>
      <c r="AT117">
        <v>0</v>
      </c>
      <c r="AU117" t="e">
        <f t="shared" ca="1" si="14"/>
        <v>#NAME?</v>
      </c>
    </row>
    <row r="118" spans="1:47" x14ac:dyDescent="0.15">
      <c r="A118" s="21" t="s">
        <v>362</v>
      </c>
      <c r="B118" s="22" t="s">
        <v>15</v>
      </c>
      <c r="C118" s="42">
        <v>2012</v>
      </c>
      <c r="D118" s="22" t="s">
        <v>363</v>
      </c>
      <c r="E118" s="22"/>
      <c r="F118" s="23">
        <v>3.4</v>
      </c>
      <c r="G118" s="23">
        <v>3.4</v>
      </c>
      <c r="H118" s="24">
        <f t="shared" si="9"/>
        <v>0</v>
      </c>
      <c r="I118" s="153">
        <v>0</v>
      </c>
      <c r="J118" s="24">
        <f t="shared" si="10"/>
        <v>0</v>
      </c>
      <c r="K118" s="25">
        <f t="shared" si="11"/>
        <v>0</v>
      </c>
      <c r="L118">
        <v>0</v>
      </c>
      <c r="M118">
        <v>32964608</v>
      </c>
      <c r="N118">
        <v>42065747</v>
      </c>
      <c r="O118" s="52">
        <v>0</v>
      </c>
      <c r="P118" s="52">
        <v>0</v>
      </c>
      <c r="Q118" s="52">
        <v>0</v>
      </c>
      <c r="R118" s="52">
        <v>0</v>
      </c>
      <c r="S118" s="52">
        <v>0</v>
      </c>
      <c r="T118" s="52">
        <v>0</v>
      </c>
      <c r="U118" s="52">
        <v>0</v>
      </c>
      <c r="V118" s="52">
        <v>0</v>
      </c>
      <c r="W118" s="52">
        <v>0</v>
      </c>
      <c r="X118" s="52">
        <v>0</v>
      </c>
      <c r="Y118" s="52">
        <v>0</v>
      </c>
      <c r="Z118" s="52">
        <v>0</v>
      </c>
      <c r="AA118" s="25">
        <v>0</v>
      </c>
      <c r="AB118" s="25">
        <v>0</v>
      </c>
      <c r="AC118" s="25">
        <v>0</v>
      </c>
      <c r="AD118" s="25">
        <v>0</v>
      </c>
      <c r="AE118" s="25">
        <v>0</v>
      </c>
      <c r="AF118" s="25">
        <v>0</v>
      </c>
      <c r="AG118" s="25">
        <v>0</v>
      </c>
      <c r="AH118" s="25">
        <v>0</v>
      </c>
      <c r="AI118" s="25">
        <v>0</v>
      </c>
      <c r="AJ118" s="25">
        <v>0</v>
      </c>
      <c r="AK118" s="25">
        <v>0</v>
      </c>
      <c r="AL118" s="25">
        <v>0</v>
      </c>
      <c r="AM118" s="95">
        <v>0</v>
      </c>
      <c r="AN118" s="95" t="e">
        <f ca="1">IF(MengeInEEGSummieren(M118),AM118,0)</f>
        <v>#NAME?</v>
      </c>
      <c r="AO118" s="95">
        <f t="shared" si="12"/>
        <v>0</v>
      </c>
      <c r="AP118" s="95">
        <f t="shared" si="13"/>
        <v>0</v>
      </c>
      <c r="AS118">
        <v>0</v>
      </c>
      <c r="AT118">
        <v>0</v>
      </c>
      <c r="AU118" t="e">
        <f t="shared" ca="1" si="14"/>
        <v>#NAME?</v>
      </c>
    </row>
    <row r="119" spans="1:47" x14ac:dyDescent="0.15">
      <c r="A119" s="307"/>
      <c r="B119" s="308"/>
      <c r="C119" s="309"/>
      <c r="D119" s="308"/>
      <c r="E119" s="308"/>
      <c r="F119" s="310"/>
      <c r="G119" s="310"/>
      <c r="H119" s="311"/>
      <c r="I119" s="312"/>
      <c r="J119" s="311"/>
      <c r="K119" s="313"/>
      <c r="L119" s="66"/>
      <c r="M119" s="66"/>
      <c r="N119" s="66"/>
      <c r="O119" s="314"/>
      <c r="P119" s="314"/>
      <c r="Q119" s="314"/>
      <c r="R119" s="314"/>
      <c r="S119" s="314"/>
      <c r="T119" s="314"/>
      <c r="U119" s="314"/>
      <c r="V119" s="314"/>
      <c r="W119" s="314"/>
      <c r="X119" s="314"/>
      <c r="Y119" s="314"/>
      <c r="Z119" s="314"/>
      <c r="AA119" s="315"/>
      <c r="AB119" s="315"/>
      <c r="AC119" s="315"/>
      <c r="AD119" s="315"/>
      <c r="AE119" s="315"/>
      <c r="AF119" s="315"/>
      <c r="AG119" s="315"/>
      <c r="AH119" s="315"/>
      <c r="AI119" s="315"/>
      <c r="AJ119" s="315"/>
      <c r="AK119" s="315"/>
      <c r="AL119" s="315"/>
      <c r="AM119" s="95">
        <v>0</v>
      </c>
      <c r="AN119" s="95" t="e">
        <f ca="1">IF(MengeInEEGSummieren(M119),AM119,0)</f>
        <v>#NAME?</v>
      </c>
      <c r="AO119" s="95">
        <f t="shared" si="12"/>
        <v>0</v>
      </c>
      <c r="AP119" s="95">
        <f t="shared" si="13"/>
        <v>0</v>
      </c>
      <c r="AS119">
        <v>0</v>
      </c>
      <c r="AT119">
        <v>0</v>
      </c>
      <c r="AU119" t="e">
        <f t="shared" ca="1" si="14"/>
        <v>#NAME?</v>
      </c>
    </row>
    <row r="120" spans="1:47" x14ac:dyDescent="0.15">
      <c r="A120" s="21" t="s">
        <v>364</v>
      </c>
      <c r="B120" s="22" t="s">
        <v>15</v>
      </c>
      <c r="C120" s="42">
        <v>2013</v>
      </c>
      <c r="D120" s="22" t="s">
        <v>365</v>
      </c>
      <c r="E120" s="22"/>
      <c r="F120" s="23">
        <v>12.67</v>
      </c>
      <c r="G120" s="23">
        <v>12.67</v>
      </c>
      <c r="H120" s="24">
        <f t="shared" si="9"/>
        <v>0</v>
      </c>
      <c r="I120" s="153">
        <v>0</v>
      </c>
      <c r="J120" s="24">
        <f t="shared" si="10"/>
        <v>0</v>
      </c>
      <c r="K120" s="25">
        <f t="shared" si="11"/>
        <v>0</v>
      </c>
      <c r="L120">
        <v>0</v>
      </c>
      <c r="M120">
        <v>32964608</v>
      </c>
      <c r="N120">
        <v>42065747</v>
      </c>
      <c r="O120" s="52">
        <v>0</v>
      </c>
      <c r="P120" s="52">
        <v>0</v>
      </c>
      <c r="Q120" s="52">
        <v>0</v>
      </c>
      <c r="R120" s="52">
        <v>0</v>
      </c>
      <c r="S120" s="52">
        <v>0</v>
      </c>
      <c r="T120" s="52">
        <v>0</v>
      </c>
      <c r="U120" s="52">
        <v>0</v>
      </c>
      <c r="V120" s="52">
        <v>0</v>
      </c>
      <c r="W120" s="52">
        <v>0</v>
      </c>
      <c r="X120" s="52">
        <v>0</v>
      </c>
      <c r="Y120" s="52">
        <v>0</v>
      </c>
      <c r="Z120" s="52">
        <v>0</v>
      </c>
      <c r="AA120" s="25">
        <v>0</v>
      </c>
      <c r="AB120" s="25">
        <v>0</v>
      </c>
      <c r="AC120" s="25">
        <v>0</v>
      </c>
      <c r="AD120" s="25">
        <v>0</v>
      </c>
      <c r="AE120" s="25">
        <v>0</v>
      </c>
      <c r="AF120" s="25">
        <v>0</v>
      </c>
      <c r="AG120" s="25">
        <v>0</v>
      </c>
      <c r="AH120" s="25">
        <v>0</v>
      </c>
      <c r="AI120" s="25">
        <v>0</v>
      </c>
      <c r="AJ120" s="25">
        <v>0</v>
      </c>
      <c r="AK120" s="25">
        <v>0</v>
      </c>
      <c r="AL120" s="25">
        <v>0</v>
      </c>
      <c r="AM120" s="95">
        <v>0</v>
      </c>
      <c r="AN120" s="95" t="e">
        <f ca="1">IF(MengeInEEGSummieren(M120),AM120,0)</f>
        <v>#NAME?</v>
      </c>
      <c r="AO120" s="95">
        <f t="shared" si="12"/>
        <v>0</v>
      </c>
      <c r="AP120" s="95">
        <f t="shared" si="13"/>
        <v>0</v>
      </c>
      <c r="AS120">
        <v>0</v>
      </c>
      <c r="AT120">
        <v>0</v>
      </c>
      <c r="AU120" t="e">
        <f t="shared" ca="1" si="14"/>
        <v>#NAME?</v>
      </c>
    </row>
    <row r="121" spans="1:47" x14ac:dyDescent="0.15">
      <c r="A121" s="21" t="s">
        <v>366</v>
      </c>
      <c r="B121" s="22" t="s">
        <v>15</v>
      </c>
      <c r="C121" s="42">
        <v>2013</v>
      </c>
      <c r="D121" s="22" t="s">
        <v>367</v>
      </c>
      <c r="E121" s="22"/>
      <c r="F121" s="23">
        <v>11.67</v>
      </c>
      <c r="G121" s="23">
        <v>11.67</v>
      </c>
      <c r="H121" s="24">
        <f t="shared" si="9"/>
        <v>0</v>
      </c>
      <c r="I121" s="153">
        <v>0</v>
      </c>
      <c r="J121" s="24">
        <f t="shared" si="10"/>
        <v>0</v>
      </c>
      <c r="K121" s="25">
        <f t="shared" si="11"/>
        <v>0</v>
      </c>
      <c r="L121">
        <v>0</v>
      </c>
      <c r="M121">
        <v>32964608</v>
      </c>
      <c r="N121">
        <v>42065747</v>
      </c>
      <c r="O121" s="52">
        <v>0</v>
      </c>
      <c r="P121" s="52">
        <v>0</v>
      </c>
      <c r="Q121" s="52">
        <v>0</v>
      </c>
      <c r="R121" s="52">
        <v>0</v>
      </c>
      <c r="S121" s="52">
        <v>0</v>
      </c>
      <c r="T121" s="52">
        <v>0</v>
      </c>
      <c r="U121" s="52">
        <v>0</v>
      </c>
      <c r="V121" s="52">
        <v>0</v>
      </c>
      <c r="W121" s="52">
        <v>0</v>
      </c>
      <c r="X121" s="52">
        <v>0</v>
      </c>
      <c r="Y121" s="52">
        <v>0</v>
      </c>
      <c r="Z121" s="52">
        <v>0</v>
      </c>
      <c r="AA121" s="25">
        <v>0</v>
      </c>
      <c r="AB121" s="25">
        <v>0</v>
      </c>
      <c r="AC121" s="25">
        <v>0</v>
      </c>
      <c r="AD121" s="25">
        <v>0</v>
      </c>
      <c r="AE121" s="25">
        <v>0</v>
      </c>
      <c r="AF121" s="25">
        <v>0</v>
      </c>
      <c r="AG121" s="25">
        <v>0</v>
      </c>
      <c r="AH121" s="25">
        <v>0</v>
      </c>
      <c r="AI121" s="25">
        <v>0</v>
      </c>
      <c r="AJ121" s="25">
        <v>0</v>
      </c>
      <c r="AK121" s="25">
        <v>0</v>
      </c>
      <c r="AL121" s="25">
        <v>0</v>
      </c>
      <c r="AM121" s="95">
        <v>0</v>
      </c>
      <c r="AN121" s="95" t="e">
        <f ca="1">IF(MengeInEEGSummieren(M121),AM121,0)</f>
        <v>#NAME?</v>
      </c>
      <c r="AO121" s="95">
        <f t="shared" si="12"/>
        <v>0</v>
      </c>
      <c r="AP121" s="95">
        <f t="shared" si="13"/>
        <v>0</v>
      </c>
      <c r="AS121">
        <v>0</v>
      </c>
      <c r="AT121">
        <v>0</v>
      </c>
      <c r="AU121" t="e">
        <f t="shared" ca="1" si="14"/>
        <v>#NAME?</v>
      </c>
    </row>
    <row r="122" spans="1:47" x14ac:dyDescent="0.15">
      <c r="A122" s="21" t="s">
        <v>368</v>
      </c>
      <c r="B122" s="22" t="s">
        <v>15</v>
      </c>
      <c r="C122" s="42">
        <v>2013</v>
      </c>
      <c r="D122" s="22" t="s">
        <v>369</v>
      </c>
      <c r="E122" s="22"/>
      <c r="F122" s="23">
        <v>8.65</v>
      </c>
      <c r="G122" s="23">
        <v>8.65</v>
      </c>
      <c r="H122" s="24">
        <f t="shared" si="9"/>
        <v>0</v>
      </c>
      <c r="I122" s="153">
        <v>0</v>
      </c>
      <c r="J122" s="24">
        <f t="shared" si="10"/>
        <v>0</v>
      </c>
      <c r="K122" s="25">
        <f t="shared" si="11"/>
        <v>0</v>
      </c>
      <c r="L122">
        <v>0</v>
      </c>
      <c r="M122">
        <v>32964608</v>
      </c>
      <c r="N122">
        <v>42065747</v>
      </c>
      <c r="O122" s="52">
        <v>0</v>
      </c>
      <c r="P122" s="52">
        <v>0</v>
      </c>
      <c r="Q122" s="52">
        <v>0</v>
      </c>
      <c r="R122" s="52">
        <v>0</v>
      </c>
      <c r="S122" s="52">
        <v>0</v>
      </c>
      <c r="T122" s="52">
        <v>0</v>
      </c>
      <c r="U122" s="52">
        <v>0</v>
      </c>
      <c r="V122" s="52">
        <v>0</v>
      </c>
      <c r="W122" s="52">
        <v>0</v>
      </c>
      <c r="X122" s="52">
        <v>0</v>
      </c>
      <c r="Y122" s="52">
        <v>0</v>
      </c>
      <c r="Z122" s="52">
        <v>0</v>
      </c>
      <c r="AA122" s="25">
        <v>0</v>
      </c>
      <c r="AB122" s="25">
        <v>0</v>
      </c>
      <c r="AC122" s="25">
        <v>0</v>
      </c>
      <c r="AD122" s="25">
        <v>0</v>
      </c>
      <c r="AE122" s="25">
        <v>0</v>
      </c>
      <c r="AF122" s="25">
        <v>0</v>
      </c>
      <c r="AG122" s="25">
        <v>0</v>
      </c>
      <c r="AH122" s="25">
        <v>0</v>
      </c>
      <c r="AI122" s="25">
        <v>0</v>
      </c>
      <c r="AJ122" s="25">
        <v>0</v>
      </c>
      <c r="AK122" s="25">
        <v>0</v>
      </c>
      <c r="AL122" s="25">
        <v>0</v>
      </c>
      <c r="AM122" s="95">
        <v>0</v>
      </c>
      <c r="AN122" s="95" t="e">
        <f ca="1">IF(MengeInEEGSummieren(M122),AM122,0)</f>
        <v>#NAME?</v>
      </c>
      <c r="AO122" s="95">
        <f t="shared" si="12"/>
        <v>0</v>
      </c>
      <c r="AP122" s="95">
        <f t="shared" si="13"/>
        <v>0</v>
      </c>
      <c r="AS122">
        <v>0</v>
      </c>
      <c r="AT122">
        <v>0</v>
      </c>
      <c r="AU122" t="e">
        <f t="shared" ca="1" si="14"/>
        <v>#NAME?</v>
      </c>
    </row>
    <row r="123" spans="1:47" x14ac:dyDescent="0.15">
      <c r="A123" s="21" t="s">
        <v>370</v>
      </c>
      <c r="B123" s="22" t="s">
        <v>15</v>
      </c>
      <c r="C123" s="42">
        <v>2013</v>
      </c>
      <c r="D123" s="22" t="s">
        <v>371</v>
      </c>
      <c r="E123" s="22"/>
      <c r="F123" s="23">
        <v>7.65</v>
      </c>
      <c r="G123" s="23">
        <v>7.65</v>
      </c>
      <c r="H123" s="24">
        <f t="shared" si="9"/>
        <v>0</v>
      </c>
      <c r="I123" s="153">
        <v>0</v>
      </c>
      <c r="J123" s="24">
        <f t="shared" si="10"/>
        <v>0</v>
      </c>
      <c r="K123" s="25">
        <f t="shared" si="11"/>
        <v>0</v>
      </c>
      <c r="L123">
        <v>0</v>
      </c>
      <c r="M123">
        <v>32964608</v>
      </c>
      <c r="N123">
        <v>42065747</v>
      </c>
      <c r="O123" s="52">
        <v>0</v>
      </c>
      <c r="P123" s="52">
        <v>0</v>
      </c>
      <c r="Q123" s="52">
        <v>0</v>
      </c>
      <c r="R123" s="52">
        <v>0</v>
      </c>
      <c r="S123" s="52">
        <v>0</v>
      </c>
      <c r="T123" s="52">
        <v>0</v>
      </c>
      <c r="U123" s="52">
        <v>0</v>
      </c>
      <c r="V123" s="52">
        <v>0</v>
      </c>
      <c r="W123" s="52">
        <v>0</v>
      </c>
      <c r="X123" s="52">
        <v>0</v>
      </c>
      <c r="Y123" s="52">
        <v>0</v>
      </c>
      <c r="Z123" s="52">
        <v>0</v>
      </c>
      <c r="AA123" s="25">
        <v>0</v>
      </c>
      <c r="AB123" s="25">
        <v>0</v>
      </c>
      <c r="AC123" s="25">
        <v>0</v>
      </c>
      <c r="AD123" s="25">
        <v>0</v>
      </c>
      <c r="AE123" s="25">
        <v>0</v>
      </c>
      <c r="AF123" s="25">
        <v>0</v>
      </c>
      <c r="AG123" s="25">
        <v>0</v>
      </c>
      <c r="AH123" s="25">
        <v>0</v>
      </c>
      <c r="AI123" s="25">
        <v>0</v>
      </c>
      <c r="AJ123" s="25">
        <v>0</v>
      </c>
      <c r="AK123" s="25">
        <v>0</v>
      </c>
      <c r="AL123" s="25">
        <v>0</v>
      </c>
      <c r="AM123" s="95">
        <v>0</v>
      </c>
      <c r="AN123" s="95" t="e">
        <f ca="1">IF(MengeInEEGSummieren(M123),AM123,0)</f>
        <v>#NAME?</v>
      </c>
      <c r="AO123" s="95">
        <f t="shared" si="12"/>
        <v>0</v>
      </c>
      <c r="AP123" s="95">
        <f t="shared" si="13"/>
        <v>0</v>
      </c>
      <c r="AS123">
        <v>0</v>
      </c>
      <c r="AT123">
        <v>0</v>
      </c>
      <c r="AU123" t="e">
        <f t="shared" ca="1" si="14"/>
        <v>#NAME?</v>
      </c>
    </row>
    <row r="124" spans="1:47" x14ac:dyDescent="0.15">
      <c r="A124" s="21" t="s">
        <v>372</v>
      </c>
      <c r="B124" s="22" t="s">
        <v>15</v>
      </c>
      <c r="C124" s="42">
        <v>2013</v>
      </c>
      <c r="D124" s="22" t="s">
        <v>373</v>
      </c>
      <c r="E124" s="22"/>
      <c r="F124" s="23">
        <v>8.65</v>
      </c>
      <c r="G124" s="23">
        <v>8.65</v>
      </c>
      <c r="H124" s="24">
        <f t="shared" si="9"/>
        <v>0</v>
      </c>
      <c r="I124" s="153">
        <v>0</v>
      </c>
      <c r="J124" s="24">
        <f t="shared" si="10"/>
        <v>0</v>
      </c>
      <c r="K124" s="25">
        <f t="shared" si="11"/>
        <v>0</v>
      </c>
      <c r="L124">
        <v>0</v>
      </c>
      <c r="M124">
        <v>32964608</v>
      </c>
      <c r="N124">
        <v>42065747</v>
      </c>
      <c r="O124" s="52">
        <v>0</v>
      </c>
      <c r="P124" s="52">
        <v>0</v>
      </c>
      <c r="Q124" s="52">
        <v>0</v>
      </c>
      <c r="R124" s="52">
        <v>0</v>
      </c>
      <c r="S124" s="52">
        <v>0</v>
      </c>
      <c r="T124" s="52">
        <v>0</v>
      </c>
      <c r="U124" s="52">
        <v>0</v>
      </c>
      <c r="V124" s="52">
        <v>0</v>
      </c>
      <c r="W124" s="52">
        <v>0</v>
      </c>
      <c r="X124" s="52">
        <v>0</v>
      </c>
      <c r="Y124" s="52">
        <v>0</v>
      </c>
      <c r="Z124" s="52">
        <v>0</v>
      </c>
      <c r="AA124" s="25">
        <v>0</v>
      </c>
      <c r="AB124" s="25">
        <v>0</v>
      </c>
      <c r="AC124" s="25">
        <v>0</v>
      </c>
      <c r="AD124" s="25">
        <v>0</v>
      </c>
      <c r="AE124" s="25">
        <v>0</v>
      </c>
      <c r="AF124" s="25">
        <v>0</v>
      </c>
      <c r="AG124" s="25">
        <v>0</v>
      </c>
      <c r="AH124" s="25">
        <v>0</v>
      </c>
      <c r="AI124" s="25">
        <v>0</v>
      </c>
      <c r="AJ124" s="25">
        <v>0</v>
      </c>
      <c r="AK124" s="25">
        <v>0</v>
      </c>
      <c r="AL124" s="25">
        <v>0</v>
      </c>
      <c r="AM124" s="95">
        <v>0</v>
      </c>
      <c r="AN124" s="95" t="e">
        <f ca="1">IF(MengeInEEGSummieren(M124),AM124,0)</f>
        <v>#NAME?</v>
      </c>
      <c r="AO124" s="95">
        <f t="shared" si="12"/>
        <v>0</v>
      </c>
      <c r="AP124" s="95">
        <f t="shared" si="13"/>
        <v>0</v>
      </c>
      <c r="AS124">
        <v>0</v>
      </c>
      <c r="AT124">
        <v>0</v>
      </c>
      <c r="AU124" t="e">
        <f t="shared" ca="1" si="14"/>
        <v>#NAME?</v>
      </c>
    </row>
    <row r="125" spans="1:47" x14ac:dyDescent="0.15">
      <c r="A125" s="21" t="s">
        <v>374</v>
      </c>
      <c r="B125" s="22" t="s">
        <v>15</v>
      </c>
      <c r="C125" s="42">
        <v>2013</v>
      </c>
      <c r="D125" s="22" t="s">
        <v>82</v>
      </c>
      <c r="E125" s="22"/>
      <c r="F125" s="23">
        <v>12.57</v>
      </c>
      <c r="G125" s="23">
        <v>12.57</v>
      </c>
      <c r="H125" s="24">
        <f t="shared" si="9"/>
        <v>0</v>
      </c>
      <c r="I125" s="153">
        <v>0</v>
      </c>
      <c r="J125" s="24">
        <f t="shared" si="10"/>
        <v>0</v>
      </c>
      <c r="K125" s="25">
        <f t="shared" si="11"/>
        <v>0</v>
      </c>
      <c r="L125">
        <v>0</v>
      </c>
      <c r="M125">
        <v>32964608</v>
      </c>
      <c r="N125">
        <v>42065747</v>
      </c>
      <c r="O125" s="52">
        <v>0</v>
      </c>
      <c r="P125" s="52">
        <v>0</v>
      </c>
      <c r="Q125" s="52">
        <v>0</v>
      </c>
      <c r="R125" s="52">
        <v>0</v>
      </c>
      <c r="S125" s="52">
        <v>0</v>
      </c>
      <c r="T125" s="52">
        <v>0</v>
      </c>
      <c r="U125" s="52">
        <v>0</v>
      </c>
      <c r="V125" s="52">
        <v>0</v>
      </c>
      <c r="W125" s="52">
        <v>0</v>
      </c>
      <c r="X125" s="52">
        <v>0</v>
      </c>
      <c r="Y125" s="52">
        <v>0</v>
      </c>
      <c r="Z125" s="52">
        <v>0</v>
      </c>
      <c r="AA125" s="25">
        <v>0</v>
      </c>
      <c r="AB125" s="25">
        <v>0</v>
      </c>
      <c r="AC125" s="25">
        <v>0</v>
      </c>
      <c r="AD125" s="25">
        <v>0</v>
      </c>
      <c r="AE125" s="25">
        <v>0</v>
      </c>
      <c r="AF125" s="25">
        <v>0</v>
      </c>
      <c r="AG125" s="25">
        <v>0</v>
      </c>
      <c r="AH125" s="25">
        <v>0</v>
      </c>
      <c r="AI125" s="25">
        <v>0</v>
      </c>
      <c r="AJ125" s="25">
        <v>0</v>
      </c>
      <c r="AK125" s="25">
        <v>0</v>
      </c>
      <c r="AL125" s="25">
        <v>0</v>
      </c>
      <c r="AM125" s="95">
        <v>0</v>
      </c>
      <c r="AN125" s="95" t="e">
        <f ca="1">IF(MengeInEEGSummieren(M125),AM125,0)</f>
        <v>#NAME?</v>
      </c>
      <c r="AO125" s="95">
        <f t="shared" si="12"/>
        <v>0</v>
      </c>
      <c r="AP125" s="95">
        <f t="shared" si="13"/>
        <v>0</v>
      </c>
      <c r="AS125">
        <v>0</v>
      </c>
      <c r="AT125">
        <v>0</v>
      </c>
      <c r="AU125" t="e">
        <f t="shared" ca="1" si="14"/>
        <v>#NAME?</v>
      </c>
    </row>
    <row r="126" spans="1:47" x14ac:dyDescent="0.15">
      <c r="A126" s="21" t="s">
        <v>375</v>
      </c>
      <c r="B126" s="22" t="s">
        <v>15</v>
      </c>
      <c r="C126" s="42">
        <v>2013</v>
      </c>
      <c r="D126" s="22" t="s">
        <v>339</v>
      </c>
      <c r="E126" s="22"/>
      <c r="F126" s="23">
        <v>8.2200000000000006</v>
      </c>
      <c r="G126" s="23">
        <v>8.2200000000000006</v>
      </c>
      <c r="H126" s="24">
        <f t="shared" si="9"/>
        <v>0</v>
      </c>
      <c r="I126" s="153">
        <v>0</v>
      </c>
      <c r="J126" s="24">
        <f t="shared" si="10"/>
        <v>0</v>
      </c>
      <c r="K126" s="25">
        <f t="shared" si="11"/>
        <v>0</v>
      </c>
      <c r="L126">
        <v>0</v>
      </c>
      <c r="M126">
        <v>32964608</v>
      </c>
      <c r="N126">
        <v>42065747</v>
      </c>
      <c r="O126" s="52">
        <v>0</v>
      </c>
      <c r="P126" s="52">
        <v>0</v>
      </c>
      <c r="Q126" s="52">
        <v>0</v>
      </c>
      <c r="R126" s="52">
        <v>0</v>
      </c>
      <c r="S126" s="52">
        <v>0</v>
      </c>
      <c r="T126" s="52">
        <v>0</v>
      </c>
      <c r="U126" s="52">
        <v>0</v>
      </c>
      <c r="V126" s="52">
        <v>0</v>
      </c>
      <c r="W126" s="52">
        <v>0</v>
      </c>
      <c r="X126" s="52">
        <v>0</v>
      </c>
      <c r="Y126" s="52">
        <v>0</v>
      </c>
      <c r="Z126" s="52">
        <v>0</v>
      </c>
      <c r="AA126" s="25">
        <v>0</v>
      </c>
      <c r="AB126" s="25">
        <v>0</v>
      </c>
      <c r="AC126" s="25">
        <v>0</v>
      </c>
      <c r="AD126" s="25">
        <v>0</v>
      </c>
      <c r="AE126" s="25">
        <v>0</v>
      </c>
      <c r="AF126" s="25">
        <v>0</v>
      </c>
      <c r="AG126" s="25">
        <v>0</v>
      </c>
      <c r="AH126" s="25">
        <v>0</v>
      </c>
      <c r="AI126" s="25">
        <v>0</v>
      </c>
      <c r="AJ126" s="25">
        <v>0</v>
      </c>
      <c r="AK126" s="25">
        <v>0</v>
      </c>
      <c r="AL126" s="25">
        <v>0</v>
      </c>
      <c r="AM126" s="95">
        <v>0</v>
      </c>
      <c r="AN126" s="95" t="e">
        <f ca="1">IF(MengeInEEGSummieren(M126),AM126,0)</f>
        <v>#NAME?</v>
      </c>
      <c r="AO126" s="95">
        <f t="shared" si="12"/>
        <v>0</v>
      </c>
      <c r="AP126" s="95">
        <f t="shared" si="13"/>
        <v>0</v>
      </c>
      <c r="AS126">
        <v>0</v>
      </c>
      <c r="AT126">
        <v>0</v>
      </c>
      <c r="AU126" t="e">
        <f t="shared" ca="1" si="14"/>
        <v>#NAME?</v>
      </c>
    </row>
    <row r="127" spans="1:47" x14ac:dyDescent="0.15">
      <c r="A127" s="21" t="s">
        <v>376</v>
      </c>
      <c r="B127" s="22" t="s">
        <v>15</v>
      </c>
      <c r="C127" s="42">
        <v>2013</v>
      </c>
      <c r="D127" s="22" t="s">
        <v>341</v>
      </c>
      <c r="E127" s="22"/>
      <c r="F127" s="23">
        <v>6.24</v>
      </c>
      <c r="G127" s="23">
        <v>6.24</v>
      </c>
      <c r="H127" s="24">
        <f t="shared" si="9"/>
        <v>0</v>
      </c>
      <c r="I127" s="153">
        <v>0</v>
      </c>
      <c r="J127" s="24">
        <f t="shared" si="10"/>
        <v>0</v>
      </c>
      <c r="K127" s="25">
        <f t="shared" si="11"/>
        <v>0</v>
      </c>
      <c r="L127">
        <v>0</v>
      </c>
      <c r="M127">
        <v>32964608</v>
      </c>
      <c r="N127">
        <v>42065747</v>
      </c>
      <c r="O127" s="52">
        <v>0</v>
      </c>
      <c r="P127" s="52">
        <v>0</v>
      </c>
      <c r="Q127" s="52">
        <v>0</v>
      </c>
      <c r="R127" s="52">
        <v>0</v>
      </c>
      <c r="S127" s="52">
        <v>0</v>
      </c>
      <c r="T127" s="52">
        <v>0</v>
      </c>
      <c r="U127" s="52">
        <v>0</v>
      </c>
      <c r="V127" s="52">
        <v>0</v>
      </c>
      <c r="W127" s="52">
        <v>0</v>
      </c>
      <c r="X127" s="52">
        <v>0</v>
      </c>
      <c r="Y127" s="52">
        <v>0</v>
      </c>
      <c r="Z127" s="52">
        <v>0</v>
      </c>
      <c r="AA127" s="25">
        <v>0</v>
      </c>
      <c r="AB127" s="25">
        <v>0</v>
      </c>
      <c r="AC127" s="25">
        <v>0</v>
      </c>
      <c r="AD127" s="25">
        <v>0</v>
      </c>
      <c r="AE127" s="25">
        <v>0</v>
      </c>
      <c r="AF127" s="25">
        <v>0</v>
      </c>
      <c r="AG127" s="25">
        <v>0</v>
      </c>
      <c r="AH127" s="25">
        <v>0</v>
      </c>
      <c r="AI127" s="25">
        <v>0</v>
      </c>
      <c r="AJ127" s="25">
        <v>0</v>
      </c>
      <c r="AK127" s="25">
        <v>0</v>
      </c>
      <c r="AL127" s="25">
        <v>0</v>
      </c>
      <c r="AM127" s="95">
        <v>0</v>
      </c>
      <c r="AN127" s="95" t="e">
        <f ca="1">IF(MengeInEEGSummieren(M127),AM127,0)</f>
        <v>#NAME?</v>
      </c>
      <c r="AO127" s="95">
        <f t="shared" si="12"/>
        <v>0</v>
      </c>
      <c r="AP127" s="95">
        <f t="shared" si="13"/>
        <v>0</v>
      </c>
      <c r="AS127">
        <v>0</v>
      </c>
      <c r="AT127">
        <v>0</v>
      </c>
      <c r="AU127" t="e">
        <f t="shared" ca="1" si="14"/>
        <v>#NAME?</v>
      </c>
    </row>
    <row r="128" spans="1:47" x14ac:dyDescent="0.15">
      <c r="A128" s="21" t="s">
        <v>377</v>
      </c>
      <c r="B128" s="22" t="s">
        <v>15</v>
      </c>
      <c r="C128" s="42">
        <v>2013</v>
      </c>
      <c r="D128" s="22" t="s">
        <v>343</v>
      </c>
      <c r="E128" s="22"/>
      <c r="F128" s="23">
        <v>5.45</v>
      </c>
      <c r="G128" s="23">
        <v>5.45</v>
      </c>
      <c r="H128" s="24">
        <f t="shared" si="9"/>
        <v>0</v>
      </c>
      <c r="I128" s="153">
        <v>0</v>
      </c>
      <c r="J128" s="24">
        <f t="shared" si="10"/>
        <v>0</v>
      </c>
      <c r="K128" s="25">
        <f t="shared" si="11"/>
        <v>0</v>
      </c>
      <c r="L128">
        <v>0</v>
      </c>
      <c r="M128">
        <v>32964608</v>
      </c>
      <c r="N128">
        <v>42065747</v>
      </c>
      <c r="O128" s="52">
        <v>0</v>
      </c>
      <c r="P128" s="52">
        <v>0</v>
      </c>
      <c r="Q128" s="52">
        <v>0</v>
      </c>
      <c r="R128" s="52">
        <v>0</v>
      </c>
      <c r="S128" s="52">
        <v>0</v>
      </c>
      <c r="T128" s="52">
        <v>0</v>
      </c>
      <c r="U128" s="52">
        <v>0</v>
      </c>
      <c r="V128" s="52">
        <v>0</v>
      </c>
      <c r="W128" s="52">
        <v>0</v>
      </c>
      <c r="X128" s="52">
        <v>0</v>
      </c>
      <c r="Y128" s="52">
        <v>0</v>
      </c>
      <c r="Z128" s="52">
        <v>0</v>
      </c>
      <c r="AA128" s="25">
        <v>0</v>
      </c>
      <c r="AB128" s="25">
        <v>0</v>
      </c>
      <c r="AC128" s="25">
        <v>0</v>
      </c>
      <c r="AD128" s="25">
        <v>0</v>
      </c>
      <c r="AE128" s="25">
        <v>0</v>
      </c>
      <c r="AF128" s="25">
        <v>0</v>
      </c>
      <c r="AG128" s="25">
        <v>0</v>
      </c>
      <c r="AH128" s="25">
        <v>0</v>
      </c>
      <c r="AI128" s="25">
        <v>0</v>
      </c>
      <c r="AJ128" s="25">
        <v>0</v>
      </c>
      <c r="AK128" s="25">
        <v>0</v>
      </c>
      <c r="AL128" s="25">
        <v>0</v>
      </c>
      <c r="AM128" s="95">
        <v>0</v>
      </c>
      <c r="AN128" s="95" t="e">
        <f ca="1">IF(MengeInEEGSummieren(M128),AM128,0)</f>
        <v>#NAME?</v>
      </c>
      <c r="AO128" s="95">
        <f t="shared" si="12"/>
        <v>0</v>
      </c>
      <c r="AP128" s="95">
        <f t="shared" si="13"/>
        <v>0</v>
      </c>
      <c r="AS128">
        <v>0</v>
      </c>
      <c r="AT128">
        <v>0</v>
      </c>
      <c r="AU128" t="e">
        <f t="shared" ca="1" si="14"/>
        <v>#NAME?</v>
      </c>
    </row>
    <row r="129" spans="1:47" x14ac:dyDescent="0.15">
      <c r="A129" s="21" t="s">
        <v>378</v>
      </c>
      <c r="B129" s="22" t="s">
        <v>15</v>
      </c>
      <c r="C129" s="42">
        <v>2013</v>
      </c>
      <c r="D129" s="22" t="s">
        <v>345</v>
      </c>
      <c r="E129" s="22"/>
      <c r="F129" s="23">
        <v>5.25</v>
      </c>
      <c r="G129" s="23">
        <v>5.25</v>
      </c>
      <c r="H129" s="24">
        <f t="shared" si="9"/>
        <v>0</v>
      </c>
      <c r="I129" s="153">
        <v>0</v>
      </c>
      <c r="J129" s="24">
        <f t="shared" si="10"/>
        <v>0</v>
      </c>
      <c r="K129" s="25">
        <f t="shared" si="11"/>
        <v>0</v>
      </c>
      <c r="L129">
        <v>0</v>
      </c>
      <c r="M129">
        <v>32964608</v>
      </c>
      <c r="N129">
        <v>42065747</v>
      </c>
      <c r="O129" s="52">
        <v>0</v>
      </c>
      <c r="P129" s="52">
        <v>0</v>
      </c>
      <c r="Q129" s="52">
        <v>0</v>
      </c>
      <c r="R129" s="52">
        <v>0</v>
      </c>
      <c r="S129" s="52">
        <v>0</v>
      </c>
      <c r="T129" s="52">
        <v>0</v>
      </c>
      <c r="U129" s="52">
        <v>0</v>
      </c>
      <c r="V129" s="52">
        <v>0</v>
      </c>
      <c r="W129" s="52">
        <v>0</v>
      </c>
      <c r="X129" s="52">
        <v>0</v>
      </c>
      <c r="Y129" s="52">
        <v>0</v>
      </c>
      <c r="Z129" s="52">
        <v>0</v>
      </c>
      <c r="AA129" s="25">
        <v>0</v>
      </c>
      <c r="AB129" s="25">
        <v>0</v>
      </c>
      <c r="AC129" s="25">
        <v>0</v>
      </c>
      <c r="AD129" s="25">
        <v>0</v>
      </c>
      <c r="AE129" s="25">
        <v>0</v>
      </c>
      <c r="AF129" s="25">
        <v>0</v>
      </c>
      <c r="AG129" s="25">
        <v>0</v>
      </c>
      <c r="AH129" s="25">
        <v>0</v>
      </c>
      <c r="AI129" s="25">
        <v>0</v>
      </c>
      <c r="AJ129" s="25">
        <v>0</v>
      </c>
      <c r="AK129" s="25">
        <v>0</v>
      </c>
      <c r="AL129" s="25">
        <v>0</v>
      </c>
      <c r="AM129" s="95">
        <v>0</v>
      </c>
      <c r="AN129" s="95" t="e">
        <f ca="1">IF(MengeInEEGSummieren(M129),AM129,0)</f>
        <v>#NAME?</v>
      </c>
      <c r="AO129" s="95">
        <f t="shared" si="12"/>
        <v>0</v>
      </c>
      <c r="AP129" s="95">
        <f t="shared" si="13"/>
        <v>0</v>
      </c>
      <c r="AS129">
        <v>0</v>
      </c>
      <c r="AT129">
        <v>0</v>
      </c>
      <c r="AU129" t="e">
        <f t="shared" ca="1" si="14"/>
        <v>#NAME?</v>
      </c>
    </row>
    <row r="130" spans="1:47" x14ac:dyDescent="0.15">
      <c r="A130" s="21" t="s">
        <v>379</v>
      </c>
      <c r="B130" s="22" t="s">
        <v>15</v>
      </c>
      <c r="C130" s="42">
        <v>2013</v>
      </c>
      <c r="D130" s="22" t="s">
        <v>347</v>
      </c>
      <c r="E130" s="22"/>
      <c r="F130" s="23">
        <v>4.16</v>
      </c>
      <c r="G130" s="23">
        <v>4.16</v>
      </c>
      <c r="H130" s="24">
        <f t="shared" si="9"/>
        <v>0</v>
      </c>
      <c r="I130" s="153">
        <v>0</v>
      </c>
      <c r="J130" s="24">
        <f t="shared" si="10"/>
        <v>0</v>
      </c>
      <c r="K130" s="25">
        <f t="shared" si="11"/>
        <v>0</v>
      </c>
      <c r="L130">
        <v>0</v>
      </c>
      <c r="M130">
        <v>32964608</v>
      </c>
      <c r="N130">
        <v>42065747</v>
      </c>
      <c r="O130" s="52">
        <v>0</v>
      </c>
      <c r="P130" s="52">
        <v>0</v>
      </c>
      <c r="Q130" s="52">
        <v>0</v>
      </c>
      <c r="R130" s="52">
        <v>0</v>
      </c>
      <c r="S130" s="52">
        <v>0</v>
      </c>
      <c r="T130" s="52">
        <v>0</v>
      </c>
      <c r="U130" s="52">
        <v>0</v>
      </c>
      <c r="V130" s="52">
        <v>0</v>
      </c>
      <c r="W130" s="52">
        <v>0</v>
      </c>
      <c r="X130" s="52">
        <v>0</v>
      </c>
      <c r="Y130" s="52">
        <v>0</v>
      </c>
      <c r="Z130" s="52">
        <v>0</v>
      </c>
      <c r="AA130" s="25">
        <v>0</v>
      </c>
      <c r="AB130" s="25">
        <v>0</v>
      </c>
      <c r="AC130" s="25">
        <v>0</v>
      </c>
      <c r="AD130" s="25">
        <v>0</v>
      </c>
      <c r="AE130" s="25">
        <v>0</v>
      </c>
      <c r="AF130" s="25">
        <v>0</v>
      </c>
      <c r="AG130" s="25">
        <v>0</v>
      </c>
      <c r="AH130" s="25">
        <v>0</v>
      </c>
      <c r="AI130" s="25">
        <v>0</v>
      </c>
      <c r="AJ130" s="25">
        <v>0</v>
      </c>
      <c r="AK130" s="25">
        <v>0</v>
      </c>
      <c r="AL130" s="25">
        <v>0</v>
      </c>
      <c r="AM130" s="95">
        <v>0</v>
      </c>
      <c r="AN130" s="95" t="e">
        <f ca="1">IF(MengeInEEGSummieren(M130),AM130,0)</f>
        <v>#NAME?</v>
      </c>
      <c r="AO130" s="95">
        <f t="shared" si="12"/>
        <v>0</v>
      </c>
      <c r="AP130" s="95">
        <f t="shared" si="13"/>
        <v>0</v>
      </c>
      <c r="AS130">
        <v>0</v>
      </c>
      <c r="AT130">
        <v>0</v>
      </c>
      <c r="AU130" t="e">
        <f t="shared" ca="1" si="14"/>
        <v>#NAME?</v>
      </c>
    </row>
    <row r="131" spans="1:47" x14ac:dyDescent="0.15">
      <c r="A131" s="21" t="s">
        <v>380</v>
      </c>
      <c r="B131" s="22" t="s">
        <v>15</v>
      </c>
      <c r="C131" s="42">
        <v>2013</v>
      </c>
      <c r="D131" s="22" t="s">
        <v>381</v>
      </c>
      <c r="E131" s="22"/>
      <c r="F131" s="23">
        <v>3.37</v>
      </c>
      <c r="G131" s="23">
        <v>3.37</v>
      </c>
      <c r="H131" s="24">
        <f t="shared" si="9"/>
        <v>0</v>
      </c>
      <c r="I131" s="153">
        <v>0</v>
      </c>
      <c r="J131" s="24">
        <f t="shared" si="10"/>
        <v>0</v>
      </c>
      <c r="K131" s="25">
        <f t="shared" si="11"/>
        <v>0</v>
      </c>
      <c r="L131">
        <v>0</v>
      </c>
      <c r="M131">
        <v>32964608</v>
      </c>
      <c r="N131">
        <v>42065747</v>
      </c>
      <c r="O131" s="52">
        <v>0</v>
      </c>
      <c r="P131" s="52">
        <v>0</v>
      </c>
      <c r="Q131" s="52">
        <v>0</v>
      </c>
      <c r="R131" s="52">
        <v>0</v>
      </c>
      <c r="S131" s="52">
        <v>0</v>
      </c>
      <c r="T131" s="52">
        <v>0</v>
      </c>
      <c r="U131" s="52">
        <v>0</v>
      </c>
      <c r="V131" s="52">
        <v>0</v>
      </c>
      <c r="W131" s="52">
        <v>0</v>
      </c>
      <c r="X131" s="52">
        <v>0</v>
      </c>
      <c r="Y131" s="52">
        <v>0</v>
      </c>
      <c r="Z131" s="52">
        <v>0</v>
      </c>
      <c r="AA131" s="25">
        <v>0</v>
      </c>
      <c r="AB131" s="25">
        <v>0</v>
      </c>
      <c r="AC131" s="25">
        <v>0</v>
      </c>
      <c r="AD131" s="25">
        <v>0</v>
      </c>
      <c r="AE131" s="25">
        <v>0</v>
      </c>
      <c r="AF131" s="25">
        <v>0</v>
      </c>
      <c r="AG131" s="25">
        <v>0</v>
      </c>
      <c r="AH131" s="25">
        <v>0</v>
      </c>
      <c r="AI131" s="25">
        <v>0</v>
      </c>
      <c r="AJ131" s="25">
        <v>0</v>
      </c>
      <c r="AK131" s="25">
        <v>0</v>
      </c>
      <c r="AL131" s="25">
        <v>0</v>
      </c>
      <c r="AM131" s="95">
        <v>0</v>
      </c>
      <c r="AN131" s="95" t="e">
        <f ca="1">IF(MengeInEEGSummieren(M131),AM131,0)</f>
        <v>#NAME?</v>
      </c>
      <c r="AO131" s="95">
        <f t="shared" si="12"/>
        <v>0</v>
      </c>
      <c r="AP131" s="95">
        <f t="shared" si="13"/>
        <v>0</v>
      </c>
      <c r="AS131">
        <v>0</v>
      </c>
      <c r="AT131">
        <v>0</v>
      </c>
      <c r="AU131" t="e">
        <f t="shared" ca="1" si="14"/>
        <v>#NAME?</v>
      </c>
    </row>
    <row r="132" spans="1:47" x14ac:dyDescent="0.15">
      <c r="A132" s="21" t="s">
        <v>382</v>
      </c>
      <c r="B132" s="22" t="s">
        <v>15</v>
      </c>
      <c r="C132" s="42">
        <v>2013</v>
      </c>
      <c r="D132" s="22" t="s">
        <v>383</v>
      </c>
      <c r="E132" s="22"/>
      <c r="F132" s="23">
        <v>12.57</v>
      </c>
      <c r="G132" s="23">
        <v>12.57</v>
      </c>
      <c r="H132" s="24">
        <f t="shared" si="9"/>
        <v>0</v>
      </c>
      <c r="I132" s="153">
        <v>0</v>
      </c>
      <c r="J132" s="24">
        <f t="shared" si="10"/>
        <v>0</v>
      </c>
      <c r="K132" s="25">
        <f t="shared" si="11"/>
        <v>0</v>
      </c>
      <c r="L132">
        <v>0</v>
      </c>
      <c r="M132">
        <v>32964608</v>
      </c>
      <c r="N132">
        <v>42065747</v>
      </c>
      <c r="O132" s="52">
        <v>0</v>
      </c>
      <c r="P132" s="52">
        <v>0</v>
      </c>
      <c r="Q132" s="52">
        <v>0</v>
      </c>
      <c r="R132" s="52">
        <v>0</v>
      </c>
      <c r="S132" s="52">
        <v>0</v>
      </c>
      <c r="T132" s="52">
        <v>0</v>
      </c>
      <c r="U132" s="52">
        <v>0</v>
      </c>
      <c r="V132" s="52">
        <v>0</v>
      </c>
      <c r="W132" s="52">
        <v>0</v>
      </c>
      <c r="X132" s="52">
        <v>0</v>
      </c>
      <c r="Y132" s="52">
        <v>0</v>
      </c>
      <c r="Z132" s="52">
        <v>0</v>
      </c>
      <c r="AA132" s="25">
        <v>0</v>
      </c>
      <c r="AB132" s="25">
        <v>0</v>
      </c>
      <c r="AC132" s="25">
        <v>0</v>
      </c>
      <c r="AD132" s="25">
        <v>0</v>
      </c>
      <c r="AE132" s="25">
        <v>0</v>
      </c>
      <c r="AF132" s="25">
        <v>0</v>
      </c>
      <c r="AG132" s="25">
        <v>0</v>
      </c>
      <c r="AH132" s="25">
        <v>0</v>
      </c>
      <c r="AI132" s="25">
        <v>0</v>
      </c>
      <c r="AJ132" s="25">
        <v>0</v>
      </c>
      <c r="AK132" s="25">
        <v>0</v>
      </c>
      <c r="AL132" s="25">
        <v>0</v>
      </c>
      <c r="AM132" s="95">
        <v>0</v>
      </c>
      <c r="AN132" s="95" t="e">
        <f ca="1">IF(MengeInEEGSummieren(M132),AM132,0)</f>
        <v>#NAME?</v>
      </c>
      <c r="AO132" s="95">
        <f t="shared" si="12"/>
        <v>0</v>
      </c>
      <c r="AP132" s="95">
        <f t="shared" si="13"/>
        <v>0</v>
      </c>
      <c r="AS132">
        <v>0</v>
      </c>
      <c r="AT132">
        <v>0</v>
      </c>
      <c r="AU132" t="e">
        <f t="shared" ca="1" si="14"/>
        <v>#NAME?</v>
      </c>
    </row>
    <row r="133" spans="1:47" x14ac:dyDescent="0.15">
      <c r="A133" s="21" t="s">
        <v>384</v>
      </c>
      <c r="B133" s="22" t="s">
        <v>15</v>
      </c>
      <c r="C133" s="42">
        <v>2013</v>
      </c>
      <c r="D133" s="22" t="s">
        <v>385</v>
      </c>
      <c r="E133" s="22"/>
      <c r="F133" s="23">
        <v>8.2200000000000006</v>
      </c>
      <c r="G133" s="23">
        <v>8.2200000000000006</v>
      </c>
      <c r="H133" s="24">
        <f t="shared" si="9"/>
        <v>0</v>
      </c>
      <c r="I133" s="153">
        <v>0</v>
      </c>
      <c r="J133" s="24">
        <f t="shared" si="10"/>
        <v>0</v>
      </c>
      <c r="K133" s="25">
        <f t="shared" si="11"/>
        <v>0</v>
      </c>
      <c r="L133">
        <v>0</v>
      </c>
      <c r="M133">
        <v>32964608</v>
      </c>
      <c r="N133">
        <v>42065747</v>
      </c>
      <c r="O133" s="52">
        <v>0</v>
      </c>
      <c r="P133" s="52">
        <v>0</v>
      </c>
      <c r="Q133" s="52">
        <v>0</v>
      </c>
      <c r="R133" s="52">
        <v>0</v>
      </c>
      <c r="S133" s="52">
        <v>0</v>
      </c>
      <c r="T133" s="52">
        <v>0</v>
      </c>
      <c r="U133" s="52">
        <v>0</v>
      </c>
      <c r="V133" s="52">
        <v>0</v>
      </c>
      <c r="W133" s="52">
        <v>0</v>
      </c>
      <c r="X133" s="52">
        <v>0</v>
      </c>
      <c r="Y133" s="52">
        <v>0</v>
      </c>
      <c r="Z133" s="52">
        <v>0</v>
      </c>
      <c r="AA133" s="25">
        <v>0</v>
      </c>
      <c r="AB133" s="25">
        <v>0</v>
      </c>
      <c r="AC133" s="25">
        <v>0</v>
      </c>
      <c r="AD133" s="25">
        <v>0</v>
      </c>
      <c r="AE133" s="25">
        <v>0</v>
      </c>
      <c r="AF133" s="25">
        <v>0</v>
      </c>
      <c r="AG133" s="25">
        <v>0</v>
      </c>
      <c r="AH133" s="25">
        <v>0</v>
      </c>
      <c r="AI133" s="25">
        <v>0</v>
      </c>
      <c r="AJ133" s="25">
        <v>0</v>
      </c>
      <c r="AK133" s="25">
        <v>0</v>
      </c>
      <c r="AL133" s="25">
        <v>0</v>
      </c>
      <c r="AM133" s="95">
        <v>0</v>
      </c>
      <c r="AN133" s="95" t="e">
        <f ca="1">IF(MengeInEEGSummieren(M133),AM133,0)</f>
        <v>#NAME?</v>
      </c>
      <c r="AO133" s="95">
        <f t="shared" si="12"/>
        <v>0</v>
      </c>
      <c r="AP133" s="95">
        <f t="shared" si="13"/>
        <v>0</v>
      </c>
      <c r="AS133">
        <v>0</v>
      </c>
      <c r="AT133">
        <v>0</v>
      </c>
      <c r="AU133" t="e">
        <f t="shared" ca="1" si="14"/>
        <v>#NAME?</v>
      </c>
    </row>
    <row r="134" spans="1:47" x14ac:dyDescent="0.15">
      <c r="A134" s="21" t="s">
        <v>386</v>
      </c>
      <c r="B134" s="22" t="s">
        <v>15</v>
      </c>
      <c r="C134" s="42">
        <v>2013</v>
      </c>
      <c r="D134" s="22" t="s">
        <v>387</v>
      </c>
      <c r="E134" s="22"/>
      <c r="F134" s="23">
        <v>6.24</v>
      </c>
      <c r="G134" s="23">
        <v>6.24</v>
      </c>
      <c r="H134" s="24">
        <f t="shared" si="9"/>
        <v>0</v>
      </c>
      <c r="I134" s="153">
        <v>0</v>
      </c>
      <c r="J134" s="24">
        <f t="shared" si="10"/>
        <v>0</v>
      </c>
      <c r="K134" s="25">
        <f t="shared" si="11"/>
        <v>0</v>
      </c>
      <c r="L134">
        <v>0</v>
      </c>
      <c r="M134">
        <v>32964608</v>
      </c>
      <c r="N134">
        <v>42065747</v>
      </c>
      <c r="O134" s="52">
        <v>0</v>
      </c>
      <c r="P134" s="52">
        <v>0</v>
      </c>
      <c r="Q134" s="52">
        <v>0</v>
      </c>
      <c r="R134" s="52">
        <v>0</v>
      </c>
      <c r="S134" s="52">
        <v>0</v>
      </c>
      <c r="T134" s="52">
        <v>0</v>
      </c>
      <c r="U134" s="52">
        <v>0</v>
      </c>
      <c r="V134" s="52">
        <v>0</v>
      </c>
      <c r="W134" s="52">
        <v>0</v>
      </c>
      <c r="X134" s="52">
        <v>0</v>
      </c>
      <c r="Y134" s="52">
        <v>0</v>
      </c>
      <c r="Z134" s="52">
        <v>0</v>
      </c>
      <c r="AA134" s="25">
        <v>0</v>
      </c>
      <c r="AB134" s="25">
        <v>0</v>
      </c>
      <c r="AC134" s="25">
        <v>0</v>
      </c>
      <c r="AD134" s="25">
        <v>0</v>
      </c>
      <c r="AE134" s="25">
        <v>0</v>
      </c>
      <c r="AF134" s="25">
        <v>0</v>
      </c>
      <c r="AG134" s="25">
        <v>0</v>
      </c>
      <c r="AH134" s="25">
        <v>0</v>
      </c>
      <c r="AI134" s="25">
        <v>0</v>
      </c>
      <c r="AJ134" s="25">
        <v>0</v>
      </c>
      <c r="AK134" s="25">
        <v>0</v>
      </c>
      <c r="AL134" s="25">
        <v>0</v>
      </c>
      <c r="AM134" s="95">
        <v>0</v>
      </c>
      <c r="AN134" s="95" t="e">
        <f ca="1">IF(MengeInEEGSummieren(M134),AM134,0)</f>
        <v>#NAME?</v>
      </c>
      <c r="AO134" s="95">
        <f t="shared" si="12"/>
        <v>0</v>
      </c>
      <c r="AP134" s="95">
        <f t="shared" si="13"/>
        <v>0</v>
      </c>
      <c r="AS134">
        <v>0</v>
      </c>
      <c r="AT134">
        <v>0</v>
      </c>
      <c r="AU134" t="e">
        <f t="shared" ca="1" si="14"/>
        <v>#NAME?</v>
      </c>
    </row>
    <row r="135" spans="1:47" x14ac:dyDescent="0.15">
      <c r="A135" s="21" t="s">
        <v>388</v>
      </c>
      <c r="B135" s="22" t="s">
        <v>15</v>
      </c>
      <c r="C135" s="42">
        <v>2013</v>
      </c>
      <c r="D135" s="22" t="s">
        <v>389</v>
      </c>
      <c r="E135" s="22"/>
      <c r="F135" s="23">
        <v>5.45</v>
      </c>
      <c r="G135" s="23">
        <v>5.45</v>
      </c>
      <c r="H135" s="24">
        <f t="shared" si="9"/>
        <v>0</v>
      </c>
      <c r="I135" s="153">
        <v>0</v>
      </c>
      <c r="J135" s="24">
        <f t="shared" si="10"/>
        <v>0</v>
      </c>
      <c r="K135" s="25">
        <f t="shared" si="11"/>
        <v>0</v>
      </c>
      <c r="L135">
        <v>0</v>
      </c>
      <c r="M135">
        <v>32964608</v>
      </c>
      <c r="N135">
        <v>42065747</v>
      </c>
      <c r="O135" s="52">
        <v>0</v>
      </c>
      <c r="P135" s="52">
        <v>0</v>
      </c>
      <c r="Q135" s="52">
        <v>0</v>
      </c>
      <c r="R135" s="52">
        <v>0</v>
      </c>
      <c r="S135" s="52">
        <v>0</v>
      </c>
      <c r="T135" s="52">
        <v>0</v>
      </c>
      <c r="U135" s="52">
        <v>0</v>
      </c>
      <c r="V135" s="52">
        <v>0</v>
      </c>
      <c r="W135" s="52">
        <v>0</v>
      </c>
      <c r="X135" s="52">
        <v>0</v>
      </c>
      <c r="Y135" s="52">
        <v>0</v>
      </c>
      <c r="Z135" s="52">
        <v>0</v>
      </c>
      <c r="AA135" s="25">
        <v>0</v>
      </c>
      <c r="AB135" s="25">
        <v>0</v>
      </c>
      <c r="AC135" s="25">
        <v>0</v>
      </c>
      <c r="AD135" s="25">
        <v>0</v>
      </c>
      <c r="AE135" s="25">
        <v>0</v>
      </c>
      <c r="AF135" s="25">
        <v>0</v>
      </c>
      <c r="AG135" s="25">
        <v>0</v>
      </c>
      <c r="AH135" s="25">
        <v>0</v>
      </c>
      <c r="AI135" s="25">
        <v>0</v>
      </c>
      <c r="AJ135" s="25">
        <v>0</v>
      </c>
      <c r="AK135" s="25">
        <v>0</v>
      </c>
      <c r="AL135" s="25">
        <v>0</v>
      </c>
      <c r="AM135" s="95">
        <v>0</v>
      </c>
      <c r="AN135" s="95" t="e">
        <f ca="1">IF(MengeInEEGSummieren(M135),AM135,0)</f>
        <v>#NAME?</v>
      </c>
      <c r="AO135" s="95">
        <f t="shared" si="12"/>
        <v>0</v>
      </c>
      <c r="AP135" s="95">
        <f t="shared" si="13"/>
        <v>0</v>
      </c>
      <c r="AS135">
        <v>0</v>
      </c>
      <c r="AT135">
        <v>0</v>
      </c>
      <c r="AU135" t="e">
        <f t="shared" ca="1" si="14"/>
        <v>#NAME?</v>
      </c>
    </row>
    <row r="136" spans="1:47" x14ac:dyDescent="0.15">
      <c r="A136" s="21" t="s">
        <v>390</v>
      </c>
      <c r="B136" s="22" t="s">
        <v>15</v>
      </c>
      <c r="C136" s="42">
        <v>2013</v>
      </c>
      <c r="D136" s="22" t="s">
        <v>391</v>
      </c>
      <c r="E136" s="22"/>
      <c r="F136" s="23">
        <v>5.25</v>
      </c>
      <c r="G136" s="23">
        <v>5.25</v>
      </c>
      <c r="H136" s="24">
        <f t="shared" si="9"/>
        <v>0</v>
      </c>
      <c r="I136" s="153">
        <v>0</v>
      </c>
      <c r="J136" s="24">
        <f t="shared" si="10"/>
        <v>0</v>
      </c>
      <c r="K136" s="25">
        <f t="shared" si="11"/>
        <v>0</v>
      </c>
      <c r="L136">
        <v>0</v>
      </c>
      <c r="M136">
        <v>32964608</v>
      </c>
      <c r="N136">
        <v>42065747</v>
      </c>
      <c r="O136" s="52">
        <v>0</v>
      </c>
      <c r="P136" s="52">
        <v>0</v>
      </c>
      <c r="Q136" s="52">
        <v>0</v>
      </c>
      <c r="R136" s="52">
        <v>0</v>
      </c>
      <c r="S136" s="52">
        <v>0</v>
      </c>
      <c r="T136" s="52">
        <v>0</v>
      </c>
      <c r="U136" s="52">
        <v>0</v>
      </c>
      <c r="V136" s="52">
        <v>0</v>
      </c>
      <c r="W136" s="52">
        <v>0</v>
      </c>
      <c r="X136" s="52">
        <v>0</v>
      </c>
      <c r="Y136" s="52">
        <v>0</v>
      </c>
      <c r="Z136" s="52">
        <v>0</v>
      </c>
      <c r="AA136" s="25">
        <v>0</v>
      </c>
      <c r="AB136" s="25">
        <v>0</v>
      </c>
      <c r="AC136" s="25">
        <v>0</v>
      </c>
      <c r="AD136" s="25">
        <v>0</v>
      </c>
      <c r="AE136" s="25">
        <v>0</v>
      </c>
      <c r="AF136" s="25">
        <v>0</v>
      </c>
      <c r="AG136" s="25">
        <v>0</v>
      </c>
      <c r="AH136" s="25">
        <v>0</v>
      </c>
      <c r="AI136" s="25">
        <v>0</v>
      </c>
      <c r="AJ136" s="25">
        <v>0</v>
      </c>
      <c r="AK136" s="25">
        <v>0</v>
      </c>
      <c r="AL136" s="25">
        <v>0</v>
      </c>
      <c r="AM136" s="95">
        <v>0</v>
      </c>
      <c r="AN136" s="95" t="e">
        <f ca="1">IF(MengeInEEGSummieren(M136),AM136,0)</f>
        <v>#NAME?</v>
      </c>
      <c r="AO136" s="95">
        <f t="shared" si="12"/>
        <v>0</v>
      </c>
      <c r="AP136" s="95">
        <f t="shared" si="13"/>
        <v>0</v>
      </c>
      <c r="AS136">
        <v>0</v>
      </c>
      <c r="AT136">
        <v>0</v>
      </c>
      <c r="AU136" t="e">
        <f t="shared" ca="1" si="14"/>
        <v>#NAME?</v>
      </c>
    </row>
    <row r="137" spans="1:47" x14ac:dyDescent="0.15">
      <c r="A137" s="21" t="s">
        <v>392</v>
      </c>
      <c r="B137" s="22" t="s">
        <v>15</v>
      </c>
      <c r="C137" s="42">
        <v>2013</v>
      </c>
      <c r="D137" s="22" t="s">
        <v>393</v>
      </c>
      <c r="E137" s="22"/>
      <c r="F137" s="23">
        <v>4.16</v>
      </c>
      <c r="G137" s="23">
        <v>4.16</v>
      </c>
      <c r="H137" s="24">
        <f t="shared" si="9"/>
        <v>0</v>
      </c>
      <c r="I137" s="153">
        <v>0</v>
      </c>
      <c r="J137" s="24">
        <f t="shared" si="10"/>
        <v>0</v>
      </c>
      <c r="K137" s="25">
        <f t="shared" si="11"/>
        <v>0</v>
      </c>
      <c r="L137">
        <v>0</v>
      </c>
      <c r="M137">
        <v>32964608</v>
      </c>
      <c r="N137">
        <v>42065747</v>
      </c>
      <c r="O137" s="52">
        <v>0</v>
      </c>
      <c r="P137" s="52">
        <v>0</v>
      </c>
      <c r="Q137" s="52">
        <v>0</v>
      </c>
      <c r="R137" s="52">
        <v>0</v>
      </c>
      <c r="S137" s="52">
        <v>0</v>
      </c>
      <c r="T137" s="52">
        <v>0</v>
      </c>
      <c r="U137" s="52">
        <v>0</v>
      </c>
      <c r="V137" s="52">
        <v>0</v>
      </c>
      <c r="W137" s="52">
        <v>0</v>
      </c>
      <c r="X137" s="52">
        <v>0</v>
      </c>
      <c r="Y137" s="52">
        <v>0</v>
      </c>
      <c r="Z137" s="52">
        <v>0</v>
      </c>
      <c r="AA137" s="25">
        <v>0</v>
      </c>
      <c r="AB137" s="25">
        <v>0</v>
      </c>
      <c r="AC137" s="25">
        <v>0</v>
      </c>
      <c r="AD137" s="25">
        <v>0</v>
      </c>
      <c r="AE137" s="25">
        <v>0</v>
      </c>
      <c r="AF137" s="25">
        <v>0</v>
      </c>
      <c r="AG137" s="25">
        <v>0</v>
      </c>
      <c r="AH137" s="25">
        <v>0</v>
      </c>
      <c r="AI137" s="25">
        <v>0</v>
      </c>
      <c r="AJ137" s="25">
        <v>0</v>
      </c>
      <c r="AK137" s="25">
        <v>0</v>
      </c>
      <c r="AL137" s="25">
        <v>0</v>
      </c>
      <c r="AM137" s="95">
        <v>0</v>
      </c>
      <c r="AN137" s="95" t="e">
        <f ca="1">IF(MengeInEEGSummieren(M137),AM137,0)</f>
        <v>#NAME?</v>
      </c>
      <c r="AO137" s="95">
        <f t="shared" si="12"/>
        <v>0</v>
      </c>
      <c r="AP137" s="95">
        <f t="shared" si="13"/>
        <v>0</v>
      </c>
      <c r="AS137">
        <v>0</v>
      </c>
      <c r="AT137">
        <v>0</v>
      </c>
      <c r="AU137" t="e">
        <f t="shared" ca="1" si="14"/>
        <v>#NAME?</v>
      </c>
    </row>
    <row r="138" spans="1:47" x14ac:dyDescent="0.15">
      <c r="A138" s="21" t="s">
        <v>394</v>
      </c>
      <c r="B138" s="22" t="s">
        <v>15</v>
      </c>
      <c r="C138" s="42">
        <v>2013</v>
      </c>
      <c r="D138" s="22" t="s">
        <v>395</v>
      </c>
      <c r="E138" s="22"/>
      <c r="F138" s="23">
        <v>3.37</v>
      </c>
      <c r="G138" s="23">
        <v>3.37</v>
      </c>
      <c r="H138" s="24">
        <f t="shared" si="9"/>
        <v>0</v>
      </c>
      <c r="I138" s="153">
        <v>0</v>
      </c>
      <c r="J138" s="24">
        <f t="shared" si="10"/>
        <v>0</v>
      </c>
      <c r="K138" s="25">
        <f t="shared" si="11"/>
        <v>0</v>
      </c>
      <c r="L138">
        <v>0</v>
      </c>
      <c r="M138">
        <v>32964608</v>
      </c>
      <c r="N138">
        <v>42065747</v>
      </c>
      <c r="O138" s="52">
        <v>0</v>
      </c>
      <c r="P138" s="52">
        <v>0</v>
      </c>
      <c r="Q138" s="52">
        <v>0</v>
      </c>
      <c r="R138" s="52">
        <v>0</v>
      </c>
      <c r="S138" s="52">
        <v>0</v>
      </c>
      <c r="T138" s="52">
        <v>0</v>
      </c>
      <c r="U138" s="52">
        <v>0</v>
      </c>
      <c r="V138" s="52">
        <v>0</v>
      </c>
      <c r="W138" s="52">
        <v>0</v>
      </c>
      <c r="X138" s="52">
        <v>0</v>
      </c>
      <c r="Y138" s="52">
        <v>0</v>
      </c>
      <c r="Z138" s="52">
        <v>0</v>
      </c>
      <c r="AA138" s="25">
        <v>0</v>
      </c>
      <c r="AB138" s="25">
        <v>0</v>
      </c>
      <c r="AC138" s="25">
        <v>0</v>
      </c>
      <c r="AD138" s="25">
        <v>0</v>
      </c>
      <c r="AE138" s="25">
        <v>0</v>
      </c>
      <c r="AF138" s="25">
        <v>0</v>
      </c>
      <c r="AG138" s="25">
        <v>0</v>
      </c>
      <c r="AH138" s="25">
        <v>0</v>
      </c>
      <c r="AI138" s="25">
        <v>0</v>
      </c>
      <c r="AJ138" s="25">
        <v>0</v>
      </c>
      <c r="AK138" s="25">
        <v>0</v>
      </c>
      <c r="AL138" s="25">
        <v>0</v>
      </c>
      <c r="AM138" s="95">
        <v>0</v>
      </c>
      <c r="AN138" s="95" t="e">
        <f ca="1">IF(MengeInEEGSummieren(M138),AM138,0)</f>
        <v>#NAME?</v>
      </c>
      <c r="AO138" s="95">
        <f t="shared" si="12"/>
        <v>0</v>
      </c>
      <c r="AP138" s="95">
        <f t="shared" si="13"/>
        <v>0</v>
      </c>
      <c r="AS138">
        <v>0</v>
      </c>
      <c r="AT138">
        <v>0</v>
      </c>
      <c r="AU138" t="e">
        <f t="shared" ca="1" si="14"/>
        <v>#NAME?</v>
      </c>
    </row>
    <row r="139" spans="1:47" x14ac:dyDescent="0.15">
      <c r="A139" s="307"/>
      <c r="B139" s="308"/>
      <c r="C139" s="309"/>
      <c r="D139" s="308"/>
      <c r="E139" s="308"/>
      <c r="F139" s="310"/>
      <c r="G139" s="310"/>
      <c r="H139" s="311"/>
      <c r="I139" s="312"/>
      <c r="J139" s="311"/>
      <c r="K139" s="313"/>
      <c r="L139" s="66"/>
      <c r="M139" s="66"/>
      <c r="N139" s="66"/>
      <c r="O139" s="314"/>
      <c r="P139" s="314"/>
      <c r="Q139" s="314"/>
      <c r="R139" s="314"/>
      <c r="S139" s="314"/>
      <c r="T139" s="314"/>
      <c r="U139" s="314"/>
      <c r="V139" s="314"/>
      <c r="W139" s="314"/>
      <c r="X139" s="314"/>
      <c r="Y139" s="314"/>
      <c r="Z139" s="314"/>
      <c r="AA139" s="315"/>
      <c r="AB139" s="315"/>
      <c r="AC139" s="315"/>
      <c r="AD139" s="315"/>
      <c r="AE139" s="315"/>
      <c r="AF139" s="315"/>
      <c r="AG139" s="315"/>
      <c r="AH139" s="315"/>
      <c r="AI139" s="315"/>
      <c r="AJ139" s="315"/>
      <c r="AK139" s="315"/>
      <c r="AL139" s="315"/>
      <c r="AM139" s="95">
        <v>0</v>
      </c>
      <c r="AN139" s="95" t="e">
        <f ca="1">IF(MengeInEEGSummieren(M139),AM139,0)</f>
        <v>#NAME?</v>
      </c>
      <c r="AO139" s="95">
        <f t="shared" si="12"/>
        <v>0</v>
      </c>
      <c r="AP139" s="95">
        <f t="shared" si="13"/>
        <v>0</v>
      </c>
      <c r="AS139">
        <v>0</v>
      </c>
      <c r="AT139">
        <v>0</v>
      </c>
      <c r="AU139" t="e">
        <f t="shared" ca="1" si="14"/>
        <v>#NAME?</v>
      </c>
    </row>
    <row r="140" spans="1:47" x14ac:dyDescent="0.15">
      <c r="A140" s="21" t="s">
        <v>396</v>
      </c>
      <c r="B140" s="22" t="s">
        <v>15</v>
      </c>
      <c r="C140" s="42">
        <v>2014</v>
      </c>
      <c r="D140" s="22" t="s">
        <v>82</v>
      </c>
      <c r="E140" s="22"/>
      <c r="F140" s="23">
        <v>12.45</v>
      </c>
      <c r="G140" s="23">
        <v>12.45</v>
      </c>
      <c r="H140" s="24">
        <f t="shared" si="9"/>
        <v>0</v>
      </c>
      <c r="I140" s="153">
        <v>0</v>
      </c>
      <c r="J140" s="24">
        <f t="shared" si="10"/>
        <v>0</v>
      </c>
      <c r="K140" s="25">
        <f t="shared" si="11"/>
        <v>0</v>
      </c>
      <c r="L140">
        <v>0</v>
      </c>
      <c r="M140">
        <v>32964608</v>
      </c>
      <c r="N140">
        <v>42065747</v>
      </c>
      <c r="O140" s="52">
        <v>0</v>
      </c>
      <c r="P140" s="52">
        <v>0</v>
      </c>
      <c r="Q140" s="52">
        <v>0</v>
      </c>
      <c r="R140" s="52">
        <v>0</v>
      </c>
      <c r="S140" s="52">
        <v>0</v>
      </c>
      <c r="T140" s="52">
        <v>0</v>
      </c>
      <c r="U140" s="52">
        <v>0</v>
      </c>
      <c r="V140" s="52">
        <v>0</v>
      </c>
      <c r="W140" s="52">
        <v>0</v>
      </c>
      <c r="X140" s="52">
        <v>0</v>
      </c>
      <c r="Y140" s="52">
        <v>0</v>
      </c>
      <c r="Z140" s="52">
        <v>0</v>
      </c>
      <c r="AA140" s="25">
        <v>0</v>
      </c>
      <c r="AB140" s="25">
        <v>0</v>
      </c>
      <c r="AC140" s="25">
        <v>0</v>
      </c>
      <c r="AD140" s="25">
        <v>0</v>
      </c>
      <c r="AE140" s="25">
        <v>0</v>
      </c>
      <c r="AF140" s="25">
        <v>0</v>
      </c>
      <c r="AG140" s="25">
        <v>0</v>
      </c>
      <c r="AH140" s="25">
        <v>0</v>
      </c>
      <c r="AI140" s="25">
        <v>0</v>
      </c>
      <c r="AJ140" s="25">
        <v>0</v>
      </c>
      <c r="AK140" s="25">
        <v>0</v>
      </c>
      <c r="AL140" s="25">
        <v>0</v>
      </c>
      <c r="AM140" s="95">
        <v>0</v>
      </c>
      <c r="AN140" s="95" t="e">
        <f ca="1">IF(MengeInEEGSummieren(M140),AM140,0)</f>
        <v>#NAME?</v>
      </c>
      <c r="AO140" s="95">
        <f t="shared" si="12"/>
        <v>0</v>
      </c>
      <c r="AP140" s="95">
        <f t="shared" si="13"/>
        <v>0</v>
      </c>
      <c r="AS140">
        <v>0</v>
      </c>
      <c r="AT140">
        <v>0</v>
      </c>
      <c r="AU140" t="e">
        <f t="shared" ca="1" si="14"/>
        <v>#NAME?</v>
      </c>
    </row>
    <row r="141" spans="1:47" x14ac:dyDescent="0.15">
      <c r="A141" s="21" t="s">
        <v>397</v>
      </c>
      <c r="B141" s="22" t="s">
        <v>15</v>
      </c>
      <c r="C141" s="42">
        <v>2014</v>
      </c>
      <c r="D141" s="22" t="s">
        <v>339</v>
      </c>
      <c r="E141" s="22"/>
      <c r="F141" s="23">
        <v>8.1300000000000008</v>
      </c>
      <c r="G141" s="23">
        <v>8.1300000000000008</v>
      </c>
      <c r="H141" s="24">
        <f t="shared" si="9"/>
        <v>0</v>
      </c>
      <c r="I141" s="153">
        <v>0</v>
      </c>
      <c r="J141" s="24">
        <f t="shared" si="10"/>
        <v>0</v>
      </c>
      <c r="K141" s="25">
        <f t="shared" si="11"/>
        <v>0</v>
      </c>
      <c r="L141">
        <v>0</v>
      </c>
      <c r="M141">
        <v>32964608</v>
      </c>
      <c r="N141">
        <v>42065747</v>
      </c>
      <c r="O141" s="52">
        <v>0</v>
      </c>
      <c r="P141" s="52">
        <v>0</v>
      </c>
      <c r="Q141" s="52">
        <v>0</v>
      </c>
      <c r="R141" s="52">
        <v>0</v>
      </c>
      <c r="S141" s="52">
        <v>0</v>
      </c>
      <c r="T141" s="52">
        <v>0</v>
      </c>
      <c r="U141" s="52">
        <v>0</v>
      </c>
      <c r="V141" s="52">
        <v>0</v>
      </c>
      <c r="W141" s="52">
        <v>0</v>
      </c>
      <c r="X141" s="52">
        <v>0</v>
      </c>
      <c r="Y141" s="52">
        <v>0</v>
      </c>
      <c r="Z141" s="52">
        <v>0</v>
      </c>
      <c r="AA141" s="25">
        <v>0</v>
      </c>
      <c r="AB141" s="25">
        <v>0</v>
      </c>
      <c r="AC141" s="25">
        <v>0</v>
      </c>
      <c r="AD141" s="25">
        <v>0</v>
      </c>
      <c r="AE141" s="25">
        <v>0</v>
      </c>
      <c r="AF141" s="25">
        <v>0</v>
      </c>
      <c r="AG141" s="25">
        <v>0</v>
      </c>
      <c r="AH141" s="25">
        <v>0</v>
      </c>
      <c r="AI141" s="25">
        <v>0</v>
      </c>
      <c r="AJ141" s="25">
        <v>0</v>
      </c>
      <c r="AK141" s="25">
        <v>0</v>
      </c>
      <c r="AL141" s="25">
        <v>0</v>
      </c>
      <c r="AM141" s="95">
        <v>0</v>
      </c>
      <c r="AN141" s="95" t="e">
        <f ca="1">IF(MengeInEEGSummieren(M141),AM141,0)</f>
        <v>#NAME?</v>
      </c>
      <c r="AO141" s="95">
        <f t="shared" si="12"/>
        <v>0</v>
      </c>
      <c r="AP141" s="95">
        <f t="shared" si="13"/>
        <v>0</v>
      </c>
      <c r="AS141">
        <v>0</v>
      </c>
      <c r="AT141">
        <v>0</v>
      </c>
      <c r="AU141" t="e">
        <f t="shared" ca="1" si="14"/>
        <v>#NAME?</v>
      </c>
    </row>
    <row r="142" spans="1:47" x14ac:dyDescent="0.15">
      <c r="A142" s="21" t="s">
        <v>398</v>
      </c>
      <c r="B142" s="22" t="s">
        <v>15</v>
      </c>
      <c r="C142" s="42">
        <v>2014</v>
      </c>
      <c r="D142" s="22" t="s">
        <v>341</v>
      </c>
      <c r="E142" s="22"/>
      <c r="F142" s="23">
        <v>6.17</v>
      </c>
      <c r="G142" s="23">
        <v>6.17</v>
      </c>
      <c r="H142" s="24">
        <f t="shared" si="9"/>
        <v>0</v>
      </c>
      <c r="I142" s="153">
        <v>0</v>
      </c>
      <c r="J142" s="24">
        <f t="shared" si="10"/>
        <v>0</v>
      </c>
      <c r="K142" s="25">
        <f t="shared" si="11"/>
        <v>0</v>
      </c>
      <c r="L142">
        <v>0</v>
      </c>
      <c r="M142">
        <v>32964608</v>
      </c>
      <c r="N142">
        <v>42065747</v>
      </c>
      <c r="O142" s="52">
        <v>0</v>
      </c>
      <c r="P142" s="52">
        <v>0</v>
      </c>
      <c r="Q142" s="52">
        <v>0</v>
      </c>
      <c r="R142" s="52">
        <v>0</v>
      </c>
      <c r="S142" s="52">
        <v>0</v>
      </c>
      <c r="T142" s="52">
        <v>0</v>
      </c>
      <c r="U142" s="52">
        <v>0</v>
      </c>
      <c r="V142" s="52">
        <v>0</v>
      </c>
      <c r="W142" s="52">
        <v>0</v>
      </c>
      <c r="X142" s="52">
        <v>0</v>
      </c>
      <c r="Y142" s="52">
        <v>0</v>
      </c>
      <c r="Z142" s="52">
        <v>0</v>
      </c>
      <c r="AA142" s="25">
        <v>0</v>
      </c>
      <c r="AB142" s="25">
        <v>0</v>
      </c>
      <c r="AC142" s="25">
        <v>0</v>
      </c>
      <c r="AD142" s="25">
        <v>0</v>
      </c>
      <c r="AE142" s="25">
        <v>0</v>
      </c>
      <c r="AF142" s="25">
        <v>0</v>
      </c>
      <c r="AG142" s="25">
        <v>0</v>
      </c>
      <c r="AH142" s="25">
        <v>0</v>
      </c>
      <c r="AI142" s="25">
        <v>0</v>
      </c>
      <c r="AJ142" s="25">
        <v>0</v>
      </c>
      <c r="AK142" s="25">
        <v>0</v>
      </c>
      <c r="AL142" s="25">
        <v>0</v>
      </c>
      <c r="AM142" s="95">
        <v>0</v>
      </c>
      <c r="AN142" s="95" t="e">
        <f ca="1">IF(MengeInEEGSummieren(M142),AM142,0)</f>
        <v>#NAME?</v>
      </c>
      <c r="AO142" s="95">
        <f t="shared" si="12"/>
        <v>0</v>
      </c>
      <c r="AP142" s="95">
        <f t="shared" si="13"/>
        <v>0</v>
      </c>
      <c r="AS142">
        <v>0</v>
      </c>
      <c r="AT142">
        <v>0</v>
      </c>
      <c r="AU142" t="e">
        <f t="shared" ca="1" si="14"/>
        <v>#NAME?</v>
      </c>
    </row>
    <row r="143" spans="1:47" x14ac:dyDescent="0.15">
      <c r="A143" s="21" t="s">
        <v>399</v>
      </c>
      <c r="B143" s="22" t="s">
        <v>15</v>
      </c>
      <c r="C143" s="42">
        <v>2014</v>
      </c>
      <c r="D143" s="22" t="s">
        <v>343</v>
      </c>
      <c r="E143" s="22"/>
      <c r="F143" s="23">
        <v>5.39</v>
      </c>
      <c r="G143" s="23">
        <v>5.39</v>
      </c>
      <c r="H143" s="24">
        <f t="shared" si="9"/>
        <v>0</v>
      </c>
      <c r="I143" s="153">
        <v>0</v>
      </c>
      <c r="J143" s="24">
        <f t="shared" si="10"/>
        <v>0</v>
      </c>
      <c r="K143" s="25">
        <f t="shared" si="11"/>
        <v>0</v>
      </c>
      <c r="L143">
        <v>0</v>
      </c>
      <c r="M143">
        <v>32964608</v>
      </c>
      <c r="N143">
        <v>42065747</v>
      </c>
      <c r="O143" s="52">
        <v>0</v>
      </c>
      <c r="P143" s="52">
        <v>0</v>
      </c>
      <c r="Q143" s="52">
        <v>0</v>
      </c>
      <c r="R143" s="52">
        <v>0</v>
      </c>
      <c r="S143" s="52">
        <v>0</v>
      </c>
      <c r="T143" s="52">
        <v>0</v>
      </c>
      <c r="U143" s="52">
        <v>0</v>
      </c>
      <c r="V143" s="52">
        <v>0</v>
      </c>
      <c r="W143" s="52">
        <v>0</v>
      </c>
      <c r="X143" s="52">
        <v>0</v>
      </c>
      <c r="Y143" s="52">
        <v>0</v>
      </c>
      <c r="Z143" s="52">
        <v>0</v>
      </c>
      <c r="AA143" s="25">
        <v>0</v>
      </c>
      <c r="AB143" s="25">
        <v>0</v>
      </c>
      <c r="AC143" s="25">
        <v>0</v>
      </c>
      <c r="AD143" s="25">
        <v>0</v>
      </c>
      <c r="AE143" s="25">
        <v>0</v>
      </c>
      <c r="AF143" s="25">
        <v>0</v>
      </c>
      <c r="AG143" s="25">
        <v>0</v>
      </c>
      <c r="AH143" s="25">
        <v>0</v>
      </c>
      <c r="AI143" s="25">
        <v>0</v>
      </c>
      <c r="AJ143" s="25">
        <v>0</v>
      </c>
      <c r="AK143" s="25">
        <v>0</v>
      </c>
      <c r="AL143" s="25">
        <v>0</v>
      </c>
      <c r="AM143" s="95">
        <v>0</v>
      </c>
      <c r="AN143" s="95" t="e">
        <f ca="1">IF(MengeInEEGSummieren(M143),AM143,0)</f>
        <v>#NAME?</v>
      </c>
      <c r="AO143" s="95">
        <f t="shared" si="12"/>
        <v>0</v>
      </c>
      <c r="AP143" s="95">
        <f t="shared" si="13"/>
        <v>0</v>
      </c>
      <c r="AS143">
        <v>0</v>
      </c>
      <c r="AT143">
        <v>0</v>
      </c>
      <c r="AU143" t="e">
        <f t="shared" ca="1" si="14"/>
        <v>#NAME?</v>
      </c>
    </row>
    <row r="144" spans="1:47" x14ac:dyDescent="0.15">
      <c r="A144" s="21" t="s">
        <v>400</v>
      </c>
      <c r="B144" s="22" t="s">
        <v>15</v>
      </c>
      <c r="C144" s="42">
        <v>2014</v>
      </c>
      <c r="D144" s="22" t="s">
        <v>345</v>
      </c>
      <c r="E144" s="22"/>
      <c r="F144" s="23">
        <v>5.19</v>
      </c>
      <c r="G144" s="23">
        <v>5.19</v>
      </c>
      <c r="H144" s="24">
        <f t="shared" ref="H144:H206" si="15">AM144</f>
        <v>0</v>
      </c>
      <c r="I144" s="153">
        <v>0</v>
      </c>
      <c r="J144" s="24">
        <f t="shared" ref="J144:J206" si="16">SUM(O144:Z144,AT144)</f>
        <v>0</v>
      </c>
      <c r="K144" s="25">
        <f t="shared" ref="K144:K206" si="17">SUM(AA144:AL144,AS144)</f>
        <v>0</v>
      </c>
      <c r="L144">
        <v>0</v>
      </c>
      <c r="M144">
        <v>32964608</v>
      </c>
      <c r="N144">
        <v>42065747</v>
      </c>
      <c r="O144" s="52">
        <v>0</v>
      </c>
      <c r="P144" s="52">
        <v>0</v>
      </c>
      <c r="Q144" s="52">
        <v>0</v>
      </c>
      <c r="R144" s="52">
        <v>0</v>
      </c>
      <c r="S144" s="52">
        <v>0</v>
      </c>
      <c r="T144" s="52">
        <v>0</v>
      </c>
      <c r="U144" s="52">
        <v>0</v>
      </c>
      <c r="V144" s="52">
        <v>0</v>
      </c>
      <c r="W144" s="52">
        <v>0</v>
      </c>
      <c r="X144" s="52">
        <v>0</v>
      </c>
      <c r="Y144" s="52">
        <v>0</v>
      </c>
      <c r="Z144" s="52">
        <v>0</v>
      </c>
      <c r="AA144" s="25">
        <v>0</v>
      </c>
      <c r="AB144" s="25">
        <v>0</v>
      </c>
      <c r="AC144" s="25">
        <v>0</v>
      </c>
      <c r="AD144" s="25">
        <v>0</v>
      </c>
      <c r="AE144" s="25">
        <v>0</v>
      </c>
      <c r="AF144" s="25">
        <v>0</v>
      </c>
      <c r="AG144" s="25">
        <v>0</v>
      </c>
      <c r="AH144" s="25">
        <v>0</v>
      </c>
      <c r="AI144" s="25">
        <v>0</v>
      </c>
      <c r="AJ144" s="25">
        <v>0</v>
      </c>
      <c r="AK144" s="25">
        <v>0</v>
      </c>
      <c r="AL144" s="25">
        <v>0</v>
      </c>
      <c r="AM144" s="95">
        <v>0</v>
      </c>
      <c r="AN144" s="95" t="e">
        <f ca="1">IF(MengeInEEGSummieren(M144),AM144,0)</f>
        <v>#NAME?</v>
      </c>
      <c r="AO144" s="95">
        <f t="shared" ref="AO144:AO207" si="18">IF(AQ144,$H144,0)</f>
        <v>0</v>
      </c>
      <c r="AP144" s="95">
        <f t="shared" ref="AP144:AP207" si="19">IF(AR144,$H144,0)</f>
        <v>0</v>
      </c>
      <c r="AS144">
        <v>0</v>
      </c>
      <c r="AT144">
        <v>0</v>
      </c>
      <c r="AU144" t="e">
        <f t="shared" ref="AU144:AU207" ca="1" si="20">EVFlag(M144)</f>
        <v>#NAME?</v>
      </c>
    </row>
    <row r="145" spans="1:47" x14ac:dyDescent="0.15">
      <c r="A145" s="21" t="s">
        <v>401</v>
      </c>
      <c r="B145" s="22" t="s">
        <v>15</v>
      </c>
      <c r="C145" s="42">
        <v>2014</v>
      </c>
      <c r="D145" s="22" t="s">
        <v>347</v>
      </c>
      <c r="E145" s="22"/>
      <c r="F145" s="23">
        <v>4.12</v>
      </c>
      <c r="G145" s="23">
        <v>4.12</v>
      </c>
      <c r="H145" s="24">
        <f t="shared" si="15"/>
        <v>0</v>
      </c>
      <c r="I145" s="153">
        <v>0</v>
      </c>
      <c r="J145" s="24">
        <f t="shared" si="16"/>
        <v>0</v>
      </c>
      <c r="K145" s="25">
        <f t="shared" si="17"/>
        <v>0</v>
      </c>
      <c r="L145">
        <v>0</v>
      </c>
      <c r="M145">
        <v>32964608</v>
      </c>
      <c r="N145">
        <v>42065747</v>
      </c>
      <c r="O145" s="52">
        <v>0</v>
      </c>
      <c r="P145" s="52">
        <v>0</v>
      </c>
      <c r="Q145" s="52">
        <v>0</v>
      </c>
      <c r="R145" s="52">
        <v>0</v>
      </c>
      <c r="S145" s="52">
        <v>0</v>
      </c>
      <c r="T145" s="52">
        <v>0</v>
      </c>
      <c r="U145" s="52">
        <v>0</v>
      </c>
      <c r="V145" s="52">
        <v>0</v>
      </c>
      <c r="W145" s="52">
        <v>0</v>
      </c>
      <c r="X145" s="52">
        <v>0</v>
      </c>
      <c r="Y145" s="52">
        <v>0</v>
      </c>
      <c r="Z145" s="52">
        <v>0</v>
      </c>
      <c r="AA145" s="25">
        <v>0</v>
      </c>
      <c r="AB145" s="25">
        <v>0</v>
      </c>
      <c r="AC145" s="25">
        <v>0</v>
      </c>
      <c r="AD145" s="25">
        <v>0</v>
      </c>
      <c r="AE145" s="25">
        <v>0</v>
      </c>
      <c r="AF145" s="25">
        <v>0</v>
      </c>
      <c r="AG145" s="25">
        <v>0</v>
      </c>
      <c r="AH145" s="25">
        <v>0</v>
      </c>
      <c r="AI145" s="25">
        <v>0</v>
      </c>
      <c r="AJ145" s="25">
        <v>0</v>
      </c>
      <c r="AK145" s="25">
        <v>0</v>
      </c>
      <c r="AL145" s="25">
        <v>0</v>
      </c>
      <c r="AM145" s="95">
        <v>0</v>
      </c>
      <c r="AN145" s="95" t="e">
        <f ca="1">IF(MengeInEEGSummieren(M145),AM145,0)</f>
        <v>#NAME?</v>
      </c>
      <c r="AO145" s="95">
        <f t="shared" si="18"/>
        <v>0</v>
      </c>
      <c r="AP145" s="95">
        <f t="shared" si="19"/>
        <v>0</v>
      </c>
      <c r="AS145">
        <v>0</v>
      </c>
      <c r="AT145">
        <v>0</v>
      </c>
      <c r="AU145" t="e">
        <f t="shared" ca="1" si="20"/>
        <v>#NAME?</v>
      </c>
    </row>
    <row r="146" spans="1:47" x14ac:dyDescent="0.15">
      <c r="A146" s="21" t="s">
        <v>402</v>
      </c>
      <c r="B146" s="22" t="s">
        <v>15</v>
      </c>
      <c r="C146" s="42">
        <v>2014</v>
      </c>
      <c r="D146" s="22" t="s">
        <v>381</v>
      </c>
      <c r="E146" s="22"/>
      <c r="F146" s="23">
        <v>3.33</v>
      </c>
      <c r="G146" s="23">
        <v>3.33</v>
      </c>
      <c r="H146" s="24">
        <f t="shared" si="15"/>
        <v>0</v>
      </c>
      <c r="I146" s="153">
        <v>0</v>
      </c>
      <c r="J146" s="24">
        <f t="shared" si="16"/>
        <v>0</v>
      </c>
      <c r="K146" s="25">
        <f t="shared" si="17"/>
        <v>0</v>
      </c>
      <c r="L146">
        <v>0</v>
      </c>
      <c r="M146">
        <v>32964608</v>
      </c>
      <c r="N146">
        <v>42065747</v>
      </c>
      <c r="O146" s="52">
        <v>0</v>
      </c>
      <c r="P146" s="52">
        <v>0</v>
      </c>
      <c r="Q146" s="52">
        <v>0</v>
      </c>
      <c r="R146" s="52">
        <v>0</v>
      </c>
      <c r="S146" s="52">
        <v>0</v>
      </c>
      <c r="T146" s="52">
        <v>0</v>
      </c>
      <c r="U146" s="52">
        <v>0</v>
      </c>
      <c r="V146" s="52">
        <v>0</v>
      </c>
      <c r="W146" s="52">
        <v>0</v>
      </c>
      <c r="X146" s="52">
        <v>0</v>
      </c>
      <c r="Y146" s="52">
        <v>0</v>
      </c>
      <c r="Z146" s="52">
        <v>0</v>
      </c>
      <c r="AA146" s="25">
        <v>0</v>
      </c>
      <c r="AB146" s="25">
        <v>0</v>
      </c>
      <c r="AC146" s="25">
        <v>0</v>
      </c>
      <c r="AD146" s="25">
        <v>0</v>
      </c>
      <c r="AE146" s="25">
        <v>0</v>
      </c>
      <c r="AF146" s="25">
        <v>0</v>
      </c>
      <c r="AG146" s="25">
        <v>0</v>
      </c>
      <c r="AH146" s="25">
        <v>0</v>
      </c>
      <c r="AI146" s="25">
        <v>0</v>
      </c>
      <c r="AJ146" s="25">
        <v>0</v>
      </c>
      <c r="AK146" s="25">
        <v>0</v>
      </c>
      <c r="AL146" s="25">
        <v>0</v>
      </c>
      <c r="AM146" s="95">
        <v>0</v>
      </c>
      <c r="AN146" s="95" t="e">
        <f ca="1">IF(MengeInEEGSummieren(M146),AM146,0)</f>
        <v>#NAME?</v>
      </c>
      <c r="AO146" s="95">
        <f t="shared" si="18"/>
        <v>0</v>
      </c>
      <c r="AP146" s="95">
        <f t="shared" si="19"/>
        <v>0</v>
      </c>
      <c r="AS146">
        <v>0</v>
      </c>
      <c r="AT146">
        <v>0</v>
      </c>
      <c r="AU146" t="e">
        <f t="shared" ca="1" si="20"/>
        <v>#NAME?</v>
      </c>
    </row>
    <row r="147" spans="1:47" x14ac:dyDescent="0.15">
      <c r="A147" s="21" t="s">
        <v>403</v>
      </c>
      <c r="B147" s="22" t="s">
        <v>15</v>
      </c>
      <c r="C147" s="42">
        <v>2014</v>
      </c>
      <c r="D147" s="22" t="s">
        <v>404</v>
      </c>
      <c r="E147" s="22"/>
      <c r="F147" s="23">
        <v>12.45</v>
      </c>
      <c r="G147" s="23">
        <v>12.45</v>
      </c>
      <c r="H147" s="24">
        <f t="shared" si="15"/>
        <v>0</v>
      </c>
      <c r="I147" s="153">
        <v>0</v>
      </c>
      <c r="J147" s="24">
        <f t="shared" si="16"/>
        <v>0</v>
      </c>
      <c r="K147" s="25">
        <f t="shared" si="17"/>
        <v>0</v>
      </c>
      <c r="L147">
        <v>0</v>
      </c>
      <c r="M147">
        <v>32964608</v>
      </c>
      <c r="N147">
        <v>42065747</v>
      </c>
      <c r="O147" s="52">
        <v>0</v>
      </c>
      <c r="P147" s="52">
        <v>0</v>
      </c>
      <c r="Q147" s="52">
        <v>0</v>
      </c>
      <c r="R147" s="52">
        <v>0</v>
      </c>
      <c r="S147" s="52">
        <v>0</v>
      </c>
      <c r="T147" s="52">
        <v>0</v>
      </c>
      <c r="U147" s="52">
        <v>0</v>
      </c>
      <c r="V147" s="52">
        <v>0</v>
      </c>
      <c r="W147" s="52">
        <v>0</v>
      </c>
      <c r="X147" s="52">
        <v>0</v>
      </c>
      <c r="Y147" s="52">
        <v>0</v>
      </c>
      <c r="Z147" s="52">
        <v>0</v>
      </c>
      <c r="AA147" s="25">
        <v>0</v>
      </c>
      <c r="AB147" s="25">
        <v>0</v>
      </c>
      <c r="AC147" s="25">
        <v>0</v>
      </c>
      <c r="AD147" s="25">
        <v>0</v>
      </c>
      <c r="AE147" s="25">
        <v>0</v>
      </c>
      <c r="AF147" s="25">
        <v>0</v>
      </c>
      <c r="AG147" s="25">
        <v>0</v>
      </c>
      <c r="AH147" s="25">
        <v>0</v>
      </c>
      <c r="AI147" s="25">
        <v>0</v>
      </c>
      <c r="AJ147" s="25">
        <v>0</v>
      </c>
      <c r="AK147" s="25">
        <v>0</v>
      </c>
      <c r="AL147" s="25">
        <v>0</v>
      </c>
      <c r="AM147" s="95">
        <v>0</v>
      </c>
      <c r="AN147" s="95" t="e">
        <f ca="1">IF(MengeInEEGSummieren(M147),AM147,0)</f>
        <v>#NAME?</v>
      </c>
      <c r="AO147" s="95">
        <f t="shared" si="18"/>
        <v>0</v>
      </c>
      <c r="AP147" s="95">
        <f t="shared" si="19"/>
        <v>0</v>
      </c>
      <c r="AS147">
        <v>0</v>
      </c>
      <c r="AT147">
        <v>0</v>
      </c>
      <c r="AU147" t="e">
        <f t="shared" ca="1" si="20"/>
        <v>#NAME?</v>
      </c>
    </row>
    <row r="148" spans="1:47" x14ac:dyDescent="0.15">
      <c r="A148" s="21" t="s">
        <v>405</v>
      </c>
      <c r="B148" s="22" t="s">
        <v>15</v>
      </c>
      <c r="C148" s="42">
        <v>2014</v>
      </c>
      <c r="D148" s="22" t="s">
        <v>406</v>
      </c>
      <c r="E148" s="22"/>
      <c r="F148" s="23">
        <v>8.1300000000000008</v>
      </c>
      <c r="G148" s="23">
        <v>8.1300000000000008</v>
      </c>
      <c r="H148" s="24">
        <f t="shared" si="15"/>
        <v>0</v>
      </c>
      <c r="I148" s="153">
        <v>0</v>
      </c>
      <c r="J148" s="24">
        <f t="shared" si="16"/>
        <v>0</v>
      </c>
      <c r="K148" s="25">
        <f t="shared" si="17"/>
        <v>0</v>
      </c>
      <c r="L148">
        <v>0</v>
      </c>
      <c r="M148">
        <v>32964608</v>
      </c>
      <c r="N148">
        <v>42065747</v>
      </c>
      <c r="O148" s="52">
        <v>0</v>
      </c>
      <c r="P148" s="52">
        <v>0</v>
      </c>
      <c r="Q148" s="52">
        <v>0</v>
      </c>
      <c r="R148" s="52">
        <v>0</v>
      </c>
      <c r="S148" s="52">
        <v>0</v>
      </c>
      <c r="T148" s="52">
        <v>0</v>
      </c>
      <c r="U148" s="52">
        <v>0</v>
      </c>
      <c r="V148" s="52">
        <v>0</v>
      </c>
      <c r="W148" s="52">
        <v>0</v>
      </c>
      <c r="X148" s="52">
        <v>0</v>
      </c>
      <c r="Y148" s="52">
        <v>0</v>
      </c>
      <c r="Z148" s="52">
        <v>0</v>
      </c>
      <c r="AA148" s="25">
        <v>0</v>
      </c>
      <c r="AB148" s="25">
        <v>0</v>
      </c>
      <c r="AC148" s="25">
        <v>0</v>
      </c>
      <c r="AD148" s="25">
        <v>0</v>
      </c>
      <c r="AE148" s="25">
        <v>0</v>
      </c>
      <c r="AF148" s="25">
        <v>0</v>
      </c>
      <c r="AG148" s="25">
        <v>0</v>
      </c>
      <c r="AH148" s="25">
        <v>0</v>
      </c>
      <c r="AI148" s="25">
        <v>0</v>
      </c>
      <c r="AJ148" s="25">
        <v>0</v>
      </c>
      <c r="AK148" s="25">
        <v>0</v>
      </c>
      <c r="AL148" s="25">
        <v>0</v>
      </c>
      <c r="AM148" s="95">
        <v>0</v>
      </c>
      <c r="AN148" s="95" t="e">
        <f ca="1">IF(MengeInEEGSummieren(M148),AM148,0)</f>
        <v>#NAME?</v>
      </c>
      <c r="AO148" s="95">
        <f t="shared" si="18"/>
        <v>0</v>
      </c>
      <c r="AP148" s="95">
        <f t="shared" si="19"/>
        <v>0</v>
      </c>
      <c r="AS148">
        <v>0</v>
      </c>
      <c r="AT148">
        <v>0</v>
      </c>
      <c r="AU148" t="e">
        <f t="shared" ca="1" si="20"/>
        <v>#NAME?</v>
      </c>
    </row>
    <row r="149" spans="1:47" x14ac:dyDescent="0.15">
      <c r="A149" s="21" t="s">
        <v>407</v>
      </c>
      <c r="B149" s="22" t="s">
        <v>15</v>
      </c>
      <c r="C149" s="42">
        <v>2014</v>
      </c>
      <c r="D149" s="22" t="s">
        <v>408</v>
      </c>
      <c r="E149" s="22"/>
      <c r="F149" s="23">
        <v>6.17</v>
      </c>
      <c r="G149" s="23">
        <v>6.17</v>
      </c>
      <c r="H149" s="24">
        <f t="shared" si="15"/>
        <v>0</v>
      </c>
      <c r="I149" s="153">
        <v>0</v>
      </c>
      <c r="J149" s="24">
        <f t="shared" si="16"/>
        <v>0</v>
      </c>
      <c r="K149" s="25">
        <f t="shared" si="17"/>
        <v>0</v>
      </c>
      <c r="L149">
        <v>0</v>
      </c>
      <c r="M149">
        <v>32964608</v>
      </c>
      <c r="N149">
        <v>42065747</v>
      </c>
      <c r="O149" s="52">
        <v>0</v>
      </c>
      <c r="P149" s="52">
        <v>0</v>
      </c>
      <c r="Q149" s="52">
        <v>0</v>
      </c>
      <c r="R149" s="52">
        <v>0</v>
      </c>
      <c r="S149" s="52">
        <v>0</v>
      </c>
      <c r="T149" s="52">
        <v>0</v>
      </c>
      <c r="U149" s="52">
        <v>0</v>
      </c>
      <c r="V149" s="52">
        <v>0</v>
      </c>
      <c r="W149" s="52">
        <v>0</v>
      </c>
      <c r="X149" s="52">
        <v>0</v>
      </c>
      <c r="Y149" s="52">
        <v>0</v>
      </c>
      <c r="Z149" s="52">
        <v>0</v>
      </c>
      <c r="AA149" s="25">
        <v>0</v>
      </c>
      <c r="AB149" s="25">
        <v>0</v>
      </c>
      <c r="AC149" s="25">
        <v>0</v>
      </c>
      <c r="AD149" s="25">
        <v>0</v>
      </c>
      <c r="AE149" s="25">
        <v>0</v>
      </c>
      <c r="AF149" s="25">
        <v>0</v>
      </c>
      <c r="AG149" s="25">
        <v>0</v>
      </c>
      <c r="AH149" s="25">
        <v>0</v>
      </c>
      <c r="AI149" s="25">
        <v>0</v>
      </c>
      <c r="AJ149" s="25">
        <v>0</v>
      </c>
      <c r="AK149" s="25">
        <v>0</v>
      </c>
      <c r="AL149" s="25">
        <v>0</v>
      </c>
      <c r="AM149" s="95">
        <v>0</v>
      </c>
      <c r="AN149" s="95" t="e">
        <f ca="1">IF(MengeInEEGSummieren(M149),AM149,0)</f>
        <v>#NAME?</v>
      </c>
      <c r="AO149" s="95">
        <f t="shared" si="18"/>
        <v>0</v>
      </c>
      <c r="AP149" s="95">
        <f t="shared" si="19"/>
        <v>0</v>
      </c>
      <c r="AS149">
        <v>0</v>
      </c>
      <c r="AT149">
        <v>0</v>
      </c>
      <c r="AU149" t="e">
        <f t="shared" ca="1" si="20"/>
        <v>#NAME?</v>
      </c>
    </row>
    <row r="150" spans="1:47" x14ac:dyDescent="0.15">
      <c r="A150" s="21" t="s">
        <v>409</v>
      </c>
      <c r="B150" s="22" t="s">
        <v>15</v>
      </c>
      <c r="C150" s="42">
        <v>2014</v>
      </c>
      <c r="D150" s="22" t="s">
        <v>410</v>
      </c>
      <c r="E150" s="22"/>
      <c r="F150" s="23">
        <v>5.39</v>
      </c>
      <c r="G150" s="23">
        <v>5.39</v>
      </c>
      <c r="H150" s="24">
        <f t="shared" si="15"/>
        <v>0</v>
      </c>
      <c r="I150" s="153">
        <v>0</v>
      </c>
      <c r="J150" s="24">
        <f t="shared" si="16"/>
        <v>0</v>
      </c>
      <c r="K150" s="25">
        <f t="shared" si="17"/>
        <v>0</v>
      </c>
      <c r="L150">
        <v>0</v>
      </c>
      <c r="M150">
        <v>32964608</v>
      </c>
      <c r="N150">
        <v>42065747</v>
      </c>
      <c r="O150" s="52">
        <v>0</v>
      </c>
      <c r="P150" s="52">
        <v>0</v>
      </c>
      <c r="Q150" s="52">
        <v>0</v>
      </c>
      <c r="R150" s="52">
        <v>0</v>
      </c>
      <c r="S150" s="52">
        <v>0</v>
      </c>
      <c r="T150" s="52">
        <v>0</v>
      </c>
      <c r="U150" s="52">
        <v>0</v>
      </c>
      <c r="V150" s="52">
        <v>0</v>
      </c>
      <c r="W150" s="52">
        <v>0</v>
      </c>
      <c r="X150" s="52">
        <v>0</v>
      </c>
      <c r="Y150" s="52">
        <v>0</v>
      </c>
      <c r="Z150" s="52">
        <v>0</v>
      </c>
      <c r="AA150" s="25">
        <v>0</v>
      </c>
      <c r="AB150" s="25">
        <v>0</v>
      </c>
      <c r="AC150" s="25">
        <v>0</v>
      </c>
      <c r="AD150" s="25">
        <v>0</v>
      </c>
      <c r="AE150" s="25">
        <v>0</v>
      </c>
      <c r="AF150" s="25">
        <v>0</v>
      </c>
      <c r="AG150" s="25">
        <v>0</v>
      </c>
      <c r="AH150" s="25">
        <v>0</v>
      </c>
      <c r="AI150" s="25">
        <v>0</v>
      </c>
      <c r="AJ150" s="25">
        <v>0</v>
      </c>
      <c r="AK150" s="25">
        <v>0</v>
      </c>
      <c r="AL150" s="25">
        <v>0</v>
      </c>
      <c r="AM150" s="95">
        <v>0</v>
      </c>
      <c r="AN150" s="95" t="e">
        <f ca="1">IF(MengeInEEGSummieren(M150),AM150,0)</f>
        <v>#NAME?</v>
      </c>
      <c r="AO150" s="95">
        <f t="shared" si="18"/>
        <v>0</v>
      </c>
      <c r="AP150" s="95">
        <f t="shared" si="19"/>
        <v>0</v>
      </c>
      <c r="AS150">
        <v>0</v>
      </c>
      <c r="AT150">
        <v>0</v>
      </c>
      <c r="AU150" t="e">
        <f t="shared" ca="1" si="20"/>
        <v>#NAME?</v>
      </c>
    </row>
    <row r="151" spans="1:47" x14ac:dyDescent="0.15">
      <c r="A151" s="21" t="s">
        <v>411</v>
      </c>
      <c r="B151" s="22" t="s">
        <v>15</v>
      </c>
      <c r="C151" s="42">
        <v>2014</v>
      </c>
      <c r="D151" s="22" t="s">
        <v>412</v>
      </c>
      <c r="E151" s="22"/>
      <c r="F151" s="23">
        <v>5.19</v>
      </c>
      <c r="G151" s="23">
        <v>5.19</v>
      </c>
      <c r="H151" s="24">
        <f t="shared" si="15"/>
        <v>0</v>
      </c>
      <c r="I151" s="153">
        <v>0</v>
      </c>
      <c r="J151" s="24">
        <f t="shared" si="16"/>
        <v>0</v>
      </c>
      <c r="K151" s="25">
        <f t="shared" si="17"/>
        <v>0</v>
      </c>
      <c r="L151">
        <v>0</v>
      </c>
      <c r="M151">
        <v>32964608</v>
      </c>
      <c r="N151">
        <v>42065747</v>
      </c>
      <c r="O151" s="52">
        <v>0</v>
      </c>
      <c r="P151" s="52">
        <v>0</v>
      </c>
      <c r="Q151" s="52">
        <v>0</v>
      </c>
      <c r="R151" s="52">
        <v>0</v>
      </c>
      <c r="S151" s="52">
        <v>0</v>
      </c>
      <c r="T151" s="52">
        <v>0</v>
      </c>
      <c r="U151" s="52">
        <v>0</v>
      </c>
      <c r="V151" s="52">
        <v>0</v>
      </c>
      <c r="W151" s="52">
        <v>0</v>
      </c>
      <c r="X151" s="52">
        <v>0</v>
      </c>
      <c r="Y151" s="52">
        <v>0</v>
      </c>
      <c r="Z151" s="52">
        <v>0</v>
      </c>
      <c r="AA151" s="25">
        <v>0</v>
      </c>
      <c r="AB151" s="25">
        <v>0</v>
      </c>
      <c r="AC151" s="25">
        <v>0</v>
      </c>
      <c r="AD151" s="25">
        <v>0</v>
      </c>
      <c r="AE151" s="25">
        <v>0</v>
      </c>
      <c r="AF151" s="25">
        <v>0</v>
      </c>
      <c r="AG151" s="25">
        <v>0</v>
      </c>
      <c r="AH151" s="25">
        <v>0</v>
      </c>
      <c r="AI151" s="25">
        <v>0</v>
      </c>
      <c r="AJ151" s="25">
        <v>0</v>
      </c>
      <c r="AK151" s="25">
        <v>0</v>
      </c>
      <c r="AL151" s="25">
        <v>0</v>
      </c>
      <c r="AM151" s="95">
        <v>0</v>
      </c>
      <c r="AN151" s="95" t="e">
        <f ca="1">IF(MengeInEEGSummieren(M151),AM151,0)</f>
        <v>#NAME?</v>
      </c>
      <c r="AO151" s="95">
        <f t="shared" si="18"/>
        <v>0</v>
      </c>
      <c r="AP151" s="95">
        <f t="shared" si="19"/>
        <v>0</v>
      </c>
      <c r="AS151">
        <v>0</v>
      </c>
      <c r="AT151">
        <v>0</v>
      </c>
      <c r="AU151" t="e">
        <f t="shared" ca="1" si="20"/>
        <v>#NAME?</v>
      </c>
    </row>
    <row r="152" spans="1:47" x14ac:dyDescent="0.15">
      <c r="A152" s="21" t="s">
        <v>413</v>
      </c>
      <c r="B152" s="22" t="s">
        <v>15</v>
      </c>
      <c r="C152" s="42">
        <v>2014</v>
      </c>
      <c r="D152" s="22" t="s">
        <v>414</v>
      </c>
      <c r="E152" s="22"/>
      <c r="F152" s="23">
        <v>4.12</v>
      </c>
      <c r="G152" s="23">
        <v>4.12</v>
      </c>
      <c r="H152" s="24">
        <f t="shared" si="15"/>
        <v>0</v>
      </c>
      <c r="I152" s="153">
        <v>0</v>
      </c>
      <c r="J152" s="24">
        <f t="shared" si="16"/>
        <v>0</v>
      </c>
      <c r="K152" s="25">
        <f t="shared" si="17"/>
        <v>0</v>
      </c>
      <c r="L152">
        <v>0</v>
      </c>
      <c r="M152">
        <v>32964608</v>
      </c>
      <c r="N152">
        <v>42065747</v>
      </c>
      <c r="O152" s="52">
        <v>0</v>
      </c>
      <c r="P152" s="52">
        <v>0</v>
      </c>
      <c r="Q152" s="52">
        <v>0</v>
      </c>
      <c r="R152" s="52">
        <v>0</v>
      </c>
      <c r="S152" s="52">
        <v>0</v>
      </c>
      <c r="T152" s="52">
        <v>0</v>
      </c>
      <c r="U152" s="52">
        <v>0</v>
      </c>
      <c r="V152" s="52">
        <v>0</v>
      </c>
      <c r="W152" s="52">
        <v>0</v>
      </c>
      <c r="X152" s="52">
        <v>0</v>
      </c>
      <c r="Y152" s="52">
        <v>0</v>
      </c>
      <c r="Z152" s="52">
        <v>0</v>
      </c>
      <c r="AA152" s="25">
        <v>0</v>
      </c>
      <c r="AB152" s="25">
        <v>0</v>
      </c>
      <c r="AC152" s="25">
        <v>0</v>
      </c>
      <c r="AD152" s="25">
        <v>0</v>
      </c>
      <c r="AE152" s="25">
        <v>0</v>
      </c>
      <c r="AF152" s="25">
        <v>0</v>
      </c>
      <c r="AG152" s="25">
        <v>0</v>
      </c>
      <c r="AH152" s="25">
        <v>0</v>
      </c>
      <c r="AI152" s="25">
        <v>0</v>
      </c>
      <c r="AJ152" s="25">
        <v>0</v>
      </c>
      <c r="AK152" s="25">
        <v>0</v>
      </c>
      <c r="AL152" s="25">
        <v>0</v>
      </c>
      <c r="AM152" s="95">
        <v>0</v>
      </c>
      <c r="AN152" s="95" t="e">
        <f ca="1">IF(MengeInEEGSummieren(M152),AM152,0)</f>
        <v>#NAME?</v>
      </c>
      <c r="AO152" s="95">
        <f t="shared" si="18"/>
        <v>0</v>
      </c>
      <c r="AP152" s="95">
        <f t="shared" si="19"/>
        <v>0</v>
      </c>
      <c r="AS152">
        <v>0</v>
      </c>
      <c r="AT152">
        <v>0</v>
      </c>
      <c r="AU152" t="e">
        <f t="shared" ca="1" si="20"/>
        <v>#NAME?</v>
      </c>
    </row>
    <row r="153" spans="1:47" x14ac:dyDescent="0.15">
      <c r="A153" s="21" t="s">
        <v>415</v>
      </c>
      <c r="B153" s="22" t="s">
        <v>15</v>
      </c>
      <c r="C153" s="42">
        <v>2014</v>
      </c>
      <c r="D153" s="22" t="s">
        <v>416</v>
      </c>
      <c r="E153" s="22"/>
      <c r="F153" s="23">
        <v>3.33</v>
      </c>
      <c r="G153" s="23">
        <v>3.33</v>
      </c>
      <c r="H153" s="24">
        <f t="shared" si="15"/>
        <v>0</v>
      </c>
      <c r="I153" s="153">
        <v>0</v>
      </c>
      <c r="J153" s="24">
        <f t="shared" si="16"/>
        <v>0</v>
      </c>
      <c r="K153" s="25">
        <f t="shared" si="17"/>
        <v>0</v>
      </c>
      <c r="L153">
        <v>0</v>
      </c>
      <c r="M153">
        <v>32964608</v>
      </c>
      <c r="N153">
        <v>42065747</v>
      </c>
      <c r="O153" s="52">
        <v>0</v>
      </c>
      <c r="P153" s="52">
        <v>0</v>
      </c>
      <c r="Q153" s="52">
        <v>0</v>
      </c>
      <c r="R153" s="52">
        <v>0</v>
      </c>
      <c r="S153" s="52">
        <v>0</v>
      </c>
      <c r="T153" s="52">
        <v>0</v>
      </c>
      <c r="U153" s="52">
        <v>0</v>
      </c>
      <c r="V153" s="52">
        <v>0</v>
      </c>
      <c r="W153" s="52">
        <v>0</v>
      </c>
      <c r="X153" s="52">
        <v>0</v>
      </c>
      <c r="Y153" s="52">
        <v>0</v>
      </c>
      <c r="Z153" s="52">
        <v>0</v>
      </c>
      <c r="AA153" s="25">
        <v>0</v>
      </c>
      <c r="AB153" s="25">
        <v>0</v>
      </c>
      <c r="AC153" s="25">
        <v>0</v>
      </c>
      <c r="AD153" s="25">
        <v>0</v>
      </c>
      <c r="AE153" s="25">
        <v>0</v>
      </c>
      <c r="AF153" s="25">
        <v>0</v>
      </c>
      <c r="AG153" s="25">
        <v>0</v>
      </c>
      <c r="AH153" s="25">
        <v>0</v>
      </c>
      <c r="AI153" s="25">
        <v>0</v>
      </c>
      <c r="AJ153" s="25">
        <v>0</v>
      </c>
      <c r="AK153" s="25">
        <v>0</v>
      </c>
      <c r="AL153" s="25">
        <v>0</v>
      </c>
      <c r="AM153" s="95">
        <v>0</v>
      </c>
      <c r="AN153" s="95" t="e">
        <f ca="1">IF(MengeInEEGSummieren(M153),AM153,0)</f>
        <v>#NAME?</v>
      </c>
      <c r="AO153" s="95">
        <f t="shared" si="18"/>
        <v>0</v>
      </c>
      <c r="AP153" s="95">
        <f t="shared" si="19"/>
        <v>0</v>
      </c>
      <c r="AS153">
        <v>0</v>
      </c>
      <c r="AT153">
        <v>0</v>
      </c>
      <c r="AU153" t="e">
        <f t="shared" ca="1" si="20"/>
        <v>#NAME?</v>
      </c>
    </row>
    <row r="154" spans="1:47" x14ac:dyDescent="0.15">
      <c r="A154" s="307"/>
      <c r="B154" s="308"/>
      <c r="C154" s="309"/>
      <c r="D154" s="308"/>
      <c r="E154" s="308"/>
      <c r="F154" s="310"/>
      <c r="G154" s="310"/>
      <c r="H154" s="311"/>
      <c r="I154" s="312"/>
      <c r="J154" s="311"/>
      <c r="K154" s="313"/>
      <c r="L154" s="66"/>
      <c r="M154" s="66"/>
      <c r="N154" s="66"/>
      <c r="O154" s="314"/>
      <c r="P154" s="314"/>
      <c r="Q154" s="314"/>
      <c r="R154" s="314"/>
      <c r="S154" s="314"/>
      <c r="T154" s="314"/>
      <c r="U154" s="314"/>
      <c r="V154" s="314"/>
      <c r="W154" s="314"/>
      <c r="X154" s="314"/>
      <c r="Y154" s="314"/>
      <c r="Z154" s="314"/>
      <c r="AA154" s="315"/>
      <c r="AB154" s="315"/>
      <c r="AC154" s="315"/>
      <c r="AD154" s="315"/>
      <c r="AE154" s="315"/>
      <c r="AF154" s="315"/>
      <c r="AG154" s="315"/>
      <c r="AH154" s="315"/>
      <c r="AI154" s="315"/>
      <c r="AJ154" s="315"/>
      <c r="AK154" s="315"/>
      <c r="AL154" s="315"/>
      <c r="AM154" s="95">
        <v>0</v>
      </c>
      <c r="AN154" s="95" t="e">
        <f ca="1">IF(MengeInEEGSummieren(M154),AM154,0)</f>
        <v>#NAME?</v>
      </c>
      <c r="AO154" s="95">
        <f t="shared" si="18"/>
        <v>0</v>
      </c>
      <c r="AP154" s="95">
        <f t="shared" si="19"/>
        <v>0</v>
      </c>
      <c r="AS154">
        <v>0</v>
      </c>
      <c r="AT154">
        <v>0</v>
      </c>
      <c r="AU154" t="e">
        <f t="shared" ca="1" si="20"/>
        <v>#NAME?</v>
      </c>
    </row>
    <row r="155" spans="1:47" x14ac:dyDescent="0.15">
      <c r="A155" s="21" t="s">
        <v>417</v>
      </c>
      <c r="B155" s="22" t="s">
        <v>15</v>
      </c>
      <c r="C155" s="42">
        <v>2014</v>
      </c>
      <c r="D155" s="22" t="s">
        <v>82</v>
      </c>
      <c r="E155" s="22"/>
      <c r="F155" s="23">
        <v>12.32</v>
      </c>
      <c r="G155" s="23">
        <v>12.52</v>
      </c>
      <c r="H155" s="24">
        <f t="shared" si="15"/>
        <v>0</v>
      </c>
      <c r="I155" s="153">
        <v>0</v>
      </c>
      <c r="J155" s="24">
        <f t="shared" si="16"/>
        <v>0</v>
      </c>
      <c r="K155" s="25">
        <f t="shared" si="17"/>
        <v>0</v>
      </c>
      <c r="L155">
        <v>0</v>
      </c>
      <c r="M155">
        <v>301400064</v>
      </c>
      <c r="N155">
        <v>42065747</v>
      </c>
      <c r="O155" s="52">
        <v>0</v>
      </c>
      <c r="P155" s="52">
        <v>0</v>
      </c>
      <c r="Q155" s="52">
        <v>0</v>
      </c>
      <c r="R155" s="52">
        <v>0</v>
      </c>
      <c r="S155" s="52">
        <v>0</v>
      </c>
      <c r="T155" s="52">
        <v>0</v>
      </c>
      <c r="U155" s="52">
        <v>0</v>
      </c>
      <c r="V155" s="52">
        <v>0</v>
      </c>
      <c r="W155" s="52">
        <v>0</v>
      </c>
      <c r="X155" s="52">
        <v>0</v>
      </c>
      <c r="Y155" s="52">
        <v>0</v>
      </c>
      <c r="Z155" s="52">
        <v>0</v>
      </c>
      <c r="AA155" s="25">
        <v>0</v>
      </c>
      <c r="AB155" s="25">
        <v>0</v>
      </c>
      <c r="AC155" s="25">
        <v>0</v>
      </c>
      <c r="AD155" s="25">
        <v>0</v>
      </c>
      <c r="AE155" s="25">
        <v>0</v>
      </c>
      <c r="AF155" s="25">
        <v>0</v>
      </c>
      <c r="AG155" s="25">
        <v>0</v>
      </c>
      <c r="AH155" s="25">
        <v>0</v>
      </c>
      <c r="AI155" s="25">
        <v>0</v>
      </c>
      <c r="AJ155" s="25">
        <v>0</v>
      </c>
      <c r="AK155" s="25">
        <v>0</v>
      </c>
      <c r="AL155" s="25">
        <v>0</v>
      </c>
      <c r="AM155" s="95">
        <v>0</v>
      </c>
      <c r="AN155" s="95" t="e">
        <f ca="1">IF(MengeInEEGSummieren(M155),AM155,0)</f>
        <v>#NAME?</v>
      </c>
      <c r="AO155" s="95">
        <f t="shared" si="18"/>
        <v>0</v>
      </c>
      <c r="AP155" s="95">
        <f t="shared" si="19"/>
        <v>0</v>
      </c>
      <c r="AS155">
        <v>0</v>
      </c>
      <c r="AT155">
        <v>0</v>
      </c>
      <c r="AU155" t="e">
        <f t="shared" ca="1" si="20"/>
        <v>#NAME?</v>
      </c>
    </row>
    <row r="156" spans="1:47" x14ac:dyDescent="0.15">
      <c r="A156" s="21" t="s">
        <v>418</v>
      </c>
      <c r="B156" s="22" t="s">
        <v>15</v>
      </c>
      <c r="C156" s="42">
        <v>2014</v>
      </c>
      <c r="D156" s="22" t="s">
        <v>339</v>
      </c>
      <c r="E156" s="22"/>
      <c r="F156" s="23">
        <v>8.0500000000000007</v>
      </c>
      <c r="G156" s="23">
        <v>8.25</v>
      </c>
      <c r="H156" s="24">
        <f t="shared" si="15"/>
        <v>0</v>
      </c>
      <c r="I156" s="153">
        <v>0</v>
      </c>
      <c r="J156" s="24">
        <f t="shared" si="16"/>
        <v>0</v>
      </c>
      <c r="K156" s="25">
        <f t="shared" si="17"/>
        <v>0</v>
      </c>
      <c r="L156">
        <v>0</v>
      </c>
      <c r="M156">
        <v>301400064</v>
      </c>
      <c r="N156">
        <v>42065747</v>
      </c>
      <c r="O156" s="52">
        <v>0</v>
      </c>
      <c r="P156" s="52">
        <v>0</v>
      </c>
      <c r="Q156" s="52">
        <v>0</v>
      </c>
      <c r="R156" s="52">
        <v>0</v>
      </c>
      <c r="S156" s="52">
        <v>0</v>
      </c>
      <c r="T156" s="52">
        <v>0</v>
      </c>
      <c r="U156" s="52">
        <v>0</v>
      </c>
      <c r="V156" s="52">
        <v>0</v>
      </c>
      <c r="W156" s="52">
        <v>0</v>
      </c>
      <c r="X156" s="52">
        <v>0</v>
      </c>
      <c r="Y156" s="52">
        <v>0</v>
      </c>
      <c r="Z156" s="52">
        <v>0</v>
      </c>
      <c r="AA156" s="25">
        <v>0</v>
      </c>
      <c r="AB156" s="25">
        <v>0</v>
      </c>
      <c r="AC156" s="25">
        <v>0</v>
      </c>
      <c r="AD156" s="25">
        <v>0</v>
      </c>
      <c r="AE156" s="25">
        <v>0</v>
      </c>
      <c r="AF156" s="25">
        <v>0</v>
      </c>
      <c r="AG156" s="25">
        <v>0</v>
      </c>
      <c r="AH156" s="25">
        <v>0</v>
      </c>
      <c r="AI156" s="25">
        <v>0</v>
      </c>
      <c r="AJ156" s="25">
        <v>0</v>
      </c>
      <c r="AK156" s="25">
        <v>0</v>
      </c>
      <c r="AL156" s="25">
        <v>0</v>
      </c>
      <c r="AM156" s="95">
        <v>0</v>
      </c>
      <c r="AN156" s="95" t="e">
        <f ca="1">IF(MengeInEEGSummieren(M156),AM156,0)</f>
        <v>#NAME?</v>
      </c>
      <c r="AO156" s="95">
        <f t="shared" si="18"/>
        <v>0</v>
      </c>
      <c r="AP156" s="95">
        <f t="shared" si="19"/>
        <v>0</v>
      </c>
      <c r="AS156">
        <v>0</v>
      </c>
      <c r="AT156">
        <v>0</v>
      </c>
      <c r="AU156" t="e">
        <f t="shared" ca="1" si="20"/>
        <v>#NAME?</v>
      </c>
    </row>
    <row r="157" spans="1:47" x14ac:dyDescent="0.15">
      <c r="A157" s="21" t="s">
        <v>419</v>
      </c>
      <c r="B157" s="22" t="s">
        <v>15</v>
      </c>
      <c r="C157" s="42">
        <v>2014</v>
      </c>
      <c r="D157" s="22" t="s">
        <v>341</v>
      </c>
      <c r="E157" s="22"/>
      <c r="F157" s="23">
        <v>6.11</v>
      </c>
      <c r="G157" s="23">
        <v>6.31</v>
      </c>
      <c r="H157" s="24">
        <f t="shared" si="15"/>
        <v>0</v>
      </c>
      <c r="I157" s="153">
        <v>0</v>
      </c>
      <c r="J157" s="24">
        <f t="shared" si="16"/>
        <v>0</v>
      </c>
      <c r="K157" s="25">
        <f t="shared" si="17"/>
        <v>0</v>
      </c>
      <c r="L157">
        <v>0</v>
      </c>
      <c r="M157">
        <v>301400064</v>
      </c>
      <c r="N157">
        <v>42065747</v>
      </c>
      <c r="O157" s="52">
        <v>0</v>
      </c>
      <c r="P157" s="52">
        <v>0</v>
      </c>
      <c r="Q157" s="52">
        <v>0</v>
      </c>
      <c r="R157" s="52">
        <v>0</v>
      </c>
      <c r="S157" s="52">
        <v>0</v>
      </c>
      <c r="T157" s="52">
        <v>0</v>
      </c>
      <c r="U157" s="52">
        <v>0</v>
      </c>
      <c r="V157" s="52">
        <v>0</v>
      </c>
      <c r="W157" s="52">
        <v>0</v>
      </c>
      <c r="X157" s="52">
        <v>0</v>
      </c>
      <c r="Y157" s="52">
        <v>0</v>
      </c>
      <c r="Z157" s="52">
        <v>0</v>
      </c>
      <c r="AA157" s="25">
        <v>0</v>
      </c>
      <c r="AB157" s="25">
        <v>0</v>
      </c>
      <c r="AC157" s="25">
        <v>0</v>
      </c>
      <c r="AD157" s="25">
        <v>0</v>
      </c>
      <c r="AE157" s="25">
        <v>0</v>
      </c>
      <c r="AF157" s="25">
        <v>0</v>
      </c>
      <c r="AG157" s="25">
        <v>0</v>
      </c>
      <c r="AH157" s="25">
        <v>0</v>
      </c>
      <c r="AI157" s="25">
        <v>0</v>
      </c>
      <c r="AJ157" s="25">
        <v>0</v>
      </c>
      <c r="AK157" s="25">
        <v>0</v>
      </c>
      <c r="AL157" s="25">
        <v>0</v>
      </c>
      <c r="AM157" s="95">
        <v>0</v>
      </c>
      <c r="AN157" s="95" t="e">
        <f ca="1">IF(MengeInEEGSummieren(M157),AM157,0)</f>
        <v>#NAME?</v>
      </c>
      <c r="AO157" s="95">
        <f t="shared" si="18"/>
        <v>0</v>
      </c>
      <c r="AP157" s="95">
        <f t="shared" si="19"/>
        <v>0</v>
      </c>
      <c r="AS157">
        <v>0</v>
      </c>
      <c r="AT157">
        <v>0</v>
      </c>
      <c r="AU157" t="e">
        <f t="shared" ca="1" si="20"/>
        <v>#NAME?</v>
      </c>
    </row>
    <row r="158" spans="1:47" x14ac:dyDescent="0.15">
      <c r="A158" s="21" t="s">
        <v>420</v>
      </c>
      <c r="B158" s="22" t="s">
        <v>15</v>
      </c>
      <c r="C158" s="42">
        <v>2014</v>
      </c>
      <c r="D158" s="22" t="s">
        <v>343</v>
      </c>
      <c r="E158" s="22"/>
      <c r="F158" s="23">
        <v>5.34</v>
      </c>
      <c r="G158" s="23">
        <v>5.54</v>
      </c>
      <c r="H158" s="24">
        <f t="shared" si="15"/>
        <v>0</v>
      </c>
      <c r="I158" s="153">
        <v>0</v>
      </c>
      <c r="J158" s="24">
        <f t="shared" si="16"/>
        <v>0</v>
      </c>
      <c r="K158" s="25">
        <f t="shared" si="17"/>
        <v>0</v>
      </c>
      <c r="L158">
        <v>0</v>
      </c>
      <c r="M158">
        <v>301400064</v>
      </c>
      <c r="N158">
        <v>42065747</v>
      </c>
      <c r="O158" s="52">
        <v>0</v>
      </c>
      <c r="P158" s="52">
        <v>0</v>
      </c>
      <c r="Q158" s="52">
        <v>0</v>
      </c>
      <c r="R158" s="52">
        <v>0</v>
      </c>
      <c r="S158" s="52">
        <v>0</v>
      </c>
      <c r="T158" s="52">
        <v>0</v>
      </c>
      <c r="U158" s="52">
        <v>0</v>
      </c>
      <c r="V158" s="52">
        <v>0</v>
      </c>
      <c r="W158" s="52">
        <v>0</v>
      </c>
      <c r="X158" s="52">
        <v>0</v>
      </c>
      <c r="Y158" s="52">
        <v>0</v>
      </c>
      <c r="Z158" s="52">
        <v>0</v>
      </c>
      <c r="AA158" s="25">
        <v>0</v>
      </c>
      <c r="AB158" s="25">
        <v>0</v>
      </c>
      <c r="AC158" s="25">
        <v>0</v>
      </c>
      <c r="AD158" s="25">
        <v>0</v>
      </c>
      <c r="AE158" s="25">
        <v>0</v>
      </c>
      <c r="AF158" s="25">
        <v>0</v>
      </c>
      <c r="AG158" s="25">
        <v>0</v>
      </c>
      <c r="AH158" s="25">
        <v>0</v>
      </c>
      <c r="AI158" s="25">
        <v>0</v>
      </c>
      <c r="AJ158" s="25">
        <v>0</v>
      </c>
      <c r="AK158" s="25">
        <v>0</v>
      </c>
      <c r="AL158" s="25">
        <v>0</v>
      </c>
      <c r="AM158" s="95">
        <v>0</v>
      </c>
      <c r="AN158" s="95" t="e">
        <f ca="1">IF(MengeInEEGSummieren(M158),AM158,0)</f>
        <v>#NAME?</v>
      </c>
      <c r="AO158" s="95">
        <f t="shared" si="18"/>
        <v>0</v>
      </c>
      <c r="AP158" s="95">
        <f t="shared" si="19"/>
        <v>0</v>
      </c>
      <c r="AS158">
        <v>0</v>
      </c>
      <c r="AT158">
        <v>0</v>
      </c>
      <c r="AU158" t="e">
        <f t="shared" ca="1" si="20"/>
        <v>#NAME?</v>
      </c>
    </row>
    <row r="159" spans="1:47" x14ac:dyDescent="0.15">
      <c r="A159" s="21" t="s">
        <v>421</v>
      </c>
      <c r="B159" s="22" t="s">
        <v>15</v>
      </c>
      <c r="C159" s="42">
        <v>2014</v>
      </c>
      <c r="D159" s="22" t="s">
        <v>345</v>
      </c>
      <c r="E159" s="22"/>
      <c r="F159" s="23">
        <v>5.14</v>
      </c>
      <c r="G159" s="23">
        <v>5.34</v>
      </c>
      <c r="H159" s="24">
        <f t="shared" si="15"/>
        <v>0</v>
      </c>
      <c r="I159" s="153">
        <v>0</v>
      </c>
      <c r="J159" s="24">
        <f t="shared" si="16"/>
        <v>0</v>
      </c>
      <c r="K159" s="25">
        <f t="shared" si="17"/>
        <v>0</v>
      </c>
      <c r="L159">
        <v>0</v>
      </c>
      <c r="M159">
        <v>301400064</v>
      </c>
      <c r="N159">
        <v>42065747</v>
      </c>
      <c r="O159" s="52">
        <v>0</v>
      </c>
      <c r="P159" s="52">
        <v>0</v>
      </c>
      <c r="Q159" s="52">
        <v>0</v>
      </c>
      <c r="R159" s="52">
        <v>0</v>
      </c>
      <c r="S159" s="52">
        <v>0</v>
      </c>
      <c r="T159" s="52">
        <v>0</v>
      </c>
      <c r="U159" s="52">
        <v>0</v>
      </c>
      <c r="V159" s="52">
        <v>0</v>
      </c>
      <c r="W159" s="52">
        <v>0</v>
      </c>
      <c r="X159" s="52">
        <v>0</v>
      </c>
      <c r="Y159" s="52">
        <v>0</v>
      </c>
      <c r="Z159" s="52">
        <v>0</v>
      </c>
      <c r="AA159" s="25">
        <v>0</v>
      </c>
      <c r="AB159" s="25">
        <v>0</v>
      </c>
      <c r="AC159" s="25">
        <v>0</v>
      </c>
      <c r="AD159" s="25">
        <v>0</v>
      </c>
      <c r="AE159" s="25">
        <v>0</v>
      </c>
      <c r="AF159" s="25">
        <v>0</v>
      </c>
      <c r="AG159" s="25">
        <v>0</v>
      </c>
      <c r="AH159" s="25">
        <v>0</v>
      </c>
      <c r="AI159" s="25">
        <v>0</v>
      </c>
      <c r="AJ159" s="25">
        <v>0</v>
      </c>
      <c r="AK159" s="25">
        <v>0</v>
      </c>
      <c r="AL159" s="25">
        <v>0</v>
      </c>
      <c r="AM159" s="95">
        <v>0</v>
      </c>
      <c r="AN159" s="95" t="e">
        <f ca="1">IF(MengeInEEGSummieren(M159),AM159,0)</f>
        <v>#NAME?</v>
      </c>
      <c r="AO159" s="95">
        <f t="shared" si="18"/>
        <v>0</v>
      </c>
      <c r="AP159" s="95">
        <f t="shared" si="19"/>
        <v>0</v>
      </c>
      <c r="AS159">
        <v>0</v>
      </c>
      <c r="AT159">
        <v>0</v>
      </c>
      <c r="AU159" t="e">
        <f t="shared" ca="1" si="20"/>
        <v>#NAME?</v>
      </c>
    </row>
    <row r="160" spans="1:47" x14ac:dyDescent="0.15">
      <c r="A160" s="21" t="s">
        <v>422</v>
      </c>
      <c r="B160" s="22" t="s">
        <v>15</v>
      </c>
      <c r="C160" s="42">
        <v>2014</v>
      </c>
      <c r="D160" s="22" t="s">
        <v>347</v>
      </c>
      <c r="E160" s="22"/>
      <c r="F160" s="23">
        <v>4.08</v>
      </c>
      <c r="G160" s="23">
        <v>4.28</v>
      </c>
      <c r="H160" s="24">
        <f t="shared" si="15"/>
        <v>0</v>
      </c>
      <c r="I160" s="153">
        <v>0</v>
      </c>
      <c r="J160" s="24">
        <f t="shared" si="16"/>
        <v>0</v>
      </c>
      <c r="K160" s="25">
        <f t="shared" si="17"/>
        <v>0</v>
      </c>
      <c r="L160">
        <v>0</v>
      </c>
      <c r="M160">
        <v>301400064</v>
      </c>
      <c r="N160">
        <v>42065747</v>
      </c>
      <c r="O160" s="52">
        <v>0</v>
      </c>
      <c r="P160" s="52">
        <v>0</v>
      </c>
      <c r="Q160" s="52">
        <v>0</v>
      </c>
      <c r="R160" s="52">
        <v>0</v>
      </c>
      <c r="S160" s="52">
        <v>0</v>
      </c>
      <c r="T160" s="52">
        <v>0</v>
      </c>
      <c r="U160" s="52">
        <v>0</v>
      </c>
      <c r="V160" s="52">
        <v>0</v>
      </c>
      <c r="W160" s="52">
        <v>0</v>
      </c>
      <c r="X160" s="52">
        <v>0</v>
      </c>
      <c r="Y160" s="52">
        <v>0</v>
      </c>
      <c r="Z160" s="52">
        <v>0</v>
      </c>
      <c r="AA160" s="25">
        <v>0</v>
      </c>
      <c r="AB160" s="25">
        <v>0</v>
      </c>
      <c r="AC160" s="25">
        <v>0</v>
      </c>
      <c r="AD160" s="25">
        <v>0</v>
      </c>
      <c r="AE160" s="25">
        <v>0</v>
      </c>
      <c r="AF160" s="25">
        <v>0</v>
      </c>
      <c r="AG160" s="25">
        <v>0</v>
      </c>
      <c r="AH160" s="25">
        <v>0</v>
      </c>
      <c r="AI160" s="25">
        <v>0</v>
      </c>
      <c r="AJ160" s="25">
        <v>0</v>
      </c>
      <c r="AK160" s="25">
        <v>0</v>
      </c>
      <c r="AL160" s="25">
        <v>0</v>
      </c>
      <c r="AM160" s="95">
        <v>0</v>
      </c>
      <c r="AN160" s="95" t="e">
        <f ca="1">IF(MengeInEEGSummieren(M160),AM160,0)</f>
        <v>#NAME?</v>
      </c>
      <c r="AO160" s="95">
        <f t="shared" si="18"/>
        <v>0</v>
      </c>
      <c r="AP160" s="95">
        <f t="shared" si="19"/>
        <v>0</v>
      </c>
      <c r="AS160">
        <v>0</v>
      </c>
      <c r="AT160">
        <v>0</v>
      </c>
      <c r="AU160" t="e">
        <f t="shared" ca="1" si="20"/>
        <v>#NAME?</v>
      </c>
    </row>
    <row r="161" spans="1:47" x14ac:dyDescent="0.15">
      <c r="A161" s="21" t="s">
        <v>423</v>
      </c>
      <c r="B161" s="22" t="s">
        <v>15</v>
      </c>
      <c r="C161" s="42">
        <v>2014</v>
      </c>
      <c r="D161" s="22" t="s">
        <v>381</v>
      </c>
      <c r="E161" s="22"/>
      <c r="F161" s="23">
        <v>3.3</v>
      </c>
      <c r="G161" s="23">
        <v>3.5</v>
      </c>
      <c r="H161" s="24">
        <f t="shared" si="15"/>
        <v>0</v>
      </c>
      <c r="I161" s="153">
        <v>0</v>
      </c>
      <c r="J161" s="24">
        <f t="shared" si="16"/>
        <v>0</v>
      </c>
      <c r="K161" s="25">
        <f t="shared" si="17"/>
        <v>0</v>
      </c>
      <c r="L161">
        <v>0</v>
      </c>
      <c r="M161">
        <v>301400064</v>
      </c>
      <c r="N161">
        <v>42065747</v>
      </c>
      <c r="O161" s="52">
        <v>0</v>
      </c>
      <c r="P161" s="52">
        <v>0</v>
      </c>
      <c r="Q161" s="52">
        <v>0</v>
      </c>
      <c r="R161" s="52">
        <v>0</v>
      </c>
      <c r="S161" s="52">
        <v>0</v>
      </c>
      <c r="T161" s="52">
        <v>0</v>
      </c>
      <c r="U161" s="52">
        <v>0</v>
      </c>
      <c r="V161" s="52">
        <v>0</v>
      </c>
      <c r="W161" s="52">
        <v>0</v>
      </c>
      <c r="X161" s="52">
        <v>0</v>
      </c>
      <c r="Y161" s="52">
        <v>0</v>
      </c>
      <c r="Z161" s="52">
        <v>0</v>
      </c>
      <c r="AA161" s="25">
        <v>0</v>
      </c>
      <c r="AB161" s="25">
        <v>0</v>
      </c>
      <c r="AC161" s="25">
        <v>0</v>
      </c>
      <c r="AD161" s="25">
        <v>0</v>
      </c>
      <c r="AE161" s="25">
        <v>0</v>
      </c>
      <c r="AF161" s="25">
        <v>0</v>
      </c>
      <c r="AG161" s="25">
        <v>0</v>
      </c>
      <c r="AH161" s="25">
        <v>0</v>
      </c>
      <c r="AI161" s="25">
        <v>0</v>
      </c>
      <c r="AJ161" s="25">
        <v>0</v>
      </c>
      <c r="AK161" s="25">
        <v>0</v>
      </c>
      <c r="AL161" s="25">
        <v>0</v>
      </c>
      <c r="AM161" s="95">
        <v>0</v>
      </c>
      <c r="AN161" s="95" t="e">
        <f ca="1">IF(MengeInEEGSummieren(M161),AM161,0)</f>
        <v>#NAME?</v>
      </c>
      <c r="AO161" s="95">
        <f t="shared" si="18"/>
        <v>0</v>
      </c>
      <c r="AP161" s="95">
        <f t="shared" si="19"/>
        <v>0</v>
      </c>
      <c r="AS161">
        <v>0</v>
      </c>
      <c r="AT161">
        <v>0</v>
      </c>
      <c r="AU161" t="e">
        <f t="shared" ca="1" si="20"/>
        <v>#NAME?</v>
      </c>
    </row>
    <row r="162" spans="1:47" x14ac:dyDescent="0.15">
      <c r="A162" s="21" t="s">
        <v>424</v>
      </c>
      <c r="B162" s="22" t="s">
        <v>15</v>
      </c>
      <c r="C162" s="42">
        <v>2014</v>
      </c>
      <c r="D162" s="22" t="s">
        <v>404</v>
      </c>
      <c r="E162" s="22"/>
      <c r="F162" s="23">
        <v>12.32</v>
      </c>
      <c r="G162" s="23">
        <v>12.52</v>
      </c>
      <c r="H162" s="24">
        <f t="shared" si="15"/>
        <v>0</v>
      </c>
      <c r="I162" s="153">
        <v>0</v>
      </c>
      <c r="J162" s="24">
        <f t="shared" si="16"/>
        <v>0</v>
      </c>
      <c r="K162" s="25">
        <f t="shared" si="17"/>
        <v>0</v>
      </c>
      <c r="L162">
        <v>0</v>
      </c>
      <c r="M162">
        <v>301400064</v>
      </c>
      <c r="N162">
        <v>42065747</v>
      </c>
      <c r="O162" s="52">
        <v>0</v>
      </c>
      <c r="P162" s="52">
        <v>0</v>
      </c>
      <c r="Q162" s="52">
        <v>0</v>
      </c>
      <c r="R162" s="52">
        <v>0</v>
      </c>
      <c r="S162" s="52">
        <v>0</v>
      </c>
      <c r="T162" s="52">
        <v>0</v>
      </c>
      <c r="U162" s="52">
        <v>0</v>
      </c>
      <c r="V162" s="52">
        <v>0</v>
      </c>
      <c r="W162" s="52">
        <v>0</v>
      </c>
      <c r="X162" s="52">
        <v>0</v>
      </c>
      <c r="Y162" s="52">
        <v>0</v>
      </c>
      <c r="Z162" s="52">
        <v>0</v>
      </c>
      <c r="AA162" s="25">
        <v>0</v>
      </c>
      <c r="AB162" s="25">
        <v>0</v>
      </c>
      <c r="AC162" s="25">
        <v>0</v>
      </c>
      <c r="AD162" s="25">
        <v>0</v>
      </c>
      <c r="AE162" s="25">
        <v>0</v>
      </c>
      <c r="AF162" s="25">
        <v>0</v>
      </c>
      <c r="AG162" s="25">
        <v>0</v>
      </c>
      <c r="AH162" s="25">
        <v>0</v>
      </c>
      <c r="AI162" s="25">
        <v>0</v>
      </c>
      <c r="AJ162" s="25">
        <v>0</v>
      </c>
      <c r="AK162" s="25">
        <v>0</v>
      </c>
      <c r="AL162" s="25">
        <v>0</v>
      </c>
      <c r="AM162" s="95">
        <v>0</v>
      </c>
      <c r="AN162" s="95" t="e">
        <f ca="1">IF(MengeInEEGSummieren(M162),AM162,0)</f>
        <v>#NAME?</v>
      </c>
      <c r="AO162" s="95">
        <f t="shared" si="18"/>
        <v>0</v>
      </c>
      <c r="AP162" s="95">
        <f t="shared" si="19"/>
        <v>0</v>
      </c>
      <c r="AS162">
        <v>0</v>
      </c>
      <c r="AT162">
        <v>0</v>
      </c>
      <c r="AU162" t="e">
        <f t="shared" ca="1" si="20"/>
        <v>#NAME?</v>
      </c>
    </row>
    <row r="163" spans="1:47" x14ac:dyDescent="0.15">
      <c r="A163" s="21" t="s">
        <v>425</v>
      </c>
      <c r="B163" s="22" t="s">
        <v>15</v>
      </c>
      <c r="C163" s="42">
        <v>2014</v>
      </c>
      <c r="D163" s="22" t="s">
        <v>406</v>
      </c>
      <c r="E163" s="22"/>
      <c r="F163" s="23">
        <v>8.0500000000000007</v>
      </c>
      <c r="G163" s="23">
        <v>8.25</v>
      </c>
      <c r="H163" s="24">
        <f t="shared" si="15"/>
        <v>0</v>
      </c>
      <c r="I163" s="153">
        <v>0</v>
      </c>
      <c r="J163" s="24">
        <f t="shared" si="16"/>
        <v>0</v>
      </c>
      <c r="K163" s="25">
        <f t="shared" si="17"/>
        <v>0</v>
      </c>
      <c r="L163">
        <v>0</v>
      </c>
      <c r="M163">
        <v>301400064</v>
      </c>
      <c r="N163">
        <v>42065747</v>
      </c>
      <c r="O163" s="52">
        <v>0</v>
      </c>
      <c r="P163" s="52">
        <v>0</v>
      </c>
      <c r="Q163" s="52">
        <v>0</v>
      </c>
      <c r="R163" s="52">
        <v>0</v>
      </c>
      <c r="S163" s="52">
        <v>0</v>
      </c>
      <c r="T163" s="52">
        <v>0</v>
      </c>
      <c r="U163" s="52">
        <v>0</v>
      </c>
      <c r="V163" s="52">
        <v>0</v>
      </c>
      <c r="W163" s="52">
        <v>0</v>
      </c>
      <c r="X163" s="52">
        <v>0</v>
      </c>
      <c r="Y163" s="52">
        <v>0</v>
      </c>
      <c r="Z163" s="52">
        <v>0</v>
      </c>
      <c r="AA163" s="25">
        <v>0</v>
      </c>
      <c r="AB163" s="25">
        <v>0</v>
      </c>
      <c r="AC163" s="25">
        <v>0</v>
      </c>
      <c r="AD163" s="25">
        <v>0</v>
      </c>
      <c r="AE163" s="25">
        <v>0</v>
      </c>
      <c r="AF163" s="25">
        <v>0</v>
      </c>
      <c r="AG163" s="25">
        <v>0</v>
      </c>
      <c r="AH163" s="25">
        <v>0</v>
      </c>
      <c r="AI163" s="25">
        <v>0</v>
      </c>
      <c r="AJ163" s="25">
        <v>0</v>
      </c>
      <c r="AK163" s="25">
        <v>0</v>
      </c>
      <c r="AL163" s="25">
        <v>0</v>
      </c>
      <c r="AM163" s="95">
        <v>0</v>
      </c>
      <c r="AN163" s="95" t="e">
        <f ca="1">IF(MengeInEEGSummieren(M163),AM163,0)</f>
        <v>#NAME?</v>
      </c>
      <c r="AO163" s="95">
        <f t="shared" si="18"/>
        <v>0</v>
      </c>
      <c r="AP163" s="95">
        <f t="shared" si="19"/>
        <v>0</v>
      </c>
      <c r="AS163">
        <v>0</v>
      </c>
      <c r="AT163">
        <v>0</v>
      </c>
      <c r="AU163" t="e">
        <f t="shared" ca="1" si="20"/>
        <v>#NAME?</v>
      </c>
    </row>
    <row r="164" spans="1:47" x14ac:dyDescent="0.15">
      <c r="A164" s="21" t="s">
        <v>426</v>
      </c>
      <c r="B164" s="22" t="s">
        <v>15</v>
      </c>
      <c r="C164" s="42">
        <v>2014</v>
      </c>
      <c r="D164" s="22" t="s">
        <v>408</v>
      </c>
      <c r="E164" s="22"/>
      <c r="F164" s="23">
        <v>6.11</v>
      </c>
      <c r="G164" s="23">
        <v>6.31</v>
      </c>
      <c r="H164" s="24">
        <f t="shared" si="15"/>
        <v>0</v>
      </c>
      <c r="I164" s="153">
        <v>0</v>
      </c>
      <c r="J164" s="24">
        <f t="shared" si="16"/>
        <v>0</v>
      </c>
      <c r="K164" s="25">
        <f t="shared" si="17"/>
        <v>0</v>
      </c>
      <c r="L164">
        <v>0</v>
      </c>
      <c r="M164">
        <v>301400064</v>
      </c>
      <c r="N164">
        <v>42065747</v>
      </c>
      <c r="O164" s="52">
        <v>0</v>
      </c>
      <c r="P164" s="52">
        <v>0</v>
      </c>
      <c r="Q164" s="52">
        <v>0</v>
      </c>
      <c r="R164" s="52">
        <v>0</v>
      </c>
      <c r="S164" s="52">
        <v>0</v>
      </c>
      <c r="T164" s="52">
        <v>0</v>
      </c>
      <c r="U164" s="52">
        <v>0</v>
      </c>
      <c r="V164" s="52">
        <v>0</v>
      </c>
      <c r="W164" s="52">
        <v>0</v>
      </c>
      <c r="X164" s="52">
        <v>0</v>
      </c>
      <c r="Y164" s="52">
        <v>0</v>
      </c>
      <c r="Z164" s="52">
        <v>0</v>
      </c>
      <c r="AA164" s="25">
        <v>0</v>
      </c>
      <c r="AB164" s="25">
        <v>0</v>
      </c>
      <c r="AC164" s="25">
        <v>0</v>
      </c>
      <c r="AD164" s="25">
        <v>0</v>
      </c>
      <c r="AE164" s="25">
        <v>0</v>
      </c>
      <c r="AF164" s="25">
        <v>0</v>
      </c>
      <c r="AG164" s="25">
        <v>0</v>
      </c>
      <c r="AH164" s="25">
        <v>0</v>
      </c>
      <c r="AI164" s="25">
        <v>0</v>
      </c>
      <c r="AJ164" s="25">
        <v>0</v>
      </c>
      <c r="AK164" s="25">
        <v>0</v>
      </c>
      <c r="AL164" s="25">
        <v>0</v>
      </c>
      <c r="AM164" s="95">
        <v>0</v>
      </c>
      <c r="AN164" s="95" t="e">
        <f ca="1">IF(MengeInEEGSummieren(M164),AM164,0)</f>
        <v>#NAME?</v>
      </c>
      <c r="AO164" s="95">
        <f t="shared" si="18"/>
        <v>0</v>
      </c>
      <c r="AP164" s="95">
        <f t="shared" si="19"/>
        <v>0</v>
      </c>
      <c r="AS164">
        <v>0</v>
      </c>
      <c r="AT164">
        <v>0</v>
      </c>
      <c r="AU164" t="e">
        <f t="shared" ca="1" si="20"/>
        <v>#NAME?</v>
      </c>
    </row>
    <row r="165" spans="1:47" x14ac:dyDescent="0.15">
      <c r="A165" s="21" t="s">
        <v>427</v>
      </c>
      <c r="B165" s="22" t="s">
        <v>15</v>
      </c>
      <c r="C165" s="42">
        <v>2014</v>
      </c>
      <c r="D165" s="22" t="s">
        <v>410</v>
      </c>
      <c r="E165" s="22"/>
      <c r="F165" s="23">
        <v>5.34</v>
      </c>
      <c r="G165" s="23">
        <v>5.54</v>
      </c>
      <c r="H165" s="24">
        <f t="shared" si="15"/>
        <v>0</v>
      </c>
      <c r="I165" s="153">
        <v>0</v>
      </c>
      <c r="J165" s="24">
        <f t="shared" si="16"/>
        <v>0</v>
      </c>
      <c r="K165" s="25">
        <f t="shared" si="17"/>
        <v>0</v>
      </c>
      <c r="L165">
        <v>0</v>
      </c>
      <c r="M165">
        <v>301400064</v>
      </c>
      <c r="N165">
        <v>42065747</v>
      </c>
      <c r="O165" s="52">
        <v>0</v>
      </c>
      <c r="P165" s="52">
        <v>0</v>
      </c>
      <c r="Q165" s="52">
        <v>0</v>
      </c>
      <c r="R165" s="52">
        <v>0</v>
      </c>
      <c r="S165" s="52">
        <v>0</v>
      </c>
      <c r="T165" s="52">
        <v>0</v>
      </c>
      <c r="U165" s="52">
        <v>0</v>
      </c>
      <c r="V165" s="52">
        <v>0</v>
      </c>
      <c r="W165" s="52">
        <v>0</v>
      </c>
      <c r="X165" s="52">
        <v>0</v>
      </c>
      <c r="Y165" s="52">
        <v>0</v>
      </c>
      <c r="Z165" s="52">
        <v>0</v>
      </c>
      <c r="AA165" s="25">
        <v>0</v>
      </c>
      <c r="AB165" s="25">
        <v>0</v>
      </c>
      <c r="AC165" s="25">
        <v>0</v>
      </c>
      <c r="AD165" s="25">
        <v>0</v>
      </c>
      <c r="AE165" s="25">
        <v>0</v>
      </c>
      <c r="AF165" s="25">
        <v>0</v>
      </c>
      <c r="AG165" s="25">
        <v>0</v>
      </c>
      <c r="AH165" s="25">
        <v>0</v>
      </c>
      <c r="AI165" s="25">
        <v>0</v>
      </c>
      <c r="AJ165" s="25">
        <v>0</v>
      </c>
      <c r="AK165" s="25">
        <v>0</v>
      </c>
      <c r="AL165" s="25">
        <v>0</v>
      </c>
      <c r="AM165" s="95">
        <v>0</v>
      </c>
      <c r="AN165" s="95" t="e">
        <f ca="1">IF(MengeInEEGSummieren(M165),AM165,0)</f>
        <v>#NAME?</v>
      </c>
      <c r="AO165" s="95">
        <f t="shared" si="18"/>
        <v>0</v>
      </c>
      <c r="AP165" s="95">
        <f t="shared" si="19"/>
        <v>0</v>
      </c>
      <c r="AS165">
        <v>0</v>
      </c>
      <c r="AT165">
        <v>0</v>
      </c>
      <c r="AU165" t="e">
        <f t="shared" ca="1" si="20"/>
        <v>#NAME?</v>
      </c>
    </row>
    <row r="166" spans="1:47" x14ac:dyDescent="0.15">
      <c r="A166" s="21" t="s">
        <v>428</v>
      </c>
      <c r="B166" s="22" t="s">
        <v>15</v>
      </c>
      <c r="C166" s="42">
        <v>2014</v>
      </c>
      <c r="D166" s="22" t="s">
        <v>412</v>
      </c>
      <c r="E166" s="22"/>
      <c r="F166" s="23">
        <v>5.14</v>
      </c>
      <c r="G166" s="23">
        <v>5.34</v>
      </c>
      <c r="H166" s="24">
        <f t="shared" si="15"/>
        <v>0</v>
      </c>
      <c r="I166" s="153">
        <v>0</v>
      </c>
      <c r="J166" s="24">
        <f t="shared" si="16"/>
        <v>0</v>
      </c>
      <c r="K166" s="25">
        <f t="shared" si="17"/>
        <v>0</v>
      </c>
      <c r="L166">
        <v>0</v>
      </c>
      <c r="M166">
        <v>301400064</v>
      </c>
      <c r="N166">
        <v>42065747</v>
      </c>
      <c r="O166" s="52">
        <v>0</v>
      </c>
      <c r="P166" s="52">
        <v>0</v>
      </c>
      <c r="Q166" s="52">
        <v>0</v>
      </c>
      <c r="R166" s="52">
        <v>0</v>
      </c>
      <c r="S166" s="52">
        <v>0</v>
      </c>
      <c r="T166" s="52">
        <v>0</v>
      </c>
      <c r="U166" s="52">
        <v>0</v>
      </c>
      <c r="V166" s="52">
        <v>0</v>
      </c>
      <c r="W166" s="52">
        <v>0</v>
      </c>
      <c r="X166" s="52">
        <v>0</v>
      </c>
      <c r="Y166" s="52">
        <v>0</v>
      </c>
      <c r="Z166" s="52">
        <v>0</v>
      </c>
      <c r="AA166" s="25">
        <v>0</v>
      </c>
      <c r="AB166" s="25">
        <v>0</v>
      </c>
      <c r="AC166" s="25">
        <v>0</v>
      </c>
      <c r="AD166" s="25">
        <v>0</v>
      </c>
      <c r="AE166" s="25">
        <v>0</v>
      </c>
      <c r="AF166" s="25">
        <v>0</v>
      </c>
      <c r="AG166" s="25">
        <v>0</v>
      </c>
      <c r="AH166" s="25">
        <v>0</v>
      </c>
      <c r="AI166" s="25">
        <v>0</v>
      </c>
      <c r="AJ166" s="25">
        <v>0</v>
      </c>
      <c r="AK166" s="25">
        <v>0</v>
      </c>
      <c r="AL166" s="25">
        <v>0</v>
      </c>
      <c r="AM166" s="95">
        <v>0</v>
      </c>
      <c r="AN166" s="95" t="e">
        <f ca="1">IF(MengeInEEGSummieren(M166),AM166,0)</f>
        <v>#NAME?</v>
      </c>
      <c r="AO166" s="95">
        <f t="shared" si="18"/>
        <v>0</v>
      </c>
      <c r="AP166" s="95">
        <f t="shared" si="19"/>
        <v>0</v>
      </c>
      <c r="AS166">
        <v>0</v>
      </c>
      <c r="AT166">
        <v>0</v>
      </c>
      <c r="AU166" t="e">
        <f t="shared" ca="1" si="20"/>
        <v>#NAME?</v>
      </c>
    </row>
    <row r="167" spans="1:47" x14ac:dyDescent="0.15">
      <c r="A167" s="21" t="s">
        <v>429</v>
      </c>
      <c r="B167" s="22" t="s">
        <v>15</v>
      </c>
      <c r="C167" s="42">
        <v>2014</v>
      </c>
      <c r="D167" s="22" t="s">
        <v>414</v>
      </c>
      <c r="E167" s="22"/>
      <c r="F167" s="23">
        <v>4.08</v>
      </c>
      <c r="G167" s="23">
        <v>4.28</v>
      </c>
      <c r="H167" s="24">
        <f t="shared" si="15"/>
        <v>0</v>
      </c>
      <c r="I167" s="153">
        <v>0</v>
      </c>
      <c r="J167" s="24">
        <f t="shared" si="16"/>
        <v>0</v>
      </c>
      <c r="K167" s="25">
        <f t="shared" si="17"/>
        <v>0</v>
      </c>
      <c r="L167">
        <v>0</v>
      </c>
      <c r="M167">
        <v>301400064</v>
      </c>
      <c r="N167">
        <v>42065747</v>
      </c>
      <c r="O167" s="52">
        <v>0</v>
      </c>
      <c r="P167" s="52">
        <v>0</v>
      </c>
      <c r="Q167" s="52">
        <v>0</v>
      </c>
      <c r="R167" s="52">
        <v>0</v>
      </c>
      <c r="S167" s="52">
        <v>0</v>
      </c>
      <c r="T167" s="52">
        <v>0</v>
      </c>
      <c r="U167" s="52">
        <v>0</v>
      </c>
      <c r="V167" s="52">
        <v>0</v>
      </c>
      <c r="W167" s="52">
        <v>0</v>
      </c>
      <c r="X167" s="52">
        <v>0</v>
      </c>
      <c r="Y167" s="52">
        <v>0</v>
      </c>
      <c r="Z167" s="52">
        <v>0</v>
      </c>
      <c r="AA167" s="25">
        <v>0</v>
      </c>
      <c r="AB167" s="25">
        <v>0</v>
      </c>
      <c r="AC167" s="25">
        <v>0</v>
      </c>
      <c r="AD167" s="25">
        <v>0</v>
      </c>
      <c r="AE167" s="25">
        <v>0</v>
      </c>
      <c r="AF167" s="25">
        <v>0</v>
      </c>
      <c r="AG167" s="25">
        <v>0</v>
      </c>
      <c r="AH167" s="25">
        <v>0</v>
      </c>
      <c r="AI167" s="25">
        <v>0</v>
      </c>
      <c r="AJ167" s="25">
        <v>0</v>
      </c>
      <c r="AK167" s="25">
        <v>0</v>
      </c>
      <c r="AL167" s="25">
        <v>0</v>
      </c>
      <c r="AM167" s="95">
        <v>0</v>
      </c>
      <c r="AN167" s="95" t="e">
        <f ca="1">IF(MengeInEEGSummieren(M167),AM167,0)</f>
        <v>#NAME?</v>
      </c>
      <c r="AO167" s="95">
        <f t="shared" si="18"/>
        <v>0</v>
      </c>
      <c r="AP167" s="95">
        <f t="shared" si="19"/>
        <v>0</v>
      </c>
      <c r="AS167">
        <v>0</v>
      </c>
      <c r="AT167">
        <v>0</v>
      </c>
      <c r="AU167" t="e">
        <f t="shared" ca="1" si="20"/>
        <v>#NAME?</v>
      </c>
    </row>
    <row r="168" spans="1:47" x14ac:dyDescent="0.15">
      <c r="A168" s="21" t="s">
        <v>430</v>
      </c>
      <c r="B168" s="22" t="s">
        <v>15</v>
      </c>
      <c r="C168" s="42">
        <v>2014</v>
      </c>
      <c r="D168" s="22" t="s">
        <v>416</v>
      </c>
      <c r="E168" s="22"/>
      <c r="F168" s="23">
        <v>3.3</v>
      </c>
      <c r="G168" s="23">
        <v>3.5</v>
      </c>
      <c r="H168" s="24">
        <f t="shared" si="15"/>
        <v>0</v>
      </c>
      <c r="I168" s="153">
        <v>0</v>
      </c>
      <c r="J168" s="24">
        <f t="shared" si="16"/>
        <v>0</v>
      </c>
      <c r="K168" s="25">
        <f t="shared" si="17"/>
        <v>0</v>
      </c>
      <c r="L168">
        <v>0</v>
      </c>
      <c r="M168">
        <v>301400064</v>
      </c>
      <c r="N168">
        <v>42065747</v>
      </c>
      <c r="O168" s="52">
        <v>0</v>
      </c>
      <c r="P168" s="52">
        <v>0</v>
      </c>
      <c r="Q168" s="52">
        <v>0</v>
      </c>
      <c r="R168" s="52">
        <v>0</v>
      </c>
      <c r="S168" s="52">
        <v>0</v>
      </c>
      <c r="T168" s="52">
        <v>0</v>
      </c>
      <c r="U168" s="52">
        <v>0</v>
      </c>
      <c r="V168" s="52">
        <v>0</v>
      </c>
      <c r="W168" s="52">
        <v>0</v>
      </c>
      <c r="X168" s="52">
        <v>0</v>
      </c>
      <c r="Y168" s="52">
        <v>0</v>
      </c>
      <c r="Z168" s="52">
        <v>0</v>
      </c>
      <c r="AA168" s="25">
        <v>0</v>
      </c>
      <c r="AB168" s="25">
        <v>0</v>
      </c>
      <c r="AC168" s="25">
        <v>0</v>
      </c>
      <c r="AD168" s="25">
        <v>0</v>
      </c>
      <c r="AE168" s="25">
        <v>0</v>
      </c>
      <c r="AF168" s="25">
        <v>0</v>
      </c>
      <c r="AG168" s="25">
        <v>0</v>
      </c>
      <c r="AH168" s="25">
        <v>0</v>
      </c>
      <c r="AI168" s="25">
        <v>0</v>
      </c>
      <c r="AJ168" s="25">
        <v>0</v>
      </c>
      <c r="AK168" s="25">
        <v>0</v>
      </c>
      <c r="AL168" s="25">
        <v>0</v>
      </c>
      <c r="AM168" s="95">
        <v>0</v>
      </c>
      <c r="AN168" s="95" t="e">
        <f ca="1">IF(MengeInEEGSummieren(M168),AM168,0)</f>
        <v>#NAME?</v>
      </c>
      <c r="AO168" s="95">
        <f t="shared" si="18"/>
        <v>0</v>
      </c>
      <c r="AP168" s="95">
        <f t="shared" si="19"/>
        <v>0</v>
      </c>
      <c r="AS168">
        <v>0</v>
      </c>
      <c r="AT168">
        <v>0</v>
      </c>
      <c r="AU168" t="e">
        <f t="shared" ca="1" si="20"/>
        <v>#NAME?</v>
      </c>
    </row>
    <row r="169" spans="1:47" x14ac:dyDescent="0.15">
      <c r="A169" s="307"/>
      <c r="B169" s="308"/>
      <c r="C169" s="309"/>
      <c r="D169" s="308"/>
      <c r="E169" s="308"/>
      <c r="F169" s="310"/>
      <c r="G169" s="310"/>
      <c r="H169" s="311"/>
      <c r="I169" s="312"/>
      <c r="J169" s="311"/>
      <c r="K169" s="313"/>
      <c r="L169" s="66"/>
      <c r="M169" s="66"/>
      <c r="N169" s="66"/>
      <c r="O169" s="314"/>
      <c r="P169" s="314"/>
      <c r="Q169" s="314"/>
      <c r="R169" s="314"/>
      <c r="S169" s="314"/>
      <c r="T169" s="314"/>
      <c r="U169" s="314"/>
      <c r="V169" s="314"/>
      <c r="W169" s="314"/>
      <c r="X169" s="314"/>
      <c r="Y169" s="314"/>
      <c r="Z169" s="314"/>
      <c r="AA169" s="315"/>
      <c r="AB169" s="315"/>
      <c r="AC169" s="315"/>
      <c r="AD169" s="315"/>
      <c r="AE169" s="315"/>
      <c r="AF169" s="315"/>
      <c r="AG169" s="315"/>
      <c r="AH169" s="315"/>
      <c r="AI169" s="315"/>
      <c r="AJ169" s="315"/>
      <c r="AK169" s="315"/>
      <c r="AL169" s="315"/>
      <c r="AM169" s="95">
        <v>0</v>
      </c>
      <c r="AN169" s="95" t="e">
        <f ca="1">IF(MengeInEEGSummieren(M169),AM169,0)</f>
        <v>#NAME?</v>
      </c>
      <c r="AO169" s="95">
        <f t="shared" si="18"/>
        <v>0</v>
      </c>
      <c r="AP169" s="95">
        <f t="shared" si="19"/>
        <v>0</v>
      </c>
      <c r="AS169">
        <v>0</v>
      </c>
      <c r="AT169">
        <v>0</v>
      </c>
      <c r="AU169" t="e">
        <f t="shared" ca="1" si="20"/>
        <v>#NAME?</v>
      </c>
    </row>
    <row r="170" spans="1:47" x14ac:dyDescent="0.15">
      <c r="A170" s="21" t="s">
        <v>431</v>
      </c>
      <c r="B170" s="22" t="s">
        <v>15</v>
      </c>
      <c r="C170" s="42">
        <v>2015</v>
      </c>
      <c r="D170" s="22" t="s">
        <v>82</v>
      </c>
      <c r="E170" s="22"/>
      <c r="F170" s="23">
        <v>12.32</v>
      </c>
      <c r="G170" s="23">
        <v>12.52</v>
      </c>
      <c r="H170" s="24">
        <f t="shared" si="15"/>
        <v>0</v>
      </c>
      <c r="I170" s="153">
        <v>0</v>
      </c>
      <c r="J170" s="24">
        <f t="shared" si="16"/>
        <v>0</v>
      </c>
      <c r="K170" s="25">
        <f t="shared" si="17"/>
        <v>0</v>
      </c>
      <c r="L170">
        <v>0</v>
      </c>
      <c r="M170">
        <v>301400064</v>
      </c>
      <c r="N170">
        <v>42065747</v>
      </c>
      <c r="O170" s="52">
        <v>0</v>
      </c>
      <c r="P170" s="52">
        <v>0</v>
      </c>
      <c r="Q170" s="52">
        <v>0</v>
      </c>
      <c r="R170" s="52">
        <v>0</v>
      </c>
      <c r="S170" s="52">
        <v>0</v>
      </c>
      <c r="T170" s="52">
        <v>0</v>
      </c>
      <c r="U170" s="52">
        <v>0</v>
      </c>
      <c r="V170" s="52">
        <v>0</v>
      </c>
      <c r="W170" s="52">
        <v>0</v>
      </c>
      <c r="X170" s="52">
        <v>0</v>
      </c>
      <c r="Y170" s="52">
        <v>0</v>
      </c>
      <c r="Z170" s="52">
        <v>0</v>
      </c>
      <c r="AA170" s="25">
        <v>0</v>
      </c>
      <c r="AB170" s="25">
        <v>0</v>
      </c>
      <c r="AC170" s="25">
        <v>0</v>
      </c>
      <c r="AD170" s="25">
        <v>0</v>
      </c>
      <c r="AE170" s="25">
        <v>0</v>
      </c>
      <c r="AF170" s="25">
        <v>0</v>
      </c>
      <c r="AG170" s="25">
        <v>0</v>
      </c>
      <c r="AH170" s="25">
        <v>0</v>
      </c>
      <c r="AI170" s="25">
        <v>0</v>
      </c>
      <c r="AJ170" s="25">
        <v>0</v>
      </c>
      <c r="AK170" s="25">
        <v>0</v>
      </c>
      <c r="AL170" s="25">
        <v>0</v>
      </c>
      <c r="AM170" s="95">
        <v>0</v>
      </c>
      <c r="AN170" s="95" t="e">
        <f ca="1">IF(MengeInEEGSummieren(M170),AM170,0)</f>
        <v>#NAME?</v>
      </c>
      <c r="AO170" s="95">
        <f t="shared" si="18"/>
        <v>0</v>
      </c>
      <c r="AP170" s="95">
        <f t="shared" si="19"/>
        <v>0</v>
      </c>
      <c r="AS170">
        <v>0</v>
      </c>
      <c r="AT170">
        <v>0</v>
      </c>
      <c r="AU170" t="e">
        <f t="shared" ca="1" si="20"/>
        <v>#NAME?</v>
      </c>
    </row>
    <row r="171" spans="1:47" x14ac:dyDescent="0.15">
      <c r="A171" s="21" t="s">
        <v>432</v>
      </c>
      <c r="B171" s="22" t="s">
        <v>15</v>
      </c>
      <c r="C171" s="42">
        <v>2015</v>
      </c>
      <c r="D171" s="22" t="s">
        <v>339</v>
      </c>
      <c r="E171" s="22"/>
      <c r="F171" s="23">
        <v>8.0500000000000007</v>
      </c>
      <c r="G171" s="23">
        <v>8.25</v>
      </c>
      <c r="H171" s="24">
        <f t="shared" si="15"/>
        <v>0</v>
      </c>
      <c r="I171" s="153">
        <v>0</v>
      </c>
      <c r="J171" s="24">
        <f t="shared" si="16"/>
        <v>0</v>
      </c>
      <c r="K171" s="25">
        <f t="shared" si="17"/>
        <v>0</v>
      </c>
      <c r="L171">
        <v>0</v>
      </c>
      <c r="M171">
        <v>301400064</v>
      </c>
      <c r="N171">
        <v>42065747</v>
      </c>
      <c r="O171" s="52">
        <v>0</v>
      </c>
      <c r="P171" s="52">
        <v>0</v>
      </c>
      <c r="Q171" s="52">
        <v>0</v>
      </c>
      <c r="R171" s="52">
        <v>0</v>
      </c>
      <c r="S171" s="52">
        <v>0</v>
      </c>
      <c r="T171" s="52">
        <v>0</v>
      </c>
      <c r="U171" s="52">
        <v>0</v>
      </c>
      <c r="V171" s="52">
        <v>0</v>
      </c>
      <c r="W171" s="52">
        <v>0</v>
      </c>
      <c r="X171" s="52">
        <v>0</v>
      </c>
      <c r="Y171" s="52">
        <v>0</v>
      </c>
      <c r="Z171" s="52">
        <v>0</v>
      </c>
      <c r="AA171" s="25">
        <v>0</v>
      </c>
      <c r="AB171" s="25">
        <v>0</v>
      </c>
      <c r="AC171" s="25">
        <v>0</v>
      </c>
      <c r="AD171" s="25">
        <v>0</v>
      </c>
      <c r="AE171" s="25">
        <v>0</v>
      </c>
      <c r="AF171" s="25">
        <v>0</v>
      </c>
      <c r="AG171" s="25">
        <v>0</v>
      </c>
      <c r="AH171" s="25">
        <v>0</v>
      </c>
      <c r="AI171" s="25">
        <v>0</v>
      </c>
      <c r="AJ171" s="25">
        <v>0</v>
      </c>
      <c r="AK171" s="25">
        <v>0</v>
      </c>
      <c r="AL171" s="25">
        <v>0</v>
      </c>
      <c r="AM171" s="95">
        <v>0</v>
      </c>
      <c r="AN171" s="95" t="e">
        <f ca="1">IF(MengeInEEGSummieren(M171),AM171,0)</f>
        <v>#NAME?</v>
      </c>
      <c r="AO171" s="95">
        <f t="shared" si="18"/>
        <v>0</v>
      </c>
      <c r="AP171" s="95">
        <f t="shared" si="19"/>
        <v>0</v>
      </c>
      <c r="AS171">
        <v>0</v>
      </c>
      <c r="AT171">
        <v>0</v>
      </c>
      <c r="AU171" t="e">
        <f t="shared" ca="1" si="20"/>
        <v>#NAME?</v>
      </c>
    </row>
    <row r="172" spans="1:47" x14ac:dyDescent="0.15">
      <c r="A172" s="21" t="s">
        <v>433</v>
      </c>
      <c r="B172" s="22" t="s">
        <v>15</v>
      </c>
      <c r="C172" s="42">
        <v>2015</v>
      </c>
      <c r="D172" s="22" t="s">
        <v>341</v>
      </c>
      <c r="E172" s="22"/>
      <c r="F172" s="23">
        <v>6.11</v>
      </c>
      <c r="G172" s="23">
        <v>6.31</v>
      </c>
      <c r="H172" s="24">
        <f t="shared" si="15"/>
        <v>0</v>
      </c>
      <c r="I172" s="153">
        <v>0</v>
      </c>
      <c r="J172" s="24">
        <f t="shared" si="16"/>
        <v>0</v>
      </c>
      <c r="K172" s="25">
        <f t="shared" si="17"/>
        <v>0</v>
      </c>
      <c r="L172">
        <v>0</v>
      </c>
      <c r="M172">
        <v>301400064</v>
      </c>
      <c r="N172">
        <v>42065747</v>
      </c>
      <c r="O172" s="52">
        <v>0</v>
      </c>
      <c r="P172" s="52">
        <v>0</v>
      </c>
      <c r="Q172" s="52">
        <v>0</v>
      </c>
      <c r="R172" s="52">
        <v>0</v>
      </c>
      <c r="S172" s="52">
        <v>0</v>
      </c>
      <c r="T172" s="52">
        <v>0</v>
      </c>
      <c r="U172" s="52">
        <v>0</v>
      </c>
      <c r="V172" s="52">
        <v>0</v>
      </c>
      <c r="W172" s="52">
        <v>0</v>
      </c>
      <c r="X172" s="52">
        <v>0</v>
      </c>
      <c r="Y172" s="52">
        <v>0</v>
      </c>
      <c r="Z172" s="52">
        <v>0</v>
      </c>
      <c r="AA172" s="25">
        <v>0</v>
      </c>
      <c r="AB172" s="25">
        <v>0</v>
      </c>
      <c r="AC172" s="25">
        <v>0</v>
      </c>
      <c r="AD172" s="25">
        <v>0</v>
      </c>
      <c r="AE172" s="25">
        <v>0</v>
      </c>
      <c r="AF172" s="25">
        <v>0</v>
      </c>
      <c r="AG172" s="25">
        <v>0</v>
      </c>
      <c r="AH172" s="25">
        <v>0</v>
      </c>
      <c r="AI172" s="25">
        <v>0</v>
      </c>
      <c r="AJ172" s="25">
        <v>0</v>
      </c>
      <c r="AK172" s="25">
        <v>0</v>
      </c>
      <c r="AL172" s="25">
        <v>0</v>
      </c>
      <c r="AM172" s="95">
        <v>0</v>
      </c>
      <c r="AN172" s="95" t="e">
        <f ca="1">IF(MengeInEEGSummieren(M172),AM172,0)</f>
        <v>#NAME?</v>
      </c>
      <c r="AO172" s="95">
        <f t="shared" si="18"/>
        <v>0</v>
      </c>
      <c r="AP172" s="95">
        <f t="shared" si="19"/>
        <v>0</v>
      </c>
      <c r="AS172">
        <v>0</v>
      </c>
      <c r="AT172">
        <v>0</v>
      </c>
      <c r="AU172" t="e">
        <f t="shared" ca="1" si="20"/>
        <v>#NAME?</v>
      </c>
    </row>
    <row r="173" spans="1:47" x14ac:dyDescent="0.15">
      <c r="A173" s="21" t="s">
        <v>434</v>
      </c>
      <c r="B173" s="22" t="s">
        <v>15</v>
      </c>
      <c r="C173" s="42">
        <v>2015</v>
      </c>
      <c r="D173" s="22" t="s">
        <v>343</v>
      </c>
      <c r="E173" s="22"/>
      <c r="F173" s="23">
        <v>5.34</v>
      </c>
      <c r="G173" s="23">
        <v>5.54</v>
      </c>
      <c r="H173" s="24">
        <f t="shared" si="15"/>
        <v>0</v>
      </c>
      <c r="I173" s="153">
        <v>0</v>
      </c>
      <c r="J173" s="24">
        <f t="shared" si="16"/>
        <v>0</v>
      </c>
      <c r="K173" s="25">
        <f t="shared" si="17"/>
        <v>0</v>
      </c>
      <c r="L173">
        <v>0</v>
      </c>
      <c r="M173">
        <v>301400064</v>
      </c>
      <c r="N173">
        <v>42065747</v>
      </c>
      <c r="O173" s="52">
        <v>0</v>
      </c>
      <c r="P173" s="52">
        <v>0</v>
      </c>
      <c r="Q173" s="52">
        <v>0</v>
      </c>
      <c r="R173" s="52">
        <v>0</v>
      </c>
      <c r="S173" s="52">
        <v>0</v>
      </c>
      <c r="T173" s="52">
        <v>0</v>
      </c>
      <c r="U173" s="52">
        <v>0</v>
      </c>
      <c r="V173" s="52">
        <v>0</v>
      </c>
      <c r="W173" s="52">
        <v>0</v>
      </c>
      <c r="X173" s="52">
        <v>0</v>
      </c>
      <c r="Y173" s="52">
        <v>0</v>
      </c>
      <c r="Z173" s="52">
        <v>0</v>
      </c>
      <c r="AA173" s="25">
        <v>0</v>
      </c>
      <c r="AB173" s="25">
        <v>0</v>
      </c>
      <c r="AC173" s="25">
        <v>0</v>
      </c>
      <c r="AD173" s="25">
        <v>0</v>
      </c>
      <c r="AE173" s="25">
        <v>0</v>
      </c>
      <c r="AF173" s="25">
        <v>0</v>
      </c>
      <c r="AG173" s="25">
        <v>0</v>
      </c>
      <c r="AH173" s="25">
        <v>0</v>
      </c>
      <c r="AI173" s="25">
        <v>0</v>
      </c>
      <c r="AJ173" s="25">
        <v>0</v>
      </c>
      <c r="AK173" s="25">
        <v>0</v>
      </c>
      <c r="AL173" s="25">
        <v>0</v>
      </c>
      <c r="AM173" s="95">
        <v>0</v>
      </c>
      <c r="AN173" s="95" t="e">
        <f ca="1">IF(MengeInEEGSummieren(M173),AM173,0)</f>
        <v>#NAME?</v>
      </c>
      <c r="AO173" s="95">
        <f t="shared" si="18"/>
        <v>0</v>
      </c>
      <c r="AP173" s="95">
        <f t="shared" si="19"/>
        <v>0</v>
      </c>
      <c r="AS173">
        <v>0</v>
      </c>
      <c r="AT173">
        <v>0</v>
      </c>
      <c r="AU173" t="e">
        <f t="shared" ca="1" si="20"/>
        <v>#NAME?</v>
      </c>
    </row>
    <row r="174" spans="1:47" x14ac:dyDescent="0.15">
      <c r="A174" s="21" t="s">
        <v>435</v>
      </c>
      <c r="B174" s="22" t="s">
        <v>15</v>
      </c>
      <c r="C174" s="42">
        <v>2015</v>
      </c>
      <c r="D174" s="22" t="s">
        <v>345</v>
      </c>
      <c r="E174" s="22"/>
      <c r="F174" s="23">
        <v>5.14</v>
      </c>
      <c r="G174" s="23">
        <v>5.34</v>
      </c>
      <c r="H174" s="24">
        <f t="shared" si="15"/>
        <v>0</v>
      </c>
      <c r="I174" s="153">
        <v>0</v>
      </c>
      <c r="J174" s="24">
        <f t="shared" si="16"/>
        <v>0</v>
      </c>
      <c r="K174" s="25">
        <f t="shared" si="17"/>
        <v>0</v>
      </c>
      <c r="L174">
        <v>0</v>
      </c>
      <c r="M174">
        <v>301400064</v>
      </c>
      <c r="N174">
        <v>42065747</v>
      </c>
      <c r="O174" s="52">
        <v>0</v>
      </c>
      <c r="P174" s="52">
        <v>0</v>
      </c>
      <c r="Q174" s="52">
        <v>0</v>
      </c>
      <c r="R174" s="52">
        <v>0</v>
      </c>
      <c r="S174" s="52">
        <v>0</v>
      </c>
      <c r="T174" s="52">
        <v>0</v>
      </c>
      <c r="U174" s="52">
        <v>0</v>
      </c>
      <c r="V174" s="52">
        <v>0</v>
      </c>
      <c r="W174" s="52">
        <v>0</v>
      </c>
      <c r="X174" s="52">
        <v>0</v>
      </c>
      <c r="Y174" s="52">
        <v>0</v>
      </c>
      <c r="Z174" s="52">
        <v>0</v>
      </c>
      <c r="AA174" s="25">
        <v>0</v>
      </c>
      <c r="AB174" s="25">
        <v>0</v>
      </c>
      <c r="AC174" s="25">
        <v>0</v>
      </c>
      <c r="AD174" s="25">
        <v>0</v>
      </c>
      <c r="AE174" s="25">
        <v>0</v>
      </c>
      <c r="AF174" s="25">
        <v>0</v>
      </c>
      <c r="AG174" s="25">
        <v>0</v>
      </c>
      <c r="AH174" s="25">
        <v>0</v>
      </c>
      <c r="AI174" s="25">
        <v>0</v>
      </c>
      <c r="AJ174" s="25">
        <v>0</v>
      </c>
      <c r="AK174" s="25">
        <v>0</v>
      </c>
      <c r="AL174" s="25">
        <v>0</v>
      </c>
      <c r="AM174" s="95">
        <v>0</v>
      </c>
      <c r="AN174" s="95" t="e">
        <f ca="1">IF(MengeInEEGSummieren(M174),AM174,0)</f>
        <v>#NAME?</v>
      </c>
      <c r="AO174" s="95">
        <f t="shared" si="18"/>
        <v>0</v>
      </c>
      <c r="AP174" s="95">
        <f t="shared" si="19"/>
        <v>0</v>
      </c>
      <c r="AS174">
        <v>0</v>
      </c>
      <c r="AT174">
        <v>0</v>
      </c>
      <c r="AU174" t="e">
        <f t="shared" ca="1" si="20"/>
        <v>#NAME?</v>
      </c>
    </row>
    <row r="175" spans="1:47" x14ac:dyDescent="0.15">
      <c r="A175" s="21" t="s">
        <v>436</v>
      </c>
      <c r="B175" s="22" t="s">
        <v>15</v>
      </c>
      <c r="C175" s="42">
        <v>2015</v>
      </c>
      <c r="D175" s="22" t="s">
        <v>347</v>
      </c>
      <c r="E175" s="22"/>
      <c r="F175" s="23">
        <v>4.08</v>
      </c>
      <c r="G175" s="23">
        <v>4.28</v>
      </c>
      <c r="H175" s="24">
        <f t="shared" si="15"/>
        <v>0</v>
      </c>
      <c r="I175" s="153">
        <v>0</v>
      </c>
      <c r="J175" s="24">
        <f t="shared" si="16"/>
        <v>0</v>
      </c>
      <c r="K175" s="25">
        <f t="shared" si="17"/>
        <v>0</v>
      </c>
      <c r="L175">
        <v>0</v>
      </c>
      <c r="M175">
        <v>301400064</v>
      </c>
      <c r="N175">
        <v>42065747</v>
      </c>
      <c r="O175" s="52">
        <v>0</v>
      </c>
      <c r="P175" s="52">
        <v>0</v>
      </c>
      <c r="Q175" s="52">
        <v>0</v>
      </c>
      <c r="R175" s="52">
        <v>0</v>
      </c>
      <c r="S175" s="52">
        <v>0</v>
      </c>
      <c r="T175" s="52">
        <v>0</v>
      </c>
      <c r="U175" s="52">
        <v>0</v>
      </c>
      <c r="V175" s="52">
        <v>0</v>
      </c>
      <c r="W175" s="52">
        <v>0</v>
      </c>
      <c r="X175" s="52">
        <v>0</v>
      </c>
      <c r="Y175" s="52">
        <v>0</v>
      </c>
      <c r="Z175" s="52">
        <v>0</v>
      </c>
      <c r="AA175" s="25">
        <v>0</v>
      </c>
      <c r="AB175" s="25">
        <v>0</v>
      </c>
      <c r="AC175" s="25">
        <v>0</v>
      </c>
      <c r="AD175" s="25">
        <v>0</v>
      </c>
      <c r="AE175" s="25">
        <v>0</v>
      </c>
      <c r="AF175" s="25">
        <v>0</v>
      </c>
      <c r="AG175" s="25">
        <v>0</v>
      </c>
      <c r="AH175" s="25">
        <v>0</v>
      </c>
      <c r="AI175" s="25">
        <v>0</v>
      </c>
      <c r="AJ175" s="25">
        <v>0</v>
      </c>
      <c r="AK175" s="25">
        <v>0</v>
      </c>
      <c r="AL175" s="25">
        <v>0</v>
      </c>
      <c r="AM175" s="95">
        <v>0</v>
      </c>
      <c r="AN175" s="95" t="e">
        <f ca="1">IF(MengeInEEGSummieren(M175),AM175,0)</f>
        <v>#NAME?</v>
      </c>
      <c r="AO175" s="95">
        <f t="shared" si="18"/>
        <v>0</v>
      </c>
      <c r="AP175" s="95">
        <f t="shared" si="19"/>
        <v>0</v>
      </c>
      <c r="AS175">
        <v>0</v>
      </c>
      <c r="AT175">
        <v>0</v>
      </c>
      <c r="AU175" t="e">
        <f t="shared" ca="1" si="20"/>
        <v>#NAME?</v>
      </c>
    </row>
    <row r="176" spans="1:47" x14ac:dyDescent="0.15">
      <c r="A176" s="21" t="s">
        <v>437</v>
      </c>
      <c r="B176" s="22" t="s">
        <v>15</v>
      </c>
      <c r="C176" s="42">
        <v>2015</v>
      </c>
      <c r="D176" s="22" t="s">
        <v>381</v>
      </c>
      <c r="E176" s="22"/>
      <c r="F176" s="23">
        <v>3.3</v>
      </c>
      <c r="G176" s="23">
        <v>3.5</v>
      </c>
      <c r="H176" s="24">
        <f t="shared" si="15"/>
        <v>0</v>
      </c>
      <c r="I176" s="153">
        <v>0</v>
      </c>
      <c r="J176" s="24">
        <f t="shared" si="16"/>
        <v>0</v>
      </c>
      <c r="K176" s="25">
        <f t="shared" si="17"/>
        <v>0</v>
      </c>
      <c r="L176">
        <v>0</v>
      </c>
      <c r="M176">
        <v>301400064</v>
      </c>
      <c r="N176">
        <v>42065747</v>
      </c>
      <c r="O176" s="52">
        <v>0</v>
      </c>
      <c r="P176" s="52">
        <v>0</v>
      </c>
      <c r="Q176" s="52">
        <v>0</v>
      </c>
      <c r="R176" s="52">
        <v>0</v>
      </c>
      <c r="S176" s="52">
        <v>0</v>
      </c>
      <c r="T176" s="52">
        <v>0</v>
      </c>
      <c r="U176" s="52">
        <v>0</v>
      </c>
      <c r="V176" s="52">
        <v>0</v>
      </c>
      <c r="W176" s="52">
        <v>0</v>
      </c>
      <c r="X176" s="52">
        <v>0</v>
      </c>
      <c r="Y176" s="52">
        <v>0</v>
      </c>
      <c r="Z176" s="52">
        <v>0</v>
      </c>
      <c r="AA176" s="25">
        <v>0</v>
      </c>
      <c r="AB176" s="25">
        <v>0</v>
      </c>
      <c r="AC176" s="25">
        <v>0</v>
      </c>
      <c r="AD176" s="25">
        <v>0</v>
      </c>
      <c r="AE176" s="25">
        <v>0</v>
      </c>
      <c r="AF176" s="25">
        <v>0</v>
      </c>
      <c r="AG176" s="25">
        <v>0</v>
      </c>
      <c r="AH176" s="25">
        <v>0</v>
      </c>
      <c r="AI176" s="25">
        <v>0</v>
      </c>
      <c r="AJ176" s="25">
        <v>0</v>
      </c>
      <c r="AK176" s="25">
        <v>0</v>
      </c>
      <c r="AL176" s="25">
        <v>0</v>
      </c>
      <c r="AM176" s="95">
        <v>0</v>
      </c>
      <c r="AN176" s="95" t="e">
        <f ca="1">IF(MengeInEEGSummieren(M176),AM176,0)</f>
        <v>#NAME?</v>
      </c>
      <c r="AO176" s="95">
        <f t="shared" si="18"/>
        <v>0</v>
      </c>
      <c r="AP176" s="95">
        <f t="shared" si="19"/>
        <v>0</v>
      </c>
      <c r="AS176">
        <v>0</v>
      </c>
      <c r="AT176">
        <v>0</v>
      </c>
      <c r="AU176" t="e">
        <f t="shared" ca="1" si="20"/>
        <v>#NAME?</v>
      </c>
    </row>
    <row r="177" spans="1:47" x14ac:dyDescent="0.15">
      <c r="A177" s="21" t="s">
        <v>438</v>
      </c>
      <c r="B177" s="22" t="s">
        <v>15</v>
      </c>
      <c r="C177" s="42">
        <v>2015</v>
      </c>
      <c r="D177" s="22" t="s">
        <v>439</v>
      </c>
      <c r="E177" s="22"/>
      <c r="F177" s="23">
        <v>12.32</v>
      </c>
      <c r="G177" s="23">
        <v>12.52</v>
      </c>
      <c r="H177" s="24">
        <f t="shared" si="15"/>
        <v>0</v>
      </c>
      <c r="I177" s="153">
        <v>0</v>
      </c>
      <c r="J177" s="24">
        <f t="shared" si="16"/>
        <v>0</v>
      </c>
      <c r="K177" s="25">
        <f t="shared" si="17"/>
        <v>0</v>
      </c>
      <c r="L177">
        <v>0</v>
      </c>
      <c r="M177">
        <v>301400064</v>
      </c>
      <c r="N177">
        <v>42065747</v>
      </c>
      <c r="O177" s="52">
        <v>0</v>
      </c>
      <c r="P177" s="52">
        <v>0</v>
      </c>
      <c r="Q177" s="52">
        <v>0</v>
      </c>
      <c r="R177" s="52">
        <v>0</v>
      </c>
      <c r="S177" s="52">
        <v>0</v>
      </c>
      <c r="T177" s="52">
        <v>0</v>
      </c>
      <c r="U177" s="52">
        <v>0</v>
      </c>
      <c r="V177" s="52">
        <v>0</v>
      </c>
      <c r="W177" s="52">
        <v>0</v>
      </c>
      <c r="X177" s="52">
        <v>0</v>
      </c>
      <c r="Y177" s="52">
        <v>0</v>
      </c>
      <c r="Z177" s="52">
        <v>0</v>
      </c>
      <c r="AA177" s="25">
        <v>0</v>
      </c>
      <c r="AB177" s="25">
        <v>0</v>
      </c>
      <c r="AC177" s="25">
        <v>0</v>
      </c>
      <c r="AD177" s="25">
        <v>0</v>
      </c>
      <c r="AE177" s="25">
        <v>0</v>
      </c>
      <c r="AF177" s="25">
        <v>0</v>
      </c>
      <c r="AG177" s="25">
        <v>0</v>
      </c>
      <c r="AH177" s="25">
        <v>0</v>
      </c>
      <c r="AI177" s="25">
        <v>0</v>
      </c>
      <c r="AJ177" s="25">
        <v>0</v>
      </c>
      <c r="AK177" s="25">
        <v>0</v>
      </c>
      <c r="AL177" s="25">
        <v>0</v>
      </c>
      <c r="AM177" s="95">
        <v>0</v>
      </c>
      <c r="AN177" s="95" t="e">
        <f ca="1">IF(MengeInEEGSummieren(M177),AM177,0)</f>
        <v>#NAME?</v>
      </c>
      <c r="AO177" s="95">
        <f t="shared" si="18"/>
        <v>0</v>
      </c>
      <c r="AP177" s="95">
        <f t="shared" si="19"/>
        <v>0</v>
      </c>
      <c r="AS177">
        <v>0</v>
      </c>
      <c r="AT177">
        <v>0</v>
      </c>
      <c r="AU177" t="e">
        <f t="shared" ca="1" si="20"/>
        <v>#NAME?</v>
      </c>
    </row>
    <row r="178" spans="1:47" x14ac:dyDescent="0.15">
      <c r="A178" s="21" t="s">
        <v>440</v>
      </c>
      <c r="B178" s="22" t="s">
        <v>15</v>
      </c>
      <c r="C178" s="42">
        <v>2015</v>
      </c>
      <c r="D178" s="22" t="s">
        <v>441</v>
      </c>
      <c r="E178" s="22"/>
      <c r="F178" s="23">
        <v>8.0500000000000007</v>
      </c>
      <c r="G178" s="23">
        <v>8.25</v>
      </c>
      <c r="H178" s="24">
        <f t="shared" si="15"/>
        <v>0</v>
      </c>
      <c r="I178" s="153">
        <v>0</v>
      </c>
      <c r="J178" s="24">
        <f t="shared" si="16"/>
        <v>0</v>
      </c>
      <c r="K178" s="25">
        <f t="shared" si="17"/>
        <v>0</v>
      </c>
      <c r="L178">
        <v>0</v>
      </c>
      <c r="M178">
        <v>301400064</v>
      </c>
      <c r="N178">
        <v>42065747</v>
      </c>
      <c r="O178" s="52">
        <v>0</v>
      </c>
      <c r="P178" s="52">
        <v>0</v>
      </c>
      <c r="Q178" s="52">
        <v>0</v>
      </c>
      <c r="R178" s="52">
        <v>0</v>
      </c>
      <c r="S178" s="52">
        <v>0</v>
      </c>
      <c r="T178" s="52">
        <v>0</v>
      </c>
      <c r="U178" s="52">
        <v>0</v>
      </c>
      <c r="V178" s="52">
        <v>0</v>
      </c>
      <c r="W178" s="52">
        <v>0</v>
      </c>
      <c r="X178" s="52">
        <v>0</v>
      </c>
      <c r="Y178" s="52">
        <v>0</v>
      </c>
      <c r="Z178" s="52">
        <v>0</v>
      </c>
      <c r="AA178" s="25">
        <v>0</v>
      </c>
      <c r="AB178" s="25">
        <v>0</v>
      </c>
      <c r="AC178" s="25">
        <v>0</v>
      </c>
      <c r="AD178" s="25">
        <v>0</v>
      </c>
      <c r="AE178" s="25">
        <v>0</v>
      </c>
      <c r="AF178" s="25">
        <v>0</v>
      </c>
      <c r="AG178" s="25">
        <v>0</v>
      </c>
      <c r="AH178" s="25">
        <v>0</v>
      </c>
      <c r="AI178" s="25">
        <v>0</v>
      </c>
      <c r="AJ178" s="25">
        <v>0</v>
      </c>
      <c r="AK178" s="25">
        <v>0</v>
      </c>
      <c r="AL178" s="25">
        <v>0</v>
      </c>
      <c r="AM178" s="95">
        <v>0</v>
      </c>
      <c r="AN178" s="95" t="e">
        <f ca="1">IF(MengeInEEGSummieren(M178),AM178,0)</f>
        <v>#NAME?</v>
      </c>
      <c r="AO178" s="95">
        <f t="shared" si="18"/>
        <v>0</v>
      </c>
      <c r="AP178" s="95">
        <f t="shared" si="19"/>
        <v>0</v>
      </c>
      <c r="AS178">
        <v>0</v>
      </c>
      <c r="AT178">
        <v>0</v>
      </c>
      <c r="AU178" t="e">
        <f t="shared" ca="1" si="20"/>
        <v>#NAME?</v>
      </c>
    </row>
    <row r="179" spans="1:47" x14ac:dyDescent="0.15">
      <c r="A179" s="21" t="s">
        <v>442</v>
      </c>
      <c r="B179" s="22" t="s">
        <v>15</v>
      </c>
      <c r="C179" s="42">
        <v>2015</v>
      </c>
      <c r="D179" s="22" t="s">
        <v>443</v>
      </c>
      <c r="E179" s="22"/>
      <c r="F179" s="23">
        <v>6.11</v>
      </c>
      <c r="G179" s="23">
        <v>6.31</v>
      </c>
      <c r="H179" s="24">
        <f t="shared" si="15"/>
        <v>0</v>
      </c>
      <c r="I179" s="153">
        <v>0</v>
      </c>
      <c r="J179" s="24">
        <f t="shared" si="16"/>
        <v>0</v>
      </c>
      <c r="K179" s="25">
        <f t="shared" si="17"/>
        <v>0</v>
      </c>
      <c r="L179">
        <v>0</v>
      </c>
      <c r="M179">
        <v>301400064</v>
      </c>
      <c r="N179">
        <v>42065747</v>
      </c>
      <c r="O179" s="52">
        <v>0</v>
      </c>
      <c r="P179" s="52">
        <v>0</v>
      </c>
      <c r="Q179" s="52">
        <v>0</v>
      </c>
      <c r="R179" s="52">
        <v>0</v>
      </c>
      <c r="S179" s="52">
        <v>0</v>
      </c>
      <c r="T179" s="52">
        <v>0</v>
      </c>
      <c r="U179" s="52">
        <v>0</v>
      </c>
      <c r="V179" s="52">
        <v>0</v>
      </c>
      <c r="W179" s="52">
        <v>0</v>
      </c>
      <c r="X179" s="52">
        <v>0</v>
      </c>
      <c r="Y179" s="52">
        <v>0</v>
      </c>
      <c r="Z179" s="52">
        <v>0</v>
      </c>
      <c r="AA179" s="25">
        <v>0</v>
      </c>
      <c r="AB179" s="25">
        <v>0</v>
      </c>
      <c r="AC179" s="25">
        <v>0</v>
      </c>
      <c r="AD179" s="25">
        <v>0</v>
      </c>
      <c r="AE179" s="25">
        <v>0</v>
      </c>
      <c r="AF179" s="25">
        <v>0</v>
      </c>
      <c r="AG179" s="25">
        <v>0</v>
      </c>
      <c r="AH179" s="25">
        <v>0</v>
      </c>
      <c r="AI179" s="25">
        <v>0</v>
      </c>
      <c r="AJ179" s="25">
        <v>0</v>
      </c>
      <c r="AK179" s="25">
        <v>0</v>
      </c>
      <c r="AL179" s="25">
        <v>0</v>
      </c>
      <c r="AM179" s="95">
        <v>0</v>
      </c>
      <c r="AN179" s="95" t="e">
        <f ca="1">IF(MengeInEEGSummieren(M179),AM179,0)</f>
        <v>#NAME?</v>
      </c>
      <c r="AO179" s="95">
        <f t="shared" si="18"/>
        <v>0</v>
      </c>
      <c r="AP179" s="95">
        <f t="shared" si="19"/>
        <v>0</v>
      </c>
      <c r="AS179">
        <v>0</v>
      </c>
      <c r="AT179">
        <v>0</v>
      </c>
      <c r="AU179" t="e">
        <f t="shared" ca="1" si="20"/>
        <v>#NAME?</v>
      </c>
    </row>
    <row r="180" spans="1:47" x14ac:dyDescent="0.15">
      <c r="A180" s="21" t="s">
        <v>444</v>
      </c>
      <c r="B180" s="22" t="s">
        <v>15</v>
      </c>
      <c r="C180" s="42">
        <v>2015</v>
      </c>
      <c r="D180" s="22" t="s">
        <v>445</v>
      </c>
      <c r="E180" s="22"/>
      <c r="F180" s="23">
        <v>5.34</v>
      </c>
      <c r="G180" s="23">
        <v>5.54</v>
      </c>
      <c r="H180" s="24">
        <f t="shared" si="15"/>
        <v>0</v>
      </c>
      <c r="I180" s="153">
        <v>0</v>
      </c>
      <c r="J180" s="24">
        <f t="shared" si="16"/>
        <v>0</v>
      </c>
      <c r="K180" s="25">
        <f t="shared" si="17"/>
        <v>0</v>
      </c>
      <c r="L180">
        <v>0</v>
      </c>
      <c r="M180">
        <v>301400064</v>
      </c>
      <c r="N180">
        <v>42065747</v>
      </c>
      <c r="O180" s="52">
        <v>0</v>
      </c>
      <c r="P180" s="52">
        <v>0</v>
      </c>
      <c r="Q180" s="52">
        <v>0</v>
      </c>
      <c r="R180" s="52">
        <v>0</v>
      </c>
      <c r="S180" s="52">
        <v>0</v>
      </c>
      <c r="T180" s="52">
        <v>0</v>
      </c>
      <c r="U180" s="52">
        <v>0</v>
      </c>
      <c r="V180" s="52">
        <v>0</v>
      </c>
      <c r="W180" s="52">
        <v>0</v>
      </c>
      <c r="X180" s="52">
        <v>0</v>
      </c>
      <c r="Y180" s="52">
        <v>0</v>
      </c>
      <c r="Z180" s="52">
        <v>0</v>
      </c>
      <c r="AA180" s="25">
        <v>0</v>
      </c>
      <c r="AB180" s="25">
        <v>0</v>
      </c>
      <c r="AC180" s="25">
        <v>0</v>
      </c>
      <c r="AD180" s="25">
        <v>0</v>
      </c>
      <c r="AE180" s="25">
        <v>0</v>
      </c>
      <c r="AF180" s="25">
        <v>0</v>
      </c>
      <c r="AG180" s="25">
        <v>0</v>
      </c>
      <c r="AH180" s="25">
        <v>0</v>
      </c>
      <c r="AI180" s="25">
        <v>0</v>
      </c>
      <c r="AJ180" s="25">
        <v>0</v>
      </c>
      <c r="AK180" s="25">
        <v>0</v>
      </c>
      <c r="AL180" s="25">
        <v>0</v>
      </c>
      <c r="AM180" s="95">
        <v>0</v>
      </c>
      <c r="AN180" s="95" t="e">
        <f ca="1">IF(MengeInEEGSummieren(M180),AM180,0)</f>
        <v>#NAME?</v>
      </c>
      <c r="AO180" s="95">
        <f t="shared" si="18"/>
        <v>0</v>
      </c>
      <c r="AP180" s="95">
        <f t="shared" si="19"/>
        <v>0</v>
      </c>
      <c r="AS180">
        <v>0</v>
      </c>
      <c r="AT180">
        <v>0</v>
      </c>
      <c r="AU180" t="e">
        <f t="shared" ca="1" si="20"/>
        <v>#NAME?</v>
      </c>
    </row>
    <row r="181" spans="1:47" x14ac:dyDescent="0.15">
      <c r="A181" s="21" t="s">
        <v>446</v>
      </c>
      <c r="B181" s="22" t="s">
        <v>15</v>
      </c>
      <c r="C181" s="42">
        <v>2015</v>
      </c>
      <c r="D181" s="22" t="s">
        <v>447</v>
      </c>
      <c r="E181" s="22"/>
      <c r="F181" s="23">
        <v>5.14</v>
      </c>
      <c r="G181" s="23">
        <v>5.34</v>
      </c>
      <c r="H181" s="24">
        <f t="shared" si="15"/>
        <v>0</v>
      </c>
      <c r="I181" s="153">
        <v>0</v>
      </c>
      <c r="J181" s="24">
        <f t="shared" si="16"/>
        <v>0</v>
      </c>
      <c r="K181" s="25">
        <f t="shared" si="17"/>
        <v>0</v>
      </c>
      <c r="L181">
        <v>0</v>
      </c>
      <c r="M181">
        <v>301400064</v>
      </c>
      <c r="N181">
        <v>42065747</v>
      </c>
      <c r="O181" s="52">
        <v>0</v>
      </c>
      <c r="P181" s="52">
        <v>0</v>
      </c>
      <c r="Q181" s="52">
        <v>0</v>
      </c>
      <c r="R181" s="52">
        <v>0</v>
      </c>
      <c r="S181" s="52">
        <v>0</v>
      </c>
      <c r="T181" s="52">
        <v>0</v>
      </c>
      <c r="U181" s="52">
        <v>0</v>
      </c>
      <c r="V181" s="52">
        <v>0</v>
      </c>
      <c r="W181" s="52">
        <v>0</v>
      </c>
      <c r="X181" s="52">
        <v>0</v>
      </c>
      <c r="Y181" s="52">
        <v>0</v>
      </c>
      <c r="Z181" s="52">
        <v>0</v>
      </c>
      <c r="AA181" s="25">
        <v>0</v>
      </c>
      <c r="AB181" s="25">
        <v>0</v>
      </c>
      <c r="AC181" s="25">
        <v>0</v>
      </c>
      <c r="AD181" s="25">
        <v>0</v>
      </c>
      <c r="AE181" s="25">
        <v>0</v>
      </c>
      <c r="AF181" s="25">
        <v>0</v>
      </c>
      <c r="AG181" s="25">
        <v>0</v>
      </c>
      <c r="AH181" s="25">
        <v>0</v>
      </c>
      <c r="AI181" s="25">
        <v>0</v>
      </c>
      <c r="AJ181" s="25">
        <v>0</v>
      </c>
      <c r="AK181" s="25">
        <v>0</v>
      </c>
      <c r="AL181" s="25">
        <v>0</v>
      </c>
      <c r="AM181" s="95">
        <v>0</v>
      </c>
      <c r="AN181" s="95" t="e">
        <f ca="1">IF(MengeInEEGSummieren(M181),AM181,0)</f>
        <v>#NAME?</v>
      </c>
      <c r="AO181" s="95">
        <f t="shared" si="18"/>
        <v>0</v>
      </c>
      <c r="AP181" s="95">
        <f t="shared" si="19"/>
        <v>0</v>
      </c>
      <c r="AS181">
        <v>0</v>
      </c>
      <c r="AT181">
        <v>0</v>
      </c>
      <c r="AU181" t="e">
        <f t="shared" ca="1" si="20"/>
        <v>#NAME?</v>
      </c>
    </row>
    <row r="182" spans="1:47" x14ac:dyDescent="0.15">
      <c r="A182" s="21" t="s">
        <v>448</v>
      </c>
      <c r="B182" s="22" t="s">
        <v>15</v>
      </c>
      <c r="C182" s="42">
        <v>2015</v>
      </c>
      <c r="D182" s="22" t="s">
        <v>449</v>
      </c>
      <c r="E182" s="22"/>
      <c r="F182" s="23">
        <v>4.08</v>
      </c>
      <c r="G182" s="23">
        <v>4.28</v>
      </c>
      <c r="H182" s="24">
        <f t="shared" si="15"/>
        <v>0</v>
      </c>
      <c r="I182" s="153">
        <v>0</v>
      </c>
      <c r="J182" s="24">
        <f t="shared" si="16"/>
        <v>0</v>
      </c>
      <c r="K182" s="25">
        <f t="shared" si="17"/>
        <v>0</v>
      </c>
      <c r="L182">
        <v>0</v>
      </c>
      <c r="M182">
        <v>301400064</v>
      </c>
      <c r="N182">
        <v>42065747</v>
      </c>
      <c r="O182" s="52">
        <v>0</v>
      </c>
      <c r="P182" s="52">
        <v>0</v>
      </c>
      <c r="Q182" s="52">
        <v>0</v>
      </c>
      <c r="R182" s="52">
        <v>0</v>
      </c>
      <c r="S182" s="52">
        <v>0</v>
      </c>
      <c r="T182" s="52">
        <v>0</v>
      </c>
      <c r="U182" s="52">
        <v>0</v>
      </c>
      <c r="V182" s="52">
        <v>0</v>
      </c>
      <c r="W182" s="52">
        <v>0</v>
      </c>
      <c r="X182" s="52">
        <v>0</v>
      </c>
      <c r="Y182" s="52">
        <v>0</v>
      </c>
      <c r="Z182" s="52">
        <v>0</v>
      </c>
      <c r="AA182" s="25">
        <v>0</v>
      </c>
      <c r="AB182" s="25">
        <v>0</v>
      </c>
      <c r="AC182" s="25">
        <v>0</v>
      </c>
      <c r="AD182" s="25">
        <v>0</v>
      </c>
      <c r="AE182" s="25">
        <v>0</v>
      </c>
      <c r="AF182" s="25">
        <v>0</v>
      </c>
      <c r="AG182" s="25">
        <v>0</v>
      </c>
      <c r="AH182" s="25">
        <v>0</v>
      </c>
      <c r="AI182" s="25">
        <v>0</v>
      </c>
      <c r="AJ182" s="25">
        <v>0</v>
      </c>
      <c r="AK182" s="25">
        <v>0</v>
      </c>
      <c r="AL182" s="25">
        <v>0</v>
      </c>
      <c r="AM182" s="95">
        <v>0</v>
      </c>
      <c r="AN182" s="95" t="e">
        <f ca="1">IF(MengeInEEGSummieren(M182),AM182,0)</f>
        <v>#NAME?</v>
      </c>
      <c r="AO182" s="95">
        <f t="shared" si="18"/>
        <v>0</v>
      </c>
      <c r="AP182" s="95">
        <f t="shared" si="19"/>
        <v>0</v>
      </c>
      <c r="AS182">
        <v>0</v>
      </c>
      <c r="AT182">
        <v>0</v>
      </c>
      <c r="AU182" t="e">
        <f t="shared" ca="1" si="20"/>
        <v>#NAME?</v>
      </c>
    </row>
    <row r="183" spans="1:47" x14ac:dyDescent="0.15">
      <c r="A183" s="21" t="s">
        <v>450</v>
      </c>
      <c r="B183" s="22" t="s">
        <v>15</v>
      </c>
      <c r="C183" s="42">
        <v>2015</v>
      </c>
      <c r="D183" s="22" t="s">
        <v>451</v>
      </c>
      <c r="E183" s="22"/>
      <c r="F183" s="23">
        <v>3.3</v>
      </c>
      <c r="G183" s="23">
        <v>3.5</v>
      </c>
      <c r="H183" s="24">
        <f t="shared" si="15"/>
        <v>0</v>
      </c>
      <c r="I183" s="153">
        <v>0</v>
      </c>
      <c r="J183" s="24">
        <f t="shared" si="16"/>
        <v>0</v>
      </c>
      <c r="K183" s="25">
        <f t="shared" si="17"/>
        <v>0</v>
      </c>
      <c r="L183">
        <v>0</v>
      </c>
      <c r="M183">
        <v>301400064</v>
      </c>
      <c r="N183">
        <v>42065747</v>
      </c>
      <c r="O183" s="52">
        <v>0</v>
      </c>
      <c r="P183" s="52">
        <v>0</v>
      </c>
      <c r="Q183" s="52">
        <v>0</v>
      </c>
      <c r="R183" s="52">
        <v>0</v>
      </c>
      <c r="S183" s="52">
        <v>0</v>
      </c>
      <c r="T183" s="52">
        <v>0</v>
      </c>
      <c r="U183" s="52">
        <v>0</v>
      </c>
      <c r="V183" s="52">
        <v>0</v>
      </c>
      <c r="W183" s="52">
        <v>0</v>
      </c>
      <c r="X183" s="52">
        <v>0</v>
      </c>
      <c r="Y183" s="52">
        <v>0</v>
      </c>
      <c r="Z183" s="52">
        <v>0</v>
      </c>
      <c r="AA183" s="25">
        <v>0</v>
      </c>
      <c r="AB183" s="25">
        <v>0</v>
      </c>
      <c r="AC183" s="25">
        <v>0</v>
      </c>
      <c r="AD183" s="25">
        <v>0</v>
      </c>
      <c r="AE183" s="25">
        <v>0</v>
      </c>
      <c r="AF183" s="25">
        <v>0</v>
      </c>
      <c r="AG183" s="25">
        <v>0</v>
      </c>
      <c r="AH183" s="25">
        <v>0</v>
      </c>
      <c r="AI183" s="25">
        <v>0</v>
      </c>
      <c r="AJ183" s="25">
        <v>0</v>
      </c>
      <c r="AK183" s="25">
        <v>0</v>
      </c>
      <c r="AL183" s="25">
        <v>0</v>
      </c>
      <c r="AM183" s="95">
        <v>0</v>
      </c>
      <c r="AN183" s="95" t="e">
        <f ca="1">IF(MengeInEEGSummieren(M183),AM183,0)</f>
        <v>#NAME?</v>
      </c>
      <c r="AO183" s="95">
        <f t="shared" si="18"/>
        <v>0</v>
      </c>
      <c r="AP183" s="95">
        <f t="shared" si="19"/>
        <v>0</v>
      </c>
      <c r="AS183">
        <v>0</v>
      </c>
      <c r="AT183">
        <v>0</v>
      </c>
      <c r="AU183" t="e">
        <f t="shared" ca="1" si="20"/>
        <v>#NAME?</v>
      </c>
    </row>
    <row r="184" spans="1:47" x14ac:dyDescent="0.15">
      <c r="A184" s="307"/>
      <c r="B184" s="308"/>
      <c r="C184" s="309"/>
      <c r="D184" s="308"/>
      <c r="E184" s="308"/>
      <c r="F184" s="310"/>
      <c r="G184" s="310"/>
      <c r="H184" s="311"/>
      <c r="I184" s="312"/>
      <c r="J184" s="311"/>
      <c r="K184" s="313"/>
      <c r="L184" s="66"/>
      <c r="M184" s="66"/>
      <c r="N184" s="66"/>
      <c r="O184" s="314"/>
      <c r="P184" s="314"/>
      <c r="Q184" s="314"/>
      <c r="R184" s="314"/>
      <c r="S184" s="314"/>
      <c r="T184" s="314"/>
      <c r="U184" s="314"/>
      <c r="V184" s="314"/>
      <c r="W184" s="314"/>
      <c r="X184" s="314"/>
      <c r="Y184" s="314"/>
      <c r="Z184" s="314"/>
      <c r="AA184" s="315"/>
      <c r="AB184" s="315"/>
      <c r="AC184" s="315"/>
      <c r="AD184" s="315"/>
      <c r="AE184" s="315"/>
      <c r="AF184" s="315"/>
      <c r="AG184" s="315"/>
      <c r="AH184" s="315"/>
      <c r="AI184" s="315"/>
      <c r="AJ184" s="315"/>
      <c r="AK184" s="315"/>
      <c r="AL184" s="315"/>
      <c r="AM184" s="95">
        <v>0</v>
      </c>
      <c r="AN184" s="95" t="e">
        <f ca="1">IF(MengeInEEGSummieren(M184),AM184,0)</f>
        <v>#NAME?</v>
      </c>
      <c r="AO184" s="95">
        <f t="shared" si="18"/>
        <v>0</v>
      </c>
      <c r="AP184" s="95">
        <f t="shared" si="19"/>
        <v>0</v>
      </c>
      <c r="AS184">
        <v>0</v>
      </c>
      <c r="AT184">
        <v>0</v>
      </c>
      <c r="AU184" t="e">
        <f t="shared" ca="1" si="20"/>
        <v>#NAME?</v>
      </c>
    </row>
    <row r="185" spans="1:47" x14ac:dyDescent="0.15">
      <c r="A185" s="21" t="s">
        <v>452</v>
      </c>
      <c r="B185" s="22" t="s">
        <v>15</v>
      </c>
      <c r="C185" s="42"/>
      <c r="D185" s="22" t="s">
        <v>453</v>
      </c>
      <c r="E185" s="22"/>
      <c r="F185" s="23">
        <v>0</v>
      </c>
      <c r="G185" s="23">
        <v>0</v>
      </c>
      <c r="H185" s="24">
        <f t="shared" si="15"/>
        <v>0</v>
      </c>
      <c r="I185" s="153">
        <v>0</v>
      </c>
      <c r="J185" s="24">
        <f t="shared" si="16"/>
        <v>0</v>
      </c>
      <c r="K185" s="25">
        <f t="shared" si="17"/>
        <v>0</v>
      </c>
      <c r="L185">
        <v>0</v>
      </c>
      <c r="M185">
        <v>32997376</v>
      </c>
      <c r="N185">
        <v>42065747</v>
      </c>
      <c r="O185" s="52">
        <v>0</v>
      </c>
      <c r="P185" s="52">
        <v>0</v>
      </c>
      <c r="Q185" s="52">
        <v>0</v>
      </c>
      <c r="R185" s="52">
        <v>0</v>
      </c>
      <c r="S185" s="52">
        <v>0</v>
      </c>
      <c r="T185" s="52">
        <v>0</v>
      </c>
      <c r="U185" s="52">
        <v>0</v>
      </c>
      <c r="V185" s="52">
        <v>0</v>
      </c>
      <c r="W185" s="52">
        <v>0</v>
      </c>
      <c r="X185" s="52">
        <v>0</v>
      </c>
      <c r="Y185" s="52">
        <v>0</v>
      </c>
      <c r="Z185" s="52">
        <v>0</v>
      </c>
      <c r="AA185" s="25">
        <v>0</v>
      </c>
      <c r="AB185" s="25">
        <v>0</v>
      </c>
      <c r="AC185" s="25">
        <v>0</v>
      </c>
      <c r="AD185" s="25">
        <v>0</v>
      </c>
      <c r="AE185" s="25">
        <v>0</v>
      </c>
      <c r="AF185" s="25">
        <v>0</v>
      </c>
      <c r="AG185" s="25">
        <v>0</v>
      </c>
      <c r="AH185" s="25">
        <v>0</v>
      </c>
      <c r="AI185" s="25">
        <v>0</v>
      </c>
      <c r="AJ185" s="25">
        <v>0</v>
      </c>
      <c r="AK185" s="25">
        <v>0</v>
      </c>
      <c r="AL185" s="25">
        <v>0</v>
      </c>
      <c r="AM185" s="95">
        <v>0</v>
      </c>
      <c r="AN185" s="95" t="e">
        <f ca="1">IF(MengeInEEGSummieren(M185),AM185,0)</f>
        <v>#NAME?</v>
      </c>
      <c r="AO185" s="95">
        <f t="shared" si="18"/>
        <v>0</v>
      </c>
      <c r="AP185" s="95">
        <f t="shared" si="19"/>
        <v>0</v>
      </c>
      <c r="AS185">
        <v>0</v>
      </c>
      <c r="AT185">
        <v>0</v>
      </c>
      <c r="AU185" t="e">
        <f t="shared" ca="1" si="20"/>
        <v>#NAME?</v>
      </c>
    </row>
    <row r="186" spans="1:47" x14ac:dyDescent="0.15">
      <c r="A186" s="307"/>
      <c r="B186" s="308"/>
      <c r="C186" s="309"/>
      <c r="D186" s="308"/>
      <c r="E186" s="308"/>
      <c r="F186" s="310"/>
      <c r="G186" s="310"/>
      <c r="H186" s="311"/>
      <c r="I186" s="312"/>
      <c r="J186" s="311"/>
      <c r="K186" s="313"/>
      <c r="L186" s="66"/>
      <c r="M186" s="66"/>
      <c r="N186" s="66"/>
      <c r="O186" s="314"/>
      <c r="P186" s="314"/>
      <c r="Q186" s="314"/>
      <c r="R186" s="314"/>
      <c r="S186" s="314"/>
      <c r="T186" s="314"/>
      <c r="U186" s="314"/>
      <c r="V186" s="314"/>
      <c r="W186" s="314"/>
      <c r="X186" s="314"/>
      <c r="Y186" s="314"/>
      <c r="Z186" s="314"/>
      <c r="AA186" s="315"/>
      <c r="AB186" s="315"/>
      <c r="AC186" s="315"/>
      <c r="AD186" s="315"/>
      <c r="AE186" s="315"/>
      <c r="AF186" s="315"/>
      <c r="AG186" s="315"/>
      <c r="AH186" s="315"/>
      <c r="AI186" s="315"/>
      <c r="AJ186" s="315"/>
      <c r="AK186" s="315"/>
      <c r="AL186" s="315"/>
      <c r="AM186" s="95">
        <v>0</v>
      </c>
      <c r="AN186" s="95" t="e">
        <f ca="1">IF(MengeInEEGSummieren(M186),AM186,0)</f>
        <v>#NAME?</v>
      </c>
      <c r="AO186" s="95">
        <f t="shared" si="18"/>
        <v>0</v>
      </c>
      <c r="AP186" s="95">
        <f t="shared" si="19"/>
        <v>0</v>
      </c>
      <c r="AS186">
        <v>0</v>
      </c>
      <c r="AT186">
        <v>0</v>
      </c>
      <c r="AU186" t="e">
        <f t="shared" ca="1" si="20"/>
        <v>#NAME?</v>
      </c>
    </row>
    <row r="187" spans="1:47" x14ac:dyDescent="0.15">
      <c r="A187" s="21" t="s">
        <v>454</v>
      </c>
      <c r="B187" s="22" t="s">
        <v>15</v>
      </c>
      <c r="C187" s="42"/>
      <c r="D187" s="22" t="s">
        <v>455</v>
      </c>
      <c r="E187" s="22"/>
      <c r="F187" s="23">
        <v>0</v>
      </c>
      <c r="G187" s="23">
        <v>0</v>
      </c>
      <c r="H187" s="24">
        <f t="shared" si="15"/>
        <v>0</v>
      </c>
      <c r="I187" s="153">
        <v>0</v>
      </c>
      <c r="J187" s="24">
        <f t="shared" si="16"/>
        <v>0</v>
      </c>
      <c r="K187" s="25">
        <f t="shared" si="17"/>
        <v>0</v>
      </c>
      <c r="L187">
        <v>0</v>
      </c>
      <c r="M187">
        <v>301432832</v>
      </c>
      <c r="N187">
        <v>42065747</v>
      </c>
      <c r="O187" s="52">
        <v>0</v>
      </c>
      <c r="P187" s="52">
        <v>0</v>
      </c>
      <c r="Q187" s="52">
        <v>0</v>
      </c>
      <c r="R187" s="52">
        <v>0</v>
      </c>
      <c r="S187" s="52">
        <v>0</v>
      </c>
      <c r="T187" s="52">
        <v>0</v>
      </c>
      <c r="U187" s="52">
        <v>0</v>
      </c>
      <c r="V187" s="52">
        <v>0</v>
      </c>
      <c r="W187" s="52">
        <v>0</v>
      </c>
      <c r="X187" s="52">
        <v>0</v>
      </c>
      <c r="Y187" s="52">
        <v>0</v>
      </c>
      <c r="Z187" s="52">
        <v>0</v>
      </c>
      <c r="AA187" s="25">
        <v>0</v>
      </c>
      <c r="AB187" s="25">
        <v>0</v>
      </c>
      <c r="AC187" s="25">
        <v>0</v>
      </c>
      <c r="AD187" s="25">
        <v>0</v>
      </c>
      <c r="AE187" s="25">
        <v>0</v>
      </c>
      <c r="AF187" s="25">
        <v>0</v>
      </c>
      <c r="AG187" s="25">
        <v>0</v>
      </c>
      <c r="AH187" s="25">
        <v>0</v>
      </c>
      <c r="AI187" s="25">
        <v>0</v>
      </c>
      <c r="AJ187" s="25">
        <v>0</v>
      </c>
      <c r="AK187" s="25">
        <v>0</v>
      </c>
      <c r="AL187" s="25">
        <v>0</v>
      </c>
      <c r="AM187" s="95">
        <v>0</v>
      </c>
      <c r="AN187" s="95" t="e">
        <f ca="1">IF(MengeInEEGSummieren(M187),AM187,0)</f>
        <v>#NAME?</v>
      </c>
      <c r="AO187" s="95">
        <f t="shared" si="18"/>
        <v>0</v>
      </c>
      <c r="AP187" s="95">
        <f t="shared" si="19"/>
        <v>0</v>
      </c>
      <c r="AS187">
        <v>0</v>
      </c>
      <c r="AT187">
        <v>0</v>
      </c>
      <c r="AU187" t="e">
        <f t="shared" ca="1" si="20"/>
        <v>#NAME?</v>
      </c>
    </row>
    <row r="188" spans="1:47" x14ac:dyDescent="0.15">
      <c r="A188" s="21" t="s">
        <v>456</v>
      </c>
      <c r="B188" s="22" t="s">
        <v>15</v>
      </c>
      <c r="C188" s="42"/>
      <c r="D188" s="22" t="s">
        <v>457</v>
      </c>
      <c r="E188" s="22"/>
      <c r="F188" s="23">
        <v>0</v>
      </c>
      <c r="G188" s="23">
        <v>0</v>
      </c>
      <c r="H188" s="24">
        <f t="shared" si="15"/>
        <v>0</v>
      </c>
      <c r="I188" s="153">
        <v>0</v>
      </c>
      <c r="J188" s="24">
        <f t="shared" si="16"/>
        <v>0</v>
      </c>
      <c r="K188" s="25">
        <f t="shared" si="17"/>
        <v>0</v>
      </c>
      <c r="L188">
        <v>0</v>
      </c>
      <c r="M188">
        <v>301432832</v>
      </c>
      <c r="N188">
        <v>42065747</v>
      </c>
      <c r="O188" s="52">
        <v>0</v>
      </c>
      <c r="P188" s="52">
        <v>0</v>
      </c>
      <c r="Q188" s="52">
        <v>0</v>
      </c>
      <c r="R188" s="52">
        <v>0</v>
      </c>
      <c r="S188" s="52">
        <v>0</v>
      </c>
      <c r="T188" s="52">
        <v>0</v>
      </c>
      <c r="U188" s="52">
        <v>0</v>
      </c>
      <c r="V188" s="52">
        <v>0</v>
      </c>
      <c r="W188" s="52">
        <v>0</v>
      </c>
      <c r="X188" s="52">
        <v>0</v>
      </c>
      <c r="Y188" s="52">
        <v>0</v>
      </c>
      <c r="Z188" s="52">
        <v>0</v>
      </c>
      <c r="AA188" s="25">
        <v>0</v>
      </c>
      <c r="AB188" s="25">
        <v>0</v>
      </c>
      <c r="AC188" s="25">
        <v>0</v>
      </c>
      <c r="AD188" s="25">
        <v>0</v>
      </c>
      <c r="AE188" s="25">
        <v>0</v>
      </c>
      <c r="AF188" s="25">
        <v>0</v>
      </c>
      <c r="AG188" s="25">
        <v>0</v>
      </c>
      <c r="AH188" s="25">
        <v>0</v>
      </c>
      <c r="AI188" s="25">
        <v>0</v>
      </c>
      <c r="AJ188" s="25">
        <v>0</v>
      </c>
      <c r="AK188" s="25">
        <v>0</v>
      </c>
      <c r="AL188" s="25">
        <v>0</v>
      </c>
      <c r="AM188" s="95">
        <v>0</v>
      </c>
      <c r="AN188" s="95" t="e">
        <f ca="1">IF(MengeInEEGSummieren(M188),AM188,0)</f>
        <v>#NAME?</v>
      </c>
      <c r="AO188" s="95">
        <f t="shared" si="18"/>
        <v>0</v>
      </c>
      <c r="AP188" s="95">
        <f t="shared" si="19"/>
        <v>0</v>
      </c>
      <c r="AS188">
        <v>0</v>
      </c>
      <c r="AT188">
        <v>0</v>
      </c>
      <c r="AU188" t="e">
        <f t="shared" ca="1" si="20"/>
        <v>#NAME?</v>
      </c>
    </row>
    <row r="189" spans="1:47" x14ac:dyDescent="0.15">
      <c r="A189" s="21" t="s">
        <v>458</v>
      </c>
      <c r="B189" s="22" t="s">
        <v>15</v>
      </c>
      <c r="C189" s="42"/>
      <c r="D189" s="22" t="s">
        <v>459</v>
      </c>
      <c r="E189" s="22"/>
      <c r="F189" s="23">
        <v>0</v>
      </c>
      <c r="G189" s="23">
        <v>0</v>
      </c>
      <c r="H189" s="24">
        <f t="shared" si="15"/>
        <v>0</v>
      </c>
      <c r="I189" s="153">
        <v>0</v>
      </c>
      <c r="J189" s="24">
        <f t="shared" si="16"/>
        <v>0</v>
      </c>
      <c r="K189" s="25">
        <f t="shared" si="17"/>
        <v>0</v>
      </c>
      <c r="L189">
        <v>0</v>
      </c>
      <c r="M189">
        <v>301432832</v>
      </c>
      <c r="N189">
        <v>42065747</v>
      </c>
      <c r="O189" s="52">
        <v>0</v>
      </c>
      <c r="P189" s="52">
        <v>0</v>
      </c>
      <c r="Q189" s="52">
        <v>0</v>
      </c>
      <c r="R189" s="52">
        <v>0</v>
      </c>
      <c r="S189" s="52">
        <v>0</v>
      </c>
      <c r="T189" s="52">
        <v>0</v>
      </c>
      <c r="U189" s="52">
        <v>0</v>
      </c>
      <c r="V189" s="52">
        <v>0</v>
      </c>
      <c r="W189" s="52">
        <v>0</v>
      </c>
      <c r="X189" s="52">
        <v>0</v>
      </c>
      <c r="Y189" s="52">
        <v>0</v>
      </c>
      <c r="Z189" s="52">
        <v>0</v>
      </c>
      <c r="AA189" s="25">
        <v>0</v>
      </c>
      <c r="AB189" s="25">
        <v>0</v>
      </c>
      <c r="AC189" s="25">
        <v>0</v>
      </c>
      <c r="AD189" s="25">
        <v>0</v>
      </c>
      <c r="AE189" s="25">
        <v>0</v>
      </c>
      <c r="AF189" s="25">
        <v>0</v>
      </c>
      <c r="AG189" s="25">
        <v>0</v>
      </c>
      <c r="AH189" s="25">
        <v>0</v>
      </c>
      <c r="AI189" s="25">
        <v>0</v>
      </c>
      <c r="AJ189" s="25">
        <v>0</v>
      </c>
      <c r="AK189" s="25">
        <v>0</v>
      </c>
      <c r="AL189" s="25">
        <v>0</v>
      </c>
      <c r="AM189" s="95">
        <v>0</v>
      </c>
      <c r="AN189" s="95" t="e">
        <f ca="1">IF(MengeInEEGSummieren(M189),AM189,0)</f>
        <v>#NAME?</v>
      </c>
      <c r="AO189" s="95">
        <f t="shared" si="18"/>
        <v>0</v>
      </c>
      <c r="AP189" s="95">
        <f t="shared" si="19"/>
        <v>0</v>
      </c>
      <c r="AS189">
        <v>0</v>
      </c>
      <c r="AT189">
        <v>0</v>
      </c>
      <c r="AU189" t="e">
        <f t="shared" ca="1" si="20"/>
        <v>#NAME?</v>
      </c>
    </row>
    <row r="190" spans="1:47" x14ac:dyDescent="0.15">
      <c r="A190" s="21" t="s">
        <v>460</v>
      </c>
      <c r="B190" s="22" t="s">
        <v>15</v>
      </c>
      <c r="C190" s="42"/>
      <c r="D190" s="22" t="s">
        <v>461</v>
      </c>
      <c r="E190" s="22"/>
      <c r="F190" s="23">
        <v>0</v>
      </c>
      <c r="G190" s="23">
        <v>0</v>
      </c>
      <c r="H190" s="24">
        <f t="shared" si="15"/>
        <v>0</v>
      </c>
      <c r="I190" s="153">
        <v>0</v>
      </c>
      <c r="J190" s="24">
        <f t="shared" si="16"/>
        <v>0</v>
      </c>
      <c r="K190" s="25">
        <f t="shared" si="17"/>
        <v>0</v>
      </c>
      <c r="L190">
        <v>0</v>
      </c>
      <c r="M190">
        <v>301432832</v>
      </c>
      <c r="N190">
        <v>42065747</v>
      </c>
      <c r="O190" s="52">
        <v>0</v>
      </c>
      <c r="P190" s="52">
        <v>0</v>
      </c>
      <c r="Q190" s="52">
        <v>0</v>
      </c>
      <c r="R190" s="52">
        <v>0</v>
      </c>
      <c r="S190" s="52">
        <v>0</v>
      </c>
      <c r="T190" s="52">
        <v>0</v>
      </c>
      <c r="U190" s="52">
        <v>0</v>
      </c>
      <c r="V190" s="52">
        <v>0</v>
      </c>
      <c r="W190" s="52">
        <v>0</v>
      </c>
      <c r="X190" s="52">
        <v>0</v>
      </c>
      <c r="Y190" s="52">
        <v>0</v>
      </c>
      <c r="Z190" s="52">
        <v>0</v>
      </c>
      <c r="AA190" s="25">
        <v>0</v>
      </c>
      <c r="AB190" s="25">
        <v>0</v>
      </c>
      <c r="AC190" s="25">
        <v>0</v>
      </c>
      <c r="AD190" s="25">
        <v>0</v>
      </c>
      <c r="AE190" s="25">
        <v>0</v>
      </c>
      <c r="AF190" s="25">
        <v>0</v>
      </c>
      <c r="AG190" s="25">
        <v>0</v>
      </c>
      <c r="AH190" s="25">
        <v>0</v>
      </c>
      <c r="AI190" s="25">
        <v>0</v>
      </c>
      <c r="AJ190" s="25">
        <v>0</v>
      </c>
      <c r="AK190" s="25">
        <v>0</v>
      </c>
      <c r="AL190" s="25">
        <v>0</v>
      </c>
      <c r="AM190" s="95">
        <v>0</v>
      </c>
      <c r="AN190" s="95" t="e">
        <f ca="1">IF(MengeInEEGSummieren(M190),AM190,0)</f>
        <v>#NAME?</v>
      </c>
      <c r="AO190" s="95">
        <f t="shared" si="18"/>
        <v>0</v>
      </c>
      <c r="AP190" s="95">
        <f t="shared" si="19"/>
        <v>0</v>
      </c>
      <c r="AS190">
        <v>0</v>
      </c>
      <c r="AT190">
        <v>0</v>
      </c>
      <c r="AU190" t="e">
        <f t="shared" ca="1" si="20"/>
        <v>#NAME?</v>
      </c>
    </row>
    <row r="191" spans="1:47" x14ac:dyDescent="0.15">
      <c r="A191" s="21" t="s">
        <v>462</v>
      </c>
      <c r="B191" s="22" t="s">
        <v>15</v>
      </c>
      <c r="C191" s="42"/>
      <c r="D191" s="22" t="s">
        <v>463</v>
      </c>
      <c r="E191" s="22"/>
      <c r="F191" s="23">
        <v>0</v>
      </c>
      <c r="G191" s="23">
        <v>0</v>
      </c>
      <c r="H191" s="24">
        <f t="shared" si="15"/>
        <v>0</v>
      </c>
      <c r="I191" s="153">
        <v>0</v>
      </c>
      <c r="J191" s="24">
        <f t="shared" si="16"/>
        <v>0</v>
      </c>
      <c r="K191" s="25">
        <f t="shared" si="17"/>
        <v>0</v>
      </c>
      <c r="L191">
        <v>0</v>
      </c>
      <c r="M191">
        <v>288751872</v>
      </c>
      <c r="N191">
        <v>42065747</v>
      </c>
      <c r="O191" s="52">
        <v>0</v>
      </c>
      <c r="P191" s="52">
        <v>0</v>
      </c>
      <c r="Q191" s="52">
        <v>0</v>
      </c>
      <c r="R191" s="52">
        <v>0</v>
      </c>
      <c r="S191" s="52">
        <v>0</v>
      </c>
      <c r="T191" s="52">
        <v>0</v>
      </c>
      <c r="U191" s="52">
        <v>0</v>
      </c>
      <c r="V191" s="52">
        <v>0</v>
      </c>
      <c r="W191" s="52">
        <v>0</v>
      </c>
      <c r="X191" s="52">
        <v>0</v>
      </c>
      <c r="Y191" s="52">
        <v>0</v>
      </c>
      <c r="Z191" s="52">
        <v>0</v>
      </c>
      <c r="AA191" s="25">
        <v>0</v>
      </c>
      <c r="AB191" s="25">
        <v>0</v>
      </c>
      <c r="AC191" s="25">
        <v>0</v>
      </c>
      <c r="AD191" s="25">
        <v>0</v>
      </c>
      <c r="AE191" s="25">
        <v>0</v>
      </c>
      <c r="AF191" s="25">
        <v>0</v>
      </c>
      <c r="AG191" s="25">
        <v>0</v>
      </c>
      <c r="AH191" s="25">
        <v>0</v>
      </c>
      <c r="AI191" s="25">
        <v>0</v>
      </c>
      <c r="AJ191" s="25">
        <v>0</v>
      </c>
      <c r="AK191" s="25">
        <v>0</v>
      </c>
      <c r="AL191" s="25">
        <v>0</v>
      </c>
      <c r="AM191" s="95">
        <v>0</v>
      </c>
      <c r="AN191" s="95" t="e">
        <f ca="1">IF(MengeInEEGSummieren(M191),AM191,0)</f>
        <v>#NAME?</v>
      </c>
      <c r="AO191" s="95">
        <f t="shared" si="18"/>
        <v>0</v>
      </c>
      <c r="AP191" s="95">
        <f t="shared" si="19"/>
        <v>0</v>
      </c>
      <c r="AS191">
        <v>0</v>
      </c>
      <c r="AT191">
        <v>0</v>
      </c>
      <c r="AU191" t="e">
        <f t="shared" ca="1" si="20"/>
        <v>#NAME?</v>
      </c>
    </row>
    <row r="192" spans="1:47" x14ac:dyDescent="0.15">
      <c r="A192" s="21" t="s">
        <v>464</v>
      </c>
      <c r="B192" s="22" t="s">
        <v>15</v>
      </c>
      <c r="C192" s="42"/>
      <c r="D192" s="22" t="s">
        <v>465</v>
      </c>
      <c r="E192" s="22"/>
      <c r="F192" s="23">
        <v>0</v>
      </c>
      <c r="G192" s="23">
        <v>0</v>
      </c>
      <c r="H192" s="24">
        <f t="shared" si="15"/>
        <v>0</v>
      </c>
      <c r="I192" s="153">
        <v>0</v>
      </c>
      <c r="J192" s="24">
        <f t="shared" si="16"/>
        <v>0</v>
      </c>
      <c r="K192" s="25">
        <f t="shared" si="17"/>
        <v>0</v>
      </c>
      <c r="L192">
        <v>0</v>
      </c>
      <c r="M192">
        <v>288751872</v>
      </c>
      <c r="N192">
        <v>42065747</v>
      </c>
      <c r="O192" s="52">
        <v>0</v>
      </c>
      <c r="P192" s="52">
        <v>0</v>
      </c>
      <c r="Q192" s="52">
        <v>0</v>
      </c>
      <c r="R192" s="52">
        <v>0</v>
      </c>
      <c r="S192" s="52">
        <v>0</v>
      </c>
      <c r="T192" s="52">
        <v>0</v>
      </c>
      <c r="U192" s="52">
        <v>0</v>
      </c>
      <c r="V192" s="52">
        <v>0</v>
      </c>
      <c r="W192" s="52">
        <v>0</v>
      </c>
      <c r="X192" s="52">
        <v>0</v>
      </c>
      <c r="Y192" s="52">
        <v>0</v>
      </c>
      <c r="Z192" s="52">
        <v>0</v>
      </c>
      <c r="AA192" s="25">
        <v>0</v>
      </c>
      <c r="AB192" s="25">
        <v>0</v>
      </c>
      <c r="AC192" s="25">
        <v>0</v>
      </c>
      <c r="AD192" s="25">
        <v>0</v>
      </c>
      <c r="AE192" s="25">
        <v>0</v>
      </c>
      <c r="AF192" s="25">
        <v>0</v>
      </c>
      <c r="AG192" s="25">
        <v>0</v>
      </c>
      <c r="AH192" s="25">
        <v>0</v>
      </c>
      <c r="AI192" s="25">
        <v>0</v>
      </c>
      <c r="AJ192" s="25">
        <v>0</v>
      </c>
      <c r="AK192" s="25">
        <v>0</v>
      </c>
      <c r="AL192" s="25">
        <v>0</v>
      </c>
      <c r="AM192" s="95">
        <v>0</v>
      </c>
      <c r="AN192" s="95" t="e">
        <f ca="1">IF(MengeInEEGSummieren(M192),AM192,0)</f>
        <v>#NAME?</v>
      </c>
      <c r="AO192" s="95">
        <f t="shared" si="18"/>
        <v>0</v>
      </c>
      <c r="AP192" s="95">
        <f t="shared" si="19"/>
        <v>0</v>
      </c>
      <c r="AS192">
        <v>0</v>
      </c>
      <c r="AT192">
        <v>0</v>
      </c>
      <c r="AU192" t="e">
        <f t="shared" ca="1" si="20"/>
        <v>#NAME?</v>
      </c>
    </row>
    <row r="193" spans="1:47" x14ac:dyDescent="0.15">
      <c r="A193" s="21" t="s">
        <v>466</v>
      </c>
      <c r="B193" s="22" t="s">
        <v>15</v>
      </c>
      <c r="C193" s="42"/>
      <c r="D193" s="22" t="s">
        <v>467</v>
      </c>
      <c r="E193" s="22"/>
      <c r="F193" s="23">
        <v>0</v>
      </c>
      <c r="G193" s="23">
        <v>0</v>
      </c>
      <c r="H193" s="24">
        <f t="shared" si="15"/>
        <v>0</v>
      </c>
      <c r="I193" s="153">
        <v>0</v>
      </c>
      <c r="J193" s="24">
        <f t="shared" si="16"/>
        <v>0</v>
      </c>
      <c r="K193" s="25">
        <f t="shared" si="17"/>
        <v>0</v>
      </c>
      <c r="L193">
        <v>0</v>
      </c>
      <c r="M193">
        <v>288751872</v>
      </c>
      <c r="N193">
        <v>42065747</v>
      </c>
      <c r="O193" s="52">
        <v>0</v>
      </c>
      <c r="P193" s="52">
        <v>0</v>
      </c>
      <c r="Q193" s="52">
        <v>0</v>
      </c>
      <c r="R193" s="52">
        <v>0</v>
      </c>
      <c r="S193" s="52">
        <v>0</v>
      </c>
      <c r="T193" s="52">
        <v>0</v>
      </c>
      <c r="U193" s="52">
        <v>0</v>
      </c>
      <c r="V193" s="52">
        <v>0</v>
      </c>
      <c r="W193" s="52">
        <v>0</v>
      </c>
      <c r="X193" s="52">
        <v>0</v>
      </c>
      <c r="Y193" s="52">
        <v>0</v>
      </c>
      <c r="Z193" s="52">
        <v>0</v>
      </c>
      <c r="AA193" s="25">
        <v>0</v>
      </c>
      <c r="AB193" s="25">
        <v>0</v>
      </c>
      <c r="AC193" s="25">
        <v>0</v>
      </c>
      <c r="AD193" s="25">
        <v>0</v>
      </c>
      <c r="AE193" s="25">
        <v>0</v>
      </c>
      <c r="AF193" s="25">
        <v>0</v>
      </c>
      <c r="AG193" s="25">
        <v>0</v>
      </c>
      <c r="AH193" s="25">
        <v>0</v>
      </c>
      <c r="AI193" s="25">
        <v>0</v>
      </c>
      <c r="AJ193" s="25">
        <v>0</v>
      </c>
      <c r="AK193" s="25">
        <v>0</v>
      </c>
      <c r="AL193" s="25">
        <v>0</v>
      </c>
      <c r="AM193" s="95">
        <v>0</v>
      </c>
      <c r="AN193" s="95" t="e">
        <f ca="1">IF(MengeInEEGSummieren(M193),AM193,0)</f>
        <v>#NAME?</v>
      </c>
      <c r="AO193" s="95">
        <f t="shared" si="18"/>
        <v>0</v>
      </c>
      <c r="AP193" s="95">
        <f t="shared" si="19"/>
        <v>0</v>
      </c>
      <c r="AS193">
        <v>0</v>
      </c>
      <c r="AT193">
        <v>0</v>
      </c>
      <c r="AU193" t="e">
        <f t="shared" ca="1" si="20"/>
        <v>#NAME?</v>
      </c>
    </row>
    <row r="194" spans="1:47" x14ac:dyDescent="0.15">
      <c r="A194" s="21" t="s">
        <v>468</v>
      </c>
      <c r="B194" s="22" t="s">
        <v>15</v>
      </c>
      <c r="C194" s="42"/>
      <c r="D194" s="22" t="s">
        <v>469</v>
      </c>
      <c r="E194" s="22"/>
      <c r="F194" s="23">
        <v>0</v>
      </c>
      <c r="G194" s="23">
        <v>0</v>
      </c>
      <c r="H194" s="24">
        <f t="shared" si="15"/>
        <v>0</v>
      </c>
      <c r="I194" s="153">
        <v>0</v>
      </c>
      <c r="J194" s="24">
        <f t="shared" si="16"/>
        <v>0</v>
      </c>
      <c r="K194" s="25">
        <f t="shared" si="17"/>
        <v>0</v>
      </c>
      <c r="L194">
        <v>0</v>
      </c>
      <c r="M194">
        <v>288751872</v>
      </c>
      <c r="N194">
        <v>42065747</v>
      </c>
      <c r="O194" s="52">
        <v>0</v>
      </c>
      <c r="P194" s="52">
        <v>0</v>
      </c>
      <c r="Q194" s="52">
        <v>0</v>
      </c>
      <c r="R194" s="52">
        <v>0</v>
      </c>
      <c r="S194" s="52">
        <v>0</v>
      </c>
      <c r="T194" s="52">
        <v>0</v>
      </c>
      <c r="U194" s="52">
        <v>0</v>
      </c>
      <c r="V194" s="52">
        <v>0</v>
      </c>
      <c r="W194" s="52">
        <v>0</v>
      </c>
      <c r="X194" s="52">
        <v>0</v>
      </c>
      <c r="Y194" s="52">
        <v>0</v>
      </c>
      <c r="Z194" s="52">
        <v>0</v>
      </c>
      <c r="AA194" s="25">
        <v>0</v>
      </c>
      <c r="AB194" s="25">
        <v>0</v>
      </c>
      <c r="AC194" s="25">
        <v>0</v>
      </c>
      <c r="AD194" s="25">
        <v>0</v>
      </c>
      <c r="AE194" s="25">
        <v>0</v>
      </c>
      <c r="AF194" s="25">
        <v>0</v>
      </c>
      <c r="AG194" s="25">
        <v>0</v>
      </c>
      <c r="AH194" s="25">
        <v>0</v>
      </c>
      <c r="AI194" s="25">
        <v>0</v>
      </c>
      <c r="AJ194" s="25">
        <v>0</v>
      </c>
      <c r="AK194" s="25">
        <v>0</v>
      </c>
      <c r="AL194" s="25">
        <v>0</v>
      </c>
      <c r="AM194" s="95">
        <v>0</v>
      </c>
      <c r="AN194" s="95" t="e">
        <f ca="1">IF(MengeInEEGSummieren(M194),AM194,0)</f>
        <v>#NAME?</v>
      </c>
      <c r="AO194" s="95">
        <f t="shared" si="18"/>
        <v>0</v>
      </c>
      <c r="AP194" s="95">
        <f t="shared" si="19"/>
        <v>0</v>
      </c>
      <c r="AS194">
        <v>0</v>
      </c>
      <c r="AT194">
        <v>0</v>
      </c>
      <c r="AU194" t="e">
        <f t="shared" ca="1" si="20"/>
        <v>#NAME?</v>
      </c>
    </row>
    <row r="195" spans="1:47" x14ac:dyDescent="0.15">
      <c r="A195" s="21" t="s">
        <v>470</v>
      </c>
      <c r="B195" s="22" t="s">
        <v>15</v>
      </c>
      <c r="C195" s="42"/>
      <c r="D195" s="22" t="s">
        <v>471</v>
      </c>
      <c r="E195" s="22"/>
      <c r="F195" s="23">
        <v>0</v>
      </c>
      <c r="G195" s="23">
        <v>0</v>
      </c>
      <c r="H195" s="24">
        <f t="shared" si="15"/>
        <v>0</v>
      </c>
      <c r="I195" s="153">
        <v>0</v>
      </c>
      <c r="J195" s="24">
        <f t="shared" si="16"/>
        <v>0</v>
      </c>
      <c r="K195" s="25">
        <f t="shared" si="17"/>
        <v>0</v>
      </c>
      <c r="L195">
        <v>0</v>
      </c>
      <c r="M195">
        <v>288751872</v>
      </c>
      <c r="N195">
        <v>42065747</v>
      </c>
      <c r="O195" s="52">
        <v>0</v>
      </c>
      <c r="P195" s="52">
        <v>0</v>
      </c>
      <c r="Q195" s="52">
        <v>0</v>
      </c>
      <c r="R195" s="52">
        <v>0</v>
      </c>
      <c r="S195" s="52">
        <v>0</v>
      </c>
      <c r="T195" s="52">
        <v>0</v>
      </c>
      <c r="U195" s="52">
        <v>0</v>
      </c>
      <c r="V195" s="52">
        <v>0</v>
      </c>
      <c r="W195" s="52">
        <v>0</v>
      </c>
      <c r="X195" s="52">
        <v>0</v>
      </c>
      <c r="Y195" s="52">
        <v>0</v>
      </c>
      <c r="Z195" s="52">
        <v>0</v>
      </c>
      <c r="AA195" s="25">
        <v>0</v>
      </c>
      <c r="AB195" s="25">
        <v>0</v>
      </c>
      <c r="AC195" s="25">
        <v>0</v>
      </c>
      <c r="AD195" s="25">
        <v>0</v>
      </c>
      <c r="AE195" s="25">
        <v>0</v>
      </c>
      <c r="AF195" s="25">
        <v>0</v>
      </c>
      <c r="AG195" s="25">
        <v>0</v>
      </c>
      <c r="AH195" s="25">
        <v>0</v>
      </c>
      <c r="AI195" s="25">
        <v>0</v>
      </c>
      <c r="AJ195" s="25">
        <v>0</v>
      </c>
      <c r="AK195" s="25">
        <v>0</v>
      </c>
      <c r="AL195" s="25">
        <v>0</v>
      </c>
      <c r="AM195" s="95">
        <v>0</v>
      </c>
      <c r="AN195" s="95" t="e">
        <f ca="1">IF(MengeInEEGSummieren(M195),AM195,0)</f>
        <v>#NAME?</v>
      </c>
      <c r="AO195" s="95">
        <f t="shared" si="18"/>
        <v>0</v>
      </c>
      <c r="AP195" s="95">
        <f t="shared" si="19"/>
        <v>0</v>
      </c>
      <c r="AS195">
        <v>0</v>
      </c>
      <c r="AT195">
        <v>0</v>
      </c>
      <c r="AU195" t="e">
        <f t="shared" ca="1" si="20"/>
        <v>#NAME?</v>
      </c>
    </row>
    <row r="196" spans="1:47" x14ac:dyDescent="0.15">
      <c r="A196" s="21" t="s">
        <v>472</v>
      </c>
      <c r="B196" s="22" t="s">
        <v>15</v>
      </c>
      <c r="C196" s="42"/>
      <c r="D196" s="22" t="s">
        <v>473</v>
      </c>
      <c r="E196" s="22"/>
      <c r="F196" s="23">
        <v>0</v>
      </c>
      <c r="G196" s="23">
        <v>0</v>
      </c>
      <c r="H196" s="24">
        <f t="shared" si="15"/>
        <v>0</v>
      </c>
      <c r="I196" s="153">
        <v>0</v>
      </c>
      <c r="J196" s="24">
        <f t="shared" si="16"/>
        <v>0</v>
      </c>
      <c r="K196" s="25">
        <f t="shared" si="17"/>
        <v>0</v>
      </c>
      <c r="L196">
        <v>0</v>
      </c>
      <c r="M196">
        <v>288751872</v>
      </c>
      <c r="N196">
        <v>42065747</v>
      </c>
      <c r="O196" s="52">
        <v>0</v>
      </c>
      <c r="P196" s="52">
        <v>0</v>
      </c>
      <c r="Q196" s="52">
        <v>0</v>
      </c>
      <c r="R196" s="52">
        <v>0</v>
      </c>
      <c r="S196" s="52">
        <v>0</v>
      </c>
      <c r="T196" s="52">
        <v>0</v>
      </c>
      <c r="U196" s="52">
        <v>0</v>
      </c>
      <c r="V196" s="52">
        <v>0</v>
      </c>
      <c r="W196" s="52">
        <v>0</v>
      </c>
      <c r="X196" s="52">
        <v>0</v>
      </c>
      <c r="Y196" s="52">
        <v>0</v>
      </c>
      <c r="Z196" s="52">
        <v>0</v>
      </c>
      <c r="AA196" s="25">
        <v>0</v>
      </c>
      <c r="AB196" s="25">
        <v>0</v>
      </c>
      <c r="AC196" s="25">
        <v>0</v>
      </c>
      <c r="AD196" s="25">
        <v>0</v>
      </c>
      <c r="AE196" s="25">
        <v>0</v>
      </c>
      <c r="AF196" s="25">
        <v>0</v>
      </c>
      <c r="AG196" s="25">
        <v>0</v>
      </c>
      <c r="AH196" s="25">
        <v>0</v>
      </c>
      <c r="AI196" s="25">
        <v>0</v>
      </c>
      <c r="AJ196" s="25">
        <v>0</v>
      </c>
      <c r="AK196" s="25">
        <v>0</v>
      </c>
      <c r="AL196" s="25">
        <v>0</v>
      </c>
      <c r="AM196" s="95">
        <v>0</v>
      </c>
      <c r="AN196" s="95" t="e">
        <f ca="1">IF(MengeInEEGSummieren(M196),AM196,0)</f>
        <v>#NAME?</v>
      </c>
      <c r="AO196" s="95">
        <f t="shared" si="18"/>
        <v>0</v>
      </c>
      <c r="AP196" s="95">
        <f t="shared" si="19"/>
        <v>0</v>
      </c>
      <c r="AS196">
        <v>0</v>
      </c>
      <c r="AT196">
        <v>0</v>
      </c>
      <c r="AU196" t="e">
        <f t="shared" ca="1" si="20"/>
        <v>#NAME?</v>
      </c>
    </row>
    <row r="197" spans="1:47" x14ac:dyDescent="0.15">
      <c r="A197" s="21" t="s">
        <v>474</v>
      </c>
      <c r="B197" s="22" t="s">
        <v>15</v>
      </c>
      <c r="C197" s="42"/>
      <c r="D197" s="22" t="s">
        <v>475</v>
      </c>
      <c r="E197" s="22"/>
      <c r="F197" s="23">
        <v>0</v>
      </c>
      <c r="G197" s="23">
        <v>0</v>
      </c>
      <c r="H197" s="24">
        <f t="shared" si="15"/>
        <v>0</v>
      </c>
      <c r="I197" s="153">
        <v>0</v>
      </c>
      <c r="J197" s="24">
        <f t="shared" si="16"/>
        <v>0</v>
      </c>
      <c r="K197" s="25">
        <f t="shared" si="17"/>
        <v>0</v>
      </c>
      <c r="L197">
        <v>0</v>
      </c>
      <c r="M197">
        <v>301432832</v>
      </c>
      <c r="N197">
        <v>42065747</v>
      </c>
      <c r="O197" s="52">
        <v>0</v>
      </c>
      <c r="P197" s="52">
        <v>0</v>
      </c>
      <c r="Q197" s="52">
        <v>0</v>
      </c>
      <c r="R197" s="52">
        <v>0</v>
      </c>
      <c r="S197" s="52">
        <v>0</v>
      </c>
      <c r="T197" s="52">
        <v>0</v>
      </c>
      <c r="U197" s="52">
        <v>0</v>
      </c>
      <c r="V197" s="52">
        <v>0</v>
      </c>
      <c r="W197" s="52">
        <v>0</v>
      </c>
      <c r="X197" s="52">
        <v>0</v>
      </c>
      <c r="Y197" s="52">
        <v>0</v>
      </c>
      <c r="Z197" s="52">
        <v>0</v>
      </c>
      <c r="AA197" s="25">
        <v>0</v>
      </c>
      <c r="AB197" s="25">
        <v>0</v>
      </c>
      <c r="AC197" s="25">
        <v>0</v>
      </c>
      <c r="AD197" s="25">
        <v>0</v>
      </c>
      <c r="AE197" s="25">
        <v>0</v>
      </c>
      <c r="AF197" s="25">
        <v>0</v>
      </c>
      <c r="AG197" s="25">
        <v>0</v>
      </c>
      <c r="AH197" s="25">
        <v>0</v>
      </c>
      <c r="AI197" s="25">
        <v>0</v>
      </c>
      <c r="AJ197" s="25">
        <v>0</v>
      </c>
      <c r="AK197" s="25">
        <v>0</v>
      </c>
      <c r="AL197" s="25">
        <v>0</v>
      </c>
      <c r="AM197" s="95">
        <v>0</v>
      </c>
      <c r="AN197" s="95" t="e">
        <f ca="1">IF(MengeInEEGSummieren(M197),AM197,0)</f>
        <v>#NAME?</v>
      </c>
      <c r="AO197" s="95">
        <f t="shared" si="18"/>
        <v>0</v>
      </c>
      <c r="AP197" s="95">
        <f t="shared" si="19"/>
        <v>0</v>
      </c>
      <c r="AS197">
        <v>0</v>
      </c>
      <c r="AT197">
        <v>0</v>
      </c>
      <c r="AU197" t="e">
        <f t="shared" ca="1" si="20"/>
        <v>#NAME?</v>
      </c>
    </row>
    <row r="198" spans="1:47" x14ac:dyDescent="0.15">
      <c r="A198" s="21" t="s">
        <v>476</v>
      </c>
      <c r="B198" s="22" t="s">
        <v>15</v>
      </c>
      <c r="C198" s="42"/>
      <c r="D198" s="22" t="s">
        <v>477</v>
      </c>
      <c r="E198" s="22"/>
      <c r="F198" s="23">
        <v>0</v>
      </c>
      <c r="G198" s="23">
        <v>0</v>
      </c>
      <c r="H198" s="24">
        <f t="shared" si="15"/>
        <v>0</v>
      </c>
      <c r="I198" s="153">
        <v>0</v>
      </c>
      <c r="J198" s="24">
        <f t="shared" si="16"/>
        <v>0</v>
      </c>
      <c r="K198" s="25">
        <f t="shared" si="17"/>
        <v>0</v>
      </c>
      <c r="L198">
        <v>0</v>
      </c>
      <c r="M198">
        <v>301432832</v>
      </c>
      <c r="N198">
        <v>42065747</v>
      </c>
      <c r="O198" s="52">
        <v>0</v>
      </c>
      <c r="P198" s="52">
        <v>0</v>
      </c>
      <c r="Q198" s="52">
        <v>0</v>
      </c>
      <c r="R198" s="52">
        <v>0</v>
      </c>
      <c r="S198" s="52">
        <v>0</v>
      </c>
      <c r="T198" s="52">
        <v>0</v>
      </c>
      <c r="U198" s="52">
        <v>0</v>
      </c>
      <c r="V198" s="52">
        <v>0</v>
      </c>
      <c r="W198" s="52">
        <v>0</v>
      </c>
      <c r="X198" s="52">
        <v>0</v>
      </c>
      <c r="Y198" s="52">
        <v>0</v>
      </c>
      <c r="Z198" s="52">
        <v>0</v>
      </c>
      <c r="AA198" s="25">
        <v>0</v>
      </c>
      <c r="AB198" s="25">
        <v>0</v>
      </c>
      <c r="AC198" s="25">
        <v>0</v>
      </c>
      <c r="AD198" s="25">
        <v>0</v>
      </c>
      <c r="AE198" s="25">
        <v>0</v>
      </c>
      <c r="AF198" s="25">
        <v>0</v>
      </c>
      <c r="AG198" s="25">
        <v>0</v>
      </c>
      <c r="AH198" s="25">
        <v>0</v>
      </c>
      <c r="AI198" s="25">
        <v>0</v>
      </c>
      <c r="AJ198" s="25">
        <v>0</v>
      </c>
      <c r="AK198" s="25">
        <v>0</v>
      </c>
      <c r="AL198" s="25">
        <v>0</v>
      </c>
      <c r="AM198" s="95">
        <v>0</v>
      </c>
      <c r="AN198" s="95" t="e">
        <f ca="1">IF(MengeInEEGSummieren(M198),AM198,0)</f>
        <v>#NAME?</v>
      </c>
      <c r="AO198" s="95">
        <f t="shared" si="18"/>
        <v>0</v>
      </c>
      <c r="AP198" s="95">
        <f t="shared" si="19"/>
        <v>0</v>
      </c>
      <c r="AS198">
        <v>0</v>
      </c>
      <c r="AT198">
        <v>0</v>
      </c>
      <c r="AU198" t="e">
        <f t="shared" ca="1" si="20"/>
        <v>#NAME?</v>
      </c>
    </row>
    <row r="199" spans="1:47" x14ac:dyDescent="0.15">
      <c r="A199" s="21" t="s">
        <v>478</v>
      </c>
      <c r="B199" s="22" t="s">
        <v>15</v>
      </c>
      <c r="C199" s="42"/>
      <c r="D199" s="22" t="s">
        <v>479</v>
      </c>
      <c r="E199" s="22"/>
      <c r="F199" s="23">
        <v>0</v>
      </c>
      <c r="G199" s="23">
        <v>0</v>
      </c>
      <c r="H199" s="24">
        <f t="shared" si="15"/>
        <v>0</v>
      </c>
      <c r="I199" s="153">
        <v>0</v>
      </c>
      <c r="J199" s="24">
        <f t="shared" si="16"/>
        <v>0</v>
      </c>
      <c r="K199" s="25">
        <f t="shared" si="17"/>
        <v>0</v>
      </c>
      <c r="L199">
        <v>0</v>
      </c>
      <c r="M199">
        <v>287735808</v>
      </c>
      <c r="N199">
        <v>42065747</v>
      </c>
      <c r="O199" s="52">
        <v>0</v>
      </c>
      <c r="P199" s="52">
        <v>0</v>
      </c>
      <c r="Q199" s="52">
        <v>0</v>
      </c>
      <c r="R199" s="52">
        <v>0</v>
      </c>
      <c r="S199" s="52">
        <v>0</v>
      </c>
      <c r="T199" s="52">
        <v>0</v>
      </c>
      <c r="U199" s="52">
        <v>0</v>
      </c>
      <c r="V199" s="52">
        <v>0</v>
      </c>
      <c r="W199" s="52">
        <v>0</v>
      </c>
      <c r="X199" s="52">
        <v>0</v>
      </c>
      <c r="Y199" s="52">
        <v>0</v>
      </c>
      <c r="Z199" s="52">
        <v>0</v>
      </c>
      <c r="AA199" s="25">
        <v>0</v>
      </c>
      <c r="AB199" s="25">
        <v>0</v>
      </c>
      <c r="AC199" s="25">
        <v>0</v>
      </c>
      <c r="AD199" s="25">
        <v>0</v>
      </c>
      <c r="AE199" s="25">
        <v>0</v>
      </c>
      <c r="AF199" s="25">
        <v>0</v>
      </c>
      <c r="AG199" s="25">
        <v>0</v>
      </c>
      <c r="AH199" s="25">
        <v>0</v>
      </c>
      <c r="AI199" s="25">
        <v>0</v>
      </c>
      <c r="AJ199" s="25">
        <v>0</v>
      </c>
      <c r="AK199" s="25">
        <v>0</v>
      </c>
      <c r="AL199" s="25">
        <v>0</v>
      </c>
      <c r="AM199" s="95">
        <v>0</v>
      </c>
      <c r="AN199" s="95" t="e">
        <f ca="1">IF(MengeInEEGSummieren(M199),AM199,0)</f>
        <v>#NAME?</v>
      </c>
      <c r="AO199" s="95">
        <f t="shared" si="18"/>
        <v>0</v>
      </c>
      <c r="AP199" s="95">
        <f t="shared" si="19"/>
        <v>0</v>
      </c>
      <c r="AS199">
        <v>0</v>
      </c>
      <c r="AT199">
        <v>0</v>
      </c>
      <c r="AU199" t="e">
        <f t="shared" ca="1" si="20"/>
        <v>#NAME?</v>
      </c>
    </row>
    <row r="200" spans="1:47" x14ac:dyDescent="0.15">
      <c r="A200" s="307"/>
      <c r="B200" s="308"/>
      <c r="C200" s="309"/>
      <c r="D200" s="308"/>
      <c r="E200" s="308"/>
      <c r="F200" s="310"/>
      <c r="G200" s="310"/>
      <c r="H200" s="311"/>
      <c r="I200" s="312"/>
      <c r="J200" s="311"/>
      <c r="K200" s="313"/>
      <c r="L200" s="66"/>
      <c r="M200" s="66"/>
      <c r="N200" s="66"/>
      <c r="O200" s="314"/>
      <c r="P200" s="314"/>
      <c r="Q200" s="314"/>
      <c r="R200" s="314"/>
      <c r="S200" s="314"/>
      <c r="T200" s="314"/>
      <c r="U200" s="314"/>
      <c r="V200" s="314"/>
      <c r="W200" s="314"/>
      <c r="X200" s="314"/>
      <c r="Y200" s="314"/>
      <c r="Z200" s="314"/>
      <c r="AA200" s="315"/>
      <c r="AB200" s="315"/>
      <c r="AC200" s="315"/>
      <c r="AD200" s="315"/>
      <c r="AE200" s="315"/>
      <c r="AF200" s="315"/>
      <c r="AG200" s="315"/>
      <c r="AH200" s="315"/>
      <c r="AI200" s="315"/>
      <c r="AJ200" s="315"/>
      <c r="AK200" s="315"/>
      <c r="AL200" s="315"/>
      <c r="AM200" s="95">
        <v>0</v>
      </c>
      <c r="AN200" s="95" t="e">
        <f ca="1">IF(MengeInEEGSummieren(M200),AM200,0)</f>
        <v>#NAME?</v>
      </c>
      <c r="AO200" s="95">
        <f t="shared" si="18"/>
        <v>0</v>
      </c>
      <c r="AP200" s="95">
        <f t="shared" si="19"/>
        <v>0</v>
      </c>
      <c r="AS200">
        <v>0</v>
      </c>
      <c r="AT200">
        <v>0</v>
      </c>
      <c r="AU200" t="e">
        <f t="shared" ca="1" si="20"/>
        <v>#NAME?</v>
      </c>
    </row>
    <row r="201" spans="1:47" x14ac:dyDescent="0.15">
      <c r="A201" s="21" t="s">
        <v>480</v>
      </c>
      <c r="B201" s="22" t="s">
        <v>15</v>
      </c>
      <c r="C201" s="42"/>
      <c r="D201" s="22" t="s">
        <v>481</v>
      </c>
      <c r="E201" s="22"/>
      <c r="F201" s="23">
        <v>0</v>
      </c>
      <c r="G201" s="23">
        <v>0</v>
      </c>
      <c r="H201" s="24">
        <f t="shared" si="15"/>
        <v>0</v>
      </c>
      <c r="I201" s="153">
        <v>0</v>
      </c>
      <c r="J201" s="24">
        <f t="shared" si="16"/>
        <v>0</v>
      </c>
      <c r="K201" s="25">
        <f t="shared" si="17"/>
        <v>0</v>
      </c>
      <c r="L201">
        <v>1</v>
      </c>
      <c r="M201">
        <v>17891336</v>
      </c>
      <c r="N201">
        <v>42065747</v>
      </c>
      <c r="O201" s="52">
        <v>0</v>
      </c>
      <c r="P201" s="52">
        <v>0</v>
      </c>
      <c r="Q201" s="52">
        <v>0</v>
      </c>
      <c r="R201" s="52">
        <v>0</v>
      </c>
      <c r="S201" s="52">
        <v>0</v>
      </c>
      <c r="T201" s="52">
        <v>0</v>
      </c>
      <c r="U201" s="52">
        <v>0</v>
      </c>
      <c r="V201" s="52">
        <v>0</v>
      </c>
      <c r="W201" s="52">
        <v>0</v>
      </c>
      <c r="X201" s="52">
        <v>0</v>
      </c>
      <c r="Y201" s="52">
        <v>0</v>
      </c>
      <c r="Z201" s="52">
        <v>0</v>
      </c>
      <c r="AA201" s="25">
        <v>0</v>
      </c>
      <c r="AB201" s="25">
        <v>0</v>
      </c>
      <c r="AC201" s="25">
        <v>0</v>
      </c>
      <c r="AD201" s="25">
        <v>0</v>
      </c>
      <c r="AE201" s="25">
        <v>0</v>
      </c>
      <c r="AF201" s="25">
        <v>0</v>
      </c>
      <c r="AG201" s="25">
        <v>0</v>
      </c>
      <c r="AH201" s="25">
        <v>0</v>
      </c>
      <c r="AI201" s="25">
        <v>0</v>
      </c>
      <c r="AJ201" s="25">
        <v>0</v>
      </c>
      <c r="AK201" s="25">
        <v>0</v>
      </c>
      <c r="AL201" s="25">
        <v>0</v>
      </c>
      <c r="AM201" s="95">
        <v>0</v>
      </c>
      <c r="AN201" s="95" t="e">
        <f ca="1">IF(MengeInEEGSummieren(M201),AM201,0)</f>
        <v>#NAME?</v>
      </c>
      <c r="AO201" s="95">
        <f t="shared" si="18"/>
        <v>0</v>
      </c>
      <c r="AP201" s="95">
        <f t="shared" si="19"/>
        <v>0</v>
      </c>
      <c r="AS201">
        <v>0</v>
      </c>
      <c r="AT201">
        <v>0</v>
      </c>
      <c r="AU201" t="e">
        <f t="shared" ca="1" si="20"/>
        <v>#NAME?</v>
      </c>
    </row>
    <row r="202" spans="1:47" x14ac:dyDescent="0.15">
      <c r="A202" s="307"/>
      <c r="B202" s="308"/>
      <c r="C202" s="309"/>
      <c r="D202" s="308"/>
      <c r="E202" s="308"/>
      <c r="F202" s="310"/>
      <c r="G202" s="310"/>
      <c r="H202" s="311"/>
      <c r="I202" s="312"/>
      <c r="J202" s="311"/>
      <c r="K202" s="313"/>
      <c r="L202" s="66"/>
      <c r="M202" s="66"/>
      <c r="N202" s="66"/>
      <c r="O202" s="314"/>
      <c r="P202" s="314"/>
      <c r="Q202" s="314"/>
      <c r="R202" s="314"/>
      <c r="S202" s="314"/>
      <c r="T202" s="314"/>
      <c r="U202" s="314"/>
      <c r="V202" s="314"/>
      <c r="W202" s="314"/>
      <c r="X202" s="314"/>
      <c r="Y202" s="314"/>
      <c r="Z202" s="314"/>
      <c r="AA202" s="315"/>
      <c r="AB202" s="315"/>
      <c r="AC202" s="315"/>
      <c r="AD202" s="315"/>
      <c r="AE202" s="315"/>
      <c r="AF202" s="315"/>
      <c r="AG202" s="315"/>
      <c r="AH202" s="315"/>
      <c r="AI202" s="315"/>
      <c r="AJ202" s="315"/>
      <c r="AK202" s="315"/>
      <c r="AL202" s="315"/>
      <c r="AM202" s="95">
        <v>0</v>
      </c>
      <c r="AN202" s="95" t="e">
        <f ca="1">IF(MengeInEEGSummieren(M202),AM202,0)</f>
        <v>#NAME?</v>
      </c>
      <c r="AO202" s="95">
        <f t="shared" si="18"/>
        <v>0</v>
      </c>
      <c r="AP202" s="95">
        <f t="shared" si="19"/>
        <v>0</v>
      </c>
      <c r="AS202">
        <v>0</v>
      </c>
      <c r="AT202">
        <v>0</v>
      </c>
      <c r="AU202" t="e">
        <f t="shared" ca="1" si="20"/>
        <v>#NAME?</v>
      </c>
    </row>
    <row r="203" spans="1:47" x14ac:dyDescent="0.15">
      <c r="A203" s="21" t="s">
        <v>482</v>
      </c>
      <c r="B203" s="22" t="s">
        <v>15</v>
      </c>
      <c r="C203" s="42"/>
      <c r="D203" s="22" t="s">
        <v>483</v>
      </c>
      <c r="E203" s="22"/>
      <c r="F203" s="23">
        <v>0</v>
      </c>
      <c r="G203" s="23">
        <v>0</v>
      </c>
      <c r="H203" s="24">
        <f t="shared" si="15"/>
        <v>0</v>
      </c>
      <c r="I203" s="153">
        <v>0</v>
      </c>
      <c r="J203" s="24">
        <f t="shared" si="16"/>
        <v>0</v>
      </c>
      <c r="K203" s="25">
        <f t="shared" si="17"/>
        <v>0</v>
      </c>
      <c r="L203">
        <v>1</v>
      </c>
      <c r="M203">
        <v>66125840</v>
      </c>
      <c r="N203">
        <v>42065747</v>
      </c>
      <c r="O203" s="52">
        <v>0</v>
      </c>
      <c r="P203" s="52">
        <v>0</v>
      </c>
      <c r="Q203" s="52">
        <v>0</v>
      </c>
      <c r="R203" s="52">
        <v>0</v>
      </c>
      <c r="S203" s="52">
        <v>0</v>
      </c>
      <c r="T203" s="52">
        <v>0</v>
      </c>
      <c r="U203" s="52">
        <v>0</v>
      </c>
      <c r="V203" s="52">
        <v>0</v>
      </c>
      <c r="W203" s="52">
        <v>0</v>
      </c>
      <c r="X203" s="52">
        <v>0</v>
      </c>
      <c r="Y203" s="52">
        <v>0</v>
      </c>
      <c r="Z203" s="52">
        <v>0</v>
      </c>
      <c r="AA203" s="25">
        <v>0</v>
      </c>
      <c r="AB203" s="25">
        <v>0</v>
      </c>
      <c r="AC203" s="25">
        <v>0</v>
      </c>
      <c r="AD203" s="25">
        <v>0</v>
      </c>
      <c r="AE203" s="25">
        <v>0</v>
      </c>
      <c r="AF203" s="25">
        <v>0</v>
      </c>
      <c r="AG203" s="25">
        <v>0</v>
      </c>
      <c r="AH203" s="25">
        <v>0</v>
      </c>
      <c r="AI203" s="25">
        <v>0</v>
      </c>
      <c r="AJ203" s="25">
        <v>0</v>
      </c>
      <c r="AK203" s="25">
        <v>0</v>
      </c>
      <c r="AL203" s="25">
        <v>0</v>
      </c>
      <c r="AM203" s="95">
        <v>0</v>
      </c>
      <c r="AN203" s="95" t="e">
        <f ca="1">IF(MengeInEEGSummieren(M203),AM203,0)</f>
        <v>#NAME?</v>
      </c>
      <c r="AO203" s="95">
        <f t="shared" si="18"/>
        <v>0</v>
      </c>
      <c r="AP203" s="95">
        <f t="shared" si="19"/>
        <v>0</v>
      </c>
      <c r="AR203">
        <v>1</v>
      </c>
      <c r="AS203">
        <v>0</v>
      </c>
      <c r="AT203">
        <v>0</v>
      </c>
      <c r="AU203" t="e">
        <f t="shared" ca="1" si="20"/>
        <v>#NAME?</v>
      </c>
    </row>
    <row r="204" spans="1:47" x14ac:dyDescent="0.15">
      <c r="A204" s="307"/>
      <c r="B204" s="308"/>
      <c r="C204" s="309"/>
      <c r="D204" s="308"/>
      <c r="E204" s="308"/>
      <c r="F204" s="310"/>
      <c r="G204" s="310"/>
      <c r="H204" s="311"/>
      <c r="I204" s="312"/>
      <c r="J204" s="311"/>
      <c r="K204" s="313"/>
      <c r="L204" s="66"/>
      <c r="M204" s="66"/>
      <c r="N204" s="66"/>
      <c r="O204" s="314"/>
      <c r="P204" s="314"/>
      <c r="Q204" s="314"/>
      <c r="R204" s="314"/>
      <c r="S204" s="314"/>
      <c r="T204" s="314"/>
      <c r="U204" s="314"/>
      <c r="V204" s="314"/>
      <c r="W204" s="314"/>
      <c r="X204" s="314"/>
      <c r="Y204" s="314"/>
      <c r="Z204" s="314"/>
      <c r="AA204" s="315"/>
      <c r="AB204" s="315"/>
      <c r="AC204" s="315"/>
      <c r="AD204" s="315"/>
      <c r="AE204" s="315"/>
      <c r="AF204" s="315"/>
      <c r="AG204" s="315"/>
      <c r="AH204" s="315"/>
      <c r="AI204" s="315"/>
      <c r="AJ204" s="315"/>
      <c r="AK204" s="315"/>
      <c r="AL204" s="315"/>
      <c r="AM204" s="95">
        <v>0</v>
      </c>
      <c r="AN204" s="95" t="e">
        <f ca="1">IF(MengeInEEGSummieren(M204),AM204,0)</f>
        <v>#NAME?</v>
      </c>
      <c r="AO204" s="95">
        <f t="shared" si="18"/>
        <v>0</v>
      </c>
      <c r="AP204" s="95">
        <f t="shared" si="19"/>
        <v>0</v>
      </c>
      <c r="AS204">
        <v>0</v>
      </c>
      <c r="AT204">
        <v>0</v>
      </c>
      <c r="AU204" t="e">
        <f t="shared" ca="1" si="20"/>
        <v>#NAME?</v>
      </c>
    </row>
    <row r="205" spans="1:47" x14ac:dyDescent="0.15">
      <c r="A205" s="21" t="s">
        <v>484</v>
      </c>
      <c r="B205" s="22" t="s">
        <v>40</v>
      </c>
      <c r="C205" s="42">
        <v>2001</v>
      </c>
      <c r="D205" s="22" t="s">
        <v>82</v>
      </c>
      <c r="E205" s="22"/>
      <c r="F205" s="23">
        <v>7.67</v>
      </c>
      <c r="G205" s="23">
        <v>7.67</v>
      </c>
      <c r="H205" s="24">
        <f t="shared" si="15"/>
        <v>0</v>
      </c>
      <c r="I205" s="153">
        <v>0</v>
      </c>
      <c r="J205" s="24">
        <f t="shared" si="16"/>
        <v>0</v>
      </c>
      <c r="K205" s="25">
        <f t="shared" si="17"/>
        <v>0</v>
      </c>
      <c r="L205">
        <v>0</v>
      </c>
      <c r="M205">
        <v>32964608</v>
      </c>
      <c r="N205">
        <v>42065747</v>
      </c>
      <c r="O205" s="52">
        <v>0</v>
      </c>
      <c r="P205" s="52">
        <v>0</v>
      </c>
      <c r="Q205" s="52">
        <v>0</v>
      </c>
      <c r="R205" s="52">
        <v>0</v>
      </c>
      <c r="S205" s="52">
        <v>0</v>
      </c>
      <c r="T205" s="52">
        <v>0</v>
      </c>
      <c r="U205" s="52">
        <v>0</v>
      </c>
      <c r="V205" s="52">
        <v>0</v>
      </c>
      <c r="W205" s="52">
        <v>0</v>
      </c>
      <c r="X205" s="52">
        <v>0</v>
      </c>
      <c r="Y205" s="52">
        <v>0</v>
      </c>
      <c r="Z205" s="52">
        <v>0</v>
      </c>
      <c r="AA205" s="25">
        <v>0</v>
      </c>
      <c r="AB205" s="25">
        <v>0</v>
      </c>
      <c r="AC205" s="25">
        <v>0</v>
      </c>
      <c r="AD205" s="25">
        <v>0</v>
      </c>
      <c r="AE205" s="25">
        <v>0</v>
      </c>
      <c r="AF205" s="25">
        <v>0</v>
      </c>
      <c r="AG205" s="25">
        <v>0</v>
      </c>
      <c r="AH205" s="25">
        <v>0</v>
      </c>
      <c r="AI205" s="25">
        <v>0</v>
      </c>
      <c r="AJ205" s="25">
        <v>0</v>
      </c>
      <c r="AK205" s="25">
        <v>0</v>
      </c>
      <c r="AL205" s="25">
        <v>0</v>
      </c>
      <c r="AM205" s="95">
        <v>0</v>
      </c>
      <c r="AN205" s="95" t="e">
        <f ca="1">IF(MengeInEEGSummieren(M205),AM205,0)</f>
        <v>#NAME?</v>
      </c>
      <c r="AO205" s="95">
        <f t="shared" si="18"/>
        <v>0</v>
      </c>
      <c r="AP205" s="95">
        <f t="shared" si="19"/>
        <v>0</v>
      </c>
      <c r="AS205">
        <v>0</v>
      </c>
      <c r="AT205">
        <v>0</v>
      </c>
      <c r="AU205" t="e">
        <f t="shared" ca="1" si="20"/>
        <v>#NAME?</v>
      </c>
    </row>
    <row r="206" spans="1:47" x14ac:dyDescent="0.15">
      <c r="A206" s="21" t="s">
        <v>485</v>
      </c>
      <c r="B206" s="22" t="s">
        <v>40</v>
      </c>
      <c r="C206" s="42">
        <v>2001</v>
      </c>
      <c r="D206" s="22" t="s">
        <v>233</v>
      </c>
      <c r="E206" s="22"/>
      <c r="F206" s="23">
        <v>6.65</v>
      </c>
      <c r="G206" s="23">
        <v>6.65</v>
      </c>
      <c r="H206" s="24">
        <f t="shared" si="15"/>
        <v>0</v>
      </c>
      <c r="I206" s="153">
        <v>0</v>
      </c>
      <c r="J206" s="24">
        <f t="shared" si="16"/>
        <v>0</v>
      </c>
      <c r="K206" s="25">
        <f t="shared" si="17"/>
        <v>0</v>
      </c>
      <c r="L206">
        <v>0</v>
      </c>
      <c r="M206">
        <v>32964608</v>
      </c>
      <c r="N206">
        <v>42065747</v>
      </c>
      <c r="O206" s="52">
        <v>0</v>
      </c>
      <c r="P206" s="52">
        <v>0</v>
      </c>
      <c r="Q206" s="52">
        <v>0</v>
      </c>
      <c r="R206" s="52">
        <v>0</v>
      </c>
      <c r="S206" s="52">
        <v>0</v>
      </c>
      <c r="T206" s="52">
        <v>0</v>
      </c>
      <c r="U206" s="52">
        <v>0</v>
      </c>
      <c r="V206" s="52">
        <v>0</v>
      </c>
      <c r="W206" s="52">
        <v>0</v>
      </c>
      <c r="X206" s="52">
        <v>0</v>
      </c>
      <c r="Y206" s="52">
        <v>0</v>
      </c>
      <c r="Z206" s="52">
        <v>0</v>
      </c>
      <c r="AA206" s="25">
        <v>0</v>
      </c>
      <c r="AB206" s="25">
        <v>0</v>
      </c>
      <c r="AC206" s="25">
        <v>0</v>
      </c>
      <c r="AD206" s="25">
        <v>0</v>
      </c>
      <c r="AE206" s="25">
        <v>0</v>
      </c>
      <c r="AF206" s="25">
        <v>0</v>
      </c>
      <c r="AG206" s="25">
        <v>0</v>
      </c>
      <c r="AH206" s="25">
        <v>0</v>
      </c>
      <c r="AI206" s="25">
        <v>0</v>
      </c>
      <c r="AJ206" s="25">
        <v>0</v>
      </c>
      <c r="AK206" s="25">
        <v>0</v>
      </c>
      <c r="AL206" s="25">
        <v>0</v>
      </c>
      <c r="AM206" s="95">
        <v>0</v>
      </c>
      <c r="AN206" s="95" t="e">
        <f ca="1">IF(MengeInEEGSummieren(M206),AM206,0)</f>
        <v>#NAME?</v>
      </c>
      <c r="AO206" s="95">
        <f t="shared" si="18"/>
        <v>0</v>
      </c>
      <c r="AP206" s="95">
        <f t="shared" si="19"/>
        <v>0</v>
      </c>
      <c r="AS206">
        <v>0</v>
      </c>
      <c r="AT206">
        <v>0</v>
      </c>
      <c r="AU206" t="e">
        <f t="shared" ca="1" si="20"/>
        <v>#NAME?</v>
      </c>
    </row>
    <row r="207" spans="1:47" x14ac:dyDescent="0.15">
      <c r="A207" s="307"/>
      <c r="B207" s="308"/>
      <c r="C207" s="309"/>
      <c r="D207" s="308"/>
      <c r="E207" s="308"/>
      <c r="F207" s="310"/>
      <c r="G207" s="310"/>
      <c r="H207" s="311"/>
      <c r="I207" s="312"/>
      <c r="J207" s="311"/>
      <c r="K207" s="313"/>
      <c r="L207" s="66"/>
      <c r="M207" s="66"/>
      <c r="N207" s="66"/>
      <c r="O207" s="314"/>
      <c r="P207" s="314"/>
      <c r="Q207" s="314"/>
      <c r="R207" s="314"/>
      <c r="S207" s="314"/>
      <c r="T207" s="314"/>
      <c r="U207" s="314"/>
      <c r="V207" s="314"/>
      <c r="W207" s="314"/>
      <c r="X207" s="314"/>
      <c r="Y207" s="314"/>
      <c r="Z207" s="314"/>
      <c r="AA207" s="315"/>
      <c r="AB207" s="315"/>
      <c r="AC207" s="315"/>
      <c r="AD207" s="315"/>
      <c r="AE207" s="315"/>
      <c r="AF207" s="315"/>
      <c r="AG207" s="315"/>
      <c r="AH207" s="315"/>
      <c r="AI207" s="315"/>
      <c r="AJ207" s="315"/>
      <c r="AK207" s="315"/>
      <c r="AL207" s="315"/>
      <c r="AM207" s="95">
        <v>0</v>
      </c>
      <c r="AN207" s="95" t="e">
        <f ca="1">IF(MengeInEEGSummieren(M207),AM207,0)</f>
        <v>#NAME?</v>
      </c>
      <c r="AO207" s="95">
        <f t="shared" si="18"/>
        <v>0</v>
      </c>
      <c r="AP207" s="95">
        <f t="shared" si="19"/>
        <v>0</v>
      </c>
      <c r="AS207">
        <v>0</v>
      </c>
      <c r="AT207">
        <v>0</v>
      </c>
      <c r="AU207" t="e">
        <f t="shared" ca="1" si="20"/>
        <v>#NAME?</v>
      </c>
    </row>
    <row r="208" spans="1:47" x14ac:dyDescent="0.15">
      <c r="A208" s="21" t="s">
        <v>486</v>
      </c>
      <c r="B208" s="22" t="s">
        <v>40</v>
      </c>
      <c r="C208" s="42">
        <v>2002</v>
      </c>
      <c r="D208" s="22" t="s">
        <v>82</v>
      </c>
      <c r="E208" s="22"/>
      <c r="F208" s="23">
        <v>7.67</v>
      </c>
      <c r="G208" s="23">
        <v>7.67</v>
      </c>
      <c r="H208" s="24">
        <f t="shared" ref="H208:H271" si="21">AM208</f>
        <v>0</v>
      </c>
      <c r="I208" s="153">
        <v>0</v>
      </c>
      <c r="J208" s="24">
        <f t="shared" ref="J208:J271" si="22">SUM(O208:Z208,AT208)</f>
        <v>0</v>
      </c>
      <c r="K208" s="25">
        <f t="shared" ref="K208:K271" si="23">SUM(AA208:AL208,AS208)</f>
        <v>0</v>
      </c>
      <c r="L208">
        <v>0</v>
      </c>
      <c r="M208">
        <v>32964608</v>
      </c>
      <c r="N208">
        <v>42065747</v>
      </c>
      <c r="O208" s="52">
        <v>0</v>
      </c>
      <c r="P208" s="52">
        <v>0</v>
      </c>
      <c r="Q208" s="52">
        <v>0</v>
      </c>
      <c r="R208" s="52">
        <v>0</v>
      </c>
      <c r="S208" s="52">
        <v>0</v>
      </c>
      <c r="T208" s="52">
        <v>0</v>
      </c>
      <c r="U208" s="52">
        <v>0</v>
      </c>
      <c r="V208" s="52">
        <v>0</v>
      </c>
      <c r="W208" s="52">
        <v>0</v>
      </c>
      <c r="X208" s="52">
        <v>0</v>
      </c>
      <c r="Y208" s="52">
        <v>0</v>
      </c>
      <c r="Z208" s="52">
        <v>0</v>
      </c>
      <c r="AA208" s="25">
        <v>0</v>
      </c>
      <c r="AB208" s="25">
        <v>0</v>
      </c>
      <c r="AC208" s="25">
        <v>0</v>
      </c>
      <c r="AD208" s="25">
        <v>0</v>
      </c>
      <c r="AE208" s="25">
        <v>0</v>
      </c>
      <c r="AF208" s="25">
        <v>0</v>
      </c>
      <c r="AG208" s="25">
        <v>0</v>
      </c>
      <c r="AH208" s="25">
        <v>0</v>
      </c>
      <c r="AI208" s="25">
        <v>0</v>
      </c>
      <c r="AJ208" s="25">
        <v>0</v>
      </c>
      <c r="AK208" s="25">
        <v>0</v>
      </c>
      <c r="AL208" s="25">
        <v>0</v>
      </c>
      <c r="AM208" s="95">
        <v>0</v>
      </c>
      <c r="AN208" s="95" t="e">
        <f ca="1">IF(MengeInEEGSummieren(M208),AM208,0)</f>
        <v>#NAME?</v>
      </c>
      <c r="AO208" s="95">
        <f t="shared" ref="AO208:AO271" si="24">IF(AQ208,$H208,0)</f>
        <v>0</v>
      </c>
      <c r="AP208" s="95">
        <f t="shared" ref="AP208:AP271" si="25">IF(AR208,$H208,0)</f>
        <v>0</v>
      </c>
      <c r="AS208">
        <v>0</v>
      </c>
      <c r="AT208">
        <v>0</v>
      </c>
      <c r="AU208" t="e">
        <f t="shared" ref="AU208:AU271" ca="1" si="26">EVFlag(M208)</f>
        <v>#NAME?</v>
      </c>
    </row>
    <row r="209" spans="1:47" x14ac:dyDescent="0.15">
      <c r="A209" s="21" t="s">
        <v>487</v>
      </c>
      <c r="B209" s="22" t="s">
        <v>40</v>
      </c>
      <c r="C209" s="42">
        <v>2002</v>
      </c>
      <c r="D209" s="22" t="s">
        <v>233</v>
      </c>
      <c r="E209" s="22"/>
      <c r="F209" s="23">
        <v>6.65</v>
      </c>
      <c r="G209" s="23">
        <v>6.65</v>
      </c>
      <c r="H209" s="24">
        <f t="shared" si="21"/>
        <v>0</v>
      </c>
      <c r="I209" s="153">
        <v>0</v>
      </c>
      <c r="J209" s="24">
        <f t="shared" si="22"/>
        <v>0</v>
      </c>
      <c r="K209" s="25">
        <f t="shared" si="23"/>
        <v>0</v>
      </c>
      <c r="L209">
        <v>0</v>
      </c>
      <c r="M209">
        <v>32964608</v>
      </c>
      <c r="N209">
        <v>42065747</v>
      </c>
      <c r="O209" s="52">
        <v>0</v>
      </c>
      <c r="P209" s="52">
        <v>0</v>
      </c>
      <c r="Q209" s="52">
        <v>0</v>
      </c>
      <c r="R209" s="52">
        <v>0</v>
      </c>
      <c r="S209" s="52">
        <v>0</v>
      </c>
      <c r="T209" s="52">
        <v>0</v>
      </c>
      <c r="U209" s="52">
        <v>0</v>
      </c>
      <c r="V209" s="52">
        <v>0</v>
      </c>
      <c r="W209" s="52">
        <v>0</v>
      </c>
      <c r="X209" s="52">
        <v>0</v>
      </c>
      <c r="Y209" s="52">
        <v>0</v>
      </c>
      <c r="Z209" s="52">
        <v>0</v>
      </c>
      <c r="AA209" s="25">
        <v>0</v>
      </c>
      <c r="AB209" s="25">
        <v>0</v>
      </c>
      <c r="AC209" s="25">
        <v>0</v>
      </c>
      <c r="AD209" s="25">
        <v>0</v>
      </c>
      <c r="AE209" s="25">
        <v>0</v>
      </c>
      <c r="AF209" s="25">
        <v>0</v>
      </c>
      <c r="AG209" s="25">
        <v>0</v>
      </c>
      <c r="AH209" s="25">
        <v>0</v>
      </c>
      <c r="AI209" s="25">
        <v>0</v>
      </c>
      <c r="AJ209" s="25">
        <v>0</v>
      </c>
      <c r="AK209" s="25">
        <v>0</v>
      </c>
      <c r="AL209" s="25">
        <v>0</v>
      </c>
      <c r="AM209" s="95">
        <v>0</v>
      </c>
      <c r="AN209" s="95" t="e">
        <f ca="1">IF(MengeInEEGSummieren(M209),AM209,0)</f>
        <v>#NAME?</v>
      </c>
      <c r="AO209" s="95">
        <f t="shared" si="24"/>
        <v>0</v>
      </c>
      <c r="AP209" s="95">
        <f t="shared" si="25"/>
        <v>0</v>
      </c>
      <c r="AS209">
        <v>0</v>
      </c>
      <c r="AT209">
        <v>0</v>
      </c>
      <c r="AU209" t="e">
        <f t="shared" ca="1" si="26"/>
        <v>#NAME?</v>
      </c>
    </row>
    <row r="210" spans="1:47" x14ac:dyDescent="0.15">
      <c r="A210" s="307"/>
      <c r="B210" s="308"/>
      <c r="C210" s="309"/>
      <c r="D210" s="308"/>
      <c r="E210" s="308"/>
      <c r="F210" s="310"/>
      <c r="G210" s="310"/>
      <c r="H210" s="311"/>
      <c r="I210" s="312"/>
      <c r="J210" s="311"/>
      <c r="K210" s="313"/>
      <c r="L210" s="66"/>
      <c r="M210" s="66"/>
      <c r="N210" s="66"/>
      <c r="O210" s="314"/>
      <c r="P210" s="314"/>
      <c r="Q210" s="314"/>
      <c r="R210" s="314"/>
      <c r="S210" s="314"/>
      <c r="T210" s="314"/>
      <c r="U210" s="314"/>
      <c r="V210" s="314"/>
      <c r="W210" s="314"/>
      <c r="X210" s="314"/>
      <c r="Y210" s="314"/>
      <c r="Z210" s="314"/>
      <c r="AA210" s="315"/>
      <c r="AB210" s="315"/>
      <c r="AC210" s="315"/>
      <c r="AD210" s="315"/>
      <c r="AE210" s="315"/>
      <c r="AF210" s="315"/>
      <c r="AG210" s="315"/>
      <c r="AH210" s="315"/>
      <c r="AI210" s="315"/>
      <c r="AJ210" s="315"/>
      <c r="AK210" s="315"/>
      <c r="AL210" s="315"/>
      <c r="AM210" s="95">
        <v>0</v>
      </c>
      <c r="AN210" s="95" t="e">
        <f ca="1">IF(MengeInEEGSummieren(M210),AM210,0)</f>
        <v>#NAME?</v>
      </c>
      <c r="AO210" s="95">
        <f t="shared" si="24"/>
        <v>0</v>
      </c>
      <c r="AP210" s="95">
        <f t="shared" si="25"/>
        <v>0</v>
      </c>
      <c r="AS210">
        <v>0</v>
      </c>
      <c r="AT210">
        <v>0</v>
      </c>
      <c r="AU210" t="e">
        <f t="shared" ca="1" si="26"/>
        <v>#NAME?</v>
      </c>
    </row>
    <row r="211" spans="1:47" x14ac:dyDescent="0.15">
      <c r="A211" s="21" t="s">
        <v>488</v>
      </c>
      <c r="B211" s="22" t="s">
        <v>40</v>
      </c>
      <c r="C211" s="42">
        <v>2003</v>
      </c>
      <c r="D211" s="22" t="s">
        <v>82</v>
      </c>
      <c r="E211" s="22"/>
      <c r="F211" s="23">
        <v>7.67</v>
      </c>
      <c r="G211" s="23">
        <v>7.67</v>
      </c>
      <c r="H211" s="24">
        <f t="shared" si="21"/>
        <v>0</v>
      </c>
      <c r="I211" s="153">
        <v>0</v>
      </c>
      <c r="J211" s="24">
        <f t="shared" si="22"/>
        <v>0</v>
      </c>
      <c r="K211" s="25">
        <f t="shared" si="23"/>
        <v>0</v>
      </c>
      <c r="L211">
        <v>0</v>
      </c>
      <c r="M211">
        <v>32964608</v>
      </c>
      <c r="N211">
        <v>42065747</v>
      </c>
      <c r="O211" s="52">
        <v>0</v>
      </c>
      <c r="P211" s="52">
        <v>0</v>
      </c>
      <c r="Q211" s="52">
        <v>0</v>
      </c>
      <c r="R211" s="52">
        <v>0</v>
      </c>
      <c r="S211" s="52">
        <v>0</v>
      </c>
      <c r="T211" s="52">
        <v>0</v>
      </c>
      <c r="U211" s="52">
        <v>0</v>
      </c>
      <c r="V211" s="52">
        <v>0</v>
      </c>
      <c r="W211" s="52">
        <v>0</v>
      </c>
      <c r="X211" s="52">
        <v>0</v>
      </c>
      <c r="Y211" s="52">
        <v>0</v>
      </c>
      <c r="Z211" s="52">
        <v>0</v>
      </c>
      <c r="AA211" s="25">
        <v>0</v>
      </c>
      <c r="AB211" s="25">
        <v>0</v>
      </c>
      <c r="AC211" s="25">
        <v>0</v>
      </c>
      <c r="AD211" s="25">
        <v>0</v>
      </c>
      <c r="AE211" s="25">
        <v>0</v>
      </c>
      <c r="AF211" s="25">
        <v>0</v>
      </c>
      <c r="AG211" s="25">
        <v>0</v>
      </c>
      <c r="AH211" s="25">
        <v>0</v>
      </c>
      <c r="AI211" s="25">
        <v>0</v>
      </c>
      <c r="AJ211" s="25">
        <v>0</v>
      </c>
      <c r="AK211" s="25">
        <v>0</v>
      </c>
      <c r="AL211" s="25">
        <v>0</v>
      </c>
      <c r="AM211" s="95">
        <v>0</v>
      </c>
      <c r="AN211" s="95" t="e">
        <f ca="1">IF(MengeInEEGSummieren(M211),AM211,0)</f>
        <v>#NAME?</v>
      </c>
      <c r="AO211" s="95">
        <f t="shared" si="24"/>
        <v>0</v>
      </c>
      <c r="AP211" s="95">
        <f t="shared" si="25"/>
        <v>0</v>
      </c>
      <c r="AS211">
        <v>0</v>
      </c>
      <c r="AT211">
        <v>0</v>
      </c>
      <c r="AU211" t="e">
        <f t="shared" ca="1" si="26"/>
        <v>#NAME?</v>
      </c>
    </row>
    <row r="212" spans="1:47" x14ac:dyDescent="0.15">
      <c r="A212" s="21" t="s">
        <v>489</v>
      </c>
      <c r="B212" s="22" t="s">
        <v>40</v>
      </c>
      <c r="C212" s="42">
        <v>2003</v>
      </c>
      <c r="D212" s="22" t="s">
        <v>233</v>
      </c>
      <c r="E212" s="22"/>
      <c r="F212" s="23">
        <v>6.65</v>
      </c>
      <c r="G212" s="23">
        <v>6.65</v>
      </c>
      <c r="H212" s="24">
        <f t="shared" si="21"/>
        <v>0</v>
      </c>
      <c r="I212" s="153">
        <v>0</v>
      </c>
      <c r="J212" s="24">
        <f t="shared" si="22"/>
        <v>0</v>
      </c>
      <c r="K212" s="25">
        <f t="shared" si="23"/>
        <v>0</v>
      </c>
      <c r="L212">
        <v>0</v>
      </c>
      <c r="M212">
        <v>32964608</v>
      </c>
      <c r="N212">
        <v>42065747</v>
      </c>
      <c r="O212" s="52">
        <v>0</v>
      </c>
      <c r="P212" s="52">
        <v>0</v>
      </c>
      <c r="Q212" s="52">
        <v>0</v>
      </c>
      <c r="R212" s="52">
        <v>0</v>
      </c>
      <c r="S212" s="52">
        <v>0</v>
      </c>
      <c r="T212" s="52">
        <v>0</v>
      </c>
      <c r="U212" s="52">
        <v>0</v>
      </c>
      <c r="V212" s="52">
        <v>0</v>
      </c>
      <c r="W212" s="52">
        <v>0</v>
      </c>
      <c r="X212" s="52">
        <v>0</v>
      </c>
      <c r="Y212" s="52">
        <v>0</v>
      </c>
      <c r="Z212" s="52">
        <v>0</v>
      </c>
      <c r="AA212" s="25">
        <v>0</v>
      </c>
      <c r="AB212" s="25">
        <v>0</v>
      </c>
      <c r="AC212" s="25">
        <v>0</v>
      </c>
      <c r="AD212" s="25">
        <v>0</v>
      </c>
      <c r="AE212" s="25">
        <v>0</v>
      </c>
      <c r="AF212" s="25">
        <v>0</v>
      </c>
      <c r="AG212" s="25">
        <v>0</v>
      </c>
      <c r="AH212" s="25">
        <v>0</v>
      </c>
      <c r="AI212" s="25">
        <v>0</v>
      </c>
      <c r="AJ212" s="25">
        <v>0</v>
      </c>
      <c r="AK212" s="25">
        <v>0</v>
      </c>
      <c r="AL212" s="25">
        <v>0</v>
      </c>
      <c r="AM212" s="95">
        <v>0</v>
      </c>
      <c r="AN212" s="95" t="e">
        <f ca="1">IF(MengeInEEGSummieren(M212),AM212,0)</f>
        <v>#NAME?</v>
      </c>
      <c r="AO212" s="95">
        <f t="shared" si="24"/>
        <v>0</v>
      </c>
      <c r="AP212" s="95">
        <f t="shared" si="25"/>
        <v>0</v>
      </c>
      <c r="AS212">
        <v>0</v>
      </c>
      <c r="AT212">
        <v>0</v>
      </c>
      <c r="AU212" t="e">
        <f t="shared" ca="1" si="26"/>
        <v>#NAME?</v>
      </c>
    </row>
    <row r="213" spans="1:47" x14ac:dyDescent="0.15">
      <c r="A213" s="307"/>
      <c r="B213" s="308"/>
      <c r="C213" s="309"/>
      <c r="D213" s="308"/>
      <c r="E213" s="308"/>
      <c r="F213" s="310"/>
      <c r="G213" s="310"/>
      <c r="H213" s="311"/>
      <c r="I213" s="312"/>
      <c r="J213" s="311"/>
      <c r="K213" s="313"/>
      <c r="L213" s="66"/>
      <c r="M213" s="66"/>
      <c r="N213" s="66"/>
      <c r="O213" s="314"/>
      <c r="P213" s="314"/>
      <c r="Q213" s="314"/>
      <c r="R213" s="314"/>
      <c r="S213" s="314"/>
      <c r="T213" s="314"/>
      <c r="U213" s="314"/>
      <c r="V213" s="314"/>
      <c r="W213" s="314"/>
      <c r="X213" s="314"/>
      <c r="Y213" s="314"/>
      <c r="Z213" s="314"/>
      <c r="AA213" s="315"/>
      <c r="AB213" s="315"/>
      <c r="AC213" s="315"/>
      <c r="AD213" s="315"/>
      <c r="AE213" s="315"/>
      <c r="AF213" s="315"/>
      <c r="AG213" s="315"/>
      <c r="AH213" s="315"/>
      <c r="AI213" s="315"/>
      <c r="AJ213" s="315"/>
      <c r="AK213" s="315"/>
      <c r="AL213" s="315"/>
      <c r="AM213" s="95">
        <v>0</v>
      </c>
      <c r="AN213" s="95" t="e">
        <f ca="1">IF(MengeInEEGSummieren(M213),AM213,0)</f>
        <v>#NAME?</v>
      </c>
      <c r="AO213" s="95">
        <f t="shared" si="24"/>
        <v>0</v>
      </c>
      <c r="AP213" s="95">
        <f t="shared" si="25"/>
        <v>0</v>
      </c>
      <c r="AS213">
        <v>0</v>
      </c>
      <c r="AT213">
        <v>0</v>
      </c>
      <c r="AU213" t="e">
        <f t="shared" ca="1" si="26"/>
        <v>#NAME?</v>
      </c>
    </row>
    <row r="214" spans="1:47" x14ac:dyDescent="0.15">
      <c r="A214" s="21" t="s">
        <v>490</v>
      </c>
      <c r="B214" s="22" t="s">
        <v>40</v>
      </c>
      <c r="C214" s="42">
        <v>2004</v>
      </c>
      <c r="D214" s="22" t="s">
        <v>82</v>
      </c>
      <c r="E214" s="22"/>
      <c r="F214" s="23">
        <v>7.67</v>
      </c>
      <c r="G214" s="23">
        <v>7.67</v>
      </c>
      <c r="H214" s="24">
        <f t="shared" si="21"/>
        <v>0</v>
      </c>
      <c r="I214" s="153">
        <v>0</v>
      </c>
      <c r="J214" s="24">
        <f t="shared" si="22"/>
        <v>0</v>
      </c>
      <c r="K214" s="25">
        <f t="shared" si="23"/>
        <v>0</v>
      </c>
      <c r="L214">
        <v>0</v>
      </c>
      <c r="M214">
        <v>32964608</v>
      </c>
      <c r="N214">
        <v>42065747</v>
      </c>
      <c r="O214" s="52">
        <v>0</v>
      </c>
      <c r="P214" s="52">
        <v>0</v>
      </c>
      <c r="Q214" s="52">
        <v>0</v>
      </c>
      <c r="R214" s="52">
        <v>0</v>
      </c>
      <c r="S214" s="52">
        <v>0</v>
      </c>
      <c r="T214" s="52">
        <v>0</v>
      </c>
      <c r="U214" s="52">
        <v>0</v>
      </c>
      <c r="V214" s="52">
        <v>0</v>
      </c>
      <c r="W214" s="52">
        <v>0</v>
      </c>
      <c r="X214" s="52">
        <v>0</v>
      </c>
      <c r="Y214" s="52">
        <v>0</v>
      </c>
      <c r="Z214" s="52">
        <v>0</v>
      </c>
      <c r="AA214" s="25">
        <v>0</v>
      </c>
      <c r="AB214" s="25">
        <v>0</v>
      </c>
      <c r="AC214" s="25">
        <v>0</v>
      </c>
      <c r="AD214" s="25">
        <v>0</v>
      </c>
      <c r="AE214" s="25">
        <v>0</v>
      </c>
      <c r="AF214" s="25">
        <v>0</v>
      </c>
      <c r="AG214" s="25">
        <v>0</v>
      </c>
      <c r="AH214" s="25">
        <v>0</v>
      </c>
      <c r="AI214" s="25">
        <v>0</v>
      </c>
      <c r="AJ214" s="25">
        <v>0</v>
      </c>
      <c r="AK214" s="25">
        <v>0</v>
      </c>
      <c r="AL214" s="25">
        <v>0</v>
      </c>
      <c r="AM214" s="95">
        <v>0</v>
      </c>
      <c r="AN214" s="95" t="e">
        <f ca="1">IF(MengeInEEGSummieren(M214),AM214,0)</f>
        <v>#NAME?</v>
      </c>
      <c r="AO214" s="95">
        <f t="shared" si="24"/>
        <v>0</v>
      </c>
      <c r="AP214" s="95">
        <f t="shared" si="25"/>
        <v>0</v>
      </c>
      <c r="AS214">
        <v>0</v>
      </c>
      <c r="AT214">
        <v>0</v>
      </c>
      <c r="AU214" t="e">
        <f t="shared" ca="1" si="26"/>
        <v>#NAME?</v>
      </c>
    </row>
    <row r="215" spans="1:47" x14ac:dyDescent="0.15">
      <c r="A215" s="21" t="s">
        <v>491</v>
      </c>
      <c r="B215" s="22" t="s">
        <v>40</v>
      </c>
      <c r="C215" s="42">
        <v>2004</v>
      </c>
      <c r="D215" s="22" t="s">
        <v>233</v>
      </c>
      <c r="E215" s="22"/>
      <c r="F215" s="23">
        <v>6.65</v>
      </c>
      <c r="G215" s="23">
        <v>6.65</v>
      </c>
      <c r="H215" s="24">
        <f t="shared" si="21"/>
        <v>0</v>
      </c>
      <c r="I215" s="153">
        <v>0</v>
      </c>
      <c r="J215" s="24">
        <f t="shared" si="22"/>
        <v>0</v>
      </c>
      <c r="K215" s="25">
        <f t="shared" si="23"/>
        <v>0</v>
      </c>
      <c r="L215">
        <v>0</v>
      </c>
      <c r="M215">
        <v>32964608</v>
      </c>
      <c r="N215">
        <v>42065747</v>
      </c>
      <c r="O215" s="52">
        <v>0</v>
      </c>
      <c r="P215" s="52">
        <v>0</v>
      </c>
      <c r="Q215" s="52">
        <v>0</v>
      </c>
      <c r="R215" s="52">
        <v>0</v>
      </c>
      <c r="S215" s="52">
        <v>0</v>
      </c>
      <c r="T215" s="52">
        <v>0</v>
      </c>
      <c r="U215" s="52">
        <v>0</v>
      </c>
      <c r="V215" s="52">
        <v>0</v>
      </c>
      <c r="W215" s="52">
        <v>0</v>
      </c>
      <c r="X215" s="52">
        <v>0</v>
      </c>
      <c r="Y215" s="52">
        <v>0</v>
      </c>
      <c r="Z215" s="52">
        <v>0</v>
      </c>
      <c r="AA215" s="25">
        <v>0</v>
      </c>
      <c r="AB215" s="25">
        <v>0</v>
      </c>
      <c r="AC215" s="25">
        <v>0</v>
      </c>
      <c r="AD215" s="25">
        <v>0</v>
      </c>
      <c r="AE215" s="25">
        <v>0</v>
      </c>
      <c r="AF215" s="25">
        <v>0</v>
      </c>
      <c r="AG215" s="25">
        <v>0</v>
      </c>
      <c r="AH215" s="25">
        <v>0</v>
      </c>
      <c r="AI215" s="25">
        <v>0</v>
      </c>
      <c r="AJ215" s="25">
        <v>0</v>
      </c>
      <c r="AK215" s="25">
        <v>0</v>
      </c>
      <c r="AL215" s="25">
        <v>0</v>
      </c>
      <c r="AM215" s="95">
        <v>0</v>
      </c>
      <c r="AN215" s="95" t="e">
        <f ca="1">IF(MengeInEEGSummieren(M215),AM215,0)</f>
        <v>#NAME?</v>
      </c>
      <c r="AO215" s="95">
        <f t="shared" si="24"/>
        <v>0</v>
      </c>
      <c r="AP215" s="95">
        <f t="shared" si="25"/>
        <v>0</v>
      </c>
      <c r="AS215">
        <v>0</v>
      </c>
      <c r="AT215">
        <v>0</v>
      </c>
      <c r="AU215" t="e">
        <f t="shared" ca="1" si="26"/>
        <v>#NAME?</v>
      </c>
    </row>
    <row r="216" spans="1:47" x14ac:dyDescent="0.15">
      <c r="A216" s="307"/>
      <c r="B216" s="308"/>
      <c r="C216" s="309"/>
      <c r="D216" s="308"/>
      <c r="E216" s="308"/>
      <c r="F216" s="310"/>
      <c r="G216" s="310"/>
      <c r="H216" s="311"/>
      <c r="I216" s="312"/>
      <c r="J216" s="311"/>
      <c r="K216" s="313"/>
      <c r="L216" s="66"/>
      <c r="M216" s="66"/>
      <c r="N216" s="66"/>
      <c r="O216" s="314"/>
      <c r="P216" s="314"/>
      <c r="Q216" s="314"/>
      <c r="R216" s="314"/>
      <c r="S216" s="314"/>
      <c r="T216" s="314"/>
      <c r="U216" s="314"/>
      <c r="V216" s="314"/>
      <c r="W216" s="314"/>
      <c r="X216" s="314"/>
      <c r="Y216" s="314"/>
      <c r="Z216" s="314"/>
      <c r="AA216" s="315"/>
      <c r="AB216" s="315"/>
      <c r="AC216" s="315"/>
      <c r="AD216" s="315"/>
      <c r="AE216" s="315"/>
      <c r="AF216" s="315"/>
      <c r="AG216" s="315"/>
      <c r="AH216" s="315"/>
      <c r="AI216" s="315"/>
      <c r="AJ216" s="315"/>
      <c r="AK216" s="315"/>
      <c r="AL216" s="315"/>
      <c r="AM216" s="95">
        <v>0</v>
      </c>
      <c r="AN216" s="95" t="e">
        <f ca="1">IF(MengeInEEGSummieren(M216),AM216,0)</f>
        <v>#NAME?</v>
      </c>
      <c r="AO216" s="95">
        <f t="shared" si="24"/>
        <v>0</v>
      </c>
      <c r="AP216" s="95">
        <f t="shared" si="25"/>
        <v>0</v>
      </c>
      <c r="AS216">
        <v>0</v>
      </c>
      <c r="AT216">
        <v>0</v>
      </c>
      <c r="AU216" t="e">
        <f t="shared" ca="1" si="26"/>
        <v>#NAME?</v>
      </c>
    </row>
    <row r="217" spans="1:47" x14ac:dyDescent="0.15">
      <c r="A217" s="21" t="s">
        <v>492</v>
      </c>
      <c r="B217" s="22" t="s">
        <v>40</v>
      </c>
      <c r="C217" s="42">
        <v>2004</v>
      </c>
      <c r="D217" s="22" t="s">
        <v>82</v>
      </c>
      <c r="E217" s="22"/>
      <c r="F217" s="23">
        <v>7.67</v>
      </c>
      <c r="G217" s="23">
        <v>7.67</v>
      </c>
      <c r="H217" s="24">
        <f t="shared" si="21"/>
        <v>0</v>
      </c>
      <c r="I217" s="153">
        <v>0</v>
      </c>
      <c r="J217" s="24">
        <f t="shared" si="22"/>
        <v>0</v>
      </c>
      <c r="K217" s="25">
        <f t="shared" si="23"/>
        <v>0</v>
      </c>
      <c r="L217">
        <v>0</v>
      </c>
      <c r="M217">
        <v>32964608</v>
      </c>
      <c r="N217">
        <v>42065747</v>
      </c>
      <c r="O217" s="52">
        <v>0</v>
      </c>
      <c r="P217" s="52">
        <v>0</v>
      </c>
      <c r="Q217" s="52">
        <v>0</v>
      </c>
      <c r="R217" s="52">
        <v>0</v>
      </c>
      <c r="S217" s="52">
        <v>0</v>
      </c>
      <c r="T217" s="52">
        <v>0</v>
      </c>
      <c r="U217" s="52">
        <v>0</v>
      </c>
      <c r="V217" s="52">
        <v>0</v>
      </c>
      <c r="W217" s="52">
        <v>0</v>
      </c>
      <c r="X217" s="52">
        <v>0</v>
      </c>
      <c r="Y217" s="52">
        <v>0</v>
      </c>
      <c r="Z217" s="52">
        <v>0</v>
      </c>
      <c r="AA217" s="25">
        <v>0</v>
      </c>
      <c r="AB217" s="25">
        <v>0</v>
      </c>
      <c r="AC217" s="25">
        <v>0</v>
      </c>
      <c r="AD217" s="25">
        <v>0</v>
      </c>
      <c r="AE217" s="25">
        <v>0</v>
      </c>
      <c r="AF217" s="25">
        <v>0</v>
      </c>
      <c r="AG217" s="25">
        <v>0</v>
      </c>
      <c r="AH217" s="25">
        <v>0</v>
      </c>
      <c r="AI217" s="25">
        <v>0</v>
      </c>
      <c r="AJ217" s="25">
        <v>0</v>
      </c>
      <c r="AK217" s="25">
        <v>0</v>
      </c>
      <c r="AL217" s="25">
        <v>0</v>
      </c>
      <c r="AM217" s="95">
        <v>0</v>
      </c>
      <c r="AN217" s="95" t="e">
        <f ca="1">IF(MengeInEEGSummieren(M217),AM217,0)</f>
        <v>#NAME?</v>
      </c>
      <c r="AO217" s="95">
        <f t="shared" si="24"/>
        <v>0</v>
      </c>
      <c r="AP217" s="95">
        <f t="shared" si="25"/>
        <v>0</v>
      </c>
      <c r="AS217">
        <v>0</v>
      </c>
      <c r="AT217">
        <v>0</v>
      </c>
      <c r="AU217" t="e">
        <f t="shared" ca="1" si="26"/>
        <v>#NAME?</v>
      </c>
    </row>
    <row r="218" spans="1:47" x14ac:dyDescent="0.15">
      <c r="A218" s="21" t="s">
        <v>493</v>
      </c>
      <c r="B218" s="22" t="s">
        <v>40</v>
      </c>
      <c r="C218" s="42">
        <v>2004</v>
      </c>
      <c r="D218" s="22" t="s">
        <v>233</v>
      </c>
      <c r="E218" s="22"/>
      <c r="F218" s="23">
        <v>6.65</v>
      </c>
      <c r="G218" s="23">
        <v>6.65</v>
      </c>
      <c r="H218" s="24">
        <f t="shared" si="21"/>
        <v>0</v>
      </c>
      <c r="I218" s="153">
        <v>0</v>
      </c>
      <c r="J218" s="24">
        <f t="shared" si="22"/>
        <v>0</v>
      </c>
      <c r="K218" s="25">
        <f t="shared" si="23"/>
        <v>0</v>
      </c>
      <c r="L218">
        <v>0</v>
      </c>
      <c r="M218">
        <v>32964608</v>
      </c>
      <c r="N218">
        <v>42065747</v>
      </c>
      <c r="O218" s="52">
        <v>0</v>
      </c>
      <c r="P218" s="52">
        <v>0</v>
      </c>
      <c r="Q218" s="52">
        <v>0</v>
      </c>
      <c r="R218" s="52">
        <v>0</v>
      </c>
      <c r="S218" s="52">
        <v>0</v>
      </c>
      <c r="T218" s="52">
        <v>0</v>
      </c>
      <c r="U218" s="52">
        <v>0</v>
      </c>
      <c r="V218" s="52">
        <v>0</v>
      </c>
      <c r="W218" s="52">
        <v>0</v>
      </c>
      <c r="X218" s="52">
        <v>0</v>
      </c>
      <c r="Y218" s="52">
        <v>0</v>
      </c>
      <c r="Z218" s="52">
        <v>0</v>
      </c>
      <c r="AA218" s="25">
        <v>0</v>
      </c>
      <c r="AB218" s="25">
        <v>0</v>
      </c>
      <c r="AC218" s="25">
        <v>0</v>
      </c>
      <c r="AD218" s="25">
        <v>0</v>
      </c>
      <c r="AE218" s="25">
        <v>0</v>
      </c>
      <c r="AF218" s="25">
        <v>0</v>
      </c>
      <c r="AG218" s="25">
        <v>0</v>
      </c>
      <c r="AH218" s="25">
        <v>0</v>
      </c>
      <c r="AI218" s="25">
        <v>0</v>
      </c>
      <c r="AJ218" s="25">
        <v>0</v>
      </c>
      <c r="AK218" s="25">
        <v>0</v>
      </c>
      <c r="AL218" s="25">
        <v>0</v>
      </c>
      <c r="AM218" s="95">
        <v>0</v>
      </c>
      <c r="AN218" s="95" t="e">
        <f ca="1">IF(MengeInEEGSummieren(M218),AM218,0)</f>
        <v>#NAME?</v>
      </c>
      <c r="AO218" s="95">
        <f t="shared" si="24"/>
        <v>0</v>
      </c>
      <c r="AP218" s="95">
        <f t="shared" si="25"/>
        <v>0</v>
      </c>
      <c r="AS218">
        <v>0</v>
      </c>
      <c r="AT218">
        <v>0</v>
      </c>
      <c r="AU218" t="e">
        <f t="shared" ca="1" si="26"/>
        <v>#NAME?</v>
      </c>
    </row>
    <row r="219" spans="1:47" x14ac:dyDescent="0.15">
      <c r="A219" s="21" t="s">
        <v>494</v>
      </c>
      <c r="B219" s="22" t="s">
        <v>40</v>
      </c>
      <c r="C219" s="42">
        <v>2004</v>
      </c>
      <c r="D219" s="22" t="s">
        <v>495</v>
      </c>
      <c r="E219" s="22"/>
      <c r="F219" s="23">
        <v>6.65</v>
      </c>
      <c r="G219" s="23">
        <v>6.65</v>
      </c>
      <c r="H219" s="24">
        <f t="shared" si="21"/>
        <v>0</v>
      </c>
      <c r="I219" s="153">
        <v>0</v>
      </c>
      <c r="J219" s="24">
        <f t="shared" si="22"/>
        <v>0</v>
      </c>
      <c r="K219" s="25">
        <f t="shared" si="23"/>
        <v>0</v>
      </c>
      <c r="L219">
        <v>0</v>
      </c>
      <c r="M219">
        <v>32964608</v>
      </c>
      <c r="N219">
        <v>42065747</v>
      </c>
      <c r="O219" s="52">
        <v>0</v>
      </c>
      <c r="P219" s="52">
        <v>0</v>
      </c>
      <c r="Q219" s="52">
        <v>0</v>
      </c>
      <c r="R219" s="52">
        <v>0</v>
      </c>
      <c r="S219" s="52">
        <v>0</v>
      </c>
      <c r="T219" s="52">
        <v>0</v>
      </c>
      <c r="U219" s="52">
        <v>0</v>
      </c>
      <c r="V219" s="52">
        <v>0</v>
      </c>
      <c r="W219" s="52">
        <v>0</v>
      </c>
      <c r="X219" s="52">
        <v>0</v>
      </c>
      <c r="Y219" s="52">
        <v>0</v>
      </c>
      <c r="Z219" s="52">
        <v>0</v>
      </c>
      <c r="AA219" s="25">
        <v>0</v>
      </c>
      <c r="AB219" s="25">
        <v>0</v>
      </c>
      <c r="AC219" s="25">
        <v>0</v>
      </c>
      <c r="AD219" s="25">
        <v>0</v>
      </c>
      <c r="AE219" s="25">
        <v>0</v>
      </c>
      <c r="AF219" s="25">
        <v>0</v>
      </c>
      <c r="AG219" s="25">
        <v>0</v>
      </c>
      <c r="AH219" s="25">
        <v>0</v>
      </c>
      <c r="AI219" s="25">
        <v>0</v>
      </c>
      <c r="AJ219" s="25">
        <v>0</v>
      </c>
      <c r="AK219" s="25">
        <v>0</v>
      </c>
      <c r="AL219" s="25">
        <v>0</v>
      </c>
      <c r="AM219" s="95">
        <v>0</v>
      </c>
      <c r="AN219" s="95" t="e">
        <f ca="1">IF(MengeInEEGSummieren(M219),AM219,0)</f>
        <v>#NAME?</v>
      </c>
      <c r="AO219" s="95">
        <f t="shared" si="24"/>
        <v>0</v>
      </c>
      <c r="AP219" s="95">
        <f t="shared" si="25"/>
        <v>0</v>
      </c>
      <c r="AS219">
        <v>0</v>
      </c>
      <c r="AT219">
        <v>0</v>
      </c>
      <c r="AU219" t="e">
        <f t="shared" ca="1" si="26"/>
        <v>#NAME?</v>
      </c>
    </row>
    <row r="220" spans="1:47" x14ac:dyDescent="0.15">
      <c r="A220" s="21" t="s">
        <v>496</v>
      </c>
      <c r="B220" s="22" t="s">
        <v>40</v>
      </c>
      <c r="C220" s="42">
        <v>2004</v>
      </c>
      <c r="D220" s="22" t="s">
        <v>497</v>
      </c>
      <c r="E220" s="22"/>
      <c r="F220" s="23">
        <v>9.67</v>
      </c>
      <c r="G220" s="23">
        <v>9.67</v>
      </c>
      <c r="H220" s="24">
        <f t="shared" si="21"/>
        <v>0</v>
      </c>
      <c r="I220" s="153">
        <v>0</v>
      </c>
      <c r="J220" s="24">
        <f t="shared" si="22"/>
        <v>0</v>
      </c>
      <c r="K220" s="25">
        <f t="shared" si="23"/>
        <v>0</v>
      </c>
      <c r="L220">
        <v>0</v>
      </c>
      <c r="M220">
        <v>32964608</v>
      </c>
      <c r="N220">
        <v>42065747</v>
      </c>
      <c r="O220" s="52">
        <v>0</v>
      </c>
      <c r="P220" s="52">
        <v>0</v>
      </c>
      <c r="Q220" s="52">
        <v>0</v>
      </c>
      <c r="R220" s="52">
        <v>0</v>
      </c>
      <c r="S220" s="52">
        <v>0</v>
      </c>
      <c r="T220" s="52">
        <v>0</v>
      </c>
      <c r="U220" s="52">
        <v>0</v>
      </c>
      <c r="V220" s="52">
        <v>0</v>
      </c>
      <c r="W220" s="52">
        <v>0</v>
      </c>
      <c r="X220" s="52">
        <v>0</v>
      </c>
      <c r="Y220" s="52">
        <v>0</v>
      </c>
      <c r="Z220" s="52">
        <v>0</v>
      </c>
      <c r="AA220" s="25">
        <v>0</v>
      </c>
      <c r="AB220" s="25">
        <v>0</v>
      </c>
      <c r="AC220" s="25">
        <v>0</v>
      </c>
      <c r="AD220" s="25">
        <v>0</v>
      </c>
      <c r="AE220" s="25">
        <v>0</v>
      </c>
      <c r="AF220" s="25">
        <v>0</v>
      </c>
      <c r="AG220" s="25">
        <v>0</v>
      </c>
      <c r="AH220" s="25">
        <v>0</v>
      </c>
      <c r="AI220" s="25">
        <v>0</v>
      </c>
      <c r="AJ220" s="25">
        <v>0</v>
      </c>
      <c r="AK220" s="25">
        <v>0</v>
      </c>
      <c r="AL220" s="25">
        <v>0</v>
      </c>
      <c r="AM220" s="95">
        <v>0</v>
      </c>
      <c r="AN220" s="95" t="e">
        <f ca="1">IF(MengeInEEGSummieren(M220),AM220,0)</f>
        <v>#NAME?</v>
      </c>
      <c r="AO220" s="95">
        <f t="shared" si="24"/>
        <v>0</v>
      </c>
      <c r="AP220" s="95">
        <f t="shared" si="25"/>
        <v>0</v>
      </c>
      <c r="AS220">
        <v>0</v>
      </c>
      <c r="AT220">
        <v>0</v>
      </c>
      <c r="AU220" t="e">
        <f t="shared" ca="1" si="26"/>
        <v>#NAME?</v>
      </c>
    </row>
    <row r="221" spans="1:47" x14ac:dyDescent="0.15">
      <c r="A221" s="21" t="s">
        <v>498</v>
      </c>
      <c r="B221" s="22" t="s">
        <v>40</v>
      </c>
      <c r="C221" s="42">
        <v>2004</v>
      </c>
      <c r="D221" s="22" t="s">
        <v>499</v>
      </c>
      <c r="E221" s="22"/>
      <c r="F221" s="23">
        <v>8.65</v>
      </c>
      <c r="G221" s="23">
        <v>8.65</v>
      </c>
      <c r="H221" s="24">
        <f t="shared" si="21"/>
        <v>0</v>
      </c>
      <c r="I221" s="153">
        <v>0</v>
      </c>
      <c r="J221" s="24">
        <f t="shared" si="22"/>
        <v>0</v>
      </c>
      <c r="K221" s="25">
        <f t="shared" si="23"/>
        <v>0</v>
      </c>
      <c r="L221">
        <v>0</v>
      </c>
      <c r="M221">
        <v>32964608</v>
      </c>
      <c r="N221">
        <v>42065747</v>
      </c>
      <c r="O221" s="52">
        <v>0</v>
      </c>
      <c r="P221" s="52">
        <v>0</v>
      </c>
      <c r="Q221" s="52">
        <v>0</v>
      </c>
      <c r="R221" s="52">
        <v>0</v>
      </c>
      <c r="S221" s="52">
        <v>0</v>
      </c>
      <c r="T221" s="52">
        <v>0</v>
      </c>
      <c r="U221" s="52">
        <v>0</v>
      </c>
      <c r="V221" s="52">
        <v>0</v>
      </c>
      <c r="W221" s="52">
        <v>0</v>
      </c>
      <c r="X221" s="52">
        <v>0</v>
      </c>
      <c r="Y221" s="52">
        <v>0</v>
      </c>
      <c r="Z221" s="52">
        <v>0</v>
      </c>
      <c r="AA221" s="25">
        <v>0</v>
      </c>
      <c r="AB221" s="25">
        <v>0</v>
      </c>
      <c r="AC221" s="25">
        <v>0</v>
      </c>
      <c r="AD221" s="25">
        <v>0</v>
      </c>
      <c r="AE221" s="25">
        <v>0</v>
      </c>
      <c r="AF221" s="25">
        <v>0</v>
      </c>
      <c r="AG221" s="25">
        <v>0</v>
      </c>
      <c r="AH221" s="25">
        <v>0</v>
      </c>
      <c r="AI221" s="25">
        <v>0</v>
      </c>
      <c r="AJ221" s="25">
        <v>0</v>
      </c>
      <c r="AK221" s="25">
        <v>0</v>
      </c>
      <c r="AL221" s="25">
        <v>0</v>
      </c>
      <c r="AM221" s="95">
        <v>0</v>
      </c>
      <c r="AN221" s="95" t="e">
        <f ca="1">IF(MengeInEEGSummieren(M221),AM221,0)</f>
        <v>#NAME?</v>
      </c>
      <c r="AO221" s="95">
        <f t="shared" si="24"/>
        <v>0</v>
      </c>
      <c r="AP221" s="95">
        <f t="shared" si="25"/>
        <v>0</v>
      </c>
      <c r="AS221">
        <v>0</v>
      </c>
      <c r="AT221">
        <v>0</v>
      </c>
      <c r="AU221" t="e">
        <f t="shared" ca="1" si="26"/>
        <v>#NAME?</v>
      </c>
    </row>
    <row r="222" spans="1:47" x14ac:dyDescent="0.15">
      <c r="A222" s="21" t="s">
        <v>500</v>
      </c>
      <c r="B222" s="22" t="s">
        <v>40</v>
      </c>
      <c r="C222" s="42">
        <v>2004</v>
      </c>
      <c r="D222" s="22" t="s">
        <v>501</v>
      </c>
      <c r="E222" s="22"/>
      <c r="F222" s="23">
        <v>8.65</v>
      </c>
      <c r="G222" s="23">
        <v>8.65</v>
      </c>
      <c r="H222" s="24">
        <f t="shared" si="21"/>
        <v>0</v>
      </c>
      <c r="I222" s="153">
        <v>0</v>
      </c>
      <c r="J222" s="24">
        <f t="shared" si="22"/>
        <v>0</v>
      </c>
      <c r="K222" s="25">
        <f t="shared" si="23"/>
        <v>0</v>
      </c>
      <c r="L222">
        <v>0</v>
      </c>
      <c r="M222">
        <v>32964608</v>
      </c>
      <c r="N222">
        <v>42065747</v>
      </c>
      <c r="O222" s="52">
        <v>0</v>
      </c>
      <c r="P222" s="52">
        <v>0</v>
      </c>
      <c r="Q222" s="52">
        <v>0</v>
      </c>
      <c r="R222" s="52">
        <v>0</v>
      </c>
      <c r="S222" s="52">
        <v>0</v>
      </c>
      <c r="T222" s="52">
        <v>0</v>
      </c>
      <c r="U222" s="52">
        <v>0</v>
      </c>
      <c r="V222" s="52">
        <v>0</v>
      </c>
      <c r="W222" s="52">
        <v>0</v>
      </c>
      <c r="X222" s="52">
        <v>0</v>
      </c>
      <c r="Y222" s="52">
        <v>0</v>
      </c>
      <c r="Z222" s="52">
        <v>0</v>
      </c>
      <c r="AA222" s="25">
        <v>0</v>
      </c>
      <c r="AB222" s="25">
        <v>0</v>
      </c>
      <c r="AC222" s="25">
        <v>0</v>
      </c>
      <c r="AD222" s="25">
        <v>0</v>
      </c>
      <c r="AE222" s="25">
        <v>0</v>
      </c>
      <c r="AF222" s="25">
        <v>0</v>
      </c>
      <c r="AG222" s="25">
        <v>0</v>
      </c>
      <c r="AH222" s="25">
        <v>0</v>
      </c>
      <c r="AI222" s="25">
        <v>0</v>
      </c>
      <c r="AJ222" s="25">
        <v>0</v>
      </c>
      <c r="AK222" s="25">
        <v>0</v>
      </c>
      <c r="AL222" s="25">
        <v>0</v>
      </c>
      <c r="AM222" s="95">
        <v>0</v>
      </c>
      <c r="AN222" s="95" t="e">
        <f ca="1">IF(MengeInEEGSummieren(M222),AM222,0)</f>
        <v>#NAME?</v>
      </c>
      <c r="AO222" s="95">
        <f t="shared" si="24"/>
        <v>0</v>
      </c>
      <c r="AP222" s="95">
        <f t="shared" si="25"/>
        <v>0</v>
      </c>
      <c r="AS222">
        <v>0</v>
      </c>
      <c r="AT222">
        <v>0</v>
      </c>
      <c r="AU222" t="e">
        <f t="shared" ca="1" si="26"/>
        <v>#NAME?</v>
      </c>
    </row>
    <row r="223" spans="1:47" x14ac:dyDescent="0.15">
      <c r="A223" s="307"/>
      <c r="B223" s="308"/>
      <c r="C223" s="309"/>
      <c r="D223" s="308"/>
      <c r="E223" s="308"/>
      <c r="F223" s="310"/>
      <c r="G223" s="310"/>
      <c r="H223" s="311"/>
      <c r="I223" s="312"/>
      <c r="J223" s="311"/>
      <c r="K223" s="313"/>
      <c r="L223" s="66"/>
      <c r="M223" s="66"/>
      <c r="N223" s="66"/>
      <c r="O223" s="314"/>
      <c r="P223" s="314"/>
      <c r="Q223" s="314"/>
      <c r="R223" s="314"/>
      <c r="S223" s="314"/>
      <c r="T223" s="314"/>
      <c r="U223" s="314"/>
      <c r="V223" s="314"/>
      <c r="W223" s="314"/>
      <c r="X223" s="314"/>
      <c r="Y223" s="314"/>
      <c r="Z223" s="314"/>
      <c r="AA223" s="315"/>
      <c r="AB223" s="315"/>
      <c r="AC223" s="315"/>
      <c r="AD223" s="315"/>
      <c r="AE223" s="315"/>
      <c r="AF223" s="315"/>
      <c r="AG223" s="315"/>
      <c r="AH223" s="315"/>
      <c r="AI223" s="315"/>
      <c r="AJ223" s="315"/>
      <c r="AK223" s="315"/>
      <c r="AL223" s="315"/>
      <c r="AM223" s="95">
        <v>0</v>
      </c>
      <c r="AN223" s="95" t="e">
        <f ca="1">IF(MengeInEEGSummieren(M223),AM223,0)</f>
        <v>#NAME?</v>
      </c>
      <c r="AO223" s="95">
        <f t="shared" si="24"/>
        <v>0</v>
      </c>
      <c r="AP223" s="95">
        <f t="shared" si="25"/>
        <v>0</v>
      </c>
      <c r="AS223">
        <v>0</v>
      </c>
      <c r="AT223">
        <v>0</v>
      </c>
      <c r="AU223" t="e">
        <f t="shared" ca="1" si="26"/>
        <v>#NAME?</v>
      </c>
    </row>
    <row r="224" spans="1:47" x14ac:dyDescent="0.15">
      <c r="A224" s="21" t="s">
        <v>502</v>
      </c>
      <c r="B224" s="22" t="s">
        <v>40</v>
      </c>
      <c r="C224" s="42">
        <v>2005</v>
      </c>
      <c r="D224" s="22" t="s">
        <v>82</v>
      </c>
      <c r="E224" s="22"/>
      <c r="F224" s="23">
        <v>7.55</v>
      </c>
      <c r="G224" s="23">
        <v>7.55</v>
      </c>
      <c r="H224" s="24">
        <f t="shared" si="21"/>
        <v>0</v>
      </c>
      <c r="I224" s="153">
        <v>0</v>
      </c>
      <c r="J224" s="24">
        <f t="shared" si="22"/>
        <v>0</v>
      </c>
      <c r="K224" s="25">
        <f t="shared" si="23"/>
        <v>0</v>
      </c>
      <c r="L224">
        <v>0</v>
      </c>
      <c r="M224">
        <v>32964608</v>
      </c>
      <c r="N224">
        <v>42065747</v>
      </c>
      <c r="O224" s="52">
        <v>0</v>
      </c>
      <c r="P224" s="52">
        <v>0</v>
      </c>
      <c r="Q224" s="52">
        <v>0</v>
      </c>
      <c r="R224" s="52">
        <v>0</v>
      </c>
      <c r="S224" s="52">
        <v>0</v>
      </c>
      <c r="T224" s="52">
        <v>0</v>
      </c>
      <c r="U224" s="52">
        <v>0</v>
      </c>
      <c r="V224" s="52">
        <v>0</v>
      </c>
      <c r="W224" s="52">
        <v>0</v>
      </c>
      <c r="X224" s="52">
        <v>0</v>
      </c>
      <c r="Y224" s="52">
        <v>0</v>
      </c>
      <c r="Z224" s="52">
        <v>0</v>
      </c>
      <c r="AA224" s="25">
        <v>0</v>
      </c>
      <c r="AB224" s="25">
        <v>0</v>
      </c>
      <c r="AC224" s="25">
        <v>0</v>
      </c>
      <c r="AD224" s="25">
        <v>0</v>
      </c>
      <c r="AE224" s="25">
        <v>0</v>
      </c>
      <c r="AF224" s="25">
        <v>0</v>
      </c>
      <c r="AG224" s="25">
        <v>0</v>
      </c>
      <c r="AH224" s="25">
        <v>0</v>
      </c>
      <c r="AI224" s="25">
        <v>0</v>
      </c>
      <c r="AJ224" s="25">
        <v>0</v>
      </c>
      <c r="AK224" s="25">
        <v>0</v>
      </c>
      <c r="AL224" s="25">
        <v>0</v>
      </c>
      <c r="AM224" s="95">
        <v>0</v>
      </c>
      <c r="AN224" s="95" t="e">
        <f ca="1">IF(MengeInEEGSummieren(M224),AM224,0)</f>
        <v>#NAME?</v>
      </c>
      <c r="AO224" s="95">
        <f t="shared" si="24"/>
        <v>0</v>
      </c>
      <c r="AP224" s="95">
        <f t="shared" si="25"/>
        <v>0</v>
      </c>
      <c r="AS224">
        <v>0</v>
      </c>
      <c r="AT224">
        <v>0</v>
      </c>
      <c r="AU224" t="e">
        <f t="shared" ca="1" si="26"/>
        <v>#NAME?</v>
      </c>
    </row>
    <row r="225" spans="1:47" x14ac:dyDescent="0.15">
      <c r="A225" s="21" t="s">
        <v>503</v>
      </c>
      <c r="B225" s="22" t="s">
        <v>40</v>
      </c>
      <c r="C225" s="42">
        <v>2005</v>
      </c>
      <c r="D225" s="22" t="s">
        <v>233</v>
      </c>
      <c r="E225" s="22"/>
      <c r="F225" s="23">
        <v>6.55</v>
      </c>
      <c r="G225" s="23">
        <v>6.55</v>
      </c>
      <c r="H225" s="24">
        <f t="shared" si="21"/>
        <v>0</v>
      </c>
      <c r="I225" s="153">
        <v>0</v>
      </c>
      <c r="J225" s="24">
        <f t="shared" si="22"/>
        <v>0</v>
      </c>
      <c r="K225" s="25">
        <f t="shared" si="23"/>
        <v>0</v>
      </c>
      <c r="L225">
        <v>0</v>
      </c>
      <c r="M225">
        <v>32964608</v>
      </c>
      <c r="N225">
        <v>42065747</v>
      </c>
      <c r="O225" s="52">
        <v>0</v>
      </c>
      <c r="P225" s="52">
        <v>0</v>
      </c>
      <c r="Q225" s="52">
        <v>0</v>
      </c>
      <c r="R225" s="52">
        <v>0</v>
      </c>
      <c r="S225" s="52">
        <v>0</v>
      </c>
      <c r="T225" s="52">
        <v>0</v>
      </c>
      <c r="U225" s="52">
        <v>0</v>
      </c>
      <c r="V225" s="52">
        <v>0</v>
      </c>
      <c r="W225" s="52">
        <v>0</v>
      </c>
      <c r="X225" s="52">
        <v>0</v>
      </c>
      <c r="Y225" s="52">
        <v>0</v>
      </c>
      <c r="Z225" s="52">
        <v>0</v>
      </c>
      <c r="AA225" s="25">
        <v>0</v>
      </c>
      <c r="AB225" s="25">
        <v>0</v>
      </c>
      <c r="AC225" s="25">
        <v>0</v>
      </c>
      <c r="AD225" s="25">
        <v>0</v>
      </c>
      <c r="AE225" s="25">
        <v>0</v>
      </c>
      <c r="AF225" s="25">
        <v>0</v>
      </c>
      <c r="AG225" s="25">
        <v>0</v>
      </c>
      <c r="AH225" s="25">
        <v>0</v>
      </c>
      <c r="AI225" s="25">
        <v>0</v>
      </c>
      <c r="AJ225" s="25">
        <v>0</v>
      </c>
      <c r="AK225" s="25">
        <v>0</v>
      </c>
      <c r="AL225" s="25">
        <v>0</v>
      </c>
      <c r="AM225" s="95">
        <v>0</v>
      </c>
      <c r="AN225" s="95" t="e">
        <f ca="1">IF(MengeInEEGSummieren(M225),AM225,0)</f>
        <v>#NAME?</v>
      </c>
      <c r="AO225" s="95">
        <f t="shared" si="24"/>
        <v>0</v>
      </c>
      <c r="AP225" s="95">
        <f t="shared" si="25"/>
        <v>0</v>
      </c>
      <c r="AS225">
        <v>0</v>
      </c>
      <c r="AT225">
        <v>0</v>
      </c>
      <c r="AU225" t="e">
        <f t="shared" ca="1" si="26"/>
        <v>#NAME?</v>
      </c>
    </row>
    <row r="226" spans="1:47" x14ac:dyDescent="0.15">
      <c r="A226" s="21" t="s">
        <v>504</v>
      </c>
      <c r="B226" s="22" t="s">
        <v>40</v>
      </c>
      <c r="C226" s="42">
        <v>2005</v>
      </c>
      <c r="D226" s="22" t="s">
        <v>495</v>
      </c>
      <c r="E226" s="22"/>
      <c r="F226" s="23">
        <v>6.55</v>
      </c>
      <c r="G226" s="23">
        <v>6.55</v>
      </c>
      <c r="H226" s="24">
        <f t="shared" si="21"/>
        <v>0</v>
      </c>
      <c r="I226" s="153">
        <v>0</v>
      </c>
      <c r="J226" s="24">
        <f t="shared" si="22"/>
        <v>0</v>
      </c>
      <c r="K226" s="25">
        <f t="shared" si="23"/>
        <v>0</v>
      </c>
      <c r="L226">
        <v>0</v>
      </c>
      <c r="M226">
        <v>32964608</v>
      </c>
      <c r="N226">
        <v>42065747</v>
      </c>
      <c r="O226" s="52">
        <v>0</v>
      </c>
      <c r="P226" s="52">
        <v>0</v>
      </c>
      <c r="Q226" s="52">
        <v>0</v>
      </c>
      <c r="R226" s="52">
        <v>0</v>
      </c>
      <c r="S226" s="52">
        <v>0</v>
      </c>
      <c r="T226" s="52">
        <v>0</v>
      </c>
      <c r="U226" s="52">
        <v>0</v>
      </c>
      <c r="V226" s="52">
        <v>0</v>
      </c>
      <c r="W226" s="52">
        <v>0</v>
      </c>
      <c r="X226" s="52">
        <v>0</v>
      </c>
      <c r="Y226" s="52">
        <v>0</v>
      </c>
      <c r="Z226" s="52">
        <v>0</v>
      </c>
      <c r="AA226" s="25">
        <v>0</v>
      </c>
      <c r="AB226" s="25">
        <v>0</v>
      </c>
      <c r="AC226" s="25">
        <v>0</v>
      </c>
      <c r="AD226" s="25">
        <v>0</v>
      </c>
      <c r="AE226" s="25">
        <v>0</v>
      </c>
      <c r="AF226" s="25">
        <v>0</v>
      </c>
      <c r="AG226" s="25">
        <v>0</v>
      </c>
      <c r="AH226" s="25">
        <v>0</v>
      </c>
      <c r="AI226" s="25">
        <v>0</v>
      </c>
      <c r="AJ226" s="25">
        <v>0</v>
      </c>
      <c r="AK226" s="25">
        <v>0</v>
      </c>
      <c r="AL226" s="25">
        <v>0</v>
      </c>
      <c r="AM226" s="95">
        <v>0</v>
      </c>
      <c r="AN226" s="95" t="e">
        <f ca="1">IF(MengeInEEGSummieren(M226),AM226,0)</f>
        <v>#NAME?</v>
      </c>
      <c r="AO226" s="95">
        <f t="shared" si="24"/>
        <v>0</v>
      </c>
      <c r="AP226" s="95">
        <f t="shared" si="25"/>
        <v>0</v>
      </c>
      <c r="AS226">
        <v>0</v>
      </c>
      <c r="AT226">
        <v>0</v>
      </c>
      <c r="AU226" t="e">
        <f t="shared" ca="1" si="26"/>
        <v>#NAME?</v>
      </c>
    </row>
    <row r="227" spans="1:47" x14ac:dyDescent="0.15">
      <c r="A227" s="21" t="s">
        <v>505</v>
      </c>
      <c r="B227" s="22" t="s">
        <v>40</v>
      </c>
      <c r="C227" s="42">
        <v>2005</v>
      </c>
      <c r="D227" s="22" t="s">
        <v>497</v>
      </c>
      <c r="E227" s="22"/>
      <c r="F227" s="23">
        <v>9.5500000000000007</v>
      </c>
      <c r="G227" s="23">
        <v>9.5500000000000007</v>
      </c>
      <c r="H227" s="24">
        <f t="shared" si="21"/>
        <v>0</v>
      </c>
      <c r="I227" s="153">
        <v>0</v>
      </c>
      <c r="J227" s="24">
        <f t="shared" si="22"/>
        <v>0</v>
      </c>
      <c r="K227" s="25">
        <f t="shared" si="23"/>
        <v>0</v>
      </c>
      <c r="L227">
        <v>0</v>
      </c>
      <c r="M227">
        <v>32964608</v>
      </c>
      <c r="N227">
        <v>42065747</v>
      </c>
      <c r="O227" s="52">
        <v>0</v>
      </c>
      <c r="P227" s="52">
        <v>0</v>
      </c>
      <c r="Q227" s="52">
        <v>0</v>
      </c>
      <c r="R227" s="52">
        <v>0</v>
      </c>
      <c r="S227" s="52">
        <v>0</v>
      </c>
      <c r="T227" s="52">
        <v>0</v>
      </c>
      <c r="U227" s="52">
        <v>0</v>
      </c>
      <c r="V227" s="52">
        <v>0</v>
      </c>
      <c r="W227" s="52">
        <v>0</v>
      </c>
      <c r="X227" s="52">
        <v>0</v>
      </c>
      <c r="Y227" s="52">
        <v>0</v>
      </c>
      <c r="Z227" s="52">
        <v>0</v>
      </c>
      <c r="AA227" s="25">
        <v>0</v>
      </c>
      <c r="AB227" s="25">
        <v>0</v>
      </c>
      <c r="AC227" s="25">
        <v>0</v>
      </c>
      <c r="AD227" s="25">
        <v>0</v>
      </c>
      <c r="AE227" s="25">
        <v>0</v>
      </c>
      <c r="AF227" s="25">
        <v>0</v>
      </c>
      <c r="AG227" s="25">
        <v>0</v>
      </c>
      <c r="AH227" s="25">
        <v>0</v>
      </c>
      <c r="AI227" s="25">
        <v>0</v>
      </c>
      <c r="AJ227" s="25">
        <v>0</v>
      </c>
      <c r="AK227" s="25">
        <v>0</v>
      </c>
      <c r="AL227" s="25">
        <v>0</v>
      </c>
      <c r="AM227" s="95">
        <v>0</v>
      </c>
      <c r="AN227" s="95" t="e">
        <f ca="1">IF(MengeInEEGSummieren(M227),AM227,0)</f>
        <v>#NAME?</v>
      </c>
      <c r="AO227" s="95">
        <f t="shared" si="24"/>
        <v>0</v>
      </c>
      <c r="AP227" s="95">
        <f t="shared" si="25"/>
        <v>0</v>
      </c>
      <c r="AS227">
        <v>0</v>
      </c>
      <c r="AT227">
        <v>0</v>
      </c>
      <c r="AU227" t="e">
        <f t="shared" ca="1" si="26"/>
        <v>#NAME?</v>
      </c>
    </row>
    <row r="228" spans="1:47" x14ac:dyDescent="0.15">
      <c r="A228" s="21" t="s">
        <v>506</v>
      </c>
      <c r="B228" s="22" t="s">
        <v>40</v>
      </c>
      <c r="C228" s="42">
        <v>2005</v>
      </c>
      <c r="D228" s="22" t="s">
        <v>499</v>
      </c>
      <c r="E228" s="22"/>
      <c r="F228" s="23">
        <v>8.5500000000000007</v>
      </c>
      <c r="G228" s="23">
        <v>8.5500000000000007</v>
      </c>
      <c r="H228" s="24">
        <f t="shared" si="21"/>
        <v>0</v>
      </c>
      <c r="I228" s="153">
        <v>0</v>
      </c>
      <c r="J228" s="24">
        <f t="shared" si="22"/>
        <v>0</v>
      </c>
      <c r="K228" s="25">
        <f t="shared" si="23"/>
        <v>0</v>
      </c>
      <c r="L228">
        <v>0</v>
      </c>
      <c r="M228">
        <v>32964608</v>
      </c>
      <c r="N228">
        <v>42065747</v>
      </c>
      <c r="O228" s="52">
        <v>0</v>
      </c>
      <c r="P228" s="52">
        <v>0</v>
      </c>
      <c r="Q228" s="52">
        <v>0</v>
      </c>
      <c r="R228" s="52">
        <v>0</v>
      </c>
      <c r="S228" s="52">
        <v>0</v>
      </c>
      <c r="T228" s="52">
        <v>0</v>
      </c>
      <c r="U228" s="52">
        <v>0</v>
      </c>
      <c r="V228" s="52">
        <v>0</v>
      </c>
      <c r="W228" s="52">
        <v>0</v>
      </c>
      <c r="X228" s="52">
        <v>0</v>
      </c>
      <c r="Y228" s="52">
        <v>0</v>
      </c>
      <c r="Z228" s="52">
        <v>0</v>
      </c>
      <c r="AA228" s="25">
        <v>0</v>
      </c>
      <c r="AB228" s="25">
        <v>0</v>
      </c>
      <c r="AC228" s="25">
        <v>0</v>
      </c>
      <c r="AD228" s="25">
        <v>0</v>
      </c>
      <c r="AE228" s="25">
        <v>0</v>
      </c>
      <c r="AF228" s="25">
        <v>0</v>
      </c>
      <c r="AG228" s="25">
        <v>0</v>
      </c>
      <c r="AH228" s="25">
        <v>0</v>
      </c>
      <c r="AI228" s="25">
        <v>0</v>
      </c>
      <c r="AJ228" s="25">
        <v>0</v>
      </c>
      <c r="AK228" s="25">
        <v>0</v>
      </c>
      <c r="AL228" s="25">
        <v>0</v>
      </c>
      <c r="AM228" s="95">
        <v>0</v>
      </c>
      <c r="AN228" s="95" t="e">
        <f ca="1">IF(MengeInEEGSummieren(M228),AM228,0)</f>
        <v>#NAME?</v>
      </c>
      <c r="AO228" s="95">
        <f t="shared" si="24"/>
        <v>0</v>
      </c>
      <c r="AP228" s="95">
        <f t="shared" si="25"/>
        <v>0</v>
      </c>
      <c r="AS228">
        <v>0</v>
      </c>
      <c r="AT228">
        <v>0</v>
      </c>
      <c r="AU228" t="e">
        <f t="shared" ca="1" si="26"/>
        <v>#NAME?</v>
      </c>
    </row>
    <row r="229" spans="1:47" x14ac:dyDescent="0.15">
      <c r="A229" s="21" t="s">
        <v>507</v>
      </c>
      <c r="B229" s="22" t="s">
        <v>40</v>
      </c>
      <c r="C229" s="42">
        <v>2005</v>
      </c>
      <c r="D229" s="22" t="s">
        <v>501</v>
      </c>
      <c r="E229" s="22"/>
      <c r="F229" s="23">
        <v>8.5500000000000007</v>
      </c>
      <c r="G229" s="23">
        <v>8.5500000000000007</v>
      </c>
      <c r="H229" s="24">
        <f t="shared" si="21"/>
        <v>0</v>
      </c>
      <c r="I229" s="153">
        <v>0</v>
      </c>
      <c r="J229" s="24">
        <f t="shared" si="22"/>
        <v>0</v>
      </c>
      <c r="K229" s="25">
        <f t="shared" si="23"/>
        <v>0</v>
      </c>
      <c r="L229">
        <v>0</v>
      </c>
      <c r="M229">
        <v>32964608</v>
      </c>
      <c r="N229">
        <v>42065747</v>
      </c>
      <c r="O229" s="52">
        <v>0</v>
      </c>
      <c r="P229" s="52">
        <v>0</v>
      </c>
      <c r="Q229" s="52">
        <v>0</v>
      </c>
      <c r="R229" s="52">
        <v>0</v>
      </c>
      <c r="S229" s="52">
        <v>0</v>
      </c>
      <c r="T229" s="52">
        <v>0</v>
      </c>
      <c r="U229" s="52">
        <v>0</v>
      </c>
      <c r="V229" s="52">
        <v>0</v>
      </c>
      <c r="W229" s="52">
        <v>0</v>
      </c>
      <c r="X229" s="52">
        <v>0</v>
      </c>
      <c r="Y229" s="52">
        <v>0</v>
      </c>
      <c r="Z229" s="52">
        <v>0</v>
      </c>
      <c r="AA229" s="25">
        <v>0</v>
      </c>
      <c r="AB229" s="25">
        <v>0</v>
      </c>
      <c r="AC229" s="25">
        <v>0</v>
      </c>
      <c r="AD229" s="25">
        <v>0</v>
      </c>
      <c r="AE229" s="25">
        <v>0</v>
      </c>
      <c r="AF229" s="25">
        <v>0</v>
      </c>
      <c r="AG229" s="25">
        <v>0</v>
      </c>
      <c r="AH229" s="25">
        <v>0</v>
      </c>
      <c r="AI229" s="25">
        <v>0</v>
      </c>
      <c r="AJ229" s="25">
        <v>0</v>
      </c>
      <c r="AK229" s="25">
        <v>0</v>
      </c>
      <c r="AL229" s="25">
        <v>0</v>
      </c>
      <c r="AM229" s="95">
        <v>0</v>
      </c>
      <c r="AN229" s="95" t="e">
        <f ca="1">IF(MengeInEEGSummieren(M229),AM229,0)</f>
        <v>#NAME?</v>
      </c>
      <c r="AO229" s="95">
        <f t="shared" si="24"/>
        <v>0</v>
      </c>
      <c r="AP229" s="95">
        <f t="shared" si="25"/>
        <v>0</v>
      </c>
      <c r="AS229">
        <v>0</v>
      </c>
      <c r="AT229">
        <v>0</v>
      </c>
      <c r="AU229" t="e">
        <f t="shared" ca="1" si="26"/>
        <v>#NAME?</v>
      </c>
    </row>
    <row r="230" spans="1:47" x14ac:dyDescent="0.15">
      <c r="A230" s="307"/>
      <c r="B230" s="308"/>
      <c r="C230" s="309"/>
      <c r="D230" s="308"/>
      <c r="E230" s="308"/>
      <c r="F230" s="310"/>
      <c r="G230" s="310"/>
      <c r="H230" s="311"/>
      <c r="I230" s="312"/>
      <c r="J230" s="311"/>
      <c r="K230" s="313"/>
      <c r="L230" s="66"/>
      <c r="M230" s="66"/>
      <c r="N230" s="66"/>
      <c r="O230" s="314"/>
      <c r="P230" s="314"/>
      <c r="Q230" s="314"/>
      <c r="R230" s="314"/>
      <c r="S230" s="314"/>
      <c r="T230" s="314"/>
      <c r="U230" s="314"/>
      <c r="V230" s="314"/>
      <c r="W230" s="314"/>
      <c r="X230" s="314"/>
      <c r="Y230" s="314"/>
      <c r="Z230" s="314"/>
      <c r="AA230" s="315"/>
      <c r="AB230" s="315"/>
      <c r="AC230" s="315"/>
      <c r="AD230" s="315"/>
      <c r="AE230" s="315"/>
      <c r="AF230" s="315"/>
      <c r="AG230" s="315"/>
      <c r="AH230" s="315"/>
      <c r="AI230" s="315"/>
      <c r="AJ230" s="315"/>
      <c r="AK230" s="315"/>
      <c r="AL230" s="315"/>
      <c r="AM230" s="95">
        <v>0</v>
      </c>
      <c r="AN230" s="95" t="e">
        <f ca="1">IF(MengeInEEGSummieren(M230),AM230,0)</f>
        <v>#NAME?</v>
      </c>
      <c r="AO230" s="95">
        <f t="shared" si="24"/>
        <v>0</v>
      </c>
      <c r="AP230" s="95">
        <f t="shared" si="25"/>
        <v>0</v>
      </c>
      <c r="AS230">
        <v>0</v>
      </c>
      <c r="AT230">
        <v>0</v>
      </c>
      <c r="AU230" t="e">
        <f t="shared" ca="1" si="26"/>
        <v>#NAME?</v>
      </c>
    </row>
    <row r="231" spans="1:47" x14ac:dyDescent="0.15">
      <c r="A231" s="21" t="s">
        <v>508</v>
      </c>
      <c r="B231" s="22" t="s">
        <v>40</v>
      </c>
      <c r="C231" s="42">
        <v>2006</v>
      </c>
      <c r="D231" s="22" t="s">
        <v>82</v>
      </c>
      <c r="E231" s="22"/>
      <c r="F231" s="23">
        <v>7.44</v>
      </c>
      <c r="G231" s="23">
        <v>7.44</v>
      </c>
      <c r="H231" s="24">
        <f t="shared" si="21"/>
        <v>0</v>
      </c>
      <c r="I231" s="153">
        <v>0</v>
      </c>
      <c r="J231" s="24">
        <f t="shared" si="22"/>
        <v>0</v>
      </c>
      <c r="K231" s="25">
        <f t="shared" si="23"/>
        <v>0</v>
      </c>
      <c r="L231">
        <v>0</v>
      </c>
      <c r="M231">
        <v>32964608</v>
      </c>
      <c r="N231">
        <v>42065747</v>
      </c>
      <c r="O231" s="52">
        <v>0</v>
      </c>
      <c r="P231" s="52">
        <v>0</v>
      </c>
      <c r="Q231" s="52">
        <v>0</v>
      </c>
      <c r="R231" s="52">
        <v>0</v>
      </c>
      <c r="S231" s="52">
        <v>0</v>
      </c>
      <c r="T231" s="52">
        <v>0</v>
      </c>
      <c r="U231" s="52">
        <v>0</v>
      </c>
      <c r="V231" s="52">
        <v>0</v>
      </c>
      <c r="W231" s="52">
        <v>0</v>
      </c>
      <c r="X231" s="52">
        <v>0</v>
      </c>
      <c r="Y231" s="52">
        <v>0</v>
      </c>
      <c r="Z231" s="52">
        <v>0</v>
      </c>
      <c r="AA231" s="25">
        <v>0</v>
      </c>
      <c r="AB231" s="25">
        <v>0</v>
      </c>
      <c r="AC231" s="25">
        <v>0</v>
      </c>
      <c r="AD231" s="25">
        <v>0</v>
      </c>
      <c r="AE231" s="25">
        <v>0</v>
      </c>
      <c r="AF231" s="25">
        <v>0</v>
      </c>
      <c r="AG231" s="25">
        <v>0</v>
      </c>
      <c r="AH231" s="25">
        <v>0</v>
      </c>
      <c r="AI231" s="25">
        <v>0</v>
      </c>
      <c r="AJ231" s="25">
        <v>0</v>
      </c>
      <c r="AK231" s="25">
        <v>0</v>
      </c>
      <c r="AL231" s="25">
        <v>0</v>
      </c>
      <c r="AM231" s="95">
        <v>0</v>
      </c>
      <c r="AN231" s="95" t="e">
        <f ca="1">IF(MengeInEEGSummieren(M231),AM231,0)</f>
        <v>#NAME?</v>
      </c>
      <c r="AO231" s="95">
        <f t="shared" si="24"/>
        <v>0</v>
      </c>
      <c r="AP231" s="95">
        <f t="shared" si="25"/>
        <v>0</v>
      </c>
      <c r="AS231">
        <v>0</v>
      </c>
      <c r="AT231">
        <v>0</v>
      </c>
      <c r="AU231" t="e">
        <f t="shared" ca="1" si="26"/>
        <v>#NAME?</v>
      </c>
    </row>
    <row r="232" spans="1:47" x14ac:dyDescent="0.15">
      <c r="A232" s="21" t="s">
        <v>509</v>
      </c>
      <c r="B232" s="22" t="s">
        <v>40</v>
      </c>
      <c r="C232" s="42">
        <v>2006</v>
      </c>
      <c r="D232" s="22" t="s">
        <v>233</v>
      </c>
      <c r="E232" s="22"/>
      <c r="F232" s="23">
        <v>6.45</v>
      </c>
      <c r="G232" s="23">
        <v>6.45</v>
      </c>
      <c r="H232" s="24">
        <f t="shared" si="21"/>
        <v>0</v>
      </c>
      <c r="I232" s="153">
        <v>0</v>
      </c>
      <c r="J232" s="24">
        <f t="shared" si="22"/>
        <v>0</v>
      </c>
      <c r="K232" s="25">
        <f t="shared" si="23"/>
        <v>0</v>
      </c>
      <c r="L232">
        <v>0</v>
      </c>
      <c r="M232">
        <v>32964608</v>
      </c>
      <c r="N232">
        <v>42065747</v>
      </c>
      <c r="O232" s="52">
        <v>0</v>
      </c>
      <c r="P232" s="52">
        <v>0</v>
      </c>
      <c r="Q232" s="52">
        <v>0</v>
      </c>
      <c r="R232" s="52">
        <v>0</v>
      </c>
      <c r="S232" s="52">
        <v>0</v>
      </c>
      <c r="T232" s="52">
        <v>0</v>
      </c>
      <c r="U232" s="52">
        <v>0</v>
      </c>
      <c r="V232" s="52">
        <v>0</v>
      </c>
      <c r="W232" s="52">
        <v>0</v>
      </c>
      <c r="X232" s="52">
        <v>0</v>
      </c>
      <c r="Y232" s="52">
        <v>0</v>
      </c>
      <c r="Z232" s="52">
        <v>0</v>
      </c>
      <c r="AA232" s="25">
        <v>0</v>
      </c>
      <c r="AB232" s="25">
        <v>0</v>
      </c>
      <c r="AC232" s="25">
        <v>0</v>
      </c>
      <c r="AD232" s="25">
        <v>0</v>
      </c>
      <c r="AE232" s="25">
        <v>0</v>
      </c>
      <c r="AF232" s="25">
        <v>0</v>
      </c>
      <c r="AG232" s="25">
        <v>0</v>
      </c>
      <c r="AH232" s="25">
        <v>0</v>
      </c>
      <c r="AI232" s="25">
        <v>0</v>
      </c>
      <c r="AJ232" s="25">
        <v>0</v>
      </c>
      <c r="AK232" s="25">
        <v>0</v>
      </c>
      <c r="AL232" s="25">
        <v>0</v>
      </c>
      <c r="AM232" s="95">
        <v>0</v>
      </c>
      <c r="AN232" s="95" t="e">
        <f ca="1">IF(MengeInEEGSummieren(M232),AM232,0)</f>
        <v>#NAME?</v>
      </c>
      <c r="AO232" s="95">
        <f t="shared" si="24"/>
        <v>0</v>
      </c>
      <c r="AP232" s="95">
        <f t="shared" si="25"/>
        <v>0</v>
      </c>
      <c r="AS232">
        <v>0</v>
      </c>
      <c r="AT232">
        <v>0</v>
      </c>
      <c r="AU232" t="e">
        <f t="shared" ca="1" si="26"/>
        <v>#NAME?</v>
      </c>
    </row>
    <row r="233" spans="1:47" x14ac:dyDescent="0.15">
      <c r="A233" s="21" t="s">
        <v>510</v>
      </c>
      <c r="B233" s="22" t="s">
        <v>40</v>
      </c>
      <c r="C233" s="42">
        <v>2006</v>
      </c>
      <c r="D233" s="22" t="s">
        <v>495</v>
      </c>
      <c r="E233" s="22"/>
      <c r="F233" s="23">
        <v>6.45</v>
      </c>
      <c r="G233" s="23">
        <v>6.45</v>
      </c>
      <c r="H233" s="24">
        <f t="shared" si="21"/>
        <v>0</v>
      </c>
      <c r="I233" s="153">
        <v>0</v>
      </c>
      <c r="J233" s="24">
        <f t="shared" si="22"/>
        <v>0</v>
      </c>
      <c r="K233" s="25">
        <f t="shared" si="23"/>
        <v>0</v>
      </c>
      <c r="L233">
        <v>0</v>
      </c>
      <c r="M233">
        <v>32964608</v>
      </c>
      <c r="N233">
        <v>42065747</v>
      </c>
      <c r="O233" s="52">
        <v>0</v>
      </c>
      <c r="P233" s="52">
        <v>0</v>
      </c>
      <c r="Q233" s="52">
        <v>0</v>
      </c>
      <c r="R233" s="52">
        <v>0</v>
      </c>
      <c r="S233" s="52">
        <v>0</v>
      </c>
      <c r="T233" s="52">
        <v>0</v>
      </c>
      <c r="U233" s="52">
        <v>0</v>
      </c>
      <c r="V233" s="52">
        <v>0</v>
      </c>
      <c r="W233" s="52">
        <v>0</v>
      </c>
      <c r="X233" s="52">
        <v>0</v>
      </c>
      <c r="Y233" s="52">
        <v>0</v>
      </c>
      <c r="Z233" s="52">
        <v>0</v>
      </c>
      <c r="AA233" s="25">
        <v>0</v>
      </c>
      <c r="AB233" s="25">
        <v>0</v>
      </c>
      <c r="AC233" s="25">
        <v>0</v>
      </c>
      <c r="AD233" s="25">
        <v>0</v>
      </c>
      <c r="AE233" s="25">
        <v>0</v>
      </c>
      <c r="AF233" s="25">
        <v>0</v>
      </c>
      <c r="AG233" s="25">
        <v>0</v>
      </c>
      <c r="AH233" s="25">
        <v>0</v>
      </c>
      <c r="AI233" s="25">
        <v>0</v>
      </c>
      <c r="AJ233" s="25">
        <v>0</v>
      </c>
      <c r="AK233" s="25">
        <v>0</v>
      </c>
      <c r="AL233" s="25">
        <v>0</v>
      </c>
      <c r="AM233" s="95">
        <v>0</v>
      </c>
      <c r="AN233" s="95" t="e">
        <f ca="1">IF(MengeInEEGSummieren(M233),AM233,0)</f>
        <v>#NAME?</v>
      </c>
      <c r="AO233" s="95">
        <f t="shared" si="24"/>
        <v>0</v>
      </c>
      <c r="AP233" s="95">
        <f t="shared" si="25"/>
        <v>0</v>
      </c>
      <c r="AS233">
        <v>0</v>
      </c>
      <c r="AT233">
        <v>0</v>
      </c>
      <c r="AU233" t="e">
        <f t="shared" ca="1" si="26"/>
        <v>#NAME?</v>
      </c>
    </row>
    <row r="234" spans="1:47" x14ac:dyDescent="0.15">
      <c r="A234" s="21" t="s">
        <v>511</v>
      </c>
      <c r="B234" s="22" t="s">
        <v>40</v>
      </c>
      <c r="C234" s="42">
        <v>2006</v>
      </c>
      <c r="D234" s="22" t="s">
        <v>497</v>
      </c>
      <c r="E234" s="22"/>
      <c r="F234" s="23">
        <v>9.44</v>
      </c>
      <c r="G234" s="23">
        <v>9.44</v>
      </c>
      <c r="H234" s="24">
        <f t="shared" si="21"/>
        <v>0</v>
      </c>
      <c r="I234" s="153">
        <v>0</v>
      </c>
      <c r="J234" s="24">
        <f t="shared" si="22"/>
        <v>0</v>
      </c>
      <c r="K234" s="25">
        <f t="shared" si="23"/>
        <v>0</v>
      </c>
      <c r="L234">
        <v>0</v>
      </c>
      <c r="M234">
        <v>32964608</v>
      </c>
      <c r="N234">
        <v>42065747</v>
      </c>
      <c r="O234" s="52">
        <v>0</v>
      </c>
      <c r="P234" s="52">
        <v>0</v>
      </c>
      <c r="Q234" s="52">
        <v>0</v>
      </c>
      <c r="R234" s="52">
        <v>0</v>
      </c>
      <c r="S234" s="52">
        <v>0</v>
      </c>
      <c r="T234" s="52">
        <v>0</v>
      </c>
      <c r="U234" s="52">
        <v>0</v>
      </c>
      <c r="V234" s="52">
        <v>0</v>
      </c>
      <c r="W234" s="52">
        <v>0</v>
      </c>
      <c r="X234" s="52">
        <v>0</v>
      </c>
      <c r="Y234" s="52">
        <v>0</v>
      </c>
      <c r="Z234" s="52">
        <v>0</v>
      </c>
      <c r="AA234" s="25">
        <v>0</v>
      </c>
      <c r="AB234" s="25">
        <v>0</v>
      </c>
      <c r="AC234" s="25">
        <v>0</v>
      </c>
      <c r="AD234" s="25">
        <v>0</v>
      </c>
      <c r="AE234" s="25">
        <v>0</v>
      </c>
      <c r="AF234" s="25">
        <v>0</v>
      </c>
      <c r="AG234" s="25">
        <v>0</v>
      </c>
      <c r="AH234" s="25">
        <v>0</v>
      </c>
      <c r="AI234" s="25">
        <v>0</v>
      </c>
      <c r="AJ234" s="25">
        <v>0</v>
      </c>
      <c r="AK234" s="25">
        <v>0</v>
      </c>
      <c r="AL234" s="25">
        <v>0</v>
      </c>
      <c r="AM234" s="95">
        <v>0</v>
      </c>
      <c r="AN234" s="95" t="e">
        <f ca="1">IF(MengeInEEGSummieren(M234),AM234,0)</f>
        <v>#NAME?</v>
      </c>
      <c r="AO234" s="95">
        <f t="shared" si="24"/>
        <v>0</v>
      </c>
      <c r="AP234" s="95">
        <f t="shared" si="25"/>
        <v>0</v>
      </c>
      <c r="AS234">
        <v>0</v>
      </c>
      <c r="AT234">
        <v>0</v>
      </c>
      <c r="AU234" t="e">
        <f t="shared" ca="1" si="26"/>
        <v>#NAME?</v>
      </c>
    </row>
    <row r="235" spans="1:47" x14ac:dyDescent="0.15">
      <c r="A235" s="21" t="s">
        <v>512</v>
      </c>
      <c r="B235" s="22" t="s">
        <v>40</v>
      </c>
      <c r="C235" s="42">
        <v>2006</v>
      </c>
      <c r="D235" s="22" t="s">
        <v>499</v>
      </c>
      <c r="E235" s="22"/>
      <c r="F235" s="23">
        <v>8.4499999999999993</v>
      </c>
      <c r="G235" s="23">
        <v>8.4499999999999993</v>
      </c>
      <c r="H235" s="24">
        <f t="shared" si="21"/>
        <v>0</v>
      </c>
      <c r="I235" s="153">
        <v>0</v>
      </c>
      <c r="J235" s="24">
        <f t="shared" si="22"/>
        <v>0</v>
      </c>
      <c r="K235" s="25">
        <f t="shared" si="23"/>
        <v>0</v>
      </c>
      <c r="L235">
        <v>0</v>
      </c>
      <c r="M235">
        <v>32964608</v>
      </c>
      <c r="N235">
        <v>42065747</v>
      </c>
      <c r="O235" s="52">
        <v>0</v>
      </c>
      <c r="P235" s="52">
        <v>0</v>
      </c>
      <c r="Q235" s="52">
        <v>0</v>
      </c>
      <c r="R235" s="52">
        <v>0</v>
      </c>
      <c r="S235" s="52">
        <v>0</v>
      </c>
      <c r="T235" s="52">
        <v>0</v>
      </c>
      <c r="U235" s="52">
        <v>0</v>
      </c>
      <c r="V235" s="52">
        <v>0</v>
      </c>
      <c r="W235" s="52">
        <v>0</v>
      </c>
      <c r="X235" s="52">
        <v>0</v>
      </c>
      <c r="Y235" s="52">
        <v>0</v>
      </c>
      <c r="Z235" s="52">
        <v>0</v>
      </c>
      <c r="AA235" s="25">
        <v>0</v>
      </c>
      <c r="AB235" s="25">
        <v>0</v>
      </c>
      <c r="AC235" s="25">
        <v>0</v>
      </c>
      <c r="AD235" s="25">
        <v>0</v>
      </c>
      <c r="AE235" s="25">
        <v>0</v>
      </c>
      <c r="AF235" s="25">
        <v>0</v>
      </c>
      <c r="AG235" s="25">
        <v>0</v>
      </c>
      <c r="AH235" s="25">
        <v>0</v>
      </c>
      <c r="AI235" s="25">
        <v>0</v>
      </c>
      <c r="AJ235" s="25">
        <v>0</v>
      </c>
      <c r="AK235" s="25">
        <v>0</v>
      </c>
      <c r="AL235" s="25">
        <v>0</v>
      </c>
      <c r="AM235" s="95">
        <v>0</v>
      </c>
      <c r="AN235" s="95" t="e">
        <f ca="1">IF(MengeInEEGSummieren(M235),AM235,0)</f>
        <v>#NAME?</v>
      </c>
      <c r="AO235" s="95">
        <f t="shared" si="24"/>
        <v>0</v>
      </c>
      <c r="AP235" s="95">
        <f t="shared" si="25"/>
        <v>0</v>
      </c>
      <c r="AS235">
        <v>0</v>
      </c>
      <c r="AT235">
        <v>0</v>
      </c>
      <c r="AU235" t="e">
        <f t="shared" ca="1" si="26"/>
        <v>#NAME?</v>
      </c>
    </row>
    <row r="236" spans="1:47" x14ac:dyDescent="0.15">
      <c r="A236" s="21" t="s">
        <v>513</v>
      </c>
      <c r="B236" s="22" t="s">
        <v>40</v>
      </c>
      <c r="C236" s="42">
        <v>2006</v>
      </c>
      <c r="D236" s="22" t="s">
        <v>501</v>
      </c>
      <c r="E236" s="22"/>
      <c r="F236" s="23">
        <v>8.4499999999999993</v>
      </c>
      <c r="G236" s="23">
        <v>8.4499999999999993</v>
      </c>
      <c r="H236" s="24">
        <f t="shared" si="21"/>
        <v>0</v>
      </c>
      <c r="I236" s="153">
        <v>0</v>
      </c>
      <c r="J236" s="24">
        <f t="shared" si="22"/>
        <v>0</v>
      </c>
      <c r="K236" s="25">
        <f t="shared" si="23"/>
        <v>0</v>
      </c>
      <c r="L236">
        <v>0</v>
      </c>
      <c r="M236">
        <v>32964608</v>
      </c>
      <c r="N236">
        <v>42065747</v>
      </c>
      <c r="O236" s="52">
        <v>0</v>
      </c>
      <c r="P236" s="52">
        <v>0</v>
      </c>
      <c r="Q236" s="52">
        <v>0</v>
      </c>
      <c r="R236" s="52">
        <v>0</v>
      </c>
      <c r="S236" s="52">
        <v>0</v>
      </c>
      <c r="T236" s="52">
        <v>0</v>
      </c>
      <c r="U236" s="52">
        <v>0</v>
      </c>
      <c r="V236" s="52">
        <v>0</v>
      </c>
      <c r="W236" s="52">
        <v>0</v>
      </c>
      <c r="X236" s="52">
        <v>0</v>
      </c>
      <c r="Y236" s="52">
        <v>0</v>
      </c>
      <c r="Z236" s="52">
        <v>0</v>
      </c>
      <c r="AA236" s="25">
        <v>0</v>
      </c>
      <c r="AB236" s="25">
        <v>0</v>
      </c>
      <c r="AC236" s="25">
        <v>0</v>
      </c>
      <c r="AD236" s="25">
        <v>0</v>
      </c>
      <c r="AE236" s="25">
        <v>0</v>
      </c>
      <c r="AF236" s="25">
        <v>0</v>
      </c>
      <c r="AG236" s="25">
        <v>0</v>
      </c>
      <c r="AH236" s="25">
        <v>0</v>
      </c>
      <c r="AI236" s="25">
        <v>0</v>
      </c>
      <c r="AJ236" s="25">
        <v>0</v>
      </c>
      <c r="AK236" s="25">
        <v>0</v>
      </c>
      <c r="AL236" s="25">
        <v>0</v>
      </c>
      <c r="AM236" s="95">
        <v>0</v>
      </c>
      <c r="AN236" s="95" t="e">
        <f ca="1">IF(MengeInEEGSummieren(M236),AM236,0)</f>
        <v>#NAME?</v>
      </c>
      <c r="AO236" s="95">
        <f t="shared" si="24"/>
        <v>0</v>
      </c>
      <c r="AP236" s="95">
        <f t="shared" si="25"/>
        <v>0</v>
      </c>
      <c r="AS236">
        <v>0</v>
      </c>
      <c r="AT236">
        <v>0</v>
      </c>
      <c r="AU236" t="e">
        <f t="shared" ca="1" si="26"/>
        <v>#NAME?</v>
      </c>
    </row>
    <row r="237" spans="1:47" x14ac:dyDescent="0.15">
      <c r="A237" s="307"/>
      <c r="B237" s="308"/>
      <c r="C237" s="309"/>
      <c r="D237" s="308"/>
      <c r="E237" s="308"/>
      <c r="F237" s="310"/>
      <c r="G237" s="310"/>
      <c r="H237" s="311"/>
      <c r="I237" s="312"/>
      <c r="J237" s="311"/>
      <c r="K237" s="313"/>
      <c r="L237" s="66"/>
      <c r="M237" s="66"/>
      <c r="N237" s="66"/>
      <c r="O237" s="314"/>
      <c r="P237" s="314"/>
      <c r="Q237" s="314"/>
      <c r="R237" s="314"/>
      <c r="S237" s="314"/>
      <c r="T237" s="314"/>
      <c r="U237" s="314"/>
      <c r="V237" s="314"/>
      <c r="W237" s="314"/>
      <c r="X237" s="314"/>
      <c r="Y237" s="314"/>
      <c r="Z237" s="314"/>
      <c r="AA237" s="315"/>
      <c r="AB237" s="315"/>
      <c r="AC237" s="315"/>
      <c r="AD237" s="315"/>
      <c r="AE237" s="315"/>
      <c r="AF237" s="315"/>
      <c r="AG237" s="315"/>
      <c r="AH237" s="315"/>
      <c r="AI237" s="315"/>
      <c r="AJ237" s="315"/>
      <c r="AK237" s="315"/>
      <c r="AL237" s="315"/>
      <c r="AM237" s="95">
        <v>0</v>
      </c>
      <c r="AN237" s="95" t="e">
        <f ca="1">IF(MengeInEEGSummieren(M237),AM237,0)</f>
        <v>#NAME?</v>
      </c>
      <c r="AO237" s="95">
        <f t="shared" si="24"/>
        <v>0</v>
      </c>
      <c r="AP237" s="95">
        <f t="shared" si="25"/>
        <v>0</v>
      </c>
      <c r="AS237">
        <v>0</v>
      </c>
      <c r="AT237">
        <v>0</v>
      </c>
      <c r="AU237" t="e">
        <f t="shared" ca="1" si="26"/>
        <v>#NAME?</v>
      </c>
    </row>
    <row r="238" spans="1:47" x14ac:dyDescent="0.15">
      <c r="A238" s="21" t="s">
        <v>514</v>
      </c>
      <c r="B238" s="22" t="s">
        <v>40</v>
      </c>
      <c r="C238" s="42">
        <v>2007</v>
      </c>
      <c r="D238" s="22" t="s">
        <v>82</v>
      </c>
      <c r="E238" s="22"/>
      <c r="F238" s="23">
        <v>7.33</v>
      </c>
      <c r="G238" s="23">
        <v>7.33</v>
      </c>
      <c r="H238" s="24">
        <f t="shared" si="21"/>
        <v>0</v>
      </c>
      <c r="I238" s="153">
        <v>0</v>
      </c>
      <c r="J238" s="24">
        <f t="shared" si="22"/>
        <v>0</v>
      </c>
      <c r="K238" s="25">
        <f t="shared" si="23"/>
        <v>0</v>
      </c>
      <c r="L238">
        <v>0</v>
      </c>
      <c r="M238">
        <v>32964608</v>
      </c>
      <c r="N238">
        <v>42065747</v>
      </c>
      <c r="O238" s="52">
        <v>0</v>
      </c>
      <c r="P238" s="52">
        <v>0</v>
      </c>
      <c r="Q238" s="52">
        <v>0</v>
      </c>
      <c r="R238" s="52">
        <v>0</v>
      </c>
      <c r="S238" s="52">
        <v>0</v>
      </c>
      <c r="T238" s="52">
        <v>0</v>
      </c>
      <c r="U238" s="52">
        <v>0</v>
      </c>
      <c r="V238" s="52">
        <v>0</v>
      </c>
      <c r="W238" s="52">
        <v>0</v>
      </c>
      <c r="X238" s="52">
        <v>0</v>
      </c>
      <c r="Y238" s="52">
        <v>0</v>
      </c>
      <c r="Z238" s="52">
        <v>0</v>
      </c>
      <c r="AA238" s="25">
        <v>0</v>
      </c>
      <c r="AB238" s="25">
        <v>0</v>
      </c>
      <c r="AC238" s="25">
        <v>0</v>
      </c>
      <c r="AD238" s="25">
        <v>0</v>
      </c>
      <c r="AE238" s="25">
        <v>0</v>
      </c>
      <c r="AF238" s="25">
        <v>0</v>
      </c>
      <c r="AG238" s="25">
        <v>0</v>
      </c>
      <c r="AH238" s="25">
        <v>0</v>
      </c>
      <c r="AI238" s="25">
        <v>0</v>
      </c>
      <c r="AJ238" s="25">
        <v>0</v>
      </c>
      <c r="AK238" s="25">
        <v>0</v>
      </c>
      <c r="AL238" s="25">
        <v>0</v>
      </c>
      <c r="AM238" s="95">
        <v>0</v>
      </c>
      <c r="AN238" s="95" t="e">
        <f ca="1">IF(MengeInEEGSummieren(M238),AM238,0)</f>
        <v>#NAME?</v>
      </c>
      <c r="AO238" s="95">
        <f t="shared" si="24"/>
        <v>0</v>
      </c>
      <c r="AP238" s="95">
        <f t="shared" si="25"/>
        <v>0</v>
      </c>
      <c r="AS238">
        <v>0</v>
      </c>
      <c r="AT238">
        <v>0</v>
      </c>
      <c r="AU238" t="e">
        <f t="shared" ca="1" si="26"/>
        <v>#NAME?</v>
      </c>
    </row>
    <row r="239" spans="1:47" x14ac:dyDescent="0.15">
      <c r="A239" s="21" t="s">
        <v>515</v>
      </c>
      <c r="B239" s="22" t="s">
        <v>40</v>
      </c>
      <c r="C239" s="42">
        <v>2007</v>
      </c>
      <c r="D239" s="22" t="s">
        <v>233</v>
      </c>
      <c r="E239" s="22"/>
      <c r="F239" s="23">
        <v>6.35</v>
      </c>
      <c r="G239" s="23">
        <v>6.35</v>
      </c>
      <c r="H239" s="24">
        <f t="shared" si="21"/>
        <v>0</v>
      </c>
      <c r="I239" s="153">
        <v>0</v>
      </c>
      <c r="J239" s="24">
        <f t="shared" si="22"/>
        <v>0</v>
      </c>
      <c r="K239" s="25">
        <f t="shared" si="23"/>
        <v>0</v>
      </c>
      <c r="L239">
        <v>0</v>
      </c>
      <c r="M239">
        <v>32964608</v>
      </c>
      <c r="N239">
        <v>42065747</v>
      </c>
      <c r="O239" s="52">
        <v>0</v>
      </c>
      <c r="P239" s="52">
        <v>0</v>
      </c>
      <c r="Q239" s="52">
        <v>0</v>
      </c>
      <c r="R239" s="52">
        <v>0</v>
      </c>
      <c r="S239" s="52">
        <v>0</v>
      </c>
      <c r="T239" s="52">
        <v>0</v>
      </c>
      <c r="U239" s="52">
        <v>0</v>
      </c>
      <c r="V239" s="52">
        <v>0</v>
      </c>
      <c r="W239" s="52">
        <v>0</v>
      </c>
      <c r="X239" s="52">
        <v>0</v>
      </c>
      <c r="Y239" s="52">
        <v>0</v>
      </c>
      <c r="Z239" s="52">
        <v>0</v>
      </c>
      <c r="AA239" s="25">
        <v>0</v>
      </c>
      <c r="AB239" s="25">
        <v>0</v>
      </c>
      <c r="AC239" s="25">
        <v>0</v>
      </c>
      <c r="AD239" s="25">
        <v>0</v>
      </c>
      <c r="AE239" s="25">
        <v>0</v>
      </c>
      <c r="AF239" s="25">
        <v>0</v>
      </c>
      <c r="AG239" s="25">
        <v>0</v>
      </c>
      <c r="AH239" s="25">
        <v>0</v>
      </c>
      <c r="AI239" s="25">
        <v>0</v>
      </c>
      <c r="AJ239" s="25">
        <v>0</v>
      </c>
      <c r="AK239" s="25">
        <v>0</v>
      </c>
      <c r="AL239" s="25">
        <v>0</v>
      </c>
      <c r="AM239" s="95">
        <v>0</v>
      </c>
      <c r="AN239" s="95" t="e">
        <f ca="1">IF(MengeInEEGSummieren(M239),AM239,0)</f>
        <v>#NAME?</v>
      </c>
      <c r="AO239" s="95">
        <f t="shared" si="24"/>
        <v>0</v>
      </c>
      <c r="AP239" s="95">
        <f t="shared" si="25"/>
        <v>0</v>
      </c>
      <c r="AS239">
        <v>0</v>
      </c>
      <c r="AT239">
        <v>0</v>
      </c>
      <c r="AU239" t="e">
        <f t="shared" ca="1" si="26"/>
        <v>#NAME?</v>
      </c>
    </row>
    <row r="240" spans="1:47" x14ac:dyDescent="0.15">
      <c r="A240" s="21" t="s">
        <v>516</v>
      </c>
      <c r="B240" s="22" t="s">
        <v>40</v>
      </c>
      <c r="C240" s="42">
        <v>2007</v>
      </c>
      <c r="D240" s="22" t="s">
        <v>495</v>
      </c>
      <c r="E240" s="22"/>
      <c r="F240" s="23">
        <v>6.35</v>
      </c>
      <c r="G240" s="23">
        <v>6.35</v>
      </c>
      <c r="H240" s="24">
        <f t="shared" si="21"/>
        <v>0</v>
      </c>
      <c r="I240" s="153">
        <v>0</v>
      </c>
      <c r="J240" s="24">
        <f t="shared" si="22"/>
        <v>0</v>
      </c>
      <c r="K240" s="25">
        <f t="shared" si="23"/>
        <v>0</v>
      </c>
      <c r="L240">
        <v>0</v>
      </c>
      <c r="M240">
        <v>32964608</v>
      </c>
      <c r="N240">
        <v>42065747</v>
      </c>
      <c r="O240" s="52">
        <v>0</v>
      </c>
      <c r="P240" s="52">
        <v>0</v>
      </c>
      <c r="Q240" s="52">
        <v>0</v>
      </c>
      <c r="R240" s="52">
        <v>0</v>
      </c>
      <c r="S240" s="52">
        <v>0</v>
      </c>
      <c r="T240" s="52">
        <v>0</v>
      </c>
      <c r="U240" s="52">
        <v>0</v>
      </c>
      <c r="V240" s="52">
        <v>0</v>
      </c>
      <c r="W240" s="52">
        <v>0</v>
      </c>
      <c r="X240" s="52">
        <v>0</v>
      </c>
      <c r="Y240" s="52">
        <v>0</v>
      </c>
      <c r="Z240" s="52">
        <v>0</v>
      </c>
      <c r="AA240" s="25">
        <v>0</v>
      </c>
      <c r="AB240" s="25">
        <v>0</v>
      </c>
      <c r="AC240" s="25">
        <v>0</v>
      </c>
      <c r="AD240" s="25">
        <v>0</v>
      </c>
      <c r="AE240" s="25">
        <v>0</v>
      </c>
      <c r="AF240" s="25">
        <v>0</v>
      </c>
      <c r="AG240" s="25">
        <v>0</v>
      </c>
      <c r="AH240" s="25">
        <v>0</v>
      </c>
      <c r="AI240" s="25">
        <v>0</v>
      </c>
      <c r="AJ240" s="25">
        <v>0</v>
      </c>
      <c r="AK240" s="25">
        <v>0</v>
      </c>
      <c r="AL240" s="25">
        <v>0</v>
      </c>
      <c r="AM240" s="95">
        <v>0</v>
      </c>
      <c r="AN240" s="95" t="e">
        <f ca="1">IF(MengeInEEGSummieren(M240),AM240,0)</f>
        <v>#NAME?</v>
      </c>
      <c r="AO240" s="95">
        <f t="shared" si="24"/>
        <v>0</v>
      </c>
      <c r="AP240" s="95">
        <f t="shared" si="25"/>
        <v>0</v>
      </c>
      <c r="AS240">
        <v>0</v>
      </c>
      <c r="AT240">
        <v>0</v>
      </c>
      <c r="AU240" t="e">
        <f t="shared" ca="1" si="26"/>
        <v>#NAME?</v>
      </c>
    </row>
    <row r="241" spans="1:47" x14ac:dyDescent="0.15">
      <c r="A241" s="21" t="s">
        <v>517</v>
      </c>
      <c r="B241" s="22" t="s">
        <v>40</v>
      </c>
      <c r="C241" s="42">
        <v>2007</v>
      </c>
      <c r="D241" s="22" t="s">
        <v>497</v>
      </c>
      <c r="E241" s="22"/>
      <c r="F241" s="23">
        <v>9.33</v>
      </c>
      <c r="G241" s="23">
        <v>9.33</v>
      </c>
      <c r="H241" s="24">
        <f t="shared" si="21"/>
        <v>0</v>
      </c>
      <c r="I241" s="153">
        <v>0</v>
      </c>
      <c r="J241" s="24">
        <f t="shared" si="22"/>
        <v>0</v>
      </c>
      <c r="K241" s="25">
        <f t="shared" si="23"/>
        <v>0</v>
      </c>
      <c r="L241">
        <v>0</v>
      </c>
      <c r="M241">
        <v>32964608</v>
      </c>
      <c r="N241">
        <v>42065747</v>
      </c>
      <c r="O241" s="52">
        <v>0</v>
      </c>
      <c r="P241" s="52">
        <v>0</v>
      </c>
      <c r="Q241" s="52">
        <v>0</v>
      </c>
      <c r="R241" s="52">
        <v>0</v>
      </c>
      <c r="S241" s="52">
        <v>0</v>
      </c>
      <c r="T241" s="52">
        <v>0</v>
      </c>
      <c r="U241" s="52">
        <v>0</v>
      </c>
      <c r="V241" s="52">
        <v>0</v>
      </c>
      <c r="W241" s="52">
        <v>0</v>
      </c>
      <c r="X241" s="52">
        <v>0</v>
      </c>
      <c r="Y241" s="52">
        <v>0</v>
      </c>
      <c r="Z241" s="52">
        <v>0</v>
      </c>
      <c r="AA241" s="25">
        <v>0</v>
      </c>
      <c r="AB241" s="25">
        <v>0</v>
      </c>
      <c r="AC241" s="25">
        <v>0</v>
      </c>
      <c r="AD241" s="25">
        <v>0</v>
      </c>
      <c r="AE241" s="25">
        <v>0</v>
      </c>
      <c r="AF241" s="25">
        <v>0</v>
      </c>
      <c r="AG241" s="25">
        <v>0</v>
      </c>
      <c r="AH241" s="25">
        <v>0</v>
      </c>
      <c r="AI241" s="25">
        <v>0</v>
      </c>
      <c r="AJ241" s="25">
        <v>0</v>
      </c>
      <c r="AK241" s="25">
        <v>0</v>
      </c>
      <c r="AL241" s="25">
        <v>0</v>
      </c>
      <c r="AM241" s="95">
        <v>0</v>
      </c>
      <c r="AN241" s="95" t="e">
        <f ca="1">IF(MengeInEEGSummieren(M241),AM241,0)</f>
        <v>#NAME?</v>
      </c>
      <c r="AO241" s="95">
        <f t="shared" si="24"/>
        <v>0</v>
      </c>
      <c r="AP241" s="95">
        <f t="shared" si="25"/>
        <v>0</v>
      </c>
      <c r="AS241">
        <v>0</v>
      </c>
      <c r="AT241">
        <v>0</v>
      </c>
      <c r="AU241" t="e">
        <f t="shared" ca="1" si="26"/>
        <v>#NAME?</v>
      </c>
    </row>
    <row r="242" spans="1:47" x14ac:dyDescent="0.15">
      <c r="A242" s="21" t="s">
        <v>518</v>
      </c>
      <c r="B242" s="22" t="s">
        <v>40</v>
      </c>
      <c r="C242" s="42">
        <v>2007</v>
      </c>
      <c r="D242" s="22" t="s">
        <v>499</v>
      </c>
      <c r="E242" s="22"/>
      <c r="F242" s="23">
        <v>8.35</v>
      </c>
      <c r="G242" s="23">
        <v>8.35</v>
      </c>
      <c r="H242" s="24">
        <f t="shared" si="21"/>
        <v>0</v>
      </c>
      <c r="I242" s="153">
        <v>0</v>
      </c>
      <c r="J242" s="24">
        <f t="shared" si="22"/>
        <v>0</v>
      </c>
      <c r="K242" s="25">
        <f t="shared" si="23"/>
        <v>0</v>
      </c>
      <c r="L242">
        <v>0</v>
      </c>
      <c r="M242">
        <v>32964608</v>
      </c>
      <c r="N242">
        <v>42065747</v>
      </c>
      <c r="O242" s="52">
        <v>0</v>
      </c>
      <c r="P242" s="52">
        <v>0</v>
      </c>
      <c r="Q242" s="52">
        <v>0</v>
      </c>
      <c r="R242" s="52">
        <v>0</v>
      </c>
      <c r="S242" s="52">
        <v>0</v>
      </c>
      <c r="T242" s="52">
        <v>0</v>
      </c>
      <c r="U242" s="52">
        <v>0</v>
      </c>
      <c r="V242" s="52">
        <v>0</v>
      </c>
      <c r="W242" s="52">
        <v>0</v>
      </c>
      <c r="X242" s="52">
        <v>0</v>
      </c>
      <c r="Y242" s="52">
        <v>0</v>
      </c>
      <c r="Z242" s="52">
        <v>0</v>
      </c>
      <c r="AA242" s="25">
        <v>0</v>
      </c>
      <c r="AB242" s="25">
        <v>0</v>
      </c>
      <c r="AC242" s="25">
        <v>0</v>
      </c>
      <c r="AD242" s="25">
        <v>0</v>
      </c>
      <c r="AE242" s="25">
        <v>0</v>
      </c>
      <c r="AF242" s="25">
        <v>0</v>
      </c>
      <c r="AG242" s="25">
        <v>0</v>
      </c>
      <c r="AH242" s="25">
        <v>0</v>
      </c>
      <c r="AI242" s="25">
        <v>0</v>
      </c>
      <c r="AJ242" s="25">
        <v>0</v>
      </c>
      <c r="AK242" s="25">
        <v>0</v>
      </c>
      <c r="AL242" s="25">
        <v>0</v>
      </c>
      <c r="AM242" s="95">
        <v>0</v>
      </c>
      <c r="AN242" s="95" t="e">
        <f ca="1">IF(MengeInEEGSummieren(M242),AM242,0)</f>
        <v>#NAME?</v>
      </c>
      <c r="AO242" s="95">
        <f t="shared" si="24"/>
        <v>0</v>
      </c>
      <c r="AP242" s="95">
        <f t="shared" si="25"/>
        <v>0</v>
      </c>
      <c r="AS242">
        <v>0</v>
      </c>
      <c r="AT242">
        <v>0</v>
      </c>
      <c r="AU242" t="e">
        <f t="shared" ca="1" si="26"/>
        <v>#NAME?</v>
      </c>
    </row>
    <row r="243" spans="1:47" x14ac:dyDescent="0.15">
      <c r="A243" s="21" t="s">
        <v>519</v>
      </c>
      <c r="B243" s="22" t="s">
        <v>40</v>
      </c>
      <c r="C243" s="42">
        <v>2007</v>
      </c>
      <c r="D243" s="22" t="s">
        <v>501</v>
      </c>
      <c r="E243" s="22"/>
      <c r="F243" s="23">
        <v>8.35</v>
      </c>
      <c r="G243" s="23">
        <v>8.35</v>
      </c>
      <c r="H243" s="24">
        <f t="shared" si="21"/>
        <v>0</v>
      </c>
      <c r="I243" s="153">
        <v>0</v>
      </c>
      <c r="J243" s="24">
        <f t="shared" si="22"/>
        <v>0</v>
      </c>
      <c r="K243" s="25">
        <f t="shared" si="23"/>
        <v>0</v>
      </c>
      <c r="L243">
        <v>0</v>
      </c>
      <c r="M243">
        <v>32964608</v>
      </c>
      <c r="N243">
        <v>42065747</v>
      </c>
      <c r="O243" s="52">
        <v>0</v>
      </c>
      <c r="P243" s="52">
        <v>0</v>
      </c>
      <c r="Q243" s="52">
        <v>0</v>
      </c>
      <c r="R243" s="52">
        <v>0</v>
      </c>
      <c r="S243" s="52">
        <v>0</v>
      </c>
      <c r="T243" s="52">
        <v>0</v>
      </c>
      <c r="U243" s="52">
        <v>0</v>
      </c>
      <c r="V243" s="52">
        <v>0</v>
      </c>
      <c r="W243" s="52">
        <v>0</v>
      </c>
      <c r="X243" s="52">
        <v>0</v>
      </c>
      <c r="Y243" s="52">
        <v>0</v>
      </c>
      <c r="Z243" s="52">
        <v>0</v>
      </c>
      <c r="AA243" s="25">
        <v>0</v>
      </c>
      <c r="AB243" s="25">
        <v>0</v>
      </c>
      <c r="AC243" s="25">
        <v>0</v>
      </c>
      <c r="AD243" s="25">
        <v>0</v>
      </c>
      <c r="AE243" s="25">
        <v>0</v>
      </c>
      <c r="AF243" s="25">
        <v>0</v>
      </c>
      <c r="AG243" s="25">
        <v>0</v>
      </c>
      <c r="AH243" s="25">
        <v>0</v>
      </c>
      <c r="AI243" s="25">
        <v>0</v>
      </c>
      <c r="AJ243" s="25">
        <v>0</v>
      </c>
      <c r="AK243" s="25">
        <v>0</v>
      </c>
      <c r="AL243" s="25">
        <v>0</v>
      </c>
      <c r="AM243" s="95">
        <v>0</v>
      </c>
      <c r="AN243" s="95" t="e">
        <f ca="1">IF(MengeInEEGSummieren(M243),AM243,0)</f>
        <v>#NAME?</v>
      </c>
      <c r="AO243" s="95">
        <f t="shared" si="24"/>
        <v>0</v>
      </c>
      <c r="AP243" s="95">
        <f t="shared" si="25"/>
        <v>0</v>
      </c>
      <c r="AS243">
        <v>0</v>
      </c>
      <c r="AT243">
        <v>0</v>
      </c>
      <c r="AU243" t="e">
        <f t="shared" ca="1" si="26"/>
        <v>#NAME?</v>
      </c>
    </row>
    <row r="244" spans="1:47" x14ac:dyDescent="0.15">
      <c r="A244" s="307"/>
      <c r="B244" s="308"/>
      <c r="C244" s="309"/>
      <c r="D244" s="308"/>
      <c r="E244" s="308"/>
      <c r="F244" s="310"/>
      <c r="G244" s="310"/>
      <c r="H244" s="311"/>
      <c r="I244" s="312"/>
      <c r="J244" s="311"/>
      <c r="K244" s="313"/>
      <c r="L244" s="66"/>
      <c r="M244" s="66"/>
      <c r="N244" s="66"/>
      <c r="O244" s="314"/>
      <c r="P244" s="314"/>
      <c r="Q244" s="314"/>
      <c r="R244" s="314"/>
      <c r="S244" s="314"/>
      <c r="T244" s="314"/>
      <c r="U244" s="314"/>
      <c r="V244" s="314"/>
      <c r="W244" s="314"/>
      <c r="X244" s="314"/>
      <c r="Y244" s="314"/>
      <c r="Z244" s="314"/>
      <c r="AA244" s="315"/>
      <c r="AB244" s="315"/>
      <c r="AC244" s="315"/>
      <c r="AD244" s="315"/>
      <c r="AE244" s="315"/>
      <c r="AF244" s="315"/>
      <c r="AG244" s="315"/>
      <c r="AH244" s="315"/>
      <c r="AI244" s="315"/>
      <c r="AJ244" s="315"/>
      <c r="AK244" s="315"/>
      <c r="AL244" s="315"/>
      <c r="AM244" s="95">
        <v>0</v>
      </c>
      <c r="AN244" s="95" t="e">
        <f ca="1">IF(MengeInEEGSummieren(M244),AM244,0)</f>
        <v>#NAME?</v>
      </c>
      <c r="AO244" s="95">
        <f t="shared" si="24"/>
        <v>0</v>
      </c>
      <c r="AP244" s="95">
        <f t="shared" si="25"/>
        <v>0</v>
      </c>
      <c r="AS244">
        <v>0</v>
      </c>
      <c r="AT244">
        <v>0</v>
      </c>
      <c r="AU244" t="e">
        <f t="shared" ca="1" si="26"/>
        <v>#NAME?</v>
      </c>
    </row>
    <row r="245" spans="1:47" x14ac:dyDescent="0.15">
      <c r="A245" s="21" t="s">
        <v>520</v>
      </c>
      <c r="B245" s="22" t="s">
        <v>40</v>
      </c>
      <c r="C245" s="42">
        <v>2008</v>
      </c>
      <c r="D245" s="22" t="s">
        <v>82</v>
      </c>
      <c r="E245" s="22"/>
      <c r="F245" s="23">
        <v>7.22</v>
      </c>
      <c r="G245" s="23">
        <v>7.22</v>
      </c>
      <c r="H245" s="24">
        <f t="shared" si="21"/>
        <v>0</v>
      </c>
      <c r="I245" s="153">
        <v>0</v>
      </c>
      <c r="J245" s="24">
        <f t="shared" si="22"/>
        <v>0</v>
      </c>
      <c r="K245" s="25">
        <f t="shared" si="23"/>
        <v>0</v>
      </c>
      <c r="L245">
        <v>0</v>
      </c>
      <c r="M245">
        <v>32964608</v>
      </c>
      <c r="N245">
        <v>42065747</v>
      </c>
      <c r="O245" s="52">
        <v>0</v>
      </c>
      <c r="P245" s="52">
        <v>0</v>
      </c>
      <c r="Q245" s="52">
        <v>0</v>
      </c>
      <c r="R245" s="52">
        <v>0</v>
      </c>
      <c r="S245" s="52">
        <v>0</v>
      </c>
      <c r="T245" s="52">
        <v>0</v>
      </c>
      <c r="U245" s="52">
        <v>0</v>
      </c>
      <c r="V245" s="52">
        <v>0</v>
      </c>
      <c r="W245" s="52">
        <v>0</v>
      </c>
      <c r="X245" s="52">
        <v>0</v>
      </c>
      <c r="Y245" s="52">
        <v>0</v>
      </c>
      <c r="Z245" s="52">
        <v>0</v>
      </c>
      <c r="AA245" s="25">
        <v>0</v>
      </c>
      <c r="AB245" s="25">
        <v>0</v>
      </c>
      <c r="AC245" s="25">
        <v>0</v>
      </c>
      <c r="AD245" s="25">
        <v>0</v>
      </c>
      <c r="AE245" s="25">
        <v>0</v>
      </c>
      <c r="AF245" s="25">
        <v>0</v>
      </c>
      <c r="AG245" s="25">
        <v>0</v>
      </c>
      <c r="AH245" s="25">
        <v>0</v>
      </c>
      <c r="AI245" s="25">
        <v>0</v>
      </c>
      <c r="AJ245" s="25">
        <v>0</v>
      </c>
      <c r="AK245" s="25">
        <v>0</v>
      </c>
      <c r="AL245" s="25">
        <v>0</v>
      </c>
      <c r="AM245" s="95">
        <v>0</v>
      </c>
      <c r="AN245" s="95" t="e">
        <f ca="1">IF(MengeInEEGSummieren(M245),AM245,0)</f>
        <v>#NAME?</v>
      </c>
      <c r="AO245" s="95">
        <f t="shared" si="24"/>
        <v>0</v>
      </c>
      <c r="AP245" s="95">
        <f t="shared" si="25"/>
        <v>0</v>
      </c>
      <c r="AS245">
        <v>0</v>
      </c>
      <c r="AT245">
        <v>0</v>
      </c>
      <c r="AU245" t="e">
        <f t="shared" ca="1" si="26"/>
        <v>#NAME?</v>
      </c>
    </row>
    <row r="246" spans="1:47" x14ac:dyDescent="0.15">
      <c r="A246" s="21" t="s">
        <v>521</v>
      </c>
      <c r="B246" s="22" t="s">
        <v>40</v>
      </c>
      <c r="C246" s="42">
        <v>2008</v>
      </c>
      <c r="D246" s="22" t="s">
        <v>233</v>
      </c>
      <c r="E246" s="22"/>
      <c r="F246" s="23">
        <v>6.25</v>
      </c>
      <c r="G246" s="23">
        <v>6.25</v>
      </c>
      <c r="H246" s="24">
        <f t="shared" si="21"/>
        <v>0</v>
      </c>
      <c r="I246" s="153">
        <v>0</v>
      </c>
      <c r="J246" s="24">
        <f t="shared" si="22"/>
        <v>0</v>
      </c>
      <c r="K246" s="25">
        <f t="shared" si="23"/>
        <v>0</v>
      </c>
      <c r="L246">
        <v>0</v>
      </c>
      <c r="M246">
        <v>32964608</v>
      </c>
      <c r="N246">
        <v>42065747</v>
      </c>
      <c r="O246" s="52">
        <v>0</v>
      </c>
      <c r="P246" s="52">
        <v>0</v>
      </c>
      <c r="Q246" s="52">
        <v>0</v>
      </c>
      <c r="R246" s="52">
        <v>0</v>
      </c>
      <c r="S246" s="52">
        <v>0</v>
      </c>
      <c r="T246" s="52">
        <v>0</v>
      </c>
      <c r="U246" s="52">
        <v>0</v>
      </c>
      <c r="V246" s="52">
        <v>0</v>
      </c>
      <c r="W246" s="52">
        <v>0</v>
      </c>
      <c r="X246" s="52">
        <v>0</v>
      </c>
      <c r="Y246" s="52">
        <v>0</v>
      </c>
      <c r="Z246" s="52">
        <v>0</v>
      </c>
      <c r="AA246" s="25">
        <v>0</v>
      </c>
      <c r="AB246" s="25">
        <v>0</v>
      </c>
      <c r="AC246" s="25">
        <v>0</v>
      </c>
      <c r="AD246" s="25">
        <v>0</v>
      </c>
      <c r="AE246" s="25">
        <v>0</v>
      </c>
      <c r="AF246" s="25">
        <v>0</v>
      </c>
      <c r="AG246" s="25">
        <v>0</v>
      </c>
      <c r="AH246" s="25">
        <v>0</v>
      </c>
      <c r="AI246" s="25">
        <v>0</v>
      </c>
      <c r="AJ246" s="25">
        <v>0</v>
      </c>
      <c r="AK246" s="25">
        <v>0</v>
      </c>
      <c r="AL246" s="25">
        <v>0</v>
      </c>
      <c r="AM246" s="95">
        <v>0</v>
      </c>
      <c r="AN246" s="95" t="e">
        <f ca="1">IF(MengeInEEGSummieren(M246),AM246,0)</f>
        <v>#NAME?</v>
      </c>
      <c r="AO246" s="95">
        <f t="shared" si="24"/>
        <v>0</v>
      </c>
      <c r="AP246" s="95">
        <f t="shared" si="25"/>
        <v>0</v>
      </c>
      <c r="AS246">
        <v>0</v>
      </c>
      <c r="AT246">
        <v>0</v>
      </c>
      <c r="AU246" t="e">
        <f t="shared" ca="1" si="26"/>
        <v>#NAME?</v>
      </c>
    </row>
    <row r="247" spans="1:47" x14ac:dyDescent="0.15">
      <c r="A247" s="21" t="s">
        <v>522</v>
      </c>
      <c r="B247" s="22" t="s">
        <v>40</v>
      </c>
      <c r="C247" s="42">
        <v>2008</v>
      </c>
      <c r="D247" s="22" t="s">
        <v>495</v>
      </c>
      <c r="E247" s="22"/>
      <c r="F247" s="23">
        <v>6.25</v>
      </c>
      <c r="G247" s="23">
        <v>6.25</v>
      </c>
      <c r="H247" s="24">
        <f t="shared" si="21"/>
        <v>0</v>
      </c>
      <c r="I247" s="153">
        <v>0</v>
      </c>
      <c r="J247" s="24">
        <f t="shared" si="22"/>
        <v>0</v>
      </c>
      <c r="K247" s="25">
        <f t="shared" si="23"/>
        <v>0</v>
      </c>
      <c r="L247">
        <v>0</v>
      </c>
      <c r="M247">
        <v>32964608</v>
      </c>
      <c r="N247">
        <v>42065747</v>
      </c>
      <c r="O247" s="52">
        <v>0</v>
      </c>
      <c r="P247" s="52">
        <v>0</v>
      </c>
      <c r="Q247" s="52">
        <v>0</v>
      </c>
      <c r="R247" s="52">
        <v>0</v>
      </c>
      <c r="S247" s="52">
        <v>0</v>
      </c>
      <c r="T247" s="52">
        <v>0</v>
      </c>
      <c r="U247" s="52">
        <v>0</v>
      </c>
      <c r="V247" s="52">
        <v>0</v>
      </c>
      <c r="W247" s="52">
        <v>0</v>
      </c>
      <c r="X247" s="52">
        <v>0</v>
      </c>
      <c r="Y247" s="52">
        <v>0</v>
      </c>
      <c r="Z247" s="52">
        <v>0</v>
      </c>
      <c r="AA247" s="25">
        <v>0</v>
      </c>
      <c r="AB247" s="25">
        <v>0</v>
      </c>
      <c r="AC247" s="25">
        <v>0</v>
      </c>
      <c r="AD247" s="25">
        <v>0</v>
      </c>
      <c r="AE247" s="25">
        <v>0</v>
      </c>
      <c r="AF247" s="25">
        <v>0</v>
      </c>
      <c r="AG247" s="25">
        <v>0</v>
      </c>
      <c r="AH247" s="25">
        <v>0</v>
      </c>
      <c r="AI247" s="25">
        <v>0</v>
      </c>
      <c r="AJ247" s="25">
        <v>0</v>
      </c>
      <c r="AK247" s="25">
        <v>0</v>
      </c>
      <c r="AL247" s="25">
        <v>0</v>
      </c>
      <c r="AM247" s="95">
        <v>0</v>
      </c>
      <c r="AN247" s="95" t="e">
        <f ca="1">IF(MengeInEEGSummieren(M247),AM247,0)</f>
        <v>#NAME?</v>
      </c>
      <c r="AO247" s="95">
        <f t="shared" si="24"/>
        <v>0</v>
      </c>
      <c r="AP247" s="95">
        <f t="shared" si="25"/>
        <v>0</v>
      </c>
      <c r="AS247">
        <v>0</v>
      </c>
      <c r="AT247">
        <v>0</v>
      </c>
      <c r="AU247" t="e">
        <f t="shared" ca="1" si="26"/>
        <v>#NAME?</v>
      </c>
    </row>
    <row r="248" spans="1:47" x14ac:dyDescent="0.15">
      <c r="A248" s="21" t="s">
        <v>523</v>
      </c>
      <c r="B248" s="22" t="s">
        <v>40</v>
      </c>
      <c r="C248" s="42">
        <v>2008</v>
      </c>
      <c r="D248" s="22" t="s">
        <v>497</v>
      </c>
      <c r="E248" s="22"/>
      <c r="F248" s="23">
        <v>9.2200000000000006</v>
      </c>
      <c r="G248" s="23">
        <v>9.2200000000000006</v>
      </c>
      <c r="H248" s="24">
        <f t="shared" si="21"/>
        <v>0</v>
      </c>
      <c r="I248" s="153">
        <v>0</v>
      </c>
      <c r="J248" s="24">
        <f t="shared" si="22"/>
        <v>0</v>
      </c>
      <c r="K248" s="25">
        <f t="shared" si="23"/>
        <v>0</v>
      </c>
      <c r="L248">
        <v>0</v>
      </c>
      <c r="M248">
        <v>32964608</v>
      </c>
      <c r="N248">
        <v>42065747</v>
      </c>
      <c r="O248" s="52">
        <v>0</v>
      </c>
      <c r="P248" s="52">
        <v>0</v>
      </c>
      <c r="Q248" s="52">
        <v>0</v>
      </c>
      <c r="R248" s="52">
        <v>0</v>
      </c>
      <c r="S248" s="52">
        <v>0</v>
      </c>
      <c r="T248" s="52">
        <v>0</v>
      </c>
      <c r="U248" s="52">
        <v>0</v>
      </c>
      <c r="V248" s="52">
        <v>0</v>
      </c>
      <c r="W248" s="52">
        <v>0</v>
      </c>
      <c r="X248" s="52">
        <v>0</v>
      </c>
      <c r="Y248" s="52">
        <v>0</v>
      </c>
      <c r="Z248" s="52">
        <v>0</v>
      </c>
      <c r="AA248" s="25">
        <v>0</v>
      </c>
      <c r="AB248" s="25">
        <v>0</v>
      </c>
      <c r="AC248" s="25">
        <v>0</v>
      </c>
      <c r="AD248" s="25">
        <v>0</v>
      </c>
      <c r="AE248" s="25">
        <v>0</v>
      </c>
      <c r="AF248" s="25">
        <v>0</v>
      </c>
      <c r="AG248" s="25">
        <v>0</v>
      </c>
      <c r="AH248" s="25">
        <v>0</v>
      </c>
      <c r="AI248" s="25">
        <v>0</v>
      </c>
      <c r="AJ248" s="25">
        <v>0</v>
      </c>
      <c r="AK248" s="25">
        <v>0</v>
      </c>
      <c r="AL248" s="25">
        <v>0</v>
      </c>
      <c r="AM248" s="95">
        <v>0</v>
      </c>
      <c r="AN248" s="95" t="e">
        <f ca="1">IF(MengeInEEGSummieren(M248),AM248,0)</f>
        <v>#NAME?</v>
      </c>
      <c r="AO248" s="95">
        <f t="shared" si="24"/>
        <v>0</v>
      </c>
      <c r="AP248" s="95">
        <f t="shared" si="25"/>
        <v>0</v>
      </c>
      <c r="AS248">
        <v>0</v>
      </c>
      <c r="AT248">
        <v>0</v>
      </c>
      <c r="AU248" t="e">
        <f t="shared" ca="1" si="26"/>
        <v>#NAME?</v>
      </c>
    </row>
    <row r="249" spans="1:47" x14ac:dyDescent="0.15">
      <c r="A249" s="21" t="s">
        <v>524</v>
      </c>
      <c r="B249" s="22" t="s">
        <v>40</v>
      </c>
      <c r="C249" s="42">
        <v>2008</v>
      </c>
      <c r="D249" s="22" t="s">
        <v>499</v>
      </c>
      <c r="E249" s="22"/>
      <c r="F249" s="23">
        <v>8.25</v>
      </c>
      <c r="G249" s="23">
        <v>8.25</v>
      </c>
      <c r="H249" s="24">
        <f t="shared" si="21"/>
        <v>0</v>
      </c>
      <c r="I249" s="153">
        <v>0</v>
      </c>
      <c r="J249" s="24">
        <f t="shared" si="22"/>
        <v>0</v>
      </c>
      <c r="K249" s="25">
        <f t="shared" si="23"/>
        <v>0</v>
      </c>
      <c r="L249">
        <v>0</v>
      </c>
      <c r="M249">
        <v>32964608</v>
      </c>
      <c r="N249">
        <v>42065747</v>
      </c>
      <c r="O249" s="52">
        <v>0</v>
      </c>
      <c r="P249" s="52">
        <v>0</v>
      </c>
      <c r="Q249" s="52">
        <v>0</v>
      </c>
      <c r="R249" s="52">
        <v>0</v>
      </c>
      <c r="S249" s="52">
        <v>0</v>
      </c>
      <c r="T249" s="52">
        <v>0</v>
      </c>
      <c r="U249" s="52">
        <v>0</v>
      </c>
      <c r="V249" s="52">
        <v>0</v>
      </c>
      <c r="W249" s="52">
        <v>0</v>
      </c>
      <c r="X249" s="52">
        <v>0</v>
      </c>
      <c r="Y249" s="52">
        <v>0</v>
      </c>
      <c r="Z249" s="52">
        <v>0</v>
      </c>
      <c r="AA249" s="25">
        <v>0</v>
      </c>
      <c r="AB249" s="25">
        <v>0</v>
      </c>
      <c r="AC249" s="25">
        <v>0</v>
      </c>
      <c r="AD249" s="25">
        <v>0</v>
      </c>
      <c r="AE249" s="25">
        <v>0</v>
      </c>
      <c r="AF249" s="25">
        <v>0</v>
      </c>
      <c r="AG249" s="25">
        <v>0</v>
      </c>
      <c r="AH249" s="25">
        <v>0</v>
      </c>
      <c r="AI249" s="25">
        <v>0</v>
      </c>
      <c r="AJ249" s="25">
        <v>0</v>
      </c>
      <c r="AK249" s="25">
        <v>0</v>
      </c>
      <c r="AL249" s="25">
        <v>0</v>
      </c>
      <c r="AM249" s="95">
        <v>0</v>
      </c>
      <c r="AN249" s="95" t="e">
        <f ca="1">IF(MengeInEEGSummieren(M249),AM249,0)</f>
        <v>#NAME?</v>
      </c>
      <c r="AO249" s="95">
        <f t="shared" si="24"/>
        <v>0</v>
      </c>
      <c r="AP249" s="95">
        <f t="shared" si="25"/>
        <v>0</v>
      </c>
      <c r="AS249">
        <v>0</v>
      </c>
      <c r="AT249">
        <v>0</v>
      </c>
      <c r="AU249" t="e">
        <f t="shared" ca="1" si="26"/>
        <v>#NAME?</v>
      </c>
    </row>
    <row r="250" spans="1:47" x14ac:dyDescent="0.15">
      <c r="A250" s="21" t="s">
        <v>525</v>
      </c>
      <c r="B250" s="22" t="s">
        <v>40</v>
      </c>
      <c r="C250" s="42">
        <v>2008</v>
      </c>
      <c r="D250" s="22" t="s">
        <v>501</v>
      </c>
      <c r="E250" s="22"/>
      <c r="F250" s="23">
        <v>8.25</v>
      </c>
      <c r="G250" s="23">
        <v>8.25</v>
      </c>
      <c r="H250" s="24">
        <f t="shared" si="21"/>
        <v>0</v>
      </c>
      <c r="I250" s="153">
        <v>0</v>
      </c>
      <c r="J250" s="24">
        <f t="shared" si="22"/>
        <v>0</v>
      </c>
      <c r="K250" s="25">
        <f t="shared" si="23"/>
        <v>0</v>
      </c>
      <c r="L250">
        <v>0</v>
      </c>
      <c r="M250">
        <v>32964608</v>
      </c>
      <c r="N250">
        <v>42065747</v>
      </c>
      <c r="O250" s="52">
        <v>0</v>
      </c>
      <c r="P250" s="52">
        <v>0</v>
      </c>
      <c r="Q250" s="52">
        <v>0</v>
      </c>
      <c r="R250" s="52">
        <v>0</v>
      </c>
      <c r="S250" s="52">
        <v>0</v>
      </c>
      <c r="T250" s="52">
        <v>0</v>
      </c>
      <c r="U250" s="52">
        <v>0</v>
      </c>
      <c r="V250" s="52">
        <v>0</v>
      </c>
      <c r="W250" s="52">
        <v>0</v>
      </c>
      <c r="X250" s="52">
        <v>0</v>
      </c>
      <c r="Y250" s="52">
        <v>0</v>
      </c>
      <c r="Z250" s="52">
        <v>0</v>
      </c>
      <c r="AA250" s="25">
        <v>0</v>
      </c>
      <c r="AB250" s="25">
        <v>0</v>
      </c>
      <c r="AC250" s="25">
        <v>0</v>
      </c>
      <c r="AD250" s="25">
        <v>0</v>
      </c>
      <c r="AE250" s="25">
        <v>0</v>
      </c>
      <c r="AF250" s="25">
        <v>0</v>
      </c>
      <c r="AG250" s="25">
        <v>0</v>
      </c>
      <c r="AH250" s="25">
        <v>0</v>
      </c>
      <c r="AI250" s="25">
        <v>0</v>
      </c>
      <c r="AJ250" s="25">
        <v>0</v>
      </c>
      <c r="AK250" s="25">
        <v>0</v>
      </c>
      <c r="AL250" s="25">
        <v>0</v>
      </c>
      <c r="AM250" s="95">
        <v>0</v>
      </c>
      <c r="AN250" s="95" t="e">
        <f ca="1">IF(MengeInEEGSummieren(M250),AM250,0)</f>
        <v>#NAME?</v>
      </c>
      <c r="AO250" s="95">
        <f t="shared" si="24"/>
        <v>0</v>
      </c>
      <c r="AP250" s="95">
        <f t="shared" si="25"/>
        <v>0</v>
      </c>
      <c r="AS250">
        <v>0</v>
      </c>
      <c r="AT250">
        <v>0</v>
      </c>
      <c r="AU250" t="e">
        <f t="shared" ca="1" si="26"/>
        <v>#NAME?</v>
      </c>
    </row>
    <row r="251" spans="1:47" x14ac:dyDescent="0.15">
      <c r="A251" s="307"/>
      <c r="B251" s="308"/>
      <c r="C251" s="309"/>
      <c r="D251" s="308"/>
      <c r="E251" s="308"/>
      <c r="F251" s="310"/>
      <c r="G251" s="310"/>
      <c r="H251" s="311"/>
      <c r="I251" s="312"/>
      <c r="J251" s="311"/>
      <c r="K251" s="313"/>
      <c r="L251" s="66"/>
      <c r="M251" s="66"/>
      <c r="N251" s="66"/>
      <c r="O251" s="314"/>
      <c r="P251" s="314"/>
      <c r="Q251" s="314"/>
      <c r="R251" s="314"/>
      <c r="S251" s="314"/>
      <c r="T251" s="314"/>
      <c r="U251" s="314"/>
      <c r="V251" s="314"/>
      <c r="W251" s="314"/>
      <c r="X251" s="314"/>
      <c r="Y251" s="314"/>
      <c r="Z251" s="314"/>
      <c r="AA251" s="315"/>
      <c r="AB251" s="315"/>
      <c r="AC251" s="315"/>
      <c r="AD251" s="315"/>
      <c r="AE251" s="315"/>
      <c r="AF251" s="315"/>
      <c r="AG251" s="315"/>
      <c r="AH251" s="315"/>
      <c r="AI251" s="315"/>
      <c r="AJ251" s="315"/>
      <c r="AK251" s="315"/>
      <c r="AL251" s="315"/>
      <c r="AM251" s="95">
        <v>0</v>
      </c>
      <c r="AN251" s="95" t="e">
        <f ca="1">IF(MengeInEEGSummieren(M251),AM251,0)</f>
        <v>#NAME?</v>
      </c>
      <c r="AO251" s="95">
        <f t="shared" si="24"/>
        <v>0</v>
      </c>
      <c r="AP251" s="95">
        <f t="shared" si="25"/>
        <v>0</v>
      </c>
      <c r="AS251">
        <v>0</v>
      </c>
      <c r="AT251">
        <v>0</v>
      </c>
      <c r="AU251" t="e">
        <f t="shared" ca="1" si="26"/>
        <v>#NAME?</v>
      </c>
    </row>
    <row r="252" spans="1:47" x14ac:dyDescent="0.15">
      <c r="A252" s="21" t="s">
        <v>526</v>
      </c>
      <c r="B252" s="22" t="s">
        <v>40</v>
      </c>
      <c r="C252" s="42"/>
      <c r="D252" s="22" t="s">
        <v>453</v>
      </c>
      <c r="E252" s="22"/>
      <c r="F252" s="23">
        <v>0</v>
      </c>
      <c r="G252" s="23">
        <v>0</v>
      </c>
      <c r="H252" s="24">
        <f t="shared" si="21"/>
        <v>0</v>
      </c>
      <c r="I252" s="153">
        <v>0</v>
      </c>
      <c r="J252" s="24">
        <f t="shared" si="22"/>
        <v>0</v>
      </c>
      <c r="K252" s="25">
        <f t="shared" si="23"/>
        <v>0</v>
      </c>
      <c r="L252">
        <v>0</v>
      </c>
      <c r="M252">
        <v>32997376</v>
      </c>
      <c r="N252">
        <v>42065747</v>
      </c>
      <c r="O252" s="52">
        <v>0</v>
      </c>
      <c r="P252" s="52">
        <v>0</v>
      </c>
      <c r="Q252" s="52">
        <v>0</v>
      </c>
      <c r="R252" s="52">
        <v>0</v>
      </c>
      <c r="S252" s="52">
        <v>0</v>
      </c>
      <c r="T252" s="52">
        <v>0</v>
      </c>
      <c r="U252" s="52">
        <v>0</v>
      </c>
      <c r="V252" s="52">
        <v>0</v>
      </c>
      <c r="W252" s="52">
        <v>0</v>
      </c>
      <c r="X252" s="52">
        <v>0</v>
      </c>
      <c r="Y252" s="52">
        <v>0</v>
      </c>
      <c r="Z252" s="52">
        <v>0</v>
      </c>
      <c r="AA252" s="25">
        <v>0</v>
      </c>
      <c r="AB252" s="25">
        <v>0</v>
      </c>
      <c r="AC252" s="25">
        <v>0</v>
      </c>
      <c r="AD252" s="25">
        <v>0</v>
      </c>
      <c r="AE252" s="25">
        <v>0</v>
      </c>
      <c r="AF252" s="25">
        <v>0</v>
      </c>
      <c r="AG252" s="25">
        <v>0</v>
      </c>
      <c r="AH252" s="25">
        <v>0</v>
      </c>
      <c r="AI252" s="25">
        <v>0</v>
      </c>
      <c r="AJ252" s="25">
        <v>0</v>
      </c>
      <c r="AK252" s="25">
        <v>0</v>
      </c>
      <c r="AL252" s="25">
        <v>0</v>
      </c>
      <c r="AM252" s="95">
        <v>0</v>
      </c>
      <c r="AN252" s="95" t="e">
        <f ca="1">IF(MengeInEEGSummieren(M252),AM252,0)</f>
        <v>#NAME?</v>
      </c>
      <c r="AO252" s="95">
        <f t="shared" si="24"/>
        <v>0</v>
      </c>
      <c r="AP252" s="95">
        <f t="shared" si="25"/>
        <v>0</v>
      </c>
      <c r="AS252">
        <v>0</v>
      </c>
      <c r="AT252">
        <v>0</v>
      </c>
      <c r="AU252" t="e">
        <f t="shared" ca="1" si="26"/>
        <v>#NAME?</v>
      </c>
    </row>
    <row r="253" spans="1:47" x14ac:dyDescent="0.15">
      <c r="A253" s="307"/>
      <c r="B253" s="308"/>
      <c r="C253" s="309"/>
      <c r="D253" s="308"/>
      <c r="E253" s="308"/>
      <c r="F253" s="310"/>
      <c r="G253" s="310"/>
      <c r="H253" s="311"/>
      <c r="I253" s="312"/>
      <c r="J253" s="311"/>
      <c r="K253" s="313"/>
      <c r="L253" s="66"/>
      <c r="M253" s="66"/>
      <c r="N253" s="66"/>
      <c r="O253" s="314"/>
      <c r="P253" s="314"/>
      <c r="Q253" s="314"/>
      <c r="R253" s="314"/>
      <c r="S253" s="314"/>
      <c r="T253" s="314"/>
      <c r="U253" s="314"/>
      <c r="V253" s="314"/>
      <c r="W253" s="314"/>
      <c r="X253" s="314"/>
      <c r="Y253" s="314"/>
      <c r="Z253" s="314"/>
      <c r="AA253" s="315"/>
      <c r="AB253" s="315"/>
      <c r="AC253" s="315"/>
      <c r="AD253" s="315"/>
      <c r="AE253" s="315"/>
      <c r="AF253" s="315"/>
      <c r="AG253" s="315"/>
      <c r="AH253" s="315"/>
      <c r="AI253" s="315"/>
      <c r="AJ253" s="315"/>
      <c r="AK253" s="315"/>
      <c r="AL253" s="315"/>
      <c r="AM253" s="95">
        <v>0</v>
      </c>
      <c r="AN253" s="95" t="e">
        <f ca="1">IF(MengeInEEGSummieren(M253),AM253,0)</f>
        <v>#NAME?</v>
      </c>
      <c r="AO253" s="95">
        <f t="shared" si="24"/>
        <v>0</v>
      </c>
      <c r="AP253" s="95">
        <f t="shared" si="25"/>
        <v>0</v>
      </c>
      <c r="AS253">
        <v>0</v>
      </c>
      <c r="AT253">
        <v>0</v>
      </c>
      <c r="AU253" t="e">
        <f t="shared" ca="1" si="26"/>
        <v>#NAME?</v>
      </c>
    </row>
    <row r="254" spans="1:47" x14ac:dyDescent="0.15">
      <c r="A254" s="21" t="s">
        <v>527</v>
      </c>
      <c r="B254" s="22" t="s">
        <v>40</v>
      </c>
      <c r="C254" s="42"/>
      <c r="D254" s="22" t="s">
        <v>455</v>
      </c>
      <c r="E254" s="22"/>
      <c r="F254" s="23">
        <v>0</v>
      </c>
      <c r="G254" s="23">
        <v>0</v>
      </c>
      <c r="H254" s="24">
        <f t="shared" si="21"/>
        <v>0</v>
      </c>
      <c r="I254" s="153">
        <v>0</v>
      </c>
      <c r="J254" s="24">
        <f t="shared" si="22"/>
        <v>0</v>
      </c>
      <c r="K254" s="25">
        <f t="shared" si="23"/>
        <v>0</v>
      </c>
      <c r="L254">
        <v>0</v>
      </c>
      <c r="M254">
        <v>301432832</v>
      </c>
      <c r="N254">
        <v>42065747</v>
      </c>
      <c r="O254" s="52">
        <v>0</v>
      </c>
      <c r="P254" s="52">
        <v>0</v>
      </c>
      <c r="Q254" s="52">
        <v>0</v>
      </c>
      <c r="R254" s="52">
        <v>0</v>
      </c>
      <c r="S254" s="52">
        <v>0</v>
      </c>
      <c r="T254" s="52">
        <v>0</v>
      </c>
      <c r="U254" s="52">
        <v>0</v>
      </c>
      <c r="V254" s="52">
        <v>0</v>
      </c>
      <c r="W254" s="52">
        <v>0</v>
      </c>
      <c r="X254" s="52">
        <v>0</v>
      </c>
      <c r="Y254" s="52">
        <v>0</v>
      </c>
      <c r="Z254" s="52">
        <v>0</v>
      </c>
      <c r="AA254" s="25">
        <v>0</v>
      </c>
      <c r="AB254" s="25">
        <v>0</v>
      </c>
      <c r="AC254" s="25">
        <v>0</v>
      </c>
      <c r="AD254" s="25">
        <v>0</v>
      </c>
      <c r="AE254" s="25">
        <v>0</v>
      </c>
      <c r="AF254" s="25">
        <v>0</v>
      </c>
      <c r="AG254" s="25">
        <v>0</v>
      </c>
      <c r="AH254" s="25">
        <v>0</v>
      </c>
      <c r="AI254" s="25">
        <v>0</v>
      </c>
      <c r="AJ254" s="25">
        <v>0</v>
      </c>
      <c r="AK254" s="25">
        <v>0</v>
      </c>
      <c r="AL254" s="25">
        <v>0</v>
      </c>
      <c r="AM254" s="95">
        <v>0</v>
      </c>
      <c r="AN254" s="95" t="e">
        <f ca="1">IF(MengeInEEGSummieren(M254),AM254,0)</f>
        <v>#NAME?</v>
      </c>
      <c r="AO254" s="95">
        <f t="shared" si="24"/>
        <v>0</v>
      </c>
      <c r="AP254" s="95">
        <f t="shared" si="25"/>
        <v>0</v>
      </c>
      <c r="AS254">
        <v>0</v>
      </c>
      <c r="AT254">
        <v>0</v>
      </c>
      <c r="AU254" t="e">
        <f t="shared" ca="1" si="26"/>
        <v>#NAME?</v>
      </c>
    </row>
    <row r="255" spans="1:47" x14ac:dyDescent="0.15">
      <c r="A255" s="21" t="s">
        <v>528</v>
      </c>
      <c r="B255" s="22" t="s">
        <v>40</v>
      </c>
      <c r="C255" s="42"/>
      <c r="D255" s="22" t="s">
        <v>529</v>
      </c>
      <c r="E255" s="22"/>
      <c r="F255" s="23">
        <v>0</v>
      </c>
      <c r="G255" s="23">
        <v>0</v>
      </c>
      <c r="H255" s="24">
        <f t="shared" si="21"/>
        <v>0</v>
      </c>
      <c r="I255" s="153">
        <v>0</v>
      </c>
      <c r="J255" s="24">
        <f t="shared" si="22"/>
        <v>0</v>
      </c>
      <c r="K255" s="25">
        <f t="shared" si="23"/>
        <v>0</v>
      </c>
      <c r="L255">
        <v>0</v>
      </c>
      <c r="M255">
        <v>301432832</v>
      </c>
      <c r="N255">
        <v>42065747</v>
      </c>
      <c r="O255" s="52">
        <v>0</v>
      </c>
      <c r="P255" s="52">
        <v>0</v>
      </c>
      <c r="Q255" s="52">
        <v>0</v>
      </c>
      <c r="R255" s="52">
        <v>0</v>
      </c>
      <c r="S255" s="52">
        <v>0</v>
      </c>
      <c r="T255" s="52">
        <v>0</v>
      </c>
      <c r="U255" s="52">
        <v>0</v>
      </c>
      <c r="V255" s="52">
        <v>0</v>
      </c>
      <c r="W255" s="52">
        <v>0</v>
      </c>
      <c r="X255" s="52">
        <v>0</v>
      </c>
      <c r="Y255" s="52">
        <v>0</v>
      </c>
      <c r="Z255" s="52">
        <v>0</v>
      </c>
      <c r="AA255" s="25">
        <v>0</v>
      </c>
      <c r="AB255" s="25">
        <v>0</v>
      </c>
      <c r="AC255" s="25">
        <v>0</v>
      </c>
      <c r="AD255" s="25">
        <v>0</v>
      </c>
      <c r="AE255" s="25">
        <v>0</v>
      </c>
      <c r="AF255" s="25">
        <v>0</v>
      </c>
      <c r="AG255" s="25">
        <v>0</v>
      </c>
      <c r="AH255" s="25">
        <v>0</v>
      </c>
      <c r="AI255" s="25">
        <v>0</v>
      </c>
      <c r="AJ255" s="25">
        <v>0</v>
      </c>
      <c r="AK255" s="25">
        <v>0</v>
      </c>
      <c r="AL255" s="25">
        <v>0</v>
      </c>
      <c r="AM255" s="95">
        <v>0</v>
      </c>
      <c r="AN255" s="95" t="e">
        <f ca="1">IF(MengeInEEGSummieren(M255),AM255,0)</f>
        <v>#NAME?</v>
      </c>
      <c r="AO255" s="95">
        <f t="shared" si="24"/>
        <v>0</v>
      </c>
      <c r="AP255" s="95">
        <f t="shared" si="25"/>
        <v>0</v>
      </c>
      <c r="AS255">
        <v>0</v>
      </c>
      <c r="AT255">
        <v>0</v>
      </c>
      <c r="AU255" t="e">
        <f t="shared" ca="1" si="26"/>
        <v>#NAME?</v>
      </c>
    </row>
    <row r="256" spans="1:47" x14ac:dyDescent="0.15">
      <c r="A256" s="21" t="s">
        <v>530</v>
      </c>
      <c r="B256" s="22" t="s">
        <v>40</v>
      </c>
      <c r="C256" s="42"/>
      <c r="D256" s="22" t="s">
        <v>459</v>
      </c>
      <c r="E256" s="22"/>
      <c r="F256" s="23">
        <v>0</v>
      </c>
      <c r="G256" s="23">
        <v>0</v>
      </c>
      <c r="H256" s="24">
        <f t="shared" si="21"/>
        <v>0</v>
      </c>
      <c r="I256" s="153">
        <v>0</v>
      </c>
      <c r="J256" s="24">
        <f t="shared" si="22"/>
        <v>0</v>
      </c>
      <c r="K256" s="25">
        <f t="shared" si="23"/>
        <v>0</v>
      </c>
      <c r="L256">
        <v>0</v>
      </c>
      <c r="M256">
        <v>301432832</v>
      </c>
      <c r="N256">
        <v>42065747</v>
      </c>
      <c r="O256" s="52">
        <v>0</v>
      </c>
      <c r="P256" s="52">
        <v>0</v>
      </c>
      <c r="Q256" s="52">
        <v>0</v>
      </c>
      <c r="R256" s="52">
        <v>0</v>
      </c>
      <c r="S256" s="52">
        <v>0</v>
      </c>
      <c r="T256" s="52">
        <v>0</v>
      </c>
      <c r="U256" s="52">
        <v>0</v>
      </c>
      <c r="V256" s="52">
        <v>0</v>
      </c>
      <c r="W256" s="52">
        <v>0</v>
      </c>
      <c r="X256" s="52">
        <v>0</v>
      </c>
      <c r="Y256" s="52">
        <v>0</v>
      </c>
      <c r="Z256" s="52">
        <v>0</v>
      </c>
      <c r="AA256" s="25">
        <v>0</v>
      </c>
      <c r="AB256" s="25">
        <v>0</v>
      </c>
      <c r="AC256" s="25">
        <v>0</v>
      </c>
      <c r="AD256" s="25">
        <v>0</v>
      </c>
      <c r="AE256" s="25">
        <v>0</v>
      </c>
      <c r="AF256" s="25">
        <v>0</v>
      </c>
      <c r="AG256" s="25">
        <v>0</v>
      </c>
      <c r="AH256" s="25">
        <v>0</v>
      </c>
      <c r="AI256" s="25">
        <v>0</v>
      </c>
      <c r="AJ256" s="25">
        <v>0</v>
      </c>
      <c r="AK256" s="25">
        <v>0</v>
      </c>
      <c r="AL256" s="25">
        <v>0</v>
      </c>
      <c r="AM256" s="95">
        <v>0</v>
      </c>
      <c r="AN256" s="95" t="e">
        <f ca="1">IF(MengeInEEGSummieren(M256),AM256,0)</f>
        <v>#NAME?</v>
      </c>
      <c r="AO256" s="95">
        <f t="shared" si="24"/>
        <v>0</v>
      </c>
      <c r="AP256" s="95">
        <f t="shared" si="25"/>
        <v>0</v>
      </c>
      <c r="AS256">
        <v>0</v>
      </c>
      <c r="AT256">
        <v>0</v>
      </c>
      <c r="AU256" t="e">
        <f t="shared" ca="1" si="26"/>
        <v>#NAME?</v>
      </c>
    </row>
    <row r="257" spans="1:47" x14ac:dyDescent="0.15">
      <c r="A257" s="21" t="s">
        <v>531</v>
      </c>
      <c r="B257" s="22" t="s">
        <v>40</v>
      </c>
      <c r="C257" s="42"/>
      <c r="D257" s="22" t="s">
        <v>461</v>
      </c>
      <c r="E257" s="22"/>
      <c r="F257" s="23">
        <v>0</v>
      </c>
      <c r="G257" s="23">
        <v>0</v>
      </c>
      <c r="H257" s="24">
        <f t="shared" si="21"/>
        <v>0</v>
      </c>
      <c r="I257" s="153">
        <v>0</v>
      </c>
      <c r="J257" s="24">
        <f t="shared" si="22"/>
        <v>0</v>
      </c>
      <c r="K257" s="25">
        <f t="shared" si="23"/>
        <v>0</v>
      </c>
      <c r="L257">
        <v>0</v>
      </c>
      <c r="M257">
        <v>301432832</v>
      </c>
      <c r="N257">
        <v>42065747</v>
      </c>
      <c r="O257" s="52">
        <v>0</v>
      </c>
      <c r="P257" s="52">
        <v>0</v>
      </c>
      <c r="Q257" s="52">
        <v>0</v>
      </c>
      <c r="R257" s="52">
        <v>0</v>
      </c>
      <c r="S257" s="52">
        <v>0</v>
      </c>
      <c r="T257" s="52">
        <v>0</v>
      </c>
      <c r="U257" s="52">
        <v>0</v>
      </c>
      <c r="V257" s="52">
        <v>0</v>
      </c>
      <c r="W257" s="52">
        <v>0</v>
      </c>
      <c r="X257" s="52">
        <v>0</v>
      </c>
      <c r="Y257" s="52">
        <v>0</v>
      </c>
      <c r="Z257" s="52">
        <v>0</v>
      </c>
      <c r="AA257" s="25">
        <v>0</v>
      </c>
      <c r="AB257" s="25">
        <v>0</v>
      </c>
      <c r="AC257" s="25">
        <v>0</v>
      </c>
      <c r="AD257" s="25">
        <v>0</v>
      </c>
      <c r="AE257" s="25">
        <v>0</v>
      </c>
      <c r="AF257" s="25">
        <v>0</v>
      </c>
      <c r="AG257" s="25">
        <v>0</v>
      </c>
      <c r="AH257" s="25">
        <v>0</v>
      </c>
      <c r="AI257" s="25">
        <v>0</v>
      </c>
      <c r="AJ257" s="25">
        <v>0</v>
      </c>
      <c r="AK257" s="25">
        <v>0</v>
      </c>
      <c r="AL257" s="25">
        <v>0</v>
      </c>
      <c r="AM257" s="95">
        <v>0</v>
      </c>
      <c r="AN257" s="95" t="e">
        <f ca="1">IF(MengeInEEGSummieren(M257),AM257,0)</f>
        <v>#NAME?</v>
      </c>
      <c r="AO257" s="95">
        <f t="shared" si="24"/>
        <v>0</v>
      </c>
      <c r="AP257" s="95">
        <f t="shared" si="25"/>
        <v>0</v>
      </c>
      <c r="AS257">
        <v>0</v>
      </c>
      <c r="AT257">
        <v>0</v>
      </c>
      <c r="AU257" t="e">
        <f t="shared" ca="1" si="26"/>
        <v>#NAME?</v>
      </c>
    </row>
    <row r="258" spans="1:47" x14ac:dyDescent="0.15">
      <c r="A258" s="21" t="s">
        <v>532</v>
      </c>
      <c r="B258" s="22" t="s">
        <v>40</v>
      </c>
      <c r="C258" s="42"/>
      <c r="D258" s="22" t="s">
        <v>463</v>
      </c>
      <c r="E258" s="22"/>
      <c r="F258" s="23">
        <v>0</v>
      </c>
      <c r="G258" s="23">
        <v>0</v>
      </c>
      <c r="H258" s="24">
        <f t="shared" si="21"/>
        <v>0</v>
      </c>
      <c r="I258" s="153">
        <v>0</v>
      </c>
      <c r="J258" s="24">
        <f t="shared" si="22"/>
        <v>0</v>
      </c>
      <c r="K258" s="25">
        <f t="shared" si="23"/>
        <v>0</v>
      </c>
      <c r="L258">
        <v>0</v>
      </c>
      <c r="M258">
        <v>288751872</v>
      </c>
      <c r="N258">
        <v>42065747</v>
      </c>
      <c r="O258" s="52">
        <v>0</v>
      </c>
      <c r="P258" s="52">
        <v>0</v>
      </c>
      <c r="Q258" s="52">
        <v>0</v>
      </c>
      <c r="R258" s="52">
        <v>0</v>
      </c>
      <c r="S258" s="52">
        <v>0</v>
      </c>
      <c r="T258" s="52">
        <v>0</v>
      </c>
      <c r="U258" s="52">
        <v>0</v>
      </c>
      <c r="V258" s="52">
        <v>0</v>
      </c>
      <c r="W258" s="52">
        <v>0</v>
      </c>
      <c r="X258" s="52">
        <v>0</v>
      </c>
      <c r="Y258" s="52">
        <v>0</v>
      </c>
      <c r="Z258" s="52">
        <v>0</v>
      </c>
      <c r="AA258" s="25">
        <v>0</v>
      </c>
      <c r="AB258" s="25">
        <v>0</v>
      </c>
      <c r="AC258" s="25">
        <v>0</v>
      </c>
      <c r="AD258" s="25">
        <v>0</v>
      </c>
      <c r="AE258" s="25">
        <v>0</v>
      </c>
      <c r="AF258" s="25">
        <v>0</v>
      </c>
      <c r="AG258" s="25">
        <v>0</v>
      </c>
      <c r="AH258" s="25">
        <v>0</v>
      </c>
      <c r="AI258" s="25">
        <v>0</v>
      </c>
      <c r="AJ258" s="25">
        <v>0</v>
      </c>
      <c r="AK258" s="25">
        <v>0</v>
      </c>
      <c r="AL258" s="25">
        <v>0</v>
      </c>
      <c r="AM258" s="95">
        <v>0</v>
      </c>
      <c r="AN258" s="95" t="e">
        <f ca="1">IF(MengeInEEGSummieren(M258),AM258,0)</f>
        <v>#NAME?</v>
      </c>
      <c r="AO258" s="95">
        <f t="shared" si="24"/>
        <v>0</v>
      </c>
      <c r="AP258" s="95">
        <f t="shared" si="25"/>
        <v>0</v>
      </c>
      <c r="AS258">
        <v>0</v>
      </c>
      <c r="AT258">
        <v>0</v>
      </c>
      <c r="AU258" t="e">
        <f t="shared" ca="1" si="26"/>
        <v>#NAME?</v>
      </c>
    </row>
    <row r="259" spans="1:47" x14ac:dyDescent="0.15">
      <c r="A259" s="21" t="s">
        <v>533</v>
      </c>
      <c r="B259" s="22" t="s">
        <v>40</v>
      </c>
      <c r="C259" s="42"/>
      <c r="D259" s="22" t="s">
        <v>465</v>
      </c>
      <c r="E259" s="22"/>
      <c r="F259" s="23">
        <v>0</v>
      </c>
      <c r="G259" s="23">
        <v>0</v>
      </c>
      <c r="H259" s="24">
        <f t="shared" si="21"/>
        <v>0</v>
      </c>
      <c r="I259" s="153">
        <v>0</v>
      </c>
      <c r="J259" s="24">
        <f t="shared" si="22"/>
        <v>0</v>
      </c>
      <c r="K259" s="25">
        <f t="shared" si="23"/>
        <v>0</v>
      </c>
      <c r="L259">
        <v>0</v>
      </c>
      <c r="M259">
        <v>288751872</v>
      </c>
      <c r="N259">
        <v>42065747</v>
      </c>
      <c r="O259" s="52">
        <v>0</v>
      </c>
      <c r="P259" s="52">
        <v>0</v>
      </c>
      <c r="Q259" s="52">
        <v>0</v>
      </c>
      <c r="R259" s="52">
        <v>0</v>
      </c>
      <c r="S259" s="52">
        <v>0</v>
      </c>
      <c r="T259" s="52">
        <v>0</v>
      </c>
      <c r="U259" s="52">
        <v>0</v>
      </c>
      <c r="V259" s="52">
        <v>0</v>
      </c>
      <c r="W259" s="52">
        <v>0</v>
      </c>
      <c r="X259" s="52">
        <v>0</v>
      </c>
      <c r="Y259" s="52">
        <v>0</v>
      </c>
      <c r="Z259" s="52">
        <v>0</v>
      </c>
      <c r="AA259" s="25">
        <v>0</v>
      </c>
      <c r="AB259" s="25">
        <v>0</v>
      </c>
      <c r="AC259" s="25">
        <v>0</v>
      </c>
      <c r="AD259" s="25">
        <v>0</v>
      </c>
      <c r="AE259" s="25">
        <v>0</v>
      </c>
      <c r="AF259" s="25">
        <v>0</v>
      </c>
      <c r="AG259" s="25">
        <v>0</v>
      </c>
      <c r="AH259" s="25">
        <v>0</v>
      </c>
      <c r="AI259" s="25">
        <v>0</v>
      </c>
      <c r="AJ259" s="25">
        <v>0</v>
      </c>
      <c r="AK259" s="25">
        <v>0</v>
      </c>
      <c r="AL259" s="25">
        <v>0</v>
      </c>
      <c r="AM259" s="95">
        <v>0</v>
      </c>
      <c r="AN259" s="95" t="e">
        <f ca="1">IF(MengeInEEGSummieren(M259),AM259,0)</f>
        <v>#NAME?</v>
      </c>
      <c r="AO259" s="95">
        <f t="shared" si="24"/>
        <v>0</v>
      </c>
      <c r="AP259" s="95">
        <f t="shared" si="25"/>
        <v>0</v>
      </c>
      <c r="AS259">
        <v>0</v>
      </c>
      <c r="AT259">
        <v>0</v>
      </c>
      <c r="AU259" t="e">
        <f t="shared" ca="1" si="26"/>
        <v>#NAME?</v>
      </c>
    </row>
    <row r="260" spans="1:47" x14ac:dyDescent="0.15">
      <c r="A260" s="21" t="s">
        <v>534</v>
      </c>
      <c r="B260" s="22" t="s">
        <v>40</v>
      </c>
      <c r="C260" s="42"/>
      <c r="D260" s="22" t="s">
        <v>467</v>
      </c>
      <c r="E260" s="22"/>
      <c r="F260" s="23">
        <v>0</v>
      </c>
      <c r="G260" s="23">
        <v>0</v>
      </c>
      <c r="H260" s="24">
        <f t="shared" si="21"/>
        <v>0</v>
      </c>
      <c r="I260" s="153">
        <v>0</v>
      </c>
      <c r="J260" s="24">
        <f t="shared" si="22"/>
        <v>0</v>
      </c>
      <c r="K260" s="25">
        <f t="shared" si="23"/>
        <v>0</v>
      </c>
      <c r="L260">
        <v>0</v>
      </c>
      <c r="M260">
        <v>288751872</v>
      </c>
      <c r="N260">
        <v>42065747</v>
      </c>
      <c r="O260" s="52">
        <v>0</v>
      </c>
      <c r="P260" s="52">
        <v>0</v>
      </c>
      <c r="Q260" s="52">
        <v>0</v>
      </c>
      <c r="R260" s="52">
        <v>0</v>
      </c>
      <c r="S260" s="52">
        <v>0</v>
      </c>
      <c r="T260" s="52">
        <v>0</v>
      </c>
      <c r="U260" s="52">
        <v>0</v>
      </c>
      <c r="V260" s="52">
        <v>0</v>
      </c>
      <c r="W260" s="52">
        <v>0</v>
      </c>
      <c r="X260" s="52">
        <v>0</v>
      </c>
      <c r="Y260" s="52">
        <v>0</v>
      </c>
      <c r="Z260" s="52">
        <v>0</v>
      </c>
      <c r="AA260" s="25">
        <v>0</v>
      </c>
      <c r="AB260" s="25">
        <v>0</v>
      </c>
      <c r="AC260" s="25">
        <v>0</v>
      </c>
      <c r="AD260" s="25">
        <v>0</v>
      </c>
      <c r="AE260" s="25">
        <v>0</v>
      </c>
      <c r="AF260" s="25">
        <v>0</v>
      </c>
      <c r="AG260" s="25">
        <v>0</v>
      </c>
      <c r="AH260" s="25">
        <v>0</v>
      </c>
      <c r="AI260" s="25">
        <v>0</v>
      </c>
      <c r="AJ260" s="25">
        <v>0</v>
      </c>
      <c r="AK260" s="25">
        <v>0</v>
      </c>
      <c r="AL260" s="25">
        <v>0</v>
      </c>
      <c r="AM260" s="95">
        <v>0</v>
      </c>
      <c r="AN260" s="95" t="e">
        <f ca="1">IF(MengeInEEGSummieren(M260),AM260,0)</f>
        <v>#NAME?</v>
      </c>
      <c r="AO260" s="95">
        <f t="shared" si="24"/>
        <v>0</v>
      </c>
      <c r="AP260" s="95">
        <f t="shared" si="25"/>
        <v>0</v>
      </c>
      <c r="AS260">
        <v>0</v>
      </c>
      <c r="AT260">
        <v>0</v>
      </c>
      <c r="AU260" t="e">
        <f t="shared" ca="1" si="26"/>
        <v>#NAME?</v>
      </c>
    </row>
    <row r="261" spans="1:47" x14ac:dyDescent="0.15">
      <c r="A261" s="21" t="s">
        <v>535</v>
      </c>
      <c r="B261" s="22" t="s">
        <v>40</v>
      </c>
      <c r="C261" s="42"/>
      <c r="D261" s="22" t="s">
        <v>469</v>
      </c>
      <c r="E261" s="22"/>
      <c r="F261" s="23">
        <v>0</v>
      </c>
      <c r="G261" s="23">
        <v>0</v>
      </c>
      <c r="H261" s="24">
        <f t="shared" si="21"/>
        <v>0</v>
      </c>
      <c r="I261" s="153">
        <v>0</v>
      </c>
      <c r="J261" s="24">
        <f t="shared" si="22"/>
        <v>0</v>
      </c>
      <c r="K261" s="25">
        <f t="shared" si="23"/>
        <v>0</v>
      </c>
      <c r="L261">
        <v>0</v>
      </c>
      <c r="M261">
        <v>288751872</v>
      </c>
      <c r="N261">
        <v>42065747</v>
      </c>
      <c r="O261" s="52">
        <v>0</v>
      </c>
      <c r="P261" s="52">
        <v>0</v>
      </c>
      <c r="Q261" s="52">
        <v>0</v>
      </c>
      <c r="R261" s="52">
        <v>0</v>
      </c>
      <c r="S261" s="52">
        <v>0</v>
      </c>
      <c r="T261" s="52">
        <v>0</v>
      </c>
      <c r="U261" s="52">
        <v>0</v>
      </c>
      <c r="V261" s="52">
        <v>0</v>
      </c>
      <c r="W261" s="52">
        <v>0</v>
      </c>
      <c r="X261" s="52">
        <v>0</v>
      </c>
      <c r="Y261" s="52">
        <v>0</v>
      </c>
      <c r="Z261" s="52">
        <v>0</v>
      </c>
      <c r="AA261" s="25">
        <v>0</v>
      </c>
      <c r="AB261" s="25">
        <v>0</v>
      </c>
      <c r="AC261" s="25">
        <v>0</v>
      </c>
      <c r="AD261" s="25">
        <v>0</v>
      </c>
      <c r="AE261" s="25">
        <v>0</v>
      </c>
      <c r="AF261" s="25">
        <v>0</v>
      </c>
      <c r="AG261" s="25">
        <v>0</v>
      </c>
      <c r="AH261" s="25">
        <v>0</v>
      </c>
      <c r="AI261" s="25">
        <v>0</v>
      </c>
      <c r="AJ261" s="25">
        <v>0</v>
      </c>
      <c r="AK261" s="25">
        <v>0</v>
      </c>
      <c r="AL261" s="25">
        <v>0</v>
      </c>
      <c r="AM261" s="95">
        <v>0</v>
      </c>
      <c r="AN261" s="95" t="e">
        <f ca="1">IF(MengeInEEGSummieren(M261),AM261,0)</f>
        <v>#NAME?</v>
      </c>
      <c r="AO261" s="95">
        <f t="shared" si="24"/>
        <v>0</v>
      </c>
      <c r="AP261" s="95">
        <f t="shared" si="25"/>
        <v>0</v>
      </c>
      <c r="AS261">
        <v>0</v>
      </c>
      <c r="AT261">
        <v>0</v>
      </c>
      <c r="AU261" t="e">
        <f t="shared" ca="1" si="26"/>
        <v>#NAME?</v>
      </c>
    </row>
    <row r="262" spans="1:47" x14ac:dyDescent="0.15">
      <c r="A262" s="21" t="s">
        <v>536</v>
      </c>
      <c r="B262" s="22" t="s">
        <v>40</v>
      </c>
      <c r="C262" s="42"/>
      <c r="D262" s="22" t="s">
        <v>471</v>
      </c>
      <c r="E262" s="22"/>
      <c r="F262" s="23">
        <v>0</v>
      </c>
      <c r="G262" s="23">
        <v>0</v>
      </c>
      <c r="H262" s="24">
        <f t="shared" si="21"/>
        <v>0</v>
      </c>
      <c r="I262" s="153">
        <v>0</v>
      </c>
      <c r="J262" s="24">
        <f t="shared" si="22"/>
        <v>0</v>
      </c>
      <c r="K262" s="25">
        <f t="shared" si="23"/>
        <v>0</v>
      </c>
      <c r="L262">
        <v>0</v>
      </c>
      <c r="M262">
        <v>288751872</v>
      </c>
      <c r="N262">
        <v>42065747</v>
      </c>
      <c r="O262" s="52">
        <v>0</v>
      </c>
      <c r="P262" s="52">
        <v>0</v>
      </c>
      <c r="Q262" s="52">
        <v>0</v>
      </c>
      <c r="R262" s="52">
        <v>0</v>
      </c>
      <c r="S262" s="52">
        <v>0</v>
      </c>
      <c r="T262" s="52">
        <v>0</v>
      </c>
      <c r="U262" s="52">
        <v>0</v>
      </c>
      <c r="V262" s="52">
        <v>0</v>
      </c>
      <c r="W262" s="52">
        <v>0</v>
      </c>
      <c r="X262" s="52">
        <v>0</v>
      </c>
      <c r="Y262" s="52">
        <v>0</v>
      </c>
      <c r="Z262" s="52">
        <v>0</v>
      </c>
      <c r="AA262" s="25">
        <v>0</v>
      </c>
      <c r="AB262" s="25">
        <v>0</v>
      </c>
      <c r="AC262" s="25">
        <v>0</v>
      </c>
      <c r="AD262" s="25">
        <v>0</v>
      </c>
      <c r="AE262" s="25">
        <v>0</v>
      </c>
      <c r="AF262" s="25">
        <v>0</v>
      </c>
      <c r="AG262" s="25">
        <v>0</v>
      </c>
      <c r="AH262" s="25">
        <v>0</v>
      </c>
      <c r="AI262" s="25">
        <v>0</v>
      </c>
      <c r="AJ262" s="25">
        <v>0</v>
      </c>
      <c r="AK262" s="25">
        <v>0</v>
      </c>
      <c r="AL262" s="25">
        <v>0</v>
      </c>
      <c r="AM262" s="95">
        <v>0</v>
      </c>
      <c r="AN262" s="95" t="e">
        <f ca="1">IF(MengeInEEGSummieren(M262),AM262,0)</f>
        <v>#NAME?</v>
      </c>
      <c r="AO262" s="95">
        <f t="shared" si="24"/>
        <v>0</v>
      </c>
      <c r="AP262" s="95">
        <f t="shared" si="25"/>
        <v>0</v>
      </c>
      <c r="AS262">
        <v>0</v>
      </c>
      <c r="AT262">
        <v>0</v>
      </c>
      <c r="AU262" t="e">
        <f t="shared" ca="1" si="26"/>
        <v>#NAME?</v>
      </c>
    </row>
    <row r="263" spans="1:47" x14ac:dyDescent="0.15">
      <c r="A263" s="21" t="s">
        <v>537</v>
      </c>
      <c r="B263" s="22" t="s">
        <v>40</v>
      </c>
      <c r="C263" s="42"/>
      <c r="D263" s="22" t="s">
        <v>473</v>
      </c>
      <c r="E263" s="22"/>
      <c r="F263" s="23">
        <v>0</v>
      </c>
      <c r="G263" s="23">
        <v>0</v>
      </c>
      <c r="H263" s="24">
        <f t="shared" si="21"/>
        <v>0</v>
      </c>
      <c r="I263" s="153">
        <v>0</v>
      </c>
      <c r="J263" s="24">
        <f t="shared" si="22"/>
        <v>0</v>
      </c>
      <c r="K263" s="25">
        <f t="shared" si="23"/>
        <v>0</v>
      </c>
      <c r="L263">
        <v>0</v>
      </c>
      <c r="M263">
        <v>288751872</v>
      </c>
      <c r="N263">
        <v>42065747</v>
      </c>
      <c r="O263" s="52">
        <v>0</v>
      </c>
      <c r="P263" s="52">
        <v>0</v>
      </c>
      <c r="Q263" s="52">
        <v>0</v>
      </c>
      <c r="R263" s="52">
        <v>0</v>
      </c>
      <c r="S263" s="52">
        <v>0</v>
      </c>
      <c r="T263" s="52">
        <v>0</v>
      </c>
      <c r="U263" s="52">
        <v>0</v>
      </c>
      <c r="V263" s="52">
        <v>0</v>
      </c>
      <c r="W263" s="52">
        <v>0</v>
      </c>
      <c r="X263" s="52">
        <v>0</v>
      </c>
      <c r="Y263" s="52">
        <v>0</v>
      </c>
      <c r="Z263" s="52">
        <v>0</v>
      </c>
      <c r="AA263" s="25">
        <v>0</v>
      </c>
      <c r="AB263" s="25">
        <v>0</v>
      </c>
      <c r="AC263" s="25">
        <v>0</v>
      </c>
      <c r="AD263" s="25">
        <v>0</v>
      </c>
      <c r="AE263" s="25">
        <v>0</v>
      </c>
      <c r="AF263" s="25">
        <v>0</v>
      </c>
      <c r="AG263" s="25">
        <v>0</v>
      </c>
      <c r="AH263" s="25">
        <v>0</v>
      </c>
      <c r="AI263" s="25">
        <v>0</v>
      </c>
      <c r="AJ263" s="25">
        <v>0</v>
      </c>
      <c r="AK263" s="25">
        <v>0</v>
      </c>
      <c r="AL263" s="25">
        <v>0</v>
      </c>
      <c r="AM263" s="95">
        <v>0</v>
      </c>
      <c r="AN263" s="95" t="e">
        <f ca="1">IF(MengeInEEGSummieren(M263),AM263,0)</f>
        <v>#NAME?</v>
      </c>
      <c r="AO263" s="95">
        <f t="shared" si="24"/>
        <v>0</v>
      </c>
      <c r="AP263" s="95">
        <f t="shared" si="25"/>
        <v>0</v>
      </c>
      <c r="AS263">
        <v>0</v>
      </c>
      <c r="AT263">
        <v>0</v>
      </c>
      <c r="AU263" t="e">
        <f t="shared" ca="1" si="26"/>
        <v>#NAME?</v>
      </c>
    </row>
    <row r="264" spans="1:47" x14ac:dyDescent="0.15">
      <c r="A264" s="21" t="s">
        <v>538</v>
      </c>
      <c r="B264" s="22" t="s">
        <v>40</v>
      </c>
      <c r="C264" s="42"/>
      <c r="D264" s="22" t="s">
        <v>475</v>
      </c>
      <c r="E264" s="22"/>
      <c r="F264" s="23">
        <v>0</v>
      </c>
      <c r="G264" s="23">
        <v>0</v>
      </c>
      <c r="H264" s="24">
        <f t="shared" si="21"/>
        <v>0</v>
      </c>
      <c r="I264" s="153">
        <v>0</v>
      </c>
      <c r="J264" s="24">
        <f t="shared" si="22"/>
        <v>0</v>
      </c>
      <c r="K264" s="25">
        <f t="shared" si="23"/>
        <v>0</v>
      </c>
      <c r="L264">
        <v>0</v>
      </c>
      <c r="M264">
        <v>301432832</v>
      </c>
      <c r="N264">
        <v>42065747</v>
      </c>
      <c r="O264" s="52">
        <v>0</v>
      </c>
      <c r="P264" s="52">
        <v>0</v>
      </c>
      <c r="Q264" s="52">
        <v>0</v>
      </c>
      <c r="R264" s="52">
        <v>0</v>
      </c>
      <c r="S264" s="52">
        <v>0</v>
      </c>
      <c r="T264" s="52">
        <v>0</v>
      </c>
      <c r="U264" s="52">
        <v>0</v>
      </c>
      <c r="V264" s="52">
        <v>0</v>
      </c>
      <c r="W264" s="52">
        <v>0</v>
      </c>
      <c r="X264" s="52">
        <v>0</v>
      </c>
      <c r="Y264" s="52">
        <v>0</v>
      </c>
      <c r="Z264" s="52">
        <v>0</v>
      </c>
      <c r="AA264" s="25">
        <v>0</v>
      </c>
      <c r="AB264" s="25">
        <v>0</v>
      </c>
      <c r="AC264" s="25">
        <v>0</v>
      </c>
      <c r="AD264" s="25">
        <v>0</v>
      </c>
      <c r="AE264" s="25">
        <v>0</v>
      </c>
      <c r="AF264" s="25">
        <v>0</v>
      </c>
      <c r="AG264" s="25">
        <v>0</v>
      </c>
      <c r="AH264" s="25">
        <v>0</v>
      </c>
      <c r="AI264" s="25">
        <v>0</v>
      </c>
      <c r="AJ264" s="25">
        <v>0</v>
      </c>
      <c r="AK264" s="25">
        <v>0</v>
      </c>
      <c r="AL264" s="25">
        <v>0</v>
      </c>
      <c r="AM264" s="95">
        <v>0</v>
      </c>
      <c r="AN264" s="95" t="e">
        <f ca="1">IF(MengeInEEGSummieren(M264),AM264,0)</f>
        <v>#NAME?</v>
      </c>
      <c r="AO264" s="95">
        <f t="shared" si="24"/>
        <v>0</v>
      </c>
      <c r="AP264" s="95">
        <f t="shared" si="25"/>
        <v>0</v>
      </c>
      <c r="AS264">
        <v>0</v>
      </c>
      <c r="AT264">
        <v>0</v>
      </c>
      <c r="AU264" t="e">
        <f t="shared" ca="1" si="26"/>
        <v>#NAME?</v>
      </c>
    </row>
    <row r="265" spans="1:47" x14ac:dyDescent="0.15">
      <c r="A265" s="21" t="s">
        <v>539</v>
      </c>
      <c r="B265" s="22" t="s">
        <v>40</v>
      </c>
      <c r="C265" s="42"/>
      <c r="D265" s="22" t="s">
        <v>540</v>
      </c>
      <c r="E265" s="22"/>
      <c r="F265" s="23">
        <v>0</v>
      </c>
      <c r="G265" s="23">
        <v>0</v>
      </c>
      <c r="H265" s="24">
        <f t="shared" si="21"/>
        <v>0</v>
      </c>
      <c r="I265" s="153">
        <v>0</v>
      </c>
      <c r="J265" s="24">
        <f t="shared" si="22"/>
        <v>0</v>
      </c>
      <c r="K265" s="25">
        <f t="shared" si="23"/>
        <v>0</v>
      </c>
      <c r="L265">
        <v>0</v>
      </c>
      <c r="M265">
        <v>301432832</v>
      </c>
      <c r="N265">
        <v>42065747</v>
      </c>
      <c r="O265" s="52">
        <v>0</v>
      </c>
      <c r="P265" s="52">
        <v>0</v>
      </c>
      <c r="Q265" s="52">
        <v>0</v>
      </c>
      <c r="R265" s="52">
        <v>0</v>
      </c>
      <c r="S265" s="52">
        <v>0</v>
      </c>
      <c r="T265" s="52">
        <v>0</v>
      </c>
      <c r="U265" s="52">
        <v>0</v>
      </c>
      <c r="V265" s="52">
        <v>0</v>
      </c>
      <c r="W265" s="52">
        <v>0</v>
      </c>
      <c r="X265" s="52">
        <v>0</v>
      </c>
      <c r="Y265" s="52">
        <v>0</v>
      </c>
      <c r="Z265" s="52">
        <v>0</v>
      </c>
      <c r="AA265" s="25">
        <v>0</v>
      </c>
      <c r="AB265" s="25">
        <v>0</v>
      </c>
      <c r="AC265" s="25">
        <v>0</v>
      </c>
      <c r="AD265" s="25">
        <v>0</v>
      </c>
      <c r="AE265" s="25">
        <v>0</v>
      </c>
      <c r="AF265" s="25">
        <v>0</v>
      </c>
      <c r="AG265" s="25">
        <v>0</v>
      </c>
      <c r="AH265" s="25">
        <v>0</v>
      </c>
      <c r="AI265" s="25">
        <v>0</v>
      </c>
      <c r="AJ265" s="25">
        <v>0</v>
      </c>
      <c r="AK265" s="25">
        <v>0</v>
      </c>
      <c r="AL265" s="25">
        <v>0</v>
      </c>
      <c r="AM265" s="95">
        <v>0</v>
      </c>
      <c r="AN265" s="95" t="e">
        <f ca="1">IF(MengeInEEGSummieren(M265),AM265,0)</f>
        <v>#NAME?</v>
      </c>
      <c r="AO265" s="95">
        <f t="shared" si="24"/>
        <v>0</v>
      </c>
      <c r="AP265" s="95">
        <f t="shared" si="25"/>
        <v>0</v>
      </c>
      <c r="AS265">
        <v>0</v>
      </c>
      <c r="AT265">
        <v>0</v>
      </c>
      <c r="AU265" t="e">
        <f t="shared" ca="1" si="26"/>
        <v>#NAME?</v>
      </c>
    </row>
    <row r="266" spans="1:47" x14ac:dyDescent="0.15">
      <c r="A266" s="21" t="s">
        <v>541</v>
      </c>
      <c r="B266" s="22" t="s">
        <v>40</v>
      </c>
      <c r="C266" s="42"/>
      <c r="D266" s="22" t="s">
        <v>479</v>
      </c>
      <c r="E266" s="22"/>
      <c r="F266" s="23">
        <v>0</v>
      </c>
      <c r="G266" s="23">
        <v>0</v>
      </c>
      <c r="H266" s="24">
        <f t="shared" si="21"/>
        <v>0</v>
      </c>
      <c r="I266" s="153">
        <v>0</v>
      </c>
      <c r="J266" s="24">
        <f t="shared" si="22"/>
        <v>0</v>
      </c>
      <c r="K266" s="25">
        <f t="shared" si="23"/>
        <v>0</v>
      </c>
      <c r="L266">
        <v>0</v>
      </c>
      <c r="M266">
        <v>287735808</v>
      </c>
      <c r="N266">
        <v>42065747</v>
      </c>
      <c r="O266" s="52">
        <v>0</v>
      </c>
      <c r="P266" s="52">
        <v>0</v>
      </c>
      <c r="Q266" s="52">
        <v>0</v>
      </c>
      <c r="R266" s="52">
        <v>0</v>
      </c>
      <c r="S266" s="52">
        <v>0</v>
      </c>
      <c r="T266" s="52">
        <v>0</v>
      </c>
      <c r="U266" s="52">
        <v>0</v>
      </c>
      <c r="V266" s="52">
        <v>0</v>
      </c>
      <c r="W266" s="52">
        <v>0</v>
      </c>
      <c r="X266" s="52">
        <v>0</v>
      </c>
      <c r="Y266" s="52">
        <v>0</v>
      </c>
      <c r="Z266" s="52">
        <v>0</v>
      </c>
      <c r="AA266" s="25">
        <v>0</v>
      </c>
      <c r="AB266" s="25">
        <v>0</v>
      </c>
      <c r="AC266" s="25">
        <v>0</v>
      </c>
      <c r="AD266" s="25">
        <v>0</v>
      </c>
      <c r="AE266" s="25">
        <v>0</v>
      </c>
      <c r="AF266" s="25">
        <v>0</v>
      </c>
      <c r="AG266" s="25">
        <v>0</v>
      </c>
      <c r="AH266" s="25">
        <v>0</v>
      </c>
      <c r="AI266" s="25">
        <v>0</v>
      </c>
      <c r="AJ266" s="25">
        <v>0</v>
      </c>
      <c r="AK266" s="25">
        <v>0</v>
      </c>
      <c r="AL266" s="25">
        <v>0</v>
      </c>
      <c r="AM266" s="95">
        <v>0</v>
      </c>
      <c r="AN266" s="95" t="e">
        <f ca="1">IF(MengeInEEGSummieren(M266),AM266,0)</f>
        <v>#NAME?</v>
      </c>
      <c r="AO266" s="95">
        <f t="shared" si="24"/>
        <v>0</v>
      </c>
      <c r="AP266" s="95">
        <f t="shared" si="25"/>
        <v>0</v>
      </c>
      <c r="AS266">
        <v>0</v>
      </c>
      <c r="AT266">
        <v>0</v>
      </c>
      <c r="AU266" t="e">
        <f t="shared" ca="1" si="26"/>
        <v>#NAME?</v>
      </c>
    </row>
    <row r="267" spans="1:47" x14ac:dyDescent="0.15">
      <c r="A267" s="307"/>
      <c r="B267" s="308"/>
      <c r="C267" s="309"/>
      <c r="D267" s="308"/>
      <c r="E267" s="308"/>
      <c r="F267" s="310"/>
      <c r="G267" s="310"/>
      <c r="H267" s="311"/>
      <c r="I267" s="312"/>
      <c r="J267" s="311"/>
      <c r="K267" s="313"/>
      <c r="L267" s="66"/>
      <c r="M267" s="66"/>
      <c r="N267" s="66"/>
      <c r="O267" s="314"/>
      <c r="P267" s="314"/>
      <c r="Q267" s="314"/>
      <c r="R267" s="314"/>
      <c r="S267" s="314"/>
      <c r="T267" s="314"/>
      <c r="U267" s="314"/>
      <c r="V267" s="314"/>
      <c r="W267" s="314"/>
      <c r="X267" s="314"/>
      <c r="Y267" s="314"/>
      <c r="Z267" s="314"/>
      <c r="AA267" s="315"/>
      <c r="AB267" s="315"/>
      <c r="AC267" s="315"/>
      <c r="AD267" s="315"/>
      <c r="AE267" s="315"/>
      <c r="AF267" s="315"/>
      <c r="AG267" s="315"/>
      <c r="AH267" s="315"/>
      <c r="AI267" s="315"/>
      <c r="AJ267" s="315"/>
      <c r="AK267" s="315"/>
      <c r="AL267" s="315"/>
      <c r="AM267" s="95">
        <v>0</v>
      </c>
      <c r="AN267" s="95" t="e">
        <f ca="1">IF(MengeInEEGSummieren(M267),AM267,0)</f>
        <v>#NAME?</v>
      </c>
      <c r="AO267" s="95">
        <f t="shared" si="24"/>
        <v>0</v>
      </c>
      <c r="AP267" s="95">
        <f t="shared" si="25"/>
        <v>0</v>
      </c>
      <c r="AS267">
        <v>0</v>
      </c>
      <c r="AT267">
        <v>0</v>
      </c>
      <c r="AU267" t="e">
        <f t="shared" ca="1" si="26"/>
        <v>#NAME?</v>
      </c>
    </row>
    <row r="268" spans="1:47" x14ac:dyDescent="0.15">
      <c r="A268" s="21" t="s">
        <v>542</v>
      </c>
      <c r="B268" s="22" t="s">
        <v>40</v>
      </c>
      <c r="C268" s="42">
        <v>2009</v>
      </c>
      <c r="D268" s="22" t="s">
        <v>82</v>
      </c>
      <c r="E268" s="22"/>
      <c r="F268" s="23">
        <v>7.11</v>
      </c>
      <c r="G268" s="23">
        <v>7.11</v>
      </c>
      <c r="H268" s="24">
        <f t="shared" si="21"/>
        <v>0</v>
      </c>
      <c r="I268" s="153">
        <v>0</v>
      </c>
      <c r="J268" s="24">
        <f t="shared" si="22"/>
        <v>0</v>
      </c>
      <c r="K268" s="25">
        <f t="shared" si="23"/>
        <v>0</v>
      </c>
      <c r="L268">
        <v>0</v>
      </c>
      <c r="M268">
        <v>32964608</v>
      </c>
      <c r="N268">
        <v>42065747</v>
      </c>
      <c r="O268" s="52">
        <v>0</v>
      </c>
      <c r="P268" s="52">
        <v>0</v>
      </c>
      <c r="Q268" s="52">
        <v>0</v>
      </c>
      <c r="R268" s="52">
        <v>0</v>
      </c>
      <c r="S268" s="52">
        <v>0</v>
      </c>
      <c r="T268" s="52">
        <v>0</v>
      </c>
      <c r="U268" s="52">
        <v>0</v>
      </c>
      <c r="V268" s="52">
        <v>0</v>
      </c>
      <c r="W268" s="52">
        <v>0</v>
      </c>
      <c r="X268" s="52">
        <v>0</v>
      </c>
      <c r="Y268" s="52">
        <v>0</v>
      </c>
      <c r="Z268" s="52">
        <v>0</v>
      </c>
      <c r="AA268" s="25">
        <v>0</v>
      </c>
      <c r="AB268" s="25">
        <v>0</v>
      </c>
      <c r="AC268" s="25">
        <v>0</v>
      </c>
      <c r="AD268" s="25">
        <v>0</v>
      </c>
      <c r="AE268" s="25">
        <v>0</v>
      </c>
      <c r="AF268" s="25">
        <v>0</v>
      </c>
      <c r="AG268" s="25">
        <v>0</v>
      </c>
      <c r="AH268" s="25">
        <v>0</v>
      </c>
      <c r="AI268" s="25">
        <v>0</v>
      </c>
      <c r="AJ268" s="25">
        <v>0</v>
      </c>
      <c r="AK268" s="25">
        <v>0</v>
      </c>
      <c r="AL268" s="25">
        <v>0</v>
      </c>
      <c r="AM268" s="95">
        <v>0</v>
      </c>
      <c r="AN268" s="95" t="e">
        <f ca="1">IF(MengeInEEGSummieren(M268),AM268,0)</f>
        <v>#NAME?</v>
      </c>
      <c r="AO268" s="95">
        <f t="shared" si="24"/>
        <v>0</v>
      </c>
      <c r="AP268" s="95">
        <f t="shared" si="25"/>
        <v>0</v>
      </c>
      <c r="AS268">
        <v>0</v>
      </c>
      <c r="AT268">
        <v>0</v>
      </c>
      <c r="AU268" t="e">
        <f t="shared" ca="1" si="26"/>
        <v>#NAME?</v>
      </c>
    </row>
    <row r="269" spans="1:47" x14ac:dyDescent="0.15">
      <c r="A269" s="21" t="s">
        <v>543</v>
      </c>
      <c r="B269" s="22" t="s">
        <v>40</v>
      </c>
      <c r="C269" s="42">
        <v>2009</v>
      </c>
      <c r="D269" s="22" t="s">
        <v>544</v>
      </c>
      <c r="E269" s="22"/>
      <c r="F269" s="23">
        <v>9.11</v>
      </c>
      <c r="G269" s="23">
        <v>9.11</v>
      </c>
      <c r="H269" s="24">
        <f t="shared" si="21"/>
        <v>0</v>
      </c>
      <c r="I269" s="153">
        <v>0</v>
      </c>
      <c r="J269" s="24">
        <f t="shared" si="22"/>
        <v>0</v>
      </c>
      <c r="K269" s="25">
        <f t="shared" si="23"/>
        <v>0</v>
      </c>
      <c r="L269">
        <v>0</v>
      </c>
      <c r="M269">
        <v>32964608</v>
      </c>
      <c r="N269">
        <v>42065747</v>
      </c>
      <c r="O269" s="52">
        <v>0</v>
      </c>
      <c r="P269" s="52">
        <v>0</v>
      </c>
      <c r="Q269" s="52">
        <v>0</v>
      </c>
      <c r="R269" s="52">
        <v>0</v>
      </c>
      <c r="S269" s="52">
        <v>0</v>
      </c>
      <c r="T269" s="52">
        <v>0</v>
      </c>
      <c r="U269" s="52">
        <v>0</v>
      </c>
      <c r="V269" s="52">
        <v>0</v>
      </c>
      <c r="W269" s="52">
        <v>0</v>
      </c>
      <c r="X269" s="52">
        <v>0</v>
      </c>
      <c r="Y269" s="52">
        <v>0</v>
      </c>
      <c r="Z269" s="52">
        <v>0</v>
      </c>
      <c r="AA269" s="25">
        <v>0</v>
      </c>
      <c r="AB269" s="25">
        <v>0</v>
      </c>
      <c r="AC269" s="25">
        <v>0</v>
      </c>
      <c r="AD269" s="25">
        <v>0</v>
      </c>
      <c r="AE269" s="25">
        <v>0</v>
      </c>
      <c r="AF269" s="25">
        <v>0</v>
      </c>
      <c r="AG269" s="25">
        <v>0</v>
      </c>
      <c r="AH269" s="25">
        <v>0</v>
      </c>
      <c r="AI269" s="25">
        <v>0</v>
      </c>
      <c r="AJ269" s="25">
        <v>0</v>
      </c>
      <c r="AK269" s="25">
        <v>0</v>
      </c>
      <c r="AL269" s="25">
        <v>0</v>
      </c>
      <c r="AM269" s="95">
        <v>0</v>
      </c>
      <c r="AN269" s="95" t="e">
        <f ca="1">IF(MengeInEEGSummieren(M269),AM269,0)</f>
        <v>#NAME?</v>
      </c>
      <c r="AO269" s="95">
        <f t="shared" si="24"/>
        <v>0</v>
      </c>
      <c r="AP269" s="95">
        <f t="shared" si="25"/>
        <v>0</v>
      </c>
      <c r="AS269">
        <v>0</v>
      </c>
      <c r="AT269">
        <v>0</v>
      </c>
      <c r="AU269" t="e">
        <f t="shared" ca="1" si="26"/>
        <v>#NAME?</v>
      </c>
    </row>
    <row r="270" spans="1:47" x14ac:dyDescent="0.15">
      <c r="A270" s="21" t="s">
        <v>545</v>
      </c>
      <c r="B270" s="22" t="s">
        <v>40</v>
      </c>
      <c r="C270" s="42">
        <v>2009</v>
      </c>
      <c r="D270" s="22" t="s">
        <v>546</v>
      </c>
      <c r="E270" s="22"/>
      <c r="F270" s="23">
        <v>8.11</v>
      </c>
      <c r="G270" s="23">
        <v>8.11</v>
      </c>
      <c r="H270" s="24">
        <f t="shared" si="21"/>
        <v>0</v>
      </c>
      <c r="I270" s="153">
        <v>0</v>
      </c>
      <c r="J270" s="24">
        <f t="shared" si="22"/>
        <v>0</v>
      </c>
      <c r="K270" s="25">
        <f t="shared" si="23"/>
        <v>0</v>
      </c>
      <c r="L270">
        <v>0</v>
      </c>
      <c r="M270">
        <v>32964608</v>
      </c>
      <c r="N270">
        <v>42065747</v>
      </c>
      <c r="O270" s="52">
        <v>0</v>
      </c>
      <c r="P270" s="52">
        <v>0</v>
      </c>
      <c r="Q270" s="52">
        <v>0</v>
      </c>
      <c r="R270" s="52">
        <v>0</v>
      </c>
      <c r="S270" s="52">
        <v>0</v>
      </c>
      <c r="T270" s="52">
        <v>0</v>
      </c>
      <c r="U270" s="52">
        <v>0</v>
      </c>
      <c r="V270" s="52">
        <v>0</v>
      </c>
      <c r="W270" s="52">
        <v>0</v>
      </c>
      <c r="X270" s="52">
        <v>0</v>
      </c>
      <c r="Y270" s="52">
        <v>0</v>
      </c>
      <c r="Z270" s="52">
        <v>0</v>
      </c>
      <c r="AA270" s="25">
        <v>0</v>
      </c>
      <c r="AB270" s="25">
        <v>0</v>
      </c>
      <c r="AC270" s="25">
        <v>0</v>
      </c>
      <c r="AD270" s="25">
        <v>0</v>
      </c>
      <c r="AE270" s="25">
        <v>0</v>
      </c>
      <c r="AF270" s="25">
        <v>0</v>
      </c>
      <c r="AG270" s="25">
        <v>0</v>
      </c>
      <c r="AH270" s="25">
        <v>0</v>
      </c>
      <c r="AI270" s="25">
        <v>0</v>
      </c>
      <c r="AJ270" s="25">
        <v>0</v>
      </c>
      <c r="AK270" s="25">
        <v>0</v>
      </c>
      <c r="AL270" s="25">
        <v>0</v>
      </c>
      <c r="AM270" s="95">
        <v>0</v>
      </c>
      <c r="AN270" s="95" t="e">
        <f ca="1">IF(MengeInEEGSummieren(M270),AM270,0)</f>
        <v>#NAME?</v>
      </c>
      <c r="AO270" s="95">
        <f t="shared" si="24"/>
        <v>0</v>
      </c>
      <c r="AP270" s="95">
        <f t="shared" si="25"/>
        <v>0</v>
      </c>
      <c r="AS270">
        <v>0</v>
      </c>
      <c r="AT270">
        <v>0</v>
      </c>
      <c r="AU270" t="e">
        <f t="shared" ca="1" si="26"/>
        <v>#NAME?</v>
      </c>
    </row>
    <row r="271" spans="1:47" x14ac:dyDescent="0.15">
      <c r="A271" s="21" t="s">
        <v>547</v>
      </c>
      <c r="B271" s="22" t="s">
        <v>40</v>
      </c>
      <c r="C271" s="42">
        <v>2009</v>
      </c>
      <c r="D271" s="22" t="s">
        <v>548</v>
      </c>
      <c r="E271" s="22"/>
      <c r="F271" s="23">
        <v>9.11</v>
      </c>
      <c r="G271" s="23">
        <v>9.11</v>
      </c>
      <c r="H271" s="24">
        <f t="shared" si="21"/>
        <v>0</v>
      </c>
      <c r="I271" s="153">
        <v>0</v>
      </c>
      <c r="J271" s="24">
        <f t="shared" si="22"/>
        <v>0</v>
      </c>
      <c r="K271" s="25">
        <f t="shared" si="23"/>
        <v>0</v>
      </c>
      <c r="L271">
        <v>0</v>
      </c>
      <c r="M271">
        <v>32964608</v>
      </c>
      <c r="N271">
        <v>42065747</v>
      </c>
      <c r="O271" s="52">
        <v>0</v>
      </c>
      <c r="P271" s="52">
        <v>0</v>
      </c>
      <c r="Q271" s="52">
        <v>0</v>
      </c>
      <c r="R271" s="52">
        <v>0</v>
      </c>
      <c r="S271" s="52">
        <v>0</v>
      </c>
      <c r="T271" s="52">
        <v>0</v>
      </c>
      <c r="U271" s="52">
        <v>0</v>
      </c>
      <c r="V271" s="52">
        <v>0</v>
      </c>
      <c r="W271" s="52">
        <v>0</v>
      </c>
      <c r="X271" s="52">
        <v>0</v>
      </c>
      <c r="Y271" s="52">
        <v>0</v>
      </c>
      <c r="Z271" s="52">
        <v>0</v>
      </c>
      <c r="AA271" s="25">
        <v>0</v>
      </c>
      <c r="AB271" s="25">
        <v>0</v>
      </c>
      <c r="AC271" s="25">
        <v>0</v>
      </c>
      <c r="AD271" s="25">
        <v>0</v>
      </c>
      <c r="AE271" s="25">
        <v>0</v>
      </c>
      <c r="AF271" s="25">
        <v>0</v>
      </c>
      <c r="AG271" s="25">
        <v>0</v>
      </c>
      <c r="AH271" s="25">
        <v>0</v>
      </c>
      <c r="AI271" s="25">
        <v>0</v>
      </c>
      <c r="AJ271" s="25">
        <v>0</v>
      </c>
      <c r="AK271" s="25">
        <v>0</v>
      </c>
      <c r="AL271" s="25">
        <v>0</v>
      </c>
      <c r="AM271" s="95">
        <v>0</v>
      </c>
      <c r="AN271" s="95" t="e">
        <f ca="1">IF(MengeInEEGSummieren(M271),AM271,0)</f>
        <v>#NAME?</v>
      </c>
      <c r="AO271" s="95">
        <f t="shared" si="24"/>
        <v>0</v>
      </c>
      <c r="AP271" s="95">
        <f t="shared" si="25"/>
        <v>0</v>
      </c>
      <c r="AS271">
        <v>0</v>
      </c>
      <c r="AT271">
        <v>0</v>
      </c>
      <c r="AU271" t="e">
        <f t="shared" ca="1" si="26"/>
        <v>#NAME?</v>
      </c>
    </row>
    <row r="272" spans="1:47" x14ac:dyDescent="0.15">
      <c r="A272" s="21" t="s">
        <v>549</v>
      </c>
      <c r="B272" s="22" t="s">
        <v>40</v>
      </c>
      <c r="C272" s="42">
        <v>2009</v>
      </c>
      <c r="D272" s="22" t="s">
        <v>233</v>
      </c>
      <c r="E272" s="22"/>
      <c r="F272" s="23">
        <v>6.16</v>
      </c>
      <c r="G272" s="23">
        <v>6.16</v>
      </c>
      <c r="H272" s="24">
        <f t="shared" ref="H272:H335" si="27">AM272</f>
        <v>0</v>
      </c>
      <c r="I272" s="153">
        <v>0</v>
      </c>
      <c r="J272" s="24">
        <f t="shared" ref="J272:J335" si="28">SUM(O272:Z272,AT272)</f>
        <v>0</v>
      </c>
      <c r="K272" s="25">
        <f t="shared" ref="K272:K335" si="29">SUM(AA272:AL272,AS272)</f>
        <v>0</v>
      </c>
      <c r="L272">
        <v>0</v>
      </c>
      <c r="M272">
        <v>32964608</v>
      </c>
      <c r="N272">
        <v>42065747</v>
      </c>
      <c r="O272" s="52">
        <v>0</v>
      </c>
      <c r="P272" s="52">
        <v>0</v>
      </c>
      <c r="Q272" s="52">
        <v>0</v>
      </c>
      <c r="R272" s="52">
        <v>0</v>
      </c>
      <c r="S272" s="52">
        <v>0</v>
      </c>
      <c r="T272" s="52">
        <v>0</v>
      </c>
      <c r="U272" s="52">
        <v>0</v>
      </c>
      <c r="V272" s="52">
        <v>0</v>
      </c>
      <c r="W272" s="52">
        <v>0</v>
      </c>
      <c r="X272" s="52">
        <v>0</v>
      </c>
      <c r="Y272" s="52">
        <v>0</v>
      </c>
      <c r="Z272" s="52">
        <v>0</v>
      </c>
      <c r="AA272" s="25">
        <v>0</v>
      </c>
      <c r="AB272" s="25">
        <v>0</v>
      </c>
      <c r="AC272" s="25">
        <v>0</v>
      </c>
      <c r="AD272" s="25">
        <v>0</v>
      </c>
      <c r="AE272" s="25">
        <v>0</v>
      </c>
      <c r="AF272" s="25">
        <v>0</v>
      </c>
      <c r="AG272" s="25">
        <v>0</v>
      </c>
      <c r="AH272" s="25">
        <v>0</v>
      </c>
      <c r="AI272" s="25">
        <v>0</v>
      </c>
      <c r="AJ272" s="25">
        <v>0</v>
      </c>
      <c r="AK272" s="25">
        <v>0</v>
      </c>
      <c r="AL272" s="25">
        <v>0</v>
      </c>
      <c r="AM272" s="95">
        <v>0</v>
      </c>
      <c r="AN272" s="95" t="e">
        <f ca="1">IF(MengeInEEGSummieren(M272),AM272,0)</f>
        <v>#NAME?</v>
      </c>
      <c r="AO272" s="95">
        <f t="shared" ref="AO272:AO335" si="30">IF(AQ272,$H272,0)</f>
        <v>0</v>
      </c>
      <c r="AP272" s="95">
        <f t="shared" ref="AP272:AP335" si="31">IF(AR272,$H272,0)</f>
        <v>0</v>
      </c>
      <c r="AS272">
        <v>0</v>
      </c>
      <c r="AT272">
        <v>0</v>
      </c>
      <c r="AU272" t="e">
        <f t="shared" ref="AU272:AU335" ca="1" si="32">EVFlag(M272)</f>
        <v>#NAME?</v>
      </c>
    </row>
    <row r="273" spans="1:47" x14ac:dyDescent="0.15">
      <c r="A273" s="21" t="s">
        <v>550</v>
      </c>
      <c r="B273" s="22" t="s">
        <v>40</v>
      </c>
      <c r="C273" s="42">
        <v>2009</v>
      </c>
      <c r="D273" s="22" t="s">
        <v>551</v>
      </c>
      <c r="E273" s="22"/>
      <c r="F273" s="23">
        <v>8.16</v>
      </c>
      <c r="G273" s="23">
        <v>8.16</v>
      </c>
      <c r="H273" s="24">
        <f t="shared" si="27"/>
        <v>0</v>
      </c>
      <c r="I273" s="153">
        <v>0</v>
      </c>
      <c r="J273" s="24">
        <f t="shared" si="28"/>
        <v>0</v>
      </c>
      <c r="K273" s="25">
        <f t="shared" si="29"/>
        <v>0</v>
      </c>
      <c r="L273">
        <v>0</v>
      </c>
      <c r="M273">
        <v>32964608</v>
      </c>
      <c r="N273">
        <v>42065747</v>
      </c>
      <c r="O273" s="52">
        <v>0</v>
      </c>
      <c r="P273" s="52">
        <v>0</v>
      </c>
      <c r="Q273" s="52">
        <v>0</v>
      </c>
      <c r="R273" s="52">
        <v>0</v>
      </c>
      <c r="S273" s="52">
        <v>0</v>
      </c>
      <c r="T273" s="52">
        <v>0</v>
      </c>
      <c r="U273" s="52">
        <v>0</v>
      </c>
      <c r="V273" s="52">
        <v>0</v>
      </c>
      <c r="W273" s="52">
        <v>0</v>
      </c>
      <c r="X273" s="52">
        <v>0</v>
      </c>
      <c r="Y273" s="52">
        <v>0</v>
      </c>
      <c r="Z273" s="52">
        <v>0</v>
      </c>
      <c r="AA273" s="25">
        <v>0</v>
      </c>
      <c r="AB273" s="25">
        <v>0</v>
      </c>
      <c r="AC273" s="25">
        <v>0</v>
      </c>
      <c r="AD273" s="25">
        <v>0</v>
      </c>
      <c r="AE273" s="25">
        <v>0</v>
      </c>
      <c r="AF273" s="25">
        <v>0</v>
      </c>
      <c r="AG273" s="25">
        <v>0</v>
      </c>
      <c r="AH273" s="25">
        <v>0</v>
      </c>
      <c r="AI273" s="25">
        <v>0</v>
      </c>
      <c r="AJ273" s="25">
        <v>0</v>
      </c>
      <c r="AK273" s="25">
        <v>0</v>
      </c>
      <c r="AL273" s="25">
        <v>0</v>
      </c>
      <c r="AM273" s="95">
        <v>0</v>
      </c>
      <c r="AN273" s="95" t="e">
        <f ca="1">IF(MengeInEEGSummieren(M273),AM273,0)</f>
        <v>#NAME?</v>
      </c>
      <c r="AO273" s="95">
        <f t="shared" si="30"/>
        <v>0</v>
      </c>
      <c r="AP273" s="95">
        <f t="shared" si="31"/>
        <v>0</v>
      </c>
      <c r="AS273">
        <v>0</v>
      </c>
      <c r="AT273">
        <v>0</v>
      </c>
      <c r="AU273" t="e">
        <f t="shared" ca="1" si="32"/>
        <v>#NAME?</v>
      </c>
    </row>
    <row r="274" spans="1:47" x14ac:dyDescent="0.15">
      <c r="A274" s="21" t="s">
        <v>552</v>
      </c>
      <c r="B274" s="22" t="s">
        <v>40</v>
      </c>
      <c r="C274" s="42">
        <v>2009</v>
      </c>
      <c r="D274" s="22" t="s">
        <v>553</v>
      </c>
      <c r="E274" s="22"/>
      <c r="F274" s="23">
        <v>7.16</v>
      </c>
      <c r="G274" s="23">
        <v>7.16</v>
      </c>
      <c r="H274" s="24">
        <f t="shared" si="27"/>
        <v>0</v>
      </c>
      <c r="I274" s="153">
        <v>0</v>
      </c>
      <c r="J274" s="24">
        <f t="shared" si="28"/>
        <v>0</v>
      </c>
      <c r="K274" s="25">
        <f t="shared" si="29"/>
        <v>0</v>
      </c>
      <c r="L274">
        <v>0</v>
      </c>
      <c r="M274">
        <v>32964608</v>
      </c>
      <c r="N274">
        <v>42065747</v>
      </c>
      <c r="O274" s="52">
        <v>0</v>
      </c>
      <c r="P274" s="52">
        <v>0</v>
      </c>
      <c r="Q274" s="52">
        <v>0</v>
      </c>
      <c r="R274" s="52">
        <v>0</v>
      </c>
      <c r="S274" s="52">
        <v>0</v>
      </c>
      <c r="T274" s="52">
        <v>0</v>
      </c>
      <c r="U274" s="52">
        <v>0</v>
      </c>
      <c r="V274" s="52">
        <v>0</v>
      </c>
      <c r="W274" s="52">
        <v>0</v>
      </c>
      <c r="X274" s="52">
        <v>0</v>
      </c>
      <c r="Y274" s="52">
        <v>0</v>
      </c>
      <c r="Z274" s="52">
        <v>0</v>
      </c>
      <c r="AA274" s="25">
        <v>0</v>
      </c>
      <c r="AB274" s="25">
        <v>0</v>
      </c>
      <c r="AC274" s="25">
        <v>0</v>
      </c>
      <c r="AD274" s="25">
        <v>0</v>
      </c>
      <c r="AE274" s="25">
        <v>0</v>
      </c>
      <c r="AF274" s="25">
        <v>0</v>
      </c>
      <c r="AG274" s="25">
        <v>0</v>
      </c>
      <c r="AH274" s="25">
        <v>0</v>
      </c>
      <c r="AI274" s="25">
        <v>0</v>
      </c>
      <c r="AJ274" s="25">
        <v>0</v>
      </c>
      <c r="AK274" s="25">
        <v>0</v>
      </c>
      <c r="AL274" s="25">
        <v>0</v>
      </c>
      <c r="AM274" s="95">
        <v>0</v>
      </c>
      <c r="AN274" s="95" t="e">
        <f ca="1">IF(MengeInEEGSummieren(M274),AM274,0)</f>
        <v>#NAME?</v>
      </c>
      <c r="AO274" s="95">
        <f t="shared" si="30"/>
        <v>0</v>
      </c>
      <c r="AP274" s="95">
        <f t="shared" si="31"/>
        <v>0</v>
      </c>
      <c r="AS274">
        <v>0</v>
      </c>
      <c r="AT274">
        <v>0</v>
      </c>
      <c r="AU274" t="e">
        <f t="shared" ca="1" si="32"/>
        <v>#NAME?</v>
      </c>
    </row>
    <row r="275" spans="1:47" x14ac:dyDescent="0.15">
      <c r="A275" s="21" t="s">
        <v>554</v>
      </c>
      <c r="B275" s="22" t="s">
        <v>40</v>
      </c>
      <c r="C275" s="42">
        <v>2009</v>
      </c>
      <c r="D275" s="22" t="s">
        <v>555</v>
      </c>
      <c r="E275" s="22"/>
      <c r="F275" s="23">
        <v>8.16</v>
      </c>
      <c r="G275" s="23">
        <v>8.16</v>
      </c>
      <c r="H275" s="24">
        <f t="shared" si="27"/>
        <v>0</v>
      </c>
      <c r="I275" s="153">
        <v>0</v>
      </c>
      <c r="J275" s="24">
        <f t="shared" si="28"/>
        <v>0</v>
      </c>
      <c r="K275" s="25">
        <f t="shared" si="29"/>
        <v>0</v>
      </c>
      <c r="L275">
        <v>0</v>
      </c>
      <c r="M275">
        <v>32964608</v>
      </c>
      <c r="N275">
        <v>42065747</v>
      </c>
      <c r="O275" s="52">
        <v>0</v>
      </c>
      <c r="P275" s="52">
        <v>0</v>
      </c>
      <c r="Q275" s="52">
        <v>0</v>
      </c>
      <c r="R275" s="52">
        <v>0</v>
      </c>
      <c r="S275" s="52">
        <v>0</v>
      </c>
      <c r="T275" s="52">
        <v>0</v>
      </c>
      <c r="U275" s="52">
        <v>0</v>
      </c>
      <c r="V275" s="52">
        <v>0</v>
      </c>
      <c r="W275" s="52">
        <v>0</v>
      </c>
      <c r="X275" s="52">
        <v>0</v>
      </c>
      <c r="Y275" s="52">
        <v>0</v>
      </c>
      <c r="Z275" s="52">
        <v>0</v>
      </c>
      <c r="AA275" s="25">
        <v>0</v>
      </c>
      <c r="AB275" s="25">
        <v>0</v>
      </c>
      <c r="AC275" s="25">
        <v>0</v>
      </c>
      <c r="AD275" s="25">
        <v>0</v>
      </c>
      <c r="AE275" s="25">
        <v>0</v>
      </c>
      <c r="AF275" s="25">
        <v>0</v>
      </c>
      <c r="AG275" s="25">
        <v>0</v>
      </c>
      <c r="AH275" s="25">
        <v>0</v>
      </c>
      <c r="AI275" s="25">
        <v>0</v>
      </c>
      <c r="AJ275" s="25">
        <v>0</v>
      </c>
      <c r="AK275" s="25">
        <v>0</v>
      </c>
      <c r="AL275" s="25">
        <v>0</v>
      </c>
      <c r="AM275" s="95">
        <v>0</v>
      </c>
      <c r="AN275" s="95" t="e">
        <f ca="1">IF(MengeInEEGSummieren(M275),AM275,0)</f>
        <v>#NAME?</v>
      </c>
      <c r="AO275" s="95">
        <f t="shared" si="30"/>
        <v>0</v>
      </c>
      <c r="AP275" s="95">
        <f t="shared" si="31"/>
        <v>0</v>
      </c>
      <c r="AS275">
        <v>0</v>
      </c>
      <c r="AT275">
        <v>0</v>
      </c>
      <c r="AU275" t="e">
        <f t="shared" ca="1" si="32"/>
        <v>#NAME?</v>
      </c>
    </row>
    <row r="276" spans="1:47" x14ac:dyDescent="0.15">
      <c r="A276" s="307"/>
      <c r="B276" s="308"/>
      <c r="C276" s="309"/>
      <c r="D276" s="308"/>
      <c r="E276" s="308"/>
      <c r="F276" s="310"/>
      <c r="G276" s="310"/>
      <c r="H276" s="311"/>
      <c r="I276" s="312"/>
      <c r="J276" s="311"/>
      <c r="K276" s="313"/>
      <c r="L276" s="66"/>
      <c r="M276" s="66"/>
      <c r="N276" s="66"/>
      <c r="O276" s="314"/>
      <c r="P276" s="314"/>
      <c r="Q276" s="314"/>
      <c r="R276" s="314"/>
      <c r="S276" s="314"/>
      <c r="T276" s="314"/>
      <c r="U276" s="314"/>
      <c r="V276" s="314"/>
      <c r="W276" s="314"/>
      <c r="X276" s="314"/>
      <c r="Y276" s="314"/>
      <c r="Z276" s="314"/>
      <c r="AA276" s="315"/>
      <c r="AB276" s="315"/>
      <c r="AC276" s="315"/>
      <c r="AD276" s="315"/>
      <c r="AE276" s="315"/>
      <c r="AF276" s="315"/>
      <c r="AG276" s="315"/>
      <c r="AH276" s="315"/>
      <c r="AI276" s="315"/>
      <c r="AJ276" s="315"/>
      <c r="AK276" s="315"/>
      <c r="AL276" s="315"/>
      <c r="AM276" s="95">
        <v>0</v>
      </c>
      <c r="AN276" s="95" t="e">
        <f ca="1">IF(MengeInEEGSummieren(M276),AM276,0)</f>
        <v>#NAME?</v>
      </c>
      <c r="AO276" s="95">
        <f t="shared" si="30"/>
        <v>0</v>
      </c>
      <c r="AP276" s="95">
        <f t="shared" si="31"/>
        <v>0</v>
      </c>
      <c r="AS276">
        <v>0</v>
      </c>
      <c r="AT276">
        <v>0</v>
      </c>
      <c r="AU276" t="e">
        <f t="shared" ca="1" si="32"/>
        <v>#NAME?</v>
      </c>
    </row>
    <row r="277" spans="1:47" x14ac:dyDescent="0.15">
      <c r="A277" s="21" t="s">
        <v>556</v>
      </c>
      <c r="B277" s="22" t="s">
        <v>40</v>
      </c>
      <c r="C277" s="42">
        <v>2010</v>
      </c>
      <c r="D277" s="22" t="s">
        <v>82</v>
      </c>
      <c r="E277" s="22"/>
      <c r="F277" s="23">
        <v>7</v>
      </c>
      <c r="G277" s="23">
        <v>7</v>
      </c>
      <c r="H277" s="24">
        <f t="shared" si="27"/>
        <v>0</v>
      </c>
      <c r="I277" s="153">
        <v>0</v>
      </c>
      <c r="J277" s="24">
        <f t="shared" si="28"/>
        <v>0</v>
      </c>
      <c r="K277" s="25">
        <f t="shared" si="29"/>
        <v>0</v>
      </c>
      <c r="L277">
        <v>0</v>
      </c>
      <c r="M277">
        <v>32964608</v>
      </c>
      <c r="N277">
        <v>42065747</v>
      </c>
      <c r="O277" s="52">
        <v>0</v>
      </c>
      <c r="P277" s="52">
        <v>0</v>
      </c>
      <c r="Q277" s="52">
        <v>0</v>
      </c>
      <c r="R277" s="52">
        <v>0</v>
      </c>
      <c r="S277" s="52">
        <v>0</v>
      </c>
      <c r="T277" s="52">
        <v>0</v>
      </c>
      <c r="U277" s="52">
        <v>0</v>
      </c>
      <c r="V277" s="52">
        <v>0</v>
      </c>
      <c r="W277" s="52">
        <v>0</v>
      </c>
      <c r="X277" s="52">
        <v>0</v>
      </c>
      <c r="Y277" s="52">
        <v>0</v>
      </c>
      <c r="Z277" s="52">
        <v>0</v>
      </c>
      <c r="AA277" s="25">
        <v>0</v>
      </c>
      <c r="AB277" s="25">
        <v>0</v>
      </c>
      <c r="AC277" s="25">
        <v>0</v>
      </c>
      <c r="AD277" s="25">
        <v>0</v>
      </c>
      <c r="AE277" s="25">
        <v>0</v>
      </c>
      <c r="AF277" s="25">
        <v>0</v>
      </c>
      <c r="AG277" s="25">
        <v>0</v>
      </c>
      <c r="AH277" s="25">
        <v>0</v>
      </c>
      <c r="AI277" s="25">
        <v>0</v>
      </c>
      <c r="AJ277" s="25">
        <v>0</v>
      </c>
      <c r="AK277" s="25">
        <v>0</v>
      </c>
      <c r="AL277" s="25">
        <v>0</v>
      </c>
      <c r="AM277" s="95">
        <v>0</v>
      </c>
      <c r="AN277" s="95" t="e">
        <f ca="1">IF(MengeInEEGSummieren(M277),AM277,0)</f>
        <v>#NAME?</v>
      </c>
      <c r="AO277" s="95">
        <f t="shared" si="30"/>
        <v>0</v>
      </c>
      <c r="AP277" s="95">
        <f t="shared" si="31"/>
        <v>0</v>
      </c>
      <c r="AS277">
        <v>0</v>
      </c>
      <c r="AT277">
        <v>0</v>
      </c>
      <c r="AU277" t="e">
        <f t="shared" ca="1" si="32"/>
        <v>#NAME?</v>
      </c>
    </row>
    <row r="278" spans="1:47" x14ac:dyDescent="0.15">
      <c r="A278" s="21" t="s">
        <v>557</v>
      </c>
      <c r="B278" s="22" t="s">
        <v>40</v>
      </c>
      <c r="C278" s="42">
        <v>2010</v>
      </c>
      <c r="D278" s="22" t="s">
        <v>544</v>
      </c>
      <c r="E278" s="22"/>
      <c r="F278" s="23">
        <v>8.9700000000000006</v>
      </c>
      <c r="G278" s="23">
        <v>8.9700000000000006</v>
      </c>
      <c r="H278" s="24">
        <f t="shared" si="27"/>
        <v>0</v>
      </c>
      <c r="I278" s="153">
        <v>0</v>
      </c>
      <c r="J278" s="24">
        <f t="shared" si="28"/>
        <v>0</v>
      </c>
      <c r="K278" s="25">
        <f t="shared" si="29"/>
        <v>0</v>
      </c>
      <c r="L278">
        <v>0</v>
      </c>
      <c r="M278">
        <v>32964608</v>
      </c>
      <c r="N278">
        <v>42065747</v>
      </c>
      <c r="O278" s="52">
        <v>0</v>
      </c>
      <c r="P278" s="52">
        <v>0</v>
      </c>
      <c r="Q278" s="52">
        <v>0</v>
      </c>
      <c r="R278" s="52">
        <v>0</v>
      </c>
      <c r="S278" s="52">
        <v>0</v>
      </c>
      <c r="T278" s="52">
        <v>0</v>
      </c>
      <c r="U278" s="52">
        <v>0</v>
      </c>
      <c r="V278" s="52">
        <v>0</v>
      </c>
      <c r="W278" s="52">
        <v>0</v>
      </c>
      <c r="X278" s="52">
        <v>0</v>
      </c>
      <c r="Y278" s="52">
        <v>0</v>
      </c>
      <c r="Z278" s="52">
        <v>0</v>
      </c>
      <c r="AA278" s="25">
        <v>0</v>
      </c>
      <c r="AB278" s="25">
        <v>0</v>
      </c>
      <c r="AC278" s="25">
        <v>0</v>
      </c>
      <c r="AD278" s="25">
        <v>0</v>
      </c>
      <c r="AE278" s="25">
        <v>0</v>
      </c>
      <c r="AF278" s="25">
        <v>0</v>
      </c>
      <c r="AG278" s="25">
        <v>0</v>
      </c>
      <c r="AH278" s="25">
        <v>0</v>
      </c>
      <c r="AI278" s="25">
        <v>0</v>
      </c>
      <c r="AJ278" s="25">
        <v>0</v>
      </c>
      <c r="AK278" s="25">
        <v>0</v>
      </c>
      <c r="AL278" s="25">
        <v>0</v>
      </c>
      <c r="AM278" s="95">
        <v>0</v>
      </c>
      <c r="AN278" s="95" t="e">
        <f ca="1">IF(MengeInEEGSummieren(M278),AM278,0)</f>
        <v>#NAME?</v>
      </c>
      <c r="AO278" s="95">
        <f t="shared" si="30"/>
        <v>0</v>
      </c>
      <c r="AP278" s="95">
        <f t="shared" si="31"/>
        <v>0</v>
      </c>
      <c r="AS278">
        <v>0</v>
      </c>
      <c r="AT278">
        <v>0</v>
      </c>
      <c r="AU278" t="e">
        <f t="shared" ca="1" si="32"/>
        <v>#NAME?</v>
      </c>
    </row>
    <row r="279" spans="1:47" x14ac:dyDescent="0.15">
      <c r="A279" s="21" t="s">
        <v>558</v>
      </c>
      <c r="B279" s="22" t="s">
        <v>40</v>
      </c>
      <c r="C279" s="42">
        <v>2010</v>
      </c>
      <c r="D279" s="22" t="s">
        <v>546</v>
      </c>
      <c r="E279" s="22"/>
      <c r="F279" s="23">
        <v>7.99</v>
      </c>
      <c r="G279" s="23">
        <v>7.99</v>
      </c>
      <c r="H279" s="24">
        <f t="shared" si="27"/>
        <v>0</v>
      </c>
      <c r="I279" s="153">
        <v>0</v>
      </c>
      <c r="J279" s="24">
        <f t="shared" si="28"/>
        <v>0</v>
      </c>
      <c r="K279" s="25">
        <f t="shared" si="29"/>
        <v>0</v>
      </c>
      <c r="L279">
        <v>0</v>
      </c>
      <c r="M279">
        <v>32964608</v>
      </c>
      <c r="N279">
        <v>42065747</v>
      </c>
      <c r="O279" s="52">
        <v>0</v>
      </c>
      <c r="P279" s="52">
        <v>0</v>
      </c>
      <c r="Q279" s="52">
        <v>0</v>
      </c>
      <c r="R279" s="52">
        <v>0</v>
      </c>
      <c r="S279" s="52">
        <v>0</v>
      </c>
      <c r="T279" s="52">
        <v>0</v>
      </c>
      <c r="U279" s="52">
        <v>0</v>
      </c>
      <c r="V279" s="52">
        <v>0</v>
      </c>
      <c r="W279" s="52">
        <v>0</v>
      </c>
      <c r="X279" s="52">
        <v>0</v>
      </c>
      <c r="Y279" s="52">
        <v>0</v>
      </c>
      <c r="Z279" s="52">
        <v>0</v>
      </c>
      <c r="AA279" s="25">
        <v>0</v>
      </c>
      <c r="AB279" s="25">
        <v>0</v>
      </c>
      <c r="AC279" s="25">
        <v>0</v>
      </c>
      <c r="AD279" s="25">
        <v>0</v>
      </c>
      <c r="AE279" s="25">
        <v>0</v>
      </c>
      <c r="AF279" s="25">
        <v>0</v>
      </c>
      <c r="AG279" s="25">
        <v>0</v>
      </c>
      <c r="AH279" s="25">
        <v>0</v>
      </c>
      <c r="AI279" s="25">
        <v>0</v>
      </c>
      <c r="AJ279" s="25">
        <v>0</v>
      </c>
      <c r="AK279" s="25">
        <v>0</v>
      </c>
      <c r="AL279" s="25">
        <v>0</v>
      </c>
      <c r="AM279" s="95">
        <v>0</v>
      </c>
      <c r="AN279" s="95" t="e">
        <f ca="1">IF(MengeInEEGSummieren(M279),AM279,0)</f>
        <v>#NAME?</v>
      </c>
      <c r="AO279" s="95">
        <f t="shared" si="30"/>
        <v>0</v>
      </c>
      <c r="AP279" s="95">
        <f t="shared" si="31"/>
        <v>0</v>
      </c>
      <c r="AS279">
        <v>0</v>
      </c>
      <c r="AT279">
        <v>0</v>
      </c>
      <c r="AU279" t="e">
        <f t="shared" ca="1" si="32"/>
        <v>#NAME?</v>
      </c>
    </row>
    <row r="280" spans="1:47" x14ac:dyDescent="0.15">
      <c r="A280" s="21" t="s">
        <v>559</v>
      </c>
      <c r="B280" s="22" t="s">
        <v>40</v>
      </c>
      <c r="C280" s="42">
        <v>2010</v>
      </c>
      <c r="D280" s="22" t="s">
        <v>548</v>
      </c>
      <c r="E280" s="22"/>
      <c r="F280" s="23">
        <v>8.9700000000000006</v>
      </c>
      <c r="G280" s="23">
        <v>8.9700000000000006</v>
      </c>
      <c r="H280" s="24">
        <f t="shared" si="27"/>
        <v>0</v>
      </c>
      <c r="I280" s="153">
        <v>0</v>
      </c>
      <c r="J280" s="24">
        <f t="shared" si="28"/>
        <v>0</v>
      </c>
      <c r="K280" s="25">
        <f t="shared" si="29"/>
        <v>0</v>
      </c>
      <c r="L280">
        <v>0</v>
      </c>
      <c r="M280">
        <v>32964608</v>
      </c>
      <c r="N280">
        <v>42065747</v>
      </c>
      <c r="O280" s="52">
        <v>0</v>
      </c>
      <c r="P280" s="52">
        <v>0</v>
      </c>
      <c r="Q280" s="52">
        <v>0</v>
      </c>
      <c r="R280" s="52">
        <v>0</v>
      </c>
      <c r="S280" s="52">
        <v>0</v>
      </c>
      <c r="T280" s="52">
        <v>0</v>
      </c>
      <c r="U280" s="52">
        <v>0</v>
      </c>
      <c r="V280" s="52">
        <v>0</v>
      </c>
      <c r="W280" s="52">
        <v>0</v>
      </c>
      <c r="X280" s="52">
        <v>0</v>
      </c>
      <c r="Y280" s="52">
        <v>0</v>
      </c>
      <c r="Z280" s="52">
        <v>0</v>
      </c>
      <c r="AA280" s="25">
        <v>0</v>
      </c>
      <c r="AB280" s="25">
        <v>0</v>
      </c>
      <c r="AC280" s="25">
        <v>0</v>
      </c>
      <c r="AD280" s="25">
        <v>0</v>
      </c>
      <c r="AE280" s="25">
        <v>0</v>
      </c>
      <c r="AF280" s="25">
        <v>0</v>
      </c>
      <c r="AG280" s="25">
        <v>0</v>
      </c>
      <c r="AH280" s="25">
        <v>0</v>
      </c>
      <c r="AI280" s="25">
        <v>0</v>
      </c>
      <c r="AJ280" s="25">
        <v>0</v>
      </c>
      <c r="AK280" s="25">
        <v>0</v>
      </c>
      <c r="AL280" s="25">
        <v>0</v>
      </c>
      <c r="AM280" s="95">
        <v>0</v>
      </c>
      <c r="AN280" s="95" t="e">
        <f ca="1">IF(MengeInEEGSummieren(M280),AM280,0)</f>
        <v>#NAME?</v>
      </c>
      <c r="AO280" s="95">
        <f t="shared" si="30"/>
        <v>0</v>
      </c>
      <c r="AP280" s="95">
        <f t="shared" si="31"/>
        <v>0</v>
      </c>
      <c r="AS280">
        <v>0</v>
      </c>
      <c r="AT280">
        <v>0</v>
      </c>
      <c r="AU280" t="e">
        <f t="shared" ca="1" si="32"/>
        <v>#NAME?</v>
      </c>
    </row>
    <row r="281" spans="1:47" x14ac:dyDescent="0.15">
      <c r="A281" s="21" t="s">
        <v>560</v>
      </c>
      <c r="B281" s="22" t="s">
        <v>40</v>
      </c>
      <c r="C281" s="42">
        <v>2010</v>
      </c>
      <c r="D281" s="22" t="s">
        <v>233</v>
      </c>
      <c r="E281" s="22"/>
      <c r="F281" s="23">
        <v>6.07</v>
      </c>
      <c r="G281" s="23">
        <v>6.07</v>
      </c>
      <c r="H281" s="24">
        <f t="shared" si="27"/>
        <v>0</v>
      </c>
      <c r="I281" s="153">
        <v>0</v>
      </c>
      <c r="J281" s="24">
        <f t="shared" si="28"/>
        <v>0</v>
      </c>
      <c r="K281" s="25">
        <f t="shared" si="29"/>
        <v>0</v>
      </c>
      <c r="L281">
        <v>0</v>
      </c>
      <c r="M281">
        <v>32964608</v>
      </c>
      <c r="N281">
        <v>42065747</v>
      </c>
      <c r="O281" s="52">
        <v>0</v>
      </c>
      <c r="P281" s="52">
        <v>0</v>
      </c>
      <c r="Q281" s="52">
        <v>0</v>
      </c>
      <c r="R281" s="52">
        <v>0</v>
      </c>
      <c r="S281" s="52">
        <v>0</v>
      </c>
      <c r="T281" s="52">
        <v>0</v>
      </c>
      <c r="U281" s="52">
        <v>0</v>
      </c>
      <c r="V281" s="52">
        <v>0</v>
      </c>
      <c r="W281" s="52">
        <v>0</v>
      </c>
      <c r="X281" s="52">
        <v>0</v>
      </c>
      <c r="Y281" s="52">
        <v>0</v>
      </c>
      <c r="Z281" s="52">
        <v>0</v>
      </c>
      <c r="AA281" s="25">
        <v>0</v>
      </c>
      <c r="AB281" s="25">
        <v>0</v>
      </c>
      <c r="AC281" s="25">
        <v>0</v>
      </c>
      <c r="AD281" s="25">
        <v>0</v>
      </c>
      <c r="AE281" s="25">
        <v>0</v>
      </c>
      <c r="AF281" s="25">
        <v>0</v>
      </c>
      <c r="AG281" s="25">
        <v>0</v>
      </c>
      <c r="AH281" s="25">
        <v>0</v>
      </c>
      <c r="AI281" s="25">
        <v>0</v>
      </c>
      <c r="AJ281" s="25">
        <v>0</v>
      </c>
      <c r="AK281" s="25">
        <v>0</v>
      </c>
      <c r="AL281" s="25">
        <v>0</v>
      </c>
      <c r="AM281" s="95">
        <v>0</v>
      </c>
      <c r="AN281" s="95" t="e">
        <f ca="1">IF(MengeInEEGSummieren(M281),AM281,0)</f>
        <v>#NAME?</v>
      </c>
      <c r="AO281" s="95">
        <f t="shared" si="30"/>
        <v>0</v>
      </c>
      <c r="AP281" s="95">
        <f t="shared" si="31"/>
        <v>0</v>
      </c>
      <c r="AS281">
        <v>0</v>
      </c>
      <c r="AT281">
        <v>0</v>
      </c>
      <c r="AU281" t="e">
        <f t="shared" ca="1" si="32"/>
        <v>#NAME?</v>
      </c>
    </row>
    <row r="282" spans="1:47" x14ac:dyDescent="0.15">
      <c r="A282" s="21" t="s">
        <v>561</v>
      </c>
      <c r="B282" s="22" t="s">
        <v>40</v>
      </c>
      <c r="C282" s="42">
        <v>2010</v>
      </c>
      <c r="D282" s="22" t="s">
        <v>551</v>
      </c>
      <c r="E282" s="22"/>
      <c r="F282" s="23">
        <v>8.0399999999999991</v>
      </c>
      <c r="G282" s="23">
        <v>8.0399999999999991</v>
      </c>
      <c r="H282" s="24">
        <f t="shared" si="27"/>
        <v>0</v>
      </c>
      <c r="I282" s="153">
        <v>0</v>
      </c>
      <c r="J282" s="24">
        <f t="shared" si="28"/>
        <v>0</v>
      </c>
      <c r="K282" s="25">
        <f t="shared" si="29"/>
        <v>0</v>
      </c>
      <c r="L282">
        <v>0</v>
      </c>
      <c r="M282">
        <v>32964608</v>
      </c>
      <c r="N282">
        <v>42065747</v>
      </c>
      <c r="O282" s="52">
        <v>0</v>
      </c>
      <c r="P282" s="52">
        <v>0</v>
      </c>
      <c r="Q282" s="52">
        <v>0</v>
      </c>
      <c r="R282" s="52">
        <v>0</v>
      </c>
      <c r="S282" s="52">
        <v>0</v>
      </c>
      <c r="T282" s="52">
        <v>0</v>
      </c>
      <c r="U282" s="52">
        <v>0</v>
      </c>
      <c r="V282" s="52">
        <v>0</v>
      </c>
      <c r="W282" s="52">
        <v>0</v>
      </c>
      <c r="X282" s="52">
        <v>0</v>
      </c>
      <c r="Y282" s="52">
        <v>0</v>
      </c>
      <c r="Z282" s="52">
        <v>0</v>
      </c>
      <c r="AA282" s="25">
        <v>0</v>
      </c>
      <c r="AB282" s="25">
        <v>0</v>
      </c>
      <c r="AC282" s="25">
        <v>0</v>
      </c>
      <c r="AD282" s="25">
        <v>0</v>
      </c>
      <c r="AE282" s="25">
        <v>0</v>
      </c>
      <c r="AF282" s="25">
        <v>0</v>
      </c>
      <c r="AG282" s="25">
        <v>0</v>
      </c>
      <c r="AH282" s="25">
        <v>0</v>
      </c>
      <c r="AI282" s="25">
        <v>0</v>
      </c>
      <c r="AJ282" s="25">
        <v>0</v>
      </c>
      <c r="AK282" s="25">
        <v>0</v>
      </c>
      <c r="AL282" s="25">
        <v>0</v>
      </c>
      <c r="AM282" s="95">
        <v>0</v>
      </c>
      <c r="AN282" s="95" t="e">
        <f ca="1">IF(MengeInEEGSummieren(M282),AM282,0)</f>
        <v>#NAME?</v>
      </c>
      <c r="AO282" s="95">
        <f t="shared" si="30"/>
        <v>0</v>
      </c>
      <c r="AP282" s="95">
        <f t="shared" si="31"/>
        <v>0</v>
      </c>
      <c r="AS282">
        <v>0</v>
      </c>
      <c r="AT282">
        <v>0</v>
      </c>
      <c r="AU282" t="e">
        <f t="shared" ca="1" si="32"/>
        <v>#NAME?</v>
      </c>
    </row>
    <row r="283" spans="1:47" x14ac:dyDescent="0.15">
      <c r="A283" s="21" t="s">
        <v>562</v>
      </c>
      <c r="B283" s="22" t="s">
        <v>40</v>
      </c>
      <c r="C283" s="42">
        <v>2010</v>
      </c>
      <c r="D283" s="22" t="s">
        <v>553</v>
      </c>
      <c r="E283" s="22"/>
      <c r="F283" s="23">
        <v>7.06</v>
      </c>
      <c r="G283" s="23">
        <v>7.06</v>
      </c>
      <c r="H283" s="24">
        <f t="shared" si="27"/>
        <v>0</v>
      </c>
      <c r="I283" s="153">
        <v>0</v>
      </c>
      <c r="J283" s="24">
        <f t="shared" si="28"/>
        <v>0</v>
      </c>
      <c r="K283" s="25">
        <f t="shared" si="29"/>
        <v>0</v>
      </c>
      <c r="L283">
        <v>0</v>
      </c>
      <c r="M283">
        <v>32964608</v>
      </c>
      <c r="N283">
        <v>42065747</v>
      </c>
      <c r="O283" s="52">
        <v>0</v>
      </c>
      <c r="P283" s="52">
        <v>0</v>
      </c>
      <c r="Q283" s="52">
        <v>0</v>
      </c>
      <c r="R283" s="52">
        <v>0</v>
      </c>
      <c r="S283" s="52">
        <v>0</v>
      </c>
      <c r="T283" s="52">
        <v>0</v>
      </c>
      <c r="U283" s="52">
        <v>0</v>
      </c>
      <c r="V283" s="52">
        <v>0</v>
      </c>
      <c r="W283" s="52">
        <v>0</v>
      </c>
      <c r="X283" s="52">
        <v>0</v>
      </c>
      <c r="Y283" s="52">
        <v>0</v>
      </c>
      <c r="Z283" s="52">
        <v>0</v>
      </c>
      <c r="AA283" s="25">
        <v>0</v>
      </c>
      <c r="AB283" s="25">
        <v>0</v>
      </c>
      <c r="AC283" s="25">
        <v>0</v>
      </c>
      <c r="AD283" s="25">
        <v>0</v>
      </c>
      <c r="AE283" s="25">
        <v>0</v>
      </c>
      <c r="AF283" s="25">
        <v>0</v>
      </c>
      <c r="AG283" s="25">
        <v>0</v>
      </c>
      <c r="AH283" s="25">
        <v>0</v>
      </c>
      <c r="AI283" s="25">
        <v>0</v>
      </c>
      <c r="AJ283" s="25">
        <v>0</v>
      </c>
      <c r="AK283" s="25">
        <v>0</v>
      </c>
      <c r="AL283" s="25">
        <v>0</v>
      </c>
      <c r="AM283" s="95">
        <v>0</v>
      </c>
      <c r="AN283" s="95" t="e">
        <f ca="1">IF(MengeInEEGSummieren(M283),AM283,0)</f>
        <v>#NAME?</v>
      </c>
      <c r="AO283" s="95">
        <f t="shared" si="30"/>
        <v>0</v>
      </c>
      <c r="AP283" s="95">
        <f t="shared" si="31"/>
        <v>0</v>
      </c>
      <c r="AS283">
        <v>0</v>
      </c>
      <c r="AT283">
        <v>0</v>
      </c>
      <c r="AU283" t="e">
        <f t="shared" ca="1" si="32"/>
        <v>#NAME?</v>
      </c>
    </row>
    <row r="284" spans="1:47" x14ac:dyDescent="0.15">
      <c r="A284" s="21" t="s">
        <v>563</v>
      </c>
      <c r="B284" s="22" t="s">
        <v>40</v>
      </c>
      <c r="C284" s="42">
        <v>2010</v>
      </c>
      <c r="D284" s="22" t="s">
        <v>555</v>
      </c>
      <c r="E284" s="22"/>
      <c r="F284" s="23">
        <v>8.0399999999999991</v>
      </c>
      <c r="G284" s="23">
        <v>8.0399999999999991</v>
      </c>
      <c r="H284" s="24">
        <f t="shared" si="27"/>
        <v>0</v>
      </c>
      <c r="I284" s="153">
        <v>0</v>
      </c>
      <c r="J284" s="24">
        <f t="shared" si="28"/>
        <v>0</v>
      </c>
      <c r="K284" s="25">
        <f t="shared" si="29"/>
        <v>0</v>
      </c>
      <c r="L284">
        <v>0</v>
      </c>
      <c r="M284">
        <v>32964608</v>
      </c>
      <c r="N284">
        <v>42065747</v>
      </c>
      <c r="O284" s="52">
        <v>0</v>
      </c>
      <c r="P284" s="52">
        <v>0</v>
      </c>
      <c r="Q284" s="52">
        <v>0</v>
      </c>
      <c r="R284" s="52">
        <v>0</v>
      </c>
      <c r="S284" s="52">
        <v>0</v>
      </c>
      <c r="T284" s="52">
        <v>0</v>
      </c>
      <c r="U284" s="52">
        <v>0</v>
      </c>
      <c r="V284" s="52">
        <v>0</v>
      </c>
      <c r="W284" s="52">
        <v>0</v>
      </c>
      <c r="X284" s="52">
        <v>0</v>
      </c>
      <c r="Y284" s="52">
        <v>0</v>
      </c>
      <c r="Z284" s="52">
        <v>0</v>
      </c>
      <c r="AA284" s="25">
        <v>0</v>
      </c>
      <c r="AB284" s="25">
        <v>0</v>
      </c>
      <c r="AC284" s="25">
        <v>0</v>
      </c>
      <c r="AD284" s="25">
        <v>0</v>
      </c>
      <c r="AE284" s="25">
        <v>0</v>
      </c>
      <c r="AF284" s="25">
        <v>0</v>
      </c>
      <c r="AG284" s="25">
        <v>0</v>
      </c>
      <c r="AH284" s="25">
        <v>0</v>
      </c>
      <c r="AI284" s="25">
        <v>0</v>
      </c>
      <c r="AJ284" s="25">
        <v>0</v>
      </c>
      <c r="AK284" s="25">
        <v>0</v>
      </c>
      <c r="AL284" s="25">
        <v>0</v>
      </c>
      <c r="AM284" s="95">
        <v>0</v>
      </c>
      <c r="AN284" s="95" t="e">
        <f ca="1">IF(MengeInEEGSummieren(M284),AM284,0)</f>
        <v>#NAME?</v>
      </c>
      <c r="AO284" s="95">
        <f t="shared" si="30"/>
        <v>0</v>
      </c>
      <c r="AP284" s="95">
        <f t="shared" si="31"/>
        <v>0</v>
      </c>
      <c r="AS284">
        <v>0</v>
      </c>
      <c r="AT284">
        <v>0</v>
      </c>
      <c r="AU284" t="e">
        <f t="shared" ca="1" si="32"/>
        <v>#NAME?</v>
      </c>
    </row>
    <row r="285" spans="1:47" x14ac:dyDescent="0.15">
      <c r="A285" s="307"/>
      <c r="B285" s="308"/>
      <c r="C285" s="309"/>
      <c r="D285" s="308"/>
      <c r="E285" s="308"/>
      <c r="F285" s="310"/>
      <c r="G285" s="310"/>
      <c r="H285" s="311"/>
      <c r="I285" s="312"/>
      <c r="J285" s="311"/>
      <c r="K285" s="313"/>
      <c r="L285" s="66"/>
      <c r="M285" s="66"/>
      <c r="N285" s="66"/>
      <c r="O285" s="314"/>
      <c r="P285" s="314"/>
      <c r="Q285" s="314"/>
      <c r="R285" s="314"/>
      <c r="S285" s="314"/>
      <c r="T285" s="314"/>
      <c r="U285" s="314"/>
      <c r="V285" s="314"/>
      <c r="W285" s="314"/>
      <c r="X285" s="314"/>
      <c r="Y285" s="314"/>
      <c r="Z285" s="314"/>
      <c r="AA285" s="315"/>
      <c r="AB285" s="315"/>
      <c r="AC285" s="315"/>
      <c r="AD285" s="315"/>
      <c r="AE285" s="315"/>
      <c r="AF285" s="315"/>
      <c r="AG285" s="315"/>
      <c r="AH285" s="315"/>
      <c r="AI285" s="315"/>
      <c r="AJ285" s="315"/>
      <c r="AK285" s="315"/>
      <c r="AL285" s="315"/>
      <c r="AM285" s="95">
        <v>0</v>
      </c>
      <c r="AN285" s="95" t="e">
        <f ca="1">IF(MengeInEEGSummieren(M285),AM285,0)</f>
        <v>#NAME?</v>
      </c>
      <c r="AO285" s="95">
        <f t="shared" si="30"/>
        <v>0</v>
      </c>
      <c r="AP285" s="95">
        <f t="shared" si="31"/>
        <v>0</v>
      </c>
      <c r="AS285">
        <v>0</v>
      </c>
      <c r="AT285">
        <v>0</v>
      </c>
      <c r="AU285" t="e">
        <f t="shared" ca="1" si="32"/>
        <v>#NAME?</v>
      </c>
    </row>
    <row r="286" spans="1:47" x14ac:dyDescent="0.15">
      <c r="A286" s="21" t="s">
        <v>564</v>
      </c>
      <c r="B286" s="22" t="s">
        <v>40</v>
      </c>
      <c r="C286" s="42">
        <v>2011</v>
      </c>
      <c r="D286" s="22" t="s">
        <v>82</v>
      </c>
      <c r="E286" s="22"/>
      <c r="F286" s="23">
        <v>6.9</v>
      </c>
      <c r="G286" s="23">
        <v>6.9</v>
      </c>
      <c r="H286" s="24">
        <f t="shared" si="27"/>
        <v>0</v>
      </c>
      <c r="I286" s="153">
        <v>0</v>
      </c>
      <c r="J286" s="24">
        <f t="shared" si="28"/>
        <v>0</v>
      </c>
      <c r="K286" s="25">
        <f t="shared" si="29"/>
        <v>0</v>
      </c>
      <c r="L286">
        <v>0</v>
      </c>
      <c r="M286">
        <v>32964608</v>
      </c>
      <c r="N286">
        <v>42065747</v>
      </c>
      <c r="O286" s="52">
        <v>0</v>
      </c>
      <c r="P286" s="52">
        <v>0</v>
      </c>
      <c r="Q286" s="52">
        <v>0</v>
      </c>
      <c r="R286" s="52">
        <v>0</v>
      </c>
      <c r="S286" s="52">
        <v>0</v>
      </c>
      <c r="T286" s="52">
        <v>0</v>
      </c>
      <c r="U286" s="52">
        <v>0</v>
      </c>
      <c r="V286" s="52">
        <v>0</v>
      </c>
      <c r="W286" s="52">
        <v>0</v>
      </c>
      <c r="X286" s="52">
        <v>0</v>
      </c>
      <c r="Y286" s="52">
        <v>0</v>
      </c>
      <c r="Z286" s="52">
        <v>0</v>
      </c>
      <c r="AA286" s="25">
        <v>0</v>
      </c>
      <c r="AB286" s="25">
        <v>0</v>
      </c>
      <c r="AC286" s="25">
        <v>0</v>
      </c>
      <c r="AD286" s="25">
        <v>0</v>
      </c>
      <c r="AE286" s="25">
        <v>0</v>
      </c>
      <c r="AF286" s="25">
        <v>0</v>
      </c>
      <c r="AG286" s="25">
        <v>0</v>
      </c>
      <c r="AH286" s="25">
        <v>0</v>
      </c>
      <c r="AI286" s="25">
        <v>0</v>
      </c>
      <c r="AJ286" s="25">
        <v>0</v>
      </c>
      <c r="AK286" s="25">
        <v>0</v>
      </c>
      <c r="AL286" s="25">
        <v>0</v>
      </c>
      <c r="AM286" s="95">
        <v>0</v>
      </c>
      <c r="AN286" s="95" t="e">
        <f ca="1">IF(MengeInEEGSummieren(M286),AM286,0)</f>
        <v>#NAME?</v>
      </c>
      <c r="AO286" s="95">
        <f t="shared" si="30"/>
        <v>0</v>
      </c>
      <c r="AP286" s="95">
        <f t="shared" si="31"/>
        <v>0</v>
      </c>
      <c r="AS286">
        <v>0</v>
      </c>
      <c r="AT286">
        <v>0</v>
      </c>
      <c r="AU286" t="e">
        <f t="shared" ca="1" si="32"/>
        <v>#NAME?</v>
      </c>
    </row>
    <row r="287" spans="1:47" x14ac:dyDescent="0.15">
      <c r="A287" s="21" t="s">
        <v>565</v>
      </c>
      <c r="B287" s="22" t="s">
        <v>40</v>
      </c>
      <c r="C287" s="42">
        <v>2011</v>
      </c>
      <c r="D287" s="22" t="s">
        <v>544</v>
      </c>
      <c r="E287" s="22"/>
      <c r="F287" s="23">
        <v>8.84</v>
      </c>
      <c r="G287" s="23">
        <v>8.84</v>
      </c>
      <c r="H287" s="24">
        <f t="shared" si="27"/>
        <v>0</v>
      </c>
      <c r="I287" s="153">
        <v>0</v>
      </c>
      <c r="J287" s="24">
        <f t="shared" si="28"/>
        <v>0</v>
      </c>
      <c r="K287" s="25">
        <f t="shared" si="29"/>
        <v>0</v>
      </c>
      <c r="L287">
        <v>0</v>
      </c>
      <c r="M287">
        <v>32964608</v>
      </c>
      <c r="N287">
        <v>42065747</v>
      </c>
      <c r="O287" s="52">
        <v>0</v>
      </c>
      <c r="P287" s="52">
        <v>0</v>
      </c>
      <c r="Q287" s="52">
        <v>0</v>
      </c>
      <c r="R287" s="52">
        <v>0</v>
      </c>
      <c r="S287" s="52">
        <v>0</v>
      </c>
      <c r="T287" s="52">
        <v>0</v>
      </c>
      <c r="U287" s="52">
        <v>0</v>
      </c>
      <c r="V287" s="52">
        <v>0</v>
      </c>
      <c r="W287" s="52">
        <v>0</v>
      </c>
      <c r="X287" s="52">
        <v>0</v>
      </c>
      <c r="Y287" s="52">
        <v>0</v>
      </c>
      <c r="Z287" s="52">
        <v>0</v>
      </c>
      <c r="AA287" s="25">
        <v>0</v>
      </c>
      <c r="AB287" s="25">
        <v>0</v>
      </c>
      <c r="AC287" s="25">
        <v>0</v>
      </c>
      <c r="AD287" s="25">
        <v>0</v>
      </c>
      <c r="AE287" s="25">
        <v>0</v>
      </c>
      <c r="AF287" s="25">
        <v>0</v>
      </c>
      <c r="AG287" s="25">
        <v>0</v>
      </c>
      <c r="AH287" s="25">
        <v>0</v>
      </c>
      <c r="AI287" s="25">
        <v>0</v>
      </c>
      <c r="AJ287" s="25">
        <v>0</v>
      </c>
      <c r="AK287" s="25">
        <v>0</v>
      </c>
      <c r="AL287" s="25">
        <v>0</v>
      </c>
      <c r="AM287" s="95">
        <v>0</v>
      </c>
      <c r="AN287" s="95" t="e">
        <f ca="1">IF(MengeInEEGSummieren(M287),AM287,0)</f>
        <v>#NAME?</v>
      </c>
      <c r="AO287" s="95">
        <f t="shared" si="30"/>
        <v>0</v>
      </c>
      <c r="AP287" s="95">
        <f t="shared" si="31"/>
        <v>0</v>
      </c>
      <c r="AS287">
        <v>0</v>
      </c>
      <c r="AT287">
        <v>0</v>
      </c>
      <c r="AU287" t="e">
        <f t="shared" ca="1" si="32"/>
        <v>#NAME?</v>
      </c>
    </row>
    <row r="288" spans="1:47" x14ac:dyDescent="0.15">
      <c r="A288" s="21" t="s">
        <v>566</v>
      </c>
      <c r="B288" s="22" t="s">
        <v>40</v>
      </c>
      <c r="C288" s="42">
        <v>2011</v>
      </c>
      <c r="D288" s="22" t="s">
        <v>546</v>
      </c>
      <c r="E288" s="22"/>
      <c r="F288" s="23">
        <v>7.87</v>
      </c>
      <c r="G288" s="23">
        <v>7.87</v>
      </c>
      <c r="H288" s="24">
        <f t="shared" si="27"/>
        <v>0</v>
      </c>
      <c r="I288" s="153">
        <v>0</v>
      </c>
      <c r="J288" s="24">
        <f t="shared" si="28"/>
        <v>0</v>
      </c>
      <c r="K288" s="25">
        <f t="shared" si="29"/>
        <v>0</v>
      </c>
      <c r="L288">
        <v>0</v>
      </c>
      <c r="M288">
        <v>32964608</v>
      </c>
      <c r="N288">
        <v>42065747</v>
      </c>
      <c r="O288" s="52">
        <v>0</v>
      </c>
      <c r="P288" s="52">
        <v>0</v>
      </c>
      <c r="Q288" s="52">
        <v>0</v>
      </c>
      <c r="R288" s="52">
        <v>0</v>
      </c>
      <c r="S288" s="52">
        <v>0</v>
      </c>
      <c r="T288" s="52">
        <v>0</v>
      </c>
      <c r="U288" s="52">
        <v>0</v>
      </c>
      <c r="V288" s="52">
        <v>0</v>
      </c>
      <c r="W288" s="52">
        <v>0</v>
      </c>
      <c r="X288" s="52">
        <v>0</v>
      </c>
      <c r="Y288" s="52">
        <v>0</v>
      </c>
      <c r="Z288" s="52">
        <v>0</v>
      </c>
      <c r="AA288" s="25">
        <v>0</v>
      </c>
      <c r="AB288" s="25">
        <v>0</v>
      </c>
      <c r="AC288" s="25">
        <v>0</v>
      </c>
      <c r="AD288" s="25">
        <v>0</v>
      </c>
      <c r="AE288" s="25">
        <v>0</v>
      </c>
      <c r="AF288" s="25">
        <v>0</v>
      </c>
      <c r="AG288" s="25">
        <v>0</v>
      </c>
      <c r="AH288" s="25">
        <v>0</v>
      </c>
      <c r="AI288" s="25">
        <v>0</v>
      </c>
      <c r="AJ288" s="25">
        <v>0</v>
      </c>
      <c r="AK288" s="25">
        <v>0</v>
      </c>
      <c r="AL288" s="25">
        <v>0</v>
      </c>
      <c r="AM288" s="95">
        <v>0</v>
      </c>
      <c r="AN288" s="95" t="e">
        <f ca="1">IF(MengeInEEGSummieren(M288),AM288,0)</f>
        <v>#NAME?</v>
      </c>
      <c r="AO288" s="95">
        <f t="shared" si="30"/>
        <v>0</v>
      </c>
      <c r="AP288" s="95">
        <f t="shared" si="31"/>
        <v>0</v>
      </c>
      <c r="AS288">
        <v>0</v>
      </c>
      <c r="AT288">
        <v>0</v>
      </c>
      <c r="AU288" t="e">
        <f t="shared" ca="1" si="32"/>
        <v>#NAME?</v>
      </c>
    </row>
    <row r="289" spans="1:47" x14ac:dyDescent="0.15">
      <c r="A289" s="21" t="s">
        <v>567</v>
      </c>
      <c r="B289" s="22" t="s">
        <v>40</v>
      </c>
      <c r="C289" s="42">
        <v>2011</v>
      </c>
      <c r="D289" s="22" t="s">
        <v>548</v>
      </c>
      <c r="E289" s="22"/>
      <c r="F289" s="23">
        <v>8.84</v>
      </c>
      <c r="G289" s="23">
        <v>8.84</v>
      </c>
      <c r="H289" s="24">
        <f t="shared" si="27"/>
        <v>0</v>
      </c>
      <c r="I289" s="153">
        <v>0</v>
      </c>
      <c r="J289" s="24">
        <f t="shared" si="28"/>
        <v>0</v>
      </c>
      <c r="K289" s="25">
        <f t="shared" si="29"/>
        <v>0</v>
      </c>
      <c r="L289">
        <v>0</v>
      </c>
      <c r="M289">
        <v>32964608</v>
      </c>
      <c r="N289">
        <v>42065747</v>
      </c>
      <c r="O289" s="52">
        <v>0</v>
      </c>
      <c r="P289" s="52">
        <v>0</v>
      </c>
      <c r="Q289" s="52">
        <v>0</v>
      </c>
      <c r="R289" s="52">
        <v>0</v>
      </c>
      <c r="S289" s="52">
        <v>0</v>
      </c>
      <c r="T289" s="52">
        <v>0</v>
      </c>
      <c r="U289" s="52">
        <v>0</v>
      </c>
      <c r="V289" s="52">
        <v>0</v>
      </c>
      <c r="W289" s="52">
        <v>0</v>
      </c>
      <c r="X289" s="52">
        <v>0</v>
      </c>
      <c r="Y289" s="52">
        <v>0</v>
      </c>
      <c r="Z289" s="52">
        <v>0</v>
      </c>
      <c r="AA289" s="25">
        <v>0</v>
      </c>
      <c r="AB289" s="25">
        <v>0</v>
      </c>
      <c r="AC289" s="25">
        <v>0</v>
      </c>
      <c r="AD289" s="25">
        <v>0</v>
      </c>
      <c r="AE289" s="25">
        <v>0</v>
      </c>
      <c r="AF289" s="25">
        <v>0</v>
      </c>
      <c r="AG289" s="25">
        <v>0</v>
      </c>
      <c r="AH289" s="25">
        <v>0</v>
      </c>
      <c r="AI289" s="25">
        <v>0</v>
      </c>
      <c r="AJ289" s="25">
        <v>0</v>
      </c>
      <c r="AK289" s="25">
        <v>0</v>
      </c>
      <c r="AL289" s="25">
        <v>0</v>
      </c>
      <c r="AM289" s="95">
        <v>0</v>
      </c>
      <c r="AN289" s="95" t="e">
        <f ca="1">IF(MengeInEEGSummieren(M289),AM289,0)</f>
        <v>#NAME?</v>
      </c>
      <c r="AO289" s="95">
        <f t="shared" si="30"/>
        <v>0</v>
      </c>
      <c r="AP289" s="95">
        <f t="shared" si="31"/>
        <v>0</v>
      </c>
      <c r="AS289">
        <v>0</v>
      </c>
      <c r="AT289">
        <v>0</v>
      </c>
      <c r="AU289" t="e">
        <f t="shared" ca="1" si="32"/>
        <v>#NAME?</v>
      </c>
    </row>
    <row r="290" spans="1:47" x14ac:dyDescent="0.15">
      <c r="A290" s="21" t="s">
        <v>568</v>
      </c>
      <c r="B290" s="22" t="s">
        <v>40</v>
      </c>
      <c r="C290" s="42">
        <v>2011</v>
      </c>
      <c r="D290" s="22" t="s">
        <v>233</v>
      </c>
      <c r="E290" s="22"/>
      <c r="F290" s="23">
        <v>5.98</v>
      </c>
      <c r="G290" s="23">
        <v>5.98</v>
      </c>
      <c r="H290" s="24">
        <f t="shared" si="27"/>
        <v>0</v>
      </c>
      <c r="I290" s="153">
        <v>0</v>
      </c>
      <c r="J290" s="24">
        <f t="shared" si="28"/>
        <v>0</v>
      </c>
      <c r="K290" s="25">
        <f t="shared" si="29"/>
        <v>0</v>
      </c>
      <c r="L290">
        <v>0</v>
      </c>
      <c r="M290">
        <v>32964608</v>
      </c>
      <c r="N290">
        <v>42065747</v>
      </c>
      <c r="O290" s="52">
        <v>0</v>
      </c>
      <c r="P290" s="52">
        <v>0</v>
      </c>
      <c r="Q290" s="52">
        <v>0</v>
      </c>
      <c r="R290" s="52">
        <v>0</v>
      </c>
      <c r="S290" s="52">
        <v>0</v>
      </c>
      <c r="T290" s="52">
        <v>0</v>
      </c>
      <c r="U290" s="52">
        <v>0</v>
      </c>
      <c r="V290" s="52">
        <v>0</v>
      </c>
      <c r="W290" s="52">
        <v>0</v>
      </c>
      <c r="X290" s="52">
        <v>0</v>
      </c>
      <c r="Y290" s="52">
        <v>0</v>
      </c>
      <c r="Z290" s="52">
        <v>0</v>
      </c>
      <c r="AA290" s="25">
        <v>0</v>
      </c>
      <c r="AB290" s="25">
        <v>0</v>
      </c>
      <c r="AC290" s="25">
        <v>0</v>
      </c>
      <c r="AD290" s="25">
        <v>0</v>
      </c>
      <c r="AE290" s="25">
        <v>0</v>
      </c>
      <c r="AF290" s="25">
        <v>0</v>
      </c>
      <c r="AG290" s="25">
        <v>0</v>
      </c>
      <c r="AH290" s="25">
        <v>0</v>
      </c>
      <c r="AI290" s="25">
        <v>0</v>
      </c>
      <c r="AJ290" s="25">
        <v>0</v>
      </c>
      <c r="AK290" s="25">
        <v>0</v>
      </c>
      <c r="AL290" s="25">
        <v>0</v>
      </c>
      <c r="AM290" s="95">
        <v>0</v>
      </c>
      <c r="AN290" s="95" t="e">
        <f ca="1">IF(MengeInEEGSummieren(M290),AM290,0)</f>
        <v>#NAME?</v>
      </c>
      <c r="AO290" s="95">
        <f t="shared" si="30"/>
        <v>0</v>
      </c>
      <c r="AP290" s="95">
        <f t="shared" si="31"/>
        <v>0</v>
      </c>
      <c r="AS290">
        <v>0</v>
      </c>
      <c r="AT290">
        <v>0</v>
      </c>
      <c r="AU290" t="e">
        <f t="shared" ca="1" si="32"/>
        <v>#NAME?</v>
      </c>
    </row>
    <row r="291" spans="1:47" x14ac:dyDescent="0.15">
      <c r="A291" s="21" t="s">
        <v>569</v>
      </c>
      <c r="B291" s="22" t="s">
        <v>40</v>
      </c>
      <c r="C291" s="42">
        <v>2011</v>
      </c>
      <c r="D291" s="22" t="s">
        <v>551</v>
      </c>
      <c r="E291" s="22"/>
      <c r="F291" s="23">
        <v>7.92</v>
      </c>
      <c r="G291" s="23">
        <v>7.92</v>
      </c>
      <c r="H291" s="24">
        <f t="shared" si="27"/>
        <v>0</v>
      </c>
      <c r="I291" s="153">
        <v>0</v>
      </c>
      <c r="J291" s="24">
        <f t="shared" si="28"/>
        <v>0</v>
      </c>
      <c r="K291" s="25">
        <f t="shared" si="29"/>
        <v>0</v>
      </c>
      <c r="L291">
        <v>0</v>
      </c>
      <c r="M291">
        <v>32964608</v>
      </c>
      <c r="N291">
        <v>42065747</v>
      </c>
      <c r="O291" s="52">
        <v>0</v>
      </c>
      <c r="P291" s="52">
        <v>0</v>
      </c>
      <c r="Q291" s="52">
        <v>0</v>
      </c>
      <c r="R291" s="52">
        <v>0</v>
      </c>
      <c r="S291" s="52">
        <v>0</v>
      </c>
      <c r="T291" s="52">
        <v>0</v>
      </c>
      <c r="U291" s="52">
        <v>0</v>
      </c>
      <c r="V291" s="52">
        <v>0</v>
      </c>
      <c r="W291" s="52">
        <v>0</v>
      </c>
      <c r="X291" s="52">
        <v>0</v>
      </c>
      <c r="Y291" s="52">
        <v>0</v>
      </c>
      <c r="Z291" s="52">
        <v>0</v>
      </c>
      <c r="AA291" s="25">
        <v>0</v>
      </c>
      <c r="AB291" s="25">
        <v>0</v>
      </c>
      <c r="AC291" s="25">
        <v>0</v>
      </c>
      <c r="AD291" s="25">
        <v>0</v>
      </c>
      <c r="AE291" s="25">
        <v>0</v>
      </c>
      <c r="AF291" s="25">
        <v>0</v>
      </c>
      <c r="AG291" s="25">
        <v>0</v>
      </c>
      <c r="AH291" s="25">
        <v>0</v>
      </c>
      <c r="AI291" s="25">
        <v>0</v>
      </c>
      <c r="AJ291" s="25">
        <v>0</v>
      </c>
      <c r="AK291" s="25">
        <v>0</v>
      </c>
      <c r="AL291" s="25">
        <v>0</v>
      </c>
      <c r="AM291" s="95">
        <v>0</v>
      </c>
      <c r="AN291" s="95" t="e">
        <f ca="1">IF(MengeInEEGSummieren(M291),AM291,0)</f>
        <v>#NAME?</v>
      </c>
      <c r="AO291" s="95">
        <f t="shared" si="30"/>
        <v>0</v>
      </c>
      <c r="AP291" s="95">
        <f t="shared" si="31"/>
        <v>0</v>
      </c>
      <c r="AS291">
        <v>0</v>
      </c>
      <c r="AT291">
        <v>0</v>
      </c>
      <c r="AU291" t="e">
        <f t="shared" ca="1" si="32"/>
        <v>#NAME?</v>
      </c>
    </row>
    <row r="292" spans="1:47" x14ac:dyDescent="0.15">
      <c r="A292" s="21" t="s">
        <v>570</v>
      </c>
      <c r="B292" s="22" t="s">
        <v>40</v>
      </c>
      <c r="C292" s="42">
        <v>2011</v>
      </c>
      <c r="D292" s="22" t="s">
        <v>553</v>
      </c>
      <c r="E292" s="22"/>
      <c r="F292" s="23">
        <v>6.95</v>
      </c>
      <c r="G292" s="23">
        <v>6.95</v>
      </c>
      <c r="H292" s="24">
        <f t="shared" si="27"/>
        <v>0</v>
      </c>
      <c r="I292" s="153">
        <v>0</v>
      </c>
      <c r="J292" s="24">
        <f t="shared" si="28"/>
        <v>0</v>
      </c>
      <c r="K292" s="25">
        <f t="shared" si="29"/>
        <v>0</v>
      </c>
      <c r="L292">
        <v>0</v>
      </c>
      <c r="M292">
        <v>32964608</v>
      </c>
      <c r="N292">
        <v>42065747</v>
      </c>
      <c r="O292" s="52">
        <v>0</v>
      </c>
      <c r="P292" s="52">
        <v>0</v>
      </c>
      <c r="Q292" s="52">
        <v>0</v>
      </c>
      <c r="R292" s="52">
        <v>0</v>
      </c>
      <c r="S292" s="52">
        <v>0</v>
      </c>
      <c r="T292" s="52">
        <v>0</v>
      </c>
      <c r="U292" s="52">
        <v>0</v>
      </c>
      <c r="V292" s="52">
        <v>0</v>
      </c>
      <c r="W292" s="52">
        <v>0</v>
      </c>
      <c r="X292" s="52">
        <v>0</v>
      </c>
      <c r="Y292" s="52">
        <v>0</v>
      </c>
      <c r="Z292" s="52">
        <v>0</v>
      </c>
      <c r="AA292" s="25">
        <v>0</v>
      </c>
      <c r="AB292" s="25">
        <v>0</v>
      </c>
      <c r="AC292" s="25">
        <v>0</v>
      </c>
      <c r="AD292" s="25">
        <v>0</v>
      </c>
      <c r="AE292" s="25">
        <v>0</v>
      </c>
      <c r="AF292" s="25">
        <v>0</v>
      </c>
      <c r="AG292" s="25">
        <v>0</v>
      </c>
      <c r="AH292" s="25">
        <v>0</v>
      </c>
      <c r="AI292" s="25">
        <v>0</v>
      </c>
      <c r="AJ292" s="25">
        <v>0</v>
      </c>
      <c r="AK292" s="25">
        <v>0</v>
      </c>
      <c r="AL292" s="25">
        <v>0</v>
      </c>
      <c r="AM292" s="95">
        <v>0</v>
      </c>
      <c r="AN292" s="95" t="e">
        <f ca="1">IF(MengeInEEGSummieren(M292),AM292,0)</f>
        <v>#NAME?</v>
      </c>
      <c r="AO292" s="95">
        <f t="shared" si="30"/>
        <v>0</v>
      </c>
      <c r="AP292" s="95">
        <f t="shared" si="31"/>
        <v>0</v>
      </c>
      <c r="AS292">
        <v>0</v>
      </c>
      <c r="AT292">
        <v>0</v>
      </c>
      <c r="AU292" t="e">
        <f t="shared" ca="1" si="32"/>
        <v>#NAME?</v>
      </c>
    </row>
    <row r="293" spans="1:47" x14ac:dyDescent="0.15">
      <c r="A293" s="21" t="s">
        <v>571</v>
      </c>
      <c r="B293" s="22" t="s">
        <v>40</v>
      </c>
      <c r="C293" s="42">
        <v>2011</v>
      </c>
      <c r="D293" s="22" t="s">
        <v>555</v>
      </c>
      <c r="E293" s="22"/>
      <c r="F293" s="23">
        <v>7.92</v>
      </c>
      <c r="G293" s="23">
        <v>7.92</v>
      </c>
      <c r="H293" s="24">
        <f t="shared" si="27"/>
        <v>0</v>
      </c>
      <c r="I293" s="153">
        <v>0</v>
      </c>
      <c r="J293" s="24">
        <f t="shared" si="28"/>
        <v>0</v>
      </c>
      <c r="K293" s="25">
        <f t="shared" si="29"/>
        <v>0</v>
      </c>
      <c r="L293">
        <v>0</v>
      </c>
      <c r="M293">
        <v>32964608</v>
      </c>
      <c r="N293">
        <v>42065747</v>
      </c>
      <c r="O293" s="52">
        <v>0</v>
      </c>
      <c r="P293" s="52">
        <v>0</v>
      </c>
      <c r="Q293" s="52">
        <v>0</v>
      </c>
      <c r="R293" s="52">
        <v>0</v>
      </c>
      <c r="S293" s="52">
        <v>0</v>
      </c>
      <c r="T293" s="52">
        <v>0</v>
      </c>
      <c r="U293" s="52">
        <v>0</v>
      </c>
      <c r="V293" s="52">
        <v>0</v>
      </c>
      <c r="W293" s="52">
        <v>0</v>
      </c>
      <c r="X293" s="52">
        <v>0</v>
      </c>
      <c r="Y293" s="52">
        <v>0</v>
      </c>
      <c r="Z293" s="52">
        <v>0</v>
      </c>
      <c r="AA293" s="25">
        <v>0</v>
      </c>
      <c r="AB293" s="25">
        <v>0</v>
      </c>
      <c r="AC293" s="25">
        <v>0</v>
      </c>
      <c r="AD293" s="25">
        <v>0</v>
      </c>
      <c r="AE293" s="25">
        <v>0</v>
      </c>
      <c r="AF293" s="25">
        <v>0</v>
      </c>
      <c r="AG293" s="25">
        <v>0</v>
      </c>
      <c r="AH293" s="25">
        <v>0</v>
      </c>
      <c r="AI293" s="25">
        <v>0</v>
      </c>
      <c r="AJ293" s="25">
        <v>0</v>
      </c>
      <c r="AK293" s="25">
        <v>0</v>
      </c>
      <c r="AL293" s="25">
        <v>0</v>
      </c>
      <c r="AM293" s="95">
        <v>0</v>
      </c>
      <c r="AN293" s="95" t="e">
        <f ca="1">IF(MengeInEEGSummieren(M293),AM293,0)</f>
        <v>#NAME?</v>
      </c>
      <c r="AO293" s="95">
        <f t="shared" si="30"/>
        <v>0</v>
      </c>
      <c r="AP293" s="95">
        <f t="shared" si="31"/>
        <v>0</v>
      </c>
      <c r="AS293">
        <v>0</v>
      </c>
      <c r="AT293">
        <v>0</v>
      </c>
      <c r="AU293" t="e">
        <f t="shared" ca="1" si="32"/>
        <v>#NAME?</v>
      </c>
    </row>
    <row r="294" spans="1:47" x14ac:dyDescent="0.15">
      <c r="A294" s="307"/>
      <c r="B294" s="308"/>
      <c r="C294" s="309"/>
      <c r="D294" s="308"/>
      <c r="E294" s="308"/>
      <c r="F294" s="310"/>
      <c r="G294" s="310"/>
      <c r="H294" s="311"/>
      <c r="I294" s="312"/>
      <c r="J294" s="311"/>
      <c r="K294" s="313"/>
      <c r="L294" s="66"/>
      <c r="M294" s="66"/>
      <c r="N294" s="66"/>
      <c r="O294" s="314"/>
      <c r="P294" s="314"/>
      <c r="Q294" s="314"/>
      <c r="R294" s="314"/>
      <c r="S294" s="314"/>
      <c r="T294" s="314"/>
      <c r="U294" s="314"/>
      <c r="V294" s="314"/>
      <c r="W294" s="314"/>
      <c r="X294" s="314"/>
      <c r="Y294" s="314"/>
      <c r="Z294" s="314"/>
      <c r="AA294" s="315"/>
      <c r="AB294" s="315"/>
      <c r="AC294" s="315"/>
      <c r="AD294" s="315"/>
      <c r="AE294" s="315"/>
      <c r="AF294" s="315"/>
      <c r="AG294" s="315"/>
      <c r="AH294" s="315"/>
      <c r="AI294" s="315"/>
      <c r="AJ294" s="315"/>
      <c r="AK294" s="315"/>
      <c r="AL294" s="315"/>
      <c r="AM294" s="95">
        <v>0</v>
      </c>
      <c r="AN294" s="95" t="e">
        <f ca="1">IF(MengeInEEGSummieren(M294),AM294,0)</f>
        <v>#NAME?</v>
      </c>
      <c r="AO294" s="95">
        <f t="shared" si="30"/>
        <v>0</v>
      </c>
      <c r="AP294" s="95">
        <f t="shared" si="31"/>
        <v>0</v>
      </c>
      <c r="AS294">
        <v>0</v>
      </c>
      <c r="AT294">
        <v>0</v>
      </c>
      <c r="AU294" t="e">
        <f t="shared" ca="1" si="32"/>
        <v>#NAME?</v>
      </c>
    </row>
    <row r="295" spans="1:47" x14ac:dyDescent="0.15">
      <c r="A295" s="21" t="s">
        <v>572</v>
      </c>
      <c r="B295" s="22" t="s">
        <v>40</v>
      </c>
      <c r="C295" s="42">
        <v>2012</v>
      </c>
      <c r="D295" s="22" t="s">
        <v>82</v>
      </c>
      <c r="E295" s="22"/>
      <c r="F295" s="23">
        <v>6.79</v>
      </c>
      <c r="G295" s="23">
        <v>6.79</v>
      </c>
      <c r="H295" s="24">
        <f t="shared" si="27"/>
        <v>0</v>
      </c>
      <c r="I295" s="153">
        <v>0</v>
      </c>
      <c r="J295" s="24">
        <f t="shared" si="28"/>
        <v>0</v>
      </c>
      <c r="K295" s="25">
        <f t="shared" si="29"/>
        <v>0</v>
      </c>
      <c r="L295">
        <v>0</v>
      </c>
      <c r="M295">
        <v>32964608</v>
      </c>
      <c r="N295">
        <v>42065747</v>
      </c>
      <c r="O295" s="52">
        <v>0</v>
      </c>
      <c r="P295" s="52">
        <v>0</v>
      </c>
      <c r="Q295" s="52">
        <v>0</v>
      </c>
      <c r="R295" s="52">
        <v>0</v>
      </c>
      <c r="S295" s="52">
        <v>0</v>
      </c>
      <c r="T295" s="52">
        <v>0</v>
      </c>
      <c r="U295" s="52">
        <v>0</v>
      </c>
      <c r="V295" s="52">
        <v>0</v>
      </c>
      <c r="W295" s="52">
        <v>0</v>
      </c>
      <c r="X295" s="52">
        <v>0</v>
      </c>
      <c r="Y295" s="52">
        <v>0</v>
      </c>
      <c r="Z295" s="52">
        <v>0</v>
      </c>
      <c r="AA295" s="25">
        <v>0</v>
      </c>
      <c r="AB295" s="25">
        <v>0</v>
      </c>
      <c r="AC295" s="25">
        <v>0</v>
      </c>
      <c r="AD295" s="25">
        <v>0</v>
      </c>
      <c r="AE295" s="25">
        <v>0</v>
      </c>
      <c r="AF295" s="25">
        <v>0</v>
      </c>
      <c r="AG295" s="25">
        <v>0</v>
      </c>
      <c r="AH295" s="25">
        <v>0</v>
      </c>
      <c r="AI295" s="25">
        <v>0</v>
      </c>
      <c r="AJ295" s="25">
        <v>0</v>
      </c>
      <c r="AK295" s="25">
        <v>0</v>
      </c>
      <c r="AL295" s="25">
        <v>0</v>
      </c>
      <c r="AM295" s="95">
        <v>0</v>
      </c>
      <c r="AN295" s="95" t="e">
        <f ca="1">IF(MengeInEEGSummieren(M295),AM295,0)</f>
        <v>#NAME?</v>
      </c>
      <c r="AO295" s="95">
        <f t="shared" si="30"/>
        <v>0</v>
      </c>
      <c r="AP295" s="95">
        <f t="shared" si="31"/>
        <v>0</v>
      </c>
      <c r="AS295">
        <v>0</v>
      </c>
      <c r="AT295">
        <v>0</v>
      </c>
      <c r="AU295" t="e">
        <f t="shared" ca="1" si="32"/>
        <v>#NAME?</v>
      </c>
    </row>
    <row r="296" spans="1:47" x14ac:dyDescent="0.15">
      <c r="A296" s="21" t="s">
        <v>573</v>
      </c>
      <c r="B296" s="22" t="s">
        <v>40</v>
      </c>
      <c r="C296" s="42">
        <v>2012</v>
      </c>
      <c r="D296" s="22" t="s">
        <v>574</v>
      </c>
      <c r="E296" s="22"/>
      <c r="F296" s="23">
        <v>9.7899999999999991</v>
      </c>
      <c r="G296" s="23">
        <v>9.7899999999999991</v>
      </c>
      <c r="H296" s="24">
        <f t="shared" si="27"/>
        <v>0</v>
      </c>
      <c r="I296" s="153">
        <v>0</v>
      </c>
      <c r="J296" s="24">
        <f t="shared" si="28"/>
        <v>0</v>
      </c>
      <c r="K296" s="25">
        <f t="shared" si="29"/>
        <v>0</v>
      </c>
      <c r="L296">
        <v>0</v>
      </c>
      <c r="M296">
        <v>32964608</v>
      </c>
      <c r="N296">
        <v>42065747</v>
      </c>
      <c r="O296" s="52">
        <v>0</v>
      </c>
      <c r="P296" s="52">
        <v>0</v>
      </c>
      <c r="Q296" s="52">
        <v>0</v>
      </c>
      <c r="R296" s="52">
        <v>0</v>
      </c>
      <c r="S296" s="52">
        <v>0</v>
      </c>
      <c r="T296" s="52">
        <v>0</v>
      </c>
      <c r="U296" s="52">
        <v>0</v>
      </c>
      <c r="V296" s="52">
        <v>0</v>
      </c>
      <c r="W296" s="52">
        <v>0</v>
      </c>
      <c r="X296" s="52">
        <v>0</v>
      </c>
      <c r="Y296" s="52">
        <v>0</v>
      </c>
      <c r="Z296" s="52">
        <v>0</v>
      </c>
      <c r="AA296" s="25">
        <v>0</v>
      </c>
      <c r="AB296" s="25">
        <v>0</v>
      </c>
      <c r="AC296" s="25">
        <v>0</v>
      </c>
      <c r="AD296" s="25">
        <v>0</v>
      </c>
      <c r="AE296" s="25">
        <v>0</v>
      </c>
      <c r="AF296" s="25">
        <v>0</v>
      </c>
      <c r="AG296" s="25">
        <v>0</v>
      </c>
      <c r="AH296" s="25">
        <v>0</v>
      </c>
      <c r="AI296" s="25">
        <v>0</v>
      </c>
      <c r="AJ296" s="25">
        <v>0</v>
      </c>
      <c r="AK296" s="25">
        <v>0</v>
      </c>
      <c r="AL296" s="25">
        <v>0</v>
      </c>
      <c r="AM296" s="95">
        <v>0</v>
      </c>
      <c r="AN296" s="95" t="e">
        <f ca="1">IF(MengeInEEGSummieren(M296),AM296,0)</f>
        <v>#NAME?</v>
      </c>
      <c r="AO296" s="95">
        <f t="shared" si="30"/>
        <v>0</v>
      </c>
      <c r="AP296" s="95">
        <f t="shared" si="31"/>
        <v>0</v>
      </c>
      <c r="AS296">
        <v>0</v>
      </c>
      <c r="AT296">
        <v>0</v>
      </c>
      <c r="AU296" t="e">
        <f t="shared" ca="1" si="32"/>
        <v>#NAME?</v>
      </c>
    </row>
    <row r="297" spans="1:47" x14ac:dyDescent="0.15">
      <c r="A297" s="21" t="s">
        <v>575</v>
      </c>
      <c r="B297" s="22" t="s">
        <v>40</v>
      </c>
      <c r="C297" s="42">
        <v>2012</v>
      </c>
      <c r="D297" s="22" t="s">
        <v>576</v>
      </c>
      <c r="E297" s="22"/>
      <c r="F297" s="23">
        <v>8.7899999999999991</v>
      </c>
      <c r="G297" s="23">
        <v>8.7899999999999991</v>
      </c>
      <c r="H297" s="24">
        <f t="shared" si="27"/>
        <v>0</v>
      </c>
      <c r="I297" s="153">
        <v>0</v>
      </c>
      <c r="J297" s="24">
        <f t="shared" si="28"/>
        <v>0</v>
      </c>
      <c r="K297" s="25">
        <f t="shared" si="29"/>
        <v>0</v>
      </c>
      <c r="L297">
        <v>0</v>
      </c>
      <c r="M297">
        <v>32964608</v>
      </c>
      <c r="N297">
        <v>42065747</v>
      </c>
      <c r="O297" s="52">
        <v>0</v>
      </c>
      <c r="P297" s="52">
        <v>0</v>
      </c>
      <c r="Q297" s="52">
        <v>0</v>
      </c>
      <c r="R297" s="52">
        <v>0</v>
      </c>
      <c r="S297" s="52">
        <v>0</v>
      </c>
      <c r="T297" s="52">
        <v>0</v>
      </c>
      <c r="U297" s="52">
        <v>0</v>
      </c>
      <c r="V297" s="52">
        <v>0</v>
      </c>
      <c r="W297" s="52">
        <v>0</v>
      </c>
      <c r="X297" s="52">
        <v>0</v>
      </c>
      <c r="Y297" s="52">
        <v>0</v>
      </c>
      <c r="Z297" s="52">
        <v>0</v>
      </c>
      <c r="AA297" s="25">
        <v>0</v>
      </c>
      <c r="AB297" s="25">
        <v>0</v>
      </c>
      <c r="AC297" s="25">
        <v>0</v>
      </c>
      <c r="AD297" s="25">
        <v>0</v>
      </c>
      <c r="AE297" s="25">
        <v>0</v>
      </c>
      <c r="AF297" s="25">
        <v>0</v>
      </c>
      <c r="AG297" s="25">
        <v>0</v>
      </c>
      <c r="AH297" s="25">
        <v>0</v>
      </c>
      <c r="AI297" s="25">
        <v>0</v>
      </c>
      <c r="AJ297" s="25">
        <v>0</v>
      </c>
      <c r="AK297" s="25">
        <v>0</v>
      </c>
      <c r="AL297" s="25">
        <v>0</v>
      </c>
      <c r="AM297" s="95">
        <v>0</v>
      </c>
      <c r="AN297" s="95" t="e">
        <f ca="1">IF(MengeInEEGSummieren(M297),AM297,0)</f>
        <v>#NAME?</v>
      </c>
      <c r="AO297" s="95">
        <f t="shared" si="30"/>
        <v>0</v>
      </c>
      <c r="AP297" s="95">
        <f t="shared" si="31"/>
        <v>0</v>
      </c>
      <c r="AS297">
        <v>0</v>
      </c>
      <c r="AT297">
        <v>0</v>
      </c>
      <c r="AU297" t="e">
        <f t="shared" ca="1" si="32"/>
        <v>#NAME?</v>
      </c>
    </row>
    <row r="298" spans="1:47" x14ac:dyDescent="0.15">
      <c r="A298" s="21" t="s">
        <v>577</v>
      </c>
      <c r="B298" s="22" t="s">
        <v>40</v>
      </c>
      <c r="C298" s="42">
        <v>2012</v>
      </c>
      <c r="D298" s="22" t="s">
        <v>578</v>
      </c>
      <c r="E298" s="22"/>
      <c r="F298" s="23">
        <v>7.79</v>
      </c>
      <c r="G298" s="23">
        <v>7.79</v>
      </c>
      <c r="H298" s="24">
        <f t="shared" si="27"/>
        <v>0</v>
      </c>
      <c r="I298" s="153">
        <v>0</v>
      </c>
      <c r="J298" s="24">
        <f t="shared" si="28"/>
        <v>0</v>
      </c>
      <c r="K298" s="25">
        <f t="shared" si="29"/>
        <v>0</v>
      </c>
      <c r="L298">
        <v>0</v>
      </c>
      <c r="M298">
        <v>32964608</v>
      </c>
      <c r="N298">
        <v>42065747</v>
      </c>
      <c r="O298" s="52">
        <v>0</v>
      </c>
      <c r="P298" s="52">
        <v>0</v>
      </c>
      <c r="Q298" s="52">
        <v>0</v>
      </c>
      <c r="R298" s="52">
        <v>0</v>
      </c>
      <c r="S298" s="52">
        <v>0</v>
      </c>
      <c r="T298" s="52">
        <v>0</v>
      </c>
      <c r="U298" s="52">
        <v>0</v>
      </c>
      <c r="V298" s="52">
        <v>0</v>
      </c>
      <c r="W298" s="52">
        <v>0</v>
      </c>
      <c r="X298" s="52">
        <v>0</v>
      </c>
      <c r="Y298" s="52">
        <v>0</v>
      </c>
      <c r="Z298" s="52">
        <v>0</v>
      </c>
      <c r="AA298" s="25">
        <v>0</v>
      </c>
      <c r="AB298" s="25">
        <v>0</v>
      </c>
      <c r="AC298" s="25">
        <v>0</v>
      </c>
      <c r="AD298" s="25">
        <v>0</v>
      </c>
      <c r="AE298" s="25">
        <v>0</v>
      </c>
      <c r="AF298" s="25">
        <v>0</v>
      </c>
      <c r="AG298" s="25">
        <v>0</v>
      </c>
      <c r="AH298" s="25">
        <v>0</v>
      </c>
      <c r="AI298" s="25">
        <v>0</v>
      </c>
      <c r="AJ298" s="25">
        <v>0</v>
      </c>
      <c r="AK298" s="25">
        <v>0</v>
      </c>
      <c r="AL298" s="25">
        <v>0</v>
      </c>
      <c r="AM298" s="95">
        <v>0</v>
      </c>
      <c r="AN298" s="95" t="e">
        <f ca="1">IF(MengeInEEGSummieren(M298),AM298,0)</f>
        <v>#NAME?</v>
      </c>
      <c r="AO298" s="95">
        <f t="shared" si="30"/>
        <v>0</v>
      </c>
      <c r="AP298" s="95">
        <f t="shared" si="31"/>
        <v>0</v>
      </c>
      <c r="AS298">
        <v>0</v>
      </c>
      <c r="AT298">
        <v>0</v>
      </c>
      <c r="AU298" t="e">
        <f t="shared" ca="1" si="32"/>
        <v>#NAME?</v>
      </c>
    </row>
    <row r="299" spans="1:47" x14ac:dyDescent="0.15">
      <c r="A299" s="21" t="s">
        <v>579</v>
      </c>
      <c r="B299" s="22" t="s">
        <v>40</v>
      </c>
      <c r="C299" s="42">
        <v>2012</v>
      </c>
      <c r="D299" s="22" t="s">
        <v>233</v>
      </c>
      <c r="E299" s="22"/>
      <c r="F299" s="23">
        <v>5.89</v>
      </c>
      <c r="G299" s="23">
        <v>5.89</v>
      </c>
      <c r="H299" s="24">
        <f t="shared" si="27"/>
        <v>0</v>
      </c>
      <c r="I299" s="153">
        <v>0</v>
      </c>
      <c r="J299" s="24">
        <f t="shared" si="28"/>
        <v>0</v>
      </c>
      <c r="K299" s="25">
        <f t="shared" si="29"/>
        <v>0</v>
      </c>
      <c r="L299">
        <v>0</v>
      </c>
      <c r="M299">
        <v>32964608</v>
      </c>
      <c r="N299">
        <v>42065747</v>
      </c>
      <c r="O299" s="52">
        <v>0</v>
      </c>
      <c r="P299" s="52">
        <v>0</v>
      </c>
      <c r="Q299" s="52">
        <v>0</v>
      </c>
      <c r="R299" s="52">
        <v>0</v>
      </c>
      <c r="S299" s="52">
        <v>0</v>
      </c>
      <c r="T299" s="52">
        <v>0</v>
      </c>
      <c r="U299" s="52">
        <v>0</v>
      </c>
      <c r="V299" s="52">
        <v>0</v>
      </c>
      <c r="W299" s="52">
        <v>0</v>
      </c>
      <c r="X299" s="52">
        <v>0</v>
      </c>
      <c r="Y299" s="52">
        <v>0</v>
      </c>
      <c r="Z299" s="52">
        <v>0</v>
      </c>
      <c r="AA299" s="25">
        <v>0</v>
      </c>
      <c r="AB299" s="25">
        <v>0</v>
      </c>
      <c r="AC299" s="25">
        <v>0</v>
      </c>
      <c r="AD299" s="25">
        <v>0</v>
      </c>
      <c r="AE299" s="25">
        <v>0</v>
      </c>
      <c r="AF299" s="25">
        <v>0</v>
      </c>
      <c r="AG299" s="25">
        <v>0</v>
      </c>
      <c r="AH299" s="25">
        <v>0</v>
      </c>
      <c r="AI299" s="25">
        <v>0</v>
      </c>
      <c r="AJ299" s="25">
        <v>0</v>
      </c>
      <c r="AK299" s="25">
        <v>0</v>
      </c>
      <c r="AL299" s="25">
        <v>0</v>
      </c>
      <c r="AM299" s="95">
        <v>0</v>
      </c>
      <c r="AN299" s="95" t="e">
        <f ca="1">IF(MengeInEEGSummieren(M299),AM299,0)</f>
        <v>#NAME?</v>
      </c>
      <c r="AO299" s="95">
        <f t="shared" si="30"/>
        <v>0</v>
      </c>
      <c r="AP299" s="95">
        <f t="shared" si="31"/>
        <v>0</v>
      </c>
      <c r="AS299">
        <v>0</v>
      </c>
      <c r="AT299">
        <v>0</v>
      </c>
      <c r="AU299" t="e">
        <f t="shared" ca="1" si="32"/>
        <v>#NAME?</v>
      </c>
    </row>
    <row r="300" spans="1:47" x14ac:dyDescent="0.15">
      <c r="A300" s="21" t="s">
        <v>580</v>
      </c>
      <c r="B300" s="22" t="s">
        <v>40</v>
      </c>
      <c r="C300" s="42">
        <v>2012</v>
      </c>
      <c r="D300" s="22" t="s">
        <v>581</v>
      </c>
      <c r="E300" s="22"/>
      <c r="F300" s="23">
        <v>8.89</v>
      </c>
      <c r="G300" s="23">
        <v>8.89</v>
      </c>
      <c r="H300" s="24">
        <f t="shared" si="27"/>
        <v>0</v>
      </c>
      <c r="I300" s="153">
        <v>0</v>
      </c>
      <c r="J300" s="24">
        <f t="shared" si="28"/>
        <v>0</v>
      </c>
      <c r="K300" s="25">
        <f t="shared" si="29"/>
        <v>0</v>
      </c>
      <c r="L300">
        <v>0</v>
      </c>
      <c r="M300">
        <v>32964608</v>
      </c>
      <c r="N300">
        <v>42065747</v>
      </c>
      <c r="O300" s="52">
        <v>0</v>
      </c>
      <c r="P300" s="52">
        <v>0</v>
      </c>
      <c r="Q300" s="52">
        <v>0</v>
      </c>
      <c r="R300" s="52">
        <v>0</v>
      </c>
      <c r="S300" s="52">
        <v>0</v>
      </c>
      <c r="T300" s="52">
        <v>0</v>
      </c>
      <c r="U300" s="52">
        <v>0</v>
      </c>
      <c r="V300" s="52">
        <v>0</v>
      </c>
      <c r="W300" s="52">
        <v>0</v>
      </c>
      <c r="X300" s="52">
        <v>0</v>
      </c>
      <c r="Y300" s="52">
        <v>0</v>
      </c>
      <c r="Z300" s="52">
        <v>0</v>
      </c>
      <c r="AA300" s="25">
        <v>0</v>
      </c>
      <c r="AB300" s="25">
        <v>0</v>
      </c>
      <c r="AC300" s="25">
        <v>0</v>
      </c>
      <c r="AD300" s="25">
        <v>0</v>
      </c>
      <c r="AE300" s="25">
        <v>0</v>
      </c>
      <c r="AF300" s="25">
        <v>0</v>
      </c>
      <c r="AG300" s="25">
        <v>0</v>
      </c>
      <c r="AH300" s="25">
        <v>0</v>
      </c>
      <c r="AI300" s="25">
        <v>0</v>
      </c>
      <c r="AJ300" s="25">
        <v>0</v>
      </c>
      <c r="AK300" s="25">
        <v>0</v>
      </c>
      <c r="AL300" s="25">
        <v>0</v>
      </c>
      <c r="AM300" s="95">
        <v>0</v>
      </c>
      <c r="AN300" s="95" t="e">
        <f ca="1">IF(MengeInEEGSummieren(M300),AM300,0)</f>
        <v>#NAME?</v>
      </c>
      <c r="AO300" s="95">
        <f t="shared" si="30"/>
        <v>0</v>
      </c>
      <c r="AP300" s="95">
        <f t="shared" si="31"/>
        <v>0</v>
      </c>
      <c r="AS300">
        <v>0</v>
      </c>
      <c r="AT300">
        <v>0</v>
      </c>
      <c r="AU300" t="e">
        <f t="shared" ca="1" si="32"/>
        <v>#NAME?</v>
      </c>
    </row>
    <row r="301" spans="1:47" x14ac:dyDescent="0.15">
      <c r="A301" s="21" t="s">
        <v>582</v>
      </c>
      <c r="B301" s="22" t="s">
        <v>40</v>
      </c>
      <c r="C301" s="42">
        <v>2012</v>
      </c>
      <c r="D301" s="22" t="s">
        <v>583</v>
      </c>
      <c r="E301" s="22"/>
      <c r="F301" s="23">
        <v>7.89</v>
      </c>
      <c r="G301" s="23">
        <v>7.89</v>
      </c>
      <c r="H301" s="24">
        <f t="shared" si="27"/>
        <v>0</v>
      </c>
      <c r="I301" s="153">
        <v>0</v>
      </c>
      <c r="J301" s="24">
        <f t="shared" si="28"/>
        <v>0</v>
      </c>
      <c r="K301" s="25">
        <f t="shared" si="29"/>
        <v>0</v>
      </c>
      <c r="L301">
        <v>0</v>
      </c>
      <c r="M301">
        <v>32964608</v>
      </c>
      <c r="N301">
        <v>42065747</v>
      </c>
      <c r="O301" s="52">
        <v>0</v>
      </c>
      <c r="P301" s="52">
        <v>0</v>
      </c>
      <c r="Q301" s="52">
        <v>0</v>
      </c>
      <c r="R301" s="52">
        <v>0</v>
      </c>
      <c r="S301" s="52">
        <v>0</v>
      </c>
      <c r="T301" s="52">
        <v>0</v>
      </c>
      <c r="U301" s="52">
        <v>0</v>
      </c>
      <c r="V301" s="52">
        <v>0</v>
      </c>
      <c r="W301" s="52">
        <v>0</v>
      </c>
      <c r="X301" s="52">
        <v>0</v>
      </c>
      <c r="Y301" s="52">
        <v>0</v>
      </c>
      <c r="Z301" s="52">
        <v>0</v>
      </c>
      <c r="AA301" s="25">
        <v>0</v>
      </c>
      <c r="AB301" s="25">
        <v>0</v>
      </c>
      <c r="AC301" s="25">
        <v>0</v>
      </c>
      <c r="AD301" s="25">
        <v>0</v>
      </c>
      <c r="AE301" s="25">
        <v>0</v>
      </c>
      <c r="AF301" s="25">
        <v>0</v>
      </c>
      <c r="AG301" s="25">
        <v>0</v>
      </c>
      <c r="AH301" s="25">
        <v>0</v>
      </c>
      <c r="AI301" s="25">
        <v>0</v>
      </c>
      <c r="AJ301" s="25">
        <v>0</v>
      </c>
      <c r="AK301" s="25">
        <v>0</v>
      </c>
      <c r="AL301" s="25">
        <v>0</v>
      </c>
      <c r="AM301" s="95">
        <v>0</v>
      </c>
      <c r="AN301" s="95" t="e">
        <f ca="1">IF(MengeInEEGSummieren(M301),AM301,0)</f>
        <v>#NAME?</v>
      </c>
      <c r="AO301" s="95">
        <f t="shared" si="30"/>
        <v>0</v>
      </c>
      <c r="AP301" s="95">
        <f t="shared" si="31"/>
        <v>0</v>
      </c>
      <c r="AS301">
        <v>0</v>
      </c>
      <c r="AT301">
        <v>0</v>
      </c>
      <c r="AU301" t="e">
        <f t="shared" ca="1" si="32"/>
        <v>#NAME?</v>
      </c>
    </row>
    <row r="302" spans="1:47" x14ac:dyDescent="0.15">
      <c r="A302" s="21" t="s">
        <v>584</v>
      </c>
      <c r="B302" s="22" t="s">
        <v>40</v>
      </c>
      <c r="C302" s="42">
        <v>2012</v>
      </c>
      <c r="D302" s="22" t="s">
        <v>585</v>
      </c>
      <c r="E302" s="22"/>
      <c r="F302" s="23">
        <v>6.89</v>
      </c>
      <c r="G302" s="23">
        <v>6.89</v>
      </c>
      <c r="H302" s="24">
        <f t="shared" si="27"/>
        <v>0</v>
      </c>
      <c r="I302" s="153">
        <v>0</v>
      </c>
      <c r="J302" s="24">
        <f t="shared" si="28"/>
        <v>0</v>
      </c>
      <c r="K302" s="25">
        <f t="shared" si="29"/>
        <v>0</v>
      </c>
      <c r="L302">
        <v>0</v>
      </c>
      <c r="M302">
        <v>32964608</v>
      </c>
      <c r="N302">
        <v>42065747</v>
      </c>
      <c r="O302" s="52">
        <v>0</v>
      </c>
      <c r="P302" s="52">
        <v>0</v>
      </c>
      <c r="Q302" s="52">
        <v>0</v>
      </c>
      <c r="R302" s="52">
        <v>0</v>
      </c>
      <c r="S302" s="52">
        <v>0</v>
      </c>
      <c r="T302" s="52">
        <v>0</v>
      </c>
      <c r="U302" s="52">
        <v>0</v>
      </c>
      <c r="V302" s="52">
        <v>0</v>
      </c>
      <c r="W302" s="52">
        <v>0</v>
      </c>
      <c r="X302" s="52">
        <v>0</v>
      </c>
      <c r="Y302" s="52">
        <v>0</v>
      </c>
      <c r="Z302" s="52">
        <v>0</v>
      </c>
      <c r="AA302" s="25">
        <v>0</v>
      </c>
      <c r="AB302" s="25">
        <v>0</v>
      </c>
      <c r="AC302" s="25">
        <v>0</v>
      </c>
      <c r="AD302" s="25">
        <v>0</v>
      </c>
      <c r="AE302" s="25">
        <v>0</v>
      </c>
      <c r="AF302" s="25">
        <v>0</v>
      </c>
      <c r="AG302" s="25">
        <v>0</v>
      </c>
      <c r="AH302" s="25">
        <v>0</v>
      </c>
      <c r="AI302" s="25">
        <v>0</v>
      </c>
      <c r="AJ302" s="25">
        <v>0</v>
      </c>
      <c r="AK302" s="25">
        <v>0</v>
      </c>
      <c r="AL302" s="25">
        <v>0</v>
      </c>
      <c r="AM302" s="95">
        <v>0</v>
      </c>
      <c r="AN302" s="95" t="e">
        <f ca="1">IF(MengeInEEGSummieren(M302),AM302,0)</f>
        <v>#NAME?</v>
      </c>
      <c r="AO302" s="95">
        <f t="shared" si="30"/>
        <v>0</v>
      </c>
      <c r="AP302" s="95">
        <f t="shared" si="31"/>
        <v>0</v>
      </c>
      <c r="AS302">
        <v>0</v>
      </c>
      <c r="AT302">
        <v>0</v>
      </c>
      <c r="AU302" t="e">
        <f t="shared" ca="1" si="32"/>
        <v>#NAME?</v>
      </c>
    </row>
    <row r="303" spans="1:47" x14ac:dyDescent="0.15">
      <c r="A303" s="307"/>
      <c r="B303" s="308"/>
      <c r="C303" s="309"/>
      <c r="D303" s="308"/>
      <c r="E303" s="308"/>
      <c r="F303" s="310"/>
      <c r="G303" s="310"/>
      <c r="H303" s="311"/>
      <c r="I303" s="312"/>
      <c r="J303" s="311"/>
      <c r="K303" s="313"/>
      <c r="L303" s="66"/>
      <c r="M303" s="66"/>
      <c r="N303" s="66"/>
      <c r="O303" s="314"/>
      <c r="P303" s="314"/>
      <c r="Q303" s="314"/>
      <c r="R303" s="314"/>
      <c r="S303" s="314"/>
      <c r="T303" s="314"/>
      <c r="U303" s="314"/>
      <c r="V303" s="314"/>
      <c r="W303" s="314"/>
      <c r="X303" s="314"/>
      <c r="Y303" s="314"/>
      <c r="Z303" s="314"/>
      <c r="AA303" s="315"/>
      <c r="AB303" s="315"/>
      <c r="AC303" s="315"/>
      <c r="AD303" s="315"/>
      <c r="AE303" s="315"/>
      <c r="AF303" s="315"/>
      <c r="AG303" s="315"/>
      <c r="AH303" s="315"/>
      <c r="AI303" s="315"/>
      <c r="AJ303" s="315"/>
      <c r="AK303" s="315"/>
      <c r="AL303" s="315"/>
      <c r="AM303" s="95">
        <v>0</v>
      </c>
      <c r="AN303" s="95" t="e">
        <f ca="1">IF(MengeInEEGSummieren(M303),AM303,0)</f>
        <v>#NAME?</v>
      </c>
      <c r="AO303" s="95">
        <f t="shared" si="30"/>
        <v>0</v>
      </c>
      <c r="AP303" s="95">
        <f t="shared" si="31"/>
        <v>0</v>
      </c>
      <c r="AS303">
        <v>0</v>
      </c>
      <c r="AT303">
        <v>0</v>
      </c>
      <c r="AU303" t="e">
        <f t="shared" ca="1" si="32"/>
        <v>#NAME?</v>
      </c>
    </row>
    <row r="304" spans="1:47" x14ac:dyDescent="0.15">
      <c r="A304" s="21" t="s">
        <v>586</v>
      </c>
      <c r="B304" s="22" t="s">
        <v>40</v>
      </c>
      <c r="C304" s="42">
        <v>2013</v>
      </c>
      <c r="D304" s="22" t="s">
        <v>82</v>
      </c>
      <c r="E304" s="22"/>
      <c r="F304" s="23">
        <v>6.69</v>
      </c>
      <c r="G304" s="23">
        <v>6.69</v>
      </c>
      <c r="H304" s="24">
        <f t="shared" si="27"/>
        <v>0</v>
      </c>
      <c r="I304" s="153">
        <v>0</v>
      </c>
      <c r="J304" s="24">
        <f t="shared" si="28"/>
        <v>0</v>
      </c>
      <c r="K304" s="25">
        <f t="shared" si="29"/>
        <v>0</v>
      </c>
      <c r="L304">
        <v>0</v>
      </c>
      <c r="M304">
        <v>32964608</v>
      </c>
      <c r="N304">
        <v>42065747</v>
      </c>
      <c r="O304" s="52">
        <v>0</v>
      </c>
      <c r="P304" s="52">
        <v>0</v>
      </c>
      <c r="Q304" s="52">
        <v>0</v>
      </c>
      <c r="R304" s="52">
        <v>0</v>
      </c>
      <c r="S304" s="52">
        <v>0</v>
      </c>
      <c r="T304" s="52">
        <v>0</v>
      </c>
      <c r="U304" s="52">
        <v>0</v>
      </c>
      <c r="V304" s="52">
        <v>0</v>
      </c>
      <c r="W304" s="52">
        <v>0</v>
      </c>
      <c r="X304" s="52">
        <v>0</v>
      </c>
      <c r="Y304" s="52">
        <v>0</v>
      </c>
      <c r="Z304" s="52">
        <v>0</v>
      </c>
      <c r="AA304" s="25">
        <v>0</v>
      </c>
      <c r="AB304" s="25">
        <v>0</v>
      </c>
      <c r="AC304" s="25">
        <v>0</v>
      </c>
      <c r="AD304" s="25">
        <v>0</v>
      </c>
      <c r="AE304" s="25">
        <v>0</v>
      </c>
      <c r="AF304" s="25">
        <v>0</v>
      </c>
      <c r="AG304" s="25">
        <v>0</v>
      </c>
      <c r="AH304" s="25">
        <v>0</v>
      </c>
      <c r="AI304" s="25">
        <v>0</v>
      </c>
      <c r="AJ304" s="25">
        <v>0</v>
      </c>
      <c r="AK304" s="25">
        <v>0</v>
      </c>
      <c r="AL304" s="25">
        <v>0</v>
      </c>
      <c r="AM304" s="95">
        <v>0</v>
      </c>
      <c r="AN304" s="95" t="e">
        <f ca="1">IF(MengeInEEGSummieren(M304),AM304,0)</f>
        <v>#NAME?</v>
      </c>
      <c r="AO304" s="95">
        <f t="shared" si="30"/>
        <v>0</v>
      </c>
      <c r="AP304" s="95">
        <f t="shared" si="31"/>
        <v>0</v>
      </c>
      <c r="AS304">
        <v>0</v>
      </c>
      <c r="AT304">
        <v>0</v>
      </c>
      <c r="AU304" t="e">
        <f t="shared" ca="1" si="32"/>
        <v>#NAME?</v>
      </c>
    </row>
    <row r="305" spans="1:47" x14ac:dyDescent="0.15">
      <c r="A305" s="21" t="s">
        <v>587</v>
      </c>
      <c r="B305" s="22" t="s">
        <v>40</v>
      </c>
      <c r="C305" s="42">
        <v>2013</v>
      </c>
      <c r="D305" s="22" t="s">
        <v>574</v>
      </c>
      <c r="E305" s="22"/>
      <c r="F305" s="23">
        <v>9.65</v>
      </c>
      <c r="G305" s="23">
        <v>9.65</v>
      </c>
      <c r="H305" s="24">
        <f t="shared" si="27"/>
        <v>0</v>
      </c>
      <c r="I305" s="153">
        <v>0</v>
      </c>
      <c r="J305" s="24">
        <f t="shared" si="28"/>
        <v>0</v>
      </c>
      <c r="K305" s="25">
        <f t="shared" si="29"/>
        <v>0</v>
      </c>
      <c r="L305">
        <v>0</v>
      </c>
      <c r="M305">
        <v>32964608</v>
      </c>
      <c r="N305">
        <v>42065747</v>
      </c>
      <c r="O305" s="52">
        <v>0</v>
      </c>
      <c r="P305" s="52">
        <v>0</v>
      </c>
      <c r="Q305" s="52">
        <v>0</v>
      </c>
      <c r="R305" s="52">
        <v>0</v>
      </c>
      <c r="S305" s="52">
        <v>0</v>
      </c>
      <c r="T305" s="52">
        <v>0</v>
      </c>
      <c r="U305" s="52">
        <v>0</v>
      </c>
      <c r="V305" s="52">
        <v>0</v>
      </c>
      <c r="W305" s="52">
        <v>0</v>
      </c>
      <c r="X305" s="52">
        <v>0</v>
      </c>
      <c r="Y305" s="52">
        <v>0</v>
      </c>
      <c r="Z305" s="52">
        <v>0</v>
      </c>
      <c r="AA305" s="25">
        <v>0</v>
      </c>
      <c r="AB305" s="25">
        <v>0</v>
      </c>
      <c r="AC305" s="25">
        <v>0</v>
      </c>
      <c r="AD305" s="25">
        <v>0</v>
      </c>
      <c r="AE305" s="25">
        <v>0</v>
      </c>
      <c r="AF305" s="25">
        <v>0</v>
      </c>
      <c r="AG305" s="25">
        <v>0</v>
      </c>
      <c r="AH305" s="25">
        <v>0</v>
      </c>
      <c r="AI305" s="25">
        <v>0</v>
      </c>
      <c r="AJ305" s="25">
        <v>0</v>
      </c>
      <c r="AK305" s="25">
        <v>0</v>
      </c>
      <c r="AL305" s="25">
        <v>0</v>
      </c>
      <c r="AM305" s="95">
        <v>0</v>
      </c>
      <c r="AN305" s="95" t="e">
        <f ca="1">IF(MengeInEEGSummieren(M305),AM305,0)</f>
        <v>#NAME?</v>
      </c>
      <c r="AO305" s="95">
        <f t="shared" si="30"/>
        <v>0</v>
      </c>
      <c r="AP305" s="95">
        <f t="shared" si="31"/>
        <v>0</v>
      </c>
      <c r="AS305">
        <v>0</v>
      </c>
      <c r="AT305">
        <v>0</v>
      </c>
      <c r="AU305" t="e">
        <f t="shared" ca="1" si="32"/>
        <v>#NAME?</v>
      </c>
    </row>
    <row r="306" spans="1:47" x14ac:dyDescent="0.15">
      <c r="A306" s="21" t="s">
        <v>588</v>
      </c>
      <c r="B306" s="22" t="s">
        <v>40</v>
      </c>
      <c r="C306" s="42">
        <v>2013</v>
      </c>
      <c r="D306" s="22" t="s">
        <v>576</v>
      </c>
      <c r="E306" s="22"/>
      <c r="F306" s="23">
        <v>8.66</v>
      </c>
      <c r="G306" s="23">
        <v>8.66</v>
      </c>
      <c r="H306" s="24">
        <f t="shared" si="27"/>
        <v>0</v>
      </c>
      <c r="I306" s="153">
        <v>0</v>
      </c>
      <c r="J306" s="24">
        <f t="shared" si="28"/>
        <v>0</v>
      </c>
      <c r="K306" s="25">
        <f t="shared" si="29"/>
        <v>0</v>
      </c>
      <c r="L306">
        <v>0</v>
      </c>
      <c r="M306">
        <v>32964608</v>
      </c>
      <c r="N306">
        <v>42065747</v>
      </c>
      <c r="O306" s="52">
        <v>0</v>
      </c>
      <c r="P306" s="52">
        <v>0</v>
      </c>
      <c r="Q306" s="52">
        <v>0</v>
      </c>
      <c r="R306" s="52">
        <v>0</v>
      </c>
      <c r="S306" s="52">
        <v>0</v>
      </c>
      <c r="T306" s="52">
        <v>0</v>
      </c>
      <c r="U306" s="52">
        <v>0</v>
      </c>
      <c r="V306" s="52">
        <v>0</v>
      </c>
      <c r="W306" s="52">
        <v>0</v>
      </c>
      <c r="X306" s="52">
        <v>0</v>
      </c>
      <c r="Y306" s="52">
        <v>0</v>
      </c>
      <c r="Z306" s="52">
        <v>0</v>
      </c>
      <c r="AA306" s="25">
        <v>0</v>
      </c>
      <c r="AB306" s="25">
        <v>0</v>
      </c>
      <c r="AC306" s="25">
        <v>0</v>
      </c>
      <c r="AD306" s="25">
        <v>0</v>
      </c>
      <c r="AE306" s="25">
        <v>0</v>
      </c>
      <c r="AF306" s="25">
        <v>0</v>
      </c>
      <c r="AG306" s="25">
        <v>0</v>
      </c>
      <c r="AH306" s="25">
        <v>0</v>
      </c>
      <c r="AI306" s="25">
        <v>0</v>
      </c>
      <c r="AJ306" s="25">
        <v>0</v>
      </c>
      <c r="AK306" s="25">
        <v>0</v>
      </c>
      <c r="AL306" s="25">
        <v>0</v>
      </c>
      <c r="AM306" s="95">
        <v>0</v>
      </c>
      <c r="AN306" s="95" t="e">
        <f ca="1">IF(MengeInEEGSummieren(M306),AM306,0)</f>
        <v>#NAME?</v>
      </c>
      <c r="AO306" s="95">
        <f t="shared" si="30"/>
        <v>0</v>
      </c>
      <c r="AP306" s="95">
        <f t="shared" si="31"/>
        <v>0</v>
      </c>
      <c r="AS306">
        <v>0</v>
      </c>
      <c r="AT306">
        <v>0</v>
      </c>
      <c r="AU306" t="e">
        <f t="shared" ca="1" si="32"/>
        <v>#NAME?</v>
      </c>
    </row>
    <row r="307" spans="1:47" x14ac:dyDescent="0.15">
      <c r="A307" s="21" t="s">
        <v>589</v>
      </c>
      <c r="B307" s="22" t="s">
        <v>40</v>
      </c>
      <c r="C307" s="42">
        <v>2013</v>
      </c>
      <c r="D307" s="22" t="s">
        <v>578</v>
      </c>
      <c r="E307" s="22"/>
      <c r="F307" s="23">
        <v>7.68</v>
      </c>
      <c r="G307" s="23">
        <v>7.68</v>
      </c>
      <c r="H307" s="24">
        <f t="shared" si="27"/>
        <v>0</v>
      </c>
      <c r="I307" s="153">
        <v>0</v>
      </c>
      <c r="J307" s="24">
        <f t="shared" si="28"/>
        <v>0</v>
      </c>
      <c r="K307" s="25">
        <f t="shared" si="29"/>
        <v>0</v>
      </c>
      <c r="L307">
        <v>0</v>
      </c>
      <c r="M307">
        <v>32964608</v>
      </c>
      <c r="N307">
        <v>42065747</v>
      </c>
      <c r="O307" s="52">
        <v>0</v>
      </c>
      <c r="P307" s="52">
        <v>0</v>
      </c>
      <c r="Q307" s="52">
        <v>0</v>
      </c>
      <c r="R307" s="52">
        <v>0</v>
      </c>
      <c r="S307" s="52">
        <v>0</v>
      </c>
      <c r="T307" s="52">
        <v>0</v>
      </c>
      <c r="U307" s="52">
        <v>0</v>
      </c>
      <c r="V307" s="52">
        <v>0</v>
      </c>
      <c r="W307" s="52">
        <v>0</v>
      </c>
      <c r="X307" s="52">
        <v>0</v>
      </c>
      <c r="Y307" s="52">
        <v>0</v>
      </c>
      <c r="Z307" s="52">
        <v>0</v>
      </c>
      <c r="AA307" s="25">
        <v>0</v>
      </c>
      <c r="AB307" s="25">
        <v>0</v>
      </c>
      <c r="AC307" s="25">
        <v>0</v>
      </c>
      <c r="AD307" s="25">
        <v>0</v>
      </c>
      <c r="AE307" s="25">
        <v>0</v>
      </c>
      <c r="AF307" s="25">
        <v>0</v>
      </c>
      <c r="AG307" s="25">
        <v>0</v>
      </c>
      <c r="AH307" s="25">
        <v>0</v>
      </c>
      <c r="AI307" s="25">
        <v>0</v>
      </c>
      <c r="AJ307" s="25">
        <v>0</v>
      </c>
      <c r="AK307" s="25">
        <v>0</v>
      </c>
      <c r="AL307" s="25">
        <v>0</v>
      </c>
      <c r="AM307" s="95">
        <v>0</v>
      </c>
      <c r="AN307" s="95" t="e">
        <f ca="1">IF(MengeInEEGSummieren(M307),AM307,0)</f>
        <v>#NAME?</v>
      </c>
      <c r="AO307" s="95">
        <f t="shared" si="30"/>
        <v>0</v>
      </c>
      <c r="AP307" s="95">
        <f t="shared" si="31"/>
        <v>0</v>
      </c>
      <c r="AS307">
        <v>0</v>
      </c>
      <c r="AT307">
        <v>0</v>
      </c>
      <c r="AU307" t="e">
        <f t="shared" ca="1" si="32"/>
        <v>#NAME?</v>
      </c>
    </row>
    <row r="308" spans="1:47" x14ac:dyDescent="0.15">
      <c r="A308" s="21" t="s">
        <v>590</v>
      </c>
      <c r="B308" s="22" t="s">
        <v>40</v>
      </c>
      <c r="C308" s="42">
        <v>2013</v>
      </c>
      <c r="D308" s="22" t="s">
        <v>233</v>
      </c>
      <c r="E308" s="22"/>
      <c r="F308" s="23">
        <v>5.8</v>
      </c>
      <c r="G308" s="23">
        <v>5.8</v>
      </c>
      <c r="H308" s="24">
        <f t="shared" si="27"/>
        <v>0</v>
      </c>
      <c r="I308" s="153">
        <v>0</v>
      </c>
      <c r="J308" s="24">
        <f t="shared" si="28"/>
        <v>0</v>
      </c>
      <c r="K308" s="25">
        <f t="shared" si="29"/>
        <v>0</v>
      </c>
      <c r="L308">
        <v>0</v>
      </c>
      <c r="M308">
        <v>32964608</v>
      </c>
      <c r="N308">
        <v>42065747</v>
      </c>
      <c r="O308" s="52">
        <v>0</v>
      </c>
      <c r="P308" s="52">
        <v>0</v>
      </c>
      <c r="Q308" s="52">
        <v>0</v>
      </c>
      <c r="R308" s="52">
        <v>0</v>
      </c>
      <c r="S308" s="52">
        <v>0</v>
      </c>
      <c r="T308" s="52">
        <v>0</v>
      </c>
      <c r="U308" s="52">
        <v>0</v>
      </c>
      <c r="V308" s="52">
        <v>0</v>
      </c>
      <c r="W308" s="52">
        <v>0</v>
      </c>
      <c r="X308" s="52">
        <v>0</v>
      </c>
      <c r="Y308" s="52">
        <v>0</v>
      </c>
      <c r="Z308" s="52">
        <v>0</v>
      </c>
      <c r="AA308" s="25">
        <v>0</v>
      </c>
      <c r="AB308" s="25">
        <v>0</v>
      </c>
      <c r="AC308" s="25">
        <v>0</v>
      </c>
      <c r="AD308" s="25">
        <v>0</v>
      </c>
      <c r="AE308" s="25">
        <v>0</v>
      </c>
      <c r="AF308" s="25">
        <v>0</v>
      </c>
      <c r="AG308" s="25">
        <v>0</v>
      </c>
      <c r="AH308" s="25">
        <v>0</v>
      </c>
      <c r="AI308" s="25">
        <v>0</v>
      </c>
      <c r="AJ308" s="25">
        <v>0</v>
      </c>
      <c r="AK308" s="25">
        <v>0</v>
      </c>
      <c r="AL308" s="25">
        <v>0</v>
      </c>
      <c r="AM308" s="95">
        <v>0</v>
      </c>
      <c r="AN308" s="95" t="e">
        <f ca="1">IF(MengeInEEGSummieren(M308),AM308,0)</f>
        <v>#NAME?</v>
      </c>
      <c r="AO308" s="95">
        <f t="shared" si="30"/>
        <v>0</v>
      </c>
      <c r="AP308" s="95">
        <f t="shared" si="31"/>
        <v>0</v>
      </c>
      <c r="AS308">
        <v>0</v>
      </c>
      <c r="AT308">
        <v>0</v>
      </c>
      <c r="AU308" t="e">
        <f t="shared" ca="1" si="32"/>
        <v>#NAME?</v>
      </c>
    </row>
    <row r="309" spans="1:47" x14ac:dyDescent="0.15">
      <c r="A309" s="21" t="s">
        <v>591</v>
      </c>
      <c r="B309" s="22" t="s">
        <v>40</v>
      </c>
      <c r="C309" s="42">
        <v>2013</v>
      </c>
      <c r="D309" s="22" t="s">
        <v>581</v>
      </c>
      <c r="E309" s="22"/>
      <c r="F309" s="23">
        <v>8.76</v>
      </c>
      <c r="G309" s="23">
        <v>8.76</v>
      </c>
      <c r="H309" s="24">
        <f t="shared" si="27"/>
        <v>0</v>
      </c>
      <c r="I309" s="153">
        <v>0</v>
      </c>
      <c r="J309" s="24">
        <f t="shared" si="28"/>
        <v>0</v>
      </c>
      <c r="K309" s="25">
        <f t="shared" si="29"/>
        <v>0</v>
      </c>
      <c r="L309">
        <v>0</v>
      </c>
      <c r="M309">
        <v>32964608</v>
      </c>
      <c r="N309">
        <v>42065747</v>
      </c>
      <c r="O309" s="52">
        <v>0</v>
      </c>
      <c r="P309" s="52">
        <v>0</v>
      </c>
      <c r="Q309" s="52">
        <v>0</v>
      </c>
      <c r="R309" s="52">
        <v>0</v>
      </c>
      <c r="S309" s="52">
        <v>0</v>
      </c>
      <c r="T309" s="52">
        <v>0</v>
      </c>
      <c r="U309" s="52">
        <v>0</v>
      </c>
      <c r="V309" s="52">
        <v>0</v>
      </c>
      <c r="W309" s="52">
        <v>0</v>
      </c>
      <c r="X309" s="52">
        <v>0</v>
      </c>
      <c r="Y309" s="52">
        <v>0</v>
      </c>
      <c r="Z309" s="52">
        <v>0</v>
      </c>
      <c r="AA309" s="25">
        <v>0</v>
      </c>
      <c r="AB309" s="25">
        <v>0</v>
      </c>
      <c r="AC309" s="25">
        <v>0</v>
      </c>
      <c r="AD309" s="25">
        <v>0</v>
      </c>
      <c r="AE309" s="25">
        <v>0</v>
      </c>
      <c r="AF309" s="25">
        <v>0</v>
      </c>
      <c r="AG309" s="25">
        <v>0</v>
      </c>
      <c r="AH309" s="25">
        <v>0</v>
      </c>
      <c r="AI309" s="25">
        <v>0</v>
      </c>
      <c r="AJ309" s="25">
        <v>0</v>
      </c>
      <c r="AK309" s="25">
        <v>0</v>
      </c>
      <c r="AL309" s="25">
        <v>0</v>
      </c>
      <c r="AM309" s="95">
        <v>0</v>
      </c>
      <c r="AN309" s="95" t="e">
        <f ca="1">IF(MengeInEEGSummieren(M309),AM309,0)</f>
        <v>#NAME?</v>
      </c>
      <c r="AO309" s="95">
        <f t="shared" si="30"/>
        <v>0</v>
      </c>
      <c r="AP309" s="95">
        <f t="shared" si="31"/>
        <v>0</v>
      </c>
      <c r="AS309">
        <v>0</v>
      </c>
      <c r="AT309">
        <v>0</v>
      </c>
      <c r="AU309" t="e">
        <f t="shared" ca="1" si="32"/>
        <v>#NAME?</v>
      </c>
    </row>
    <row r="310" spans="1:47" x14ac:dyDescent="0.15">
      <c r="A310" s="21" t="s">
        <v>592</v>
      </c>
      <c r="B310" s="22" t="s">
        <v>40</v>
      </c>
      <c r="C310" s="42">
        <v>2013</v>
      </c>
      <c r="D310" s="22" t="s">
        <v>583</v>
      </c>
      <c r="E310" s="22"/>
      <c r="F310" s="23">
        <v>7.77</v>
      </c>
      <c r="G310" s="23">
        <v>7.77</v>
      </c>
      <c r="H310" s="24">
        <f t="shared" si="27"/>
        <v>0</v>
      </c>
      <c r="I310" s="153">
        <v>0</v>
      </c>
      <c r="J310" s="24">
        <f t="shared" si="28"/>
        <v>0</v>
      </c>
      <c r="K310" s="25">
        <f t="shared" si="29"/>
        <v>0</v>
      </c>
      <c r="L310">
        <v>0</v>
      </c>
      <c r="M310">
        <v>32964608</v>
      </c>
      <c r="N310">
        <v>42065747</v>
      </c>
      <c r="O310" s="52">
        <v>0</v>
      </c>
      <c r="P310" s="52">
        <v>0</v>
      </c>
      <c r="Q310" s="52">
        <v>0</v>
      </c>
      <c r="R310" s="52">
        <v>0</v>
      </c>
      <c r="S310" s="52">
        <v>0</v>
      </c>
      <c r="T310" s="52">
        <v>0</v>
      </c>
      <c r="U310" s="52">
        <v>0</v>
      </c>
      <c r="V310" s="52">
        <v>0</v>
      </c>
      <c r="W310" s="52">
        <v>0</v>
      </c>
      <c r="X310" s="52">
        <v>0</v>
      </c>
      <c r="Y310" s="52">
        <v>0</v>
      </c>
      <c r="Z310" s="52">
        <v>0</v>
      </c>
      <c r="AA310" s="25">
        <v>0</v>
      </c>
      <c r="AB310" s="25">
        <v>0</v>
      </c>
      <c r="AC310" s="25">
        <v>0</v>
      </c>
      <c r="AD310" s="25">
        <v>0</v>
      </c>
      <c r="AE310" s="25">
        <v>0</v>
      </c>
      <c r="AF310" s="25">
        <v>0</v>
      </c>
      <c r="AG310" s="25">
        <v>0</v>
      </c>
      <c r="AH310" s="25">
        <v>0</v>
      </c>
      <c r="AI310" s="25">
        <v>0</v>
      </c>
      <c r="AJ310" s="25">
        <v>0</v>
      </c>
      <c r="AK310" s="25">
        <v>0</v>
      </c>
      <c r="AL310" s="25">
        <v>0</v>
      </c>
      <c r="AM310" s="95">
        <v>0</v>
      </c>
      <c r="AN310" s="95" t="e">
        <f ca="1">IF(MengeInEEGSummieren(M310),AM310,0)</f>
        <v>#NAME?</v>
      </c>
      <c r="AO310" s="95">
        <f t="shared" si="30"/>
        <v>0</v>
      </c>
      <c r="AP310" s="95">
        <f t="shared" si="31"/>
        <v>0</v>
      </c>
      <c r="AS310">
        <v>0</v>
      </c>
      <c r="AT310">
        <v>0</v>
      </c>
      <c r="AU310" t="e">
        <f t="shared" ca="1" si="32"/>
        <v>#NAME?</v>
      </c>
    </row>
    <row r="311" spans="1:47" x14ac:dyDescent="0.15">
      <c r="A311" s="21" t="s">
        <v>593</v>
      </c>
      <c r="B311" s="22" t="s">
        <v>40</v>
      </c>
      <c r="C311" s="42">
        <v>2013</v>
      </c>
      <c r="D311" s="22" t="s">
        <v>585</v>
      </c>
      <c r="E311" s="22"/>
      <c r="F311" s="23">
        <v>6.79</v>
      </c>
      <c r="G311" s="23">
        <v>6.79</v>
      </c>
      <c r="H311" s="24">
        <f t="shared" si="27"/>
        <v>0</v>
      </c>
      <c r="I311" s="153">
        <v>0</v>
      </c>
      <c r="J311" s="24">
        <f t="shared" si="28"/>
        <v>0</v>
      </c>
      <c r="K311" s="25">
        <f t="shared" si="29"/>
        <v>0</v>
      </c>
      <c r="L311">
        <v>0</v>
      </c>
      <c r="M311">
        <v>32964608</v>
      </c>
      <c r="N311">
        <v>42065747</v>
      </c>
      <c r="O311" s="52">
        <v>0</v>
      </c>
      <c r="P311" s="52">
        <v>0</v>
      </c>
      <c r="Q311" s="52">
        <v>0</v>
      </c>
      <c r="R311" s="52">
        <v>0</v>
      </c>
      <c r="S311" s="52">
        <v>0</v>
      </c>
      <c r="T311" s="52">
        <v>0</v>
      </c>
      <c r="U311" s="52">
        <v>0</v>
      </c>
      <c r="V311" s="52">
        <v>0</v>
      </c>
      <c r="W311" s="52">
        <v>0</v>
      </c>
      <c r="X311" s="52">
        <v>0</v>
      </c>
      <c r="Y311" s="52">
        <v>0</v>
      </c>
      <c r="Z311" s="52">
        <v>0</v>
      </c>
      <c r="AA311" s="25">
        <v>0</v>
      </c>
      <c r="AB311" s="25">
        <v>0</v>
      </c>
      <c r="AC311" s="25">
        <v>0</v>
      </c>
      <c r="AD311" s="25">
        <v>0</v>
      </c>
      <c r="AE311" s="25">
        <v>0</v>
      </c>
      <c r="AF311" s="25">
        <v>0</v>
      </c>
      <c r="AG311" s="25">
        <v>0</v>
      </c>
      <c r="AH311" s="25">
        <v>0</v>
      </c>
      <c r="AI311" s="25">
        <v>0</v>
      </c>
      <c r="AJ311" s="25">
        <v>0</v>
      </c>
      <c r="AK311" s="25">
        <v>0</v>
      </c>
      <c r="AL311" s="25">
        <v>0</v>
      </c>
      <c r="AM311" s="95">
        <v>0</v>
      </c>
      <c r="AN311" s="95" t="e">
        <f ca="1">IF(MengeInEEGSummieren(M311),AM311,0)</f>
        <v>#NAME?</v>
      </c>
      <c r="AO311" s="95">
        <f t="shared" si="30"/>
        <v>0</v>
      </c>
      <c r="AP311" s="95">
        <f t="shared" si="31"/>
        <v>0</v>
      </c>
      <c r="AS311">
        <v>0</v>
      </c>
      <c r="AT311">
        <v>0</v>
      </c>
      <c r="AU311" t="e">
        <f t="shared" ca="1" si="32"/>
        <v>#NAME?</v>
      </c>
    </row>
    <row r="312" spans="1:47" x14ac:dyDescent="0.15">
      <c r="A312" s="307"/>
      <c r="B312" s="308"/>
      <c r="C312" s="309"/>
      <c r="D312" s="308"/>
      <c r="E312" s="308"/>
      <c r="F312" s="310"/>
      <c r="G312" s="310"/>
      <c r="H312" s="311"/>
      <c r="I312" s="312"/>
      <c r="J312" s="311"/>
      <c r="K312" s="313"/>
      <c r="L312" s="66"/>
      <c r="M312" s="66"/>
      <c r="N312" s="66"/>
      <c r="O312" s="314"/>
      <c r="P312" s="314"/>
      <c r="Q312" s="314"/>
      <c r="R312" s="314"/>
      <c r="S312" s="314"/>
      <c r="T312" s="314"/>
      <c r="U312" s="314"/>
      <c r="V312" s="314"/>
      <c r="W312" s="314"/>
      <c r="X312" s="314"/>
      <c r="Y312" s="314"/>
      <c r="Z312" s="314"/>
      <c r="AA312" s="315"/>
      <c r="AB312" s="315"/>
      <c r="AC312" s="315"/>
      <c r="AD312" s="315"/>
      <c r="AE312" s="315"/>
      <c r="AF312" s="315"/>
      <c r="AG312" s="315"/>
      <c r="AH312" s="315"/>
      <c r="AI312" s="315"/>
      <c r="AJ312" s="315"/>
      <c r="AK312" s="315"/>
      <c r="AL312" s="315"/>
      <c r="AM312" s="95">
        <v>0</v>
      </c>
      <c r="AN312" s="95" t="e">
        <f ca="1">IF(MengeInEEGSummieren(M312),AM312,0)</f>
        <v>#NAME?</v>
      </c>
      <c r="AO312" s="95">
        <f t="shared" si="30"/>
        <v>0</v>
      </c>
      <c r="AP312" s="95">
        <f t="shared" si="31"/>
        <v>0</v>
      </c>
      <c r="AS312">
        <v>0</v>
      </c>
      <c r="AT312">
        <v>0</v>
      </c>
      <c r="AU312" t="e">
        <f t="shared" ca="1" si="32"/>
        <v>#NAME?</v>
      </c>
    </row>
    <row r="313" spans="1:47" x14ac:dyDescent="0.15">
      <c r="A313" s="21" t="s">
        <v>594</v>
      </c>
      <c r="B313" s="22" t="s">
        <v>40</v>
      </c>
      <c r="C313" s="42">
        <v>2014</v>
      </c>
      <c r="D313" s="22" t="s">
        <v>82</v>
      </c>
      <c r="E313" s="22"/>
      <c r="F313" s="23">
        <v>6.59</v>
      </c>
      <c r="G313" s="23">
        <v>6.59</v>
      </c>
      <c r="H313" s="24">
        <f t="shared" si="27"/>
        <v>0</v>
      </c>
      <c r="I313" s="153">
        <v>0</v>
      </c>
      <c r="J313" s="24">
        <f t="shared" si="28"/>
        <v>0</v>
      </c>
      <c r="K313" s="25">
        <f t="shared" si="29"/>
        <v>0</v>
      </c>
      <c r="L313">
        <v>0</v>
      </c>
      <c r="M313">
        <v>32964608</v>
      </c>
      <c r="N313">
        <v>42065747</v>
      </c>
      <c r="O313" s="52">
        <v>0</v>
      </c>
      <c r="P313" s="52">
        <v>0</v>
      </c>
      <c r="Q313" s="52">
        <v>0</v>
      </c>
      <c r="R313" s="52">
        <v>0</v>
      </c>
      <c r="S313" s="52">
        <v>0</v>
      </c>
      <c r="T313" s="52">
        <v>0</v>
      </c>
      <c r="U313" s="52">
        <v>0</v>
      </c>
      <c r="V313" s="52">
        <v>0</v>
      </c>
      <c r="W313" s="52">
        <v>0</v>
      </c>
      <c r="X313" s="52">
        <v>0</v>
      </c>
      <c r="Y313" s="52">
        <v>0</v>
      </c>
      <c r="Z313" s="52">
        <v>0</v>
      </c>
      <c r="AA313" s="25">
        <v>0</v>
      </c>
      <c r="AB313" s="25">
        <v>0</v>
      </c>
      <c r="AC313" s="25">
        <v>0</v>
      </c>
      <c r="AD313" s="25">
        <v>0</v>
      </c>
      <c r="AE313" s="25">
        <v>0</v>
      </c>
      <c r="AF313" s="25">
        <v>0</v>
      </c>
      <c r="AG313" s="25">
        <v>0</v>
      </c>
      <c r="AH313" s="25">
        <v>0</v>
      </c>
      <c r="AI313" s="25">
        <v>0</v>
      </c>
      <c r="AJ313" s="25">
        <v>0</v>
      </c>
      <c r="AK313" s="25">
        <v>0</v>
      </c>
      <c r="AL313" s="25">
        <v>0</v>
      </c>
      <c r="AM313" s="95">
        <v>0</v>
      </c>
      <c r="AN313" s="95" t="e">
        <f ca="1">IF(MengeInEEGSummieren(M313),AM313,0)</f>
        <v>#NAME?</v>
      </c>
      <c r="AO313" s="95">
        <f t="shared" si="30"/>
        <v>0</v>
      </c>
      <c r="AP313" s="95">
        <f t="shared" si="31"/>
        <v>0</v>
      </c>
      <c r="AS313">
        <v>0</v>
      </c>
      <c r="AT313">
        <v>0</v>
      </c>
      <c r="AU313" t="e">
        <f t="shared" ca="1" si="32"/>
        <v>#NAME?</v>
      </c>
    </row>
    <row r="314" spans="1:47" x14ac:dyDescent="0.15">
      <c r="A314" s="21" t="s">
        <v>595</v>
      </c>
      <c r="B314" s="22" t="s">
        <v>40</v>
      </c>
      <c r="C314" s="42">
        <v>2014</v>
      </c>
      <c r="D314" s="22" t="s">
        <v>574</v>
      </c>
      <c r="E314" s="22"/>
      <c r="F314" s="23">
        <v>9.5</v>
      </c>
      <c r="G314" s="23">
        <v>9.5</v>
      </c>
      <c r="H314" s="24">
        <f t="shared" si="27"/>
        <v>0</v>
      </c>
      <c r="I314" s="153">
        <v>0</v>
      </c>
      <c r="J314" s="24">
        <f t="shared" si="28"/>
        <v>0</v>
      </c>
      <c r="K314" s="25">
        <f t="shared" si="29"/>
        <v>0</v>
      </c>
      <c r="L314">
        <v>0</v>
      </c>
      <c r="M314">
        <v>32964608</v>
      </c>
      <c r="N314">
        <v>42065747</v>
      </c>
      <c r="O314" s="52">
        <v>0</v>
      </c>
      <c r="P314" s="52">
        <v>0</v>
      </c>
      <c r="Q314" s="52">
        <v>0</v>
      </c>
      <c r="R314" s="52">
        <v>0</v>
      </c>
      <c r="S314" s="52">
        <v>0</v>
      </c>
      <c r="T314" s="52">
        <v>0</v>
      </c>
      <c r="U314" s="52">
        <v>0</v>
      </c>
      <c r="V314" s="52">
        <v>0</v>
      </c>
      <c r="W314" s="52">
        <v>0</v>
      </c>
      <c r="X314" s="52">
        <v>0</v>
      </c>
      <c r="Y314" s="52">
        <v>0</v>
      </c>
      <c r="Z314" s="52">
        <v>0</v>
      </c>
      <c r="AA314" s="25">
        <v>0</v>
      </c>
      <c r="AB314" s="25">
        <v>0</v>
      </c>
      <c r="AC314" s="25">
        <v>0</v>
      </c>
      <c r="AD314" s="25">
        <v>0</v>
      </c>
      <c r="AE314" s="25">
        <v>0</v>
      </c>
      <c r="AF314" s="25">
        <v>0</v>
      </c>
      <c r="AG314" s="25">
        <v>0</v>
      </c>
      <c r="AH314" s="25">
        <v>0</v>
      </c>
      <c r="AI314" s="25">
        <v>0</v>
      </c>
      <c r="AJ314" s="25">
        <v>0</v>
      </c>
      <c r="AK314" s="25">
        <v>0</v>
      </c>
      <c r="AL314" s="25">
        <v>0</v>
      </c>
      <c r="AM314" s="95">
        <v>0</v>
      </c>
      <c r="AN314" s="95" t="e">
        <f ca="1">IF(MengeInEEGSummieren(M314),AM314,0)</f>
        <v>#NAME?</v>
      </c>
      <c r="AO314" s="95">
        <f t="shared" si="30"/>
        <v>0</v>
      </c>
      <c r="AP314" s="95">
        <f t="shared" si="31"/>
        <v>0</v>
      </c>
      <c r="AS314">
        <v>0</v>
      </c>
      <c r="AT314">
        <v>0</v>
      </c>
      <c r="AU314" t="e">
        <f t="shared" ca="1" si="32"/>
        <v>#NAME?</v>
      </c>
    </row>
    <row r="315" spans="1:47" x14ac:dyDescent="0.15">
      <c r="A315" s="21" t="s">
        <v>596</v>
      </c>
      <c r="B315" s="22" t="s">
        <v>40</v>
      </c>
      <c r="C315" s="42">
        <v>2014</v>
      </c>
      <c r="D315" s="22" t="s">
        <v>576</v>
      </c>
      <c r="E315" s="22"/>
      <c r="F315" s="23">
        <v>8.5299999999999994</v>
      </c>
      <c r="G315" s="23">
        <v>8.5299999999999994</v>
      </c>
      <c r="H315" s="24">
        <f t="shared" si="27"/>
        <v>0</v>
      </c>
      <c r="I315" s="153">
        <v>0</v>
      </c>
      <c r="J315" s="24">
        <f t="shared" si="28"/>
        <v>0</v>
      </c>
      <c r="K315" s="25">
        <f t="shared" si="29"/>
        <v>0</v>
      </c>
      <c r="L315">
        <v>0</v>
      </c>
      <c r="M315">
        <v>32964608</v>
      </c>
      <c r="N315">
        <v>42065747</v>
      </c>
      <c r="O315" s="52">
        <v>0</v>
      </c>
      <c r="P315" s="52">
        <v>0</v>
      </c>
      <c r="Q315" s="52">
        <v>0</v>
      </c>
      <c r="R315" s="52">
        <v>0</v>
      </c>
      <c r="S315" s="52">
        <v>0</v>
      </c>
      <c r="T315" s="52">
        <v>0</v>
      </c>
      <c r="U315" s="52">
        <v>0</v>
      </c>
      <c r="V315" s="52">
        <v>0</v>
      </c>
      <c r="W315" s="52">
        <v>0</v>
      </c>
      <c r="X315" s="52">
        <v>0</v>
      </c>
      <c r="Y315" s="52">
        <v>0</v>
      </c>
      <c r="Z315" s="52">
        <v>0</v>
      </c>
      <c r="AA315" s="25">
        <v>0</v>
      </c>
      <c r="AB315" s="25">
        <v>0</v>
      </c>
      <c r="AC315" s="25">
        <v>0</v>
      </c>
      <c r="AD315" s="25">
        <v>0</v>
      </c>
      <c r="AE315" s="25">
        <v>0</v>
      </c>
      <c r="AF315" s="25">
        <v>0</v>
      </c>
      <c r="AG315" s="25">
        <v>0</v>
      </c>
      <c r="AH315" s="25">
        <v>0</v>
      </c>
      <c r="AI315" s="25">
        <v>0</v>
      </c>
      <c r="AJ315" s="25">
        <v>0</v>
      </c>
      <c r="AK315" s="25">
        <v>0</v>
      </c>
      <c r="AL315" s="25">
        <v>0</v>
      </c>
      <c r="AM315" s="95">
        <v>0</v>
      </c>
      <c r="AN315" s="95" t="e">
        <f ca="1">IF(MengeInEEGSummieren(M315),AM315,0)</f>
        <v>#NAME?</v>
      </c>
      <c r="AO315" s="95">
        <f t="shared" si="30"/>
        <v>0</v>
      </c>
      <c r="AP315" s="95">
        <f t="shared" si="31"/>
        <v>0</v>
      </c>
      <c r="AS315">
        <v>0</v>
      </c>
      <c r="AT315">
        <v>0</v>
      </c>
      <c r="AU315" t="e">
        <f t="shared" ca="1" si="32"/>
        <v>#NAME?</v>
      </c>
    </row>
    <row r="316" spans="1:47" x14ac:dyDescent="0.15">
      <c r="A316" s="21" t="s">
        <v>597</v>
      </c>
      <c r="B316" s="22" t="s">
        <v>40</v>
      </c>
      <c r="C316" s="42">
        <v>2014</v>
      </c>
      <c r="D316" s="22" t="s">
        <v>578</v>
      </c>
      <c r="E316" s="22"/>
      <c r="F316" s="23">
        <v>7.56</v>
      </c>
      <c r="G316" s="23">
        <v>7.56</v>
      </c>
      <c r="H316" s="24">
        <f t="shared" si="27"/>
        <v>0</v>
      </c>
      <c r="I316" s="153">
        <v>0</v>
      </c>
      <c r="J316" s="24">
        <f t="shared" si="28"/>
        <v>0</v>
      </c>
      <c r="K316" s="25">
        <f t="shared" si="29"/>
        <v>0</v>
      </c>
      <c r="L316">
        <v>0</v>
      </c>
      <c r="M316">
        <v>32964608</v>
      </c>
      <c r="N316">
        <v>42065747</v>
      </c>
      <c r="O316" s="52">
        <v>0</v>
      </c>
      <c r="P316" s="52">
        <v>0</v>
      </c>
      <c r="Q316" s="52">
        <v>0</v>
      </c>
      <c r="R316" s="52">
        <v>0</v>
      </c>
      <c r="S316" s="52">
        <v>0</v>
      </c>
      <c r="T316" s="52">
        <v>0</v>
      </c>
      <c r="U316" s="52">
        <v>0</v>
      </c>
      <c r="V316" s="52">
        <v>0</v>
      </c>
      <c r="W316" s="52">
        <v>0</v>
      </c>
      <c r="X316" s="52">
        <v>0</v>
      </c>
      <c r="Y316" s="52">
        <v>0</v>
      </c>
      <c r="Z316" s="52">
        <v>0</v>
      </c>
      <c r="AA316" s="25">
        <v>0</v>
      </c>
      <c r="AB316" s="25">
        <v>0</v>
      </c>
      <c r="AC316" s="25">
        <v>0</v>
      </c>
      <c r="AD316" s="25">
        <v>0</v>
      </c>
      <c r="AE316" s="25">
        <v>0</v>
      </c>
      <c r="AF316" s="25">
        <v>0</v>
      </c>
      <c r="AG316" s="25">
        <v>0</v>
      </c>
      <c r="AH316" s="25">
        <v>0</v>
      </c>
      <c r="AI316" s="25">
        <v>0</v>
      </c>
      <c r="AJ316" s="25">
        <v>0</v>
      </c>
      <c r="AK316" s="25">
        <v>0</v>
      </c>
      <c r="AL316" s="25">
        <v>0</v>
      </c>
      <c r="AM316" s="95">
        <v>0</v>
      </c>
      <c r="AN316" s="95" t="e">
        <f ca="1">IF(MengeInEEGSummieren(M316),AM316,0)</f>
        <v>#NAME?</v>
      </c>
      <c r="AO316" s="95">
        <f t="shared" si="30"/>
        <v>0</v>
      </c>
      <c r="AP316" s="95">
        <f t="shared" si="31"/>
        <v>0</v>
      </c>
      <c r="AS316">
        <v>0</v>
      </c>
      <c r="AT316">
        <v>0</v>
      </c>
      <c r="AU316" t="e">
        <f t="shared" ca="1" si="32"/>
        <v>#NAME?</v>
      </c>
    </row>
    <row r="317" spans="1:47" x14ac:dyDescent="0.15">
      <c r="A317" s="21" t="s">
        <v>598</v>
      </c>
      <c r="B317" s="22" t="s">
        <v>40</v>
      </c>
      <c r="C317" s="42">
        <v>2014</v>
      </c>
      <c r="D317" s="22" t="s">
        <v>233</v>
      </c>
      <c r="E317" s="22"/>
      <c r="F317" s="23">
        <v>5.71</v>
      </c>
      <c r="G317" s="23">
        <v>5.71</v>
      </c>
      <c r="H317" s="24">
        <f t="shared" si="27"/>
        <v>0</v>
      </c>
      <c r="I317" s="153">
        <v>0</v>
      </c>
      <c r="J317" s="24">
        <f t="shared" si="28"/>
        <v>0</v>
      </c>
      <c r="K317" s="25">
        <f t="shared" si="29"/>
        <v>0</v>
      </c>
      <c r="L317">
        <v>0</v>
      </c>
      <c r="M317">
        <v>32964608</v>
      </c>
      <c r="N317">
        <v>42065747</v>
      </c>
      <c r="O317" s="52">
        <v>0</v>
      </c>
      <c r="P317" s="52">
        <v>0</v>
      </c>
      <c r="Q317" s="52">
        <v>0</v>
      </c>
      <c r="R317" s="52">
        <v>0</v>
      </c>
      <c r="S317" s="52">
        <v>0</v>
      </c>
      <c r="T317" s="52">
        <v>0</v>
      </c>
      <c r="U317" s="52">
        <v>0</v>
      </c>
      <c r="V317" s="52">
        <v>0</v>
      </c>
      <c r="W317" s="52">
        <v>0</v>
      </c>
      <c r="X317" s="52">
        <v>0</v>
      </c>
      <c r="Y317" s="52">
        <v>0</v>
      </c>
      <c r="Z317" s="52">
        <v>0</v>
      </c>
      <c r="AA317" s="25">
        <v>0</v>
      </c>
      <c r="AB317" s="25">
        <v>0</v>
      </c>
      <c r="AC317" s="25">
        <v>0</v>
      </c>
      <c r="AD317" s="25">
        <v>0</v>
      </c>
      <c r="AE317" s="25">
        <v>0</v>
      </c>
      <c r="AF317" s="25">
        <v>0</v>
      </c>
      <c r="AG317" s="25">
        <v>0</v>
      </c>
      <c r="AH317" s="25">
        <v>0</v>
      </c>
      <c r="AI317" s="25">
        <v>0</v>
      </c>
      <c r="AJ317" s="25">
        <v>0</v>
      </c>
      <c r="AK317" s="25">
        <v>0</v>
      </c>
      <c r="AL317" s="25">
        <v>0</v>
      </c>
      <c r="AM317" s="95">
        <v>0</v>
      </c>
      <c r="AN317" s="95" t="e">
        <f ca="1">IF(MengeInEEGSummieren(M317),AM317,0)</f>
        <v>#NAME?</v>
      </c>
      <c r="AO317" s="95">
        <f t="shared" si="30"/>
        <v>0</v>
      </c>
      <c r="AP317" s="95">
        <f t="shared" si="31"/>
        <v>0</v>
      </c>
      <c r="AS317">
        <v>0</v>
      </c>
      <c r="AT317">
        <v>0</v>
      </c>
      <c r="AU317" t="e">
        <f t="shared" ca="1" si="32"/>
        <v>#NAME?</v>
      </c>
    </row>
    <row r="318" spans="1:47" x14ac:dyDescent="0.15">
      <c r="A318" s="21" t="s">
        <v>599</v>
      </c>
      <c r="B318" s="22" t="s">
        <v>40</v>
      </c>
      <c r="C318" s="42">
        <v>2014</v>
      </c>
      <c r="D318" s="22" t="s">
        <v>581</v>
      </c>
      <c r="E318" s="22"/>
      <c r="F318" s="23">
        <v>8.6199999999999992</v>
      </c>
      <c r="G318" s="23">
        <v>8.6199999999999992</v>
      </c>
      <c r="H318" s="24">
        <f t="shared" si="27"/>
        <v>0</v>
      </c>
      <c r="I318" s="153">
        <v>0</v>
      </c>
      <c r="J318" s="24">
        <f t="shared" si="28"/>
        <v>0</v>
      </c>
      <c r="K318" s="25">
        <f t="shared" si="29"/>
        <v>0</v>
      </c>
      <c r="L318">
        <v>0</v>
      </c>
      <c r="M318">
        <v>32964608</v>
      </c>
      <c r="N318">
        <v>42065747</v>
      </c>
      <c r="O318" s="52">
        <v>0</v>
      </c>
      <c r="P318" s="52">
        <v>0</v>
      </c>
      <c r="Q318" s="52">
        <v>0</v>
      </c>
      <c r="R318" s="52">
        <v>0</v>
      </c>
      <c r="S318" s="52">
        <v>0</v>
      </c>
      <c r="T318" s="52">
        <v>0</v>
      </c>
      <c r="U318" s="52">
        <v>0</v>
      </c>
      <c r="V318" s="52">
        <v>0</v>
      </c>
      <c r="W318" s="52">
        <v>0</v>
      </c>
      <c r="X318" s="52">
        <v>0</v>
      </c>
      <c r="Y318" s="52">
        <v>0</v>
      </c>
      <c r="Z318" s="52">
        <v>0</v>
      </c>
      <c r="AA318" s="25">
        <v>0</v>
      </c>
      <c r="AB318" s="25">
        <v>0</v>
      </c>
      <c r="AC318" s="25">
        <v>0</v>
      </c>
      <c r="AD318" s="25">
        <v>0</v>
      </c>
      <c r="AE318" s="25">
        <v>0</v>
      </c>
      <c r="AF318" s="25">
        <v>0</v>
      </c>
      <c r="AG318" s="25">
        <v>0</v>
      </c>
      <c r="AH318" s="25">
        <v>0</v>
      </c>
      <c r="AI318" s="25">
        <v>0</v>
      </c>
      <c r="AJ318" s="25">
        <v>0</v>
      </c>
      <c r="AK318" s="25">
        <v>0</v>
      </c>
      <c r="AL318" s="25">
        <v>0</v>
      </c>
      <c r="AM318" s="95">
        <v>0</v>
      </c>
      <c r="AN318" s="95" t="e">
        <f ca="1">IF(MengeInEEGSummieren(M318),AM318,0)</f>
        <v>#NAME?</v>
      </c>
      <c r="AO318" s="95">
        <f t="shared" si="30"/>
        <v>0</v>
      </c>
      <c r="AP318" s="95">
        <f t="shared" si="31"/>
        <v>0</v>
      </c>
      <c r="AS318">
        <v>0</v>
      </c>
      <c r="AT318">
        <v>0</v>
      </c>
      <c r="AU318" t="e">
        <f t="shared" ca="1" si="32"/>
        <v>#NAME?</v>
      </c>
    </row>
    <row r="319" spans="1:47" x14ac:dyDescent="0.15">
      <c r="A319" s="21" t="s">
        <v>600</v>
      </c>
      <c r="B319" s="22" t="s">
        <v>40</v>
      </c>
      <c r="C319" s="42">
        <v>2014</v>
      </c>
      <c r="D319" s="22" t="s">
        <v>583</v>
      </c>
      <c r="E319" s="22"/>
      <c r="F319" s="23">
        <v>7.65</v>
      </c>
      <c r="G319" s="23">
        <v>7.65</v>
      </c>
      <c r="H319" s="24">
        <f t="shared" si="27"/>
        <v>0</v>
      </c>
      <c r="I319" s="153">
        <v>0</v>
      </c>
      <c r="J319" s="24">
        <f t="shared" si="28"/>
        <v>0</v>
      </c>
      <c r="K319" s="25">
        <f t="shared" si="29"/>
        <v>0</v>
      </c>
      <c r="L319">
        <v>0</v>
      </c>
      <c r="M319">
        <v>32964608</v>
      </c>
      <c r="N319">
        <v>42065747</v>
      </c>
      <c r="O319" s="52">
        <v>0</v>
      </c>
      <c r="P319" s="52">
        <v>0</v>
      </c>
      <c r="Q319" s="52">
        <v>0</v>
      </c>
      <c r="R319" s="52">
        <v>0</v>
      </c>
      <c r="S319" s="52">
        <v>0</v>
      </c>
      <c r="T319" s="52">
        <v>0</v>
      </c>
      <c r="U319" s="52">
        <v>0</v>
      </c>
      <c r="V319" s="52">
        <v>0</v>
      </c>
      <c r="W319" s="52">
        <v>0</v>
      </c>
      <c r="X319" s="52">
        <v>0</v>
      </c>
      <c r="Y319" s="52">
        <v>0</v>
      </c>
      <c r="Z319" s="52">
        <v>0</v>
      </c>
      <c r="AA319" s="25">
        <v>0</v>
      </c>
      <c r="AB319" s="25">
        <v>0</v>
      </c>
      <c r="AC319" s="25">
        <v>0</v>
      </c>
      <c r="AD319" s="25">
        <v>0</v>
      </c>
      <c r="AE319" s="25">
        <v>0</v>
      </c>
      <c r="AF319" s="25">
        <v>0</v>
      </c>
      <c r="AG319" s="25">
        <v>0</v>
      </c>
      <c r="AH319" s="25">
        <v>0</v>
      </c>
      <c r="AI319" s="25">
        <v>0</v>
      </c>
      <c r="AJ319" s="25">
        <v>0</v>
      </c>
      <c r="AK319" s="25">
        <v>0</v>
      </c>
      <c r="AL319" s="25">
        <v>0</v>
      </c>
      <c r="AM319" s="95">
        <v>0</v>
      </c>
      <c r="AN319" s="95" t="e">
        <f ca="1">IF(MengeInEEGSummieren(M319),AM319,0)</f>
        <v>#NAME?</v>
      </c>
      <c r="AO319" s="95">
        <f t="shared" si="30"/>
        <v>0</v>
      </c>
      <c r="AP319" s="95">
        <f t="shared" si="31"/>
        <v>0</v>
      </c>
      <c r="AS319">
        <v>0</v>
      </c>
      <c r="AT319">
        <v>0</v>
      </c>
      <c r="AU319" t="e">
        <f t="shared" ca="1" si="32"/>
        <v>#NAME?</v>
      </c>
    </row>
    <row r="320" spans="1:47" x14ac:dyDescent="0.15">
      <c r="A320" s="21" t="s">
        <v>601</v>
      </c>
      <c r="B320" s="22" t="s">
        <v>40</v>
      </c>
      <c r="C320" s="42">
        <v>2014</v>
      </c>
      <c r="D320" s="22" t="s">
        <v>585</v>
      </c>
      <c r="E320" s="22"/>
      <c r="F320" s="23">
        <v>6.68</v>
      </c>
      <c r="G320" s="23">
        <v>6.68</v>
      </c>
      <c r="H320" s="24">
        <f t="shared" si="27"/>
        <v>0</v>
      </c>
      <c r="I320" s="153">
        <v>0</v>
      </c>
      <c r="J320" s="24">
        <f t="shared" si="28"/>
        <v>0</v>
      </c>
      <c r="K320" s="25">
        <f t="shared" si="29"/>
        <v>0</v>
      </c>
      <c r="L320">
        <v>0</v>
      </c>
      <c r="M320">
        <v>32964608</v>
      </c>
      <c r="N320">
        <v>42065747</v>
      </c>
      <c r="O320" s="52">
        <v>0</v>
      </c>
      <c r="P320" s="52">
        <v>0</v>
      </c>
      <c r="Q320" s="52">
        <v>0</v>
      </c>
      <c r="R320" s="52">
        <v>0</v>
      </c>
      <c r="S320" s="52">
        <v>0</v>
      </c>
      <c r="T320" s="52">
        <v>0</v>
      </c>
      <c r="U320" s="52">
        <v>0</v>
      </c>
      <c r="V320" s="52">
        <v>0</v>
      </c>
      <c r="W320" s="52">
        <v>0</v>
      </c>
      <c r="X320" s="52">
        <v>0</v>
      </c>
      <c r="Y320" s="52">
        <v>0</v>
      </c>
      <c r="Z320" s="52">
        <v>0</v>
      </c>
      <c r="AA320" s="25">
        <v>0</v>
      </c>
      <c r="AB320" s="25">
        <v>0</v>
      </c>
      <c r="AC320" s="25">
        <v>0</v>
      </c>
      <c r="AD320" s="25">
        <v>0</v>
      </c>
      <c r="AE320" s="25">
        <v>0</v>
      </c>
      <c r="AF320" s="25">
        <v>0</v>
      </c>
      <c r="AG320" s="25">
        <v>0</v>
      </c>
      <c r="AH320" s="25">
        <v>0</v>
      </c>
      <c r="AI320" s="25">
        <v>0</v>
      </c>
      <c r="AJ320" s="25">
        <v>0</v>
      </c>
      <c r="AK320" s="25">
        <v>0</v>
      </c>
      <c r="AL320" s="25">
        <v>0</v>
      </c>
      <c r="AM320" s="95">
        <v>0</v>
      </c>
      <c r="AN320" s="95" t="e">
        <f ca="1">IF(MengeInEEGSummieren(M320),AM320,0)</f>
        <v>#NAME?</v>
      </c>
      <c r="AO320" s="95">
        <f t="shared" si="30"/>
        <v>0</v>
      </c>
      <c r="AP320" s="95">
        <f t="shared" si="31"/>
        <v>0</v>
      </c>
      <c r="AS320">
        <v>0</v>
      </c>
      <c r="AT320">
        <v>0</v>
      </c>
      <c r="AU320" t="e">
        <f t="shared" ca="1" si="32"/>
        <v>#NAME?</v>
      </c>
    </row>
    <row r="321" spans="1:47" x14ac:dyDescent="0.15">
      <c r="A321" s="307"/>
      <c r="B321" s="308"/>
      <c r="C321" s="309"/>
      <c r="D321" s="308"/>
      <c r="E321" s="308"/>
      <c r="F321" s="310"/>
      <c r="G321" s="310"/>
      <c r="H321" s="311"/>
      <c r="I321" s="312"/>
      <c r="J321" s="311"/>
      <c r="K321" s="313"/>
      <c r="L321" s="66"/>
      <c r="M321" s="66"/>
      <c r="N321" s="66"/>
      <c r="O321" s="314"/>
      <c r="P321" s="314"/>
      <c r="Q321" s="314"/>
      <c r="R321" s="314"/>
      <c r="S321" s="314"/>
      <c r="T321" s="314"/>
      <c r="U321" s="314"/>
      <c r="V321" s="314"/>
      <c r="W321" s="314"/>
      <c r="X321" s="314"/>
      <c r="Y321" s="314"/>
      <c r="Z321" s="314"/>
      <c r="AA321" s="315"/>
      <c r="AB321" s="315"/>
      <c r="AC321" s="315"/>
      <c r="AD321" s="315"/>
      <c r="AE321" s="315"/>
      <c r="AF321" s="315"/>
      <c r="AG321" s="315"/>
      <c r="AH321" s="315"/>
      <c r="AI321" s="315"/>
      <c r="AJ321" s="315"/>
      <c r="AK321" s="315"/>
      <c r="AL321" s="315"/>
      <c r="AM321" s="95">
        <v>0</v>
      </c>
      <c r="AN321" s="95" t="e">
        <f ca="1">IF(MengeInEEGSummieren(M321),AM321,0)</f>
        <v>#NAME?</v>
      </c>
      <c r="AO321" s="95">
        <f t="shared" si="30"/>
        <v>0</v>
      </c>
      <c r="AP321" s="95">
        <f t="shared" si="31"/>
        <v>0</v>
      </c>
      <c r="AS321">
        <v>0</v>
      </c>
      <c r="AT321">
        <v>0</v>
      </c>
      <c r="AU321" t="e">
        <f t="shared" ca="1" si="32"/>
        <v>#NAME?</v>
      </c>
    </row>
    <row r="322" spans="1:47" x14ac:dyDescent="0.15">
      <c r="A322" s="21" t="s">
        <v>602</v>
      </c>
      <c r="B322" s="22" t="s">
        <v>40</v>
      </c>
      <c r="C322" s="42">
        <v>2014</v>
      </c>
      <c r="D322" s="22" t="s">
        <v>82</v>
      </c>
      <c r="E322" s="22"/>
      <c r="F322" s="23">
        <v>6.49</v>
      </c>
      <c r="G322" s="23">
        <v>6.69</v>
      </c>
      <c r="H322" s="24">
        <f t="shared" si="27"/>
        <v>0</v>
      </c>
      <c r="I322" s="153">
        <v>0</v>
      </c>
      <c r="J322" s="24">
        <f t="shared" si="28"/>
        <v>0</v>
      </c>
      <c r="K322" s="25">
        <f t="shared" si="29"/>
        <v>0</v>
      </c>
      <c r="L322">
        <v>0</v>
      </c>
      <c r="M322">
        <v>301400064</v>
      </c>
      <c r="N322">
        <v>42065747</v>
      </c>
      <c r="O322" s="52">
        <v>0</v>
      </c>
      <c r="P322" s="52">
        <v>0</v>
      </c>
      <c r="Q322" s="52">
        <v>0</v>
      </c>
      <c r="R322" s="52">
        <v>0</v>
      </c>
      <c r="S322" s="52">
        <v>0</v>
      </c>
      <c r="T322" s="52">
        <v>0</v>
      </c>
      <c r="U322" s="52">
        <v>0</v>
      </c>
      <c r="V322" s="52">
        <v>0</v>
      </c>
      <c r="W322" s="52">
        <v>0</v>
      </c>
      <c r="X322" s="52">
        <v>0</v>
      </c>
      <c r="Y322" s="52">
        <v>0</v>
      </c>
      <c r="Z322" s="52">
        <v>0</v>
      </c>
      <c r="AA322" s="25">
        <v>0</v>
      </c>
      <c r="AB322" s="25">
        <v>0</v>
      </c>
      <c r="AC322" s="25">
        <v>0</v>
      </c>
      <c r="AD322" s="25">
        <v>0</v>
      </c>
      <c r="AE322" s="25">
        <v>0</v>
      </c>
      <c r="AF322" s="25">
        <v>0</v>
      </c>
      <c r="AG322" s="25">
        <v>0</v>
      </c>
      <c r="AH322" s="25">
        <v>0</v>
      </c>
      <c r="AI322" s="25">
        <v>0</v>
      </c>
      <c r="AJ322" s="25">
        <v>0</v>
      </c>
      <c r="AK322" s="25">
        <v>0</v>
      </c>
      <c r="AL322" s="25">
        <v>0</v>
      </c>
      <c r="AM322" s="95">
        <v>0</v>
      </c>
      <c r="AN322" s="95" t="e">
        <f ca="1">IF(MengeInEEGSummieren(M322),AM322,0)</f>
        <v>#NAME?</v>
      </c>
      <c r="AO322" s="95">
        <f t="shared" si="30"/>
        <v>0</v>
      </c>
      <c r="AP322" s="95">
        <f t="shared" si="31"/>
        <v>0</v>
      </c>
      <c r="AS322">
        <v>0</v>
      </c>
      <c r="AT322">
        <v>0</v>
      </c>
      <c r="AU322" t="e">
        <f t="shared" ca="1" si="32"/>
        <v>#NAME?</v>
      </c>
    </row>
    <row r="323" spans="1:47" x14ac:dyDescent="0.15">
      <c r="A323" s="21" t="s">
        <v>603</v>
      </c>
      <c r="B323" s="22" t="s">
        <v>40</v>
      </c>
      <c r="C323" s="42">
        <v>2014</v>
      </c>
      <c r="D323" s="22" t="s">
        <v>233</v>
      </c>
      <c r="E323" s="22"/>
      <c r="F323" s="23">
        <v>5.63</v>
      </c>
      <c r="G323" s="23">
        <v>5.83</v>
      </c>
      <c r="H323" s="24">
        <f t="shared" si="27"/>
        <v>0</v>
      </c>
      <c r="I323" s="153">
        <v>0</v>
      </c>
      <c r="J323" s="24">
        <f t="shared" si="28"/>
        <v>0</v>
      </c>
      <c r="K323" s="25">
        <f t="shared" si="29"/>
        <v>0</v>
      </c>
      <c r="L323">
        <v>0</v>
      </c>
      <c r="M323">
        <v>301400064</v>
      </c>
      <c r="N323">
        <v>42065747</v>
      </c>
      <c r="O323" s="52">
        <v>0</v>
      </c>
      <c r="P323" s="52">
        <v>0</v>
      </c>
      <c r="Q323" s="52">
        <v>0</v>
      </c>
      <c r="R323" s="52">
        <v>0</v>
      </c>
      <c r="S323" s="52">
        <v>0</v>
      </c>
      <c r="T323" s="52">
        <v>0</v>
      </c>
      <c r="U323" s="52">
        <v>0</v>
      </c>
      <c r="V323" s="52">
        <v>0</v>
      </c>
      <c r="W323" s="52">
        <v>0</v>
      </c>
      <c r="X323" s="52">
        <v>0</v>
      </c>
      <c r="Y323" s="52">
        <v>0</v>
      </c>
      <c r="Z323" s="52">
        <v>0</v>
      </c>
      <c r="AA323" s="25">
        <v>0</v>
      </c>
      <c r="AB323" s="25">
        <v>0</v>
      </c>
      <c r="AC323" s="25">
        <v>0</v>
      </c>
      <c r="AD323" s="25">
        <v>0</v>
      </c>
      <c r="AE323" s="25">
        <v>0</v>
      </c>
      <c r="AF323" s="25">
        <v>0</v>
      </c>
      <c r="AG323" s="25">
        <v>0</v>
      </c>
      <c r="AH323" s="25">
        <v>0</v>
      </c>
      <c r="AI323" s="25">
        <v>0</v>
      </c>
      <c r="AJ323" s="25">
        <v>0</v>
      </c>
      <c r="AK323" s="25">
        <v>0</v>
      </c>
      <c r="AL323" s="25">
        <v>0</v>
      </c>
      <c r="AM323" s="95">
        <v>0</v>
      </c>
      <c r="AN323" s="95" t="e">
        <f ca="1">IF(MengeInEEGSummieren(M323),AM323,0)</f>
        <v>#NAME?</v>
      </c>
      <c r="AO323" s="95">
        <f t="shared" si="30"/>
        <v>0</v>
      </c>
      <c r="AP323" s="95">
        <f t="shared" si="31"/>
        <v>0</v>
      </c>
      <c r="AS323">
        <v>0</v>
      </c>
      <c r="AT323">
        <v>0</v>
      </c>
      <c r="AU323" t="e">
        <f t="shared" ca="1" si="32"/>
        <v>#NAME?</v>
      </c>
    </row>
    <row r="324" spans="1:47" x14ac:dyDescent="0.15">
      <c r="A324" s="307"/>
      <c r="B324" s="308"/>
      <c r="C324" s="309"/>
      <c r="D324" s="308"/>
      <c r="E324" s="308"/>
      <c r="F324" s="310"/>
      <c r="G324" s="310"/>
      <c r="H324" s="311"/>
      <c r="I324" s="312"/>
      <c r="J324" s="311"/>
      <c r="K324" s="313"/>
      <c r="L324" s="66"/>
      <c r="M324" s="66"/>
      <c r="N324" s="66"/>
      <c r="O324" s="314"/>
      <c r="P324" s="314"/>
      <c r="Q324" s="314"/>
      <c r="R324" s="314"/>
      <c r="S324" s="314"/>
      <c r="T324" s="314"/>
      <c r="U324" s="314"/>
      <c r="V324" s="314"/>
      <c r="W324" s="314"/>
      <c r="X324" s="314"/>
      <c r="Y324" s="314"/>
      <c r="Z324" s="314"/>
      <c r="AA324" s="315"/>
      <c r="AB324" s="315"/>
      <c r="AC324" s="315"/>
      <c r="AD324" s="315"/>
      <c r="AE324" s="315"/>
      <c r="AF324" s="315"/>
      <c r="AG324" s="315"/>
      <c r="AH324" s="315"/>
      <c r="AI324" s="315"/>
      <c r="AJ324" s="315"/>
      <c r="AK324" s="315"/>
      <c r="AL324" s="315"/>
      <c r="AM324" s="95">
        <v>0</v>
      </c>
      <c r="AN324" s="95" t="e">
        <f ca="1">IF(MengeInEEGSummieren(M324),AM324,0)</f>
        <v>#NAME?</v>
      </c>
      <c r="AO324" s="95">
        <f t="shared" si="30"/>
        <v>0</v>
      </c>
      <c r="AP324" s="95">
        <f t="shared" si="31"/>
        <v>0</v>
      </c>
      <c r="AS324">
        <v>0</v>
      </c>
      <c r="AT324">
        <v>0</v>
      </c>
      <c r="AU324" t="e">
        <f t="shared" ca="1" si="32"/>
        <v>#NAME?</v>
      </c>
    </row>
    <row r="325" spans="1:47" x14ac:dyDescent="0.15">
      <c r="A325" s="21" t="s">
        <v>604</v>
      </c>
      <c r="B325" s="22" t="s">
        <v>40</v>
      </c>
      <c r="C325" s="42">
        <v>2015</v>
      </c>
      <c r="D325" s="22" t="s">
        <v>82</v>
      </c>
      <c r="E325" s="22"/>
      <c r="F325" s="23">
        <v>6.49</v>
      </c>
      <c r="G325" s="23">
        <v>6.69</v>
      </c>
      <c r="H325" s="24">
        <f t="shared" si="27"/>
        <v>0</v>
      </c>
      <c r="I325" s="153">
        <v>0</v>
      </c>
      <c r="J325" s="24">
        <f t="shared" si="28"/>
        <v>0</v>
      </c>
      <c r="K325" s="25">
        <f t="shared" si="29"/>
        <v>0</v>
      </c>
      <c r="L325">
        <v>0</v>
      </c>
      <c r="M325">
        <v>301400064</v>
      </c>
      <c r="N325">
        <v>42065747</v>
      </c>
      <c r="O325" s="52">
        <v>0</v>
      </c>
      <c r="P325" s="52">
        <v>0</v>
      </c>
      <c r="Q325" s="52">
        <v>0</v>
      </c>
      <c r="R325" s="52">
        <v>0</v>
      </c>
      <c r="S325" s="52">
        <v>0</v>
      </c>
      <c r="T325" s="52">
        <v>0</v>
      </c>
      <c r="U325" s="52">
        <v>0</v>
      </c>
      <c r="V325" s="52">
        <v>0</v>
      </c>
      <c r="W325" s="52">
        <v>0</v>
      </c>
      <c r="X325" s="52">
        <v>0</v>
      </c>
      <c r="Y325" s="52">
        <v>0</v>
      </c>
      <c r="Z325" s="52">
        <v>0</v>
      </c>
      <c r="AA325" s="25">
        <v>0</v>
      </c>
      <c r="AB325" s="25">
        <v>0</v>
      </c>
      <c r="AC325" s="25">
        <v>0</v>
      </c>
      <c r="AD325" s="25">
        <v>0</v>
      </c>
      <c r="AE325" s="25">
        <v>0</v>
      </c>
      <c r="AF325" s="25">
        <v>0</v>
      </c>
      <c r="AG325" s="25">
        <v>0</v>
      </c>
      <c r="AH325" s="25">
        <v>0</v>
      </c>
      <c r="AI325" s="25">
        <v>0</v>
      </c>
      <c r="AJ325" s="25">
        <v>0</v>
      </c>
      <c r="AK325" s="25">
        <v>0</v>
      </c>
      <c r="AL325" s="25">
        <v>0</v>
      </c>
      <c r="AM325" s="95">
        <v>0</v>
      </c>
      <c r="AN325" s="95" t="e">
        <f ca="1">IF(MengeInEEGSummieren(M325),AM325,0)</f>
        <v>#NAME?</v>
      </c>
      <c r="AO325" s="95">
        <f t="shared" si="30"/>
        <v>0</v>
      </c>
      <c r="AP325" s="95">
        <f t="shared" si="31"/>
        <v>0</v>
      </c>
      <c r="AS325">
        <v>0</v>
      </c>
      <c r="AT325">
        <v>0</v>
      </c>
      <c r="AU325" t="e">
        <f t="shared" ca="1" si="32"/>
        <v>#NAME?</v>
      </c>
    </row>
    <row r="326" spans="1:47" x14ac:dyDescent="0.15">
      <c r="A326" s="21" t="s">
        <v>605</v>
      </c>
      <c r="B326" s="22" t="s">
        <v>40</v>
      </c>
      <c r="C326" s="42">
        <v>2015</v>
      </c>
      <c r="D326" s="22" t="s">
        <v>233</v>
      </c>
      <c r="E326" s="22"/>
      <c r="F326" s="23">
        <v>5.63</v>
      </c>
      <c r="G326" s="23">
        <v>5.83</v>
      </c>
      <c r="H326" s="24">
        <f t="shared" si="27"/>
        <v>0</v>
      </c>
      <c r="I326" s="153">
        <v>0</v>
      </c>
      <c r="J326" s="24">
        <f t="shared" si="28"/>
        <v>0</v>
      </c>
      <c r="K326" s="25">
        <f t="shared" si="29"/>
        <v>0</v>
      </c>
      <c r="L326">
        <v>0</v>
      </c>
      <c r="M326">
        <v>301400064</v>
      </c>
      <c r="N326">
        <v>42065747</v>
      </c>
      <c r="O326" s="52">
        <v>0</v>
      </c>
      <c r="P326" s="52">
        <v>0</v>
      </c>
      <c r="Q326" s="52">
        <v>0</v>
      </c>
      <c r="R326" s="52">
        <v>0</v>
      </c>
      <c r="S326" s="52">
        <v>0</v>
      </c>
      <c r="T326" s="52">
        <v>0</v>
      </c>
      <c r="U326" s="52">
        <v>0</v>
      </c>
      <c r="V326" s="52">
        <v>0</v>
      </c>
      <c r="W326" s="52">
        <v>0</v>
      </c>
      <c r="X326" s="52">
        <v>0</v>
      </c>
      <c r="Y326" s="52">
        <v>0</v>
      </c>
      <c r="Z326" s="52">
        <v>0</v>
      </c>
      <c r="AA326" s="25">
        <v>0</v>
      </c>
      <c r="AB326" s="25">
        <v>0</v>
      </c>
      <c r="AC326" s="25">
        <v>0</v>
      </c>
      <c r="AD326" s="25">
        <v>0</v>
      </c>
      <c r="AE326" s="25">
        <v>0</v>
      </c>
      <c r="AF326" s="25">
        <v>0</v>
      </c>
      <c r="AG326" s="25">
        <v>0</v>
      </c>
      <c r="AH326" s="25">
        <v>0</v>
      </c>
      <c r="AI326" s="25">
        <v>0</v>
      </c>
      <c r="AJ326" s="25">
        <v>0</v>
      </c>
      <c r="AK326" s="25">
        <v>0</v>
      </c>
      <c r="AL326" s="25">
        <v>0</v>
      </c>
      <c r="AM326" s="95">
        <v>0</v>
      </c>
      <c r="AN326" s="95" t="e">
        <f ca="1">IF(MengeInEEGSummieren(M326),AM326,0)</f>
        <v>#NAME?</v>
      </c>
      <c r="AO326" s="95">
        <f t="shared" si="30"/>
        <v>0</v>
      </c>
      <c r="AP326" s="95">
        <f t="shared" si="31"/>
        <v>0</v>
      </c>
      <c r="AS326">
        <v>0</v>
      </c>
      <c r="AT326">
        <v>0</v>
      </c>
      <c r="AU326" t="e">
        <f t="shared" ca="1" si="32"/>
        <v>#NAME?</v>
      </c>
    </row>
    <row r="327" spans="1:47" x14ac:dyDescent="0.15">
      <c r="A327" s="307"/>
      <c r="B327" s="308"/>
      <c r="C327" s="309"/>
      <c r="D327" s="308"/>
      <c r="E327" s="308"/>
      <c r="F327" s="310"/>
      <c r="G327" s="310"/>
      <c r="H327" s="311"/>
      <c r="I327" s="312"/>
      <c r="J327" s="311"/>
      <c r="K327" s="313"/>
      <c r="L327" s="66"/>
      <c r="M327" s="66"/>
      <c r="N327" s="66"/>
      <c r="O327" s="314"/>
      <c r="P327" s="314"/>
      <c r="Q327" s="314"/>
      <c r="R327" s="314"/>
      <c r="S327" s="314"/>
      <c r="T327" s="314"/>
      <c r="U327" s="314"/>
      <c r="V327" s="314"/>
      <c r="W327" s="314"/>
      <c r="X327" s="314"/>
      <c r="Y327" s="314"/>
      <c r="Z327" s="314"/>
      <c r="AA327" s="315"/>
      <c r="AB327" s="315"/>
      <c r="AC327" s="315"/>
      <c r="AD327" s="315"/>
      <c r="AE327" s="315"/>
      <c r="AF327" s="315"/>
      <c r="AG327" s="315"/>
      <c r="AH327" s="315"/>
      <c r="AI327" s="315"/>
      <c r="AJ327" s="315"/>
      <c r="AK327" s="315"/>
      <c r="AL327" s="315"/>
      <c r="AM327" s="95">
        <v>0</v>
      </c>
      <c r="AN327" s="95" t="e">
        <f ca="1">IF(MengeInEEGSummieren(M327),AM327,0)</f>
        <v>#NAME?</v>
      </c>
      <c r="AO327" s="95">
        <f t="shared" si="30"/>
        <v>0</v>
      </c>
      <c r="AP327" s="95">
        <f t="shared" si="31"/>
        <v>0</v>
      </c>
      <c r="AS327">
        <v>0</v>
      </c>
      <c r="AT327">
        <v>0</v>
      </c>
      <c r="AU327" t="e">
        <f t="shared" ca="1" si="32"/>
        <v>#NAME?</v>
      </c>
    </row>
    <row r="328" spans="1:47" x14ac:dyDescent="0.15">
      <c r="A328" s="21" t="s">
        <v>606</v>
      </c>
      <c r="B328" s="22" t="s">
        <v>40</v>
      </c>
      <c r="C328" s="42"/>
      <c r="D328" s="22" t="s">
        <v>453</v>
      </c>
      <c r="E328" s="22"/>
      <c r="F328" s="23">
        <v>0</v>
      </c>
      <c r="G328" s="23">
        <v>0</v>
      </c>
      <c r="H328" s="24">
        <f t="shared" si="27"/>
        <v>0</v>
      </c>
      <c r="I328" s="153">
        <v>0</v>
      </c>
      <c r="J328" s="24">
        <f t="shared" si="28"/>
        <v>0</v>
      </c>
      <c r="K328" s="25">
        <f t="shared" si="29"/>
        <v>0</v>
      </c>
      <c r="L328">
        <v>0</v>
      </c>
      <c r="M328">
        <v>32997376</v>
      </c>
      <c r="N328">
        <v>42065747</v>
      </c>
      <c r="O328" s="52">
        <v>0</v>
      </c>
      <c r="P328" s="52">
        <v>0</v>
      </c>
      <c r="Q328" s="52">
        <v>0</v>
      </c>
      <c r="R328" s="52">
        <v>0</v>
      </c>
      <c r="S328" s="52">
        <v>0</v>
      </c>
      <c r="T328" s="52">
        <v>0</v>
      </c>
      <c r="U328" s="52">
        <v>0</v>
      </c>
      <c r="V328" s="52">
        <v>0</v>
      </c>
      <c r="W328" s="52">
        <v>0</v>
      </c>
      <c r="X328" s="52">
        <v>0</v>
      </c>
      <c r="Y328" s="52">
        <v>0</v>
      </c>
      <c r="Z328" s="52">
        <v>0</v>
      </c>
      <c r="AA328" s="25">
        <v>0</v>
      </c>
      <c r="AB328" s="25">
        <v>0</v>
      </c>
      <c r="AC328" s="25">
        <v>0</v>
      </c>
      <c r="AD328" s="25">
        <v>0</v>
      </c>
      <c r="AE328" s="25">
        <v>0</v>
      </c>
      <c r="AF328" s="25">
        <v>0</v>
      </c>
      <c r="AG328" s="25">
        <v>0</v>
      </c>
      <c r="AH328" s="25">
        <v>0</v>
      </c>
      <c r="AI328" s="25">
        <v>0</v>
      </c>
      <c r="AJ328" s="25">
        <v>0</v>
      </c>
      <c r="AK328" s="25">
        <v>0</v>
      </c>
      <c r="AL328" s="25">
        <v>0</v>
      </c>
      <c r="AM328" s="95">
        <v>0</v>
      </c>
      <c r="AN328" s="95" t="e">
        <f ca="1">IF(MengeInEEGSummieren(M328),AM328,0)</f>
        <v>#NAME?</v>
      </c>
      <c r="AO328" s="95">
        <f t="shared" si="30"/>
        <v>0</v>
      </c>
      <c r="AP328" s="95">
        <f t="shared" si="31"/>
        <v>0</v>
      </c>
      <c r="AS328">
        <v>0</v>
      </c>
      <c r="AT328">
        <v>0</v>
      </c>
      <c r="AU328" t="e">
        <f t="shared" ca="1" si="32"/>
        <v>#NAME?</v>
      </c>
    </row>
    <row r="329" spans="1:47" x14ac:dyDescent="0.15">
      <c r="A329" s="307"/>
      <c r="B329" s="308"/>
      <c r="C329" s="309"/>
      <c r="D329" s="308"/>
      <c r="E329" s="308"/>
      <c r="F329" s="310"/>
      <c r="G329" s="310"/>
      <c r="H329" s="311"/>
      <c r="I329" s="312"/>
      <c r="J329" s="311"/>
      <c r="K329" s="313"/>
      <c r="L329" s="66"/>
      <c r="M329" s="66"/>
      <c r="N329" s="66"/>
      <c r="O329" s="314"/>
      <c r="P329" s="314"/>
      <c r="Q329" s="314"/>
      <c r="R329" s="314"/>
      <c r="S329" s="314"/>
      <c r="T329" s="314"/>
      <c r="U329" s="314"/>
      <c r="V329" s="314"/>
      <c r="W329" s="314"/>
      <c r="X329" s="314"/>
      <c r="Y329" s="314"/>
      <c r="Z329" s="314"/>
      <c r="AA329" s="315"/>
      <c r="AB329" s="315"/>
      <c r="AC329" s="315"/>
      <c r="AD329" s="315"/>
      <c r="AE329" s="315"/>
      <c r="AF329" s="315"/>
      <c r="AG329" s="315"/>
      <c r="AH329" s="315"/>
      <c r="AI329" s="315"/>
      <c r="AJ329" s="315"/>
      <c r="AK329" s="315"/>
      <c r="AL329" s="315"/>
      <c r="AM329" s="95">
        <v>0</v>
      </c>
      <c r="AN329" s="95" t="e">
        <f ca="1">IF(MengeInEEGSummieren(M329),AM329,0)</f>
        <v>#NAME?</v>
      </c>
      <c r="AO329" s="95">
        <f t="shared" si="30"/>
        <v>0</v>
      </c>
      <c r="AP329" s="95">
        <f t="shared" si="31"/>
        <v>0</v>
      </c>
      <c r="AS329">
        <v>0</v>
      </c>
      <c r="AT329">
        <v>0</v>
      </c>
      <c r="AU329" t="e">
        <f t="shared" ca="1" si="32"/>
        <v>#NAME?</v>
      </c>
    </row>
    <row r="330" spans="1:47" x14ac:dyDescent="0.15">
      <c r="A330" s="21" t="s">
        <v>607</v>
      </c>
      <c r="B330" s="22" t="s">
        <v>40</v>
      </c>
      <c r="C330" s="42"/>
      <c r="D330" s="22" t="s">
        <v>455</v>
      </c>
      <c r="E330" s="22"/>
      <c r="F330" s="23">
        <v>0</v>
      </c>
      <c r="G330" s="23">
        <v>0</v>
      </c>
      <c r="H330" s="24">
        <f t="shared" si="27"/>
        <v>0</v>
      </c>
      <c r="I330" s="153">
        <v>0</v>
      </c>
      <c r="J330" s="24">
        <f t="shared" si="28"/>
        <v>0</v>
      </c>
      <c r="K330" s="25">
        <f t="shared" si="29"/>
        <v>0</v>
      </c>
      <c r="L330">
        <v>0</v>
      </c>
      <c r="M330">
        <v>301432832</v>
      </c>
      <c r="N330">
        <v>42065747</v>
      </c>
      <c r="O330" s="52">
        <v>0</v>
      </c>
      <c r="P330" s="52">
        <v>0</v>
      </c>
      <c r="Q330" s="52">
        <v>0</v>
      </c>
      <c r="R330" s="52">
        <v>0</v>
      </c>
      <c r="S330" s="52">
        <v>0</v>
      </c>
      <c r="T330" s="52">
        <v>0</v>
      </c>
      <c r="U330" s="52">
        <v>0</v>
      </c>
      <c r="V330" s="52">
        <v>0</v>
      </c>
      <c r="W330" s="52">
        <v>0</v>
      </c>
      <c r="X330" s="52">
        <v>0</v>
      </c>
      <c r="Y330" s="52">
        <v>0</v>
      </c>
      <c r="Z330" s="52">
        <v>0</v>
      </c>
      <c r="AA330" s="25">
        <v>0</v>
      </c>
      <c r="AB330" s="25">
        <v>0</v>
      </c>
      <c r="AC330" s="25">
        <v>0</v>
      </c>
      <c r="AD330" s="25">
        <v>0</v>
      </c>
      <c r="AE330" s="25">
        <v>0</v>
      </c>
      <c r="AF330" s="25">
        <v>0</v>
      </c>
      <c r="AG330" s="25">
        <v>0</v>
      </c>
      <c r="AH330" s="25">
        <v>0</v>
      </c>
      <c r="AI330" s="25">
        <v>0</v>
      </c>
      <c r="AJ330" s="25">
        <v>0</v>
      </c>
      <c r="AK330" s="25">
        <v>0</v>
      </c>
      <c r="AL330" s="25">
        <v>0</v>
      </c>
      <c r="AM330" s="95">
        <v>0</v>
      </c>
      <c r="AN330" s="95" t="e">
        <f ca="1">IF(MengeInEEGSummieren(M330),AM330,0)</f>
        <v>#NAME?</v>
      </c>
      <c r="AO330" s="95">
        <f t="shared" si="30"/>
        <v>0</v>
      </c>
      <c r="AP330" s="95">
        <f t="shared" si="31"/>
        <v>0</v>
      </c>
      <c r="AS330">
        <v>0</v>
      </c>
      <c r="AT330">
        <v>0</v>
      </c>
      <c r="AU330" t="e">
        <f t="shared" ca="1" si="32"/>
        <v>#NAME?</v>
      </c>
    </row>
    <row r="331" spans="1:47" x14ac:dyDescent="0.15">
      <c r="A331" s="21" t="s">
        <v>608</v>
      </c>
      <c r="B331" s="22" t="s">
        <v>40</v>
      </c>
      <c r="C331" s="42"/>
      <c r="D331" s="22" t="s">
        <v>529</v>
      </c>
      <c r="E331" s="22"/>
      <c r="F331" s="23">
        <v>0</v>
      </c>
      <c r="G331" s="23">
        <v>0</v>
      </c>
      <c r="H331" s="24">
        <f t="shared" si="27"/>
        <v>0</v>
      </c>
      <c r="I331" s="153">
        <v>0</v>
      </c>
      <c r="J331" s="24">
        <f t="shared" si="28"/>
        <v>0</v>
      </c>
      <c r="K331" s="25">
        <f t="shared" si="29"/>
        <v>0</v>
      </c>
      <c r="L331">
        <v>0</v>
      </c>
      <c r="M331">
        <v>301432832</v>
      </c>
      <c r="N331">
        <v>42065747</v>
      </c>
      <c r="O331" s="52">
        <v>0</v>
      </c>
      <c r="P331" s="52">
        <v>0</v>
      </c>
      <c r="Q331" s="52">
        <v>0</v>
      </c>
      <c r="R331" s="52">
        <v>0</v>
      </c>
      <c r="S331" s="52">
        <v>0</v>
      </c>
      <c r="T331" s="52">
        <v>0</v>
      </c>
      <c r="U331" s="52">
        <v>0</v>
      </c>
      <c r="V331" s="52">
        <v>0</v>
      </c>
      <c r="W331" s="52">
        <v>0</v>
      </c>
      <c r="X331" s="52">
        <v>0</v>
      </c>
      <c r="Y331" s="52">
        <v>0</v>
      </c>
      <c r="Z331" s="52">
        <v>0</v>
      </c>
      <c r="AA331" s="25">
        <v>0</v>
      </c>
      <c r="AB331" s="25">
        <v>0</v>
      </c>
      <c r="AC331" s="25">
        <v>0</v>
      </c>
      <c r="AD331" s="25">
        <v>0</v>
      </c>
      <c r="AE331" s="25">
        <v>0</v>
      </c>
      <c r="AF331" s="25">
        <v>0</v>
      </c>
      <c r="AG331" s="25">
        <v>0</v>
      </c>
      <c r="AH331" s="25">
        <v>0</v>
      </c>
      <c r="AI331" s="25">
        <v>0</v>
      </c>
      <c r="AJ331" s="25">
        <v>0</v>
      </c>
      <c r="AK331" s="25">
        <v>0</v>
      </c>
      <c r="AL331" s="25">
        <v>0</v>
      </c>
      <c r="AM331" s="95">
        <v>0</v>
      </c>
      <c r="AN331" s="95" t="e">
        <f ca="1">IF(MengeInEEGSummieren(M331),AM331,0)</f>
        <v>#NAME?</v>
      </c>
      <c r="AO331" s="95">
        <f t="shared" si="30"/>
        <v>0</v>
      </c>
      <c r="AP331" s="95">
        <f t="shared" si="31"/>
        <v>0</v>
      </c>
      <c r="AS331">
        <v>0</v>
      </c>
      <c r="AT331">
        <v>0</v>
      </c>
      <c r="AU331" t="e">
        <f t="shared" ca="1" si="32"/>
        <v>#NAME?</v>
      </c>
    </row>
    <row r="332" spans="1:47" x14ac:dyDescent="0.15">
      <c r="A332" s="21" t="s">
        <v>609</v>
      </c>
      <c r="B332" s="22" t="s">
        <v>40</v>
      </c>
      <c r="C332" s="42"/>
      <c r="D332" s="22" t="s">
        <v>459</v>
      </c>
      <c r="E332" s="22"/>
      <c r="F332" s="23">
        <v>0</v>
      </c>
      <c r="G332" s="23">
        <v>0</v>
      </c>
      <c r="H332" s="24">
        <f t="shared" si="27"/>
        <v>0</v>
      </c>
      <c r="I332" s="153">
        <v>0</v>
      </c>
      <c r="J332" s="24">
        <f t="shared" si="28"/>
        <v>0</v>
      </c>
      <c r="K332" s="25">
        <f t="shared" si="29"/>
        <v>0</v>
      </c>
      <c r="L332">
        <v>0</v>
      </c>
      <c r="M332">
        <v>301432832</v>
      </c>
      <c r="N332">
        <v>42065747</v>
      </c>
      <c r="O332" s="52">
        <v>0</v>
      </c>
      <c r="P332" s="52">
        <v>0</v>
      </c>
      <c r="Q332" s="52">
        <v>0</v>
      </c>
      <c r="R332" s="52">
        <v>0</v>
      </c>
      <c r="S332" s="52">
        <v>0</v>
      </c>
      <c r="T332" s="52">
        <v>0</v>
      </c>
      <c r="U332" s="52">
        <v>0</v>
      </c>
      <c r="V332" s="52">
        <v>0</v>
      </c>
      <c r="W332" s="52">
        <v>0</v>
      </c>
      <c r="X332" s="52">
        <v>0</v>
      </c>
      <c r="Y332" s="52">
        <v>0</v>
      </c>
      <c r="Z332" s="52">
        <v>0</v>
      </c>
      <c r="AA332" s="25">
        <v>0</v>
      </c>
      <c r="AB332" s="25">
        <v>0</v>
      </c>
      <c r="AC332" s="25">
        <v>0</v>
      </c>
      <c r="AD332" s="25">
        <v>0</v>
      </c>
      <c r="AE332" s="25">
        <v>0</v>
      </c>
      <c r="AF332" s="25">
        <v>0</v>
      </c>
      <c r="AG332" s="25">
        <v>0</v>
      </c>
      <c r="AH332" s="25">
        <v>0</v>
      </c>
      <c r="AI332" s="25">
        <v>0</v>
      </c>
      <c r="AJ332" s="25">
        <v>0</v>
      </c>
      <c r="AK332" s="25">
        <v>0</v>
      </c>
      <c r="AL332" s="25">
        <v>0</v>
      </c>
      <c r="AM332" s="95">
        <v>0</v>
      </c>
      <c r="AN332" s="95" t="e">
        <f ca="1">IF(MengeInEEGSummieren(M332),AM332,0)</f>
        <v>#NAME?</v>
      </c>
      <c r="AO332" s="95">
        <f t="shared" si="30"/>
        <v>0</v>
      </c>
      <c r="AP332" s="95">
        <f t="shared" si="31"/>
        <v>0</v>
      </c>
      <c r="AS332">
        <v>0</v>
      </c>
      <c r="AT332">
        <v>0</v>
      </c>
      <c r="AU332" t="e">
        <f t="shared" ca="1" si="32"/>
        <v>#NAME?</v>
      </c>
    </row>
    <row r="333" spans="1:47" x14ac:dyDescent="0.15">
      <c r="A333" s="21" t="s">
        <v>610</v>
      </c>
      <c r="B333" s="22" t="s">
        <v>40</v>
      </c>
      <c r="C333" s="42"/>
      <c r="D333" s="22" t="s">
        <v>461</v>
      </c>
      <c r="E333" s="22"/>
      <c r="F333" s="23">
        <v>0</v>
      </c>
      <c r="G333" s="23">
        <v>0</v>
      </c>
      <c r="H333" s="24">
        <f t="shared" si="27"/>
        <v>0</v>
      </c>
      <c r="I333" s="153">
        <v>0</v>
      </c>
      <c r="J333" s="24">
        <f t="shared" si="28"/>
        <v>0</v>
      </c>
      <c r="K333" s="25">
        <f t="shared" si="29"/>
        <v>0</v>
      </c>
      <c r="L333">
        <v>0</v>
      </c>
      <c r="M333">
        <v>301432832</v>
      </c>
      <c r="N333">
        <v>42065747</v>
      </c>
      <c r="O333" s="52">
        <v>0</v>
      </c>
      <c r="P333" s="52">
        <v>0</v>
      </c>
      <c r="Q333" s="52">
        <v>0</v>
      </c>
      <c r="R333" s="52">
        <v>0</v>
      </c>
      <c r="S333" s="52">
        <v>0</v>
      </c>
      <c r="T333" s="52">
        <v>0</v>
      </c>
      <c r="U333" s="52">
        <v>0</v>
      </c>
      <c r="V333" s="52">
        <v>0</v>
      </c>
      <c r="W333" s="52">
        <v>0</v>
      </c>
      <c r="X333" s="52">
        <v>0</v>
      </c>
      <c r="Y333" s="52">
        <v>0</v>
      </c>
      <c r="Z333" s="52">
        <v>0</v>
      </c>
      <c r="AA333" s="25">
        <v>0</v>
      </c>
      <c r="AB333" s="25">
        <v>0</v>
      </c>
      <c r="AC333" s="25">
        <v>0</v>
      </c>
      <c r="AD333" s="25">
        <v>0</v>
      </c>
      <c r="AE333" s="25">
        <v>0</v>
      </c>
      <c r="AF333" s="25">
        <v>0</v>
      </c>
      <c r="AG333" s="25">
        <v>0</v>
      </c>
      <c r="AH333" s="25">
        <v>0</v>
      </c>
      <c r="AI333" s="25">
        <v>0</v>
      </c>
      <c r="AJ333" s="25">
        <v>0</v>
      </c>
      <c r="AK333" s="25">
        <v>0</v>
      </c>
      <c r="AL333" s="25">
        <v>0</v>
      </c>
      <c r="AM333" s="95">
        <v>0</v>
      </c>
      <c r="AN333" s="95" t="e">
        <f ca="1">IF(MengeInEEGSummieren(M333),AM333,0)</f>
        <v>#NAME?</v>
      </c>
      <c r="AO333" s="95">
        <f t="shared" si="30"/>
        <v>0</v>
      </c>
      <c r="AP333" s="95">
        <f t="shared" si="31"/>
        <v>0</v>
      </c>
      <c r="AS333">
        <v>0</v>
      </c>
      <c r="AT333">
        <v>0</v>
      </c>
      <c r="AU333" t="e">
        <f t="shared" ca="1" si="32"/>
        <v>#NAME?</v>
      </c>
    </row>
    <row r="334" spans="1:47" x14ac:dyDescent="0.15">
      <c r="A334" s="21" t="s">
        <v>611</v>
      </c>
      <c r="B334" s="22" t="s">
        <v>40</v>
      </c>
      <c r="C334" s="42"/>
      <c r="D334" s="22" t="s">
        <v>463</v>
      </c>
      <c r="E334" s="22"/>
      <c r="F334" s="23">
        <v>0</v>
      </c>
      <c r="G334" s="23">
        <v>0</v>
      </c>
      <c r="H334" s="24">
        <f t="shared" si="27"/>
        <v>0</v>
      </c>
      <c r="I334" s="153">
        <v>0</v>
      </c>
      <c r="J334" s="24">
        <f t="shared" si="28"/>
        <v>0</v>
      </c>
      <c r="K334" s="25">
        <f t="shared" si="29"/>
        <v>0</v>
      </c>
      <c r="L334">
        <v>0</v>
      </c>
      <c r="M334">
        <v>288751872</v>
      </c>
      <c r="N334">
        <v>42065747</v>
      </c>
      <c r="O334" s="52">
        <v>0</v>
      </c>
      <c r="P334" s="52">
        <v>0</v>
      </c>
      <c r="Q334" s="52">
        <v>0</v>
      </c>
      <c r="R334" s="52">
        <v>0</v>
      </c>
      <c r="S334" s="52">
        <v>0</v>
      </c>
      <c r="T334" s="52">
        <v>0</v>
      </c>
      <c r="U334" s="52">
        <v>0</v>
      </c>
      <c r="V334" s="52">
        <v>0</v>
      </c>
      <c r="W334" s="52">
        <v>0</v>
      </c>
      <c r="X334" s="52">
        <v>0</v>
      </c>
      <c r="Y334" s="52">
        <v>0</v>
      </c>
      <c r="Z334" s="52">
        <v>0</v>
      </c>
      <c r="AA334" s="25">
        <v>0</v>
      </c>
      <c r="AB334" s="25">
        <v>0</v>
      </c>
      <c r="AC334" s="25">
        <v>0</v>
      </c>
      <c r="AD334" s="25">
        <v>0</v>
      </c>
      <c r="AE334" s="25">
        <v>0</v>
      </c>
      <c r="AF334" s="25">
        <v>0</v>
      </c>
      <c r="AG334" s="25">
        <v>0</v>
      </c>
      <c r="AH334" s="25">
        <v>0</v>
      </c>
      <c r="AI334" s="25">
        <v>0</v>
      </c>
      <c r="AJ334" s="25">
        <v>0</v>
      </c>
      <c r="AK334" s="25">
        <v>0</v>
      </c>
      <c r="AL334" s="25">
        <v>0</v>
      </c>
      <c r="AM334" s="95">
        <v>0</v>
      </c>
      <c r="AN334" s="95" t="e">
        <f ca="1">IF(MengeInEEGSummieren(M334),AM334,0)</f>
        <v>#NAME?</v>
      </c>
      <c r="AO334" s="95">
        <f t="shared" si="30"/>
        <v>0</v>
      </c>
      <c r="AP334" s="95">
        <f t="shared" si="31"/>
        <v>0</v>
      </c>
      <c r="AS334">
        <v>0</v>
      </c>
      <c r="AT334">
        <v>0</v>
      </c>
      <c r="AU334" t="e">
        <f t="shared" ca="1" si="32"/>
        <v>#NAME?</v>
      </c>
    </row>
    <row r="335" spans="1:47" x14ac:dyDescent="0.15">
      <c r="A335" s="21" t="s">
        <v>612</v>
      </c>
      <c r="B335" s="22" t="s">
        <v>40</v>
      </c>
      <c r="C335" s="42"/>
      <c r="D335" s="22" t="s">
        <v>465</v>
      </c>
      <c r="E335" s="22"/>
      <c r="F335" s="23">
        <v>0</v>
      </c>
      <c r="G335" s="23">
        <v>0</v>
      </c>
      <c r="H335" s="24">
        <f t="shared" si="27"/>
        <v>0</v>
      </c>
      <c r="I335" s="153">
        <v>0</v>
      </c>
      <c r="J335" s="24">
        <f t="shared" si="28"/>
        <v>0</v>
      </c>
      <c r="K335" s="25">
        <f t="shared" si="29"/>
        <v>0</v>
      </c>
      <c r="L335">
        <v>0</v>
      </c>
      <c r="M335">
        <v>288751872</v>
      </c>
      <c r="N335">
        <v>42065747</v>
      </c>
      <c r="O335" s="52">
        <v>0</v>
      </c>
      <c r="P335" s="52">
        <v>0</v>
      </c>
      <c r="Q335" s="52">
        <v>0</v>
      </c>
      <c r="R335" s="52">
        <v>0</v>
      </c>
      <c r="S335" s="52">
        <v>0</v>
      </c>
      <c r="T335" s="52">
        <v>0</v>
      </c>
      <c r="U335" s="52">
        <v>0</v>
      </c>
      <c r="V335" s="52">
        <v>0</v>
      </c>
      <c r="W335" s="52">
        <v>0</v>
      </c>
      <c r="X335" s="52">
        <v>0</v>
      </c>
      <c r="Y335" s="52">
        <v>0</v>
      </c>
      <c r="Z335" s="52">
        <v>0</v>
      </c>
      <c r="AA335" s="25">
        <v>0</v>
      </c>
      <c r="AB335" s="25">
        <v>0</v>
      </c>
      <c r="AC335" s="25">
        <v>0</v>
      </c>
      <c r="AD335" s="25">
        <v>0</v>
      </c>
      <c r="AE335" s="25">
        <v>0</v>
      </c>
      <c r="AF335" s="25">
        <v>0</v>
      </c>
      <c r="AG335" s="25">
        <v>0</v>
      </c>
      <c r="AH335" s="25">
        <v>0</v>
      </c>
      <c r="AI335" s="25">
        <v>0</v>
      </c>
      <c r="AJ335" s="25">
        <v>0</v>
      </c>
      <c r="AK335" s="25">
        <v>0</v>
      </c>
      <c r="AL335" s="25">
        <v>0</v>
      </c>
      <c r="AM335" s="95">
        <v>0</v>
      </c>
      <c r="AN335" s="95" t="e">
        <f ca="1">IF(MengeInEEGSummieren(M335),AM335,0)</f>
        <v>#NAME?</v>
      </c>
      <c r="AO335" s="95">
        <f t="shared" si="30"/>
        <v>0</v>
      </c>
      <c r="AP335" s="95">
        <f t="shared" si="31"/>
        <v>0</v>
      </c>
      <c r="AS335">
        <v>0</v>
      </c>
      <c r="AT335">
        <v>0</v>
      </c>
      <c r="AU335" t="e">
        <f t="shared" ca="1" si="32"/>
        <v>#NAME?</v>
      </c>
    </row>
    <row r="336" spans="1:47" x14ac:dyDescent="0.15">
      <c r="A336" s="21" t="s">
        <v>613</v>
      </c>
      <c r="B336" s="22" t="s">
        <v>40</v>
      </c>
      <c r="C336" s="42"/>
      <c r="D336" s="22" t="s">
        <v>467</v>
      </c>
      <c r="E336" s="22"/>
      <c r="F336" s="23">
        <v>0</v>
      </c>
      <c r="G336" s="23">
        <v>0</v>
      </c>
      <c r="H336" s="24">
        <f t="shared" ref="H336:H399" si="33">AM336</f>
        <v>0</v>
      </c>
      <c r="I336" s="153">
        <v>0</v>
      </c>
      <c r="J336" s="24">
        <f t="shared" ref="J336:J399" si="34">SUM(O336:Z336,AT336)</f>
        <v>0</v>
      </c>
      <c r="K336" s="25">
        <f t="shared" ref="K336:K399" si="35">SUM(AA336:AL336,AS336)</f>
        <v>0</v>
      </c>
      <c r="L336">
        <v>0</v>
      </c>
      <c r="M336">
        <v>288751872</v>
      </c>
      <c r="N336">
        <v>42065747</v>
      </c>
      <c r="O336" s="52">
        <v>0</v>
      </c>
      <c r="P336" s="52">
        <v>0</v>
      </c>
      <c r="Q336" s="52">
        <v>0</v>
      </c>
      <c r="R336" s="52">
        <v>0</v>
      </c>
      <c r="S336" s="52">
        <v>0</v>
      </c>
      <c r="T336" s="52">
        <v>0</v>
      </c>
      <c r="U336" s="52">
        <v>0</v>
      </c>
      <c r="V336" s="52">
        <v>0</v>
      </c>
      <c r="W336" s="52">
        <v>0</v>
      </c>
      <c r="X336" s="52">
        <v>0</v>
      </c>
      <c r="Y336" s="52">
        <v>0</v>
      </c>
      <c r="Z336" s="52">
        <v>0</v>
      </c>
      <c r="AA336" s="25">
        <v>0</v>
      </c>
      <c r="AB336" s="25">
        <v>0</v>
      </c>
      <c r="AC336" s="25">
        <v>0</v>
      </c>
      <c r="AD336" s="25">
        <v>0</v>
      </c>
      <c r="AE336" s="25">
        <v>0</v>
      </c>
      <c r="AF336" s="25">
        <v>0</v>
      </c>
      <c r="AG336" s="25">
        <v>0</v>
      </c>
      <c r="AH336" s="25">
        <v>0</v>
      </c>
      <c r="AI336" s="25">
        <v>0</v>
      </c>
      <c r="AJ336" s="25">
        <v>0</v>
      </c>
      <c r="AK336" s="25">
        <v>0</v>
      </c>
      <c r="AL336" s="25">
        <v>0</v>
      </c>
      <c r="AM336" s="95">
        <v>0</v>
      </c>
      <c r="AN336" s="95" t="e">
        <f ca="1">IF(MengeInEEGSummieren(M336),AM336,0)</f>
        <v>#NAME?</v>
      </c>
      <c r="AO336" s="95">
        <f t="shared" ref="AO336:AO399" si="36">IF(AQ336,$H336,0)</f>
        <v>0</v>
      </c>
      <c r="AP336" s="95">
        <f t="shared" ref="AP336:AP399" si="37">IF(AR336,$H336,0)</f>
        <v>0</v>
      </c>
      <c r="AS336">
        <v>0</v>
      </c>
      <c r="AT336">
        <v>0</v>
      </c>
      <c r="AU336" t="e">
        <f t="shared" ref="AU336:AU399" ca="1" si="38">EVFlag(M336)</f>
        <v>#NAME?</v>
      </c>
    </row>
    <row r="337" spans="1:47" x14ac:dyDescent="0.15">
      <c r="A337" s="21" t="s">
        <v>614</v>
      </c>
      <c r="B337" s="22" t="s">
        <v>40</v>
      </c>
      <c r="C337" s="42"/>
      <c r="D337" s="22" t="s">
        <v>469</v>
      </c>
      <c r="E337" s="22"/>
      <c r="F337" s="23">
        <v>0</v>
      </c>
      <c r="G337" s="23">
        <v>0</v>
      </c>
      <c r="H337" s="24">
        <f t="shared" si="33"/>
        <v>0</v>
      </c>
      <c r="I337" s="153">
        <v>0</v>
      </c>
      <c r="J337" s="24">
        <f t="shared" si="34"/>
        <v>0</v>
      </c>
      <c r="K337" s="25">
        <f t="shared" si="35"/>
        <v>0</v>
      </c>
      <c r="L337">
        <v>0</v>
      </c>
      <c r="M337">
        <v>288751872</v>
      </c>
      <c r="N337">
        <v>42065747</v>
      </c>
      <c r="O337" s="52">
        <v>0</v>
      </c>
      <c r="P337" s="52">
        <v>0</v>
      </c>
      <c r="Q337" s="52">
        <v>0</v>
      </c>
      <c r="R337" s="52">
        <v>0</v>
      </c>
      <c r="S337" s="52">
        <v>0</v>
      </c>
      <c r="T337" s="52">
        <v>0</v>
      </c>
      <c r="U337" s="52">
        <v>0</v>
      </c>
      <c r="V337" s="52">
        <v>0</v>
      </c>
      <c r="W337" s="52">
        <v>0</v>
      </c>
      <c r="X337" s="52">
        <v>0</v>
      </c>
      <c r="Y337" s="52">
        <v>0</v>
      </c>
      <c r="Z337" s="52">
        <v>0</v>
      </c>
      <c r="AA337" s="25">
        <v>0</v>
      </c>
      <c r="AB337" s="25">
        <v>0</v>
      </c>
      <c r="AC337" s="25">
        <v>0</v>
      </c>
      <c r="AD337" s="25">
        <v>0</v>
      </c>
      <c r="AE337" s="25">
        <v>0</v>
      </c>
      <c r="AF337" s="25">
        <v>0</v>
      </c>
      <c r="AG337" s="25">
        <v>0</v>
      </c>
      <c r="AH337" s="25">
        <v>0</v>
      </c>
      <c r="AI337" s="25">
        <v>0</v>
      </c>
      <c r="AJ337" s="25">
        <v>0</v>
      </c>
      <c r="AK337" s="25">
        <v>0</v>
      </c>
      <c r="AL337" s="25">
        <v>0</v>
      </c>
      <c r="AM337" s="95">
        <v>0</v>
      </c>
      <c r="AN337" s="95" t="e">
        <f ca="1">IF(MengeInEEGSummieren(M337),AM337,0)</f>
        <v>#NAME?</v>
      </c>
      <c r="AO337" s="95">
        <f t="shared" si="36"/>
        <v>0</v>
      </c>
      <c r="AP337" s="95">
        <f t="shared" si="37"/>
        <v>0</v>
      </c>
      <c r="AS337">
        <v>0</v>
      </c>
      <c r="AT337">
        <v>0</v>
      </c>
      <c r="AU337" t="e">
        <f t="shared" ca="1" si="38"/>
        <v>#NAME?</v>
      </c>
    </row>
    <row r="338" spans="1:47" x14ac:dyDescent="0.15">
      <c r="A338" s="21" t="s">
        <v>615</v>
      </c>
      <c r="B338" s="22" t="s">
        <v>40</v>
      </c>
      <c r="C338" s="42"/>
      <c r="D338" s="22" t="s">
        <v>471</v>
      </c>
      <c r="E338" s="22"/>
      <c r="F338" s="23">
        <v>0</v>
      </c>
      <c r="G338" s="23">
        <v>0</v>
      </c>
      <c r="H338" s="24">
        <f t="shared" si="33"/>
        <v>0</v>
      </c>
      <c r="I338" s="153">
        <v>0</v>
      </c>
      <c r="J338" s="24">
        <f t="shared" si="34"/>
        <v>0</v>
      </c>
      <c r="K338" s="25">
        <f t="shared" si="35"/>
        <v>0</v>
      </c>
      <c r="L338">
        <v>0</v>
      </c>
      <c r="M338">
        <v>288751872</v>
      </c>
      <c r="N338">
        <v>42065747</v>
      </c>
      <c r="O338" s="52">
        <v>0</v>
      </c>
      <c r="P338" s="52">
        <v>0</v>
      </c>
      <c r="Q338" s="52">
        <v>0</v>
      </c>
      <c r="R338" s="52">
        <v>0</v>
      </c>
      <c r="S338" s="52">
        <v>0</v>
      </c>
      <c r="T338" s="52">
        <v>0</v>
      </c>
      <c r="U338" s="52">
        <v>0</v>
      </c>
      <c r="V338" s="52">
        <v>0</v>
      </c>
      <c r="W338" s="52">
        <v>0</v>
      </c>
      <c r="X338" s="52">
        <v>0</v>
      </c>
      <c r="Y338" s="52">
        <v>0</v>
      </c>
      <c r="Z338" s="52">
        <v>0</v>
      </c>
      <c r="AA338" s="25">
        <v>0</v>
      </c>
      <c r="AB338" s="25">
        <v>0</v>
      </c>
      <c r="AC338" s="25">
        <v>0</v>
      </c>
      <c r="AD338" s="25">
        <v>0</v>
      </c>
      <c r="AE338" s="25">
        <v>0</v>
      </c>
      <c r="AF338" s="25">
        <v>0</v>
      </c>
      <c r="AG338" s="25">
        <v>0</v>
      </c>
      <c r="AH338" s="25">
        <v>0</v>
      </c>
      <c r="AI338" s="25">
        <v>0</v>
      </c>
      <c r="AJ338" s="25">
        <v>0</v>
      </c>
      <c r="AK338" s="25">
        <v>0</v>
      </c>
      <c r="AL338" s="25">
        <v>0</v>
      </c>
      <c r="AM338" s="95">
        <v>0</v>
      </c>
      <c r="AN338" s="95" t="e">
        <f ca="1">IF(MengeInEEGSummieren(M338),AM338,0)</f>
        <v>#NAME?</v>
      </c>
      <c r="AO338" s="95">
        <f t="shared" si="36"/>
        <v>0</v>
      </c>
      <c r="AP338" s="95">
        <f t="shared" si="37"/>
        <v>0</v>
      </c>
      <c r="AS338">
        <v>0</v>
      </c>
      <c r="AT338">
        <v>0</v>
      </c>
      <c r="AU338" t="e">
        <f t="shared" ca="1" si="38"/>
        <v>#NAME?</v>
      </c>
    </row>
    <row r="339" spans="1:47" x14ac:dyDescent="0.15">
      <c r="A339" s="21" t="s">
        <v>616</v>
      </c>
      <c r="B339" s="22" t="s">
        <v>40</v>
      </c>
      <c r="C339" s="42"/>
      <c r="D339" s="22" t="s">
        <v>473</v>
      </c>
      <c r="E339" s="22"/>
      <c r="F339" s="23">
        <v>0</v>
      </c>
      <c r="G339" s="23">
        <v>0</v>
      </c>
      <c r="H339" s="24">
        <f t="shared" si="33"/>
        <v>0</v>
      </c>
      <c r="I339" s="153">
        <v>0</v>
      </c>
      <c r="J339" s="24">
        <f t="shared" si="34"/>
        <v>0</v>
      </c>
      <c r="K339" s="25">
        <f t="shared" si="35"/>
        <v>0</v>
      </c>
      <c r="L339">
        <v>0</v>
      </c>
      <c r="M339">
        <v>288751872</v>
      </c>
      <c r="N339">
        <v>42065747</v>
      </c>
      <c r="O339" s="52">
        <v>0</v>
      </c>
      <c r="P339" s="52">
        <v>0</v>
      </c>
      <c r="Q339" s="52">
        <v>0</v>
      </c>
      <c r="R339" s="52">
        <v>0</v>
      </c>
      <c r="S339" s="52">
        <v>0</v>
      </c>
      <c r="T339" s="52">
        <v>0</v>
      </c>
      <c r="U339" s="52">
        <v>0</v>
      </c>
      <c r="V339" s="52">
        <v>0</v>
      </c>
      <c r="W339" s="52">
        <v>0</v>
      </c>
      <c r="X339" s="52">
        <v>0</v>
      </c>
      <c r="Y339" s="52">
        <v>0</v>
      </c>
      <c r="Z339" s="52">
        <v>0</v>
      </c>
      <c r="AA339" s="25">
        <v>0</v>
      </c>
      <c r="AB339" s="25">
        <v>0</v>
      </c>
      <c r="AC339" s="25">
        <v>0</v>
      </c>
      <c r="AD339" s="25">
        <v>0</v>
      </c>
      <c r="AE339" s="25">
        <v>0</v>
      </c>
      <c r="AF339" s="25">
        <v>0</v>
      </c>
      <c r="AG339" s="25">
        <v>0</v>
      </c>
      <c r="AH339" s="25">
        <v>0</v>
      </c>
      <c r="AI339" s="25">
        <v>0</v>
      </c>
      <c r="AJ339" s="25">
        <v>0</v>
      </c>
      <c r="AK339" s="25">
        <v>0</v>
      </c>
      <c r="AL339" s="25">
        <v>0</v>
      </c>
      <c r="AM339" s="95">
        <v>0</v>
      </c>
      <c r="AN339" s="95" t="e">
        <f ca="1">IF(MengeInEEGSummieren(M339),AM339,0)</f>
        <v>#NAME?</v>
      </c>
      <c r="AO339" s="95">
        <f t="shared" si="36"/>
        <v>0</v>
      </c>
      <c r="AP339" s="95">
        <f t="shared" si="37"/>
        <v>0</v>
      </c>
      <c r="AS339">
        <v>0</v>
      </c>
      <c r="AT339">
        <v>0</v>
      </c>
      <c r="AU339" t="e">
        <f t="shared" ca="1" si="38"/>
        <v>#NAME?</v>
      </c>
    </row>
    <row r="340" spans="1:47" x14ac:dyDescent="0.15">
      <c r="A340" s="21" t="s">
        <v>617</v>
      </c>
      <c r="B340" s="22" t="s">
        <v>40</v>
      </c>
      <c r="C340" s="42"/>
      <c r="D340" s="22" t="s">
        <v>475</v>
      </c>
      <c r="E340" s="22"/>
      <c r="F340" s="23">
        <v>0</v>
      </c>
      <c r="G340" s="23">
        <v>0</v>
      </c>
      <c r="H340" s="24">
        <f t="shared" si="33"/>
        <v>0</v>
      </c>
      <c r="I340" s="153">
        <v>0</v>
      </c>
      <c r="J340" s="24">
        <f t="shared" si="34"/>
        <v>0</v>
      </c>
      <c r="K340" s="25">
        <f t="shared" si="35"/>
        <v>0</v>
      </c>
      <c r="L340">
        <v>0</v>
      </c>
      <c r="M340">
        <v>301432832</v>
      </c>
      <c r="N340">
        <v>42065747</v>
      </c>
      <c r="O340" s="52">
        <v>0</v>
      </c>
      <c r="P340" s="52">
        <v>0</v>
      </c>
      <c r="Q340" s="52">
        <v>0</v>
      </c>
      <c r="R340" s="52">
        <v>0</v>
      </c>
      <c r="S340" s="52">
        <v>0</v>
      </c>
      <c r="T340" s="52">
        <v>0</v>
      </c>
      <c r="U340" s="52">
        <v>0</v>
      </c>
      <c r="V340" s="52">
        <v>0</v>
      </c>
      <c r="W340" s="52">
        <v>0</v>
      </c>
      <c r="X340" s="52">
        <v>0</v>
      </c>
      <c r="Y340" s="52">
        <v>0</v>
      </c>
      <c r="Z340" s="52">
        <v>0</v>
      </c>
      <c r="AA340" s="25">
        <v>0</v>
      </c>
      <c r="AB340" s="25">
        <v>0</v>
      </c>
      <c r="AC340" s="25">
        <v>0</v>
      </c>
      <c r="AD340" s="25">
        <v>0</v>
      </c>
      <c r="AE340" s="25">
        <v>0</v>
      </c>
      <c r="AF340" s="25">
        <v>0</v>
      </c>
      <c r="AG340" s="25">
        <v>0</v>
      </c>
      <c r="AH340" s="25">
        <v>0</v>
      </c>
      <c r="AI340" s="25">
        <v>0</v>
      </c>
      <c r="AJ340" s="25">
        <v>0</v>
      </c>
      <c r="AK340" s="25">
        <v>0</v>
      </c>
      <c r="AL340" s="25">
        <v>0</v>
      </c>
      <c r="AM340" s="95">
        <v>0</v>
      </c>
      <c r="AN340" s="95" t="e">
        <f ca="1">IF(MengeInEEGSummieren(M340),AM340,0)</f>
        <v>#NAME?</v>
      </c>
      <c r="AO340" s="95">
        <f t="shared" si="36"/>
        <v>0</v>
      </c>
      <c r="AP340" s="95">
        <f t="shared" si="37"/>
        <v>0</v>
      </c>
      <c r="AS340">
        <v>0</v>
      </c>
      <c r="AT340">
        <v>0</v>
      </c>
      <c r="AU340" t="e">
        <f t="shared" ca="1" si="38"/>
        <v>#NAME?</v>
      </c>
    </row>
    <row r="341" spans="1:47" x14ac:dyDescent="0.15">
      <c r="A341" s="21" t="s">
        <v>618</v>
      </c>
      <c r="B341" s="22" t="s">
        <v>40</v>
      </c>
      <c r="C341" s="42"/>
      <c r="D341" s="22" t="s">
        <v>619</v>
      </c>
      <c r="E341" s="22"/>
      <c r="F341" s="23">
        <v>0</v>
      </c>
      <c r="G341" s="23">
        <v>0</v>
      </c>
      <c r="H341" s="24">
        <f t="shared" si="33"/>
        <v>0</v>
      </c>
      <c r="I341" s="153">
        <v>0</v>
      </c>
      <c r="J341" s="24">
        <f t="shared" si="34"/>
        <v>0</v>
      </c>
      <c r="K341" s="25">
        <f t="shared" si="35"/>
        <v>0</v>
      </c>
      <c r="L341">
        <v>0</v>
      </c>
      <c r="M341">
        <v>301432832</v>
      </c>
      <c r="N341">
        <v>42065747</v>
      </c>
      <c r="O341" s="52">
        <v>0</v>
      </c>
      <c r="P341" s="52">
        <v>0</v>
      </c>
      <c r="Q341" s="52">
        <v>0</v>
      </c>
      <c r="R341" s="52">
        <v>0</v>
      </c>
      <c r="S341" s="52">
        <v>0</v>
      </c>
      <c r="T341" s="52">
        <v>0</v>
      </c>
      <c r="U341" s="52">
        <v>0</v>
      </c>
      <c r="V341" s="52">
        <v>0</v>
      </c>
      <c r="W341" s="52">
        <v>0</v>
      </c>
      <c r="X341" s="52">
        <v>0</v>
      </c>
      <c r="Y341" s="52">
        <v>0</v>
      </c>
      <c r="Z341" s="52">
        <v>0</v>
      </c>
      <c r="AA341" s="25">
        <v>0</v>
      </c>
      <c r="AB341" s="25">
        <v>0</v>
      </c>
      <c r="AC341" s="25">
        <v>0</v>
      </c>
      <c r="AD341" s="25">
        <v>0</v>
      </c>
      <c r="AE341" s="25">
        <v>0</v>
      </c>
      <c r="AF341" s="25">
        <v>0</v>
      </c>
      <c r="AG341" s="25">
        <v>0</v>
      </c>
      <c r="AH341" s="25">
        <v>0</v>
      </c>
      <c r="AI341" s="25">
        <v>0</v>
      </c>
      <c r="AJ341" s="25">
        <v>0</v>
      </c>
      <c r="AK341" s="25">
        <v>0</v>
      </c>
      <c r="AL341" s="25">
        <v>0</v>
      </c>
      <c r="AM341" s="95">
        <v>0</v>
      </c>
      <c r="AN341" s="95" t="e">
        <f ca="1">IF(MengeInEEGSummieren(M341),AM341,0)</f>
        <v>#NAME?</v>
      </c>
      <c r="AO341" s="95">
        <f t="shared" si="36"/>
        <v>0</v>
      </c>
      <c r="AP341" s="95">
        <f t="shared" si="37"/>
        <v>0</v>
      </c>
      <c r="AS341">
        <v>0</v>
      </c>
      <c r="AT341">
        <v>0</v>
      </c>
      <c r="AU341" t="e">
        <f t="shared" ca="1" si="38"/>
        <v>#NAME?</v>
      </c>
    </row>
    <row r="342" spans="1:47" x14ac:dyDescent="0.15">
      <c r="A342" s="21" t="s">
        <v>620</v>
      </c>
      <c r="B342" s="22" t="s">
        <v>40</v>
      </c>
      <c r="C342" s="42"/>
      <c r="D342" s="22" t="s">
        <v>479</v>
      </c>
      <c r="E342" s="22"/>
      <c r="F342" s="23">
        <v>0</v>
      </c>
      <c r="G342" s="23">
        <v>0</v>
      </c>
      <c r="H342" s="24">
        <f t="shared" si="33"/>
        <v>0</v>
      </c>
      <c r="I342" s="153">
        <v>0</v>
      </c>
      <c r="J342" s="24">
        <f t="shared" si="34"/>
        <v>0</v>
      </c>
      <c r="K342" s="25">
        <f t="shared" si="35"/>
        <v>0</v>
      </c>
      <c r="L342">
        <v>0</v>
      </c>
      <c r="M342">
        <v>287735808</v>
      </c>
      <c r="N342">
        <v>42065747</v>
      </c>
      <c r="O342" s="52">
        <v>0</v>
      </c>
      <c r="P342" s="52">
        <v>0</v>
      </c>
      <c r="Q342" s="52">
        <v>0</v>
      </c>
      <c r="R342" s="52">
        <v>0</v>
      </c>
      <c r="S342" s="52">
        <v>0</v>
      </c>
      <c r="T342" s="52">
        <v>0</v>
      </c>
      <c r="U342" s="52">
        <v>0</v>
      </c>
      <c r="V342" s="52">
        <v>0</v>
      </c>
      <c r="W342" s="52">
        <v>0</v>
      </c>
      <c r="X342" s="52">
        <v>0</v>
      </c>
      <c r="Y342" s="52">
        <v>0</v>
      </c>
      <c r="Z342" s="52">
        <v>0</v>
      </c>
      <c r="AA342" s="25">
        <v>0</v>
      </c>
      <c r="AB342" s="25">
        <v>0</v>
      </c>
      <c r="AC342" s="25">
        <v>0</v>
      </c>
      <c r="AD342" s="25">
        <v>0</v>
      </c>
      <c r="AE342" s="25">
        <v>0</v>
      </c>
      <c r="AF342" s="25">
        <v>0</v>
      </c>
      <c r="AG342" s="25">
        <v>0</v>
      </c>
      <c r="AH342" s="25">
        <v>0</v>
      </c>
      <c r="AI342" s="25">
        <v>0</v>
      </c>
      <c r="AJ342" s="25">
        <v>0</v>
      </c>
      <c r="AK342" s="25">
        <v>0</v>
      </c>
      <c r="AL342" s="25">
        <v>0</v>
      </c>
      <c r="AM342" s="95">
        <v>0</v>
      </c>
      <c r="AN342" s="95" t="e">
        <f ca="1">IF(MengeInEEGSummieren(M342),AM342,0)</f>
        <v>#NAME?</v>
      </c>
      <c r="AO342" s="95">
        <f t="shared" si="36"/>
        <v>0</v>
      </c>
      <c r="AP342" s="95">
        <f t="shared" si="37"/>
        <v>0</v>
      </c>
      <c r="AS342">
        <v>0</v>
      </c>
      <c r="AT342">
        <v>0</v>
      </c>
      <c r="AU342" t="e">
        <f t="shared" ca="1" si="38"/>
        <v>#NAME?</v>
      </c>
    </row>
    <row r="343" spans="1:47" x14ac:dyDescent="0.15">
      <c r="A343" s="307"/>
      <c r="B343" s="308"/>
      <c r="C343" s="309"/>
      <c r="D343" s="308"/>
      <c r="E343" s="308"/>
      <c r="F343" s="310"/>
      <c r="G343" s="310"/>
      <c r="H343" s="311"/>
      <c r="I343" s="312"/>
      <c r="J343" s="311"/>
      <c r="K343" s="313"/>
      <c r="L343" s="66"/>
      <c r="M343" s="66"/>
      <c r="N343" s="66"/>
      <c r="O343" s="314"/>
      <c r="P343" s="314"/>
      <c r="Q343" s="314"/>
      <c r="R343" s="314"/>
      <c r="S343" s="314"/>
      <c r="T343" s="314"/>
      <c r="U343" s="314"/>
      <c r="V343" s="314"/>
      <c r="W343" s="314"/>
      <c r="X343" s="314"/>
      <c r="Y343" s="314"/>
      <c r="Z343" s="314"/>
      <c r="AA343" s="315"/>
      <c r="AB343" s="315"/>
      <c r="AC343" s="315"/>
      <c r="AD343" s="315"/>
      <c r="AE343" s="315"/>
      <c r="AF343" s="315"/>
      <c r="AG343" s="315"/>
      <c r="AH343" s="315"/>
      <c r="AI343" s="315"/>
      <c r="AJ343" s="315"/>
      <c r="AK343" s="315"/>
      <c r="AL343" s="315"/>
      <c r="AM343" s="95">
        <v>0</v>
      </c>
      <c r="AN343" s="95" t="e">
        <f ca="1">IF(MengeInEEGSummieren(M343),AM343,0)</f>
        <v>#NAME?</v>
      </c>
      <c r="AO343" s="95">
        <f t="shared" si="36"/>
        <v>0</v>
      </c>
      <c r="AP343" s="95">
        <f t="shared" si="37"/>
        <v>0</v>
      </c>
      <c r="AS343">
        <v>0</v>
      </c>
      <c r="AT343">
        <v>0</v>
      </c>
      <c r="AU343" t="e">
        <f t="shared" ca="1" si="38"/>
        <v>#NAME?</v>
      </c>
    </row>
    <row r="344" spans="1:47" x14ac:dyDescent="0.15">
      <c r="A344" s="21" t="s">
        <v>621</v>
      </c>
      <c r="B344" s="22" t="s">
        <v>40</v>
      </c>
      <c r="C344" s="42">
        <v>2009</v>
      </c>
      <c r="D344" s="22" t="s">
        <v>82</v>
      </c>
      <c r="E344" s="22"/>
      <c r="F344" s="23">
        <v>9</v>
      </c>
      <c r="G344" s="23">
        <v>9</v>
      </c>
      <c r="H344" s="24">
        <f t="shared" si="33"/>
        <v>0</v>
      </c>
      <c r="I344" s="153">
        <v>0</v>
      </c>
      <c r="J344" s="24">
        <f t="shared" si="34"/>
        <v>0</v>
      </c>
      <c r="K344" s="25">
        <f t="shared" si="35"/>
        <v>0</v>
      </c>
      <c r="L344">
        <v>0</v>
      </c>
      <c r="M344">
        <v>32964608</v>
      </c>
      <c r="N344">
        <v>42065747</v>
      </c>
      <c r="O344" s="52">
        <v>0</v>
      </c>
      <c r="P344" s="52">
        <v>0</v>
      </c>
      <c r="Q344" s="52">
        <v>0</v>
      </c>
      <c r="R344" s="52">
        <v>0</v>
      </c>
      <c r="S344" s="52">
        <v>0</v>
      </c>
      <c r="T344" s="52">
        <v>0</v>
      </c>
      <c r="U344" s="52">
        <v>0</v>
      </c>
      <c r="V344" s="52">
        <v>0</v>
      </c>
      <c r="W344" s="52">
        <v>0</v>
      </c>
      <c r="X344" s="52">
        <v>0</v>
      </c>
      <c r="Y344" s="52">
        <v>0</v>
      </c>
      <c r="Z344" s="52">
        <v>0</v>
      </c>
      <c r="AA344" s="25">
        <v>0</v>
      </c>
      <c r="AB344" s="25">
        <v>0</v>
      </c>
      <c r="AC344" s="25">
        <v>0</v>
      </c>
      <c r="AD344" s="25">
        <v>0</v>
      </c>
      <c r="AE344" s="25">
        <v>0</v>
      </c>
      <c r="AF344" s="25">
        <v>0</v>
      </c>
      <c r="AG344" s="25">
        <v>0</v>
      </c>
      <c r="AH344" s="25">
        <v>0</v>
      </c>
      <c r="AI344" s="25">
        <v>0</v>
      </c>
      <c r="AJ344" s="25">
        <v>0</v>
      </c>
      <c r="AK344" s="25">
        <v>0</v>
      </c>
      <c r="AL344" s="25">
        <v>0</v>
      </c>
      <c r="AM344" s="95">
        <v>0</v>
      </c>
      <c r="AN344" s="95" t="e">
        <f ca="1">IF(MengeInEEGSummieren(M344),AM344,0)</f>
        <v>#NAME?</v>
      </c>
      <c r="AO344" s="95">
        <f t="shared" si="36"/>
        <v>0</v>
      </c>
      <c r="AP344" s="95">
        <f t="shared" si="37"/>
        <v>0</v>
      </c>
      <c r="AS344">
        <v>0</v>
      </c>
      <c r="AT344">
        <v>0</v>
      </c>
      <c r="AU344" t="e">
        <f t="shared" ca="1" si="38"/>
        <v>#NAME?</v>
      </c>
    </row>
    <row r="345" spans="1:47" x14ac:dyDescent="0.15">
      <c r="A345" s="21" t="s">
        <v>622</v>
      </c>
      <c r="B345" s="22" t="s">
        <v>40</v>
      </c>
      <c r="C345" s="42">
        <v>2009</v>
      </c>
      <c r="D345" s="22" t="s">
        <v>544</v>
      </c>
      <c r="E345" s="22"/>
      <c r="F345" s="23">
        <v>11</v>
      </c>
      <c r="G345" s="23">
        <v>11</v>
      </c>
      <c r="H345" s="24">
        <f t="shared" si="33"/>
        <v>0</v>
      </c>
      <c r="I345" s="153">
        <v>0</v>
      </c>
      <c r="J345" s="24">
        <f t="shared" si="34"/>
        <v>0</v>
      </c>
      <c r="K345" s="25">
        <f t="shared" si="35"/>
        <v>0</v>
      </c>
      <c r="L345">
        <v>0</v>
      </c>
      <c r="M345">
        <v>32964608</v>
      </c>
      <c r="N345">
        <v>42065747</v>
      </c>
      <c r="O345" s="52">
        <v>0</v>
      </c>
      <c r="P345" s="52">
        <v>0</v>
      </c>
      <c r="Q345" s="52">
        <v>0</v>
      </c>
      <c r="R345" s="52">
        <v>0</v>
      </c>
      <c r="S345" s="52">
        <v>0</v>
      </c>
      <c r="T345" s="52">
        <v>0</v>
      </c>
      <c r="U345" s="52">
        <v>0</v>
      </c>
      <c r="V345" s="52">
        <v>0</v>
      </c>
      <c r="W345" s="52">
        <v>0</v>
      </c>
      <c r="X345" s="52">
        <v>0</v>
      </c>
      <c r="Y345" s="52">
        <v>0</v>
      </c>
      <c r="Z345" s="52">
        <v>0</v>
      </c>
      <c r="AA345" s="25">
        <v>0</v>
      </c>
      <c r="AB345" s="25">
        <v>0</v>
      </c>
      <c r="AC345" s="25">
        <v>0</v>
      </c>
      <c r="AD345" s="25">
        <v>0</v>
      </c>
      <c r="AE345" s="25">
        <v>0</v>
      </c>
      <c r="AF345" s="25">
        <v>0</v>
      </c>
      <c r="AG345" s="25">
        <v>0</v>
      </c>
      <c r="AH345" s="25">
        <v>0</v>
      </c>
      <c r="AI345" s="25">
        <v>0</v>
      </c>
      <c r="AJ345" s="25">
        <v>0</v>
      </c>
      <c r="AK345" s="25">
        <v>0</v>
      </c>
      <c r="AL345" s="25">
        <v>0</v>
      </c>
      <c r="AM345" s="95">
        <v>0</v>
      </c>
      <c r="AN345" s="95" t="e">
        <f ca="1">IF(MengeInEEGSummieren(M345),AM345,0)</f>
        <v>#NAME?</v>
      </c>
      <c r="AO345" s="95">
        <f t="shared" si="36"/>
        <v>0</v>
      </c>
      <c r="AP345" s="95">
        <f t="shared" si="37"/>
        <v>0</v>
      </c>
      <c r="AS345">
        <v>0</v>
      </c>
      <c r="AT345">
        <v>0</v>
      </c>
      <c r="AU345" t="e">
        <f t="shared" ca="1" si="38"/>
        <v>#NAME?</v>
      </c>
    </row>
    <row r="346" spans="1:47" x14ac:dyDescent="0.15">
      <c r="A346" s="21" t="s">
        <v>623</v>
      </c>
      <c r="B346" s="22" t="s">
        <v>40</v>
      </c>
      <c r="C346" s="42">
        <v>2009</v>
      </c>
      <c r="D346" s="22" t="s">
        <v>546</v>
      </c>
      <c r="E346" s="22"/>
      <c r="F346" s="23">
        <v>10</v>
      </c>
      <c r="G346" s="23">
        <v>10</v>
      </c>
      <c r="H346" s="24">
        <f t="shared" si="33"/>
        <v>0</v>
      </c>
      <c r="I346" s="153">
        <v>0</v>
      </c>
      <c r="J346" s="24">
        <f t="shared" si="34"/>
        <v>0</v>
      </c>
      <c r="K346" s="25">
        <f t="shared" si="35"/>
        <v>0</v>
      </c>
      <c r="L346">
        <v>0</v>
      </c>
      <c r="M346">
        <v>32964608</v>
      </c>
      <c r="N346">
        <v>42065747</v>
      </c>
      <c r="O346" s="52">
        <v>0</v>
      </c>
      <c r="P346" s="52">
        <v>0</v>
      </c>
      <c r="Q346" s="52">
        <v>0</v>
      </c>
      <c r="R346" s="52">
        <v>0</v>
      </c>
      <c r="S346" s="52">
        <v>0</v>
      </c>
      <c r="T346" s="52">
        <v>0</v>
      </c>
      <c r="U346" s="52">
        <v>0</v>
      </c>
      <c r="V346" s="52">
        <v>0</v>
      </c>
      <c r="W346" s="52">
        <v>0</v>
      </c>
      <c r="X346" s="52">
        <v>0</v>
      </c>
      <c r="Y346" s="52">
        <v>0</v>
      </c>
      <c r="Z346" s="52">
        <v>0</v>
      </c>
      <c r="AA346" s="25">
        <v>0</v>
      </c>
      <c r="AB346" s="25">
        <v>0</v>
      </c>
      <c r="AC346" s="25">
        <v>0</v>
      </c>
      <c r="AD346" s="25">
        <v>0</v>
      </c>
      <c r="AE346" s="25">
        <v>0</v>
      </c>
      <c r="AF346" s="25">
        <v>0</v>
      </c>
      <c r="AG346" s="25">
        <v>0</v>
      </c>
      <c r="AH346" s="25">
        <v>0</v>
      </c>
      <c r="AI346" s="25">
        <v>0</v>
      </c>
      <c r="AJ346" s="25">
        <v>0</v>
      </c>
      <c r="AK346" s="25">
        <v>0</v>
      </c>
      <c r="AL346" s="25">
        <v>0</v>
      </c>
      <c r="AM346" s="95">
        <v>0</v>
      </c>
      <c r="AN346" s="95" t="e">
        <f ca="1">IF(MengeInEEGSummieren(M346),AM346,0)</f>
        <v>#NAME?</v>
      </c>
      <c r="AO346" s="95">
        <f t="shared" si="36"/>
        <v>0</v>
      </c>
      <c r="AP346" s="95">
        <f t="shared" si="37"/>
        <v>0</v>
      </c>
      <c r="AS346">
        <v>0</v>
      </c>
      <c r="AT346">
        <v>0</v>
      </c>
      <c r="AU346" t="e">
        <f t="shared" ca="1" si="38"/>
        <v>#NAME?</v>
      </c>
    </row>
    <row r="347" spans="1:47" x14ac:dyDescent="0.15">
      <c r="A347" s="21" t="s">
        <v>624</v>
      </c>
      <c r="B347" s="22" t="s">
        <v>40</v>
      </c>
      <c r="C347" s="42">
        <v>2009</v>
      </c>
      <c r="D347" s="22" t="s">
        <v>548</v>
      </c>
      <c r="E347" s="22"/>
      <c r="F347" s="23">
        <v>11</v>
      </c>
      <c r="G347" s="23">
        <v>11</v>
      </c>
      <c r="H347" s="24">
        <f t="shared" si="33"/>
        <v>0</v>
      </c>
      <c r="I347" s="153">
        <v>0</v>
      </c>
      <c r="J347" s="24">
        <f t="shared" si="34"/>
        <v>0</v>
      </c>
      <c r="K347" s="25">
        <f t="shared" si="35"/>
        <v>0</v>
      </c>
      <c r="L347">
        <v>0</v>
      </c>
      <c r="M347">
        <v>32964608</v>
      </c>
      <c r="N347">
        <v>42065747</v>
      </c>
      <c r="O347" s="52">
        <v>0</v>
      </c>
      <c r="P347" s="52">
        <v>0</v>
      </c>
      <c r="Q347" s="52">
        <v>0</v>
      </c>
      <c r="R347" s="52">
        <v>0</v>
      </c>
      <c r="S347" s="52">
        <v>0</v>
      </c>
      <c r="T347" s="52">
        <v>0</v>
      </c>
      <c r="U347" s="52">
        <v>0</v>
      </c>
      <c r="V347" s="52">
        <v>0</v>
      </c>
      <c r="W347" s="52">
        <v>0</v>
      </c>
      <c r="X347" s="52">
        <v>0</v>
      </c>
      <c r="Y347" s="52">
        <v>0</v>
      </c>
      <c r="Z347" s="52">
        <v>0</v>
      </c>
      <c r="AA347" s="25">
        <v>0</v>
      </c>
      <c r="AB347" s="25">
        <v>0</v>
      </c>
      <c r="AC347" s="25">
        <v>0</v>
      </c>
      <c r="AD347" s="25">
        <v>0</v>
      </c>
      <c r="AE347" s="25">
        <v>0</v>
      </c>
      <c r="AF347" s="25">
        <v>0</v>
      </c>
      <c r="AG347" s="25">
        <v>0</v>
      </c>
      <c r="AH347" s="25">
        <v>0</v>
      </c>
      <c r="AI347" s="25">
        <v>0</v>
      </c>
      <c r="AJ347" s="25">
        <v>0</v>
      </c>
      <c r="AK347" s="25">
        <v>0</v>
      </c>
      <c r="AL347" s="25">
        <v>0</v>
      </c>
      <c r="AM347" s="95">
        <v>0</v>
      </c>
      <c r="AN347" s="95" t="e">
        <f ca="1">IF(MengeInEEGSummieren(M347),AM347,0)</f>
        <v>#NAME?</v>
      </c>
      <c r="AO347" s="95">
        <f t="shared" si="36"/>
        <v>0</v>
      </c>
      <c r="AP347" s="95">
        <f t="shared" si="37"/>
        <v>0</v>
      </c>
      <c r="AS347">
        <v>0</v>
      </c>
      <c r="AT347">
        <v>0</v>
      </c>
      <c r="AU347" t="e">
        <f t="shared" ca="1" si="38"/>
        <v>#NAME?</v>
      </c>
    </row>
    <row r="348" spans="1:47" x14ac:dyDescent="0.15">
      <c r="A348" s="21" t="s">
        <v>625</v>
      </c>
      <c r="B348" s="22" t="s">
        <v>40</v>
      </c>
      <c r="C348" s="42">
        <v>2009</v>
      </c>
      <c r="D348" s="22" t="s">
        <v>233</v>
      </c>
      <c r="E348" s="22"/>
      <c r="F348" s="23">
        <v>6.16</v>
      </c>
      <c r="G348" s="23">
        <v>6.16</v>
      </c>
      <c r="H348" s="24">
        <f t="shared" si="33"/>
        <v>0</v>
      </c>
      <c r="I348" s="153">
        <v>0</v>
      </c>
      <c r="J348" s="24">
        <f t="shared" si="34"/>
        <v>0</v>
      </c>
      <c r="K348" s="25">
        <f t="shared" si="35"/>
        <v>0</v>
      </c>
      <c r="L348">
        <v>0</v>
      </c>
      <c r="M348">
        <v>32964608</v>
      </c>
      <c r="N348">
        <v>42065747</v>
      </c>
      <c r="O348" s="52">
        <v>0</v>
      </c>
      <c r="P348" s="52">
        <v>0</v>
      </c>
      <c r="Q348" s="52">
        <v>0</v>
      </c>
      <c r="R348" s="52">
        <v>0</v>
      </c>
      <c r="S348" s="52">
        <v>0</v>
      </c>
      <c r="T348" s="52">
        <v>0</v>
      </c>
      <c r="U348" s="52">
        <v>0</v>
      </c>
      <c r="V348" s="52">
        <v>0</v>
      </c>
      <c r="W348" s="52">
        <v>0</v>
      </c>
      <c r="X348" s="52">
        <v>0</v>
      </c>
      <c r="Y348" s="52">
        <v>0</v>
      </c>
      <c r="Z348" s="52">
        <v>0</v>
      </c>
      <c r="AA348" s="25">
        <v>0</v>
      </c>
      <c r="AB348" s="25">
        <v>0</v>
      </c>
      <c r="AC348" s="25">
        <v>0</v>
      </c>
      <c r="AD348" s="25">
        <v>0</v>
      </c>
      <c r="AE348" s="25">
        <v>0</v>
      </c>
      <c r="AF348" s="25">
        <v>0</v>
      </c>
      <c r="AG348" s="25">
        <v>0</v>
      </c>
      <c r="AH348" s="25">
        <v>0</v>
      </c>
      <c r="AI348" s="25">
        <v>0</v>
      </c>
      <c r="AJ348" s="25">
        <v>0</v>
      </c>
      <c r="AK348" s="25">
        <v>0</v>
      </c>
      <c r="AL348" s="25">
        <v>0</v>
      </c>
      <c r="AM348" s="95">
        <v>0</v>
      </c>
      <c r="AN348" s="95" t="e">
        <f ca="1">IF(MengeInEEGSummieren(M348),AM348,0)</f>
        <v>#NAME?</v>
      </c>
      <c r="AO348" s="95">
        <f t="shared" si="36"/>
        <v>0</v>
      </c>
      <c r="AP348" s="95">
        <f t="shared" si="37"/>
        <v>0</v>
      </c>
      <c r="AS348">
        <v>0</v>
      </c>
      <c r="AT348">
        <v>0</v>
      </c>
      <c r="AU348" t="e">
        <f t="shared" ca="1" si="38"/>
        <v>#NAME?</v>
      </c>
    </row>
    <row r="349" spans="1:47" x14ac:dyDescent="0.15">
      <c r="A349" s="21" t="s">
        <v>626</v>
      </c>
      <c r="B349" s="22" t="s">
        <v>40</v>
      </c>
      <c r="C349" s="42">
        <v>2009</v>
      </c>
      <c r="D349" s="22" t="s">
        <v>551</v>
      </c>
      <c r="E349" s="22"/>
      <c r="F349" s="23">
        <v>8.16</v>
      </c>
      <c r="G349" s="23">
        <v>8.16</v>
      </c>
      <c r="H349" s="24">
        <f t="shared" si="33"/>
        <v>0</v>
      </c>
      <c r="I349" s="153">
        <v>0</v>
      </c>
      <c r="J349" s="24">
        <f t="shared" si="34"/>
        <v>0</v>
      </c>
      <c r="K349" s="25">
        <f t="shared" si="35"/>
        <v>0</v>
      </c>
      <c r="L349">
        <v>0</v>
      </c>
      <c r="M349">
        <v>32964608</v>
      </c>
      <c r="N349">
        <v>42065747</v>
      </c>
      <c r="O349" s="52">
        <v>0</v>
      </c>
      <c r="P349" s="52">
        <v>0</v>
      </c>
      <c r="Q349" s="52">
        <v>0</v>
      </c>
      <c r="R349" s="52">
        <v>0</v>
      </c>
      <c r="S349" s="52">
        <v>0</v>
      </c>
      <c r="T349" s="52">
        <v>0</v>
      </c>
      <c r="U349" s="52">
        <v>0</v>
      </c>
      <c r="V349" s="52">
        <v>0</v>
      </c>
      <c r="W349" s="52">
        <v>0</v>
      </c>
      <c r="X349" s="52">
        <v>0</v>
      </c>
      <c r="Y349" s="52">
        <v>0</v>
      </c>
      <c r="Z349" s="52">
        <v>0</v>
      </c>
      <c r="AA349" s="25">
        <v>0</v>
      </c>
      <c r="AB349" s="25">
        <v>0</v>
      </c>
      <c r="AC349" s="25">
        <v>0</v>
      </c>
      <c r="AD349" s="25">
        <v>0</v>
      </c>
      <c r="AE349" s="25">
        <v>0</v>
      </c>
      <c r="AF349" s="25">
        <v>0</v>
      </c>
      <c r="AG349" s="25">
        <v>0</v>
      </c>
      <c r="AH349" s="25">
        <v>0</v>
      </c>
      <c r="AI349" s="25">
        <v>0</v>
      </c>
      <c r="AJ349" s="25">
        <v>0</v>
      </c>
      <c r="AK349" s="25">
        <v>0</v>
      </c>
      <c r="AL349" s="25">
        <v>0</v>
      </c>
      <c r="AM349" s="95">
        <v>0</v>
      </c>
      <c r="AN349" s="95" t="e">
        <f ca="1">IF(MengeInEEGSummieren(M349),AM349,0)</f>
        <v>#NAME?</v>
      </c>
      <c r="AO349" s="95">
        <f t="shared" si="36"/>
        <v>0</v>
      </c>
      <c r="AP349" s="95">
        <f t="shared" si="37"/>
        <v>0</v>
      </c>
      <c r="AS349">
        <v>0</v>
      </c>
      <c r="AT349">
        <v>0</v>
      </c>
      <c r="AU349" t="e">
        <f t="shared" ca="1" si="38"/>
        <v>#NAME?</v>
      </c>
    </row>
    <row r="350" spans="1:47" x14ac:dyDescent="0.15">
      <c r="A350" s="21" t="s">
        <v>627</v>
      </c>
      <c r="B350" s="22" t="s">
        <v>40</v>
      </c>
      <c r="C350" s="42">
        <v>2009</v>
      </c>
      <c r="D350" s="22" t="s">
        <v>553</v>
      </c>
      <c r="E350" s="22"/>
      <c r="F350" s="23">
        <v>7.16</v>
      </c>
      <c r="G350" s="23">
        <v>7.16</v>
      </c>
      <c r="H350" s="24">
        <f t="shared" si="33"/>
        <v>0</v>
      </c>
      <c r="I350" s="153">
        <v>0</v>
      </c>
      <c r="J350" s="24">
        <f t="shared" si="34"/>
        <v>0</v>
      </c>
      <c r="K350" s="25">
        <f t="shared" si="35"/>
        <v>0</v>
      </c>
      <c r="L350">
        <v>0</v>
      </c>
      <c r="M350">
        <v>32964608</v>
      </c>
      <c r="N350">
        <v>42065747</v>
      </c>
      <c r="O350" s="52">
        <v>0</v>
      </c>
      <c r="P350" s="52">
        <v>0</v>
      </c>
      <c r="Q350" s="52">
        <v>0</v>
      </c>
      <c r="R350" s="52">
        <v>0</v>
      </c>
      <c r="S350" s="52">
        <v>0</v>
      </c>
      <c r="T350" s="52">
        <v>0</v>
      </c>
      <c r="U350" s="52">
        <v>0</v>
      </c>
      <c r="V350" s="52">
        <v>0</v>
      </c>
      <c r="W350" s="52">
        <v>0</v>
      </c>
      <c r="X350" s="52">
        <v>0</v>
      </c>
      <c r="Y350" s="52">
        <v>0</v>
      </c>
      <c r="Z350" s="52">
        <v>0</v>
      </c>
      <c r="AA350" s="25">
        <v>0</v>
      </c>
      <c r="AB350" s="25">
        <v>0</v>
      </c>
      <c r="AC350" s="25">
        <v>0</v>
      </c>
      <c r="AD350" s="25">
        <v>0</v>
      </c>
      <c r="AE350" s="25">
        <v>0</v>
      </c>
      <c r="AF350" s="25">
        <v>0</v>
      </c>
      <c r="AG350" s="25">
        <v>0</v>
      </c>
      <c r="AH350" s="25">
        <v>0</v>
      </c>
      <c r="AI350" s="25">
        <v>0</v>
      </c>
      <c r="AJ350" s="25">
        <v>0</v>
      </c>
      <c r="AK350" s="25">
        <v>0</v>
      </c>
      <c r="AL350" s="25">
        <v>0</v>
      </c>
      <c r="AM350" s="95">
        <v>0</v>
      </c>
      <c r="AN350" s="95" t="e">
        <f ca="1">IF(MengeInEEGSummieren(M350),AM350,0)</f>
        <v>#NAME?</v>
      </c>
      <c r="AO350" s="95">
        <f t="shared" si="36"/>
        <v>0</v>
      </c>
      <c r="AP350" s="95">
        <f t="shared" si="37"/>
        <v>0</v>
      </c>
      <c r="AS350">
        <v>0</v>
      </c>
      <c r="AT350">
        <v>0</v>
      </c>
      <c r="AU350" t="e">
        <f t="shared" ca="1" si="38"/>
        <v>#NAME?</v>
      </c>
    </row>
    <row r="351" spans="1:47" x14ac:dyDescent="0.15">
      <c r="A351" s="21" t="s">
        <v>628</v>
      </c>
      <c r="B351" s="22" t="s">
        <v>40</v>
      </c>
      <c r="C351" s="42">
        <v>2009</v>
      </c>
      <c r="D351" s="22" t="s">
        <v>555</v>
      </c>
      <c r="E351" s="22"/>
      <c r="F351" s="23">
        <v>8.16</v>
      </c>
      <c r="G351" s="23">
        <v>8.16</v>
      </c>
      <c r="H351" s="24">
        <f t="shared" si="33"/>
        <v>0</v>
      </c>
      <c r="I351" s="153">
        <v>0</v>
      </c>
      <c r="J351" s="24">
        <f t="shared" si="34"/>
        <v>0</v>
      </c>
      <c r="K351" s="25">
        <f t="shared" si="35"/>
        <v>0</v>
      </c>
      <c r="L351">
        <v>0</v>
      </c>
      <c r="M351">
        <v>32964608</v>
      </c>
      <c r="N351">
        <v>42065747</v>
      </c>
      <c r="O351" s="52">
        <v>0</v>
      </c>
      <c r="P351" s="52">
        <v>0</v>
      </c>
      <c r="Q351" s="52">
        <v>0</v>
      </c>
      <c r="R351" s="52">
        <v>0</v>
      </c>
      <c r="S351" s="52">
        <v>0</v>
      </c>
      <c r="T351" s="52">
        <v>0</v>
      </c>
      <c r="U351" s="52">
        <v>0</v>
      </c>
      <c r="V351" s="52">
        <v>0</v>
      </c>
      <c r="W351" s="52">
        <v>0</v>
      </c>
      <c r="X351" s="52">
        <v>0</v>
      </c>
      <c r="Y351" s="52">
        <v>0</v>
      </c>
      <c r="Z351" s="52">
        <v>0</v>
      </c>
      <c r="AA351" s="25">
        <v>0</v>
      </c>
      <c r="AB351" s="25">
        <v>0</v>
      </c>
      <c r="AC351" s="25">
        <v>0</v>
      </c>
      <c r="AD351" s="25">
        <v>0</v>
      </c>
      <c r="AE351" s="25">
        <v>0</v>
      </c>
      <c r="AF351" s="25">
        <v>0</v>
      </c>
      <c r="AG351" s="25">
        <v>0</v>
      </c>
      <c r="AH351" s="25">
        <v>0</v>
      </c>
      <c r="AI351" s="25">
        <v>0</v>
      </c>
      <c r="AJ351" s="25">
        <v>0</v>
      </c>
      <c r="AK351" s="25">
        <v>0</v>
      </c>
      <c r="AL351" s="25">
        <v>0</v>
      </c>
      <c r="AM351" s="95">
        <v>0</v>
      </c>
      <c r="AN351" s="95" t="e">
        <f ca="1">IF(MengeInEEGSummieren(M351),AM351,0)</f>
        <v>#NAME?</v>
      </c>
      <c r="AO351" s="95">
        <f t="shared" si="36"/>
        <v>0</v>
      </c>
      <c r="AP351" s="95">
        <f t="shared" si="37"/>
        <v>0</v>
      </c>
      <c r="AS351">
        <v>0</v>
      </c>
      <c r="AT351">
        <v>0</v>
      </c>
      <c r="AU351" t="e">
        <f t="shared" ca="1" si="38"/>
        <v>#NAME?</v>
      </c>
    </row>
    <row r="352" spans="1:47" x14ac:dyDescent="0.15">
      <c r="A352" s="307"/>
      <c r="B352" s="308"/>
      <c r="C352" s="309"/>
      <c r="D352" s="308"/>
      <c r="E352" s="308"/>
      <c r="F352" s="310"/>
      <c r="G352" s="310"/>
      <c r="H352" s="311"/>
      <c r="I352" s="312"/>
      <c r="J352" s="311"/>
      <c r="K352" s="313"/>
      <c r="L352" s="66"/>
      <c r="M352" s="66"/>
      <c r="N352" s="66"/>
      <c r="O352" s="314"/>
      <c r="P352" s="314"/>
      <c r="Q352" s="314"/>
      <c r="R352" s="314"/>
      <c r="S352" s="314"/>
      <c r="T352" s="314"/>
      <c r="U352" s="314"/>
      <c r="V352" s="314"/>
      <c r="W352" s="314"/>
      <c r="X352" s="314"/>
      <c r="Y352" s="314"/>
      <c r="Z352" s="314"/>
      <c r="AA352" s="315"/>
      <c r="AB352" s="315"/>
      <c r="AC352" s="315"/>
      <c r="AD352" s="315"/>
      <c r="AE352" s="315"/>
      <c r="AF352" s="315"/>
      <c r="AG352" s="315"/>
      <c r="AH352" s="315"/>
      <c r="AI352" s="315"/>
      <c r="AJ352" s="315"/>
      <c r="AK352" s="315"/>
      <c r="AL352" s="315"/>
      <c r="AM352" s="95">
        <v>0</v>
      </c>
      <c r="AN352" s="95" t="e">
        <f ca="1">IF(MengeInEEGSummieren(M352),AM352,0)</f>
        <v>#NAME?</v>
      </c>
      <c r="AO352" s="95">
        <f t="shared" si="36"/>
        <v>0</v>
      </c>
      <c r="AP352" s="95">
        <f t="shared" si="37"/>
        <v>0</v>
      </c>
      <c r="AS352">
        <v>0</v>
      </c>
      <c r="AT352">
        <v>0</v>
      </c>
      <c r="AU352" t="e">
        <f t="shared" ca="1" si="38"/>
        <v>#NAME?</v>
      </c>
    </row>
    <row r="353" spans="1:47" x14ac:dyDescent="0.15">
      <c r="A353" s="21" t="s">
        <v>629</v>
      </c>
      <c r="B353" s="22" t="s">
        <v>40</v>
      </c>
      <c r="C353" s="42">
        <v>2010</v>
      </c>
      <c r="D353" s="22" t="s">
        <v>82</v>
      </c>
      <c r="E353" s="22"/>
      <c r="F353" s="23">
        <v>8.8699999999999992</v>
      </c>
      <c r="G353" s="23">
        <v>8.8699999999999992</v>
      </c>
      <c r="H353" s="24">
        <f t="shared" si="33"/>
        <v>0</v>
      </c>
      <c r="I353" s="153">
        <v>0</v>
      </c>
      <c r="J353" s="24">
        <f t="shared" si="34"/>
        <v>0</v>
      </c>
      <c r="K353" s="25">
        <f t="shared" si="35"/>
        <v>0</v>
      </c>
      <c r="L353">
        <v>0</v>
      </c>
      <c r="M353">
        <v>32964608</v>
      </c>
      <c r="N353">
        <v>42065747</v>
      </c>
      <c r="O353" s="52">
        <v>0</v>
      </c>
      <c r="P353" s="52">
        <v>0</v>
      </c>
      <c r="Q353" s="52">
        <v>0</v>
      </c>
      <c r="R353" s="52">
        <v>0</v>
      </c>
      <c r="S353" s="52">
        <v>0</v>
      </c>
      <c r="T353" s="52">
        <v>0</v>
      </c>
      <c r="U353" s="52">
        <v>0</v>
      </c>
      <c r="V353" s="52">
        <v>0</v>
      </c>
      <c r="W353" s="52">
        <v>0</v>
      </c>
      <c r="X353" s="52">
        <v>0</v>
      </c>
      <c r="Y353" s="52">
        <v>0</v>
      </c>
      <c r="Z353" s="52">
        <v>0</v>
      </c>
      <c r="AA353" s="25">
        <v>0</v>
      </c>
      <c r="AB353" s="25">
        <v>0</v>
      </c>
      <c r="AC353" s="25">
        <v>0</v>
      </c>
      <c r="AD353" s="25">
        <v>0</v>
      </c>
      <c r="AE353" s="25">
        <v>0</v>
      </c>
      <c r="AF353" s="25">
        <v>0</v>
      </c>
      <c r="AG353" s="25">
        <v>0</v>
      </c>
      <c r="AH353" s="25">
        <v>0</v>
      </c>
      <c r="AI353" s="25">
        <v>0</v>
      </c>
      <c r="AJ353" s="25">
        <v>0</v>
      </c>
      <c r="AK353" s="25">
        <v>0</v>
      </c>
      <c r="AL353" s="25">
        <v>0</v>
      </c>
      <c r="AM353" s="95">
        <v>0</v>
      </c>
      <c r="AN353" s="95" t="e">
        <f ca="1">IF(MengeInEEGSummieren(M353),AM353,0)</f>
        <v>#NAME?</v>
      </c>
      <c r="AO353" s="95">
        <f t="shared" si="36"/>
        <v>0</v>
      </c>
      <c r="AP353" s="95">
        <f t="shared" si="37"/>
        <v>0</v>
      </c>
      <c r="AS353">
        <v>0</v>
      </c>
      <c r="AT353">
        <v>0</v>
      </c>
      <c r="AU353" t="e">
        <f t="shared" ca="1" si="38"/>
        <v>#NAME?</v>
      </c>
    </row>
    <row r="354" spans="1:47" x14ac:dyDescent="0.15">
      <c r="A354" s="21" t="s">
        <v>630</v>
      </c>
      <c r="B354" s="22" t="s">
        <v>40</v>
      </c>
      <c r="C354" s="42">
        <v>2010</v>
      </c>
      <c r="D354" s="22" t="s">
        <v>544</v>
      </c>
      <c r="E354" s="22"/>
      <c r="F354" s="23">
        <v>10.84</v>
      </c>
      <c r="G354" s="23">
        <v>10.84</v>
      </c>
      <c r="H354" s="24">
        <f t="shared" si="33"/>
        <v>0</v>
      </c>
      <c r="I354" s="153">
        <v>0</v>
      </c>
      <c r="J354" s="24">
        <f t="shared" si="34"/>
        <v>0</v>
      </c>
      <c r="K354" s="25">
        <f t="shared" si="35"/>
        <v>0</v>
      </c>
      <c r="L354">
        <v>0</v>
      </c>
      <c r="M354">
        <v>32964608</v>
      </c>
      <c r="N354">
        <v>42065747</v>
      </c>
      <c r="O354" s="52">
        <v>0</v>
      </c>
      <c r="P354" s="52">
        <v>0</v>
      </c>
      <c r="Q354" s="52">
        <v>0</v>
      </c>
      <c r="R354" s="52">
        <v>0</v>
      </c>
      <c r="S354" s="52">
        <v>0</v>
      </c>
      <c r="T354" s="52">
        <v>0</v>
      </c>
      <c r="U354" s="52">
        <v>0</v>
      </c>
      <c r="V354" s="52">
        <v>0</v>
      </c>
      <c r="W354" s="52">
        <v>0</v>
      </c>
      <c r="X354" s="52">
        <v>0</v>
      </c>
      <c r="Y354" s="52">
        <v>0</v>
      </c>
      <c r="Z354" s="52">
        <v>0</v>
      </c>
      <c r="AA354" s="25">
        <v>0</v>
      </c>
      <c r="AB354" s="25">
        <v>0</v>
      </c>
      <c r="AC354" s="25">
        <v>0</v>
      </c>
      <c r="AD354" s="25">
        <v>0</v>
      </c>
      <c r="AE354" s="25">
        <v>0</v>
      </c>
      <c r="AF354" s="25">
        <v>0</v>
      </c>
      <c r="AG354" s="25">
        <v>0</v>
      </c>
      <c r="AH354" s="25">
        <v>0</v>
      </c>
      <c r="AI354" s="25">
        <v>0</v>
      </c>
      <c r="AJ354" s="25">
        <v>0</v>
      </c>
      <c r="AK354" s="25">
        <v>0</v>
      </c>
      <c r="AL354" s="25">
        <v>0</v>
      </c>
      <c r="AM354" s="95">
        <v>0</v>
      </c>
      <c r="AN354" s="95" t="e">
        <f ca="1">IF(MengeInEEGSummieren(M354),AM354,0)</f>
        <v>#NAME?</v>
      </c>
      <c r="AO354" s="95">
        <f t="shared" si="36"/>
        <v>0</v>
      </c>
      <c r="AP354" s="95">
        <f t="shared" si="37"/>
        <v>0</v>
      </c>
      <c r="AS354">
        <v>0</v>
      </c>
      <c r="AT354">
        <v>0</v>
      </c>
      <c r="AU354" t="e">
        <f t="shared" ca="1" si="38"/>
        <v>#NAME?</v>
      </c>
    </row>
    <row r="355" spans="1:47" x14ac:dyDescent="0.15">
      <c r="A355" s="21" t="s">
        <v>631</v>
      </c>
      <c r="B355" s="22" t="s">
        <v>40</v>
      </c>
      <c r="C355" s="42">
        <v>2010</v>
      </c>
      <c r="D355" s="22" t="s">
        <v>546</v>
      </c>
      <c r="E355" s="22"/>
      <c r="F355" s="23">
        <v>9.86</v>
      </c>
      <c r="G355" s="23">
        <v>9.86</v>
      </c>
      <c r="H355" s="24">
        <f t="shared" si="33"/>
        <v>0</v>
      </c>
      <c r="I355" s="153">
        <v>0</v>
      </c>
      <c r="J355" s="24">
        <f t="shared" si="34"/>
        <v>0</v>
      </c>
      <c r="K355" s="25">
        <f t="shared" si="35"/>
        <v>0</v>
      </c>
      <c r="L355">
        <v>0</v>
      </c>
      <c r="M355">
        <v>32964608</v>
      </c>
      <c r="N355">
        <v>42065747</v>
      </c>
      <c r="O355" s="52">
        <v>0</v>
      </c>
      <c r="P355" s="52">
        <v>0</v>
      </c>
      <c r="Q355" s="52">
        <v>0</v>
      </c>
      <c r="R355" s="52">
        <v>0</v>
      </c>
      <c r="S355" s="52">
        <v>0</v>
      </c>
      <c r="T355" s="52">
        <v>0</v>
      </c>
      <c r="U355" s="52">
        <v>0</v>
      </c>
      <c r="V355" s="52">
        <v>0</v>
      </c>
      <c r="W355" s="52">
        <v>0</v>
      </c>
      <c r="X355" s="52">
        <v>0</v>
      </c>
      <c r="Y355" s="52">
        <v>0</v>
      </c>
      <c r="Z355" s="52">
        <v>0</v>
      </c>
      <c r="AA355" s="25">
        <v>0</v>
      </c>
      <c r="AB355" s="25">
        <v>0</v>
      </c>
      <c r="AC355" s="25">
        <v>0</v>
      </c>
      <c r="AD355" s="25">
        <v>0</v>
      </c>
      <c r="AE355" s="25">
        <v>0</v>
      </c>
      <c r="AF355" s="25">
        <v>0</v>
      </c>
      <c r="AG355" s="25">
        <v>0</v>
      </c>
      <c r="AH355" s="25">
        <v>0</v>
      </c>
      <c r="AI355" s="25">
        <v>0</v>
      </c>
      <c r="AJ355" s="25">
        <v>0</v>
      </c>
      <c r="AK355" s="25">
        <v>0</v>
      </c>
      <c r="AL355" s="25">
        <v>0</v>
      </c>
      <c r="AM355" s="95">
        <v>0</v>
      </c>
      <c r="AN355" s="95" t="e">
        <f ca="1">IF(MengeInEEGSummieren(M355),AM355,0)</f>
        <v>#NAME?</v>
      </c>
      <c r="AO355" s="95">
        <f t="shared" si="36"/>
        <v>0</v>
      </c>
      <c r="AP355" s="95">
        <f t="shared" si="37"/>
        <v>0</v>
      </c>
      <c r="AS355">
        <v>0</v>
      </c>
      <c r="AT355">
        <v>0</v>
      </c>
      <c r="AU355" t="e">
        <f t="shared" ca="1" si="38"/>
        <v>#NAME?</v>
      </c>
    </row>
    <row r="356" spans="1:47" x14ac:dyDescent="0.15">
      <c r="A356" s="21" t="s">
        <v>632</v>
      </c>
      <c r="B356" s="22" t="s">
        <v>40</v>
      </c>
      <c r="C356" s="42">
        <v>2010</v>
      </c>
      <c r="D356" s="22" t="s">
        <v>548</v>
      </c>
      <c r="E356" s="22"/>
      <c r="F356" s="23">
        <v>10.84</v>
      </c>
      <c r="G356" s="23">
        <v>10.84</v>
      </c>
      <c r="H356" s="24">
        <f t="shared" si="33"/>
        <v>0</v>
      </c>
      <c r="I356" s="153">
        <v>0</v>
      </c>
      <c r="J356" s="24">
        <f t="shared" si="34"/>
        <v>0</v>
      </c>
      <c r="K356" s="25">
        <f t="shared" si="35"/>
        <v>0</v>
      </c>
      <c r="L356">
        <v>0</v>
      </c>
      <c r="M356">
        <v>32964608</v>
      </c>
      <c r="N356">
        <v>42065747</v>
      </c>
      <c r="O356" s="52">
        <v>0</v>
      </c>
      <c r="P356" s="52">
        <v>0</v>
      </c>
      <c r="Q356" s="52">
        <v>0</v>
      </c>
      <c r="R356" s="52">
        <v>0</v>
      </c>
      <c r="S356" s="52">
        <v>0</v>
      </c>
      <c r="T356" s="52">
        <v>0</v>
      </c>
      <c r="U356" s="52">
        <v>0</v>
      </c>
      <c r="V356" s="52">
        <v>0</v>
      </c>
      <c r="W356" s="52">
        <v>0</v>
      </c>
      <c r="X356" s="52">
        <v>0</v>
      </c>
      <c r="Y356" s="52">
        <v>0</v>
      </c>
      <c r="Z356" s="52">
        <v>0</v>
      </c>
      <c r="AA356" s="25">
        <v>0</v>
      </c>
      <c r="AB356" s="25">
        <v>0</v>
      </c>
      <c r="AC356" s="25">
        <v>0</v>
      </c>
      <c r="AD356" s="25">
        <v>0</v>
      </c>
      <c r="AE356" s="25">
        <v>0</v>
      </c>
      <c r="AF356" s="25">
        <v>0</v>
      </c>
      <c r="AG356" s="25">
        <v>0</v>
      </c>
      <c r="AH356" s="25">
        <v>0</v>
      </c>
      <c r="AI356" s="25">
        <v>0</v>
      </c>
      <c r="AJ356" s="25">
        <v>0</v>
      </c>
      <c r="AK356" s="25">
        <v>0</v>
      </c>
      <c r="AL356" s="25">
        <v>0</v>
      </c>
      <c r="AM356" s="95">
        <v>0</v>
      </c>
      <c r="AN356" s="95" t="e">
        <f ca="1">IF(MengeInEEGSummieren(M356),AM356,0)</f>
        <v>#NAME?</v>
      </c>
      <c r="AO356" s="95">
        <f t="shared" si="36"/>
        <v>0</v>
      </c>
      <c r="AP356" s="95">
        <f t="shared" si="37"/>
        <v>0</v>
      </c>
      <c r="AS356">
        <v>0</v>
      </c>
      <c r="AT356">
        <v>0</v>
      </c>
      <c r="AU356" t="e">
        <f t="shared" ca="1" si="38"/>
        <v>#NAME?</v>
      </c>
    </row>
    <row r="357" spans="1:47" x14ac:dyDescent="0.15">
      <c r="A357" s="21" t="s">
        <v>633</v>
      </c>
      <c r="B357" s="22" t="s">
        <v>40</v>
      </c>
      <c r="C357" s="42">
        <v>2010</v>
      </c>
      <c r="D357" s="22" t="s">
        <v>233</v>
      </c>
      <c r="E357" s="22"/>
      <c r="F357" s="23">
        <v>6.07</v>
      </c>
      <c r="G357" s="23">
        <v>6.07</v>
      </c>
      <c r="H357" s="24">
        <f t="shared" si="33"/>
        <v>0</v>
      </c>
      <c r="I357" s="153">
        <v>0</v>
      </c>
      <c r="J357" s="24">
        <f t="shared" si="34"/>
        <v>0</v>
      </c>
      <c r="K357" s="25">
        <f t="shared" si="35"/>
        <v>0</v>
      </c>
      <c r="L357">
        <v>0</v>
      </c>
      <c r="M357">
        <v>32964608</v>
      </c>
      <c r="N357">
        <v>42065747</v>
      </c>
      <c r="O357" s="52">
        <v>0</v>
      </c>
      <c r="P357" s="52">
        <v>0</v>
      </c>
      <c r="Q357" s="52">
        <v>0</v>
      </c>
      <c r="R357" s="52">
        <v>0</v>
      </c>
      <c r="S357" s="52">
        <v>0</v>
      </c>
      <c r="T357" s="52">
        <v>0</v>
      </c>
      <c r="U357" s="52">
        <v>0</v>
      </c>
      <c r="V357" s="52">
        <v>0</v>
      </c>
      <c r="W357" s="52">
        <v>0</v>
      </c>
      <c r="X357" s="52">
        <v>0</v>
      </c>
      <c r="Y357" s="52">
        <v>0</v>
      </c>
      <c r="Z357" s="52">
        <v>0</v>
      </c>
      <c r="AA357" s="25">
        <v>0</v>
      </c>
      <c r="AB357" s="25">
        <v>0</v>
      </c>
      <c r="AC357" s="25">
        <v>0</v>
      </c>
      <c r="AD357" s="25">
        <v>0</v>
      </c>
      <c r="AE357" s="25">
        <v>0</v>
      </c>
      <c r="AF357" s="25">
        <v>0</v>
      </c>
      <c r="AG357" s="25">
        <v>0</v>
      </c>
      <c r="AH357" s="25">
        <v>0</v>
      </c>
      <c r="AI357" s="25">
        <v>0</v>
      </c>
      <c r="AJ357" s="25">
        <v>0</v>
      </c>
      <c r="AK357" s="25">
        <v>0</v>
      </c>
      <c r="AL357" s="25">
        <v>0</v>
      </c>
      <c r="AM357" s="95">
        <v>0</v>
      </c>
      <c r="AN357" s="95" t="e">
        <f ca="1">IF(MengeInEEGSummieren(M357),AM357,0)</f>
        <v>#NAME?</v>
      </c>
      <c r="AO357" s="95">
        <f t="shared" si="36"/>
        <v>0</v>
      </c>
      <c r="AP357" s="95">
        <f t="shared" si="37"/>
        <v>0</v>
      </c>
      <c r="AS357">
        <v>0</v>
      </c>
      <c r="AT357">
        <v>0</v>
      </c>
      <c r="AU357" t="e">
        <f t="shared" ca="1" si="38"/>
        <v>#NAME?</v>
      </c>
    </row>
    <row r="358" spans="1:47" x14ac:dyDescent="0.15">
      <c r="A358" s="21" t="s">
        <v>634</v>
      </c>
      <c r="B358" s="22" t="s">
        <v>40</v>
      </c>
      <c r="C358" s="42">
        <v>2010</v>
      </c>
      <c r="D358" s="22" t="s">
        <v>551</v>
      </c>
      <c r="E358" s="22"/>
      <c r="F358" s="23">
        <v>8.0399999999999991</v>
      </c>
      <c r="G358" s="23">
        <v>8.0399999999999991</v>
      </c>
      <c r="H358" s="24">
        <f t="shared" si="33"/>
        <v>0</v>
      </c>
      <c r="I358" s="153">
        <v>0</v>
      </c>
      <c r="J358" s="24">
        <f t="shared" si="34"/>
        <v>0</v>
      </c>
      <c r="K358" s="25">
        <f t="shared" si="35"/>
        <v>0</v>
      </c>
      <c r="L358">
        <v>0</v>
      </c>
      <c r="M358">
        <v>32964608</v>
      </c>
      <c r="N358">
        <v>42065747</v>
      </c>
      <c r="O358" s="52">
        <v>0</v>
      </c>
      <c r="P358" s="52">
        <v>0</v>
      </c>
      <c r="Q358" s="52">
        <v>0</v>
      </c>
      <c r="R358" s="52">
        <v>0</v>
      </c>
      <c r="S358" s="52">
        <v>0</v>
      </c>
      <c r="T358" s="52">
        <v>0</v>
      </c>
      <c r="U358" s="52">
        <v>0</v>
      </c>
      <c r="V358" s="52">
        <v>0</v>
      </c>
      <c r="W358" s="52">
        <v>0</v>
      </c>
      <c r="X358" s="52">
        <v>0</v>
      </c>
      <c r="Y358" s="52">
        <v>0</v>
      </c>
      <c r="Z358" s="52">
        <v>0</v>
      </c>
      <c r="AA358" s="25">
        <v>0</v>
      </c>
      <c r="AB358" s="25">
        <v>0</v>
      </c>
      <c r="AC358" s="25">
        <v>0</v>
      </c>
      <c r="AD358" s="25">
        <v>0</v>
      </c>
      <c r="AE358" s="25">
        <v>0</v>
      </c>
      <c r="AF358" s="25">
        <v>0</v>
      </c>
      <c r="AG358" s="25">
        <v>0</v>
      </c>
      <c r="AH358" s="25">
        <v>0</v>
      </c>
      <c r="AI358" s="25">
        <v>0</v>
      </c>
      <c r="AJ358" s="25">
        <v>0</v>
      </c>
      <c r="AK358" s="25">
        <v>0</v>
      </c>
      <c r="AL358" s="25">
        <v>0</v>
      </c>
      <c r="AM358" s="95">
        <v>0</v>
      </c>
      <c r="AN358" s="95" t="e">
        <f ca="1">IF(MengeInEEGSummieren(M358),AM358,0)</f>
        <v>#NAME?</v>
      </c>
      <c r="AO358" s="95">
        <f t="shared" si="36"/>
        <v>0</v>
      </c>
      <c r="AP358" s="95">
        <f t="shared" si="37"/>
        <v>0</v>
      </c>
      <c r="AS358">
        <v>0</v>
      </c>
      <c r="AT358">
        <v>0</v>
      </c>
      <c r="AU358" t="e">
        <f t="shared" ca="1" si="38"/>
        <v>#NAME?</v>
      </c>
    </row>
    <row r="359" spans="1:47" x14ac:dyDescent="0.15">
      <c r="A359" s="21" t="s">
        <v>635</v>
      </c>
      <c r="B359" s="22" t="s">
        <v>40</v>
      </c>
      <c r="C359" s="42">
        <v>2010</v>
      </c>
      <c r="D359" s="22" t="s">
        <v>553</v>
      </c>
      <c r="E359" s="22"/>
      <c r="F359" s="23">
        <v>7.06</v>
      </c>
      <c r="G359" s="23">
        <v>7.06</v>
      </c>
      <c r="H359" s="24">
        <f t="shared" si="33"/>
        <v>0</v>
      </c>
      <c r="I359" s="153">
        <v>0</v>
      </c>
      <c r="J359" s="24">
        <f t="shared" si="34"/>
        <v>0</v>
      </c>
      <c r="K359" s="25">
        <f t="shared" si="35"/>
        <v>0</v>
      </c>
      <c r="L359">
        <v>0</v>
      </c>
      <c r="M359">
        <v>32964608</v>
      </c>
      <c r="N359">
        <v>42065747</v>
      </c>
      <c r="O359" s="52">
        <v>0</v>
      </c>
      <c r="P359" s="52">
        <v>0</v>
      </c>
      <c r="Q359" s="52">
        <v>0</v>
      </c>
      <c r="R359" s="52">
        <v>0</v>
      </c>
      <c r="S359" s="52">
        <v>0</v>
      </c>
      <c r="T359" s="52">
        <v>0</v>
      </c>
      <c r="U359" s="52">
        <v>0</v>
      </c>
      <c r="V359" s="52">
        <v>0</v>
      </c>
      <c r="W359" s="52">
        <v>0</v>
      </c>
      <c r="X359" s="52">
        <v>0</v>
      </c>
      <c r="Y359" s="52">
        <v>0</v>
      </c>
      <c r="Z359" s="52">
        <v>0</v>
      </c>
      <c r="AA359" s="25">
        <v>0</v>
      </c>
      <c r="AB359" s="25">
        <v>0</v>
      </c>
      <c r="AC359" s="25">
        <v>0</v>
      </c>
      <c r="AD359" s="25">
        <v>0</v>
      </c>
      <c r="AE359" s="25">
        <v>0</v>
      </c>
      <c r="AF359" s="25">
        <v>0</v>
      </c>
      <c r="AG359" s="25">
        <v>0</v>
      </c>
      <c r="AH359" s="25">
        <v>0</v>
      </c>
      <c r="AI359" s="25">
        <v>0</v>
      </c>
      <c r="AJ359" s="25">
        <v>0</v>
      </c>
      <c r="AK359" s="25">
        <v>0</v>
      </c>
      <c r="AL359" s="25">
        <v>0</v>
      </c>
      <c r="AM359" s="95">
        <v>0</v>
      </c>
      <c r="AN359" s="95" t="e">
        <f ca="1">IF(MengeInEEGSummieren(M359),AM359,0)</f>
        <v>#NAME?</v>
      </c>
      <c r="AO359" s="95">
        <f t="shared" si="36"/>
        <v>0</v>
      </c>
      <c r="AP359" s="95">
        <f t="shared" si="37"/>
        <v>0</v>
      </c>
      <c r="AS359">
        <v>0</v>
      </c>
      <c r="AT359">
        <v>0</v>
      </c>
      <c r="AU359" t="e">
        <f t="shared" ca="1" si="38"/>
        <v>#NAME?</v>
      </c>
    </row>
    <row r="360" spans="1:47" x14ac:dyDescent="0.15">
      <c r="A360" s="21" t="s">
        <v>636</v>
      </c>
      <c r="B360" s="22" t="s">
        <v>40</v>
      </c>
      <c r="C360" s="42">
        <v>2010</v>
      </c>
      <c r="D360" s="22" t="s">
        <v>555</v>
      </c>
      <c r="E360" s="22"/>
      <c r="F360" s="23">
        <v>8.0399999999999991</v>
      </c>
      <c r="G360" s="23">
        <v>8.0399999999999991</v>
      </c>
      <c r="H360" s="24">
        <f t="shared" si="33"/>
        <v>0</v>
      </c>
      <c r="I360" s="153">
        <v>0</v>
      </c>
      <c r="J360" s="24">
        <f t="shared" si="34"/>
        <v>0</v>
      </c>
      <c r="K360" s="25">
        <f t="shared" si="35"/>
        <v>0</v>
      </c>
      <c r="L360">
        <v>0</v>
      </c>
      <c r="M360">
        <v>32964608</v>
      </c>
      <c r="N360">
        <v>42065747</v>
      </c>
      <c r="O360" s="52">
        <v>0</v>
      </c>
      <c r="P360" s="52">
        <v>0</v>
      </c>
      <c r="Q360" s="52">
        <v>0</v>
      </c>
      <c r="R360" s="52">
        <v>0</v>
      </c>
      <c r="S360" s="52">
        <v>0</v>
      </c>
      <c r="T360" s="52">
        <v>0</v>
      </c>
      <c r="U360" s="52">
        <v>0</v>
      </c>
      <c r="V360" s="52">
        <v>0</v>
      </c>
      <c r="W360" s="52">
        <v>0</v>
      </c>
      <c r="X360" s="52">
        <v>0</v>
      </c>
      <c r="Y360" s="52">
        <v>0</v>
      </c>
      <c r="Z360" s="52">
        <v>0</v>
      </c>
      <c r="AA360" s="25">
        <v>0</v>
      </c>
      <c r="AB360" s="25">
        <v>0</v>
      </c>
      <c r="AC360" s="25">
        <v>0</v>
      </c>
      <c r="AD360" s="25">
        <v>0</v>
      </c>
      <c r="AE360" s="25">
        <v>0</v>
      </c>
      <c r="AF360" s="25">
        <v>0</v>
      </c>
      <c r="AG360" s="25">
        <v>0</v>
      </c>
      <c r="AH360" s="25">
        <v>0</v>
      </c>
      <c r="AI360" s="25">
        <v>0</v>
      </c>
      <c r="AJ360" s="25">
        <v>0</v>
      </c>
      <c r="AK360" s="25">
        <v>0</v>
      </c>
      <c r="AL360" s="25">
        <v>0</v>
      </c>
      <c r="AM360" s="95">
        <v>0</v>
      </c>
      <c r="AN360" s="95" t="e">
        <f ca="1">IF(MengeInEEGSummieren(M360),AM360,0)</f>
        <v>#NAME?</v>
      </c>
      <c r="AO360" s="95">
        <f t="shared" si="36"/>
        <v>0</v>
      </c>
      <c r="AP360" s="95">
        <f t="shared" si="37"/>
        <v>0</v>
      </c>
      <c r="AS360">
        <v>0</v>
      </c>
      <c r="AT360">
        <v>0</v>
      </c>
      <c r="AU360" t="e">
        <f t="shared" ca="1" si="38"/>
        <v>#NAME?</v>
      </c>
    </row>
    <row r="361" spans="1:47" x14ac:dyDescent="0.15">
      <c r="A361" s="307"/>
      <c r="B361" s="308"/>
      <c r="C361" s="309"/>
      <c r="D361" s="308"/>
      <c r="E361" s="308"/>
      <c r="F361" s="310"/>
      <c r="G361" s="310"/>
      <c r="H361" s="311"/>
      <c r="I361" s="312"/>
      <c r="J361" s="311"/>
      <c r="K361" s="313"/>
      <c r="L361" s="66"/>
      <c r="M361" s="66"/>
      <c r="N361" s="66"/>
      <c r="O361" s="314"/>
      <c r="P361" s="314"/>
      <c r="Q361" s="314"/>
      <c r="R361" s="314"/>
      <c r="S361" s="314"/>
      <c r="T361" s="314"/>
      <c r="U361" s="314"/>
      <c r="V361" s="314"/>
      <c r="W361" s="314"/>
      <c r="X361" s="314"/>
      <c r="Y361" s="314"/>
      <c r="Z361" s="314"/>
      <c r="AA361" s="315"/>
      <c r="AB361" s="315"/>
      <c r="AC361" s="315"/>
      <c r="AD361" s="315"/>
      <c r="AE361" s="315"/>
      <c r="AF361" s="315"/>
      <c r="AG361" s="315"/>
      <c r="AH361" s="315"/>
      <c r="AI361" s="315"/>
      <c r="AJ361" s="315"/>
      <c r="AK361" s="315"/>
      <c r="AL361" s="315"/>
      <c r="AM361" s="95">
        <v>0</v>
      </c>
      <c r="AN361" s="95" t="e">
        <f ca="1">IF(MengeInEEGSummieren(M361),AM361,0)</f>
        <v>#NAME?</v>
      </c>
      <c r="AO361" s="95">
        <f t="shared" si="36"/>
        <v>0</v>
      </c>
      <c r="AP361" s="95">
        <f t="shared" si="37"/>
        <v>0</v>
      </c>
      <c r="AS361">
        <v>0</v>
      </c>
      <c r="AT361">
        <v>0</v>
      </c>
      <c r="AU361" t="e">
        <f t="shared" ca="1" si="38"/>
        <v>#NAME?</v>
      </c>
    </row>
    <row r="362" spans="1:47" x14ac:dyDescent="0.15">
      <c r="A362" s="21" t="s">
        <v>637</v>
      </c>
      <c r="B362" s="22" t="s">
        <v>40</v>
      </c>
      <c r="C362" s="42">
        <v>2011</v>
      </c>
      <c r="D362" s="22" t="s">
        <v>638</v>
      </c>
      <c r="E362" s="22"/>
      <c r="F362" s="23">
        <v>8.73</v>
      </c>
      <c r="G362" s="23">
        <v>8.73</v>
      </c>
      <c r="H362" s="24">
        <f t="shared" si="33"/>
        <v>0</v>
      </c>
      <c r="I362" s="153">
        <v>0</v>
      </c>
      <c r="J362" s="24">
        <f t="shared" si="34"/>
        <v>0</v>
      </c>
      <c r="K362" s="25">
        <f t="shared" si="35"/>
        <v>0</v>
      </c>
      <c r="L362">
        <v>0</v>
      </c>
      <c r="M362">
        <v>32964608</v>
      </c>
      <c r="N362">
        <v>42065747</v>
      </c>
      <c r="O362" s="52">
        <v>0</v>
      </c>
      <c r="P362" s="52">
        <v>0</v>
      </c>
      <c r="Q362" s="52">
        <v>0</v>
      </c>
      <c r="R362" s="52">
        <v>0</v>
      </c>
      <c r="S362" s="52">
        <v>0</v>
      </c>
      <c r="T362" s="52">
        <v>0</v>
      </c>
      <c r="U362" s="52">
        <v>0</v>
      </c>
      <c r="V362" s="52">
        <v>0</v>
      </c>
      <c r="W362" s="52">
        <v>0</v>
      </c>
      <c r="X362" s="52">
        <v>0</v>
      </c>
      <c r="Y362" s="52">
        <v>0</v>
      </c>
      <c r="Z362" s="52">
        <v>0</v>
      </c>
      <c r="AA362" s="25">
        <v>0</v>
      </c>
      <c r="AB362" s="25">
        <v>0</v>
      </c>
      <c r="AC362" s="25">
        <v>0</v>
      </c>
      <c r="AD362" s="25">
        <v>0</v>
      </c>
      <c r="AE362" s="25">
        <v>0</v>
      </c>
      <c r="AF362" s="25">
        <v>0</v>
      </c>
      <c r="AG362" s="25">
        <v>0</v>
      </c>
      <c r="AH362" s="25">
        <v>0</v>
      </c>
      <c r="AI362" s="25">
        <v>0</v>
      </c>
      <c r="AJ362" s="25">
        <v>0</v>
      </c>
      <c r="AK362" s="25">
        <v>0</v>
      </c>
      <c r="AL362" s="25">
        <v>0</v>
      </c>
      <c r="AM362" s="95">
        <v>0</v>
      </c>
      <c r="AN362" s="95" t="e">
        <f ca="1">IF(MengeInEEGSummieren(M362),AM362,0)</f>
        <v>#NAME?</v>
      </c>
      <c r="AO362" s="95">
        <f t="shared" si="36"/>
        <v>0</v>
      </c>
      <c r="AP362" s="95">
        <f t="shared" si="37"/>
        <v>0</v>
      </c>
      <c r="AS362">
        <v>0</v>
      </c>
      <c r="AT362">
        <v>0</v>
      </c>
      <c r="AU362" t="e">
        <f t="shared" ca="1" si="38"/>
        <v>#NAME?</v>
      </c>
    </row>
    <row r="363" spans="1:47" x14ac:dyDescent="0.15">
      <c r="A363" s="21" t="s">
        <v>639</v>
      </c>
      <c r="B363" s="22" t="s">
        <v>40</v>
      </c>
      <c r="C363" s="42">
        <v>2011</v>
      </c>
      <c r="D363" s="22" t="s">
        <v>640</v>
      </c>
      <c r="E363" s="22"/>
      <c r="F363" s="23">
        <v>10.67</v>
      </c>
      <c r="G363" s="23">
        <v>10.67</v>
      </c>
      <c r="H363" s="24">
        <f t="shared" si="33"/>
        <v>0</v>
      </c>
      <c r="I363" s="153">
        <v>0</v>
      </c>
      <c r="J363" s="24">
        <f t="shared" si="34"/>
        <v>0</v>
      </c>
      <c r="K363" s="25">
        <f t="shared" si="35"/>
        <v>0</v>
      </c>
      <c r="L363">
        <v>0</v>
      </c>
      <c r="M363">
        <v>32964608</v>
      </c>
      <c r="N363">
        <v>42065747</v>
      </c>
      <c r="O363" s="52">
        <v>0</v>
      </c>
      <c r="P363" s="52">
        <v>0</v>
      </c>
      <c r="Q363" s="52">
        <v>0</v>
      </c>
      <c r="R363" s="52">
        <v>0</v>
      </c>
      <c r="S363" s="52">
        <v>0</v>
      </c>
      <c r="T363" s="52">
        <v>0</v>
      </c>
      <c r="U363" s="52">
        <v>0</v>
      </c>
      <c r="V363" s="52">
        <v>0</v>
      </c>
      <c r="W363" s="52">
        <v>0</v>
      </c>
      <c r="X363" s="52">
        <v>0</v>
      </c>
      <c r="Y363" s="52">
        <v>0</v>
      </c>
      <c r="Z363" s="52">
        <v>0</v>
      </c>
      <c r="AA363" s="25">
        <v>0</v>
      </c>
      <c r="AB363" s="25">
        <v>0</v>
      </c>
      <c r="AC363" s="25">
        <v>0</v>
      </c>
      <c r="AD363" s="25">
        <v>0</v>
      </c>
      <c r="AE363" s="25">
        <v>0</v>
      </c>
      <c r="AF363" s="25">
        <v>0</v>
      </c>
      <c r="AG363" s="25">
        <v>0</v>
      </c>
      <c r="AH363" s="25">
        <v>0</v>
      </c>
      <c r="AI363" s="25">
        <v>0</v>
      </c>
      <c r="AJ363" s="25">
        <v>0</v>
      </c>
      <c r="AK363" s="25">
        <v>0</v>
      </c>
      <c r="AL363" s="25">
        <v>0</v>
      </c>
      <c r="AM363" s="95">
        <v>0</v>
      </c>
      <c r="AN363" s="95" t="e">
        <f ca="1">IF(MengeInEEGSummieren(M363),AM363,0)</f>
        <v>#NAME?</v>
      </c>
      <c r="AO363" s="95">
        <f t="shared" si="36"/>
        <v>0</v>
      </c>
      <c r="AP363" s="95">
        <f t="shared" si="37"/>
        <v>0</v>
      </c>
      <c r="AS363">
        <v>0</v>
      </c>
      <c r="AT363">
        <v>0</v>
      </c>
      <c r="AU363" t="e">
        <f t="shared" ca="1" si="38"/>
        <v>#NAME?</v>
      </c>
    </row>
    <row r="364" spans="1:47" x14ac:dyDescent="0.15">
      <c r="A364" s="21" t="s">
        <v>641</v>
      </c>
      <c r="B364" s="22" t="s">
        <v>40</v>
      </c>
      <c r="C364" s="42">
        <v>2011</v>
      </c>
      <c r="D364" s="22" t="s">
        <v>642</v>
      </c>
      <c r="E364" s="22"/>
      <c r="F364" s="23">
        <v>9.6999999999999993</v>
      </c>
      <c r="G364" s="23">
        <v>9.6999999999999993</v>
      </c>
      <c r="H364" s="24">
        <f t="shared" si="33"/>
        <v>0</v>
      </c>
      <c r="I364" s="153">
        <v>0</v>
      </c>
      <c r="J364" s="24">
        <f t="shared" si="34"/>
        <v>0</v>
      </c>
      <c r="K364" s="25">
        <f t="shared" si="35"/>
        <v>0</v>
      </c>
      <c r="L364">
        <v>0</v>
      </c>
      <c r="M364">
        <v>32964608</v>
      </c>
      <c r="N364">
        <v>42065747</v>
      </c>
      <c r="O364" s="52">
        <v>0</v>
      </c>
      <c r="P364" s="52">
        <v>0</v>
      </c>
      <c r="Q364" s="52">
        <v>0</v>
      </c>
      <c r="R364" s="52">
        <v>0</v>
      </c>
      <c r="S364" s="52">
        <v>0</v>
      </c>
      <c r="T364" s="52">
        <v>0</v>
      </c>
      <c r="U364" s="52">
        <v>0</v>
      </c>
      <c r="V364" s="52">
        <v>0</v>
      </c>
      <c r="W364" s="52">
        <v>0</v>
      </c>
      <c r="X364" s="52">
        <v>0</v>
      </c>
      <c r="Y364" s="52">
        <v>0</v>
      </c>
      <c r="Z364" s="52">
        <v>0</v>
      </c>
      <c r="AA364" s="25">
        <v>0</v>
      </c>
      <c r="AB364" s="25">
        <v>0</v>
      </c>
      <c r="AC364" s="25">
        <v>0</v>
      </c>
      <c r="AD364" s="25">
        <v>0</v>
      </c>
      <c r="AE364" s="25">
        <v>0</v>
      </c>
      <c r="AF364" s="25">
        <v>0</v>
      </c>
      <c r="AG364" s="25">
        <v>0</v>
      </c>
      <c r="AH364" s="25">
        <v>0</v>
      </c>
      <c r="AI364" s="25">
        <v>0</v>
      </c>
      <c r="AJ364" s="25">
        <v>0</v>
      </c>
      <c r="AK364" s="25">
        <v>0</v>
      </c>
      <c r="AL364" s="25">
        <v>0</v>
      </c>
      <c r="AM364" s="95">
        <v>0</v>
      </c>
      <c r="AN364" s="95" t="e">
        <f ca="1">IF(MengeInEEGSummieren(M364),AM364,0)</f>
        <v>#NAME?</v>
      </c>
      <c r="AO364" s="95">
        <f t="shared" si="36"/>
        <v>0</v>
      </c>
      <c r="AP364" s="95">
        <f t="shared" si="37"/>
        <v>0</v>
      </c>
      <c r="AS364">
        <v>0</v>
      </c>
      <c r="AT364">
        <v>0</v>
      </c>
      <c r="AU364" t="e">
        <f t="shared" ca="1" si="38"/>
        <v>#NAME?</v>
      </c>
    </row>
    <row r="365" spans="1:47" x14ac:dyDescent="0.15">
      <c r="A365" s="21" t="s">
        <v>643</v>
      </c>
      <c r="B365" s="22" t="s">
        <v>40</v>
      </c>
      <c r="C365" s="42">
        <v>2011</v>
      </c>
      <c r="D365" s="22" t="s">
        <v>644</v>
      </c>
      <c r="E365" s="22"/>
      <c r="F365" s="23">
        <v>10.67</v>
      </c>
      <c r="G365" s="23">
        <v>10.67</v>
      </c>
      <c r="H365" s="24">
        <f t="shared" si="33"/>
        <v>0</v>
      </c>
      <c r="I365" s="153">
        <v>0</v>
      </c>
      <c r="J365" s="24">
        <f t="shared" si="34"/>
        <v>0</v>
      </c>
      <c r="K365" s="25">
        <f t="shared" si="35"/>
        <v>0</v>
      </c>
      <c r="L365">
        <v>0</v>
      </c>
      <c r="M365">
        <v>32964608</v>
      </c>
      <c r="N365">
        <v>42065747</v>
      </c>
      <c r="O365" s="52">
        <v>0</v>
      </c>
      <c r="P365" s="52">
        <v>0</v>
      </c>
      <c r="Q365" s="52">
        <v>0</v>
      </c>
      <c r="R365" s="52">
        <v>0</v>
      </c>
      <c r="S365" s="52">
        <v>0</v>
      </c>
      <c r="T365" s="52">
        <v>0</v>
      </c>
      <c r="U365" s="52">
        <v>0</v>
      </c>
      <c r="V365" s="52">
        <v>0</v>
      </c>
      <c r="W365" s="52">
        <v>0</v>
      </c>
      <c r="X365" s="52">
        <v>0</v>
      </c>
      <c r="Y365" s="52">
        <v>0</v>
      </c>
      <c r="Z365" s="52">
        <v>0</v>
      </c>
      <c r="AA365" s="25">
        <v>0</v>
      </c>
      <c r="AB365" s="25">
        <v>0</v>
      </c>
      <c r="AC365" s="25">
        <v>0</v>
      </c>
      <c r="AD365" s="25">
        <v>0</v>
      </c>
      <c r="AE365" s="25">
        <v>0</v>
      </c>
      <c r="AF365" s="25">
        <v>0</v>
      </c>
      <c r="AG365" s="25">
        <v>0</v>
      </c>
      <c r="AH365" s="25">
        <v>0</v>
      </c>
      <c r="AI365" s="25">
        <v>0</v>
      </c>
      <c r="AJ365" s="25">
        <v>0</v>
      </c>
      <c r="AK365" s="25">
        <v>0</v>
      </c>
      <c r="AL365" s="25">
        <v>0</v>
      </c>
      <c r="AM365" s="95">
        <v>0</v>
      </c>
      <c r="AN365" s="95" t="e">
        <f ca="1">IF(MengeInEEGSummieren(M365),AM365,0)</f>
        <v>#NAME?</v>
      </c>
      <c r="AO365" s="95">
        <f t="shared" si="36"/>
        <v>0</v>
      </c>
      <c r="AP365" s="95">
        <f t="shared" si="37"/>
        <v>0</v>
      </c>
      <c r="AS365">
        <v>0</v>
      </c>
      <c r="AT365">
        <v>0</v>
      </c>
      <c r="AU365" t="e">
        <f t="shared" ca="1" si="38"/>
        <v>#NAME?</v>
      </c>
    </row>
    <row r="366" spans="1:47" x14ac:dyDescent="0.15">
      <c r="A366" s="21" t="s">
        <v>645</v>
      </c>
      <c r="B366" s="22" t="s">
        <v>40</v>
      </c>
      <c r="C366" s="42">
        <v>2011</v>
      </c>
      <c r="D366" s="22" t="s">
        <v>646</v>
      </c>
      <c r="E366" s="22"/>
      <c r="F366" s="23">
        <v>5.98</v>
      </c>
      <c r="G366" s="23">
        <v>5.98</v>
      </c>
      <c r="H366" s="24">
        <f t="shared" si="33"/>
        <v>0</v>
      </c>
      <c r="I366" s="153">
        <v>0</v>
      </c>
      <c r="J366" s="24">
        <f t="shared" si="34"/>
        <v>0</v>
      </c>
      <c r="K366" s="25">
        <f t="shared" si="35"/>
        <v>0</v>
      </c>
      <c r="L366">
        <v>0</v>
      </c>
      <c r="M366">
        <v>32964608</v>
      </c>
      <c r="N366">
        <v>42065747</v>
      </c>
      <c r="O366" s="52">
        <v>0</v>
      </c>
      <c r="P366" s="52">
        <v>0</v>
      </c>
      <c r="Q366" s="52">
        <v>0</v>
      </c>
      <c r="R366" s="52">
        <v>0</v>
      </c>
      <c r="S366" s="52">
        <v>0</v>
      </c>
      <c r="T366" s="52">
        <v>0</v>
      </c>
      <c r="U366" s="52">
        <v>0</v>
      </c>
      <c r="V366" s="52">
        <v>0</v>
      </c>
      <c r="W366" s="52">
        <v>0</v>
      </c>
      <c r="X366" s="52">
        <v>0</v>
      </c>
      <c r="Y366" s="52">
        <v>0</v>
      </c>
      <c r="Z366" s="52">
        <v>0</v>
      </c>
      <c r="AA366" s="25">
        <v>0</v>
      </c>
      <c r="AB366" s="25">
        <v>0</v>
      </c>
      <c r="AC366" s="25">
        <v>0</v>
      </c>
      <c r="AD366" s="25">
        <v>0</v>
      </c>
      <c r="AE366" s="25">
        <v>0</v>
      </c>
      <c r="AF366" s="25">
        <v>0</v>
      </c>
      <c r="AG366" s="25">
        <v>0</v>
      </c>
      <c r="AH366" s="25">
        <v>0</v>
      </c>
      <c r="AI366" s="25">
        <v>0</v>
      </c>
      <c r="AJ366" s="25">
        <v>0</v>
      </c>
      <c r="AK366" s="25">
        <v>0</v>
      </c>
      <c r="AL366" s="25">
        <v>0</v>
      </c>
      <c r="AM366" s="95">
        <v>0</v>
      </c>
      <c r="AN366" s="95" t="e">
        <f ca="1">IF(MengeInEEGSummieren(M366),AM366,0)</f>
        <v>#NAME?</v>
      </c>
      <c r="AO366" s="95">
        <f t="shared" si="36"/>
        <v>0</v>
      </c>
      <c r="AP366" s="95">
        <f t="shared" si="37"/>
        <v>0</v>
      </c>
      <c r="AS366">
        <v>0</v>
      </c>
      <c r="AT366">
        <v>0</v>
      </c>
      <c r="AU366" t="e">
        <f t="shared" ca="1" si="38"/>
        <v>#NAME?</v>
      </c>
    </row>
    <row r="367" spans="1:47" x14ac:dyDescent="0.15">
      <c r="A367" s="21" t="s">
        <v>647</v>
      </c>
      <c r="B367" s="22" t="s">
        <v>40</v>
      </c>
      <c r="C367" s="42">
        <v>2011</v>
      </c>
      <c r="D367" s="22" t="s">
        <v>648</v>
      </c>
      <c r="E367" s="22"/>
      <c r="F367" s="23">
        <v>7.92</v>
      </c>
      <c r="G367" s="23">
        <v>7.92</v>
      </c>
      <c r="H367" s="24">
        <f t="shared" si="33"/>
        <v>0</v>
      </c>
      <c r="I367" s="153">
        <v>0</v>
      </c>
      <c r="J367" s="24">
        <f t="shared" si="34"/>
        <v>0</v>
      </c>
      <c r="K367" s="25">
        <f t="shared" si="35"/>
        <v>0</v>
      </c>
      <c r="L367">
        <v>0</v>
      </c>
      <c r="M367">
        <v>32964608</v>
      </c>
      <c r="N367">
        <v>42065747</v>
      </c>
      <c r="O367" s="52">
        <v>0</v>
      </c>
      <c r="P367" s="52">
        <v>0</v>
      </c>
      <c r="Q367" s="52">
        <v>0</v>
      </c>
      <c r="R367" s="52">
        <v>0</v>
      </c>
      <c r="S367" s="52">
        <v>0</v>
      </c>
      <c r="T367" s="52">
        <v>0</v>
      </c>
      <c r="U367" s="52">
        <v>0</v>
      </c>
      <c r="V367" s="52">
        <v>0</v>
      </c>
      <c r="W367" s="52">
        <v>0</v>
      </c>
      <c r="X367" s="52">
        <v>0</v>
      </c>
      <c r="Y367" s="52">
        <v>0</v>
      </c>
      <c r="Z367" s="52">
        <v>0</v>
      </c>
      <c r="AA367" s="25">
        <v>0</v>
      </c>
      <c r="AB367" s="25">
        <v>0</v>
      </c>
      <c r="AC367" s="25">
        <v>0</v>
      </c>
      <c r="AD367" s="25">
        <v>0</v>
      </c>
      <c r="AE367" s="25">
        <v>0</v>
      </c>
      <c r="AF367" s="25">
        <v>0</v>
      </c>
      <c r="AG367" s="25">
        <v>0</v>
      </c>
      <c r="AH367" s="25">
        <v>0</v>
      </c>
      <c r="AI367" s="25">
        <v>0</v>
      </c>
      <c r="AJ367" s="25">
        <v>0</v>
      </c>
      <c r="AK367" s="25">
        <v>0</v>
      </c>
      <c r="AL367" s="25">
        <v>0</v>
      </c>
      <c r="AM367" s="95">
        <v>0</v>
      </c>
      <c r="AN367" s="95" t="e">
        <f ca="1">IF(MengeInEEGSummieren(M367),AM367,0)</f>
        <v>#NAME?</v>
      </c>
      <c r="AO367" s="95">
        <f t="shared" si="36"/>
        <v>0</v>
      </c>
      <c r="AP367" s="95">
        <f t="shared" si="37"/>
        <v>0</v>
      </c>
      <c r="AS367">
        <v>0</v>
      </c>
      <c r="AT367">
        <v>0</v>
      </c>
      <c r="AU367" t="e">
        <f t="shared" ca="1" si="38"/>
        <v>#NAME?</v>
      </c>
    </row>
    <row r="368" spans="1:47" x14ac:dyDescent="0.15">
      <c r="A368" s="21" t="s">
        <v>649</v>
      </c>
      <c r="B368" s="22" t="s">
        <v>40</v>
      </c>
      <c r="C368" s="42">
        <v>2011</v>
      </c>
      <c r="D368" s="22" t="s">
        <v>650</v>
      </c>
      <c r="E368" s="22"/>
      <c r="F368" s="23">
        <v>6.95</v>
      </c>
      <c r="G368" s="23">
        <v>6.95</v>
      </c>
      <c r="H368" s="24">
        <f t="shared" si="33"/>
        <v>0</v>
      </c>
      <c r="I368" s="153">
        <v>0</v>
      </c>
      <c r="J368" s="24">
        <f t="shared" si="34"/>
        <v>0</v>
      </c>
      <c r="K368" s="25">
        <f t="shared" si="35"/>
        <v>0</v>
      </c>
      <c r="L368">
        <v>0</v>
      </c>
      <c r="M368">
        <v>32964608</v>
      </c>
      <c r="N368">
        <v>42065747</v>
      </c>
      <c r="O368" s="52">
        <v>0</v>
      </c>
      <c r="P368" s="52">
        <v>0</v>
      </c>
      <c r="Q368" s="52">
        <v>0</v>
      </c>
      <c r="R368" s="52">
        <v>0</v>
      </c>
      <c r="S368" s="52">
        <v>0</v>
      </c>
      <c r="T368" s="52">
        <v>0</v>
      </c>
      <c r="U368" s="52">
        <v>0</v>
      </c>
      <c r="V368" s="52">
        <v>0</v>
      </c>
      <c r="W368" s="52">
        <v>0</v>
      </c>
      <c r="X368" s="52">
        <v>0</v>
      </c>
      <c r="Y368" s="52">
        <v>0</v>
      </c>
      <c r="Z368" s="52">
        <v>0</v>
      </c>
      <c r="AA368" s="25">
        <v>0</v>
      </c>
      <c r="AB368" s="25">
        <v>0</v>
      </c>
      <c r="AC368" s="25">
        <v>0</v>
      </c>
      <c r="AD368" s="25">
        <v>0</v>
      </c>
      <c r="AE368" s="25">
        <v>0</v>
      </c>
      <c r="AF368" s="25">
        <v>0</v>
      </c>
      <c r="AG368" s="25">
        <v>0</v>
      </c>
      <c r="AH368" s="25">
        <v>0</v>
      </c>
      <c r="AI368" s="25">
        <v>0</v>
      </c>
      <c r="AJ368" s="25">
        <v>0</v>
      </c>
      <c r="AK368" s="25">
        <v>0</v>
      </c>
      <c r="AL368" s="25">
        <v>0</v>
      </c>
      <c r="AM368" s="95">
        <v>0</v>
      </c>
      <c r="AN368" s="95" t="e">
        <f ca="1">IF(MengeInEEGSummieren(M368),AM368,0)</f>
        <v>#NAME?</v>
      </c>
      <c r="AO368" s="95">
        <f t="shared" si="36"/>
        <v>0</v>
      </c>
      <c r="AP368" s="95">
        <f t="shared" si="37"/>
        <v>0</v>
      </c>
      <c r="AS368">
        <v>0</v>
      </c>
      <c r="AT368">
        <v>0</v>
      </c>
      <c r="AU368" t="e">
        <f t="shared" ca="1" si="38"/>
        <v>#NAME?</v>
      </c>
    </row>
    <row r="369" spans="1:47" x14ac:dyDescent="0.15">
      <c r="A369" s="21" t="s">
        <v>651</v>
      </c>
      <c r="B369" s="22" t="s">
        <v>40</v>
      </c>
      <c r="C369" s="42">
        <v>2011</v>
      </c>
      <c r="D369" s="22" t="s">
        <v>652</v>
      </c>
      <c r="E369" s="22"/>
      <c r="F369" s="23">
        <v>7.92</v>
      </c>
      <c r="G369" s="23">
        <v>7.92</v>
      </c>
      <c r="H369" s="24">
        <f t="shared" si="33"/>
        <v>0</v>
      </c>
      <c r="I369" s="153">
        <v>0</v>
      </c>
      <c r="J369" s="24">
        <f t="shared" si="34"/>
        <v>0</v>
      </c>
      <c r="K369" s="25">
        <f t="shared" si="35"/>
        <v>0</v>
      </c>
      <c r="L369">
        <v>0</v>
      </c>
      <c r="M369">
        <v>32964608</v>
      </c>
      <c r="N369">
        <v>42065747</v>
      </c>
      <c r="O369" s="52">
        <v>0</v>
      </c>
      <c r="P369" s="52">
        <v>0</v>
      </c>
      <c r="Q369" s="52">
        <v>0</v>
      </c>
      <c r="R369" s="52">
        <v>0</v>
      </c>
      <c r="S369" s="52">
        <v>0</v>
      </c>
      <c r="T369" s="52">
        <v>0</v>
      </c>
      <c r="U369" s="52">
        <v>0</v>
      </c>
      <c r="V369" s="52">
        <v>0</v>
      </c>
      <c r="W369" s="52">
        <v>0</v>
      </c>
      <c r="X369" s="52">
        <v>0</v>
      </c>
      <c r="Y369" s="52">
        <v>0</v>
      </c>
      <c r="Z369" s="52">
        <v>0</v>
      </c>
      <c r="AA369" s="25">
        <v>0</v>
      </c>
      <c r="AB369" s="25">
        <v>0</v>
      </c>
      <c r="AC369" s="25">
        <v>0</v>
      </c>
      <c r="AD369" s="25">
        <v>0</v>
      </c>
      <c r="AE369" s="25">
        <v>0</v>
      </c>
      <c r="AF369" s="25">
        <v>0</v>
      </c>
      <c r="AG369" s="25">
        <v>0</v>
      </c>
      <c r="AH369" s="25">
        <v>0</v>
      </c>
      <c r="AI369" s="25">
        <v>0</v>
      </c>
      <c r="AJ369" s="25">
        <v>0</v>
      </c>
      <c r="AK369" s="25">
        <v>0</v>
      </c>
      <c r="AL369" s="25">
        <v>0</v>
      </c>
      <c r="AM369" s="95">
        <v>0</v>
      </c>
      <c r="AN369" s="95" t="e">
        <f ca="1">IF(MengeInEEGSummieren(M369),AM369,0)</f>
        <v>#NAME?</v>
      </c>
      <c r="AO369" s="95">
        <f t="shared" si="36"/>
        <v>0</v>
      </c>
      <c r="AP369" s="95">
        <f t="shared" si="37"/>
        <v>0</v>
      </c>
      <c r="AS369">
        <v>0</v>
      </c>
      <c r="AT369">
        <v>0</v>
      </c>
      <c r="AU369" t="e">
        <f t="shared" ca="1" si="38"/>
        <v>#NAME?</v>
      </c>
    </row>
    <row r="370" spans="1:47" x14ac:dyDescent="0.15">
      <c r="A370" s="307"/>
      <c r="B370" s="308"/>
      <c r="C370" s="309"/>
      <c r="D370" s="308"/>
      <c r="E370" s="308"/>
      <c r="F370" s="310"/>
      <c r="G370" s="310"/>
      <c r="H370" s="311"/>
      <c r="I370" s="312"/>
      <c r="J370" s="311"/>
      <c r="K370" s="313"/>
      <c r="L370" s="66"/>
      <c r="M370" s="66"/>
      <c r="N370" s="66"/>
      <c r="O370" s="314"/>
      <c r="P370" s="314"/>
      <c r="Q370" s="314"/>
      <c r="R370" s="314"/>
      <c r="S370" s="314"/>
      <c r="T370" s="314"/>
      <c r="U370" s="314"/>
      <c r="V370" s="314"/>
      <c r="W370" s="314"/>
      <c r="X370" s="314"/>
      <c r="Y370" s="314"/>
      <c r="Z370" s="314"/>
      <c r="AA370" s="315"/>
      <c r="AB370" s="315"/>
      <c r="AC370" s="315"/>
      <c r="AD370" s="315"/>
      <c r="AE370" s="315"/>
      <c r="AF370" s="315"/>
      <c r="AG370" s="315"/>
      <c r="AH370" s="315"/>
      <c r="AI370" s="315"/>
      <c r="AJ370" s="315"/>
      <c r="AK370" s="315"/>
      <c r="AL370" s="315"/>
      <c r="AM370" s="95">
        <v>0</v>
      </c>
      <c r="AN370" s="95" t="e">
        <f ca="1">IF(MengeInEEGSummieren(M370),AM370,0)</f>
        <v>#NAME?</v>
      </c>
      <c r="AO370" s="95">
        <f t="shared" si="36"/>
        <v>0</v>
      </c>
      <c r="AP370" s="95">
        <f t="shared" si="37"/>
        <v>0</v>
      </c>
      <c r="AS370">
        <v>0</v>
      </c>
      <c r="AT370">
        <v>0</v>
      </c>
      <c r="AU370" t="e">
        <f t="shared" ca="1" si="38"/>
        <v>#NAME?</v>
      </c>
    </row>
    <row r="371" spans="1:47" x14ac:dyDescent="0.15">
      <c r="A371" s="21" t="s">
        <v>653</v>
      </c>
      <c r="B371" s="22" t="s">
        <v>40</v>
      </c>
      <c r="C371" s="42">
        <v>2012</v>
      </c>
      <c r="D371" s="22" t="s">
        <v>82</v>
      </c>
      <c r="E371" s="22"/>
      <c r="F371" s="23">
        <v>8.6</v>
      </c>
      <c r="G371" s="23">
        <v>8.6</v>
      </c>
      <c r="H371" s="24">
        <f t="shared" si="33"/>
        <v>0</v>
      </c>
      <c r="I371" s="153">
        <v>0</v>
      </c>
      <c r="J371" s="24">
        <f t="shared" si="34"/>
        <v>0</v>
      </c>
      <c r="K371" s="25">
        <f t="shared" si="35"/>
        <v>0</v>
      </c>
      <c r="L371">
        <v>0</v>
      </c>
      <c r="M371">
        <v>32964608</v>
      </c>
      <c r="N371">
        <v>42065747</v>
      </c>
      <c r="O371" s="52">
        <v>0</v>
      </c>
      <c r="P371" s="52">
        <v>0</v>
      </c>
      <c r="Q371" s="52">
        <v>0</v>
      </c>
      <c r="R371" s="52">
        <v>0</v>
      </c>
      <c r="S371" s="52">
        <v>0</v>
      </c>
      <c r="T371" s="52">
        <v>0</v>
      </c>
      <c r="U371" s="52">
        <v>0</v>
      </c>
      <c r="V371" s="52">
        <v>0</v>
      </c>
      <c r="W371" s="52">
        <v>0</v>
      </c>
      <c r="X371" s="52">
        <v>0</v>
      </c>
      <c r="Y371" s="52">
        <v>0</v>
      </c>
      <c r="Z371" s="52">
        <v>0</v>
      </c>
      <c r="AA371" s="25">
        <v>0</v>
      </c>
      <c r="AB371" s="25">
        <v>0</v>
      </c>
      <c r="AC371" s="25">
        <v>0</v>
      </c>
      <c r="AD371" s="25">
        <v>0</v>
      </c>
      <c r="AE371" s="25">
        <v>0</v>
      </c>
      <c r="AF371" s="25">
        <v>0</v>
      </c>
      <c r="AG371" s="25">
        <v>0</v>
      </c>
      <c r="AH371" s="25">
        <v>0</v>
      </c>
      <c r="AI371" s="25">
        <v>0</v>
      </c>
      <c r="AJ371" s="25">
        <v>0</v>
      </c>
      <c r="AK371" s="25">
        <v>0</v>
      </c>
      <c r="AL371" s="25">
        <v>0</v>
      </c>
      <c r="AM371" s="95">
        <v>0</v>
      </c>
      <c r="AN371" s="95" t="e">
        <f ca="1">IF(MengeInEEGSummieren(M371),AM371,0)</f>
        <v>#NAME?</v>
      </c>
      <c r="AO371" s="95">
        <f t="shared" si="36"/>
        <v>0</v>
      </c>
      <c r="AP371" s="95">
        <f t="shared" si="37"/>
        <v>0</v>
      </c>
      <c r="AS371">
        <v>0</v>
      </c>
      <c r="AT371">
        <v>0</v>
      </c>
      <c r="AU371" t="e">
        <f t="shared" ca="1" si="38"/>
        <v>#NAME?</v>
      </c>
    </row>
    <row r="372" spans="1:47" x14ac:dyDescent="0.15">
      <c r="A372" s="21" t="s">
        <v>654</v>
      </c>
      <c r="B372" s="22" t="s">
        <v>40</v>
      </c>
      <c r="C372" s="42">
        <v>2012</v>
      </c>
      <c r="D372" s="22" t="s">
        <v>574</v>
      </c>
      <c r="E372" s="22"/>
      <c r="F372" s="23">
        <v>11.6</v>
      </c>
      <c r="G372" s="23">
        <v>11.6</v>
      </c>
      <c r="H372" s="24">
        <f t="shared" si="33"/>
        <v>0</v>
      </c>
      <c r="I372" s="153">
        <v>0</v>
      </c>
      <c r="J372" s="24">
        <f t="shared" si="34"/>
        <v>0</v>
      </c>
      <c r="K372" s="25">
        <f t="shared" si="35"/>
        <v>0</v>
      </c>
      <c r="L372">
        <v>0</v>
      </c>
      <c r="M372">
        <v>32964608</v>
      </c>
      <c r="N372">
        <v>42065747</v>
      </c>
      <c r="O372" s="52">
        <v>0</v>
      </c>
      <c r="P372" s="52">
        <v>0</v>
      </c>
      <c r="Q372" s="52">
        <v>0</v>
      </c>
      <c r="R372" s="52">
        <v>0</v>
      </c>
      <c r="S372" s="52">
        <v>0</v>
      </c>
      <c r="T372" s="52">
        <v>0</v>
      </c>
      <c r="U372" s="52">
        <v>0</v>
      </c>
      <c r="V372" s="52">
        <v>0</v>
      </c>
      <c r="W372" s="52">
        <v>0</v>
      </c>
      <c r="X372" s="52">
        <v>0</v>
      </c>
      <c r="Y372" s="52">
        <v>0</v>
      </c>
      <c r="Z372" s="52">
        <v>0</v>
      </c>
      <c r="AA372" s="25">
        <v>0</v>
      </c>
      <c r="AB372" s="25">
        <v>0</v>
      </c>
      <c r="AC372" s="25">
        <v>0</v>
      </c>
      <c r="AD372" s="25">
        <v>0</v>
      </c>
      <c r="AE372" s="25">
        <v>0</v>
      </c>
      <c r="AF372" s="25">
        <v>0</v>
      </c>
      <c r="AG372" s="25">
        <v>0</v>
      </c>
      <c r="AH372" s="25">
        <v>0</v>
      </c>
      <c r="AI372" s="25">
        <v>0</v>
      </c>
      <c r="AJ372" s="25">
        <v>0</v>
      </c>
      <c r="AK372" s="25">
        <v>0</v>
      </c>
      <c r="AL372" s="25">
        <v>0</v>
      </c>
      <c r="AM372" s="95">
        <v>0</v>
      </c>
      <c r="AN372" s="95" t="e">
        <f ca="1">IF(MengeInEEGSummieren(M372),AM372,0)</f>
        <v>#NAME?</v>
      </c>
      <c r="AO372" s="95">
        <f t="shared" si="36"/>
        <v>0</v>
      </c>
      <c r="AP372" s="95">
        <f t="shared" si="37"/>
        <v>0</v>
      </c>
      <c r="AS372">
        <v>0</v>
      </c>
      <c r="AT372">
        <v>0</v>
      </c>
      <c r="AU372" t="e">
        <f t="shared" ca="1" si="38"/>
        <v>#NAME?</v>
      </c>
    </row>
    <row r="373" spans="1:47" x14ac:dyDescent="0.15">
      <c r="A373" s="21" t="s">
        <v>655</v>
      </c>
      <c r="B373" s="22" t="s">
        <v>40</v>
      </c>
      <c r="C373" s="42">
        <v>2012</v>
      </c>
      <c r="D373" s="22" t="s">
        <v>576</v>
      </c>
      <c r="E373" s="22"/>
      <c r="F373" s="23">
        <v>10.6</v>
      </c>
      <c r="G373" s="23">
        <v>10.6</v>
      </c>
      <c r="H373" s="24">
        <f t="shared" si="33"/>
        <v>0</v>
      </c>
      <c r="I373" s="153">
        <v>0</v>
      </c>
      <c r="J373" s="24">
        <f t="shared" si="34"/>
        <v>0</v>
      </c>
      <c r="K373" s="25">
        <f t="shared" si="35"/>
        <v>0</v>
      </c>
      <c r="L373">
        <v>0</v>
      </c>
      <c r="M373">
        <v>32964608</v>
      </c>
      <c r="N373">
        <v>42065747</v>
      </c>
      <c r="O373" s="52">
        <v>0</v>
      </c>
      <c r="P373" s="52">
        <v>0</v>
      </c>
      <c r="Q373" s="52">
        <v>0</v>
      </c>
      <c r="R373" s="52">
        <v>0</v>
      </c>
      <c r="S373" s="52">
        <v>0</v>
      </c>
      <c r="T373" s="52">
        <v>0</v>
      </c>
      <c r="U373" s="52">
        <v>0</v>
      </c>
      <c r="V373" s="52">
        <v>0</v>
      </c>
      <c r="W373" s="52">
        <v>0</v>
      </c>
      <c r="X373" s="52">
        <v>0</v>
      </c>
      <c r="Y373" s="52">
        <v>0</v>
      </c>
      <c r="Z373" s="52">
        <v>0</v>
      </c>
      <c r="AA373" s="25">
        <v>0</v>
      </c>
      <c r="AB373" s="25">
        <v>0</v>
      </c>
      <c r="AC373" s="25">
        <v>0</v>
      </c>
      <c r="AD373" s="25">
        <v>0</v>
      </c>
      <c r="AE373" s="25">
        <v>0</v>
      </c>
      <c r="AF373" s="25">
        <v>0</v>
      </c>
      <c r="AG373" s="25">
        <v>0</v>
      </c>
      <c r="AH373" s="25">
        <v>0</v>
      </c>
      <c r="AI373" s="25">
        <v>0</v>
      </c>
      <c r="AJ373" s="25">
        <v>0</v>
      </c>
      <c r="AK373" s="25">
        <v>0</v>
      </c>
      <c r="AL373" s="25">
        <v>0</v>
      </c>
      <c r="AM373" s="95">
        <v>0</v>
      </c>
      <c r="AN373" s="95" t="e">
        <f ca="1">IF(MengeInEEGSummieren(M373),AM373,0)</f>
        <v>#NAME?</v>
      </c>
      <c r="AO373" s="95">
        <f t="shared" si="36"/>
        <v>0</v>
      </c>
      <c r="AP373" s="95">
        <f t="shared" si="37"/>
        <v>0</v>
      </c>
      <c r="AS373">
        <v>0</v>
      </c>
      <c r="AT373">
        <v>0</v>
      </c>
      <c r="AU373" t="e">
        <f t="shared" ca="1" si="38"/>
        <v>#NAME?</v>
      </c>
    </row>
    <row r="374" spans="1:47" x14ac:dyDescent="0.15">
      <c r="A374" s="21" t="s">
        <v>656</v>
      </c>
      <c r="B374" s="22" t="s">
        <v>40</v>
      </c>
      <c r="C374" s="42">
        <v>2012</v>
      </c>
      <c r="D374" s="22" t="s">
        <v>578</v>
      </c>
      <c r="E374" s="22"/>
      <c r="F374" s="23">
        <v>9.6</v>
      </c>
      <c r="G374" s="23">
        <v>9.6</v>
      </c>
      <c r="H374" s="24">
        <f t="shared" si="33"/>
        <v>0</v>
      </c>
      <c r="I374" s="153">
        <v>0</v>
      </c>
      <c r="J374" s="24">
        <f t="shared" si="34"/>
        <v>0</v>
      </c>
      <c r="K374" s="25">
        <f t="shared" si="35"/>
        <v>0</v>
      </c>
      <c r="L374">
        <v>0</v>
      </c>
      <c r="M374">
        <v>32964608</v>
      </c>
      <c r="N374">
        <v>42065747</v>
      </c>
      <c r="O374" s="52">
        <v>0</v>
      </c>
      <c r="P374" s="52">
        <v>0</v>
      </c>
      <c r="Q374" s="52">
        <v>0</v>
      </c>
      <c r="R374" s="52">
        <v>0</v>
      </c>
      <c r="S374" s="52">
        <v>0</v>
      </c>
      <c r="T374" s="52">
        <v>0</v>
      </c>
      <c r="U374" s="52">
        <v>0</v>
      </c>
      <c r="V374" s="52">
        <v>0</v>
      </c>
      <c r="W374" s="52">
        <v>0</v>
      </c>
      <c r="X374" s="52">
        <v>0</v>
      </c>
      <c r="Y374" s="52">
        <v>0</v>
      </c>
      <c r="Z374" s="52">
        <v>0</v>
      </c>
      <c r="AA374" s="25">
        <v>0</v>
      </c>
      <c r="AB374" s="25">
        <v>0</v>
      </c>
      <c r="AC374" s="25">
        <v>0</v>
      </c>
      <c r="AD374" s="25">
        <v>0</v>
      </c>
      <c r="AE374" s="25">
        <v>0</v>
      </c>
      <c r="AF374" s="25">
        <v>0</v>
      </c>
      <c r="AG374" s="25">
        <v>0</v>
      </c>
      <c r="AH374" s="25">
        <v>0</v>
      </c>
      <c r="AI374" s="25">
        <v>0</v>
      </c>
      <c r="AJ374" s="25">
        <v>0</v>
      </c>
      <c r="AK374" s="25">
        <v>0</v>
      </c>
      <c r="AL374" s="25">
        <v>0</v>
      </c>
      <c r="AM374" s="95">
        <v>0</v>
      </c>
      <c r="AN374" s="95" t="e">
        <f ca="1">IF(MengeInEEGSummieren(M374),AM374,0)</f>
        <v>#NAME?</v>
      </c>
      <c r="AO374" s="95">
        <f t="shared" si="36"/>
        <v>0</v>
      </c>
      <c r="AP374" s="95">
        <f t="shared" si="37"/>
        <v>0</v>
      </c>
      <c r="AS374">
        <v>0</v>
      </c>
      <c r="AT374">
        <v>0</v>
      </c>
      <c r="AU374" t="e">
        <f t="shared" ca="1" si="38"/>
        <v>#NAME?</v>
      </c>
    </row>
    <row r="375" spans="1:47" x14ac:dyDescent="0.15">
      <c r="A375" s="21" t="s">
        <v>657</v>
      </c>
      <c r="B375" s="22" t="s">
        <v>40</v>
      </c>
      <c r="C375" s="42">
        <v>2012</v>
      </c>
      <c r="D375" s="22" t="s">
        <v>233</v>
      </c>
      <c r="E375" s="22"/>
      <c r="F375" s="23">
        <v>5.89</v>
      </c>
      <c r="G375" s="23">
        <v>5.89</v>
      </c>
      <c r="H375" s="24">
        <f t="shared" si="33"/>
        <v>0</v>
      </c>
      <c r="I375" s="153">
        <v>0</v>
      </c>
      <c r="J375" s="24">
        <f t="shared" si="34"/>
        <v>0</v>
      </c>
      <c r="K375" s="25">
        <f t="shared" si="35"/>
        <v>0</v>
      </c>
      <c r="L375">
        <v>0</v>
      </c>
      <c r="M375">
        <v>32964608</v>
      </c>
      <c r="N375">
        <v>42065747</v>
      </c>
      <c r="O375" s="52">
        <v>0</v>
      </c>
      <c r="P375" s="52">
        <v>0</v>
      </c>
      <c r="Q375" s="52">
        <v>0</v>
      </c>
      <c r="R375" s="52">
        <v>0</v>
      </c>
      <c r="S375" s="52">
        <v>0</v>
      </c>
      <c r="T375" s="52">
        <v>0</v>
      </c>
      <c r="U375" s="52">
        <v>0</v>
      </c>
      <c r="V375" s="52">
        <v>0</v>
      </c>
      <c r="W375" s="52">
        <v>0</v>
      </c>
      <c r="X375" s="52">
        <v>0</v>
      </c>
      <c r="Y375" s="52">
        <v>0</v>
      </c>
      <c r="Z375" s="52">
        <v>0</v>
      </c>
      <c r="AA375" s="25">
        <v>0</v>
      </c>
      <c r="AB375" s="25">
        <v>0</v>
      </c>
      <c r="AC375" s="25">
        <v>0</v>
      </c>
      <c r="AD375" s="25">
        <v>0</v>
      </c>
      <c r="AE375" s="25">
        <v>0</v>
      </c>
      <c r="AF375" s="25">
        <v>0</v>
      </c>
      <c r="AG375" s="25">
        <v>0</v>
      </c>
      <c r="AH375" s="25">
        <v>0</v>
      </c>
      <c r="AI375" s="25">
        <v>0</v>
      </c>
      <c r="AJ375" s="25">
        <v>0</v>
      </c>
      <c r="AK375" s="25">
        <v>0</v>
      </c>
      <c r="AL375" s="25">
        <v>0</v>
      </c>
      <c r="AM375" s="95">
        <v>0</v>
      </c>
      <c r="AN375" s="95" t="e">
        <f ca="1">IF(MengeInEEGSummieren(M375),AM375,0)</f>
        <v>#NAME?</v>
      </c>
      <c r="AO375" s="95">
        <f t="shared" si="36"/>
        <v>0</v>
      </c>
      <c r="AP375" s="95">
        <f t="shared" si="37"/>
        <v>0</v>
      </c>
      <c r="AS375">
        <v>0</v>
      </c>
      <c r="AT375">
        <v>0</v>
      </c>
      <c r="AU375" t="e">
        <f t="shared" ca="1" si="38"/>
        <v>#NAME?</v>
      </c>
    </row>
    <row r="376" spans="1:47" x14ac:dyDescent="0.15">
      <c r="A376" s="21" t="s">
        <v>658</v>
      </c>
      <c r="B376" s="22" t="s">
        <v>40</v>
      </c>
      <c r="C376" s="42">
        <v>2012</v>
      </c>
      <c r="D376" s="22" t="s">
        <v>581</v>
      </c>
      <c r="E376" s="22"/>
      <c r="F376" s="23">
        <v>8.89</v>
      </c>
      <c r="G376" s="23">
        <v>8.89</v>
      </c>
      <c r="H376" s="24">
        <f t="shared" si="33"/>
        <v>0</v>
      </c>
      <c r="I376" s="153">
        <v>0</v>
      </c>
      <c r="J376" s="24">
        <f t="shared" si="34"/>
        <v>0</v>
      </c>
      <c r="K376" s="25">
        <f t="shared" si="35"/>
        <v>0</v>
      </c>
      <c r="L376">
        <v>0</v>
      </c>
      <c r="M376">
        <v>32964608</v>
      </c>
      <c r="N376">
        <v>42065747</v>
      </c>
      <c r="O376" s="52">
        <v>0</v>
      </c>
      <c r="P376" s="52">
        <v>0</v>
      </c>
      <c r="Q376" s="52">
        <v>0</v>
      </c>
      <c r="R376" s="52">
        <v>0</v>
      </c>
      <c r="S376" s="52">
        <v>0</v>
      </c>
      <c r="T376" s="52">
        <v>0</v>
      </c>
      <c r="U376" s="52">
        <v>0</v>
      </c>
      <c r="V376" s="52">
        <v>0</v>
      </c>
      <c r="W376" s="52">
        <v>0</v>
      </c>
      <c r="X376" s="52">
        <v>0</v>
      </c>
      <c r="Y376" s="52">
        <v>0</v>
      </c>
      <c r="Z376" s="52">
        <v>0</v>
      </c>
      <c r="AA376" s="25">
        <v>0</v>
      </c>
      <c r="AB376" s="25">
        <v>0</v>
      </c>
      <c r="AC376" s="25">
        <v>0</v>
      </c>
      <c r="AD376" s="25">
        <v>0</v>
      </c>
      <c r="AE376" s="25">
        <v>0</v>
      </c>
      <c r="AF376" s="25">
        <v>0</v>
      </c>
      <c r="AG376" s="25">
        <v>0</v>
      </c>
      <c r="AH376" s="25">
        <v>0</v>
      </c>
      <c r="AI376" s="25">
        <v>0</v>
      </c>
      <c r="AJ376" s="25">
        <v>0</v>
      </c>
      <c r="AK376" s="25">
        <v>0</v>
      </c>
      <c r="AL376" s="25">
        <v>0</v>
      </c>
      <c r="AM376" s="95">
        <v>0</v>
      </c>
      <c r="AN376" s="95" t="e">
        <f ca="1">IF(MengeInEEGSummieren(M376),AM376,0)</f>
        <v>#NAME?</v>
      </c>
      <c r="AO376" s="95">
        <f t="shared" si="36"/>
        <v>0</v>
      </c>
      <c r="AP376" s="95">
        <f t="shared" si="37"/>
        <v>0</v>
      </c>
      <c r="AS376">
        <v>0</v>
      </c>
      <c r="AT376">
        <v>0</v>
      </c>
      <c r="AU376" t="e">
        <f t="shared" ca="1" si="38"/>
        <v>#NAME?</v>
      </c>
    </row>
    <row r="377" spans="1:47" x14ac:dyDescent="0.15">
      <c r="A377" s="21" t="s">
        <v>659</v>
      </c>
      <c r="B377" s="22" t="s">
        <v>40</v>
      </c>
      <c r="C377" s="42">
        <v>2012</v>
      </c>
      <c r="D377" s="22" t="s">
        <v>583</v>
      </c>
      <c r="E377" s="22"/>
      <c r="F377" s="23">
        <v>7.89</v>
      </c>
      <c r="G377" s="23">
        <v>7.89</v>
      </c>
      <c r="H377" s="24">
        <f t="shared" si="33"/>
        <v>0</v>
      </c>
      <c r="I377" s="153">
        <v>0</v>
      </c>
      <c r="J377" s="24">
        <f t="shared" si="34"/>
        <v>0</v>
      </c>
      <c r="K377" s="25">
        <f t="shared" si="35"/>
        <v>0</v>
      </c>
      <c r="L377">
        <v>0</v>
      </c>
      <c r="M377">
        <v>32964608</v>
      </c>
      <c r="N377">
        <v>42065747</v>
      </c>
      <c r="O377" s="52">
        <v>0</v>
      </c>
      <c r="P377" s="52">
        <v>0</v>
      </c>
      <c r="Q377" s="52">
        <v>0</v>
      </c>
      <c r="R377" s="52">
        <v>0</v>
      </c>
      <c r="S377" s="52">
        <v>0</v>
      </c>
      <c r="T377" s="52">
        <v>0</v>
      </c>
      <c r="U377" s="52">
        <v>0</v>
      </c>
      <c r="V377" s="52">
        <v>0</v>
      </c>
      <c r="W377" s="52">
        <v>0</v>
      </c>
      <c r="X377" s="52">
        <v>0</v>
      </c>
      <c r="Y377" s="52">
        <v>0</v>
      </c>
      <c r="Z377" s="52">
        <v>0</v>
      </c>
      <c r="AA377" s="25">
        <v>0</v>
      </c>
      <c r="AB377" s="25">
        <v>0</v>
      </c>
      <c r="AC377" s="25">
        <v>0</v>
      </c>
      <c r="AD377" s="25">
        <v>0</v>
      </c>
      <c r="AE377" s="25">
        <v>0</v>
      </c>
      <c r="AF377" s="25">
        <v>0</v>
      </c>
      <c r="AG377" s="25">
        <v>0</v>
      </c>
      <c r="AH377" s="25">
        <v>0</v>
      </c>
      <c r="AI377" s="25">
        <v>0</v>
      </c>
      <c r="AJ377" s="25">
        <v>0</v>
      </c>
      <c r="AK377" s="25">
        <v>0</v>
      </c>
      <c r="AL377" s="25">
        <v>0</v>
      </c>
      <c r="AM377" s="95">
        <v>0</v>
      </c>
      <c r="AN377" s="95" t="e">
        <f ca="1">IF(MengeInEEGSummieren(M377),AM377,0)</f>
        <v>#NAME?</v>
      </c>
      <c r="AO377" s="95">
        <f t="shared" si="36"/>
        <v>0</v>
      </c>
      <c r="AP377" s="95">
        <f t="shared" si="37"/>
        <v>0</v>
      </c>
      <c r="AS377">
        <v>0</v>
      </c>
      <c r="AT377">
        <v>0</v>
      </c>
      <c r="AU377" t="e">
        <f t="shared" ca="1" si="38"/>
        <v>#NAME?</v>
      </c>
    </row>
    <row r="378" spans="1:47" x14ac:dyDescent="0.15">
      <c r="A378" s="21" t="s">
        <v>660</v>
      </c>
      <c r="B378" s="22" t="s">
        <v>40</v>
      </c>
      <c r="C378" s="42">
        <v>2012</v>
      </c>
      <c r="D378" s="22" t="s">
        <v>585</v>
      </c>
      <c r="E378" s="22"/>
      <c r="F378" s="23">
        <v>6.89</v>
      </c>
      <c r="G378" s="23">
        <v>6.89</v>
      </c>
      <c r="H378" s="24">
        <f t="shared" si="33"/>
        <v>0</v>
      </c>
      <c r="I378" s="153">
        <v>0</v>
      </c>
      <c r="J378" s="24">
        <f t="shared" si="34"/>
        <v>0</v>
      </c>
      <c r="K378" s="25">
        <f t="shared" si="35"/>
        <v>0</v>
      </c>
      <c r="L378">
        <v>0</v>
      </c>
      <c r="M378">
        <v>32964608</v>
      </c>
      <c r="N378">
        <v>42065747</v>
      </c>
      <c r="O378" s="52">
        <v>0</v>
      </c>
      <c r="P378" s="52">
        <v>0</v>
      </c>
      <c r="Q378" s="52">
        <v>0</v>
      </c>
      <c r="R378" s="52">
        <v>0</v>
      </c>
      <c r="S378" s="52">
        <v>0</v>
      </c>
      <c r="T378" s="52">
        <v>0</v>
      </c>
      <c r="U378" s="52">
        <v>0</v>
      </c>
      <c r="V378" s="52">
        <v>0</v>
      </c>
      <c r="W378" s="52">
        <v>0</v>
      </c>
      <c r="X378" s="52">
        <v>0</v>
      </c>
      <c r="Y378" s="52">
        <v>0</v>
      </c>
      <c r="Z378" s="52">
        <v>0</v>
      </c>
      <c r="AA378" s="25">
        <v>0</v>
      </c>
      <c r="AB378" s="25">
        <v>0</v>
      </c>
      <c r="AC378" s="25">
        <v>0</v>
      </c>
      <c r="AD378" s="25">
        <v>0</v>
      </c>
      <c r="AE378" s="25">
        <v>0</v>
      </c>
      <c r="AF378" s="25">
        <v>0</v>
      </c>
      <c r="AG378" s="25">
        <v>0</v>
      </c>
      <c r="AH378" s="25">
        <v>0</v>
      </c>
      <c r="AI378" s="25">
        <v>0</v>
      </c>
      <c r="AJ378" s="25">
        <v>0</v>
      </c>
      <c r="AK378" s="25">
        <v>0</v>
      </c>
      <c r="AL378" s="25">
        <v>0</v>
      </c>
      <c r="AM378" s="95">
        <v>0</v>
      </c>
      <c r="AN378" s="95" t="e">
        <f ca="1">IF(MengeInEEGSummieren(M378),AM378,0)</f>
        <v>#NAME?</v>
      </c>
      <c r="AO378" s="95">
        <f t="shared" si="36"/>
        <v>0</v>
      </c>
      <c r="AP378" s="95">
        <f t="shared" si="37"/>
        <v>0</v>
      </c>
      <c r="AS378">
        <v>0</v>
      </c>
      <c r="AT378">
        <v>0</v>
      </c>
      <c r="AU378" t="e">
        <f t="shared" ca="1" si="38"/>
        <v>#NAME?</v>
      </c>
    </row>
    <row r="379" spans="1:47" x14ac:dyDescent="0.15">
      <c r="A379" s="307"/>
      <c r="B379" s="308"/>
      <c r="C379" s="309"/>
      <c r="D379" s="308"/>
      <c r="E379" s="308"/>
      <c r="F379" s="310"/>
      <c r="G379" s="310"/>
      <c r="H379" s="311"/>
      <c r="I379" s="312"/>
      <c r="J379" s="311"/>
      <c r="K379" s="313"/>
      <c r="L379" s="66"/>
      <c r="M379" s="66"/>
      <c r="N379" s="66"/>
      <c r="O379" s="314"/>
      <c r="P379" s="314"/>
      <c r="Q379" s="314"/>
      <c r="R379" s="314"/>
      <c r="S379" s="314"/>
      <c r="T379" s="314"/>
      <c r="U379" s="314"/>
      <c r="V379" s="314"/>
      <c r="W379" s="314"/>
      <c r="X379" s="314"/>
      <c r="Y379" s="314"/>
      <c r="Z379" s="314"/>
      <c r="AA379" s="315"/>
      <c r="AB379" s="315"/>
      <c r="AC379" s="315"/>
      <c r="AD379" s="315"/>
      <c r="AE379" s="315"/>
      <c r="AF379" s="315"/>
      <c r="AG379" s="315"/>
      <c r="AH379" s="315"/>
      <c r="AI379" s="315"/>
      <c r="AJ379" s="315"/>
      <c r="AK379" s="315"/>
      <c r="AL379" s="315"/>
      <c r="AM379" s="95">
        <v>0</v>
      </c>
      <c r="AN379" s="95" t="e">
        <f ca="1">IF(MengeInEEGSummieren(M379),AM379,0)</f>
        <v>#NAME?</v>
      </c>
      <c r="AO379" s="95">
        <f t="shared" si="36"/>
        <v>0</v>
      </c>
      <c r="AP379" s="95">
        <f t="shared" si="37"/>
        <v>0</v>
      </c>
      <c r="AS379">
        <v>0</v>
      </c>
      <c r="AT379">
        <v>0</v>
      </c>
      <c r="AU379" t="e">
        <f t="shared" ca="1" si="38"/>
        <v>#NAME?</v>
      </c>
    </row>
    <row r="380" spans="1:47" x14ac:dyDescent="0.15">
      <c r="A380" s="21" t="s">
        <v>661</v>
      </c>
      <c r="B380" s="22" t="s">
        <v>40</v>
      </c>
      <c r="C380" s="42">
        <v>2013</v>
      </c>
      <c r="D380" s="22" t="s">
        <v>82</v>
      </c>
      <c r="E380" s="22"/>
      <c r="F380" s="23">
        <v>8.4700000000000006</v>
      </c>
      <c r="G380" s="23">
        <v>8.4700000000000006</v>
      </c>
      <c r="H380" s="24">
        <f t="shared" si="33"/>
        <v>0</v>
      </c>
      <c r="I380" s="153">
        <v>0</v>
      </c>
      <c r="J380" s="24">
        <f t="shared" si="34"/>
        <v>0</v>
      </c>
      <c r="K380" s="25">
        <f t="shared" si="35"/>
        <v>0</v>
      </c>
      <c r="L380">
        <v>0</v>
      </c>
      <c r="M380">
        <v>32964608</v>
      </c>
      <c r="N380">
        <v>42065747</v>
      </c>
      <c r="O380" s="52">
        <v>0</v>
      </c>
      <c r="P380" s="52">
        <v>0</v>
      </c>
      <c r="Q380" s="52">
        <v>0</v>
      </c>
      <c r="R380" s="52">
        <v>0</v>
      </c>
      <c r="S380" s="52">
        <v>0</v>
      </c>
      <c r="T380" s="52">
        <v>0</v>
      </c>
      <c r="U380" s="52">
        <v>0</v>
      </c>
      <c r="V380" s="52">
        <v>0</v>
      </c>
      <c r="W380" s="52">
        <v>0</v>
      </c>
      <c r="X380" s="52">
        <v>0</v>
      </c>
      <c r="Y380" s="52">
        <v>0</v>
      </c>
      <c r="Z380" s="52">
        <v>0</v>
      </c>
      <c r="AA380" s="25">
        <v>0</v>
      </c>
      <c r="AB380" s="25">
        <v>0</v>
      </c>
      <c r="AC380" s="25">
        <v>0</v>
      </c>
      <c r="AD380" s="25">
        <v>0</v>
      </c>
      <c r="AE380" s="25">
        <v>0</v>
      </c>
      <c r="AF380" s="25">
        <v>0</v>
      </c>
      <c r="AG380" s="25">
        <v>0</v>
      </c>
      <c r="AH380" s="25">
        <v>0</v>
      </c>
      <c r="AI380" s="25">
        <v>0</v>
      </c>
      <c r="AJ380" s="25">
        <v>0</v>
      </c>
      <c r="AK380" s="25">
        <v>0</v>
      </c>
      <c r="AL380" s="25">
        <v>0</v>
      </c>
      <c r="AM380" s="95">
        <v>0</v>
      </c>
      <c r="AN380" s="95" t="e">
        <f ca="1">IF(MengeInEEGSummieren(M380),AM380,0)</f>
        <v>#NAME?</v>
      </c>
      <c r="AO380" s="95">
        <f t="shared" si="36"/>
        <v>0</v>
      </c>
      <c r="AP380" s="95">
        <f t="shared" si="37"/>
        <v>0</v>
      </c>
      <c r="AS380">
        <v>0</v>
      </c>
      <c r="AT380">
        <v>0</v>
      </c>
      <c r="AU380" t="e">
        <f t="shared" ca="1" si="38"/>
        <v>#NAME?</v>
      </c>
    </row>
    <row r="381" spans="1:47" x14ac:dyDescent="0.15">
      <c r="A381" s="21" t="s">
        <v>662</v>
      </c>
      <c r="B381" s="22" t="s">
        <v>40</v>
      </c>
      <c r="C381" s="42">
        <v>2013</v>
      </c>
      <c r="D381" s="22" t="s">
        <v>574</v>
      </c>
      <c r="E381" s="22"/>
      <c r="F381" s="23">
        <v>11.43</v>
      </c>
      <c r="G381" s="23">
        <v>11.43</v>
      </c>
      <c r="H381" s="24">
        <f t="shared" si="33"/>
        <v>0</v>
      </c>
      <c r="I381" s="153">
        <v>0</v>
      </c>
      <c r="J381" s="24">
        <f t="shared" si="34"/>
        <v>0</v>
      </c>
      <c r="K381" s="25">
        <f t="shared" si="35"/>
        <v>0</v>
      </c>
      <c r="L381">
        <v>0</v>
      </c>
      <c r="M381">
        <v>32964608</v>
      </c>
      <c r="N381">
        <v>42065747</v>
      </c>
      <c r="O381" s="52">
        <v>0</v>
      </c>
      <c r="P381" s="52">
        <v>0</v>
      </c>
      <c r="Q381" s="52">
        <v>0</v>
      </c>
      <c r="R381" s="52">
        <v>0</v>
      </c>
      <c r="S381" s="52">
        <v>0</v>
      </c>
      <c r="T381" s="52">
        <v>0</v>
      </c>
      <c r="U381" s="52">
        <v>0</v>
      </c>
      <c r="V381" s="52">
        <v>0</v>
      </c>
      <c r="W381" s="52">
        <v>0</v>
      </c>
      <c r="X381" s="52">
        <v>0</v>
      </c>
      <c r="Y381" s="52">
        <v>0</v>
      </c>
      <c r="Z381" s="52">
        <v>0</v>
      </c>
      <c r="AA381" s="25">
        <v>0</v>
      </c>
      <c r="AB381" s="25">
        <v>0</v>
      </c>
      <c r="AC381" s="25">
        <v>0</v>
      </c>
      <c r="AD381" s="25">
        <v>0</v>
      </c>
      <c r="AE381" s="25">
        <v>0</v>
      </c>
      <c r="AF381" s="25">
        <v>0</v>
      </c>
      <c r="AG381" s="25">
        <v>0</v>
      </c>
      <c r="AH381" s="25">
        <v>0</v>
      </c>
      <c r="AI381" s="25">
        <v>0</v>
      </c>
      <c r="AJ381" s="25">
        <v>0</v>
      </c>
      <c r="AK381" s="25">
        <v>0</v>
      </c>
      <c r="AL381" s="25">
        <v>0</v>
      </c>
      <c r="AM381" s="95">
        <v>0</v>
      </c>
      <c r="AN381" s="95" t="e">
        <f ca="1">IF(MengeInEEGSummieren(M381),AM381,0)</f>
        <v>#NAME?</v>
      </c>
      <c r="AO381" s="95">
        <f t="shared" si="36"/>
        <v>0</v>
      </c>
      <c r="AP381" s="95">
        <f t="shared" si="37"/>
        <v>0</v>
      </c>
      <c r="AS381">
        <v>0</v>
      </c>
      <c r="AT381">
        <v>0</v>
      </c>
      <c r="AU381" t="e">
        <f t="shared" ca="1" si="38"/>
        <v>#NAME?</v>
      </c>
    </row>
    <row r="382" spans="1:47" x14ac:dyDescent="0.15">
      <c r="A382" s="21" t="s">
        <v>663</v>
      </c>
      <c r="B382" s="22" t="s">
        <v>40</v>
      </c>
      <c r="C382" s="42">
        <v>2013</v>
      </c>
      <c r="D382" s="22" t="s">
        <v>576</v>
      </c>
      <c r="E382" s="22"/>
      <c r="F382" s="23">
        <v>10.44</v>
      </c>
      <c r="G382" s="23">
        <v>10.44</v>
      </c>
      <c r="H382" s="24">
        <f t="shared" si="33"/>
        <v>0</v>
      </c>
      <c r="I382" s="153">
        <v>0</v>
      </c>
      <c r="J382" s="24">
        <f t="shared" si="34"/>
        <v>0</v>
      </c>
      <c r="K382" s="25">
        <f t="shared" si="35"/>
        <v>0</v>
      </c>
      <c r="L382">
        <v>0</v>
      </c>
      <c r="M382">
        <v>32964608</v>
      </c>
      <c r="N382">
        <v>42065747</v>
      </c>
      <c r="O382" s="52">
        <v>0</v>
      </c>
      <c r="P382" s="52">
        <v>0</v>
      </c>
      <c r="Q382" s="52">
        <v>0</v>
      </c>
      <c r="R382" s="52">
        <v>0</v>
      </c>
      <c r="S382" s="52">
        <v>0</v>
      </c>
      <c r="T382" s="52">
        <v>0</v>
      </c>
      <c r="U382" s="52">
        <v>0</v>
      </c>
      <c r="V382" s="52">
        <v>0</v>
      </c>
      <c r="W382" s="52">
        <v>0</v>
      </c>
      <c r="X382" s="52">
        <v>0</v>
      </c>
      <c r="Y382" s="52">
        <v>0</v>
      </c>
      <c r="Z382" s="52">
        <v>0</v>
      </c>
      <c r="AA382" s="25">
        <v>0</v>
      </c>
      <c r="AB382" s="25">
        <v>0</v>
      </c>
      <c r="AC382" s="25">
        <v>0</v>
      </c>
      <c r="AD382" s="25">
        <v>0</v>
      </c>
      <c r="AE382" s="25">
        <v>0</v>
      </c>
      <c r="AF382" s="25">
        <v>0</v>
      </c>
      <c r="AG382" s="25">
        <v>0</v>
      </c>
      <c r="AH382" s="25">
        <v>0</v>
      </c>
      <c r="AI382" s="25">
        <v>0</v>
      </c>
      <c r="AJ382" s="25">
        <v>0</v>
      </c>
      <c r="AK382" s="25">
        <v>0</v>
      </c>
      <c r="AL382" s="25">
        <v>0</v>
      </c>
      <c r="AM382" s="95">
        <v>0</v>
      </c>
      <c r="AN382" s="95" t="e">
        <f ca="1">IF(MengeInEEGSummieren(M382),AM382,0)</f>
        <v>#NAME?</v>
      </c>
      <c r="AO382" s="95">
        <f t="shared" si="36"/>
        <v>0</v>
      </c>
      <c r="AP382" s="95">
        <f t="shared" si="37"/>
        <v>0</v>
      </c>
      <c r="AS382">
        <v>0</v>
      </c>
      <c r="AT382">
        <v>0</v>
      </c>
      <c r="AU382" t="e">
        <f t="shared" ca="1" si="38"/>
        <v>#NAME?</v>
      </c>
    </row>
    <row r="383" spans="1:47" x14ac:dyDescent="0.15">
      <c r="A383" s="21" t="s">
        <v>664</v>
      </c>
      <c r="B383" s="22" t="s">
        <v>40</v>
      </c>
      <c r="C383" s="42">
        <v>2013</v>
      </c>
      <c r="D383" s="22" t="s">
        <v>578</v>
      </c>
      <c r="E383" s="22"/>
      <c r="F383" s="23">
        <v>9.4600000000000009</v>
      </c>
      <c r="G383" s="23">
        <v>9.4600000000000009</v>
      </c>
      <c r="H383" s="24">
        <f t="shared" si="33"/>
        <v>0</v>
      </c>
      <c r="I383" s="153">
        <v>0</v>
      </c>
      <c r="J383" s="24">
        <f t="shared" si="34"/>
        <v>0</v>
      </c>
      <c r="K383" s="25">
        <f t="shared" si="35"/>
        <v>0</v>
      </c>
      <c r="L383">
        <v>0</v>
      </c>
      <c r="M383">
        <v>32964608</v>
      </c>
      <c r="N383">
        <v>42065747</v>
      </c>
      <c r="O383" s="52">
        <v>0</v>
      </c>
      <c r="P383" s="52">
        <v>0</v>
      </c>
      <c r="Q383" s="52">
        <v>0</v>
      </c>
      <c r="R383" s="52">
        <v>0</v>
      </c>
      <c r="S383" s="52">
        <v>0</v>
      </c>
      <c r="T383" s="52">
        <v>0</v>
      </c>
      <c r="U383" s="52">
        <v>0</v>
      </c>
      <c r="V383" s="52">
        <v>0</v>
      </c>
      <c r="W383" s="52">
        <v>0</v>
      </c>
      <c r="X383" s="52">
        <v>0</v>
      </c>
      <c r="Y383" s="52">
        <v>0</v>
      </c>
      <c r="Z383" s="52">
        <v>0</v>
      </c>
      <c r="AA383" s="25">
        <v>0</v>
      </c>
      <c r="AB383" s="25">
        <v>0</v>
      </c>
      <c r="AC383" s="25">
        <v>0</v>
      </c>
      <c r="AD383" s="25">
        <v>0</v>
      </c>
      <c r="AE383" s="25">
        <v>0</v>
      </c>
      <c r="AF383" s="25">
        <v>0</v>
      </c>
      <c r="AG383" s="25">
        <v>0</v>
      </c>
      <c r="AH383" s="25">
        <v>0</v>
      </c>
      <c r="AI383" s="25">
        <v>0</v>
      </c>
      <c r="AJ383" s="25">
        <v>0</v>
      </c>
      <c r="AK383" s="25">
        <v>0</v>
      </c>
      <c r="AL383" s="25">
        <v>0</v>
      </c>
      <c r="AM383" s="95">
        <v>0</v>
      </c>
      <c r="AN383" s="95" t="e">
        <f ca="1">IF(MengeInEEGSummieren(M383),AM383,0)</f>
        <v>#NAME?</v>
      </c>
      <c r="AO383" s="95">
        <f t="shared" si="36"/>
        <v>0</v>
      </c>
      <c r="AP383" s="95">
        <f t="shared" si="37"/>
        <v>0</v>
      </c>
      <c r="AS383">
        <v>0</v>
      </c>
      <c r="AT383">
        <v>0</v>
      </c>
      <c r="AU383" t="e">
        <f t="shared" ca="1" si="38"/>
        <v>#NAME?</v>
      </c>
    </row>
    <row r="384" spans="1:47" x14ac:dyDescent="0.15">
      <c r="A384" s="21" t="s">
        <v>665</v>
      </c>
      <c r="B384" s="22" t="s">
        <v>40</v>
      </c>
      <c r="C384" s="42">
        <v>2013</v>
      </c>
      <c r="D384" s="22" t="s">
        <v>233</v>
      </c>
      <c r="E384" s="22"/>
      <c r="F384" s="23">
        <v>5.8</v>
      </c>
      <c r="G384" s="23">
        <v>5.8</v>
      </c>
      <c r="H384" s="24">
        <f t="shared" si="33"/>
        <v>0</v>
      </c>
      <c r="I384" s="153">
        <v>0</v>
      </c>
      <c r="J384" s="24">
        <f t="shared" si="34"/>
        <v>0</v>
      </c>
      <c r="K384" s="25">
        <f t="shared" si="35"/>
        <v>0</v>
      </c>
      <c r="L384">
        <v>0</v>
      </c>
      <c r="M384">
        <v>32964608</v>
      </c>
      <c r="N384">
        <v>42065747</v>
      </c>
      <c r="O384" s="52">
        <v>0</v>
      </c>
      <c r="P384" s="52">
        <v>0</v>
      </c>
      <c r="Q384" s="52">
        <v>0</v>
      </c>
      <c r="R384" s="52">
        <v>0</v>
      </c>
      <c r="S384" s="52">
        <v>0</v>
      </c>
      <c r="T384" s="52">
        <v>0</v>
      </c>
      <c r="U384" s="52">
        <v>0</v>
      </c>
      <c r="V384" s="52">
        <v>0</v>
      </c>
      <c r="W384" s="52">
        <v>0</v>
      </c>
      <c r="X384" s="52">
        <v>0</v>
      </c>
      <c r="Y384" s="52">
        <v>0</v>
      </c>
      <c r="Z384" s="52">
        <v>0</v>
      </c>
      <c r="AA384" s="25">
        <v>0</v>
      </c>
      <c r="AB384" s="25">
        <v>0</v>
      </c>
      <c r="AC384" s="25">
        <v>0</v>
      </c>
      <c r="AD384" s="25">
        <v>0</v>
      </c>
      <c r="AE384" s="25">
        <v>0</v>
      </c>
      <c r="AF384" s="25">
        <v>0</v>
      </c>
      <c r="AG384" s="25">
        <v>0</v>
      </c>
      <c r="AH384" s="25">
        <v>0</v>
      </c>
      <c r="AI384" s="25">
        <v>0</v>
      </c>
      <c r="AJ384" s="25">
        <v>0</v>
      </c>
      <c r="AK384" s="25">
        <v>0</v>
      </c>
      <c r="AL384" s="25">
        <v>0</v>
      </c>
      <c r="AM384" s="95">
        <v>0</v>
      </c>
      <c r="AN384" s="95" t="e">
        <f ca="1">IF(MengeInEEGSummieren(M384),AM384,0)</f>
        <v>#NAME?</v>
      </c>
      <c r="AO384" s="95">
        <f t="shared" si="36"/>
        <v>0</v>
      </c>
      <c r="AP384" s="95">
        <f t="shared" si="37"/>
        <v>0</v>
      </c>
      <c r="AS384">
        <v>0</v>
      </c>
      <c r="AT384">
        <v>0</v>
      </c>
      <c r="AU384" t="e">
        <f t="shared" ca="1" si="38"/>
        <v>#NAME?</v>
      </c>
    </row>
    <row r="385" spans="1:47" x14ac:dyDescent="0.15">
      <c r="A385" s="21" t="s">
        <v>666</v>
      </c>
      <c r="B385" s="22" t="s">
        <v>40</v>
      </c>
      <c r="C385" s="42">
        <v>2013</v>
      </c>
      <c r="D385" s="22" t="s">
        <v>581</v>
      </c>
      <c r="E385" s="22"/>
      <c r="F385" s="23">
        <v>8.76</v>
      </c>
      <c r="G385" s="23">
        <v>8.76</v>
      </c>
      <c r="H385" s="24">
        <f t="shared" si="33"/>
        <v>0</v>
      </c>
      <c r="I385" s="153">
        <v>0</v>
      </c>
      <c r="J385" s="24">
        <f t="shared" si="34"/>
        <v>0</v>
      </c>
      <c r="K385" s="25">
        <f t="shared" si="35"/>
        <v>0</v>
      </c>
      <c r="L385">
        <v>0</v>
      </c>
      <c r="M385">
        <v>32964608</v>
      </c>
      <c r="N385">
        <v>42065747</v>
      </c>
      <c r="O385" s="52">
        <v>0</v>
      </c>
      <c r="P385" s="52">
        <v>0</v>
      </c>
      <c r="Q385" s="52">
        <v>0</v>
      </c>
      <c r="R385" s="52">
        <v>0</v>
      </c>
      <c r="S385" s="52">
        <v>0</v>
      </c>
      <c r="T385" s="52">
        <v>0</v>
      </c>
      <c r="U385" s="52">
        <v>0</v>
      </c>
      <c r="V385" s="52">
        <v>0</v>
      </c>
      <c r="W385" s="52">
        <v>0</v>
      </c>
      <c r="X385" s="52">
        <v>0</v>
      </c>
      <c r="Y385" s="52">
        <v>0</v>
      </c>
      <c r="Z385" s="52">
        <v>0</v>
      </c>
      <c r="AA385" s="25">
        <v>0</v>
      </c>
      <c r="AB385" s="25">
        <v>0</v>
      </c>
      <c r="AC385" s="25">
        <v>0</v>
      </c>
      <c r="AD385" s="25">
        <v>0</v>
      </c>
      <c r="AE385" s="25">
        <v>0</v>
      </c>
      <c r="AF385" s="25">
        <v>0</v>
      </c>
      <c r="AG385" s="25">
        <v>0</v>
      </c>
      <c r="AH385" s="25">
        <v>0</v>
      </c>
      <c r="AI385" s="25">
        <v>0</v>
      </c>
      <c r="AJ385" s="25">
        <v>0</v>
      </c>
      <c r="AK385" s="25">
        <v>0</v>
      </c>
      <c r="AL385" s="25">
        <v>0</v>
      </c>
      <c r="AM385" s="95">
        <v>0</v>
      </c>
      <c r="AN385" s="95" t="e">
        <f ca="1">IF(MengeInEEGSummieren(M385),AM385,0)</f>
        <v>#NAME?</v>
      </c>
      <c r="AO385" s="95">
        <f t="shared" si="36"/>
        <v>0</v>
      </c>
      <c r="AP385" s="95">
        <f t="shared" si="37"/>
        <v>0</v>
      </c>
      <c r="AS385">
        <v>0</v>
      </c>
      <c r="AT385">
        <v>0</v>
      </c>
      <c r="AU385" t="e">
        <f t="shared" ca="1" si="38"/>
        <v>#NAME?</v>
      </c>
    </row>
    <row r="386" spans="1:47" x14ac:dyDescent="0.15">
      <c r="A386" s="21" t="s">
        <v>667</v>
      </c>
      <c r="B386" s="22" t="s">
        <v>40</v>
      </c>
      <c r="C386" s="42">
        <v>2013</v>
      </c>
      <c r="D386" s="22" t="s">
        <v>583</v>
      </c>
      <c r="E386" s="22"/>
      <c r="F386" s="23">
        <v>7.77</v>
      </c>
      <c r="G386" s="23">
        <v>7.77</v>
      </c>
      <c r="H386" s="24">
        <f t="shared" si="33"/>
        <v>0</v>
      </c>
      <c r="I386" s="153">
        <v>0</v>
      </c>
      <c r="J386" s="24">
        <f t="shared" si="34"/>
        <v>0</v>
      </c>
      <c r="K386" s="25">
        <f t="shared" si="35"/>
        <v>0</v>
      </c>
      <c r="L386">
        <v>0</v>
      </c>
      <c r="M386">
        <v>32964608</v>
      </c>
      <c r="N386">
        <v>42065747</v>
      </c>
      <c r="O386" s="52">
        <v>0</v>
      </c>
      <c r="P386" s="52">
        <v>0</v>
      </c>
      <c r="Q386" s="52">
        <v>0</v>
      </c>
      <c r="R386" s="52">
        <v>0</v>
      </c>
      <c r="S386" s="52">
        <v>0</v>
      </c>
      <c r="T386" s="52">
        <v>0</v>
      </c>
      <c r="U386" s="52">
        <v>0</v>
      </c>
      <c r="V386" s="52">
        <v>0</v>
      </c>
      <c r="W386" s="52">
        <v>0</v>
      </c>
      <c r="X386" s="52">
        <v>0</v>
      </c>
      <c r="Y386" s="52">
        <v>0</v>
      </c>
      <c r="Z386" s="52">
        <v>0</v>
      </c>
      <c r="AA386" s="25">
        <v>0</v>
      </c>
      <c r="AB386" s="25">
        <v>0</v>
      </c>
      <c r="AC386" s="25">
        <v>0</v>
      </c>
      <c r="AD386" s="25">
        <v>0</v>
      </c>
      <c r="AE386" s="25">
        <v>0</v>
      </c>
      <c r="AF386" s="25">
        <v>0</v>
      </c>
      <c r="AG386" s="25">
        <v>0</v>
      </c>
      <c r="AH386" s="25">
        <v>0</v>
      </c>
      <c r="AI386" s="25">
        <v>0</v>
      </c>
      <c r="AJ386" s="25">
        <v>0</v>
      </c>
      <c r="AK386" s="25">
        <v>0</v>
      </c>
      <c r="AL386" s="25">
        <v>0</v>
      </c>
      <c r="AM386" s="95">
        <v>0</v>
      </c>
      <c r="AN386" s="95" t="e">
        <f ca="1">IF(MengeInEEGSummieren(M386),AM386,0)</f>
        <v>#NAME?</v>
      </c>
      <c r="AO386" s="95">
        <f t="shared" si="36"/>
        <v>0</v>
      </c>
      <c r="AP386" s="95">
        <f t="shared" si="37"/>
        <v>0</v>
      </c>
      <c r="AS386">
        <v>0</v>
      </c>
      <c r="AT386">
        <v>0</v>
      </c>
      <c r="AU386" t="e">
        <f t="shared" ca="1" si="38"/>
        <v>#NAME?</v>
      </c>
    </row>
    <row r="387" spans="1:47" x14ac:dyDescent="0.15">
      <c r="A387" s="21" t="s">
        <v>668</v>
      </c>
      <c r="B387" s="22" t="s">
        <v>40</v>
      </c>
      <c r="C387" s="42">
        <v>2013</v>
      </c>
      <c r="D387" s="22" t="s">
        <v>585</v>
      </c>
      <c r="E387" s="22"/>
      <c r="F387" s="23">
        <v>6.79</v>
      </c>
      <c r="G387" s="23">
        <v>6.79</v>
      </c>
      <c r="H387" s="24">
        <f t="shared" si="33"/>
        <v>0</v>
      </c>
      <c r="I387" s="153">
        <v>0</v>
      </c>
      <c r="J387" s="24">
        <f t="shared" si="34"/>
        <v>0</v>
      </c>
      <c r="K387" s="25">
        <f t="shared" si="35"/>
        <v>0</v>
      </c>
      <c r="L387">
        <v>0</v>
      </c>
      <c r="M387">
        <v>32964608</v>
      </c>
      <c r="N387">
        <v>42065747</v>
      </c>
      <c r="O387" s="52">
        <v>0</v>
      </c>
      <c r="P387" s="52">
        <v>0</v>
      </c>
      <c r="Q387" s="52">
        <v>0</v>
      </c>
      <c r="R387" s="52">
        <v>0</v>
      </c>
      <c r="S387" s="52">
        <v>0</v>
      </c>
      <c r="T387" s="52">
        <v>0</v>
      </c>
      <c r="U387" s="52">
        <v>0</v>
      </c>
      <c r="V387" s="52">
        <v>0</v>
      </c>
      <c r="W387" s="52">
        <v>0</v>
      </c>
      <c r="X387" s="52">
        <v>0</v>
      </c>
      <c r="Y387" s="52">
        <v>0</v>
      </c>
      <c r="Z387" s="52">
        <v>0</v>
      </c>
      <c r="AA387" s="25">
        <v>0</v>
      </c>
      <c r="AB387" s="25">
        <v>0</v>
      </c>
      <c r="AC387" s="25">
        <v>0</v>
      </c>
      <c r="AD387" s="25">
        <v>0</v>
      </c>
      <c r="AE387" s="25">
        <v>0</v>
      </c>
      <c r="AF387" s="25">
        <v>0</v>
      </c>
      <c r="AG387" s="25">
        <v>0</v>
      </c>
      <c r="AH387" s="25">
        <v>0</v>
      </c>
      <c r="AI387" s="25">
        <v>0</v>
      </c>
      <c r="AJ387" s="25">
        <v>0</v>
      </c>
      <c r="AK387" s="25">
        <v>0</v>
      </c>
      <c r="AL387" s="25">
        <v>0</v>
      </c>
      <c r="AM387" s="95">
        <v>0</v>
      </c>
      <c r="AN387" s="95" t="e">
        <f ca="1">IF(MengeInEEGSummieren(M387),AM387,0)</f>
        <v>#NAME?</v>
      </c>
      <c r="AO387" s="95">
        <f t="shared" si="36"/>
        <v>0</v>
      </c>
      <c r="AP387" s="95">
        <f t="shared" si="37"/>
        <v>0</v>
      </c>
      <c r="AS387">
        <v>0</v>
      </c>
      <c r="AT387">
        <v>0</v>
      </c>
      <c r="AU387" t="e">
        <f t="shared" ca="1" si="38"/>
        <v>#NAME?</v>
      </c>
    </row>
    <row r="388" spans="1:47" x14ac:dyDescent="0.15">
      <c r="A388" s="307"/>
      <c r="B388" s="308"/>
      <c r="C388" s="309"/>
      <c r="D388" s="308"/>
      <c r="E388" s="308"/>
      <c r="F388" s="310"/>
      <c r="G388" s="310"/>
      <c r="H388" s="311"/>
      <c r="I388" s="312"/>
      <c r="J388" s="311"/>
      <c r="K388" s="313"/>
      <c r="L388" s="66"/>
      <c r="M388" s="66"/>
      <c r="N388" s="66"/>
      <c r="O388" s="314"/>
      <c r="P388" s="314"/>
      <c r="Q388" s="314"/>
      <c r="R388" s="314"/>
      <c r="S388" s="314"/>
      <c r="T388" s="314"/>
      <c r="U388" s="314"/>
      <c r="V388" s="314"/>
      <c r="W388" s="314"/>
      <c r="X388" s="314"/>
      <c r="Y388" s="314"/>
      <c r="Z388" s="314"/>
      <c r="AA388" s="315"/>
      <c r="AB388" s="315"/>
      <c r="AC388" s="315"/>
      <c r="AD388" s="315"/>
      <c r="AE388" s="315"/>
      <c r="AF388" s="315"/>
      <c r="AG388" s="315"/>
      <c r="AH388" s="315"/>
      <c r="AI388" s="315"/>
      <c r="AJ388" s="315"/>
      <c r="AK388" s="315"/>
      <c r="AL388" s="315"/>
      <c r="AM388" s="95">
        <v>0</v>
      </c>
      <c r="AN388" s="95" t="e">
        <f ca="1">IF(MengeInEEGSummieren(M388),AM388,0)</f>
        <v>#NAME?</v>
      </c>
      <c r="AO388" s="95">
        <f t="shared" si="36"/>
        <v>0</v>
      </c>
      <c r="AP388" s="95">
        <f t="shared" si="37"/>
        <v>0</v>
      </c>
      <c r="AS388">
        <v>0</v>
      </c>
      <c r="AT388">
        <v>0</v>
      </c>
      <c r="AU388" t="e">
        <f t="shared" ca="1" si="38"/>
        <v>#NAME?</v>
      </c>
    </row>
    <row r="389" spans="1:47" x14ac:dyDescent="0.15">
      <c r="A389" s="21" t="s">
        <v>669</v>
      </c>
      <c r="B389" s="22" t="s">
        <v>40</v>
      </c>
      <c r="C389" s="42">
        <v>2014</v>
      </c>
      <c r="D389" s="22" t="s">
        <v>82</v>
      </c>
      <c r="E389" s="22"/>
      <c r="F389" s="23">
        <v>8.34</v>
      </c>
      <c r="G389" s="23">
        <v>8.34</v>
      </c>
      <c r="H389" s="24">
        <f t="shared" si="33"/>
        <v>0</v>
      </c>
      <c r="I389" s="153">
        <v>0</v>
      </c>
      <c r="J389" s="24">
        <f t="shared" si="34"/>
        <v>0</v>
      </c>
      <c r="K389" s="25">
        <f t="shared" si="35"/>
        <v>0</v>
      </c>
      <c r="L389">
        <v>0</v>
      </c>
      <c r="M389">
        <v>32964608</v>
      </c>
      <c r="N389">
        <v>42065747</v>
      </c>
      <c r="O389" s="52">
        <v>0</v>
      </c>
      <c r="P389" s="52">
        <v>0</v>
      </c>
      <c r="Q389" s="52">
        <v>0</v>
      </c>
      <c r="R389" s="52">
        <v>0</v>
      </c>
      <c r="S389" s="52">
        <v>0</v>
      </c>
      <c r="T389" s="52">
        <v>0</v>
      </c>
      <c r="U389" s="52">
        <v>0</v>
      </c>
      <c r="V389" s="52">
        <v>0</v>
      </c>
      <c r="W389" s="52">
        <v>0</v>
      </c>
      <c r="X389" s="52">
        <v>0</v>
      </c>
      <c r="Y389" s="52">
        <v>0</v>
      </c>
      <c r="Z389" s="52">
        <v>0</v>
      </c>
      <c r="AA389" s="25">
        <v>0</v>
      </c>
      <c r="AB389" s="25">
        <v>0</v>
      </c>
      <c r="AC389" s="25">
        <v>0</v>
      </c>
      <c r="AD389" s="25">
        <v>0</v>
      </c>
      <c r="AE389" s="25">
        <v>0</v>
      </c>
      <c r="AF389" s="25">
        <v>0</v>
      </c>
      <c r="AG389" s="25">
        <v>0</v>
      </c>
      <c r="AH389" s="25">
        <v>0</v>
      </c>
      <c r="AI389" s="25">
        <v>0</v>
      </c>
      <c r="AJ389" s="25">
        <v>0</v>
      </c>
      <c r="AK389" s="25">
        <v>0</v>
      </c>
      <c r="AL389" s="25">
        <v>0</v>
      </c>
      <c r="AM389" s="95">
        <v>0</v>
      </c>
      <c r="AN389" s="95" t="e">
        <f ca="1">IF(MengeInEEGSummieren(M389),AM389,0)</f>
        <v>#NAME?</v>
      </c>
      <c r="AO389" s="95">
        <f t="shared" si="36"/>
        <v>0</v>
      </c>
      <c r="AP389" s="95">
        <f t="shared" si="37"/>
        <v>0</v>
      </c>
      <c r="AS389">
        <v>0</v>
      </c>
      <c r="AT389">
        <v>0</v>
      </c>
      <c r="AU389" t="e">
        <f t="shared" ca="1" si="38"/>
        <v>#NAME?</v>
      </c>
    </row>
    <row r="390" spans="1:47" x14ac:dyDescent="0.15">
      <c r="A390" s="21" t="s">
        <v>670</v>
      </c>
      <c r="B390" s="22" t="s">
        <v>40</v>
      </c>
      <c r="C390" s="42">
        <v>2014</v>
      </c>
      <c r="D390" s="22" t="s">
        <v>574</v>
      </c>
      <c r="E390" s="22"/>
      <c r="F390" s="23">
        <v>11.25</v>
      </c>
      <c r="G390" s="23">
        <v>11.25</v>
      </c>
      <c r="H390" s="24">
        <f t="shared" si="33"/>
        <v>0</v>
      </c>
      <c r="I390" s="153">
        <v>0</v>
      </c>
      <c r="J390" s="24">
        <f t="shared" si="34"/>
        <v>0</v>
      </c>
      <c r="K390" s="25">
        <f t="shared" si="35"/>
        <v>0</v>
      </c>
      <c r="L390">
        <v>0</v>
      </c>
      <c r="M390">
        <v>32964608</v>
      </c>
      <c r="N390">
        <v>42065747</v>
      </c>
      <c r="O390" s="52">
        <v>0</v>
      </c>
      <c r="P390" s="52">
        <v>0</v>
      </c>
      <c r="Q390" s="52">
        <v>0</v>
      </c>
      <c r="R390" s="52">
        <v>0</v>
      </c>
      <c r="S390" s="52">
        <v>0</v>
      </c>
      <c r="T390" s="52">
        <v>0</v>
      </c>
      <c r="U390" s="52">
        <v>0</v>
      </c>
      <c r="V390" s="52">
        <v>0</v>
      </c>
      <c r="W390" s="52">
        <v>0</v>
      </c>
      <c r="X390" s="52">
        <v>0</v>
      </c>
      <c r="Y390" s="52">
        <v>0</v>
      </c>
      <c r="Z390" s="52">
        <v>0</v>
      </c>
      <c r="AA390" s="25">
        <v>0</v>
      </c>
      <c r="AB390" s="25">
        <v>0</v>
      </c>
      <c r="AC390" s="25">
        <v>0</v>
      </c>
      <c r="AD390" s="25">
        <v>0</v>
      </c>
      <c r="AE390" s="25">
        <v>0</v>
      </c>
      <c r="AF390" s="25">
        <v>0</v>
      </c>
      <c r="AG390" s="25">
        <v>0</v>
      </c>
      <c r="AH390" s="25">
        <v>0</v>
      </c>
      <c r="AI390" s="25">
        <v>0</v>
      </c>
      <c r="AJ390" s="25">
        <v>0</v>
      </c>
      <c r="AK390" s="25">
        <v>0</v>
      </c>
      <c r="AL390" s="25">
        <v>0</v>
      </c>
      <c r="AM390" s="95">
        <v>0</v>
      </c>
      <c r="AN390" s="95" t="e">
        <f ca="1">IF(MengeInEEGSummieren(M390),AM390,0)</f>
        <v>#NAME?</v>
      </c>
      <c r="AO390" s="95">
        <f t="shared" si="36"/>
        <v>0</v>
      </c>
      <c r="AP390" s="95">
        <f t="shared" si="37"/>
        <v>0</v>
      </c>
      <c r="AS390">
        <v>0</v>
      </c>
      <c r="AT390">
        <v>0</v>
      </c>
      <c r="AU390" t="e">
        <f t="shared" ca="1" si="38"/>
        <v>#NAME?</v>
      </c>
    </row>
    <row r="391" spans="1:47" x14ac:dyDescent="0.15">
      <c r="A391" s="21" t="s">
        <v>671</v>
      </c>
      <c r="B391" s="22" t="s">
        <v>40</v>
      </c>
      <c r="C391" s="42">
        <v>2014</v>
      </c>
      <c r="D391" s="22" t="s">
        <v>576</v>
      </c>
      <c r="E391" s="22"/>
      <c r="F391" s="23">
        <v>10.28</v>
      </c>
      <c r="G391" s="23">
        <v>10.28</v>
      </c>
      <c r="H391" s="24">
        <f t="shared" si="33"/>
        <v>0</v>
      </c>
      <c r="I391" s="153">
        <v>0</v>
      </c>
      <c r="J391" s="24">
        <f t="shared" si="34"/>
        <v>0</v>
      </c>
      <c r="K391" s="25">
        <f t="shared" si="35"/>
        <v>0</v>
      </c>
      <c r="L391">
        <v>0</v>
      </c>
      <c r="M391">
        <v>32964608</v>
      </c>
      <c r="N391">
        <v>42065747</v>
      </c>
      <c r="O391" s="52">
        <v>0</v>
      </c>
      <c r="P391" s="52">
        <v>0</v>
      </c>
      <c r="Q391" s="52">
        <v>0</v>
      </c>
      <c r="R391" s="52">
        <v>0</v>
      </c>
      <c r="S391" s="52">
        <v>0</v>
      </c>
      <c r="T391" s="52">
        <v>0</v>
      </c>
      <c r="U391" s="52">
        <v>0</v>
      </c>
      <c r="V391" s="52">
        <v>0</v>
      </c>
      <c r="W391" s="52">
        <v>0</v>
      </c>
      <c r="X391" s="52">
        <v>0</v>
      </c>
      <c r="Y391" s="52">
        <v>0</v>
      </c>
      <c r="Z391" s="52">
        <v>0</v>
      </c>
      <c r="AA391" s="25">
        <v>0</v>
      </c>
      <c r="AB391" s="25">
        <v>0</v>
      </c>
      <c r="AC391" s="25">
        <v>0</v>
      </c>
      <c r="AD391" s="25">
        <v>0</v>
      </c>
      <c r="AE391" s="25">
        <v>0</v>
      </c>
      <c r="AF391" s="25">
        <v>0</v>
      </c>
      <c r="AG391" s="25">
        <v>0</v>
      </c>
      <c r="AH391" s="25">
        <v>0</v>
      </c>
      <c r="AI391" s="25">
        <v>0</v>
      </c>
      <c r="AJ391" s="25">
        <v>0</v>
      </c>
      <c r="AK391" s="25">
        <v>0</v>
      </c>
      <c r="AL391" s="25">
        <v>0</v>
      </c>
      <c r="AM391" s="95">
        <v>0</v>
      </c>
      <c r="AN391" s="95" t="e">
        <f ca="1">IF(MengeInEEGSummieren(M391),AM391,0)</f>
        <v>#NAME?</v>
      </c>
      <c r="AO391" s="95">
        <f t="shared" si="36"/>
        <v>0</v>
      </c>
      <c r="AP391" s="95">
        <f t="shared" si="37"/>
        <v>0</v>
      </c>
      <c r="AS391">
        <v>0</v>
      </c>
      <c r="AT391">
        <v>0</v>
      </c>
      <c r="AU391" t="e">
        <f t="shared" ca="1" si="38"/>
        <v>#NAME?</v>
      </c>
    </row>
    <row r="392" spans="1:47" x14ac:dyDescent="0.15">
      <c r="A392" s="21" t="s">
        <v>672</v>
      </c>
      <c r="B392" s="22" t="s">
        <v>40</v>
      </c>
      <c r="C392" s="42">
        <v>2014</v>
      </c>
      <c r="D392" s="22" t="s">
        <v>578</v>
      </c>
      <c r="E392" s="22"/>
      <c r="F392" s="23">
        <v>9.31</v>
      </c>
      <c r="G392" s="23">
        <v>9.31</v>
      </c>
      <c r="H392" s="24">
        <f t="shared" si="33"/>
        <v>0</v>
      </c>
      <c r="I392" s="153">
        <v>0</v>
      </c>
      <c r="J392" s="24">
        <f t="shared" si="34"/>
        <v>0</v>
      </c>
      <c r="K392" s="25">
        <f t="shared" si="35"/>
        <v>0</v>
      </c>
      <c r="L392">
        <v>0</v>
      </c>
      <c r="M392">
        <v>32964608</v>
      </c>
      <c r="N392">
        <v>42065747</v>
      </c>
      <c r="O392" s="52">
        <v>0</v>
      </c>
      <c r="P392" s="52">
        <v>0</v>
      </c>
      <c r="Q392" s="52">
        <v>0</v>
      </c>
      <c r="R392" s="52">
        <v>0</v>
      </c>
      <c r="S392" s="52">
        <v>0</v>
      </c>
      <c r="T392" s="52">
        <v>0</v>
      </c>
      <c r="U392" s="52">
        <v>0</v>
      </c>
      <c r="V392" s="52">
        <v>0</v>
      </c>
      <c r="W392" s="52">
        <v>0</v>
      </c>
      <c r="X392" s="52">
        <v>0</v>
      </c>
      <c r="Y392" s="52">
        <v>0</v>
      </c>
      <c r="Z392" s="52">
        <v>0</v>
      </c>
      <c r="AA392" s="25">
        <v>0</v>
      </c>
      <c r="AB392" s="25">
        <v>0</v>
      </c>
      <c r="AC392" s="25">
        <v>0</v>
      </c>
      <c r="AD392" s="25">
        <v>0</v>
      </c>
      <c r="AE392" s="25">
        <v>0</v>
      </c>
      <c r="AF392" s="25">
        <v>0</v>
      </c>
      <c r="AG392" s="25">
        <v>0</v>
      </c>
      <c r="AH392" s="25">
        <v>0</v>
      </c>
      <c r="AI392" s="25">
        <v>0</v>
      </c>
      <c r="AJ392" s="25">
        <v>0</v>
      </c>
      <c r="AK392" s="25">
        <v>0</v>
      </c>
      <c r="AL392" s="25">
        <v>0</v>
      </c>
      <c r="AM392" s="95">
        <v>0</v>
      </c>
      <c r="AN392" s="95" t="e">
        <f ca="1">IF(MengeInEEGSummieren(M392),AM392,0)</f>
        <v>#NAME?</v>
      </c>
      <c r="AO392" s="95">
        <f t="shared" si="36"/>
        <v>0</v>
      </c>
      <c r="AP392" s="95">
        <f t="shared" si="37"/>
        <v>0</v>
      </c>
      <c r="AS392">
        <v>0</v>
      </c>
      <c r="AT392">
        <v>0</v>
      </c>
      <c r="AU392" t="e">
        <f t="shared" ca="1" si="38"/>
        <v>#NAME?</v>
      </c>
    </row>
    <row r="393" spans="1:47" x14ac:dyDescent="0.15">
      <c r="A393" s="21" t="s">
        <v>673</v>
      </c>
      <c r="B393" s="22" t="s">
        <v>40</v>
      </c>
      <c r="C393" s="42">
        <v>2014</v>
      </c>
      <c r="D393" s="22" t="s">
        <v>233</v>
      </c>
      <c r="E393" s="22"/>
      <c r="F393" s="23">
        <v>5.71</v>
      </c>
      <c r="G393" s="23">
        <v>5.71</v>
      </c>
      <c r="H393" s="24">
        <f t="shared" si="33"/>
        <v>0</v>
      </c>
      <c r="I393" s="153">
        <v>0</v>
      </c>
      <c r="J393" s="24">
        <f t="shared" si="34"/>
        <v>0</v>
      </c>
      <c r="K393" s="25">
        <f t="shared" si="35"/>
        <v>0</v>
      </c>
      <c r="L393">
        <v>0</v>
      </c>
      <c r="M393">
        <v>32964608</v>
      </c>
      <c r="N393">
        <v>42065747</v>
      </c>
      <c r="O393" s="52">
        <v>0</v>
      </c>
      <c r="P393" s="52">
        <v>0</v>
      </c>
      <c r="Q393" s="52">
        <v>0</v>
      </c>
      <c r="R393" s="52">
        <v>0</v>
      </c>
      <c r="S393" s="52">
        <v>0</v>
      </c>
      <c r="T393" s="52">
        <v>0</v>
      </c>
      <c r="U393" s="52">
        <v>0</v>
      </c>
      <c r="V393" s="52">
        <v>0</v>
      </c>
      <c r="W393" s="52">
        <v>0</v>
      </c>
      <c r="X393" s="52">
        <v>0</v>
      </c>
      <c r="Y393" s="52">
        <v>0</v>
      </c>
      <c r="Z393" s="52">
        <v>0</v>
      </c>
      <c r="AA393" s="25">
        <v>0</v>
      </c>
      <c r="AB393" s="25">
        <v>0</v>
      </c>
      <c r="AC393" s="25">
        <v>0</v>
      </c>
      <c r="AD393" s="25">
        <v>0</v>
      </c>
      <c r="AE393" s="25">
        <v>0</v>
      </c>
      <c r="AF393" s="25">
        <v>0</v>
      </c>
      <c r="AG393" s="25">
        <v>0</v>
      </c>
      <c r="AH393" s="25">
        <v>0</v>
      </c>
      <c r="AI393" s="25">
        <v>0</v>
      </c>
      <c r="AJ393" s="25">
        <v>0</v>
      </c>
      <c r="AK393" s="25">
        <v>0</v>
      </c>
      <c r="AL393" s="25">
        <v>0</v>
      </c>
      <c r="AM393" s="95">
        <v>0</v>
      </c>
      <c r="AN393" s="95" t="e">
        <f ca="1">IF(MengeInEEGSummieren(M393),AM393,0)</f>
        <v>#NAME?</v>
      </c>
      <c r="AO393" s="95">
        <f t="shared" si="36"/>
        <v>0</v>
      </c>
      <c r="AP393" s="95">
        <f t="shared" si="37"/>
        <v>0</v>
      </c>
      <c r="AS393">
        <v>0</v>
      </c>
      <c r="AT393">
        <v>0</v>
      </c>
      <c r="AU393" t="e">
        <f t="shared" ca="1" si="38"/>
        <v>#NAME?</v>
      </c>
    </row>
    <row r="394" spans="1:47" x14ac:dyDescent="0.15">
      <c r="A394" s="21" t="s">
        <v>674</v>
      </c>
      <c r="B394" s="22" t="s">
        <v>40</v>
      </c>
      <c r="C394" s="42">
        <v>2014</v>
      </c>
      <c r="D394" s="22" t="s">
        <v>581</v>
      </c>
      <c r="E394" s="22"/>
      <c r="F394" s="23">
        <v>8.6199999999999992</v>
      </c>
      <c r="G394" s="23">
        <v>8.6199999999999992</v>
      </c>
      <c r="H394" s="24">
        <f t="shared" si="33"/>
        <v>0</v>
      </c>
      <c r="I394" s="153">
        <v>0</v>
      </c>
      <c r="J394" s="24">
        <f t="shared" si="34"/>
        <v>0</v>
      </c>
      <c r="K394" s="25">
        <f t="shared" si="35"/>
        <v>0</v>
      </c>
      <c r="L394">
        <v>0</v>
      </c>
      <c r="M394">
        <v>32964608</v>
      </c>
      <c r="N394">
        <v>42065747</v>
      </c>
      <c r="O394" s="52">
        <v>0</v>
      </c>
      <c r="P394" s="52">
        <v>0</v>
      </c>
      <c r="Q394" s="52">
        <v>0</v>
      </c>
      <c r="R394" s="52">
        <v>0</v>
      </c>
      <c r="S394" s="52">
        <v>0</v>
      </c>
      <c r="T394" s="52">
        <v>0</v>
      </c>
      <c r="U394" s="52">
        <v>0</v>
      </c>
      <c r="V394" s="52">
        <v>0</v>
      </c>
      <c r="W394" s="52">
        <v>0</v>
      </c>
      <c r="X394" s="52">
        <v>0</v>
      </c>
      <c r="Y394" s="52">
        <v>0</v>
      </c>
      <c r="Z394" s="52">
        <v>0</v>
      </c>
      <c r="AA394" s="25">
        <v>0</v>
      </c>
      <c r="AB394" s="25">
        <v>0</v>
      </c>
      <c r="AC394" s="25">
        <v>0</v>
      </c>
      <c r="AD394" s="25">
        <v>0</v>
      </c>
      <c r="AE394" s="25">
        <v>0</v>
      </c>
      <c r="AF394" s="25">
        <v>0</v>
      </c>
      <c r="AG394" s="25">
        <v>0</v>
      </c>
      <c r="AH394" s="25">
        <v>0</v>
      </c>
      <c r="AI394" s="25">
        <v>0</v>
      </c>
      <c r="AJ394" s="25">
        <v>0</v>
      </c>
      <c r="AK394" s="25">
        <v>0</v>
      </c>
      <c r="AL394" s="25">
        <v>0</v>
      </c>
      <c r="AM394" s="95">
        <v>0</v>
      </c>
      <c r="AN394" s="95" t="e">
        <f ca="1">IF(MengeInEEGSummieren(M394),AM394,0)</f>
        <v>#NAME?</v>
      </c>
      <c r="AO394" s="95">
        <f t="shared" si="36"/>
        <v>0</v>
      </c>
      <c r="AP394" s="95">
        <f t="shared" si="37"/>
        <v>0</v>
      </c>
      <c r="AS394">
        <v>0</v>
      </c>
      <c r="AT394">
        <v>0</v>
      </c>
      <c r="AU394" t="e">
        <f t="shared" ca="1" si="38"/>
        <v>#NAME?</v>
      </c>
    </row>
    <row r="395" spans="1:47" x14ac:dyDescent="0.15">
      <c r="A395" s="21" t="s">
        <v>675</v>
      </c>
      <c r="B395" s="22" t="s">
        <v>40</v>
      </c>
      <c r="C395" s="42">
        <v>2014</v>
      </c>
      <c r="D395" s="22" t="s">
        <v>583</v>
      </c>
      <c r="E395" s="22"/>
      <c r="F395" s="23">
        <v>7.65</v>
      </c>
      <c r="G395" s="23">
        <v>7.65</v>
      </c>
      <c r="H395" s="24">
        <f t="shared" si="33"/>
        <v>0</v>
      </c>
      <c r="I395" s="153">
        <v>0</v>
      </c>
      <c r="J395" s="24">
        <f t="shared" si="34"/>
        <v>0</v>
      </c>
      <c r="K395" s="25">
        <f t="shared" si="35"/>
        <v>0</v>
      </c>
      <c r="L395">
        <v>0</v>
      </c>
      <c r="M395">
        <v>32964608</v>
      </c>
      <c r="N395">
        <v>42065747</v>
      </c>
      <c r="O395" s="52">
        <v>0</v>
      </c>
      <c r="P395" s="52">
        <v>0</v>
      </c>
      <c r="Q395" s="52">
        <v>0</v>
      </c>
      <c r="R395" s="52">
        <v>0</v>
      </c>
      <c r="S395" s="52">
        <v>0</v>
      </c>
      <c r="T395" s="52">
        <v>0</v>
      </c>
      <c r="U395" s="52">
        <v>0</v>
      </c>
      <c r="V395" s="52">
        <v>0</v>
      </c>
      <c r="W395" s="52">
        <v>0</v>
      </c>
      <c r="X395" s="52">
        <v>0</v>
      </c>
      <c r="Y395" s="52">
        <v>0</v>
      </c>
      <c r="Z395" s="52">
        <v>0</v>
      </c>
      <c r="AA395" s="25">
        <v>0</v>
      </c>
      <c r="AB395" s="25">
        <v>0</v>
      </c>
      <c r="AC395" s="25">
        <v>0</v>
      </c>
      <c r="AD395" s="25">
        <v>0</v>
      </c>
      <c r="AE395" s="25">
        <v>0</v>
      </c>
      <c r="AF395" s="25">
        <v>0</v>
      </c>
      <c r="AG395" s="25">
        <v>0</v>
      </c>
      <c r="AH395" s="25">
        <v>0</v>
      </c>
      <c r="AI395" s="25">
        <v>0</v>
      </c>
      <c r="AJ395" s="25">
        <v>0</v>
      </c>
      <c r="AK395" s="25">
        <v>0</v>
      </c>
      <c r="AL395" s="25">
        <v>0</v>
      </c>
      <c r="AM395" s="95">
        <v>0</v>
      </c>
      <c r="AN395" s="95" t="e">
        <f ca="1">IF(MengeInEEGSummieren(M395),AM395,0)</f>
        <v>#NAME?</v>
      </c>
      <c r="AO395" s="95">
        <f t="shared" si="36"/>
        <v>0</v>
      </c>
      <c r="AP395" s="95">
        <f t="shared" si="37"/>
        <v>0</v>
      </c>
      <c r="AS395">
        <v>0</v>
      </c>
      <c r="AT395">
        <v>0</v>
      </c>
      <c r="AU395" t="e">
        <f t="shared" ca="1" si="38"/>
        <v>#NAME?</v>
      </c>
    </row>
    <row r="396" spans="1:47" x14ac:dyDescent="0.15">
      <c r="A396" s="21" t="s">
        <v>676</v>
      </c>
      <c r="B396" s="22" t="s">
        <v>40</v>
      </c>
      <c r="C396" s="42">
        <v>2014</v>
      </c>
      <c r="D396" s="22" t="s">
        <v>585</v>
      </c>
      <c r="E396" s="22"/>
      <c r="F396" s="23">
        <v>6.68</v>
      </c>
      <c r="G396" s="23">
        <v>6.68</v>
      </c>
      <c r="H396" s="24">
        <f t="shared" si="33"/>
        <v>0</v>
      </c>
      <c r="I396" s="153">
        <v>0</v>
      </c>
      <c r="J396" s="24">
        <f t="shared" si="34"/>
        <v>0</v>
      </c>
      <c r="K396" s="25">
        <f t="shared" si="35"/>
        <v>0</v>
      </c>
      <c r="L396">
        <v>0</v>
      </c>
      <c r="M396">
        <v>32964608</v>
      </c>
      <c r="N396">
        <v>42065747</v>
      </c>
      <c r="O396" s="52">
        <v>0</v>
      </c>
      <c r="P396" s="52">
        <v>0</v>
      </c>
      <c r="Q396" s="52">
        <v>0</v>
      </c>
      <c r="R396" s="52">
        <v>0</v>
      </c>
      <c r="S396" s="52">
        <v>0</v>
      </c>
      <c r="T396" s="52">
        <v>0</v>
      </c>
      <c r="U396" s="52">
        <v>0</v>
      </c>
      <c r="V396" s="52">
        <v>0</v>
      </c>
      <c r="W396" s="52">
        <v>0</v>
      </c>
      <c r="X396" s="52">
        <v>0</v>
      </c>
      <c r="Y396" s="52">
        <v>0</v>
      </c>
      <c r="Z396" s="52">
        <v>0</v>
      </c>
      <c r="AA396" s="25">
        <v>0</v>
      </c>
      <c r="AB396" s="25">
        <v>0</v>
      </c>
      <c r="AC396" s="25">
        <v>0</v>
      </c>
      <c r="AD396" s="25">
        <v>0</v>
      </c>
      <c r="AE396" s="25">
        <v>0</v>
      </c>
      <c r="AF396" s="25">
        <v>0</v>
      </c>
      <c r="AG396" s="25">
        <v>0</v>
      </c>
      <c r="AH396" s="25">
        <v>0</v>
      </c>
      <c r="AI396" s="25">
        <v>0</v>
      </c>
      <c r="AJ396" s="25">
        <v>0</v>
      </c>
      <c r="AK396" s="25">
        <v>0</v>
      </c>
      <c r="AL396" s="25">
        <v>0</v>
      </c>
      <c r="AM396" s="95">
        <v>0</v>
      </c>
      <c r="AN396" s="95" t="e">
        <f ca="1">IF(MengeInEEGSummieren(M396),AM396,0)</f>
        <v>#NAME?</v>
      </c>
      <c r="AO396" s="95">
        <f t="shared" si="36"/>
        <v>0</v>
      </c>
      <c r="AP396" s="95">
        <f t="shared" si="37"/>
        <v>0</v>
      </c>
      <c r="AS396">
        <v>0</v>
      </c>
      <c r="AT396">
        <v>0</v>
      </c>
      <c r="AU396" t="e">
        <f t="shared" ca="1" si="38"/>
        <v>#NAME?</v>
      </c>
    </row>
    <row r="397" spans="1:47" x14ac:dyDescent="0.15">
      <c r="A397" s="307"/>
      <c r="B397" s="308"/>
      <c r="C397" s="309"/>
      <c r="D397" s="308"/>
      <c r="E397" s="308"/>
      <c r="F397" s="310"/>
      <c r="G397" s="310"/>
      <c r="H397" s="311"/>
      <c r="I397" s="312"/>
      <c r="J397" s="311"/>
      <c r="K397" s="313"/>
      <c r="L397" s="66"/>
      <c r="M397" s="66"/>
      <c r="N397" s="66"/>
      <c r="O397" s="314"/>
      <c r="P397" s="314"/>
      <c r="Q397" s="314"/>
      <c r="R397" s="314"/>
      <c r="S397" s="314"/>
      <c r="T397" s="314"/>
      <c r="U397" s="314"/>
      <c r="V397" s="314"/>
      <c r="W397" s="314"/>
      <c r="X397" s="314"/>
      <c r="Y397" s="314"/>
      <c r="Z397" s="314"/>
      <c r="AA397" s="315"/>
      <c r="AB397" s="315"/>
      <c r="AC397" s="315"/>
      <c r="AD397" s="315"/>
      <c r="AE397" s="315"/>
      <c r="AF397" s="315"/>
      <c r="AG397" s="315"/>
      <c r="AH397" s="315"/>
      <c r="AI397" s="315"/>
      <c r="AJ397" s="315"/>
      <c r="AK397" s="315"/>
      <c r="AL397" s="315"/>
      <c r="AM397" s="95">
        <v>0</v>
      </c>
      <c r="AN397" s="95" t="e">
        <f ca="1">IF(MengeInEEGSummieren(M397),AM397,0)</f>
        <v>#NAME?</v>
      </c>
      <c r="AO397" s="95">
        <f t="shared" si="36"/>
        <v>0</v>
      </c>
      <c r="AP397" s="95">
        <f t="shared" si="37"/>
        <v>0</v>
      </c>
      <c r="AS397">
        <v>0</v>
      </c>
      <c r="AT397">
        <v>0</v>
      </c>
      <c r="AU397" t="e">
        <f t="shared" ca="1" si="38"/>
        <v>#NAME?</v>
      </c>
    </row>
    <row r="398" spans="1:47" x14ac:dyDescent="0.15">
      <c r="A398" s="21" t="s">
        <v>677</v>
      </c>
      <c r="B398" s="22" t="s">
        <v>40</v>
      </c>
      <c r="C398" s="42">
        <v>2014</v>
      </c>
      <c r="D398" s="22" t="s">
        <v>82</v>
      </c>
      <c r="E398" s="22"/>
      <c r="F398" s="23">
        <v>8.2200000000000006</v>
      </c>
      <c r="G398" s="23">
        <v>8.42</v>
      </c>
      <c r="H398" s="24">
        <f t="shared" si="33"/>
        <v>0</v>
      </c>
      <c r="I398" s="153">
        <v>0</v>
      </c>
      <c r="J398" s="24">
        <f t="shared" si="34"/>
        <v>0</v>
      </c>
      <c r="K398" s="25">
        <f t="shared" si="35"/>
        <v>0</v>
      </c>
      <c r="L398">
        <v>0</v>
      </c>
      <c r="M398">
        <v>301400064</v>
      </c>
      <c r="N398">
        <v>42065747</v>
      </c>
      <c r="O398" s="52">
        <v>0</v>
      </c>
      <c r="P398" s="52">
        <v>0</v>
      </c>
      <c r="Q398" s="52">
        <v>0</v>
      </c>
      <c r="R398" s="52">
        <v>0</v>
      </c>
      <c r="S398" s="52">
        <v>0</v>
      </c>
      <c r="T398" s="52">
        <v>0</v>
      </c>
      <c r="U398" s="52">
        <v>0</v>
      </c>
      <c r="V398" s="52">
        <v>0</v>
      </c>
      <c r="W398" s="52">
        <v>0</v>
      </c>
      <c r="X398" s="52">
        <v>0</v>
      </c>
      <c r="Y398" s="52">
        <v>0</v>
      </c>
      <c r="Z398" s="52">
        <v>0</v>
      </c>
      <c r="AA398" s="25">
        <v>0</v>
      </c>
      <c r="AB398" s="25">
        <v>0</v>
      </c>
      <c r="AC398" s="25">
        <v>0</v>
      </c>
      <c r="AD398" s="25">
        <v>0</v>
      </c>
      <c r="AE398" s="25">
        <v>0</v>
      </c>
      <c r="AF398" s="25">
        <v>0</v>
      </c>
      <c r="AG398" s="25">
        <v>0</v>
      </c>
      <c r="AH398" s="25">
        <v>0</v>
      </c>
      <c r="AI398" s="25">
        <v>0</v>
      </c>
      <c r="AJ398" s="25">
        <v>0</v>
      </c>
      <c r="AK398" s="25">
        <v>0</v>
      </c>
      <c r="AL398" s="25">
        <v>0</v>
      </c>
      <c r="AM398" s="95">
        <v>0</v>
      </c>
      <c r="AN398" s="95" t="e">
        <f ca="1">IF(MengeInEEGSummieren(M398),AM398,0)</f>
        <v>#NAME?</v>
      </c>
      <c r="AO398" s="95">
        <f t="shared" si="36"/>
        <v>0</v>
      </c>
      <c r="AP398" s="95">
        <f t="shared" si="37"/>
        <v>0</v>
      </c>
      <c r="AS398">
        <v>0</v>
      </c>
      <c r="AT398">
        <v>0</v>
      </c>
      <c r="AU398" t="e">
        <f t="shared" ca="1" si="38"/>
        <v>#NAME?</v>
      </c>
    </row>
    <row r="399" spans="1:47" x14ac:dyDescent="0.15">
      <c r="A399" s="21" t="s">
        <v>678</v>
      </c>
      <c r="B399" s="22" t="s">
        <v>40</v>
      </c>
      <c r="C399" s="42">
        <v>2014</v>
      </c>
      <c r="D399" s="22" t="s">
        <v>233</v>
      </c>
      <c r="E399" s="22"/>
      <c r="F399" s="23">
        <v>5.63</v>
      </c>
      <c r="G399" s="23">
        <v>5.83</v>
      </c>
      <c r="H399" s="24">
        <f t="shared" si="33"/>
        <v>0</v>
      </c>
      <c r="I399" s="153">
        <v>0</v>
      </c>
      <c r="J399" s="24">
        <f t="shared" si="34"/>
        <v>0</v>
      </c>
      <c r="K399" s="25">
        <f t="shared" si="35"/>
        <v>0</v>
      </c>
      <c r="L399">
        <v>0</v>
      </c>
      <c r="M399">
        <v>301400064</v>
      </c>
      <c r="N399">
        <v>42065747</v>
      </c>
      <c r="O399" s="52">
        <v>0</v>
      </c>
      <c r="P399" s="52">
        <v>0</v>
      </c>
      <c r="Q399" s="52">
        <v>0</v>
      </c>
      <c r="R399" s="52">
        <v>0</v>
      </c>
      <c r="S399" s="52">
        <v>0</v>
      </c>
      <c r="T399" s="52">
        <v>0</v>
      </c>
      <c r="U399" s="52">
        <v>0</v>
      </c>
      <c r="V399" s="52">
        <v>0</v>
      </c>
      <c r="W399" s="52">
        <v>0</v>
      </c>
      <c r="X399" s="52">
        <v>0</v>
      </c>
      <c r="Y399" s="52">
        <v>0</v>
      </c>
      <c r="Z399" s="52">
        <v>0</v>
      </c>
      <c r="AA399" s="25">
        <v>0</v>
      </c>
      <c r="AB399" s="25">
        <v>0</v>
      </c>
      <c r="AC399" s="25">
        <v>0</v>
      </c>
      <c r="AD399" s="25">
        <v>0</v>
      </c>
      <c r="AE399" s="25">
        <v>0</v>
      </c>
      <c r="AF399" s="25">
        <v>0</v>
      </c>
      <c r="AG399" s="25">
        <v>0</v>
      </c>
      <c r="AH399" s="25">
        <v>0</v>
      </c>
      <c r="AI399" s="25">
        <v>0</v>
      </c>
      <c r="AJ399" s="25">
        <v>0</v>
      </c>
      <c r="AK399" s="25">
        <v>0</v>
      </c>
      <c r="AL399" s="25">
        <v>0</v>
      </c>
      <c r="AM399" s="95">
        <v>0</v>
      </c>
      <c r="AN399" s="95" t="e">
        <f ca="1">IF(MengeInEEGSummieren(M399),AM399,0)</f>
        <v>#NAME?</v>
      </c>
      <c r="AO399" s="95">
        <f t="shared" si="36"/>
        <v>0</v>
      </c>
      <c r="AP399" s="95">
        <f t="shared" si="37"/>
        <v>0</v>
      </c>
      <c r="AS399">
        <v>0</v>
      </c>
      <c r="AT399">
        <v>0</v>
      </c>
      <c r="AU399" t="e">
        <f t="shared" ca="1" si="38"/>
        <v>#NAME?</v>
      </c>
    </row>
    <row r="400" spans="1:47" x14ac:dyDescent="0.15">
      <c r="A400" s="307"/>
      <c r="B400" s="308"/>
      <c r="C400" s="309"/>
      <c r="D400" s="308"/>
      <c r="E400" s="308"/>
      <c r="F400" s="310"/>
      <c r="G400" s="310"/>
      <c r="H400" s="311"/>
      <c r="I400" s="312"/>
      <c r="J400" s="311"/>
      <c r="K400" s="313"/>
      <c r="L400" s="66"/>
      <c r="M400" s="66"/>
      <c r="N400" s="66"/>
      <c r="O400" s="314"/>
      <c r="P400" s="314"/>
      <c r="Q400" s="314"/>
      <c r="R400" s="314"/>
      <c r="S400" s="314"/>
      <c r="T400" s="314"/>
      <c r="U400" s="314"/>
      <c r="V400" s="314"/>
      <c r="W400" s="314"/>
      <c r="X400" s="314"/>
      <c r="Y400" s="314"/>
      <c r="Z400" s="314"/>
      <c r="AA400" s="315"/>
      <c r="AB400" s="315"/>
      <c r="AC400" s="315"/>
      <c r="AD400" s="315"/>
      <c r="AE400" s="315"/>
      <c r="AF400" s="315"/>
      <c r="AG400" s="315"/>
      <c r="AH400" s="315"/>
      <c r="AI400" s="315"/>
      <c r="AJ400" s="315"/>
      <c r="AK400" s="315"/>
      <c r="AL400" s="315"/>
      <c r="AM400" s="95">
        <v>0</v>
      </c>
      <c r="AN400" s="95" t="e">
        <f ca="1">IF(MengeInEEGSummieren(M400),AM400,0)</f>
        <v>#NAME?</v>
      </c>
      <c r="AO400" s="95">
        <f t="shared" ref="AO400:AO463" si="39">IF(AQ400,$H400,0)</f>
        <v>0</v>
      </c>
      <c r="AP400" s="95">
        <f t="shared" ref="AP400:AP463" si="40">IF(AR400,$H400,0)</f>
        <v>0</v>
      </c>
      <c r="AS400">
        <v>0</v>
      </c>
      <c r="AT400">
        <v>0</v>
      </c>
      <c r="AU400" t="e">
        <f t="shared" ref="AU400:AU463" ca="1" si="41">EVFlag(M400)</f>
        <v>#NAME?</v>
      </c>
    </row>
    <row r="401" spans="1:47" x14ac:dyDescent="0.15">
      <c r="A401" s="21" t="s">
        <v>679</v>
      </c>
      <c r="B401" s="22" t="s">
        <v>40</v>
      </c>
      <c r="C401" s="42">
        <v>2015</v>
      </c>
      <c r="D401" s="22" t="s">
        <v>82</v>
      </c>
      <c r="E401" s="22"/>
      <c r="F401" s="23">
        <v>8.2200000000000006</v>
      </c>
      <c r="G401" s="23">
        <v>8.42</v>
      </c>
      <c r="H401" s="24">
        <f t="shared" ref="H401:H463" si="42">AM401</f>
        <v>0</v>
      </c>
      <c r="I401" s="153">
        <v>0</v>
      </c>
      <c r="J401" s="24">
        <f t="shared" ref="J401:J463" si="43">SUM(O401:Z401,AT401)</f>
        <v>0</v>
      </c>
      <c r="K401" s="25">
        <f t="shared" ref="K401:K463" si="44">SUM(AA401:AL401,AS401)</f>
        <v>0</v>
      </c>
      <c r="L401">
        <v>0</v>
      </c>
      <c r="M401">
        <v>301400064</v>
      </c>
      <c r="N401">
        <v>42065747</v>
      </c>
      <c r="O401" s="52">
        <v>0</v>
      </c>
      <c r="P401" s="52">
        <v>0</v>
      </c>
      <c r="Q401" s="52">
        <v>0</v>
      </c>
      <c r="R401" s="52">
        <v>0</v>
      </c>
      <c r="S401" s="52">
        <v>0</v>
      </c>
      <c r="T401" s="52">
        <v>0</v>
      </c>
      <c r="U401" s="52">
        <v>0</v>
      </c>
      <c r="V401" s="52">
        <v>0</v>
      </c>
      <c r="W401" s="52">
        <v>0</v>
      </c>
      <c r="X401" s="52">
        <v>0</v>
      </c>
      <c r="Y401" s="52">
        <v>0</v>
      </c>
      <c r="Z401" s="52">
        <v>0</v>
      </c>
      <c r="AA401" s="25">
        <v>0</v>
      </c>
      <c r="AB401" s="25">
        <v>0</v>
      </c>
      <c r="AC401" s="25">
        <v>0</v>
      </c>
      <c r="AD401" s="25">
        <v>0</v>
      </c>
      <c r="AE401" s="25">
        <v>0</v>
      </c>
      <c r="AF401" s="25">
        <v>0</v>
      </c>
      <c r="AG401" s="25">
        <v>0</v>
      </c>
      <c r="AH401" s="25">
        <v>0</v>
      </c>
      <c r="AI401" s="25">
        <v>0</v>
      </c>
      <c r="AJ401" s="25">
        <v>0</v>
      </c>
      <c r="AK401" s="25">
        <v>0</v>
      </c>
      <c r="AL401" s="25">
        <v>0</v>
      </c>
      <c r="AM401" s="95">
        <v>0</v>
      </c>
      <c r="AN401" s="95" t="e">
        <f ca="1">IF(MengeInEEGSummieren(M401),AM401,0)</f>
        <v>#NAME?</v>
      </c>
      <c r="AO401" s="95">
        <f t="shared" si="39"/>
        <v>0</v>
      </c>
      <c r="AP401" s="95">
        <f t="shared" si="40"/>
        <v>0</v>
      </c>
      <c r="AS401">
        <v>0</v>
      </c>
      <c r="AT401">
        <v>0</v>
      </c>
      <c r="AU401" t="e">
        <f t="shared" ca="1" si="41"/>
        <v>#NAME?</v>
      </c>
    </row>
    <row r="402" spans="1:47" x14ac:dyDescent="0.15">
      <c r="A402" s="21" t="s">
        <v>680</v>
      </c>
      <c r="B402" s="22" t="s">
        <v>40</v>
      </c>
      <c r="C402" s="42">
        <v>2015</v>
      </c>
      <c r="D402" s="22" t="s">
        <v>233</v>
      </c>
      <c r="E402" s="22"/>
      <c r="F402" s="23">
        <v>5.63</v>
      </c>
      <c r="G402" s="23">
        <v>5.83</v>
      </c>
      <c r="H402" s="24">
        <f t="shared" si="42"/>
        <v>0</v>
      </c>
      <c r="I402" s="153">
        <v>0</v>
      </c>
      <c r="J402" s="24">
        <f t="shared" si="43"/>
        <v>0</v>
      </c>
      <c r="K402" s="25">
        <f t="shared" si="44"/>
        <v>0</v>
      </c>
      <c r="L402">
        <v>0</v>
      </c>
      <c r="M402">
        <v>301400064</v>
      </c>
      <c r="N402">
        <v>42065747</v>
      </c>
      <c r="O402" s="52">
        <v>0</v>
      </c>
      <c r="P402" s="52">
        <v>0</v>
      </c>
      <c r="Q402" s="52">
        <v>0</v>
      </c>
      <c r="R402" s="52">
        <v>0</v>
      </c>
      <c r="S402" s="52">
        <v>0</v>
      </c>
      <c r="T402" s="52">
        <v>0</v>
      </c>
      <c r="U402" s="52">
        <v>0</v>
      </c>
      <c r="V402" s="52">
        <v>0</v>
      </c>
      <c r="W402" s="52">
        <v>0</v>
      </c>
      <c r="X402" s="52">
        <v>0</v>
      </c>
      <c r="Y402" s="52">
        <v>0</v>
      </c>
      <c r="Z402" s="52">
        <v>0</v>
      </c>
      <c r="AA402" s="25">
        <v>0</v>
      </c>
      <c r="AB402" s="25">
        <v>0</v>
      </c>
      <c r="AC402" s="25">
        <v>0</v>
      </c>
      <c r="AD402" s="25">
        <v>0</v>
      </c>
      <c r="AE402" s="25">
        <v>0</v>
      </c>
      <c r="AF402" s="25">
        <v>0</v>
      </c>
      <c r="AG402" s="25">
        <v>0</v>
      </c>
      <c r="AH402" s="25">
        <v>0</v>
      </c>
      <c r="AI402" s="25">
        <v>0</v>
      </c>
      <c r="AJ402" s="25">
        <v>0</v>
      </c>
      <c r="AK402" s="25">
        <v>0</v>
      </c>
      <c r="AL402" s="25">
        <v>0</v>
      </c>
      <c r="AM402" s="95">
        <v>0</v>
      </c>
      <c r="AN402" s="95" t="e">
        <f ca="1">IF(MengeInEEGSummieren(M402),AM402,0)</f>
        <v>#NAME?</v>
      </c>
      <c r="AO402" s="95">
        <f t="shared" si="39"/>
        <v>0</v>
      </c>
      <c r="AP402" s="95">
        <f t="shared" si="40"/>
        <v>0</v>
      </c>
      <c r="AS402">
        <v>0</v>
      </c>
      <c r="AT402">
        <v>0</v>
      </c>
      <c r="AU402" t="e">
        <f t="shared" ca="1" si="41"/>
        <v>#NAME?</v>
      </c>
    </row>
    <row r="403" spans="1:47" x14ac:dyDescent="0.15">
      <c r="A403" s="307"/>
      <c r="B403" s="308"/>
      <c r="C403" s="309"/>
      <c r="D403" s="308"/>
      <c r="E403" s="308"/>
      <c r="F403" s="310"/>
      <c r="G403" s="310"/>
      <c r="H403" s="311"/>
      <c r="I403" s="312"/>
      <c r="J403" s="311"/>
      <c r="K403" s="313"/>
      <c r="L403" s="66"/>
      <c r="M403" s="66"/>
      <c r="N403" s="66"/>
      <c r="O403" s="314"/>
      <c r="P403" s="314"/>
      <c r="Q403" s="314"/>
      <c r="R403" s="314"/>
      <c r="S403" s="314"/>
      <c r="T403" s="314"/>
      <c r="U403" s="314"/>
      <c r="V403" s="314"/>
      <c r="W403" s="314"/>
      <c r="X403" s="314"/>
      <c r="Y403" s="314"/>
      <c r="Z403" s="314"/>
      <c r="AA403" s="315"/>
      <c r="AB403" s="315"/>
      <c r="AC403" s="315"/>
      <c r="AD403" s="315"/>
      <c r="AE403" s="315"/>
      <c r="AF403" s="315"/>
      <c r="AG403" s="315"/>
      <c r="AH403" s="315"/>
      <c r="AI403" s="315"/>
      <c r="AJ403" s="315"/>
      <c r="AK403" s="315"/>
      <c r="AL403" s="315"/>
      <c r="AM403" s="95">
        <v>0</v>
      </c>
      <c r="AN403" s="95" t="e">
        <f ca="1">IF(MengeInEEGSummieren(M403),AM403,0)</f>
        <v>#NAME?</v>
      </c>
      <c r="AO403" s="95">
        <f t="shared" si="39"/>
        <v>0</v>
      </c>
      <c r="AP403" s="95">
        <f t="shared" si="40"/>
        <v>0</v>
      </c>
      <c r="AS403">
        <v>0</v>
      </c>
      <c r="AT403">
        <v>0</v>
      </c>
      <c r="AU403" t="e">
        <f t="shared" ca="1" si="41"/>
        <v>#NAME?</v>
      </c>
    </row>
    <row r="404" spans="1:47" x14ac:dyDescent="0.15">
      <c r="A404" s="21" t="s">
        <v>681</v>
      </c>
      <c r="B404" s="22" t="s">
        <v>40</v>
      </c>
      <c r="C404" s="42"/>
      <c r="D404" s="22" t="s">
        <v>453</v>
      </c>
      <c r="E404" s="22"/>
      <c r="F404" s="23">
        <v>0</v>
      </c>
      <c r="G404" s="23">
        <v>0</v>
      </c>
      <c r="H404" s="24">
        <f t="shared" si="42"/>
        <v>0</v>
      </c>
      <c r="I404" s="153">
        <v>0</v>
      </c>
      <c r="J404" s="24">
        <f t="shared" si="43"/>
        <v>0</v>
      </c>
      <c r="K404" s="25">
        <f t="shared" si="44"/>
        <v>0</v>
      </c>
      <c r="L404">
        <v>0</v>
      </c>
      <c r="M404">
        <v>32997376</v>
      </c>
      <c r="N404">
        <v>42065747</v>
      </c>
      <c r="O404" s="52">
        <v>0</v>
      </c>
      <c r="P404" s="52">
        <v>0</v>
      </c>
      <c r="Q404" s="52">
        <v>0</v>
      </c>
      <c r="R404" s="52">
        <v>0</v>
      </c>
      <c r="S404" s="52">
        <v>0</v>
      </c>
      <c r="T404" s="52">
        <v>0</v>
      </c>
      <c r="U404" s="52">
        <v>0</v>
      </c>
      <c r="V404" s="52">
        <v>0</v>
      </c>
      <c r="W404" s="52">
        <v>0</v>
      </c>
      <c r="X404" s="52">
        <v>0</v>
      </c>
      <c r="Y404" s="52">
        <v>0</v>
      </c>
      <c r="Z404" s="52">
        <v>0</v>
      </c>
      <c r="AA404" s="25">
        <v>0</v>
      </c>
      <c r="AB404" s="25">
        <v>0</v>
      </c>
      <c r="AC404" s="25">
        <v>0</v>
      </c>
      <c r="AD404" s="25">
        <v>0</v>
      </c>
      <c r="AE404" s="25">
        <v>0</v>
      </c>
      <c r="AF404" s="25">
        <v>0</v>
      </c>
      <c r="AG404" s="25">
        <v>0</v>
      </c>
      <c r="AH404" s="25">
        <v>0</v>
      </c>
      <c r="AI404" s="25">
        <v>0</v>
      </c>
      <c r="AJ404" s="25">
        <v>0</v>
      </c>
      <c r="AK404" s="25">
        <v>0</v>
      </c>
      <c r="AL404" s="25">
        <v>0</v>
      </c>
      <c r="AM404" s="95">
        <v>0</v>
      </c>
      <c r="AN404" s="95" t="e">
        <f ca="1">IF(MengeInEEGSummieren(M404),AM404,0)</f>
        <v>#NAME?</v>
      </c>
      <c r="AO404" s="95">
        <f t="shared" si="39"/>
        <v>0</v>
      </c>
      <c r="AP404" s="95">
        <f t="shared" si="40"/>
        <v>0</v>
      </c>
      <c r="AS404">
        <v>0</v>
      </c>
      <c r="AT404">
        <v>0</v>
      </c>
      <c r="AU404" t="e">
        <f t="shared" ca="1" si="41"/>
        <v>#NAME?</v>
      </c>
    </row>
    <row r="405" spans="1:47" x14ac:dyDescent="0.15">
      <c r="A405" s="307"/>
      <c r="B405" s="308"/>
      <c r="C405" s="309"/>
      <c r="D405" s="308"/>
      <c r="E405" s="308"/>
      <c r="F405" s="310"/>
      <c r="G405" s="310"/>
      <c r="H405" s="311"/>
      <c r="I405" s="312"/>
      <c r="J405" s="311"/>
      <c r="K405" s="313"/>
      <c r="L405" s="66"/>
      <c r="M405" s="66"/>
      <c r="N405" s="66"/>
      <c r="O405" s="314"/>
      <c r="P405" s="314"/>
      <c r="Q405" s="314"/>
      <c r="R405" s="314"/>
      <c r="S405" s="314"/>
      <c r="T405" s="314"/>
      <c r="U405" s="314"/>
      <c r="V405" s="314"/>
      <c r="W405" s="314"/>
      <c r="X405" s="314"/>
      <c r="Y405" s="314"/>
      <c r="Z405" s="314"/>
      <c r="AA405" s="315"/>
      <c r="AB405" s="315"/>
      <c r="AC405" s="315"/>
      <c r="AD405" s="315"/>
      <c r="AE405" s="315"/>
      <c r="AF405" s="315"/>
      <c r="AG405" s="315"/>
      <c r="AH405" s="315"/>
      <c r="AI405" s="315"/>
      <c r="AJ405" s="315"/>
      <c r="AK405" s="315"/>
      <c r="AL405" s="315"/>
      <c r="AM405" s="95">
        <v>0</v>
      </c>
      <c r="AN405" s="95" t="e">
        <f ca="1">IF(MengeInEEGSummieren(M405),AM405,0)</f>
        <v>#NAME?</v>
      </c>
      <c r="AO405" s="95">
        <f t="shared" si="39"/>
        <v>0</v>
      </c>
      <c r="AP405" s="95">
        <f t="shared" si="40"/>
        <v>0</v>
      </c>
      <c r="AS405">
        <v>0</v>
      </c>
      <c r="AT405">
        <v>0</v>
      </c>
      <c r="AU405" t="e">
        <f t="shared" ca="1" si="41"/>
        <v>#NAME?</v>
      </c>
    </row>
    <row r="406" spans="1:47" x14ac:dyDescent="0.15">
      <c r="A406" s="21" t="s">
        <v>682</v>
      </c>
      <c r="B406" s="22" t="s">
        <v>40</v>
      </c>
      <c r="C406" s="42"/>
      <c r="D406" s="22" t="s">
        <v>455</v>
      </c>
      <c r="E406" s="22"/>
      <c r="F406" s="23">
        <v>0</v>
      </c>
      <c r="G406" s="23">
        <v>0</v>
      </c>
      <c r="H406" s="24">
        <f t="shared" si="42"/>
        <v>0</v>
      </c>
      <c r="I406" s="153">
        <v>0</v>
      </c>
      <c r="J406" s="24">
        <f t="shared" si="43"/>
        <v>0</v>
      </c>
      <c r="K406" s="25">
        <f t="shared" si="44"/>
        <v>0</v>
      </c>
      <c r="L406">
        <v>0</v>
      </c>
      <c r="M406">
        <v>301432832</v>
      </c>
      <c r="N406">
        <v>42065747</v>
      </c>
      <c r="O406" s="52">
        <v>0</v>
      </c>
      <c r="P406" s="52">
        <v>0</v>
      </c>
      <c r="Q406" s="52">
        <v>0</v>
      </c>
      <c r="R406" s="52">
        <v>0</v>
      </c>
      <c r="S406" s="52">
        <v>0</v>
      </c>
      <c r="T406" s="52">
        <v>0</v>
      </c>
      <c r="U406" s="52">
        <v>0</v>
      </c>
      <c r="V406" s="52">
        <v>0</v>
      </c>
      <c r="W406" s="52">
        <v>0</v>
      </c>
      <c r="X406" s="52">
        <v>0</v>
      </c>
      <c r="Y406" s="52">
        <v>0</v>
      </c>
      <c r="Z406" s="52">
        <v>0</v>
      </c>
      <c r="AA406" s="25">
        <v>0</v>
      </c>
      <c r="AB406" s="25">
        <v>0</v>
      </c>
      <c r="AC406" s="25">
        <v>0</v>
      </c>
      <c r="AD406" s="25">
        <v>0</v>
      </c>
      <c r="AE406" s="25">
        <v>0</v>
      </c>
      <c r="AF406" s="25">
        <v>0</v>
      </c>
      <c r="AG406" s="25">
        <v>0</v>
      </c>
      <c r="AH406" s="25">
        <v>0</v>
      </c>
      <c r="AI406" s="25">
        <v>0</v>
      </c>
      <c r="AJ406" s="25">
        <v>0</v>
      </c>
      <c r="AK406" s="25">
        <v>0</v>
      </c>
      <c r="AL406" s="25">
        <v>0</v>
      </c>
      <c r="AM406" s="95">
        <v>0</v>
      </c>
      <c r="AN406" s="95" t="e">
        <f ca="1">IF(MengeInEEGSummieren(M406),AM406,0)</f>
        <v>#NAME?</v>
      </c>
      <c r="AO406" s="95">
        <f t="shared" si="39"/>
        <v>0</v>
      </c>
      <c r="AP406" s="95">
        <f t="shared" si="40"/>
        <v>0</v>
      </c>
      <c r="AS406">
        <v>0</v>
      </c>
      <c r="AT406">
        <v>0</v>
      </c>
      <c r="AU406" t="e">
        <f t="shared" ca="1" si="41"/>
        <v>#NAME?</v>
      </c>
    </row>
    <row r="407" spans="1:47" x14ac:dyDescent="0.15">
      <c r="A407" s="21" t="s">
        <v>683</v>
      </c>
      <c r="B407" s="22" t="s">
        <v>40</v>
      </c>
      <c r="C407" s="42"/>
      <c r="D407" s="22" t="s">
        <v>529</v>
      </c>
      <c r="E407" s="22"/>
      <c r="F407" s="23">
        <v>0</v>
      </c>
      <c r="G407" s="23">
        <v>0</v>
      </c>
      <c r="H407" s="24">
        <f t="shared" si="42"/>
        <v>0</v>
      </c>
      <c r="I407" s="153">
        <v>0</v>
      </c>
      <c r="J407" s="24">
        <f t="shared" si="43"/>
        <v>0</v>
      </c>
      <c r="K407" s="25">
        <f t="shared" si="44"/>
        <v>0</v>
      </c>
      <c r="L407">
        <v>0</v>
      </c>
      <c r="M407">
        <v>301432832</v>
      </c>
      <c r="N407">
        <v>42065747</v>
      </c>
      <c r="O407" s="52">
        <v>0</v>
      </c>
      <c r="P407" s="52">
        <v>0</v>
      </c>
      <c r="Q407" s="52">
        <v>0</v>
      </c>
      <c r="R407" s="52">
        <v>0</v>
      </c>
      <c r="S407" s="52">
        <v>0</v>
      </c>
      <c r="T407" s="52">
        <v>0</v>
      </c>
      <c r="U407" s="52">
        <v>0</v>
      </c>
      <c r="V407" s="52">
        <v>0</v>
      </c>
      <c r="W407" s="52">
        <v>0</v>
      </c>
      <c r="X407" s="52">
        <v>0</v>
      </c>
      <c r="Y407" s="52">
        <v>0</v>
      </c>
      <c r="Z407" s="52">
        <v>0</v>
      </c>
      <c r="AA407" s="25">
        <v>0</v>
      </c>
      <c r="AB407" s="25">
        <v>0</v>
      </c>
      <c r="AC407" s="25">
        <v>0</v>
      </c>
      <c r="AD407" s="25">
        <v>0</v>
      </c>
      <c r="AE407" s="25">
        <v>0</v>
      </c>
      <c r="AF407" s="25">
        <v>0</v>
      </c>
      <c r="AG407" s="25">
        <v>0</v>
      </c>
      <c r="AH407" s="25">
        <v>0</v>
      </c>
      <c r="AI407" s="25">
        <v>0</v>
      </c>
      <c r="AJ407" s="25">
        <v>0</v>
      </c>
      <c r="AK407" s="25">
        <v>0</v>
      </c>
      <c r="AL407" s="25">
        <v>0</v>
      </c>
      <c r="AM407" s="95">
        <v>0</v>
      </c>
      <c r="AN407" s="95" t="e">
        <f ca="1">IF(MengeInEEGSummieren(M407),AM407,0)</f>
        <v>#NAME?</v>
      </c>
      <c r="AO407" s="95">
        <f t="shared" si="39"/>
        <v>0</v>
      </c>
      <c r="AP407" s="95">
        <f t="shared" si="40"/>
        <v>0</v>
      </c>
      <c r="AS407">
        <v>0</v>
      </c>
      <c r="AT407">
        <v>0</v>
      </c>
      <c r="AU407" t="e">
        <f t="shared" ca="1" si="41"/>
        <v>#NAME?</v>
      </c>
    </row>
    <row r="408" spans="1:47" x14ac:dyDescent="0.15">
      <c r="A408" s="21" t="s">
        <v>684</v>
      </c>
      <c r="B408" s="22" t="s">
        <v>40</v>
      </c>
      <c r="C408" s="42"/>
      <c r="D408" s="22" t="s">
        <v>459</v>
      </c>
      <c r="E408" s="22"/>
      <c r="F408" s="23">
        <v>0</v>
      </c>
      <c r="G408" s="23">
        <v>0</v>
      </c>
      <c r="H408" s="24">
        <f t="shared" si="42"/>
        <v>0</v>
      </c>
      <c r="I408" s="153">
        <v>0</v>
      </c>
      <c r="J408" s="24">
        <f t="shared" si="43"/>
        <v>0</v>
      </c>
      <c r="K408" s="25">
        <f t="shared" si="44"/>
        <v>0</v>
      </c>
      <c r="L408">
        <v>0</v>
      </c>
      <c r="M408">
        <v>301432832</v>
      </c>
      <c r="N408">
        <v>42065747</v>
      </c>
      <c r="O408" s="52">
        <v>0</v>
      </c>
      <c r="P408" s="52">
        <v>0</v>
      </c>
      <c r="Q408" s="52">
        <v>0</v>
      </c>
      <c r="R408" s="52">
        <v>0</v>
      </c>
      <c r="S408" s="52">
        <v>0</v>
      </c>
      <c r="T408" s="52">
        <v>0</v>
      </c>
      <c r="U408" s="52">
        <v>0</v>
      </c>
      <c r="V408" s="52">
        <v>0</v>
      </c>
      <c r="W408" s="52">
        <v>0</v>
      </c>
      <c r="X408" s="52">
        <v>0</v>
      </c>
      <c r="Y408" s="52">
        <v>0</v>
      </c>
      <c r="Z408" s="52">
        <v>0</v>
      </c>
      <c r="AA408" s="25">
        <v>0</v>
      </c>
      <c r="AB408" s="25">
        <v>0</v>
      </c>
      <c r="AC408" s="25">
        <v>0</v>
      </c>
      <c r="AD408" s="25">
        <v>0</v>
      </c>
      <c r="AE408" s="25">
        <v>0</v>
      </c>
      <c r="AF408" s="25">
        <v>0</v>
      </c>
      <c r="AG408" s="25">
        <v>0</v>
      </c>
      <c r="AH408" s="25">
        <v>0</v>
      </c>
      <c r="AI408" s="25">
        <v>0</v>
      </c>
      <c r="AJ408" s="25">
        <v>0</v>
      </c>
      <c r="AK408" s="25">
        <v>0</v>
      </c>
      <c r="AL408" s="25">
        <v>0</v>
      </c>
      <c r="AM408" s="95">
        <v>0</v>
      </c>
      <c r="AN408" s="95" t="e">
        <f ca="1">IF(MengeInEEGSummieren(M408),AM408,0)</f>
        <v>#NAME?</v>
      </c>
      <c r="AO408" s="95">
        <f t="shared" si="39"/>
        <v>0</v>
      </c>
      <c r="AP408" s="95">
        <f t="shared" si="40"/>
        <v>0</v>
      </c>
      <c r="AS408">
        <v>0</v>
      </c>
      <c r="AT408">
        <v>0</v>
      </c>
      <c r="AU408" t="e">
        <f t="shared" ca="1" si="41"/>
        <v>#NAME?</v>
      </c>
    </row>
    <row r="409" spans="1:47" x14ac:dyDescent="0.15">
      <c r="A409" s="21" t="s">
        <v>685</v>
      </c>
      <c r="B409" s="22" t="s">
        <v>40</v>
      </c>
      <c r="C409" s="42"/>
      <c r="D409" s="22" t="s">
        <v>461</v>
      </c>
      <c r="E409" s="22"/>
      <c r="F409" s="23">
        <v>0</v>
      </c>
      <c r="G409" s="23">
        <v>0</v>
      </c>
      <c r="H409" s="24">
        <f t="shared" si="42"/>
        <v>0</v>
      </c>
      <c r="I409" s="153">
        <v>0</v>
      </c>
      <c r="J409" s="24">
        <f t="shared" si="43"/>
        <v>0</v>
      </c>
      <c r="K409" s="25">
        <f t="shared" si="44"/>
        <v>0</v>
      </c>
      <c r="L409">
        <v>0</v>
      </c>
      <c r="M409">
        <v>301432832</v>
      </c>
      <c r="N409">
        <v>42065747</v>
      </c>
      <c r="O409" s="52">
        <v>0</v>
      </c>
      <c r="P409" s="52">
        <v>0</v>
      </c>
      <c r="Q409" s="52">
        <v>0</v>
      </c>
      <c r="R409" s="52">
        <v>0</v>
      </c>
      <c r="S409" s="52">
        <v>0</v>
      </c>
      <c r="T409" s="52">
        <v>0</v>
      </c>
      <c r="U409" s="52">
        <v>0</v>
      </c>
      <c r="V409" s="52">
        <v>0</v>
      </c>
      <c r="W409" s="52">
        <v>0</v>
      </c>
      <c r="X409" s="52">
        <v>0</v>
      </c>
      <c r="Y409" s="52">
        <v>0</v>
      </c>
      <c r="Z409" s="52">
        <v>0</v>
      </c>
      <c r="AA409" s="25">
        <v>0</v>
      </c>
      <c r="AB409" s="25">
        <v>0</v>
      </c>
      <c r="AC409" s="25">
        <v>0</v>
      </c>
      <c r="AD409" s="25">
        <v>0</v>
      </c>
      <c r="AE409" s="25">
        <v>0</v>
      </c>
      <c r="AF409" s="25">
        <v>0</v>
      </c>
      <c r="AG409" s="25">
        <v>0</v>
      </c>
      <c r="AH409" s="25">
        <v>0</v>
      </c>
      <c r="AI409" s="25">
        <v>0</v>
      </c>
      <c r="AJ409" s="25">
        <v>0</v>
      </c>
      <c r="AK409" s="25">
        <v>0</v>
      </c>
      <c r="AL409" s="25">
        <v>0</v>
      </c>
      <c r="AM409" s="95">
        <v>0</v>
      </c>
      <c r="AN409" s="95" t="e">
        <f ca="1">IF(MengeInEEGSummieren(M409),AM409,0)</f>
        <v>#NAME?</v>
      </c>
      <c r="AO409" s="95">
        <f t="shared" si="39"/>
        <v>0</v>
      </c>
      <c r="AP409" s="95">
        <f t="shared" si="40"/>
        <v>0</v>
      </c>
      <c r="AS409">
        <v>0</v>
      </c>
      <c r="AT409">
        <v>0</v>
      </c>
      <c r="AU409" t="e">
        <f t="shared" ca="1" si="41"/>
        <v>#NAME?</v>
      </c>
    </row>
    <row r="410" spans="1:47" x14ac:dyDescent="0.15">
      <c r="A410" s="21" t="s">
        <v>686</v>
      </c>
      <c r="B410" s="22" t="s">
        <v>40</v>
      </c>
      <c r="C410" s="42"/>
      <c r="D410" s="22" t="s">
        <v>463</v>
      </c>
      <c r="E410" s="22"/>
      <c r="F410" s="23">
        <v>0</v>
      </c>
      <c r="G410" s="23">
        <v>0</v>
      </c>
      <c r="H410" s="24">
        <f t="shared" si="42"/>
        <v>0</v>
      </c>
      <c r="I410" s="153">
        <v>0</v>
      </c>
      <c r="J410" s="24">
        <f t="shared" si="43"/>
        <v>0</v>
      </c>
      <c r="K410" s="25">
        <f t="shared" si="44"/>
        <v>0</v>
      </c>
      <c r="L410">
        <v>0</v>
      </c>
      <c r="M410">
        <v>288751872</v>
      </c>
      <c r="N410">
        <v>42065747</v>
      </c>
      <c r="O410" s="52">
        <v>0</v>
      </c>
      <c r="P410" s="52">
        <v>0</v>
      </c>
      <c r="Q410" s="52">
        <v>0</v>
      </c>
      <c r="R410" s="52">
        <v>0</v>
      </c>
      <c r="S410" s="52">
        <v>0</v>
      </c>
      <c r="T410" s="52">
        <v>0</v>
      </c>
      <c r="U410" s="52">
        <v>0</v>
      </c>
      <c r="V410" s="52">
        <v>0</v>
      </c>
      <c r="W410" s="52">
        <v>0</v>
      </c>
      <c r="X410" s="52">
        <v>0</v>
      </c>
      <c r="Y410" s="52">
        <v>0</v>
      </c>
      <c r="Z410" s="52">
        <v>0</v>
      </c>
      <c r="AA410" s="25">
        <v>0</v>
      </c>
      <c r="AB410" s="25">
        <v>0</v>
      </c>
      <c r="AC410" s="25">
        <v>0</v>
      </c>
      <c r="AD410" s="25">
        <v>0</v>
      </c>
      <c r="AE410" s="25">
        <v>0</v>
      </c>
      <c r="AF410" s="25">
        <v>0</v>
      </c>
      <c r="AG410" s="25">
        <v>0</v>
      </c>
      <c r="AH410" s="25">
        <v>0</v>
      </c>
      <c r="AI410" s="25">
        <v>0</v>
      </c>
      <c r="AJ410" s="25">
        <v>0</v>
      </c>
      <c r="AK410" s="25">
        <v>0</v>
      </c>
      <c r="AL410" s="25">
        <v>0</v>
      </c>
      <c r="AM410" s="95">
        <v>0</v>
      </c>
      <c r="AN410" s="95" t="e">
        <f ca="1">IF(MengeInEEGSummieren(M410),AM410,0)</f>
        <v>#NAME?</v>
      </c>
      <c r="AO410" s="95">
        <f t="shared" si="39"/>
        <v>0</v>
      </c>
      <c r="AP410" s="95">
        <f t="shared" si="40"/>
        <v>0</v>
      </c>
      <c r="AS410">
        <v>0</v>
      </c>
      <c r="AT410">
        <v>0</v>
      </c>
      <c r="AU410" t="e">
        <f t="shared" ca="1" si="41"/>
        <v>#NAME?</v>
      </c>
    </row>
    <row r="411" spans="1:47" x14ac:dyDescent="0.15">
      <c r="A411" s="21" t="s">
        <v>687</v>
      </c>
      <c r="B411" s="22" t="s">
        <v>40</v>
      </c>
      <c r="C411" s="42"/>
      <c r="D411" s="22" t="s">
        <v>465</v>
      </c>
      <c r="E411" s="22"/>
      <c r="F411" s="23">
        <v>0</v>
      </c>
      <c r="G411" s="23">
        <v>0</v>
      </c>
      <c r="H411" s="24">
        <f t="shared" si="42"/>
        <v>0</v>
      </c>
      <c r="I411" s="153">
        <v>0</v>
      </c>
      <c r="J411" s="24">
        <f t="shared" si="43"/>
        <v>0</v>
      </c>
      <c r="K411" s="25">
        <f t="shared" si="44"/>
        <v>0</v>
      </c>
      <c r="L411">
        <v>0</v>
      </c>
      <c r="M411">
        <v>288751872</v>
      </c>
      <c r="N411">
        <v>42065747</v>
      </c>
      <c r="O411" s="52">
        <v>0</v>
      </c>
      <c r="P411" s="52">
        <v>0</v>
      </c>
      <c r="Q411" s="52">
        <v>0</v>
      </c>
      <c r="R411" s="52">
        <v>0</v>
      </c>
      <c r="S411" s="52">
        <v>0</v>
      </c>
      <c r="T411" s="52">
        <v>0</v>
      </c>
      <c r="U411" s="52">
        <v>0</v>
      </c>
      <c r="V411" s="52">
        <v>0</v>
      </c>
      <c r="W411" s="52">
        <v>0</v>
      </c>
      <c r="X411" s="52">
        <v>0</v>
      </c>
      <c r="Y411" s="52">
        <v>0</v>
      </c>
      <c r="Z411" s="52">
        <v>0</v>
      </c>
      <c r="AA411" s="25">
        <v>0</v>
      </c>
      <c r="AB411" s="25">
        <v>0</v>
      </c>
      <c r="AC411" s="25">
        <v>0</v>
      </c>
      <c r="AD411" s="25">
        <v>0</v>
      </c>
      <c r="AE411" s="25">
        <v>0</v>
      </c>
      <c r="AF411" s="25">
        <v>0</v>
      </c>
      <c r="AG411" s="25">
        <v>0</v>
      </c>
      <c r="AH411" s="25">
        <v>0</v>
      </c>
      <c r="AI411" s="25">
        <v>0</v>
      </c>
      <c r="AJ411" s="25">
        <v>0</v>
      </c>
      <c r="AK411" s="25">
        <v>0</v>
      </c>
      <c r="AL411" s="25">
        <v>0</v>
      </c>
      <c r="AM411" s="95">
        <v>0</v>
      </c>
      <c r="AN411" s="95" t="e">
        <f ca="1">IF(MengeInEEGSummieren(M411),AM411,0)</f>
        <v>#NAME?</v>
      </c>
      <c r="AO411" s="95">
        <f t="shared" si="39"/>
        <v>0</v>
      </c>
      <c r="AP411" s="95">
        <f t="shared" si="40"/>
        <v>0</v>
      </c>
      <c r="AS411">
        <v>0</v>
      </c>
      <c r="AT411">
        <v>0</v>
      </c>
      <c r="AU411" t="e">
        <f t="shared" ca="1" si="41"/>
        <v>#NAME?</v>
      </c>
    </row>
    <row r="412" spans="1:47" x14ac:dyDescent="0.15">
      <c r="A412" s="21" t="s">
        <v>688</v>
      </c>
      <c r="B412" s="22" t="s">
        <v>40</v>
      </c>
      <c r="C412" s="42"/>
      <c r="D412" s="22" t="s">
        <v>467</v>
      </c>
      <c r="E412" s="22"/>
      <c r="F412" s="23">
        <v>0</v>
      </c>
      <c r="G412" s="23">
        <v>0</v>
      </c>
      <c r="H412" s="24">
        <f t="shared" si="42"/>
        <v>0</v>
      </c>
      <c r="I412" s="153">
        <v>0</v>
      </c>
      <c r="J412" s="24">
        <f t="shared" si="43"/>
        <v>0</v>
      </c>
      <c r="K412" s="25">
        <f t="shared" si="44"/>
        <v>0</v>
      </c>
      <c r="L412">
        <v>0</v>
      </c>
      <c r="M412">
        <v>288751872</v>
      </c>
      <c r="N412">
        <v>42065747</v>
      </c>
      <c r="O412" s="52">
        <v>0</v>
      </c>
      <c r="P412" s="52">
        <v>0</v>
      </c>
      <c r="Q412" s="52">
        <v>0</v>
      </c>
      <c r="R412" s="52">
        <v>0</v>
      </c>
      <c r="S412" s="52">
        <v>0</v>
      </c>
      <c r="T412" s="52">
        <v>0</v>
      </c>
      <c r="U412" s="52">
        <v>0</v>
      </c>
      <c r="V412" s="52">
        <v>0</v>
      </c>
      <c r="W412" s="52">
        <v>0</v>
      </c>
      <c r="X412" s="52">
        <v>0</v>
      </c>
      <c r="Y412" s="52">
        <v>0</v>
      </c>
      <c r="Z412" s="52">
        <v>0</v>
      </c>
      <c r="AA412" s="25">
        <v>0</v>
      </c>
      <c r="AB412" s="25">
        <v>0</v>
      </c>
      <c r="AC412" s="25">
        <v>0</v>
      </c>
      <c r="AD412" s="25">
        <v>0</v>
      </c>
      <c r="AE412" s="25">
        <v>0</v>
      </c>
      <c r="AF412" s="25">
        <v>0</v>
      </c>
      <c r="AG412" s="25">
        <v>0</v>
      </c>
      <c r="AH412" s="25">
        <v>0</v>
      </c>
      <c r="AI412" s="25">
        <v>0</v>
      </c>
      <c r="AJ412" s="25">
        <v>0</v>
      </c>
      <c r="AK412" s="25">
        <v>0</v>
      </c>
      <c r="AL412" s="25">
        <v>0</v>
      </c>
      <c r="AM412" s="95">
        <v>0</v>
      </c>
      <c r="AN412" s="95" t="e">
        <f ca="1">IF(MengeInEEGSummieren(M412),AM412,0)</f>
        <v>#NAME?</v>
      </c>
      <c r="AO412" s="95">
        <f t="shared" si="39"/>
        <v>0</v>
      </c>
      <c r="AP412" s="95">
        <f t="shared" si="40"/>
        <v>0</v>
      </c>
      <c r="AS412">
        <v>0</v>
      </c>
      <c r="AT412">
        <v>0</v>
      </c>
      <c r="AU412" t="e">
        <f t="shared" ca="1" si="41"/>
        <v>#NAME?</v>
      </c>
    </row>
    <row r="413" spans="1:47" x14ac:dyDescent="0.15">
      <c r="A413" s="21" t="s">
        <v>689</v>
      </c>
      <c r="B413" s="22" t="s">
        <v>40</v>
      </c>
      <c r="C413" s="42"/>
      <c r="D413" s="22" t="s">
        <v>469</v>
      </c>
      <c r="E413" s="22"/>
      <c r="F413" s="23">
        <v>0</v>
      </c>
      <c r="G413" s="23">
        <v>0</v>
      </c>
      <c r="H413" s="24">
        <f t="shared" si="42"/>
        <v>0</v>
      </c>
      <c r="I413" s="153">
        <v>0</v>
      </c>
      <c r="J413" s="24">
        <f t="shared" si="43"/>
        <v>0</v>
      </c>
      <c r="K413" s="25">
        <f t="shared" si="44"/>
        <v>0</v>
      </c>
      <c r="L413">
        <v>0</v>
      </c>
      <c r="M413">
        <v>288751872</v>
      </c>
      <c r="N413">
        <v>42065747</v>
      </c>
      <c r="O413" s="52">
        <v>0</v>
      </c>
      <c r="P413" s="52">
        <v>0</v>
      </c>
      <c r="Q413" s="52">
        <v>0</v>
      </c>
      <c r="R413" s="52">
        <v>0</v>
      </c>
      <c r="S413" s="52">
        <v>0</v>
      </c>
      <c r="T413" s="52">
        <v>0</v>
      </c>
      <c r="U413" s="52">
        <v>0</v>
      </c>
      <c r="V413" s="52">
        <v>0</v>
      </c>
      <c r="W413" s="52">
        <v>0</v>
      </c>
      <c r="X413" s="52">
        <v>0</v>
      </c>
      <c r="Y413" s="52">
        <v>0</v>
      </c>
      <c r="Z413" s="52">
        <v>0</v>
      </c>
      <c r="AA413" s="25">
        <v>0</v>
      </c>
      <c r="AB413" s="25">
        <v>0</v>
      </c>
      <c r="AC413" s="25">
        <v>0</v>
      </c>
      <c r="AD413" s="25">
        <v>0</v>
      </c>
      <c r="AE413" s="25">
        <v>0</v>
      </c>
      <c r="AF413" s="25">
        <v>0</v>
      </c>
      <c r="AG413" s="25">
        <v>0</v>
      </c>
      <c r="AH413" s="25">
        <v>0</v>
      </c>
      <c r="AI413" s="25">
        <v>0</v>
      </c>
      <c r="AJ413" s="25">
        <v>0</v>
      </c>
      <c r="AK413" s="25">
        <v>0</v>
      </c>
      <c r="AL413" s="25">
        <v>0</v>
      </c>
      <c r="AM413" s="95">
        <v>0</v>
      </c>
      <c r="AN413" s="95" t="e">
        <f ca="1">IF(MengeInEEGSummieren(M413),AM413,0)</f>
        <v>#NAME?</v>
      </c>
      <c r="AO413" s="95">
        <f t="shared" si="39"/>
        <v>0</v>
      </c>
      <c r="AP413" s="95">
        <f t="shared" si="40"/>
        <v>0</v>
      </c>
      <c r="AS413">
        <v>0</v>
      </c>
      <c r="AT413">
        <v>0</v>
      </c>
      <c r="AU413" t="e">
        <f t="shared" ca="1" si="41"/>
        <v>#NAME?</v>
      </c>
    </row>
    <row r="414" spans="1:47" x14ac:dyDescent="0.15">
      <c r="A414" s="21" t="s">
        <v>690</v>
      </c>
      <c r="B414" s="22" t="s">
        <v>40</v>
      </c>
      <c r="C414" s="42"/>
      <c r="D414" s="22" t="s">
        <v>471</v>
      </c>
      <c r="E414" s="22"/>
      <c r="F414" s="23">
        <v>0</v>
      </c>
      <c r="G414" s="23">
        <v>0</v>
      </c>
      <c r="H414" s="24">
        <f t="shared" si="42"/>
        <v>0</v>
      </c>
      <c r="I414" s="153">
        <v>0</v>
      </c>
      <c r="J414" s="24">
        <f t="shared" si="43"/>
        <v>0</v>
      </c>
      <c r="K414" s="25">
        <f t="shared" si="44"/>
        <v>0</v>
      </c>
      <c r="L414">
        <v>0</v>
      </c>
      <c r="M414">
        <v>288751872</v>
      </c>
      <c r="N414">
        <v>42065747</v>
      </c>
      <c r="O414" s="52">
        <v>0</v>
      </c>
      <c r="P414" s="52">
        <v>0</v>
      </c>
      <c r="Q414" s="52">
        <v>0</v>
      </c>
      <c r="R414" s="52">
        <v>0</v>
      </c>
      <c r="S414" s="52">
        <v>0</v>
      </c>
      <c r="T414" s="52">
        <v>0</v>
      </c>
      <c r="U414" s="52">
        <v>0</v>
      </c>
      <c r="V414" s="52">
        <v>0</v>
      </c>
      <c r="W414" s="52">
        <v>0</v>
      </c>
      <c r="X414" s="52">
        <v>0</v>
      </c>
      <c r="Y414" s="52">
        <v>0</v>
      </c>
      <c r="Z414" s="52">
        <v>0</v>
      </c>
      <c r="AA414" s="25">
        <v>0</v>
      </c>
      <c r="AB414" s="25">
        <v>0</v>
      </c>
      <c r="AC414" s="25">
        <v>0</v>
      </c>
      <c r="AD414" s="25">
        <v>0</v>
      </c>
      <c r="AE414" s="25">
        <v>0</v>
      </c>
      <c r="AF414" s="25">
        <v>0</v>
      </c>
      <c r="AG414" s="25">
        <v>0</v>
      </c>
      <c r="AH414" s="25">
        <v>0</v>
      </c>
      <c r="AI414" s="25">
        <v>0</v>
      </c>
      <c r="AJ414" s="25">
        <v>0</v>
      </c>
      <c r="AK414" s="25">
        <v>0</v>
      </c>
      <c r="AL414" s="25">
        <v>0</v>
      </c>
      <c r="AM414" s="95">
        <v>0</v>
      </c>
      <c r="AN414" s="95" t="e">
        <f ca="1">IF(MengeInEEGSummieren(M414),AM414,0)</f>
        <v>#NAME?</v>
      </c>
      <c r="AO414" s="95">
        <f t="shared" si="39"/>
        <v>0</v>
      </c>
      <c r="AP414" s="95">
        <f t="shared" si="40"/>
        <v>0</v>
      </c>
      <c r="AS414">
        <v>0</v>
      </c>
      <c r="AT414">
        <v>0</v>
      </c>
      <c r="AU414" t="e">
        <f t="shared" ca="1" si="41"/>
        <v>#NAME?</v>
      </c>
    </row>
    <row r="415" spans="1:47" x14ac:dyDescent="0.15">
      <c r="A415" s="21" t="s">
        <v>691</v>
      </c>
      <c r="B415" s="22" t="s">
        <v>40</v>
      </c>
      <c r="C415" s="42"/>
      <c r="D415" s="22" t="s">
        <v>473</v>
      </c>
      <c r="E415" s="22"/>
      <c r="F415" s="23">
        <v>0</v>
      </c>
      <c r="G415" s="23">
        <v>0</v>
      </c>
      <c r="H415" s="24">
        <f t="shared" si="42"/>
        <v>0</v>
      </c>
      <c r="I415" s="153">
        <v>0</v>
      </c>
      <c r="J415" s="24">
        <f t="shared" si="43"/>
        <v>0</v>
      </c>
      <c r="K415" s="25">
        <f t="shared" si="44"/>
        <v>0</v>
      </c>
      <c r="L415">
        <v>0</v>
      </c>
      <c r="M415">
        <v>288751872</v>
      </c>
      <c r="N415">
        <v>42065747</v>
      </c>
      <c r="O415" s="52">
        <v>0</v>
      </c>
      <c r="P415" s="52">
        <v>0</v>
      </c>
      <c r="Q415" s="52">
        <v>0</v>
      </c>
      <c r="R415" s="52">
        <v>0</v>
      </c>
      <c r="S415" s="52">
        <v>0</v>
      </c>
      <c r="T415" s="52">
        <v>0</v>
      </c>
      <c r="U415" s="52">
        <v>0</v>
      </c>
      <c r="V415" s="52">
        <v>0</v>
      </c>
      <c r="W415" s="52">
        <v>0</v>
      </c>
      <c r="X415" s="52">
        <v>0</v>
      </c>
      <c r="Y415" s="52">
        <v>0</v>
      </c>
      <c r="Z415" s="52">
        <v>0</v>
      </c>
      <c r="AA415" s="25">
        <v>0</v>
      </c>
      <c r="AB415" s="25">
        <v>0</v>
      </c>
      <c r="AC415" s="25">
        <v>0</v>
      </c>
      <c r="AD415" s="25">
        <v>0</v>
      </c>
      <c r="AE415" s="25">
        <v>0</v>
      </c>
      <c r="AF415" s="25">
        <v>0</v>
      </c>
      <c r="AG415" s="25">
        <v>0</v>
      </c>
      <c r="AH415" s="25">
        <v>0</v>
      </c>
      <c r="AI415" s="25">
        <v>0</v>
      </c>
      <c r="AJ415" s="25">
        <v>0</v>
      </c>
      <c r="AK415" s="25">
        <v>0</v>
      </c>
      <c r="AL415" s="25">
        <v>0</v>
      </c>
      <c r="AM415" s="95">
        <v>0</v>
      </c>
      <c r="AN415" s="95" t="e">
        <f ca="1">IF(MengeInEEGSummieren(M415),AM415,0)</f>
        <v>#NAME?</v>
      </c>
      <c r="AO415" s="95">
        <f t="shared" si="39"/>
        <v>0</v>
      </c>
      <c r="AP415" s="95">
        <f t="shared" si="40"/>
        <v>0</v>
      </c>
      <c r="AS415">
        <v>0</v>
      </c>
      <c r="AT415">
        <v>0</v>
      </c>
      <c r="AU415" t="e">
        <f t="shared" ca="1" si="41"/>
        <v>#NAME?</v>
      </c>
    </row>
    <row r="416" spans="1:47" x14ac:dyDescent="0.15">
      <c r="A416" s="21" t="s">
        <v>692</v>
      </c>
      <c r="B416" s="22" t="s">
        <v>40</v>
      </c>
      <c r="C416" s="42"/>
      <c r="D416" s="22" t="s">
        <v>475</v>
      </c>
      <c r="E416" s="22"/>
      <c r="F416" s="23">
        <v>0</v>
      </c>
      <c r="G416" s="23">
        <v>0</v>
      </c>
      <c r="H416" s="24">
        <f t="shared" si="42"/>
        <v>0</v>
      </c>
      <c r="I416" s="153">
        <v>0</v>
      </c>
      <c r="J416" s="24">
        <f t="shared" si="43"/>
        <v>0</v>
      </c>
      <c r="K416" s="25">
        <f t="shared" si="44"/>
        <v>0</v>
      </c>
      <c r="L416">
        <v>0</v>
      </c>
      <c r="M416">
        <v>301432832</v>
      </c>
      <c r="N416">
        <v>42065747</v>
      </c>
      <c r="O416" s="52">
        <v>0</v>
      </c>
      <c r="P416" s="52">
        <v>0</v>
      </c>
      <c r="Q416" s="52">
        <v>0</v>
      </c>
      <c r="R416" s="52">
        <v>0</v>
      </c>
      <c r="S416" s="52">
        <v>0</v>
      </c>
      <c r="T416" s="52">
        <v>0</v>
      </c>
      <c r="U416" s="52">
        <v>0</v>
      </c>
      <c r="V416" s="52">
        <v>0</v>
      </c>
      <c r="W416" s="52">
        <v>0</v>
      </c>
      <c r="X416" s="52">
        <v>0</v>
      </c>
      <c r="Y416" s="52">
        <v>0</v>
      </c>
      <c r="Z416" s="52">
        <v>0</v>
      </c>
      <c r="AA416" s="25">
        <v>0</v>
      </c>
      <c r="AB416" s="25">
        <v>0</v>
      </c>
      <c r="AC416" s="25">
        <v>0</v>
      </c>
      <c r="AD416" s="25">
        <v>0</v>
      </c>
      <c r="AE416" s="25">
        <v>0</v>
      </c>
      <c r="AF416" s="25">
        <v>0</v>
      </c>
      <c r="AG416" s="25">
        <v>0</v>
      </c>
      <c r="AH416" s="25">
        <v>0</v>
      </c>
      <c r="AI416" s="25">
        <v>0</v>
      </c>
      <c r="AJ416" s="25">
        <v>0</v>
      </c>
      <c r="AK416" s="25">
        <v>0</v>
      </c>
      <c r="AL416" s="25">
        <v>0</v>
      </c>
      <c r="AM416" s="95">
        <v>0</v>
      </c>
      <c r="AN416" s="95" t="e">
        <f ca="1">IF(MengeInEEGSummieren(M416),AM416,0)</f>
        <v>#NAME?</v>
      </c>
      <c r="AO416" s="95">
        <f t="shared" si="39"/>
        <v>0</v>
      </c>
      <c r="AP416" s="95">
        <f t="shared" si="40"/>
        <v>0</v>
      </c>
      <c r="AS416">
        <v>0</v>
      </c>
      <c r="AT416">
        <v>0</v>
      </c>
      <c r="AU416" t="e">
        <f t="shared" ca="1" si="41"/>
        <v>#NAME?</v>
      </c>
    </row>
    <row r="417" spans="1:47" x14ac:dyDescent="0.15">
      <c r="A417" s="21" t="s">
        <v>693</v>
      </c>
      <c r="B417" s="22" t="s">
        <v>40</v>
      </c>
      <c r="C417" s="42"/>
      <c r="D417" s="22" t="s">
        <v>694</v>
      </c>
      <c r="E417" s="22"/>
      <c r="F417" s="23">
        <v>0</v>
      </c>
      <c r="G417" s="23">
        <v>0</v>
      </c>
      <c r="H417" s="24">
        <f t="shared" si="42"/>
        <v>0</v>
      </c>
      <c r="I417" s="153">
        <v>0</v>
      </c>
      <c r="J417" s="24">
        <f t="shared" si="43"/>
        <v>0</v>
      </c>
      <c r="K417" s="25">
        <f t="shared" si="44"/>
        <v>0</v>
      </c>
      <c r="L417">
        <v>0</v>
      </c>
      <c r="M417">
        <v>301432832</v>
      </c>
      <c r="N417">
        <v>42065747</v>
      </c>
      <c r="O417" s="52">
        <v>0</v>
      </c>
      <c r="P417" s="52">
        <v>0</v>
      </c>
      <c r="Q417" s="52">
        <v>0</v>
      </c>
      <c r="R417" s="52">
        <v>0</v>
      </c>
      <c r="S417" s="52">
        <v>0</v>
      </c>
      <c r="T417" s="52">
        <v>0</v>
      </c>
      <c r="U417" s="52">
        <v>0</v>
      </c>
      <c r="V417" s="52">
        <v>0</v>
      </c>
      <c r="W417" s="52">
        <v>0</v>
      </c>
      <c r="X417" s="52">
        <v>0</v>
      </c>
      <c r="Y417" s="52">
        <v>0</v>
      </c>
      <c r="Z417" s="52">
        <v>0</v>
      </c>
      <c r="AA417" s="25">
        <v>0</v>
      </c>
      <c r="AB417" s="25">
        <v>0</v>
      </c>
      <c r="AC417" s="25">
        <v>0</v>
      </c>
      <c r="AD417" s="25">
        <v>0</v>
      </c>
      <c r="AE417" s="25">
        <v>0</v>
      </c>
      <c r="AF417" s="25">
        <v>0</v>
      </c>
      <c r="AG417" s="25">
        <v>0</v>
      </c>
      <c r="AH417" s="25">
        <v>0</v>
      </c>
      <c r="AI417" s="25">
        <v>0</v>
      </c>
      <c r="AJ417" s="25">
        <v>0</v>
      </c>
      <c r="AK417" s="25">
        <v>0</v>
      </c>
      <c r="AL417" s="25">
        <v>0</v>
      </c>
      <c r="AM417" s="95">
        <v>0</v>
      </c>
      <c r="AN417" s="95" t="e">
        <f ca="1">IF(MengeInEEGSummieren(M417),AM417,0)</f>
        <v>#NAME?</v>
      </c>
      <c r="AO417" s="95">
        <f t="shared" si="39"/>
        <v>0</v>
      </c>
      <c r="AP417" s="95">
        <f t="shared" si="40"/>
        <v>0</v>
      </c>
      <c r="AS417">
        <v>0</v>
      </c>
      <c r="AT417">
        <v>0</v>
      </c>
      <c r="AU417" t="e">
        <f t="shared" ca="1" si="41"/>
        <v>#NAME?</v>
      </c>
    </row>
    <row r="418" spans="1:47" x14ac:dyDescent="0.15">
      <c r="A418" s="21" t="s">
        <v>695</v>
      </c>
      <c r="B418" s="22" t="s">
        <v>40</v>
      </c>
      <c r="C418" s="42"/>
      <c r="D418" s="22" t="s">
        <v>479</v>
      </c>
      <c r="E418" s="22"/>
      <c r="F418" s="23">
        <v>0</v>
      </c>
      <c r="G418" s="23">
        <v>0</v>
      </c>
      <c r="H418" s="24">
        <f t="shared" si="42"/>
        <v>0</v>
      </c>
      <c r="I418" s="153">
        <v>0</v>
      </c>
      <c r="J418" s="24">
        <f t="shared" si="43"/>
        <v>0</v>
      </c>
      <c r="K418" s="25">
        <f t="shared" si="44"/>
        <v>0</v>
      </c>
      <c r="L418">
        <v>0</v>
      </c>
      <c r="M418">
        <v>287735808</v>
      </c>
      <c r="N418">
        <v>42065747</v>
      </c>
      <c r="O418" s="52">
        <v>0</v>
      </c>
      <c r="P418" s="52">
        <v>0</v>
      </c>
      <c r="Q418" s="52">
        <v>0</v>
      </c>
      <c r="R418" s="52">
        <v>0</v>
      </c>
      <c r="S418" s="52">
        <v>0</v>
      </c>
      <c r="T418" s="52">
        <v>0</v>
      </c>
      <c r="U418" s="52">
        <v>0</v>
      </c>
      <c r="V418" s="52">
        <v>0</v>
      </c>
      <c r="W418" s="52">
        <v>0</v>
      </c>
      <c r="X418" s="52">
        <v>0</v>
      </c>
      <c r="Y418" s="52">
        <v>0</v>
      </c>
      <c r="Z418" s="52">
        <v>0</v>
      </c>
      <c r="AA418" s="25">
        <v>0</v>
      </c>
      <c r="AB418" s="25">
        <v>0</v>
      </c>
      <c r="AC418" s="25">
        <v>0</v>
      </c>
      <c r="AD418" s="25">
        <v>0</v>
      </c>
      <c r="AE418" s="25">
        <v>0</v>
      </c>
      <c r="AF418" s="25">
        <v>0</v>
      </c>
      <c r="AG418" s="25">
        <v>0</v>
      </c>
      <c r="AH418" s="25">
        <v>0</v>
      </c>
      <c r="AI418" s="25">
        <v>0</v>
      </c>
      <c r="AJ418" s="25">
        <v>0</v>
      </c>
      <c r="AK418" s="25">
        <v>0</v>
      </c>
      <c r="AL418" s="25">
        <v>0</v>
      </c>
      <c r="AM418" s="95">
        <v>0</v>
      </c>
      <c r="AN418" s="95" t="e">
        <f ca="1">IF(MengeInEEGSummieren(M418),AM418,0)</f>
        <v>#NAME?</v>
      </c>
      <c r="AO418" s="95">
        <f t="shared" si="39"/>
        <v>0</v>
      </c>
      <c r="AP418" s="95">
        <f t="shared" si="40"/>
        <v>0</v>
      </c>
      <c r="AS418">
        <v>0</v>
      </c>
      <c r="AT418">
        <v>0</v>
      </c>
      <c r="AU418" t="e">
        <f t="shared" ca="1" si="41"/>
        <v>#NAME?</v>
      </c>
    </row>
    <row r="419" spans="1:47" x14ac:dyDescent="0.15">
      <c r="A419" s="307"/>
      <c r="B419" s="308"/>
      <c r="C419" s="309"/>
      <c r="D419" s="308"/>
      <c r="E419" s="308"/>
      <c r="F419" s="310"/>
      <c r="G419" s="310"/>
      <c r="H419" s="311"/>
      <c r="I419" s="312"/>
      <c r="J419" s="311"/>
      <c r="K419" s="313"/>
      <c r="L419" s="66"/>
      <c r="M419" s="66"/>
      <c r="N419" s="66"/>
      <c r="O419" s="314"/>
      <c r="P419" s="314"/>
      <c r="Q419" s="314"/>
      <c r="R419" s="314"/>
      <c r="S419" s="314"/>
      <c r="T419" s="314"/>
      <c r="U419" s="314"/>
      <c r="V419" s="314"/>
      <c r="W419" s="314"/>
      <c r="X419" s="314"/>
      <c r="Y419" s="314"/>
      <c r="Z419" s="314"/>
      <c r="AA419" s="315"/>
      <c r="AB419" s="315"/>
      <c r="AC419" s="315"/>
      <c r="AD419" s="315"/>
      <c r="AE419" s="315"/>
      <c r="AF419" s="315"/>
      <c r="AG419" s="315"/>
      <c r="AH419" s="315"/>
      <c r="AI419" s="315"/>
      <c r="AJ419" s="315"/>
      <c r="AK419" s="315"/>
      <c r="AL419" s="315"/>
      <c r="AM419" s="95">
        <v>0</v>
      </c>
      <c r="AN419" s="95" t="e">
        <f ca="1">IF(MengeInEEGSummieren(M419),AM419,0)</f>
        <v>#NAME?</v>
      </c>
      <c r="AO419" s="95">
        <f t="shared" si="39"/>
        <v>0</v>
      </c>
      <c r="AP419" s="95">
        <f t="shared" si="40"/>
        <v>0</v>
      </c>
      <c r="AS419">
        <v>0</v>
      </c>
      <c r="AT419">
        <v>0</v>
      </c>
      <c r="AU419" t="e">
        <f t="shared" ca="1" si="41"/>
        <v>#NAME?</v>
      </c>
    </row>
    <row r="420" spans="1:47" x14ac:dyDescent="0.15">
      <c r="A420" s="21" t="s">
        <v>696</v>
      </c>
      <c r="B420" s="22" t="s">
        <v>40</v>
      </c>
      <c r="C420" s="42">
        <v>2009</v>
      </c>
      <c r="D420" s="22" t="s">
        <v>697</v>
      </c>
      <c r="E420" s="22"/>
      <c r="F420" s="23">
        <v>7.16</v>
      </c>
      <c r="G420" s="23">
        <v>7.16</v>
      </c>
      <c r="H420" s="24">
        <f t="shared" si="42"/>
        <v>0</v>
      </c>
      <c r="I420" s="153">
        <v>0</v>
      </c>
      <c r="J420" s="24">
        <f t="shared" si="43"/>
        <v>0</v>
      </c>
      <c r="K420" s="25">
        <f t="shared" si="44"/>
        <v>0</v>
      </c>
      <c r="L420">
        <v>0</v>
      </c>
      <c r="M420">
        <v>32964608</v>
      </c>
      <c r="N420">
        <v>42065747</v>
      </c>
      <c r="O420" s="52">
        <v>0</v>
      </c>
      <c r="P420" s="52">
        <v>0</v>
      </c>
      <c r="Q420" s="52">
        <v>0</v>
      </c>
      <c r="R420" s="52">
        <v>0</v>
      </c>
      <c r="S420" s="52">
        <v>0</v>
      </c>
      <c r="T420" s="52">
        <v>0</v>
      </c>
      <c r="U420" s="52">
        <v>0</v>
      </c>
      <c r="V420" s="52">
        <v>0</v>
      </c>
      <c r="W420" s="52">
        <v>0</v>
      </c>
      <c r="X420" s="52">
        <v>0</v>
      </c>
      <c r="Y420" s="52">
        <v>0</v>
      </c>
      <c r="Z420" s="52">
        <v>0</v>
      </c>
      <c r="AA420" s="25">
        <v>0</v>
      </c>
      <c r="AB420" s="25">
        <v>0</v>
      </c>
      <c r="AC420" s="25">
        <v>0</v>
      </c>
      <c r="AD420" s="25">
        <v>0</v>
      </c>
      <c r="AE420" s="25">
        <v>0</v>
      </c>
      <c r="AF420" s="25">
        <v>0</v>
      </c>
      <c r="AG420" s="25">
        <v>0</v>
      </c>
      <c r="AH420" s="25">
        <v>0</v>
      </c>
      <c r="AI420" s="25">
        <v>0</v>
      </c>
      <c r="AJ420" s="25">
        <v>0</v>
      </c>
      <c r="AK420" s="25">
        <v>0</v>
      </c>
      <c r="AL420" s="25">
        <v>0</v>
      </c>
      <c r="AM420" s="95">
        <v>0</v>
      </c>
      <c r="AN420" s="95" t="e">
        <f ca="1">IF(MengeInEEGSummieren(M420),AM420,0)</f>
        <v>#NAME?</v>
      </c>
      <c r="AO420" s="95">
        <f t="shared" si="39"/>
        <v>0</v>
      </c>
      <c r="AP420" s="95">
        <f t="shared" si="40"/>
        <v>0</v>
      </c>
      <c r="AS420">
        <v>0</v>
      </c>
      <c r="AT420">
        <v>0</v>
      </c>
      <c r="AU420" t="e">
        <f t="shared" ca="1" si="41"/>
        <v>#NAME?</v>
      </c>
    </row>
    <row r="421" spans="1:47" x14ac:dyDescent="0.15">
      <c r="A421" s="21" t="s">
        <v>698</v>
      </c>
      <c r="B421" s="22" t="s">
        <v>40</v>
      </c>
      <c r="C421" s="42">
        <v>2009</v>
      </c>
      <c r="D421" s="22" t="s">
        <v>699</v>
      </c>
      <c r="E421" s="22"/>
      <c r="F421" s="23">
        <v>9.16</v>
      </c>
      <c r="G421" s="23">
        <v>9.16</v>
      </c>
      <c r="H421" s="24">
        <f t="shared" si="42"/>
        <v>0</v>
      </c>
      <c r="I421" s="153">
        <v>0</v>
      </c>
      <c r="J421" s="24">
        <f t="shared" si="43"/>
        <v>0</v>
      </c>
      <c r="K421" s="25">
        <f t="shared" si="44"/>
        <v>0</v>
      </c>
      <c r="L421">
        <v>0</v>
      </c>
      <c r="M421">
        <v>32964608</v>
      </c>
      <c r="N421">
        <v>42065747</v>
      </c>
      <c r="O421" s="52">
        <v>0</v>
      </c>
      <c r="P421" s="52">
        <v>0</v>
      </c>
      <c r="Q421" s="52">
        <v>0</v>
      </c>
      <c r="R421" s="52">
        <v>0</v>
      </c>
      <c r="S421" s="52">
        <v>0</v>
      </c>
      <c r="T421" s="52">
        <v>0</v>
      </c>
      <c r="U421" s="52">
        <v>0</v>
      </c>
      <c r="V421" s="52">
        <v>0</v>
      </c>
      <c r="W421" s="52">
        <v>0</v>
      </c>
      <c r="X421" s="52">
        <v>0</v>
      </c>
      <c r="Y421" s="52">
        <v>0</v>
      </c>
      <c r="Z421" s="52">
        <v>0</v>
      </c>
      <c r="AA421" s="25">
        <v>0</v>
      </c>
      <c r="AB421" s="25">
        <v>0</v>
      </c>
      <c r="AC421" s="25">
        <v>0</v>
      </c>
      <c r="AD421" s="25">
        <v>0</v>
      </c>
      <c r="AE421" s="25">
        <v>0</v>
      </c>
      <c r="AF421" s="25">
        <v>0</v>
      </c>
      <c r="AG421" s="25">
        <v>0</v>
      </c>
      <c r="AH421" s="25">
        <v>0</v>
      </c>
      <c r="AI421" s="25">
        <v>0</v>
      </c>
      <c r="AJ421" s="25">
        <v>0</v>
      </c>
      <c r="AK421" s="25">
        <v>0</v>
      </c>
      <c r="AL421" s="25">
        <v>0</v>
      </c>
      <c r="AM421" s="95">
        <v>0</v>
      </c>
      <c r="AN421" s="95" t="e">
        <f ca="1">IF(MengeInEEGSummieren(M421),AM421,0)</f>
        <v>#NAME?</v>
      </c>
      <c r="AO421" s="95">
        <f t="shared" si="39"/>
        <v>0</v>
      </c>
      <c r="AP421" s="95">
        <f t="shared" si="40"/>
        <v>0</v>
      </c>
      <c r="AS421">
        <v>0</v>
      </c>
      <c r="AT421">
        <v>0</v>
      </c>
      <c r="AU421" t="e">
        <f t="shared" ca="1" si="41"/>
        <v>#NAME?</v>
      </c>
    </row>
    <row r="422" spans="1:47" x14ac:dyDescent="0.15">
      <c r="A422" s="21" t="s">
        <v>700</v>
      </c>
      <c r="B422" s="22" t="s">
        <v>40</v>
      </c>
      <c r="C422" s="42">
        <v>2009</v>
      </c>
      <c r="D422" s="22" t="s">
        <v>701</v>
      </c>
      <c r="E422" s="22"/>
      <c r="F422" s="23">
        <v>5.16</v>
      </c>
      <c r="G422" s="23">
        <v>5.16</v>
      </c>
      <c r="H422" s="24">
        <f t="shared" si="42"/>
        <v>0</v>
      </c>
      <c r="I422" s="153">
        <v>0</v>
      </c>
      <c r="J422" s="24">
        <f t="shared" si="43"/>
        <v>0</v>
      </c>
      <c r="K422" s="25">
        <f t="shared" si="44"/>
        <v>0</v>
      </c>
      <c r="L422">
        <v>0</v>
      </c>
      <c r="M422">
        <v>32964608</v>
      </c>
      <c r="N422">
        <v>42065747</v>
      </c>
      <c r="O422" s="52">
        <v>0</v>
      </c>
      <c r="P422" s="52">
        <v>0</v>
      </c>
      <c r="Q422" s="52">
        <v>0</v>
      </c>
      <c r="R422" s="52">
        <v>0</v>
      </c>
      <c r="S422" s="52">
        <v>0</v>
      </c>
      <c r="T422" s="52">
        <v>0</v>
      </c>
      <c r="U422" s="52">
        <v>0</v>
      </c>
      <c r="V422" s="52">
        <v>0</v>
      </c>
      <c r="W422" s="52">
        <v>0</v>
      </c>
      <c r="X422" s="52">
        <v>0</v>
      </c>
      <c r="Y422" s="52">
        <v>0</v>
      </c>
      <c r="Z422" s="52">
        <v>0</v>
      </c>
      <c r="AA422" s="25">
        <v>0</v>
      </c>
      <c r="AB422" s="25">
        <v>0</v>
      </c>
      <c r="AC422" s="25">
        <v>0</v>
      </c>
      <c r="AD422" s="25">
        <v>0</v>
      </c>
      <c r="AE422" s="25">
        <v>0</v>
      </c>
      <c r="AF422" s="25">
        <v>0</v>
      </c>
      <c r="AG422" s="25">
        <v>0</v>
      </c>
      <c r="AH422" s="25">
        <v>0</v>
      </c>
      <c r="AI422" s="25">
        <v>0</v>
      </c>
      <c r="AJ422" s="25">
        <v>0</v>
      </c>
      <c r="AK422" s="25">
        <v>0</v>
      </c>
      <c r="AL422" s="25">
        <v>0</v>
      </c>
      <c r="AM422" s="95">
        <v>0</v>
      </c>
      <c r="AN422" s="95" t="e">
        <f ca="1">IF(MengeInEEGSummieren(M422),AM422,0)</f>
        <v>#NAME?</v>
      </c>
      <c r="AO422" s="95">
        <f t="shared" si="39"/>
        <v>0</v>
      </c>
      <c r="AP422" s="95">
        <f t="shared" si="40"/>
        <v>0</v>
      </c>
      <c r="AS422">
        <v>0</v>
      </c>
      <c r="AT422">
        <v>0</v>
      </c>
      <c r="AU422" t="e">
        <f t="shared" ca="1" si="41"/>
        <v>#NAME?</v>
      </c>
    </row>
    <row r="423" spans="1:47" x14ac:dyDescent="0.15">
      <c r="A423" s="21" t="s">
        <v>702</v>
      </c>
      <c r="B423" s="22" t="s">
        <v>40</v>
      </c>
      <c r="C423" s="42">
        <v>2009</v>
      </c>
      <c r="D423" s="22" t="s">
        <v>703</v>
      </c>
      <c r="E423" s="22"/>
      <c r="F423" s="23">
        <v>7.16</v>
      </c>
      <c r="G423" s="23">
        <v>7.16</v>
      </c>
      <c r="H423" s="24">
        <f t="shared" si="42"/>
        <v>0</v>
      </c>
      <c r="I423" s="153">
        <v>0</v>
      </c>
      <c r="J423" s="24">
        <f t="shared" si="43"/>
        <v>0</v>
      </c>
      <c r="K423" s="25">
        <f t="shared" si="44"/>
        <v>0</v>
      </c>
      <c r="L423">
        <v>0</v>
      </c>
      <c r="M423">
        <v>32964608</v>
      </c>
      <c r="N423">
        <v>42065747</v>
      </c>
      <c r="O423" s="52">
        <v>0</v>
      </c>
      <c r="P423" s="52">
        <v>0</v>
      </c>
      <c r="Q423" s="52">
        <v>0</v>
      </c>
      <c r="R423" s="52">
        <v>0</v>
      </c>
      <c r="S423" s="52">
        <v>0</v>
      </c>
      <c r="T423" s="52">
        <v>0</v>
      </c>
      <c r="U423" s="52">
        <v>0</v>
      </c>
      <c r="V423" s="52">
        <v>0</v>
      </c>
      <c r="W423" s="52">
        <v>0</v>
      </c>
      <c r="X423" s="52">
        <v>0</v>
      </c>
      <c r="Y423" s="52">
        <v>0</v>
      </c>
      <c r="Z423" s="52">
        <v>0</v>
      </c>
      <c r="AA423" s="25">
        <v>0</v>
      </c>
      <c r="AB423" s="25">
        <v>0</v>
      </c>
      <c r="AC423" s="25">
        <v>0</v>
      </c>
      <c r="AD423" s="25">
        <v>0</v>
      </c>
      <c r="AE423" s="25">
        <v>0</v>
      </c>
      <c r="AF423" s="25">
        <v>0</v>
      </c>
      <c r="AG423" s="25">
        <v>0</v>
      </c>
      <c r="AH423" s="25">
        <v>0</v>
      </c>
      <c r="AI423" s="25">
        <v>0</v>
      </c>
      <c r="AJ423" s="25">
        <v>0</v>
      </c>
      <c r="AK423" s="25">
        <v>0</v>
      </c>
      <c r="AL423" s="25">
        <v>0</v>
      </c>
      <c r="AM423" s="95">
        <v>0</v>
      </c>
      <c r="AN423" s="95" t="e">
        <f ca="1">IF(MengeInEEGSummieren(M423),AM423,0)</f>
        <v>#NAME?</v>
      </c>
      <c r="AO423" s="95">
        <f t="shared" si="39"/>
        <v>0</v>
      </c>
      <c r="AP423" s="95">
        <f t="shared" si="40"/>
        <v>0</v>
      </c>
      <c r="AS423">
        <v>0</v>
      </c>
      <c r="AT423">
        <v>0</v>
      </c>
      <c r="AU423" t="e">
        <f t="shared" ca="1" si="41"/>
        <v>#NAME?</v>
      </c>
    </row>
    <row r="424" spans="1:47" x14ac:dyDescent="0.15">
      <c r="A424" s="21" t="s">
        <v>704</v>
      </c>
      <c r="B424" s="22" t="s">
        <v>40</v>
      </c>
      <c r="C424" s="42">
        <v>2009</v>
      </c>
      <c r="D424" s="22" t="s">
        <v>705</v>
      </c>
      <c r="E424" s="22"/>
      <c r="F424" s="23">
        <v>4.16</v>
      </c>
      <c r="G424" s="23">
        <v>4.16</v>
      </c>
      <c r="H424" s="24">
        <f t="shared" si="42"/>
        <v>0</v>
      </c>
      <c r="I424" s="153">
        <v>0</v>
      </c>
      <c r="J424" s="24">
        <f t="shared" si="43"/>
        <v>0</v>
      </c>
      <c r="K424" s="25">
        <f t="shared" si="44"/>
        <v>0</v>
      </c>
      <c r="L424">
        <v>0</v>
      </c>
      <c r="M424">
        <v>32964608</v>
      </c>
      <c r="N424">
        <v>42065747</v>
      </c>
      <c r="O424" s="52">
        <v>0</v>
      </c>
      <c r="P424" s="52">
        <v>0</v>
      </c>
      <c r="Q424" s="52">
        <v>0</v>
      </c>
      <c r="R424" s="52">
        <v>0</v>
      </c>
      <c r="S424" s="52">
        <v>0</v>
      </c>
      <c r="T424" s="52">
        <v>0</v>
      </c>
      <c r="U424" s="52">
        <v>0</v>
      </c>
      <c r="V424" s="52">
        <v>0</v>
      </c>
      <c r="W424" s="52">
        <v>0</v>
      </c>
      <c r="X424" s="52">
        <v>0</v>
      </c>
      <c r="Y424" s="52">
        <v>0</v>
      </c>
      <c r="Z424" s="52">
        <v>0</v>
      </c>
      <c r="AA424" s="25">
        <v>0</v>
      </c>
      <c r="AB424" s="25">
        <v>0</v>
      </c>
      <c r="AC424" s="25">
        <v>0</v>
      </c>
      <c r="AD424" s="25">
        <v>0</v>
      </c>
      <c r="AE424" s="25">
        <v>0</v>
      </c>
      <c r="AF424" s="25">
        <v>0</v>
      </c>
      <c r="AG424" s="25">
        <v>0</v>
      </c>
      <c r="AH424" s="25">
        <v>0</v>
      </c>
      <c r="AI424" s="25">
        <v>0</v>
      </c>
      <c r="AJ424" s="25">
        <v>0</v>
      </c>
      <c r="AK424" s="25">
        <v>0</v>
      </c>
      <c r="AL424" s="25">
        <v>0</v>
      </c>
      <c r="AM424" s="95">
        <v>0</v>
      </c>
      <c r="AN424" s="95" t="e">
        <f ca="1">IF(MengeInEEGSummieren(M424),AM424,0)</f>
        <v>#NAME?</v>
      </c>
      <c r="AO424" s="95">
        <f t="shared" si="39"/>
        <v>0</v>
      </c>
      <c r="AP424" s="95">
        <f t="shared" si="40"/>
        <v>0</v>
      </c>
      <c r="AS424">
        <v>0</v>
      </c>
      <c r="AT424">
        <v>0</v>
      </c>
      <c r="AU424" t="e">
        <f t="shared" ca="1" si="41"/>
        <v>#NAME?</v>
      </c>
    </row>
    <row r="425" spans="1:47" x14ac:dyDescent="0.15">
      <c r="A425" s="307"/>
      <c r="B425" s="308"/>
      <c r="C425" s="309"/>
      <c r="D425" s="308"/>
      <c r="E425" s="308"/>
      <c r="F425" s="310"/>
      <c r="G425" s="310"/>
      <c r="H425" s="311"/>
      <c r="I425" s="312"/>
      <c r="J425" s="311"/>
      <c r="K425" s="313"/>
      <c r="L425" s="66"/>
      <c r="M425" s="66"/>
      <c r="N425" s="66"/>
      <c r="O425" s="314"/>
      <c r="P425" s="314"/>
      <c r="Q425" s="314"/>
      <c r="R425" s="314"/>
      <c r="S425" s="314"/>
      <c r="T425" s="314"/>
      <c r="U425" s="314"/>
      <c r="V425" s="314"/>
      <c r="W425" s="314"/>
      <c r="X425" s="314"/>
      <c r="Y425" s="314"/>
      <c r="Z425" s="314"/>
      <c r="AA425" s="315"/>
      <c r="AB425" s="315"/>
      <c r="AC425" s="315"/>
      <c r="AD425" s="315"/>
      <c r="AE425" s="315"/>
      <c r="AF425" s="315"/>
      <c r="AG425" s="315"/>
      <c r="AH425" s="315"/>
      <c r="AI425" s="315"/>
      <c r="AJ425" s="315"/>
      <c r="AK425" s="315"/>
      <c r="AL425" s="315"/>
      <c r="AM425" s="95">
        <v>0</v>
      </c>
      <c r="AN425" s="95" t="e">
        <f ca="1">IF(MengeInEEGSummieren(M425),AM425,0)</f>
        <v>#NAME?</v>
      </c>
      <c r="AO425" s="95">
        <f t="shared" si="39"/>
        <v>0</v>
      </c>
      <c r="AP425" s="95">
        <f t="shared" si="40"/>
        <v>0</v>
      </c>
      <c r="AS425">
        <v>0</v>
      </c>
      <c r="AT425">
        <v>0</v>
      </c>
      <c r="AU425" t="e">
        <f t="shared" ca="1" si="41"/>
        <v>#NAME?</v>
      </c>
    </row>
    <row r="426" spans="1:47" x14ac:dyDescent="0.15">
      <c r="A426" s="21" t="s">
        <v>706</v>
      </c>
      <c r="B426" s="22" t="s">
        <v>40</v>
      </c>
      <c r="C426" s="42">
        <v>2010</v>
      </c>
      <c r="D426" s="22" t="s">
        <v>697</v>
      </c>
      <c r="E426" s="22"/>
      <c r="F426" s="23">
        <v>7.05</v>
      </c>
      <c r="G426" s="23">
        <v>7.05</v>
      </c>
      <c r="H426" s="24">
        <f t="shared" si="42"/>
        <v>0</v>
      </c>
      <c r="I426" s="153">
        <v>0</v>
      </c>
      <c r="J426" s="24">
        <f t="shared" si="43"/>
        <v>0</v>
      </c>
      <c r="K426" s="25">
        <f t="shared" si="44"/>
        <v>0</v>
      </c>
      <c r="L426">
        <v>0</v>
      </c>
      <c r="M426">
        <v>32964608</v>
      </c>
      <c r="N426">
        <v>42065747</v>
      </c>
      <c r="O426" s="52">
        <v>0</v>
      </c>
      <c r="P426" s="52">
        <v>0</v>
      </c>
      <c r="Q426" s="52">
        <v>0</v>
      </c>
      <c r="R426" s="52">
        <v>0</v>
      </c>
      <c r="S426" s="52">
        <v>0</v>
      </c>
      <c r="T426" s="52">
        <v>0</v>
      </c>
      <c r="U426" s="52">
        <v>0</v>
      </c>
      <c r="V426" s="52">
        <v>0</v>
      </c>
      <c r="W426" s="52">
        <v>0</v>
      </c>
      <c r="X426" s="52">
        <v>0</v>
      </c>
      <c r="Y426" s="52">
        <v>0</v>
      </c>
      <c r="Z426" s="52">
        <v>0</v>
      </c>
      <c r="AA426" s="25">
        <v>0</v>
      </c>
      <c r="AB426" s="25">
        <v>0</v>
      </c>
      <c r="AC426" s="25">
        <v>0</v>
      </c>
      <c r="AD426" s="25">
        <v>0</v>
      </c>
      <c r="AE426" s="25">
        <v>0</v>
      </c>
      <c r="AF426" s="25">
        <v>0</v>
      </c>
      <c r="AG426" s="25">
        <v>0</v>
      </c>
      <c r="AH426" s="25">
        <v>0</v>
      </c>
      <c r="AI426" s="25">
        <v>0</v>
      </c>
      <c r="AJ426" s="25">
        <v>0</v>
      </c>
      <c r="AK426" s="25">
        <v>0</v>
      </c>
      <c r="AL426" s="25">
        <v>0</v>
      </c>
      <c r="AM426" s="95">
        <v>0</v>
      </c>
      <c r="AN426" s="95" t="e">
        <f ca="1">IF(MengeInEEGSummieren(M426),AM426,0)</f>
        <v>#NAME?</v>
      </c>
      <c r="AO426" s="95">
        <f t="shared" si="39"/>
        <v>0</v>
      </c>
      <c r="AP426" s="95">
        <f t="shared" si="40"/>
        <v>0</v>
      </c>
      <c r="AS426">
        <v>0</v>
      </c>
      <c r="AT426">
        <v>0</v>
      </c>
      <c r="AU426" t="e">
        <f t="shared" ca="1" si="41"/>
        <v>#NAME?</v>
      </c>
    </row>
    <row r="427" spans="1:47" x14ac:dyDescent="0.15">
      <c r="A427" s="21" t="s">
        <v>707</v>
      </c>
      <c r="B427" s="22" t="s">
        <v>40</v>
      </c>
      <c r="C427" s="42">
        <v>2010</v>
      </c>
      <c r="D427" s="22" t="s">
        <v>699</v>
      </c>
      <c r="E427" s="22"/>
      <c r="F427" s="23">
        <v>9.02</v>
      </c>
      <c r="G427" s="23">
        <v>9.02</v>
      </c>
      <c r="H427" s="24">
        <f t="shared" si="42"/>
        <v>0</v>
      </c>
      <c r="I427" s="153">
        <v>0</v>
      </c>
      <c r="J427" s="24">
        <f t="shared" si="43"/>
        <v>0</v>
      </c>
      <c r="K427" s="25">
        <f t="shared" si="44"/>
        <v>0</v>
      </c>
      <c r="L427">
        <v>0</v>
      </c>
      <c r="M427">
        <v>32964608</v>
      </c>
      <c r="N427">
        <v>42065747</v>
      </c>
      <c r="O427" s="52">
        <v>0</v>
      </c>
      <c r="P427" s="52">
        <v>0</v>
      </c>
      <c r="Q427" s="52">
        <v>0</v>
      </c>
      <c r="R427" s="52">
        <v>0</v>
      </c>
      <c r="S427" s="52">
        <v>0</v>
      </c>
      <c r="T427" s="52">
        <v>0</v>
      </c>
      <c r="U427" s="52">
        <v>0</v>
      </c>
      <c r="V427" s="52">
        <v>0</v>
      </c>
      <c r="W427" s="52">
        <v>0</v>
      </c>
      <c r="X427" s="52">
        <v>0</v>
      </c>
      <c r="Y427" s="52">
        <v>0</v>
      </c>
      <c r="Z427" s="52">
        <v>0</v>
      </c>
      <c r="AA427" s="25">
        <v>0</v>
      </c>
      <c r="AB427" s="25">
        <v>0</v>
      </c>
      <c r="AC427" s="25">
        <v>0</v>
      </c>
      <c r="AD427" s="25">
        <v>0</v>
      </c>
      <c r="AE427" s="25">
        <v>0</v>
      </c>
      <c r="AF427" s="25">
        <v>0</v>
      </c>
      <c r="AG427" s="25">
        <v>0</v>
      </c>
      <c r="AH427" s="25">
        <v>0</v>
      </c>
      <c r="AI427" s="25">
        <v>0</v>
      </c>
      <c r="AJ427" s="25">
        <v>0</v>
      </c>
      <c r="AK427" s="25">
        <v>0</v>
      </c>
      <c r="AL427" s="25">
        <v>0</v>
      </c>
      <c r="AM427" s="95">
        <v>0</v>
      </c>
      <c r="AN427" s="95" t="e">
        <f ca="1">IF(MengeInEEGSummieren(M427),AM427,0)</f>
        <v>#NAME?</v>
      </c>
      <c r="AO427" s="95">
        <f t="shared" si="39"/>
        <v>0</v>
      </c>
      <c r="AP427" s="95">
        <f t="shared" si="40"/>
        <v>0</v>
      </c>
      <c r="AS427">
        <v>0</v>
      </c>
      <c r="AT427">
        <v>0</v>
      </c>
      <c r="AU427" t="e">
        <f t="shared" ca="1" si="41"/>
        <v>#NAME?</v>
      </c>
    </row>
    <row r="428" spans="1:47" x14ac:dyDescent="0.15">
      <c r="A428" s="21" t="s">
        <v>708</v>
      </c>
      <c r="B428" s="22" t="s">
        <v>40</v>
      </c>
      <c r="C428" s="42">
        <v>2010</v>
      </c>
      <c r="D428" s="22" t="s">
        <v>701</v>
      </c>
      <c r="E428" s="22"/>
      <c r="F428" s="23">
        <v>5.08</v>
      </c>
      <c r="G428" s="23">
        <v>5.08</v>
      </c>
      <c r="H428" s="24">
        <f t="shared" si="42"/>
        <v>0</v>
      </c>
      <c r="I428" s="153">
        <v>0</v>
      </c>
      <c r="J428" s="24">
        <f t="shared" si="43"/>
        <v>0</v>
      </c>
      <c r="K428" s="25">
        <f t="shared" si="44"/>
        <v>0</v>
      </c>
      <c r="L428">
        <v>0</v>
      </c>
      <c r="M428">
        <v>32964608</v>
      </c>
      <c r="N428">
        <v>42065747</v>
      </c>
      <c r="O428" s="52">
        <v>0</v>
      </c>
      <c r="P428" s="52">
        <v>0</v>
      </c>
      <c r="Q428" s="52">
        <v>0</v>
      </c>
      <c r="R428" s="52">
        <v>0</v>
      </c>
      <c r="S428" s="52">
        <v>0</v>
      </c>
      <c r="T428" s="52">
        <v>0</v>
      </c>
      <c r="U428" s="52">
        <v>0</v>
      </c>
      <c r="V428" s="52">
        <v>0</v>
      </c>
      <c r="W428" s="52">
        <v>0</v>
      </c>
      <c r="X428" s="52">
        <v>0</v>
      </c>
      <c r="Y428" s="52">
        <v>0</v>
      </c>
      <c r="Z428" s="52">
        <v>0</v>
      </c>
      <c r="AA428" s="25">
        <v>0</v>
      </c>
      <c r="AB428" s="25">
        <v>0</v>
      </c>
      <c r="AC428" s="25">
        <v>0</v>
      </c>
      <c r="AD428" s="25">
        <v>0</v>
      </c>
      <c r="AE428" s="25">
        <v>0</v>
      </c>
      <c r="AF428" s="25">
        <v>0</v>
      </c>
      <c r="AG428" s="25">
        <v>0</v>
      </c>
      <c r="AH428" s="25">
        <v>0</v>
      </c>
      <c r="AI428" s="25">
        <v>0</v>
      </c>
      <c r="AJ428" s="25">
        <v>0</v>
      </c>
      <c r="AK428" s="25">
        <v>0</v>
      </c>
      <c r="AL428" s="25">
        <v>0</v>
      </c>
      <c r="AM428" s="95">
        <v>0</v>
      </c>
      <c r="AN428" s="95" t="e">
        <f ca="1">IF(MengeInEEGSummieren(M428),AM428,0)</f>
        <v>#NAME?</v>
      </c>
      <c r="AO428" s="95">
        <f t="shared" si="39"/>
        <v>0</v>
      </c>
      <c r="AP428" s="95">
        <f t="shared" si="40"/>
        <v>0</v>
      </c>
      <c r="AS428">
        <v>0</v>
      </c>
      <c r="AT428">
        <v>0</v>
      </c>
      <c r="AU428" t="e">
        <f t="shared" ca="1" si="41"/>
        <v>#NAME?</v>
      </c>
    </row>
    <row r="429" spans="1:47" x14ac:dyDescent="0.15">
      <c r="A429" s="21" t="s">
        <v>709</v>
      </c>
      <c r="B429" s="22" t="s">
        <v>40</v>
      </c>
      <c r="C429" s="42">
        <v>2010</v>
      </c>
      <c r="D429" s="22" t="s">
        <v>703</v>
      </c>
      <c r="E429" s="22"/>
      <c r="F429" s="23">
        <v>7.05</v>
      </c>
      <c r="G429" s="23">
        <v>7.05</v>
      </c>
      <c r="H429" s="24">
        <f t="shared" si="42"/>
        <v>0</v>
      </c>
      <c r="I429" s="153">
        <v>0</v>
      </c>
      <c r="J429" s="24">
        <f t="shared" si="43"/>
        <v>0</v>
      </c>
      <c r="K429" s="25">
        <f t="shared" si="44"/>
        <v>0</v>
      </c>
      <c r="L429">
        <v>0</v>
      </c>
      <c r="M429">
        <v>32964608</v>
      </c>
      <c r="N429">
        <v>42065747</v>
      </c>
      <c r="O429" s="52">
        <v>0</v>
      </c>
      <c r="P429" s="52">
        <v>0</v>
      </c>
      <c r="Q429" s="52">
        <v>0</v>
      </c>
      <c r="R429" s="52">
        <v>0</v>
      </c>
      <c r="S429" s="52">
        <v>0</v>
      </c>
      <c r="T429" s="52">
        <v>0</v>
      </c>
      <c r="U429" s="52">
        <v>0</v>
      </c>
      <c r="V429" s="52">
        <v>0</v>
      </c>
      <c r="W429" s="52">
        <v>0</v>
      </c>
      <c r="X429" s="52">
        <v>0</v>
      </c>
      <c r="Y429" s="52">
        <v>0</v>
      </c>
      <c r="Z429" s="52">
        <v>0</v>
      </c>
      <c r="AA429" s="25">
        <v>0</v>
      </c>
      <c r="AB429" s="25">
        <v>0</v>
      </c>
      <c r="AC429" s="25">
        <v>0</v>
      </c>
      <c r="AD429" s="25">
        <v>0</v>
      </c>
      <c r="AE429" s="25">
        <v>0</v>
      </c>
      <c r="AF429" s="25">
        <v>0</v>
      </c>
      <c r="AG429" s="25">
        <v>0</v>
      </c>
      <c r="AH429" s="25">
        <v>0</v>
      </c>
      <c r="AI429" s="25">
        <v>0</v>
      </c>
      <c r="AJ429" s="25">
        <v>0</v>
      </c>
      <c r="AK429" s="25">
        <v>0</v>
      </c>
      <c r="AL429" s="25">
        <v>0</v>
      </c>
      <c r="AM429" s="95">
        <v>0</v>
      </c>
      <c r="AN429" s="95" t="e">
        <f ca="1">IF(MengeInEEGSummieren(M429),AM429,0)</f>
        <v>#NAME?</v>
      </c>
      <c r="AO429" s="95">
        <f t="shared" si="39"/>
        <v>0</v>
      </c>
      <c r="AP429" s="95">
        <f t="shared" si="40"/>
        <v>0</v>
      </c>
      <c r="AS429">
        <v>0</v>
      </c>
      <c r="AT429">
        <v>0</v>
      </c>
      <c r="AU429" t="e">
        <f t="shared" ca="1" si="41"/>
        <v>#NAME?</v>
      </c>
    </row>
    <row r="430" spans="1:47" x14ac:dyDescent="0.15">
      <c r="A430" s="21" t="s">
        <v>710</v>
      </c>
      <c r="B430" s="22" t="s">
        <v>40</v>
      </c>
      <c r="C430" s="42">
        <v>2010</v>
      </c>
      <c r="D430" s="22" t="s">
        <v>705</v>
      </c>
      <c r="E430" s="22"/>
      <c r="F430" s="23">
        <v>4.0999999999999996</v>
      </c>
      <c r="G430" s="23">
        <v>4.0999999999999996</v>
      </c>
      <c r="H430" s="24">
        <f t="shared" si="42"/>
        <v>0</v>
      </c>
      <c r="I430" s="153">
        <v>0</v>
      </c>
      <c r="J430" s="24">
        <f t="shared" si="43"/>
        <v>0</v>
      </c>
      <c r="K430" s="25">
        <f t="shared" si="44"/>
        <v>0</v>
      </c>
      <c r="L430">
        <v>0</v>
      </c>
      <c r="M430">
        <v>32964608</v>
      </c>
      <c r="N430">
        <v>42065747</v>
      </c>
      <c r="O430" s="52">
        <v>0</v>
      </c>
      <c r="P430" s="52">
        <v>0</v>
      </c>
      <c r="Q430" s="52">
        <v>0</v>
      </c>
      <c r="R430" s="52">
        <v>0</v>
      </c>
      <c r="S430" s="52">
        <v>0</v>
      </c>
      <c r="T430" s="52">
        <v>0</v>
      </c>
      <c r="U430" s="52">
        <v>0</v>
      </c>
      <c r="V430" s="52">
        <v>0</v>
      </c>
      <c r="W430" s="52">
        <v>0</v>
      </c>
      <c r="X430" s="52">
        <v>0</v>
      </c>
      <c r="Y430" s="52">
        <v>0</v>
      </c>
      <c r="Z430" s="52">
        <v>0</v>
      </c>
      <c r="AA430" s="25">
        <v>0</v>
      </c>
      <c r="AB430" s="25">
        <v>0</v>
      </c>
      <c r="AC430" s="25">
        <v>0</v>
      </c>
      <c r="AD430" s="25">
        <v>0</v>
      </c>
      <c r="AE430" s="25">
        <v>0</v>
      </c>
      <c r="AF430" s="25">
        <v>0</v>
      </c>
      <c r="AG430" s="25">
        <v>0</v>
      </c>
      <c r="AH430" s="25">
        <v>0</v>
      </c>
      <c r="AI430" s="25">
        <v>0</v>
      </c>
      <c r="AJ430" s="25">
        <v>0</v>
      </c>
      <c r="AK430" s="25">
        <v>0</v>
      </c>
      <c r="AL430" s="25">
        <v>0</v>
      </c>
      <c r="AM430" s="95">
        <v>0</v>
      </c>
      <c r="AN430" s="95" t="e">
        <f ca="1">IF(MengeInEEGSummieren(M430),AM430,0)</f>
        <v>#NAME?</v>
      </c>
      <c r="AO430" s="95">
        <f t="shared" si="39"/>
        <v>0</v>
      </c>
      <c r="AP430" s="95">
        <f t="shared" si="40"/>
        <v>0</v>
      </c>
      <c r="AS430">
        <v>0</v>
      </c>
      <c r="AT430">
        <v>0</v>
      </c>
      <c r="AU430" t="e">
        <f t="shared" ca="1" si="41"/>
        <v>#NAME?</v>
      </c>
    </row>
    <row r="431" spans="1:47" x14ac:dyDescent="0.15">
      <c r="A431" s="307"/>
      <c r="B431" s="308"/>
      <c r="C431" s="309"/>
      <c r="D431" s="308"/>
      <c r="E431" s="308"/>
      <c r="F431" s="310"/>
      <c r="G431" s="310"/>
      <c r="H431" s="311"/>
      <c r="I431" s="312"/>
      <c r="J431" s="311"/>
      <c r="K431" s="313"/>
      <c r="L431" s="66"/>
      <c r="M431" s="66"/>
      <c r="N431" s="66"/>
      <c r="O431" s="314"/>
      <c r="P431" s="314"/>
      <c r="Q431" s="314"/>
      <c r="R431" s="314"/>
      <c r="S431" s="314"/>
      <c r="T431" s="314"/>
      <c r="U431" s="314"/>
      <c r="V431" s="314"/>
      <c r="W431" s="314"/>
      <c r="X431" s="314"/>
      <c r="Y431" s="314"/>
      <c r="Z431" s="314"/>
      <c r="AA431" s="315"/>
      <c r="AB431" s="315"/>
      <c r="AC431" s="315"/>
      <c r="AD431" s="315"/>
      <c r="AE431" s="315"/>
      <c r="AF431" s="315"/>
      <c r="AG431" s="315"/>
      <c r="AH431" s="315"/>
      <c r="AI431" s="315"/>
      <c r="AJ431" s="315"/>
      <c r="AK431" s="315"/>
      <c r="AL431" s="315"/>
      <c r="AM431" s="95">
        <v>0</v>
      </c>
      <c r="AN431" s="95" t="e">
        <f ca="1">IF(MengeInEEGSummieren(M431),AM431,0)</f>
        <v>#NAME?</v>
      </c>
      <c r="AO431" s="95">
        <f t="shared" si="39"/>
        <v>0</v>
      </c>
      <c r="AP431" s="95">
        <f t="shared" si="40"/>
        <v>0</v>
      </c>
      <c r="AS431">
        <v>0</v>
      </c>
      <c r="AT431">
        <v>0</v>
      </c>
      <c r="AU431" t="e">
        <f t="shared" ca="1" si="41"/>
        <v>#NAME?</v>
      </c>
    </row>
    <row r="432" spans="1:47" x14ac:dyDescent="0.15">
      <c r="A432" s="21" t="s">
        <v>711</v>
      </c>
      <c r="B432" s="22" t="s">
        <v>40</v>
      </c>
      <c r="C432" s="42">
        <v>2011</v>
      </c>
      <c r="D432" s="22" t="s">
        <v>697</v>
      </c>
      <c r="E432" s="22"/>
      <c r="F432" s="23">
        <v>6.95</v>
      </c>
      <c r="G432" s="23">
        <v>6.95</v>
      </c>
      <c r="H432" s="24">
        <f t="shared" si="42"/>
        <v>0</v>
      </c>
      <c r="I432" s="153">
        <v>0</v>
      </c>
      <c r="J432" s="24">
        <f t="shared" si="43"/>
        <v>0</v>
      </c>
      <c r="K432" s="25">
        <f t="shared" si="44"/>
        <v>0</v>
      </c>
      <c r="L432">
        <v>0</v>
      </c>
      <c r="M432">
        <v>32964608</v>
      </c>
      <c r="N432">
        <v>42065747</v>
      </c>
      <c r="O432" s="52">
        <v>0</v>
      </c>
      <c r="P432" s="52">
        <v>0</v>
      </c>
      <c r="Q432" s="52">
        <v>0</v>
      </c>
      <c r="R432" s="52">
        <v>0</v>
      </c>
      <c r="S432" s="52">
        <v>0</v>
      </c>
      <c r="T432" s="52">
        <v>0</v>
      </c>
      <c r="U432" s="52">
        <v>0</v>
      </c>
      <c r="V432" s="52">
        <v>0</v>
      </c>
      <c r="W432" s="52">
        <v>0</v>
      </c>
      <c r="X432" s="52">
        <v>0</v>
      </c>
      <c r="Y432" s="52">
        <v>0</v>
      </c>
      <c r="Z432" s="52">
        <v>0</v>
      </c>
      <c r="AA432" s="25">
        <v>0</v>
      </c>
      <c r="AB432" s="25">
        <v>0</v>
      </c>
      <c r="AC432" s="25">
        <v>0</v>
      </c>
      <c r="AD432" s="25">
        <v>0</v>
      </c>
      <c r="AE432" s="25">
        <v>0</v>
      </c>
      <c r="AF432" s="25">
        <v>0</v>
      </c>
      <c r="AG432" s="25">
        <v>0</v>
      </c>
      <c r="AH432" s="25">
        <v>0</v>
      </c>
      <c r="AI432" s="25">
        <v>0</v>
      </c>
      <c r="AJ432" s="25">
        <v>0</v>
      </c>
      <c r="AK432" s="25">
        <v>0</v>
      </c>
      <c r="AL432" s="25">
        <v>0</v>
      </c>
      <c r="AM432" s="95">
        <v>0</v>
      </c>
      <c r="AN432" s="95" t="e">
        <f ca="1">IF(MengeInEEGSummieren(M432),AM432,0)</f>
        <v>#NAME?</v>
      </c>
      <c r="AO432" s="95">
        <f t="shared" si="39"/>
        <v>0</v>
      </c>
      <c r="AP432" s="95">
        <f t="shared" si="40"/>
        <v>0</v>
      </c>
      <c r="AS432">
        <v>0</v>
      </c>
      <c r="AT432">
        <v>0</v>
      </c>
      <c r="AU432" t="e">
        <f t="shared" ca="1" si="41"/>
        <v>#NAME?</v>
      </c>
    </row>
    <row r="433" spans="1:47" x14ac:dyDescent="0.15">
      <c r="A433" s="21" t="s">
        <v>712</v>
      </c>
      <c r="B433" s="22" t="s">
        <v>40</v>
      </c>
      <c r="C433" s="42">
        <v>2011</v>
      </c>
      <c r="D433" s="22" t="s">
        <v>699</v>
      </c>
      <c r="E433" s="22"/>
      <c r="F433" s="23">
        <v>8.89</v>
      </c>
      <c r="G433" s="23">
        <v>8.89</v>
      </c>
      <c r="H433" s="24">
        <f t="shared" si="42"/>
        <v>0</v>
      </c>
      <c r="I433" s="153">
        <v>0</v>
      </c>
      <c r="J433" s="24">
        <f t="shared" si="43"/>
        <v>0</v>
      </c>
      <c r="K433" s="25">
        <f t="shared" si="44"/>
        <v>0</v>
      </c>
      <c r="L433">
        <v>0</v>
      </c>
      <c r="M433">
        <v>32964608</v>
      </c>
      <c r="N433">
        <v>42065747</v>
      </c>
      <c r="O433" s="52">
        <v>0</v>
      </c>
      <c r="P433" s="52">
        <v>0</v>
      </c>
      <c r="Q433" s="52">
        <v>0</v>
      </c>
      <c r="R433" s="52">
        <v>0</v>
      </c>
      <c r="S433" s="52">
        <v>0</v>
      </c>
      <c r="T433" s="52">
        <v>0</v>
      </c>
      <c r="U433" s="52">
        <v>0</v>
      </c>
      <c r="V433" s="52">
        <v>0</v>
      </c>
      <c r="W433" s="52">
        <v>0</v>
      </c>
      <c r="X433" s="52">
        <v>0</v>
      </c>
      <c r="Y433" s="52">
        <v>0</v>
      </c>
      <c r="Z433" s="52">
        <v>0</v>
      </c>
      <c r="AA433" s="25">
        <v>0</v>
      </c>
      <c r="AB433" s="25">
        <v>0</v>
      </c>
      <c r="AC433" s="25">
        <v>0</v>
      </c>
      <c r="AD433" s="25">
        <v>0</v>
      </c>
      <c r="AE433" s="25">
        <v>0</v>
      </c>
      <c r="AF433" s="25">
        <v>0</v>
      </c>
      <c r="AG433" s="25">
        <v>0</v>
      </c>
      <c r="AH433" s="25">
        <v>0</v>
      </c>
      <c r="AI433" s="25">
        <v>0</v>
      </c>
      <c r="AJ433" s="25">
        <v>0</v>
      </c>
      <c r="AK433" s="25">
        <v>0</v>
      </c>
      <c r="AL433" s="25">
        <v>0</v>
      </c>
      <c r="AM433" s="95">
        <v>0</v>
      </c>
      <c r="AN433" s="95" t="e">
        <f ca="1">IF(MengeInEEGSummieren(M433),AM433,0)</f>
        <v>#NAME?</v>
      </c>
      <c r="AO433" s="95">
        <f t="shared" si="39"/>
        <v>0</v>
      </c>
      <c r="AP433" s="95">
        <f t="shared" si="40"/>
        <v>0</v>
      </c>
      <c r="AS433">
        <v>0</v>
      </c>
      <c r="AT433">
        <v>0</v>
      </c>
      <c r="AU433" t="e">
        <f t="shared" ca="1" si="41"/>
        <v>#NAME?</v>
      </c>
    </row>
    <row r="434" spans="1:47" x14ac:dyDescent="0.15">
      <c r="A434" s="21" t="s">
        <v>713</v>
      </c>
      <c r="B434" s="22" t="s">
        <v>40</v>
      </c>
      <c r="C434" s="42">
        <v>2011</v>
      </c>
      <c r="D434" s="22" t="s">
        <v>701</v>
      </c>
      <c r="E434" s="22"/>
      <c r="F434" s="23">
        <v>5.01</v>
      </c>
      <c r="G434" s="23">
        <v>5.01</v>
      </c>
      <c r="H434" s="24">
        <f t="shared" si="42"/>
        <v>0</v>
      </c>
      <c r="I434" s="153">
        <v>0</v>
      </c>
      <c r="J434" s="24">
        <f t="shared" si="43"/>
        <v>0</v>
      </c>
      <c r="K434" s="25">
        <f t="shared" si="44"/>
        <v>0</v>
      </c>
      <c r="L434">
        <v>0</v>
      </c>
      <c r="M434">
        <v>32964608</v>
      </c>
      <c r="N434">
        <v>42065747</v>
      </c>
      <c r="O434" s="52">
        <v>0</v>
      </c>
      <c r="P434" s="52">
        <v>0</v>
      </c>
      <c r="Q434" s="52">
        <v>0</v>
      </c>
      <c r="R434" s="52">
        <v>0</v>
      </c>
      <c r="S434" s="52">
        <v>0</v>
      </c>
      <c r="T434" s="52">
        <v>0</v>
      </c>
      <c r="U434" s="52">
        <v>0</v>
      </c>
      <c r="V434" s="52">
        <v>0</v>
      </c>
      <c r="W434" s="52">
        <v>0</v>
      </c>
      <c r="X434" s="52">
        <v>0</v>
      </c>
      <c r="Y434" s="52">
        <v>0</v>
      </c>
      <c r="Z434" s="52">
        <v>0</v>
      </c>
      <c r="AA434" s="25">
        <v>0</v>
      </c>
      <c r="AB434" s="25">
        <v>0</v>
      </c>
      <c r="AC434" s="25">
        <v>0</v>
      </c>
      <c r="AD434" s="25">
        <v>0</v>
      </c>
      <c r="AE434" s="25">
        <v>0</v>
      </c>
      <c r="AF434" s="25">
        <v>0</v>
      </c>
      <c r="AG434" s="25">
        <v>0</v>
      </c>
      <c r="AH434" s="25">
        <v>0</v>
      </c>
      <c r="AI434" s="25">
        <v>0</v>
      </c>
      <c r="AJ434" s="25">
        <v>0</v>
      </c>
      <c r="AK434" s="25">
        <v>0</v>
      </c>
      <c r="AL434" s="25">
        <v>0</v>
      </c>
      <c r="AM434" s="95">
        <v>0</v>
      </c>
      <c r="AN434" s="95" t="e">
        <f ca="1">IF(MengeInEEGSummieren(M434),AM434,0)</f>
        <v>#NAME?</v>
      </c>
      <c r="AO434" s="95">
        <f t="shared" si="39"/>
        <v>0</v>
      </c>
      <c r="AP434" s="95">
        <f t="shared" si="40"/>
        <v>0</v>
      </c>
      <c r="AS434">
        <v>0</v>
      </c>
      <c r="AT434">
        <v>0</v>
      </c>
      <c r="AU434" t="e">
        <f t="shared" ca="1" si="41"/>
        <v>#NAME?</v>
      </c>
    </row>
    <row r="435" spans="1:47" x14ac:dyDescent="0.15">
      <c r="A435" s="21" t="s">
        <v>714</v>
      </c>
      <c r="B435" s="22" t="s">
        <v>40</v>
      </c>
      <c r="C435" s="42">
        <v>2011</v>
      </c>
      <c r="D435" s="22" t="s">
        <v>703</v>
      </c>
      <c r="E435" s="22"/>
      <c r="F435" s="23">
        <v>6.95</v>
      </c>
      <c r="G435" s="23">
        <v>6.95</v>
      </c>
      <c r="H435" s="24">
        <f t="shared" si="42"/>
        <v>0</v>
      </c>
      <c r="I435" s="153">
        <v>0</v>
      </c>
      <c r="J435" s="24">
        <f t="shared" si="43"/>
        <v>0</v>
      </c>
      <c r="K435" s="25">
        <f t="shared" si="44"/>
        <v>0</v>
      </c>
      <c r="L435">
        <v>0</v>
      </c>
      <c r="M435">
        <v>32964608</v>
      </c>
      <c r="N435">
        <v>42065747</v>
      </c>
      <c r="O435" s="52">
        <v>0</v>
      </c>
      <c r="P435" s="52">
        <v>0</v>
      </c>
      <c r="Q435" s="52">
        <v>0</v>
      </c>
      <c r="R435" s="52">
        <v>0</v>
      </c>
      <c r="S435" s="52">
        <v>0</v>
      </c>
      <c r="T435" s="52">
        <v>0</v>
      </c>
      <c r="U435" s="52">
        <v>0</v>
      </c>
      <c r="V435" s="52">
        <v>0</v>
      </c>
      <c r="W435" s="52">
        <v>0</v>
      </c>
      <c r="X435" s="52">
        <v>0</v>
      </c>
      <c r="Y435" s="52">
        <v>0</v>
      </c>
      <c r="Z435" s="52">
        <v>0</v>
      </c>
      <c r="AA435" s="25">
        <v>0</v>
      </c>
      <c r="AB435" s="25">
        <v>0</v>
      </c>
      <c r="AC435" s="25">
        <v>0</v>
      </c>
      <c r="AD435" s="25">
        <v>0</v>
      </c>
      <c r="AE435" s="25">
        <v>0</v>
      </c>
      <c r="AF435" s="25">
        <v>0</v>
      </c>
      <c r="AG435" s="25">
        <v>0</v>
      </c>
      <c r="AH435" s="25">
        <v>0</v>
      </c>
      <c r="AI435" s="25">
        <v>0</v>
      </c>
      <c r="AJ435" s="25">
        <v>0</v>
      </c>
      <c r="AK435" s="25">
        <v>0</v>
      </c>
      <c r="AL435" s="25">
        <v>0</v>
      </c>
      <c r="AM435" s="95">
        <v>0</v>
      </c>
      <c r="AN435" s="95" t="e">
        <f ca="1">IF(MengeInEEGSummieren(M435),AM435,0)</f>
        <v>#NAME?</v>
      </c>
      <c r="AO435" s="95">
        <f t="shared" si="39"/>
        <v>0</v>
      </c>
      <c r="AP435" s="95">
        <f t="shared" si="40"/>
        <v>0</v>
      </c>
      <c r="AS435">
        <v>0</v>
      </c>
      <c r="AT435">
        <v>0</v>
      </c>
      <c r="AU435" t="e">
        <f t="shared" ca="1" si="41"/>
        <v>#NAME?</v>
      </c>
    </row>
    <row r="436" spans="1:47" x14ac:dyDescent="0.15">
      <c r="A436" s="21" t="s">
        <v>715</v>
      </c>
      <c r="B436" s="22" t="s">
        <v>40</v>
      </c>
      <c r="C436" s="42">
        <v>2011</v>
      </c>
      <c r="D436" s="22" t="s">
        <v>705</v>
      </c>
      <c r="E436" s="22"/>
      <c r="F436" s="23">
        <v>4.04</v>
      </c>
      <c r="G436" s="23">
        <v>4.04</v>
      </c>
      <c r="H436" s="24">
        <f t="shared" si="42"/>
        <v>0</v>
      </c>
      <c r="I436" s="153">
        <v>0</v>
      </c>
      <c r="J436" s="24">
        <f t="shared" si="43"/>
        <v>0</v>
      </c>
      <c r="K436" s="25">
        <f t="shared" si="44"/>
        <v>0</v>
      </c>
      <c r="L436">
        <v>0</v>
      </c>
      <c r="M436">
        <v>32964608</v>
      </c>
      <c r="N436">
        <v>42065747</v>
      </c>
      <c r="O436" s="52">
        <v>0</v>
      </c>
      <c r="P436" s="52">
        <v>0</v>
      </c>
      <c r="Q436" s="52">
        <v>0</v>
      </c>
      <c r="R436" s="52">
        <v>0</v>
      </c>
      <c r="S436" s="52">
        <v>0</v>
      </c>
      <c r="T436" s="52">
        <v>0</v>
      </c>
      <c r="U436" s="52">
        <v>0</v>
      </c>
      <c r="V436" s="52">
        <v>0</v>
      </c>
      <c r="W436" s="52">
        <v>0</v>
      </c>
      <c r="X436" s="52">
        <v>0</v>
      </c>
      <c r="Y436" s="52">
        <v>0</v>
      </c>
      <c r="Z436" s="52">
        <v>0</v>
      </c>
      <c r="AA436" s="25">
        <v>0</v>
      </c>
      <c r="AB436" s="25">
        <v>0</v>
      </c>
      <c r="AC436" s="25">
        <v>0</v>
      </c>
      <c r="AD436" s="25">
        <v>0</v>
      </c>
      <c r="AE436" s="25">
        <v>0</v>
      </c>
      <c r="AF436" s="25">
        <v>0</v>
      </c>
      <c r="AG436" s="25">
        <v>0</v>
      </c>
      <c r="AH436" s="25">
        <v>0</v>
      </c>
      <c r="AI436" s="25">
        <v>0</v>
      </c>
      <c r="AJ436" s="25">
        <v>0</v>
      </c>
      <c r="AK436" s="25">
        <v>0</v>
      </c>
      <c r="AL436" s="25">
        <v>0</v>
      </c>
      <c r="AM436" s="95">
        <v>0</v>
      </c>
      <c r="AN436" s="95" t="e">
        <f ca="1">IF(MengeInEEGSummieren(M436),AM436,0)</f>
        <v>#NAME?</v>
      </c>
      <c r="AO436" s="95">
        <f t="shared" si="39"/>
        <v>0</v>
      </c>
      <c r="AP436" s="95">
        <f t="shared" si="40"/>
        <v>0</v>
      </c>
      <c r="AS436">
        <v>0</v>
      </c>
      <c r="AT436">
        <v>0</v>
      </c>
      <c r="AU436" t="e">
        <f t="shared" ca="1" si="41"/>
        <v>#NAME?</v>
      </c>
    </row>
    <row r="437" spans="1:47" x14ac:dyDescent="0.15">
      <c r="A437" s="307"/>
      <c r="B437" s="308"/>
      <c r="C437" s="309"/>
      <c r="D437" s="308"/>
      <c r="E437" s="308"/>
      <c r="F437" s="310"/>
      <c r="G437" s="310"/>
      <c r="H437" s="311"/>
      <c r="I437" s="312"/>
      <c r="J437" s="311"/>
      <c r="K437" s="313"/>
      <c r="L437" s="66"/>
      <c r="M437" s="66"/>
      <c r="N437" s="66"/>
      <c r="O437" s="314"/>
      <c r="P437" s="314"/>
      <c r="Q437" s="314"/>
      <c r="R437" s="314"/>
      <c r="S437" s="314"/>
      <c r="T437" s="314"/>
      <c r="U437" s="314"/>
      <c r="V437" s="314"/>
      <c r="W437" s="314"/>
      <c r="X437" s="314"/>
      <c r="Y437" s="314"/>
      <c r="Z437" s="314"/>
      <c r="AA437" s="315"/>
      <c r="AB437" s="315"/>
      <c r="AC437" s="315"/>
      <c r="AD437" s="315"/>
      <c r="AE437" s="315"/>
      <c r="AF437" s="315"/>
      <c r="AG437" s="315"/>
      <c r="AH437" s="315"/>
      <c r="AI437" s="315"/>
      <c r="AJ437" s="315"/>
      <c r="AK437" s="315"/>
      <c r="AL437" s="315"/>
      <c r="AM437" s="95">
        <v>0</v>
      </c>
      <c r="AN437" s="95" t="e">
        <f ca="1">IF(MengeInEEGSummieren(M437),AM437,0)</f>
        <v>#NAME?</v>
      </c>
      <c r="AO437" s="95">
        <f t="shared" si="39"/>
        <v>0</v>
      </c>
      <c r="AP437" s="95">
        <f t="shared" si="40"/>
        <v>0</v>
      </c>
      <c r="AS437">
        <v>0</v>
      </c>
      <c r="AT437">
        <v>0</v>
      </c>
      <c r="AU437" t="e">
        <f t="shared" ca="1" si="41"/>
        <v>#NAME?</v>
      </c>
    </row>
    <row r="438" spans="1:47" x14ac:dyDescent="0.15">
      <c r="A438" s="21" t="s">
        <v>716</v>
      </c>
      <c r="B438" s="22" t="s">
        <v>40</v>
      </c>
      <c r="C438" s="42">
        <v>2012</v>
      </c>
      <c r="D438" s="22" t="s">
        <v>697</v>
      </c>
      <c r="E438" s="22"/>
      <c r="F438" s="23">
        <v>6.84</v>
      </c>
      <c r="G438" s="23">
        <v>6.84</v>
      </c>
      <c r="H438" s="24">
        <f t="shared" si="42"/>
        <v>0</v>
      </c>
      <c r="I438" s="153">
        <v>0</v>
      </c>
      <c r="J438" s="24">
        <f t="shared" si="43"/>
        <v>0</v>
      </c>
      <c r="K438" s="25">
        <f t="shared" si="44"/>
        <v>0</v>
      </c>
      <c r="L438">
        <v>0</v>
      </c>
      <c r="M438">
        <v>32964608</v>
      </c>
      <c r="N438">
        <v>42065747</v>
      </c>
      <c r="O438" s="52">
        <v>0</v>
      </c>
      <c r="P438" s="52">
        <v>0</v>
      </c>
      <c r="Q438" s="52">
        <v>0</v>
      </c>
      <c r="R438" s="52">
        <v>0</v>
      </c>
      <c r="S438" s="52">
        <v>0</v>
      </c>
      <c r="T438" s="52">
        <v>0</v>
      </c>
      <c r="U438" s="52">
        <v>0</v>
      </c>
      <c r="V438" s="52">
        <v>0</v>
      </c>
      <c r="W438" s="52">
        <v>0</v>
      </c>
      <c r="X438" s="52">
        <v>0</v>
      </c>
      <c r="Y438" s="52">
        <v>0</v>
      </c>
      <c r="Z438" s="52">
        <v>0</v>
      </c>
      <c r="AA438" s="25">
        <v>0</v>
      </c>
      <c r="AB438" s="25">
        <v>0</v>
      </c>
      <c r="AC438" s="25">
        <v>0</v>
      </c>
      <c r="AD438" s="25">
        <v>0</v>
      </c>
      <c r="AE438" s="25">
        <v>0</v>
      </c>
      <c r="AF438" s="25">
        <v>0</v>
      </c>
      <c r="AG438" s="25">
        <v>0</v>
      </c>
      <c r="AH438" s="25">
        <v>0</v>
      </c>
      <c r="AI438" s="25">
        <v>0</v>
      </c>
      <c r="AJ438" s="25">
        <v>0</v>
      </c>
      <c r="AK438" s="25">
        <v>0</v>
      </c>
      <c r="AL438" s="25">
        <v>0</v>
      </c>
      <c r="AM438" s="95">
        <v>0</v>
      </c>
      <c r="AN438" s="95" t="e">
        <f ca="1">IF(MengeInEEGSummieren(M438),AM438,0)</f>
        <v>#NAME?</v>
      </c>
      <c r="AO438" s="95">
        <f t="shared" si="39"/>
        <v>0</v>
      </c>
      <c r="AP438" s="95">
        <f t="shared" si="40"/>
        <v>0</v>
      </c>
      <c r="AS438">
        <v>0</v>
      </c>
      <c r="AT438">
        <v>0</v>
      </c>
      <c r="AU438" t="e">
        <f t="shared" ca="1" si="41"/>
        <v>#NAME?</v>
      </c>
    </row>
    <row r="439" spans="1:47" x14ac:dyDescent="0.15">
      <c r="A439" s="21" t="s">
        <v>717</v>
      </c>
      <c r="B439" s="22" t="s">
        <v>40</v>
      </c>
      <c r="C439" s="42">
        <v>2012</v>
      </c>
      <c r="D439" s="22" t="s">
        <v>701</v>
      </c>
      <c r="E439" s="22"/>
      <c r="F439" s="23">
        <v>4.93</v>
      </c>
      <c r="G439" s="23">
        <v>4.93</v>
      </c>
      <c r="H439" s="24">
        <f t="shared" si="42"/>
        <v>0</v>
      </c>
      <c r="I439" s="153">
        <v>0</v>
      </c>
      <c r="J439" s="24">
        <f t="shared" si="43"/>
        <v>0</v>
      </c>
      <c r="K439" s="25">
        <f t="shared" si="44"/>
        <v>0</v>
      </c>
      <c r="L439">
        <v>0</v>
      </c>
      <c r="M439">
        <v>32964608</v>
      </c>
      <c r="N439">
        <v>42065747</v>
      </c>
      <c r="O439" s="52">
        <v>0</v>
      </c>
      <c r="P439" s="52">
        <v>0</v>
      </c>
      <c r="Q439" s="52">
        <v>0</v>
      </c>
      <c r="R439" s="52">
        <v>0</v>
      </c>
      <c r="S439" s="52">
        <v>0</v>
      </c>
      <c r="T439" s="52">
        <v>0</v>
      </c>
      <c r="U439" s="52">
        <v>0</v>
      </c>
      <c r="V439" s="52">
        <v>0</v>
      </c>
      <c r="W439" s="52">
        <v>0</v>
      </c>
      <c r="X439" s="52">
        <v>0</v>
      </c>
      <c r="Y439" s="52">
        <v>0</v>
      </c>
      <c r="Z439" s="52">
        <v>0</v>
      </c>
      <c r="AA439" s="25">
        <v>0</v>
      </c>
      <c r="AB439" s="25">
        <v>0</v>
      </c>
      <c r="AC439" s="25">
        <v>0</v>
      </c>
      <c r="AD439" s="25">
        <v>0</v>
      </c>
      <c r="AE439" s="25">
        <v>0</v>
      </c>
      <c r="AF439" s="25">
        <v>0</v>
      </c>
      <c r="AG439" s="25">
        <v>0</v>
      </c>
      <c r="AH439" s="25">
        <v>0</v>
      </c>
      <c r="AI439" s="25">
        <v>0</v>
      </c>
      <c r="AJ439" s="25">
        <v>0</v>
      </c>
      <c r="AK439" s="25">
        <v>0</v>
      </c>
      <c r="AL439" s="25">
        <v>0</v>
      </c>
      <c r="AM439" s="95">
        <v>0</v>
      </c>
      <c r="AN439" s="95" t="e">
        <f ca="1">IF(MengeInEEGSummieren(M439),AM439,0)</f>
        <v>#NAME?</v>
      </c>
      <c r="AO439" s="95">
        <f t="shared" si="39"/>
        <v>0</v>
      </c>
      <c r="AP439" s="95">
        <f t="shared" si="40"/>
        <v>0</v>
      </c>
      <c r="AS439">
        <v>0</v>
      </c>
      <c r="AT439">
        <v>0</v>
      </c>
      <c r="AU439" t="e">
        <f t="shared" ca="1" si="41"/>
        <v>#NAME?</v>
      </c>
    </row>
    <row r="440" spans="1:47" x14ac:dyDescent="0.15">
      <c r="A440" s="21" t="s">
        <v>718</v>
      </c>
      <c r="B440" s="22" t="s">
        <v>40</v>
      </c>
      <c r="C440" s="42">
        <v>2012</v>
      </c>
      <c r="D440" s="22" t="s">
        <v>705</v>
      </c>
      <c r="E440" s="22"/>
      <c r="F440" s="23">
        <v>3.98</v>
      </c>
      <c r="G440" s="23">
        <v>3.98</v>
      </c>
      <c r="H440" s="24">
        <f t="shared" si="42"/>
        <v>0</v>
      </c>
      <c r="I440" s="153">
        <v>0</v>
      </c>
      <c r="J440" s="24">
        <f t="shared" si="43"/>
        <v>0</v>
      </c>
      <c r="K440" s="25">
        <f t="shared" si="44"/>
        <v>0</v>
      </c>
      <c r="L440">
        <v>0</v>
      </c>
      <c r="M440">
        <v>32964608</v>
      </c>
      <c r="N440">
        <v>42065747</v>
      </c>
      <c r="O440" s="52">
        <v>0</v>
      </c>
      <c r="P440" s="52">
        <v>0</v>
      </c>
      <c r="Q440" s="52">
        <v>0</v>
      </c>
      <c r="R440" s="52">
        <v>0</v>
      </c>
      <c r="S440" s="52">
        <v>0</v>
      </c>
      <c r="T440" s="52">
        <v>0</v>
      </c>
      <c r="U440" s="52">
        <v>0</v>
      </c>
      <c r="V440" s="52">
        <v>0</v>
      </c>
      <c r="W440" s="52">
        <v>0</v>
      </c>
      <c r="X440" s="52">
        <v>0</v>
      </c>
      <c r="Y440" s="52">
        <v>0</v>
      </c>
      <c r="Z440" s="52">
        <v>0</v>
      </c>
      <c r="AA440" s="25">
        <v>0</v>
      </c>
      <c r="AB440" s="25">
        <v>0</v>
      </c>
      <c r="AC440" s="25">
        <v>0</v>
      </c>
      <c r="AD440" s="25">
        <v>0</v>
      </c>
      <c r="AE440" s="25">
        <v>0</v>
      </c>
      <c r="AF440" s="25">
        <v>0</v>
      </c>
      <c r="AG440" s="25">
        <v>0</v>
      </c>
      <c r="AH440" s="25">
        <v>0</v>
      </c>
      <c r="AI440" s="25">
        <v>0</v>
      </c>
      <c r="AJ440" s="25">
        <v>0</v>
      </c>
      <c r="AK440" s="25">
        <v>0</v>
      </c>
      <c r="AL440" s="25">
        <v>0</v>
      </c>
      <c r="AM440" s="95">
        <v>0</v>
      </c>
      <c r="AN440" s="95" t="e">
        <f ca="1">IF(MengeInEEGSummieren(M440),AM440,0)</f>
        <v>#NAME?</v>
      </c>
      <c r="AO440" s="95">
        <f t="shared" si="39"/>
        <v>0</v>
      </c>
      <c r="AP440" s="95">
        <f t="shared" si="40"/>
        <v>0</v>
      </c>
      <c r="AS440">
        <v>0</v>
      </c>
      <c r="AT440">
        <v>0</v>
      </c>
      <c r="AU440" t="e">
        <f t="shared" ca="1" si="41"/>
        <v>#NAME?</v>
      </c>
    </row>
    <row r="441" spans="1:47" x14ac:dyDescent="0.15">
      <c r="A441" s="307"/>
      <c r="B441" s="308"/>
      <c r="C441" s="309"/>
      <c r="D441" s="308"/>
      <c r="E441" s="308"/>
      <c r="F441" s="310"/>
      <c r="G441" s="310"/>
      <c r="H441" s="311"/>
      <c r="I441" s="312"/>
      <c r="J441" s="311"/>
      <c r="K441" s="313"/>
      <c r="L441" s="66"/>
      <c r="M441" s="66"/>
      <c r="N441" s="66"/>
      <c r="O441" s="314"/>
      <c r="P441" s="314"/>
      <c r="Q441" s="314"/>
      <c r="R441" s="314"/>
      <c r="S441" s="314"/>
      <c r="T441" s="314"/>
      <c r="U441" s="314"/>
      <c r="V441" s="314"/>
      <c r="W441" s="314"/>
      <c r="X441" s="314"/>
      <c r="Y441" s="314"/>
      <c r="Z441" s="314"/>
      <c r="AA441" s="315"/>
      <c r="AB441" s="315"/>
      <c r="AC441" s="315"/>
      <c r="AD441" s="315"/>
      <c r="AE441" s="315"/>
      <c r="AF441" s="315"/>
      <c r="AG441" s="315"/>
      <c r="AH441" s="315"/>
      <c r="AI441" s="315"/>
      <c r="AJ441" s="315"/>
      <c r="AK441" s="315"/>
      <c r="AL441" s="315"/>
      <c r="AM441" s="95">
        <v>0</v>
      </c>
      <c r="AN441" s="95" t="e">
        <f ca="1">IF(MengeInEEGSummieren(M441),AM441,0)</f>
        <v>#NAME?</v>
      </c>
      <c r="AO441" s="95">
        <f t="shared" si="39"/>
        <v>0</v>
      </c>
      <c r="AP441" s="95">
        <f t="shared" si="40"/>
        <v>0</v>
      </c>
      <c r="AS441">
        <v>0</v>
      </c>
      <c r="AT441">
        <v>0</v>
      </c>
      <c r="AU441" t="e">
        <f t="shared" ca="1" si="41"/>
        <v>#NAME?</v>
      </c>
    </row>
    <row r="442" spans="1:47" x14ac:dyDescent="0.15">
      <c r="A442" s="21" t="s">
        <v>719</v>
      </c>
      <c r="B442" s="22" t="s">
        <v>40</v>
      </c>
      <c r="C442" s="42">
        <v>2013</v>
      </c>
      <c r="D442" s="22" t="s">
        <v>697</v>
      </c>
      <c r="E442" s="22"/>
      <c r="F442" s="23">
        <v>6.74</v>
      </c>
      <c r="G442" s="23">
        <v>6.74</v>
      </c>
      <c r="H442" s="24">
        <f t="shared" si="42"/>
        <v>0</v>
      </c>
      <c r="I442" s="153">
        <v>0</v>
      </c>
      <c r="J442" s="24">
        <f t="shared" si="43"/>
        <v>0</v>
      </c>
      <c r="K442" s="25">
        <f t="shared" si="44"/>
        <v>0</v>
      </c>
      <c r="L442">
        <v>0</v>
      </c>
      <c r="M442">
        <v>32964608</v>
      </c>
      <c r="N442">
        <v>42065747</v>
      </c>
      <c r="O442" s="52">
        <v>0</v>
      </c>
      <c r="P442" s="52">
        <v>0</v>
      </c>
      <c r="Q442" s="52">
        <v>0</v>
      </c>
      <c r="R442" s="52">
        <v>0</v>
      </c>
      <c r="S442" s="52">
        <v>0</v>
      </c>
      <c r="T442" s="52">
        <v>0</v>
      </c>
      <c r="U442" s="52">
        <v>0</v>
      </c>
      <c r="V442" s="52">
        <v>0</v>
      </c>
      <c r="W442" s="52">
        <v>0</v>
      </c>
      <c r="X442" s="52">
        <v>0</v>
      </c>
      <c r="Y442" s="52">
        <v>0</v>
      </c>
      <c r="Z442" s="52">
        <v>0</v>
      </c>
      <c r="AA442" s="25">
        <v>0</v>
      </c>
      <c r="AB442" s="25">
        <v>0</v>
      </c>
      <c r="AC442" s="25">
        <v>0</v>
      </c>
      <c r="AD442" s="25">
        <v>0</v>
      </c>
      <c r="AE442" s="25">
        <v>0</v>
      </c>
      <c r="AF442" s="25">
        <v>0</v>
      </c>
      <c r="AG442" s="25">
        <v>0</v>
      </c>
      <c r="AH442" s="25">
        <v>0</v>
      </c>
      <c r="AI442" s="25">
        <v>0</v>
      </c>
      <c r="AJ442" s="25">
        <v>0</v>
      </c>
      <c r="AK442" s="25">
        <v>0</v>
      </c>
      <c r="AL442" s="25">
        <v>0</v>
      </c>
      <c r="AM442" s="95">
        <v>0</v>
      </c>
      <c r="AN442" s="95" t="e">
        <f ca="1">IF(MengeInEEGSummieren(M442),AM442,0)</f>
        <v>#NAME?</v>
      </c>
      <c r="AO442" s="95">
        <f t="shared" si="39"/>
        <v>0</v>
      </c>
      <c r="AP442" s="95">
        <f t="shared" si="40"/>
        <v>0</v>
      </c>
      <c r="AS442">
        <v>0</v>
      </c>
      <c r="AT442">
        <v>0</v>
      </c>
      <c r="AU442" t="e">
        <f t="shared" ca="1" si="41"/>
        <v>#NAME?</v>
      </c>
    </row>
    <row r="443" spans="1:47" x14ac:dyDescent="0.15">
      <c r="A443" s="21" t="s">
        <v>720</v>
      </c>
      <c r="B443" s="22" t="s">
        <v>40</v>
      </c>
      <c r="C443" s="42">
        <v>2013</v>
      </c>
      <c r="D443" s="22" t="s">
        <v>701</v>
      </c>
      <c r="E443" s="22"/>
      <c r="F443" s="23">
        <v>4.8600000000000003</v>
      </c>
      <c r="G443" s="23">
        <v>4.8600000000000003</v>
      </c>
      <c r="H443" s="24">
        <f t="shared" si="42"/>
        <v>0</v>
      </c>
      <c r="I443" s="153">
        <v>0</v>
      </c>
      <c r="J443" s="24">
        <f t="shared" si="43"/>
        <v>0</v>
      </c>
      <c r="K443" s="25">
        <f t="shared" si="44"/>
        <v>0</v>
      </c>
      <c r="L443">
        <v>0</v>
      </c>
      <c r="M443">
        <v>32964608</v>
      </c>
      <c r="N443">
        <v>42065747</v>
      </c>
      <c r="O443" s="52">
        <v>0</v>
      </c>
      <c r="P443" s="52">
        <v>0</v>
      </c>
      <c r="Q443" s="52">
        <v>0</v>
      </c>
      <c r="R443" s="52">
        <v>0</v>
      </c>
      <c r="S443" s="52">
        <v>0</v>
      </c>
      <c r="T443" s="52">
        <v>0</v>
      </c>
      <c r="U443" s="52">
        <v>0</v>
      </c>
      <c r="V443" s="52">
        <v>0</v>
      </c>
      <c r="W443" s="52">
        <v>0</v>
      </c>
      <c r="X443" s="52">
        <v>0</v>
      </c>
      <c r="Y443" s="52">
        <v>0</v>
      </c>
      <c r="Z443" s="52">
        <v>0</v>
      </c>
      <c r="AA443" s="25">
        <v>0</v>
      </c>
      <c r="AB443" s="25">
        <v>0</v>
      </c>
      <c r="AC443" s="25">
        <v>0</v>
      </c>
      <c r="AD443" s="25">
        <v>0</v>
      </c>
      <c r="AE443" s="25">
        <v>0</v>
      </c>
      <c r="AF443" s="25">
        <v>0</v>
      </c>
      <c r="AG443" s="25">
        <v>0</v>
      </c>
      <c r="AH443" s="25">
        <v>0</v>
      </c>
      <c r="AI443" s="25">
        <v>0</v>
      </c>
      <c r="AJ443" s="25">
        <v>0</v>
      </c>
      <c r="AK443" s="25">
        <v>0</v>
      </c>
      <c r="AL443" s="25">
        <v>0</v>
      </c>
      <c r="AM443" s="95">
        <v>0</v>
      </c>
      <c r="AN443" s="95" t="e">
        <f ca="1">IF(MengeInEEGSummieren(M443),AM443,0)</f>
        <v>#NAME?</v>
      </c>
      <c r="AO443" s="95">
        <f t="shared" si="39"/>
        <v>0</v>
      </c>
      <c r="AP443" s="95">
        <f t="shared" si="40"/>
        <v>0</v>
      </c>
      <c r="AS443">
        <v>0</v>
      </c>
      <c r="AT443">
        <v>0</v>
      </c>
      <c r="AU443" t="e">
        <f t="shared" ca="1" si="41"/>
        <v>#NAME?</v>
      </c>
    </row>
    <row r="444" spans="1:47" x14ac:dyDescent="0.15">
      <c r="A444" s="21" t="s">
        <v>721</v>
      </c>
      <c r="B444" s="22" t="s">
        <v>40</v>
      </c>
      <c r="C444" s="42">
        <v>2013</v>
      </c>
      <c r="D444" s="22" t="s">
        <v>722</v>
      </c>
      <c r="E444" s="22"/>
      <c r="F444" s="23">
        <v>3.92</v>
      </c>
      <c r="G444" s="23">
        <v>3.92</v>
      </c>
      <c r="H444" s="24">
        <f t="shared" si="42"/>
        <v>0</v>
      </c>
      <c r="I444" s="153">
        <v>0</v>
      </c>
      <c r="J444" s="24">
        <f t="shared" si="43"/>
        <v>0</v>
      </c>
      <c r="K444" s="25">
        <f t="shared" si="44"/>
        <v>0</v>
      </c>
      <c r="L444">
        <v>0</v>
      </c>
      <c r="M444">
        <v>32964608</v>
      </c>
      <c r="N444">
        <v>42065747</v>
      </c>
      <c r="O444" s="52">
        <v>0</v>
      </c>
      <c r="P444" s="52">
        <v>0</v>
      </c>
      <c r="Q444" s="52">
        <v>0</v>
      </c>
      <c r="R444" s="52">
        <v>0</v>
      </c>
      <c r="S444" s="52">
        <v>0</v>
      </c>
      <c r="T444" s="52">
        <v>0</v>
      </c>
      <c r="U444" s="52">
        <v>0</v>
      </c>
      <c r="V444" s="52">
        <v>0</v>
      </c>
      <c r="W444" s="52">
        <v>0</v>
      </c>
      <c r="X444" s="52">
        <v>0</v>
      </c>
      <c r="Y444" s="52">
        <v>0</v>
      </c>
      <c r="Z444" s="52">
        <v>0</v>
      </c>
      <c r="AA444" s="25">
        <v>0</v>
      </c>
      <c r="AB444" s="25">
        <v>0</v>
      </c>
      <c r="AC444" s="25">
        <v>0</v>
      </c>
      <c r="AD444" s="25">
        <v>0</v>
      </c>
      <c r="AE444" s="25">
        <v>0</v>
      </c>
      <c r="AF444" s="25">
        <v>0</v>
      </c>
      <c r="AG444" s="25">
        <v>0</v>
      </c>
      <c r="AH444" s="25">
        <v>0</v>
      </c>
      <c r="AI444" s="25">
        <v>0</v>
      </c>
      <c r="AJ444" s="25">
        <v>0</v>
      </c>
      <c r="AK444" s="25">
        <v>0</v>
      </c>
      <c r="AL444" s="25">
        <v>0</v>
      </c>
      <c r="AM444" s="95">
        <v>0</v>
      </c>
      <c r="AN444" s="95" t="e">
        <f ca="1">IF(MengeInEEGSummieren(M444),AM444,0)</f>
        <v>#NAME?</v>
      </c>
      <c r="AO444" s="95">
        <f t="shared" si="39"/>
        <v>0</v>
      </c>
      <c r="AP444" s="95">
        <f t="shared" si="40"/>
        <v>0</v>
      </c>
      <c r="AS444">
        <v>0</v>
      </c>
      <c r="AT444">
        <v>0</v>
      </c>
      <c r="AU444" t="e">
        <f t="shared" ca="1" si="41"/>
        <v>#NAME?</v>
      </c>
    </row>
    <row r="445" spans="1:47" x14ac:dyDescent="0.15">
      <c r="A445" s="307"/>
      <c r="B445" s="308"/>
      <c r="C445" s="309"/>
      <c r="D445" s="308"/>
      <c r="E445" s="308"/>
      <c r="F445" s="310"/>
      <c r="G445" s="310"/>
      <c r="H445" s="311"/>
      <c r="I445" s="312"/>
      <c r="J445" s="311"/>
      <c r="K445" s="313"/>
      <c r="L445" s="66"/>
      <c r="M445" s="66"/>
      <c r="N445" s="66"/>
      <c r="O445" s="314"/>
      <c r="P445" s="314"/>
      <c r="Q445" s="314"/>
      <c r="R445" s="314"/>
      <c r="S445" s="314"/>
      <c r="T445" s="314"/>
      <c r="U445" s="314"/>
      <c r="V445" s="314"/>
      <c r="W445" s="314"/>
      <c r="X445" s="314"/>
      <c r="Y445" s="314"/>
      <c r="Z445" s="314"/>
      <c r="AA445" s="315"/>
      <c r="AB445" s="315"/>
      <c r="AC445" s="315"/>
      <c r="AD445" s="315"/>
      <c r="AE445" s="315"/>
      <c r="AF445" s="315"/>
      <c r="AG445" s="315"/>
      <c r="AH445" s="315"/>
      <c r="AI445" s="315"/>
      <c r="AJ445" s="315"/>
      <c r="AK445" s="315"/>
      <c r="AL445" s="315"/>
      <c r="AM445" s="95">
        <v>0</v>
      </c>
      <c r="AN445" s="95" t="e">
        <f ca="1">IF(MengeInEEGSummieren(M445),AM445,0)</f>
        <v>#NAME?</v>
      </c>
      <c r="AO445" s="95">
        <f t="shared" si="39"/>
        <v>0</v>
      </c>
      <c r="AP445" s="95">
        <f t="shared" si="40"/>
        <v>0</v>
      </c>
      <c r="AS445">
        <v>0</v>
      </c>
      <c r="AT445">
        <v>0</v>
      </c>
      <c r="AU445" t="e">
        <f t="shared" ca="1" si="41"/>
        <v>#NAME?</v>
      </c>
    </row>
    <row r="446" spans="1:47" x14ac:dyDescent="0.15">
      <c r="A446" s="21" t="s">
        <v>723</v>
      </c>
      <c r="B446" s="22" t="s">
        <v>40</v>
      </c>
      <c r="C446" s="42">
        <v>2014</v>
      </c>
      <c r="D446" s="22" t="s">
        <v>697</v>
      </c>
      <c r="E446" s="22"/>
      <c r="F446" s="23">
        <v>6.64</v>
      </c>
      <c r="G446" s="23">
        <v>6.64</v>
      </c>
      <c r="H446" s="24">
        <f t="shared" si="42"/>
        <v>0</v>
      </c>
      <c r="I446" s="153">
        <v>0</v>
      </c>
      <c r="J446" s="24">
        <f t="shared" si="43"/>
        <v>0</v>
      </c>
      <c r="K446" s="25">
        <f t="shared" si="44"/>
        <v>0</v>
      </c>
      <c r="L446">
        <v>0</v>
      </c>
      <c r="M446">
        <v>32964608</v>
      </c>
      <c r="N446">
        <v>42065747</v>
      </c>
      <c r="O446" s="52">
        <v>0</v>
      </c>
      <c r="P446" s="52">
        <v>0</v>
      </c>
      <c r="Q446" s="52">
        <v>0</v>
      </c>
      <c r="R446" s="52">
        <v>0</v>
      </c>
      <c r="S446" s="52">
        <v>0</v>
      </c>
      <c r="T446" s="52">
        <v>0</v>
      </c>
      <c r="U446" s="52">
        <v>0</v>
      </c>
      <c r="V446" s="52">
        <v>0</v>
      </c>
      <c r="W446" s="52">
        <v>0</v>
      </c>
      <c r="X446" s="52">
        <v>0</v>
      </c>
      <c r="Y446" s="52">
        <v>0</v>
      </c>
      <c r="Z446" s="52">
        <v>0</v>
      </c>
      <c r="AA446" s="25">
        <v>0</v>
      </c>
      <c r="AB446" s="25">
        <v>0</v>
      </c>
      <c r="AC446" s="25">
        <v>0</v>
      </c>
      <c r="AD446" s="25">
        <v>0</v>
      </c>
      <c r="AE446" s="25">
        <v>0</v>
      </c>
      <c r="AF446" s="25">
        <v>0</v>
      </c>
      <c r="AG446" s="25">
        <v>0</v>
      </c>
      <c r="AH446" s="25">
        <v>0</v>
      </c>
      <c r="AI446" s="25">
        <v>0</v>
      </c>
      <c r="AJ446" s="25">
        <v>0</v>
      </c>
      <c r="AK446" s="25">
        <v>0</v>
      </c>
      <c r="AL446" s="25">
        <v>0</v>
      </c>
      <c r="AM446" s="95">
        <v>0</v>
      </c>
      <c r="AN446" s="95" t="e">
        <f ca="1">IF(MengeInEEGSummieren(M446),AM446,0)</f>
        <v>#NAME?</v>
      </c>
      <c r="AO446" s="95">
        <f t="shared" si="39"/>
        <v>0</v>
      </c>
      <c r="AP446" s="95">
        <f t="shared" si="40"/>
        <v>0</v>
      </c>
      <c r="AS446">
        <v>0</v>
      </c>
      <c r="AT446">
        <v>0</v>
      </c>
      <c r="AU446" t="e">
        <f t="shared" ca="1" si="41"/>
        <v>#NAME?</v>
      </c>
    </row>
    <row r="447" spans="1:47" x14ac:dyDescent="0.15">
      <c r="A447" s="21" t="s">
        <v>724</v>
      </c>
      <c r="B447" s="22" t="s">
        <v>40</v>
      </c>
      <c r="C447" s="42">
        <v>2014</v>
      </c>
      <c r="D447" s="22" t="s">
        <v>701</v>
      </c>
      <c r="E447" s="22"/>
      <c r="F447" s="23">
        <v>4.78</v>
      </c>
      <c r="G447" s="23">
        <v>4.78</v>
      </c>
      <c r="H447" s="24">
        <f t="shared" si="42"/>
        <v>0</v>
      </c>
      <c r="I447" s="153">
        <v>0</v>
      </c>
      <c r="J447" s="24">
        <f t="shared" si="43"/>
        <v>0</v>
      </c>
      <c r="K447" s="25">
        <f t="shared" si="44"/>
        <v>0</v>
      </c>
      <c r="L447">
        <v>0</v>
      </c>
      <c r="M447">
        <v>32964608</v>
      </c>
      <c r="N447">
        <v>42065747</v>
      </c>
      <c r="O447" s="52">
        <v>0</v>
      </c>
      <c r="P447" s="52">
        <v>0</v>
      </c>
      <c r="Q447" s="52">
        <v>0</v>
      </c>
      <c r="R447" s="52">
        <v>0</v>
      </c>
      <c r="S447" s="52">
        <v>0</v>
      </c>
      <c r="T447" s="52">
        <v>0</v>
      </c>
      <c r="U447" s="52">
        <v>0</v>
      </c>
      <c r="V447" s="52">
        <v>0</v>
      </c>
      <c r="W447" s="52">
        <v>0</v>
      </c>
      <c r="X447" s="52">
        <v>0</v>
      </c>
      <c r="Y447" s="52">
        <v>0</v>
      </c>
      <c r="Z447" s="52">
        <v>0</v>
      </c>
      <c r="AA447" s="25">
        <v>0</v>
      </c>
      <c r="AB447" s="25">
        <v>0</v>
      </c>
      <c r="AC447" s="25">
        <v>0</v>
      </c>
      <c r="AD447" s="25">
        <v>0</v>
      </c>
      <c r="AE447" s="25">
        <v>0</v>
      </c>
      <c r="AF447" s="25">
        <v>0</v>
      </c>
      <c r="AG447" s="25">
        <v>0</v>
      </c>
      <c r="AH447" s="25">
        <v>0</v>
      </c>
      <c r="AI447" s="25">
        <v>0</v>
      </c>
      <c r="AJ447" s="25">
        <v>0</v>
      </c>
      <c r="AK447" s="25">
        <v>0</v>
      </c>
      <c r="AL447" s="25">
        <v>0</v>
      </c>
      <c r="AM447" s="95">
        <v>0</v>
      </c>
      <c r="AN447" s="95" t="e">
        <f ca="1">IF(MengeInEEGSummieren(M447),AM447,0)</f>
        <v>#NAME?</v>
      </c>
      <c r="AO447" s="95">
        <f t="shared" si="39"/>
        <v>0</v>
      </c>
      <c r="AP447" s="95">
        <f t="shared" si="40"/>
        <v>0</v>
      </c>
      <c r="AS447">
        <v>0</v>
      </c>
      <c r="AT447">
        <v>0</v>
      </c>
      <c r="AU447" t="e">
        <f t="shared" ca="1" si="41"/>
        <v>#NAME?</v>
      </c>
    </row>
    <row r="448" spans="1:47" x14ac:dyDescent="0.15">
      <c r="A448" s="21" t="s">
        <v>725</v>
      </c>
      <c r="B448" s="22" t="s">
        <v>40</v>
      </c>
      <c r="C448" s="42">
        <v>2014</v>
      </c>
      <c r="D448" s="22" t="s">
        <v>722</v>
      </c>
      <c r="E448" s="22"/>
      <c r="F448" s="23">
        <v>3.86</v>
      </c>
      <c r="G448" s="23">
        <v>3.86</v>
      </c>
      <c r="H448" s="24">
        <f t="shared" si="42"/>
        <v>0</v>
      </c>
      <c r="I448" s="153">
        <v>0</v>
      </c>
      <c r="J448" s="24">
        <f t="shared" si="43"/>
        <v>0</v>
      </c>
      <c r="K448" s="25">
        <f t="shared" si="44"/>
        <v>0</v>
      </c>
      <c r="L448">
        <v>0</v>
      </c>
      <c r="M448">
        <v>32964608</v>
      </c>
      <c r="N448">
        <v>42065747</v>
      </c>
      <c r="O448" s="52">
        <v>0</v>
      </c>
      <c r="P448" s="52">
        <v>0</v>
      </c>
      <c r="Q448" s="52">
        <v>0</v>
      </c>
      <c r="R448" s="52">
        <v>0</v>
      </c>
      <c r="S448" s="52">
        <v>0</v>
      </c>
      <c r="T448" s="52">
        <v>0</v>
      </c>
      <c r="U448" s="52">
        <v>0</v>
      </c>
      <c r="V448" s="52">
        <v>0</v>
      </c>
      <c r="W448" s="52">
        <v>0</v>
      </c>
      <c r="X448" s="52">
        <v>0</v>
      </c>
      <c r="Y448" s="52">
        <v>0</v>
      </c>
      <c r="Z448" s="52">
        <v>0</v>
      </c>
      <c r="AA448" s="25">
        <v>0</v>
      </c>
      <c r="AB448" s="25">
        <v>0</v>
      </c>
      <c r="AC448" s="25">
        <v>0</v>
      </c>
      <c r="AD448" s="25">
        <v>0</v>
      </c>
      <c r="AE448" s="25">
        <v>0</v>
      </c>
      <c r="AF448" s="25">
        <v>0</v>
      </c>
      <c r="AG448" s="25">
        <v>0</v>
      </c>
      <c r="AH448" s="25">
        <v>0</v>
      </c>
      <c r="AI448" s="25">
        <v>0</v>
      </c>
      <c r="AJ448" s="25">
        <v>0</v>
      </c>
      <c r="AK448" s="25">
        <v>0</v>
      </c>
      <c r="AL448" s="25">
        <v>0</v>
      </c>
      <c r="AM448" s="95">
        <v>0</v>
      </c>
      <c r="AN448" s="95" t="e">
        <f ca="1">IF(MengeInEEGSummieren(M448),AM448,0)</f>
        <v>#NAME?</v>
      </c>
      <c r="AO448" s="95">
        <f t="shared" si="39"/>
        <v>0</v>
      </c>
      <c r="AP448" s="95">
        <f t="shared" si="40"/>
        <v>0</v>
      </c>
      <c r="AS448">
        <v>0</v>
      </c>
      <c r="AT448">
        <v>0</v>
      </c>
      <c r="AU448" t="e">
        <f t="shared" ca="1" si="41"/>
        <v>#NAME?</v>
      </c>
    </row>
    <row r="449" spans="1:47" x14ac:dyDescent="0.15">
      <c r="A449" s="307"/>
      <c r="B449" s="308"/>
      <c r="C449" s="309"/>
      <c r="D449" s="308"/>
      <c r="E449" s="308"/>
      <c r="F449" s="310"/>
      <c r="G449" s="310"/>
      <c r="H449" s="311"/>
      <c r="I449" s="312"/>
      <c r="J449" s="311"/>
      <c r="K449" s="313"/>
      <c r="L449" s="66"/>
      <c r="M449" s="66"/>
      <c r="N449" s="66"/>
      <c r="O449" s="314"/>
      <c r="P449" s="314"/>
      <c r="Q449" s="314"/>
      <c r="R449" s="314"/>
      <c r="S449" s="314"/>
      <c r="T449" s="314"/>
      <c r="U449" s="314"/>
      <c r="V449" s="314"/>
      <c r="W449" s="314"/>
      <c r="X449" s="314"/>
      <c r="Y449" s="314"/>
      <c r="Z449" s="314"/>
      <c r="AA449" s="315"/>
      <c r="AB449" s="315"/>
      <c r="AC449" s="315"/>
      <c r="AD449" s="315"/>
      <c r="AE449" s="315"/>
      <c r="AF449" s="315"/>
      <c r="AG449" s="315"/>
      <c r="AH449" s="315"/>
      <c r="AI449" s="315"/>
      <c r="AJ449" s="315"/>
      <c r="AK449" s="315"/>
      <c r="AL449" s="315"/>
      <c r="AM449" s="95">
        <v>0</v>
      </c>
      <c r="AN449" s="95" t="e">
        <f ca="1">IF(MengeInEEGSummieren(M449),AM449,0)</f>
        <v>#NAME?</v>
      </c>
      <c r="AO449" s="95">
        <f t="shared" si="39"/>
        <v>0</v>
      </c>
      <c r="AP449" s="95">
        <f t="shared" si="40"/>
        <v>0</v>
      </c>
      <c r="AS449">
        <v>0</v>
      </c>
      <c r="AT449">
        <v>0</v>
      </c>
      <c r="AU449" t="e">
        <f t="shared" ca="1" si="41"/>
        <v>#NAME?</v>
      </c>
    </row>
    <row r="450" spans="1:47" x14ac:dyDescent="0.15">
      <c r="A450" s="21" t="s">
        <v>726</v>
      </c>
      <c r="B450" s="22" t="s">
        <v>40</v>
      </c>
      <c r="C450" s="42">
        <v>2014</v>
      </c>
      <c r="D450" s="22" t="s">
        <v>697</v>
      </c>
      <c r="E450" s="22"/>
      <c r="F450" s="23">
        <v>6.54</v>
      </c>
      <c r="G450" s="23">
        <v>6.74</v>
      </c>
      <c r="H450" s="24">
        <f t="shared" si="42"/>
        <v>0</v>
      </c>
      <c r="I450" s="153">
        <v>0</v>
      </c>
      <c r="J450" s="24">
        <f t="shared" si="43"/>
        <v>0</v>
      </c>
      <c r="K450" s="25">
        <f t="shared" si="44"/>
        <v>0</v>
      </c>
      <c r="L450">
        <v>0</v>
      </c>
      <c r="M450">
        <v>301400064</v>
      </c>
      <c r="N450">
        <v>42065747</v>
      </c>
      <c r="O450" s="52">
        <v>0</v>
      </c>
      <c r="P450" s="52">
        <v>0</v>
      </c>
      <c r="Q450" s="52">
        <v>0</v>
      </c>
      <c r="R450" s="52">
        <v>0</v>
      </c>
      <c r="S450" s="52">
        <v>0</v>
      </c>
      <c r="T450" s="52">
        <v>0</v>
      </c>
      <c r="U450" s="52">
        <v>0</v>
      </c>
      <c r="V450" s="52">
        <v>0</v>
      </c>
      <c r="W450" s="52">
        <v>0</v>
      </c>
      <c r="X450" s="52">
        <v>0</v>
      </c>
      <c r="Y450" s="52">
        <v>0</v>
      </c>
      <c r="Z450" s="52">
        <v>0</v>
      </c>
      <c r="AA450" s="25">
        <v>0</v>
      </c>
      <c r="AB450" s="25">
        <v>0</v>
      </c>
      <c r="AC450" s="25">
        <v>0</v>
      </c>
      <c r="AD450" s="25">
        <v>0</v>
      </c>
      <c r="AE450" s="25">
        <v>0</v>
      </c>
      <c r="AF450" s="25">
        <v>0</v>
      </c>
      <c r="AG450" s="25">
        <v>0</v>
      </c>
      <c r="AH450" s="25">
        <v>0</v>
      </c>
      <c r="AI450" s="25">
        <v>0</v>
      </c>
      <c r="AJ450" s="25">
        <v>0</v>
      </c>
      <c r="AK450" s="25">
        <v>0</v>
      </c>
      <c r="AL450" s="25">
        <v>0</v>
      </c>
      <c r="AM450" s="95">
        <v>0</v>
      </c>
      <c r="AN450" s="95" t="e">
        <f ca="1">IF(MengeInEEGSummieren(M450),AM450,0)</f>
        <v>#NAME?</v>
      </c>
      <c r="AO450" s="95">
        <f t="shared" si="39"/>
        <v>0</v>
      </c>
      <c r="AP450" s="95">
        <f t="shared" si="40"/>
        <v>0</v>
      </c>
      <c r="AS450">
        <v>0</v>
      </c>
      <c r="AT450">
        <v>0</v>
      </c>
      <c r="AU450" t="e">
        <f t="shared" ca="1" si="41"/>
        <v>#NAME?</v>
      </c>
    </row>
    <row r="451" spans="1:47" x14ac:dyDescent="0.15">
      <c r="A451" s="21" t="s">
        <v>727</v>
      </c>
      <c r="B451" s="22" t="s">
        <v>40</v>
      </c>
      <c r="C451" s="42">
        <v>2014</v>
      </c>
      <c r="D451" s="22" t="s">
        <v>701</v>
      </c>
      <c r="E451" s="22"/>
      <c r="F451" s="23">
        <v>4.0999999999999996</v>
      </c>
      <c r="G451" s="23">
        <v>4.3</v>
      </c>
      <c r="H451" s="24">
        <f t="shared" si="42"/>
        <v>0</v>
      </c>
      <c r="I451" s="153">
        <v>0</v>
      </c>
      <c r="J451" s="24">
        <f t="shared" si="43"/>
        <v>0</v>
      </c>
      <c r="K451" s="25">
        <f t="shared" si="44"/>
        <v>0</v>
      </c>
      <c r="L451">
        <v>0</v>
      </c>
      <c r="M451">
        <v>301400064</v>
      </c>
      <c r="N451">
        <v>42065747</v>
      </c>
      <c r="O451" s="52">
        <v>0</v>
      </c>
      <c r="P451" s="52">
        <v>0</v>
      </c>
      <c r="Q451" s="52">
        <v>0</v>
      </c>
      <c r="R451" s="52">
        <v>0</v>
      </c>
      <c r="S451" s="52">
        <v>0</v>
      </c>
      <c r="T451" s="52">
        <v>0</v>
      </c>
      <c r="U451" s="52">
        <v>0</v>
      </c>
      <c r="V451" s="52">
        <v>0</v>
      </c>
      <c r="W451" s="52">
        <v>0</v>
      </c>
      <c r="X451" s="52">
        <v>0</v>
      </c>
      <c r="Y451" s="52">
        <v>0</v>
      </c>
      <c r="Z451" s="52">
        <v>0</v>
      </c>
      <c r="AA451" s="25">
        <v>0</v>
      </c>
      <c r="AB451" s="25">
        <v>0</v>
      </c>
      <c r="AC451" s="25">
        <v>0</v>
      </c>
      <c r="AD451" s="25">
        <v>0</v>
      </c>
      <c r="AE451" s="25">
        <v>0</v>
      </c>
      <c r="AF451" s="25">
        <v>0</v>
      </c>
      <c r="AG451" s="25">
        <v>0</v>
      </c>
      <c r="AH451" s="25">
        <v>0</v>
      </c>
      <c r="AI451" s="25">
        <v>0</v>
      </c>
      <c r="AJ451" s="25">
        <v>0</v>
      </c>
      <c r="AK451" s="25">
        <v>0</v>
      </c>
      <c r="AL451" s="25">
        <v>0</v>
      </c>
      <c r="AM451" s="95">
        <v>0</v>
      </c>
      <c r="AN451" s="95" t="e">
        <f ca="1">IF(MengeInEEGSummieren(M451),AM451,0)</f>
        <v>#NAME?</v>
      </c>
      <c r="AO451" s="95">
        <f t="shared" si="39"/>
        <v>0</v>
      </c>
      <c r="AP451" s="95">
        <f t="shared" si="40"/>
        <v>0</v>
      </c>
      <c r="AS451">
        <v>0</v>
      </c>
      <c r="AT451">
        <v>0</v>
      </c>
      <c r="AU451" t="e">
        <f t="shared" ca="1" si="41"/>
        <v>#NAME?</v>
      </c>
    </row>
    <row r="452" spans="1:47" x14ac:dyDescent="0.15">
      <c r="A452" s="21" t="s">
        <v>728</v>
      </c>
      <c r="B452" s="22" t="s">
        <v>40</v>
      </c>
      <c r="C452" s="42">
        <v>2014</v>
      </c>
      <c r="D452" s="22" t="s">
        <v>705</v>
      </c>
      <c r="E452" s="22"/>
      <c r="F452" s="23">
        <v>3.6</v>
      </c>
      <c r="G452" s="23">
        <v>3.8</v>
      </c>
      <c r="H452" s="24">
        <f t="shared" si="42"/>
        <v>0</v>
      </c>
      <c r="I452" s="153">
        <v>0</v>
      </c>
      <c r="J452" s="24">
        <f t="shared" si="43"/>
        <v>0</v>
      </c>
      <c r="K452" s="25">
        <f t="shared" si="44"/>
        <v>0</v>
      </c>
      <c r="L452">
        <v>0</v>
      </c>
      <c r="M452">
        <v>301400064</v>
      </c>
      <c r="N452">
        <v>42065747</v>
      </c>
      <c r="O452" s="52">
        <v>0</v>
      </c>
      <c r="P452" s="52">
        <v>0</v>
      </c>
      <c r="Q452" s="52">
        <v>0</v>
      </c>
      <c r="R452" s="52">
        <v>0</v>
      </c>
      <c r="S452" s="52">
        <v>0</v>
      </c>
      <c r="T452" s="52">
        <v>0</v>
      </c>
      <c r="U452" s="52">
        <v>0</v>
      </c>
      <c r="V452" s="52">
        <v>0</v>
      </c>
      <c r="W452" s="52">
        <v>0</v>
      </c>
      <c r="X452" s="52">
        <v>0</v>
      </c>
      <c r="Y452" s="52">
        <v>0</v>
      </c>
      <c r="Z452" s="52">
        <v>0</v>
      </c>
      <c r="AA452" s="25">
        <v>0</v>
      </c>
      <c r="AB452" s="25">
        <v>0</v>
      </c>
      <c r="AC452" s="25">
        <v>0</v>
      </c>
      <c r="AD452" s="25">
        <v>0</v>
      </c>
      <c r="AE452" s="25">
        <v>0</v>
      </c>
      <c r="AF452" s="25">
        <v>0</v>
      </c>
      <c r="AG452" s="25">
        <v>0</v>
      </c>
      <c r="AH452" s="25">
        <v>0</v>
      </c>
      <c r="AI452" s="25">
        <v>0</v>
      </c>
      <c r="AJ452" s="25">
        <v>0</v>
      </c>
      <c r="AK452" s="25">
        <v>0</v>
      </c>
      <c r="AL452" s="25">
        <v>0</v>
      </c>
      <c r="AM452" s="95">
        <v>0</v>
      </c>
      <c r="AN452" s="95" t="e">
        <f ca="1">IF(MengeInEEGSummieren(M452),AM452,0)</f>
        <v>#NAME?</v>
      </c>
      <c r="AO452" s="95">
        <f t="shared" si="39"/>
        <v>0</v>
      </c>
      <c r="AP452" s="95">
        <f t="shared" si="40"/>
        <v>0</v>
      </c>
      <c r="AS452">
        <v>0</v>
      </c>
      <c r="AT452">
        <v>0</v>
      </c>
      <c r="AU452" t="e">
        <f t="shared" ca="1" si="41"/>
        <v>#NAME?</v>
      </c>
    </row>
    <row r="453" spans="1:47" x14ac:dyDescent="0.15">
      <c r="A453" s="307"/>
      <c r="B453" s="308"/>
      <c r="C453" s="309"/>
      <c r="D453" s="308"/>
      <c r="E453" s="308"/>
      <c r="F453" s="310"/>
      <c r="G453" s="310"/>
      <c r="H453" s="311"/>
      <c r="I453" s="312"/>
      <c r="J453" s="311"/>
      <c r="K453" s="313"/>
      <c r="L453" s="66"/>
      <c r="M453" s="66"/>
      <c r="N453" s="66"/>
      <c r="O453" s="314"/>
      <c r="P453" s="314"/>
      <c r="Q453" s="314"/>
      <c r="R453" s="314"/>
      <c r="S453" s="314"/>
      <c r="T453" s="314"/>
      <c r="U453" s="314"/>
      <c r="V453" s="314"/>
      <c r="W453" s="314"/>
      <c r="X453" s="314"/>
      <c r="Y453" s="314"/>
      <c r="Z453" s="314"/>
      <c r="AA453" s="315"/>
      <c r="AB453" s="315"/>
      <c r="AC453" s="315"/>
      <c r="AD453" s="315"/>
      <c r="AE453" s="315"/>
      <c r="AF453" s="315"/>
      <c r="AG453" s="315"/>
      <c r="AH453" s="315"/>
      <c r="AI453" s="315"/>
      <c r="AJ453" s="315"/>
      <c r="AK453" s="315"/>
      <c r="AL453" s="315"/>
      <c r="AM453" s="95">
        <v>0</v>
      </c>
      <c r="AN453" s="95" t="e">
        <f ca="1">IF(MengeInEEGSummieren(M453),AM453,0)</f>
        <v>#NAME?</v>
      </c>
      <c r="AO453" s="95">
        <f t="shared" si="39"/>
        <v>0</v>
      </c>
      <c r="AP453" s="95">
        <f t="shared" si="40"/>
        <v>0</v>
      </c>
      <c r="AS453">
        <v>0</v>
      </c>
      <c r="AT453">
        <v>0</v>
      </c>
      <c r="AU453" t="e">
        <f t="shared" ca="1" si="41"/>
        <v>#NAME?</v>
      </c>
    </row>
    <row r="454" spans="1:47" x14ac:dyDescent="0.15">
      <c r="A454" s="21" t="s">
        <v>729</v>
      </c>
      <c r="B454" s="22" t="s">
        <v>40</v>
      </c>
      <c r="C454" s="42">
        <v>2015</v>
      </c>
      <c r="D454" s="22" t="s">
        <v>697</v>
      </c>
      <c r="E454" s="22"/>
      <c r="F454" s="23">
        <v>6.54</v>
      </c>
      <c r="G454" s="23">
        <v>6.74</v>
      </c>
      <c r="H454" s="24">
        <f t="shared" si="42"/>
        <v>0</v>
      </c>
      <c r="I454" s="153">
        <v>0</v>
      </c>
      <c r="J454" s="24">
        <f t="shared" si="43"/>
        <v>0</v>
      </c>
      <c r="K454" s="25">
        <f t="shared" si="44"/>
        <v>0</v>
      </c>
      <c r="L454">
        <v>0</v>
      </c>
      <c r="M454">
        <v>301400064</v>
      </c>
      <c r="N454">
        <v>42065747</v>
      </c>
      <c r="O454" s="52">
        <v>0</v>
      </c>
      <c r="P454" s="52">
        <v>0</v>
      </c>
      <c r="Q454" s="52">
        <v>0</v>
      </c>
      <c r="R454" s="52">
        <v>0</v>
      </c>
      <c r="S454" s="52">
        <v>0</v>
      </c>
      <c r="T454" s="52">
        <v>0</v>
      </c>
      <c r="U454" s="52">
        <v>0</v>
      </c>
      <c r="V454" s="52">
        <v>0</v>
      </c>
      <c r="W454" s="52">
        <v>0</v>
      </c>
      <c r="X454" s="52">
        <v>0</v>
      </c>
      <c r="Y454" s="52">
        <v>0</v>
      </c>
      <c r="Z454" s="52">
        <v>0</v>
      </c>
      <c r="AA454" s="25">
        <v>0</v>
      </c>
      <c r="AB454" s="25">
        <v>0</v>
      </c>
      <c r="AC454" s="25">
        <v>0</v>
      </c>
      <c r="AD454" s="25">
        <v>0</v>
      </c>
      <c r="AE454" s="25">
        <v>0</v>
      </c>
      <c r="AF454" s="25">
        <v>0</v>
      </c>
      <c r="AG454" s="25">
        <v>0</v>
      </c>
      <c r="AH454" s="25">
        <v>0</v>
      </c>
      <c r="AI454" s="25">
        <v>0</v>
      </c>
      <c r="AJ454" s="25">
        <v>0</v>
      </c>
      <c r="AK454" s="25">
        <v>0</v>
      </c>
      <c r="AL454" s="25">
        <v>0</v>
      </c>
      <c r="AM454" s="95">
        <v>0</v>
      </c>
      <c r="AN454" s="95" t="e">
        <f ca="1">IF(MengeInEEGSummieren(M454),AM454,0)</f>
        <v>#NAME?</v>
      </c>
      <c r="AO454" s="95">
        <f t="shared" si="39"/>
        <v>0</v>
      </c>
      <c r="AP454" s="95">
        <f t="shared" si="40"/>
        <v>0</v>
      </c>
      <c r="AS454">
        <v>0</v>
      </c>
      <c r="AT454">
        <v>0</v>
      </c>
      <c r="AU454" t="e">
        <f t="shared" ca="1" si="41"/>
        <v>#NAME?</v>
      </c>
    </row>
    <row r="455" spans="1:47" x14ac:dyDescent="0.15">
      <c r="A455" s="21" t="s">
        <v>730</v>
      </c>
      <c r="B455" s="22" t="s">
        <v>40</v>
      </c>
      <c r="C455" s="42">
        <v>2015</v>
      </c>
      <c r="D455" s="22" t="s">
        <v>701</v>
      </c>
      <c r="E455" s="22"/>
      <c r="F455" s="23">
        <v>4.0999999999999996</v>
      </c>
      <c r="G455" s="23">
        <v>4.3</v>
      </c>
      <c r="H455" s="24">
        <f t="shared" si="42"/>
        <v>0</v>
      </c>
      <c r="I455" s="153">
        <v>0</v>
      </c>
      <c r="J455" s="24">
        <f t="shared" si="43"/>
        <v>0</v>
      </c>
      <c r="K455" s="25">
        <f t="shared" si="44"/>
        <v>0</v>
      </c>
      <c r="L455">
        <v>0</v>
      </c>
      <c r="M455">
        <v>301400064</v>
      </c>
      <c r="N455">
        <v>42065747</v>
      </c>
      <c r="O455" s="52">
        <v>0</v>
      </c>
      <c r="P455" s="52">
        <v>0</v>
      </c>
      <c r="Q455" s="52">
        <v>0</v>
      </c>
      <c r="R455" s="52">
        <v>0</v>
      </c>
      <c r="S455" s="52">
        <v>0</v>
      </c>
      <c r="T455" s="52">
        <v>0</v>
      </c>
      <c r="U455" s="52">
        <v>0</v>
      </c>
      <c r="V455" s="52">
        <v>0</v>
      </c>
      <c r="W455" s="52">
        <v>0</v>
      </c>
      <c r="X455" s="52">
        <v>0</v>
      </c>
      <c r="Y455" s="52">
        <v>0</v>
      </c>
      <c r="Z455" s="52">
        <v>0</v>
      </c>
      <c r="AA455" s="25">
        <v>0</v>
      </c>
      <c r="AB455" s="25">
        <v>0</v>
      </c>
      <c r="AC455" s="25">
        <v>0</v>
      </c>
      <c r="AD455" s="25">
        <v>0</v>
      </c>
      <c r="AE455" s="25">
        <v>0</v>
      </c>
      <c r="AF455" s="25">
        <v>0</v>
      </c>
      <c r="AG455" s="25">
        <v>0</v>
      </c>
      <c r="AH455" s="25">
        <v>0</v>
      </c>
      <c r="AI455" s="25">
        <v>0</v>
      </c>
      <c r="AJ455" s="25">
        <v>0</v>
      </c>
      <c r="AK455" s="25">
        <v>0</v>
      </c>
      <c r="AL455" s="25">
        <v>0</v>
      </c>
      <c r="AM455" s="95">
        <v>0</v>
      </c>
      <c r="AN455" s="95" t="e">
        <f ca="1">IF(MengeInEEGSummieren(M455),AM455,0)</f>
        <v>#NAME?</v>
      </c>
      <c r="AO455" s="95">
        <f t="shared" si="39"/>
        <v>0</v>
      </c>
      <c r="AP455" s="95">
        <f t="shared" si="40"/>
        <v>0</v>
      </c>
      <c r="AS455">
        <v>0</v>
      </c>
      <c r="AT455">
        <v>0</v>
      </c>
      <c r="AU455" t="e">
        <f t="shared" ca="1" si="41"/>
        <v>#NAME?</v>
      </c>
    </row>
    <row r="456" spans="1:47" x14ac:dyDescent="0.15">
      <c r="A456" s="21" t="s">
        <v>731</v>
      </c>
      <c r="B456" s="22" t="s">
        <v>40</v>
      </c>
      <c r="C456" s="42">
        <v>2015</v>
      </c>
      <c r="D456" s="22" t="s">
        <v>705</v>
      </c>
      <c r="E456" s="22"/>
      <c r="F456" s="23">
        <v>3.6</v>
      </c>
      <c r="G456" s="23">
        <v>3.8</v>
      </c>
      <c r="H456" s="24">
        <f t="shared" si="42"/>
        <v>0</v>
      </c>
      <c r="I456" s="153">
        <v>0</v>
      </c>
      <c r="J456" s="24">
        <f t="shared" si="43"/>
        <v>0</v>
      </c>
      <c r="K456" s="25">
        <f t="shared" si="44"/>
        <v>0</v>
      </c>
      <c r="L456">
        <v>0</v>
      </c>
      <c r="M456">
        <v>301400064</v>
      </c>
      <c r="N456">
        <v>42065747</v>
      </c>
      <c r="O456" s="52">
        <v>0</v>
      </c>
      <c r="P456" s="52">
        <v>0</v>
      </c>
      <c r="Q456" s="52">
        <v>0</v>
      </c>
      <c r="R456" s="52">
        <v>0</v>
      </c>
      <c r="S456" s="52">
        <v>0</v>
      </c>
      <c r="T456" s="52">
        <v>0</v>
      </c>
      <c r="U456" s="52">
        <v>0</v>
      </c>
      <c r="V456" s="52">
        <v>0</v>
      </c>
      <c r="W456" s="52">
        <v>0</v>
      </c>
      <c r="X456" s="52">
        <v>0</v>
      </c>
      <c r="Y456" s="52">
        <v>0</v>
      </c>
      <c r="Z456" s="52">
        <v>0</v>
      </c>
      <c r="AA456" s="25">
        <v>0</v>
      </c>
      <c r="AB456" s="25">
        <v>0</v>
      </c>
      <c r="AC456" s="25">
        <v>0</v>
      </c>
      <c r="AD456" s="25">
        <v>0</v>
      </c>
      <c r="AE456" s="25">
        <v>0</v>
      </c>
      <c r="AF456" s="25">
        <v>0</v>
      </c>
      <c r="AG456" s="25">
        <v>0</v>
      </c>
      <c r="AH456" s="25">
        <v>0</v>
      </c>
      <c r="AI456" s="25">
        <v>0</v>
      </c>
      <c r="AJ456" s="25">
        <v>0</v>
      </c>
      <c r="AK456" s="25">
        <v>0</v>
      </c>
      <c r="AL456" s="25">
        <v>0</v>
      </c>
      <c r="AM456" s="95">
        <v>0</v>
      </c>
      <c r="AN456" s="95" t="e">
        <f ca="1">IF(MengeInEEGSummieren(M456),AM456,0)</f>
        <v>#NAME?</v>
      </c>
      <c r="AO456" s="95">
        <f t="shared" si="39"/>
        <v>0</v>
      </c>
      <c r="AP456" s="95">
        <f t="shared" si="40"/>
        <v>0</v>
      </c>
      <c r="AS456">
        <v>0</v>
      </c>
      <c r="AT456">
        <v>0</v>
      </c>
      <c r="AU456" t="e">
        <f t="shared" ca="1" si="41"/>
        <v>#NAME?</v>
      </c>
    </row>
    <row r="457" spans="1:47" x14ac:dyDescent="0.15">
      <c r="A457" s="307"/>
      <c r="B457" s="308"/>
      <c r="C457" s="309"/>
      <c r="D457" s="308"/>
      <c r="E457" s="308"/>
      <c r="F457" s="310"/>
      <c r="G457" s="310"/>
      <c r="H457" s="311"/>
      <c r="I457" s="312"/>
      <c r="J457" s="311"/>
      <c r="K457" s="313"/>
      <c r="L457" s="66"/>
      <c r="M457" s="66"/>
      <c r="N457" s="66"/>
      <c r="O457" s="314"/>
      <c r="P457" s="314"/>
      <c r="Q457" s="314"/>
      <c r="R457" s="314"/>
      <c r="S457" s="314"/>
      <c r="T457" s="314"/>
      <c r="U457" s="314"/>
      <c r="V457" s="314"/>
      <c r="W457" s="314"/>
      <c r="X457" s="314"/>
      <c r="Y457" s="314"/>
      <c r="Z457" s="314"/>
      <c r="AA457" s="315"/>
      <c r="AB457" s="315"/>
      <c r="AC457" s="315"/>
      <c r="AD457" s="315"/>
      <c r="AE457" s="315"/>
      <c r="AF457" s="315"/>
      <c r="AG457" s="315"/>
      <c r="AH457" s="315"/>
      <c r="AI457" s="315"/>
      <c r="AJ457" s="315"/>
      <c r="AK457" s="315"/>
      <c r="AL457" s="315"/>
      <c r="AM457" s="95">
        <v>0</v>
      </c>
      <c r="AN457" s="95" t="e">
        <f ca="1">IF(MengeInEEGSummieren(M457),AM457,0)</f>
        <v>#NAME?</v>
      </c>
      <c r="AO457" s="95">
        <f t="shared" si="39"/>
        <v>0</v>
      </c>
      <c r="AP457" s="95">
        <f t="shared" si="40"/>
        <v>0</v>
      </c>
      <c r="AS457">
        <v>0</v>
      </c>
      <c r="AT457">
        <v>0</v>
      </c>
      <c r="AU457" t="e">
        <f t="shared" ca="1" si="41"/>
        <v>#NAME?</v>
      </c>
    </row>
    <row r="458" spans="1:47" x14ac:dyDescent="0.15">
      <c r="A458" s="21" t="s">
        <v>732</v>
      </c>
      <c r="B458" s="22" t="s">
        <v>40</v>
      </c>
      <c r="C458" s="42"/>
      <c r="D458" s="22" t="s">
        <v>453</v>
      </c>
      <c r="E458" s="22"/>
      <c r="F458" s="23">
        <v>0</v>
      </c>
      <c r="G458" s="23">
        <v>0</v>
      </c>
      <c r="H458" s="24">
        <f t="shared" si="42"/>
        <v>0</v>
      </c>
      <c r="I458" s="153">
        <v>0</v>
      </c>
      <c r="J458" s="24">
        <f t="shared" si="43"/>
        <v>0</v>
      </c>
      <c r="K458" s="25">
        <f t="shared" si="44"/>
        <v>0</v>
      </c>
      <c r="L458">
        <v>0</v>
      </c>
      <c r="M458">
        <v>32997376</v>
      </c>
      <c r="N458">
        <v>42065747</v>
      </c>
      <c r="O458" s="52">
        <v>0</v>
      </c>
      <c r="P458" s="52">
        <v>0</v>
      </c>
      <c r="Q458" s="52">
        <v>0</v>
      </c>
      <c r="R458" s="52">
        <v>0</v>
      </c>
      <c r="S458" s="52">
        <v>0</v>
      </c>
      <c r="T458" s="52">
        <v>0</v>
      </c>
      <c r="U458" s="52">
        <v>0</v>
      </c>
      <c r="V458" s="52">
        <v>0</v>
      </c>
      <c r="W458" s="52">
        <v>0</v>
      </c>
      <c r="X458" s="52">
        <v>0</v>
      </c>
      <c r="Y458" s="52">
        <v>0</v>
      </c>
      <c r="Z458" s="52">
        <v>0</v>
      </c>
      <c r="AA458" s="25">
        <v>0</v>
      </c>
      <c r="AB458" s="25">
        <v>0</v>
      </c>
      <c r="AC458" s="25">
        <v>0</v>
      </c>
      <c r="AD458" s="25">
        <v>0</v>
      </c>
      <c r="AE458" s="25">
        <v>0</v>
      </c>
      <c r="AF458" s="25">
        <v>0</v>
      </c>
      <c r="AG458" s="25">
        <v>0</v>
      </c>
      <c r="AH458" s="25">
        <v>0</v>
      </c>
      <c r="AI458" s="25">
        <v>0</v>
      </c>
      <c r="AJ458" s="25">
        <v>0</v>
      </c>
      <c r="AK458" s="25">
        <v>0</v>
      </c>
      <c r="AL458" s="25">
        <v>0</v>
      </c>
      <c r="AM458" s="95">
        <v>0</v>
      </c>
      <c r="AN458" s="95" t="e">
        <f ca="1">IF(MengeInEEGSummieren(M458),AM458,0)</f>
        <v>#NAME?</v>
      </c>
      <c r="AO458" s="95">
        <f t="shared" si="39"/>
        <v>0</v>
      </c>
      <c r="AP458" s="95">
        <f t="shared" si="40"/>
        <v>0</v>
      </c>
      <c r="AS458">
        <v>0</v>
      </c>
      <c r="AT458">
        <v>0</v>
      </c>
      <c r="AU458" t="e">
        <f t="shared" ca="1" si="41"/>
        <v>#NAME?</v>
      </c>
    </row>
    <row r="459" spans="1:47" x14ac:dyDescent="0.15">
      <c r="A459" s="307"/>
      <c r="B459" s="308"/>
      <c r="C459" s="309"/>
      <c r="D459" s="308"/>
      <c r="E459" s="308"/>
      <c r="F459" s="310"/>
      <c r="G459" s="310"/>
      <c r="H459" s="311"/>
      <c r="I459" s="312"/>
      <c r="J459" s="311"/>
      <c r="K459" s="313"/>
      <c r="L459" s="66"/>
      <c r="M459" s="66"/>
      <c r="N459" s="66"/>
      <c r="O459" s="314"/>
      <c r="P459" s="314"/>
      <c r="Q459" s="314"/>
      <c r="R459" s="314"/>
      <c r="S459" s="314"/>
      <c r="T459" s="314"/>
      <c r="U459" s="314"/>
      <c r="V459" s="314"/>
      <c r="W459" s="314"/>
      <c r="X459" s="314"/>
      <c r="Y459" s="314"/>
      <c r="Z459" s="314"/>
      <c r="AA459" s="315"/>
      <c r="AB459" s="315"/>
      <c r="AC459" s="315"/>
      <c r="AD459" s="315"/>
      <c r="AE459" s="315"/>
      <c r="AF459" s="315"/>
      <c r="AG459" s="315"/>
      <c r="AH459" s="315"/>
      <c r="AI459" s="315"/>
      <c r="AJ459" s="315"/>
      <c r="AK459" s="315"/>
      <c r="AL459" s="315"/>
      <c r="AM459" s="95">
        <v>0</v>
      </c>
      <c r="AN459" s="95" t="e">
        <f ca="1">IF(MengeInEEGSummieren(M459),AM459,0)</f>
        <v>#NAME?</v>
      </c>
      <c r="AO459" s="95">
        <f t="shared" si="39"/>
        <v>0</v>
      </c>
      <c r="AP459" s="95">
        <f t="shared" si="40"/>
        <v>0</v>
      </c>
      <c r="AS459">
        <v>0</v>
      </c>
      <c r="AT459">
        <v>0</v>
      </c>
      <c r="AU459" t="e">
        <f t="shared" ca="1" si="41"/>
        <v>#NAME?</v>
      </c>
    </row>
    <row r="460" spans="1:47" x14ac:dyDescent="0.15">
      <c r="A460" s="21" t="s">
        <v>733</v>
      </c>
      <c r="B460" s="22" t="s">
        <v>40</v>
      </c>
      <c r="C460" s="42"/>
      <c r="D460" s="22" t="s">
        <v>455</v>
      </c>
      <c r="E460" s="22"/>
      <c r="F460" s="23">
        <v>0</v>
      </c>
      <c r="G460" s="23">
        <v>0</v>
      </c>
      <c r="H460" s="24">
        <f t="shared" si="42"/>
        <v>0</v>
      </c>
      <c r="I460" s="153">
        <v>0</v>
      </c>
      <c r="J460" s="24">
        <f t="shared" si="43"/>
        <v>0</v>
      </c>
      <c r="K460" s="25">
        <f t="shared" si="44"/>
        <v>0</v>
      </c>
      <c r="L460">
        <v>0</v>
      </c>
      <c r="M460">
        <v>301432832</v>
      </c>
      <c r="N460">
        <v>42065747</v>
      </c>
      <c r="O460" s="52">
        <v>0</v>
      </c>
      <c r="P460" s="52">
        <v>0</v>
      </c>
      <c r="Q460" s="52">
        <v>0</v>
      </c>
      <c r="R460" s="52">
        <v>0</v>
      </c>
      <c r="S460" s="52">
        <v>0</v>
      </c>
      <c r="T460" s="52">
        <v>0</v>
      </c>
      <c r="U460" s="52">
        <v>0</v>
      </c>
      <c r="V460" s="52">
        <v>0</v>
      </c>
      <c r="W460" s="52">
        <v>0</v>
      </c>
      <c r="X460" s="52">
        <v>0</v>
      </c>
      <c r="Y460" s="52">
        <v>0</v>
      </c>
      <c r="Z460" s="52">
        <v>0</v>
      </c>
      <c r="AA460" s="25">
        <v>0</v>
      </c>
      <c r="AB460" s="25">
        <v>0</v>
      </c>
      <c r="AC460" s="25">
        <v>0</v>
      </c>
      <c r="AD460" s="25">
        <v>0</v>
      </c>
      <c r="AE460" s="25">
        <v>0</v>
      </c>
      <c r="AF460" s="25">
        <v>0</v>
      </c>
      <c r="AG460" s="25">
        <v>0</v>
      </c>
      <c r="AH460" s="25">
        <v>0</v>
      </c>
      <c r="AI460" s="25">
        <v>0</v>
      </c>
      <c r="AJ460" s="25">
        <v>0</v>
      </c>
      <c r="AK460" s="25">
        <v>0</v>
      </c>
      <c r="AL460" s="25">
        <v>0</v>
      </c>
      <c r="AM460" s="95">
        <v>0</v>
      </c>
      <c r="AN460" s="95" t="e">
        <f ca="1">IF(MengeInEEGSummieren(M460),AM460,0)</f>
        <v>#NAME?</v>
      </c>
      <c r="AO460" s="95">
        <f t="shared" si="39"/>
        <v>0</v>
      </c>
      <c r="AP460" s="95">
        <f t="shared" si="40"/>
        <v>0</v>
      </c>
      <c r="AS460">
        <v>0</v>
      </c>
      <c r="AT460">
        <v>0</v>
      </c>
      <c r="AU460" t="e">
        <f t="shared" ca="1" si="41"/>
        <v>#NAME?</v>
      </c>
    </row>
    <row r="461" spans="1:47" x14ac:dyDescent="0.15">
      <c r="A461" s="21" t="s">
        <v>734</v>
      </c>
      <c r="B461" s="22" t="s">
        <v>40</v>
      </c>
      <c r="C461" s="42"/>
      <c r="D461" s="22" t="s">
        <v>529</v>
      </c>
      <c r="E461" s="22"/>
      <c r="F461" s="23">
        <v>0</v>
      </c>
      <c r="G461" s="23">
        <v>0</v>
      </c>
      <c r="H461" s="24">
        <f t="shared" si="42"/>
        <v>0</v>
      </c>
      <c r="I461" s="153">
        <v>0</v>
      </c>
      <c r="J461" s="24">
        <f t="shared" si="43"/>
        <v>0</v>
      </c>
      <c r="K461" s="25">
        <f t="shared" si="44"/>
        <v>0</v>
      </c>
      <c r="L461">
        <v>0</v>
      </c>
      <c r="M461">
        <v>301432832</v>
      </c>
      <c r="N461">
        <v>42065747</v>
      </c>
      <c r="O461" s="52">
        <v>0</v>
      </c>
      <c r="P461" s="52">
        <v>0</v>
      </c>
      <c r="Q461" s="52">
        <v>0</v>
      </c>
      <c r="R461" s="52">
        <v>0</v>
      </c>
      <c r="S461" s="52">
        <v>0</v>
      </c>
      <c r="T461" s="52">
        <v>0</v>
      </c>
      <c r="U461" s="52">
        <v>0</v>
      </c>
      <c r="V461" s="52">
        <v>0</v>
      </c>
      <c r="W461" s="52">
        <v>0</v>
      </c>
      <c r="X461" s="52">
        <v>0</v>
      </c>
      <c r="Y461" s="52">
        <v>0</v>
      </c>
      <c r="Z461" s="52">
        <v>0</v>
      </c>
      <c r="AA461" s="25">
        <v>0</v>
      </c>
      <c r="AB461" s="25">
        <v>0</v>
      </c>
      <c r="AC461" s="25">
        <v>0</v>
      </c>
      <c r="AD461" s="25">
        <v>0</v>
      </c>
      <c r="AE461" s="25">
        <v>0</v>
      </c>
      <c r="AF461" s="25">
        <v>0</v>
      </c>
      <c r="AG461" s="25">
        <v>0</v>
      </c>
      <c r="AH461" s="25">
        <v>0</v>
      </c>
      <c r="AI461" s="25">
        <v>0</v>
      </c>
      <c r="AJ461" s="25">
        <v>0</v>
      </c>
      <c r="AK461" s="25">
        <v>0</v>
      </c>
      <c r="AL461" s="25">
        <v>0</v>
      </c>
      <c r="AM461" s="95">
        <v>0</v>
      </c>
      <c r="AN461" s="95" t="e">
        <f ca="1">IF(MengeInEEGSummieren(M461),AM461,0)</f>
        <v>#NAME?</v>
      </c>
      <c r="AO461" s="95">
        <f t="shared" si="39"/>
        <v>0</v>
      </c>
      <c r="AP461" s="95">
        <f t="shared" si="40"/>
        <v>0</v>
      </c>
      <c r="AS461">
        <v>0</v>
      </c>
      <c r="AT461">
        <v>0</v>
      </c>
      <c r="AU461" t="e">
        <f t="shared" ca="1" si="41"/>
        <v>#NAME?</v>
      </c>
    </row>
    <row r="462" spans="1:47" x14ac:dyDescent="0.15">
      <c r="A462" s="21" t="s">
        <v>735</v>
      </c>
      <c r="B462" s="22" t="s">
        <v>40</v>
      </c>
      <c r="C462" s="42"/>
      <c r="D462" s="22" t="s">
        <v>459</v>
      </c>
      <c r="E462" s="22"/>
      <c r="F462" s="23">
        <v>0</v>
      </c>
      <c r="G462" s="23">
        <v>0</v>
      </c>
      <c r="H462" s="24">
        <f t="shared" si="42"/>
        <v>0</v>
      </c>
      <c r="I462" s="153">
        <v>0</v>
      </c>
      <c r="J462" s="24">
        <f t="shared" si="43"/>
        <v>0</v>
      </c>
      <c r="K462" s="25">
        <f t="shared" si="44"/>
        <v>0</v>
      </c>
      <c r="L462">
        <v>0</v>
      </c>
      <c r="M462">
        <v>301432832</v>
      </c>
      <c r="N462">
        <v>42065747</v>
      </c>
      <c r="O462" s="52">
        <v>0</v>
      </c>
      <c r="P462" s="52">
        <v>0</v>
      </c>
      <c r="Q462" s="52">
        <v>0</v>
      </c>
      <c r="R462" s="52">
        <v>0</v>
      </c>
      <c r="S462" s="52">
        <v>0</v>
      </c>
      <c r="T462" s="52">
        <v>0</v>
      </c>
      <c r="U462" s="52">
        <v>0</v>
      </c>
      <c r="V462" s="52">
        <v>0</v>
      </c>
      <c r="W462" s="52">
        <v>0</v>
      </c>
      <c r="X462" s="52">
        <v>0</v>
      </c>
      <c r="Y462" s="52">
        <v>0</v>
      </c>
      <c r="Z462" s="52">
        <v>0</v>
      </c>
      <c r="AA462" s="25">
        <v>0</v>
      </c>
      <c r="AB462" s="25">
        <v>0</v>
      </c>
      <c r="AC462" s="25">
        <v>0</v>
      </c>
      <c r="AD462" s="25">
        <v>0</v>
      </c>
      <c r="AE462" s="25">
        <v>0</v>
      </c>
      <c r="AF462" s="25">
        <v>0</v>
      </c>
      <c r="AG462" s="25">
        <v>0</v>
      </c>
      <c r="AH462" s="25">
        <v>0</v>
      </c>
      <c r="AI462" s="25">
        <v>0</v>
      </c>
      <c r="AJ462" s="25">
        <v>0</v>
      </c>
      <c r="AK462" s="25">
        <v>0</v>
      </c>
      <c r="AL462" s="25">
        <v>0</v>
      </c>
      <c r="AM462" s="95">
        <v>0</v>
      </c>
      <c r="AN462" s="95" t="e">
        <f ca="1">IF(MengeInEEGSummieren(M462),AM462,0)</f>
        <v>#NAME?</v>
      </c>
      <c r="AO462" s="95">
        <f t="shared" si="39"/>
        <v>0</v>
      </c>
      <c r="AP462" s="95">
        <f t="shared" si="40"/>
        <v>0</v>
      </c>
      <c r="AS462">
        <v>0</v>
      </c>
      <c r="AT462">
        <v>0</v>
      </c>
      <c r="AU462" t="e">
        <f t="shared" ca="1" si="41"/>
        <v>#NAME?</v>
      </c>
    </row>
    <row r="463" spans="1:47" x14ac:dyDescent="0.15">
      <c r="A463" s="21" t="s">
        <v>736</v>
      </c>
      <c r="B463" s="22" t="s">
        <v>40</v>
      </c>
      <c r="C463" s="42"/>
      <c r="D463" s="22" t="s">
        <v>461</v>
      </c>
      <c r="E463" s="22"/>
      <c r="F463" s="23">
        <v>0</v>
      </c>
      <c r="G463" s="23">
        <v>0</v>
      </c>
      <c r="H463" s="24">
        <f t="shared" si="42"/>
        <v>0</v>
      </c>
      <c r="I463" s="153">
        <v>0</v>
      </c>
      <c r="J463" s="24">
        <f t="shared" si="43"/>
        <v>0</v>
      </c>
      <c r="K463" s="25">
        <f t="shared" si="44"/>
        <v>0</v>
      </c>
      <c r="L463">
        <v>0</v>
      </c>
      <c r="M463">
        <v>301432832</v>
      </c>
      <c r="N463">
        <v>42065747</v>
      </c>
      <c r="O463" s="52">
        <v>0</v>
      </c>
      <c r="P463" s="52">
        <v>0</v>
      </c>
      <c r="Q463" s="52">
        <v>0</v>
      </c>
      <c r="R463" s="52">
        <v>0</v>
      </c>
      <c r="S463" s="52">
        <v>0</v>
      </c>
      <c r="T463" s="52">
        <v>0</v>
      </c>
      <c r="U463" s="52">
        <v>0</v>
      </c>
      <c r="V463" s="52">
        <v>0</v>
      </c>
      <c r="W463" s="52">
        <v>0</v>
      </c>
      <c r="X463" s="52">
        <v>0</v>
      </c>
      <c r="Y463" s="52">
        <v>0</v>
      </c>
      <c r="Z463" s="52">
        <v>0</v>
      </c>
      <c r="AA463" s="25">
        <v>0</v>
      </c>
      <c r="AB463" s="25">
        <v>0</v>
      </c>
      <c r="AC463" s="25">
        <v>0</v>
      </c>
      <c r="AD463" s="25">
        <v>0</v>
      </c>
      <c r="AE463" s="25">
        <v>0</v>
      </c>
      <c r="AF463" s="25">
        <v>0</v>
      </c>
      <c r="AG463" s="25">
        <v>0</v>
      </c>
      <c r="AH463" s="25">
        <v>0</v>
      </c>
      <c r="AI463" s="25">
        <v>0</v>
      </c>
      <c r="AJ463" s="25">
        <v>0</v>
      </c>
      <c r="AK463" s="25">
        <v>0</v>
      </c>
      <c r="AL463" s="25">
        <v>0</v>
      </c>
      <c r="AM463" s="95">
        <v>0</v>
      </c>
      <c r="AN463" s="95" t="e">
        <f ca="1">IF(MengeInEEGSummieren(M463),AM463,0)</f>
        <v>#NAME?</v>
      </c>
      <c r="AO463" s="95">
        <f t="shared" si="39"/>
        <v>0</v>
      </c>
      <c r="AP463" s="95">
        <f t="shared" si="40"/>
        <v>0</v>
      </c>
      <c r="AS463">
        <v>0</v>
      </c>
      <c r="AT463">
        <v>0</v>
      </c>
      <c r="AU463" t="e">
        <f t="shared" ca="1" si="41"/>
        <v>#NAME?</v>
      </c>
    </row>
    <row r="464" spans="1:47" x14ac:dyDescent="0.15">
      <c r="A464" s="21" t="s">
        <v>737</v>
      </c>
      <c r="B464" s="22" t="s">
        <v>40</v>
      </c>
      <c r="C464" s="42"/>
      <c r="D464" s="22" t="s">
        <v>463</v>
      </c>
      <c r="E464" s="22"/>
      <c r="F464" s="23">
        <v>0</v>
      </c>
      <c r="G464" s="23">
        <v>0</v>
      </c>
      <c r="H464" s="24">
        <f t="shared" ref="H464:H527" si="45">AM464</f>
        <v>0</v>
      </c>
      <c r="I464" s="153">
        <v>0</v>
      </c>
      <c r="J464" s="24">
        <f t="shared" ref="J464:J527" si="46">SUM(O464:Z464,AT464)</f>
        <v>0</v>
      </c>
      <c r="K464" s="25">
        <f t="shared" ref="K464:K527" si="47">SUM(AA464:AL464,AS464)</f>
        <v>0</v>
      </c>
      <c r="L464">
        <v>0</v>
      </c>
      <c r="M464">
        <v>288751872</v>
      </c>
      <c r="N464">
        <v>42065747</v>
      </c>
      <c r="O464" s="52">
        <v>0</v>
      </c>
      <c r="P464" s="52">
        <v>0</v>
      </c>
      <c r="Q464" s="52">
        <v>0</v>
      </c>
      <c r="R464" s="52">
        <v>0</v>
      </c>
      <c r="S464" s="52">
        <v>0</v>
      </c>
      <c r="T464" s="52">
        <v>0</v>
      </c>
      <c r="U464" s="52">
        <v>0</v>
      </c>
      <c r="V464" s="52">
        <v>0</v>
      </c>
      <c r="W464" s="52">
        <v>0</v>
      </c>
      <c r="X464" s="52">
        <v>0</v>
      </c>
      <c r="Y464" s="52">
        <v>0</v>
      </c>
      <c r="Z464" s="52">
        <v>0</v>
      </c>
      <c r="AA464" s="25">
        <v>0</v>
      </c>
      <c r="AB464" s="25">
        <v>0</v>
      </c>
      <c r="AC464" s="25">
        <v>0</v>
      </c>
      <c r="AD464" s="25">
        <v>0</v>
      </c>
      <c r="AE464" s="25">
        <v>0</v>
      </c>
      <c r="AF464" s="25">
        <v>0</v>
      </c>
      <c r="AG464" s="25">
        <v>0</v>
      </c>
      <c r="AH464" s="25">
        <v>0</v>
      </c>
      <c r="AI464" s="25">
        <v>0</v>
      </c>
      <c r="AJ464" s="25">
        <v>0</v>
      </c>
      <c r="AK464" s="25">
        <v>0</v>
      </c>
      <c r="AL464" s="25">
        <v>0</v>
      </c>
      <c r="AM464" s="95">
        <v>0</v>
      </c>
      <c r="AN464" s="95" t="e">
        <f ca="1">IF(MengeInEEGSummieren(M464),AM464,0)</f>
        <v>#NAME?</v>
      </c>
      <c r="AO464" s="95">
        <f t="shared" ref="AO464:AO527" si="48">IF(AQ464,$H464,0)</f>
        <v>0</v>
      </c>
      <c r="AP464" s="95">
        <f t="shared" ref="AP464:AP527" si="49">IF(AR464,$H464,0)</f>
        <v>0</v>
      </c>
      <c r="AS464">
        <v>0</v>
      </c>
      <c r="AT464">
        <v>0</v>
      </c>
      <c r="AU464" t="e">
        <f t="shared" ref="AU464:AU527" ca="1" si="50">EVFlag(M464)</f>
        <v>#NAME?</v>
      </c>
    </row>
    <row r="465" spans="1:47" x14ac:dyDescent="0.15">
      <c r="A465" s="21" t="s">
        <v>738</v>
      </c>
      <c r="B465" s="22" t="s">
        <v>40</v>
      </c>
      <c r="C465" s="42"/>
      <c r="D465" s="22" t="s">
        <v>465</v>
      </c>
      <c r="E465" s="22"/>
      <c r="F465" s="23">
        <v>0</v>
      </c>
      <c r="G465" s="23">
        <v>0</v>
      </c>
      <c r="H465" s="24">
        <f t="shared" si="45"/>
        <v>0</v>
      </c>
      <c r="I465" s="153">
        <v>0</v>
      </c>
      <c r="J465" s="24">
        <f t="shared" si="46"/>
        <v>0</v>
      </c>
      <c r="K465" s="25">
        <f t="shared" si="47"/>
        <v>0</v>
      </c>
      <c r="L465">
        <v>0</v>
      </c>
      <c r="M465">
        <v>288751872</v>
      </c>
      <c r="N465">
        <v>42065747</v>
      </c>
      <c r="O465" s="52">
        <v>0</v>
      </c>
      <c r="P465" s="52">
        <v>0</v>
      </c>
      <c r="Q465" s="52">
        <v>0</v>
      </c>
      <c r="R465" s="52">
        <v>0</v>
      </c>
      <c r="S465" s="52">
        <v>0</v>
      </c>
      <c r="T465" s="52">
        <v>0</v>
      </c>
      <c r="U465" s="52">
        <v>0</v>
      </c>
      <c r="V465" s="52">
        <v>0</v>
      </c>
      <c r="W465" s="52">
        <v>0</v>
      </c>
      <c r="X465" s="52">
        <v>0</v>
      </c>
      <c r="Y465" s="52">
        <v>0</v>
      </c>
      <c r="Z465" s="52">
        <v>0</v>
      </c>
      <c r="AA465" s="25">
        <v>0</v>
      </c>
      <c r="AB465" s="25">
        <v>0</v>
      </c>
      <c r="AC465" s="25">
        <v>0</v>
      </c>
      <c r="AD465" s="25">
        <v>0</v>
      </c>
      <c r="AE465" s="25">
        <v>0</v>
      </c>
      <c r="AF465" s="25">
        <v>0</v>
      </c>
      <c r="AG465" s="25">
        <v>0</v>
      </c>
      <c r="AH465" s="25">
        <v>0</v>
      </c>
      <c r="AI465" s="25">
        <v>0</v>
      </c>
      <c r="AJ465" s="25">
        <v>0</v>
      </c>
      <c r="AK465" s="25">
        <v>0</v>
      </c>
      <c r="AL465" s="25">
        <v>0</v>
      </c>
      <c r="AM465" s="95">
        <v>0</v>
      </c>
      <c r="AN465" s="95" t="e">
        <f ca="1">IF(MengeInEEGSummieren(M465),AM465,0)</f>
        <v>#NAME?</v>
      </c>
      <c r="AO465" s="95">
        <f t="shared" si="48"/>
        <v>0</v>
      </c>
      <c r="AP465" s="95">
        <f t="shared" si="49"/>
        <v>0</v>
      </c>
      <c r="AS465">
        <v>0</v>
      </c>
      <c r="AT465">
        <v>0</v>
      </c>
      <c r="AU465" t="e">
        <f t="shared" ca="1" si="50"/>
        <v>#NAME?</v>
      </c>
    </row>
    <row r="466" spans="1:47" x14ac:dyDescent="0.15">
      <c r="A466" s="21" t="s">
        <v>739</v>
      </c>
      <c r="B466" s="22" t="s">
        <v>40</v>
      </c>
      <c r="C466" s="42"/>
      <c r="D466" s="22" t="s">
        <v>467</v>
      </c>
      <c r="E466" s="22"/>
      <c r="F466" s="23">
        <v>0</v>
      </c>
      <c r="G466" s="23">
        <v>0</v>
      </c>
      <c r="H466" s="24">
        <f t="shared" si="45"/>
        <v>0</v>
      </c>
      <c r="I466" s="153">
        <v>0</v>
      </c>
      <c r="J466" s="24">
        <f t="shared" si="46"/>
        <v>0</v>
      </c>
      <c r="K466" s="25">
        <f t="shared" si="47"/>
        <v>0</v>
      </c>
      <c r="L466">
        <v>0</v>
      </c>
      <c r="M466">
        <v>288751872</v>
      </c>
      <c r="N466">
        <v>42065747</v>
      </c>
      <c r="O466" s="52">
        <v>0</v>
      </c>
      <c r="P466" s="52">
        <v>0</v>
      </c>
      <c r="Q466" s="52">
        <v>0</v>
      </c>
      <c r="R466" s="52">
        <v>0</v>
      </c>
      <c r="S466" s="52">
        <v>0</v>
      </c>
      <c r="T466" s="52">
        <v>0</v>
      </c>
      <c r="U466" s="52">
        <v>0</v>
      </c>
      <c r="V466" s="52">
        <v>0</v>
      </c>
      <c r="W466" s="52">
        <v>0</v>
      </c>
      <c r="X466" s="52">
        <v>0</v>
      </c>
      <c r="Y466" s="52">
        <v>0</v>
      </c>
      <c r="Z466" s="52">
        <v>0</v>
      </c>
      <c r="AA466" s="25">
        <v>0</v>
      </c>
      <c r="AB466" s="25">
        <v>0</v>
      </c>
      <c r="AC466" s="25">
        <v>0</v>
      </c>
      <c r="AD466" s="25">
        <v>0</v>
      </c>
      <c r="AE466" s="25">
        <v>0</v>
      </c>
      <c r="AF466" s="25">
        <v>0</v>
      </c>
      <c r="AG466" s="25">
        <v>0</v>
      </c>
      <c r="AH466" s="25">
        <v>0</v>
      </c>
      <c r="AI466" s="25">
        <v>0</v>
      </c>
      <c r="AJ466" s="25">
        <v>0</v>
      </c>
      <c r="AK466" s="25">
        <v>0</v>
      </c>
      <c r="AL466" s="25">
        <v>0</v>
      </c>
      <c r="AM466" s="95">
        <v>0</v>
      </c>
      <c r="AN466" s="95" t="e">
        <f ca="1">IF(MengeInEEGSummieren(M466),AM466,0)</f>
        <v>#NAME?</v>
      </c>
      <c r="AO466" s="95">
        <f t="shared" si="48"/>
        <v>0</v>
      </c>
      <c r="AP466" s="95">
        <f t="shared" si="49"/>
        <v>0</v>
      </c>
      <c r="AS466">
        <v>0</v>
      </c>
      <c r="AT466">
        <v>0</v>
      </c>
      <c r="AU466" t="e">
        <f t="shared" ca="1" si="50"/>
        <v>#NAME?</v>
      </c>
    </row>
    <row r="467" spans="1:47" x14ac:dyDescent="0.15">
      <c r="A467" s="21" t="s">
        <v>740</v>
      </c>
      <c r="B467" s="22" t="s">
        <v>40</v>
      </c>
      <c r="C467" s="42"/>
      <c r="D467" s="22" t="s">
        <v>469</v>
      </c>
      <c r="E467" s="22"/>
      <c r="F467" s="23">
        <v>0</v>
      </c>
      <c r="G467" s="23">
        <v>0</v>
      </c>
      <c r="H467" s="24">
        <f t="shared" si="45"/>
        <v>0</v>
      </c>
      <c r="I467" s="153">
        <v>0</v>
      </c>
      <c r="J467" s="24">
        <f t="shared" si="46"/>
        <v>0</v>
      </c>
      <c r="K467" s="25">
        <f t="shared" si="47"/>
        <v>0</v>
      </c>
      <c r="L467">
        <v>0</v>
      </c>
      <c r="M467">
        <v>288751872</v>
      </c>
      <c r="N467">
        <v>42065747</v>
      </c>
      <c r="O467" s="52">
        <v>0</v>
      </c>
      <c r="P467" s="52">
        <v>0</v>
      </c>
      <c r="Q467" s="52">
        <v>0</v>
      </c>
      <c r="R467" s="52">
        <v>0</v>
      </c>
      <c r="S467" s="52">
        <v>0</v>
      </c>
      <c r="T467" s="52">
        <v>0</v>
      </c>
      <c r="U467" s="52">
        <v>0</v>
      </c>
      <c r="V467" s="52">
        <v>0</v>
      </c>
      <c r="W467" s="52">
        <v>0</v>
      </c>
      <c r="X467" s="52">
        <v>0</v>
      </c>
      <c r="Y467" s="52">
        <v>0</v>
      </c>
      <c r="Z467" s="52">
        <v>0</v>
      </c>
      <c r="AA467" s="25">
        <v>0</v>
      </c>
      <c r="AB467" s="25">
        <v>0</v>
      </c>
      <c r="AC467" s="25">
        <v>0</v>
      </c>
      <c r="AD467" s="25">
        <v>0</v>
      </c>
      <c r="AE467" s="25">
        <v>0</v>
      </c>
      <c r="AF467" s="25">
        <v>0</v>
      </c>
      <c r="AG467" s="25">
        <v>0</v>
      </c>
      <c r="AH467" s="25">
        <v>0</v>
      </c>
      <c r="AI467" s="25">
        <v>0</v>
      </c>
      <c r="AJ467" s="25">
        <v>0</v>
      </c>
      <c r="AK467" s="25">
        <v>0</v>
      </c>
      <c r="AL467" s="25">
        <v>0</v>
      </c>
      <c r="AM467" s="95">
        <v>0</v>
      </c>
      <c r="AN467" s="95" t="e">
        <f ca="1">IF(MengeInEEGSummieren(M467),AM467,0)</f>
        <v>#NAME?</v>
      </c>
      <c r="AO467" s="95">
        <f t="shared" si="48"/>
        <v>0</v>
      </c>
      <c r="AP467" s="95">
        <f t="shared" si="49"/>
        <v>0</v>
      </c>
      <c r="AS467">
        <v>0</v>
      </c>
      <c r="AT467">
        <v>0</v>
      </c>
      <c r="AU467" t="e">
        <f t="shared" ca="1" si="50"/>
        <v>#NAME?</v>
      </c>
    </row>
    <row r="468" spans="1:47" x14ac:dyDescent="0.15">
      <c r="A468" s="21" t="s">
        <v>741</v>
      </c>
      <c r="B468" s="22" t="s">
        <v>40</v>
      </c>
      <c r="C468" s="42"/>
      <c r="D468" s="22" t="s">
        <v>471</v>
      </c>
      <c r="E468" s="22"/>
      <c r="F468" s="23">
        <v>0</v>
      </c>
      <c r="G468" s="23">
        <v>0</v>
      </c>
      <c r="H468" s="24">
        <f t="shared" si="45"/>
        <v>0</v>
      </c>
      <c r="I468" s="153">
        <v>0</v>
      </c>
      <c r="J468" s="24">
        <f t="shared" si="46"/>
        <v>0</v>
      </c>
      <c r="K468" s="25">
        <f t="shared" si="47"/>
        <v>0</v>
      </c>
      <c r="L468">
        <v>0</v>
      </c>
      <c r="M468">
        <v>288751872</v>
      </c>
      <c r="N468">
        <v>42065747</v>
      </c>
      <c r="O468" s="52">
        <v>0</v>
      </c>
      <c r="P468" s="52">
        <v>0</v>
      </c>
      <c r="Q468" s="52">
        <v>0</v>
      </c>
      <c r="R468" s="52">
        <v>0</v>
      </c>
      <c r="S468" s="52">
        <v>0</v>
      </c>
      <c r="T468" s="52">
        <v>0</v>
      </c>
      <c r="U468" s="52">
        <v>0</v>
      </c>
      <c r="V468" s="52">
        <v>0</v>
      </c>
      <c r="W468" s="52">
        <v>0</v>
      </c>
      <c r="X468" s="52">
        <v>0</v>
      </c>
      <c r="Y468" s="52">
        <v>0</v>
      </c>
      <c r="Z468" s="52">
        <v>0</v>
      </c>
      <c r="AA468" s="25">
        <v>0</v>
      </c>
      <c r="AB468" s="25">
        <v>0</v>
      </c>
      <c r="AC468" s="25">
        <v>0</v>
      </c>
      <c r="AD468" s="25">
        <v>0</v>
      </c>
      <c r="AE468" s="25">
        <v>0</v>
      </c>
      <c r="AF468" s="25">
        <v>0</v>
      </c>
      <c r="AG468" s="25">
        <v>0</v>
      </c>
      <c r="AH468" s="25">
        <v>0</v>
      </c>
      <c r="AI468" s="25">
        <v>0</v>
      </c>
      <c r="AJ468" s="25">
        <v>0</v>
      </c>
      <c r="AK468" s="25">
        <v>0</v>
      </c>
      <c r="AL468" s="25">
        <v>0</v>
      </c>
      <c r="AM468" s="95">
        <v>0</v>
      </c>
      <c r="AN468" s="95" t="e">
        <f ca="1">IF(MengeInEEGSummieren(M468),AM468,0)</f>
        <v>#NAME?</v>
      </c>
      <c r="AO468" s="95">
        <f t="shared" si="48"/>
        <v>0</v>
      </c>
      <c r="AP468" s="95">
        <f t="shared" si="49"/>
        <v>0</v>
      </c>
      <c r="AS468">
        <v>0</v>
      </c>
      <c r="AT468">
        <v>0</v>
      </c>
      <c r="AU468" t="e">
        <f t="shared" ca="1" si="50"/>
        <v>#NAME?</v>
      </c>
    </row>
    <row r="469" spans="1:47" x14ac:dyDescent="0.15">
      <c r="A469" s="21" t="s">
        <v>742</v>
      </c>
      <c r="B469" s="22" t="s">
        <v>40</v>
      </c>
      <c r="C469" s="42"/>
      <c r="D469" s="22" t="s">
        <v>473</v>
      </c>
      <c r="E469" s="22"/>
      <c r="F469" s="23">
        <v>0</v>
      </c>
      <c r="G469" s="23">
        <v>0</v>
      </c>
      <c r="H469" s="24">
        <f t="shared" si="45"/>
        <v>0</v>
      </c>
      <c r="I469" s="153">
        <v>0</v>
      </c>
      <c r="J469" s="24">
        <f t="shared" si="46"/>
        <v>0</v>
      </c>
      <c r="K469" s="25">
        <f t="shared" si="47"/>
        <v>0</v>
      </c>
      <c r="L469">
        <v>0</v>
      </c>
      <c r="M469">
        <v>288751872</v>
      </c>
      <c r="N469">
        <v>42065747</v>
      </c>
      <c r="O469" s="52">
        <v>0</v>
      </c>
      <c r="P469" s="52">
        <v>0</v>
      </c>
      <c r="Q469" s="52">
        <v>0</v>
      </c>
      <c r="R469" s="52">
        <v>0</v>
      </c>
      <c r="S469" s="52">
        <v>0</v>
      </c>
      <c r="T469" s="52">
        <v>0</v>
      </c>
      <c r="U469" s="52">
        <v>0</v>
      </c>
      <c r="V469" s="52">
        <v>0</v>
      </c>
      <c r="W469" s="52">
        <v>0</v>
      </c>
      <c r="X469" s="52">
        <v>0</v>
      </c>
      <c r="Y469" s="52">
        <v>0</v>
      </c>
      <c r="Z469" s="52">
        <v>0</v>
      </c>
      <c r="AA469" s="25">
        <v>0</v>
      </c>
      <c r="AB469" s="25">
        <v>0</v>
      </c>
      <c r="AC469" s="25">
        <v>0</v>
      </c>
      <c r="AD469" s="25">
        <v>0</v>
      </c>
      <c r="AE469" s="25">
        <v>0</v>
      </c>
      <c r="AF469" s="25">
        <v>0</v>
      </c>
      <c r="AG469" s="25">
        <v>0</v>
      </c>
      <c r="AH469" s="25">
        <v>0</v>
      </c>
      <c r="AI469" s="25">
        <v>0</v>
      </c>
      <c r="AJ469" s="25">
        <v>0</v>
      </c>
      <c r="AK469" s="25">
        <v>0</v>
      </c>
      <c r="AL469" s="25">
        <v>0</v>
      </c>
      <c r="AM469" s="95">
        <v>0</v>
      </c>
      <c r="AN469" s="95" t="e">
        <f ca="1">IF(MengeInEEGSummieren(M469),AM469,0)</f>
        <v>#NAME?</v>
      </c>
      <c r="AO469" s="95">
        <f t="shared" si="48"/>
        <v>0</v>
      </c>
      <c r="AP469" s="95">
        <f t="shared" si="49"/>
        <v>0</v>
      </c>
      <c r="AS469">
        <v>0</v>
      </c>
      <c r="AT469">
        <v>0</v>
      </c>
      <c r="AU469" t="e">
        <f t="shared" ca="1" si="50"/>
        <v>#NAME?</v>
      </c>
    </row>
    <row r="470" spans="1:47" x14ac:dyDescent="0.15">
      <c r="A470" s="21" t="s">
        <v>743</v>
      </c>
      <c r="B470" s="22" t="s">
        <v>40</v>
      </c>
      <c r="C470" s="42"/>
      <c r="D470" s="22" t="s">
        <v>475</v>
      </c>
      <c r="E470" s="22"/>
      <c r="F470" s="23">
        <v>0</v>
      </c>
      <c r="G470" s="23">
        <v>0</v>
      </c>
      <c r="H470" s="24">
        <f t="shared" si="45"/>
        <v>0</v>
      </c>
      <c r="I470" s="153">
        <v>0</v>
      </c>
      <c r="J470" s="24">
        <f t="shared" si="46"/>
        <v>0</v>
      </c>
      <c r="K470" s="25">
        <f t="shared" si="47"/>
        <v>0</v>
      </c>
      <c r="L470">
        <v>0</v>
      </c>
      <c r="M470">
        <v>301432832</v>
      </c>
      <c r="N470">
        <v>42065747</v>
      </c>
      <c r="O470" s="52">
        <v>0</v>
      </c>
      <c r="P470" s="52">
        <v>0</v>
      </c>
      <c r="Q470" s="52">
        <v>0</v>
      </c>
      <c r="R470" s="52">
        <v>0</v>
      </c>
      <c r="S470" s="52">
        <v>0</v>
      </c>
      <c r="T470" s="52">
        <v>0</v>
      </c>
      <c r="U470" s="52">
        <v>0</v>
      </c>
      <c r="V470" s="52">
        <v>0</v>
      </c>
      <c r="W470" s="52">
        <v>0</v>
      </c>
      <c r="X470" s="52">
        <v>0</v>
      </c>
      <c r="Y470" s="52">
        <v>0</v>
      </c>
      <c r="Z470" s="52">
        <v>0</v>
      </c>
      <c r="AA470" s="25">
        <v>0</v>
      </c>
      <c r="AB470" s="25">
        <v>0</v>
      </c>
      <c r="AC470" s="25">
        <v>0</v>
      </c>
      <c r="AD470" s="25">
        <v>0</v>
      </c>
      <c r="AE470" s="25">
        <v>0</v>
      </c>
      <c r="AF470" s="25">
        <v>0</v>
      </c>
      <c r="AG470" s="25">
        <v>0</v>
      </c>
      <c r="AH470" s="25">
        <v>0</v>
      </c>
      <c r="AI470" s="25">
        <v>0</v>
      </c>
      <c r="AJ470" s="25">
        <v>0</v>
      </c>
      <c r="AK470" s="25">
        <v>0</v>
      </c>
      <c r="AL470" s="25">
        <v>0</v>
      </c>
      <c r="AM470" s="95">
        <v>0</v>
      </c>
      <c r="AN470" s="95" t="e">
        <f ca="1">IF(MengeInEEGSummieren(M470),AM470,0)</f>
        <v>#NAME?</v>
      </c>
      <c r="AO470" s="95">
        <f t="shared" si="48"/>
        <v>0</v>
      </c>
      <c r="AP470" s="95">
        <f t="shared" si="49"/>
        <v>0</v>
      </c>
      <c r="AS470">
        <v>0</v>
      </c>
      <c r="AT470">
        <v>0</v>
      </c>
      <c r="AU470" t="e">
        <f t="shared" ca="1" si="50"/>
        <v>#NAME?</v>
      </c>
    </row>
    <row r="471" spans="1:47" x14ac:dyDescent="0.15">
      <c r="A471" s="21" t="s">
        <v>744</v>
      </c>
      <c r="B471" s="22" t="s">
        <v>40</v>
      </c>
      <c r="C471" s="42"/>
      <c r="D471" s="22" t="s">
        <v>745</v>
      </c>
      <c r="E471" s="22"/>
      <c r="F471" s="23">
        <v>0</v>
      </c>
      <c r="G471" s="23">
        <v>0</v>
      </c>
      <c r="H471" s="24">
        <f t="shared" si="45"/>
        <v>0</v>
      </c>
      <c r="I471" s="153">
        <v>0</v>
      </c>
      <c r="J471" s="24">
        <f t="shared" si="46"/>
        <v>0</v>
      </c>
      <c r="K471" s="25">
        <f t="shared" si="47"/>
        <v>0</v>
      </c>
      <c r="L471">
        <v>0</v>
      </c>
      <c r="M471">
        <v>301432832</v>
      </c>
      <c r="N471">
        <v>42065747</v>
      </c>
      <c r="O471" s="52">
        <v>0</v>
      </c>
      <c r="P471" s="52">
        <v>0</v>
      </c>
      <c r="Q471" s="52">
        <v>0</v>
      </c>
      <c r="R471" s="52">
        <v>0</v>
      </c>
      <c r="S471" s="52">
        <v>0</v>
      </c>
      <c r="T471" s="52">
        <v>0</v>
      </c>
      <c r="U471" s="52">
        <v>0</v>
      </c>
      <c r="V471" s="52">
        <v>0</v>
      </c>
      <c r="W471" s="52">
        <v>0</v>
      </c>
      <c r="X471" s="52">
        <v>0</v>
      </c>
      <c r="Y471" s="52">
        <v>0</v>
      </c>
      <c r="Z471" s="52">
        <v>0</v>
      </c>
      <c r="AA471" s="25">
        <v>0</v>
      </c>
      <c r="AB471" s="25">
        <v>0</v>
      </c>
      <c r="AC471" s="25">
        <v>0</v>
      </c>
      <c r="AD471" s="25">
        <v>0</v>
      </c>
      <c r="AE471" s="25">
        <v>0</v>
      </c>
      <c r="AF471" s="25">
        <v>0</v>
      </c>
      <c r="AG471" s="25">
        <v>0</v>
      </c>
      <c r="AH471" s="25">
        <v>0</v>
      </c>
      <c r="AI471" s="25">
        <v>0</v>
      </c>
      <c r="AJ471" s="25">
        <v>0</v>
      </c>
      <c r="AK471" s="25">
        <v>0</v>
      </c>
      <c r="AL471" s="25">
        <v>0</v>
      </c>
      <c r="AM471" s="95">
        <v>0</v>
      </c>
      <c r="AN471" s="95" t="e">
        <f ca="1">IF(MengeInEEGSummieren(M471),AM471,0)</f>
        <v>#NAME?</v>
      </c>
      <c r="AO471" s="95">
        <f t="shared" si="48"/>
        <v>0</v>
      </c>
      <c r="AP471" s="95">
        <f t="shared" si="49"/>
        <v>0</v>
      </c>
      <c r="AS471">
        <v>0</v>
      </c>
      <c r="AT471">
        <v>0</v>
      </c>
      <c r="AU471" t="e">
        <f t="shared" ca="1" si="50"/>
        <v>#NAME?</v>
      </c>
    </row>
    <row r="472" spans="1:47" x14ac:dyDescent="0.15">
      <c r="A472" s="21" t="s">
        <v>746</v>
      </c>
      <c r="B472" s="22" t="s">
        <v>40</v>
      </c>
      <c r="C472" s="42"/>
      <c r="D472" s="22" t="s">
        <v>479</v>
      </c>
      <c r="E472" s="22"/>
      <c r="F472" s="23">
        <v>0</v>
      </c>
      <c r="G472" s="23">
        <v>0</v>
      </c>
      <c r="H472" s="24">
        <f t="shared" si="45"/>
        <v>0</v>
      </c>
      <c r="I472" s="153">
        <v>0</v>
      </c>
      <c r="J472" s="24">
        <f t="shared" si="46"/>
        <v>0</v>
      </c>
      <c r="K472" s="25">
        <f t="shared" si="47"/>
        <v>0</v>
      </c>
      <c r="L472">
        <v>0</v>
      </c>
      <c r="M472">
        <v>287735808</v>
      </c>
      <c r="N472">
        <v>42065747</v>
      </c>
      <c r="O472" s="52">
        <v>0</v>
      </c>
      <c r="P472" s="52">
        <v>0</v>
      </c>
      <c r="Q472" s="52">
        <v>0</v>
      </c>
      <c r="R472" s="52">
        <v>0</v>
      </c>
      <c r="S472" s="52">
        <v>0</v>
      </c>
      <c r="T472" s="52">
        <v>0</v>
      </c>
      <c r="U472" s="52">
        <v>0</v>
      </c>
      <c r="V472" s="52">
        <v>0</v>
      </c>
      <c r="W472" s="52">
        <v>0</v>
      </c>
      <c r="X472" s="52">
        <v>0</v>
      </c>
      <c r="Y472" s="52">
        <v>0</v>
      </c>
      <c r="Z472" s="52">
        <v>0</v>
      </c>
      <c r="AA472" s="25">
        <v>0</v>
      </c>
      <c r="AB472" s="25">
        <v>0</v>
      </c>
      <c r="AC472" s="25">
        <v>0</v>
      </c>
      <c r="AD472" s="25">
        <v>0</v>
      </c>
      <c r="AE472" s="25">
        <v>0</v>
      </c>
      <c r="AF472" s="25">
        <v>0</v>
      </c>
      <c r="AG472" s="25">
        <v>0</v>
      </c>
      <c r="AH472" s="25">
        <v>0</v>
      </c>
      <c r="AI472" s="25">
        <v>0</v>
      </c>
      <c r="AJ472" s="25">
        <v>0</v>
      </c>
      <c r="AK472" s="25">
        <v>0</v>
      </c>
      <c r="AL472" s="25">
        <v>0</v>
      </c>
      <c r="AM472" s="95">
        <v>0</v>
      </c>
      <c r="AN472" s="95" t="e">
        <f ca="1">IF(MengeInEEGSummieren(M472),AM472,0)</f>
        <v>#NAME?</v>
      </c>
      <c r="AO472" s="95">
        <f t="shared" si="48"/>
        <v>0</v>
      </c>
      <c r="AP472" s="95">
        <f t="shared" si="49"/>
        <v>0</v>
      </c>
      <c r="AS472">
        <v>0</v>
      </c>
      <c r="AT472">
        <v>0</v>
      </c>
      <c r="AU472" t="e">
        <f t="shared" ca="1" si="50"/>
        <v>#NAME?</v>
      </c>
    </row>
    <row r="473" spans="1:47" x14ac:dyDescent="0.15">
      <c r="A473" s="307"/>
      <c r="B473" s="308"/>
      <c r="C473" s="309"/>
      <c r="D473" s="308"/>
      <c r="E473" s="308"/>
      <c r="F473" s="310"/>
      <c r="G473" s="310"/>
      <c r="H473" s="311"/>
      <c r="I473" s="312"/>
      <c r="J473" s="311"/>
      <c r="K473" s="313"/>
      <c r="L473" s="66"/>
      <c r="M473" s="66"/>
      <c r="N473" s="66"/>
      <c r="O473" s="314"/>
      <c r="P473" s="314"/>
      <c r="Q473" s="314"/>
      <c r="R473" s="314"/>
      <c r="S473" s="314"/>
      <c r="T473" s="314"/>
      <c r="U473" s="314"/>
      <c r="V473" s="314"/>
      <c r="W473" s="314"/>
      <c r="X473" s="314"/>
      <c r="Y473" s="314"/>
      <c r="Z473" s="314"/>
      <c r="AA473" s="315"/>
      <c r="AB473" s="315"/>
      <c r="AC473" s="315"/>
      <c r="AD473" s="315"/>
      <c r="AE473" s="315"/>
      <c r="AF473" s="315"/>
      <c r="AG473" s="315"/>
      <c r="AH473" s="315"/>
      <c r="AI473" s="315"/>
      <c r="AJ473" s="315"/>
      <c r="AK473" s="315"/>
      <c r="AL473" s="315"/>
      <c r="AM473" s="95">
        <v>0</v>
      </c>
      <c r="AN473" s="95" t="e">
        <f ca="1">IF(MengeInEEGSummieren(M473),AM473,0)</f>
        <v>#NAME?</v>
      </c>
      <c r="AO473" s="95">
        <f t="shared" si="48"/>
        <v>0</v>
      </c>
      <c r="AP473" s="95">
        <f t="shared" si="49"/>
        <v>0</v>
      </c>
      <c r="AS473">
        <v>0</v>
      </c>
      <c r="AT473">
        <v>0</v>
      </c>
      <c r="AU473" t="e">
        <f t="shared" ca="1" si="50"/>
        <v>#NAME?</v>
      </c>
    </row>
    <row r="474" spans="1:47" x14ac:dyDescent="0.15">
      <c r="A474" s="21" t="s">
        <v>747</v>
      </c>
      <c r="B474" s="22" t="s">
        <v>40</v>
      </c>
      <c r="C474" s="42"/>
      <c r="D474" s="22" t="s">
        <v>481</v>
      </c>
      <c r="E474" s="22"/>
      <c r="F474" s="23">
        <v>0</v>
      </c>
      <c r="G474" s="23">
        <v>0</v>
      </c>
      <c r="H474" s="24">
        <f t="shared" si="45"/>
        <v>0</v>
      </c>
      <c r="I474" s="153">
        <v>0</v>
      </c>
      <c r="J474" s="24">
        <f t="shared" si="46"/>
        <v>0</v>
      </c>
      <c r="K474" s="25">
        <f t="shared" si="47"/>
        <v>0</v>
      </c>
      <c r="L474">
        <v>1</v>
      </c>
      <c r="M474">
        <v>17891336</v>
      </c>
      <c r="N474">
        <v>42065747</v>
      </c>
      <c r="O474" s="52">
        <v>0</v>
      </c>
      <c r="P474" s="52">
        <v>0</v>
      </c>
      <c r="Q474" s="52">
        <v>0</v>
      </c>
      <c r="R474" s="52">
        <v>0</v>
      </c>
      <c r="S474" s="52">
        <v>0</v>
      </c>
      <c r="T474" s="52">
        <v>0</v>
      </c>
      <c r="U474" s="52">
        <v>0</v>
      </c>
      <c r="V474" s="52">
        <v>0</v>
      </c>
      <c r="W474" s="52">
        <v>0</v>
      </c>
      <c r="X474" s="52">
        <v>0</v>
      </c>
      <c r="Y474" s="52">
        <v>0</v>
      </c>
      <c r="Z474" s="52">
        <v>0</v>
      </c>
      <c r="AA474" s="25">
        <v>0</v>
      </c>
      <c r="AB474" s="25">
        <v>0</v>
      </c>
      <c r="AC474" s="25">
        <v>0</v>
      </c>
      <c r="AD474" s="25">
        <v>0</v>
      </c>
      <c r="AE474" s="25">
        <v>0</v>
      </c>
      <c r="AF474" s="25">
        <v>0</v>
      </c>
      <c r="AG474" s="25">
        <v>0</v>
      </c>
      <c r="AH474" s="25">
        <v>0</v>
      </c>
      <c r="AI474" s="25">
        <v>0</v>
      </c>
      <c r="AJ474" s="25">
        <v>0</v>
      </c>
      <c r="AK474" s="25">
        <v>0</v>
      </c>
      <c r="AL474" s="25">
        <v>0</v>
      </c>
      <c r="AM474" s="95">
        <v>0</v>
      </c>
      <c r="AN474" s="95" t="e">
        <f ca="1">IF(MengeInEEGSummieren(M474),AM474,0)</f>
        <v>#NAME?</v>
      </c>
      <c r="AO474" s="95">
        <f t="shared" si="48"/>
        <v>0</v>
      </c>
      <c r="AP474" s="95">
        <f t="shared" si="49"/>
        <v>0</v>
      </c>
      <c r="AS474">
        <v>0</v>
      </c>
      <c r="AT474">
        <v>0</v>
      </c>
      <c r="AU474" t="e">
        <f t="shared" ca="1" si="50"/>
        <v>#NAME?</v>
      </c>
    </row>
    <row r="475" spans="1:47" x14ac:dyDescent="0.15">
      <c r="A475" s="21" t="s">
        <v>748</v>
      </c>
      <c r="B475" s="22" t="s">
        <v>40</v>
      </c>
      <c r="C475" s="42"/>
      <c r="D475" s="22" t="s">
        <v>481</v>
      </c>
      <c r="E475" s="22"/>
      <c r="F475" s="23">
        <v>0</v>
      </c>
      <c r="G475" s="23">
        <v>0</v>
      </c>
      <c r="H475" s="24">
        <f t="shared" si="45"/>
        <v>0</v>
      </c>
      <c r="I475" s="153">
        <v>0</v>
      </c>
      <c r="J475" s="24">
        <f t="shared" si="46"/>
        <v>0</v>
      </c>
      <c r="K475" s="25">
        <f t="shared" si="47"/>
        <v>0</v>
      </c>
      <c r="L475">
        <v>1</v>
      </c>
      <c r="M475">
        <v>17891336</v>
      </c>
      <c r="N475">
        <v>42065747</v>
      </c>
      <c r="O475" s="52">
        <v>0</v>
      </c>
      <c r="P475" s="52">
        <v>0</v>
      </c>
      <c r="Q475" s="52">
        <v>0</v>
      </c>
      <c r="R475" s="52">
        <v>0</v>
      </c>
      <c r="S475" s="52">
        <v>0</v>
      </c>
      <c r="T475" s="52">
        <v>0</v>
      </c>
      <c r="U475" s="52">
        <v>0</v>
      </c>
      <c r="V475" s="52">
        <v>0</v>
      </c>
      <c r="W475" s="52">
        <v>0</v>
      </c>
      <c r="X475" s="52">
        <v>0</v>
      </c>
      <c r="Y475" s="52">
        <v>0</v>
      </c>
      <c r="Z475" s="52">
        <v>0</v>
      </c>
      <c r="AA475" s="25">
        <v>0</v>
      </c>
      <c r="AB475" s="25">
        <v>0</v>
      </c>
      <c r="AC475" s="25">
        <v>0</v>
      </c>
      <c r="AD475" s="25">
        <v>0</v>
      </c>
      <c r="AE475" s="25">
        <v>0</v>
      </c>
      <c r="AF475" s="25">
        <v>0</v>
      </c>
      <c r="AG475" s="25">
        <v>0</v>
      </c>
      <c r="AH475" s="25">
        <v>0</v>
      </c>
      <c r="AI475" s="25">
        <v>0</v>
      </c>
      <c r="AJ475" s="25">
        <v>0</v>
      </c>
      <c r="AK475" s="25">
        <v>0</v>
      </c>
      <c r="AL475" s="25">
        <v>0</v>
      </c>
      <c r="AM475" s="95">
        <v>0</v>
      </c>
      <c r="AN475" s="95" t="e">
        <f ca="1">IF(MengeInEEGSummieren(M475),AM475,0)</f>
        <v>#NAME?</v>
      </c>
      <c r="AO475" s="95">
        <f t="shared" si="48"/>
        <v>0</v>
      </c>
      <c r="AP475" s="95">
        <f t="shared" si="49"/>
        <v>0</v>
      </c>
      <c r="AS475">
        <v>0</v>
      </c>
      <c r="AT475">
        <v>0</v>
      </c>
      <c r="AU475" t="e">
        <f t="shared" ca="1" si="50"/>
        <v>#NAME?</v>
      </c>
    </row>
    <row r="476" spans="1:47" x14ac:dyDescent="0.15">
      <c r="A476" s="21" t="s">
        <v>749</v>
      </c>
      <c r="B476" s="22" t="s">
        <v>40</v>
      </c>
      <c r="C476" s="42"/>
      <c r="D476" s="22" t="s">
        <v>481</v>
      </c>
      <c r="E476" s="22"/>
      <c r="F476" s="23">
        <v>0</v>
      </c>
      <c r="G476" s="23">
        <v>0</v>
      </c>
      <c r="H476" s="24">
        <f t="shared" si="45"/>
        <v>0</v>
      </c>
      <c r="I476" s="153">
        <v>0</v>
      </c>
      <c r="J476" s="24">
        <f t="shared" si="46"/>
        <v>0</v>
      </c>
      <c r="K476" s="25">
        <f t="shared" si="47"/>
        <v>0</v>
      </c>
      <c r="L476">
        <v>1</v>
      </c>
      <c r="M476">
        <v>17891336</v>
      </c>
      <c r="N476">
        <v>42065747</v>
      </c>
      <c r="O476" s="52">
        <v>0</v>
      </c>
      <c r="P476" s="52">
        <v>0</v>
      </c>
      <c r="Q476" s="52">
        <v>0</v>
      </c>
      <c r="R476" s="52">
        <v>0</v>
      </c>
      <c r="S476" s="52">
        <v>0</v>
      </c>
      <c r="T476" s="52">
        <v>0</v>
      </c>
      <c r="U476" s="52">
        <v>0</v>
      </c>
      <c r="V476" s="52">
        <v>0</v>
      </c>
      <c r="W476" s="52">
        <v>0</v>
      </c>
      <c r="X476" s="52">
        <v>0</v>
      </c>
      <c r="Y476" s="52">
        <v>0</v>
      </c>
      <c r="Z476" s="52">
        <v>0</v>
      </c>
      <c r="AA476" s="25">
        <v>0</v>
      </c>
      <c r="AB476" s="25">
        <v>0</v>
      </c>
      <c r="AC476" s="25">
        <v>0</v>
      </c>
      <c r="AD476" s="25">
        <v>0</v>
      </c>
      <c r="AE476" s="25">
        <v>0</v>
      </c>
      <c r="AF476" s="25">
        <v>0</v>
      </c>
      <c r="AG476" s="25">
        <v>0</v>
      </c>
      <c r="AH476" s="25">
        <v>0</v>
      </c>
      <c r="AI476" s="25">
        <v>0</v>
      </c>
      <c r="AJ476" s="25">
        <v>0</v>
      </c>
      <c r="AK476" s="25">
        <v>0</v>
      </c>
      <c r="AL476" s="25">
        <v>0</v>
      </c>
      <c r="AM476" s="95">
        <v>0</v>
      </c>
      <c r="AN476" s="95" t="e">
        <f ca="1">IF(MengeInEEGSummieren(M476),AM476,0)</f>
        <v>#NAME?</v>
      </c>
      <c r="AO476" s="95">
        <f t="shared" si="48"/>
        <v>0</v>
      </c>
      <c r="AP476" s="95">
        <f t="shared" si="49"/>
        <v>0</v>
      </c>
      <c r="AS476">
        <v>0</v>
      </c>
      <c r="AT476">
        <v>0</v>
      </c>
      <c r="AU476" t="e">
        <f t="shared" ca="1" si="50"/>
        <v>#NAME?</v>
      </c>
    </row>
    <row r="477" spans="1:47" x14ac:dyDescent="0.15">
      <c r="A477" s="21" t="s">
        <v>750</v>
      </c>
      <c r="B477" s="22" t="s">
        <v>40</v>
      </c>
      <c r="C477" s="42"/>
      <c r="D477" s="22" t="s">
        <v>481</v>
      </c>
      <c r="E477" s="22"/>
      <c r="F477" s="23">
        <v>0</v>
      </c>
      <c r="G477" s="23">
        <v>0</v>
      </c>
      <c r="H477" s="24">
        <f t="shared" si="45"/>
        <v>0</v>
      </c>
      <c r="I477" s="153">
        <v>0</v>
      </c>
      <c r="J477" s="24">
        <f t="shared" si="46"/>
        <v>0</v>
      </c>
      <c r="K477" s="25">
        <f t="shared" si="47"/>
        <v>0</v>
      </c>
      <c r="L477">
        <v>1</v>
      </c>
      <c r="M477">
        <v>17891336</v>
      </c>
      <c r="N477">
        <v>42065747</v>
      </c>
      <c r="O477" s="52">
        <v>0</v>
      </c>
      <c r="P477" s="52">
        <v>0</v>
      </c>
      <c r="Q477" s="52">
        <v>0</v>
      </c>
      <c r="R477" s="52">
        <v>0</v>
      </c>
      <c r="S477" s="52">
        <v>0</v>
      </c>
      <c r="T477" s="52">
        <v>0</v>
      </c>
      <c r="U477" s="52">
        <v>0</v>
      </c>
      <c r="V477" s="52">
        <v>0</v>
      </c>
      <c r="W477" s="52">
        <v>0</v>
      </c>
      <c r="X477" s="52">
        <v>0</v>
      </c>
      <c r="Y477" s="52">
        <v>0</v>
      </c>
      <c r="Z477" s="52">
        <v>0</v>
      </c>
      <c r="AA477" s="25">
        <v>0</v>
      </c>
      <c r="AB477" s="25">
        <v>0</v>
      </c>
      <c r="AC477" s="25">
        <v>0</v>
      </c>
      <c r="AD477" s="25">
        <v>0</v>
      </c>
      <c r="AE477" s="25">
        <v>0</v>
      </c>
      <c r="AF477" s="25">
        <v>0</v>
      </c>
      <c r="AG477" s="25">
        <v>0</v>
      </c>
      <c r="AH477" s="25">
        <v>0</v>
      </c>
      <c r="AI477" s="25">
        <v>0</v>
      </c>
      <c r="AJ477" s="25">
        <v>0</v>
      </c>
      <c r="AK477" s="25">
        <v>0</v>
      </c>
      <c r="AL477" s="25">
        <v>0</v>
      </c>
      <c r="AM477" s="95">
        <v>0</v>
      </c>
      <c r="AN477" s="95" t="e">
        <f ca="1">IF(MengeInEEGSummieren(M477),AM477,0)</f>
        <v>#NAME?</v>
      </c>
      <c r="AO477" s="95">
        <f t="shared" si="48"/>
        <v>0</v>
      </c>
      <c r="AP477" s="95">
        <f t="shared" si="49"/>
        <v>0</v>
      </c>
      <c r="AS477">
        <v>0</v>
      </c>
      <c r="AT477">
        <v>0</v>
      </c>
      <c r="AU477" t="e">
        <f t="shared" ca="1" si="50"/>
        <v>#NAME?</v>
      </c>
    </row>
    <row r="478" spans="1:47" x14ac:dyDescent="0.15">
      <c r="A478" s="307"/>
      <c r="B478" s="308"/>
      <c r="C478" s="309"/>
      <c r="D478" s="308"/>
      <c r="E478" s="308"/>
      <c r="F478" s="310"/>
      <c r="G478" s="310"/>
      <c r="H478" s="311"/>
      <c r="I478" s="312"/>
      <c r="J478" s="311"/>
      <c r="K478" s="313"/>
      <c r="L478" s="66"/>
      <c r="M478" s="66"/>
      <c r="N478" s="66"/>
      <c r="O478" s="314"/>
      <c r="P478" s="314"/>
      <c r="Q478" s="314"/>
      <c r="R478" s="314"/>
      <c r="S478" s="314"/>
      <c r="T478" s="314"/>
      <c r="U478" s="314"/>
      <c r="V478" s="314"/>
      <c r="W478" s="314"/>
      <c r="X478" s="314"/>
      <c r="Y478" s="314"/>
      <c r="Z478" s="314"/>
      <c r="AA478" s="315"/>
      <c r="AB478" s="315"/>
      <c r="AC478" s="315"/>
      <c r="AD478" s="315"/>
      <c r="AE478" s="315"/>
      <c r="AF478" s="315"/>
      <c r="AG478" s="315"/>
      <c r="AH478" s="315"/>
      <c r="AI478" s="315"/>
      <c r="AJ478" s="315"/>
      <c r="AK478" s="315"/>
      <c r="AL478" s="315"/>
      <c r="AM478" s="95">
        <v>0</v>
      </c>
      <c r="AN478" s="95" t="e">
        <f ca="1">IF(MengeInEEGSummieren(M478),AM478,0)</f>
        <v>#NAME?</v>
      </c>
      <c r="AO478" s="95">
        <f t="shared" si="48"/>
        <v>0</v>
      </c>
      <c r="AP478" s="95">
        <f t="shared" si="49"/>
        <v>0</v>
      </c>
      <c r="AS478">
        <v>0</v>
      </c>
      <c r="AT478">
        <v>0</v>
      </c>
      <c r="AU478" t="e">
        <f t="shared" ca="1" si="50"/>
        <v>#NAME?</v>
      </c>
    </row>
    <row r="479" spans="1:47" x14ac:dyDescent="0.15">
      <c r="A479" s="21" t="s">
        <v>751</v>
      </c>
      <c r="B479" s="22" t="s">
        <v>40</v>
      </c>
      <c r="C479" s="42"/>
      <c r="D479" s="22" t="s">
        <v>483</v>
      </c>
      <c r="E479" s="22"/>
      <c r="F479" s="23">
        <v>0</v>
      </c>
      <c r="G479" s="23">
        <v>0</v>
      </c>
      <c r="H479" s="24">
        <f t="shared" si="45"/>
        <v>0</v>
      </c>
      <c r="I479" s="153">
        <v>0</v>
      </c>
      <c r="J479" s="24">
        <f t="shared" si="46"/>
        <v>0</v>
      </c>
      <c r="K479" s="25">
        <f t="shared" si="47"/>
        <v>0</v>
      </c>
      <c r="L479">
        <v>1</v>
      </c>
      <c r="M479">
        <v>66125840</v>
      </c>
      <c r="N479">
        <v>42065747</v>
      </c>
      <c r="O479" s="52">
        <v>0</v>
      </c>
      <c r="P479" s="52">
        <v>0</v>
      </c>
      <c r="Q479" s="52">
        <v>0</v>
      </c>
      <c r="R479" s="52">
        <v>0</v>
      </c>
      <c r="S479" s="52">
        <v>0</v>
      </c>
      <c r="T479" s="52">
        <v>0</v>
      </c>
      <c r="U479" s="52">
        <v>0</v>
      </c>
      <c r="V479" s="52">
        <v>0</v>
      </c>
      <c r="W479" s="52">
        <v>0</v>
      </c>
      <c r="X479" s="52">
        <v>0</v>
      </c>
      <c r="Y479" s="52">
        <v>0</v>
      </c>
      <c r="Z479" s="52">
        <v>0</v>
      </c>
      <c r="AA479" s="25">
        <v>0</v>
      </c>
      <c r="AB479" s="25">
        <v>0</v>
      </c>
      <c r="AC479" s="25">
        <v>0</v>
      </c>
      <c r="AD479" s="25">
        <v>0</v>
      </c>
      <c r="AE479" s="25">
        <v>0</v>
      </c>
      <c r="AF479" s="25">
        <v>0</v>
      </c>
      <c r="AG479" s="25">
        <v>0</v>
      </c>
      <c r="AH479" s="25">
        <v>0</v>
      </c>
      <c r="AI479" s="25">
        <v>0</v>
      </c>
      <c r="AJ479" s="25">
        <v>0</v>
      </c>
      <c r="AK479" s="25">
        <v>0</v>
      </c>
      <c r="AL479" s="25">
        <v>0</v>
      </c>
      <c r="AM479" s="95">
        <v>0</v>
      </c>
      <c r="AN479" s="95" t="e">
        <f ca="1">IF(MengeInEEGSummieren(M479),AM479,0)</f>
        <v>#NAME?</v>
      </c>
      <c r="AO479" s="95">
        <f t="shared" si="48"/>
        <v>0</v>
      </c>
      <c r="AP479" s="95">
        <f t="shared" si="49"/>
        <v>0</v>
      </c>
      <c r="AR479">
        <v>1</v>
      </c>
      <c r="AS479">
        <v>0</v>
      </c>
      <c r="AT479">
        <v>0</v>
      </c>
      <c r="AU479" t="e">
        <f t="shared" ca="1" si="50"/>
        <v>#NAME?</v>
      </c>
    </row>
    <row r="480" spans="1:47" x14ac:dyDescent="0.15">
      <c r="A480" s="21" t="s">
        <v>752</v>
      </c>
      <c r="B480" s="22" t="s">
        <v>40</v>
      </c>
      <c r="C480" s="42"/>
      <c r="D480" s="22" t="s">
        <v>483</v>
      </c>
      <c r="E480" s="22"/>
      <c r="F480" s="23">
        <v>0</v>
      </c>
      <c r="G480" s="23">
        <v>0</v>
      </c>
      <c r="H480" s="24">
        <f t="shared" si="45"/>
        <v>0</v>
      </c>
      <c r="I480" s="153">
        <v>0</v>
      </c>
      <c r="J480" s="24">
        <f t="shared" si="46"/>
        <v>0</v>
      </c>
      <c r="K480" s="25">
        <f t="shared" si="47"/>
        <v>0</v>
      </c>
      <c r="L480">
        <v>1</v>
      </c>
      <c r="M480">
        <v>66125840</v>
      </c>
      <c r="N480">
        <v>42065747</v>
      </c>
      <c r="O480" s="52">
        <v>0</v>
      </c>
      <c r="P480" s="52">
        <v>0</v>
      </c>
      <c r="Q480" s="52">
        <v>0</v>
      </c>
      <c r="R480" s="52">
        <v>0</v>
      </c>
      <c r="S480" s="52">
        <v>0</v>
      </c>
      <c r="T480" s="52">
        <v>0</v>
      </c>
      <c r="U480" s="52">
        <v>0</v>
      </c>
      <c r="V480" s="52">
        <v>0</v>
      </c>
      <c r="W480" s="52">
        <v>0</v>
      </c>
      <c r="X480" s="52">
        <v>0</v>
      </c>
      <c r="Y480" s="52">
        <v>0</v>
      </c>
      <c r="Z480" s="52">
        <v>0</v>
      </c>
      <c r="AA480" s="25">
        <v>0</v>
      </c>
      <c r="AB480" s="25">
        <v>0</v>
      </c>
      <c r="AC480" s="25">
        <v>0</v>
      </c>
      <c r="AD480" s="25">
        <v>0</v>
      </c>
      <c r="AE480" s="25">
        <v>0</v>
      </c>
      <c r="AF480" s="25">
        <v>0</v>
      </c>
      <c r="AG480" s="25">
        <v>0</v>
      </c>
      <c r="AH480" s="25">
        <v>0</v>
      </c>
      <c r="AI480" s="25">
        <v>0</v>
      </c>
      <c r="AJ480" s="25">
        <v>0</v>
      </c>
      <c r="AK480" s="25">
        <v>0</v>
      </c>
      <c r="AL480" s="25">
        <v>0</v>
      </c>
      <c r="AM480" s="95">
        <v>0</v>
      </c>
      <c r="AN480" s="95" t="e">
        <f ca="1">IF(MengeInEEGSummieren(M480),AM480,0)</f>
        <v>#NAME?</v>
      </c>
      <c r="AO480" s="95">
        <f t="shared" si="48"/>
        <v>0</v>
      </c>
      <c r="AP480" s="95">
        <f t="shared" si="49"/>
        <v>0</v>
      </c>
      <c r="AR480">
        <v>1</v>
      </c>
      <c r="AS480">
        <v>0</v>
      </c>
      <c r="AT480">
        <v>0</v>
      </c>
      <c r="AU480" t="e">
        <f t="shared" ca="1" si="50"/>
        <v>#NAME?</v>
      </c>
    </row>
    <row r="481" spans="1:47" x14ac:dyDescent="0.15">
      <c r="A481" s="21" t="s">
        <v>753</v>
      </c>
      <c r="B481" s="22" t="s">
        <v>40</v>
      </c>
      <c r="C481" s="42"/>
      <c r="D481" s="22" t="s">
        <v>483</v>
      </c>
      <c r="E481" s="22"/>
      <c r="F481" s="23">
        <v>0</v>
      </c>
      <c r="G481" s="23">
        <v>0</v>
      </c>
      <c r="H481" s="24">
        <f t="shared" si="45"/>
        <v>0</v>
      </c>
      <c r="I481" s="153">
        <v>0</v>
      </c>
      <c r="J481" s="24">
        <f t="shared" si="46"/>
        <v>0</v>
      </c>
      <c r="K481" s="25">
        <f t="shared" si="47"/>
        <v>0</v>
      </c>
      <c r="L481">
        <v>1</v>
      </c>
      <c r="M481">
        <v>66125840</v>
      </c>
      <c r="N481">
        <v>42065747</v>
      </c>
      <c r="O481" s="52">
        <v>0</v>
      </c>
      <c r="P481" s="52">
        <v>0</v>
      </c>
      <c r="Q481" s="52">
        <v>0</v>
      </c>
      <c r="R481" s="52">
        <v>0</v>
      </c>
      <c r="S481" s="52">
        <v>0</v>
      </c>
      <c r="T481" s="52">
        <v>0</v>
      </c>
      <c r="U481" s="52">
        <v>0</v>
      </c>
      <c r="V481" s="52">
        <v>0</v>
      </c>
      <c r="W481" s="52">
        <v>0</v>
      </c>
      <c r="X481" s="52">
        <v>0</v>
      </c>
      <c r="Y481" s="52">
        <v>0</v>
      </c>
      <c r="Z481" s="52">
        <v>0</v>
      </c>
      <c r="AA481" s="25">
        <v>0</v>
      </c>
      <c r="AB481" s="25">
        <v>0</v>
      </c>
      <c r="AC481" s="25">
        <v>0</v>
      </c>
      <c r="AD481" s="25">
        <v>0</v>
      </c>
      <c r="AE481" s="25">
        <v>0</v>
      </c>
      <c r="AF481" s="25">
        <v>0</v>
      </c>
      <c r="AG481" s="25">
        <v>0</v>
      </c>
      <c r="AH481" s="25">
        <v>0</v>
      </c>
      <c r="AI481" s="25">
        <v>0</v>
      </c>
      <c r="AJ481" s="25">
        <v>0</v>
      </c>
      <c r="AK481" s="25">
        <v>0</v>
      </c>
      <c r="AL481" s="25">
        <v>0</v>
      </c>
      <c r="AM481" s="95">
        <v>0</v>
      </c>
      <c r="AN481" s="95" t="e">
        <f ca="1">IF(MengeInEEGSummieren(M481),AM481,0)</f>
        <v>#NAME?</v>
      </c>
      <c r="AO481" s="95">
        <f t="shared" si="48"/>
        <v>0</v>
      </c>
      <c r="AP481" s="95">
        <f t="shared" si="49"/>
        <v>0</v>
      </c>
      <c r="AR481">
        <v>1</v>
      </c>
      <c r="AS481">
        <v>0</v>
      </c>
      <c r="AT481">
        <v>0</v>
      </c>
      <c r="AU481" t="e">
        <f t="shared" ca="1" si="50"/>
        <v>#NAME?</v>
      </c>
    </row>
    <row r="482" spans="1:47" x14ac:dyDescent="0.15">
      <c r="A482" s="21" t="s">
        <v>754</v>
      </c>
      <c r="B482" s="22" t="s">
        <v>40</v>
      </c>
      <c r="C482" s="42"/>
      <c r="D482" s="22" t="s">
        <v>483</v>
      </c>
      <c r="E482" s="22"/>
      <c r="F482" s="23">
        <v>0</v>
      </c>
      <c r="G482" s="23">
        <v>0</v>
      </c>
      <c r="H482" s="24">
        <f t="shared" si="45"/>
        <v>0</v>
      </c>
      <c r="I482" s="153">
        <v>0</v>
      </c>
      <c r="J482" s="24">
        <f t="shared" si="46"/>
        <v>0</v>
      </c>
      <c r="K482" s="25">
        <f t="shared" si="47"/>
        <v>0</v>
      </c>
      <c r="L482">
        <v>1</v>
      </c>
      <c r="M482">
        <v>66125840</v>
      </c>
      <c r="N482">
        <v>42065747</v>
      </c>
      <c r="O482" s="52">
        <v>0</v>
      </c>
      <c r="P482" s="52">
        <v>0</v>
      </c>
      <c r="Q482" s="52">
        <v>0</v>
      </c>
      <c r="R482" s="52">
        <v>0</v>
      </c>
      <c r="S482" s="52">
        <v>0</v>
      </c>
      <c r="T482" s="52">
        <v>0</v>
      </c>
      <c r="U482" s="52">
        <v>0</v>
      </c>
      <c r="V482" s="52">
        <v>0</v>
      </c>
      <c r="W482" s="52">
        <v>0</v>
      </c>
      <c r="X482" s="52">
        <v>0</v>
      </c>
      <c r="Y482" s="52">
        <v>0</v>
      </c>
      <c r="Z482" s="52">
        <v>0</v>
      </c>
      <c r="AA482" s="25">
        <v>0</v>
      </c>
      <c r="AB482" s="25">
        <v>0</v>
      </c>
      <c r="AC482" s="25">
        <v>0</v>
      </c>
      <c r="AD482" s="25">
        <v>0</v>
      </c>
      <c r="AE482" s="25">
        <v>0</v>
      </c>
      <c r="AF482" s="25">
        <v>0</v>
      </c>
      <c r="AG482" s="25">
        <v>0</v>
      </c>
      <c r="AH482" s="25">
        <v>0</v>
      </c>
      <c r="AI482" s="25">
        <v>0</v>
      </c>
      <c r="AJ482" s="25">
        <v>0</v>
      </c>
      <c r="AK482" s="25">
        <v>0</v>
      </c>
      <c r="AL482" s="25">
        <v>0</v>
      </c>
      <c r="AM482" s="95">
        <v>0</v>
      </c>
      <c r="AN482" s="95" t="e">
        <f ca="1">IF(MengeInEEGSummieren(M482),AM482,0)</f>
        <v>#NAME?</v>
      </c>
      <c r="AO482" s="95">
        <f t="shared" si="48"/>
        <v>0</v>
      </c>
      <c r="AP482" s="95">
        <f t="shared" si="49"/>
        <v>0</v>
      </c>
      <c r="AR482">
        <v>1</v>
      </c>
      <c r="AS482">
        <v>0</v>
      </c>
      <c r="AT482">
        <v>0</v>
      </c>
      <c r="AU482" t="e">
        <f t="shared" ca="1" si="50"/>
        <v>#NAME?</v>
      </c>
    </row>
    <row r="483" spans="1:47" x14ac:dyDescent="0.15">
      <c r="A483" s="307"/>
      <c r="B483" s="308"/>
      <c r="C483" s="309"/>
      <c r="D483" s="308"/>
      <c r="E483" s="308"/>
      <c r="F483" s="310"/>
      <c r="G483" s="310"/>
      <c r="H483" s="311"/>
      <c r="I483" s="312"/>
      <c r="J483" s="311"/>
      <c r="K483" s="313"/>
      <c r="L483" s="66"/>
      <c r="M483" s="66"/>
      <c r="N483" s="66"/>
      <c r="O483" s="314"/>
      <c r="P483" s="314"/>
      <c r="Q483" s="314"/>
      <c r="R483" s="314"/>
      <c r="S483" s="314"/>
      <c r="T483" s="314"/>
      <c r="U483" s="314"/>
      <c r="V483" s="314"/>
      <c r="W483" s="314"/>
      <c r="X483" s="314"/>
      <c r="Y483" s="314"/>
      <c r="Z483" s="314"/>
      <c r="AA483" s="315"/>
      <c r="AB483" s="315"/>
      <c r="AC483" s="315"/>
      <c r="AD483" s="315"/>
      <c r="AE483" s="315"/>
      <c r="AF483" s="315"/>
      <c r="AG483" s="315"/>
      <c r="AH483" s="315"/>
      <c r="AI483" s="315"/>
      <c r="AJ483" s="315"/>
      <c r="AK483" s="315"/>
      <c r="AL483" s="315"/>
      <c r="AM483" s="95">
        <v>0</v>
      </c>
      <c r="AN483" s="95" t="e">
        <f ca="1">IF(MengeInEEGSummieren(M483),AM483,0)</f>
        <v>#NAME?</v>
      </c>
      <c r="AO483" s="95">
        <f t="shared" si="48"/>
        <v>0</v>
      </c>
      <c r="AP483" s="95">
        <f t="shared" si="49"/>
        <v>0</v>
      </c>
      <c r="AS483">
        <v>0</v>
      </c>
      <c r="AT483">
        <v>0</v>
      </c>
      <c r="AU483" t="e">
        <f t="shared" ca="1" si="50"/>
        <v>#NAME?</v>
      </c>
    </row>
    <row r="484" spans="1:47" x14ac:dyDescent="0.15">
      <c r="A484" s="21" t="s">
        <v>755</v>
      </c>
      <c r="B484" s="22" t="s">
        <v>40</v>
      </c>
      <c r="C484" s="42"/>
      <c r="D484" s="22" t="s">
        <v>756</v>
      </c>
      <c r="E484" s="22"/>
      <c r="F484" s="23">
        <v>0</v>
      </c>
      <c r="G484" s="23">
        <v>0</v>
      </c>
      <c r="H484" s="24">
        <f t="shared" si="45"/>
        <v>0</v>
      </c>
      <c r="I484" s="153">
        <v>0</v>
      </c>
      <c r="J484" s="24">
        <f t="shared" si="46"/>
        <v>0</v>
      </c>
      <c r="K484" s="25">
        <f t="shared" si="47"/>
        <v>0</v>
      </c>
      <c r="L484">
        <v>0</v>
      </c>
      <c r="M484">
        <v>20316416</v>
      </c>
      <c r="N484">
        <v>42065747</v>
      </c>
      <c r="O484" s="52">
        <v>0</v>
      </c>
      <c r="P484" s="52">
        <v>0</v>
      </c>
      <c r="Q484" s="52">
        <v>0</v>
      </c>
      <c r="R484" s="52">
        <v>0</v>
      </c>
      <c r="S484" s="52">
        <v>0</v>
      </c>
      <c r="T484" s="52">
        <v>0</v>
      </c>
      <c r="U484" s="52">
        <v>0</v>
      </c>
      <c r="V484" s="52">
        <v>0</v>
      </c>
      <c r="W484" s="52">
        <v>0</v>
      </c>
      <c r="X484" s="52">
        <v>0</v>
      </c>
      <c r="Y484" s="52">
        <v>0</v>
      </c>
      <c r="Z484" s="52">
        <v>0</v>
      </c>
      <c r="AA484" s="25">
        <v>0</v>
      </c>
      <c r="AB484" s="25">
        <v>0</v>
      </c>
      <c r="AC484" s="25">
        <v>0</v>
      </c>
      <c r="AD484" s="25">
        <v>0</v>
      </c>
      <c r="AE484" s="25">
        <v>0</v>
      </c>
      <c r="AF484" s="25">
        <v>0</v>
      </c>
      <c r="AG484" s="25">
        <v>0</v>
      </c>
      <c r="AH484" s="25">
        <v>0</v>
      </c>
      <c r="AI484" s="25">
        <v>0</v>
      </c>
      <c r="AJ484" s="25">
        <v>0</v>
      </c>
      <c r="AK484" s="25">
        <v>0</v>
      </c>
      <c r="AL484" s="25">
        <v>0</v>
      </c>
      <c r="AM484" s="95">
        <v>0</v>
      </c>
      <c r="AN484" s="95" t="e">
        <f ca="1">IF(MengeInEEGSummieren(M484),AM484,0)</f>
        <v>#NAME?</v>
      </c>
      <c r="AO484" s="95">
        <f t="shared" si="48"/>
        <v>0</v>
      </c>
      <c r="AP484" s="95">
        <f t="shared" si="49"/>
        <v>0</v>
      </c>
      <c r="AS484">
        <v>0</v>
      </c>
      <c r="AT484">
        <v>0</v>
      </c>
      <c r="AU484" t="e">
        <f t="shared" ca="1" si="50"/>
        <v>#NAME?</v>
      </c>
    </row>
    <row r="485" spans="1:47" x14ac:dyDescent="0.15">
      <c r="A485" s="307"/>
      <c r="B485" s="308"/>
      <c r="C485" s="309"/>
      <c r="D485" s="308"/>
      <c r="E485" s="308"/>
      <c r="F485" s="310"/>
      <c r="G485" s="310"/>
      <c r="H485" s="311"/>
      <c r="I485" s="312"/>
      <c r="J485" s="311"/>
      <c r="K485" s="313"/>
      <c r="L485" s="66"/>
      <c r="M485" s="66"/>
      <c r="N485" s="66"/>
      <c r="O485" s="314"/>
      <c r="P485" s="314"/>
      <c r="Q485" s="314"/>
      <c r="R485" s="314"/>
      <c r="S485" s="314"/>
      <c r="T485" s="314"/>
      <c r="U485" s="314"/>
      <c r="V485" s="314"/>
      <c r="W485" s="314"/>
      <c r="X485" s="314"/>
      <c r="Y485" s="314"/>
      <c r="Z485" s="314"/>
      <c r="AA485" s="315"/>
      <c r="AB485" s="315"/>
      <c r="AC485" s="315"/>
      <c r="AD485" s="315"/>
      <c r="AE485" s="315"/>
      <c r="AF485" s="315"/>
      <c r="AG485" s="315"/>
      <c r="AH485" s="315"/>
      <c r="AI485" s="315"/>
      <c r="AJ485" s="315"/>
      <c r="AK485" s="315"/>
      <c r="AL485" s="315"/>
      <c r="AM485" s="95">
        <v>0</v>
      </c>
      <c r="AN485" s="95" t="e">
        <f ca="1">IF(MengeInEEGSummieren(M485),AM485,0)</f>
        <v>#NAME?</v>
      </c>
      <c r="AO485" s="95">
        <f t="shared" si="48"/>
        <v>0</v>
      </c>
      <c r="AP485" s="95">
        <f t="shared" si="49"/>
        <v>0</v>
      </c>
      <c r="AS485">
        <v>0</v>
      </c>
      <c r="AT485">
        <v>0</v>
      </c>
      <c r="AU485" t="e">
        <f t="shared" ca="1" si="50"/>
        <v>#NAME?</v>
      </c>
    </row>
    <row r="486" spans="1:47" x14ac:dyDescent="0.15">
      <c r="A486" s="21" t="s">
        <v>757</v>
      </c>
      <c r="B486" s="22" t="s">
        <v>17</v>
      </c>
      <c r="C486" s="42">
        <v>2001</v>
      </c>
      <c r="D486" s="22" t="s">
        <v>758</v>
      </c>
      <c r="E486" s="22"/>
      <c r="F486" s="23">
        <v>10.23</v>
      </c>
      <c r="G486" s="23">
        <v>10.23</v>
      </c>
      <c r="H486" s="24">
        <f t="shared" si="45"/>
        <v>0</v>
      </c>
      <c r="I486" s="153">
        <v>0</v>
      </c>
      <c r="J486" s="24">
        <f t="shared" si="46"/>
        <v>0</v>
      </c>
      <c r="K486" s="25">
        <f t="shared" si="47"/>
        <v>0</v>
      </c>
      <c r="L486">
        <v>0</v>
      </c>
      <c r="M486">
        <v>32964608</v>
      </c>
      <c r="N486">
        <v>42065747</v>
      </c>
      <c r="O486" s="52">
        <v>0</v>
      </c>
      <c r="P486" s="52">
        <v>0</v>
      </c>
      <c r="Q486" s="52">
        <v>0</v>
      </c>
      <c r="R486" s="52">
        <v>0</v>
      </c>
      <c r="S486" s="52">
        <v>0</v>
      </c>
      <c r="T486" s="52">
        <v>0</v>
      </c>
      <c r="U486" s="52">
        <v>0</v>
      </c>
      <c r="V486" s="52">
        <v>0</v>
      </c>
      <c r="W486" s="52">
        <v>0</v>
      </c>
      <c r="X486" s="52">
        <v>0</v>
      </c>
      <c r="Y486" s="52">
        <v>0</v>
      </c>
      <c r="Z486" s="52">
        <v>0</v>
      </c>
      <c r="AA486" s="25">
        <v>0</v>
      </c>
      <c r="AB486" s="25">
        <v>0</v>
      </c>
      <c r="AC486" s="25">
        <v>0</v>
      </c>
      <c r="AD486" s="25">
        <v>0</v>
      </c>
      <c r="AE486" s="25">
        <v>0</v>
      </c>
      <c r="AF486" s="25">
        <v>0</v>
      </c>
      <c r="AG486" s="25">
        <v>0</v>
      </c>
      <c r="AH486" s="25">
        <v>0</v>
      </c>
      <c r="AI486" s="25">
        <v>0</v>
      </c>
      <c r="AJ486" s="25">
        <v>0</v>
      </c>
      <c r="AK486" s="25">
        <v>0</v>
      </c>
      <c r="AL486" s="25">
        <v>0</v>
      </c>
      <c r="AM486" s="95">
        <v>0</v>
      </c>
      <c r="AN486" s="95" t="e">
        <f ca="1">IF(MengeInEEGSummieren(M486),AM486,0)</f>
        <v>#NAME?</v>
      </c>
      <c r="AO486" s="95">
        <f t="shared" si="48"/>
        <v>0</v>
      </c>
      <c r="AP486" s="95">
        <f t="shared" si="49"/>
        <v>0</v>
      </c>
      <c r="AS486">
        <v>0</v>
      </c>
      <c r="AT486">
        <v>0</v>
      </c>
      <c r="AU486" t="e">
        <f t="shared" ca="1" si="50"/>
        <v>#NAME?</v>
      </c>
    </row>
    <row r="487" spans="1:47" x14ac:dyDescent="0.15">
      <c r="A487" s="21" t="s">
        <v>759</v>
      </c>
      <c r="B487" s="22" t="s">
        <v>17</v>
      </c>
      <c r="C487" s="42">
        <v>2001</v>
      </c>
      <c r="D487" s="22" t="s">
        <v>760</v>
      </c>
      <c r="E487" s="22"/>
      <c r="F487" s="23">
        <v>16.23</v>
      </c>
      <c r="G487" s="23">
        <v>16.23</v>
      </c>
      <c r="H487" s="24">
        <f t="shared" si="45"/>
        <v>0</v>
      </c>
      <c r="I487" s="153">
        <v>0</v>
      </c>
      <c r="J487" s="24">
        <f t="shared" si="46"/>
        <v>0</v>
      </c>
      <c r="K487" s="25">
        <f t="shared" si="47"/>
        <v>0</v>
      </c>
      <c r="L487">
        <v>0</v>
      </c>
      <c r="M487">
        <v>32964608</v>
      </c>
      <c r="N487">
        <v>42065747</v>
      </c>
      <c r="O487" s="52">
        <v>0</v>
      </c>
      <c r="P487" s="52">
        <v>0</v>
      </c>
      <c r="Q487" s="52">
        <v>0</v>
      </c>
      <c r="R487" s="52">
        <v>0</v>
      </c>
      <c r="S487" s="52">
        <v>0</v>
      </c>
      <c r="T487" s="52">
        <v>0</v>
      </c>
      <c r="U487" s="52">
        <v>0</v>
      </c>
      <c r="V487" s="52">
        <v>0</v>
      </c>
      <c r="W487" s="52">
        <v>0</v>
      </c>
      <c r="X487" s="52">
        <v>0</v>
      </c>
      <c r="Y487" s="52">
        <v>0</v>
      </c>
      <c r="Z487" s="52">
        <v>0</v>
      </c>
      <c r="AA487" s="25">
        <v>0</v>
      </c>
      <c r="AB487" s="25">
        <v>0</v>
      </c>
      <c r="AC487" s="25">
        <v>0</v>
      </c>
      <c r="AD487" s="25">
        <v>0</v>
      </c>
      <c r="AE487" s="25">
        <v>0</v>
      </c>
      <c r="AF487" s="25">
        <v>0</v>
      </c>
      <c r="AG487" s="25">
        <v>0</v>
      </c>
      <c r="AH487" s="25">
        <v>0</v>
      </c>
      <c r="AI487" s="25">
        <v>0</v>
      </c>
      <c r="AJ487" s="25">
        <v>0</v>
      </c>
      <c r="AK487" s="25">
        <v>0</v>
      </c>
      <c r="AL487" s="25">
        <v>0</v>
      </c>
      <c r="AM487" s="95">
        <v>0</v>
      </c>
      <c r="AN487" s="95" t="e">
        <f ca="1">IF(MengeInEEGSummieren(M487),AM487,0)</f>
        <v>#NAME?</v>
      </c>
      <c r="AO487" s="95">
        <f t="shared" si="48"/>
        <v>0</v>
      </c>
      <c r="AP487" s="95">
        <f t="shared" si="49"/>
        <v>0</v>
      </c>
      <c r="AS487">
        <v>0</v>
      </c>
      <c r="AT487">
        <v>0</v>
      </c>
      <c r="AU487" t="e">
        <f t="shared" ca="1" si="50"/>
        <v>#NAME?</v>
      </c>
    </row>
    <row r="488" spans="1:47" x14ac:dyDescent="0.15">
      <c r="A488" s="21" t="s">
        <v>761</v>
      </c>
      <c r="B488" s="22" t="s">
        <v>17</v>
      </c>
      <c r="C488" s="42">
        <v>2001</v>
      </c>
      <c r="D488" s="22" t="s">
        <v>233</v>
      </c>
      <c r="E488" s="22"/>
      <c r="F488" s="23">
        <v>9.2100000000000009</v>
      </c>
      <c r="G488" s="23">
        <v>9.2100000000000009</v>
      </c>
      <c r="H488" s="24">
        <f t="shared" si="45"/>
        <v>0</v>
      </c>
      <c r="I488" s="153">
        <v>0</v>
      </c>
      <c r="J488" s="24">
        <f t="shared" si="46"/>
        <v>0</v>
      </c>
      <c r="K488" s="25">
        <f t="shared" si="47"/>
        <v>0</v>
      </c>
      <c r="L488">
        <v>0</v>
      </c>
      <c r="M488">
        <v>32964608</v>
      </c>
      <c r="N488">
        <v>42065747</v>
      </c>
      <c r="O488" s="52">
        <v>0</v>
      </c>
      <c r="P488" s="52">
        <v>0</v>
      </c>
      <c r="Q488" s="52">
        <v>0</v>
      </c>
      <c r="R488" s="52">
        <v>0</v>
      </c>
      <c r="S488" s="52">
        <v>0</v>
      </c>
      <c r="T488" s="52">
        <v>0</v>
      </c>
      <c r="U488" s="52">
        <v>0</v>
      </c>
      <c r="V488" s="52">
        <v>0</v>
      </c>
      <c r="W488" s="52">
        <v>0</v>
      </c>
      <c r="X488" s="52">
        <v>0</v>
      </c>
      <c r="Y488" s="52">
        <v>0</v>
      </c>
      <c r="Z488" s="52">
        <v>0</v>
      </c>
      <c r="AA488" s="25">
        <v>0</v>
      </c>
      <c r="AB488" s="25">
        <v>0</v>
      </c>
      <c r="AC488" s="25">
        <v>0</v>
      </c>
      <c r="AD488" s="25">
        <v>0</v>
      </c>
      <c r="AE488" s="25">
        <v>0</v>
      </c>
      <c r="AF488" s="25">
        <v>0</v>
      </c>
      <c r="AG488" s="25">
        <v>0</v>
      </c>
      <c r="AH488" s="25">
        <v>0</v>
      </c>
      <c r="AI488" s="25">
        <v>0</v>
      </c>
      <c r="AJ488" s="25">
        <v>0</v>
      </c>
      <c r="AK488" s="25">
        <v>0</v>
      </c>
      <c r="AL488" s="25">
        <v>0</v>
      </c>
      <c r="AM488" s="95">
        <v>0</v>
      </c>
      <c r="AN488" s="95" t="e">
        <f ca="1">IF(MengeInEEGSummieren(M488),AM488,0)</f>
        <v>#NAME?</v>
      </c>
      <c r="AO488" s="95">
        <f t="shared" si="48"/>
        <v>0</v>
      </c>
      <c r="AP488" s="95">
        <f t="shared" si="49"/>
        <v>0</v>
      </c>
      <c r="AS488">
        <v>0</v>
      </c>
      <c r="AT488">
        <v>0</v>
      </c>
      <c r="AU488" t="e">
        <f t="shared" ca="1" si="50"/>
        <v>#NAME?</v>
      </c>
    </row>
    <row r="489" spans="1:47" x14ac:dyDescent="0.15">
      <c r="A489" s="21" t="s">
        <v>762</v>
      </c>
      <c r="B489" s="22" t="s">
        <v>17</v>
      </c>
      <c r="C489" s="42">
        <v>2001</v>
      </c>
      <c r="D489" s="22" t="s">
        <v>763</v>
      </c>
      <c r="E489" s="22"/>
      <c r="F489" s="23">
        <v>13.21</v>
      </c>
      <c r="G489" s="23">
        <v>13.21</v>
      </c>
      <c r="H489" s="24">
        <f t="shared" si="45"/>
        <v>0</v>
      </c>
      <c r="I489" s="153">
        <v>0</v>
      </c>
      <c r="J489" s="24">
        <f t="shared" si="46"/>
        <v>0</v>
      </c>
      <c r="K489" s="25">
        <f t="shared" si="47"/>
        <v>0</v>
      </c>
      <c r="L489">
        <v>0</v>
      </c>
      <c r="M489">
        <v>32964608</v>
      </c>
      <c r="N489">
        <v>42065747</v>
      </c>
      <c r="O489" s="52">
        <v>0</v>
      </c>
      <c r="P489" s="52">
        <v>0</v>
      </c>
      <c r="Q489" s="52">
        <v>0</v>
      </c>
      <c r="R489" s="52">
        <v>0</v>
      </c>
      <c r="S489" s="52">
        <v>0</v>
      </c>
      <c r="T489" s="52">
        <v>0</v>
      </c>
      <c r="U489" s="52">
        <v>0</v>
      </c>
      <c r="V489" s="52">
        <v>0</v>
      </c>
      <c r="W489" s="52">
        <v>0</v>
      </c>
      <c r="X489" s="52">
        <v>0</v>
      </c>
      <c r="Y489" s="52">
        <v>0</v>
      </c>
      <c r="Z489" s="52">
        <v>0</v>
      </c>
      <c r="AA489" s="25">
        <v>0</v>
      </c>
      <c r="AB489" s="25">
        <v>0</v>
      </c>
      <c r="AC489" s="25">
        <v>0</v>
      </c>
      <c r="AD489" s="25">
        <v>0</v>
      </c>
      <c r="AE489" s="25">
        <v>0</v>
      </c>
      <c r="AF489" s="25">
        <v>0</v>
      </c>
      <c r="AG489" s="25">
        <v>0</v>
      </c>
      <c r="AH489" s="25">
        <v>0</v>
      </c>
      <c r="AI489" s="25">
        <v>0</v>
      </c>
      <c r="AJ489" s="25">
        <v>0</v>
      </c>
      <c r="AK489" s="25">
        <v>0</v>
      </c>
      <c r="AL489" s="25">
        <v>0</v>
      </c>
      <c r="AM489" s="95">
        <v>0</v>
      </c>
      <c r="AN489" s="95" t="e">
        <f ca="1">IF(MengeInEEGSummieren(M489),AM489,0)</f>
        <v>#NAME?</v>
      </c>
      <c r="AO489" s="95">
        <f t="shared" si="48"/>
        <v>0</v>
      </c>
      <c r="AP489" s="95">
        <f t="shared" si="49"/>
        <v>0</v>
      </c>
      <c r="AS489">
        <v>0</v>
      </c>
      <c r="AT489">
        <v>0</v>
      </c>
      <c r="AU489" t="e">
        <f t="shared" ca="1" si="50"/>
        <v>#NAME?</v>
      </c>
    </row>
    <row r="490" spans="1:47" x14ac:dyDescent="0.15">
      <c r="A490" s="21" t="s">
        <v>764</v>
      </c>
      <c r="B490" s="22" t="s">
        <v>17</v>
      </c>
      <c r="C490" s="42">
        <v>2001</v>
      </c>
      <c r="D490" s="22" t="s">
        <v>765</v>
      </c>
      <c r="E490" s="22"/>
      <c r="F490" s="23">
        <v>11.71</v>
      </c>
      <c r="G490" s="23">
        <v>11.71</v>
      </c>
      <c r="H490" s="24">
        <f t="shared" si="45"/>
        <v>0</v>
      </c>
      <c r="I490" s="153">
        <v>0</v>
      </c>
      <c r="J490" s="24">
        <f t="shared" si="46"/>
        <v>0</v>
      </c>
      <c r="K490" s="25">
        <f t="shared" si="47"/>
        <v>0</v>
      </c>
      <c r="L490">
        <v>0</v>
      </c>
      <c r="M490">
        <v>32964608</v>
      </c>
      <c r="N490">
        <v>42065747</v>
      </c>
      <c r="O490" s="52">
        <v>0</v>
      </c>
      <c r="P490" s="52">
        <v>0</v>
      </c>
      <c r="Q490" s="52">
        <v>0</v>
      </c>
      <c r="R490" s="52">
        <v>0</v>
      </c>
      <c r="S490" s="52">
        <v>0</v>
      </c>
      <c r="T490" s="52">
        <v>0</v>
      </c>
      <c r="U490" s="52">
        <v>0</v>
      </c>
      <c r="V490" s="52">
        <v>0</v>
      </c>
      <c r="W490" s="52">
        <v>0</v>
      </c>
      <c r="X490" s="52">
        <v>0</v>
      </c>
      <c r="Y490" s="52">
        <v>0</v>
      </c>
      <c r="Z490" s="52">
        <v>0</v>
      </c>
      <c r="AA490" s="25">
        <v>0</v>
      </c>
      <c r="AB490" s="25">
        <v>0</v>
      </c>
      <c r="AC490" s="25">
        <v>0</v>
      </c>
      <c r="AD490" s="25">
        <v>0</v>
      </c>
      <c r="AE490" s="25">
        <v>0</v>
      </c>
      <c r="AF490" s="25">
        <v>0</v>
      </c>
      <c r="AG490" s="25">
        <v>0</v>
      </c>
      <c r="AH490" s="25">
        <v>0</v>
      </c>
      <c r="AI490" s="25">
        <v>0</v>
      </c>
      <c r="AJ490" s="25">
        <v>0</v>
      </c>
      <c r="AK490" s="25">
        <v>0</v>
      </c>
      <c r="AL490" s="25">
        <v>0</v>
      </c>
      <c r="AM490" s="95">
        <v>0</v>
      </c>
      <c r="AN490" s="95" t="e">
        <f ca="1">IF(MengeInEEGSummieren(M490),AM490,0)</f>
        <v>#NAME?</v>
      </c>
      <c r="AO490" s="95">
        <f t="shared" si="48"/>
        <v>0</v>
      </c>
      <c r="AP490" s="95">
        <f t="shared" si="49"/>
        <v>0</v>
      </c>
      <c r="AS490">
        <v>0</v>
      </c>
      <c r="AT490">
        <v>0</v>
      </c>
      <c r="AU490" t="e">
        <f t="shared" ca="1" si="50"/>
        <v>#NAME?</v>
      </c>
    </row>
    <row r="491" spans="1:47" x14ac:dyDescent="0.15">
      <c r="A491" s="21" t="s">
        <v>766</v>
      </c>
      <c r="B491" s="22" t="s">
        <v>17</v>
      </c>
      <c r="C491" s="42">
        <v>2001</v>
      </c>
      <c r="D491" s="22" t="s">
        <v>767</v>
      </c>
      <c r="E491" s="22"/>
      <c r="F491" s="23">
        <v>8.6999999999999993</v>
      </c>
      <c r="G491" s="23">
        <v>8.6999999999999993</v>
      </c>
      <c r="H491" s="24">
        <f t="shared" si="45"/>
        <v>0</v>
      </c>
      <c r="I491" s="153">
        <v>0</v>
      </c>
      <c r="J491" s="24">
        <f t="shared" si="46"/>
        <v>0</v>
      </c>
      <c r="K491" s="25">
        <f t="shared" si="47"/>
        <v>0</v>
      </c>
      <c r="L491">
        <v>0</v>
      </c>
      <c r="M491">
        <v>32964608</v>
      </c>
      <c r="N491">
        <v>42065747</v>
      </c>
      <c r="O491" s="52">
        <v>0</v>
      </c>
      <c r="P491" s="52">
        <v>0</v>
      </c>
      <c r="Q491" s="52">
        <v>0</v>
      </c>
      <c r="R491" s="52">
        <v>0</v>
      </c>
      <c r="S491" s="52">
        <v>0</v>
      </c>
      <c r="T491" s="52">
        <v>0</v>
      </c>
      <c r="U491" s="52">
        <v>0</v>
      </c>
      <c r="V491" s="52">
        <v>0</v>
      </c>
      <c r="W491" s="52">
        <v>0</v>
      </c>
      <c r="X491" s="52">
        <v>0</v>
      </c>
      <c r="Y491" s="52">
        <v>0</v>
      </c>
      <c r="Z491" s="52">
        <v>0</v>
      </c>
      <c r="AA491" s="25">
        <v>0</v>
      </c>
      <c r="AB491" s="25">
        <v>0</v>
      </c>
      <c r="AC491" s="25">
        <v>0</v>
      </c>
      <c r="AD491" s="25">
        <v>0</v>
      </c>
      <c r="AE491" s="25">
        <v>0</v>
      </c>
      <c r="AF491" s="25">
        <v>0</v>
      </c>
      <c r="AG491" s="25">
        <v>0</v>
      </c>
      <c r="AH491" s="25">
        <v>0</v>
      </c>
      <c r="AI491" s="25">
        <v>0</v>
      </c>
      <c r="AJ491" s="25">
        <v>0</v>
      </c>
      <c r="AK491" s="25">
        <v>0</v>
      </c>
      <c r="AL491" s="25">
        <v>0</v>
      </c>
      <c r="AM491" s="95">
        <v>0</v>
      </c>
      <c r="AN491" s="95" t="e">
        <f ca="1">IF(MengeInEEGSummieren(M491),AM491,0)</f>
        <v>#NAME?</v>
      </c>
      <c r="AO491" s="95">
        <f t="shared" si="48"/>
        <v>0</v>
      </c>
      <c r="AP491" s="95">
        <f t="shared" si="49"/>
        <v>0</v>
      </c>
      <c r="AS491">
        <v>0</v>
      </c>
      <c r="AT491">
        <v>0</v>
      </c>
      <c r="AU491" t="e">
        <f t="shared" ca="1" si="50"/>
        <v>#NAME?</v>
      </c>
    </row>
    <row r="492" spans="1:47" x14ac:dyDescent="0.15">
      <c r="A492" s="21" t="s">
        <v>768</v>
      </c>
      <c r="B492" s="22" t="s">
        <v>17</v>
      </c>
      <c r="C492" s="42">
        <v>2001</v>
      </c>
      <c r="D492" s="22" t="s">
        <v>769</v>
      </c>
      <c r="E492" s="22" t="s">
        <v>770</v>
      </c>
      <c r="F492" s="23">
        <v>17.23</v>
      </c>
      <c r="G492" s="23">
        <v>17.23</v>
      </c>
      <c r="H492" s="24">
        <f t="shared" si="45"/>
        <v>0</v>
      </c>
      <c r="I492" s="153">
        <v>0</v>
      </c>
      <c r="J492" s="24">
        <f t="shared" si="46"/>
        <v>0</v>
      </c>
      <c r="K492" s="25">
        <f t="shared" si="47"/>
        <v>0</v>
      </c>
      <c r="L492">
        <v>0</v>
      </c>
      <c r="M492">
        <v>32964608</v>
      </c>
      <c r="N492">
        <v>42065747</v>
      </c>
      <c r="O492" s="52">
        <v>0</v>
      </c>
      <c r="P492" s="52">
        <v>0</v>
      </c>
      <c r="Q492" s="52">
        <v>0</v>
      </c>
      <c r="R492" s="52">
        <v>0</v>
      </c>
      <c r="S492" s="52">
        <v>0</v>
      </c>
      <c r="T492" s="52">
        <v>0</v>
      </c>
      <c r="U492" s="52">
        <v>0</v>
      </c>
      <c r="V492" s="52">
        <v>0</v>
      </c>
      <c r="W492" s="52">
        <v>0</v>
      </c>
      <c r="X492" s="52">
        <v>0</v>
      </c>
      <c r="Y492" s="52">
        <v>0</v>
      </c>
      <c r="Z492" s="52">
        <v>0</v>
      </c>
      <c r="AA492" s="25">
        <v>0</v>
      </c>
      <c r="AB492" s="25">
        <v>0</v>
      </c>
      <c r="AC492" s="25">
        <v>0</v>
      </c>
      <c r="AD492" s="25">
        <v>0</v>
      </c>
      <c r="AE492" s="25">
        <v>0</v>
      </c>
      <c r="AF492" s="25">
        <v>0</v>
      </c>
      <c r="AG492" s="25">
        <v>0</v>
      </c>
      <c r="AH492" s="25">
        <v>0</v>
      </c>
      <c r="AI492" s="25">
        <v>0</v>
      </c>
      <c r="AJ492" s="25">
        <v>0</v>
      </c>
      <c r="AK492" s="25">
        <v>0</v>
      </c>
      <c r="AL492" s="25">
        <v>0</v>
      </c>
      <c r="AM492" s="95">
        <v>0</v>
      </c>
      <c r="AN492" s="95" t="e">
        <f ca="1">IF(MengeInEEGSummieren(M492),AM492,0)</f>
        <v>#NAME?</v>
      </c>
      <c r="AO492" s="95">
        <f t="shared" si="48"/>
        <v>0</v>
      </c>
      <c r="AP492" s="95">
        <f t="shared" si="49"/>
        <v>0</v>
      </c>
      <c r="AS492">
        <v>0</v>
      </c>
      <c r="AT492">
        <v>0</v>
      </c>
      <c r="AU492" t="e">
        <f t="shared" ca="1" si="50"/>
        <v>#NAME?</v>
      </c>
    </row>
    <row r="493" spans="1:47" x14ac:dyDescent="0.15">
      <c r="A493" s="21" t="s">
        <v>771</v>
      </c>
      <c r="B493" s="22" t="s">
        <v>17</v>
      </c>
      <c r="C493" s="42">
        <v>2001</v>
      </c>
      <c r="D493" s="22" t="s">
        <v>772</v>
      </c>
      <c r="E493" s="22" t="s">
        <v>773</v>
      </c>
      <c r="F493" s="23">
        <v>20.23</v>
      </c>
      <c r="G493" s="23">
        <v>20.23</v>
      </c>
      <c r="H493" s="24">
        <f t="shared" si="45"/>
        <v>0</v>
      </c>
      <c r="I493" s="153">
        <v>0</v>
      </c>
      <c r="J493" s="24">
        <f t="shared" si="46"/>
        <v>0</v>
      </c>
      <c r="K493" s="25">
        <f t="shared" si="47"/>
        <v>0</v>
      </c>
      <c r="L493">
        <v>0</v>
      </c>
      <c r="M493">
        <v>32964608</v>
      </c>
      <c r="N493">
        <v>42065747</v>
      </c>
      <c r="O493" s="52">
        <v>0</v>
      </c>
      <c r="P493" s="52">
        <v>0</v>
      </c>
      <c r="Q493" s="52">
        <v>0</v>
      </c>
      <c r="R493" s="52">
        <v>0</v>
      </c>
      <c r="S493" s="52">
        <v>0</v>
      </c>
      <c r="T493" s="52">
        <v>0</v>
      </c>
      <c r="U493" s="52">
        <v>0</v>
      </c>
      <c r="V493" s="52">
        <v>0</v>
      </c>
      <c r="W493" s="52">
        <v>0</v>
      </c>
      <c r="X493" s="52">
        <v>0</v>
      </c>
      <c r="Y493" s="52">
        <v>0</v>
      </c>
      <c r="Z493" s="52">
        <v>0</v>
      </c>
      <c r="AA493" s="25">
        <v>0</v>
      </c>
      <c r="AB493" s="25">
        <v>0</v>
      </c>
      <c r="AC493" s="25">
        <v>0</v>
      </c>
      <c r="AD493" s="25">
        <v>0</v>
      </c>
      <c r="AE493" s="25">
        <v>0</v>
      </c>
      <c r="AF493" s="25">
        <v>0</v>
      </c>
      <c r="AG493" s="25">
        <v>0</v>
      </c>
      <c r="AH493" s="25">
        <v>0</v>
      </c>
      <c r="AI493" s="25">
        <v>0</v>
      </c>
      <c r="AJ493" s="25">
        <v>0</v>
      </c>
      <c r="AK493" s="25">
        <v>0</v>
      </c>
      <c r="AL493" s="25">
        <v>0</v>
      </c>
      <c r="AM493" s="95">
        <v>0</v>
      </c>
      <c r="AN493" s="95" t="e">
        <f ca="1">IF(MengeInEEGSummieren(M493),AM493,0)</f>
        <v>#NAME?</v>
      </c>
      <c r="AO493" s="95">
        <f t="shared" si="48"/>
        <v>0</v>
      </c>
      <c r="AP493" s="95">
        <f t="shared" si="49"/>
        <v>0</v>
      </c>
      <c r="AS493">
        <v>0</v>
      </c>
      <c r="AT493">
        <v>0</v>
      </c>
      <c r="AU493" t="e">
        <f t="shared" ca="1" si="50"/>
        <v>#NAME?</v>
      </c>
    </row>
    <row r="494" spans="1:47" x14ac:dyDescent="0.15">
      <c r="A494" s="21" t="s">
        <v>774</v>
      </c>
      <c r="B494" s="22" t="s">
        <v>17</v>
      </c>
      <c r="C494" s="42">
        <v>2001</v>
      </c>
      <c r="D494" s="22" t="s">
        <v>775</v>
      </c>
      <c r="E494" s="22" t="s">
        <v>773</v>
      </c>
      <c r="F494" s="23">
        <v>21.23</v>
      </c>
      <c r="G494" s="23">
        <v>21.23</v>
      </c>
      <c r="H494" s="24">
        <f t="shared" si="45"/>
        <v>0</v>
      </c>
      <c r="I494" s="153">
        <v>0</v>
      </c>
      <c r="J494" s="24">
        <f t="shared" si="46"/>
        <v>0</v>
      </c>
      <c r="K494" s="25">
        <f t="shared" si="47"/>
        <v>0</v>
      </c>
      <c r="L494">
        <v>0</v>
      </c>
      <c r="M494">
        <v>32964608</v>
      </c>
      <c r="N494">
        <v>42065747</v>
      </c>
      <c r="O494" s="52">
        <v>0</v>
      </c>
      <c r="P494" s="52">
        <v>0</v>
      </c>
      <c r="Q494" s="52">
        <v>0</v>
      </c>
      <c r="R494" s="52">
        <v>0</v>
      </c>
      <c r="S494" s="52">
        <v>0</v>
      </c>
      <c r="T494" s="52">
        <v>0</v>
      </c>
      <c r="U494" s="52">
        <v>0</v>
      </c>
      <c r="V494" s="52">
        <v>0</v>
      </c>
      <c r="W494" s="52">
        <v>0</v>
      </c>
      <c r="X494" s="52">
        <v>0</v>
      </c>
      <c r="Y494" s="52">
        <v>0</v>
      </c>
      <c r="Z494" s="52">
        <v>0</v>
      </c>
      <c r="AA494" s="25">
        <v>0</v>
      </c>
      <c r="AB494" s="25">
        <v>0</v>
      </c>
      <c r="AC494" s="25">
        <v>0</v>
      </c>
      <c r="AD494" s="25">
        <v>0</v>
      </c>
      <c r="AE494" s="25">
        <v>0</v>
      </c>
      <c r="AF494" s="25">
        <v>0</v>
      </c>
      <c r="AG494" s="25">
        <v>0</v>
      </c>
      <c r="AH494" s="25">
        <v>0</v>
      </c>
      <c r="AI494" s="25">
        <v>0</v>
      </c>
      <c r="AJ494" s="25">
        <v>0</v>
      </c>
      <c r="AK494" s="25">
        <v>0</v>
      </c>
      <c r="AL494" s="25">
        <v>0</v>
      </c>
      <c r="AM494" s="95">
        <v>0</v>
      </c>
      <c r="AN494" s="95" t="e">
        <f ca="1">IF(MengeInEEGSummieren(M494),AM494,0)</f>
        <v>#NAME?</v>
      </c>
      <c r="AO494" s="95">
        <f t="shared" si="48"/>
        <v>0</v>
      </c>
      <c r="AP494" s="95">
        <f t="shared" si="49"/>
        <v>0</v>
      </c>
      <c r="AS494">
        <v>0</v>
      </c>
      <c r="AT494">
        <v>0</v>
      </c>
      <c r="AU494" t="e">
        <f t="shared" ca="1" si="50"/>
        <v>#NAME?</v>
      </c>
    </row>
    <row r="495" spans="1:47" x14ac:dyDescent="0.15">
      <c r="A495" s="21" t="s">
        <v>776</v>
      </c>
      <c r="B495" s="22" t="s">
        <v>17</v>
      </c>
      <c r="C495" s="42">
        <v>2001</v>
      </c>
      <c r="D495" s="22" t="s">
        <v>777</v>
      </c>
      <c r="E495" s="22" t="s">
        <v>773</v>
      </c>
      <c r="F495" s="23">
        <v>20.23</v>
      </c>
      <c r="G495" s="23">
        <v>20.23</v>
      </c>
      <c r="H495" s="24">
        <f t="shared" si="45"/>
        <v>0</v>
      </c>
      <c r="I495" s="153">
        <v>0</v>
      </c>
      <c r="J495" s="24">
        <f t="shared" si="46"/>
        <v>0</v>
      </c>
      <c r="K495" s="25">
        <f t="shared" si="47"/>
        <v>0</v>
      </c>
      <c r="L495">
        <v>0</v>
      </c>
      <c r="M495">
        <v>32964608</v>
      </c>
      <c r="N495">
        <v>42065747</v>
      </c>
      <c r="O495" s="52">
        <v>0</v>
      </c>
      <c r="P495" s="52">
        <v>0</v>
      </c>
      <c r="Q495" s="52">
        <v>0</v>
      </c>
      <c r="R495" s="52">
        <v>0</v>
      </c>
      <c r="S495" s="52">
        <v>0</v>
      </c>
      <c r="T495" s="52">
        <v>0</v>
      </c>
      <c r="U495" s="52">
        <v>0</v>
      </c>
      <c r="V495" s="52">
        <v>0</v>
      </c>
      <c r="W495" s="52">
        <v>0</v>
      </c>
      <c r="X495" s="52">
        <v>0</v>
      </c>
      <c r="Y495" s="52">
        <v>0</v>
      </c>
      <c r="Z495" s="52">
        <v>0</v>
      </c>
      <c r="AA495" s="25">
        <v>0</v>
      </c>
      <c r="AB495" s="25">
        <v>0</v>
      </c>
      <c r="AC495" s="25">
        <v>0</v>
      </c>
      <c r="AD495" s="25">
        <v>0</v>
      </c>
      <c r="AE495" s="25">
        <v>0</v>
      </c>
      <c r="AF495" s="25">
        <v>0</v>
      </c>
      <c r="AG495" s="25">
        <v>0</v>
      </c>
      <c r="AH495" s="25">
        <v>0</v>
      </c>
      <c r="AI495" s="25">
        <v>0</v>
      </c>
      <c r="AJ495" s="25">
        <v>0</v>
      </c>
      <c r="AK495" s="25">
        <v>0</v>
      </c>
      <c r="AL495" s="25">
        <v>0</v>
      </c>
      <c r="AM495" s="95">
        <v>0</v>
      </c>
      <c r="AN495" s="95" t="e">
        <f ca="1">IF(MengeInEEGSummieren(M495),AM495,0)</f>
        <v>#NAME?</v>
      </c>
      <c r="AO495" s="95">
        <f t="shared" si="48"/>
        <v>0</v>
      </c>
      <c r="AP495" s="95">
        <f t="shared" si="49"/>
        <v>0</v>
      </c>
      <c r="AS495">
        <v>0</v>
      </c>
      <c r="AT495">
        <v>0</v>
      </c>
      <c r="AU495" t="e">
        <f t="shared" ca="1" si="50"/>
        <v>#NAME?</v>
      </c>
    </row>
    <row r="496" spans="1:47" x14ac:dyDescent="0.15">
      <c r="A496" s="21" t="s">
        <v>778</v>
      </c>
      <c r="B496" s="22" t="s">
        <v>17</v>
      </c>
      <c r="C496" s="42">
        <v>2001</v>
      </c>
      <c r="D496" s="22" t="s">
        <v>779</v>
      </c>
      <c r="E496" s="22" t="s">
        <v>773</v>
      </c>
      <c r="F496" s="23">
        <v>21.23</v>
      </c>
      <c r="G496" s="23">
        <v>21.23</v>
      </c>
      <c r="H496" s="24">
        <f t="shared" si="45"/>
        <v>0</v>
      </c>
      <c r="I496" s="153">
        <v>0</v>
      </c>
      <c r="J496" s="24">
        <f t="shared" si="46"/>
        <v>0</v>
      </c>
      <c r="K496" s="25">
        <f t="shared" si="47"/>
        <v>0</v>
      </c>
      <c r="L496">
        <v>0</v>
      </c>
      <c r="M496">
        <v>32964608</v>
      </c>
      <c r="N496">
        <v>42065747</v>
      </c>
      <c r="O496" s="52">
        <v>0</v>
      </c>
      <c r="P496" s="52">
        <v>0</v>
      </c>
      <c r="Q496" s="52">
        <v>0</v>
      </c>
      <c r="R496" s="52">
        <v>0</v>
      </c>
      <c r="S496" s="52">
        <v>0</v>
      </c>
      <c r="T496" s="52">
        <v>0</v>
      </c>
      <c r="U496" s="52">
        <v>0</v>
      </c>
      <c r="V496" s="52">
        <v>0</v>
      </c>
      <c r="W496" s="52">
        <v>0</v>
      </c>
      <c r="X496" s="52">
        <v>0</v>
      </c>
      <c r="Y496" s="52">
        <v>0</v>
      </c>
      <c r="Z496" s="52">
        <v>0</v>
      </c>
      <c r="AA496" s="25">
        <v>0</v>
      </c>
      <c r="AB496" s="25">
        <v>0</v>
      </c>
      <c r="AC496" s="25">
        <v>0</v>
      </c>
      <c r="AD496" s="25">
        <v>0</v>
      </c>
      <c r="AE496" s="25">
        <v>0</v>
      </c>
      <c r="AF496" s="25">
        <v>0</v>
      </c>
      <c r="AG496" s="25">
        <v>0</v>
      </c>
      <c r="AH496" s="25">
        <v>0</v>
      </c>
      <c r="AI496" s="25">
        <v>0</v>
      </c>
      <c r="AJ496" s="25">
        <v>0</v>
      </c>
      <c r="AK496" s="25">
        <v>0</v>
      </c>
      <c r="AL496" s="25">
        <v>0</v>
      </c>
      <c r="AM496" s="95">
        <v>0</v>
      </c>
      <c r="AN496" s="95" t="e">
        <f ca="1">IF(MengeInEEGSummieren(M496),AM496,0)</f>
        <v>#NAME?</v>
      </c>
      <c r="AO496" s="95">
        <f t="shared" si="48"/>
        <v>0</v>
      </c>
      <c r="AP496" s="95">
        <f t="shared" si="49"/>
        <v>0</v>
      </c>
      <c r="AS496">
        <v>0</v>
      </c>
      <c r="AT496">
        <v>0</v>
      </c>
      <c r="AU496" t="e">
        <f t="shared" ca="1" si="50"/>
        <v>#NAME?</v>
      </c>
    </row>
    <row r="497" spans="1:47" x14ac:dyDescent="0.15">
      <c r="A497" s="21" t="s">
        <v>780</v>
      </c>
      <c r="B497" s="22" t="s">
        <v>17</v>
      </c>
      <c r="C497" s="42">
        <v>2001</v>
      </c>
      <c r="D497" s="22" t="s">
        <v>781</v>
      </c>
      <c r="E497" s="22" t="s">
        <v>770</v>
      </c>
      <c r="F497" s="23">
        <v>18.23</v>
      </c>
      <c r="G497" s="23">
        <v>18.23</v>
      </c>
      <c r="H497" s="24">
        <f t="shared" si="45"/>
        <v>0</v>
      </c>
      <c r="I497" s="153">
        <v>0</v>
      </c>
      <c r="J497" s="24">
        <f t="shared" si="46"/>
        <v>0</v>
      </c>
      <c r="K497" s="25">
        <f t="shared" si="47"/>
        <v>0</v>
      </c>
      <c r="L497">
        <v>0</v>
      </c>
      <c r="M497">
        <v>32964608</v>
      </c>
      <c r="N497">
        <v>42065747</v>
      </c>
      <c r="O497" s="52">
        <v>0</v>
      </c>
      <c r="P497" s="52">
        <v>0</v>
      </c>
      <c r="Q497" s="52">
        <v>0</v>
      </c>
      <c r="R497" s="52">
        <v>0</v>
      </c>
      <c r="S497" s="52">
        <v>0</v>
      </c>
      <c r="T497" s="52">
        <v>0</v>
      </c>
      <c r="U497" s="52">
        <v>0</v>
      </c>
      <c r="V497" s="52">
        <v>0</v>
      </c>
      <c r="W497" s="52">
        <v>0</v>
      </c>
      <c r="X497" s="52">
        <v>0</v>
      </c>
      <c r="Y497" s="52">
        <v>0</v>
      </c>
      <c r="Z497" s="52">
        <v>0</v>
      </c>
      <c r="AA497" s="25">
        <v>0</v>
      </c>
      <c r="AB497" s="25">
        <v>0</v>
      </c>
      <c r="AC497" s="25">
        <v>0</v>
      </c>
      <c r="AD497" s="25">
        <v>0</v>
      </c>
      <c r="AE497" s="25">
        <v>0</v>
      </c>
      <c r="AF497" s="25">
        <v>0</v>
      </c>
      <c r="AG497" s="25">
        <v>0</v>
      </c>
      <c r="AH497" s="25">
        <v>0</v>
      </c>
      <c r="AI497" s="25">
        <v>0</v>
      </c>
      <c r="AJ497" s="25">
        <v>0</v>
      </c>
      <c r="AK497" s="25">
        <v>0</v>
      </c>
      <c r="AL497" s="25">
        <v>0</v>
      </c>
      <c r="AM497" s="95">
        <v>0</v>
      </c>
      <c r="AN497" s="95" t="e">
        <f ca="1">IF(MengeInEEGSummieren(M497),AM497,0)</f>
        <v>#NAME?</v>
      </c>
      <c r="AO497" s="95">
        <f t="shared" si="48"/>
        <v>0</v>
      </c>
      <c r="AP497" s="95">
        <f t="shared" si="49"/>
        <v>0</v>
      </c>
      <c r="AS497">
        <v>0</v>
      </c>
      <c r="AT497">
        <v>0</v>
      </c>
      <c r="AU497" t="e">
        <f t="shared" ca="1" si="50"/>
        <v>#NAME?</v>
      </c>
    </row>
    <row r="498" spans="1:47" x14ac:dyDescent="0.15">
      <c r="A498" s="21" t="s">
        <v>782</v>
      </c>
      <c r="B498" s="22" t="s">
        <v>17</v>
      </c>
      <c r="C498" s="42">
        <v>2001</v>
      </c>
      <c r="D498" s="22" t="s">
        <v>783</v>
      </c>
      <c r="E498" s="22" t="s">
        <v>770</v>
      </c>
      <c r="F498" s="23">
        <v>19.23</v>
      </c>
      <c r="G498" s="23">
        <v>19.23</v>
      </c>
      <c r="H498" s="24">
        <f t="shared" si="45"/>
        <v>0</v>
      </c>
      <c r="I498" s="153">
        <v>0</v>
      </c>
      <c r="J498" s="24">
        <f t="shared" si="46"/>
        <v>0</v>
      </c>
      <c r="K498" s="25">
        <f t="shared" si="47"/>
        <v>0</v>
      </c>
      <c r="L498">
        <v>0</v>
      </c>
      <c r="M498">
        <v>32964608</v>
      </c>
      <c r="N498">
        <v>42065747</v>
      </c>
      <c r="O498" s="52">
        <v>0</v>
      </c>
      <c r="P498" s="52">
        <v>0</v>
      </c>
      <c r="Q498" s="52">
        <v>0</v>
      </c>
      <c r="R498" s="52">
        <v>0</v>
      </c>
      <c r="S498" s="52">
        <v>0</v>
      </c>
      <c r="T498" s="52">
        <v>0</v>
      </c>
      <c r="U498" s="52">
        <v>0</v>
      </c>
      <c r="V498" s="52">
        <v>0</v>
      </c>
      <c r="W498" s="52">
        <v>0</v>
      </c>
      <c r="X498" s="52">
        <v>0</v>
      </c>
      <c r="Y498" s="52">
        <v>0</v>
      </c>
      <c r="Z498" s="52">
        <v>0</v>
      </c>
      <c r="AA498" s="25">
        <v>0</v>
      </c>
      <c r="AB498" s="25">
        <v>0</v>
      </c>
      <c r="AC498" s="25">
        <v>0</v>
      </c>
      <c r="AD498" s="25">
        <v>0</v>
      </c>
      <c r="AE498" s="25">
        <v>0</v>
      </c>
      <c r="AF498" s="25">
        <v>0</v>
      </c>
      <c r="AG498" s="25">
        <v>0</v>
      </c>
      <c r="AH498" s="25">
        <v>0</v>
      </c>
      <c r="AI498" s="25">
        <v>0</v>
      </c>
      <c r="AJ498" s="25">
        <v>0</v>
      </c>
      <c r="AK498" s="25">
        <v>0</v>
      </c>
      <c r="AL498" s="25">
        <v>0</v>
      </c>
      <c r="AM498" s="95">
        <v>0</v>
      </c>
      <c r="AN498" s="95" t="e">
        <f ca="1">IF(MengeInEEGSummieren(M498),AM498,0)</f>
        <v>#NAME?</v>
      </c>
      <c r="AO498" s="95">
        <f t="shared" si="48"/>
        <v>0</v>
      </c>
      <c r="AP498" s="95">
        <f t="shared" si="49"/>
        <v>0</v>
      </c>
      <c r="AS498">
        <v>0</v>
      </c>
      <c r="AT498">
        <v>0</v>
      </c>
      <c r="AU498" t="e">
        <f t="shared" ca="1" si="50"/>
        <v>#NAME?</v>
      </c>
    </row>
    <row r="499" spans="1:47" x14ac:dyDescent="0.15">
      <c r="A499" s="21" t="s">
        <v>784</v>
      </c>
      <c r="B499" s="22" t="s">
        <v>17</v>
      </c>
      <c r="C499" s="42">
        <v>2001</v>
      </c>
      <c r="D499" s="22" t="s">
        <v>785</v>
      </c>
      <c r="E499" s="22" t="s">
        <v>773</v>
      </c>
      <c r="F499" s="23">
        <v>22.23</v>
      </c>
      <c r="G499" s="23">
        <v>22.23</v>
      </c>
      <c r="H499" s="24">
        <f t="shared" si="45"/>
        <v>0</v>
      </c>
      <c r="I499" s="153">
        <v>0</v>
      </c>
      <c r="J499" s="24">
        <f t="shared" si="46"/>
        <v>0</v>
      </c>
      <c r="K499" s="25">
        <f t="shared" si="47"/>
        <v>0</v>
      </c>
      <c r="L499">
        <v>0</v>
      </c>
      <c r="M499">
        <v>32964608</v>
      </c>
      <c r="N499">
        <v>42065747</v>
      </c>
      <c r="O499" s="52">
        <v>0</v>
      </c>
      <c r="P499" s="52">
        <v>0</v>
      </c>
      <c r="Q499" s="52">
        <v>0</v>
      </c>
      <c r="R499" s="52">
        <v>0</v>
      </c>
      <c r="S499" s="52">
        <v>0</v>
      </c>
      <c r="T499" s="52">
        <v>0</v>
      </c>
      <c r="U499" s="52">
        <v>0</v>
      </c>
      <c r="V499" s="52">
        <v>0</v>
      </c>
      <c r="W499" s="52">
        <v>0</v>
      </c>
      <c r="X499" s="52">
        <v>0</v>
      </c>
      <c r="Y499" s="52">
        <v>0</v>
      </c>
      <c r="Z499" s="52">
        <v>0</v>
      </c>
      <c r="AA499" s="25">
        <v>0</v>
      </c>
      <c r="AB499" s="25">
        <v>0</v>
      </c>
      <c r="AC499" s="25">
        <v>0</v>
      </c>
      <c r="AD499" s="25">
        <v>0</v>
      </c>
      <c r="AE499" s="25">
        <v>0</v>
      </c>
      <c r="AF499" s="25">
        <v>0</v>
      </c>
      <c r="AG499" s="25">
        <v>0</v>
      </c>
      <c r="AH499" s="25">
        <v>0</v>
      </c>
      <c r="AI499" s="25">
        <v>0</v>
      </c>
      <c r="AJ499" s="25">
        <v>0</v>
      </c>
      <c r="AK499" s="25">
        <v>0</v>
      </c>
      <c r="AL499" s="25">
        <v>0</v>
      </c>
      <c r="AM499" s="95">
        <v>0</v>
      </c>
      <c r="AN499" s="95" t="e">
        <f ca="1">IF(MengeInEEGSummieren(M499),AM499,0)</f>
        <v>#NAME?</v>
      </c>
      <c r="AO499" s="95">
        <f t="shared" si="48"/>
        <v>0</v>
      </c>
      <c r="AP499" s="95">
        <f t="shared" si="49"/>
        <v>0</v>
      </c>
      <c r="AS499">
        <v>0</v>
      </c>
      <c r="AT499">
        <v>0</v>
      </c>
      <c r="AU499" t="e">
        <f t="shared" ca="1" si="50"/>
        <v>#NAME?</v>
      </c>
    </row>
    <row r="500" spans="1:47" x14ac:dyDescent="0.15">
      <c r="A500" s="21" t="s">
        <v>786</v>
      </c>
      <c r="B500" s="22" t="s">
        <v>17</v>
      </c>
      <c r="C500" s="42">
        <v>2001</v>
      </c>
      <c r="D500" s="22" t="s">
        <v>787</v>
      </c>
      <c r="E500" s="22" t="s">
        <v>773</v>
      </c>
      <c r="F500" s="23">
        <v>23.23</v>
      </c>
      <c r="G500" s="23">
        <v>23.23</v>
      </c>
      <c r="H500" s="24">
        <f t="shared" si="45"/>
        <v>0</v>
      </c>
      <c r="I500" s="153">
        <v>0</v>
      </c>
      <c r="J500" s="24">
        <f t="shared" si="46"/>
        <v>0</v>
      </c>
      <c r="K500" s="25">
        <f t="shared" si="47"/>
        <v>0</v>
      </c>
      <c r="L500">
        <v>0</v>
      </c>
      <c r="M500">
        <v>32964608</v>
      </c>
      <c r="N500">
        <v>42065747</v>
      </c>
      <c r="O500" s="52">
        <v>0</v>
      </c>
      <c r="P500" s="52">
        <v>0</v>
      </c>
      <c r="Q500" s="52">
        <v>0</v>
      </c>
      <c r="R500" s="52">
        <v>0</v>
      </c>
      <c r="S500" s="52">
        <v>0</v>
      </c>
      <c r="T500" s="52">
        <v>0</v>
      </c>
      <c r="U500" s="52">
        <v>0</v>
      </c>
      <c r="V500" s="52">
        <v>0</v>
      </c>
      <c r="W500" s="52">
        <v>0</v>
      </c>
      <c r="X500" s="52">
        <v>0</v>
      </c>
      <c r="Y500" s="52">
        <v>0</v>
      </c>
      <c r="Z500" s="52">
        <v>0</v>
      </c>
      <c r="AA500" s="25">
        <v>0</v>
      </c>
      <c r="AB500" s="25">
        <v>0</v>
      </c>
      <c r="AC500" s="25">
        <v>0</v>
      </c>
      <c r="AD500" s="25">
        <v>0</v>
      </c>
      <c r="AE500" s="25">
        <v>0</v>
      </c>
      <c r="AF500" s="25">
        <v>0</v>
      </c>
      <c r="AG500" s="25">
        <v>0</v>
      </c>
      <c r="AH500" s="25">
        <v>0</v>
      </c>
      <c r="AI500" s="25">
        <v>0</v>
      </c>
      <c r="AJ500" s="25">
        <v>0</v>
      </c>
      <c r="AK500" s="25">
        <v>0</v>
      </c>
      <c r="AL500" s="25">
        <v>0</v>
      </c>
      <c r="AM500" s="95">
        <v>0</v>
      </c>
      <c r="AN500" s="95" t="e">
        <f ca="1">IF(MengeInEEGSummieren(M500),AM500,0)</f>
        <v>#NAME?</v>
      </c>
      <c r="AO500" s="95">
        <f t="shared" si="48"/>
        <v>0</v>
      </c>
      <c r="AP500" s="95">
        <f t="shared" si="49"/>
        <v>0</v>
      </c>
      <c r="AS500">
        <v>0</v>
      </c>
      <c r="AT500">
        <v>0</v>
      </c>
      <c r="AU500" t="e">
        <f t="shared" ca="1" si="50"/>
        <v>#NAME?</v>
      </c>
    </row>
    <row r="501" spans="1:47" x14ac:dyDescent="0.15">
      <c r="A501" s="21" t="s">
        <v>788</v>
      </c>
      <c r="B501" s="22" t="s">
        <v>17</v>
      </c>
      <c r="C501" s="42">
        <v>2001</v>
      </c>
      <c r="D501" s="22" t="s">
        <v>789</v>
      </c>
      <c r="E501" s="22" t="s">
        <v>773</v>
      </c>
      <c r="F501" s="23">
        <v>22.23</v>
      </c>
      <c r="G501" s="23">
        <v>22.23</v>
      </c>
      <c r="H501" s="24">
        <f t="shared" si="45"/>
        <v>0</v>
      </c>
      <c r="I501" s="153">
        <v>0</v>
      </c>
      <c r="J501" s="24">
        <f t="shared" si="46"/>
        <v>0</v>
      </c>
      <c r="K501" s="25">
        <f t="shared" si="47"/>
        <v>0</v>
      </c>
      <c r="L501">
        <v>0</v>
      </c>
      <c r="M501">
        <v>32964608</v>
      </c>
      <c r="N501">
        <v>42065747</v>
      </c>
      <c r="O501" s="52">
        <v>0</v>
      </c>
      <c r="P501" s="52">
        <v>0</v>
      </c>
      <c r="Q501" s="52">
        <v>0</v>
      </c>
      <c r="R501" s="52">
        <v>0</v>
      </c>
      <c r="S501" s="52">
        <v>0</v>
      </c>
      <c r="T501" s="52">
        <v>0</v>
      </c>
      <c r="U501" s="52">
        <v>0</v>
      </c>
      <c r="V501" s="52">
        <v>0</v>
      </c>
      <c r="W501" s="52">
        <v>0</v>
      </c>
      <c r="X501" s="52">
        <v>0</v>
      </c>
      <c r="Y501" s="52">
        <v>0</v>
      </c>
      <c r="Z501" s="52">
        <v>0</v>
      </c>
      <c r="AA501" s="25">
        <v>0</v>
      </c>
      <c r="AB501" s="25">
        <v>0</v>
      </c>
      <c r="AC501" s="25">
        <v>0</v>
      </c>
      <c r="AD501" s="25">
        <v>0</v>
      </c>
      <c r="AE501" s="25">
        <v>0</v>
      </c>
      <c r="AF501" s="25">
        <v>0</v>
      </c>
      <c r="AG501" s="25">
        <v>0</v>
      </c>
      <c r="AH501" s="25">
        <v>0</v>
      </c>
      <c r="AI501" s="25">
        <v>0</v>
      </c>
      <c r="AJ501" s="25">
        <v>0</v>
      </c>
      <c r="AK501" s="25">
        <v>0</v>
      </c>
      <c r="AL501" s="25">
        <v>0</v>
      </c>
      <c r="AM501" s="95">
        <v>0</v>
      </c>
      <c r="AN501" s="95" t="e">
        <f ca="1">IF(MengeInEEGSummieren(M501),AM501,0)</f>
        <v>#NAME?</v>
      </c>
      <c r="AO501" s="95">
        <f t="shared" si="48"/>
        <v>0</v>
      </c>
      <c r="AP501" s="95">
        <f t="shared" si="49"/>
        <v>0</v>
      </c>
      <c r="AS501">
        <v>0</v>
      </c>
      <c r="AT501">
        <v>0</v>
      </c>
      <c r="AU501" t="e">
        <f t="shared" ca="1" si="50"/>
        <v>#NAME?</v>
      </c>
    </row>
    <row r="502" spans="1:47" x14ac:dyDescent="0.15">
      <c r="A502" s="21" t="s">
        <v>790</v>
      </c>
      <c r="B502" s="22" t="s">
        <v>17</v>
      </c>
      <c r="C502" s="42">
        <v>2001</v>
      </c>
      <c r="D502" s="22" t="s">
        <v>791</v>
      </c>
      <c r="E502" s="22" t="s">
        <v>773</v>
      </c>
      <c r="F502" s="23">
        <v>23.23</v>
      </c>
      <c r="G502" s="23">
        <v>23.23</v>
      </c>
      <c r="H502" s="24">
        <f t="shared" si="45"/>
        <v>0</v>
      </c>
      <c r="I502" s="153">
        <v>0</v>
      </c>
      <c r="J502" s="24">
        <f t="shared" si="46"/>
        <v>0</v>
      </c>
      <c r="K502" s="25">
        <f t="shared" si="47"/>
        <v>0</v>
      </c>
      <c r="L502">
        <v>0</v>
      </c>
      <c r="M502">
        <v>32964608</v>
      </c>
      <c r="N502">
        <v>42065747</v>
      </c>
      <c r="O502" s="52">
        <v>0</v>
      </c>
      <c r="P502" s="52">
        <v>0</v>
      </c>
      <c r="Q502" s="52">
        <v>0</v>
      </c>
      <c r="R502" s="52">
        <v>0</v>
      </c>
      <c r="S502" s="52">
        <v>0</v>
      </c>
      <c r="T502" s="52">
        <v>0</v>
      </c>
      <c r="U502" s="52">
        <v>0</v>
      </c>
      <c r="V502" s="52">
        <v>0</v>
      </c>
      <c r="W502" s="52">
        <v>0</v>
      </c>
      <c r="X502" s="52">
        <v>0</v>
      </c>
      <c r="Y502" s="52">
        <v>0</v>
      </c>
      <c r="Z502" s="52">
        <v>0</v>
      </c>
      <c r="AA502" s="25">
        <v>0</v>
      </c>
      <c r="AB502" s="25">
        <v>0</v>
      </c>
      <c r="AC502" s="25">
        <v>0</v>
      </c>
      <c r="AD502" s="25">
        <v>0</v>
      </c>
      <c r="AE502" s="25">
        <v>0</v>
      </c>
      <c r="AF502" s="25">
        <v>0</v>
      </c>
      <c r="AG502" s="25">
        <v>0</v>
      </c>
      <c r="AH502" s="25">
        <v>0</v>
      </c>
      <c r="AI502" s="25">
        <v>0</v>
      </c>
      <c r="AJ502" s="25">
        <v>0</v>
      </c>
      <c r="AK502" s="25">
        <v>0</v>
      </c>
      <c r="AL502" s="25">
        <v>0</v>
      </c>
      <c r="AM502" s="95">
        <v>0</v>
      </c>
      <c r="AN502" s="95" t="e">
        <f ca="1">IF(MengeInEEGSummieren(M502),AM502,0)</f>
        <v>#NAME?</v>
      </c>
      <c r="AO502" s="95">
        <f t="shared" si="48"/>
        <v>0</v>
      </c>
      <c r="AP502" s="95">
        <f t="shared" si="49"/>
        <v>0</v>
      </c>
      <c r="AS502">
        <v>0</v>
      </c>
      <c r="AT502">
        <v>0</v>
      </c>
      <c r="AU502" t="e">
        <f t="shared" ca="1" si="50"/>
        <v>#NAME?</v>
      </c>
    </row>
    <row r="503" spans="1:47" x14ac:dyDescent="0.15">
      <c r="A503" s="21" t="s">
        <v>792</v>
      </c>
      <c r="B503" s="22" t="s">
        <v>17</v>
      </c>
      <c r="C503" s="42">
        <v>2001</v>
      </c>
      <c r="D503" s="22" t="s">
        <v>793</v>
      </c>
      <c r="E503" s="22" t="s">
        <v>770</v>
      </c>
      <c r="F503" s="23">
        <v>20.23</v>
      </c>
      <c r="G503" s="23">
        <v>20.23</v>
      </c>
      <c r="H503" s="24">
        <f t="shared" si="45"/>
        <v>0</v>
      </c>
      <c r="I503" s="153">
        <v>0</v>
      </c>
      <c r="J503" s="24">
        <f t="shared" si="46"/>
        <v>0</v>
      </c>
      <c r="K503" s="25">
        <f t="shared" si="47"/>
        <v>0</v>
      </c>
      <c r="L503">
        <v>0</v>
      </c>
      <c r="M503">
        <v>32964608</v>
      </c>
      <c r="N503">
        <v>42065747</v>
      </c>
      <c r="O503" s="52">
        <v>0</v>
      </c>
      <c r="P503" s="52">
        <v>0</v>
      </c>
      <c r="Q503" s="52">
        <v>0</v>
      </c>
      <c r="R503" s="52">
        <v>0</v>
      </c>
      <c r="S503" s="52">
        <v>0</v>
      </c>
      <c r="T503" s="52">
        <v>0</v>
      </c>
      <c r="U503" s="52">
        <v>0</v>
      </c>
      <c r="V503" s="52">
        <v>0</v>
      </c>
      <c r="W503" s="52">
        <v>0</v>
      </c>
      <c r="X503" s="52">
        <v>0</v>
      </c>
      <c r="Y503" s="52">
        <v>0</v>
      </c>
      <c r="Z503" s="52">
        <v>0</v>
      </c>
      <c r="AA503" s="25">
        <v>0</v>
      </c>
      <c r="AB503" s="25">
        <v>0</v>
      </c>
      <c r="AC503" s="25">
        <v>0</v>
      </c>
      <c r="AD503" s="25">
        <v>0</v>
      </c>
      <c r="AE503" s="25">
        <v>0</v>
      </c>
      <c r="AF503" s="25">
        <v>0</v>
      </c>
      <c r="AG503" s="25">
        <v>0</v>
      </c>
      <c r="AH503" s="25">
        <v>0</v>
      </c>
      <c r="AI503" s="25">
        <v>0</v>
      </c>
      <c r="AJ503" s="25">
        <v>0</v>
      </c>
      <c r="AK503" s="25">
        <v>0</v>
      </c>
      <c r="AL503" s="25">
        <v>0</v>
      </c>
      <c r="AM503" s="95">
        <v>0</v>
      </c>
      <c r="AN503" s="95" t="e">
        <f ca="1">IF(MengeInEEGSummieren(M503),AM503,0)</f>
        <v>#NAME?</v>
      </c>
      <c r="AO503" s="95">
        <f t="shared" si="48"/>
        <v>0</v>
      </c>
      <c r="AP503" s="95">
        <f t="shared" si="49"/>
        <v>0</v>
      </c>
      <c r="AS503">
        <v>0</v>
      </c>
      <c r="AT503">
        <v>0</v>
      </c>
      <c r="AU503" t="e">
        <f t="shared" ca="1" si="50"/>
        <v>#NAME?</v>
      </c>
    </row>
    <row r="504" spans="1:47" x14ac:dyDescent="0.15">
      <c r="A504" s="21" t="s">
        <v>794</v>
      </c>
      <c r="B504" s="22" t="s">
        <v>17</v>
      </c>
      <c r="C504" s="42">
        <v>2001</v>
      </c>
      <c r="D504" s="22" t="s">
        <v>795</v>
      </c>
      <c r="E504" s="22" t="s">
        <v>770</v>
      </c>
      <c r="F504" s="23">
        <v>18.23</v>
      </c>
      <c r="G504" s="23">
        <v>18.23</v>
      </c>
      <c r="H504" s="24">
        <f t="shared" si="45"/>
        <v>0</v>
      </c>
      <c r="I504" s="153">
        <v>0</v>
      </c>
      <c r="J504" s="24">
        <f t="shared" si="46"/>
        <v>0</v>
      </c>
      <c r="K504" s="25">
        <f t="shared" si="47"/>
        <v>0</v>
      </c>
      <c r="L504">
        <v>0</v>
      </c>
      <c r="M504">
        <v>32964608</v>
      </c>
      <c r="N504">
        <v>42065747</v>
      </c>
      <c r="O504" s="52">
        <v>0</v>
      </c>
      <c r="P504" s="52">
        <v>0</v>
      </c>
      <c r="Q504" s="52">
        <v>0</v>
      </c>
      <c r="R504" s="52">
        <v>0</v>
      </c>
      <c r="S504" s="52">
        <v>0</v>
      </c>
      <c r="T504" s="52">
        <v>0</v>
      </c>
      <c r="U504" s="52">
        <v>0</v>
      </c>
      <c r="V504" s="52">
        <v>0</v>
      </c>
      <c r="W504" s="52">
        <v>0</v>
      </c>
      <c r="X504" s="52">
        <v>0</v>
      </c>
      <c r="Y504" s="52">
        <v>0</v>
      </c>
      <c r="Z504" s="52">
        <v>0</v>
      </c>
      <c r="AA504" s="25">
        <v>0</v>
      </c>
      <c r="AB504" s="25">
        <v>0</v>
      </c>
      <c r="AC504" s="25">
        <v>0</v>
      </c>
      <c r="AD504" s="25">
        <v>0</v>
      </c>
      <c r="AE504" s="25">
        <v>0</v>
      </c>
      <c r="AF504" s="25">
        <v>0</v>
      </c>
      <c r="AG504" s="25">
        <v>0</v>
      </c>
      <c r="AH504" s="25">
        <v>0</v>
      </c>
      <c r="AI504" s="25">
        <v>0</v>
      </c>
      <c r="AJ504" s="25">
        <v>0</v>
      </c>
      <c r="AK504" s="25">
        <v>0</v>
      </c>
      <c r="AL504" s="25">
        <v>0</v>
      </c>
      <c r="AM504" s="95">
        <v>0</v>
      </c>
      <c r="AN504" s="95" t="e">
        <f ca="1">IF(MengeInEEGSummieren(M504),AM504,0)</f>
        <v>#NAME?</v>
      </c>
      <c r="AO504" s="95">
        <f t="shared" si="48"/>
        <v>0</v>
      </c>
      <c r="AP504" s="95">
        <f t="shared" si="49"/>
        <v>0</v>
      </c>
      <c r="AS504">
        <v>0</v>
      </c>
      <c r="AT504">
        <v>0</v>
      </c>
      <c r="AU504" t="e">
        <f t="shared" ca="1" si="50"/>
        <v>#NAME?</v>
      </c>
    </row>
    <row r="505" spans="1:47" x14ac:dyDescent="0.15">
      <c r="A505" s="21" t="s">
        <v>796</v>
      </c>
      <c r="B505" s="22" t="s">
        <v>17</v>
      </c>
      <c r="C505" s="42">
        <v>2001</v>
      </c>
      <c r="D505" s="22" t="s">
        <v>797</v>
      </c>
      <c r="E505" s="22" t="s">
        <v>773</v>
      </c>
      <c r="F505" s="23">
        <v>21.23</v>
      </c>
      <c r="G505" s="23">
        <v>21.23</v>
      </c>
      <c r="H505" s="24">
        <f t="shared" si="45"/>
        <v>0</v>
      </c>
      <c r="I505" s="153">
        <v>0</v>
      </c>
      <c r="J505" s="24">
        <f t="shared" si="46"/>
        <v>0</v>
      </c>
      <c r="K505" s="25">
        <f t="shared" si="47"/>
        <v>0</v>
      </c>
      <c r="L505">
        <v>0</v>
      </c>
      <c r="M505">
        <v>32964608</v>
      </c>
      <c r="N505">
        <v>42065747</v>
      </c>
      <c r="O505" s="52">
        <v>0</v>
      </c>
      <c r="P505" s="52">
        <v>0</v>
      </c>
      <c r="Q505" s="52">
        <v>0</v>
      </c>
      <c r="R505" s="52">
        <v>0</v>
      </c>
      <c r="S505" s="52">
        <v>0</v>
      </c>
      <c r="T505" s="52">
        <v>0</v>
      </c>
      <c r="U505" s="52">
        <v>0</v>
      </c>
      <c r="V505" s="52">
        <v>0</v>
      </c>
      <c r="W505" s="52">
        <v>0</v>
      </c>
      <c r="X505" s="52">
        <v>0</v>
      </c>
      <c r="Y505" s="52">
        <v>0</v>
      </c>
      <c r="Z505" s="52">
        <v>0</v>
      </c>
      <c r="AA505" s="25">
        <v>0</v>
      </c>
      <c r="AB505" s="25">
        <v>0</v>
      </c>
      <c r="AC505" s="25">
        <v>0</v>
      </c>
      <c r="AD505" s="25">
        <v>0</v>
      </c>
      <c r="AE505" s="25">
        <v>0</v>
      </c>
      <c r="AF505" s="25">
        <v>0</v>
      </c>
      <c r="AG505" s="25">
        <v>0</v>
      </c>
      <c r="AH505" s="25">
        <v>0</v>
      </c>
      <c r="AI505" s="25">
        <v>0</v>
      </c>
      <c r="AJ505" s="25">
        <v>0</v>
      </c>
      <c r="AK505" s="25">
        <v>0</v>
      </c>
      <c r="AL505" s="25">
        <v>0</v>
      </c>
      <c r="AM505" s="95">
        <v>0</v>
      </c>
      <c r="AN505" s="95" t="e">
        <f ca="1">IF(MengeInEEGSummieren(M505),AM505,0)</f>
        <v>#NAME?</v>
      </c>
      <c r="AO505" s="95">
        <f t="shared" si="48"/>
        <v>0</v>
      </c>
      <c r="AP505" s="95">
        <f t="shared" si="49"/>
        <v>0</v>
      </c>
      <c r="AS505">
        <v>0</v>
      </c>
      <c r="AT505">
        <v>0</v>
      </c>
      <c r="AU505" t="e">
        <f t="shared" ca="1" si="50"/>
        <v>#NAME?</v>
      </c>
    </row>
    <row r="506" spans="1:47" x14ac:dyDescent="0.15">
      <c r="A506" s="21" t="s">
        <v>798</v>
      </c>
      <c r="B506" s="22" t="s">
        <v>17</v>
      </c>
      <c r="C506" s="42">
        <v>2001</v>
      </c>
      <c r="D506" s="22" t="s">
        <v>799</v>
      </c>
      <c r="E506" s="22" t="s">
        <v>773</v>
      </c>
      <c r="F506" s="23">
        <v>22.23</v>
      </c>
      <c r="G506" s="23">
        <v>22.23</v>
      </c>
      <c r="H506" s="24">
        <f t="shared" si="45"/>
        <v>0</v>
      </c>
      <c r="I506" s="153">
        <v>0</v>
      </c>
      <c r="J506" s="24">
        <f t="shared" si="46"/>
        <v>0</v>
      </c>
      <c r="K506" s="25">
        <f t="shared" si="47"/>
        <v>0</v>
      </c>
      <c r="L506">
        <v>0</v>
      </c>
      <c r="M506">
        <v>32964608</v>
      </c>
      <c r="N506">
        <v>42065747</v>
      </c>
      <c r="O506" s="52">
        <v>0</v>
      </c>
      <c r="P506" s="52">
        <v>0</v>
      </c>
      <c r="Q506" s="52">
        <v>0</v>
      </c>
      <c r="R506" s="52">
        <v>0</v>
      </c>
      <c r="S506" s="52">
        <v>0</v>
      </c>
      <c r="T506" s="52">
        <v>0</v>
      </c>
      <c r="U506" s="52">
        <v>0</v>
      </c>
      <c r="V506" s="52">
        <v>0</v>
      </c>
      <c r="W506" s="52">
        <v>0</v>
      </c>
      <c r="X506" s="52">
        <v>0</v>
      </c>
      <c r="Y506" s="52">
        <v>0</v>
      </c>
      <c r="Z506" s="52">
        <v>0</v>
      </c>
      <c r="AA506" s="25">
        <v>0</v>
      </c>
      <c r="AB506" s="25">
        <v>0</v>
      </c>
      <c r="AC506" s="25">
        <v>0</v>
      </c>
      <c r="AD506" s="25">
        <v>0</v>
      </c>
      <c r="AE506" s="25">
        <v>0</v>
      </c>
      <c r="AF506" s="25">
        <v>0</v>
      </c>
      <c r="AG506" s="25">
        <v>0</v>
      </c>
      <c r="AH506" s="25">
        <v>0</v>
      </c>
      <c r="AI506" s="25">
        <v>0</v>
      </c>
      <c r="AJ506" s="25">
        <v>0</v>
      </c>
      <c r="AK506" s="25">
        <v>0</v>
      </c>
      <c r="AL506" s="25">
        <v>0</v>
      </c>
      <c r="AM506" s="95">
        <v>0</v>
      </c>
      <c r="AN506" s="95" t="e">
        <f ca="1">IF(MengeInEEGSummieren(M506),AM506,0)</f>
        <v>#NAME?</v>
      </c>
      <c r="AO506" s="95">
        <f t="shared" si="48"/>
        <v>0</v>
      </c>
      <c r="AP506" s="95">
        <f t="shared" si="49"/>
        <v>0</v>
      </c>
      <c r="AS506">
        <v>0</v>
      </c>
      <c r="AT506">
        <v>0</v>
      </c>
      <c r="AU506" t="e">
        <f t="shared" ca="1" si="50"/>
        <v>#NAME?</v>
      </c>
    </row>
    <row r="507" spans="1:47" x14ac:dyDescent="0.15">
      <c r="A507" s="21" t="s">
        <v>800</v>
      </c>
      <c r="B507" s="22" t="s">
        <v>17</v>
      </c>
      <c r="C507" s="42">
        <v>2001</v>
      </c>
      <c r="D507" s="22" t="s">
        <v>801</v>
      </c>
      <c r="E507" s="22" t="s">
        <v>773</v>
      </c>
      <c r="F507" s="23">
        <v>21.23</v>
      </c>
      <c r="G507" s="23">
        <v>21.23</v>
      </c>
      <c r="H507" s="24">
        <f t="shared" si="45"/>
        <v>0</v>
      </c>
      <c r="I507" s="153">
        <v>0</v>
      </c>
      <c r="J507" s="24">
        <f t="shared" si="46"/>
        <v>0</v>
      </c>
      <c r="K507" s="25">
        <f t="shared" si="47"/>
        <v>0</v>
      </c>
      <c r="L507">
        <v>0</v>
      </c>
      <c r="M507">
        <v>32964608</v>
      </c>
      <c r="N507">
        <v>42065747</v>
      </c>
      <c r="O507" s="52">
        <v>0</v>
      </c>
      <c r="P507" s="52">
        <v>0</v>
      </c>
      <c r="Q507" s="52">
        <v>0</v>
      </c>
      <c r="R507" s="52">
        <v>0</v>
      </c>
      <c r="S507" s="52">
        <v>0</v>
      </c>
      <c r="T507" s="52">
        <v>0</v>
      </c>
      <c r="U507" s="52">
        <v>0</v>
      </c>
      <c r="V507" s="52">
        <v>0</v>
      </c>
      <c r="W507" s="52">
        <v>0</v>
      </c>
      <c r="X507" s="52">
        <v>0</v>
      </c>
      <c r="Y507" s="52">
        <v>0</v>
      </c>
      <c r="Z507" s="52">
        <v>0</v>
      </c>
      <c r="AA507" s="25">
        <v>0</v>
      </c>
      <c r="AB507" s="25">
        <v>0</v>
      </c>
      <c r="AC507" s="25">
        <v>0</v>
      </c>
      <c r="AD507" s="25">
        <v>0</v>
      </c>
      <c r="AE507" s="25">
        <v>0</v>
      </c>
      <c r="AF507" s="25">
        <v>0</v>
      </c>
      <c r="AG507" s="25">
        <v>0</v>
      </c>
      <c r="AH507" s="25">
        <v>0</v>
      </c>
      <c r="AI507" s="25">
        <v>0</v>
      </c>
      <c r="AJ507" s="25">
        <v>0</v>
      </c>
      <c r="AK507" s="25">
        <v>0</v>
      </c>
      <c r="AL507" s="25">
        <v>0</v>
      </c>
      <c r="AM507" s="95">
        <v>0</v>
      </c>
      <c r="AN507" s="95" t="e">
        <f ca="1">IF(MengeInEEGSummieren(M507),AM507,0)</f>
        <v>#NAME?</v>
      </c>
      <c r="AO507" s="95">
        <f t="shared" si="48"/>
        <v>0</v>
      </c>
      <c r="AP507" s="95">
        <f t="shared" si="49"/>
        <v>0</v>
      </c>
      <c r="AS507">
        <v>0</v>
      </c>
      <c r="AT507">
        <v>0</v>
      </c>
      <c r="AU507" t="e">
        <f t="shared" ca="1" si="50"/>
        <v>#NAME?</v>
      </c>
    </row>
    <row r="508" spans="1:47" x14ac:dyDescent="0.15">
      <c r="A508" s="21" t="s">
        <v>802</v>
      </c>
      <c r="B508" s="22" t="s">
        <v>17</v>
      </c>
      <c r="C508" s="42">
        <v>2001</v>
      </c>
      <c r="D508" s="22" t="s">
        <v>803</v>
      </c>
      <c r="E508" s="22" t="s">
        <v>773</v>
      </c>
      <c r="F508" s="23">
        <v>22.23</v>
      </c>
      <c r="G508" s="23">
        <v>22.23</v>
      </c>
      <c r="H508" s="24">
        <f t="shared" si="45"/>
        <v>0</v>
      </c>
      <c r="I508" s="153">
        <v>0</v>
      </c>
      <c r="J508" s="24">
        <f t="shared" si="46"/>
        <v>0</v>
      </c>
      <c r="K508" s="25">
        <f t="shared" si="47"/>
        <v>0</v>
      </c>
      <c r="L508">
        <v>0</v>
      </c>
      <c r="M508">
        <v>32964608</v>
      </c>
      <c r="N508">
        <v>42065747</v>
      </c>
      <c r="O508" s="52">
        <v>0</v>
      </c>
      <c r="P508" s="52">
        <v>0</v>
      </c>
      <c r="Q508" s="52">
        <v>0</v>
      </c>
      <c r="R508" s="52">
        <v>0</v>
      </c>
      <c r="S508" s="52">
        <v>0</v>
      </c>
      <c r="T508" s="52">
        <v>0</v>
      </c>
      <c r="U508" s="52">
        <v>0</v>
      </c>
      <c r="V508" s="52">
        <v>0</v>
      </c>
      <c r="W508" s="52">
        <v>0</v>
      </c>
      <c r="X508" s="52">
        <v>0</v>
      </c>
      <c r="Y508" s="52">
        <v>0</v>
      </c>
      <c r="Z508" s="52">
        <v>0</v>
      </c>
      <c r="AA508" s="25">
        <v>0</v>
      </c>
      <c r="AB508" s="25">
        <v>0</v>
      </c>
      <c r="AC508" s="25">
        <v>0</v>
      </c>
      <c r="AD508" s="25">
        <v>0</v>
      </c>
      <c r="AE508" s="25">
        <v>0</v>
      </c>
      <c r="AF508" s="25">
        <v>0</v>
      </c>
      <c r="AG508" s="25">
        <v>0</v>
      </c>
      <c r="AH508" s="25">
        <v>0</v>
      </c>
      <c r="AI508" s="25">
        <v>0</v>
      </c>
      <c r="AJ508" s="25">
        <v>0</v>
      </c>
      <c r="AK508" s="25">
        <v>0</v>
      </c>
      <c r="AL508" s="25">
        <v>0</v>
      </c>
      <c r="AM508" s="95">
        <v>0</v>
      </c>
      <c r="AN508" s="95" t="e">
        <f ca="1">IF(MengeInEEGSummieren(M508),AM508,0)</f>
        <v>#NAME?</v>
      </c>
      <c r="AO508" s="95">
        <f t="shared" si="48"/>
        <v>0</v>
      </c>
      <c r="AP508" s="95">
        <f t="shared" si="49"/>
        <v>0</v>
      </c>
      <c r="AS508">
        <v>0</v>
      </c>
      <c r="AT508">
        <v>0</v>
      </c>
      <c r="AU508" t="e">
        <f t="shared" ca="1" si="50"/>
        <v>#NAME?</v>
      </c>
    </row>
    <row r="509" spans="1:47" x14ac:dyDescent="0.15">
      <c r="A509" s="21" t="s">
        <v>804</v>
      </c>
      <c r="B509" s="22" t="s">
        <v>17</v>
      </c>
      <c r="C509" s="42">
        <v>2001</v>
      </c>
      <c r="D509" s="22" t="s">
        <v>805</v>
      </c>
      <c r="E509" s="22" t="s">
        <v>770</v>
      </c>
      <c r="F509" s="23">
        <v>19.23</v>
      </c>
      <c r="G509" s="23">
        <v>19.23</v>
      </c>
      <c r="H509" s="24">
        <f t="shared" si="45"/>
        <v>0</v>
      </c>
      <c r="I509" s="153">
        <v>0</v>
      </c>
      <c r="J509" s="24">
        <f t="shared" si="46"/>
        <v>0</v>
      </c>
      <c r="K509" s="25">
        <f t="shared" si="47"/>
        <v>0</v>
      </c>
      <c r="L509">
        <v>0</v>
      </c>
      <c r="M509">
        <v>32964608</v>
      </c>
      <c r="N509">
        <v>42065747</v>
      </c>
      <c r="O509" s="52">
        <v>0</v>
      </c>
      <c r="P509" s="52">
        <v>0</v>
      </c>
      <c r="Q509" s="52">
        <v>0</v>
      </c>
      <c r="R509" s="52">
        <v>0</v>
      </c>
      <c r="S509" s="52">
        <v>0</v>
      </c>
      <c r="T509" s="52">
        <v>0</v>
      </c>
      <c r="U509" s="52">
        <v>0</v>
      </c>
      <c r="V509" s="52">
        <v>0</v>
      </c>
      <c r="W509" s="52">
        <v>0</v>
      </c>
      <c r="X509" s="52">
        <v>0</v>
      </c>
      <c r="Y509" s="52">
        <v>0</v>
      </c>
      <c r="Z509" s="52">
        <v>0</v>
      </c>
      <c r="AA509" s="25">
        <v>0</v>
      </c>
      <c r="AB509" s="25">
        <v>0</v>
      </c>
      <c r="AC509" s="25">
        <v>0</v>
      </c>
      <c r="AD509" s="25">
        <v>0</v>
      </c>
      <c r="AE509" s="25">
        <v>0</v>
      </c>
      <c r="AF509" s="25">
        <v>0</v>
      </c>
      <c r="AG509" s="25">
        <v>0</v>
      </c>
      <c r="AH509" s="25">
        <v>0</v>
      </c>
      <c r="AI509" s="25">
        <v>0</v>
      </c>
      <c r="AJ509" s="25">
        <v>0</v>
      </c>
      <c r="AK509" s="25">
        <v>0</v>
      </c>
      <c r="AL509" s="25">
        <v>0</v>
      </c>
      <c r="AM509" s="95">
        <v>0</v>
      </c>
      <c r="AN509" s="95" t="e">
        <f ca="1">IF(MengeInEEGSummieren(M509),AM509,0)</f>
        <v>#NAME?</v>
      </c>
      <c r="AO509" s="95">
        <f t="shared" si="48"/>
        <v>0</v>
      </c>
      <c r="AP509" s="95">
        <f t="shared" si="49"/>
        <v>0</v>
      </c>
      <c r="AS509">
        <v>0</v>
      </c>
      <c r="AT509">
        <v>0</v>
      </c>
      <c r="AU509" t="e">
        <f t="shared" ca="1" si="50"/>
        <v>#NAME?</v>
      </c>
    </row>
    <row r="510" spans="1:47" x14ac:dyDescent="0.15">
      <c r="A510" s="21" t="s">
        <v>806</v>
      </c>
      <c r="B510" s="22" t="s">
        <v>17</v>
      </c>
      <c r="C510" s="42">
        <v>2001</v>
      </c>
      <c r="D510" s="22" t="s">
        <v>807</v>
      </c>
      <c r="E510" s="22" t="s">
        <v>770</v>
      </c>
      <c r="F510" s="23">
        <v>20.23</v>
      </c>
      <c r="G510" s="23">
        <v>20.23</v>
      </c>
      <c r="H510" s="24">
        <f t="shared" si="45"/>
        <v>0</v>
      </c>
      <c r="I510" s="153">
        <v>0</v>
      </c>
      <c r="J510" s="24">
        <f t="shared" si="46"/>
        <v>0</v>
      </c>
      <c r="K510" s="25">
        <f t="shared" si="47"/>
        <v>0</v>
      </c>
      <c r="L510">
        <v>0</v>
      </c>
      <c r="M510">
        <v>32964608</v>
      </c>
      <c r="N510">
        <v>42065747</v>
      </c>
      <c r="O510" s="52">
        <v>0</v>
      </c>
      <c r="P510" s="52">
        <v>0</v>
      </c>
      <c r="Q510" s="52">
        <v>0</v>
      </c>
      <c r="R510" s="52">
        <v>0</v>
      </c>
      <c r="S510" s="52">
        <v>0</v>
      </c>
      <c r="T510" s="52">
        <v>0</v>
      </c>
      <c r="U510" s="52">
        <v>0</v>
      </c>
      <c r="V510" s="52">
        <v>0</v>
      </c>
      <c r="W510" s="52">
        <v>0</v>
      </c>
      <c r="X510" s="52">
        <v>0</v>
      </c>
      <c r="Y510" s="52">
        <v>0</v>
      </c>
      <c r="Z510" s="52">
        <v>0</v>
      </c>
      <c r="AA510" s="25">
        <v>0</v>
      </c>
      <c r="AB510" s="25">
        <v>0</v>
      </c>
      <c r="AC510" s="25">
        <v>0</v>
      </c>
      <c r="AD510" s="25">
        <v>0</v>
      </c>
      <c r="AE510" s="25">
        <v>0</v>
      </c>
      <c r="AF510" s="25">
        <v>0</v>
      </c>
      <c r="AG510" s="25">
        <v>0</v>
      </c>
      <c r="AH510" s="25">
        <v>0</v>
      </c>
      <c r="AI510" s="25">
        <v>0</v>
      </c>
      <c r="AJ510" s="25">
        <v>0</v>
      </c>
      <c r="AK510" s="25">
        <v>0</v>
      </c>
      <c r="AL510" s="25">
        <v>0</v>
      </c>
      <c r="AM510" s="95">
        <v>0</v>
      </c>
      <c r="AN510" s="95" t="e">
        <f ca="1">IF(MengeInEEGSummieren(M510),AM510,0)</f>
        <v>#NAME?</v>
      </c>
      <c r="AO510" s="95">
        <f t="shared" si="48"/>
        <v>0</v>
      </c>
      <c r="AP510" s="95">
        <f t="shared" si="49"/>
        <v>0</v>
      </c>
      <c r="AS510">
        <v>0</v>
      </c>
      <c r="AT510">
        <v>0</v>
      </c>
      <c r="AU510" t="e">
        <f t="shared" ca="1" si="50"/>
        <v>#NAME?</v>
      </c>
    </row>
    <row r="511" spans="1:47" x14ac:dyDescent="0.15">
      <c r="A511" s="21" t="s">
        <v>808</v>
      </c>
      <c r="B511" s="22" t="s">
        <v>17</v>
      </c>
      <c r="C511" s="42">
        <v>2001</v>
      </c>
      <c r="D511" s="22" t="s">
        <v>809</v>
      </c>
      <c r="E511" s="22" t="s">
        <v>773</v>
      </c>
      <c r="F511" s="23">
        <v>23.23</v>
      </c>
      <c r="G511" s="23">
        <v>23.23</v>
      </c>
      <c r="H511" s="24">
        <f t="shared" si="45"/>
        <v>0</v>
      </c>
      <c r="I511" s="153">
        <v>0</v>
      </c>
      <c r="J511" s="24">
        <f t="shared" si="46"/>
        <v>0</v>
      </c>
      <c r="K511" s="25">
        <f t="shared" si="47"/>
        <v>0</v>
      </c>
      <c r="L511">
        <v>0</v>
      </c>
      <c r="M511">
        <v>32964608</v>
      </c>
      <c r="N511">
        <v>42065747</v>
      </c>
      <c r="O511" s="52">
        <v>0</v>
      </c>
      <c r="P511" s="52">
        <v>0</v>
      </c>
      <c r="Q511" s="52">
        <v>0</v>
      </c>
      <c r="R511" s="52">
        <v>0</v>
      </c>
      <c r="S511" s="52">
        <v>0</v>
      </c>
      <c r="T511" s="52">
        <v>0</v>
      </c>
      <c r="U511" s="52">
        <v>0</v>
      </c>
      <c r="V511" s="52">
        <v>0</v>
      </c>
      <c r="W511" s="52">
        <v>0</v>
      </c>
      <c r="X511" s="52">
        <v>0</v>
      </c>
      <c r="Y511" s="52">
        <v>0</v>
      </c>
      <c r="Z511" s="52">
        <v>0</v>
      </c>
      <c r="AA511" s="25">
        <v>0</v>
      </c>
      <c r="AB511" s="25">
        <v>0</v>
      </c>
      <c r="AC511" s="25">
        <v>0</v>
      </c>
      <c r="AD511" s="25">
        <v>0</v>
      </c>
      <c r="AE511" s="25">
        <v>0</v>
      </c>
      <c r="AF511" s="25">
        <v>0</v>
      </c>
      <c r="AG511" s="25">
        <v>0</v>
      </c>
      <c r="AH511" s="25">
        <v>0</v>
      </c>
      <c r="AI511" s="25">
        <v>0</v>
      </c>
      <c r="AJ511" s="25">
        <v>0</v>
      </c>
      <c r="AK511" s="25">
        <v>0</v>
      </c>
      <c r="AL511" s="25">
        <v>0</v>
      </c>
      <c r="AM511" s="95">
        <v>0</v>
      </c>
      <c r="AN511" s="95" t="e">
        <f ca="1">IF(MengeInEEGSummieren(M511),AM511,0)</f>
        <v>#NAME?</v>
      </c>
      <c r="AO511" s="95">
        <f t="shared" si="48"/>
        <v>0</v>
      </c>
      <c r="AP511" s="95">
        <f t="shared" si="49"/>
        <v>0</v>
      </c>
      <c r="AS511">
        <v>0</v>
      </c>
      <c r="AT511">
        <v>0</v>
      </c>
      <c r="AU511" t="e">
        <f t="shared" ca="1" si="50"/>
        <v>#NAME?</v>
      </c>
    </row>
    <row r="512" spans="1:47" x14ac:dyDescent="0.15">
      <c r="A512" s="21" t="s">
        <v>810</v>
      </c>
      <c r="B512" s="22" t="s">
        <v>17</v>
      </c>
      <c r="C512" s="42">
        <v>2001</v>
      </c>
      <c r="D512" s="22" t="s">
        <v>811</v>
      </c>
      <c r="E512" s="22" t="s">
        <v>773</v>
      </c>
      <c r="F512" s="23">
        <v>24.23</v>
      </c>
      <c r="G512" s="23">
        <v>24.23</v>
      </c>
      <c r="H512" s="24">
        <f t="shared" si="45"/>
        <v>0</v>
      </c>
      <c r="I512" s="153">
        <v>0</v>
      </c>
      <c r="J512" s="24">
        <f t="shared" si="46"/>
        <v>0</v>
      </c>
      <c r="K512" s="25">
        <f t="shared" si="47"/>
        <v>0</v>
      </c>
      <c r="L512">
        <v>0</v>
      </c>
      <c r="M512">
        <v>32964608</v>
      </c>
      <c r="N512">
        <v>42065747</v>
      </c>
      <c r="O512" s="52">
        <v>0</v>
      </c>
      <c r="P512" s="52">
        <v>0</v>
      </c>
      <c r="Q512" s="52">
        <v>0</v>
      </c>
      <c r="R512" s="52">
        <v>0</v>
      </c>
      <c r="S512" s="52">
        <v>0</v>
      </c>
      <c r="T512" s="52">
        <v>0</v>
      </c>
      <c r="U512" s="52">
        <v>0</v>
      </c>
      <c r="V512" s="52">
        <v>0</v>
      </c>
      <c r="W512" s="52">
        <v>0</v>
      </c>
      <c r="X512" s="52">
        <v>0</v>
      </c>
      <c r="Y512" s="52">
        <v>0</v>
      </c>
      <c r="Z512" s="52">
        <v>0</v>
      </c>
      <c r="AA512" s="25">
        <v>0</v>
      </c>
      <c r="AB512" s="25">
        <v>0</v>
      </c>
      <c r="AC512" s="25">
        <v>0</v>
      </c>
      <c r="AD512" s="25">
        <v>0</v>
      </c>
      <c r="AE512" s="25">
        <v>0</v>
      </c>
      <c r="AF512" s="25">
        <v>0</v>
      </c>
      <c r="AG512" s="25">
        <v>0</v>
      </c>
      <c r="AH512" s="25">
        <v>0</v>
      </c>
      <c r="AI512" s="25">
        <v>0</v>
      </c>
      <c r="AJ512" s="25">
        <v>0</v>
      </c>
      <c r="AK512" s="25">
        <v>0</v>
      </c>
      <c r="AL512" s="25">
        <v>0</v>
      </c>
      <c r="AM512" s="95">
        <v>0</v>
      </c>
      <c r="AN512" s="95" t="e">
        <f ca="1">IF(MengeInEEGSummieren(M512),AM512,0)</f>
        <v>#NAME?</v>
      </c>
      <c r="AO512" s="95">
        <f t="shared" si="48"/>
        <v>0</v>
      </c>
      <c r="AP512" s="95">
        <f t="shared" si="49"/>
        <v>0</v>
      </c>
      <c r="AS512">
        <v>0</v>
      </c>
      <c r="AT512">
        <v>0</v>
      </c>
      <c r="AU512" t="e">
        <f t="shared" ca="1" si="50"/>
        <v>#NAME?</v>
      </c>
    </row>
    <row r="513" spans="1:47" x14ac:dyDescent="0.15">
      <c r="A513" s="21" t="s">
        <v>812</v>
      </c>
      <c r="B513" s="22" t="s">
        <v>17</v>
      </c>
      <c r="C513" s="42">
        <v>2001</v>
      </c>
      <c r="D513" s="22" t="s">
        <v>813</v>
      </c>
      <c r="E513" s="22" t="s">
        <v>773</v>
      </c>
      <c r="F513" s="23">
        <v>23.23</v>
      </c>
      <c r="G513" s="23">
        <v>23.23</v>
      </c>
      <c r="H513" s="24">
        <f t="shared" si="45"/>
        <v>0</v>
      </c>
      <c r="I513" s="153">
        <v>0</v>
      </c>
      <c r="J513" s="24">
        <f t="shared" si="46"/>
        <v>0</v>
      </c>
      <c r="K513" s="25">
        <f t="shared" si="47"/>
        <v>0</v>
      </c>
      <c r="L513">
        <v>0</v>
      </c>
      <c r="M513">
        <v>32964608</v>
      </c>
      <c r="N513">
        <v>42065747</v>
      </c>
      <c r="O513" s="52">
        <v>0</v>
      </c>
      <c r="P513" s="52">
        <v>0</v>
      </c>
      <c r="Q513" s="52">
        <v>0</v>
      </c>
      <c r="R513" s="52">
        <v>0</v>
      </c>
      <c r="S513" s="52">
        <v>0</v>
      </c>
      <c r="T513" s="52">
        <v>0</v>
      </c>
      <c r="U513" s="52">
        <v>0</v>
      </c>
      <c r="V513" s="52">
        <v>0</v>
      </c>
      <c r="W513" s="52">
        <v>0</v>
      </c>
      <c r="X513" s="52">
        <v>0</v>
      </c>
      <c r="Y513" s="52">
        <v>0</v>
      </c>
      <c r="Z513" s="52">
        <v>0</v>
      </c>
      <c r="AA513" s="25">
        <v>0</v>
      </c>
      <c r="AB513" s="25">
        <v>0</v>
      </c>
      <c r="AC513" s="25">
        <v>0</v>
      </c>
      <c r="AD513" s="25">
        <v>0</v>
      </c>
      <c r="AE513" s="25">
        <v>0</v>
      </c>
      <c r="AF513" s="25">
        <v>0</v>
      </c>
      <c r="AG513" s="25">
        <v>0</v>
      </c>
      <c r="AH513" s="25">
        <v>0</v>
      </c>
      <c r="AI513" s="25">
        <v>0</v>
      </c>
      <c r="AJ513" s="25">
        <v>0</v>
      </c>
      <c r="AK513" s="25">
        <v>0</v>
      </c>
      <c r="AL513" s="25">
        <v>0</v>
      </c>
      <c r="AM513" s="95">
        <v>0</v>
      </c>
      <c r="AN513" s="95" t="e">
        <f ca="1">IF(MengeInEEGSummieren(M513),AM513,0)</f>
        <v>#NAME?</v>
      </c>
      <c r="AO513" s="95">
        <f t="shared" si="48"/>
        <v>0</v>
      </c>
      <c r="AP513" s="95">
        <f t="shared" si="49"/>
        <v>0</v>
      </c>
      <c r="AS513">
        <v>0</v>
      </c>
      <c r="AT513">
        <v>0</v>
      </c>
      <c r="AU513" t="e">
        <f t="shared" ca="1" si="50"/>
        <v>#NAME?</v>
      </c>
    </row>
    <row r="514" spans="1:47" x14ac:dyDescent="0.15">
      <c r="A514" s="21" t="s">
        <v>814</v>
      </c>
      <c r="B514" s="22" t="s">
        <v>17</v>
      </c>
      <c r="C514" s="42">
        <v>2001</v>
      </c>
      <c r="D514" s="22" t="s">
        <v>815</v>
      </c>
      <c r="E514" s="22" t="s">
        <v>773</v>
      </c>
      <c r="F514" s="23">
        <v>24.23</v>
      </c>
      <c r="G514" s="23">
        <v>24.23</v>
      </c>
      <c r="H514" s="24">
        <f t="shared" si="45"/>
        <v>0</v>
      </c>
      <c r="I514" s="153">
        <v>0</v>
      </c>
      <c r="J514" s="24">
        <f t="shared" si="46"/>
        <v>0</v>
      </c>
      <c r="K514" s="25">
        <f t="shared" si="47"/>
        <v>0</v>
      </c>
      <c r="L514">
        <v>0</v>
      </c>
      <c r="M514">
        <v>32964608</v>
      </c>
      <c r="N514">
        <v>42065747</v>
      </c>
      <c r="O514" s="52">
        <v>0</v>
      </c>
      <c r="P514" s="52">
        <v>0</v>
      </c>
      <c r="Q514" s="52">
        <v>0</v>
      </c>
      <c r="R514" s="52">
        <v>0</v>
      </c>
      <c r="S514" s="52">
        <v>0</v>
      </c>
      <c r="T514" s="52">
        <v>0</v>
      </c>
      <c r="U514" s="52">
        <v>0</v>
      </c>
      <c r="V514" s="52">
        <v>0</v>
      </c>
      <c r="W514" s="52">
        <v>0</v>
      </c>
      <c r="X514" s="52">
        <v>0</v>
      </c>
      <c r="Y514" s="52">
        <v>0</v>
      </c>
      <c r="Z514" s="52">
        <v>0</v>
      </c>
      <c r="AA514" s="25">
        <v>0</v>
      </c>
      <c r="AB514" s="25">
        <v>0</v>
      </c>
      <c r="AC514" s="25">
        <v>0</v>
      </c>
      <c r="AD514" s="25">
        <v>0</v>
      </c>
      <c r="AE514" s="25">
        <v>0</v>
      </c>
      <c r="AF514" s="25">
        <v>0</v>
      </c>
      <c r="AG514" s="25">
        <v>0</v>
      </c>
      <c r="AH514" s="25">
        <v>0</v>
      </c>
      <c r="AI514" s="25">
        <v>0</v>
      </c>
      <c r="AJ514" s="25">
        <v>0</v>
      </c>
      <c r="AK514" s="25">
        <v>0</v>
      </c>
      <c r="AL514" s="25">
        <v>0</v>
      </c>
      <c r="AM514" s="95">
        <v>0</v>
      </c>
      <c r="AN514" s="95" t="e">
        <f ca="1">IF(MengeInEEGSummieren(M514),AM514,0)</f>
        <v>#NAME?</v>
      </c>
      <c r="AO514" s="95">
        <f t="shared" si="48"/>
        <v>0</v>
      </c>
      <c r="AP514" s="95">
        <f t="shared" si="49"/>
        <v>0</v>
      </c>
      <c r="AS514">
        <v>0</v>
      </c>
      <c r="AT514">
        <v>0</v>
      </c>
      <c r="AU514" t="e">
        <f t="shared" ca="1" si="50"/>
        <v>#NAME?</v>
      </c>
    </row>
    <row r="515" spans="1:47" x14ac:dyDescent="0.15">
      <c r="A515" s="21" t="s">
        <v>816</v>
      </c>
      <c r="B515" s="22" t="s">
        <v>17</v>
      </c>
      <c r="C515" s="42">
        <v>2001</v>
      </c>
      <c r="D515" s="22" t="s">
        <v>817</v>
      </c>
      <c r="E515" s="22" t="s">
        <v>770</v>
      </c>
      <c r="F515" s="23">
        <v>21.23</v>
      </c>
      <c r="G515" s="23">
        <v>21.23</v>
      </c>
      <c r="H515" s="24">
        <f t="shared" si="45"/>
        <v>0</v>
      </c>
      <c r="I515" s="153">
        <v>0</v>
      </c>
      <c r="J515" s="24">
        <f t="shared" si="46"/>
        <v>0</v>
      </c>
      <c r="K515" s="25">
        <f t="shared" si="47"/>
        <v>0</v>
      </c>
      <c r="L515">
        <v>0</v>
      </c>
      <c r="M515">
        <v>32964608</v>
      </c>
      <c r="N515">
        <v>42065747</v>
      </c>
      <c r="O515" s="52">
        <v>0</v>
      </c>
      <c r="P515" s="52">
        <v>0</v>
      </c>
      <c r="Q515" s="52">
        <v>0</v>
      </c>
      <c r="R515" s="52">
        <v>0</v>
      </c>
      <c r="S515" s="52">
        <v>0</v>
      </c>
      <c r="T515" s="52">
        <v>0</v>
      </c>
      <c r="U515" s="52">
        <v>0</v>
      </c>
      <c r="V515" s="52">
        <v>0</v>
      </c>
      <c r="W515" s="52">
        <v>0</v>
      </c>
      <c r="X515" s="52">
        <v>0</v>
      </c>
      <c r="Y515" s="52">
        <v>0</v>
      </c>
      <c r="Z515" s="52">
        <v>0</v>
      </c>
      <c r="AA515" s="25">
        <v>0</v>
      </c>
      <c r="AB515" s="25">
        <v>0</v>
      </c>
      <c r="AC515" s="25">
        <v>0</v>
      </c>
      <c r="AD515" s="25">
        <v>0</v>
      </c>
      <c r="AE515" s="25">
        <v>0</v>
      </c>
      <c r="AF515" s="25">
        <v>0</v>
      </c>
      <c r="AG515" s="25">
        <v>0</v>
      </c>
      <c r="AH515" s="25">
        <v>0</v>
      </c>
      <c r="AI515" s="25">
        <v>0</v>
      </c>
      <c r="AJ515" s="25">
        <v>0</v>
      </c>
      <c r="AK515" s="25">
        <v>0</v>
      </c>
      <c r="AL515" s="25">
        <v>0</v>
      </c>
      <c r="AM515" s="95">
        <v>0</v>
      </c>
      <c r="AN515" s="95" t="e">
        <f ca="1">IF(MengeInEEGSummieren(M515),AM515,0)</f>
        <v>#NAME?</v>
      </c>
      <c r="AO515" s="95">
        <f t="shared" si="48"/>
        <v>0</v>
      </c>
      <c r="AP515" s="95">
        <f t="shared" si="49"/>
        <v>0</v>
      </c>
      <c r="AS515">
        <v>0</v>
      </c>
      <c r="AT515">
        <v>0</v>
      </c>
      <c r="AU515" t="e">
        <f t="shared" ca="1" si="50"/>
        <v>#NAME?</v>
      </c>
    </row>
    <row r="516" spans="1:47" x14ac:dyDescent="0.15">
      <c r="A516" s="21" t="s">
        <v>818</v>
      </c>
      <c r="B516" s="22" t="s">
        <v>17</v>
      </c>
      <c r="C516" s="42">
        <v>2001</v>
      </c>
      <c r="D516" s="22" t="s">
        <v>819</v>
      </c>
      <c r="E516" s="22" t="s">
        <v>770</v>
      </c>
      <c r="F516" s="23">
        <v>18.670000000000002</v>
      </c>
      <c r="G516" s="23">
        <v>18.670000000000002</v>
      </c>
      <c r="H516" s="24">
        <f t="shared" si="45"/>
        <v>0</v>
      </c>
      <c r="I516" s="153">
        <v>0</v>
      </c>
      <c r="J516" s="24">
        <f t="shared" si="46"/>
        <v>0</v>
      </c>
      <c r="K516" s="25">
        <f t="shared" si="47"/>
        <v>0</v>
      </c>
      <c r="L516">
        <v>0</v>
      </c>
      <c r="M516">
        <v>32964608</v>
      </c>
      <c r="N516">
        <v>42065747</v>
      </c>
      <c r="O516" s="52">
        <v>0</v>
      </c>
      <c r="P516" s="52">
        <v>0</v>
      </c>
      <c r="Q516" s="52">
        <v>0</v>
      </c>
      <c r="R516" s="52">
        <v>0</v>
      </c>
      <c r="S516" s="52">
        <v>0</v>
      </c>
      <c r="T516" s="52">
        <v>0</v>
      </c>
      <c r="U516" s="52">
        <v>0</v>
      </c>
      <c r="V516" s="52">
        <v>0</v>
      </c>
      <c r="W516" s="52">
        <v>0</v>
      </c>
      <c r="X516" s="52">
        <v>0</v>
      </c>
      <c r="Y516" s="52">
        <v>0</v>
      </c>
      <c r="Z516" s="52">
        <v>0</v>
      </c>
      <c r="AA516" s="25">
        <v>0</v>
      </c>
      <c r="AB516" s="25">
        <v>0</v>
      </c>
      <c r="AC516" s="25">
        <v>0</v>
      </c>
      <c r="AD516" s="25">
        <v>0</v>
      </c>
      <c r="AE516" s="25">
        <v>0</v>
      </c>
      <c r="AF516" s="25">
        <v>0</v>
      </c>
      <c r="AG516" s="25">
        <v>0</v>
      </c>
      <c r="AH516" s="25">
        <v>0</v>
      </c>
      <c r="AI516" s="25">
        <v>0</v>
      </c>
      <c r="AJ516" s="25">
        <v>0</v>
      </c>
      <c r="AK516" s="25">
        <v>0</v>
      </c>
      <c r="AL516" s="25">
        <v>0</v>
      </c>
      <c r="AM516" s="95">
        <v>0</v>
      </c>
      <c r="AN516" s="95" t="e">
        <f ca="1">IF(MengeInEEGSummieren(M516),AM516,0)</f>
        <v>#NAME?</v>
      </c>
      <c r="AO516" s="95">
        <f t="shared" si="48"/>
        <v>0</v>
      </c>
      <c r="AP516" s="95">
        <f t="shared" si="49"/>
        <v>0</v>
      </c>
      <c r="AS516">
        <v>0</v>
      </c>
      <c r="AT516">
        <v>0</v>
      </c>
      <c r="AU516" t="e">
        <f t="shared" ca="1" si="50"/>
        <v>#NAME?</v>
      </c>
    </row>
    <row r="517" spans="1:47" x14ac:dyDescent="0.15">
      <c r="A517" s="21" t="s">
        <v>820</v>
      </c>
      <c r="B517" s="22" t="s">
        <v>17</v>
      </c>
      <c r="C517" s="42">
        <v>2001</v>
      </c>
      <c r="D517" s="22" t="s">
        <v>821</v>
      </c>
      <c r="E517" s="22" t="s">
        <v>773</v>
      </c>
      <c r="F517" s="23">
        <v>21.67</v>
      </c>
      <c r="G517" s="23">
        <v>21.67</v>
      </c>
      <c r="H517" s="24">
        <f t="shared" si="45"/>
        <v>0</v>
      </c>
      <c r="I517" s="153">
        <v>0</v>
      </c>
      <c r="J517" s="24">
        <f t="shared" si="46"/>
        <v>0</v>
      </c>
      <c r="K517" s="25">
        <f t="shared" si="47"/>
        <v>0</v>
      </c>
      <c r="L517">
        <v>0</v>
      </c>
      <c r="M517">
        <v>32964608</v>
      </c>
      <c r="N517">
        <v>42065747</v>
      </c>
      <c r="O517" s="52">
        <v>0</v>
      </c>
      <c r="P517" s="52">
        <v>0</v>
      </c>
      <c r="Q517" s="52">
        <v>0</v>
      </c>
      <c r="R517" s="52">
        <v>0</v>
      </c>
      <c r="S517" s="52">
        <v>0</v>
      </c>
      <c r="T517" s="52">
        <v>0</v>
      </c>
      <c r="U517" s="52">
        <v>0</v>
      </c>
      <c r="V517" s="52">
        <v>0</v>
      </c>
      <c r="W517" s="52">
        <v>0</v>
      </c>
      <c r="X517" s="52">
        <v>0</v>
      </c>
      <c r="Y517" s="52">
        <v>0</v>
      </c>
      <c r="Z517" s="52">
        <v>0</v>
      </c>
      <c r="AA517" s="25">
        <v>0</v>
      </c>
      <c r="AB517" s="25">
        <v>0</v>
      </c>
      <c r="AC517" s="25">
        <v>0</v>
      </c>
      <c r="AD517" s="25">
        <v>0</v>
      </c>
      <c r="AE517" s="25">
        <v>0</v>
      </c>
      <c r="AF517" s="25">
        <v>0</v>
      </c>
      <c r="AG517" s="25">
        <v>0</v>
      </c>
      <c r="AH517" s="25">
        <v>0</v>
      </c>
      <c r="AI517" s="25">
        <v>0</v>
      </c>
      <c r="AJ517" s="25">
        <v>0</v>
      </c>
      <c r="AK517" s="25">
        <v>0</v>
      </c>
      <c r="AL517" s="25">
        <v>0</v>
      </c>
      <c r="AM517" s="95">
        <v>0</v>
      </c>
      <c r="AN517" s="95" t="e">
        <f ca="1">IF(MengeInEEGSummieren(M517),AM517,0)</f>
        <v>#NAME?</v>
      </c>
      <c r="AO517" s="95">
        <f t="shared" si="48"/>
        <v>0</v>
      </c>
      <c r="AP517" s="95">
        <f t="shared" si="49"/>
        <v>0</v>
      </c>
      <c r="AS517">
        <v>0</v>
      </c>
      <c r="AT517">
        <v>0</v>
      </c>
      <c r="AU517" t="e">
        <f t="shared" ca="1" si="50"/>
        <v>#NAME?</v>
      </c>
    </row>
    <row r="518" spans="1:47" x14ac:dyDescent="0.15">
      <c r="A518" s="21" t="s">
        <v>822</v>
      </c>
      <c r="B518" s="22" t="s">
        <v>17</v>
      </c>
      <c r="C518" s="42">
        <v>2001</v>
      </c>
      <c r="D518" s="22" t="s">
        <v>823</v>
      </c>
      <c r="E518" s="22" t="s">
        <v>773</v>
      </c>
      <c r="F518" s="23">
        <v>22.67</v>
      </c>
      <c r="G518" s="23">
        <v>22.67</v>
      </c>
      <c r="H518" s="24">
        <f t="shared" si="45"/>
        <v>0</v>
      </c>
      <c r="I518" s="153">
        <v>0</v>
      </c>
      <c r="J518" s="24">
        <f t="shared" si="46"/>
        <v>0</v>
      </c>
      <c r="K518" s="25">
        <f t="shared" si="47"/>
        <v>0</v>
      </c>
      <c r="L518">
        <v>0</v>
      </c>
      <c r="M518">
        <v>32964608</v>
      </c>
      <c r="N518">
        <v>42065747</v>
      </c>
      <c r="O518" s="52">
        <v>0</v>
      </c>
      <c r="P518" s="52">
        <v>0</v>
      </c>
      <c r="Q518" s="52">
        <v>0</v>
      </c>
      <c r="R518" s="52">
        <v>0</v>
      </c>
      <c r="S518" s="52">
        <v>0</v>
      </c>
      <c r="T518" s="52">
        <v>0</v>
      </c>
      <c r="U518" s="52">
        <v>0</v>
      </c>
      <c r="V518" s="52">
        <v>0</v>
      </c>
      <c r="W518" s="52">
        <v>0</v>
      </c>
      <c r="X518" s="52">
        <v>0</v>
      </c>
      <c r="Y518" s="52">
        <v>0</v>
      </c>
      <c r="Z518" s="52">
        <v>0</v>
      </c>
      <c r="AA518" s="25">
        <v>0</v>
      </c>
      <c r="AB518" s="25">
        <v>0</v>
      </c>
      <c r="AC518" s="25">
        <v>0</v>
      </c>
      <c r="AD518" s="25">
        <v>0</v>
      </c>
      <c r="AE518" s="25">
        <v>0</v>
      </c>
      <c r="AF518" s="25">
        <v>0</v>
      </c>
      <c r="AG518" s="25">
        <v>0</v>
      </c>
      <c r="AH518" s="25">
        <v>0</v>
      </c>
      <c r="AI518" s="25">
        <v>0</v>
      </c>
      <c r="AJ518" s="25">
        <v>0</v>
      </c>
      <c r="AK518" s="25">
        <v>0</v>
      </c>
      <c r="AL518" s="25">
        <v>0</v>
      </c>
      <c r="AM518" s="95">
        <v>0</v>
      </c>
      <c r="AN518" s="95" t="e">
        <f ca="1">IF(MengeInEEGSummieren(M518),AM518,0)</f>
        <v>#NAME?</v>
      </c>
      <c r="AO518" s="95">
        <f t="shared" si="48"/>
        <v>0</v>
      </c>
      <c r="AP518" s="95">
        <f t="shared" si="49"/>
        <v>0</v>
      </c>
      <c r="AS518">
        <v>0</v>
      </c>
      <c r="AT518">
        <v>0</v>
      </c>
      <c r="AU518" t="e">
        <f t="shared" ca="1" si="50"/>
        <v>#NAME?</v>
      </c>
    </row>
    <row r="519" spans="1:47" x14ac:dyDescent="0.15">
      <c r="A519" s="21" t="s">
        <v>824</v>
      </c>
      <c r="B519" s="22" t="s">
        <v>17</v>
      </c>
      <c r="C519" s="42">
        <v>2001</v>
      </c>
      <c r="D519" s="22" t="s">
        <v>825</v>
      </c>
      <c r="E519" s="22" t="s">
        <v>773</v>
      </c>
      <c r="F519" s="23">
        <v>21.67</v>
      </c>
      <c r="G519" s="23">
        <v>21.67</v>
      </c>
      <c r="H519" s="24">
        <f t="shared" si="45"/>
        <v>0</v>
      </c>
      <c r="I519" s="153">
        <v>0</v>
      </c>
      <c r="J519" s="24">
        <f t="shared" si="46"/>
        <v>0</v>
      </c>
      <c r="K519" s="25">
        <f t="shared" si="47"/>
        <v>0</v>
      </c>
      <c r="L519">
        <v>0</v>
      </c>
      <c r="M519">
        <v>32964608</v>
      </c>
      <c r="N519">
        <v>42065747</v>
      </c>
      <c r="O519" s="52">
        <v>0</v>
      </c>
      <c r="P519" s="52">
        <v>0</v>
      </c>
      <c r="Q519" s="52">
        <v>0</v>
      </c>
      <c r="R519" s="52">
        <v>0</v>
      </c>
      <c r="S519" s="52">
        <v>0</v>
      </c>
      <c r="T519" s="52">
        <v>0</v>
      </c>
      <c r="U519" s="52">
        <v>0</v>
      </c>
      <c r="V519" s="52">
        <v>0</v>
      </c>
      <c r="W519" s="52">
        <v>0</v>
      </c>
      <c r="X519" s="52">
        <v>0</v>
      </c>
      <c r="Y519" s="52">
        <v>0</v>
      </c>
      <c r="Z519" s="52">
        <v>0</v>
      </c>
      <c r="AA519" s="25">
        <v>0</v>
      </c>
      <c r="AB519" s="25">
        <v>0</v>
      </c>
      <c r="AC519" s="25">
        <v>0</v>
      </c>
      <c r="AD519" s="25">
        <v>0</v>
      </c>
      <c r="AE519" s="25">
        <v>0</v>
      </c>
      <c r="AF519" s="25">
        <v>0</v>
      </c>
      <c r="AG519" s="25">
        <v>0</v>
      </c>
      <c r="AH519" s="25">
        <v>0</v>
      </c>
      <c r="AI519" s="25">
        <v>0</v>
      </c>
      <c r="AJ519" s="25">
        <v>0</v>
      </c>
      <c r="AK519" s="25">
        <v>0</v>
      </c>
      <c r="AL519" s="25">
        <v>0</v>
      </c>
      <c r="AM519" s="95">
        <v>0</v>
      </c>
      <c r="AN519" s="95" t="e">
        <f ca="1">IF(MengeInEEGSummieren(M519),AM519,0)</f>
        <v>#NAME?</v>
      </c>
      <c r="AO519" s="95">
        <f t="shared" si="48"/>
        <v>0</v>
      </c>
      <c r="AP519" s="95">
        <f t="shared" si="49"/>
        <v>0</v>
      </c>
      <c r="AS519">
        <v>0</v>
      </c>
      <c r="AT519">
        <v>0</v>
      </c>
      <c r="AU519" t="e">
        <f t="shared" ca="1" si="50"/>
        <v>#NAME?</v>
      </c>
    </row>
    <row r="520" spans="1:47" x14ac:dyDescent="0.15">
      <c r="A520" s="21" t="s">
        <v>826</v>
      </c>
      <c r="B520" s="22" t="s">
        <v>17</v>
      </c>
      <c r="C520" s="42">
        <v>2001</v>
      </c>
      <c r="D520" s="22" t="s">
        <v>827</v>
      </c>
      <c r="E520" s="22" t="s">
        <v>773</v>
      </c>
      <c r="F520" s="23">
        <v>22.67</v>
      </c>
      <c r="G520" s="23">
        <v>22.67</v>
      </c>
      <c r="H520" s="24">
        <f t="shared" si="45"/>
        <v>0</v>
      </c>
      <c r="I520" s="153">
        <v>0</v>
      </c>
      <c r="J520" s="24">
        <f t="shared" si="46"/>
        <v>0</v>
      </c>
      <c r="K520" s="25">
        <f t="shared" si="47"/>
        <v>0</v>
      </c>
      <c r="L520">
        <v>0</v>
      </c>
      <c r="M520">
        <v>32964608</v>
      </c>
      <c r="N520">
        <v>42065747</v>
      </c>
      <c r="O520" s="52">
        <v>0</v>
      </c>
      <c r="P520" s="52">
        <v>0</v>
      </c>
      <c r="Q520" s="52">
        <v>0</v>
      </c>
      <c r="R520" s="52">
        <v>0</v>
      </c>
      <c r="S520" s="52">
        <v>0</v>
      </c>
      <c r="T520" s="52">
        <v>0</v>
      </c>
      <c r="U520" s="52">
        <v>0</v>
      </c>
      <c r="V520" s="52">
        <v>0</v>
      </c>
      <c r="W520" s="52">
        <v>0</v>
      </c>
      <c r="X520" s="52">
        <v>0</v>
      </c>
      <c r="Y520" s="52">
        <v>0</v>
      </c>
      <c r="Z520" s="52">
        <v>0</v>
      </c>
      <c r="AA520" s="25">
        <v>0</v>
      </c>
      <c r="AB520" s="25">
        <v>0</v>
      </c>
      <c r="AC520" s="25">
        <v>0</v>
      </c>
      <c r="AD520" s="25">
        <v>0</v>
      </c>
      <c r="AE520" s="25">
        <v>0</v>
      </c>
      <c r="AF520" s="25">
        <v>0</v>
      </c>
      <c r="AG520" s="25">
        <v>0</v>
      </c>
      <c r="AH520" s="25">
        <v>0</v>
      </c>
      <c r="AI520" s="25">
        <v>0</v>
      </c>
      <c r="AJ520" s="25">
        <v>0</v>
      </c>
      <c r="AK520" s="25">
        <v>0</v>
      </c>
      <c r="AL520" s="25">
        <v>0</v>
      </c>
      <c r="AM520" s="95">
        <v>0</v>
      </c>
      <c r="AN520" s="95" t="e">
        <f ca="1">IF(MengeInEEGSummieren(M520),AM520,0)</f>
        <v>#NAME?</v>
      </c>
      <c r="AO520" s="95">
        <f t="shared" si="48"/>
        <v>0</v>
      </c>
      <c r="AP520" s="95">
        <f t="shared" si="49"/>
        <v>0</v>
      </c>
      <c r="AS520">
        <v>0</v>
      </c>
      <c r="AT520">
        <v>0</v>
      </c>
      <c r="AU520" t="e">
        <f t="shared" ca="1" si="50"/>
        <v>#NAME?</v>
      </c>
    </row>
    <row r="521" spans="1:47" x14ac:dyDescent="0.15">
      <c r="A521" s="21" t="s">
        <v>828</v>
      </c>
      <c r="B521" s="22" t="s">
        <v>17</v>
      </c>
      <c r="C521" s="42">
        <v>2001</v>
      </c>
      <c r="D521" s="22" t="s">
        <v>829</v>
      </c>
      <c r="E521" s="22" t="s">
        <v>770</v>
      </c>
      <c r="F521" s="23">
        <v>19.670000000000002</v>
      </c>
      <c r="G521" s="23">
        <v>19.670000000000002</v>
      </c>
      <c r="H521" s="24">
        <f t="shared" si="45"/>
        <v>0</v>
      </c>
      <c r="I521" s="153">
        <v>0</v>
      </c>
      <c r="J521" s="24">
        <f t="shared" si="46"/>
        <v>0</v>
      </c>
      <c r="K521" s="25">
        <f t="shared" si="47"/>
        <v>0</v>
      </c>
      <c r="L521">
        <v>0</v>
      </c>
      <c r="M521">
        <v>32964608</v>
      </c>
      <c r="N521">
        <v>42065747</v>
      </c>
      <c r="O521" s="52">
        <v>0</v>
      </c>
      <c r="P521" s="52">
        <v>0</v>
      </c>
      <c r="Q521" s="52">
        <v>0</v>
      </c>
      <c r="R521" s="52">
        <v>0</v>
      </c>
      <c r="S521" s="52">
        <v>0</v>
      </c>
      <c r="T521" s="52">
        <v>0</v>
      </c>
      <c r="U521" s="52">
        <v>0</v>
      </c>
      <c r="V521" s="52">
        <v>0</v>
      </c>
      <c r="W521" s="52">
        <v>0</v>
      </c>
      <c r="X521" s="52">
        <v>0</v>
      </c>
      <c r="Y521" s="52">
        <v>0</v>
      </c>
      <c r="Z521" s="52">
        <v>0</v>
      </c>
      <c r="AA521" s="25">
        <v>0</v>
      </c>
      <c r="AB521" s="25">
        <v>0</v>
      </c>
      <c r="AC521" s="25">
        <v>0</v>
      </c>
      <c r="AD521" s="25">
        <v>0</v>
      </c>
      <c r="AE521" s="25">
        <v>0</v>
      </c>
      <c r="AF521" s="25">
        <v>0</v>
      </c>
      <c r="AG521" s="25">
        <v>0</v>
      </c>
      <c r="AH521" s="25">
        <v>0</v>
      </c>
      <c r="AI521" s="25">
        <v>0</v>
      </c>
      <c r="AJ521" s="25">
        <v>0</v>
      </c>
      <c r="AK521" s="25">
        <v>0</v>
      </c>
      <c r="AL521" s="25">
        <v>0</v>
      </c>
      <c r="AM521" s="95">
        <v>0</v>
      </c>
      <c r="AN521" s="95" t="e">
        <f ca="1">IF(MengeInEEGSummieren(M521),AM521,0)</f>
        <v>#NAME?</v>
      </c>
      <c r="AO521" s="95">
        <f t="shared" si="48"/>
        <v>0</v>
      </c>
      <c r="AP521" s="95">
        <f t="shared" si="49"/>
        <v>0</v>
      </c>
      <c r="AS521">
        <v>0</v>
      </c>
      <c r="AT521">
        <v>0</v>
      </c>
      <c r="AU521" t="e">
        <f t="shared" ca="1" si="50"/>
        <v>#NAME?</v>
      </c>
    </row>
    <row r="522" spans="1:47" x14ac:dyDescent="0.15">
      <c r="A522" s="21" t="s">
        <v>830</v>
      </c>
      <c r="B522" s="22" t="s">
        <v>17</v>
      </c>
      <c r="C522" s="42">
        <v>2001</v>
      </c>
      <c r="D522" s="22" t="s">
        <v>831</v>
      </c>
      <c r="E522" s="22" t="s">
        <v>770</v>
      </c>
      <c r="F522" s="23">
        <v>20.67</v>
      </c>
      <c r="G522" s="23">
        <v>20.67</v>
      </c>
      <c r="H522" s="24">
        <f t="shared" si="45"/>
        <v>0</v>
      </c>
      <c r="I522" s="153">
        <v>0</v>
      </c>
      <c r="J522" s="24">
        <f t="shared" si="46"/>
        <v>0</v>
      </c>
      <c r="K522" s="25">
        <f t="shared" si="47"/>
        <v>0</v>
      </c>
      <c r="L522">
        <v>0</v>
      </c>
      <c r="M522">
        <v>32964608</v>
      </c>
      <c r="N522">
        <v>42065747</v>
      </c>
      <c r="O522" s="52">
        <v>0</v>
      </c>
      <c r="P522" s="52">
        <v>0</v>
      </c>
      <c r="Q522" s="52">
        <v>0</v>
      </c>
      <c r="R522" s="52">
        <v>0</v>
      </c>
      <c r="S522" s="52">
        <v>0</v>
      </c>
      <c r="T522" s="52">
        <v>0</v>
      </c>
      <c r="U522" s="52">
        <v>0</v>
      </c>
      <c r="V522" s="52">
        <v>0</v>
      </c>
      <c r="W522" s="52">
        <v>0</v>
      </c>
      <c r="X522" s="52">
        <v>0</v>
      </c>
      <c r="Y522" s="52">
        <v>0</v>
      </c>
      <c r="Z522" s="52">
        <v>0</v>
      </c>
      <c r="AA522" s="25">
        <v>0</v>
      </c>
      <c r="AB522" s="25">
        <v>0</v>
      </c>
      <c r="AC522" s="25">
        <v>0</v>
      </c>
      <c r="AD522" s="25">
        <v>0</v>
      </c>
      <c r="AE522" s="25">
        <v>0</v>
      </c>
      <c r="AF522" s="25">
        <v>0</v>
      </c>
      <c r="AG522" s="25">
        <v>0</v>
      </c>
      <c r="AH522" s="25">
        <v>0</v>
      </c>
      <c r="AI522" s="25">
        <v>0</v>
      </c>
      <c r="AJ522" s="25">
        <v>0</v>
      </c>
      <c r="AK522" s="25">
        <v>0</v>
      </c>
      <c r="AL522" s="25">
        <v>0</v>
      </c>
      <c r="AM522" s="95">
        <v>0</v>
      </c>
      <c r="AN522" s="95" t="e">
        <f ca="1">IF(MengeInEEGSummieren(M522),AM522,0)</f>
        <v>#NAME?</v>
      </c>
      <c r="AO522" s="95">
        <f t="shared" si="48"/>
        <v>0</v>
      </c>
      <c r="AP522" s="95">
        <f t="shared" si="49"/>
        <v>0</v>
      </c>
      <c r="AS522">
        <v>0</v>
      </c>
      <c r="AT522">
        <v>0</v>
      </c>
      <c r="AU522" t="e">
        <f t="shared" ca="1" si="50"/>
        <v>#NAME?</v>
      </c>
    </row>
    <row r="523" spans="1:47" x14ac:dyDescent="0.15">
      <c r="A523" s="21" t="s">
        <v>832</v>
      </c>
      <c r="B523" s="22" t="s">
        <v>17</v>
      </c>
      <c r="C523" s="42">
        <v>2001</v>
      </c>
      <c r="D523" s="22" t="s">
        <v>833</v>
      </c>
      <c r="E523" s="22" t="s">
        <v>773</v>
      </c>
      <c r="F523" s="23">
        <v>23.67</v>
      </c>
      <c r="G523" s="23">
        <v>23.67</v>
      </c>
      <c r="H523" s="24">
        <f t="shared" si="45"/>
        <v>0</v>
      </c>
      <c r="I523" s="153">
        <v>0</v>
      </c>
      <c r="J523" s="24">
        <f t="shared" si="46"/>
        <v>0</v>
      </c>
      <c r="K523" s="25">
        <f t="shared" si="47"/>
        <v>0</v>
      </c>
      <c r="L523">
        <v>0</v>
      </c>
      <c r="M523">
        <v>32964608</v>
      </c>
      <c r="N523">
        <v>42065747</v>
      </c>
      <c r="O523" s="52">
        <v>0</v>
      </c>
      <c r="P523" s="52">
        <v>0</v>
      </c>
      <c r="Q523" s="52">
        <v>0</v>
      </c>
      <c r="R523" s="52">
        <v>0</v>
      </c>
      <c r="S523" s="52">
        <v>0</v>
      </c>
      <c r="T523" s="52">
        <v>0</v>
      </c>
      <c r="U523" s="52">
        <v>0</v>
      </c>
      <c r="V523" s="52">
        <v>0</v>
      </c>
      <c r="W523" s="52">
        <v>0</v>
      </c>
      <c r="X523" s="52">
        <v>0</v>
      </c>
      <c r="Y523" s="52">
        <v>0</v>
      </c>
      <c r="Z523" s="52">
        <v>0</v>
      </c>
      <c r="AA523" s="25">
        <v>0</v>
      </c>
      <c r="AB523" s="25">
        <v>0</v>
      </c>
      <c r="AC523" s="25">
        <v>0</v>
      </c>
      <c r="AD523" s="25">
        <v>0</v>
      </c>
      <c r="AE523" s="25">
        <v>0</v>
      </c>
      <c r="AF523" s="25">
        <v>0</v>
      </c>
      <c r="AG523" s="25">
        <v>0</v>
      </c>
      <c r="AH523" s="25">
        <v>0</v>
      </c>
      <c r="AI523" s="25">
        <v>0</v>
      </c>
      <c r="AJ523" s="25">
        <v>0</v>
      </c>
      <c r="AK523" s="25">
        <v>0</v>
      </c>
      <c r="AL523" s="25">
        <v>0</v>
      </c>
      <c r="AM523" s="95">
        <v>0</v>
      </c>
      <c r="AN523" s="95" t="e">
        <f ca="1">IF(MengeInEEGSummieren(M523),AM523,0)</f>
        <v>#NAME?</v>
      </c>
      <c r="AO523" s="95">
        <f t="shared" si="48"/>
        <v>0</v>
      </c>
      <c r="AP523" s="95">
        <f t="shared" si="49"/>
        <v>0</v>
      </c>
      <c r="AS523">
        <v>0</v>
      </c>
      <c r="AT523">
        <v>0</v>
      </c>
      <c r="AU523" t="e">
        <f t="shared" ca="1" si="50"/>
        <v>#NAME?</v>
      </c>
    </row>
    <row r="524" spans="1:47" x14ac:dyDescent="0.15">
      <c r="A524" s="21" t="s">
        <v>834</v>
      </c>
      <c r="B524" s="22" t="s">
        <v>17</v>
      </c>
      <c r="C524" s="42">
        <v>2001</v>
      </c>
      <c r="D524" s="22" t="s">
        <v>835</v>
      </c>
      <c r="E524" s="22" t="s">
        <v>773</v>
      </c>
      <c r="F524" s="23">
        <v>24.67</v>
      </c>
      <c r="G524" s="23">
        <v>24.67</v>
      </c>
      <c r="H524" s="24">
        <f t="shared" si="45"/>
        <v>0</v>
      </c>
      <c r="I524" s="153">
        <v>0</v>
      </c>
      <c r="J524" s="24">
        <f t="shared" si="46"/>
        <v>0</v>
      </c>
      <c r="K524" s="25">
        <f t="shared" si="47"/>
        <v>0</v>
      </c>
      <c r="L524">
        <v>0</v>
      </c>
      <c r="M524">
        <v>32964608</v>
      </c>
      <c r="N524">
        <v>42065747</v>
      </c>
      <c r="O524" s="52">
        <v>0</v>
      </c>
      <c r="P524" s="52">
        <v>0</v>
      </c>
      <c r="Q524" s="52">
        <v>0</v>
      </c>
      <c r="R524" s="52">
        <v>0</v>
      </c>
      <c r="S524" s="52">
        <v>0</v>
      </c>
      <c r="T524" s="52">
        <v>0</v>
      </c>
      <c r="U524" s="52">
        <v>0</v>
      </c>
      <c r="V524" s="52">
        <v>0</v>
      </c>
      <c r="W524" s="52">
        <v>0</v>
      </c>
      <c r="X524" s="52">
        <v>0</v>
      </c>
      <c r="Y524" s="52">
        <v>0</v>
      </c>
      <c r="Z524" s="52">
        <v>0</v>
      </c>
      <c r="AA524" s="25">
        <v>0</v>
      </c>
      <c r="AB524" s="25">
        <v>0</v>
      </c>
      <c r="AC524" s="25">
        <v>0</v>
      </c>
      <c r="AD524" s="25">
        <v>0</v>
      </c>
      <c r="AE524" s="25">
        <v>0</v>
      </c>
      <c r="AF524" s="25">
        <v>0</v>
      </c>
      <c r="AG524" s="25">
        <v>0</v>
      </c>
      <c r="AH524" s="25">
        <v>0</v>
      </c>
      <c r="AI524" s="25">
        <v>0</v>
      </c>
      <c r="AJ524" s="25">
        <v>0</v>
      </c>
      <c r="AK524" s="25">
        <v>0</v>
      </c>
      <c r="AL524" s="25">
        <v>0</v>
      </c>
      <c r="AM524" s="95">
        <v>0</v>
      </c>
      <c r="AN524" s="95" t="e">
        <f ca="1">IF(MengeInEEGSummieren(M524),AM524,0)</f>
        <v>#NAME?</v>
      </c>
      <c r="AO524" s="95">
        <f t="shared" si="48"/>
        <v>0</v>
      </c>
      <c r="AP524" s="95">
        <f t="shared" si="49"/>
        <v>0</v>
      </c>
      <c r="AS524">
        <v>0</v>
      </c>
      <c r="AT524">
        <v>0</v>
      </c>
      <c r="AU524" t="e">
        <f t="shared" ca="1" si="50"/>
        <v>#NAME?</v>
      </c>
    </row>
    <row r="525" spans="1:47" x14ac:dyDescent="0.15">
      <c r="A525" s="21" t="s">
        <v>836</v>
      </c>
      <c r="B525" s="22" t="s">
        <v>17</v>
      </c>
      <c r="C525" s="42">
        <v>2001</v>
      </c>
      <c r="D525" s="22" t="s">
        <v>837</v>
      </c>
      <c r="E525" s="22" t="s">
        <v>773</v>
      </c>
      <c r="F525" s="23">
        <v>23.67</v>
      </c>
      <c r="G525" s="23">
        <v>23.67</v>
      </c>
      <c r="H525" s="24">
        <f t="shared" si="45"/>
        <v>0</v>
      </c>
      <c r="I525" s="153">
        <v>0</v>
      </c>
      <c r="J525" s="24">
        <f t="shared" si="46"/>
        <v>0</v>
      </c>
      <c r="K525" s="25">
        <f t="shared" si="47"/>
        <v>0</v>
      </c>
      <c r="L525">
        <v>0</v>
      </c>
      <c r="M525">
        <v>32964608</v>
      </c>
      <c r="N525">
        <v>42065747</v>
      </c>
      <c r="O525" s="52">
        <v>0</v>
      </c>
      <c r="P525" s="52">
        <v>0</v>
      </c>
      <c r="Q525" s="52">
        <v>0</v>
      </c>
      <c r="R525" s="52">
        <v>0</v>
      </c>
      <c r="S525" s="52">
        <v>0</v>
      </c>
      <c r="T525" s="52">
        <v>0</v>
      </c>
      <c r="U525" s="52">
        <v>0</v>
      </c>
      <c r="V525" s="52">
        <v>0</v>
      </c>
      <c r="W525" s="52">
        <v>0</v>
      </c>
      <c r="X525" s="52">
        <v>0</v>
      </c>
      <c r="Y525" s="52">
        <v>0</v>
      </c>
      <c r="Z525" s="52">
        <v>0</v>
      </c>
      <c r="AA525" s="25">
        <v>0</v>
      </c>
      <c r="AB525" s="25">
        <v>0</v>
      </c>
      <c r="AC525" s="25">
        <v>0</v>
      </c>
      <c r="AD525" s="25">
        <v>0</v>
      </c>
      <c r="AE525" s="25">
        <v>0</v>
      </c>
      <c r="AF525" s="25">
        <v>0</v>
      </c>
      <c r="AG525" s="25">
        <v>0</v>
      </c>
      <c r="AH525" s="25">
        <v>0</v>
      </c>
      <c r="AI525" s="25">
        <v>0</v>
      </c>
      <c r="AJ525" s="25">
        <v>0</v>
      </c>
      <c r="AK525" s="25">
        <v>0</v>
      </c>
      <c r="AL525" s="25">
        <v>0</v>
      </c>
      <c r="AM525" s="95">
        <v>0</v>
      </c>
      <c r="AN525" s="95" t="e">
        <f ca="1">IF(MengeInEEGSummieren(M525),AM525,0)</f>
        <v>#NAME?</v>
      </c>
      <c r="AO525" s="95">
        <f t="shared" si="48"/>
        <v>0</v>
      </c>
      <c r="AP525" s="95">
        <f t="shared" si="49"/>
        <v>0</v>
      </c>
      <c r="AS525">
        <v>0</v>
      </c>
      <c r="AT525">
        <v>0</v>
      </c>
      <c r="AU525" t="e">
        <f t="shared" ca="1" si="50"/>
        <v>#NAME?</v>
      </c>
    </row>
    <row r="526" spans="1:47" x14ac:dyDescent="0.15">
      <c r="A526" s="21" t="s">
        <v>838</v>
      </c>
      <c r="B526" s="22" t="s">
        <v>17</v>
      </c>
      <c r="C526" s="42">
        <v>2001</v>
      </c>
      <c r="D526" s="22" t="s">
        <v>839</v>
      </c>
      <c r="E526" s="22" t="s">
        <v>773</v>
      </c>
      <c r="F526" s="23">
        <v>24.67</v>
      </c>
      <c r="G526" s="23">
        <v>24.67</v>
      </c>
      <c r="H526" s="24">
        <f t="shared" si="45"/>
        <v>0</v>
      </c>
      <c r="I526" s="153">
        <v>0</v>
      </c>
      <c r="J526" s="24">
        <f t="shared" si="46"/>
        <v>0</v>
      </c>
      <c r="K526" s="25">
        <f t="shared" si="47"/>
        <v>0</v>
      </c>
      <c r="L526">
        <v>0</v>
      </c>
      <c r="M526">
        <v>32964608</v>
      </c>
      <c r="N526">
        <v>42065747</v>
      </c>
      <c r="O526" s="52">
        <v>0</v>
      </c>
      <c r="P526" s="52">
        <v>0</v>
      </c>
      <c r="Q526" s="52">
        <v>0</v>
      </c>
      <c r="R526" s="52">
        <v>0</v>
      </c>
      <c r="S526" s="52">
        <v>0</v>
      </c>
      <c r="T526" s="52">
        <v>0</v>
      </c>
      <c r="U526" s="52">
        <v>0</v>
      </c>
      <c r="V526" s="52">
        <v>0</v>
      </c>
      <c r="W526" s="52">
        <v>0</v>
      </c>
      <c r="X526" s="52">
        <v>0</v>
      </c>
      <c r="Y526" s="52">
        <v>0</v>
      </c>
      <c r="Z526" s="52">
        <v>0</v>
      </c>
      <c r="AA526" s="25">
        <v>0</v>
      </c>
      <c r="AB526" s="25">
        <v>0</v>
      </c>
      <c r="AC526" s="25">
        <v>0</v>
      </c>
      <c r="AD526" s="25">
        <v>0</v>
      </c>
      <c r="AE526" s="25">
        <v>0</v>
      </c>
      <c r="AF526" s="25">
        <v>0</v>
      </c>
      <c r="AG526" s="25">
        <v>0</v>
      </c>
      <c r="AH526" s="25">
        <v>0</v>
      </c>
      <c r="AI526" s="25">
        <v>0</v>
      </c>
      <c r="AJ526" s="25">
        <v>0</v>
      </c>
      <c r="AK526" s="25">
        <v>0</v>
      </c>
      <c r="AL526" s="25">
        <v>0</v>
      </c>
      <c r="AM526" s="95">
        <v>0</v>
      </c>
      <c r="AN526" s="95" t="e">
        <f ca="1">IF(MengeInEEGSummieren(M526),AM526,0)</f>
        <v>#NAME?</v>
      </c>
      <c r="AO526" s="95">
        <f t="shared" si="48"/>
        <v>0</v>
      </c>
      <c r="AP526" s="95">
        <f t="shared" si="49"/>
        <v>0</v>
      </c>
      <c r="AS526">
        <v>0</v>
      </c>
      <c r="AT526">
        <v>0</v>
      </c>
      <c r="AU526" t="e">
        <f t="shared" ca="1" si="50"/>
        <v>#NAME?</v>
      </c>
    </row>
    <row r="527" spans="1:47" x14ac:dyDescent="0.15">
      <c r="A527" s="21" t="s">
        <v>840</v>
      </c>
      <c r="B527" s="22" t="s">
        <v>17</v>
      </c>
      <c r="C527" s="42">
        <v>2001</v>
      </c>
      <c r="D527" s="22" t="s">
        <v>841</v>
      </c>
      <c r="E527" s="22" t="s">
        <v>770</v>
      </c>
      <c r="F527" s="23">
        <v>21.67</v>
      </c>
      <c r="G527" s="23">
        <v>21.67</v>
      </c>
      <c r="H527" s="24">
        <f t="shared" si="45"/>
        <v>0</v>
      </c>
      <c r="I527" s="153">
        <v>0</v>
      </c>
      <c r="J527" s="24">
        <f t="shared" si="46"/>
        <v>0</v>
      </c>
      <c r="K527" s="25">
        <f t="shared" si="47"/>
        <v>0</v>
      </c>
      <c r="L527">
        <v>0</v>
      </c>
      <c r="M527">
        <v>32964608</v>
      </c>
      <c r="N527">
        <v>42065747</v>
      </c>
      <c r="O527" s="52">
        <v>0</v>
      </c>
      <c r="P527" s="52">
        <v>0</v>
      </c>
      <c r="Q527" s="52">
        <v>0</v>
      </c>
      <c r="R527" s="52">
        <v>0</v>
      </c>
      <c r="S527" s="52">
        <v>0</v>
      </c>
      <c r="T527" s="52">
        <v>0</v>
      </c>
      <c r="U527" s="52">
        <v>0</v>
      </c>
      <c r="V527" s="52">
        <v>0</v>
      </c>
      <c r="W527" s="52">
        <v>0</v>
      </c>
      <c r="X527" s="52">
        <v>0</v>
      </c>
      <c r="Y527" s="52">
        <v>0</v>
      </c>
      <c r="Z527" s="52">
        <v>0</v>
      </c>
      <c r="AA527" s="25">
        <v>0</v>
      </c>
      <c r="AB527" s="25">
        <v>0</v>
      </c>
      <c r="AC527" s="25">
        <v>0</v>
      </c>
      <c r="AD527" s="25">
        <v>0</v>
      </c>
      <c r="AE527" s="25">
        <v>0</v>
      </c>
      <c r="AF527" s="25">
        <v>0</v>
      </c>
      <c r="AG527" s="25">
        <v>0</v>
      </c>
      <c r="AH527" s="25">
        <v>0</v>
      </c>
      <c r="AI527" s="25">
        <v>0</v>
      </c>
      <c r="AJ527" s="25">
        <v>0</v>
      </c>
      <c r="AK527" s="25">
        <v>0</v>
      </c>
      <c r="AL527" s="25">
        <v>0</v>
      </c>
      <c r="AM527" s="95">
        <v>0</v>
      </c>
      <c r="AN527" s="95" t="e">
        <f ca="1">IF(MengeInEEGSummieren(M527),AM527,0)</f>
        <v>#NAME?</v>
      </c>
      <c r="AO527" s="95">
        <f t="shared" si="48"/>
        <v>0</v>
      </c>
      <c r="AP527" s="95">
        <f t="shared" si="49"/>
        <v>0</v>
      </c>
      <c r="AS527">
        <v>0</v>
      </c>
      <c r="AT527">
        <v>0</v>
      </c>
      <c r="AU527" t="e">
        <f t="shared" ca="1" si="50"/>
        <v>#NAME?</v>
      </c>
    </row>
    <row r="528" spans="1:47" x14ac:dyDescent="0.15">
      <c r="A528" s="21" t="s">
        <v>842</v>
      </c>
      <c r="B528" s="22" t="s">
        <v>17</v>
      </c>
      <c r="C528" s="42">
        <v>2001</v>
      </c>
      <c r="D528" s="22" t="s">
        <v>843</v>
      </c>
      <c r="E528" s="22" t="s">
        <v>770</v>
      </c>
      <c r="F528" s="23">
        <v>22.67</v>
      </c>
      <c r="G528" s="23">
        <v>22.67</v>
      </c>
      <c r="H528" s="24">
        <f t="shared" ref="H528:H591" si="51">AM528</f>
        <v>0</v>
      </c>
      <c r="I528" s="153">
        <v>0</v>
      </c>
      <c r="J528" s="24">
        <f t="shared" ref="J528:J591" si="52">SUM(O528:Z528,AT528)</f>
        <v>0</v>
      </c>
      <c r="K528" s="25">
        <f t="shared" ref="K528:K591" si="53">SUM(AA528:AL528,AS528)</f>
        <v>0</v>
      </c>
      <c r="L528">
        <v>0</v>
      </c>
      <c r="M528">
        <v>32964608</v>
      </c>
      <c r="N528">
        <v>42065747</v>
      </c>
      <c r="O528" s="52">
        <v>0</v>
      </c>
      <c r="P528" s="52">
        <v>0</v>
      </c>
      <c r="Q528" s="52">
        <v>0</v>
      </c>
      <c r="R528" s="52">
        <v>0</v>
      </c>
      <c r="S528" s="52">
        <v>0</v>
      </c>
      <c r="T528" s="52">
        <v>0</v>
      </c>
      <c r="U528" s="52">
        <v>0</v>
      </c>
      <c r="V528" s="52">
        <v>0</v>
      </c>
      <c r="W528" s="52">
        <v>0</v>
      </c>
      <c r="X528" s="52">
        <v>0</v>
      </c>
      <c r="Y528" s="52">
        <v>0</v>
      </c>
      <c r="Z528" s="52">
        <v>0</v>
      </c>
      <c r="AA528" s="25">
        <v>0</v>
      </c>
      <c r="AB528" s="25">
        <v>0</v>
      </c>
      <c r="AC528" s="25">
        <v>0</v>
      </c>
      <c r="AD528" s="25">
        <v>0</v>
      </c>
      <c r="AE528" s="25">
        <v>0</v>
      </c>
      <c r="AF528" s="25">
        <v>0</v>
      </c>
      <c r="AG528" s="25">
        <v>0</v>
      </c>
      <c r="AH528" s="25">
        <v>0</v>
      </c>
      <c r="AI528" s="25">
        <v>0</v>
      </c>
      <c r="AJ528" s="25">
        <v>0</v>
      </c>
      <c r="AK528" s="25">
        <v>0</v>
      </c>
      <c r="AL528" s="25">
        <v>0</v>
      </c>
      <c r="AM528" s="95">
        <v>0</v>
      </c>
      <c r="AN528" s="95" t="e">
        <f ca="1">IF(MengeInEEGSummieren(M528),AM528,0)</f>
        <v>#NAME?</v>
      </c>
      <c r="AO528" s="95">
        <f t="shared" ref="AO528:AO591" si="54">IF(AQ528,$H528,0)</f>
        <v>0</v>
      </c>
      <c r="AP528" s="95">
        <f t="shared" ref="AP528:AP591" si="55">IF(AR528,$H528,0)</f>
        <v>0</v>
      </c>
      <c r="AS528">
        <v>0</v>
      </c>
      <c r="AT528">
        <v>0</v>
      </c>
      <c r="AU528" t="e">
        <f t="shared" ref="AU528:AU591" ca="1" si="56">EVFlag(M528)</f>
        <v>#NAME?</v>
      </c>
    </row>
    <row r="529" spans="1:47" x14ac:dyDescent="0.15">
      <c r="A529" s="21" t="s">
        <v>844</v>
      </c>
      <c r="B529" s="22" t="s">
        <v>17</v>
      </c>
      <c r="C529" s="42">
        <v>2001</v>
      </c>
      <c r="D529" s="22" t="s">
        <v>845</v>
      </c>
      <c r="E529" s="22" t="s">
        <v>773</v>
      </c>
      <c r="F529" s="23">
        <v>25.67</v>
      </c>
      <c r="G529" s="23">
        <v>25.67</v>
      </c>
      <c r="H529" s="24">
        <f t="shared" si="51"/>
        <v>0</v>
      </c>
      <c r="I529" s="153">
        <v>0</v>
      </c>
      <c r="J529" s="24">
        <f t="shared" si="52"/>
        <v>0</v>
      </c>
      <c r="K529" s="25">
        <f t="shared" si="53"/>
        <v>0</v>
      </c>
      <c r="L529">
        <v>0</v>
      </c>
      <c r="M529">
        <v>32964608</v>
      </c>
      <c r="N529">
        <v>42065747</v>
      </c>
      <c r="O529" s="52">
        <v>0</v>
      </c>
      <c r="P529" s="52">
        <v>0</v>
      </c>
      <c r="Q529" s="52">
        <v>0</v>
      </c>
      <c r="R529" s="52">
        <v>0</v>
      </c>
      <c r="S529" s="52">
        <v>0</v>
      </c>
      <c r="T529" s="52">
        <v>0</v>
      </c>
      <c r="U529" s="52">
        <v>0</v>
      </c>
      <c r="V529" s="52">
        <v>0</v>
      </c>
      <c r="W529" s="52">
        <v>0</v>
      </c>
      <c r="X529" s="52">
        <v>0</v>
      </c>
      <c r="Y529" s="52">
        <v>0</v>
      </c>
      <c r="Z529" s="52">
        <v>0</v>
      </c>
      <c r="AA529" s="25">
        <v>0</v>
      </c>
      <c r="AB529" s="25">
        <v>0</v>
      </c>
      <c r="AC529" s="25">
        <v>0</v>
      </c>
      <c r="AD529" s="25">
        <v>0</v>
      </c>
      <c r="AE529" s="25">
        <v>0</v>
      </c>
      <c r="AF529" s="25">
        <v>0</v>
      </c>
      <c r="AG529" s="25">
        <v>0</v>
      </c>
      <c r="AH529" s="25">
        <v>0</v>
      </c>
      <c r="AI529" s="25">
        <v>0</v>
      </c>
      <c r="AJ529" s="25">
        <v>0</v>
      </c>
      <c r="AK529" s="25">
        <v>0</v>
      </c>
      <c r="AL529" s="25">
        <v>0</v>
      </c>
      <c r="AM529" s="95">
        <v>0</v>
      </c>
      <c r="AN529" s="95" t="e">
        <f ca="1">IF(MengeInEEGSummieren(M529),AM529,0)</f>
        <v>#NAME?</v>
      </c>
      <c r="AO529" s="95">
        <f t="shared" si="54"/>
        <v>0</v>
      </c>
      <c r="AP529" s="95">
        <f t="shared" si="55"/>
        <v>0</v>
      </c>
      <c r="AS529">
        <v>0</v>
      </c>
      <c r="AT529">
        <v>0</v>
      </c>
      <c r="AU529" t="e">
        <f t="shared" ca="1" si="56"/>
        <v>#NAME?</v>
      </c>
    </row>
    <row r="530" spans="1:47" x14ac:dyDescent="0.15">
      <c r="A530" s="21" t="s">
        <v>846</v>
      </c>
      <c r="B530" s="22" t="s">
        <v>17</v>
      </c>
      <c r="C530" s="42">
        <v>2001</v>
      </c>
      <c r="D530" s="22" t="s">
        <v>847</v>
      </c>
      <c r="E530" s="22" t="s">
        <v>773</v>
      </c>
      <c r="F530" s="23">
        <v>26.67</v>
      </c>
      <c r="G530" s="23">
        <v>26.67</v>
      </c>
      <c r="H530" s="24">
        <f t="shared" si="51"/>
        <v>0</v>
      </c>
      <c r="I530" s="153">
        <v>0</v>
      </c>
      <c r="J530" s="24">
        <f t="shared" si="52"/>
        <v>0</v>
      </c>
      <c r="K530" s="25">
        <f t="shared" si="53"/>
        <v>0</v>
      </c>
      <c r="L530">
        <v>0</v>
      </c>
      <c r="M530">
        <v>32964608</v>
      </c>
      <c r="N530">
        <v>42065747</v>
      </c>
      <c r="O530" s="52">
        <v>0</v>
      </c>
      <c r="P530" s="52">
        <v>0</v>
      </c>
      <c r="Q530" s="52">
        <v>0</v>
      </c>
      <c r="R530" s="52">
        <v>0</v>
      </c>
      <c r="S530" s="52">
        <v>0</v>
      </c>
      <c r="T530" s="52">
        <v>0</v>
      </c>
      <c r="U530" s="52">
        <v>0</v>
      </c>
      <c r="V530" s="52">
        <v>0</v>
      </c>
      <c r="W530" s="52">
        <v>0</v>
      </c>
      <c r="X530" s="52">
        <v>0</v>
      </c>
      <c r="Y530" s="52">
        <v>0</v>
      </c>
      <c r="Z530" s="52">
        <v>0</v>
      </c>
      <c r="AA530" s="25">
        <v>0</v>
      </c>
      <c r="AB530" s="25">
        <v>0</v>
      </c>
      <c r="AC530" s="25">
        <v>0</v>
      </c>
      <c r="AD530" s="25">
        <v>0</v>
      </c>
      <c r="AE530" s="25">
        <v>0</v>
      </c>
      <c r="AF530" s="25">
        <v>0</v>
      </c>
      <c r="AG530" s="25">
        <v>0</v>
      </c>
      <c r="AH530" s="25">
        <v>0</v>
      </c>
      <c r="AI530" s="25">
        <v>0</v>
      </c>
      <c r="AJ530" s="25">
        <v>0</v>
      </c>
      <c r="AK530" s="25">
        <v>0</v>
      </c>
      <c r="AL530" s="25">
        <v>0</v>
      </c>
      <c r="AM530" s="95">
        <v>0</v>
      </c>
      <c r="AN530" s="95" t="e">
        <f ca="1">IF(MengeInEEGSummieren(M530),AM530,0)</f>
        <v>#NAME?</v>
      </c>
      <c r="AO530" s="95">
        <f t="shared" si="54"/>
        <v>0</v>
      </c>
      <c r="AP530" s="95">
        <f t="shared" si="55"/>
        <v>0</v>
      </c>
      <c r="AS530">
        <v>0</v>
      </c>
      <c r="AT530">
        <v>0</v>
      </c>
      <c r="AU530" t="e">
        <f t="shared" ca="1" si="56"/>
        <v>#NAME?</v>
      </c>
    </row>
    <row r="531" spans="1:47" x14ac:dyDescent="0.15">
      <c r="A531" s="21" t="s">
        <v>848</v>
      </c>
      <c r="B531" s="22" t="s">
        <v>17</v>
      </c>
      <c r="C531" s="42">
        <v>2001</v>
      </c>
      <c r="D531" s="22" t="s">
        <v>849</v>
      </c>
      <c r="E531" s="22" t="s">
        <v>773</v>
      </c>
      <c r="F531" s="23">
        <v>25.67</v>
      </c>
      <c r="G531" s="23">
        <v>25.67</v>
      </c>
      <c r="H531" s="24">
        <f t="shared" si="51"/>
        <v>0</v>
      </c>
      <c r="I531" s="153">
        <v>0</v>
      </c>
      <c r="J531" s="24">
        <f t="shared" si="52"/>
        <v>0</v>
      </c>
      <c r="K531" s="25">
        <f t="shared" si="53"/>
        <v>0</v>
      </c>
      <c r="L531">
        <v>0</v>
      </c>
      <c r="M531">
        <v>32964608</v>
      </c>
      <c r="N531">
        <v>42065747</v>
      </c>
      <c r="O531" s="52">
        <v>0</v>
      </c>
      <c r="P531" s="52">
        <v>0</v>
      </c>
      <c r="Q531" s="52">
        <v>0</v>
      </c>
      <c r="R531" s="52">
        <v>0</v>
      </c>
      <c r="S531" s="52">
        <v>0</v>
      </c>
      <c r="T531" s="52">
        <v>0</v>
      </c>
      <c r="U531" s="52">
        <v>0</v>
      </c>
      <c r="V531" s="52">
        <v>0</v>
      </c>
      <c r="W531" s="52">
        <v>0</v>
      </c>
      <c r="X531" s="52">
        <v>0</v>
      </c>
      <c r="Y531" s="52">
        <v>0</v>
      </c>
      <c r="Z531" s="52">
        <v>0</v>
      </c>
      <c r="AA531" s="25">
        <v>0</v>
      </c>
      <c r="AB531" s="25">
        <v>0</v>
      </c>
      <c r="AC531" s="25">
        <v>0</v>
      </c>
      <c r="AD531" s="25">
        <v>0</v>
      </c>
      <c r="AE531" s="25">
        <v>0</v>
      </c>
      <c r="AF531" s="25">
        <v>0</v>
      </c>
      <c r="AG531" s="25">
        <v>0</v>
      </c>
      <c r="AH531" s="25">
        <v>0</v>
      </c>
      <c r="AI531" s="25">
        <v>0</v>
      </c>
      <c r="AJ531" s="25">
        <v>0</v>
      </c>
      <c r="AK531" s="25">
        <v>0</v>
      </c>
      <c r="AL531" s="25">
        <v>0</v>
      </c>
      <c r="AM531" s="95">
        <v>0</v>
      </c>
      <c r="AN531" s="95" t="e">
        <f ca="1">IF(MengeInEEGSummieren(M531),AM531,0)</f>
        <v>#NAME?</v>
      </c>
      <c r="AO531" s="95">
        <f t="shared" si="54"/>
        <v>0</v>
      </c>
      <c r="AP531" s="95">
        <f t="shared" si="55"/>
        <v>0</v>
      </c>
      <c r="AS531">
        <v>0</v>
      </c>
      <c r="AT531">
        <v>0</v>
      </c>
      <c r="AU531" t="e">
        <f t="shared" ca="1" si="56"/>
        <v>#NAME?</v>
      </c>
    </row>
    <row r="532" spans="1:47" x14ac:dyDescent="0.15">
      <c r="A532" s="21" t="s">
        <v>850</v>
      </c>
      <c r="B532" s="22" t="s">
        <v>17</v>
      </c>
      <c r="C532" s="42">
        <v>2001</v>
      </c>
      <c r="D532" s="22" t="s">
        <v>851</v>
      </c>
      <c r="E532" s="22" t="s">
        <v>773</v>
      </c>
      <c r="F532" s="23">
        <v>26.67</v>
      </c>
      <c r="G532" s="23">
        <v>26.67</v>
      </c>
      <c r="H532" s="24">
        <f t="shared" si="51"/>
        <v>0</v>
      </c>
      <c r="I532" s="153">
        <v>0</v>
      </c>
      <c r="J532" s="24">
        <f t="shared" si="52"/>
        <v>0</v>
      </c>
      <c r="K532" s="25">
        <f t="shared" si="53"/>
        <v>0</v>
      </c>
      <c r="L532">
        <v>0</v>
      </c>
      <c r="M532">
        <v>32964608</v>
      </c>
      <c r="N532">
        <v>42065747</v>
      </c>
      <c r="O532" s="52">
        <v>0</v>
      </c>
      <c r="P532" s="52">
        <v>0</v>
      </c>
      <c r="Q532" s="52">
        <v>0</v>
      </c>
      <c r="R532" s="52">
        <v>0</v>
      </c>
      <c r="S532" s="52">
        <v>0</v>
      </c>
      <c r="T532" s="52">
        <v>0</v>
      </c>
      <c r="U532" s="52">
        <v>0</v>
      </c>
      <c r="V532" s="52">
        <v>0</v>
      </c>
      <c r="W532" s="52">
        <v>0</v>
      </c>
      <c r="X532" s="52">
        <v>0</v>
      </c>
      <c r="Y532" s="52">
        <v>0</v>
      </c>
      <c r="Z532" s="52">
        <v>0</v>
      </c>
      <c r="AA532" s="25">
        <v>0</v>
      </c>
      <c r="AB532" s="25">
        <v>0</v>
      </c>
      <c r="AC532" s="25">
        <v>0</v>
      </c>
      <c r="AD532" s="25">
        <v>0</v>
      </c>
      <c r="AE532" s="25">
        <v>0</v>
      </c>
      <c r="AF532" s="25">
        <v>0</v>
      </c>
      <c r="AG532" s="25">
        <v>0</v>
      </c>
      <c r="AH532" s="25">
        <v>0</v>
      </c>
      <c r="AI532" s="25">
        <v>0</v>
      </c>
      <c r="AJ532" s="25">
        <v>0</v>
      </c>
      <c r="AK532" s="25">
        <v>0</v>
      </c>
      <c r="AL532" s="25">
        <v>0</v>
      </c>
      <c r="AM532" s="95">
        <v>0</v>
      </c>
      <c r="AN532" s="95" t="e">
        <f ca="1">IF(MengeInEEGSummieren(M532),AM532,0)</f>
        <v>#NAME?</v>
      </c>
      <c r="AO532" s="95">
        <f t="shared" si="54"/>
        <v>0</v>
      </c>
      <c r="AP532" s="95">
        <f t="shared" si="55"/>
        <v>0</v>
      </c>
      <c r="AS532">
        <v>0</v>
      </c>
      <c r="AT532">
        <v>0</v>
      </c>
      <c r="AU532" t="e">
        <f t="shared" ca="1" si="56"/>
        <v>#NAME?</v>
      </c>
    </row>
    <row r="533" spans="1:47" x14ac:dyDescent="0.15">
      <c r="A533" s="21" t="s">
        <v>852</v>
      </c>
      <c r="B533" s="22" t="s">
        <v>17</v>
      </c>
      <c r="C533" s="42">
        <v>2001</v>
      </c>
      <c r="D533" s="22" t="s">
        <v>853</v>
      </c>
      <c r="E533" s="22" t="s">
        <v>770</v>
      </c>
      <c r="F533" s="23">
        <v>23.67</v>
      </c>
      <c r="G533" s="23">
        <v>23.67</v>
      </c>
      <c r="H533" s="24">
        <f t="shared" si="51"/>
        <v>0</v>
      </c>
      <c r="I533" s="153">
        <v>0</v>
      </c>
      <c r="J533" s="24">
        <f t="shared" si="52"/>
        <v>0</v>
      </c>
      <c r="K533" s="25">
        <f t="shared" si="53"/>
        <v>0</v>
      </c>
      <c r="L533">
        <v>0</v>
      </c>
      <c r="M533">
        <v>32964608</v>
      </c>
      <c r="N533">
        <v>42065747</v>
      </c>
      <c r="O533" s="52">
        <v>0</v>
      </c>
      <c r="P533" s="52">
        <v>0</v>
      </c>
      <c r="Q533" s="52">
        <v>0</v>
      </c>
      <c r="R533" s="52">
        <v>0</v>
      </c>
      <c r="S533" s="52">
        <v>0</v>
      </c>
      <c r="T533" s="52">
        <v>0</v>
      </c>
      <c r="U533" s="52">
        <v>0</v>
      </c>
      <c r="V533" s="52">
        <v>0</v>
      </c>
      <c r="W533" s="52">
        <v>0</v>
      </c>
      <c r="X533" s="52">
        <v>0</v>
      </c>
      <c r="Y533" s="52">
        <v>0</v>
      </c>
      <c r="Z533" s="52">
        <v>0</v>
      </c>
      <c r="AA533" s="25">
        <v>0</v>
      </c>
      <c r="AB533" s="25">
        <v>0</v>
      </c>
      <c r="AC533" s="25">
        <v>0</v>
      </c>
      <c r="AD533" s="25">
        <v>0</v>
      </c>
      <c r="AE533" s="25">
        <v>0</v>
      </c>
      <c r="AF533" s="25">
        <v>0</v>
      </c>
      <c r="AG533" s="25">
        <v>0</v>
      </c>
      <c r="AH533" s="25">
        <v>0</v>
      </c>
      <c r="AI533" s="25">
        <v>0</v>
      </c>
      <c r="AJ533" s="25">
        <v>0</v>
      </c>
      <c r="AK533" s="25">
        <v>0</v>
      </c>
      <c r="AL533" s="25">
        <v>0</v>
      </c>
      <c r="AM533" s="95">
        <v>0</v>
      </c>
      <c r="AN533" s="95" t="e">
        <f ca="1">IF(MengeInEEGSummieren(M533),AM533,0)</f>
        <v>#NAME?</v>
      </c>
      <c r="AO533" s="95">
        <f t="shared" si="54"/>
        <v>0</v>
      </c>
      <c r="AP533" s="95">
        <f t="shared" si="55"/>
        <v>0</v>
      </c>
      <c r="AS533">
        <v>0</v>
      </c>
      <c r="AT533">
        <v>0</v>
      </c>
      <c r="AU533" t="e">
        <f t="shared" ca="1" si="56"/>
        <v>#NAME?</v>
      </c>
    </row>
    <row r="534" spans="1:47" x14ac:dyDescent="0.15">
      <c r="A534" s="21" t="s">
        <v>854</v>
      </c>
      <c r="B534" s="22" t="s">
        <v>17</v>
      </c>
      <c r="C534" s="42">
        <v>2001</v>
      </c>
      <c r="D534" s="22" t="s">
        <v>855</v>
      </c>
      <c r="E534" s="22" t="s">
        <v>770</v>
      </c>
      <c r="F534" s="23">
        <v>24.67</v>
      </c>
      <c r="G534" s="23">
        <v>24.67</v>
      </c>
      <c r="H534" s="24">
        <f t="shared" si="51"/>
        <v>0</v>
      </c>
      <c r="I534" s="153">
        <v>0</v>
      </c>
      <c r="J534" s="24">
        <f t="shared" si="52"/>
        <v>0</v>
      </c>
      <c r="K534" s="25">
        <f t="shared" si="53"/>
        <v>0</v>
      </c>
      <c r="L534">
        <v>0</v>
      </c>
      <c r="M534">
        <v>32964608</v>
      </c>
      <c r="N534">
        <v>42065747</v>
      </c>
      <c r="O534" s="52">
        <v>0</v>
      </c>
      <c r="P534" s="52">
        <v>0</v>
      </c>
      <c r="Q534" s="52">
        <v>0</v>
      </c>
      <c r="R534" s="52">
        <v>0</v>
      </c>
      <c r="S534" s="52">
        <v>0</v>
      </c>
      <c r="T534" s="52">
        <v>0</v>
      </c>
      <c r="U534" s="52">
        <v>0</v>
      </c>
      <c r="V534" s="52">
        <v>0</v>
      </c>
      <c r="W534" s="52">
        <v>0</v>
      </c>
      <c r="X534" s="52">
        <v>0</v>
      </c>
      <c r="Y534" s="52">
        <v>0</v>
      </c>
      <c r="Z534" s="52">
        <v>0</v>
      </c>
      <c r="AA534" s="25">
        <v>0</v>
      </c>
      <c r="AB534" s="25">
        <v>0</v>
      </c>
      <c r="AC534" s="25">
        <v>0</v>
      </c>
      <c r="AD534" s="25">
        <v>0</v>
      </c>
      <c r="AE534" s="25">
        <v>0</v>
      </c>
      <c r="AF534" s="25">
        <v>0</v>
      </c>
      <c r="AG534" s="25">
        <v>0</v>
      </c>
      <c r="AH534" s="25">
        <v>0</v>
      </c>
      <c r="AI534" s="25">
        <v>0</v>
      </c>
      <c r="AJ534" s="25">
        <v>0</v>
      </c>
      <c r="AK534" s="25">
        <v>0</v>
      </c>
      <c r="AL534" s="25">
        <v>0</v>
      </c>
      <c r="AM534" s="95">
        <v>0</v>
      </c>
      <c r="AN534" s="95" t="e">
        <f ca="1">IF(MengeInEEGSummieren(M534),AM534,0)</f>
        <v>#NAME?</v>
      </c>
      <c r="AO534" s="95">
        <f t="shared" si="54"/>
        <v>0</v>
      </c>
      <c r="AP534" s="95">
        <f t="shared" si="55"/>
        <v>0</v>
      </c>
      <c r="AS534">
        <v>0</v>
      </c>
      <c r="AT534">
        <v>0</v>
      </c>
      <c r="AU534" t="e">
        <f t="shared" ca="1" si="56"/>
        <v>#NAME?</v>
      </c>
    </row>
    <row r="535" spans="1:47" x14ac:dyDescent="0.15">
      <c r="A535" s="21" t="s">
        <v>856</v>
      </c>
      <c r="B535" s="22" t="s">
        <v>17</v>
      </c>
      <c r="C535" s="42">
        <v>2001</v>
      </c>
      <c r="D535" s="22" t="s">
        <v>857</v>
      </c>
      <c r="E535" s="22" t="s">
        <v>773</v>
      </c>
      <c r="F535" s="23">
        <v>27.67</v>
      </c>
      <c r="G535" s="23">
        <v>27.67</v>
      </c>
      <c r="H535" s="24">
        <f t="shared" si="51"/>
        <v>0</v>
      </c>
      <c r="I535" s="153">
        <v>0</v>
      </c>
      <c r="J535" s="24">
        <f t="shared" si="52"/>
        <v>0</v>
      </c>
      <c r="K535" s="25">
        <f t="shared" si="53"/>
        <v>0</v>
      </c>
      <c r="L535">
        <v>0</v>
      </c>
      <c r="M535">
        <v>32964608</v>
      </c>
      <c r="N535">
        <v>42065747</v>
      </c>
      <c r="O535" s="52">
        <v>0</v>
      </c>
      <c r="P535" s="52">
        <v>0</v>
      </c>
      <c r="Q535" s="52">
        <v>0</v>
      </c>
      <c r="R535" s="52">
        <v>0</v>
      </c>
      <c r="S535" s="52">
        <v>0</v>
      </c>
      <c r="T535" s="52">
        <v>0</v>
      </c>
      <c r="U535" s="52">
        <v>0</v>
      </c>
      <c r="V535" s="52">
        <v>0</v>
      </c>
      <c r="W535" s="52">
        <v>0</v>
      </c>
      <c r="X535" s="52">
        <v>0</v>
      </c>
      <c r="Y535" s="52">
        <v>0</v>
      </c>
      <c r="Z535" s="52">
        <v>0</v>
      </c>
      <c r="AA535" s="25">
        <v>0</v>
      </c>
      <c r="AB535" s="25">
        <v>0</v>
      </c>
      <c r="AC535" s="25">
        <v>0</v>
      </c>
      <c r="AD535" s="25">
        <v>0</v>
      </c>
      <c r="AE535" s="25">
        <v>0</v>
      </c>
      <c r="AF535" s="25">
        <v>0</v>
      </c>
      <c r="AG535" s="25">
        <v>0</v>
      </c>
      <c r="AH535" s="25">
        <v>0</v>
      </c>
      <c r="AI535" s="25">
        <v>0</v>
      </c>
      <c r="AJ535" s="25">
        <v>0</v>
      </c>
      <c r="AK535" s="25">
        <v>0</v>
      </c>
      <c r="AL535" s="25">
        <v>0</v>
      </c>
      <c r="AM535" s="95">
        <v>0</v>
      </c>
      <c r="AN535" s="95" t="e">
        <f ca="1">IF(MengeInEEGSummieren(M535),AM535,0)</f>
        <v>#NAME?</v>
      </c>
      <c r="AO535" s="95">
        <f t="shared" si="54"/>
        <v>0</v>
      </c>
      <c r="AP535" s="95">
        <f t="shared" si="55"/>
        <v>0</v>
      </c>
      <c r="AS535">
        <v>0</v>
      </c>
      <c r="AT535">
        <v>0</v>
      </c>
      <c r="AU535" t="e">
        <f t="shared" ca="1" si="56"/>
        <v>#NAME?</v>
      </c>
    </row>
    <row r="536" spans="1:47" x14ac:dyDescent="0.15">
      <c r="A536" s="21" t="s">
        <v>858</v>
      </c>
      <c r="B536" s="22" t="s">
        <v>17</v>
      </c>
      <c r="C536" s="42">
        <v>2001</v>
      </c>
      <c r="D536" s="22" t="s">
        <v>859</v>
      </c>
      <c r="E536" s="22" t="s">
        <v>773</v>
      </c>
      <c r="F536" s="23">
        <v>28.67</v>
      </c>
      <c r="G536" s="23">
        <v>28.67</v>
      </c>
      <c r="H536" s="24">
        <f t="shared" si="51"/>
        <v>0</v>
      </c>
      <c r="I536" s="153">
        <v>0</v>
      </c>
      <c r="J536" s="24">
        <f t="shared" si="52"/>
        <v>0</v>
      </c>
      <c r="K536" s="25">
        <f t="shared" si="53"/>
        <v>0</v>
      </c>
      <c r="L536">
        <v>0</v>
      </c>
      <c r="M536">
        <v>32964608</v>
      </c>
      <c r="N536">
        <v>42065747</v>
      </c>
      <c r="O536" s="52">
        <v>0</v>
      </c>
      <c r="P536" s="52">
        <v>0</v>
      </c>
      <c r="Q536" s="52">
        <v>0</v>
      </c>
      <c r="R536" s="52">
        <v>0</v>
      </c>
      <c r="S536" s="52">
        <v>0</v>
      </c>
      <c r="T536" s="52">
        <v>0</v>
      </c>
      <c r="U536" s="52">
        <v>0</v>
      </c>
      <c r="V536" s="52">
        <v>0</v>
      </c>
      <c r="W536" s="52">
        <v>0</v>
      </c>
      <c r="X536" s="52">
        <v>0</v>
      </c>
      <c r="Y536" s="52">
        <v>0</v>
      </c>
      <c r="Z536" s="52">
        <v>0</v>
      </c>
      <c r="AA536" s="25">
        <v>0</v>
      </c>
      <c r="AB536" s="25">
        <v>0</v>
      </c>
      <c r="AC536" s="25">
        <v>0</v>
      </c>
      <c r="AD536" s="25">
        <v>0</v>
      </c>
      <c r="AE536" s="25">
        <v>0</v>
      </c>
      <c r="AF536" s="25">
        <v>0</v>
      </c>
      <c r="AG536" s="25">
        <v>0</v>
      </c>
      <c r="AH536" s="25">
        <v>0</v>
      </c>
      <c r="AI536" s="25">
        <v>0</v>
      </c>
      <c r="AJ536" s="25">
        <v>0</v>
      </c>
      <c r="AK536" s="25">
        <v>0</v>
      </c>
      <c r="AL536" s="25">
        <v>0</v>
      </c>
      <c r="AM536" s="95">
        <v>0</v>
      </c>
      <c r="AN536" s="95" t="e">
        <f ca="1">IF(MengeInEEGSummieren(M536),AM536,0)</f>
        <v>#NAME?</v>
      </c>
      <c r="AO536" s="95">
        <f t="shared" si="54"/>
        <v>0</v>
      </c>
      <c r="AP536" s="95">
        <f t="shared" si="55"/>
        <v>0</v>
      </c>
      <c r="AS536">
        <v>0</v>
      </c>
      <c r="AT536">
        <v>0</v>
      </c>
      <c r="AU536" t="e">
        <f t="shared" ca="1" si="56"/>
        <v>#NAME?</v>
      </c>
    </row>
    <row r="537" spans="1:47" x14ac:dyDescent="0.15">
      <c r="A537" s="21" t="s">
        <v>860</v>
      </c>
      <c r="B537" s="22" t="s">
        <v>17</v>
      </c>
      <c r="C537" s="42">
        <v>2001</v>
      </c>
      <c r="D537" s="22" t="s">
        <v>861</v>
      </c>
      <c r="E537" s="22" t="s">
        <v>773</v>
      </c>
      <c r="F537" s="23">
        <v>27.67</v>
      </c>
      <c r="G537" s="23">
        <v>27.67</v>
      </c>
      <c r="H537" s="24">
        <f t="shared" si="51"/>
        <v>0</v>
      </c>
      <c r="I537" s="153">
        <v>0</v>
      </c>
      <c r="J537" s="24">
        <f t="shared" si="52"/>
        <v>0</v>
      </c>
      <c r="K537" s="25">
        <f t="shared" si="53"/>
        <v>0</v>
      </c>
      <c r="L537">
        <v>0</v>
      </c>
      <c r="M537">
        <v>32964608</v>
      </c>
      <c r="N537">
        <v>42065747</v>
      </c>
      <c r="O537" s="52">
        <v>0</v>
      </c>
      <c r="P537" s="52">
        <v>0</v>
      </c>
      <c r="Q537" s="52">
        <v>0</v>
      </c>
      <c r="R537" s="52">
        <v>0</v>
      </c>
      <c r="S537" s="52">
        <v>0</v>
      </c>
      <c r="T537" s="52">
        <v>0</v>
      </c>
      <c r="U537" s="52">
        <v>0</v>
      </c>
      <c r="V537" s="52">
        <v>0</v>
      </c>
      <c r="W537" s="52">
        <v>0</v>
      </c>
      <c r="X537" s="52">
        <v>0</v>
      </c>
      <c r="Y537" s="52">
        <v>0</v>
      </c>
      <c r="Z537" s="52">
        <v>0</v>
      </c>
      <c r="AA537" s="25">
        <v>0</v>
      </c>
      <c r="AB537" s="25">
        <v>0</v>
      </c>
      <c r="AC537" s="25">
        <v>0</v>
      </c>
      <c r="AD537" s="25">
        <v>0</v>
      </c>
      <c r="AE537" s="25">
        <v>0</v>
      </c>
      <c r="AF537" s="25">
        <v>0</v>
      </c>
      <c r="AG537" s="25">
        <v>0</v>
      </c>
      <c r="AH537" s="25">
        <v>0</v>
      </c>
      <c r="AI537" s="25">
        <v>0</v>
      </c>
      <c r="AJ537" s="25">
        <v>0</v>
      </c>
      <c r="AK537" s="25">
        <v>0</v>
      </c>
      <c r="AL537" s="25">
        <v>0</v>
      </c>
      <c r="AM537" s="95">
        <v>0</v>
      </c>
      <c r="AN537" s="95" t="e">
        <f ca="1">IF(MengeInEEGSummieren(M537),AM537,0)</f>
        <v>#NAME?</v>
      </c>
      <c r="AO537" s="95">
        <f t="shared" si="54"/>
        <v>0</v>
      </c>
      <c r="AP537" s="95">
        <f t="shared" si="55"/>
        <v>0</v>
      </c>
      <c r="AS537">
        <v>0</v>
      </c>
      <c r="AT537">
        <v>0</v>
      </c>
      <c r="AU537" t="e">
        <f t="shared" ca="1" si="56"/>
        <v>#NAME?</v>
      </c>
    </row>
    <row r="538" spans="1:47" x14ac:dyDescent="0.15">
      <c r="A538" s="21" t="s">
        <v>862</v>
      </c>
      <c r="B538" s="22" t="s">
        <v>17</v>
      </c>
      <c r="C538" s="42">
        <v>2001</v>
      </c>
      <c r="D538" s="22" t="s">
        <v>863</v>
      </c>
      <c r="E538" s="22" t="s">
        <v>773</v>
      </c>
      <c r="F538" s="23">
        <v>28.67</v>
      </c>
      <c r="G538" s="23">
        <v>28.67</v>
      </c>
      <c r="H538" s="24">
        <f t="shared" si="51"/>
        <v>0</v>
      </c>
      <c r="I538" s="153">
        <v>0</v>
      </c>
      <c r="J538" s="24">
        <f t="shared" si="52"/>
        <v>0</v>
      </c>
      <c r="K538" s="25">
        <f t="shared" si="53"/>
        <v>0</v>
      </c>
      <c r="L538">
        <v>0</v>
      </c>
      <c r="M538">
        <v>32964608</v>
      </c>
      <c r="N538">
        <v>42065747</v>
      </c>
      <c r="O538" s="52">
        <v>0</v>
      </c>
      <c r="P538" s="52">
        <v>0</v>
      </c>
      <c r="Q538" s="52">
        <v>0</v>
      </c>
      <c r="R538" s="52">
        <v>0</v>
      </c>
      <c r="S538" s="52">
        <v>0</v>
      </c>
      <c r="T538" s="52">
        <v>0</v>
      </c>
      <c r="U538" s="52">
        <v>0</v>
      </c>
      <c r="V538" s="52">
        <v>0</v>
      </c>
      <c r="W538" s="52">
        <v>0</v>
      </c>
      <c r="X538" s="52">
        <v>0</v>
      </c>
      <c r="Y538" s="52">
        <v>0</v>
      </c>
      <c r="Z538" s="52">
        <v>0</v>
      </c>
      <c r="AA538" s="25">
        <v>0</v>
      </c>
      <c r="AB538" s="25">
        <v>0</v>
      </c>
      <c r="AC538" s="25">
        <v>0</v>
      </c>
      <c r="AD538" s="25">
        <v>0</v>
      </c>
      <c r="AE538" s="25">
        <v>0</v>
      </c>
      <c r="AF538" s="25">
        <v>0</v>
      </c>
      <c r="AG538" s="25">
        <v>0</v>
      </c>
      <c r="AH538" s="25">
        <v>0</v>
      </c>
      <c r="AI538" s="25">
        <v>0</v>
      </c>
      <c r="AJ538" s="25">
        <v>0</v>
      </c>
      <c r="AK538" s="25">
        <v>0</v>
      </c>
      <c r="AL538" s="25">
        <v>0</v>
      </c>
      <c r="AM538" s="95">
        <v>0</v>
      </c>
      <c r="AN538" s="95" t="e">
        <f ca="1">IF(MengeInEEGSummieren(M538),AM538,0)</f>
        <v>#NAME?</v>
      </c>
      <c r="AO538" s="95">
        <f t="shared" si="54"/>
        <v>0</v>
      </c>
      <c r="AP538" s="95">
        <f t="shared" si="55"/>
        <v>0</v>
      </c>
      <c r="AS538">
        <v>0</v>
      </c>
      <c r="AT538">
        <v>0</v>
      </c>
      <c r="AU538" t="e">
        <f t="shared" ca="1" si="56"/>
        <v>#NAME?</v>
      </c>
    </row>
    <row r="539" spans="1:47" x14ac:dyDescent="0.15">
      <c r="A539" s="21" t="s">
        <v>864</v>
      </c>
      <c r="B539" s="22" t="s">
        <v>17</v>
      </c>
      <c r="C539" s="42">
        <v>2001</v>
      </c>
      <c r="D539" s="22" t="s">
        <v>865</v>
      </c>
      <c r="E539" s="22" t="s">
        <v>770</v>
      </c>
      <c r="F539" s="23">
        <v>25.67</v>
      </c>
      <c r="G539" s="23">
        <v>25.67</v>
      </c>
      <c r="H539" s="24">
        <f t="shared" si="51"/>
        <v>0</v>
      </c>
      <c r="I539" s="153">
        <v>0</v>
      </c>
      <c r="J539" s="24">
        <f t="shared" si="52"/>
        <v>0</v>
      </c>
      <c r="K539" s="25">
        <f t="shared" si="53"/>
        <v>0</v>
      </c>
      <c r="L539">
        <v>0</v>
      </c>
      <c r="M539">
        <v>32964608</v>
      </c>
      <c r="N539">
        <v>42065747</v>
      </c>
      <c r="O539" s="52">
        <v>0</v>
      </c>
      <c r="P539" s="52">
        <v>0</v>
      </c>
      <c r="Q539" s="52">
        <v>0</v>
      </c>
      <c r="R539" s="52">
        <v>0</v>
      </c>
      <c r="S539" s="52">
        <v>0</v>
      </c>
      <c r="T539" s="52">
        <v>0</v>
      </c>
      <c r="U539" s="52">
        <v>0</v>
      </c>
      <c r="V539" s="52">
        <v>0</v>
      </c>
      <c r="W539" s="52">
        <v>0</v>
      </c>
      <c r="X539" s="52">
        <v>0</v>
      </c>
      <c r="Y539" s="52">
        <v>0</v>
      </c>
      <c r="Z539" s="52">
        <v>0</v>
      </c>
      <c r="AA539" s="25">
        <v>0</v>
      </c>
      <c r="AB539" s="25">
        <v>0</v>
      </c>
      <c r="AC539" s="25">
        <v>0</v>
      </c>
      <c r="AD539" s="25">
        <v>0</v>
      </c>
      <c r="AE539" s="25">
        <v>0</v>
      </c>
      <c r="AF539" s="25">
        <v>0</v>
      </c>
      <c r="AG539" s="25">
        <v>0</v>
      </c>
      <c r="AH539" s="25">
        <v>0</v>
      </c>
      <c r="AI539" s="25">
        <v>0</v>
      </c>
      <c r="AJ539" s="25">
        <v>0</v>
      </c>
      <c r="AK539" s="25">
        <v>0</v>
      </c>
      <c r="AL539" s="25">
        <v>0</v>
      </c>
      <c r="AM539" s="95">
        <v>0</v>
      </c>
      <c r="AN539" s="95" t="e">
        <f ca="1">IF(MengeInEEGSummieren(M539),AM539,0)</f>
        <v>#NAME?</v>
      </c>
      <c r="AO539" s="95">
        <f t="shared" si="54"/>
        <v>0</v>
      </c>
      <c r="AP539" s="95">
        <f t="shared" si="55"/>
        <v>0</v>
      </c>
      <c r="AS539">
        <v>0</v>
      </c>
      <c r="AT539">
        <v>0</v>
      </c>
      <c r="AU539" t="e">
        <f t="shared" ca="1" si="56"/>
        <v>#NAME?</v>
      </c>
    </row>
    <row r="540" spans="1:47" x14ac:dyDescent="0.15">
      <c r="A540" s="21" t="s">
        <v>866</v>
      </c>
      <c r="B540" s="22" t="s">
        <v>17</v>
      </c>
      <c r="C540" s="42">
        <v>2001</v>
      </c>
      <c r="D540" s="22" t="s">
        <v>867</v>
      </c>
      <c r="E540" s="22" t="s">
        <v>770</v>
      </c>
      <c r="F540" s="23">
        <v>11.67</v>
      </c>
      <c r="G540" s="23">
        <v>11.67</v>
      </c>
      <c r="H540" s="24">
        <f t="shared" si="51"/>
        <v>0</v>
      </c>
      <c r="I540" s="153">
        <v>0</v>
      </c>
      <c r="J540" s="24">
        <f t="shared" si="52"/>
        <v>0</v>
      </c>
      <c r="K540" s="25">
        <f t="shared" si="53"/>
        <v>0</v>
      </c>
      <c r="L540">
        <v>0</v>
      </c>
      <c r="M540">
        <v>32964608</v>
      </c>
      <c r="N540">
        <v>42065747</v>
      </c>
      <c r="O540" s="52">
        <v>0</v>
      </c>
      <c r="P540" s="52">
        <v>0</v>
      </c>
      <c r="Q540" s="52">
        <v>0</v>
      </c>
      <c r="R540" s="52">
        <v>0</v>
      </c>
      <c r="S540" s="52">
        <v>0</v>
      </c>
      <c r="T540" s="52">
        <v>0</v>
      </c>
      <c r="U540" s="52">
        <v>0</v>
      </c>
      <c r="V540" s="52">
        <v>0</v>
      </c>
      <c r="W540" s="52">
        <v>0</v>
      </c>
      <c r="X540" s="52">
        <v>0</v>
      </c>
      <c r="Y540" s="52">
        <v>0</v>
      </c>
      <c r="Z540" s="52">
        <v>0</v>
      </c>
      <c r="AA540" s="25">
        <v>0</v>
      </c>
      <c r="AB540" s="25">
        <v>0</v>
      </c>
      <c r="AC540" s="25">
        <v>0</v>
      </c>
      <c r="AD540" s="25">
        <v>0</v>
      </c>
      <c r="AE540" s="25">
        <v>0</v>
      </c>
      <c r="AF540" s="25">
        <v>0</v>
      </c>
      <c r="AG540" s="25">
        <v>0</v>
      </c>
      <c r="AH540" s="25">
        <v>0</v>
      </c>
      <c r="AI540" s="25">
        <v>0</v>
      </c>
      <c r="AJ540" s="25">
        <v>0</v>
      </c>
      <c r="AK540" s="25">
        <v>0</v>
      </c>
      <c r="AL540" s="25">
        <v>0</v>
      </c>
      <c r="AM540" s="95">
        <v>0</v>
      </c>
      <c r="AN540" s="95" t="e">
        <f ca="1">IF(MengeInEEGSummieren(M540),AM540,0)</f>
        <v>#NAME?</v>
      </c>
      <c r="AO540" s="95">
        <f t="shared" si="54"/>
        <v>0</v>
      </c>
      <c r="AP540" s="95">
        <f t="shared" si="55"/>
        <v>0</v>
      </c>
      <c r="AS540">
        <v>0</v>
      </c>
      <c r="AT540">
        <v>0</v>
      </c>
      <c r="AU540" t="e">
        <f t="shared" ca="1" si="56"/>
        <v>#NAME?</v>
      </c>
    </row>
    <row r="541" spans="1:47" x14ac:dyDescent="0.15">
      <c r="A541" s="21" t="s">
        <v>868</v>
      </c>
      <c r="B541" s="22" t="s">
        <v>17</v>
      </c>
      <c r="C541" s="42">
        <v>2001</v>
      </c>
      <c r="D541" s="22" t="s">
        <v>869</v>
      </c>
      <c r="E541" s="22" t="s">
        <v>773</v>
      </c>
      <c r="F541" s="23">
        <v>14.67</v>
      </c>
      <c r="G541" s="23">
        <v>14.67</v>
      </c>
      <c r="H541" s="24">
        <f t="shared" si="51"/>
        <v>0</v>
      </c>
      <c r="I541" s="153">
        <v>0</v>
      </c>
      <c r="J541" s="24">
        <f t="shared" si="52"/>
        <v>0</v>
      </c>
      <c r="K541" s="25">
        <f t="shared" si="53"/>
        <v>0</v>
      </c>
      <c r="L541">
        <v>0</v>
      </c>
      <c r="M541">
        <v>32964608</v>
      </c>
      <c r="N541">
        <v>42065747</v>
      </c>
      <c r="O541" s="52">
        <v>0</v>
      </c>
      <c r="P541" s="52">
        <v>0</v>
      </c>
      <c r="Q541" s="52">
        <v>0</v>
      </c>
      <c r="R541" s="52">
        <v>0</v>
      </c>
      <c r="S541" s="52">
        <v>0</v>
      </c>
      <c r="T541" s="52">
        <v>0</v>
      </c>
      <c r="U541" s="52">
        <v>0</v>
      </c>
      <c r="V541" s="52">
        <v>0</v>
      </c>
      <c r="W541" s="52">
        <v>0</v>
      </c>
      <c r="X541" s="52">
        <v>0</v>
      </c>
      <c r="Y541" s="52">
        <v>0</v>
      </c>
      <c r="Z541" s="52">
        <v>0</v>
      </c>
      <c r="AA541" s="25">
        <v>0</v>
      </c>
      <c r="AB541" s="25">
        <v>0</v>
      </c>
      <c r="AC541" s="25">
        <v>0</v>
      </c>
      <c r="AD541" s="25">
        <v>0</v>
      </c>
      <c r="AE541" s="25">
        <v>0</v>
      </c>
      <c r="AF541" s="25">
        <v>0</v>
      </c>
      <c r="AG541" s="25">
        <v>0</v>
      </c>
      <c r="AH541" s="25">
        <v>0</v>
      </c>
      <c r="AI541" s="25">
        <v>0</v>
      </c>
      <c r="AJ541" s="25">
        <v>0</v>
      </c>
      <c r="AK541" s="25">
        <v>0</v>
      </c>
      <c r="AL541" s="25">
        <v>0</v>
      </c>
      <c r="AM541" s="95">
        <v>0</v>
      </c>
      <c r="AN541" s="95" t="e">
        <f ca="1">IF(MengeInEEGSummieren(M541),AM541,0)</f>
        <v>#NAME?</v>
      </c>
      <c r="AO541" s="95">
        <f t="shared" si="54"/>
        <v>0</v>
      </c>
      <c r="AP541" s="95">
        <f t="shared" si="55"/>
        <v>0</v>
      </c>
      <c r="AS541">
        <v>0</v>
      </c>
      <c r="AT541">
        <v>0</v>
      </c>
      <c r="AU541" t="e">
        <f t="shared" ca="1" si="56"/>
        <v>#NAME?</v>
      </c>
    </row>
    <row r="542" spans="1:47" x14ac:dyDescent="0.15">
      <c r="A542" s="21" t="s">
        <v>870</v>
      </c>
      <c r="B542" s="22" t="s">
        <v>17</v>
      </c>
      <c r="C542" s="42">
        <v>2001</v>
      </c>
      <c r="D542" s="22" t="s">
        <v>871</v>
      </c>
      <c r="E542" s="22" t="s">
        <v>773</v>
      </c>
      <c r="F542" s="23">
        <v>14.67</v>
      </c>
      <c r="G542" s="23">
        <v>14.67</v>
      </c>
      <c r="H542" s="24">
        <f t="shared" si="51"/>
        <v>0</v>
      </c>
      <c r="I542" s="153">
        <v>0</v>
      </c>
      <c r="J542" s="24">
        <f t="shared" si="52"/>
        <v>0</v>
      </c>
      <c r="K542" s="25">
        <f t="shared" si="53"/>
        <v>0</v>
      </c>
      <c r="L542">
        <v>0</v>
      </c>
      <c r="M542">
        <v>32964608</v>
      </c>
      <c r="N542">
        <v>42065747</v>
      </c>
      <c r="O542" s="52">
        <v>0</v>
      </c>
      <c r="P542" s="52">
        <v>0</v>
      </c>
      <c r="Q542" s="52">
        <v>0</v>
      </c>
      <c r="R542" s="52">
        <v>0</v>
      </c>
      <c r="S542" s="52">
        <v>0</v>
      </c>
      <c r="T542" s="52">
        <v>0</v>
      </c>
      <c r="U542" s="52">
        <v>0</v>
      </c>
      <c r="V542" s="52">
        <v>0</v>
      </c>
      <c r="W542" s="52">
        <v>0</v>
      </c>
      <c r="X542" s="52">
        <v>0</v>
      </c>
      <c r="Y542" s="52">
        <v>0</v>
      </c>
      <c r="Z542" s="52">
        <v>0</v>
      </c>
      <c r="AA542" s="25">
        <v>0</v>
      </c>
      <c r="AB542" s="25">
        <v>0</v>
      </c>
      <c r="AC542" s="25">
        <v>0</v>
      </c>
      <c r="AD542" s="25">
        <v>0</v>
      </c>
      <c r="AE542" s="25">
        <v>0</v>
      </c>
      <c r="AF542" s="25">
        <v>0</v>
      </c>
      <c r="AG542" s="25">
        <v>0</v>
      </c>
      <c r="AH542" s="25">
        <v>0</v>
      </c>
      <c r="AI542" s="25">
        <v>0</v>
      </c>
      <c r="AJ542" s="25">
        <v>0</v>
      </c>
      <c r="AK542" s="25">
        <v>0</v>
      </c>
      <c r="AL542" s="25">
        <v>0</v>
      </c>
      <c r="AM542" s="95">
        <v>0</v>
      </c>
      <c r="AN542" s="95" t="e">
        <f ca="1">IF(MengeInEEGSummieren(M542),AM542,0)</f>
        <v>#NAME?</v>
      </c>
      <c r="AO542" s="95">
        <f t="shared" si="54"/>
        <v>0</v>
      </c>
      <c r="AP542" s="95">
        <f t="shared" si="55"/>
        <v>0</v>
      </c>
      <c r="AS542">
        <v>0</v>
      </c>
      <c r="AT542">
        <v>0</v>
      </c>
      <c r="AU542" t="e">
        <f t="shared" ca="1" si="56"/>
        <v>#NAME?</v>
      </c>
    </row>
    <row r="543" spans="1:47" x14ac:dyDescent="0.15">
      <c r="A543" s="21" t="s">
        <v>872</v>
      </c>
      <c r="B543" s="22" t="s">
        <v>17</v>
      </c>
      <c r="C543" s="42">
        <v>2001</v>
      </c>
      <c r="D543" s="22" t="s">
        <v>873</v>
      </c>
      <c r="E543" s="22" t="s">
        <v>770</v>
      </c>
      <c r="F543" s="23">
        <v>17.670000000000002</v>
      </c>
      <c r="G543" s="23">
        <v>17.670000000000002</v>
      </c>
      <c r="H543" s="24">
        <f t="shared" si="51"/>
        <v>0</v>
      </c>
      <c r="I543" s="153">
        <v>0</v>
      </c>
      <c r="J543" s="24">
        <f t="shared" si="52"/>
        <v>0</v>
      </c>
      <c r="K543" s="25">
        <f t="shared" si="53"/>
        <v>0</v>
      </c>
      <c r="L543">
        <v>0</v>
      </c>
      <c r="M543">
        <v>32964608</v>
      </c>
      <c r="N543">
        <v>42065747</v>
      </c>
      <c r="O543" s="52">
        <v>0</v>
      </c>
      <c r="P543" s="52">
        <v>0</v>
      </c>
      <c r="Q543" s="52">
        <v>0</v>
      </c>
      <c r="R543" s="52">
        <v>0</v>
      </c>
      <c r="S543" s="52">
        <v>0</v>
      </c>
      <c r="T543" s="52">
        <v>0</v>
      </c>
      <c r="U543" s="52">
        <v>0</v>
      </c>
      <c r="V543" s="52">
        <v>0</v>
      </c>
      <c r="W543" s="52">
        <v>0</v>
      </c>
      <c r="X543" s="52">
        <v>0</v>
      </c>
      <c r="Y543" s="52">
        <v>0</v>
      </c>
      <c r="Z543" s="52">
        <v>0</v>
      </c>
      <c r="AA543" s="25">
        <v>0</v>
      </c>
      <c r="AB543" s="25">
        <v>0</v>
      </c>
      <c r="AC543" s="25">
        <v>0</v>
      </c>
      <c r="AD543" s="25">
        <v>0</v>
      </c>
      <c r="AE543" s="25">
        <v>0</v>
      </c>
      <c r="AF543" s="25">
        <v>0</v>
      </c>
      <c r="AG543" s="25">
        <v>0</v>
      </c>
      <c r="AH543" s="25">
        <v>0</v>
      </c>
      <c r="AI543" s="25">
        <v>0</v>
      </c>
      <c r="AJ543" s="25">
        <v>0</v>
      </c>
      <c r="AK543" s="25">
        <v>0</v>
      </c>
      <c r="AL543" s="25">
        <v>0</v>
      </c>
      <c r="AM543" s="95">
        <v>0</v>
      </c>
      <c r="AN543" s="95" t="e">
        <f ca="1">IF(MengeInEEGSummieren(M543),AM543,0)</f>
        <v>#NAME?</v>
      </c>
      <c r="AO543" s="95">
        <f t="shared" si="54"/>
        <v>0</v>
      </c>
      <c r="AP543" s="95">
        <f t="shared" si="55"/>
        <v>0</v>
      </c>
      <c r="AS543">
        <v>0</v>
      </c>
      <c r="AT543">
        <v>0</v>
      </c>
      <c r="AU543" t="e">
        <f t="shared" ca="1" si="56"/>
        <v>#NAME?</v>
      </c>
    </row>
    <row r="544" spans="1:47" x14ac:dyDescent="0.15">
      <c r="A544" s="21" t="s">
        <v>874</v>
      </c>
      <c r="B544" s="22" t="s">
        <v>17</v>
      </c>
      <c r="C544" s="42">
        <v>2001</v>
      </c>
      <c r="D544" s="22" t="s">
        <v>875</v>
      </c>
      <c r="E544" s="22" t="s">
        <v>773</v>
      </c>
      <c r="F544" s="23">
        <v>20.67</v>
      </c>
      <c r="G544" s="23">
        <v>20.67</v>
      </c>
      <c r="H544" s="24">
        <f t="shared" si="51"/>
        <v>0</v>
      </c>
      <c r="I544" s="153">
        <v>0</v>
      </c>
      <c r="J544" s="24">
        <f t="shared" si="52"/>
        <v>0</v>
      </c>
      <c r="K544" s="25">
        <f t="shared" si="53"/>
        <v>0</v>
      </c>
      <c r="L544">
        <v>0</v>
      </c>
      <c r="M544">
        <v>32964608</v>
      </c>
      <c r="N544">
        <v>42065747</v>
      </c>
      <c r="O544" s="52">
        <v>0</v>
      </c>
      <c r="P544" s="52">
        <v>0</v>
      </c>
      <c r="Q544" s="52">
        <v>0</v>
      </c>
      <c r="R544" s="52">
        <v>0</v>
      </c>
      <c r="S544" s="52">
        <v>0</v>
      </c>
      <c r="T544" s="52">
        <v>0</v>
      </c>
      <c r="U544" s="52">
        <v>0</v>
      </c>
      <c r="V544" s="52">
        <v>0</v>
      </c>
      <c r="W544" s="52">
        <v>0</v>
      </c>
      <c r="X544" s="52">
        <v>0</v>
      </c>
      <c r="Y544" s="52">
        <v>0</v>
      </c>
      <c r="Z544" s="52">
        <v>0</v>
      </c>
      <c r="AA544" s="25">
        <v>0</v>
      </c>
      <c r="AB544" s="25">
        <v>0</v>
      </c>
      <c r="AC544" s="25">
        <v>0</v>
      </c>
      <c r="AD544" s="25">
        <v>0</v>
      </c>
      <c r="AE544" s="25">
        <v>0</v>
      </c>
      <c r="AF544" s="25">
        <v>0</v>
      </c>
      <c r="AG544" s="25">
        <v>0</v>
      </c>
      <c r="AH544" s="25">
        <v>0</v>
      </c>
      <c r="AI544" s="25">
        <v>0</v>
      </c>
      <c r="AJ544" s="25">
        <v>0</v>
      </c>
      <c r="AK544" s="25">
        <v>0</v>
      </c>
      <c r="AL544" s="25">
        <v>0</v>
      </c>
      <c r="AM544" s="95">
        <v>0</v>
      </c>
      <c r="AN544" s="95" t="e">
        <f ca="1">IF(MengeInEEGSummieren(M544),AM544,0)</f>
        <v>#NAME?</v>
      </c>
      <c r="AO544" s="95">
        <f t="shared" si="54"/>
        <v>0</v>
      </c>
      <c r="AP544" s="95">
        <f t="shared" si="55"/>
        <v>0</v>
      </c>
      <c r="AS544">
        <v>0</v>
      </c>
      <c r="AT544">
        <v>0</v>
      </c>
      <c r="AU544" t="e">
        <f t="shared" ca="1" si="56"/>
        <v>#NAME?</v>
      </c>
    </row>
    <row r="545" spans="1:47" x14ac:dyDescent="0.15">
      <c r="A545" s="21" t="s">
        <v>876</v>
      </c>
      <c r="B545" s="22" t="s">
        <v>17</v>
      </c>
      <c r="C545" s="42">
        <v>2001</v>
      </c>
      <c r="D545" s="22" t="s">
        <v>877</v>
      </c>
      <c r="E545" s="22" t="s">
        <v>773</v>
      </c>
      <c r="F545" s="23">
        <v>20.67</v>
      </c>
      <c r="G545" s="23">
        <v>20.67</v>
      </c>
      <c r="H545" s="24">
        <f t="shared" si="51"/>
        <v>0</v>
      </c>
      <c r="I545" s="153">
        <v>0</v>
      </c>
      <c r="J545" s="24">
        <f t="shared" si="52"/>
        <v>0</v>
      </c>
      <c r="K545" s="25">
        <f t="shared" si="53"/>
        <v>0</v>
      </c>
      <c r="L545">
        <v>0</v>
      </c>
      <c r="M545">
        <v>32964608</v>
      </c>
      <c r="N545">
        <v>42065747</v>
      </c>
      <c r="O545" s="52">
        <v>0</v>
      </c>
      <c r="P545" s="52">
        <v>0</v>
      </c>
      <c r="Q545" s="52">
        <v>0</v>
      </c>
      <c r="R545" s="52">
        <v>0</v>
      </c>
      <c r="S545" s="52">
        <v>0</v>
      </c>
      <c r="T545" s="52">
        <v>0</v>
      </c>
      <c r="U545" s="52">
        <v>0</v>
      </c>
      <c r="V545" s="52">
        <v>0</v>
      </c>
      <c r="W545" s="52">
        <v>0</v>
      </c>
      <c r="X545" s="52">
        <v>0</v>
      </c>
      <c r="Y545" s="52">
        <v>0</v>
      </c>
      <c r="Z545" s="52">
        <v>0</v>
      </c>
      <c r="AA545" s="25">
        <v>0</v>
      </c>
      <c r="AB545" s="25">
        <v>0</v>
      </c>
      <c r="AC545" s="25">
        <v>0</v>
      </c>
      <c r="AD545" s="25">
        <v>0</v>
      </c>
      <c r="AE545" s="25">
        <v>0</v>
      </c>
      <c r="AF545" s="25">
        <v>0</v>
      </c>
      <c r="AG545" s="25">
        <v>0</v>
      </c>
      <c r="AH545" s="25">
        <v>0</v>
      </c>
      <c r="AI545" s="25">
        <v>0</v>
      </c>
      <c r="AJ545" s="25">
        <v>0</v>
      </c>
      <c r="AK545" s="25">
        <v>0</v>
      </c>
      <c r="AL545" s="25">
        <v>0</v>
      </c>
      <c r="AM545" s="95">
        <v>0</v>
      </c>
      <c r="AN545" s="95" t="e">
        <f ca="1">IF(MengeInEEGSummieren(M545),AM545,0)</f>
        <v>#NAME?</v>
      </c>
      <c r="AO545" s="95">
        <f t="shared" si="54"/>
        <v>0</v>
      </c>
      <c r="AP545" s="95">
        <f t="shared" si="55"/>
        <v>0</v>
      </c>
      <c r="AS545">
        <v>0</v>
      </c>
      <c r="AT545">
        <v>0</v>
      </c>
      <c r="AU545" t="e">
        <f t="shared" ca="1" si="56"/>
        <v>#NAME?</v>
      </c>
    </row>
    <row r="546" spans="1:47" x14ac:dyDescent="0.15">
      <c r="A546" s="21" t="s">
        <v>878</v>
      </c>
      <c r="B546" s="22" t="s">
        <v>17</v>
      </c>
      <c r="C546" s="42">
        <v>2001</v>
      </c>
      <c r="D546" s="22" t="s">
        <v>879</v>
      </c>
      <c r="E546" s="22" t="s">
        <v>773</v>
      </c>
      <c r="F546" s="23">
        <v>13.23</v>
      </c>
      <c r="G546" s="23">
        <v>13.23</v>
      </c>
      <c r="H546" s="24">
        <f t="shared" si="51"/>
        <v>0</v>
      </c>
      <c r="I546" s="153">
        <v>0</v>
      </c>
      <c r="J546" s="24">
        <f t="shared" si="52"/>
        <v>0</v>
      </c>
      <c r="K546" s="25">
        <f t="shared" si="53"/>
        <v>0</v>
      </c>
      <c r="L546">
        <v>0</v>
      </c>
      <c r="M546">
        <v>32964608</v>
      </c>
      <c r="N546">
        <v>42065747</v>
      </c>
      <c r="O546" s="52">
        <v>0</v>
      </c>
      <c r="P546" s="52">
        <v>0</v>
      </c>
      <c r="Q546" s="52">
        <v>0</v>
      </c>
      <c r="R546" s="52">
        <v>0</v>
      </c>
      <c r="S546" s="52">
        <v>0</v>
      </c>
      <c r="T546" s="52">
        <v>0</v>
      </c>
      <c r="U546" s="52">
        <v>0</v>
      </c>
      <c r="V546" s="52">
        <v>0</v>
      </c>
      <c r="W546" s="52">
        <v>0</v>
      </c>
      <c r="X546" s="52">
        <v>0</v>
      </c>
      <c r="Y546" s="52">
        <v>0</v>
      </c>
      <c r="Z546" s="52">
        <v>0</v>
      </c>
      <c r="AA546" s="25">
        <v>0</v>
      </c>
      <c r="AB546" s="25">
        <v>0</v>
      </c>
      <c r="AC546" s="25">
        <v>0</v>
      </c>
      <c r="AD546" s="25">
        <v>0</v>
      </c>
      <c r="AE546" s="25">
        <v>0</v>
      </c>
      <c r="AF546" s="25">
        <v>0</v>
      </c>
      <c r="AG546" s="25">
        <v>0</v>
      </c>
      <c r="AH546" s="25">
        <v>0</v>
      </c>
      <c r="AI546" s="25">
        <v>0</v>
      </c>
      <c r="AJ546" s="25">
        <v>0</v>
      </c>
      <c r="AK546" s="25">
        <v>0</v>
      </c>
      <c r="AL546" s="25">
        <v>0</v>
      </c>
      <c r="AM546" s="95">
        <v>0</v>
      </c>
      <c r="AN546" s="95" t="e">
        <f ca="1">IF(MengeInEEGSummieren(M546),AM546,0)</f>
        <v>#NAME?</v>
      </c>
      <c r="AO546" s="95">
        <f t="shared" si="54"/>
        <v>0</v>
      </c>
      <c r="AP546" s="95">
        <f t="shared" si="55"/>
        <v>0</v>
      </c>
      <c r="AS546">
        <v>0</v>
      </c>
      <c r="AT546">
        <v>0</v>
      </c>
      <c r="AU546" t="e">
        <f t="shared" ca="1" si="56"/>
        <v>#NAME?</v>
      </c>
    </row>
    <row r="547" spans="1:47" x14ac:dyDescent="0.15">
      <c r="A547" s="21" t="s">
        <v>880</v>
      </c>
      <c r="B547" s="22" t="s">
        <v>17</v>
      </c>
      <c r="C547" s="42">
        <v>2001</v>
      </c>
      <c r="D547" s="22" t="s">
        <v>881</v>
      </c>
      <c r="E547" s="22" t="s">
        <v>773</v>
      </c>
      <c r="F547" s="23">
        <v>13.23</v>
      </c>
      <c r="G547" s="23">
        <v>13.23</v>
      </c>
      <c r="H547" s="24">
        <f t="shared" si="51"/>
        <v>0</v>
      </c>
      <c r="I547" s="153">
        <v>0</v>
      </c>
      <c r="J547" s="24">
        <f t="shared" si="52"/>
        <v>0</v>
      </c>
      <c r="K547" s="25">
        <f t="shared" si="53"/>
        <v>0</v>
      </c>
      <c r="L547">
        <v>0</v>
      </c>
      <c r="M547">
        <v>32964608</v>
      </c>
      <c r="N547">
        <v>42065747</v>
      </c>
      <c r="O547" s="52">
        <v>0</v>
      </c>
      <c r="P547" s="52">
        <v>0</v>
      </c>
      <c r="Q547" s="52">
        <v>0</v>
      </c>
      <c r="R547" s="52">
        <v>0</v>
      </c>
      <c r="S547" s="52">
        <v>0</v>
      </c>
      <c r="T547" s="52">
        <v>0</v>
      </c>
      <c r="U547" s="52">
        <v>0</v>
      </c>
      <c r="V547" s="52">
        <v>0</v>
      </c>
      <c r="W547" s="52">
        <v>0</v>
      </c>
      <c r="X547" s="52">
        <v>0</v>
      </c>
      <c r="Y547" s="52">
        <v>0</v>
      </c>
      <c r="Z547" s="52">
        <v>0</v>
      </c>
      <c r="AA547" s="25">
        <v>0</v>
      </c>
      <c r="AB547" s="25">
        <v>0</v>
      </c>
      <c r="AC547" s="25">
        <v>0</v>
      </c>
      <c r="AD547" s="25">
        <v>0</v>
      </c>
      <c r="AE547" s="25">
        <v>0</v>
      </c>
      <c r="AF547" s="25">
        <v>0</v>
      </c>
      <c r="AG547" s="25">
        <v>0</v>
      </c>
      <c r="AH547" s="25">
        <v>0</v>
      </c>
      <c r="AI547" s="25">
        <v>0</v>
      </c>
      <c r="AJ547" s="25">
        <v>0</v>
      </c>
      <c r="AK547" s="25">
        <v>0</v>
      </c>
      <c r="AL547" s="25">
        <v>0</v>
      </c>
      <c r="AM547" s="95">
        <v>0</v>
      </c>
      <c r="AN547" s="95" t="e">
        <f ca="1">IF(MengeInEEGSummieren(M547),AM547,0)</f>
        <v>#NAME?</v>
      </c>
      <c r="AO547" s="95">
        <f t="shared" si="54"/>
        <v>0</v>
      </c>
      <c r="AP547" s="95">
        <f t="shared" si="55"/>
        <v>0</v>
      </c>
      <c r="AS547">
        <v>0</v>
      </c>
      <c r="AT547">
        <v>0</v>
      </c>
      <c r="AU547" t="e">
        <f t="shared" ca="1" si="56"/>
        <v>#NAME?</v>
      </c>
    </row>
    <row r="548" spans="1:47" x14ac:dyDescent="0.15">
      <c r="A548" s="21" t="s">
        <v>882</v>
      </c>
      <c r="B548" s="22" t="s">
        <v>17</v>
      </c>
      <c r="C548" s="42">
        <v>2001</v>
      </c>
      <c r="D548" s="22" t="s">
        <v>883</v>
      </c>
      <c r="E548" s="22" t="s">
        <v>773</v>
      </c>
      <c r="F548" s="23">
        <v>19.23</v>
      </c>
      <c r="G548" s="23">
        <v>19.23</v>
      </c>
      <c r="H548" s="24">
        <f t="shared" si="51"/>
        <v>0</v>
      </c>
      <c r="I548" s="153">
        <v>0</v>
      </c>
      <c r="J548" s="24">
        <f t="shared" si="52"/>
        <v>0</v>
      </c>
      <c r="K548" s="25">
        <f t="shared" si="53"/>
        <v>0</v>
      </c>
      <c r="L548">
        <v>0</v>
      </c>
      <c r="M548">
        <v>32964608</v>
      </c>
      <c r="N548">
        <v>42065747</v>
      </c>
      <c r="O548" s="52">
        <v>0</v>
      </c>
      <c r="P548" s="52">
        <v>0</v>
      </c>
      <c r="Q548" s="52">
        <v>0</v>
      </c>
      <c r="R548" s="52">
        <v>0</v>
      </c>
      <c r="S548" s="52">
        <v>0</v>
      </c>
      <c r="T548" s="52">
        <v>0</v>
      </c>
      <c r="U548" s="52">
        <v>0</v>
      </c>
      <c r="V548" s="52">
        <v>0</v>
      </c>
      <c r="W548" s="52">
        <v>0</v>
      </c>
      <c r="X548" s="52">
        <v>0</v>
      </c>
      <c r="Y548" s="52">
        <v>0</v>
      </c>
      <c r="Z548" s="52">
        <v>0</v>
      </c>
      <c r="AA548" s="25">
        <v>0</v>
      </c>
      <c r="AB548" s="25">
        <v>0</v>
      </c>
      <c r="AC548" s="25">
        <v>0</v>
      </c>
      <c r="AD548" s="25">
        <v>0</v>
      </c>
      <c r="AE548" s="25">
        <v>0</v>
      </c>
      <c r="AF548" s="25">
        <v>0</v>
      </c>
      <c r="AG548" s="25">
        <v>0</v>
      </c>
      <c r="AH548" s="25">
        <v>0</v>
      </c>
      <c r="AI548" s="25">
        <v>0</v>
      </c>
      <c r="AJ548" s="25">
        <v>0</v>
      </c>
      <c r="AK548" s="25">
        <v>0</v>
      </c>
      <c r="AL548" s="25">
        <v>0</v>
      </c>
      <c r="AM548" s="95">
        <v>0</v>
      </c>
      <c r="AN548" s="95" t="e">
        <f ca="1">IF(MengeInEEGSummieren(M548),AM548,0)</f>
        <v>#NAME?</v>
      </c>
      <c r="AO548" s="95">
        <f t="shared" si="54"/>
        <v>0</v>
      </c>
      <c r="AP548" s="95">
        <f t="shared" si="55"/>
        <v>0</v>
      </c>
      <c r="AS548">
        <v>0</v>
      </c>
      <c r="AT548">
        <v>0</v>
      </c>
      <c r="AU548" t="e">
        <f t="shared" ca="1" si="56"/>
        <v>#NAME?</v>
      </c>
    </row>
    <row r="549" spans="1:47" x14ac:dyDescent="0.15">
      <c r="A549" s="21" t="s">
        <v>884</v>
      </c>
      <c r="B549" s="22" t="s">
        <v>17</v>
      </c>
      <c r="C549" s="42">
        <v>2001</v>
      </c>
      <c r="D549" s="22" t="s">
        <v>885</v>
      </c>
      <c r="E549" s="22" t="s">
        <v>773</v>
      </c>
      <c r="F549" s="23">
        <v>19.23</v>
      </c>
      <c r="G549" s="23">
        <v>19.23</v>
      </c>
      <c r="H549" s="24">
        <f t="shared" si="51"/>
        <v>0</v>
      </c>
      <c r="I549" s="153">
        <v>0</v>
      </c>
      <c r="J549" s="24">
        <f t="shared" si="52"/>
        <v>0</v>
      </c>
      <c r="K549" s="25">
        <f t="shared" si="53"/>
        <v>0</v>
      </c>
      <c r="L549">
        <v>0</v>
      </c>
      <c r="M549">
        <v>32964608</v>
      </c>
      <c r="N549">
        <v>42065747</v>
      </c>
      <c r="O549" s="52">
        <v>0</v>
      </c>
      <c r="P549" s="52">
        <v>0</v>
      </c>
      <c r="Q549" s="52">
        <v>0</v>
      </c>
      <c r="R549" s="52">
        <v>0</v>
      </c>
      <c r="S549" s="52">
        <v>0</v>
      </c>
      <c r="T549" s="52">
        <v>0</v>
      </c>
      <c r="U549" s="52">
        <v>0</v>
      </c>
      <c r="V549" s="52">
        <v>0</v>
      </c>
      <c r="W549" s="52">
        <v>0</v>
      </c>
      <c r="X549" s="52">
        <v>0</v>
      </c>
      <c r="Y549" s="52">
        <v>0</v>
      </c>
      <c r="Z549" s="52">
        <v>0</v>
      </c>
      <c r="AA549" s="25">
        <v>0</v>
      </c>
      <c r="AB549" s="25">
        <v>0</v>
      </c>
      <c r="AC549" s="25">
        <v>0</v>
      </c>
      <c r="AD549" s="25">
        <v>0</v>
      </c>
      <c r="AE549" s="25">
        <v>0</v>
      </c>
      <c r="AF549" s="25">
        <v>0</v>
      </c>
      <c r="AG549" s="25">
        <v>0</v>
      </c>
      <c r="AH549" s="25">
        <v>0</v>
      </c>
      <c r="AI549" s="25">
        <v>0</v>
      </c>
      <c r="AJ549" s="25">
        <v>0</v>
      </c>
      <c r="AK549" s="25">
        <v>0</v>
      </c>
      <c r="AL549" s="25">
        <v>0</v>
      </c>
      <c r="AM549" s="95">
        <v>0</v>
      </c>
      <c r="AN549" s="95" t="e">
        <f ca="1">IF(MengeInEEGSummieren(M549),AM549,0)</f>
        <v>#NAME?</v>
      </c>
      <c r="AO549" s="95">
        <f t="shared" si="54"/>
        <v>0</v>
      </c>
      <c r="AP549" s="95">
        <f t="shared" si="55"/>
        <v>0</v>
      </c>
      <c r="AS549">
        <v>0</v>
      </c>
      <c r="AT549">
        <v>0</v>
      </c>
      <c r="AU549" t="e">
        <f t="shared" ca="1" si="56"/>
        <v>#NAME?</v>
      </c>
    </row>
    <row r="550" spans="1:47" x14ac:dyDescent="0.15">
      <c r="A550" s="21" t="s">
        <v>886</v>
      </c>
      <c r="B550" s="22" t="s">
        <v>17</v>
      </c>
      <c r="C550" s="42">
        <v>2001</v>
      </c>
      <c r="D550" s="22" t="s">
        <v>887</v>
      </c>
      <c r="E550" s="22" t="s">
        <v>773</v>
      </c>
      <c r="F550" s="23">
        <v>12.21</v>
      </c>
      <c r="G550" s="23">
        <v>12.21</v>
      </c>
      <c r="H550" s="24">
        <f t="shared" si="51"/>
        <v>0</v>
      </c>
      <c r="I550" s="153">
        <v>0</v>
      </c>
      <c r="J550" s="24">
        <f t="shared" si="52"/>
        <v>0</v>
      </c>
      <c r="K550" s="25">
        <f t="shared" si="53"/>
        <v>0</v>
      </c>
      <c r="L550">
        <v>0</v>
      </c>
      <c r="M550">
        <v>32964608</v>
      </c>
      <c r="N550">
        <v>42065747</v>
      </c>
      <c r="O550" s="52">
        <v>0</v>
      </c>
      <c r="P550" s="52">
        <v>0</v>
      </c>
      <c r="Q550" s="52">
        <v>0</v>
      </c>
      <c r="R550" s="52">
        <v>0</v>
      </c>
      <c r="S550" s="52">
        <v>0</v>
      </c>
      <c r="T550" s="52">
        <v>0</v>
      </c>
      <c r="U550" s="52">
        <v>0</v>
      </c>
      <c r="V550" s="52">
        <v>0</v>
      </c>
      <c r="W550" s="52">
        <v>0</v>
      </c>
      <c r="X550" s="52">
        <v>0</v>
      </c>
      <c r="Y550" s="52">
        <v>0</v>
      </c>
      <c r="Z550" s="52">
        <v>0</v>
      </c>
      <c r="AA550" s="25">
        <v>0</v>
      </c>
      <c r="AB550" s="25">
        <v>0</v>
      </c>
      <c r="AC550" s="25">
        <v>0</v>
      </c>
      <c r="AD550" s="25">
        <v>0</v>
      </c>
      <c r="AE550" s="25">
        <v>0</v>
      </c>
      <c r="AF550" s="25">
        <v>0</v>
      </c>
      <c r="AG550" s="25">
        <v>0</v>
      </c>
      <c r="AH550" s="25">
        <v>0</v>
      </c>
      <c r="AI550" s="25">
        <v>0</v>
      </c>
      <c r="AJ550" s="25">
        <v>0</v>
      </c>
      <c r="AK550" s="25">
        <v>0</v>
      </c>
      <c r="AL550" s="25">
        <v>0</v>
      </c>
      <c r="AM550" s="95">
        <v>0</v>
      </c>
      <c r="AN550" s="95" t="e">
        <f ca="1">IF(MengeInEEGSummieren(M550),AM550,0)</f>
        <v>#NAME?</v>
      </c>
      <c r="AO550" s="95">
        <f t="shared" si="54"/>
        <v>0</v>
      </c>
      <c r="AP550" s="95">
        <f t="shared" si="55"/>
        <v>0</v>
      </c>
      <c r="AS550">
        <v>0</v>
      </c>
      <c r="AT550">
        <v>0</v>
      </c>
      <c r="AU550" t="e">
        <f t="shared" ca="1" si="56"/>
        <v>#NAME?</v>
      </c>
    </row>
    <row r="551" spans="1:47" x14ac:dyDescent="0.15">
      <c r="A551" s="21" t="s">
        <v>888</v>
      </c>
      <c r="B551" s="22" t="s">
        <v>17</v>
      </c>
      <c r="C551" s="42">
        <v>2001</v>
      </c>
      <c r="D551" s="22" t="s">
        <v>889</v>
      </c>
      <c r="E551" s="22" t="s">
        <v>773</v>
      </c>
      <c r="F551" s="23">
        <v>16.21</v>
      </c>
      <c r="G551" s="23">
        <v>16.21</v>
      </c>
      <c r="H551" s="24">
        <f t="shared" si="51"/>
        <v>0</v>
      </c>
      <c r="I551" s="153">
        <v>0</v>
      </c>
      <c r="J551" s="24">
        <f t="shared" si="52"/>
        <v>0</v>
      </c>
      <c r="K551" s="25">
        <f t="shared" si="53"/>
        <v>0</v>
      </c>
      <c r="L551">
        <v>0</v>
      </c>
      <c r="M551">
        <v>32964608</v>
      </c>
      <c r="N551">
        <v>42065747</v>
      </c>
      <c r="O551" s="52">
        <v>0</v>
      </c>
      <c r="P551" s="52">
        <v>0</v>
      </c>
      <c r="Q551" s="52">
        <v>0</v>
      </c>
      <c r="R551" s="52">
        <v>0</v>
      </c>
      <c r="S551" s="52">
        <v>0</v>
      </c>
      <c r="T551" s="52">
        <v>0</v>
      </c>
      <c r="U551" s="52">
        <v>0</v>
      </c>
      <c r="V551" s="52">
        <v>0</v>
      </c>
      <c r="W551" s="52">
        <v>0</v>
      </c>
      <c r="X551" s="52">
        <v>0</v>
      </c>
      <c r="Y551" s="52">
        <v>0</v>
      </c>
      <c r="Z551" s="52">
        <v>0</v>
      </c>
      <c r="AA551" s="25">
        <v>0</v>
      </c>
      <c r="AB551" s="25">
        <v>0</v>
      </c>
      <c r="AC551" s="25">
        <v>0</v>
      </c>
      <c r="AD551" s="25">
        <v>0</v>
      </c>
      <c r="AE551" s="25">
        <v>0</v>
      </c>
      <c r="AF551" s="25">
        <v>0</v>
      </c>
      <c r="AG551" s="25">
        <v>0</v>
      </c>
      <c r="AH551" s="25">
        <v>0</v>
      </c>
      <c r="AI551" s="25">
        <v>0</v>
      </c>
      <c r="AJ551" s="25">
        <v>0</v>
      </c>
      <c r="AK551" s="25">
        <v>0</v>
      </c>
      <c r="AL551" s="25">
        <v>0</v>
      </c>
      <c r="AM551" s="95">
        <v>0</v>
      </c>
      <c r="AN551" s="95" t="e">
        <f ca="1">IF(MengeInEEGSummieren(M551),AM551,0)</f>
        <v>#NAME?</v>
      </c>
      <c r="AO551" s="95">
        <f t="shared" si="54"/>
        <v>0</v>
      </c>
      <c r="AP551" s="95">
        <f t="shared" si="55"/>
        <v>0</v>
      </c>
      <c r="AS551">
        <v>0</v>
      </c>
      <c r="AT551">
        <v>0</v>
      </c>
      <c r="AU551" t="e">
        <f t="shared" ca="1" si="56"/>
        <v>#NAME?</v>
      </c>
    </row>
    <row r="552" spans="1:47" x14ac:dyDescent="0.15">
      <c r="A552" s="21" t="s">
        <v>890</v>
      </c>
      <c r="B552" s="22" t="s">
        <v>17</v>
      </c>
      <c r="C552" s="42">
        <v>2001</v>
      </c>
      <c r="D552" s="22" t="s">
        <v>891</v>
      </c>
      <c r="E552" s="22" t="s">
        <v>773</v>
      </c>
      <c r="F552" s="23">
        <v>14.71</v>
      </c>
      <c r="G552" s="23">
        <v>14.71</v>
      </c>
      <c r="H552" s="24">
        <f t="shared" si="51"/>
        <v>0</v>
      </c>
      <c r="I552" s="153">
        <v>0</v>
      </c>
      <c r="J552" s="24">
        <f t="shared" si="52"/>
        <v>0</v>
      </c>
      <c r="K552" s="25">
        <f t="shared" si="53"/>
        <v>0</v>
      </c>
      <c r="L552">
        <v>0</v>
      </c>
      <c r="M552">
        <v>32964608</v>
      </c>
      <c r="N552">
        <v>42065747</v>
      </c>
      <c r="O552" s="52">
        <v>0</v>
      </c>
      <c r="P552" s="52">
        <v>0</v>
      </c>
      <c r="Q552" s="52">
        <v>0</v>
      </c>
      <c r="R552" s="52">
        <v>0</v>
      </c>
      <c r="S552" s="52">
        <v>0</v>
      </c>
      <c r="T552" s="52">
        <v>0</v>
      </c>
      <c r="U552" s="52">
        <v>0</v>
      </c>
      <c r="V552" s="52">
        <v>0</v>
      </c>
      <c r="W552" s="52">
        <v>0</v>
      </c>
      <c r="X552" s="52">
        <v>0</v>
      </c>
      <c r="Y552" s="52">
        <v>0</v>
      </c>
      <c r="Z552" s="52">
        <v>0</v>
      </c>
      <c r="AA552" s="25">
        <v>0</v>
      </c>
      <c r="AB552" s="25">
        <v>0</v>
      </c>
      <c r="AC552" s="25">
        <v>0</v>
      </c>
      <c r="AD552" s="25">
        <v>0</v>
      </c>
      <c r="AE552" s="25">
        <v>0</v>
      </c>
      <c r="AF552" s="25">
        <v>0</v>
      </c>
      <c r="AG552" s="25">
        <v>0</v>
      </c>
      <c r="AH552" s="25">
        <v>0</v>
      </c>
      <c r="AI552" s="25">
        <v>0</v>
      </c>
      <c r="AJ552" s="25">
        <v>0</v>
      </c>
      <c r="AK552" s="25">
        <v>0</v>
      </c>
      <c r="AL552" s="25">
        <v>0</v>
      </c>
      <c r="AM552" s="95">
        <v>0</v>
      </c>
      <c r="AN552" s="95" t="e">
        <f ca="1">IF(MengeInEEGSummieren(M552),AM552,0)</f>
        <v>#NAME?</v>
      </c>
      <c r="AO552" s="95">
        <f t="shared" si="54"/>
        <v>0</v>
      </c>
      <c r="AP552" s="95">
        <f t="shared" si="55"/>
        <v>0</v>
      </c>
      <c r="AS552">
        <v>0</v>
      </c>
      <c r="AT552">
        <v>0</v>
      </c>
      <c r="AU552" t="e">
        <f t="shared" ca="1" si="56"/>
        <v>#NAME?</v>
      </c>
    </row>
    <row r="553" spans="1:47" x14ac:dyDescent="0.15">
      <c r="A553" s="21" t="s">
        <v>892</v>
      </c>
      <c r="B553" s="22" t="s">
        <v>17</v>
      </c>
      <c r="C553" s="42">
        <v>2001</v>
      </c>
      <c r="D553" s="22" t="s">
        <v>893</v>
      </c>
      <c r="E553" s="22" t="s">
        <v>773</v>
      </c>
      <c r="F553" s="23">
        <v>11.7</v>
      </c>
      <c r="G553" s="23">
        <v>11.7</v>
      </c>
      <c r="H553" s="24">
        <f t="shared" si="51"/>
        <v>0</v>
      </c>
      <c r="I553" s="153">
        <v>0</v>
      </c>
      <c r="J553" s="24">
        <f t="shared" si="52"/>
        <v>0</v>
      </c>
      <c r="K553" s="25">
        <f t="shared" si="53"/>
        <v>0</v>
      </c>
      <c r="L553">
        <v>0</v>
      </c>
      <c r="M553">
        <v>32964608</v>
      </c>
      <c r="N553">
        <v>42065747</v>
      </c>
      <c r="O553" s="52">
        <v>0</v>
      </c>
      <c r="P553" s="52">
        <v>0</v>
      </c>
      <c r="Q553" s="52">
        <v>0</v>
      </c>
      <c r="R553" s="52">
        <v>0</v>
      </c>
      <c r="S553" s="52">
        <v>0</v>
      </c>
      <c r="T553" s="52">
        <v>0</v>
      </c>
      <c r="U553" s="52">
        <v>0</v>
      </c>
      <c r="V553" s="52">
        <v>0</v>
      </c>
      <c r="W553" s="52">
        <v>0</v>
      </c>
      <c r="X553" s="52">
        <v>0</v>
      </c>
      <c r="Y553" s="52">
        <v>0</v>
      </c>
      <c r="Z553" s="52">
        <v>0</v>
      </c>
      <c r="AA553" s="25">
        <v>0</v>
      </c>
      <c r="AB553" s="25">
        <v>0</v>
      </c>
      <c r="AC553" s="25">
        <v>0</v>
      </c>
      <c r="AD553" s="25">
        <v>0</v>
      </c>
      <c r="AE553" s="25">
        <v>0</v>
      </c>
      <c r="AF553" s="25">
        <v>0</v>
      </c>
      <c r="AG553" s="25">
        <v>0</v>
      </c>
      <c r="AH553" s="25">
        <v>0</v>
      </c>
      <c r="AI553" s="25">
        <v>0</v>
      </c>
      <c r="AJ553" s="25">
        <v>0</v>
      </c>
      <c r="AK553" s="25">
        <v>0</v>
      </c>
      <c r="AL553" s="25">
        <v>0</v>
      </c>
      <c r="AM553" s="95">
        <v>0</v>
      </c>
      <c r="AN553" s="95" t="e">
        <f ca="1">IF(MengeInEEGSummieren(M553),AM553,0)</f>
        <v>#NAME?</v>
      </c>
      <c r="AO553" s="95">
        <f t="shared" si="54"/>
        <v>0</v>
      </c>
      <c r="AP553" s="95">
        <f t="shared" si="55"/>
        <v>0</v>
      </c>
      <c r="AS553">
        <v>0</v>
      </c>
      <c r="AT553">
        <v>0</v>
      </c>
      <c r="AU553" t="e">
        <f t="shared" ca="1" si="56"/>
        <v>#NAME?</v>
      </c>
    </row>
    <row r="554" spans="1:47" x14ac:dyDescent="0.15">
      <c r="A554" s="21" t="s">
        <v>894</v>
      </c>
      <c r="B554" s="22" t="s">
        <v>17</v>
      </c>
      <c r="C554" s="42">
        <v>2001</v>
      </c>
      <c r="D554" s="22" t="s">
        <v>895</v>
      </c>
      <c r="E554" s="22"/>
      <c r="F554" s="23">
        <v>7</v>
      </c>
      <c r="G554" s="23">
        <v>7</v>
      </c>
      <c r="H554" s="24">
        <f t="shared" si="51"/>
        <v>0</v>
      </c>
      <c r="I554" s="153">
        <v>0</v>
      </c>
      <c r="J554" s="24">
        <f t="shared" si="52"/>
        <v>0</v>
      </c>
      <c r="K554" s="25">
        <f t="shared" si="53"/>
        <v>0</v>
      </c>
      <c r="L554">
        <v>0</v>
      </c>
      <c r="M554">
        <v>32964608</v>
      </c>
      <c r="N554">
        <v>42065747</v>
      </c>
      <c r="O554" s="52">
        <v>0</v>
      </c>
      <c r="P554" s="52">
        <v>0</v>
      </c>
      <c r="Q554" s="52">
        <v>0</v>
      </c>
      <c r="R554" s="52">
        <v>0</v>
      </c>
      <c r="S554" s="52">
        <v>0</v>
      </c>
      <c r="T554" s="52">
        <v>0</v>
      </c>
      <c r="U554" s="52">
        <v>0</v>
      </c>
      <c r="V554" s="52">
        <v>0</v>
      </c>
      <c r="W554" s="52">
        <v>0</v>
      </c>
      <c r="X554" s="52">
        <v>0</v>
      </c>
      <c r="Y554" s="52">
        <v>0</v>
      </c>
      <c r="Z554" s="52">
        <v>0</v>
      </c>
      <c r="AA554" s="25">
        <v>0</v>
      </c>
      <c r="AB554" s="25">
        <v>0</v>
      </c>
      <c r="AC554" s="25">
        <v>0</v>
      </c>
      <c r="AD554" s="25">
        <v>0</v>
      </c>
      <c r="AE554" s="25">
        <v>0</v>
      </c>
      <c r="AF554" s="25">
        <v>0</v>
      </c>
      <c r="AG554" s="25">
        <v>0</v>
      </c>
      <c r="AH554" s="25">
        <v>0</v>
      </c>
      <c r="AI554" s="25">
        <v>0</v>
      </c>
      <c r="AJ554" s="25">
        <v>0</v>
      </c>
      <c r="AK554" s="25">
        <v>0</v>
      </c>
      <c r="AL554" s="25">
        <v>0</v>
      </c>
      <c r="AM554" s="95">
        <v>0</v>
      </c>
      <c r="AN554" s="95" t="e">
        <f ca="1">IF(MengeInEEGSummieren(M554),AM554,0)</f>
        <v>#NAME?</v>
      </c>
      <c r="AO554" s="95">
        <f t="shared" si="54"/>
        <v>0</v>
      </c>
      <c r="AP554" s="95">
        <f t="shared" si="55"/>
        <v>0</v>
      </c>
      <c r="AS554">
        <v>0</v>
      </c>
      <c r="AT554">
        <v>0</v>
      </c>
      <c r="AU554" t="e">
        <f t="shared" ca="1" si="56"/>
        <v>#NAME?</v>
      </c>
    </row>
    <row r="555" spans="1:47" x14ac:dyDescent="0.15">
      <c r="A555" s="21" t="s">
        <v>896</v>
      </c>
      <c r="B555" s="22" t="s">
        <v>17</v>
      </c>
      <c r="C555" s="42">
        <v>2001</v>
      </c>
      <c r="D555" s="22" t="s">
        <v>897</v>
      </c>
      <c r="E555" s="22" t="s">
        <v>773</v>
      </c>
      <c r="F555" s="23">
        <v>10</v>
      </c>
      <c r="G555" s="23">
        <v>10</v>
      </c>
      <c r="H555" s="24">
        <f t="shared" si="51"/>
        <v>0</v>
      </c>
      <c r="I555" s="153">
        <v>0</v>
      </c>
      <c r="J555" s="24">
        <f t="shared" si="52"/>
        <v>0</v>
      </c>
      <c r="K555" s="25">
        <f t="shared" si="53"/>
        <v>0</v>
      </c>
      <c r="L555">
        <v>0</v>
      </c>
      <c r="M555">
        <v>32964608</v>
      </c>
      <c r="N555">
        <v>42065747</v>
      </c>
      <c r="O555" s="52">
        <v>0</v>
      </c>
      <c r="P555" s="52">
        <v>0</v>
      </c>
      <c r="Q555" s="52">
        <v>0</v>
      </c>
      <c r="R555" s="52">
        <v>0</v>
      </c>
      <c r="S555" s="52">
        <v>0</v>
      </c>
      <c r="T555" s="52">
        <v>0</v>
      </c>
      <c r="U555" s="52">
        <v>0</v>
      </c>
      <c r="V555" s="52">
        <v>0</v>
      </c>
      <c r="W555" s="52">
        <v>0</v>
      </c>
      <c r="X555" s="52">
        <v>0</v>
      </c>
      <c r="Y555" s="52">
        <v>0</v>
      </c>
      <c r="Z555" s="52">
        <v>0</v>
      </c>
      <c r="AA555" s="25">
        <v>0</v>
      </c>
      <c r="AB555" s="25">
        <v>0</v>
      </c>
      <c r="AC555" s="25">
        <v>0</v>
      </c>
      <c r="AD555" s="25">
        <v>0</v>
      </c>
      <c r="AE555" s="25">
        <v>0</v>
      </c>
      <c r="AF555" s="25">
        <v>0</v>
      </c>
      <c r="AG555" s="25">
        <v>0</v>
      </c>
      <c r="AH555" s="25">
        <v>0</v>
      </c>
      <c r="AI555" s="25">
        <v>0</v>
      </c>
      <c r="AJ555" s="25">
        <v>0</v>
      </c>
      <c r="AK555" s="25">
        <v>0</v>
      </c>
      <c r="AL555" s="25">
        <v>0</v>
      </c>
      <c r="AM555" s="95">
        <v>0</v>
      </c>
      <c r="AN555" s="95" t="e">
        <f ca="1">IF(MengeInEEGSummieren(M555),AM555,0)</f>
        <v>#NAME?</v>
      </c>
      <c r="AO555" s="95">
        <f t="shared" si="54"/>
        <v>0</v>
      </c>
      <c r="AP555" s="95">
        <f t="shared" si="55"/>
        <v>0</v>
      </c>
      <c r="AS555">
        <v>0</v>
      </c>
      <c r="AT555">
        <v>0</v>
      </c>
      <c r="AU555" t="e">
        <f t="shared" ca="1" si="56"/>
        <v>#NAME?</v>
      </c>
    </row>
    <row r="556" spans="1:47" x14ac:dyDescent="0.15">
      <c r="A556" s="21" t="s">
        <v>898</v>
      </c>
      <c r="B556" s="22" t="s">
        <v>17</v>
      </c>
      <c r="C556" s="42">
        <v>2001</v>
      </c>
      <c r="D556" s="22" t="s">
        <v>899</v>
      </c>
      <c r="E556" s="22" t="s">
        <v>773</v>
      </c>
      <c r="F556" s="23">
        <v>20.23</v>
      </c>
      <c r="G556" s="23">
        <v>20.23</v>
      </c>
      <c r="H556" s="24">
        <f t="shared" si="51"/>
        <v>0</v>
      </c>
      <c r="I556" s="153">
        <v>0</v>
      </c>
      <c r="J556" s="24">
        <f t="shared" si="52"/>
        <v>0</v>
      </c>
      <c r="K556" s="25">
        <f t="shared" si="53"/>
        <v>0</v>
      </c>
      <c r="L556">
        <v>0</v>
      </c>
      <c r="M556">
        <v>32964608</v>
      </c>
      <c r="N556">
        <v>42065747</v>
      </c>
      <c r="O556" s="52">
        <v>0</v>
      </c>
      <c r="P556" s="52">
        <v>0</v>
      </c>
      <c r="Q556" s="52">
        <v>0</v>
      </c>
      <c r="R556" s="52">
        <v>0</v>
      </c>
      <c r="S556" s="52">
        <v>0</v>
      </c>
      <c r="T556" s="52">
        <v>0</v>
      </c>
      <c r="U556" s="52">
        <v>0</v>
      </c>
      <c r="V556" s="52">
        <v>0</v>
      </c>
      <c r="W556" s="52">
        <v>0</v>
      </c>
      <c r="X556" s="52">
        <v>0</v>
      </c>
      <c r="Y556" s="52">
        <v>0</v>
      </c>
      <c r="Z556" s="52">
        <v>0</v>
      </c>
      <c r="AA556" s="25">
        <v>0</v>
      </c>
      <c r="AB556" s="25">
        <v>0</v>
      </c>
      <c r="AC556" s="25">
        <v>0</v>
      </c>
      <c r="AD556" s="25">
        <v>0</v>
      </c>
      <c r="AE556" s="25">
        <v>0</v>
      </c>
      <c r="AF556" s="25">
        <v>0</v>
      </c>
      <c r="AG556" s="25">
        <v>0</v>
      </c>
      <c r="AH556" s="25">
        <v>0</v>
      </c>
      <c r="AI556" s="25">
        <v>0</v>
      </c>
      <c r="AJ556" s="25">
        <v>0</v>
      </c>
      <c r="AK556" s="25">
        <v>0</v>
      </c>
      <c r="AL556" s="25">
        <v>0</v>
      </c>
      <c r="AM556" s="95">
        <v>0</v>
      </c>
      <c r="AN556" s="95" t="e">
        <f ca="1">IF(MengeInEEGSummieren(M556),AM556,0)</f>
        <v>#NAME?</v>
      </c>
      <c r="AO556" s="95">
        <f t="shared" si="54"/>
        <v>0</v>
      </c>
      <c r="AP556" s="95">
        <f t="shared" si="55"/>
        <v>0</v>
      </c>
      <c r="AS556">
        <v>0</v>
      </c>
      <c r="AT556">
        <v>0</v>
      </c>
      <c r="AU556" t="e">
        <f t="shared" ca="1" si="56"/>
        <v>#NAME?</v>
      </c>
    </row>
    <row r="557" spans="1:47" x14ac:dyDescent="0.15">
      <c r="A557" s="21" t="s">
        <v>900</v>
      </c>
      <c r="B557" s="22" t="s">
        <v>17</v>
      </c>
      <c r="C557" s="42">
        <v>2001</v>
      </c>
      <c r="D557" s="22" t="s">
        <v>901</v>
      </c>
      <c r="E557" s="22" t="s">
        <v>773</v>
      </c>
      <c r="F557" s="23">
        <v>20.2</v>
      </c>
      <c r="G557" s="23">
        <v>20.2</v>
      </c>
      <c r="H557" s="24">
        <f t="shared" si="51"/>
        <v>0</v>
      </c>
      <c r="I557" s="153">
        <v>0</v>
      </c>
      <c r="J557" s="24">
        <f t="shared" si="52"/>
        <v>0</v>
      </c>
      <c r="K557" s="25">
        <f t="shared" si="53"/>
        <v>0</v>
      </c>
      <c r="L557">
        <v>0</v>
      </c>
      <c r="M557">
        <v>32964608</v>
      </c>
      <c r="N557">
        <v>42065747</v>
      </c>
      <c r="O557" s="52">
        <v>0</v>
      </c>
      <c r="P557" s="52">
        <v>0</v>
      </c>
      <c r="Q557" s="52">
        <v>0</v>
      </c>
      <c r="R557" s="52">
        <v>0</v>
      </c>
      <c r="S557" s="52">
        <v>0</v>
      </c>
      <c r="T557" s="52">
        <v>0</v>
      </c>
      <c r="U557" s="52">
        <v>0</v>
      </c>
      <c r="V557" s="52">
        <v>0</v>
      </c>
      <c r="W557" s="52">
        <v>0</v>
      </c>
      <c r="X557" s="52">
        <v>0</v>
      </c>
      <c r="Y557" s="52">
        <v>0</v>
      </c>
      <c r="Z557" s="52">
        <v>0</v>
      </c>
      <c r="AA557" s="25">
        <v>0</v>
      </c>
      <c r="AB557" s="25">
        <v>0</v>
      </c>
      <c r="AC557" s="25">
        <v>0</v>
      </c>
      <c r="AD557" s="25">
        <v>0</v>
      </c>
      <c r="AE557" s="25">
        <v>0</v>
      </c>
      <c r="AF557" s="25">
        <v>0</v>
      </c>
      <c r="AG557" s="25">
        <v>0</v>
      </c>
      <c r="AH557" s="25">
        <v>0</v>
      </c>
      <c r="AI557" s="25">
        <v>0</v>
      </c>
      <c r="AJ557" s="25">
        <v>0</v>
      </c>
      <c r="AK557" s="25">
        <v>0</v>
      </c>
      <c r="AL557" s="25">
        <v>0</v>
      </c>
      <c r="AM557" s="95">
        <v>0</v>
      </c>
      <c r="AN557" s="95" t="e">
        <f ca="1">IF(MengeInEEGSummieren(M557),AM557,0)</f>
        <v>#NAME?</v>
      </c>
      <c r="AO557" s="95">
        <f t="shared" si="54"/>
        <v>0</v>
      </c>
      <c r="AP557" s="95">
        <f t="shared" si="55"/>
        <v>0</v>
      </c>
      <c r="AS557">
        <v>0</v>
      </c>
      <c r="AT557">
        <v>0</v>
      </c>
      <c r="AU557" t="e">
        <f t="shared" ca="1" si="56"/>
        <v>#NAME?</v>
      </c>
    </row>
    <row r="558" spans="1:47" x14ac:dyDescent="0.15">
      <c r="A558" s="21" t="s">
        <v>902</v>
      </c>
      <c r="B558" s="22" t="s">
        <v>17</v>
      </c>
      <c r="C558" s="42">
        <v>2001</v>
      </c>
      <c r="D558" s="22" t="s">
        <v>903</v>
      </c>
      <c r="E558" s="22" t="s">
        <v>773</v>
      </c>
      <c r="F558" s="23">
        <v>20.23</v>
      </c>
      <c r="G558" s="23">
        <v>20.23</v>
      </c>
      <c r="H558" s="24">
        <f t="shared" si="51"/>
        <v>0</v>
      </c>
      <c r="I558" s="153">
        <v>0</v>
      </c>
      <c r="J558" s="24">
        <f t="shared" si="52"/>
        <v>0</v>
      </c>
      <c r="K558" s="25">
        <f t="shared" si="53"/>
        <v>0</v>
      </c>
      <c r="L558">
        <v>0</v>
      </c>
      <c r="M558">
        <v>32964608</v>
      </c>
      <c r="N558">
        <v>42065747</v>
      </c>
      <c r="O558" s="52">
        <v>0</v>
      </c>
      <c r="P558" s="52">
        <v>0</v>
      </c>
      <c r="Q558" s="52">
        <v>0</v>
      </c>
      <c r="R558" s="52">
        <v>0</v>
      </c>
      <c r="S558" s="52">
        <v>0</v>
      </c>
      <c r="T558" s="52">
        <v>0</v>
      </c>
      <c r="U558" s="52">
        <v>0</v>
      </c>
      <c r="V558" s="52">
        <v>0</v>
      </c>
      <c r="W558" s="52">
        <v>0</v>
      </c>
      <c r="X558" s="52">
        <v>0</v>
      </c>
      <c r="Y558" s="52">
        <v>0</v>
      </c>
      <c r="Z558" s="52">
        <v>0</v>
      </c>
      <c r="AA558" s="25">
        <v>0</v>
      </c>
      <c r="AB558" s="25">
        <v>0</v>
      </c>
      <c r="AC558" s="25">
        <v>0</v>
      </c>
      <c r="AD558" s="25">
        <v>0</v>
      </c>
      <c r="AE558" s="25">
        <v>0</v>
      </c>
      <c r="AF558" s="25">
        <v>0</v>
      </c>
      <c r="AG558" s="25">
        <v>0</v>
      </c>
      <c r="AH558" s="25">
        <v>0</v>
      </c>
      <c r="AI558" s="25">
        <v>0</v>
      </c>
      <c r="AJ558" s="25">
        <v>0</v>
      </c>
      <c r="AK558" s="25">
        <v>0</v>
      </c>
      <c r="AL558" s="25">
        <v>0</v>
      </c>
      <c r="AM558" s="95">
        <v>0</v>
      </c>
      <c r="AN558" s="95" t="e">
        <f ca="1">IF(MengeInEEGSummieren(M558),AM558,0)</f>
        <v>#NAME?</v>
      </c>
      <c r="AO558" s="95">
        <f t="shared" si="54"/>
        <v>0</v>
      </c>
      <c r="AP558" s="95">
        <f t="shared" si="55"/>
        <v>0</v>
      </c>
      <c r="AS558">
        <v>0</v>
      </c>
      <c r="AT558">
        <v>0</v>
      </c>
      <c r="AU558" t="e">
        <f t="shared" ca="1" si="56"/>
        <v>#NAME?</v>
      </c>
    </row>
    <row r="559" spans="1:47" x14ac:dyDescent="0.15">
      <c r="A559" s="21" t="s">
        <v>904</v>
      </c>
      <c r="B559" s="22" t="s">
        <v>17</v>
      </c>
      <c r="C559" s="42">
        <v>2001</v>
      </c>
      <c r="D559" s="22" t="s">
        <v>905</v>
      </c>
      <c r="E559" s="22" t="s">
        <v>770</v>
      </c>
      <c r="F559" s="23">
        <v>17.23</v>
      </c>
      <c r="G559" s="23">
        <v>17.23</v>
      </c>
      <c r="H559" s="24">
        <f t="shared" si="51"/>
        <v>0</v>
      </c>
      <c r="I559" s="153">
        <v>0</v>
      </c>
      <c r="J559" s="24">
        <f t="shared" si="52"/>
        <v>0</v>
      </c>
      <c r="K559" s="25">
        <f t="shared" si="53"/>
        <v>0</v>
      </c>
      <c r="L559">
        <v>0</v>
      </c>
      <c r="M559">
        <v>32964608</v>
      </c>
      <c r="N559">
        <v>42065747</v>
      </c>
      <c r="O559" s="52">
        <v>0</v>
      </c>
      <c r="P559" s="52">
        <v>0</v>
      </c>
      <c r="Q559" s="52">
        <v>0</v>
      </c>
      <c r="R559" s="52">
        <v>0</v>
      </c>
      <c r="S559" s="52">
        <v>0</v>
      </c>
      <c r="T559" s="52">
        <v>0</v>
      </c>
      <c r="U559" s="52">
        <v>0</v>
      </c>
      <c r="V559" s="52">
        <v>0</v>
      </c>
      <c r="W559" s="52">
        <v>0</v>
      </c>
      <c r="X559" s="52">
        <v>0</v>
      </c>
      <c r="Y559" s="52">
        <v>0</v>
      </c>
      <c r="Z559" s="52">
        <v>0</v>
      </c>
      <c r="AA559" s="25">
        <v>0</v>
      </c>
      <c r="AB559" s="25">
        <v>0</v>
      </c>
      <c r="AC559" s="25">
        <v>0</v>
      </c>
      <c r="AD559" s="25">
        <v>0</v>
      </c>
      <c r="AE559" s="25">
        <v>0</v>
      </c>
      <c r="AF559" s="25">
        <v>0</v>
      </c>
      <c r="AG559" s="25">
        <v>0</v>
      </c>
      <c r="AH559" s="25">
        <v>0</v>
      </c>
      <c r="AI559" s="25">
        <v>0</v>
      </c>
      <c r="AJ559" s="25">
        <v>0</v>
      </c>
      <c r="AK559" s="25">
        <v>0</v>
      </c>
      <c r="AL559" s="25">
        <v>0</v>
      </c>
      <c r="AM559" s="95">
        <v>0</v>
      </c>
      <c r="AN559" s="95" t="e">
        <f ca="1">IF(MengeInEEGSummieren(M559),AM559,0)</f>
        <v>#NAME?</v>
      </c>
      <c r="AO559" s="95">
        <f t="shared" si="54"/>
        <v>0</v>
      </c>
      <c r="AP559" s="95">
        <f t="shared" si="55"/>
        <v>0</v>
      </c>
      <c r="AS559">
        <v>0</v>
      </c>
      <c r="AT559">
        <v>0</v>
      </c>
      <c r="AU559" t="e">
        <f t="shared" ca="1" si="56"/>
        <v>#NAME?</v>
      </c>
    </row>
    <row r="560" spans="1:47" x14ac:dyDescent="0.15">
      <c r="A560" s="21" t="s">
        <v>906</v>
      </c>
      <c r="B560" s="22" t="s">
        <v>17</v>
      </c>
      <c r="C560" s="42">
        <v>2001</v>
      </c>
      <c r="D560" s="22" t="s">
        <v>907</v>
      </c>
      <c r="E560" s="22" t="s">
        <v>773</v>
      </c>
      <c r="F560" s="23">
        <v>14.23</v>
      </c>
      <c r="G560" s="23">
        <v>14.23</v>
      </c>
      <c r="H560" s="24">
        <f t="shared" si="51"/>
        <v>0</v>
      </c>
      <c r="I560" s="153">
        <v>0</v>
      </c>
      <c r="J560" s="24">
        <f t="shared" si="52"/>
        <v>0</v>
      </c>
      <c r="K560" s="25">
        <f t="shared" si="53"/>
        <v>0</v>
      </c>
      <c r="L560">
        <v>0</v>
      </c>
      <c r="M560">
        <v>32964608</v>
      </c>
      <c r="N560">
        <v>42065747</v>
      </c>
      <c r="O560" s="52">
        <v>0</v>
      </c>
      <c r="P560" s="52">
        <v>0</v>
      </c>
      <c r="Q560" s="52">
        <v>0</v>
      </c>
      <c r="R560" s="52">
        <v>0</v>
      </c>
      <c r="S560" s="52">
        <v>0</v>
      </c>
      <c r="T560" s="52">
        <v>0</v>
      </c>
      <c r="U560" s="52">
        <v>0</v>
      </c>
      <c r="V560" s="52">
        <v>0</v>
      </c>
      <c r="W560" s="52">
        <v>0</v>
      </c>
      <c r="X560" s="52">
        <v>0</v>
      </c>
      <c r="Y560" s="52">
        <v>0</v>
      </c>
      <c r="Z560" s="52">
        <v>0</v>
      </c>
      <c r="AA560" s="25">
        <v>0</v>
      </c>
      <c r="AB560" s="25">
        <v>0</v>
      </c>
      <c r="AC560" s="25">
        <v>0</v>
      </c>
      <c r="AD560" s="25">
        <v>0</v>
      </c>
      <c r="AE560" s="25">
        <v>0</v>
      </c>
      <c r="AF560" s="25">
        <v>0</v>
      </c>
      <c r="AG560" s="25">
        <v>0</v>
      </c>
      <c r="AH560" s="25">
        <v>0</v>
      </c>
      <c r="AI560" s="25">
        <v>0</v>
      </c>
      <c r="AJ560" s="25">
        <v>0</v>
      </c>
      <c r="AK560" s="25">
        <v>0</v>
      </c>
      <c r="AL560" s="25">
        <v>0</v>
      </c>
      <c r="AM560" s="95">
        <v>0</v>
      </c>
      <c r="AN560" s="95" t="e">
        <f ca="1">IF(MengeInEEGSummieren(M560),AM560,0)</f>
        <v>#NAME?</v>
      </c>
      <c r="AO560" s="95">
        <f t="shared" si="54"/>
        <v>0</v>
      </c>
      <c r="AP560" s="95">
        <f t="shared" si="55"/>
        <v>0</v>
      </c>
      <c r="AS560">
        <v>0</v>
      </c>
      <c r="AT560">
        <v>0</v>
      </c>
      <c r="AU560" t="e">
        <f t="shared" ca="1" si="56"/>
        <v>#NAME?</v>
      </c>
    </row>
    <row r="561" spans="1:47" x14ac:dyDescent="0.15">
      <c r="A561" s="21" t="s">
        <v>908</v>
      </c>
      <c r="B561" s="22" t="s">
        <v>17</v>
      </c>
      <c r="C561" s="42">
        <v>2001</v>
      </c>
      <c r="D561" s="22" t="s">
        <v>909</v>
      </c>
      <c r="E561" s="22" t="s">
        <v>773</v>
      </c>
      <c r="F561" s="23">
        <v>14.2</v>
      </c>
      <c r="G561" s="23">
        <v>14.2</v>
      </c>
      <c r="H561" s="24">
        <f t="shared" si="51"/>
        <v>0</v>
      </c>
      <c r="I561" s="153">
        <v>0</v>
      </c>
      <c r="J561" s="24">
        <f t="shared" si="52"/>
        <v>0</v>
      </c>
      <c r="K561" s="25">
        <f t="shared" si="53"/>
        <v>0</v>
      </c>
      <c r="L561">
        <v>0</v>
      </c>
      <c r="M561">
        <v>32964608</v>
      </c>
      <c r="N561">
        <v>42065747</v>
      </c>
      <c r="O561" s="52">
        <v>0</v>
      </c>
      <c r="P561" s="52">
        <v>0</v>
      </c>
      <c r="Q561" s="52">
        <v>0</v>
      </c>
      <c r="R561" s="52">
        <v>0</v>
      </c>
      <c r="S561" s="52">
        <v>0</v>
      </c>
      <c r="T561" s="52">
        <v>0</v>
      </c>
      <c r="U561" s="52">
        <v>0</v>
      </c>
      <c r="V561" s="52">
        <v>0</v>
      </c>
      <c r="W561" s="52">
        <v>0</v>
      </c>
      <c r="X561" s="52">
        <v>0</v>
      </c>
      <c r="Y561" s="52">
        <v>0</v>
      </c>
      <c r="Z561" s="52">
        <v>0</v>
      </c>
      <c r="AA561" s="25">
        <v>0</v>
      </c>
      <c r="AB561" s="25">
        <v>0</v>
      </c>
      <c r="AC561" s="25">
        <v>0</v>
      </c>
      <c r="AD561" s="25">
        <v>0</v>
      </c>
      <c r="AE561" s="25">
        <v>0</v>
      </c>
      <c r="AF561" s="25">
        <v>0</v>
      </c>
      <c r="AG561" s="25">
        <v>0</v>
      </c>
      <c r="AH561" s="25">
        <v>0</v>
      </c>
      <c r="AI561" s="25">
        <v>0</v>
      </c>
      <c r="AJ561" s="25">
        <v>0</v>
      </c>
      <c r="AK561" s="25">
        <v>0</v>
      </c>
      <c r="AL561" s="25">
        <v>0</v>
      </c>
      <c r="AM561" s="95">
        <v>0</v>
      </c>
      <c r="AN561" s="95" t="e">
        <f ca="1">IF(MengeInEEGSummieren(M561),AM561,0)</f>
        <v>#NAME?</v>
      </c>
      <c r="AO561" s="95">
        <f t="shared" si="54"/>
        <v>0</v>
      </c>
      <c r="AP561" s="95">
        <f t="shared" si="55"/>
        <v>0</v>
      </c>
      <c r="AS561">
        <v>0</v>
      </c>
      <c r="AT561">
        <v>0</v>
      </c>
      <c r="AU561" t="e">
        <f t="shared" ca="1" si="56"/>
        <v>#NAME?</v>
      </c>
    </row>
    <row r="562" spans="1:47" x14ac:dyDescent="0.15">
      <c r="A562" s="21" t="s">
        <v>910</v>
      </c>
      <c r="B562" s="22" t="s">
        <v>17</v>
      </c>
      <c r="C562" s="42">
        <v>2001</v>
      </c>
      <c r="D562" s="22" t="s">
        <v>911</v>
      </c>
      <c r="E562" s="22" t="s">
        <v>773</v>
      </c>
      <c r="F562" s="23">
        <v>14.23</v>
      </c>
      <c r="G562" s="23">
        <v>14.23</v>
      </c>
      <c r="H562" s="24">
        <f t="shared" si="51"/>
        <v>0</v>
      </c>
      <c r="I562" s="153">
        <v>0</v>
      </c>
      <c r="J562" s="24">
        <f t="shared" si="52"/>
        <v>0</v>
      </c>
      <c r="K562" s="25">
        <f t="shared" si="53"/>
        <v>0</v>
      </c>
      <c r="L562">
        <v>0</v>
      </c>
      <c r="M562">
        <v>32964608</v>
      </c>
      <c r="N562">
        <v>42065747</v>
      </c>
      <c r="O562" s="52">
        <v>0</v>
      </c>
      <c r="P562" s="52">
        <v>0</v>
      </c>
      <c r="Q562" s="52">
        <v>0</v>
      </c>
      <c r="R562" s="52">
        <v>0</v>
      </c>
      <c r="S562" s="52">
        <v>0</v>
      </c>
      <c r="T562" s="52">
        <v>0</v>
      </c>
      <c r="U562" s="52">
        <v>0</v>
      </c>
      <c r="V562" s="52">
        <v>0</v>
      </c>
      <c r="W562" s="52">
        <v>0</v>
      </c>
      <c r="X562" s="52">
        <v>0</v>
      </c>
      <c r="Y562" s="52">
        <v>0</v>
      </c>
      <c r="Z562" s="52">
        <v>0</v>
      </c>
      <c r="AA562" s="25">
        <v>0</v>
      </c>
      <c r="AB562" s="25">
        <v>0</v>
      </c>
      <c r="AC562" s="25">
        <v>0</v>
      </c>
      <c r="AD562" s="25">
        <v>0</v>
      </c>
      <c r="AE562" s="25">
        <v>0</v>
      </c>
      <c r="AF562" s="25">
        <v>0</v>
      </c>
      <c r="AG562" s="25">
        <v>0</v>
      </c>
      <c r="AH562" s="25">
        <v>0</v>
      </c>
      <c r="AI562" s="25">
        <v>0</v>
      </c>
      <c r="AJ562" s="25">
        <v>0</v>
      </c>
      <c r="AK562" s="25">
        <v>0</v>
      </c>
      <c r="AL562" s="25">
        <v>0</v>
      </c>
      <c r="AM562" s="95">
        <v>0</v>
      </c>
      <c r="AN562" s="95" t="e">
        <f ca="1">IF(MengeInEEGSummieren(M562),AM562,0)</f>
        <v>#NAME?</v>
      </c>
      <c r="AO562" s="95">
        <f t="shared" si="54"/>
        <v>0</v>
      </c>
      <c r="AP562" s="95">
        <f t="shared" si="55"/>
        <v>0</v>
      </c>
      <c r="AS562">
        <v>0</v>
      </c>
      <c r="AT562">
        <v>0</v>
      </c>
      <c r="AU562" t="e">
        <f t="shared" ca="1" si="56"/>
        <v>#NAME?</v>
      </c>
    </row>
    <row r="563" spans="1:47" x14ac:dyDescent="0.15">
      <c r="A563" s="21" t="s">
        <v>912</v>
      </c>
      <c r="B563" s="22" t="s">
        <v>17</v>
      </c>
      <c r="C563" s="42">
        <v>2001</v>
      </c>
      <c r="D563" s="22" t="s">
        <v>913</v>
      </c>
      <c r="E563" s="22" t="s">
        <v>770</v>
      </c>
      <c r="F563" s="23">
        <v>11.23</v>
      </c>
      <c r="G563" s="23">
        <v>11.23</v>
      </c>
      <c r="H563" s="24">
        <f t="shared" si="51"/>
        <v>0</v>
      </c>
      <c r="I563" s="153">
        <v>0</v>
      </c>
      <c r="J563" s="24">
        <f t="shared" si="52"/>
        <v>0</v>
      </c>
      <c r="K563" s="25">
        <f t="shared" si="53"/>
        <v>0</v>
      </c>
      <c r="L563">
        <v>0</v>
      </c>
      <c r="M563">
        <v>32964608</v>
      </c>
      <c r="N563">
        <v>42065747</v>
      </c>
      <c r="O563" s="52">
        <v>0</v>
      </c>
      <c r="P563" s="52">
        <v>0</v>
      </c>
      <c r="Q563" s="52">
        <v>0</v>
      </c>
      <c r="R563" s="52">
        <v>0</v>
      </c>
      <c r="S563" s="52">
        <v>0</v>
      </c>
      <c r="T563" s="52">
        <v>0</v>
      </c>
      <c r="U563" s="52">
        <v>0</v>
      </c>
      <c r="V563" s="52">
        <v>0</v>
      </c>
      <c r="W563" s="52">
        <v>0</v>
      </c>
      <c r="X563" s="52">
        <v>0</v>
      </c>
      <c r="Y563" s="52">
        <v>0</v>
      </c>
      <c r="Z563" s="52">
        <v>0</v>
      </c>
      <c r="AA563" s="25">
        <v>0</v>
      </c>
      <c r="AB563" s="25">
        <v>0</v>
      </c>
      <c r="AC563" s="25">
        <v>0</v>
      </c>
      <c r="AD563" s="25">
        <v>0</v>
      </c>
      <c r="AE563" s="25">
        <v>0</v>
      </c>
      <c r="AF563" s="25">
        <v>0</v>
      </c>
      <c r="AG563" s="25">
        <v>0</v>
      </c>
      <c r="AH563" s="25">
        <v>0</v>
      </c>
      <c r="AI563" s="25">
        <v>0</v>
      </c>
      <c r="AJ563" s="25">
        <v>0</v>
      </c>
      <c r="AK563" s="25">
        <v>0</v>
      </c>
      <c r="AL563" s="25">
        <v>0</v>
      </c>
      <c r="AM563" s="95">
        <v>0</v>
      </c>
      <c r="AN563" s="95" t="e">
        <f ca="1">IF(MengeInEEGSummieren(M563),AM563,0)</f>
        <v>#NAME?</v>
      </c>
      <c r="AO563" s="95">
        <f t="shared" si="54"/>
        <v>0</v>
      </c>
      <c r="AP563" s="95">
        <f t="shared" si="55"/>
        <v>0</v>
      </c>
      <c r="AS563">
        <v>0</v>
      </c>
      <c r="AT563">
        <v>0</v>
      </c>
      <c r="AU563" t="e">
        <f t="shared" ca="1" si="56"/>
        <v>#NAME?</v>
      </c>
    </row>
    <row r="564" spans="1:47" x14ac:dyDescent="0.15">
      <c r="A564" s="21" t="s">
        <v>914</v>
      </c>
      <c r="B564" s="22" t="s">
        <v>17</v>
      </c>
      <c r="C564" s="42">
        <v>2001</v>
      </c>
      <c r="D564" s="22" t="s">
        <v>915</v>
      </c>
      <c r="E564" s="22" t="s">
        <v>773</v>
      </c>
      <c r="F564" s="23">
        <v>21.67</v>
      </c>
      <c r="G564" s="23">
        <v>21.67</v>
      </c>
      <c r="H564" s="24">
        <f t="shared" si="51"/>
        <v>0</v>
      </c>
      <c r="I564" s="153">
        <v>0</v>
      </c>
      <c r="J564" s="24">
        <f t="shared" si="52"/>
        <v>0</v>
      </c>
      <c r="K564" s="25">
        <f t="shared" si="53"/>
        <v>0</v>
      </c>
      <c r="L564">
        <v>0</v>
      </c>
      <c r="M564">
        <v>32964608</v>
      </c>
      <c r="N564">
        <v>42065747</v>
      </c>
      <c r="O564" s="52">
        <v>0</v>
      </c>
      <c r="P564" s="52">
        <v>0</v>
      </c>
      <c r="Q564" s="52">
        <v>0</v>
      </c>
      <c r="R564" s="52">
        <v>0</v>
      </c>
      <c r="S564" s="52">
        <v>0</v>
      </c>
      <c r="T564" s="52">
        <v>0</v>
      </c>
      <c r="U564" s="52">
        <v>0</v>
      </c>
      <c r="V564" s="52">
        <v>0</v>
      </c>
      <c r="W564" s="52">
        <v>0</v>
      </c>
      <c r="X564" s="52">
        <v>0</v>
      </c>
      <c r="Y564" s="52">
        <v>0</v>
      </c>
      <c r="Z564" s="52">
        <v>0</v>
      </c>
      <c r="AA564" s="25">
        <v>0</v>
      </c>
      <c r="AB564" s="25">
        <v>0</v>
      </c>
      <c r="AC564" s="25">
        <v>0</v>
      </c>
      <c r="AD564" s="25">
        <v>0</v>
      </c>
      <c r="AE564" s="25">
        <v>0</v>
      </c>
      <c r="AF564" s="25">
        <v>0</v>
      </c>
      <c r="AG564" s="25">
        <v>0</v>
      </c>
      <c r="AH564" s="25">
        <v>0</v>
      </c>
      <c r="AI564" s="25">
        <v>0</v>
      </c>
      <c r="AJ564" s="25">
        <v>0</v>
      </c>
      <c r="AK564" s="25">
        <v>0</v>
      </c>
      <c r="AL564" s="25">
        <v>0</v>
      </c>
      <c r="AM564" s="95">
        <v>0</v>
      </c>
      <c r="AN564" s="95" t="e">
        <f ca="1">IF(MengeInEEGSummieren(M564),AM564,0)</f>
        <v>#NAME?</v>
      </c>
      <c r="AO564" s="95">
        <f t="shared" si="54"/>
        <v>0</v>
      </c>
      <c r="AP564" s="95">
        <f t="shared" si="55"/>
        <v>0</v>
      </c>
      <c r="AS564">
        <v>0</v>
      </c>
      <c r="AT564">
        <v>0</v>
      </c>
      <c r="AU564" t="e">
        <f t="shared" ca="1" si="56"/>
        <v>#NAME?</v>
      </c>
    </row>
    <row r="565" spans="1:47" x14ac:dyDescent="0.15">
      <c r="A565" s="21" t="s">
        <v>916</v>
      </c>
      <c r="B565" s="22" t="s">
        <v>17</v>
      </c>
      <c r="C565" s="42">
        <v>2001</v>
      </c>
      <c r="D565" s="22" t="s">
        <v>917</v>
      </c>
      <c r="E565" s="22" t="s">
        <v>773</v>
      </c>
      <c r="F565" s="23">
        <v>21.64</v>
      </c>
      <c r="G565" s="23">
        <v>21.64</v>
      </c>
      <c r="H565" s="24">
        <f t="shared" si="51"/>
        <v>0</v>
      </c>
      <c r="I565" s="153">
        <v>0</v>
      </c>
      <c r="J565" s="24">
        <f t="shared" si="52"/>
        <v>0</v>
      </c>
      <c r="K565" s="25">
        <f t="shared" si="53"/>
        <v>0</v>
      </c>
      <c r="L565">
        <v>0</v>
      </c>
      <c r="M565">
        <v>32964608</v>
      </c>
      <c r="N565">
        <v>42065747</v>
      </c>
      <c r="O565" s="52">
        <v>0</v>
      </c>
      <c r="P565" s="52">
        <v>0</v>
      </c>
      <c r="Q565" s="52">
        <v>0</v>
      </c>
      <c r="R565" s="52">
        <v>0</v>
      </c>
      <c r="S565" s="52">
        <v>0</v>
      </c>
      <c r="T565" s="52">
        <v>0</v>
      </c>
      <c r="U565" s="52">
        <v>0</v>
      </c>
      <c r="V565" s="52">
        <v>0</v>
      </c>
      <c r="W565" s="52">
        <v>0</v>
      </c>
      <c r="X565" s="52">
        <v>0</v>
      </c>
      <c r="Y565" s="52">
        <v>0</v>
      </c>
      <c r="Z565" s="52">
        <v>0</v>
      </c>
      <c r="AA565" s="25">
        <v>0</v>
      </c>
      <c r="AB565" s="25">
        <v>0</v>
      </c>
      <c r="AC565" s="25">
        <v>0</v>
      </c>
      <c r="AD565" s="25">
        <v>0</v>
      </c>
      <c r="AE565" s="25">
        <v>0</v>
      </c>
      <c r="AF565" s="25">
        <v>0</v>
      </c>
      <c r="AG565" s="25">
        <v>0</v>
      </c>
      <c r="AH565" s="25">
        <v>0</v>
      </c>
      <c r="AI565" s="25">
        <v>0</v>
      </c>
      <c r="AJ565" s="25">
        <v>0</v>
      </c>
      <c r="AK565" s="25">
        <v>0</v>
      </c>
      <c r="AL565" s="25">
        <v>0</v>
      </c>
      <c r="AM565" s="95">
        <v>0</v>
      </c>
      <c r="AN565" s="95" t="e">
        <f ca="1">IF(MengeInEEGSummieren(M565),AM565,0)</f>
        <v>#NAME?</v>
      </c>
      <c r="AO565" s="95">
        <f t="shared" si="54"/>
        <v>0</v>
      </c>
      <c r="AP565" s="95">
        <f t="shared" si="55"/>
        <v>0</v>
      </c>
      <c r="AS565">
        <v>0</v>
      </c>
      <c r="AT565">
        <v>0</v>
      </c>
      <c r="AU565" t="e">
        <f t="shared" ca="1" si="56"/>
        <v>#NAME?</v>
      </c>
    </row>
    <row r="566" spans="1:47" x14ac:dyDescent="0.15">
      <c r="A566" s="21" t="s">
        <v>918</v>
      </c>
      <c r="B566" s="22" t="s">
        <v>17</v>
      </c>
      <c r="C566" s="42">
        <v>2001</v>
      </c>
      <c r="D566" s="22" t="s">
        <v>919</v>
      </c>
      <c r="E566" s="22" t="s">
        <v>773</v>
      </c>
      <c r="F566" s="23">
        <v>21.67</v>
      </c>
      <c r="G566" s="23">
        <v>21.67</v>
      </c>
      <c r="H566" s="24">
        <f t="shared" si="51"/>
        <v>0</v>
      </c>
      <c r="I566" s="153">
        <v>0</v>
      </c>
      <c r="J566" s="24">
        <f t="shared" si="52"/>
        <v>0</v>
      </c>
      <c r="K566" s="25">
        <f t="shared" si="53"/>
        <v>0</v>
      </c>
      <c r="L566">
        <v>0</v>
      </c>
      <c r="M566">
        <v>32964608</v>
      </c>
      <c r="N566">
        <v>42065747</v>
      </c>
      <c r="O566" s="52">
        <v>0</v>
      </c>
      <c r="P566" s="52">
        <v>0</v>
      </c>
      <c r="Q566" s="52">
        <v>0</v>
      </c>
      <c r="R566" s="52">
        <v>0</v>
      </c>
      <c r="S566" s="52">
        <v>0</v>
      </c>
      <c r="T566" s="52">
        <v>0</v>
      </c>
      <c r="U566" s="52">
        <v>0</v>
      </c>
      <c r="V566" s="52">
        <v>0</v>
      </c>
      <c r="W566" s="52">
        <v>0</v>
      </c>
      <c r="X566" s="52">
        <v>0</v>
      </c>
      <c r="Y566" s="52">
        <v>0</v>
      </c>
      <c r="Z566" s="52">
        <v>0</v>
      </c>
      <c r="AA566" s="25">
        <v>0</v>
      </c>
      <c r="AB566" s="25">
        <v>0</v>
      </c>
      <c r="AC566" s="25">
        <v>0</v>
      </c>
      <c r="AD566" s="25">
        <v>0</v>
      </c>
      <c r="AE566" s="25">
        <v>0</v>
      </c>
      <c r="AF566" s="25">
        <v>0</v>
      </c>
      <c r="AG566" s="25">
        <v>0</v>
      </c>
      <c r="AH566" s="25">
        <v>0</v>
      </c>
      <c r="AI566" s="25">
        <v>0</v>
      </c>
      <c r="AJ566" s="25">
        <v>0</v>
      </c>
      <c r="AK566" s="25">
        <v>0</v>
      </c>
      <c r="AL566" s="25">
        <v>0</v>
      </c>
      <c r="AM566" s="95">
        <v>0</v>
      </c>
      <c r="AN566" s="95" t="e">
        <f ca="1">IF(MengeInEEGSummieren(M566),AM566,0)</f>
        <v>#NAME?</v>
      </c>
      <c r="AO566" s="95">
        <f t="shared" si="54"/>
        <v>0</v>
      </c>
      <c r="AP566" s="95">
        <f t="shared" si="55"/>
        <v>0</v>
      </c>
      <c r="AS566">
        <v>0</v>
      </c>
      <c r="AT566">
        <v>0</v>
      </c>
      <c r="AU566" t="e">
        <f t="shared" ca="1" si="56"/>
        <v>#NAME?</v>
      </c>
    </row>
    <row r="567" spans="1:47" x14ac:dyDescent="0.15">
      <c r="A567" s="21" t="s">
        <v>920</v>
      </c>
      <c r="B567" s="22" t="s">
        <v>17</v>
      </c>
      <c r="C567" s="42">
        <v>2001</v>
      </c>
      <c r="D567" s="22" t="s">
        <v>921</v>
      </c>
      <c r="E567" s="22" t="s">
        <v>770</v>
      </c>
      <c r="F567" s="23">
        <v>18.670000000000002</v>
      </c>
      <c r="G567" s="23">
        <v>18.670000000000002</v>
      </c>
      <c r="H567" s="24">
        <f t="shared" si="51"/>
        <v>0</v>
      </c>
      <c r="I567" s="153">
        <v>0</v>
      </c>
      <c r="J567" s="24">
        <f t="shared" si="52"/>
        <v>0</v>
      </c>
      <c r="K567" s="25">
        <f t="shared" si="53"/>
        <v>0</v>
      </c>
      <c r="L567">
        <v>0</v>
      </c>
      <c r="M567">
        <v>32964608</v>
      </c>
      <c r="N567">
        <v>42065747</v>
      </c>
      <c r="O567" s="52">
        <v>0</v>
      </c>
      <c r="P567" s="52">
        <v>0</v>
      </c>
      <c r="Q567" s="52">
        <v>0</v>
      </c>
      <c r="R567" s="52">
        <v>0</v>
      </c>
      <c r="S567" s="52">
        <v>0</v>
      </c>
      <c r="T567" s="52">
        <v>0</v>
      </c>
      <c r="U567" s="52">
        <v>0</v>
      </c>
      <c r="V567" s="52">
        <v>0</v>
      </c>
      <c r="W567" s="52">
        <v>0</v>
      </c>
      <c r="X567" s="52">
        <v>0</v>
      </c>
      <c r="Y567" s="52">
        <v>0</v>
      </c>
      <c r="Z567" s="52">
        <v>0</v>
      </c>
      <c r="AA567" s="25">
        <v>0</v>
      </c>
      <c r="AB567" s="25">
        <v>0</v>
      </c>
      <c r="AC567" s="25">
        <v>0</v>
      </c>
      <c r="AD567" s="25">
        <v>0</v>
      </c>
      <c r="AE567" s="25">
        <v>0</v>
      </c>
      <c r="AF567" s="25">
        <v>0</v>
      </c>
      <c r="AG567" s="25">
        <v>0</v>
      </c>
      <c r="AH567" s="25">
        <v>0</v>
      </c>
      <c r="AI567" s="25">
        <v>0</v>
      </c>
      <c r="AJ567" s="25">
        <v>0</v>
      </c>
      <c r="AK567" s="25">
        <v>0</v>
      </c>
      <c r="AL567" s="25">
        <v>0</v>
      </c>
      <c r="AM567" s="95">
        <v>0</v>
      </c>
      <c r="AN567" s="95" t="e">
        <f ca="1">IF(MengeInEEGSummieren(M567),AM567,0)</f>
        <v>#NAME?</v>
      </c>
      <c r="AO567" s="95">
        <f t="shared" si="54"/>
        <v>0</v>
      </c>
      <c r="AP567" s="95">
        <f t="shared" si="55"/>
        <v>0</v>
      </c>
      <c r="AS567">
        <v>0</v>
      </c>
      <c r="AT567">
        <v>0</v>
      </c>
      <c r="AU567" t="e">
        <f t="shared" ca="1" si="56"/>
        <v>#NAME?</v>
      </c>
    </row>
    <row r="568" spans="1:47" x14ac:dyDescent="0.15">
      <c r="A568" s="21" t="s">
        <v>922</v>
      </c>
      <c r="B568" s="22" t="s">
        <v>17</v>
      </c>
      <c r="C568" s="42">
        <v>2001</v>
      </c>
      <c r="D568" s="22" t="s">
        <v>923</v>
      </c>
      <c r="E568" s="22" t="s">
        <v>773</v>
      </c>
      <c r="F568" s="23">
        <v>15.67</v>
      </c>
      <c r="G568" s="23">
        <v>15.67</v>
      </c>
      <c r="H568" s="24">
        <f t="shared" si="51"/>
        <v>0</v>
      </c>
      <c r="I568" s="153">
        <v>0</v>
      </c>
      <c r="J568" s="24">
        <f t="shared" si="52"/>
        <v>0</v>
      </c>
      <c r="K568" s="25">
        <f t="shared" si="53"/>
        <v>0</v>
      </c>
      <c r="L568">
        <v>0</v>
      </c>
      <c r="M568">
        <v>32964608</v>
      </c>
      <c r="N568">
        <v>42065747</v>
      </c>
      <c r="O568" s="52">
        <v>0</v>
      </c>
      <c r="P568" s="52">
        <v>0</v>
      </c>
      <c r="Q568" s="52">
        <v>0</v>
      </c>
      <c r="R568" s="52">
        <v>0</v>
      </c>
      <c r="S568" s="52">
        <v>0</v>
      </c>
      <c r="T568" s="52">
        <v>0</v>
      </c>
      <c r="U568" s="52">
        <v>0</v>
      </c>
      <c r="V568" s="52">
        <v>0</v>
      </c>
      <c r="W568" s="52">
        <v>0</v>
      </c>
      <c r="X568" s="52">
        <v>0</v>
      </c>
      <c r="Y568" s="52">
        <v>0</v>
      </c>
      <c r="Z568" s="52">
        <v>0</v>
      </c>
      <c r="AA568" s="25">
        <v>0</v>
      </c>
      <c r="AB568" s="25">
        <v>0</v>
      </c>
      <c r="AC568" s="25">
        <v>0</v>
      </c>
      <c r="AD568" s="25">
        <v>0</v>
      </c>
      <c r="AE568" s="25">
        <v>0</v>
      </c>
      <c r="AF568" s="25">
        <v>0</v>
      </c>
      <c r="AG568" s="25">
        <v>0</v>
      </c>
      <c r="AH568" s="25">
        <v>0</v>
      </c>
      <c r="AI568" s="25">
        <v>0</v>
      </c>
      <c r="AJ568" s="25">
        <v>0</v>
      </c>
      <c r="AK568" s="25">
        <v>0</v>
      </c>
      <c r="AL568" s="25">
        <v>0</v>
      </c>
      <c r="AM568" s="95">
        <v>0</v>
      </c>
      <c r="AN568" s="95" t="e">
        <f ca="1">IF(MengeInEEGSummieren(M568),AM568,0)</f>
        <v>#NAME?</v>
      </c>
      <c r="AO568" s="95">
        <f t="shared" si="54"/>
        <v>0</v>
      </c>
      <c r="AP568" s="95">
        <f t="shared" si="55"/>
        <v>0</v>
      </c>
      <c r="AS568">
        <v>0</v>
      </c>
      <c r="AT568">
        <v>0</v>
      </c>
      <c r="AU568" t="e">
        <f t="shared" ca="1" si="56"/>
        <v>#NAME?</v>
      </c>
    </row>
    <row r="569" spans="1:47" x14ac:dyDescent="0.15">
      <c r="A569" s="21" t="s">
        <v>924</v>
      </c>
      <c r="B569" s="22" t="s">
        <v>17</v>
      </c>
      <c r="C569" s="42">
        <v>2001</v>
      </c>
      <c r="D569" s="22" t="s">
        <v>925</v>
      </c>
      <c r="E569" s="22" t="s">
        <v>773</v>
      </c>
      <c r="F569" s="23">
        <v>15.64</v>
      </c>
      <c r="G569" s="23">
        <v>15.64</v>
      </c>
      <c r="H569" s="24">
        <f t="shared" si="51"/>
        <v>0</v>
      </c>
      <c r="I569" s="153">
        <v>0</v>
      </c>
      <c r="J569" s="24">
        <f t="shared" si="52"/>
        <v>0</v>
      </c>
      <c r="K569" s="25">
        <f t="shared" si="53"/>
        <v>0</v>
      </c>
      <c r="L569">
        <v>0</v>
      </c>
      <c r="M569">
        <v>32964608</v>
      </c>
      <c r="N569">
        <v>42065747</v>
      </c>
      <c r="O569" s="52">
        <v>0</v>
      </c>
      <c r="P569" s="52">
        <v>0</v>
      </c>
      <c r="Q569" s="52">
        <v>0</v>
      </c>
      <c r="R569" s="52">
        <v>0</v>
      </c>
      <c r="S569" s="52">
        <v>0</v>
      </c>
      <c r="T569" s="52">
        <v>0</v>
      </c>
      <c r="U569" s="52">
        <v>0</v>
      </c>
      <c r="V569" s="52">
        <v>0</v>
      </c>
      <c r="W569" s="52">
        <v>0</v>
      </c>
      <c r="X569" s="52">
        <v>0</v>
      </c>
      <c r="Y569" s="52">
        <v>0</v>
      </c>
      <c r="Z569" s="52">
        <v>0</v>
      </c>
      <c r="AA569" s="25">
        <v>0</v>
      </c>
      <c r="AB569" s="25">
        <v>0</v>
      </c>
      <c r="AC569" s="25">
        <v>0</v>
      </c>
      <c r="AD569" s="25">
        <v>0</v>
      </c>
      <c r="AE569" s="25">
        <v>0</v>
      </c>
      <c r="AF569" s="25">
        <v>0</v>
      </c>
      <c r="AG569" s="25">
        <v>0</v>
      </c>
      <c r="AH569" s="25">
        <v>0</v>
      </c>
      <c r="AI569" s="25">
        <v>0</v>
      </c>
      <c r="AJ569" s="25">
        <v>0</v>
      </c>
      <c r="AK569" s="25">
        <v>0</v>
      </c>
      <c r="AL569" s="25">
        <v>0</v>
      </c>
      <c r="AM569" s="95">
        <v>0</v>
      </c>
      <c r="AN569" s="95" t="e">
        <f ca="1">IF(MengeInEEGSummieren(M569),AM569,0)</f>
        <v>#NAME?</v>
      </c>
      <c r="AO569" s="95">
        <f t="shared" si="54"/>
        <v>0</v>
      </c>
      <c r="AP569" s="95">
        <f t="shared" si="55"/>
        <v>0</v>
      </c>
      <c r="AS569">
        <v>0</v>
      </c>
      <c r="AT569">
        <v>0</v>
      </c>
      <c r="AU569" t="e">
        <f t="shared" ca="1" si="56"/>
        <v>#NAME?</v>
      </c>
    </row>
    <row r="570" spans="1:47" x14ac:dyDescent="0.15">
      <c r="A570" s="21" t="s">
        <v>926</v>
      </c>
      <c r="B570" s="22" t="s">
        <v>17</v>
      </c>
      <c r="C570" s="42">
        <v>2001</v>
      </c>
      <c r="D570" s="22" t="s">
        <v>927</v>
      </c>
      <c r="E570" s="22" t="s">
        <v>773</v>
      </c>
      <c r="F570" s="23">
        <v>15.67</v>
      </c>
      <c r="G570" s="23">
        <v>15.67</v>
      </c>
      <c r="H570" s="24">
        <f t="shared" si="51"/>
        <v>0</v>
      </c>
      <c r="I570" s="153">
        <v>0</v>
      </c>
      <c r="J570" s="24">
        <f t="shared" si="52"/>
        <v>0</v>
      </c>
      <c r="K570" s="25">
        <f t="shared" si="53"/>
        <v>0</v>
      </c>
      <c r="L570">
        <v>0</v>
      </c>
      <c r="M570">
        <v>32964608</v>
      </c>
      <c r="N570">
        <v>42065747</v>
      </c>
      <c r="O570" s="52">
        <v>0</v>
      </c>
      <c r="P570" s="52">
        <v>0</v>
      </c>
      <c r="Q570" s="52">
        <v>0</v>
      </c>
      <c r="R570" s="52">
        <v>0</v>
      </c>
      <c r="S570" s="52">
        <v>0</v>
      </c>
      <c r="T570" s="52">
        <v>0</v>
      </c>
      <c r="U570" s="52">
        <v>0</v>
      </c>
      <c r="V570" s="52">
        <v>0</v>
      </c>
      <c r="W570" s="52">
        <v>0</v>
      </c>
      <c r="X570" s="52">
        <v>0</v>
      </c>
      <c r="Y570" s="52">
        <v>0</v>
      </c>
      <c r="Z570" s="52">
        <v>0</v>
      </c>
      <c r="AA570" s="25">
        <v>0</v>
      </c>
      <c r="AB570" s="25">
        <v>0</v>
      </c>
      <c r="AC570" s="25">
        <v>0</v>
      </c>
      <c r="AD570" s="25">
        <v>0</v>
      </c>
      <c r="AE570" s="25">
        <v>0</v>
      </c>
      <c r="AF570" s="25">
        <v>0</v>
      </c>
      <c r="AG570" s="25">
        <v>0</v>
      </c>
      <c r="AH570" s="25">
        <v>0</v>
      </c>
      <c r="AI570" s="25">
        <v>0</v>
      </c>
      <c r="AJ570" s="25">
        <v>0</v>
      </c>
      <c r="AK570" s="25">
        <v>0</v>
      </c>
      <c r="AL570" s="25">
        <v>0</v>
      </c>
      <c r="AM570" s="95">
        <v>0</v>
      </c>
      <c r="AN570" s="95" t="e">
        <f ca="1">IF(MengeInEEGSummieren(M570),AM570,0)</f>
        <v>#NAME?</v>
      </c>
      <c r="AO570" s="95">
        <f t="shared" si="54"/>
        <v>0</v>
      </c>
      <c r="AP570" s="95">
        <f t="shared" si="55"/>
        <v>0</v>
      </c>
      <c r="AS570">
        <v>0</v>
      </c>
      <c r="AT570">
        <v>0</v>
      </c>
      <c r="AU570" t="e">
        <f t="shared" ca="1" si="56"/>
        <v>#NAME?</v>
      </c>
    </row>
    <row r="571" spans="1:47" x14ac:dyDescent="0.15">
      <c r="A571" s="21" t="s">
        <v>928</v>
      </c>
      <c r="B571" s="22" t="s">
        <v>17</v>
      </c>
      <c r="C571" s="42">
        <v>2001</v>
      </c>
      <c r="D571" s="22" t="s">
        <v>929</v>
      </c>
      <c r="E571" s="22" t="s">
        <v>770</v>
      </c>
      <c r="F571" s="23">
        <v>12.67</v>
      </c>
      <c r="G571" s="23">
        <v>12.67</v>
      </c>
      <c r="H571" s="24">
        <f t="shared" si="51"/>
        <v>0</v>
      </c>
      <c r="I571" s="153">
        <v>0</v>
      </c>
      <c r="J571" s="24">
        <f t="shared" si="52"/>
        <v>0</v>
      </c>
      <c r="K571" s="25">
        <f t="shared" si="53"/>
        <v>0</v>
      </c>
      <c r="L571">
        <v>0</v>
      </c>
      <c r="M571">
        <v>32964608</v>
      </c>
      <c r="N571">
        <v>42065747</v>
      </c>
      <c r="O571" s="52">
        <v>0</v>
      </c>
      <c r="P571" s="52">
        <v>0</v>
      </c>
      <c r="Q571" s="52">
        <v>0</v>
      </c>
      <c r="R571" s="52">
        <v>0</v>
      </c>
      <c r="S571" s="52">
        <v>0</v>
      </c>
      <c r="T571" s="52">
        <v>0</v>
      </c>
      <c r="U571" s="52">
        <v>0</v>
      </c>
      <c r="V571" s="52">
        <v>0</v>
      </c>
      <c r="W571" s="52">
        <v>0</v>
      </c>
      <c r="X571" s="52">
        <v>0</v>
      </c>
      <c r="Y571" s="52">
        <v>0</v>
      </c>
      <c r="Z571" s="52">
        <v>0</v>
      </c>
      <c r="AA571" s="25">
        <v>0</v>
      </c>
      <c r="AB571" s="25">
        <v>0</v>
      </c>
      <c r="AC571" s="25">
        <v>0</v>
      </c>
      <c r="AD571" s="25">
        <v>0</v>
      </c>
      <c r="AE571" s="25">
        <v>0</v>
      </c>
      <c r="AF571" s="25">
        <v>0</v>
      </c>
      <c r="AG571" s="25">
        <v>0</v>
      </c>
      <c r="AH571" s="25">
        <v>0</v>
      </c>
      <c r="AI571" s="25">
        <v>0</v>
      </c>
      <c r="AJ571" s="25">
        <v>0</v>
      </c>
      <c r="AK571" s="25">
        <v>0</v>
      </c>
      <c r="AL571" s="25">
        <v>0</v>
      </c>
      <c r="AM571" s="95">
        <v>0</v>
      </c>
      <c r="AN571" s="95" t="e">
        <f ca="1">IF(MengeInEEGSummieren(M571),AM571,0)</f>
        <v>#NAME?</v>
      </c>
      <c r="AO571" s="95">
        <f t="shared" si="54"/>
        <v>0</v>
      </c>
      <c r="AP571" s="95">
        <f t="shared" si="55"/>
        <v>0</v>
      </c>
      <c r="AS571">
        <v>0</v>
      </c>
      <c r="AT571">
        <v>0</v>
      </c>
      <c r="AU571" t="e">
        <f t="shared" ca="1" si="56"/>
        <v>#NAME?</v>
      </c>
    </row>
    <row r="572" spans="1:47" x14ac:dyDescent="0.15">
      <c r="A572" s="21" t="s">
        <v>930</v>
      </c>
      <c r="B572" s="22" t="s">
        <v>17</v>
      </c>
      <c r="C572" s="42">
        <v>2001</v>
      </c>
      <c r="D572" s="22" t="s">
        <v>931</v>
      </c>
      <c r="E572" s="22" t="s">
        <v>773</v>
      </c>
      <c r="F572" s="23">
        <v>20.2</v>
      </c>
      <c r="G572" s="23">
        <v>20.2</v>
      </c>
      <c r="H572" s="24">
        <f t="shared" si="51"/>
        <v>0</v>
      </c>
      <c r="I572" s="153">
        <v>0</v>
      </c>
      <c r="J572" s="24">
        <f t="shared" si="52"/>
        <v>0</v>
      </c>
      <c r="K572" s="25">
        <f t="shared" si="53"/>
        <v>0</v>
      </c>
      <c r="L572">
        <v>0</v>
      </c>
      <c r="M572">
        <v>32964608</v>
      </c>
      <c r="N572">
        <v>42065747</v>
      </c>
      <c r="O572" s="52">
        <v>0</v>
      </c>
      <c r="P572" s="52">
        <v>0</v>
      </c>
      <c r="Q572" s="52">
        <v>0</v>
      </c>
      <c r="R572" s="52">
        <v>0</v>
      </c>
      <c r="S572" s="52">
        <v>0</v>
      </c>
      <c r="T572" s="52">
        <v>0</v>
      </c>
      <c r="U572" s="52">
        <v>0</v>
      </c>
      <c r="V572" s="52">
        <v>0</v>
      </c>
      <c r="W572" s="52">
        <v>0</v>
      </c>
      <c r="X572" s="52">
        <v>0</v>
      </c>
      <c r="Y572" s="52">
        <v>0</v>
      </c>
      <c r="Z572" s="52">
        <v>0</v>
      </c>
      <c r="AA572" s="25">
        <v>0</v>
      </c>
      <c r="AB572" s="25">
        <v>0</v>
      </c>
      <c r="AC572" s="25">
        <v>0</v>
      </c>
      <c r="AD572" s="25">
        <v>0</v>
      </c>
      <c r="AE572" s="25">
        <v>0</v>
      </c>
      <c r="AF572" s="25">
        <v>0</v>
      </c>
      <c r="AG572" s="25">
        <v>0</v>
      </c>
      <c r="AH572" s="25">
        <v>0</v>
      </c>
      <c r="AI572" s="25">
        <v>0</v>
      </c>
      <c r="AJ572" s="25">
        <v>0</v>
      </c>
      <c r="AK572" s="25">
        <v>0</v>
      </c>
      <c r="AL572" s="25">
        <v>0</v>
      </c>
      <c r="AM572" s="95">
        <v>0</v>
      </c>
      <c r="AN572" s="95" t="e">
        <f ca="1">IF(MengeInEEGSummieren(M572),AM572,0)</f>
        <v>#NAME?</v>
      </c>
      <c r="AO572" s="95">
        <f t="shared" si="54"/>
        <v>0</v>
      </c>
      <c r="AP572" s="95">
        <f t="shared" si="55"/>
        <v>0</v>
      </c>
      <c r="AS572">
        <v>0</v>
      </c>
      <c r="AT572">
        <v>0</v>
      </c>
      <c r="AU572" t="e">
        <f t="shared" ca="1" si="56"/>
        <v>#NAME?</v>
      </c>
    </row>
    <row r="573" spans="1:47" x14ac:dyDescent="0.15">
      <c r="A573" s="21" t="s">
        <v>932</v>
      </c>
      <c r="B573" s="22" t="s">
        <v>17</v>
      </c>
      <c r="C573" s="42">
        <v>2001</v>
      </c>
      <c r="D573" s="22" t="s">
        <v>933</v>
      </c>
      <c r="E573" s="22" t="s">
        <v>773</v>
      </c>
      <c r="F573" s="23">
        <v>21.2</v>
      </c>
      <c r="G573" s="23">
        <v>21.2</v>
      </c>
      <c r="H573" s="24">
        <f t="shared" si="51"/>
        <v>0</v>
      </c>
      <c r="I573" s="153">
        <v>0</v>
      </c>
      <c r="J573" s="24">
        <f t="shared" si="52"/>
        <v>0</v>
      </c>
      <c r="K573" s="25">
        <f t="shared" si="53"/>
        <v>0</v>
      </c>
      <c r="L573">
        <v>0</v>
      </c>
      <c r="M573">
        <v>32964608</v>
      </c>
      <c r="N573">
        <v>42065747</v>
      </c>
      <c r="O573" s="52">
        <v>0</v>
      </c>
      <c r="P573" s="52">
        <v>0</v>
      </c>
      <c r="Q573" s="52">
        <v>0</v>
      </c>
      <c r="R573" s="52">
        <v>0</v>
      </c>
      <c r="S573" s="52">
        <v>0</v>
      </c>
      <c r="T573" s="52">
        <v>0</v>
      </c>
      <c r="U573" s="52">
        <v>0</v>
      </c>
      <c r="V573" s="52">
        <v>0</v>
      </c>
      <c r="W573" s="52">
        <v>0</v>
      </c>
      <c r="X573" s="52">
        <v>0</v>
      </c>
      <c r="Y573" s="52">
        <v>0</v>
      </c>
      <c r="Z573" s="52">
        <v>0</v>
      </c>
      <c r="AA573" s="25">
        <v>0</v>
      </c>
      <c r="AB573" s="25">
        <v>0</v>
      </c>
      <c r="AC573" s="25">
        <v>0</v>
      </c>
      <c r="AD573" s="25">
        <v>0</v>
      </c>
      <c r="AE573" s="25">
        <v>0</v>
      </c>
      <c r="AF573" s="25">
        <v>0</v>
      </c>
      <c r="AG573" s="25">
        <v>0</v>
      </c>
      <c r="AH573" s="25">
        <v>0</v>
      </c>
      <c r="AI573" s="25">
        <v>0</v>
      </c>
      <c r="AJ573" s="25">
        <v>0</v>
      </c>
      <c r="AK573" s="25">
        <v>0</v>
      </c>
      <c r="AL573" s="25">
        <v>0</v>
      </c>
      <c r="AM573" s="95">
        <v>0</v>
      </c>
      <c r="AN573" s="95" t="e">
        <f ca="1">IF(MengeInEEGSummieren(M573),AM573,0)</f>
        <v>#NAME?</v>
      </c>
      <c r="AO573" s="95">
        <f t="shared" si="54"/>
        <v>0</v>
      </c>
      <c r="AP573" s="95">
        <f t="shared" si="55"/>
        <v>0</v>
      </c>
      <c r="AS573">
        <v>0</v>
      </c>
      <c r="AT573">
        <v>0</v>
      </c>
      <c r="AU573" t="e">
        <f t="shared" ca="1" si="56"/>
        <v>#NAME?</v>
      </c>
    </row>
    <row r="574" spans="1:47" x14ac:dyDescent="0.15">
      <c r="A574" s="21" t="s">
        <v>934</v>
      </c>
      <c r="B574" s="22" t="s">
        <v>17</v>
      </c>
      <c r="C574" s="42">
        <v>2001</v>
      </c>
      <c r="D574" s="22" t="s">
        <v>935</v>
      </c>
      <c r="E574" s="22" t="s">
        <v>773</v>
      </c>
      <c r="F574" s="23">
        <v>22.2</v>
      </c>
      <c r="G574" s="23">
        <v>22.2</v>
      </c>
      <c r="H574" s="24">
        <f t="shared" si="51"/>
        <v>0</v>
      </c>
      <c r="I574" s="153">
        <v>0</v>
      </c>
      <c r="J574" s="24">
        <f t="shared" si="52"/>
        <v>0</v>
      </c>
      <c r="K574" s="25">
        <f t="shared" si="53"/>
        <v>0</v>
      </c>
      <c r="L574">
        <v>0</v>
      </c>
      <c r="M574">
        <v>32964608</v>
      </c>
      <c r="N574">
        <v>42065747</v>
      </c>
      <c r="O574" s="52">
        <v>0</v>
      </c>
      <c r="P574" s="52">
        <v>0</v>
      </c>
      <c r="Q574" s="52">
        <v>0</v>
      </c>
      <c r="R574" s="52">
        <v>0</v>
      </c>
      <c r="S574" s="52">
        <v>0</v>
      </c>
      <c r="T574" s="52">
        <v>0</v>
      </c>
      <c r="U574" s="52">
        <v>0</v>
      </c>
      <c r="V574" s="52">
        <v>0</v>
      </c>
      <c r="W574" s="52">
        <v>0</v>
      </c>
      <c r="X574" s="52">
        <v>0</v>
      </c>
      <c r="Y574" s="52">
        <v>0</v>
      </c>
      <c r="Z574" s="52">
        <v>0</v>
      </c>
      <c r="AA574" s="25">
        <v>0</v>
      </c>
      <c r="AB574" s="25">
        <v>0</v>
      </c>
      <c r="AC574" s="25">
        <v>0</v>
      </c>
      <c r="AD574" s="25">
        <v>0</v>
      </c>
      <c r="AE574" s="25">
        <v>0</v>
      </c>
      <c r="AF574" s="25">
        <v>0</v>
      </c>
      <c r="AG574" s="25">
        <v>0</v>
      </c>
      <c r="AH574" s="25">
        <v>0</v>
      </c>
      <c r="AI574" s="25">
        <v>0</v>
      </c>
      <c r="AJ574" s="25">
        <v>0</v>
      </c>
      <c r="AK574" s="25">
        <v>0</v>
      </c>
      <c r="AL574" s="25">
        <v>0</v>
      </c>
      <c r="AM574" s="95">
        <v>0</v>
      </c>
      <c r="AN574" s="95" t="e">
        <f ca="1">IF(MengeInEEGSummieren(M574),AM574,0)</f>
        <v>#NAME?</v>
      </c>
      <c r="AO574" s="95">
        <f t="shared" si="54"/>
        <v>0</v>
      </c>
      <c r="AP574" s="95">
        <f t="shared" si="55"/>
        <v>0</v>
      </c>
      <c r="AS574">
        <v>0</v>
      </c>
      <c r="AT574">
        <v>0</v>
      </c>
      <c r="AU574" t="e">
        <f t="shared" ca="1" si="56"/>
        <v>#NAME?</v>
      </c>
    </row>
    <row r="575" spans="1:47" x14ac:dyDescent="0.15">
      <c r="A575" s="21" t="s">
        <v>936</v>
      </c>
      <c r="B575" s="22" t="s">
        <v>17</v>
      </c>
      <c r="C575" s="42">
        <v>2001</v>
      </c>
      <c r="D575" s="22" t="s">
        <v>937</v>
      </c>
      <c r="E575" s="22" t="s">
        <v>773</v>
      </c>
      <c r="F575" s="23">
        <v>23.2</v>
      </c>
      <c r="G575" s="23">
        <v>23.2</v>
      </c>
      <c r="H575" s="24">
        <f t="shared" si="51"/>
        <v>0</v>
      </c>
      <c r="I575" s="153">
        <v>0</v>
      </c>
      <c r="J575" s="24">
        <f t="shared" si="52"/>
        <v>0</v>
      </c>
      <c r="K575" s="25">
        <f t="shared" si="53"/>
        <v>0</v>
      </c>
      <c r="L575">
        <v>0</v>
      </c>
      <c r="M575">
        <v>32964608</v>
      </c>
      <c r="N575">
        <v>42065747</v>
      </c>
      <c r="O575" s="52">
        <v>0</v>
      </c>
      <c r="P575" s="52">
        <v>0</v>
      </c>
      <c r="Q575" s="52">
        <v>0</v>
      </c>
      <c r="R575" s="52">
        <v>0</v>
      </c>
      <c r="S575" s="52">
        <v>0</v>
      </c>
      <c r="T575" s="52">
        <v>0</v>
      </c>
      <c r="U575" s="52">
        <v>0</v>
      </c>
      <c r="V575" s="52">
        <v>0</v>
      </c>
      <c r="W575" s="52">
        <v>0</v>
      </c>
      <c r="X575" s="52">
        <v>0</v>
      </c>
      <c r="Y575" s="52">
        <v>0</v>
      </c>
      <c r="Z575" s="52">
        <v>0</v>
      </c>
      <c r="AA575" s="25">
        <v>0</v>
      </c>
      <c r="AB575" s="25">
        <v>0</v>
      </c>
      <c r="AC575" s="25">
        <v>0</v>
      </c>
      <c r="AD575" s="25">
        <v>0</v>
      </c>
      <c r="AE575" s="25">
        <v>0</v>
      </c>
      <c r="AF575" s="25">
        <v>0</v>
      </c>
      <c r="AG575" s="25">
        <v>0</v>
      </c>
      <c r="AH575" s="25">
        <v>0</v>
      </c>
      <c r="AI575" s="25">
        <v>0</v>
      </c>
      <c r="AJ575" s="25">
        <v>0</v>
      </c>
      <c r="AK575" s="25">
        <v>0</v>
      </c>
      <c r="AL575" s="25">
        <v>0</v>
      </c>
      <c r="AM575" s="95">
        <v>0</v>
      </c>
      <c r="AN575" s="95" t="e">
        <f ca="1">IF(MengeInEEGSummieren(M575),AM575,0)</f>
        <v>#NAME?</v>
      </c>
      <c r="AO575" s="95">
        <f t="shared" si="54"/>
        <v>0</v>
      </c>
      <c r="AP575" s="95">
        <f t="shared" si="55"/>
        <v>0</v>
      </c>
      <c r="AS575">
        <v>0</v>
      </c>
      <c r="AT575">
        <v>0</v>
      </c>
      <c r="AU575" t="e">
        <f t="shared" ca="1" si="56"/>
        <v>#NAME?</v>
      </c>
    </row>
    <row r="576" spans="1:47" x14ac:dyDescent="0.15">
      <c r="A576" s="21" t="s">
        <v>938</v>
      </c>
      <c r="B576" s="22" t="s">
        <v>17</v>
      </c>
      <c r="C576" s="42">
        <v>2001</v>
      </c>
      <c r="D576" s="22" t="s">
        <v>939</v>
      </c>
      <c r="E576" s="22" t="s">
        <v>773</v>
      </c>
      <c r="F576" s="23">
        <v>21.2</v>
      </c>
      <c r="G576" s="23">
        <v>21.2</v>
      </c>
      <c r="H576" s="24">
        <f t="shared" si="51"/>
        <v>0</v>
      </c>
      <c r="I576" s="153">
        <v>0</v>
      </c>
      <c r="J576" s="24">
        <f t="shared" si="52"/>
        <v>0</v>
      </c>
      <c r="K576" s="25">
        <f t="shared" si="53"/>
        <v>0</v>
      </c>
      <c r="L576">
        <v>0</v>
      </c>
      <c r="M576">
        <v>32964608</v>
      </c>
      <c r="N576">
        <v>42065747</v>
      </c>
      <c r="O576" s="52">
        <v>0</v>
      </c>
      <c r="P576" s="52">
        <v>0</v>
      </c>
      <c r="Q576" s="52">
        <v>0</v>
      </c>
      <c r="R576" s="52">
        <v>0</v>
      </c>
      <c r="S576" s="52">
        <v>0</v>
      </c>
      <c r="T576" s="52">
        <v>0</v>
      </c>
      <c r="U576" s="52">
        <v>0</v>
      </c>
      <c r="V576" s="52">
        <v>0</v>
      </c>
      <c r="W576" s="52">
        <v>0</v>
      </c>
      <c r="X576" s="52">
        <v>0</v>
      </c>
      <c r="Y576" s="52">
        <v>0</v>
      </c>
      <c r="Z576" s="52">
        <v>0</v>
      </c>
      <c r="AA576" s="25">
        <v>0</v>
      </c>
      <c r="AB576" s="25">
        <v>0</v>
      </c>
      <c r="AC576" s="25">
        <v>0</v>
      </c>
      <c r="AD576" s="25">
        <v>0</v>
      </c>
      <c r="AE576" s="25">
        <v>0</v>
      </c>
      <c r="AF576" s="25">
        <v>0</v>
      </c>
      <c r="AG576" s="25">
        <v>0</v>
      </c>
      <c r="AH576" s="25">
        <v>0</v>
      </c>
      <c r="AI576" s="25">
        <v>0</v>
      </c>
      <c r="AJ576" s="25">
        <v>0</v>
      </c>
      <c r="AK576" s="25">
        <v>0</v>
      </c>
      <c r="AL576" s="25">
        <v>0</v>
      </c>
      <c r="AM576" s="95">
        <v>0</v>
      </c>
      <c r="AN576" s="95" t="e">
        <f ca="1">IF(MengeInEEGSummieren(M576),AM576,0)</f>
        <v>#NAME?</v>
      </c>
      <c r="AO576" s="95">
        <f t="shared" si="54"/>
        <v>0</v>
      </c>
      <c r="AP576" s="95">
        <f t="shared" si="55"/>
        <v>0</v>
      </c>
      <c r="AS576">
        <v>0</v>
      </c>
      <c r="AT576">
        <v>0</v>
      </c>
      <c r="AU576" t="e">
        <f t="shared" ca="1" si="56"/>
        <v>#NAME?</v>
      </c>
    </row>
    <row r="577" spans="1:47" x14ac:dyDescent="0.15">
      <c r="A577" s="21" t="s">
        <v>940</v>
      </c>
      <c r="B577" s="22" t="s">
        <v>17</v>
      </c>
      <c r="C577" s="42">
        <v>2001</v>
      </c>
      <c r="D577" s="22" t="s">
        <v>941</v>
      </c>
      <c r="E577" s="22" t="s">
        <v>773</v>
      </c>
      <c r="F577" s="23">
        <v>22.2</v>
      </c>
      <c r="G577" s="23">
        <v>22.2</v>
      </c>
      <c r="H577" s="24">
        <f t="shared" si="51"/>
        <v>0</v>
      </c>
      <c r="I577" s="153">
        <v>0</v>
      </c>
      <c r="J577" s="24">
        <f t="shared" si="52"/>
        <v>0</v>
      </c>
      <c r="K577" s="25">
        <f t="shared" si="53"/>
        <v>0</v>
      </c>
      <c r="L577">
        <v>0</v>
      </c>
      <c r="M577">
        <v>32964608</v>
      </c>
      <c r="N577">
        <v>42065747</v>
      </c>
      <c r="O577" s="52">
        <v>0</v>
      </c>
      <c r="P577" s="52">
        <v>0</v>
      </c>
      <c r="Q577" s="52">
        <v>0</v>
      </c>
      <c r="R577" s="52">
        <v>0</v>
      </c>
      <c r="S577" s="52">
        <v>0</v>
      </c>
      <c r="T577" s="52">
        <v>0</v>
      </c>
      <c r="U577" s="52">
        <v>0</v>
      </c>
      <c r="V577" s="52">
        <v>0</v>
      </c>
      <c r="W577" s="52">
        <v>0</v>
      </c>
      <c r="X577" s="52">
        <v>0</v>
      </c>
      <c r="Y577" s="52">
        <v>0</v>
      </c>
      <c r="Z577" s="52">
        <v>0</v>
      </c>
      <c r="AA577" s="25">
        <v>0</v>
      </c>
      <c r="AB577" s="25">
        <v>0</v>
      </c>
      <c r="AC577" s="25">
        <v>0</v>
      </c>
      <c r="AD577" s="25">
        <v>0</v>
      </c>
      <c r="AE577" s="25">
        <v>0</v>
      </c>
      <c r="AF577" s="25">
        <v>0</v>
      </c>
      <c r="AG577" s="25">
        <v>0</v>
      </c>
      <c r="AH577" s="25">
        <v>0</v>
      </c>
      <c r="AI577" s="25">
        <v>0</v>
      </c>
      <c r="AJ577" s="25">
        <v>0</v>
      </c>
      <c r="AK577" s="25">
        <v>0</v>
      </c>
      <c r="AL577" s="25">
        <v>0</v>
      </c>
      <c r="AM577" s="95">
        <v>0</v>
      </c>
      <c r="AN577" s="95" t="e">
        <f ca="1">IF(MengeInEEGSummieren(M577),AM577,0)</f>
        <v>#NAME?</v>
      </c>
      <c r="AO577" s="95">
        <f t="shared" si="54"/>
        <v>0</v>
      </c>
      <c r="AP577" s="95">
        <f t="shared" si="55"/>
        <v>0</v>
      </c>
      <c r="AS577">
        <v>0</v>
      </c>
      <c r="AT577">
        <v>0</v>
      </c>
      <c r="AU577" t="e">
        <f t="shared" ca="1" si="56"/>
        <v>#NAME?</v>
      </c>
    </row>
    <row r="578" spans="1:47" x14ac:dyDescent="0.15">
      <c r="A578" s="21" t="s">
        <v>942</v>
      </c>
      <c r="B578" s="22" t="s">
        <v>17</v>
      </c>
      <c r="C578" s="42">
        <v>2001</v>
      </c>
      <c r="D578" s="22" t="s">
        <v>943</v>
      </c>
      <c r="E578" s="22" t="s">
        <v>773</v>
      </c>
      <c r="F578" s="23">
        <v>23.2</v>
      </c>
      <c r="G578" s="23">
        <v>23.2</v>
      </c>
      <c r="H578" s="24">
        <f t="shared" si="51"/>
        <v>0</v>
      </c>
      <c r="I578" s="153">
        <v>0</v>
      </c>
      <c r="J578" s="24">
        <f t="shared" si="52"/>
        <v>0</v>
      </c>
      <c r="K578" s="25">
        <f t="shared" si="53"/>
        <v>0</v>
      </c>
      <c r="L578">
        <v>0</v>
      </c>
      <c r="M578">
        <v>32964608</v>
      </c>
      <c r="N578">
        <v>42065747</v>
      </c>
      <c r="O578" s="52">
        <v>0</v>
      </c>
      <c r="P578" s="52">
        <v>0</v>
      </c>
      <c r="Q578" s="52">
        <v>0</v>
      </c>
      <c r="R578" s="52">
        <v>0</v>
      </c>
      <c r="S578" s="52">
        <v>0</v>
      </c>
      <c r="T578" s="52">
        <v>0</v>
      </c>
      <c r="U578" s="52">
        <v>0</v>
      </c>
      <c r="V578" s="52">
        <v>0</v>
      </c>
      <c r="W578" s="52">
        <v>0</v>
      </c>
      <c r="X578" s="52">
        <v>0</v>
      </c>
      <c r="Y578" s="52">
        <v>0</v>
      </c>
      <c r="Z578" s="52">
        <v>0</v>
      </c>
      <c r="AA578" s="25">
        <v>0</v>
      </c>
      <c r="AB578" s="25">
        <v>0</v>
      </c>
      <c r="AC578" s="25">
        <v>0</v>
      </c>
      <c r="AD578" s="25">
        <v>0</v>
      </c>
      <c r="AE578" s="25">
        <v>0</v>
      </c>
      <c r="AF578" s="25">
        <v>0</v>
      </c>
      <c r="AG578" s="25">
        <v>0</v>
      </c>
      <c r="AH578" s="25">
        <v>0</v>
      </c>
      <c r="AI578" s="25">
        <v>0</v>
      </c>
      <c r="AJ578" s="25">
        <v>0</v>
      </c>
      <c r="AK578" s="25">
        <v>0</v>
      </c>
      <c r="AL578" s="25">
        <v>0</v>
      </c>
      <c r="AM578" s="95">
        <v>0</v>
      </c>
      <c r="AN578" s="95" t="e">
        <f ca="1">IF(MengeInEEGSummieren(M578),AM578,0)</f>
        <v>#NAME?</v>
      </c>
      <c r="AO578" s="95">
        <f t="shared" si="54"/>
        <v>0</v>
      </c>
      <c r="AP578" s="95">
        <f t="shared" si="55"/>
        <v>0</v>
      </c>
      <c r="AS578">
        <v>0</v>
      </c>
      <c r="AT578">
        <v>0</v>
      </c>
      <c r="AU578" t="e">
        <f t="shared" ca="1" si="56"/>
        <v>#NAME?</v>
      </c>
    </row>
    <row r="579" spans="1:47" x14ac:dyDescent="0.15">
      <c r="A579" s="21" t="s">
        <v>944</v>
      </c>
      <c r="B579" s="22" t="s">
        <v>17</v>
      </c>
      <c r="C579" s="42">
        <v>2001</v>
      </c>
      <c r="D579" s="22" t="s">
        <v>945</v>
      </c>
      <c r="E579" s="22" t="s">
        <v>773</v>
      </c>
      <c r="F579" s="23">
        <v>24.2</v>
      </c>
      <c r="G579" s="23">
        <v>24.2</v>
      </c>
      <c r="H579" s="24">
        <f t="shared" si="51"/>
        <v>0</v>
      </c>
      <c r="I579" s="153">
        <v>0</v>
      </c>
      <c r="J579" s="24">
        <f t="shared" si="52"/>
        <v>0</v>
      </c>
      <c r="K579" s="25">
        <f t="shared" si="53"/>
        <v>0</v>
      </c>
      <c r="L579">
        <v>0</v>
      </c>
      <c r="M579">
        <v>32964608</v>
      </c>
      <c r="N579">
        <v>42065747</v>
      </c>
      <c r="O579" s="52">
        <v>0</v>
      </c>
      <c r="P579" s="52">
        <v>0</v>
      </c>
      <c r="Q579" s="52">
        <v>0</v>
      </c>
      <c r="R579" s="52">
        <v>0</v>
      </c>
      <c r="S579" s="52">
        <v>0</v>
      </c>
      <c r="T579" s="52">
        <v>0</v>
      </c>
      <c r="U579" s="52">
        <v>0</v>
      </c>
      <c r="V579" s="52">
        <v>0</v>
      </c>
      <c r="W579" s="52">
        <v>0</v>
      </c>
      <c r="X579" s="52">
        <v>0</v>
      </c>
      <c r="Y579" s="52">
        <v>0</v>
      </c>
      <c r="Z579" s="52">
        <v>0</v>
      </c>
      <c r="AA579" s="25">
        <v>0</v>
      </c>
      <c r="AB579" s="25">
        <v>0</v>
      </c>
      <c r="AC579" s="25">
        <v>0</v>
      </c>
      <c r="AD579" s="25">
        <v>0</v>
      </c>
      <c r="AE579" s="25">
        <v>0</v>
      </c>
      <c r="AF579" s="25">
        <v>0</v>
      </c>
      <c r="AG579" s="25">
        <v>0</v>
      </c>
      <c r="AH579" s="25">
        <v>0</v>
      </c>
      <c r="AI579" s="25">
        <v>0</v>
      </c>
      <c r="AJ579" s="25">
        <v>0</v>
      </c>
      <c r="AK579" s="25">
        <v>0</v>
      </c>
      <c r="AL579" s="25">
        <v>0</v>
      </c>
      <c r="AM579" s="95">
        <v>0</v>
      </c>
      <c r="AN579" s="95" t="e">
        <f ca="1">IF(MengeInEEGSummieren(M579),AM579,0)</f>
        <v>#NAME?</v>
      </c>
      <c r="AO579" s="95">
        <f t="shared" si="54"/>
        <v>0</v>
      </c>
      <c r="AP579" s="95">
        <f t="shared" si="55"/>
        <v>0</v>
      </c>
      <c r="AS579">
        <v>0</v>
      </c>
      <c r="AT579">
        <v>0</v>
      </c>
      <c r="AU579" t="e">
        <f t="shared" ca="1" si="56"/>
        <v>#NAME?</v>
      </c>
    </row>
    <row r="580" spans="1:47" x14ac:dyDescent="0.15">
      <c r="A580" s="21" t="s">
        <v>946</v>
      </c>
      <c r="B580" s="22" t="s">
        <v>17</v>
      </c>
      <c r="C580" s="42">
        <v>2001</v>
      </c>
      <c r="D580" s="22" t="s">
        <v>947</v>
      </c>
      <c r="E580" s="22" t="s">
        <v>773</v>
      </c>
      <c r="F580" s="23">
        <v>21.64</v>
      </c>
      <c r="G580" s="23">
        <v>21.64</v>
      </c>
      <c r="H580" s="24">
        <f t="shared" si="51"/>
        <v>0</v>
      </c>
      <c r="I580" s="153">
        <v>0</v>
      </c>
      <c r="J580" s="24">
        <f t="shared" si="52"/>
        <v>0</v>
      </c>
      <c r="K580" s="25">
        <f t="shared" si="53"/>
        <v>0</v>
      </c>
      <c r="L580">
        <v>0</v>
      </c>
      <c r="M580">
        <v>32964608</v>
      </c>
      <c r="N580">
        <v>42065747</v>
      </c>
      <c r="O580" s="52">
        <v>0</v>
      </c>
      <c r="P580" s="52">
        <v>0</v>
      </c>
      <c r="Q580" s="52">
        <v>0</v>
      </c>
      <c r="R580" s="52">
        <v>0</v>
      </c>
      <c r="S580" s="52">
        <v>0</v>
      </c>
      <c r="T580" s="52">
        <v>0</v>
      </c>
      <c r="U580" s="52">
        <v>0</v>
      </c>
      <c r="V580" s="52">
        <v>0</v>
      </c>
      <c r="W580" s="52">
        <v>0</v>
      </c>
      <c r="X580" s="52">
        <v>0</v>
      </c>
      <c r="Y580" s="52">
        <v>0</v>
      </c>
      <c r="Z580" s="52">
        <v>0</v>
      </c>
      <c r="AA580" s="25">
        <v>0</v>
      </c>
      <c r="AB580" s="25">
        <v>0</v>
      </c>
      <c r="AC580" s="25">
        <v>0</v>
      </c>
      <c r="AD580" s="25">
        <v>0</v>
      </c>
      <c r="AE580" s="25">
        <v>0</v>
      </c>
      <c r="AF580" s="25">
        <v>0</v>
      </c>
      <c r="AG580" s="25">
        <v>0</v>
      </c>
      <c r="AH580" s="25">
        <v>0</v>
      </c>
      <c r="AI580" s="25">
        <v>0</v>
      </c>
      <c r="AJ580" s="25">
        <v>0</v>
      </c>
      <c r="AK580" s="25">
        <v>0</v>
      </c>
      <c r="AL580" s="25">
        <v>0</v>
      </c>
      <c r="AM580" s="95">
        <v>0</v>
      </c>
      <c r="AN580" s="95" t="e">
        <f ca="1">IF(MengeInEEGSummieren(M580),AM580,0)</f>
        <v>#NAME?</v>
      </c>
      <c r="AO580" s="95">
        <f t="shared" si="54"/>
        <v>0</v>
      </c>
      <c r="AP580" s="95">
        <f t="shared" si="55"/>
        <v>0</v>
      </c>
      <c r="AS580">
        <v>0</v>
      </c>
      <c r="AT580">
        <v>0</v>
      </c>
      <c r="AU580" t="e">
        <f t="shared" ca="1" si="56"/>
        <v>#NAME?</v>
      </c>
    </row>
    <row r="581" spans="1:47" x14ac:dyDescent="0.15">
      <c r="A581" s="21" t="s">
        <v>948</v>
      </c>
      <c r="B581" s="22" t="s">
        <v>17</v>
      </c>
      <c r="C581" s="42">
        <v>2001</v>
      </c>
      <c r="D581" s="22" t="s">
        <v>949</v>
      </c>
      <c r="E581" s="22" t="s">
        <v>773</v>
      </c>
      <c r="F581" s="23">
        <v>22.64</v>
      </c>
      <c r="G581" s="23">
        <v>22.64</v>
      </c>
      <c r="H581" s="24">
        <f t="shared" si="51"/>
        <v>0</v>
      </c>
      <c r="I581" s="153">
        <v>0</v>
      </c>
      <c r="J581" s="24">
        <f t="shared" si="52"/>
        <v>0</v>
      </c>
      <c r="K581" s="25">
        <f t="shared" si="53"/>
        <v>0</v>
      </c>
      <c r="L581">
        <v>0</v>
      </c>
      <c r="M581">
        <v>32964608</v>
      </c>
      <c r="N581">
        <v>42065747</v>
      </c>
      <c r="O581" s="52">
        <v>0</v>
      </c>
      <c r="P581" s="52">
        <v>0</v>
      </c>
      <c r="Q581" s="52">
        <v>0</v>
      </c>
      <c r="R581" s="52">
        <v>0</v>
      </c>
      <c r="S581" s="52">
        <v>0</v>
      </c>
      <c r="T581" s="52">
        <v>0</v>
      </c>
      <c r="U581" s="52">
        <v>0</v>
      </c>
      <c r="V581" s="52">
        <v>0</v>
      </c>
      <c r="W581" s="52">
        <v>0</v>
      </c>
      <c r="X581" s="52">
        <v>0</v>
      </c>
      <c r="Y581" s="52">
        <v>0</v>
      </c>
      <c r="Z581" s="52">
        <v>0</v>
      </c>
      <c r="AA581" s="25">
        <v>0</v>
      </c>
      <c r="AB581" s="25">
        <v>0</v>
      </c>
      <c r="AC581" s="25">
        <v>0</v>
      </c>
      <c r="AD581" s="25">
        <v>0</v>
      </c>
      <c r="AE581" s="25">
        <v>0</v>
      </c>
      <c r="AF581" s="25">
        <v>0</v>
      </c>
      <c r="AG581" s="25">
        <v>0</v>
      </c>
      <c r="AH581" s="25">
        <v>0</v>
      </c>
      <c r="AI581" s="25">
        <v>0</v>
      </c>
      <c r="AJ581" s="25">
        <v>0</v>
      </c>
      <c r="AK581" s="25">
        <v>0</v>
      </c>
      <c r="AL581" s="25">
        <v>0</v>
      </c>
      <c r="AM581" s="95">
        <v>0</v>
      </c>
      <c r="AN581" s="95" t="e">
        <f ca="1">IF(MengeInEEGSummieren(M581),AM581,0)</f>
        <v>#NAME?</v>
      </c>
      <c r="AO581" s="95">
        <f t="shared" si="54"/>
        <v>0</v>
      </c>
      <c r="AP581" s="95">
        <f t="shared" si="55"/>
        <v>0</v>
      </c>
      <c r="AS581">
        <v>0</v>
      </c>
      <c r="AT581">
        <v>0</v>
      </c>
      <c r="AU581" t="e">
        <f t="shared" ca="1" si="56"/>
        <v>#NAME?</v>
      </c>
    </row>
    <row r="582" spans="1:47" x14ac:dyDescent="0.15">
      <c r="A582" s="21" t="s">
        <v>950</v>
      </c>
      <c r="B582" s="22" t="s">
        <v>17</v>
      </c>
      <c r="C582" s="42">
        <v>2001</v>
      </c>
      <c r="D582" s="22" t="s">
        <v>951</v>
      </c>
      <c r="E582" s="22" t="s">
        <v>773</v>
      </c>
      <c r="F582" s="23">
        <v>23.64</v>
      </c>
      <c r="G582" s="23">
        <v>23.64</v>
      </c>
      <c r="H582" s="24">
        <f t="shared" si="51"/>
        <v>0</v>
      </c>
      <c r="I582" s="153">
        <v>0</v>
      </c>
      <c r="J582" s="24">
        <f t="shared" si="52"/>
        <v>0</v>
      </c>
      <c r="K582" s="25">
        <f t="shared" si="53"/>
        <v>0</v>
      </c>
      <c r="L582">
        <v>0</v>
      </c>
      <c r="M582">
        <v>32964608</v>
      </c>
      <c r="N582">
        <v>42065747</v>
      </c>
      <c r="O582" s="52">
        <v>0</v>
      </c>
      <c r="P582" s="52">
        <v>0</v>
      </c>
      <c r="Q582" s="52">
        <v>0</v>
      </c>
      <c r="R582" s="52">
        <v>0</v>
      </c>
      <c r="S582" s="52">
        <v>0</v>
      </c>
      <c r="T582" s="52">
        <v>0</v>
      </c>
      <c r="U582" s="52">
        <v>0</v>
      </c>
      <c r="V582" s="52">
        <v>0</v>
      </c>
      <c r="W582" s="52">
        <v>0</v>
      </c>
      <c r="X582" s="52">
        <v>0</v>
      </c>
      <c r="Y582" s="52">
        <v>0</v>
      </c>
      <c r="Z582" s="52">
        <v>0</v>
      </c>
      <c r="AA582" s="25">
        <v>0</v>
      </c>
      <c r="AB582" s="25">
        <v>0</v>
      </c>
      <c r="AC582" s="25">
        <v>0</v>
      </c>
      <c r="AD582" s="25">
        <v>0</v>
      </c>
      <c r="AE582" s="25">
        <v>0</v>
      </c>
      <c r="AF582" s="25">
        <v>0</v>
      </c>
      <c r="AG582" s="25">
        <v>0</v>
      </c>
      <c r="AH582" s="25">
        <v>0</v>
      </c>
      <c r="AI582" s="25">
        <v>0</v>
      </c>
      <c r="AJ582" s="25">
        <v>0</v>
      </c>
      <c r="AK582" s="25">
        <v>0</v>
      </c>
      <c r="AL582" s="25">
        <v>0</v>
      </c>
      <c r="AM582" s="95">
        <v>0</v>
      </c>
      <c r="AN582" s="95" t="e">
        <f ca="1">IF(MengeInEEGSummieren(M582),AM582,0)</f>
        <v>#NAME?</v>
      </c>
      <c r="AO582" s="95">
        <f t="shared" si="54"/>
        <v>0</v>
      </c>
      <c r="AP582" s="95">
        <f t="shared" si="55"/>
        <v>0</v>
      </c>
      <c r="AS582">
        <v>0</v>
      </c>
      <c r="AT582">
        <v>0</v>
      </c>
      <c r="AU582" t="e">
        <f t="shared" ca="1" si="56"/>
        <v>#NAME?</v>
      </c>
    </row>
    <row r="583" spans="1:47" x14ac:dyDescent="0.15">
      <c r="A583" s="21" t="s">
        <v>952</v>
      </c>
      <c r="B583" s="22" t="s">
        <v>17</v>
      </c>
      <c r="C583" s="42">
        <v>2001</v>
      </c>
      <c r="D583" s="22" t="s">
        <v>953</v>
      </c>
      <c r="E583" s="22" t="s">
        <v>773</v>
      </c>
      <c r="F583" s="23">
        <v>24.64</v>
      </c>
      <c r="G583" s="23">
        <v>24.64</v>
      </c>
      <c r="H583" s="24">
        <f t="shared" si="51"/>
        <v>0</v>
      </c>
      <c r="I583" s="153">
        <v>0</v>
      </c>
      <c r="J583" s="24">
        <f t="shared" si="52"/>
        <v>0</v>
      </c>
      <c r="K583" s="25">
        <f t="shared" si="53"/>
        <v>0</v>
      </c>
      <c r="L583">
        <v>0</v>
      </c>
      <c r="M583">
        <v>32964608</v>
      </c>
      <c r="N583">
        <v>42065747</v>
      </c>
      <c r="O583" s="52">
        <v>0</v>
      </c>
      <c r="P583" s="52">
        <v>0</v>
      </c>
      <c r="Q583" s="52">
        <v>0</v>
      </c>
      <c r="R583" s="52">
        <v>0</v>
      </c>
      <c r="S583" s="52">
        <v>0</v>
      </c>
      <c r="T583" s="52">
        <v>0</v>
      </c>
      <c r="U583" s="52">
        <v>0</v>
      </c>
      <c r="V583" s="52">
        <v>0</v>
      </c>
      <c r="W583" s="52">
        <v>0</v>
      </c>
      <c r="X583" s="52">
        <v>0</v>
      </c>
      <c r="Y583" s="52">
        <v>0</v>
      </c>
      <c r="Z583" s="52">
        <v>0</v>
      </c>
      <c r="AA583" s="25">
        <v>0</v>
      </c>
      <c r="AB583" s="25">
        <v>0</v>
      </c>
      <c r="AC583" s="25">
        <v>0</v>
      </c>
      <c r="AD583" s="25">
        <v>0</v>
      </c>
      <c r="AE583" s="25">
        <v>0</v>
      </c>
      <c r="AF583" s="25">
        <v>0</v>
      </c>
      <c r="AG583" s="25">
        <v>0</v>
      </c>
      <c r="AH583" s="25">
        <v>0</v>
      </c>
      <c r="AI583" s="25">
        <v>0</v>
      </c>
      <c r="AJ583" s="25">
        <v>0</v>
      </c>
      <c r="AK583" s="25">
        <v>0</v>
      </c>
      <c r="AL583" s="25">
        <v>0</v>
      </c>
      <c r="AM583" s="95">
        <v>0</v>
      </c>
      <c r="AN583" s="95" t="e">
        <f ca="1">IF(MengeInEEGSummieren(M583),AM583,0)</f>
        <v>#NAME?</v>
      </c>
      <c r="AO583" s="95">
        <f t="shared" si="54"/>
        <v>0</v>
      </c>
      <c r="AP583" s="95">
        <f t="shared" si="55"/>
        <v>0</v>
      </c>
      <c r="AS583">
        <v>0</v>
      </c>
      <c r="AT583">
        <v>0</v>
      </c>
      <c r="AU583" t="e">
        <f t="shared" ca="1" si="56"/>
        <v>#NAME?</v>
      </c>
    </row>
    <row r="584" spans="1:47" x14ac:dyDescent="0.15">
      <c r="A584" s="21" t="s">
        <v>954</v>
      </c>
      <c r="B584" s="22" t="s">
        <v>17</v>
      </c>
      <c r="C584" s="42">
        <v>2001</v>
      </c>
      <c r="D584" s="22" t="s">
        <v>955</v>
      </c>
      <c r="E584" s="22" t="s">
        <v>773</v>
      </c>
      <c r="F584" s="23">
        <v>25.64</v>
      </c>
      <c r="G584" s="23">
        <v>25.64</v>
      </c>
      <c r="H584" s="24">
        <f t="shared" si="51"/>
        <v>0</v>
      </c>
      <c r="I584" s="153">
        <v>0</v>
      </c>
      <c r="J584" s="24">
        <f t="shared" si="52"/>
        <v>0</v>
      </c>
      <c r="K584" s="25">
        <f t="shared" si="53"/>
        <v>0</v>
      </c>
      <c r="L584">
        <v>0</v>
      </c>
      <c r="M584">
        <v>32964608</v>
      </c>
      <c r="N584">
        <v>42065747</v>
      </c>
      <c r="O584" s="52">
        <v>0</v>
      </c>
      <c r="P584" s="52">
        <v>0</v>
      </c>
      <c r="Q584" s="52">
        <v>0</v>
      </c>
      <c r="R584" s="52">
        <v>0</v>
      </c>
      <c r="S584" s="52">
        <v>0</v>
      </c>
      <c r="T584" s="52">
        <v>0</v>
      </c>
      <c r="U584" s="52">
        <v>0</v>
      </c>
      <c r="V584" s="52">
        <v>0</v>
      </c>
      <c r="W584" s="52">
        <v>0</v>
      </c>
      <c r="X584" s="52">
        <v>0</v>
      </c>
      <c r="Y584" s="52">
        <v>0</v>
      </c>
      <c r="Z584" s="52">
        <v>0</v>
      </c>
      <c r="AA584" s="25">
        <v>0</v>
      </c>
      <c r="AB584" s="25">
        <v>0</v>
      </c>
      <c r="AC584" s="25">
        <v>0</v>
      </c>
      <c r="AD584" s="25">
        <v>0</v>
      </c>
      <c r="AE584" s="25">
        <v>0</v>
      </c>
      <c r="AF584" s="25">
        <v>0</v>
      </c>
      <c r="AG584" s="25">
        <v>0</v>
      </c>
      <c r="AH584" s="25">
        <v>0</v>
      </c>
      <c r="AI584" s="25">
        <v>0</v>
      </c>
      <c r="AJ584" s="25">
        <v>0</v>
      </c>
      <c r="AK584" s="25">
        <v>0</v>
      </c>
      <c r="AL584" s="25">
        <v>0</v>
      </c>
      <c r="AM584" s="95">
        <v>0</v>
      </c>
      <c r="AN584" s="95" t="e">
        <f ca="1">IF(MengeInEEGSummieren(M584),AM584,0)</f>
        <v>#NAME?</v>
      </c>
      <c r="AO584" s="95">
        <f t="shared" si="54"/>
        <v>0</v>
      </c>
      <c r="AP584" s="95">
        <f t="shared" si="55"/>
        <v>0</v>
      </c>
      <c r="AS584">
        <v>0</v>
      </c>
      <c r="AT584">
        <v>0</v>
      </c>
      <c r="AU584" t="e">
        <f t="shared" ca="1" si="56"/>
        <v>#NAME?</v>
      </c>
    </row>
    <row r="585" spans="1:47" x14ac:dyDescent="0.15">
      <c r="A585" s="21" t="s">
        <v>956</v>
      </c>
      <c r="B585" s="22" t="s">
        <v>17</v>
      </c>
      <c r="C585" s="42">
        <v>2001</v>
      </c>
      <c r="D585" s="22" t="s">
        <v>957</v>
      </c>
      <c r="E585" s="22" t="s">
        <v>773</v>
      </c>
      <c r="F585" s="23">
        <v>26.64</v>
      </c>
      <c r="G585" s="23">
        <v>26.64</v>
      </c>
      <c r="H585" s="24">
        <f t="shared" si="51"/>
        <v>0</v>
      </c>
      <c r="I585" s="153">
        <v>0</v>
      </c>
      <c r="J585" s="24">
        <f t="shared" si="52"/>
        <v>0</v>
      </c>
      <c r="K585" s="25">
        <f t="shared" si="53"/>
        <v>0</v>
      </c>
      <c r="L585">
        <v>0</v>
      </c>
      <c r="M585">
        <v>32964608</v>
      </c>
      <c r="N585">
        <v>42065747</v>
      </c>
      <c r="O585" s="52">
        <v>0</v>
      </c>
      <c r="P585" s="52">
        <v>0</v>
      </c>
      <c r="Q585" s="52">
        <v>0</v>
      </c>
      <c r="R585" s="52">
        <v>0</v>
      </c>
      <c r="S585" s="52">
        <v>0</v>
      </c>
      <c r="T585" s="52">
        <v>0</v>
      </c>
      <c r="U585" s="52">
        <v>0</v>
      </c>
      <c r="V585" s="52">
        <v>0</v>
      </c>
      <c r="W585" s="52">
        <v>0</v>
      </c>
      <c r="X585" s="52">
        <v>0</v>
      </c>
      <c r="Y585" s="52">
        <v>0</v>
      </c>
      <c r="Z585" s="52">
        <v>0</v>
      </c>
      <c r="AA585" s="25">
        <v>0</v>
      </c>
      <c r="AB585" s="25">
        <v>0</v>
      </c>
      <c r="AC585" s="25">
        <v>0</v>
      </c>
      <c r="AD585" s="25">
        <v>0</v>
      </c>
      <c r="AE585" s="25">
        <v>0</v>
      </c>
      <c r="AF585" s="25">
        <v>0</v>
      </c>
      <c r="AG585" s="25">
        <v>0</v>
      </c>
      <c r="AH585" s="25">
        <v>0</v>
      </c>
      <c r="AI585" s="25">
        <v>0</v>
      </c>
      <c r="AJ585" s="25">
        <v>0</v>
      </c>
      <c r="AK585" s="25">
        <v>0</v>
      </c>
      <c r="AL585" s="25">
        <v>0</v>
      </c>
      <c r="AM585" s="95">
        <v>0</v>
      </c>
      <c r="AN585" s="95" t="e">
        <f ca="1">IF(MengeInEEGSummieren(M585),AM585,0)</f>
        <v>#NAME?</v>
      </c>
      <c r="AO585" s="95">
        <f t="shared" si="54"/>
        <v>0</v>
      </c>
      <c r="AP585" s="95">
        <f t="shared" si="55"/>
        <v>0</v>
      </c>
      <c r="AS585">
        <v>0</v>
      </c>
      <c r="AT585">
        <v>0</v>
      </c>
      <c r="AU585" t="e">
        <f t="shared" ca="1" si="56"/>
        <v>#NAME?</v>
      </c>
    </row>
    <row r="586" spans="1:47" x14ac:dyDescent="0.15">
      <c r="A586" s="21" t="s">
        <v>958</v>
      </c>
      <c r="B586" s="22" t="s">
        <v>17</v>
      </c>
      <c r="C586" s="42">
        <v>2001</v>
      </c>
      <c r="D586" s="22" t="s">
        <v>959</v>
      </c>
      <c r="E586" s="22" t="s">
        <v>773</v>
      </c>
      <c r="F586" s="23">
        <v>27.64</v>
      </c>
      <c r="G586" s="23">
        <v>27.64</v>
      </c>
      <c r="H586" s="24">
        <f t="shared" si="51"/>
        <v>0</v>
      </c>
      <c r="I586" s="153">
        <v>0</v>
      </c>
      <c r="J586" s="24">
        <f t="shared" si="52"/>
        <v>0</v>
      </c>
      <c r="K586" s="25">
        <f t="shared" si="53"/>
        <v>0</v>
      </c>
      <c r="L586">
        <v>0</v>
      </c>
      <c r="M586">
        <v>32964608</v>
      </c>
      <c r="N586">
        <v>42065747</v>
      </c>
      <c r="O586" s="52">
        <v>0</v>
      </c>
      <c r="P586" s="52">
        <v>0</v>
      </c>
      <c r="Q586" s="52">
        <v>0</v>
      </c>
      <c r="R586" s="52">
        <v>0</v>
      </c>
      <c r="S586" s="52">
        <v>0</v>
      </c>
      <c r="T586" s="52">
        <v>0</v>
      </c>
      <c r="U586" s="52">
        <v>0</v>
      </c>
      <c r="V586" s="52">
        <v>0</v>
      </c>
      <c r="W586" s="52">
        <v>0</v>
      </c>
      <c r="X586" s="52">
        <v>0</v>
      </c>
      <c r="Y586" s="52">
        <v>0</v>
      </c>
      <c r="Z586" s="52">
        <v>0</v>
      </c>
      <c r="AA586" s="25">
        <v>0</v>
      </c>
      <c r="AB586" s="25">
        <v>0</v>
      </c>
      <c r="AC586" s="25">
        <v>0</v>
      </c>
      <c r="AD586" s="25">
        <v>0</v>
      </c>
      <c r="AE586" s="25">
        <v>0</v>
      </c>
      <c r="AF586" s="25">
        <v>0</v>
      </c>
      <c r="AG586" s="25">
        <v>0</v>
      </c>
      <c r="AH586" s="25">
        <v>0</v>
      </c>
      <c r="AI586" s="25">
        <v>0</v>
      </c>
      <c r="AJ586" s="25">
        <v>0</v>
      </c>
      <c r="AK586" s="25">
        <v>0</v>
      </c>
      <c r="AL586" s="25">
        <v>0</v>
      </c>
      <c r="AM586" s="95">
        <v>0</v>
      </c>
      <c r="AN586" s="95" t="e">
        <f ca="1">IF(MengeInEEGSummieren(M586),AM586,0)</f>
        <v>#NAME?</v>
      </c>
      <c r="AO586" s="95">
        <f t="shared" si="54"/>
        <v>0</v>
      </c>
      <c r="AP586" s="95">
        <f t="shared" si="55"/>
        <v>0</v>
      </c>
      <c r="AS586">
        <v>0</v>
      </c>
      <c r="AT586">
        <v>0</v>
      </c>
      <c r="AU586" t="e">
        <f t="shared" ca="1" si="56"/>
        <v>#NAME?</v>
      </c>
    </row>
    <row r="587" spans="1:47" x14ac:dyDescent="0.15">
      <c r="A587" s="21" t="s">
        <v>960</v>
      </c>
      <c r="B587" s="22" t="s">
        <v>17</v>
      </c>
      <c r="C587" s="42">
        <v>2001</v>
      </c>
      <c r="D587" s="22" t="s">
        <v>961</v>
      </c>
      <c r="E587" s="22" t="s">
        <v>773</v>
      </c>
      <c r="F587" s="23">
        <v>14.64</v>
      </c>
      <c r="G587" s="23">
        <v>14.64</v>
      </c>
      <c r="H587" s="24">
        <f t="shared" si="51"/>
        <v>0</v>
      </c>
      <c r="I587" s="153">
        <v>0</v>
      </c>
      <c r="J587" s="24">
        <f t="shared" si="52"/>
        <v>0</v>
      </c>
      <c r="K587" s="25">
        <f t="shared" si="53"/>
        <v>0</v>
      </c>
      <c r="L587">
        <v>0</v>
      </c>
      <c r="M587">
        <v>32964608</v>
      </c>
      <c r="N587">
        <v>42065747</v>
      </c>
      <c r="O587" s="52">
        <v>0</v>
      </c>
      <c r="P587" s="52">
        <v>0</v>
      </c>
      <c r="Q587" s="52">
        <v>0</v>
      </c>
      <c r="R587" s="52">
        <v>0</v>
      </c>
      <c r="S587" s="52">
        <v>0</v>
      </c>
      <c r="T587" s="52">
        <v>0</v>
      </c>
      <c r="U587" s="52">
        <v>0</v>
      </c>
      <c r="V587" s="52">
        <v>0</v>
      </c>
      <c r="W587" s="52">
        <v>0</v>
      </c>
      <c r="X587" s="52">
        <v>0</v>
      </c>
      <c r="Y587" s="52">
        <v>0</v>
      </c>
      <c r="Z587" s="52">
        <v>0</v>
      </c>
      <c r="AA587" s="25">
        <v>0</v>
      </c>
      <c r="AB587" s="25">
        <v>0</v>
      </c>
      <c r="AC587" s="25">
        <v>0</v>
      </c>
      <c r="AD587" s="25">
        <v>0</v>
      </c>
      <c r="AE587" s="25">
        <v>0</v>
      </c>
      <c r="AF587" s="25">
        <v>0</v>
      </c>
      <c r="AG587" s="25">
        <v>0</v>
      </c>
      <c r="AH587" s="25">
        <v>0</v>
      </c>
      <c r="AI587" s="25">
        <v>0</v>
      </c>
      <c r="AJ587" s="25">
        <v>0</v>
      </c>
      <c r="AK587" s="25">
        <v>0</v>
      </c>
      <c r="AL587" s="25">
        <v>0</v>
      </c>
      <c r="AM587" s="95">
        <v>0</v>
      </c>
      <c r="AN587" s="95" t="e">
        <f ca="1">IF(MengeInEEGSummieren(M587),AM587,0)</f>
        <v>#NAME?</v>
      </c>
      <c r="AO587" s="95">
        <f t="shared" si="54"/>
        <v>0</v>
      </c>
      <c r="AP587" s="95">
        <f t="shared" si="55"/>
        <v>0</v>
      </c>
      <c r="AS587">
        <v>0</v>
      </c>
      <c r="AT587">
        <v>0</v>
      </c>
      <c r="AU587" t="e">
        <f t="shared" ca="1" si="56"/>
        <v>#NAME?</v>
      </c>
    </row>
    <row r="588" spans="1:47" x14ac:dyDescent="0.15">
      <c r="A588" s="21" t="s">
        <v>962</v>
      </c>
      <c r="B588" s="22" t="s">
        <v>17</v>
      </c>
      <c r="C588" s="42">
        <v>2001</v>
      </c>
      <c r="D588" s="22" t="s">
        <v>963</v>
      </c>
      <c r="E588" s="22" t="s">
        <v>773</v>
      </c>
      <c r="F588" s="23">
        <v>20.64</v>
      </c>
      <c r="G588" s="23">
        <v>20.64</v>
      </c>
      <c r="H588" s="24">
        <f t="shared" si="51"/>
        <v>0</v>
      </c>
      <c r="I588" s="153">
        <v>0</v>
      </c>
      <c r="J588" s="24">
        <f t="shared" si="52"/>
        <v>0</v>
      </c>
      <c r="K588" s="25">
        <f t="shared" si="53"/>
        <v>0</v>
      </c>
      <c r="L588">
        <v>0</v>
      </c>
      <c r="M588">
        <v>32964608</v>
      </c>
      <c r="N588">
        <v>42065747</v>
      </c>
      <c r="O588" s="52">
        <v>0</v>
      </c>
      <c r="P588" s="52">
        <v>0</v>
      </c>
      <c r="Q588" s="52">
        <v>0</v>
      </c>
      <c r="R588" s="52">
        <v>0</v>
      </c>
      <c r="S588" s="52">
        <v>0</v>
      </c>
      <c r="T588" s="52">
        <v>0</v>
      </c>
      <c r="U588" s="52">
        <v>0</v>
      </c>
      <c r="V588" s="52">
        <v>0</v>
      </c>
      <c r="W588" s="52">
        <v>0</v>
      </c>
      <c r="X588" s="52">
        <v>0</v>
      </c>
      <c r="Y588" s="52">
        <v>0</v>
      </c>
      <c r="Z588" s="52">
        <v>0</v>
      </c>
      <c r="AA588" s="25">
        <v>0</v>
      </c>
      <c r="AB588" s="25">
        <v>0</v>
      </c>
      <c r="AC588" s="25">
        <v>0</v>
      </c>
      <c r="AD588" s="25">
        <v>0</v>
      </c>
      <c r="AE588" s="25">
        <v>0</v>
      </c>
      <c r="AF588" s="25">
        <v>0</v>
      </c>
      <c r="AG588" s="25">
        <v>0</v>
      </c>
      <c r="AH588" s="25">
        <v>0</v>
      </c>
      <c r="AI588" s="25">
        <v>0</v>
      </c>
      <c r="AJ588" s="25">
        <v>0</v>
      </c>
      <c r="AK588" s="25">
        <v>0</v>
      </c>
      <c r="AL588" s="25">
        <v>0</v>
      </c>
      <c r="AM588" s="95">
        <v>0</v>
      </c>
      <c r="AN588" s="95" t="e">
        <f ca="1">IF(MengeInEEGSummieren(M588),AM588,0)</f>
        <v>#NAME?</v>
      </c>
      <c r="AO588" s="95">
        <f t="shared" si="54"/>
        <v>0</v>
      </c>
      <c r="AP588" s="95">
        <f t="shared" si="55"/>
        <v>0</v>
      </c>
      <c r="AS588">
        <v>0</v>
      </c>
      <c r="AT588">
        <v>0</v>
      </c>
      <c r="AU588" t="e">
        <f t="shared" ca="1" si="56"/>
        <v>#NAME?</v>
      </c>
    </row>
    <row r="589" spans="1:47" x14ac:dyDescent="0.15">
      <c r="A589" s="21" t="s">
        <v>964</v>
      </c>
      <c r="B589" s="22" t="s">
        <v>17</v>
      </c>
      <c r="C589" s="42">
        <v>2001</v>
      </c>
      <c r="D589" s="22" t="s">
        <v>965</v>
      </c>
      <c r="E589" s="22" t="s">
        <v>773</v>
      </c>
      <c r="F589" s="23">
        <v>13.2</v>
      </c>
      <c r="G589" s="23">
        <v>13.2</v>
      </c>
      <c r="H589" s="24">
        <f t="shared" si="51"/>
        <v>0</v>
      </c>
      <c r="I589" s="153">
        <v>0</v>
      </c>
      <c r="J589" s="24">
        <f t="shared" si="52"/>
        <v>0</v>
      </c>
      <c r="K589" s="25">
        <f t="shared" si="53"/>
        <v>0</v>
      </c>
      <c r="L589">
        <v>0</v>
      </c>
      <c r="M589">
        <v>32964608</v>
      </c>
      <c r="N589">
        <v>42065747</v>
      </c>
      <c r="O589" s="52">
        <v>0</v>
      </c>
      <c r="P589" s="52">
        <v>0</v>
      </c>
      <c r="Q589" s="52">
        <v>0</v>
      </c>
      <c r="R589" s="52">
        <v>0</v>
      </c>
      <c r="S589" s="52">
        <v>0</v>
      </c>
      <c r="T589" s="52">
        <v>0</v>
      </c>
      <c r="U589" s="52">
        <v>0</v>
      </c>
      <c r="V589" s="52">
        <v>0</v>
      </c>
      <c r="W589" s="52">
        <v>0</v>
      </c>
      <c r="X589" s="52">
        <v>0</v>
      </c>
      <c r="Y589" s="52">
        <v>0</v>
      </c>
      <c r="Z589" s="52">
        <v>0</v>
      </c>
      <c r="AA589" s="25">
        <v>0</v>
      </c>
      <c r="AB589" s="25">
        <v>0</v>
      </c>
      <c r="AC589" s="25">
        <v>0</v>
      </c>
      <c r="AD589" s="25">
        <v>0</v>
      </c>
      <c r="AE589" s="25">
        <v>0</v>
      </c>
      <c r="AF589" s="25">
        <v>0</v>
      </c>
      <c r="AG589" s="25">
        <v>0</v>
      </c>
      <c r="AH589" s="25">
        <v>0</v>
      </c>
      <c r="AI589" s="25">
        <v>0</v>
      </c>
      <c r="AJ589" s="25">
        <v>0</v>
      </c>
      <c r="AK589" s="25">
        <v>0</v>
      </c>
      <c r="AL589" s="25">
        <v>0</v>
      </c>
      <c r="AM589" s="95">
        <v>0</v>
      </c>
      <c r="AN589" s="95" t="e">
        <f ca="1">IF(MengeInEEGSummieren(M589),AM589,0)</f>
        <v>#NAME?</v>
      </c>
      <c r="AO589" s="95">
        <f t="shared" si="54"/>
        <v>0</v>
      </c>
      <c r="AP589" s="95">
        <f t="shared" si="55"/>
        <v>0</v>
      </c>
      <c r="AS589">
        <v>0</v>
      </c>
      <c r="AT589">
        <v>0</v>
      </c>
      <c r="AU589" t="e">
        <f t="shared" ca="1" si="56"/>
        <v>#NAME?</v>
      </c>
    </row>
    <row r="590" spans="1:47" x14ac:dyDescent="0.15">
      <c r="A590" s="21" t="s">
        <v>966</v>
      </c>
      <c r="B590" s="22" t="s">
        <v>17</v>
      </c>
      <c r="C590" s="42">
        <v>2001</v>
      </c>
      <c r="D590" s="22" t="s">
        <v>967</v>
      </c>
      <c r="E590" s="22" t="s">
        <v>773</v>
      </c>
      <c r="F590" s="23">
        <v>19.2</v>
      </c>
      <c r="G590" s="23">
        <v>19.2</v>
      </c>
      <c r="H590" s="24">
        <f t="shared" si="51"/>
        <v>0</v>
      </c>
      <c r="I590" s="153">
        <v>0</v>
      </c>
      <c r="J590" s="24">
        <f t="shared" si="52"/>
        <v>0</v>
      </c>
      <c r="K590" s="25">
        <f t="shared" si="53"/>
        <v>0</v>
      </c>
      <c r="L590">
        <v>0</v>
      </c>
      <c r="M590">
        <v>32964608</v>
      </c>
      <c r="N590">
        <v>42065747</v>
      </c>
      <c r="O590" s="52">
        <v>0</v>
      </c>
      <c r="P590" s="52">
        <v>0</v>
      </c>
      <c r="Q590" s="52">
        <v>0</v>
      </c>
      <c r="R590" s="52">
        <v>0</v>
      </c>
      <c r="S590" s="52">
        <v>0</v>
      </c>
      <c r="T590" s="52">
        <v>0</v>
      </c>
      <c r="U590" s="52">
        <v>0</v>
      </c>
      <c r="V590" s="52">
        <v>0</v>
      </c>
      <c r="W590" s="52">
        <v>0</v>
      </c>
      <c r="X590" s="52">
        <v>0</v>
      </c>
      <c r="Y590" s="52">
        <v>0</v>
      </c>
      <c r="Z590" s="52">
        <v>0</v>
      </c>
      <c r="AA590" s="25">
        <v>0</v>
      </c>
      <c r="AB590" s="25">
        <v>0</v>
      </c>
      <c r="AC590" s="25">
        <v>0</v>
      </c>
      <c r="AD590" s="25">
        <v>0</v>
      </c>
      <c r="AE590" s="25">
        <v>0</v>
      </c>
      <c r="AF590" s="25">
        <v>0</v>
      </c>
      <c r="AG590" s="25">
        <v>0</v>
      </c>
      <c r="AH590" s="25">
        <v>0</v>
      </c>
      <c r="AI590" s="25">
        <v>0</v>
      </c>
      <c r="AJ590" s="25">
        <v>0</v>
      </c>
      <c r="AK590" s="25">
        <v>0</v>
      </c>
      <c r="AL590" s="25">
        <v>0</v>
      </c>
      <c r="AM590" s="95">
        <v>0</v>
      </c>
      <c r="AN590" s="95" t="e">
        <f ca="1">IF(MengeInEEGSummieren(M590),AM590,0)</f>
        <v>#NAME?</v>
      </c>
      <c r="AO590" s="95">
        <f t="shared" si="54"/>
        <v>0</v>
      </c>
      <c r="AP590" s="95">
        <f t="shared" si="55"/>
        <v>0</v>
      </c>
      <c r="AS590">
        <v>0</v>
      </c>
      <c r="AT590">
        <v>0</v>
      </c>
      <c r="AU590" t="e">
        <f t="shared" ca="1" si="56"/>
        <v>#NAME?</v>
      </c>
    </row>
    <row r="591" spans="1:47" x14ac:dyDescent="0.15">
      <c r="A591" s="21" t="s">
        <v>968</v>
      </c>
      <c r="B591" s="22" t="s">
        <v>17</v>
      </c>
      <c r="C591" s="42">
        <v>2001</v>
      </c>
      <c r="D591" s="22" t="s">
        <v>969</v>
      </c>
      <c r="E591" s="22" t="s">
        <v>773</v>
      </c>
      <c r="F591" s="23">
        <v>12.18</v>
      </c>
      <c r="G591" s="23">
        <v>12.18</v>
      </c>
      <c r="H591" s="24">
        <f t="shared" si="51"/>
        <v>0</v>
      </c>
      <c r="I591" s="153">
        <v>0</v>
      </c>
      <c r="J591" s="24">
        <f t="shared" si="52"/>
        <v>0</v>
      </c>
      <c r="K591" s="25">
        <f t="shared" si="53"/>
        <v>0</v>
      </c>
      <c r="L591">
        <v>0</v>
      </c>
      <c r="M591">
        <v>32964608</v>
      </c>
      <c r="N591">
        <v>42065747</v>
      </c>
      <c r="O591" s="52">
        <v>0</v>
      </c>
      <c r="P591" s="52">
        <v>0</v>
      </c>
      <c r="Q591" s="52">
        <v>0</v>
      </c>
      <c r="R591" s="52">
        <v>0</v>
      </c>
      <c r="S591" s="52">
        <v>0</v>
      </c>
      <c r="T591" s="52">
        <v>0</v>
      </c>
      <c r="U591" s="52">
        <v>0</v>
      </c>
      <c r="V591" s="52">
        <v>0</v>
      </c>
      <c r="W591" s="52">
        <v>0</v>
      </c>
      <c r="X591" s="52">
        <v>0</v>
      </c>
      <c r="Y591" s="52">
        <v>0</v>
      </c>
      <c r="Z591" s="52">
        <v>0</v>
      </c>
      <c r="AA591" s="25">
        <v>0</v>
      </c>
      <c r="AB591" s="25">
        <v>0</v>
      </c>
      <c r="AC591" s="25">
        <v>0</v>
      </c>
      <c r="AD591" s="25">
        <v>0</v>
      </c>
      <c r="AE591" s="25">
        <v>0</v>
      </c>
      <c r="AF591" s="25">
        <v>0</v>
      </c>
      <c r="AG591" s="25">
        <v>0</v>
      </c>
      <c r="AH591" s="25">
        <v>0</v>
      </c>
      <c r="AI591" s="25">
        <v>0</v>
      </c>
      <c r="AJ591" s="25">
        <v>0</v>
      </c>
      <c r="AK591" s="25">
        <v>0</v>
      </c>
      <c r="AL591" s="25">
        <v>0</v>
      </c>
      <c r="AM591" s="95">
        <v>0</v>
      </c>
      <c r="AN591" s="95" t="e">
        <f ca="1">IF(MengeInEEGSummieren(M591),AM591,0)</f>
        <v>#NAME?</v>
      </c>
      <c r="AO591" s="95">
        <f t="shared" si="54"/>
        <v>0</v>
      </c>
      <c r="AP591" s="95">
        <f t="shared" si="55"/>
        <v>0</v>
      </c>
      <c r="AS591">
        <v>0</v>
      </c>
      <c r="AT591">
        <v>0</v>
      </c>
      <c r="AU591" t="e">
        <f t="shared" ca="1" si="56"/>
        <v>#NAME?</v>
      </c>
    </row>
    <row r="592" spans="1:47" x14ac:dyDescent="0.15">
      <c r="A592" s="21" t="s">
        <v>970</v>
      </c>
      <c r="B592" s="22" t="s">
        <v>17</v>
      </c>
      <c r="C592" s="42">
        <v>2001</v>
      </c>
      <c r="D592" s="22" t="s">
        <v>971</v>
      </c>
      <c r="E592" s="22" t="s">
        <v>773</v>
      </c>
      <c r="F592" s="23">
        <v>16.18</v>
      </c>
      <c r="G592" s="23">
        <v>16.18</v>
      </c>
      <c r="H592" s="24">
        <f t="shared" ref="H592:H655" si="57">AM592</f>
        <v>0</v>
      </c>
      <c r="I592" s="153">
        <v>0</v>
      </c>
      <c r="J592" s="24">
        <f t="shared" ref="J592:J655" si="58">SUM(O592:Z592,AT592)</f>
        <v>0</v>
      </c>
      <c r="K592" s="25">
        <f t="shared" ref="K592:K655" si="59">SUM(AA592:AL592,AS592)</f>
        <v>0</v>
      </c>
      <c r="L592">
        <v>0</v>
      </c>
      <c r="M592">
        <v>32964608</v>
      </c>
      <c r="N592">
        <v>42065747</v>
      </c>
      <c r="O592" s="52">
        <v>0</v>
      </c>
      <c r="P592" s="52">
        <v>0</v>
      </c>
      <c r="Q592" s="52">
        <v>0</v>
      </c>
      <c r="R592" s="52">
        <v>0</v>
      </c>
      <c r="S592" s="52">
        <v>0</v>
      </c>
      <c r="T592" s="52">
        <v>0</v>
      </c>
      <c r="U592" s="52">
        <v>0</v>
      </c>
      <c r="V592" s="52">
        <v>0</v>
      </c>
      <c r="W592" s="52">
        <v>0</v>
      </c>
      <c r="X592" s="52">
        <v>0</v>
      </c>
      <c r="Y592" s="52">
        <v>0</v>
      </c>
      <c r="Z592" s="52">
        <v>0</v>
      </c>
      <c r="AA592" s="25">
        <v>0</v>
      </c>
      <c r="AB592" s="25">
        <v>0</v>
      </c>
      <c r="AC592" s="25">
        <v>0</v>
      </c>
      <c r="AD592" s="25">
        <v>0</v>
      </c>
      <c r="AE592" s="25">
        <v>0</v>
      </c>
      <c r="AF592" s="25">
        <v>0</v>
      </c>
      <c r="AG592" s="25">
        <v>0</v>
      </c>
      <c r="AH592" s="25">
        <v>0</v>
      </c>
      <c r="AI592" s="25">
        <v>0</v>
      </c>
      <c r="AJ592" s="25">
        <v>0</v>
      </c>
      <c r="AK592" s="25">
        <v>0</v>
      </c>
      <c r="AL592" s="25">
        <v>0</v>
      </c>
      <c r="AM592" s="95">
        <v>0</v>
      </c>
      <c r="AN592" s="95" t="e">
        <f ca="1">IF(MengeInEEGSummieren(M592),AM592,0)</f>
        <v>#NAME?</v>
      </c>
      <c r="AO592" s="95">
        <f t="shared" ref="AO592:AO655" si="60">IF(AQ592,$H592,0)</f>
        <v>0</v>
      </c>
      <c r="AP592" s="95">
        <f t="shared" ref="AP592:AP655" si="61">IF(AR592,$H592,0)</f>
        <v>0</v>
      </c>
      <c r="AS592">
        <v>0</v>
      </c>
      <c r="AT592">
        <v>0</v>
      </c>
      <c r="AU592" t="e">
        <f t="shared" ref="AU592:AU655" ca="1" si="62">EVFlag(M592)</f>
        <v>#NAME?</v>
      </c>
    </row>
    <row r="593" spans="1:47" x14ac:dyDescent="0.15">
      <c r="A593" s="21" t="s">
        <v>972</v>
      </c>
      <c r="B593" s="22" t="s">
        <v>17</v>
      </c>
      <c r="C593" s="42">
        <v>2001</v>
      </c>
      <c r="D593" s="22" t="s">
        <v>973</v>
      </c>
      <c r="E593" s="22" t="s">
        <v>773</v>
      </c>
      <c r="F593" s="23">
        <v>14.68</v>
      </c>
      <c r="G593" s="23">
        <v>14.68</v>
      </c>
      <c r="H593" s="24">
        <f t="shared" si="57"/>
        <v>0</v>
      </c>
      <c r="I593" s="153">
        <v>0</v>
      </c>
      <c r="J593" s="24">
        <f t="shared" si="58"/>
        <v>0</v>
      </c>
      <c r="K593" s="25">
        <f t="shared" si="59"/>
        <v>0</v>
      </c>
      <c r="L593">
        <v>0</v>
      </c>
      <c r="M593">
        <v>32964608</v>
      </c>
      <c r="N593">
        <v>42065747</v>
      </c>
      <c r="O593" s="52">
        <v>0</v>
      </c>
      <c r="P593" s="52">
        <v>0</v>
      </c>
      <c r="Q593" s="52">
        <v>0</v>
      </c>
      <c r="R593" s="52">
        <v>0</v>
      </c>
      <c r="S593" s="52">
        <v>0</v>
      </c>
      <c r="T593" s="52">
        <v>0</v>
      </c>
      <c r="U593" s="52">
        <v>0</v>
      </c>
      <c r="V593" s="52">
        <v>0</v>
      </c>
      <c r="W593" s="52">
        <v>0</v>
      </c>
      <c r="X593" s="52">
        <v>0</v>
      </c>
      <c r="Y593" s="52">
        <v>0</v>
      </c>
      <c r="Z593" s="52">
        <v>0</v>
      </c>
      <c r="AA593" s="25">
        <v>0</v>
      </c>
      <c r="AB593" s="25">
        <v>0</v>
      </c>
      <c r="AC593" s="25">
        <v>0</v>
      </c>
      <c r="AD593" s="25">
        <v>0</v>
      </c>
      <c r="AE593" s="25">
        <v>0</v>
      </c>
      <c r="AF593" s="25">
        <v>0</v>
      </c>
      <c r="AG593" s="25">
        <v>0</v>
      </c>
      <c r="AH593" s="25">
        <v>0</v>
      </c>
      <c r="AI593" s="25">
        <v>0</v>
      </c>
      <c r="AJ593" s="25">
        <v>0</v>
      </c>
      <c r="AK593" s="25">
        <v>0</v>
      </c>
      <c r="AL593" s="25">
        <v>0</v>
      </c>
      <c r="AM593" s="95">
        <v>0</v>
      </c>
      <c r="AN593" s="95" t="e">
        <f ca="1">IF(MengeInEEGSummieren(M593),AM593,0)</f>
        <v>#NAME?</v>
      </c>
      <c r="AO593" s="95">
        <f t="shared" si="60"/>
        <v>0</v>
      </c>
      <c r="AP593" s="95">
        <f t="shared" si="61"/>
        <v>0</v>
      </c>
      <c r="AS593">
        <v>0</v>
      </c>
      <c r="AT593">
        <v>0</v>
      </c>
      <c r="AU593" t="e">
        <f t="shared" ca="1" si="62"/>
        <v>#NAME?</v>
      </c>
    </row>
    <row r="594" spans="1:47" x14ac:dyDescent="0.15">
      <c r="A594" s="21" t="s">
        <v>974</v>
      </c>
      <c r="B594" s="22" t="s">
        <v>17</v>
      </c>
      <c r="C594" s="42">
        <v>2001</v>
      </c>
      <c r="D594" s="22" t="s">
        <v>975</v>
      </c>
      <c r="E594" s="22" t="s">
        <v>773</v>
      </c>
      <c r="F594" s="23">
        <v>11.67</v>
      </c>
      <c r="G594" s="23">
        <v>11.67</v>
      </c>
      <c r="H594" s="24">
        <f t="shared" si="57"/>
        <v>0</v>
      </c>
      <c r="I594" s="153">
        <v>0</v>
      </c>
      <c r="J594" s="24">
        <f t="shared" si="58"/>
        <v>0</v>
      </c>
      <c r="K594" s="25">
        <f t="shared" si="59"/>
        <v>0</v>
      </c>
      <c r="L594">
        <v>0</v>
      </c>
      <c r="M594">
        <v>32964608</v>
      </c>
      <c r="N594">
        <v>42065747</v>
      </c>
      <c r="O594" s="52">
        <v>0</v>
      </c>
      <c r="P594" s="52">
        <v>0</v>
      </c>
      <c r="Q594" s="52">
        <v>0</v>
      </c>
      <c r="R594" s="52">
        <v>0</v>
      </c>
      <c r="S594" s="52">
        <v>0</v>
      </c>
      <c r="T594" s="52">
        <v>0</v>
      </c>
      <c r="U594" s="52">
        <v>0</v>
      </c>
      <c r="V594" s="52">
        <v>0</v>
      </c>
      <c r="W594" s="52">
        <v>0</v>
      </c>
      <c r="X594" s="52">
        <v>0</v>
      </c>
      <c r="Y594" s="52">
        <v>0</v>
      </c>
      <c r="Z594" s="52">
        <v>0</v>
      </c>
      <c r="AA594" s="25">
        <v>0</v>
      </c>
      <c r="AB594" s="25">
        <v>0</v>
      </c>
      <c r="AC594" s="25">
        <v>0</v>
      </c>
      <c r="AD594" s="25">
        <v>0</v>
      </c>
      <c r="AE594" s="25">
        <v>0</v>
      </c>
      <c r="AF594" s="25">
        <v>0</v>
      </c>
      <c r="AG594" s="25">
        <v>0</v>
      </c>
      <c r="AH594" s="25">
        <v>0</v>
      </c>
      <c r="AI594" s="25">
        <v>0</v>
      </c>
      <c r="AJ594" s="25">
        <v>0</v>
      </c>
      <c r="AK594" s="25">
        <v>0</v>
      </c>
      <c r="AL594" s="25">
        <v>0</v>
      </c>
      <c r="AM594" s="95">
        <v>0</v>
      </c>
      <c r="AN594" s="95" t="e">
        <f ca="1">IF(MengeInEEGSummieren(M594),AM594,0)</f>
        <v>#NAME?</v>
      </c>
      <c r="AO594" s="95">
        <f t="shared" si="60"/>
        <v>0</v>
      </c>
      <c r="AP594" s="95">
        <f t="shared" si="61"/>
        <v>0</v>
      </c>
      <c r="AS594">
        <v>0</v>
      </c>
      <c r="AT594">
        <v>0</v>
      </c>
      <c r="AU594" t="e">
        <f t="shared" ca="1" si="62"/>
        <v>#NAME?</v>
      </c>
    </row>
    <row r="595" spans="1:47" x14ac:dyDescent="0.15">
      <c r="A595" s="21" t="s">
        <v>976</v>
      </c>
      <c r="B595" s="22" t="s">
        <v>17</v>
      </c>
      <c r="C595" s="42">
        <v>2001</v>
      </c>
      <c r="D595" s="22" t="s">
        <v>977</v>
      </c>
      <c r="E595" s="22" t="s">
        <v>773</v>
      </c>
      <c r="F595" s="23">
        <v>9.9700000000000006</v>
      </c>
      <c r="G595" s="23">
        <v>9.9700000000000006</v>
      </c>
      <c r="H595" s="24">
        <f t="shared" si="57"/>
        <v>0</v>
      </c>
      <c r="I595" s="153">
        <v>0</v>
      </c>
      <c r="J595" s="24">
        <f t="shared" si="58"/>
        <v>0</v>
      </c>
      <c r="K595" s="25">
        <f t="shared" si="59"/>
        <v>0</v>
      </c>
      <c r="L595">
        <v>0</v>
      </c>
      <c r="M595">
        <v>32964608</v>
      </c>
      <c r="N595">
        <v>42065747</v>
      </c>
      <c r="O595" s="52">
        <v>0</v>
      </c>
      <c r="P595" s="52">
        <v>0</v>
      </c>
      <c r="Q595" s="52">
        <v>0</v>
      </c>
      <c r="R595" s="52">
        <v>0</v>
      </c>
      <c r="S595" s="52">
        <v>0</v>
      </c>
      <c r="T595" s="52">
        <v>0</v>
      </c>
      <c r="U595" s="52">
        <v>0</v>
      </c>
      <c r="V595" s="52">
        <v>0</v>
      </c>
      <c r="W595" s="52">
        <v>0</v>
      </c>
      <c r="X595" s="52">
        <v>0</v>
      </c>
      <c r="Y595" s="52">
        <v>0</v>
      </c>
      <c r="Z595" s="52">
        <v>0</v>
      </c>
      <c r="AA595" s="25">
        <v>0</v>
      </c>
      <c r="AB595" s="25">
        <v>0</v>
      </c>
      <c r="AC595" s="25">
        <v>0</v>
      </c>
      <c r="AD595" s="25">
        <v>0</v>
      </c>
      <c r="AE595" s="25">
        <v>0</v>
      </c>
      <c r="AF595" s="25">
        <v>0</v>
      </c>
      <c r="AG595" s="25">
        <v>0</v>
      </c>
      <c r="AH595" s="25">
        <v>0</v>
      </c>
      <c r="AI595" s="25">
        <v>0</v>
      </c>
      <c r="AJ595" s="25">
        <v>0</v>
      </c>
      <c r="AK595" s="25">
        <v>0</v>
      </c>
      <c r="AL595" s="25">
        <v>0</v>
      </c>
      <c r="AM595" s="95">
        <v>0</v>
      </c>
      <c r="AN595" s="95" t="e">
        <f ca="1">IF(MengeInEEGSummieren(M595),AM595,0)</f>
        <v>#NAME?</v>
      </c>
      <c r="AO595" s="95">
        <f t="shared" si="60"/>
        <v>0</v>
      </c>
      <c r="AP595" s="95">
        <f t="shared" si="61"/>
        <v>0</v>
      </c>
      <c r="AS595">
        <v>0</v>
      </c>
      <c r="AT595">
        <v>0</v>
      </c>
      <c r="AU595" t="e">
        <f t="shared" ca="1" si="62"/>
        <v>#NAME?</v>
      </c>
    </row>
    <row r="596" spans="1:47" x14ac:dyDescent="0.15">
      <c r="A596" s="21" t="s">
        <v>978</v>
      </c>
      <c r="B596" s="22" t="s">
        <v>17</v>
      </c>
      <c r="C596" s="42">
        <v>2001</v>
      </c>
      <c r="D596" s="22" t="s">
        <v>979</v>
      </c>
      <c r="E596" s="22"/>
      <c r="F596" s="23">
        <v>28.64</v>
      </c>
      <c r="G596" s="23">
        <v>28.64</v>
      </c>
      <c r="H596" s="24">
        <f t="shared" si="57"/>
        <v>0</v>
      </c>
      <c r="I596" s="153">
        <v>0</v>
      </c>
      <c r="J596" s="24">
        <f t="shared" si="58"/>
        <v>0</v>
      </c>
      <c r="K596" s="25">
        <f t="shared" si="59"/>
        <v>0</v>
      </c>
      <c r="L596">
        <v>0</v>
      </c>
      <c r="M596">
        <v>32964608</v>
      </c>
      <c r="N596">
        <v>42065747</v>
      </c>
      <c r="O596" s="52">
        <v>0</v>
      </c>
      <c r="P596" s="52">
        <v>0</v>
      </c>
      <c r="Q596" s="52">
        <v>0</v>
      </c>
      <c r="R596" s="52">
        <v>0</v>
      </c>
      <c r="S596" s="52">
        <v>0</v>
      </c>
      <c r="T596" s="52">
        <v>0</v>
      </c>
      <c r="U596" s="52">
        <v>0</v>
      </c>
      <c r="V596" s="52">
        <v>0</v>
      </c>
      <c r="W596" s="52">
        <v>0</v>
      </c>
      <c r="X596" s="52">
        <v>0</v>
      </c>
      <c r="Y596" s="52">
        <v>0</v>
      </c>
      <c r="Z596" s="52">
        <v>0</v>
      </c>
      <c r="AA596" s="25">
        <v>0</v>
      </c>
      <c r="AB596" s="25">
        <v>0</v>
      </c>
      <c r="AC596" s="25">
        <v>0</v>
      </c>
      <c r="AD596" s="25">
        <v>0</v>
      </c>
      <c r="AE596" s="25">
        <v>0</v>
      </c>
      <c r="AF596" s="25">
        <v>0</v>
      </c>
      <c r="AG596" s="25">
        <v>0</v>
      </c>
      <c r="AH596" s="25">
        <v>0</v>
      </c>
      <c r="AI596" s="25">
        <v>0</v>
      </c>
      <c r="AJ596" s="25">
        <v>0</v>
      </c>
      <c r="AK596" s="25">
        <v>0</v>
      </c>
      <c r="AL596" s="25">
        <v>0</v>
      </c>
      <c r="AM596" s="95">
        <v>0</v>
      </c>
      <c r="AN596" s="95" t="e">
        <f ca="1">IF(MengeInEEGSummieren(M596),AM596,0)</f>
        <v>#NAME?</v>
      </c>
      <c r="AO596" s="95">
        <f t="shared" si="60"/>
        <v>0</v>
      </c>
      <c r="AP596" s="95">
        <f t="shared" si="61"/>
        <v>0</v>
      </c>
      <c r="AS596">
        <v>0</v>
      </c>
      <c r="AT596">
        <v>0</v>
      </c>
      <c r="AU596" t="e">
        <f t="shared" ca="1" si="62"/>
        <v>#NAME?</v>
      </c>
    </row>
    <row r="597" spans="1:47" x14ac:dyDescent="0.15">
      <c r="A597" s="21" t="s">
        <v>980</v>
      </c>
      <c r="B597" s="22" t="s">
        <v>17</v>
      </c>
      <c r="C597" s="42">
        <v>2001</v>
      </c>
      <c r="D597" s="22" t="s">
        <v>981</v>
      </c>
      <c r="E597" s="22"/>
      <c r="F597" s="23">
        <v>14.61</v>
      </c>
      <c r="G597" s="23">
        <v>14.61</v>
      </c>
      <c r="H597" s="24">
        <f t="shared" si="57"/>
        <v>0</v>
      </c>
      <c r="I597" s="153">
        <v>0</v>
      </c>
      <c r="J597" s="24">
        <f t="shared" si="58"/>
        <v>0</v>
      </c>
      <c r="K597" s="25">
        <f t="shared" si="59"/>
        <v>0</v>
      </c>
      <c r="L597">
        <v>0</v>
      </c>
      <c r="M597">
        <v>32964608</v>
      </c>
      <c r="N597">
        <v>42065747</v>
      </c>
      <c r="O597" s="52">
        <v>0</v>
      </c>
      <c r="P597" s="52">
        <v>0</v>
      </c>
      <c r="Q597" s="52">
        <v>0</v>
      </c>
      <c r="R597" s="52">
        <v>0</v>
      </c>
      <c r="S597" s="52">
        <v>0</v>
      </c>
      <c r="T597" s="52">
        <v>0</v>
      </c>
      <c r="U597" s="52">
        <v>0</v>
      </c>
      <c r="V597" s="52">
        <v>0</v>
      </c>
      <c r="W597" s="52">
        <v>0</v>
      </c>
      <c r="X597" s="52">
        <v>0</v>
      </c>
      <c r="Y597" s="52">
        <v>0</v>
      </c>
      <c r="Z597" s="52">
        <v>0</v>
      </c>
      <c r="AA597" s="25">
        <v>0</v>
      </c>
      <c r="AB597" s="25">
        <v>0</v>
      </c>
      <c r="AC597" s="25">
        <v>0</v>
      </c>
      <c r="AD597" s="25">
        <v>0</v>
      </c>
      <c r="AE597" s="25">
        <v>0</v>
      </c>
      <c r="AF597" s="25">
        <v>0</v>
      </c>
      <c r="AG597" s="25">
        <v>0</v>
      </c>
      <c r="AH597" s="25">
        <v>0</v>
      </c>
      <c r="AI597" s="25">
        <v>0</v>
      </c>
      <c r="AJ597" s="25">
        <v>0</v>
      </c>
      <c r="AK597" s="25">
        <v>0</v>
      </c>
      <c r="AL597" s="25">
        <v>0</v>
      </c>
      <c r="AM597" s="95">
        <v>0</v>
      </c>
      <c r="AN597" s="95" t="e">
        <f ca="1">IF(MengeInEEGSummieren(M597),AM597,0)</f>
        <v>#NAME?</v>
      </c>
      <c r="AO597" s="95">
        <f t="shared" si="60"/>
        <v>0</v>
      </c>
      <c r="AP597" s="95">
        <f t="shared" si="61"/>
        <v>0</v>
      </c>
      <c r="AS597">
        <v>0</v>
      </c>
      <c r="AT597">
        <v>0</v>
      </c>
      <c r="AU597" t="e">
        <f t="shared" ca="1" si="62"/>
        <v>#NAME?</v>
      </c>
    </row>
    <row r="598" spans="1:47" x14ac:dyDescent="0.15">
      <c r="A598" s="21" t="s">
        <v>982</v>
      </c>
      <c r="B598" s="22" t="s">
        <v>17</v>
      </c>
      <c r="C598" s="42">
        <v>2001</v>
      </c>
      <c r="D598" s="22" t="s">
        <v>983</v>
      </c>
      <c r="E598" s="22"/>
      <c r="F598" s="23">
        <v>19.170000000000002</v>
      </c>
      <c r="G598" s="23">
        <v>19.170000000000002</v>
      </c>
      <c r="H598" s="24">
        <f t="shared" si="57"/>
        <v>0</v>
      </c>
      <c r="I598" s="153">
        <v>0</v>
      </c>
      <c r="J598" s="24">
        <f t="shared" si="58"/>
        <v>0</v>
      </c>
      <c r="K598" s="25">
        <f t="shared" si="59"/>
        <v>0</v>
      </c>
      <c r="L598">
        <v>0</v>
      </c>
      <c r="M598">
        <v>32964608</v>
      </c>
      <c r="N598">
        <v>42065747</v>
      </c>
      <c r="O598" s="52">
        <v>0</v>
      </c>
      <c r="P598" s="52">
        <v>0</v>
      </c>
      <c r="Q598" s="52">
        <v>0</v>
      </c>
      <c r="R598" s="52">
        <v>0</v>
      </c>
      <c r="S598" s="52">
        <v>0</v>
      </c>
      <c r="T598" s="52">
        <v>0</v>
      </c>
      <c r="U598" s="52">
        <v>0</v>
      </c>
      <c r="V598" s="52">
        <v>0</v>
      </c>
      <c r="W598" s="52">
        <v>0</v>
      </c>
      <c r="X598" s="52">
        <v>0</v>
      </c>
      <c r="Y598" s="52">
        <v>0</v>
      </c>
      <c r="Z598" s="52">
        <v>0</v>
      </c>
      <c r="AA598" s="25">
        <v>0</v>
      </c>
      <c r="AB598" s="25">
        <v>0</v>
      </c>
      <c r="AC598" s="25">
        <v>0</v>
      </c>
      <c r="AD598" s="25">
        <v>0</v>
      </c>
      <c r="AE598" s="25">
        <v>0</v>
      </c>
      <c r="AF598" s="25">
        <v>0</v>
      </c>
      <c r="AG598" s="25">
        <v>0</v>
      </c>
      <c r="AH598" s="25">
        <v>0</v>
      </c>
      <c r="AI598" s="25">
        <v>0</v>
      </c>
      <c r="AJ598" s="25">
        <v>0</v>
      </c>
      <c r="AK598" s="25">
        <v>0</v>
      </c>
      <c r="AL598" s="25">
        <v>0</v>
      </c>
      <c r="AM598" s="95">
        <v>0</v>
      </c>
      <c r="AN598" s="95" t="e">
        <f ca="1">IF(MengeInEEGSummieren(M598),AM598,0)</f>
        <v>#NAME?</v>
      </c>
      <c r="AO598" s="95">
        <f t="shared" si="60"/>
        <v>0</v>
      </c>
      <c r="AP598" s="95">
        <f t="shared" si="61"/>
        <v>0</v>
      </c>
      <c r="AS598">
        <v>0</v>
      </c>
      <c r="AT598">
        <v>0</v>
      </c>
      <c r="AU598" t="e">
        <f t="shared" ca="1" si="62"/>
        <v>#NAME?</v>
      </c>
    </row>
    <row r="599" spans="1:47" x14ac:dyDescent="0.15">
      <c r="A599" s="21" t="s">
        <v>984</v>
      </c>
      <c r="B599" s="22" t="s">
        <v>17</v>
      </c>
      <c r="C599" s="42">
        <v>2001</v>
      </c>
      <c r="D599" s="22" t="s">
        <v>985</v>
      </c>
      <c r="E599" s="22"/>
      <c r="F599" s="23">
        <v>20.170000000000002</v>
      </c>
      <c r="G599" s="23">
        <v>20.170000000000002</v>
      </c>
      <c r="H599" s="24">
        <f t="shared" si="57"/>
        <v>0</v>
      </c>
      <c r="I599" s="153">
        <v>0</v>
      </c>
      <c r="J599" s="24">
        <f t="shared" si="58"/>
        <v>0</v>
      </c>
      <c r="K599" s="25">
        <f t="shared" si="59"/>
        <v>0</v>
      </c>
      <c r="L599">
        <v>0</v>
      </c>
      <c r="M599">
        <v>32964608</v>
      </c>
      <c r="N599">
        <v>42065747</v>
      </c>
      <c r="O599" s="52">
        <v>0</v>
      </c>
      <c r="P599" s="52">
        <v>0</v>
      </c>
      <c r="Q599" s="52">
        <v>0</v>
      </c>
      <c r="R599" s="52">
        <v>0</v>
      </c>
      <c r="S599" s="52">
        <v>0</v>
      </c>
      <c r="T599" s="52">
        <v>0</v>
      </c>
      <c r="U599" s="52">
        <v>0</v>
      </c>
      <c r="V599" s="52">
        <v>0</v>
      </c>
      <c r="W599" s="52">
        <v>0</v>
      </c>
      <c r="X599" s="52">
        <v>0</v>
      </c>
      <c r="Y599" s="52">
        <v>0</v>
      </c>
      <c r="Z599" s="52">
        <v>0</v>
      </c>
      <c r="AA599" s="25">
        <v>0</v>
      </c>
      <c r="AB599" s="25">
        <v>0</v>
      </c>
      <c r="AC599" s="25">
        <v>0</v>
      </c>
      <c r="AD599" s="25">
        <v>0</v>
      </c>
      <c r="AE599" s="25">
        <v>0</v>
      </c>
      <c r="AF599" s="25">
        <v>0</v>
      </c>
      <c r="AG599" s="25">
        <v>0</v>
      </c>
      <c r="AH599" s="25">
        <v>0</v>
      </c>
      <c r="AI599" s="25">
        <v>0</v>
      </c>
      <c r="AJ599" s="25">
        <v>0</v>
      </c>
      <c r="AK599" s="25">
        <v>0</v>
      </c>
      <c r="AL599" s="25">
        <v>0</v>
      </c>
      <c r="AM599" s="95">
        <v>0</v>
      </c>
      <c r="AN599" s="95" t="e">
        <f ca="1">IF(MengeInEEGSummieren(M599),AM599,0)</f>
        <v>#NAME?</v>
      </c>
      <c r="AO599" s="95">
        <f t="shared" si="60"/>
        <v>0</v>
      </c>
      <c r="AP599" s="95">
        <f t="shared" si="61"/>
        <v>0</v>
      </c>
      <c r="AS599">
        <v>0</v>
      </c>
      <c r="AT599">
        <v>0</v>
      </c>
      <c r="AU599" t="e">
        <f t="shared" ca="1" si="62"/>
        <v>#NAME?</v>
      </c>
    </row>
    <row r="600" spans="1:47" x14ac:dyDescent="0.15">
      <c r="A600" s="21" t="s">
        <v>986</v>
      </c>
      <c r="B600" s="22" t="s">
        <v>17</v>
      </c>
      <c r="C600" s="42">
        <v>2001</v>
      </c>
      <c r="D600" s="22" t="s">
        <v>987</v>
      </c>
      <c r="E600" s="22"/>
      <c r="F600" s="23">
        <v>20.170000000000002</v>
      </c>
      <c r="G600" s="23">
        <v>20.170000000000002</v>
      </c>
      <c r="H600" s="24">
        <f t="shared" si="57"/>
        <v>0</v>
      </c>
      <c r="I600" s="153">
        <v>0</v>
      </c>
      <c r="J600" s="24">
        <f t="shared" si="58"/>
        <v>0</v>
      </c>
      <c r="K600" s="25">
        <f t="shared" si="59"/>
        <v>0</v>
      </c>
      <c r="L600">
        <v>0</v>
      </c>
      <c r="M600">
        <v>32964608</v>
      </c>
      <c r="N600">
        <v>42065747</v>
      </c>
      <c r="O600" s="52">
        <v>0</v>
      </c>
      <c r="P600" s="52">
        <v>0</v>
      </c>
      <c r="Q600" s="52">
        <v>0</v>
      </c>
      <c r="R600" s="52">
        <v>0</v>
      </c>
      <c r="S600" s="52">
        <v>0</v>
      </c>
      <c r="T600" s="52">
        <v>0</v>
      </c>
      <c r="U600" s="52">
        <v>0</v>
      </c>
      <c r="V600" s="52">
        <v>0</v>
      </c>
      <c r="W600" s="52">
        <v>0</v>
      </c>
      <c r="X600" s="52">
        <v>0</v>
      </c>
      <c r="Y600" s="52">
        <v>0</v>
      </c>
      <c r="Z600" s="52">
        <v>0</v>
      </c>
      <c r="AA600" s="25">
        <v>0</v>
      </c>
      <c r="AB600" s="25">
        <v>0</v>
      </c>
      <c r="AC600" s="25">
        <v>0</v>
      </c>
      <c r="AD600" s="25">
        <v>0</v>
      </c>
      <c r="AE600" s="25">
        <v>0</v>
      </c>
      <c r="AF600" s="25">
        <v>0</v>
      </c>
      <c r="AG600" s="25">
        <v>0</v>
      </c>
      <c r="AH600" s="25">
        <v>0</v>
      </c>
      <c r="AI600" s="25">
        <v>0</v>
      </c>
      <c r="AJ600" s="25">
        <v>0</v>
      </c>
      <c r="AK600" s="25">
        <v>0</v>
      </c>
      <c r="AL600" s="25">
        <v>0</v>
      </c>
      <c r="AM600" s="95">
        <v>0</v>
      </c>
      <c r="AN600" s="95" t="e">
        <f ca="1">IF(MengeInEEGSummieren(M600),AM600,0)</f>
        <v>#NAME?</v>
      </c>
      <c r="AO600" s="95">
        <f t="shared" si="60"/>
        <v>0</v>
      </c>
      <c r="AP600" s="95">
        <f t="shared" si="61"/>
        <v>0</v>
      </c>
      <c r="AS600">
        <v>0</v>
      </c>
      <c r="AT600">
        <v>0</v>
      </c>
      <c r="AU600" t="e">
        <f t="shared" ca="1" si="62"/>
        <v>#NAME?</v>
      </c>
    </row>
    <row r="601" spans="1:47" x14ac:dyDescent="0.15">
      <c r="A601" s="21" t="s">
        <v>988</v>
      </c>
      <c r="B601" s="22" t="s">
        <v>17</v>
      </c>
      <c r="C601" s="42">
        <v>2001</v>
      </c>
      <c r="D601" s="22" t="s">
        <v>989</v>
      </c>
      <c r="E601" s="22"/>
      <c r="F601" s="23">
        <v>21.17</v>
      </c>
      <c r="G601" s="23">
        <v>21.17</v>
      </c>
      <c r="H601" s="24">
        <f t="shared" si="57"/>
        <v>0</v>
      </c>
      <c r="I601" s="153">
        <v>0</v>
      </c>
      <c r="J601" s="24">
        <f t="shared" si="58"/>
        <v>0</v>
      </c>
      <c r="K601" s="25">
        <f t="shared" si="59"/>
        <v>0</v>
      </c>
      <c r="L601">
        <v>0</v>
      </c>
      <c r="M601">
        <v>32964608</v>
      </c>
      <c r="N601">
        <v>42065747</v>
      </c>
      <c r="O601" s="52">
        <v>0</v>
      </c>
      <c r="P601" s="52">
        <v>0</v>
      </c>
      <c r="Q601" s="52">
        <v>0</v>
      </c>
      <c r="R601" s="52">
        <v>0</v>
      </c>
      <c r="S601" s="52">
        <v>0</v>
      </c>
      <c r="T601" s="52">
        <v>0</v>
      </c>
      <c r="U601" s="52">
        <v>0</v>
      </c>
      <c r="V601" s="52">
        <v>0</v>
      </c>
      <c r="W601" s="52">
        <v>0</v>
      </c>
      <c r="X601" s="52">
        <v>0</v>
      </c>
      <c r="Y601" s="52">
        <v>0</v>
      </c>
      <c r="Z601" s="52">
        <v>0</v>
      </c>
      <c r="AA601" s="25">
        <v>0</v>
      </c>
      <c r="AB601" s="25">
        <v>0</v>
      </c>
      <c r="AC601" s="25">
        <v>0</v>
      </c>
      <c r="AD601" s="25">
        <v>0</v>
      </c>
      <c r="AE601" s="25">
        <v>0</v>
      </c>
      <c r="AF601" s="25">
        <v>0</v>
      </c>
      <c r="AG601" s="25">
        <v>0</v>
      </c>
      <c r="AH601" s="25">
        <v>0</v>
      </c>
      <c r="AI601" s="25">
        <v>0</v>
      </c>
      <c r="AJ601" s="25">
        <v>0</v>
      </c>
      <c r="AK601" s="25">
        <v>0</v>
      </c>
      <c r="AL601" s="25">
        <v>0</v>
      </c>
      <c r="AM601" s="95">
        <v>0</v>
      </c>
      <c r="AN601" s="95" t="e">
        <f ca="1">IF(MengeInEEGSummieren(M601),AM601,0)</f>
        <v>#NAME?</v>
      </c>
      <c r="AO601" s="95">
        <f t="shared" si="60"/>
        <v>0</v>
      </c>
      <c r="AP601" s="95">
        <f t="shared" si="61"/>
        <v>0</v>
      </c>
      <c r="AS601">
        <v>0</v>
      </c>
      <c r="AT601">
        <v>0</v>
      </c>
      <c r="AU601" t="e">
        <f t="shared" ca="1" si="62"/>
        <v>#NAME?</v>
      </c>
    </row>
    <row r="602" spans="1:47" x14ac:dyDescent="0.15">
      <c r="A602" s="21" t="s">
        <v>990</v>
      </c>
      <c r="B602" s="22" t="s">
        <v>17</v>
      </c>
      <c r="C602" s="42">
        <v>2001</v>
      </c>
      <c r="D602" s="22" t="s">
        <v>991</v>
      </c>
      <c r="E602" s="22"/>
      <c r="F602" s="23">
        <v>13.17</v>
      </c>
      <c r="G602" s="23">
        <v>13.17</v>
      </c>
      <c r="H602" s="24">
        <f t="shared" si="57"/>
        <v>0</v>
      </c>
      <c r="I602" s="153">
        <v>0</v>
      </c>
      <c r="J602" s="24">
        <f t="shared" si="58"/>
        <v>0</v>
      </c>
      <c r="K602" s="25">
        <f t="shared" si="59"/>
        <v>0</v>
      </c>
      <c r="L602">
        <v>0</v>
      </c>
      <c r="M602">
        <v>32964608</v>
      </c>
      <c r="N602">
        <v>42065747</v>
      </c>
      <c r="O602" s="52">
        <v>0</v>
      </c>
      <c r="P602" s="52">
        <v>0</v>
      </c>
      <c r="Q602" s="52">
        <v>0</v>
      </c>
      <c r="R602" s="52">
        <v>0</v>
      </c>
      <c r="S602" s="52">
        <v>0</v>
      </c>
      <c r="T602" s="52">
        <v>0</v>
      </c>
      <c r="U602" s="52">
        <v>0</v>
      </c>
      <c r="V602" s="52">
        <v>0</v>
      </c>
      <c r="W602" s="52">
        <v>0</v>
      </c>
      <c r="X602" s="52">
        <v>0</v>
      </c>
      <c r="Y602" s="52">
        <v>0</v>
      </c>
      <c r="Z602" s="52">
        <v>0</v>
      </c>
      <c r="AA602" s="25">
        <v>0</v>
      </c>
      <c r="AB602" s="25">
        <v>0</v>
      </c>
      <c r="AC602" s="25">
        <v>0</v>
      </c>
      <c r="AD602" s="25">
        <v>0</v>
      </c>
      <c r="AE602" s="25">
        <v>0</v>
      </c>
      <c r="AF602" s="25">
        <v>0</v>
      </c>
      <c r="AG602" s="25">
        <v>0</v>
      </c>
      <c r="AH602" s="25">
        <v>0</v>
      </c>
      <c r="AI602" s="25">
        <v>0</v>
      </c>
      <c r="AJ602" s="25">
        <v>0</v>
      </c>
      <c r="AK602" s="25">
        <v>0</v>
      </c>
      <c r="AL602" s="25">
        <v>0</v>
      </c>
      <c r="AM602" s="95">
        <v>0</v>
      </c>
      <c r="AN602" s="95" t="e">
        <f ca="1">IF(MengeInEEGSummieren(M602),AM602,0)</f>
        <v>#NAME?</v>
      </c>
      <c r="AO602" s="95">
        <f t="shared" si="60"/>
        <v>0</v>
      </c>
      <c r="AP602" s="95">
        <f t="shared" si="61"/>
        <v>0</v>
      </c>
      <c r="AS602">
        <v>0</v>
      </c>
      <c r="AT602">
        <v>0</v>
      </c>
      <c r="AU602" t="e">
        <f t="shared" ca="1" si="62"/>
        <v>#NAME?</v>
      </c>
    </row>
    <row r="603" spans="1:47" x14ac:dyDescent="0.15">
      <c r="A603" s="21" t="s">
        <v>992</v>
      </c>
      <c r="B603" s="22" t="s">
        <v>17</v>
      </c>
      <c r="C603" s="42">
        <v>2001</v>
      </c>
      <c r="D603" s="22" t="s">
        <v>993</v>
      </c>
      <c r="E603" s="22"/>
      <c r="F603" s="23">
        <v>14.17</v>
      </c>
      <c r="G603" s="23">
        <v>14.17</v>
      </c>
      <c r="H603" s="24">
        <f t="shared" si="57"/>
        <v>0</v>
      </c>
      <c r="I603" s="153">
        <v>0</v>
      </c>
      <c r="J603" s="24">
        <f t="shared" si="58"/>
        <v>0</v>
      </c>
      <c r="K603" s="25">
        <f t="shared" si="59"/>
        <v>0</v>
      </c>
      <c r="L603">
        <v>0</v>
      </c>
      <c r="M603">
        <v>32964608</v>
      </c>
      <c r="N603">
        <v>42065747</v>
      </c>
      <c r="O603" s="52">
        <v>0</v>
      </c>
      <c r="P603" s="52">
        <v>0</v>
      </c>
      <c r="Q603" s="52">
        <v>0</v>
      </c>
      <c r="R603" s="52">
        <v>0</v>
      </c>
      <c r="S603" s="52">
        <v>0</v>
      </c>
      <c r="T603" s="52">
        <v>0</v>
      </c>
      <c r="U603" s="52">
        <v>0</v>
      </c>
      <c r="V603" s="52">
        <v>0</v>
      </c>
      <c r="W603" s="52">
        <v>0</v>
      </c>
      <c r="X603" s="52">
        <v>0</v>
      </c>
      <c r="Y603" s="52">
        <v>0</v>
      </c>
      <c r="Z603" s="52">
        <v>0</v>
      </c>
      <c r="AA603" s="25">
        <v>0</v>
      </c>
      <c r="AB603" s="25">
        <v>0</v>
      </c>
      <c r="AC603" s="25">
        <v>0</v>
      </c>
      <c r="AD603" s="25">
        <v>0</v>
      </c>
      <c r="AE603" s="25">
        <v>0</v>
      </c>
      <c r="AF603" s="25">
        <v>0</v>
      </c>
      <c r="AG603" s="25">
        <v>0</v>
      </c>
      <c r="AH603" s="25">
        <v>0</v>
      </c>
      <c r="AI603" s="25">
        <v>0</v>
      </c>
      <c r="AJ603" s="25">
        <v>0</v>
      </c>
      <c r="AK603" s="25">
        <v>0</v>
      </c>
      <c r="AL603" s="25">
        <v>0</v>
      </c>
      <c r="AM603" s="95">
        <v>0</v>
      </c>
      <c r="AN603" s="95" t="e">
        <f ca="1">IF(MengeInEEGSummieren(M603),AM603,0)</f>
        <v>#NAME?</v>
      </c>
      <c r="AO603" s="95">
        <f t="shared" si="60"/>
        <v>0</v>
      </c>
      <c r="AP603" s="95">
        <f t="shared" si="61"/>
        <v>0</v>
      </c>
      <c r="AS603">
        <v>0</v>
      </c>
      <c r="AT603">
        <v>0</v>
      </c>
      <c r="AU603" t="e">
        <f t="shared" ca="1" si="62"/>
        <v>#NAME?</v>
      </c>
    </row>
    <row r="604" spans="1:47" x14ac:dyDescent="0.15">
      <c r="A604" s="21" t="s">
        <v>994</v>
      </c>
      <c r="B604" s="22" t="s">
        <v>17</v>
      </c>
      <c r="C604" s="42">
        <v>2001</v>
      </c>
      <c r="D604" s="22" t="s">
        <v>995</v>
      </c>
      <c r="E604" s="22"/>
      <c r="F604" s="23">
        <v>22.17</v>
      </c>
      <c r="G604" s="23">
        <v>22.17</v>
      </c>
      <c r="H604" s="24">
        <f t="shared" si="57"/>
        <v>0</v>
      </c>
      <c r="I604" s="153">
        <v>0</v>
      </c>
      <c r="J604" s="24">
        <f t="shared" si="58"/>
        <v>0</v>
      </c>
      <c r="K604" s="25">
        <f t="shared" si="59"/>
        <v>0</v>
      </c>
      <c r="L604">
        <v>0</v>
      </c>
      <c r="M604">
        <v>32964608</v>
      </c>
      <c r="N604">
        <v>42065747</v>
      </c>
      <c r="O604" s="52">
        <v>0</v>
      </c>
      <c r="P604" s="52">
        <v>0</v>
      </c>
      <c r="Q604" s="52">
        <v>0</v>
      </c>
      <c r="R604" s="52">
        <v>0</v>
      </c>
      <c r="S604" s="52">
        <v>0</v>
      </c>
      <c r="T604" s="52">
        <v>0</v>
      </c>
      <c r="U604" s="52">
        <v>0</v>
      </c>
      <c r="V604" s="52">
        <v>0</v>
      </c>
      <c r="W604" s="52">
        <v>0</v>
      </c>
      <c r="X604" s="52">
        <v>0</v>
      </c>
      <c r="Y604" s="52">
        <v>0</v>
      </c>
      <c r="Z604" s="52">
        <v>0</v>
      </c>
      <c r="AA604" s="25">
        <v>0</v>
      </c>
      <c r="AB604" s="25">
        <v>0</v>
      </c>
      <c r="AC604" s="25">
        <v>0</v>
      </c>
      <c r="AD604" s="25">
        <v>0</v>
      </c>
      <c r="AE604" s="25">
        <v>0</v>
      </c>
      <c r="AF604" s="25">
        <v>0</v>
      </c>
      <c r="AG604" s="25">
        <v>0</v>
      </c>
      <c r="AH604" s="25">
        <v>0</v>
      </c>
      <c r="AI604" s="25">
        <v>0</v>
      </c>
      <c r="AJ604" s="25">
        <v>0</v>
      </c>
      <c r="AK604" s="25">
        <v>0</v>
      </c>
      <c r="AL604" s="25">
        <v>0</v>
      </c>
      <c r="AM604" s="95">
        <v>0</v>
      </c>
      <c r="AN604" s="95" t="e">
        <f ca="1">IF(MengeInEEGSummieren(M604),AM604,0)</f>
        <v>#NAME?</v>
      </c>
      <c r="AO604" s="95">
        <f t="shared" si="60"/>
        <v>0</v>
      </c>
      <c r="AP604" s="95">
        <f t="shared" si="61"/>
        <v>0</v>
      </c>
      <c r="AS604">
        <v>0</v>
      </c>
      <c r="AT604">
        <v>0</v>
      </c>
      <c r="AU604" t="e">
        <f t="shared" ca="1" si="62"/>
        <v>#NAME?</v>
      </c>
    </row>
    <row r="605" spans="1:47" x14ac:dyDescent="0.15">
      <c r="A605" s="21" t="s">
        <v>996</v>
      </c>
      <c r="B605" s="22" t="s">
        <v>17</v>
      </c>
      <c r="C605" s="42">
        <v>2001</v>
      </c>
      <c r="D605" s="22" t="s">
        <v>997</v>
      </c>
      <c r="E605" s="22"/>
      <c r="F605" s="23">
        <v>23.17</v>
      </c>
      <c r="G605" s="23">
        <v>23.17</v>
      </c>
      <c r="H605" s="24">
        <f t="shared" si="57"/>
        <v>0</v>
      </c>
      <c r="I605" s="153">
        <v>0</v>
      </c>
      <c r="J605" s="24">
        <f t="shared" si="58"/>
        <v>0</v>
      </c>
      <c r="K605" s="25">
        <f t="shared" si="59"/>
        <v>0</v>
      </c>
      <c r="L605">
        <v>0</v>
      </c>
      <c r="M605">
        <v>32964608</v>
      </c>
      <c r="N605">
        <v>42065747</v>
      </c>
      <c r="O605" s="52">
        <v>0</v>
      </c>
      <c r="P605" s="52">
        <v>0</v>
      </c>
      <c r="Q605" s="52">
        <v>0</v>
      </c>
      <c r="R605" s="52">
        <v>0</v>
      </c>
      <c r="S605" s="52">
        <v>0</v>
      </c>
      <c r="T605" s="52">
        <v>0</v>
      </c>
      <c r="U605" s="52">
        <v>0</v>
      </c>
      <c r="V605" s="52">
        <v>0</v>
      </c>
      <c r="W605" s="52">
        <v>0</v>
      </c>
      <c r="X605" s="52">
        <v>0</v>
      </c>
      <c r="Y605" s="52">
        <v>0</v>
      </c>
      <c r="Z605" s="52">
        <v>0</v>
      </c>
      <c r="AA605" s="25">
        <v>0</v>
      </c>
      <c r="AB605" s="25">
        <v>0</v>
      </c>
      <c r="AC605" s="25">
        <v>0</v>
      </c>
      <c r="AD605" s="25">
        <v>0</v>
      </c>
      <c r="AE605" s="25">
        <v>0</v>
      </c>
      <c r="AF605" s="25">
        <v>0</v>
      </c>
      <c r="AG605" s="25">
        <v>0</v>
      </c>
      <c r="AH605" s="25">
        <v>0</v>
      </c>
      <c r="AI605" s="25">
        <v>0</v>
      </c>
      <c r="AJ605" s="25">
        <v>0</v>
      </c>
      <c r="AK605" s="25">
        <v>0</v>
      </c>
      <c r="AL605" s="25">
        <v>0</v>
      </c>
      <c r="AM605" s="95">
        <v>0</v>
      </c>
      <c r="AN605" s="95" t="e">
        <f ca="1">IF(MengeInEEGSummieren(M605),AM605,0)</f>
        <v>#NAME?</v>
      </c>
      <c r="AO605" s="95">
        <f t="shared" si="60"/>
        <v>0</v>
      </c>
      <c r="AP605" s="95">
        <f t="shared" si="61"/>
        <v>0</v>
      </c>
      <c r="AS605">
        <v>0</v>
      </c>
      <c r="AT605">
        <v>0</v>
      </c>
      <c r="AU605" t="e">
        <f t="shared" ca="1" si="62"/>
        <v>#NAME?</v>
      </c>
    </row>
    <row r="606" spans="1:47" x14ac:dyDescent="0.15">
      <c r="A606" s="21" t="s">
        <v>998</v>
      </c>
      <c r="B606" s="22" t="s">
        <v>17</v>
      </c>
      <c r="C606" s="42">
        <v>2001</v>
      </c>
      <c r="D606" s="22" t="s">
        <v>999</v>
      </c>
      <c r="E606" s="22"/>
      <c r="F606" s="23">
        <v>21.17</v>
      </c>
      <c r="G606" s="23">
        <v>21.17</v>
      </c>
      <c r="H606" s="24">
        <f t="shared" si="57"/>
        <v>0</v>
      </c>
      <c r="I606" s="153">
        <v>0</v>
      </c>
      <c r="J606" s="24">
        <f t="shared" si="58"/>
        <v>0</v>
      </c>
      <c r="K606" s="25">
        <f t="shared" si="59"/>
        <v>0</v>
      </c>
      <c r="L606">
        <v>0</v>
      </c>
      <c r="M606">
        <v>32964608</v>
      </c>
      <c r="N606">
        <v>42065747</v>
      </c>
      <c r="O606" s="52">
        <v>0</v>
      </c>
      <c r="P606" s="52">
        <v>0</v>
      </c>
      <c r="Q606" s="52">
        <v>0</v>
      </c>
      <c r="R606" s="52">
        <v>0</v>
      </c>
      <c r="S606" s="52">
        <v>0</v>
      </c>
      <c r="T606" s="52">
        <v>0</v>
      </c>
      <c r="U606" s="52">
        <v>0</v>
      </c>
      <c r="V606" s="52">
        <v>0</v>
      </c>
      <c r="W606" s="52">
        <v>0</v>
      </c>
      <c r="X606" s="52">
        <v>0</v>
      </c>
      <c r="Y606" s="52">
        <v>0</v>
      </c>
      <c r="Z606" s="52">
        <v>0</v>
      </c>
      <c r="AA606" s="25">
        <v>0</v>
      </c>
      <c r="AB606" s="25">
        <v>0</v>
      </c>
      <c r="AC606" s="25">
        <v>0</v>
      </c>
      <c r="AD606" s="25">
        <v>0</v>
      </c>
      <c r="AE606" s="25">
        <v>0</v>
      </c>
      <c r="AF606" s="25">
        <v>0</v>
      </c>
      <c r="AG606" s="25">
        <v>0</v>
      </c>
      <c r="AH606" s="25">
        <v>0</v>
      </c>
      <c r="AI606" s="25">
        <v>0</v>
      </c>
      <c r="AJ606" s="25">
        <v>0</v>
      </c>
      <c r="AK606" s="25">
        <v>0</v>
      </c>
      <c r="AL606" s="25">
        <v>0</v>
      </c>
      <c r="AM606" s="95">
        <v>0</v>
      </c>
      <c r="AN606" s="95" t="e">
        <f ca="1">IF(MengeInEEGSummieren(M606),AM606,0)</f>
        <v>#NAME?</v>
      </c>
      <c r="AO606" s="95">
        <f t="shared" si="60"/>
        <v>0</v>
      </c>
      <c r="AP606" s="95">
        <f t="shared" si="61"/>
        <v>0</v>
      </c>
      <c r="AS606">
        <v>0</v>
      </c>
      <c r="AT606">
        <v>0</v>
      </c>
      <c r="AU606" t="e">
        <f t="shared" ca="1" si="62"/>
        <v>#NAME?</v>
      </c>
    </row>
    <row r="607" spans="1:47" x14ac:dyDescent="0.15">
      <c r="A607" s="21" t="s">
        <v>1000</v>
      </c>
      <c r="B607" s="22" t="s">
        <v>17</v>
      </c>
      <c r="C607" s="42">
        <v>2001</v>
      </c>
      <c r="D607" s="22" t="s">
        <v>1001</v>
      </c>
      <c r="E607" s="22"/>
      <c r="F607" s="23">
        <v>22.17</v>
      </c>
      <c r="G607" s="23">
        <v>22.17</v>
      </c>
      <c r="H607" s="24">
        <f t="shared" si="57"/>
        <v>0</v>
      </c>
      <c r="I607" s="153">
        <v>0</v>
      </c>
      <c r="J607" s="24">
        <f t="shared" si="58"/>
        <v>0</v>
      </c>
      <c r="K607" s="25">
        <f t="shared" si="59"/>
        <v>0</v>
      </c>
      <c r="L607">
        <v>0</v>
      </c>
      <c r="M607">
        <v>32964608</v>
      </c>
      <c r="N607">
        <v>42065747</v>
      </c>
      <c r="O607" s="52">
        <v>0</v>
      </c>
      <c r="P607" s="52">
        <v>0</v>
      </c>
      <c r="Q607" s="52">
        <v>0</v>
      </c>
      <c r="R607" s="52">
        <v>0</v>
      </c>
      <c r="S607" s="52">
        <v>0</v>
      </c>
      <c r="T607" s="52">
        <v>0</v>
      </c>
      <c r="U607" s="52">
        <v>0</v>
      </c>
      <c r="V607" s="52">
        <v>0</v>
      </c>
      <c r="W607" s="52">
        <v>0</v>
      </c>
      <c r="X607" s="52">
        <v>0</v>
      </c>
      <c r="Y607" s="52">
        <v>0</v>
      </c>
      <c r="Z607" s="52">
        <v>0</v>
      </c>
      <c r="AA607" s="25">
        <v>0</v>
      </c>
      <c r="AB607" s="25">
        <v>0</v>
      </c>
      <c r="AC607" s="25">
        <v>0</v>
      </c>
      <c r="AD607" s="25">
        <v>0</v>
      </c>
      <c r="AE607" s="25">
        <v>0</v>
      </c>
      <c r="AF607" s="25">
        <v>0</v>
      </c>
      <c r="AG607" s="25">
        <v>0</v>
      </c>
      <c r="AH607" s="25">
        <v>0</v>
      </c>
      <c r="AI607" s="25">
        <v>0</v>
      </c>
      <c r="AJ607" s="25">
        <v>0</v>
      </c>
      <c r="AK607" s="25">
        <v>0</v>
      </c>
      <c r="AL607" s="25">
        <v>0</v>
      </c>
      <c r="AM607" s="95">
        <v>0</v>
      </c>
      <c r="AN607" s="95" t="e">
        <f ca="1">IF(MengeInEEGSummieren(M607),AM607,0)</f>
        <v>#NAME?</v>
      </c>
      <c r="AO607" s="95">
        <f t="shared" si="60"/>
        <v>0</v>
      </c>
      <c r="AP607" s="95">
        <f t="shared" si="61"/>
        <v>0</v>
      </c>
      <c r="AS607">
        <v>0</v>
      </c>
      <c r="AT607">
        <v>0</v>
      </c>
      <c r="AU607" t="e">
        <f t="shared" ca="1" si="62"/>
        <v>#NAME?</v>
      </c>
    </row>
    <row r="608" spans="1:47" x14ac:dyDescent="0.15">
      <c r="A608" s="21" t="s">
        <v>1002</v>
      </c>
      <c r="B608" s="22" t="s">
        <v>17</v>
      </c>
      <c r="C608" s="42">
        <v>2001</v>
      </c>
      <c r="D608" s="22" t="s">
        <v>1003</v>
      </c>
      <c r="E608" s="22"/>
      <c r="F608" s="23">
        <v>23.17</v>
      </c>
      <c r="G608" s="23">
        <v>23.17</v>
      </c>
      <c r="H608" s="24">
        <f t="shared" si="57"/>
        <v>0</v>
      </c>
      <c r="I608" s="153">
        <v>0</v>
      </c>
      <c r="J608" s="24">
        <f t="shared" si="58"/>
        <v>0</v>
      </c>
      <c r="K608" s="25">
        <f t="shared" si="59"/>
        <v>0</v>
      </c>
      <c r="L608">
        <v>0</v>
      </c>
      <c r="M608">
        <v>32964608</v>
      </c>
      <c r="N608">
        <v>42065747</v>
      </c>
      <c r="O608" s="52">
        <v>0</v>
      </c>
      <c r="P608" s="52">
        <v>0</v>
      </c>
      <c r="Q608" s="52">
        <v>0</v>
      </c>
      <c r="R608" s="52">
        <v>0</v>
      </c>
      <c r="S608" s="52">
        <v>0</v>
      </c>
      <c r="T608" s="52">
        <v>0</v>
      </c>
      <c r="U608" s="52">
        <v>0</v>
      </c>
      <c r="V608" s="52">
        <v>0</v>
      </c>
      <c r="W608" s="52">
        <v>0</v>
      </c>
      <c r="X608" s="52">
        <v>0</v>
      </c>
      <c r="Y608" s="52">
        <v>0</v>
      </c>
      <c r="Z608" s="52">
        <v>0</v>
      </c>
      <c r="AA608" s="25">
        <v>0</v>
      </c>
      <c r="AB608" s="25">
        <v>0</v>
      </c>
      <c r="AC608" s="25">
        <v>0</v>
      </c>
      <c r="AD608" s="25">
        <v>0</v>
      </c>
      <c r="AE608" s="25">
        <v>0</v>
      </c>
      <c r="AF608" s="25">
        <v>0</v>
      </c>
      <c r="AG608" s="25">
        <v>0</v>
      </c>
      <c r="AH608" s="25">
        <v>0</v>
      </c>
      <c r="AI608" s="25">
        <v>0</v>
      </c>
      <c r="AJ608" s="25">
        <v>0</v>
      </c>
      <c r="AK608" s="25">
        <v>0</v>
      </c>
      <c r="AL608" s="25">
        <v>0</v>
      </c>
      <c r="AM608" s="95">
        <v>0</v>
      </c>
      <c r="AN608" s="95" t="e">
        <f ca="1">IF(MengeInEEGSummieren(M608),AM608,0)</f>
        <v>#NAME?</v>
      </c>
      <c r="AO608" s="95">
        <f t="shared" si="60"/>
        <v>0</v>
      </c>
      <c r="AP608" s="95">
        <f t="shared" si="61"/>
        <v>0</v>
      </c>
      <c r="AS608">
        <v>0</v>
      </c>
      <c r="AT608">
        <v>0</v>
      </c>
      <c r="AU608" t="e">
        <f t="shared" ca="1" si="62"/>
        <v>#NAME?</v>
      </c>
    </row>
    <row r="609" spans="1:47" x14ac:dyDescent="0.15">
      <c r="A609" s="21" t="s">
        <v>1004</v>
      </c>
      <c r="B609" s="22" t="s">
        <v>17</v>
      </c>
      <c r="C609" s="42">
        <v>2001</v>
      </c>
      <c r="D609" s="22" t="s">
        <v>1005</v>
      </c>
      <c r="E609" s="22"/>
      <c r="F609" s="23">
        <v>24.17</v>
      </c>
      <c r="G609" s="23">
        <v>24.17</v>
      </c>
      <c r="H609" s="24">
        <f t="shared" si="57"/>
        <v>0</v>
      </c>
      <c r="I609" s="153">
        <v>0</v>
      </c>
      <c r="J609" s="24">
        <f t="shared" si="58"/>
        <v>0</v>
      </c>
      <c r="K609" s="25">
        <f t="shared" si="59"/>
        <v>0</v>
      </c>
      <c r="L609">
        <v>0</v>
      </c>
      <c r="M609">
        <v>32964608</v>
      </c>
      <c r="N609">
        <v>42065747</v>
      </c>
      <c r="O609" s="52">
        <v>0</v>
      </c>
      <c r="P609" s="52">
        <v>0</v>
      </c>
      <c r="Q609" s="52">
        <v>0</v>
      </c>
      <c r="R609" s="52">
        <v>0</v>
      </c>
      <c r="S609" s="52">
        <v>0</v>
      </c>
      <c r="T609" s="52">
        <v>0</v>
      </c>
      <c r="U609" s="52">
        <v>0</v>
      </c>
      <c r="V609" s="52">
        <v>0</v>
      </c>
      <c r="W609" s="52">
        <v>0</v>
      </c>
      <c r="X609" s="52">
        <v>0</v>
      </c>
      <c r="Y609" s="52">
        <v>0</v>
      </c>
      <c r="Z609" s="52">
        <v>0</v>
      </c>
      <c r="AA609" s="25">
        <v>0</v>
      </c>
      <c r="AB609" s="25">
        <v>0</v>
      </c>
      <c r="AC609" s="25">
        <v>0</v>
      </c>
      <c r="AD609" s="25">
        <v>0</v>
      </c>
      <c r="AE609" s="25">
        <v>0</v>
      </c>
      <c r="AF609" s="25">
        <v>0</v>
      </c>
      <c r="AG609" s="25">
        <v>0</v>
      </c>
      <c r="AH609" s="25">
        <v>0</v>
      </c>
      <c r="AI609" s="25">
        <v>0</v>
      </c>
      <c r="AJ609" s="25">
        <v>0</v>
      </c>
      <c r="AK609" s="25">
        <v>0</v>
      </c>
      <c r="AL609" s="25">
        <v>0</v>
      </c>
      <c r="AM609" s="95">
        <v>0</v>
      </c>
      <c r="AN609" s="95" t="e">
        <f ca="1">IF(MengeInEEGSummieren(M609),AM609,0)</f>
        <v>#NAME?</v>
      </c>
      <c r="AO609" s="95">
        <f t="shared" si="60"/>
        <v>0</v>
      </c>
      <c r="AP609" s="95">
        <f t="shared" si="61"/>
        <v>0</v>
      </c>
      <c r="AS609">
        <v>0</v>
      </c>
      <c r="AT609">
        <v>0</v>
      </c>
      <c r="AU609" t="e">
        <f t="shared" ca="1" si="62"/>
        <v>#NAME?</v>
      </c>
    </row>
    <row r="610" spans="1:47" x14ac:dyDescent="0.15">
      <c r="A610" s="21" t="s">
        <v>1006</v>
      </c>
      <c r="B610" s="22" t="s">
        <v>17</v>
      </c>
      <c r="C610" s="42">
        <v>2001</v>
      </c>
      <c r="D610" s="22" t="s">
        <v>1007</v>
      </c>
      <c r="E610" s="22"/>
      <c r="F610" s="23">
        <v>20.61</v>
      </c>
      <c r="G610" s="23">
        <v>20.61</v>
      </c>
      <c r="H610" s="24">
        <f t="shared" si="57"/>
        <v>0</v>
      </c>
      <c r="I610" s="153">
        <v>0</v>
      </c>
      <c r="J610" s="24">
        <f t="shared" si="58"/>
        <v>0</v>
      </c>
      <c r="K610" s="25">
        <f t="shared" si="59"/>
        <v>0</v>
      </c>
      <c r="L610">
        <v>0</v>
      </c>
      <c r="M610">
        <v>32964608</v>
      </c>
      <c r="N610">
        <v>42065747</v>
      </c>
      <c r="O610" s="52">
        <v>0</v>
      </c>
      <c r="P610" s="52">
        <v>0</v>
      </c>
      <c r="Q610" s="52">
        <v>0</v>
      </c>
      <c r="R610" s="52">
        <v>0</v>
      </c>
      <c r="S610" s="52">
        <v>0</v>
      </c>
      <c r="T610" s="52">
        <v>0</v>
      </c>
      <c r="U610" s="52">
        <v>0</v>
      </c>
      <c r="V610" s="52">
        <v>0</v>
      </c>
      <c r="W610" s="52">
        <v>0</v>
      </c>
      <c r="X610" s="52">
        <v>0</v>
      </c>
      <c r="Y610" s="52">
        <v>0</v>
      </c>
      <c r="Z610" s="52">
        <v>0</v>
      </c>
      <c r="AA610" s="25">
        <v>0</v>
      </c>
      <c r="AB610" s="25">
        <v>0</v>
      </c>
      <c r="AC610" s="25">
        <v>0</v>
      </c>
      <c r="AD610" s="25">
        <v>0</v>
      </c>
      <c r="AE610" s="25">
        <v>0</v>
      </c>
      <c r="AF610" s="25">
        <v>0</v>
      </c>
      <c r="AG610" s="25">
        <v>0</v>
      </c>
      <c r="AH610" s="25">
        <v>0</v>
      </c>
      <c r="AI610" s="25">
        <v>0</v>
      </c>
      <c r="AJ610" s="25">
        <v>0</v>
      </c>
      <c r="AK610" s="25">
        <v>0</v>
      </c>
      <c r="AL610" s="25">
        <v>0</v>
      </c>
      <c r="AM610" s="95">
        <v>0</v>
      </c>
      <c r="AN610" s="95" t="e">
        <f ca="1">IF(MengeInEEGSummieren(M610),AM610,0)</f>
        <v>#NAME?</v>
      </c>
      <c r="AO610" s="95">
        <f t="shared" si="60"/>
        <v>0</v>
      </c>
      <c r="AP610" s="95">
        <f t="shared" si="61"/>
        <v>0</v>
      </c>
      <c r="AS610">
        <v>0</v>
      </c>
      <c r="AT610">
        <v>0</v>
      </c>
      <c r="AU610" t="e">
        <f t="shared" ca="1" si="62"/>
        <v>#NAME?</v>
      </c>
    </row>
    <row r="611" spans="1:47" x14ac:dyDescent="0.15">
      <c r="A611" s="21" t="s">
        <v>1008</v>
      </c>
      <c r="B611" s="22" t="s">
        <v>17</v>
      </c>
      <c r="C611" s="42">
        <v>2001</v>
      </c>
      <c r="D611" s="22" t="s">
        <v>1009</v>
      </c>
      <c r="E611" s="22"/>
      <c r="F611" s="23">
        <v>21.61</v>
      </c>
      <c r="G611" s="23">
        <v>21.61</v>
      </c>
      <c r="H611" s="24">
        <f t="shared" si="57"/>
        <v>0</v>
      </c>
      <c r="I611" s="153">
        <v>0</v>
      </c>
      <c r="J611" s="24">
        <f t="shared" si="58"/>
        <v>0</v>
      </c>
      <c r="K611" s="25">
        <f t="shared" si="59"/>
        <v>0</v>
      </c>
      <c r="L611">
        <v>0</v>
      </c>
      <c r="M611">
        <v>32964608</v>
      </c>
      <c r="N611">
        <v>42065747</v>
      </c>
      <c r="O611" s="52">
        <v>0</v>
      </c>
      <c r="P611" s="52">
        <v>0</v>
      </c>
      <c r="Q611" s="52">
        <v>0</v>
      </c>
      <c r="R611" s="52">
        <v>0</v>
      </c>
      <c r="S611" s="52">
        <v>0</v>
      </c>
      <c r="T611" s="52">
        <v>0</v>
      </c>
      <c r="U611" s="52">
        <v>0</v>
      </c>
      <c r="V611" s="52">
        <v>0</v>
      </c>
      <c r="W611" s="52">
        <v>0</v>
      </c>
      <c r="X611" s="52">
        <v>0</v>
      </c>
      <c r="Y611" s="52">
        <v>0</v>
      </c>
      <c r="Z611" s="52">
        <v>0</v>
      </c>
      <c r="AA611" s="25">
        <v>0</v>
      </c>
      <c r="AB611" s="25">
        <v>0</v>
      </c>
      <c r="AC611" s="25">
        <v>0</v>
      </c>
      <c r="AD611" s="25">
        <v>0</v>
      </c>
      <c r="AE611" s="25">
        <v>0</v>
      </c>
      <c r="AF611" s="25">
        <v>0</v>
      </c>
      <c r="AG611" s="25">
        <v>0</v>
      </c>
      <c r="AH611" s="25">
        <v>0</v>
      </c>
      <c r="AI611" s="25">
        <v>0</v>
      </c>
      <c r="AJ611" s="25">
        <v>0</v>
      </c>
      <c r="AK611" s="25">
        <v>0</v>
      </c>
      <c r="AL611" s="25">
        <v>0</v>
      </c>
      <c r="AM611" s="95">
        <v>0</v>
      </c>
      <c r="AN611" s="95" t="e">
        <f ca="1">IF(MengeInEEGSummieren(M611),AM611,0)</f>
        <v>#NAME?</v>
      </c>
      <c r="AO611" s="95">
        <f t="shared" si="60"/>
        <v>0</v>
      </c>
      <c r="AP611" s="95">
        <f t="shared" si="61"/>
        <v>0</v>
      </c>
      <c r="AS611">
        <v>0</v>
      </c>
      <c r="AT611">
        <v>0</v>
      </c>
      <c r="AU611" t="e">
        <f t="shared" ca="1" si="62"/>
        <v>#NAME?</v>
      </c>
    </row>
    <row r="612" spans="1:47" x14ac:dyDescent="0.15">
      <c r="A612" s="21" t="s">
        <v>1010</v>
      </c>
      <c r="B612" s="22" t="s">
        <v>17</v>
      </c>
      <c r="C612" s="42">
        <v>2001</v>
      </c>
      <c r="D612" s="22" t="s">
        <v>1011</v>
      </c>
      <c r="E612" s="22"/>
      <c r="F612" s="23">
        <v>21.61</v>
      </c>
      <c r="G612" s="23">
        <v>21.61</v>
      </c>
      <c r="H612" s="24">
        <f t="shared" si="57"/>
        <v>0</v>
      </c>
      <c r="I612" s="153">
        <v>0</v>
      </c>
      <c r="J612" s="24">
        <f t="shared" si="58"/>
        <v>0</v>
      </c>
      <c r="K612" s="25">
        <f t="shared" si="59"/>
        <v>0</v>
      </c>
      <c r="L612">
        <v>0</v>
      </c>
      <c r="M612">
        <v>32964608</v>
      </c>
      <c r="N612">
        <v>42065747</v>
      </c>
      <c r="O612" s="52">
        <v>0</v>
      </c>
      <c r="P612" s="52">
        <v>0</v>
      </c>
      <c r="Q612" s="52">
        <v>0</v>
      </c>
      <c r="R612" s="52">
        <v>0</v>
      </c>
      <c r="S612" s="52">
        <v>0</v>
      </c>
      <c r="T612" s="52">
        <v>0</v>
      </c>
      <c r="U612" s="52">
        <v>0</v>
      </c>
      <c r="V612" s="52">
        <v>0</v>
      </c>
      <c r="W612" s="52">
        <v>0</v>
      </c>
      <c r="X612" s="52">
        <v>0</v>
      </c>
      <c r="Y612" s="52">
        <v>0</v>
      </c>
      <c r="Z612" s="52">
        <v>0</v>
      </c>
      <c r="AA612" s="25">
        <v>0</v>
      </c>
      <c r="AB612" s="25">
        <v>0</v>
      </c>
      <c r="AC612" s="25">
        <v>0</v>
      </c>
      <c r="AD612" s="25">
        <v>0</v>
      </c>
      <c r="AE612" s="25">
        <v>0</v>
      </c>
      <c r="AF612" s="25">
        <v>0</v>
      </c>
      <c r="AG612" s="25">
        <v>0</v>
      </c>
      <c r="AH612" s="25">
        <v>0</v>
      </c>
      <c r="AI612" s="25">
        <v>0</v>
      </c>
      <c r="AJ612" s="25">
        <v>0</v>
      </c>
      <c r="AK612" s="25">
        <v>0</v>
      </c>
      <c r="AL612" s="25">
        <v>0</v>
      </c>
      <c r="AM612" s="95">
        <v>0</v>
      </c>
      <c r="AN612" s="95" t="e">
        <f ca="1">IF(MengeInEEGSummieren(M612),AM612,0)</f>
        <v>#NAME?</v>
      </c>
      <c r="AO612" s="95">
        <f t="shared" si="60"/>
        <v>0</v>
      </c>
      <c r="AP612" s="95">
        <f t="shared" si="61"/>
        <v>0</v>
      </c>
      <c r="AS612">
        <v>0</v>
      </c>
      <c r="AT612">
        <v>0</v>
      </c>
      <c r="AU612" t="e">
        <f t="shared" ca="1" si="62"/>
        <v>#NAME?</v>
      </c>
    </row>
    <row r="613" spans="1:47" x14ac:dyDescent="0.15">
      <c r="A613" s="21" t="s">
        <v>1012</v>
      </c>
      <c r="B613" s="22" t="s">
        <v>17</v>
      </c>
      <c r="C613" s="42">
        <v>2001</v>
      </c>
      <c r="D613" s="22" t="s">
        <v>1013</v>
      </c>
      <c r="E613" s="22"/>
      <c r="F613" s="23">
        <v>22.61</v>
      </c>
      <c r="G613" s="23">
        <v>22.61</v>
      </c>
      <c r="H613" s="24">
        <f t="shared" si="57"/>
        <v>0</v>
      </c>
      <c r="I613" s="153">
        <v>0</v>
      </c>
      <c r="J613" s="24">
        <f t="shared" si="58"/>
        <v>0</v>
      </c>
      <c r="K613" s="25">
        <f t="shared" si="59"/>
        <v>0</v>
      </c>
      <c r="L613">
        <v>0</v>
      </c>
      <c r="M613">
        <v>32964608</v>
      </c>
      <c r="N613">
        <v>42065747</v>
      </c>
      <c r="O613" s="52">
        <v>0</v>
      </c>
      <c r="P613" s="52">
        <v>0</v>
      </c>
      <c r="Q613" s="52">
        <v>0</v>
      </c>
      <c r="R613" s="52">
        <v>0</v>
      </c>
      <c r="S613" s="52">
        <v>0</v>
      </c>
      <c r="T613" s="52">
        <v>0</v>
      </c>
      <c r="U613" s="52">
        <v>0</v>
      </c>
      <c r="V613" s="52">
        <v>0</v>
      </c>
      <c r="W613" s="52">
        <v>0</v>
      </c>
      <c r="X613" s="52">
        <v>0</v>
      </c>
      <c r="Y613" s="52">
        <v>0</v>
      </c>
      <c r="Z613" s="52">
        <v>0</v>
      </c>
      <c r="AA613" s="25">
        <v>0</v>
      </c>
      <c r="AB613" s="25">
        <v>0</v>
      </c>
      <c r="AC613" s="25">
        <v>0</v>
      </c>
      <c r="AD613" s="25">
        <v>0</v>
      </c>
      <c r="AE613" s="25">
        <v>0</v>
      </c>
      <c r="AF613" s="25">
        <v>0</v>
      </c>
      <c r="AG613" s="25">
        <v>0</v>
      </c>
      <c r="AH613" s="25">
        <v>0</v>
      </c>
      <c r="AI613" s="25">
        <v>0</v>
      </c>
      <c r="AJ613" s="25">
        <v>0</v>
      </c>
      <c r="AK613" s="25">
        <v>0</v>
      </c>
      <c r="AL613" s="25">
        <v>0</v>
      </c>
      <c r="AM613" s="95">
        <v>0</v>
      </c>
      <c r="AN613" s="95" t="e">
        <f ca="1">IF(MengeInEEGSummieren(M613),AM613,0)</f>
        <v>#NAME?</v>
      </c>
      <c r="AO613" s="95">
        <f t="shared" si="60"/>
        <v>0</v>
      </c>
      <c r="AP613" s="95">
        <f t="shared" si="61"/>
        <v>0</v>
      </c>
      <c r="AS613">
        <v>0</v>
      </c>
      <c r="AT613">
        <v>0</v>
      </c>
      <c r="AU613" t="e">
        <f t="shared" ca="1" si="62"/>
        <v>#NAME?</v>
      </c>
    </row>
    <row r="614" spans="1:47" x14ac:dyDescent="0.15">
      <c r="A614" s="21" t="s">
        <v>1014</v>
      </c>
      <c r="B614" s="22" t="s">
        <v>17</v>
      </c>
      <c r="C614" s="42">
        <v>2001</v>
      </c>
      <c r="D614" s="22" t="s">
        <v>1015</v>
      </c>
      <c r="E614" s="22"/>
      <c r="F614" s="23">
        <v>15.61</v>
      </c>
      <c r="G614" s="23">
        <v>15.61</v>
      </c>
      <c r="H614" s="24">
        <f t="shared" si="57"/>
        <v>0</v>
      </c>
      <c r="I614" s="153">
        <v>0</v>
      </c>
      <c r="J614" s="24">
        <f t="shared" si="58"/>
        <v>0</v>
      </c>
      <c r="K614" s="25">
        <f t="shared" si="59"/>
        <v>0</v>
      </c>
      <c r="L614">
        <v>0</v>
      </c>
      <c r="M614">
        <v>32964608</v>
      </c>
      <c r="N614">
        <v>42065747</v>
      </c>
      <c r="O614" s="52">
        <v>0</v>
      </c>
      <c r="P614" s="52">
        <v>0</v>
      </c>
      <c r="Q614" s="52">
        <v>0</v>
      </c>
      <c r="R614" s="52">
        <v>0</v>
      </c>
      <c r="S614" s="52">
        <v>0</v>
      </c>
      <c r="T614" s="52">
        <v>0</v>
      </c>
      <c r="U614" s="52">
        <v>0</v>
      </c>
      <c r="V614" s="52">
        <v>0</v>
      </c>
      <c r="W614" s="52">
        <v>0</v>
      </c>
      <c r="X614" s="52">
        <v>0</v>
      </c>
      <c r="Y614" s="52">
        <v>0</v>
      </c>
      <c r="Z614" s="52">
        <v>0</v>
      </c>
      <c r="AA614" s="25">
        <v>0</v>
      </c>
      <c r="AB614" s="25">
        <v>0</v>
      </c>
      <c r="AC614" s="25">
        <v>0</v>
      </c>
      <c r="AD614" s="25">
        <v>0</v>
      </c>
      <c r="AE614" s="25">
        <v>0</v>
      </c>
      <c r="AF614" s="25">
        <v>0</v>
      </c>
      <c r="AG614" s="25">
        <v>0</v>
      </c>
      <c r="AH614" s="25">
        <v>0</v>
      </c>
      <c r="AI614" s="25">
        <v>0</v>
      </c>
      <c r="AJ614" s="25">
        <v>0</v>
      </c>
      <c r="AK614" s="25">
        <v>0</v>
      </c>
      <c r="AL614" s="25">
        <v>0</v>
      </c>
      <c r="AM614" s="95">
        <v>0</v>
      </c>
      <c r="AN614" s="95" t="e">
        <f ca="1">IF(MengeInEEGSummieren(M614),AM614,0)</f>
        <v>#NAME?</v>
      </c>
      <c r="AO614" s="95">
        <f t="shared" si="60"/>
        <v>0</v>
      </c>
      <c r="AP614" s="95">
        <f t="shared" si="61"/>
        <v>0</v>
      </c>
      <c r="AS614">
        <v>0</v>
      </c>
      <c r="AT614">
        <v>0</v>
      </c>
      <c r="AU614" t="e">
        <f t="shared" ca="1" si="62"/>
        <v>#NAME?</v>
      </c>
    </row>
    <row r="615" spans="1:47" x14ac:dyDescent="0.15">
      <c r="A615" s="21" t="s">
        <v>1016</v>
      </c>
      <c r="B615" s="22" t="s">
        <v>17</v>
      </c>
      <c r="C615" s="42">
        <v>2001</v>
      </c>
      <c r="D615" s="22" t="s">
        <v>1017</v>
      </c>
      <c r="E615" s="22"/>
      <c r="F615" s="23">
        <v>23.61</v>
      </c>
      <c r="G615" s="23">
        <v>23.61</v>
      </c>
      <c r="H615" s="24">
        <f t="shared" si="57"/>
        <v>0</v>
      </c>
      <c r="I615" s="153">
        <v>0</v>
      </c>
      <c r="J615" s="24">
        <f t="shared" si="58"/>
        <v>0</v>
      </c>
      <c r="K615" s="25">
        <f t="shared" si="59"/>
        <v>0</v>
      </c>
      <c r="L615">
        <v>0</v>
      </c>
      <c r="M615">
        <v>32964608</v>
      </c>
      <c r="N615">
        <v>42065747</v>
      </c>
      <c r="O615" s="52">
        <v>0</v>
      </c>
      <c r="P615" s="52">
        <v>0</v>
      </c>
      <c r="Q615" s="52">
        <v>0</v>
      </c>
      <c r="R615" s="52">
        <v>0</v>
      </c>
      <c r="S615" s="52">
        <v>0</v>
      </c>
      <c r="T615" s="52">
        <v>0</v>
      </c>
      <c r="U615" s="52">
        <v>0</v>
      </c>
      <c r="V615" s="52">
        <v>0</v>
      </c>
      <c r="W615" s="52">
        <v>0</v>
      </c>
      <c r="X615" s="52">
        <v>0</v>
      </c>
      <c r="Y615" s="52">
        <v>0</v>
      </c>
      <c r="Z615" s="52">
        <v>0</v>
      </c>
      <c r="AA615" s="25">
        <v>0</v>
      </c>
      <c r="AB615" s="25">
        <v>0</v>
      </c>
      <c r="AC615" s="25">
        <v>0</v>
      </c>
      <c r="AD615" s="25">
        <v>0</v>
      </c>
      <c r="AE615" s="25">
        <v>0</v>
      </c>
      <c r="AF615" s="25">
        <v>0</v>
      </c>
      <c r="AG615" s="25">
        <v>0</v>
      </c>
      <c r="AH615" s="25">
        <v>0</v>
      </c>
      <c r="AI615" s="25">
        <v>0</v>
      </c>
      <c r="AJ615" s="25">
        <v>0</v>
      </c>
      <c r="AK615" s="25">
        <v>0</v>
      </c>
      <c r="AL615" s="25">
        <v>0</v>
      </c>
      <c r="AM615" s="95">
        <v>0</v>
      </c>
      <c r="AN615" s="95" t="e">
        <f ca="1">IF(MengeInEEGSummieren(M615),AM615,0)</f>
        <v>#NAME?</v>
      </c>
      <c r="AO615" s="95">
        <f t="shared" si="60"/>
        <v>0</v>
      </c>
      <c r="AP615" s="95">
        <f t="shared" si="61"/>
        <v>0</v>
      </c>
      <c r="AS615">
        <v>0</v>
      </c>
      <c r="AT615">
        <v>0</v>
      </c>
      <c r="AU615" t="e">
        <f t="shared" ca="1" si="62"/>
        <v>#NAME?</v>
      </c>
    </row>
    <row r="616" spans="1:47" x14ac:dyDescent="0.15">
      <c r="A616" s="21" t="s">
        <v>1018</v>
      </c>
      <c r="B616" s="22" t="s">
        <v>17</v>
      </c>
      <c r="C616" s="42">
        <v>2001</v>
      </c>
      <c r="D616" s="22" t="s">
        <v>1019</v>
      </c>
      <c r="E616" s="22"/>
      <c r="F616" s="23">
        <v>24.61</v>
      </c>
      <c r="G616" s="23">
        <v>24.61</v>
      </c>
      <c r="H616" s="24">
        <f t="shared" si="57"/>
        <v>0</v>
      </c>
      <c r="I616" s="153">
        <v>0</v>
      </c>
      <c r="J616" s="24">
        <f t="shared" si="58"/>
        <v>0</v>
      </c>
      <c r="K616" s="25">
        <f t="shared" si="59"/>
        <v>0</v>
      </c>
      <c r="L616">
        <v>0</v>
      </c>
      <c r="M616">
        <v>32964608</v>
      </c>
      <c r="N616">
        <v>42065747</v>
      </c>
      <c r="O616" s="52">
        <v>0</v>
      </c>
      <c r="P616" s="52">
        <v>0</v>
      </c>
      <c r="Q616" s="52">
        <v>0</v>
      </c>
      <c r="R616" s="52">
        <v>0</v>
      </c>
      <c r="S616" s="52">
        <v>0</v>
      </c>
      <c r="T616" s="52">
        <v>0</v>
      </c>
      <c r="U616" s="52">
        <v>0</v>
      </c>
      <c r="V616" s="52">
        <v>0</v>
      </c>
      <c r="W616" s="52">
        <v>0</v>
      </c>
      <c r="X616" s="52">
        <v>0</v>
      </c>
      <c r="Y616" s="52">
        <v>0</v>
      </c>
      <c r="Z616" s="52">
        <v>0</v>
      </c>
      <c r="AA616" s="25">
        <v>0</v>
      </c>
      <c r="AB616" s="25">
        <v>0</v>
      </c>
      <c r="AC616" s="25">
        <v>0</v>
      </c>
      <c r="AD616" s="25">
        <v>0</v>
      </c>
      <c r="AE616" s="25">
        <v>0</v>
      </c>
      <c r="AF616" s="25">
        <v>0</v>
      </c>
      <c r="AG616" s="25">
        <v>0</v>
      </c>
      <c r="AH616" s="25">
        <v>0</v>
      </c>
      <c r="AI616" s="25">
        <v>0</v>
      </c>
      <c r="AJ616" s="25">
        <v>0</v>
      </c>
      <c r="AK616" s="25">
        <v>0</v>
      </c>
      <c r="AL616" s="25">
        <v>0</v>
      </c>
      <c r="AM616" s="95">
        <v>0</v>
      </c>
      <c r="AN616" s="95" t="e">
        <f ca="1">IF(MengeInEEGSummieren(M616),AM616,0)</f>
        <v>#NAME?</v>
      </c>
      <c r="AO616" s="95">
        <f t="shared" si="60"/>
        <v>0</v>
      </c>
      <c r="AP616" s="95">
        <f t="shared" si="61"/>
        <v>0</v>
      </c>
      <c r="AS616">
        <v>0</v>
      </c>
      <c r="AT616">
        <v>0</v>
      </c>
      <c r="AU616" t="e">
        <f t="shared" ca="1" si="62"/>
        <v>#NAME?</v>
      </c>
    </row>
    <row r="617" spans="1:47" x14ac:dyDescent="0.15">
      <c r="A617" s="21" t="s">
        <v>1020</v>
      </c>
      <c r="B617" s="22" t="s">
        <v>17</v>
      </c>
      <c r="C617" s="42">
        <v>2001</v>
      </c>
      <c r="D617" s="22" t="s">
        <v>1021</v>
      </c>
      <c r="E617" s="22"/>
      <c r="F617" s="23">
        <v>25.61</v>
      </c>
      <c r="G617" s="23">
        <v>25.61</v>
      </c>
      <c r="H617" s="24">
        <f t="shared" si="57"/>
        <v>0</v>
      </c>
      <c r="I617" s="153">
        <v>0</v>
      </c>
      <c r="J617" s="24">
        <f t="shared" si="58"/>
        <v>0</v>
      </c>
      <c r="K617" s="25">
        <f t="shared" si="59"/>
        <v>0</v>
      </c>
      <c r="L617">
        <v>0</v>
      </c>
      <c r="M617">
        <v>32964608</v>
      </c>
      <c r="N617">
        <v>42065747</v>
      </c>
      <c r="O617" s="52">
        <v>0</v>
      </c>
      <c r="P617" s="52">
        <v>0</v>
      </c>
      <c r="Q617" s="52">
        <v>0</v>
      </c>
      <c r="R617" s="52">
        <v>0</v>
      </c>
      <c r="S617" s="52">
        <v>0</v>
      </c>
      <c r="T617" s="52">
        <v>0</v>
      </c>
      <c r="U617" s="52">
        <v>0</v>
      </c>
      <c r="V617" s="52">
        <v>0</v>
      </c>
      <c r="W617" s="52">
        <v>0</v>
      </c>
      <c r="X617" s="52">
        <v>0</v>
      </c>
      <c r="Y617" s="52">
        <v>0</v>
      </c>
      <c r="Z617" s="52">
        <v>0</v>
      </c>
      <c r="AA617" s="25">
        <v>0</v>
      </c>
      <c r="AB617" s="25">
        <v>0</v>
      </c>
      <c r="AC617" s="25">
        <v>0</v>
      </c>
      <c r="AD617" s="25">
        <v>0</v>
      </c>
      <c r="AE617" s="25">
        <v>0</v>
      </c>
      <c r="AF617" s="25">
        <v>0</v>
      </c>
      <c r="AG617" s="25">
        <v>0</v>
      </c>
      <c r="AH617" s="25">
        <v>0</v>
      </c>
      <c r="AI617" s="25">
        <v>0</v>
      </c>
      <c r="AJ617" s="25">
        <v>0</v>
      </c>
      <c r="AK617" s="25">
        <v>0</v>
      </c>
      <c r="AL617" s="25">
        <v>0</v>
      </c>
      <c r="AM617" s="95">
        <v>0</v>
      </c>
      <c r="AN617" s="95" t="e">
        <f ca="1">IF(MengeInEEGSummieren(M617),AM617,0)</f>
        <v>#NAME?</v>
      </c>
      <c r="AO617" s="95">
        <f t="shared" si="60"/>
        <v>0</v>
      </c>
      <c r="AP617" s="95">
        <f t="shared" si="61"/>
        <v>0</v>
      </c>
      <c r="AS617">
        <v>0</v>
      </c>
      <c r="AT617">
        <v>0</v>
      </c>
      <c r="AU617" t="e">
        <f t="shared" ca="1" si="62"/>
        <v>#NAME?</v>
      </c>
    </row>
    <row r="618" spans="1:47" x14ac:dyDescent="0.15">
      <c r="A618" s="21" t="s">
        <v>1022</v>
      </c>
      <c r="B618" s="22" t="s">
        <v>17</v>
      </c>
      <c r="C618" s="42">
        <v>2001</v>
      </c>
      <c r="D618" s="22" t="s">
        <v>1023</v>
      </c>
      <c r="E618" s="22"/>
      <c r="F618" s="23">
        <v>26.61</v>
      </c>
      <c r="G618" s="23">
        <v>26.61</v>
      </c>
      <c r="H618" s="24">
        <f t="shared" si="57"/>
        <v>0</v>
      </c>
      <c r="I618" s="153">
        <v>0</v>
      </c>
      <c r="J618" s="24">
        <f t="shared" si="58"/>
        <v>0</v>
      </c>
      <c r="K618" s="25">
        <f t="shared" si="59"/>
        <v>0</v>
      </c>
      <c r="L618">
        <v>0</v>
      </c>
      <c r="M618">
        <v>32964608</v>
      </c>
      <c r="N618">
        <v>42065747</v>
      </c>
      <c r="O618" s="52">
        <v>0</v>
      </c>
      <c r="P618" s="52">
        <v>0</v>
      </c>
      <c r="Q618" s="52">
        <v>0</v>
      </c>
      <c r="R618" s="52">
        <v>0</v>
      </c>
      <c r="S618" s="52">
        <v>0</v>
      </c>
      <c r="T618" s="52">
        <v>0</v>
      </c>
      <c r="U618" s="52">
        <v>0</v>
      </c>
      <c r="V618" s="52">
        <v>0</v>
      </c>
      <c r="W618" s="52">
        <v>0</v>
      </c>
      <c r="X618" s="52">
        <v>0</v>
      </c>
      <c r="Y618" s="52">
        <v>0</v>
      </c>
      <c r="Z618" s="52">
        <v>0</v>
      </c>
      <c r="AA618" s="25">
        <v>0</v>
      </c>
      <c r="AB618" s="25">
        <v>0</v>
      </c>
      <c r="AC618" s="25">
        <v>0</v>
      </c>
      <c r="AD618" s="25">
        <v>0</v>
      </c>
      <c r="AE618" s="25">
        <v>0</v>
      </c>
      <c r="AF618" s="25">
        <v>0</v>
      </c>
      <c r="AG618" s="25">
        <v>0</v>
      </c>
      <c r="AH618" s="25">
        <v>0</v>
      </c>
      <c r="AI618" s="25">
        <v>0</v>
      </c>
      <c r="AJ618" s="25">
        <v>0</v>
      </c>
      <c r="AK618" s="25">
        <v>0</v>
      </c>
      <c r="AL618" s="25">
        <v>0</v>
      </c>
      <c r="AM618" s="95">
        <v>0</v>
      </c>
      <c r="AN618" s="95" t="e">
        <f ca="1">IF(MengeInEEGSummieren(M618),AM618,0)</f>
        <v>#NAME?</v>
      </c>
      <c r="AO618" s="95">
        <f t="shared" si="60"/>
        <v>0</v>
      </c>
      <c r="AP618" s="95">
        <f t="shared" si="61"/>
        <v>0</v>
      </c>
      <c r="AS618">
        <v>0</v>
      </c>
      <c r="AT618">
        <v>0</v>
      </c>
      <c r="AU618" t="e">
        <f t="shared" ca="1" si="62"/>
        <v>#NAME?</v>
      </c>
    </row>
    <row r="619" spans="1:47" x14ac:dyDescent="0.15">
      <c r="A619" s="21" t="s">
        <v>1024</v>
      </c>
      <c r="B619" s="22" t="s">
        <v>17</v>
      </c>
      <c r="C619" s="42">
        <v>2001</v>
      </c>
      <c r="D619" s="22" t="s">
        <v>1025</v>
      </c>
      <c r="E619" s="22"/>
      <c r="F619" s="23">
        <v>27.61</v>
      </c>
      <c r="G619" s="23">
        <v>27.61</v>
      </c>
      <c r="H619" s="24">
        <f t="shared" si="57"/>
        <v>0</v>
      </c>
      <c r="I619" s="153">
        <v>0</v>
      </c>
      <c r="J619" s="24">
        <f t="shared" si="58"/>
        <v>0</v>
      </c>
      <c r="K619" s="25">
        <f t="shared" si="59"/>
        <v>0</v>
      </c>
      <c r="L619">
        <v>0</v>
      </c>
      <c r="M619">
        <v>32964608</v>
      </c>
      <c r="N619">
        <v>42065747</v>
      </c>
      <c r="O619" s="52">
        <v>0</v>
      </c>
      <c r="P619" s="52">
        <v>0</v>
      </c>
      <c r="Q619" s="52">
        <v>0</v>
      </c>
      <c r="R619" s="52">
        <v>0</v>
      </c>
      <c r="S619" s="52">
        <v>0</v>
      </c>
      <c r="T619" s="52">
        <v>0</v>
      </c>
      <c r="U619" s="52">
        <v>0</v>
      </c>
      <c r="V619" s="52">
        <v>0</v>
      </c>
      <c r="W619" s="52">
        <v>0</v>
      </c>
      <c r="X619" s="52">
        <v>0</v>
      </c>
      <c r="Y619" s="52">
        <v>0</v>
      </c>
      <c r="Z619" s="52">
        <v>0</v>
      </c>
      <c r="AA619" s="25">
        <v>0</v>
      </c>
      <c r="AB619" s="25">
        <v>0</v>
      </c>
      <c r="AC619" s="25">
        <v>0</v>
      </c>
      <c r="AD619" s="25">
        <v>0</v>
      </c>
      <c r="AE619" s="25">
        <v>0</v>
      </c>
      <c r="AF619" s="25">
        <v>0</v>
      </c>
      <c r="AG619" s="25">
        <v>0</v>
      </c>
      <c r="AH619" s="25">
        <v>0</v>
      </c>
      <c r="AI619" s="25">
        <v>0</v>
      </c>
      <c r="AJ619" s="25">
        <v>0</v>
      </c>
      <c r="AK619" s="25">
        <v>0</v>
      </c>
      <c r="AL619" s="25">
        <v>0</v>
      </c>
      <c r="AM619" s="95">
        <v>0</v>
      </c>
      <c r="AN619" s="95" t="e">
        <f ca="1">IF(MengeInEEGSummieren(M619),AM619,0)</f>
        <v>#NAME?</v>
      </c>
      <c r="AO619" s="95">
        <f t="shared" si="60"/>
        <v>0</v>
      </c>
      <c r="AP619" s="95">
        <f t="shared" si="61"/>
        <v>0</v>
      </c>
      <c r="AS619">
        <v>0</v>
      </c>
      <c r="AT619">
        <v>0</v>
      </c>
      <c r="AU619" t="e">
        <f t="shared" ca="1" si="62"/>
        <v>#NAME?</v>
      </c>
    </row>
    <row r="620" spans="1:47" x14ac:dyDescent="0.15">
      <c r="A620" s="21" t="s">
        <v>1026</v>
      </c>
      <c r="B620" s="22" t="s">
        <v>17</v>
      </c>
      <c r="C620" s="42">
        <v>2001</v>
      </c>
      <c r="D620" s="22" t="s">
        <v>1027</v>
      </c>
      <c r="E620" s="22"/>
      <c r="F620" s="23">
        <v>28.61</v>
      </c>
      <c r="G620" s="23">
        <v>28.61</v>
      </c>
      <c r="H620" s="24">
        <f t="shared" si="57"/>
        <v>0</v>
      </c>
      <c r="I620" s="153">
        <v>0</v>
      </c>
      <c r="J620" s="24">
        <f t="shared" si="58"/>
        <v>0</v>
      </c>
      <c r="K620" s="25">
        <f t="shared" si="59"/>
        <v>0</v>
      </c>
      <c r="L620">
        <v>0</v>
      </c>
      <c r="M620">
        <v>32964608</v>
      </c>
      <c r="N620">
        <v>42065747</v>
      </c>
      <c r="O620" s="52">
        <v>0</v>
      </c>
      <c r="P620" s="52">
        <v>0</v>
      </c>
      <c r="Q620" s="52">
        <v>0</v>
      </c>
      <c r="R620" s="52">
        <v>0</v>
      </c>
      <c r="S620" s="52">
        <v>0</v>
      </c>
      <c r="T620" s="52">
        <v>0</v>
      </c>
      <c r="U620" s="52">
        <v>0</v>
      </c>
      <c r="V620" s="52">
        <v>0</v>
      </c>
      <c r="W620" s="52">
        <v>0</v>
      </c>
      <c r="X620" s="52">
        <v>0</v>
      </c>
      <c r="Y620" s="52">
        <v>0</v>
      </c>
      <c r="Z620" s="52">
        <v>0</v>
      </c>
      <c r="AA620" s="25">
        <v>0</v>
      </c>
      <c r="AB620" s="25">
        <v>0</v>
      </c>
      <c r="AC620" s="25">
        <v>0</v>
      </c>
      <c r="AD620" s="25">
        <v>0</v>
      </c>
      <c r="AE620" s="25">
        <v>0</v>
      </c>
      <c r="AF620" s="25">
        <v>0</v>
      </c>
      <c r="AG620" s="25">
        <v>0</v>
      </c>
      <c r="AH620" s="25">
        <v>0</v>
      </c>
      <c r="AI620" s="25">
        <v>0</v>
      </c>
      <c r="AJ620" s="25">
        <v>0</v>
      </c>
      <c r="AK620" s="25">
        <v>0</v>
      </c>
      <c r="AL620" s="25">
        <v>0</v>
      </c>
      <c r="AM620" s="95">
        <v>0</v>
      </c>
      <c r="AN620" s="95" t="e">
        <f ca="1">IF(MengeInEEGSummieren(M620),AM620,0)</f>
        <v>#NAME?</v>
      </c>
      <c r="AO620" s="95">
        <f t="shared" si="60"/>
        <v>0</v>
      </c>
      <c r="AP620" s="95">
        <f t="shared" si="61"/>
        <v>0</v>
      </c>
      <c r="AS620">
        <v>0</v>
      </c>
      <c r="AT620">
        <v>0</v>
      </c>
      <c r="AU620" t="e">
        <f t="shared" ca="1" si="62"/>
        <v>#NAME?</v>
      </c>
    </row>
    <row r="621" spans="1:47" x14ac:dyDescent="0.15">
      <c r="A621" s="21" t="s">
        <v>1028</v>
      </c>
      <c r="B621" s="22" t="s">
        <v>17</v>
      </c>
      <c r="C621" s="42">
        <v>2001</v>
      </c>
      <c r="D621" s="22" t="s">
        <v>1029</v>
      </c>
      <c r="E621" s="22"/>
      <c r="F621" s="23">
        <v>16.149999999999999</v>
      </c>
      <c r="G621" s="23">
        <v>16.149999999999999</v>
      </c>
      <c r="H621" s="24">
        <f t="shared" si="57"/>
        <v>0</v>
      </c>
      <c r="I621" s="153">
        <v>0</v>
      </c>
      <c r="J621" s="24">
        <f t="shared" si="58"/>
        <v>0</v>
      </c>
      <c r="K621" s="25">
        <f t="shared" si="59"/>
        <v>0</v>
      </c>
      <c r="L621">
        <v>0</v>
      </c>
      <c r="M621">
        <v>32964608</v>
      </c>
      <c r="N621">
        <v>42065747</v>
      </c>
      <c r="O621" s="52">
        <v>0</v>
      </c>
      <c r="P621" s="52">
        <v>0</v>
      </c>
      <c r="Q621" s="52">
        <v>0</v>
      </c>
      <c r="R621" s="52">
        <v>0</v>
      </c>
      <c r="S621" s="52">
        <v>0</v>
      </c>
      <c r="T621" s="52">
        <v>0</v>
      </c>
      <c r="U621" s="52">
        <v>0</v>
      </c>
      <c r="V621" s="52">
        <v>0</v>
      </c>
      <c r="W621" s="52">
        <v>0</v>
      </c>
      <c r="X621" s="52">
        <v>0</v>
      </c>
      <c r="Y621" s="52">
        <v>0</v>
      </c>
      <c r="Z621" s="52">
        <v>0</v>
      </c>
      <c r="AA621" s="25">
        <v>0</v>
      </c>
      <c r="AB621" s="25">
        <v>0</v>
      </c>
      <c r="AC621" s="25">
        <v>0</v>
      </c>
      <c r="AD621" s="25">
        <v>0</v>
      </c>
      <c r="AE621" s="25">
        <v>0</v>
      </c>
      <c r="AF621" s="25">
        <v>0</v>
      </c>
      <c r="AG621" s="25">
        <v>0</v>
      </c>
      <c r="AH621" s="25">
        <v>0</v>
      </c>
      <c r="AI621" s="25">
        <v>0</v>
      </c>
      <c r="AJ621" s="25">
        <v>0</v>
      </c>
      <c r="AK621" s="25">
        <v>0</v>
      </c>
      <c r="AL621" s="25">
        <v>0</v>
      </c>
      <c r="AM621" s="95">
        <v>0</v>
      </c>
      <c r="AN621" s="95" t="e">
        <f ca="1">IF(MengeInEEGSummieren(M621),AM621,0)</f>
        <v>#NAME?</v>
      </c>
      <c r="AO621" s="95">
        <f t="shared" si="60"/>
        <v>0</v>
      </c>
      <c r="AP621" s="95">
        <f t="shared" si="61"/>
        <v>0</v>
      </c>
      <c r="AS621">
        <v>0</v>
      </c>
      <c r="AT621">
        <v>0</v>
      </c>
      <c r="AU621" t="e">
        <f t="shared" ca="1" si="62"/>
        <v>#NAME?</v>
      </c>
    </row>
    <row r="622" spans="1:47" x14ac:dyDescent="0.15">
      <c r="A622" s="21" t="s">
        <v>1030</v>
      </c>
      <c r="B622" s="22" t="s">
        <v>17</v>
      </c>
      <c r="C622" s="42">
        <v>2001</v>
      </c>
      <c r="D622" s="22" t="s">
        <v>1031</v>
      </c>
      <c r="E622" s="22"/>
      <c r="F622" s="23">
        <v>14.65</v>
      </c>
      <c r="G622" s="23">
        <v>14.65</v>
      </c>
      <c r="H622" s="24">
        <f t="shared" si="57"/>
        <v>0</v>
      </c>
      <c r="I622" s="153">
        <v>0</v>
      </c>
      <c r="J622" s="24">
        <f t="shared" si="58"/>
        <v>0</v>
      </c>
      <c r="K622" s="25">
        <f t="shared" si="59"/>
        <v>0</v>
      </c>
      <c r="L622">
        <v>0</v>
      </c>
      <c r="M622">
        <v>32964608</v>
      </c>
      <c r="N622">
        <v>42065747</v>
      </c>
      <c r="O622" s="52">
        <v>0</v>
      </c>
      <c r="P622" s="52">
        <v>0</v>
      </c>
      <c r="Q622" s="52">
        <v>0</v>
      </c>
      <c r="R622" s="52">
        <v>0</v>
      </c>
      <c r="S622" s="52">
        <v>0</v>
      </c>
      <c r="T622" s="52">
        <v>0</v>
      </c>
      <c r="U622" s="52">
        <v>0</v>
      </c>
      <c r="V622" s="52">
        <v>0</v>
      </c>
      <c r="W622" s="52">
        <v>0</v>
      </c>
      <c r="X622" s="52">
        <v>0</v>
      </c>
      <c r="Y622" s="52">
        <v>0</v>
      </c>
      <c r="Z622" s="52">
        <v>0</v>
      </c>
      <c r="AA622" s="25">
        <v>0</v>
      </c>
      <c r="AB622" s="25">
        <v>0</v>
      </c>
      <c r="AC622" s="25">
        <v>0</v>
      </c>
      <c r="AD622" s="25">
        <v>0</v>
      </c>
      <c r="AE622" s="25">
        <v>0</v>
      </c>
      <c r="AF622" s="25">
        <v>0</v>
      </c>
      <c r="AG622" s="25">
        <v>0</v>
      </c>
      <c r="AH622" s="25">
        <v>0</v>
      </c>
      <c r="AI622" s="25">
        <v>0</v>
      </c>
      <c r="AJ622" s="25">
        <v>0</v>
      </c>
      <c r="AK622" s="25">
        <v>0</v>
      </c>
      <c r="AL622" s="25">
        <v>0</v>
      </c>
      <c r="AM622" s="95">
        <v>0</v>
      </c>
      <c r="AN622" s="95" t="e">
        <f ca="1">IF(MengeInEEGSummieren(M622),AM622,0)</f>
        <v>#NAME?</v>
      </c>
      <c r="AO622" s="95">
        <f t="shared" si="60"/>
        <v>0</v>
      </c>
      <c r="AP622" s="95">
        <f t="shared" si="61"/>
        <v>0</v>
      </c>
      <c r="AS622">
        <v>0</v>
      </c>
      <c r="AT622">
        <v>0</v>
      </c>
      <c r="AU622" t="e">
        <f t="shared" ca="1" si="62"/>
        <v>#NAME?</v>
      </c>
    </row>
    <row r="623" spans="1:47" x14ac:dyDescent="0.15">
      <c r="A623" s="21" t="s">
        <v>1032</v>
      </c>
      <c r="B623" s="22" t="s">
        <v>17</v>
      </c>
      <c r="C623" s="42">
        <v>2001</v>
      </c>
      <c r="D623" s="22" t="s">
        <v>1033</v>
      </c>
      <c r="E623" s="22"/>
      <c r="F623" s="23">
        <v>12.15</v>
      </c>
      <c r="G623" s="23">
        <v>12.15</v>
      </c>
      <c r="H623" s="24">
        <f t="shared" si="57"/>
        <v>0</v>
      </c>
      <c r="I623" s="153">
        <v>0</v>
      </c>
      <c r="J623" s="24">
        <f t="shared" si="58"/>
        <v>0</v>
      </c>
      <c r="K623" s="25">
        <f t="shared" si="59"/>
        <v>0</v>
      </c>
      <c r="L623">
        <v>0</v>
      </c>
      <c r="M623">
        <v>32964608</v>
      </c>
      <c r="N623">
        <v>42065747</v>
      </c>
      <c r="O623" s="52">
        <v>0</v>
      </c>
      <c r="P623" s="52">
        <v>0</v>
      </c>
      <c r="Q623" s="52">
        <v>0</v>
      </c>
      <c r="R623" s="52">
        <v>0</v>
      </c>
      <c r="S623" s="52">
        <v>0</v>
      </c>
      <c r="T623" s="52">
        <v>0</v>
      </c>
      <c r="U623" s="52">
        <v>0</v>
      </c>
      <c r="V623" s="52">
        <v>0</v>
      </c>
      <c r="W623" s="52">
        <v>0</v>
      </c>
      <c r="X623" s="52">
        <v>0</v>
      </c>
      <c r="Y623" s="52">
        <v>0</v>
      </c>
      <c r="Z623" s="52">
        <v>0</v>
      </c>
      <c r="AA623" s="25">
        <v>0</v>
      </c>
      <c r="AB623" s="25">
        <v>0</v>
      </c>
      <c r="AC623" s="25">
        <v>0</v>
      </c>
      <c r="AD623" s="25">
        <v>0</v>
      </c>
      <c r="AE623" s="25">
        <v>0</v>
      </c>
      <c r="AF623" s="25">
        <v>0</v>
      </c>
      <c r="AG623" s="25">
        <v>0</v>
      </c>
      <c r="AH623" s="25">
        <v>0</v>
      </c>
      <c r="AI623" s="25">
        <v>0</v>
      </c>
      <c r="AJ623" s="25">
        <v>0</v>
      </c>
      <c r="AK623" s="25">
        <v>0</v>
      </c>
      <c r="AL623" s="25">
        <v>0</v>
      </c>
      <c r="AM623" s="95">
        <v>0</v>
      </c>
      <c r="AN623" s="95" t="e">
        <f ca="1">IF(MengeInEEGSummieren(M623),AM623,0)</f>
        <v>#NAME?</v>
      </c>
      <c r="AO623" s="95">
        <f t="shared" si="60"/>
        <v>0</v>
      </c>
      <c r="AP623" s="95">
        <f t="shared" si="61"/>
        <v>0</v>
      </c>
      <c r="AS623">
        <v>0</v>
      </c>
      <c r="AT623">
        <v>0</v>
      </c>
      <c r="AU623" t="e">
        <f t="shared" ca="1" si="62"/>
        <v>#NAME?</v>
      </c>
    </row>
    <row r="624" spans="1:47" x14ac:dyDescent="0.15">
      <c r="A624" s="21" t="s">
        <v>1034</v>
      </c>
      <c r="B624" s="22" t="s">
        <v>17</v>
      </c>
      <c r="C624" s="42">
        <v>2001</v>
      </c>
      <c r="D624" s="22" t="s">
        <v>1035</v>
      </c>
      <c r="E624" s="22"/>
      <c r="F624" s="23">
        <v>11.64</v>
      </c>
      <c r="G624" s="23">
        <v>11.64</v>
      </c>
      <c r="H624" s="24">
        <f t="shared" si="57"/>
        <v>0</v>
      </c>
      <c r="I624" s="153">
        <v>0</v>
      </c>
      <c r="J624" s="24">
        <f t="shared" si="58"/>
        <v>0</v>
      </c>
      <c r="K624" s="25">
        <f t="shared" si="59"/>
        <v>0</v>
      </c>
      <c r="L624">
        <v>0</v>
      </c>
      <c r="M624">
        <v>32964608</v>
      </c>
      <c r="N624">
        <v>42065747</v>
      </c>
      <c r="O624" s="52">
        <v>0</v>
      </c>
      <c r="P624" s="52">
        <v>0</v>
      </c>
      <c r="Q624" s="52">
        <v>0</v>
      </c>
      <c r="R624" s="52">
        <v>0</v>
      </c>
      <c r="S624" s="52">
        <v>0</v>
      </c>
      <c r="T624" s="52">
        <v>0</v>
      </c>
      <c r="U624" s="52">
        <v>0</v>
      </c>
      <c r="V624" s="52">
        <v>0</v>
      </c>
      <c r="W624" s="52">
        <v>0</v>
      </c>
      <c r="X624" s="52">
        <v>0</v>
      </c>
      <c r="Y624" s="52">
        <v>0</v>
      </c>
      <c r="Z624" s="52">
        <v>0</v>
      </c>
      <c r="AA624" s="25">
        <v>0</v>
      </c>
      <c r="AB624" s="25">
        <v>0</v>
      </c>
      <c r="AC624" s="25">
        <v>0</v>
      </c>
      <c r="AD624" s="25">
        <v>0</v>
      </c>
      <c r="AE624" s="25">
        <v>0</v>
      </c>
      <c r="AF624" s="25">
        <v>0</v>
      </c>
      <c r="AG624" s="25">
        <v>0</v>
      </c>
      <c r="AH624" s="25">
        <v>0</v>
      </c>
      <c r="AI624" s="25">
        <v>0</v>
      </c>
      <c r="AJ624" s="25">
        <v>0</v>
      </c>
      <c r="AK624" s="25">
        <v>0</v>
      </c>
      <c r="AL624" s="25">
        <v>0</v>
      </c>
      <c r="AM624" s="95">
        <v>0</v>
      </c>
      <c r="AN624" s="95" t="e">
        <f ca="1">IF(MengeInEEGSummieren(M624),AM624,0)</f>
        <v>#NAME?</v>
      </c>
      <c r="AO624" s="95">
        <f t="shared" si="60"/>
        <v>0</v>
      </c>
      <c r="AP624" s="95">
        <f t="shared" si="61"/>
        <v>0</v>
      </c>
      <c r="AS624">
        <v>0</v>
      </c>
      <c r="AT624">
        <v>0</v>
      </c>
      <c r="AU624" t="e">
        <f t="shared" ca="1" si="62"/>
        <v>#NAME?</v>
      </c>
    </row>
    <row r="625" spans="1:47" x14ac:dyDescent="0.15">
      <c r="A625" s="21" t="s">
        <v>1036</v>
      </c>
      <c r="B625" s="22" t="s">
        <v>17</v>
      </c>
      <c r="C625" s="42">
        <v>2001</v>
      </c>
      <c r="D625" s="22" t="s">
        <v>1037</v>
      </c>
      <c r="E625" s="22"/>
      <c r="F625" s="23">
        <v>9.94</v>
      </c>
      <c r="G625" s="23">
        <v>9.94</v>
      </c>
      <c r="H625" s="24">
        <f t="shared" si="57"/>
        <v>0</v>
      </c>
      <c r="I625" s="153">
        <v>0</v>
      </c>
      <c r="J625" s="24">
        <f t="shared" si="58"/>
        <v>0</v>
      </c>
      <c r="K625" s="25">
        <f t="shared" si="59"/>
        <v>0</v>
      </c>
      <c r="L625">
        <v>0</v>
      </c>
      <c r="M625">
        <v>32964608</v>
      </c>
      <c r="N625">
        <v>42065747</v>
      </c>
      <c r="O625" s="52">
        <v>0</v>
      </c>
      <c r="P625" s="52">
        <v>0</v>
      </c>
      <c r="Q625" s="52">
        <v>0</v>
      </c>
      <c r="R625" s="52">
        <v>0</v>
      </c>
      <c r="S625" s="52">
        <v>0</v>
      </c>
      <c r="T625" s="52">
        <v>0</v>
      </c>
      <c r="U625" s="52">
        <v>0</v>
      </c>
      <c r="V625" s="52">
        <v>0</v>
      </c>
      <c r="W625" s="52">
        <v>0</v>
      </c>
      <c r="X625" s="52">
        <v>0</v>
      </c>
      <c r="Y625" s="52">
        <v>0</v>
      </c>
      <c r="Z625" s="52">
        <v>0</v>
      </c>
      <c r="AA625" s="25">
        <v>0</v>
      </c>
      <c r="AB625" s="25">
        <v>0</v>
      </c>
      <c r="AC625" s="25">
        <v>0</v>
      </c>
      <c r="AD625" s="25">
        <v>0</v>
      </c>
      <c r="AE625" s="25">
        <v>0</v>
      </c>
      <c r="AF625" s="25">
        <v>0</v>
      </c>
      <c r="AG625" s="25">
        <v>0</v>
      </c>
      <c r="AH625" s="25">
        <v>0</v>
      </c>
      <c r="AI625" s="25">
        <v>0</v>
      </c>
      <c r="AJ625" s="25">
        <v>0</v>
      </c>
      <c r="AK625" s="25">
        <v>0</v>
      </c>
      <c r="AL625" s="25">
        <v>0</v>
      </c>
      <c r="AM625" s="95">
        <v>0</v>
      </c>
      <c r="AN625" s="95" t="e">
        <f ca="1">IF(MengeInEEGSummieren(M625),AM625,0)</f>
        <v>#NAME?</v>
      </c>
      <c r="AO625" s="95">
        <f t="shared" si="60"/>
        <v>0</v>
      </c>
      <c r="AP625" s="95">
        <f t="shared" si="61"/>
        <v>0</v>
      </c>
      <c r="AS625">
        <v>0</v>
      </c>
      <c r="AT625">
        <v>0</v>
      </c>
      <c r="AU625" t="e">
        <f t="shared" ca="1" si="62"/>
        <v>#NAME?</v>
      </c>
    </row>
    <row r="626" spans="1:47" x14ac:dyDescent="0.15">
      <c r="A626" s="21" t="s">
        <v>1038</v>
      </c>
      <c r="B626" s="22" t="s">
        <v>17</v>
      </c>
      <c r="C626" s="42">
        <v>2001</v>
      </c>
      <c r="D626" s="22" t="s">
        <v>1039</v>
      </c>
      <c r="E626" s="22"/>
      <c r="F626" s="23">
        <v>14.58</v>
      </c>
      <c r="G626" s="23">
        <v>14.58</v>
      </c>
      <c r="H626" s="24">
        <f t="shared" si="57"/>
        <v>0</v>
      </c>
      <c r="I626" s="153">
        <v>0</v>
      </c>
      <c r="J626" s="24">
        <f t="shared" si="58"/>
        <v>0</v>
      </c>
      <c r="K626" s="25">
        <f t="shared" si="59"/>
        <v>0</v>
      </c>
      <c r="L626">
        <v>0</v>
      </c>
      <c r="M626">
        <v>32964608</v>
      </c>
      <c r="N626">
        <v>42065747</v>
      </c>
      <c r="O626" s="52">
        <v>0</v>
      </c>
      <c r="P626" s="52">
        <v>0</v>
      </c>
      <c r="Q626" s="52">
        <v>0</v>
      </c>
      <c r="R626" s="52">
        <v>0</v>
      </c>
      <c r="S626" s="52">
        <v>0</v>
      </c>
      <c r="T626" s="52">
        <v>0</v>
      </c>
      <c r="U626" s="52">
        <v>0</v>
      </c>
      <c r="V626" s="52">
        <v>0</v>
      </c>
      <c r="W626" s="52">
        <v>0</v>
      </c>
      <c r="X626" s="52">
        <v>0</v>
      </c>
      <c r="Y626" s="52">
        <v>0</v>
      </c>
      <c r="Z626" s="52">
        <v>0</v>
      </c>
      <c r="AA626" s="25">
        <v>0</v>
      </c>
      <c r="AB626" s="25">
        <v>0</v>
      </c>
      <c r="AC626" s="25">
        <v>0</v>
      </c>
      <c r="AD626" s="25">
        <v>0</v>
      </c>
      <c r="AE626" s="25">
        <v>0</v>
      </c>
      <c r="AF626" s="25">
        <v>0</v>
      </c>
      <c r="AG626" s="25">
        <v>0</v>
      </c>
      <c r="AH626" s="25">
        <v>0</v>
      </c>
      <c r="AI626" s="25">
        <v>0</v>
      </c>
      <c r="AJ626" s="25">
        <v>0</v>
      </c>
      <c r="AK626" s="25">
        <v>0</v>
      </c>
      <c r="AL626" s="25">
        <v>0</v>
      </c>
      <c r="AM626" s="95">
        <v>0</v>
      </c>
      <c r="AN626" s="95" t="e">
        <f ca="1">IF(MengeInEEGSummieren(M626),AM626,0)</f>
        <v>#NAME?</v>
      </c>
      <c r="AO626" s="95">
        <f t="shared" si="60"/>
        <v>0</v>
      </c>
      <c r="AP626" s="95">
        <f t="shared" si="61"/>
        <v>0</v>
      </c>
      <c r="AS626">
        <v>0</v>
      </c>
      <c r="AT626">
        <v>0</v>
      </c>
      <c r="AU626" t="e">
        <f t="shared" ca="1" si="62"/>
        <v>#NAME?</v>
      </c>
    </row>
    <row r="627" spans="1:47" x14ac:dyDescent="0.15">
      <c r="A627" s="21" t="s">
        <v>1040</v>
      </c>
      <c r="B627" s="22" t="s">
        <v>17</v>
      </c>
      <c r="C627" s="42">
        <v>2001</v>
      </c>
      <c r="D627" s="22" t="s">
        <v>1041</v>
      </c>
      <c r="E627" s="22"/>
      <c r="F627" s="23">
        <v>15.58</v>
      </c>
      <c r="G627" s="23">
        <v>15.58</v>
      </c>
      <c r="H627" s="24">
        <f t="shared" si="57"/>
        <v>0</v>
      </c>
      <c r="I627" s="153">
        <v>0</v>
      </c>
      <c r="J627" s="24">
        <f t="shared" si="58"/>
        <v>0</v>
      </c>
      <c r="K627" s="25">
        <f t="shared" si="59"/>
        <v>0</v>
      </c>
      <c r="L627">
        <v>0</v>
      </c>
      <c r="M627">
        <v>32964608</v>
      </c>
      <c r="N627">
        <v>42065747</v>
      </c>
      <c r="O627" s="52">
        <v>0</v>
      </c>
      <c r="P627" s="52">
        <v>0</v>
      </c>
      <c r="Q627" s="52">
        <v>0</v>
      </c>
      <c r="R627" s="52">
        <v>0</v>
      </c>
      <c r="S627" s="52">
        <v>0</v>
      </c>
      <c r="T627" s="52">
        <v>0</v>
      </c>
      <c r="U627" s="52">
        <v>0</v>
      </c>
      <c r="V627" s="52">
        <v>0</v>
      </c>
      <c r="W627" s="52">
        <v>0</v>
      </c>
      <c r="X627" s="52">
        <v>0</v>
      </c>
      <c r="Y627" s="52">
        <v>0</v>
      </c>
      <c r="Z627" s="52">
        <v>0</v>
      </c>
      <c r="AA627" s="25">
        <v>0</v>
      </c>
      <c r="AB627" s="25">
        <v>0</v>
      </c>
      <c r="AC627" s="25">
        <v>0</v>
      </c>
      <c r="AD627" s="25">
        <v>0</v>
      </c>
      <c r="AE627" s="25">
        <v>0</v>
      </c>
      <c r="AF627" s="25">
        <v>0</v>
      </c>
      <c r="AG627" s="25">
        <v>0</v>
      </c>
      <c r="AH627" s="25">
        <v>0</v>
      </c>
      <c r="AI627" s="25">
        <v>0</v>
      </c>
      <c r="AJ627" s="25">
        <v>0</v>
      </c>
      <c r="AK627" s="25">
        <v>0</v>
      </c>
      <c r="AL627" s="25">
        <v>0</v>
      </c>
      <c r="AM627" s="95">
        <v>0</v>
      </c>
      <c r="AN627" s="95" t="e">
        <f ca="1">IF(MengeInEEGSummieren(M627),AM627,0)</f>
        <v>#NAME?</v>
      </c>
      <c r="AO627" s="95">
        <f t="shared" si="60"/>
        <v>0</v>
      </c>
      <c r="AP627" s="95">
        <f t="shared" si="61"/>
        <v>0</v>
      </c>
      <c r="AS627">
        <v>0</v>
      </c>
      <c r="AT627">
        <v>0</v>
      </c>
      <c r="AU627" t="e">
        <f t="shared" ca="1" si="62"/>
        <v>#NAME?</v>
      </c>
    </row>
    <row r="628" spans="1:47" x14ac:dyDescent="0.15">
      <c r="A628" s="21" t="s">
        <v>1042</v>
      </c>
      <c r="B628" s="22" t="s">
        <v>17</v>
      </c>
      <c r="C628" s="42">
        <v>2001</v>
      </c>
      <c r="D628" s="22" t="s">
        <v>1043</v>
      </c>
      <c r="E628" s="22"/>
      <c r="F628" s="23">
        <v>20.58</v>
      </c>
      <c r="G628" s="23">
        <v>20.58</v>
      </c>
      <c r="H628" s="24">
        <f t="shared" si="57"/>
        <v>0</v>
      </c>
      <c r="I628" s="153">
        <v>0</v>
      </c>
      <c r="J628" s="24">
        <f t="shared" si="58"/>
        <v>0</v>
      </c>
      <c r="K628" s="25">
        <f t="shared" si="59"/>
        <v>0</v>
      </c>
      <c r="L628">
        <v>0</v>
      </c>
      <c r="M628">
        <v>32964608</v>
      </c>
      <c r="N628">
        <v>42065747</v>
      </c>
      <c r="O628" s="52">
        <v>0</v>
      </c>
      <c r="P628" s="52">
        <v>0</v>
      </c>
      <c r="Q628" s="52">
        <v>0</v>
      </c>
      <c r="R628" s="52">
        <v>0</v>
      </c>
      <c r="S628" s="52">
        <v>0</v>
      </c>
      <c r="T628" s="52">
        <v>0</v>
      </c>
      <c r="U628" s="52">
        <v>0</v>
      </c>
      <c r="V628" s="52">
        <v>0</v>
      </c>
      <c r="W628" s="52">
        <v>0</v>
      </c>
      <c r="X628" s="52">
        <v>0</v>
      </c>
      <c r="Y628" s="52">
        <v>0</v>
      </c>
      <c r="Z628" s="52">
        <v>0</v>
      </c>
      <c r="AA628" s="25">
        <v>0</v>
      </c>
      <c r="AB628" s="25">
        <v>0</v>
      </c>
      <c r="AC628" s="25">
        <v>0</v>
      </c>
      <c r="AD628" s="25">
        <v>0</v>
      </c>
      <c r="AE628" s="25">
        <v>0</v>
      </c>
      <c r="AF628" s="25">
        <v>0</v>
      </c>
      <c r="AG628" s="25">
        <v>0</v>
      </c>
      <c r="AH628" s="25">
        <v>0</v>
      </c>
      <c r="AI628" s="25">
        <v>0</v>
      </c>
      <c r="AJ628" s="25">
        <v>0</v>
      </c>
      <c r="AK628" s="25">
        <v>0</v>
      </c>
      <c r="AL628" s="25">
        <v>0</v>
      </c>
      <c r="AM628" s="95">
        <v>0</v>
      </c>
      <c r="AN628" s="95" t="e">
        <f ca="1">IF(MengeInEEGSummieren(M628),AM628,0)</f>
        <v>#NAME?</v>
      </c>
      <c r="AO628" s="95">
        <f t="shared" si="60"/>
        <v>0</v>
      </c>
      <c r="AP628" s="95">
        <f t="shared" si="61"/>
        <v>0</v>
      </c>
      <c r="AS628">
        <v>0</v>
      </c>
      <c r="AT628">
        <v>0</v>
      </c>
      <c r="AU628" t="e">
        <f t="shared" ca="1" si="62"/>
        <v>#NAME?</v>
      </c>
    </row>
    <row r="629" spans="1:47" x14ac:dyDescent="0.15">
      <c r="A629" s="21" t="s">
        <v>1044</v>
      </c>
      <c r="B629" s="22" t="s">
        <v>17</v>
      </c>
      <c r="C629" s="42">
        <v>2001</v>
      </c>
      <c r="D629" s="22" t="s">
        <v>1045</v>
      </c>
      <c r="E629" s="22"/>
      <c r="F629" s="23">
        <v>21.58</v>
      </c>
      <c r="G629" s="23">
        <v>21.58</v>
      </c>
      <c r="H629" s="24">
        <f t="shared" si="57"/>
        <v>0</v>
      </c>
      <c r="I629" s="153">
        <v>0</v>
      </c>
      <c r="J629" s="24">
        <f t="shared" si="58"/>
        <v>0</v>
      </c>
      <c r="K629" s="25">
        <f t="shared" si="59"/>
        <v>0</v>
      </c>
      <c r="L629">
        <v>0</v>
      </c>
      <c r="M629">
        <v>32964608</v>
      </c>
      <c r="N629">
        <v>42065747</v>
      </c>
      <c r="O629" s="52">
        <v>0</v>
      </c>
      <c r="P629" s="52">
        <v>0</v>
      </c>
      <c r="Q629" s="52">
        <v>0</v>
      </c>
      <c r="R629" s="52">
        <v>0</v>
      </c>
      <c r="S629" s="52">
        <v>0</v>
      </c>
      <c r="T629" s="52">
        <v>0</v>
      </c>
      <c r="U629" s="52">
        <v>0</v>
      </c>
      <c r="V629" s="52">
        <v>0</v>
      </c>
      <c r="W629" s="52">
        <v>0</v>
      </c>
      <c r="X629" s="52">
        <v>0</v>
      </c>
      <c r="Y629" s="52">
        <v>0</v>
      </c>
      <c r="Z629" s="52">
        <v>0</v>
      </c>
      <c r="AA629" s="25">
        <v>0</v>
      </c>
      <c r="AB629" s="25">
        <v>0</v>
      </c>
      <c r="AC629" s="25">
        <v>0</v>
      </c>
      <c r="AD629" s="25">
        <v>0</v>
      </c>
      <c r="AE629" s="25">
        <v>0</v>
      </c>
      <c r="AF629" s="25">
        <v>0</v>
      </c>
      <c r="AG629" s="25">
        <v>0</v>
      </c>
      <c r="AH629" s="25">
        <v>0</v>
      </c>
      <c r="AI629" s="25">
        <v>0</v>
      </c>
      <c r="AJ629" s="25">
        <v>0</v>
      </c>
      <c r="AK629" s="25">
        <v>0</v>
      </c>
      <c r="AL629" s="25">
        <v>0</v>
      </c>
      <c r="AM629" s="95">
        <v>0</v>
      </c>
      <c r="AN629" s="95" t="e">
        <f ca="1">IF(MengeInEEGSummieren(M629),AM629,0)</f>
        <v>#NAME?</v>
      </c>
      <c r="AO629" s="95">
        <f t="shared" si="60"/>
        <v>0</v>
      </c>
      <c r="AP629" s="95">
        <f t="shared" si="61"/>
        <v>0</v>
      </c>
      <c r="AS629">
        <v>0</v>
      </c>
      <c r="AT629">
        <v>0</v>
      </c>
      <c r="AU629" t="e">
        <f t="shared" ca="1" si="62"/>
        <v>#NAME?</v>
      </c>
    </row>
    <row r="630" spans="1:47" x14ac:dyDescent="0.15">
      <c r="A630" s="21" t="s">
        <v>1046</v>
      </c>
      <c r="B630" s="22" t="s">
        <v>17</v>
      </c>
      <c r="C630" s="42">
        <v>2001</v>
      </c>
      <c r="D630" s="22" t="s">
        <v>1047</v>
      </c>
      <c r="E630" s="22"/>
      <c r="F630" s="23">
        <v>21.58</v>
      </c>
      <c r="G630" s="23">
        <v>21.58</v>
      </c>
      <c r="H630" s="24">
        <f t="shared" si="57"/>
        <v>0</v>
      </c>
      <c r="I630" s="153">
        <v>0</v>
      </c>
      <c r="J630" s="24">
        <f t="shared" si="58"/>
        <v>0</v>
      </c>
      <c r="K630" s="25">
        <f t="shared" si="59"/>
        <v>0</v>
      </c>
      <c r="L630">
        <v>0</v>
      </c>
      <c r="M630">
        <v>32964608</v>
      </c>
      <c r="N630">
        <v>42065747</v>
      </c>
      <c r="O630" s="52">
        <v>0</v>
      </c>
      <c r="P630" s="52">
        <v>0</v>
      </c>
      <c r="Q630" s="52">
        <v>0</v>
      </c>
      <c r="R630" s="52">
        <v>0</v>
      </c>
      <c r="S630" s="52">
        <v>0</v>
      </c>
      <c r="T630" s="52">
        <v>0</v>
      </c>
      <c r="U630" s="52">
        <v>0</v>
      </c>
      <c r="V630" s="52">
        <v>0</v>
      </c>
      <c r="W630" s="52">
        <v>0</v>
      </c>
      <c r="X630" s="52">
        <v>0</v>
      </c>
      <c r="Y630" s="52">
        <v>0</v>
      </c>
      <c r="Z630" s="52">
        <v>0</v>
      </c>
      <c r="AA630" s="25">
        <v>0</v>
      </c>
      <c r="AB630" s="25">
        <v>0</v>
      </c>
      <c r="AC630" s="25">
        <v>0</v>
      </c>
      <c r="AD630" s="25">
        <v>0</v>
      </c>
      <c r="AE630" s="25">
        <v>0</v>
      </c>
      <c r="AF630" s="25">
        <v>0</v>
      </c>
      <c r="AG630" s="25">
        <v>0</v>
      </c>
      <c r="AH630" s="25">
        <v>0</v>
      </c>
      <c r="AI630" s="25">
        <v>0</v>
      </c>
      <c r="AJ630" s="25">
        <v>0</v>
      </c>
      <c r="AK630" s="25">
        <v>0</v>
      </c>
      <c r="AL630" s="25">
        <v>0</v>
      </c>
      <c r="AM630" s="95">
        <v>0</v>
      </c>
      <c r="AN630" s="95" t="e">
        <f ca="1">IF(MengeInEEGSummieren(M630),AM630,0)</f>
        <v>#NAME?</v>
      </c>
      <c r="AO630" s="95">
        <f t="shared" si="60"/>
        <v>0</v>
      </c>
      <c r="AP630" s="95">
        <f t="shared" si="61"/>
        <v>0</v>
      </c>
      <c r="AS630">
        <v>0</v>
      </c>
      <c r="AT630">
        <v>0</v>
      </c>
      <c r="AU630" t="e">
        <f t="shared" ca="1" si="62"/>
        <v>#NAME?</v>
      </c>
    </row>
    <row r="631" spans="1:47" x14ac:dyDescent="0.15">
      <c r="A631" s="21" t="s">
        <v>1048</v>
      </c>
      <c r="B631" s="22" t="s">
        <v>17</v>
      </c>
      <c r="C631" s="42">
        <v>2001</v>
      </c>
      <c r="D631" s="22" t="s">
        <v>1049</v>
      </c>
      <c r="E631" s="22"/>
      <c r="F631" s="23">
        <v>22.58</v>
      </c>
      <c r="G631" s="23">
        <v>22.58</v>
      </c>
      <c r="H631" s="24">
        <f t="shared" si="57"/>
        <v>0</v>
      </c>
      <c r="I631" s="153">
        <v>0</v>
      </c>
      <c r="J631" s="24">
        <f t="shared" si="58"/>
        <v>0</v>
      </c>
      <c r="K631" s="25">
        <f t="shared" si="59"/>
        <v>0</v>
      </c>
      <c r="L631">
        <v>0</v>
      </c>
      <c r="M631">
        <v>32964608</v>
      </c>
      <c r="N631">
        <v>42065747</v>
      </c>
      <c r="O631" s="52">
        <v>0</v>
      </c>
      <c r="P631" s="52">
        <v>0</v>
      </c>
      <c r="Q631" s="52">
        <v>0</v>
      </c>
      <c r="R631" s="52">
        <v>0</v>
      </c>
      <c r="S631" s="52">
        <v>0</v>
      </c>
      <c r="T631" s="52">
        <v>0</v>
      </c>
      <c r="U631" s="52">
        <v>0</v>
      </c>
      <c r="V631" s="52">
        <v>0</v>
      </c>
      <c r="W631" s="52">
        <v>0</v>
      </c>
      <c r="X631" s="52">
        <v>0</v>
      </c>
      <c r="Y631" s="52">
        <v>0</v>
      </c>
      <c r="Z631" s="52">
        <v>0</v>
      </c>
      <c r="AA631" s="25">
        <v>0</v>
      </c>
      <c r="AB631" s="25">
        <v>0</v>
      </c>
      <c r="AC631" s="25">
        <v>0</v>
      </c>
      <c r="AD631" s="25">
        <v>0</v>
      </c>
      <c r="AE631" s="25">
        <v>0</v>
      </c>
      <c r="AF631" s="25">
        <v>0</v>
      </c>
      <c r="AG631" s="25">
        <v>0</v>
      </c>
      <c r="AH631" s="25">
        <v>0</v>
      </c>
      <c r="AI631" s="25">
        <v>0</v>
      </c>
      <c r="AJ631" s="25">
        <v>0</v>
      </c>
      <c r="AK631" s="25">
        <v>0</v>
      </c>
      <c r="AL631" s="25">
        <v>0</v>
      </c>
      <c r="AM631" s="95">
        <v>0</v>
      </c>
      <c r="AN631" s="95" t="e">
        <f ca="1">IF(MengeInEEGSummieren(M631),AM631,0)</f>
        <v>#NAME?</v>
      </c>
      <c r="AO631" s="95">
        <f t="shared" si="60"/>
        <v>0</v>
      </c>
      <c r="AP631" s="95">
        <f t="shared" si="61"/>
        <v>0</v>
      </c>
      <c r="AS631">
        <v>0</v>
      </c>
      <c r="AT631">
        <v>0</v>
      </c>
      <c r="AU631" t="e">
        <f t="shared" ca="1" si="62"/>
        <v>#NAME?</v>
      </c>
    </row>
    <row r="632" spans="1:47" x14ac:dyDescent="0.15">
      <c r="A632" s="21" t="s">
        <v>1050</v>
      </c>
      <c r="B632" s="22" t="s">
        <v>17</v>
      </c>
      <c r="C632" s="42">
        <v>2001</v>
      </c>
      <c r="D632" s="22" t="s">
        <v>1051</v>
      </c>
      <c r="E632" s="22"/>
      <c r="F632" s="23">
        <v>25.58</v>
      </c>
      <c r="G632" s="23">
        <v>25.58</v>
      </c>
      <c r="H632" s="24">
        <f t="shared" si="57"/>
        <v>0</v>
      </c>
      <c r="I632" s="153">
        <v>0</v>
      </c>
      <c r="J632" s="24">
        <f t="shared" si="58"/>
        <v>0</v>
      </c>
      <c r="K632" s="25">
        <f t="shared" si="59"/>
        <v>0</v>
      </c>
      <c r="L632">
        <v>0</v>
      </c>
      <c r="M632">
        <v>32964608</v>
      </c>
      <c r="N632">
        <v>42065747</v>
      </c>
      <c r="O632" s="52">
        <v>0</v>
      </c>
      <c r="P632" s="52">
        <v>0</v>
      </c>
      <c r="Q632" s="52">
        <v>0</v>
      </c>
      <c r="R632" s="52">
        <v>0</v>
      </c>
      <c r="S632" s="52">
        <v>0</v>
      </c>
      <c r="T632" s="52">
        <v>0</v>
      </c>
      <c r="U632" s="52">
        <v>0</v>
      </c>
      <c r="V632" s="52">
        <v>0</v>
      </c>
      <c r="W632" s="52">
        <v>0</v>
      </c>
      <c r="X632" s="52">
        <v>0</v>
      </c>
      <c r="Y632" s="52">
        <v>0</v>
      </c>
      <c r="Z632" s="52">
        <v>0</v>
      </c>
      <c r="AA632" s="25">
        <v>0</v>
      </c>
      <c r="AB632" s="25">
        <v>0</v>
      </c>
      <c r="AC632" s="25">
        <v>0</v>
      </c>
      <c r="AD632" s="25">
        <v>0</v>
      </c>
      <c r="AE632" s="25">
        <v>0</v>
      </c>
      <c r="AF632" s="25">
        <v>0</v>
      </c>
      <c r="AG632" s="25">
        <v>0</v>
      </c>
      <c r="AH632" s="25">
        <v>0</v>
      </c>
      <c r="AI632" s="25">
        <v>0</v>
      </c>
      <c r="AJ632" s="25">
        <v>0</v>
      </c>
      <c r="AK632" s="25">
        <v>0</v>
      </c>
      <c r="AL632" s="25">
        <v>0</v>
      </c>
      <c r="AM632" s="95">
        <v>0</v>
      </c>
      <c r="AN632" s="95" t="e">
        <f ca="1">IF(MengeInEEGSummieren(M632),AM632,0)</f>
        <v>#NAME?</v>
      </c>
      <c r="AO632" s="95">
        <f t="shared" si="60"/>
        <v>0</v>
      </c>
      <c r="AP632" s="95">
        <f t="shared" si="61"/>
        <v>0</v>
      </c>
      <c r="AS632">
        <v>0</v>
      </c>
      <c r="AT632">
        <v>0</v>
      </c>
      <c r="AU632" t="e">
        <f t="shared" ca="1" si="62"/>
        <v>#NAME?</v>
      </c>
    </row>
    <row r="633" spans="1:47" x14ac:dyDescent="0.15">
      <c r="A633" s="21" t="s">
        <v>1052</v>
      </c>
      <c r="B633" s="22" t="s">
        <v>17</v>
      </c>
      <c r="C633" s="42">
        <v>2001</v>
      </c>
      <c r="D633" s="22" t="s">
        <v>1053</v>
      </c>
      <c r="E633" s="22"/>
      <c r="F633" s="23">
        <v>26.58</v>
      </c>
      <c r="G633" s="23">
        <v>26.58</v>
      </c>
      <c r="H633" s="24">
        <f t="shared" si="57"/>
        <v>0</v>
      </c>
      <c r="I633" s="153">
        <v>0</v>
      </c>
      <c r="J633" s="24">
        <f t="shared" si="58"/>
        <v>0</v>
      </c>
      <c r="K633" s="25">
        <f t="shared" si="59"/>
        <v>0</v>
      </c>
      <c r="L633">
        <v>0</v>
      </c>
      <c r="M633">
        <v>32964608</v>
      </c>
      <c r="N633">
        <v>42065747</v>
      </c>
      <c r="O633" s="52">
        <v>0</v>
      </c>
      <c r="P633" s="52">
        <v>0</v>
      </c>
      <c r="Q633" s="52">
        <v>0</v>
      </c>
      <c r="R633" s="52">
        <v>0</v>
      </c>
      <c r="S633" s="52">
        <v>0</v>
      </c>
      <c r="T633" s="52">
        <v>0</v>
      </c>
      <c r="U633" s="52">
        <v>0</v>
      </c>
      <c r="V633" s="52">
        <v>0</v>
      </c>
      <c r="W633" s="52">
        <v>0</v>
      </c>
      <c r="X633" s="52">
        <v>0</v>
      </c>
      <c r="Y633" s="52">
        <v>0</v>
      </c>
      <c r="Z633" s="52">
        <v>0</v>
      </c>
      <c r="AA633" s="25">
        <v>0</v>
      </c>
      <c r="AB633" s="25">
        <v>0</v>
      </c>
      <c r="AC633" s="25">
        <v>0</v>
      </c>
      <c r="AD633" s="25">
        <v>0</v>
      </c>
      <c r="AE633" s="25">
        <v>0</v>
      </c>
      <c r="AF633" s="25">
        <v>0</v>
      </c>
      <c r="AG633" s="25">
        <v>0</v>
      </c>
      <c r="AH633" s="25">
        <v>0</v>
      </c>
      <c r="AI633" s="25">
        <v>0</v>
      </c>
      <c r="AJ633" s="25">
        <v>0</v>
      </c>
      <c r="AK633" s="25">
        <v>0</v>
      </c>
      <c r="AL633" s="25">
        <v>0</v>
      </c>
      <c r="AM633" s="95">
        <v>0</v>
      </c>
      <c r="AN633" s="95" t="e">
        <f ca="1">IF(MengeInEEGSummieren(M633),AM633,0)</f>
        <v>#NAME?</v>
      </c>
      <c r="AO633" s="95">
        <f t="shared" si="60"/>
        <v>0</v>
      </c>
      <c r="AP633" s="95">
        <f t="shared" si="61"/>
        <v>0</v>
      </c>
      <c r="AS633">
        <v>0</v>
      </c>
      <c r="AT633">
        <v>0</v>
      </c>
      <c r="AU633" t="e">
        <f t="shared" ca="1" si="62"/>
        <v>#NAME?</v>
      </c>
    </row>
    <row r="634" spans="1:47" x14ac:dyDescent="0.15">
      <c r="A634" s="21" t="s">
        <v>1054</v>
      </c>
      <c r="B634" s="22" t="s">
        <v>17</v>
      </c>
      <c r="C634" s="42">
        <v>2001</v>
      </c>
      <c r="D634" s="22" t="s">
        <v>1055</v>
      </c>
      <c r="E634" s="22"/>
      <c r="F634" s="23">
        <v>23.58</v>
      </c>
      <c r="G634" s="23">
        <v>23.58</v>
      </c>
      <c r="H634" s="24">
        <f t="shared" si="57"/>
        <v>0</v>
      </c>
      <c r="I634" s="153">
        <v>0</v>
      </c>
      <c r="J634" s="24">
        <f t="shared" si="58"/>
        <v>0</v>
      </c>
      <c r="K634" s="25">
        <f t="shared" si="59"/>
        <v>0</v>
      </c>
      <c r="L634">
        <v>0</v>
      </c>
      <c r="M634">
        <v>32964608</v>
      </c>
      <c r="N634">
        <v>42065747</v>
      </c>
      <c r="O634" s="52">
        <v>0</v>
      </c>
      <c r="P634" s="52">
        <v>0</v>
      </c>
      <c r="Q634" s="52">
        <v>0</v>
      </c>
      <c r="R634" s="52">
        <v>0</v>
      </c>
      <c r="S634" s="52">
        <v>0</v>
      </c>
      <c r="T634" s="52">
        <v>0</v>
      </c>
      <c r="U634" s="52">
        <v>0</v>
      </c>
      <c r="V634" s="52">
        <v>0</v>
      </c>
      <c r="W634" s="52">
        <v>0</v>
      </c>
      <c r="X634" s="52">
        <v>0</v>
      </c>
      <c r="Y634" s="52">
        <v>0</v>
      </c>
      <c r="Z634" s="52">
        <v>0</v>
      </c>
      <c r="AA634" s="25">
        <v>0</v>
      </c>
      <c r="AB634" s="25">
        <v>0</v>
      </c>
      <c r="AC634" s="25">
        <v>0</v>
      </c>
      <c r="AD634" s="25">
        <v>0</v>
      </c>
      <c r="AE634" s="25">
        <v>0</v>
      </c>
      <c r="AF634" s="25">
        <v>0</v>
      </c>
      <c r="AG634" s="25">
        <v>0</v>
      </c>
      <c r="AH634" s="25">
        <v>0</v>
      </c>
      <c r="AI634" s="25">
        <v>0</v>
      </c>
      <c r="AJ634" s="25">
        <v>0</v>
      </c>
      <c r="AK634" s="25">
        <v>0</v>
      </c>
      <c r="AL634" s="25">
        <v>0</v>
      </c>
      <c r="AM634" s="95">
        <v>0</v>
      </c>
      <c r="AN634" s="95" t="e">
        <f ca="1">IF(MengeInEEGSummieren(M634),AM634,0)</f>
        <v>#NAME?</v>
      </c>
      <c r="AO634" s="95">
        <f t="shared" si="60"/>
        <v>0</v>
      </c>
      <c r="AP634" s="95">
        <f t="shared" si="61"/>
        <v>0</v>
      </c>
      <c r="AS634">
        <v>0</v>
      </c>
      <c r="AT634">
        <v>0</v>
      </c>
      <c r="AU634" t="e">
        <f t="shared" ca="1" si="62"/>
        <v>#NAME?</v>
      </c>
    </row>
    <row r="635" spans="1:47" x14ac:dyDescent="0.15">
      <c r="A635" s="21" t="s">
        <v>1056</v>
      </c>
      <c r="B635" s="22" t="s">
        <v>17</v>
      </c>
      <c r="C635" s="42">
        <v>2001</v>
      </c>
      <c r="D635" s="22" t="s">
        <v>1057</v>
      </c>
      <c r="E635" s="22"/>
      <c r="F635" s="23">
        <v>24.58</v>
      </c>
      <c r="G635" s="23">
        <v>24.58</v>
      </c>
      <c r="H635" s="24">
        <f t="shared" si="57"/>
        <v>0</v>
      </c>
      <c r="I635" s="153">
        <v>0</v>
      </c>
      <c r="J635" s="24">
        <f t="shared" si="58"/>
        <v>0</v>
      </c>
      <c r="K635" s="25">
        <f t="shared" si="59"/>
        <v>0</v>
      </c>
      <c r="L635">
        <v>0</v>
      </c>
      <c r="M635">
        <v>32964608</v>
      </c>
      <c r="N635">
        <v>42065747</v>
      </c>
      <c r="O635" s="52">
        <v>0</v>
      </c>
      <c r="P635" s="52">
        <v>0</v>
      </c>
      <c r="Q635" s="52">
        <v>0</v>
      </c>
      <c r="R635" s="52">
        <v>0</v>
      </c>
      <c r="S635" s="52">
        <v>0</v>
      </c>
      <c r="T635" s="52">
        <v>0</v>
      </c>
      <c r="U635" s="52">
        <v>0</v>
      </c>
      <c r="V635" s="52">
        <v>0</v>
      </c>
      <c r="W635" s="52">
        <v>0</v>
      </c>
      <c r="X635" s="52">
        <v>0</v>
      </c>
      <c r="Y635" s="52">
        <v>0</v>
      </c>
      <c r="Z635" s="52">
        <v>0</v>
      </c>
      <c r="AA635" s="25">
        <v>0</v>
      </c>
      <c r="AB635" s="25">
        <v>0</v>
      </c>
      <c r="AC635" s="25">
        <v>0</v>
      </c>
      <c r="AD635" s="25">
        <v>0</v>
      </c>
      <c r="AE635" s="25">
        <v>0</v>
      </c>
      <c r="AF635" s="25">
        <v>0</v>
      </c>
      <c r="AG635" s="25">
        <v>0</v>
      </c>
      <c r="AH635" s="25">
        <v>0</v>
      </c>
      <c r="AI635" s="25">
        <v>0</v>
      </c>
      <c r="AJ635" s="25">
        <v>0</v>
      </c>
      <c r="AK635" s="25">
        <v>0</v>
      </c>
      <c r="AL635" s="25">
        <v>0</v>
      </c>
      <c r="AM635" s="95">
        <v>0</v>
      </c>
      <c r="AN635" s="95" t="e">
        <f ca="1">IF(MengeInEEGSummieren(M635),AM635,0)</f>
        <v>#NAME?</v>
      </c>
      <c r="AO635" s="95">
        <f t="shared" si="60"/>
        <v>0</v>
      </c>
      <c r="AP635" s="95">
        <f t="shared" si="61"/>
        <v>0</v>
      </c>
      <c r="AS635">
        <v>0</v>
      </c>
      <c r="AT635">
        <v>0</v>
      </c>
      <c r="AU635" t="e">
        <f t="shared" ca="1" si="62"/>
        <v>#NAME?</v>
      </c>
    </row>
    <row r="636" spans="1:47" x14ac:dyDescent="0.15">
      <c r="A636" s="21" t="s">
        <v>1058</v>
      </c>
      <c r="B636" s="22" t="s">
        <v>17</v>
      </c>
      <c r="C636" s="42">
        <v>2001</v>
      </c>
      <c r="D636" s="22" t="s">
        <v>1059</v>
      </c>
      <c r="E636" s="22"/>
      <c r="F636" s="23">
        <v>27.58</v>
      </c>
      <c r="G636" s="23">
        <v>27.58</v>
      </c>
      <c r="H636" s="24">
        <f t="shared" si="57"/>
        <v>0</v>
      </c>
      <c r="I636" s="153">
        <v>0</v>
      </c>
      <c r="J636" s="24">
        <f t="shared" si="58"/>
        <v>0</v>
      </c>
      <c r="K636" s="25">
        <f t="shared" si="59"/>
        <v>0</v>
      </c>
      <c r="L636">
        <v>0</v>
      </c>
      <c r="M636">
        <v>32964608</v>
      </c>
      <c r="N636">
        <v>42065747</v>
      </c>
      <c r="O636" s="52">
        <v>0</v>
      </c>
      <c r="P636" s="52">
        <v>0</v>
      </c>
      <c r="Q636" s="52">
        <v>0</v>
      </c>
      <c r="R636" s="52">
        <v>0</v>
      </c>
      <c r="S636" s="52">
        <v>0</v>
      </c>
      <c r="T636" s="52">
        <v>0</v>
      </c>
      <c r="U636" s="52">
        <v>0</v>
      </c>
      <c r="V636" s="52">
        <v>0</v>
      </c>
      <c r="W636" s="52">
        <v>0</v>
      </c>
      <c r="X636" s="52">
        <v>0</v>
      </c>
      <c r="Y636" s="52">
        <v>0</v>
      </c>
      <c r="Z636" s="52">
        <v>0</v>
      </c>
      <c r="AA636" s="25">
        <v>0</v>
      </c>
      <c r="AB636" s="25">
        <v>0</v>
      </c>
      <c r="AC636" s="25">
        <v>0</v>
      </c>
      <c r="AD636" s="25">
        <v>0</v>
      </c>
      <c r="AE636" s="25">
        <v>0</v>
      </c>
      <c r="AF636" s="25">
        <v>0</v>
      </c>
      <c r="AG636" s="25">
        <v>0</v>
      </c>
      <c r="AH636" s="25">
        <v>0</v>
      </c>
      <c r="AI636" s="25">
        <v>0</v>
      </c>
      <c r="AJ636" s="25">
        <v>0</v>
      </c>
      <c r="AK636" s="25">
        <v>0</v>
      </c>
      <c r="AL636" s="25">
        <v>0</v>
      </c>
      <c r="AM636" s="95">
        <v>0</v>
      </c>
      <c r="AN636" s="95" t="e">
        <f ca="1">IF(MengeInEEGSummieren(M636),AM636,0)</f>
        <v>#NAME?</v>
      </c>
      <c r="AO636" s="95">
        <f t="shared" si="60"/>
        <v>0</v>
      </c>
      <c r="AP636" s="95">
        <f t="shared" si="61"/>
        <v>0</v>
      </c>
      <c r="AS636">
        <v>0</v>
      </c>
      <c r="AT636">
        <v>0</v>
      </c>
      <c r="AU636" t="e">
        <f t="shared" ca="1" si="62"/>
        <v>#NAME?</v>
      </c>
    </row>
    <row r="637" spans="1:47" x14ac:dyDescent="0.15">
      <c r="A637" s="21" t="s">
        <v>1060</v>
      </c>
      <c r="B637" s="22" t="s">
        <v>17</v>
      </c>
      <c r="C637" s="42">
        <v>2001</v>
      </c>
      <c r="D637" s="22" t="s">
        <v>1061</v>
      </c>
      <c r="E637" s="22"/>
      <c r="F637" s="23">
        <v>28.58</v>
      </c>
      <c r="G637" s="23">
        <v>28.58</v>
      </c>
      <c r="H637" s="24">
        <f t="shared" si="57"/>
        <v>0</v>
      </c>
      <c r="I637" s="153">
        <v>0</v>
      </c>
      <c r="J637" s="24">
        <f t="shared" si="58"/>
        <v>0</v>
      </c>
      <c r="K637" s="25">
        <f t="shared" si="59"/>
        <v>0</v>
      </c>
      <c r="L637">
        <v>0</v>
      </c>
      <c r="M637">
        <v>32964608</v>
      </c>
      <c r="N637">
        <v>42065747</v>
      </c>
      <c r="O637" s="52">
        <v>0</v>
      </c>
      <c r="P637" s="52">
        <v>0</v>
      </c>
      <c r="Q637" s="52">
        <v>0</v>
      </c>
      <c r="R637" s="52">
        <v>0</v>
      </c>
      <c r="S637" s="52">
        <v>0</v>
      </c>
      <c r="T637" s="52">
        <v>0</v>
      </c>
      <c r="U637" s="52">
        <v>0</v>
      </c>
      <c r="V637" s="52">
        <v>0</v>
      </c>
      <c r="W637" s="52">
        <v>0</v>
      </c>
      <c r="X637" s="52">
        <v>0</v>
      </c>
      <c r="Y637" s="52">
        <v>0</v>
      </c>
      <c r="Z637" s="52">
        <v>0</v>
      </c>
      <c r="AA637" s="25">
        <v>0</v>
      </c>
      <c r="AB637" s="25">
        <v>0</v>
      </c>
      <c r="AC637" s="25">
        <v>0</v>
      </c>
      <c r="AD637" s="25">
        <v>0</v>
      </c>
      <c r="AE637" s="25">
        <v>0</v>
      </c>
      <c r="AF637" s="25">
        <v>0</v>
      </c>
      <c r="AG637" s="25">
        <v>0</v>
      </c>
      <c r="AH637" s="25">
        <v>0</v>
      </c>
      <c r="AI637" s="25">
        <v>0</v>
      </c>
      <c r="AJ637" s="25">
        <v>0</v>
      </c>
      <c r="AK637" s="25">
        <v>0</v>
      </c>
      <c r="AL637" s="25">
        <v>0</v>
      </c>
      <c r="AM637" s="95">
        <v>0</v>
      </c>
      <c r="AN637" s="95" t="e">
        <f ca="1">IF(MengeInEEGSummieren(M637),AM637,0)</f>
        <v>#NAME?</v>
      </c>
      <c r="AO637" s="95">
        <f t="shared" si="60"/>
        <v>0</v>
      </c>
      <c r="AP637" s="95">
        <f t="shared" si="61"/>
        <v>0</v>
      </c>
      <c r="AS637">
        <v>0</v>
      </c>
      <c r="AT637">
        <v>0</v>
      </c>
      <c r="AU637" t="e">
        <f t="shared" ca="1" si="62"/>
        <v>#NAME?</v>
      </c>
    </row>
    <row r="638" spans="1:47" x14ac:dyDescent="0.15">
      <c r="A638" s="21" t="s">
        <v>1062</v>
      </c>
      <c r="B638" s="22" t="s">
        <v>17</v>
      </c>
      <c r="C638" s="42">
        <v>2001</v>
      </c>
      <c r="D638" s="22" t="s">
        <v>1063</v>
      </c>
      <c r="E638" s="22"/>
      <c r="F638" s="23">
        <v>13.14</v>
      </c>
      <c r="G638" s="23">
        <v>13.14</v>
      </c>
      <c r="H638" s="24">
        <f t="shared" si="57"/>
        <v>0</v>
      </c>
      <c r="I638" s="153">
        <v>0</v>
      </c>
      <c r="J638" s="24">
        <f t="shared" si="58"/>
        <v>0</v>
      </c>
      <c r="K638" s="25">
        <f t="shared" si="59"/>
        <v>0</v>
      </c>
      <c r="L638">
        <v>0</v>
      </c>
      <c r="M638">
        <v>32964608</v>
      </c>
      <c r="N638">
        <v>42065747</v>
      </c>
      <c r="O638" s="52">
        <v>0</v>
      </c>
      <c r="P638" s="52">
        <v>0</v>
      </c>
      <c r="Q638" s="52">
        <v>0</v>
      </c>
      <c r="R638" s="52">
        <v>0</v>
      </c>
      <c r="S638" s="52">
        <v>0</v>
      </c>
      <c r="T638" s="52">
        <v>0</v>
      </c>
      <c r="U638" s="52">
        <v>0</v>
      </c>
      <c r="V638" s="52">
        <v>0</v>
      </c>
      <c r="W638" s="52">
        <v>0</v>
      </c>
      <c r="X638" s="52">
        <v>0</v>
      </c>
      <c r="Y638" s="52">
        <v>0</v>
      </c>
      <c r="Z638" s="52">
        <v>0</v>
      </c>
      <c r="AA638" s="25">
        <v>0</v>
      </c>
      <c r="AB638" s="25">
        <v>0</v>
      </c>
      <c r="AC638" s="25">
        <v>0</v>
      </c>
      <c r="AD638" s="25">
        <v>0</v>
      </c>
      <c r="AE638" s="25">
        <v>0</v>
      </c>
      <c r="AF638" s="25">
        <v>0</v>
      </c>
      <c r="AG638" s="25">
        <v>0</v>
      </c>
      <c r="AH638" s="25">
        <v>0</v>
      </c>
      <c r="AI638" s="25">
        <v>0</v>
      </c>
      <c r="AJ638" s="25">
        <v>0</v>
      </c>
      <c r="AK638" s="25">
        <v>0</v>
      </c>
      <c r="AL638" s="25">
        <v>0</v>
      </c>
      <c r="AM638" s="95">
        <v>0</v>
      </c>
      <c r="AN638" s="95" t="e">
        <f ca="1">IF(MengeInEEGSummieren(M638),AM638,0)</f>
        <v>#NAME?</v>
      </c>
      <c r="AO638" s="95">
        <f t="shared" si="60"/>
        <v>0</v>
      </c>
      <c r="AP638" s="95">
        <f t="shared" si="61"/>
        <v>0</v>
      </c>
      <c r="AS638">
        <v>0</v>
      </c>
      <c r="AT638">
        <v>0</v>
      </c>
      <c r="AU638" t="e">
        <f t="shared" ca="1" si="62"/>
        <v>#NAME?</v>
      </c>
    </row>
    <row r="639" spans="1:47" x14ac:dyDescent="0.15">
      <c r="A639" s="21" t="s">
        <v>1064</v>
      </c>
      <c r="B639" s="22" t="s">
        <v>17</v>
      </c>
      <c r="C639" s="42">
        <v>2001</v>
      </c>
      <c r="D639" s="22" t="s">
        <v>1065</v>
      </c>
      <c r="E639" s="22"/>
      <c r="F639" s="23">
        <v>14.14</v>
      </c>
      <c r="G639" s="23">
        <v>14.14</v>
      </c>
      <c r="H639" s="24">
        <f t="shared" si="57"/>
        <v>0</v>
      </c>
      <c r="I639" s="153">
        <v>0</v>
      </c>
      <c r="J639" s="24">
        <f t="shared" si="58"/>
        <v>0</v>
      </c>
      <c r="K639" s="25">
        <f t="shared" si="59"/>
        <v>0</v>
      </c>
      <c r="L639">
        <v>0</v>
      </c>
      <c r="M639">
        <v>32964608</v>
      </c>
      <c r="N639">
        <v>42065747</v>
      </c>
      <c r="O639" s="52">
        <v>0</v>
      </c>
      <c r="P639" s="52">
        <v>0</v>
      </c>
      <c r="Q639" s="52">
        <v>0</v>
      </c>
      <c r="R639" s="52">
        <v>0</v>
      </c>
      <c r="S639" s="52">
        <v>0</v>
      </c>
      <c r="T639" s="52">
        <v>0</v>
      </c>
      <c r="U639" s="52">
        <v>0</v>
      </c>
      <c r="V639" s="52">
        <v>0</v>
      </c>
      <c r="W639" s="52">
        <v>0</v>
      </c>
      <c r="X639" s="52">
        <v>0</v>
      </c>
      <c r="Y639" s="52">
        <v>0</v>
      </c>
      <c r="Z639" s="52">
        <v>0</v>
      </c>
      <c r="AA639" s="25">
        <v>0</v>
      </c>
      <c r="AB639" s="25">
        <v>0</v>
      </c>
      <c r="AC639" s="25">
        <v>0</v>
      </c>
      <c r="AD639" s="25">
        <v>0</v>
      </c>
      <c r="AE639" s="25">
        <v>0</v>
      </c>
      <c r="AF639" s="25">
        <v>0</v>
      </c>
      <c r="AG639" s="25">
        <v>0</v>
      </c>
      <c r="AH639" s="25">
        <v>0</v>
      </c>
      <c r="AI639" s="25">
        <v>0</v>
      </c>
      <c r="AJ639" s="25">
        <v>0</v>
      </c>
      <c r="AK639" s="25">
        <v>0</v>
      </c>
      <c r="AL639" s="25">
        <v>0</v>
      </c>
      <c r="AM639" s="95">
        <v>0</v>
      </c>
      <c r="AN639" s="95" t="e">
        <f ca="1">IF(MengeInEEGSummieren(M639),AM639,0)</f>
        <v>#NAME?</v>
      </c>
      <c r="AO639" s="95">
        <f t="shared" si="60"/>
        <v>0</v>
      </c>
      <c r="AP639" s="95">
        <f t="shared" si="61"/>
        <v>0</v>
      </c>
      <c r="AS639">
        <v>0</v>
      </c>
      <c r="AT639">
        <v>0</v>
      </c>
      <c r="AU639" t="e">
        <f t="shared" ca="1" si="62"/>
        <v>#NAME?</v>
      </c>
    </row>
    <row r="640" spans="1:47" x14ac:dyDescent="0.15">
      <c r="A640" s="21" t="s">
        <v>1066</v>
      </c>
      <c r="B640" s="22" t="s">
        <v>17</v>
      </c>
      <c r="C640" s="42">
        <v>2001</v>
      </c>
      <c r="D640" s="22" t="s">
        <v>1067</v>
      </c>
      <c r="E640" s="22"/>
      <c r="F640" s="23">
        <v>19.14</v>
      </c>
      <c r="G640" s="23">
        <v>19.14</v>
      </c>
      <c r="H640" s="24">
        <f t="shared" si="57"/>
        <v>0</v>
      </c>
      <c r="I640" s="153">
        <v>0</v>
      </c>
      <c r="J640" s="24">
        <f t="shared" si="58"/>
        <v>0</v>
      </c>
      <c r="K640" s="25">
        <f t="shared" si="59"/>
        <v>0</v>
      </c>
      <c r="L640">
        <v>0</v>
      </c>
      <c r="M640">
        <v>32964608</v>
      </c>
      <c r="N640">
        <v>42065747</v>
      </c>
      <c r="O640" s="52">
        <v>0</v>
      </c>
      <c r="P640" s="52">
        <v>0</v>
      </c>
      <c r="Q640" s="52">
        <v>0</v>
      </c>
      <c r="R640" s="52">
        <v>0</v>
      </c>
      <c r="S640" s="52">
        <v>0</v>
      </c>
      <c r="T640" s="52">
        <v>0</v>
      </c>
      <c r="U640" s="52">
        <v>0</v>
      </c>
      <c r="V640" s="52">
        <v>0</v>
      </c>
      <c r="W640" s="52">
        <v>0</v>
      </c>
      <c r="X640" s="52">
        <v>0</v>
      </c>
      <c r="Y640" s="52">
        <v>0</v>
      </c>
      <c r="Z640" s="52">
        <v>0</v>
      </c>
      <c r="AA640" s="25">
        <v>0</v>
      </c>
      <c r="AB640" s="25">
        <v>0</v>
      </c>
      <c r="AC640" s="25">
        <v>0</v>
      </c>
      <c r="AD640" s="25">
        <v>0</v>
      </c>
      <c r="AE640" s="25">
        <v>0</v>
      </c>
      <c r="AF640" s="25">
        <v>0</v>
      </c>
      <c r="AG640" s="25">
        <v>0</v>
      </c>
      <c r="AH640" s="25">
        <v>0</v>
      </c>
      <c r="AI640" s="25">
        <v>0</v>
      </c>
      <c r="AJ640" s="25">
        <v>0</v>
      </c>
      <c r="AK640" s="25">
        <v>0</v>
      </c>
      <c r="AL640" s="25">
        <v>0</v>
      </c>
      <c r="AM640" s="95">
        <v>0</v>
      </c>
      <c r="AN640" s="95" t="e">
        <f ca="1">IF(MengeInEEGSummieren(M640),AM640,0)</f>
        <v>#NAME?</v>
      </c>
      <c r="AO640" s="95">
        <f t="shared" si="60"/>
        <v>0</v>
      </c>
      <c r="AP640" s="95">
        <f t="shared" si="61"/>
        <v>0</v>
      </c>
      <c r="AS640">
        <v>0</v>
      </c>
      <c r="AT640">
        <v>0</v>
      </c>
      <c r="AU640" t="e">
        <f t="shared" ca="1" si="62"/>
        <v>#NAME?</v>
      </c>
    </row>
    <row r="641" spans="1:47" x14ac:dyDescent="0.15">
      <c r="A641" s="21" t="s">
        <v>1068</v>
      </c>
      <c r="B641" s="22" t="s">
        <v>17</v>
      </c>
      <c r="C641" s="42">
        <v>2001</v>
      </c>
      <c r="D641" s="22" t="s">
        <v>1069</v>
      </c>
      <c r="E641" s="22"/>
      <c r="F641" s="23">
        <v>20.14</v>
      </c>
      <c r="G641" s="23">
        <v>20.14</v>
      </c>
      <c r="H641" s="24">
        <f t="shared" si="57"/>
        <v>0</v>
      </c>
      <c r="I641" s="153">
        <v>0</v>
      </c>
      <c r="J641" s="24">
        <f t="shared" si="58"/>
        <v>0</v>
      </c>
      <c r="K641" s="25">
        <f t="shared" si="59"/>
        <v>0</v>
      </c>
      <c r="L641">
        <v>0</v>
      </c>
      <c r="M641">
        <v>32964608</v>
      </c>
      <c r="N641">
        <v>42065747</v>
      </c>
      <c r="O641" s="52">
        <v>0</v>
      </c>
      <c r="P641" s="52">
        <v>0</v>
      </c>
      <c r="Q641" s="52">
        <v>0</v>
      </c>
      <c r="R641" s="52">
        <v>0</v>
      </c>
      <c r="S641" s="52">
        <v>0</v>
      </c>
      <c r="T641" s="52">
        <v>0</v>
      </c>
      <c r="U641" s="52">
        <v>0</v>
      </c>
      <c r="V641" s="52">
        <v>0</v>
      </c>
      <c r="W641" s="52">
        <v>0</v>
      </c>
      <c r="X641" s="52">
        <v>0</v>
      </c>
      <c r="Y641" s="52">
        <v>0</v>
      </c>
      <c r="Z641" s="52">
        <v>0</v>
      </c>
      <c r="AA641" s="25">
        <v>0</v>
      </c>
      <c r="AB641" s="25">
        <v>0</v>
      </c>
      <c r="AC641" s="25">
        <v>0</v>
      </c>
      <c r="AD641" s="25">
        <v>0</v>
      </c>
      <c r="AE641" s="25">
        <v>0</v>
      </c>
      <c r="AF641" s="25">
        <v>0</v>
      </c>
      <c r="AG641" s="25">
        <v>0</v>
      </c>
      <c r="AH641" s="25">
        <v>0</v>
      </c>
      <c r="AI641" s="25">
        <v>0</v>
      </c>
      <c r="AJ641" s="25">
        <v>0</v>
      </c>
      <c r="AK641" s="25">
        <v>0</v>
      </c>
      <c r="AL641" s="25">
        <v>0</v>
      </c>
      <c r="AM641" s="95">
        <v>0</v>
      </c>
      <c r="AN641" s="95" t="e">
        <f ca="1">IF(MengeInEEGSummieren(M641),AM641,0)</f>
        <v>#NAME?</v>
      </c>
      <c r="AO641" s="95">
        <f t="shared" si="60"/>
        <v>0</v>
      </c>
      <c r="AP641" s="95">
        <f t="shared" si="61"/>
        <v>0</v>
      </c>
      <c r="AS641">
        <v>0</v>
      </c>
      <c r="AT641">
        <v>0</v>
      </c>
      <c r="AU641" t="e">
        <f t="shared" ca="1" si="62"/>
        <v>#NAME?</v>
      </c>
    </row>
    <row r="642" spans="1:47" x14ac:dyDescent="0.15">
      <c r="A642" s="21" t="s">
        <v>1070</v>
      </c>
      <c r="B642" s="22" t="s">
        <v>17</v>
      </c>
      <c r="C642" s="42">
        <v>2001</v>
      </c>
      <c r="D642" s="22" t="s">
        <v>1071</v>
      </c>
      <c r="E642" s="22"/>
      <c r="F642" s="23">
        <v>20.14</v>
      </c>
      <c r="G642" s="23">
        <v>20.14</v>
      </c>
      <c r="H642" s="24">
        <f t="shared" si="57"/>
        <v>0</v>
      </c>
      <c r="I642" s="153">
        <v>0</v>
      </c>
      <c r="J642" s="24">
        <f t="shared" si="58"/>
        <v>0</v>
      </c>
      <c r="K642" s="25">
        <f t="shared" si="59"/>
        <v>0</v>
      </c>
      <c r="L642">
        <v>0</v>
      </c>
      <c r="M642">
        <v>32964608</v>
      </c>
      <c r="N642">
        <v>42065747</v>
      </c>
      <c r="O642" s="52">
        <v>0</v>
      </c>
      <c r="P642" s="52">
        <v>0</v>
      </c>
      <c r="Q642" s="52">
        <v>0</v>
      </c>
      <c r="R642" s="52">
        <v>0</v>
      </c>
      <c r="S642" s="52">
        <v>0</v>
      </c>
      <c r="T642" s="52">
        <v>0</v>
      </c>
      <c r="U642" s="52">
        <v>0</v>
      </c>
      <c r="V642" s="52">
        <v>0</v>
      </c>
      <c r="W642" s="52">
        <v>0</v>
      </c>
      <c r="X642" s="52">
        <v>0</v>
      </c>
      <c r="Y642" s="52">
        <v>0</v>
      </c>
      <c r="Z642" s="52">
        <v>0</v>
      </c>
      <c r="AA642" s="25">
        <v>0</v>
      </c>
      <c r="AB642" s="25">
        <v>0</v>
      </c>
      <c r="AC642" s="25">
        <v>0</v>
      </c>
      <c r="AD642" s="25">
        <v>0</v>
      </c>
      <c r="AE642" s="25">
        <v>0</v>
      </c>
      <c r="AF642" s="25">
        <v>0</v>
      </c>
      <c r="AG642" s="25">
        <v>0</v>
      </c>
      <c r="AH642" s="25">
        <v>0</v>
      </c>
      <c r="AI642" s="25">
        <v>0</v>
      </c>
      <c r="AJ642" s="25">
        <v>0</v>
      </c>
      <c r="AK642" s="25">
        <v>0</v>
      </c>
      <c r="AL642" s="25">
        <v>0</v>
      </c>
      <c r="AM642" s="95">
        <v>0</v>
      </c>
      <c r="AN642" s="95" t="e">
        <f ca="1">IF(MengeInEEGSummieren(M642),AM642,0)</f>
        <v>#NAME?</v>
      </c>
      <c r="AO642" s="95">
        <f t="shared" si="60"/>
        <v>0</v>
      </c>
      <c r="AP642" s="95">
        <f t="shared" si="61"/>
        <v>0</v>
      </c>
      <c r="AS642">
        <v>0</v>
      </c>
      <c r="AT642">
        <v>0</v>
      </c>
      <c r="AU642" t="e">
        <f t="shared" ca="1" si="62"/>
        <v>#NAME?</v>
      </c>
    </row>
    <row r="643" spans="1:47" x14ac:dyDescent="0.15">
      <c r="A643" s="21" t="s">
        <v>1072</v>
      </c>
      <c r="B643" s="22" t="s">
        <v>17</v>
      </c>
      <c r="C643" s="42">
        <v>2001</v>
      </c>
      <c r="D643" s="22" t="s">
        <v>1073</v>
      </c>
      <c r="E643" s="22"/>
      <c r="F643" s="23">
        <v>21.14</v>
      </c>
      <c r="G643" s="23">
        <v>21.14</v>
      </c>
      <c r="H643" s="24">
        <f t="shared" si="57"/>
        <v>0</v>
      </c>
      <c r="I643" s="153">
        <v>0</v>
      </c>
      <c r="J643" s="24">
        <f t="shared" si="58"/>
        <v>0</v>
      </c>
      <c r="K643" s="25">
        <f t="shared" si="59"/>
        <v>0</v>
      </c>
      <c r="L643">
        <v>0</v>
      </c>
      <c r="M643">
        <v>32964608</v>
      </c>
      <c r="N643">
        <v>42065747</v>
      </c>
      <c r="O643" s="52">
        <v>0</v>
      </c>
      <c r="P643" s="52">
        <v>0</v>
      </c>
      <c r="Q643" s="52">
        <v>0</v>
      </c>
      <c r="R643" s="52">
        <v>0</v>
      </c>
      <c r="S643" s="52">
        <v>0</v>
      </c>
      <c r="T643" s="52">
        <v>0</v>
      </c>
      <c r="U643" s="52">
        <v>0</v>
      </c>
      <c r="V643" s="52">
        <v>0</v>
      </c>
      <c r="W643" s="52">
        <v>0</v>
      </c>
      <c r="X643" s="52">
        <v>0</v>
      </c>
      <c r="Y643" s="52">
        <v>0</v>
      </c>
      <c r="Z643" s="52">
        <v>0</v>
      </c>
      <c r="AA643" s="25">
        <v>0</v>
      </c>
      <c r="AB643" s="25">
        <v>0</v>
      </c>
      <c r="AC643" s="25">
        <v>0</v>
      </c>
      <c r="AD643" s="25">
        <v>0</v>
      </c>
      <c r="AE643" s="25">
        <v>0</v>
      </c>
      <c r="AF643" s="25">
        <v>0</v>
      </c>
      <c r="AG643" s="25">
        <v>0</v>
      </c>
      <c r="AH643" s="25">
        <v>0</v>
      </c>
      <c r="AI643" s="25">
        <v>0</v>
      </c>
      <c r="AJ643" s="25">
        <v>0</v>
      </c>
      <c r="AK643" s="25">
        <v>0</v>
      </c>
      <c r="AL643" s="25">
        <v>0</v>
      </c>
      <c r="AM643" s="95">
        <v>0</v>
      </c>
      <c r="AN643" s="95" t="e">
        <f ca="1">IF(MengeInEEGSummieren(M643),AM643,0)</f>
        <v>#NAME?</v>
      </c>
      <c r="AO643" s="95">
        <f t="shared" si="60"/>
        <v>0</v>
      </c>
      <c r="AP643" s="95">
        <f t="shared" si="61"/>
        <v>0</v>
      </c>
      <c r="AS643">
        <v>0</v>
      </c>
      <c r="AT643">
        <v>0</v>
      </c>
      <c r="AU643" t="e">
        <f t="shared" ca="1" si="62"/>
        <v>#NAME?</v>
      </c>
    </row>
    <row r="644" spans="1:47" x14ac:dyDescent="0.15">
      <c r="A644" s="21" t="s">
        <v>1074</v>
      </c>
      <c r="B644" s="22" t="s">
        <v>17</v>
      </c>
      <c r="C644" s="42">
        <v>2001</v>
      </c>
      <c r="D644" s="22" t="s">
        <v>1075</v>
      </c>
      <c r="E644" s="22"/>
      <c r="F644" s="23">
        <v>21.14</v>
      </c>
      <c r="G644" s="23">
        <v>21.14</v>
      </c>
      <c r="H644" s="24">
        <f t="shared" si="57"/>
        <v>0</v>
      </c>
      <c r="I644" s="153">
        <v>0</v>
      </c>
      <c r="J644" s="24">
        <f t="shared" si="58"/>
        <v>0</v>
      </c>
      <c r="K644" s="25">
        <f t="shared" si="59"/>
        <v>0</v>
      </c>
      <c r="L644">
        <v>0</v>
      </c>
      <c r="M644">
        <v>32964608</v>
      </c>
      <c r="N644">
        <v>42065747</v>
      </c>
      <c r="O644" s="52">
        <v>0</v>
      </c>
      <c r="P644" s="52">
        <v>0</v>
      </c>
      <c r="Q644" s="52">
        <v>0</v>
      </c>
      <c r="R644" s="52">
        <v>0</v>
      </c>
      <c r="S644" s="52">
        <v>0</v>
      </c>
      <c r="T644" s="52">
        <v>0</v>
      </c>
      <c r="U644" s="52">
        <v>0</v>
      </c>
      <c r="V644" s="52">
        <v>0</v>
      </c>
      <c r="W644" s="52">
        <v>0</v>
      </c>
      <c r="X644" s="52">
        <v>0</v>
      </c>
      <c r="Y644" s="52">
        <v>0</v>
      </c>
      <c r="Z644" s="52">
        <v>0</v>
      </c>
      <c r="AA644" s="25">
        <v>0</v>
      </c>
      <c r="AB644" s="25">
        <v>0</v>
      </c>
      <c r="AC644" s="25">
        <v>0</v>
      </c>
      <c r="AD644" s="25">
        <v>0</v>
      </c>
      <c r="AE644" s="25">
        <v>0</v>
      </c>
      <c r="AF644" s="25">
        <v>0</v>
      </c>
      <c r="AG644" s="25">
        <v>0</v>
      </c>
      <c r="AH644" s="25">
        <v>0</v>
      </c>
      <c r="AI644" s="25">
        <v>0</v>
      </c>
      <c r="AJ644" s="25">
        <v>0</v>
      </c>
      <c r="AK644" s="25">
        <v>0</v>
      </c>
      <c r="AL644" s="25">
        <v>0</v>
      </c>
      <c r="AM644" s="95">
        <v>0</v>
      </c>
      <c r="AN644" s="95" t="e">
        <f ca="1">IF(MengeInEEGSummieren(M644),AM644,0)</f>
        <v>#NAME?</v>
      </c>
      <c r="AO644" s="95">
        <f t="shared" si="60"/>
        <v>0</v>
      </c>
      <c r="AP644" s="95">
        <f t="shared" si="61"/>
        <v>0</v>
      </c>
      <c r="AS644">
        <v>0</v>
      </c>
      <c r="AT644">
        <v>0</v>
      </c>
      <c r="AU644" t="e">
        <f t="shared" ca="1" si="62"/>
        <v>#NAME?</v>
      </c>
    </row>
    <row r="645" spans="1:47" x14ac:dyDescent="0.15">
      <c r="A645" s="21" t="s">
        <v>1076</v>
      </c>
      <c r="B645" s="22" t="s">
        <v>17</v>
      </c>
      <c r="C645" s="42">
        <v>2001</v>
      </c>
      <c r="D645" s="22" t="s">
        <v>1077</v>
      </c>
      <c r="E645" s="22"/>
      <c r="F645" s="23">
        <v>22.14</v>
      </c>
      <c r="G645" s="23">
        <v>22.14</v>
      </c>
      <c r="H645" s="24">
        <f t="shared" si="57"/>
        <v>0</v>
      </c>
      <c r="I645" s="153">
        <v>0</v>
      </c>
      <c r="J645" s="24">
        <f t="shared" si="58"/>
        <v>0</v>
      </c>
      <c r="K645" s="25">
        <f t="shared" si="59"/>
        <v>0</v>
      </c>
      <c r="L645">
        <v>0</v>
      </c>
      <c r="M645">
        <v>32964608</v>
      </c>
      <c r="N645">
        <v>42065747</v>
      </c>
      <c r="O645" s="52">
        <v>0</v>
      </c>
      <c r="P645" s="52">
        <v>0</v>
      </c>
      <c r="Q645" s="52">
        <v>0</v>
      </c>
      <c r="R645" s="52">
        <v>0</v>
      </c>
      <c r="S645" s="52">
        <v>0</v>
      </c>
      <c r="T645" s="52">
        <v>0</v>
      </c>
      <c r="U645" s="52">
        <v>0</v>
      </c>
      <c r="V645" s="52">
        <v>0</v>
      </c>
      <c r="W645" s="52">
        <v>0</v>
      </c>
      <c r="X645" s="52">
        <v>0</v>
      </c>
      <c r="Y645" s="52">
        <v>0</v>
      </c>
      <c r="Z645" s="52">
        <v>0</v>
      </c>
      <c r="AA645" s="25">
        <v>0</v>
      </c>
      <c r="AB645" s="25">
        <v>0</v>
      </c>
      <c r="AC645" s="25">
        <v>0</v>
      </c>
      <c r="AD645" s="25">
        <v>0</v>
      </c>
      <c r="AE645" s="25">
        <v>0</v>
      </c>
      <c r="AF645" s="25">
        <v>0</v>
      </c>
      <c r="AG645" s="25">
        <v>0</v>
      </c>
      <c r="AH645" s="25">
        <v>0</v>
      </c>
      <c r="AI645" s="25">
        <v>0</v>
      </c>
      <c r="AJ645" s="25">
        <v>0</v>
      </c>
      <c r="AK645" s="25">
        <v>0</v>
      </c>
      <c r="AL645" s="25">
        <v>0</v>
      </c>
      <c r="AM645" s="95">
        <v>0</v>
      </c>
      <c r="AN645" s="95" t="e">
        <f ca="1">IF(MengeInEEGSummieren(M645),AM645,0)</f>
        <v>#NAME?</v>
      </c>
      <c r="AO645" s="95">
        <f t="shared" si="60"/>
        <v>0</v>
      </c>
      <c r="AP645" s="95">
        <f t="shared" si="61"/>
        <v>0</v>
      </c>
      <c r="AS645">
        <v>0</v>
      </c>
      <c r="AT645">
        <v>0</v>
      </c>
      <c r="AU645" t="e">
        <f t="shared" ca="1" si="62"/>
        <v>#NAME?</v>
      </c>
    </row>
    <row r="646" spans="1:47" x14ac:dyDescent="0.15">
      <c r="A646" s="21" t="s">
        <v>1078</v>
      </c>
      <c r="B646" s="22" t="s">
        <v>17</v>
      </c>
      <c r="C646" s="42">
        <v>2001</v>
      </c>
      <c r="D646" s="22" t="s">
        <v>1079</v>
      </c>
      <c r="E646" s="22"/>
      <c r="F646" s="23">
        <v>22.14</v>
      </c>
      <c r="G646" s="23">
        <v>22.14</v>
      </c>
      <c r="H646" s="24">
        <f t="shared" si="57"/>
        <v>0</v>
      </c>
      <c r="I646" s="153">
        <v>0</v>
      </c>
      <c r="J646" s="24">
        <f t="shared" si="58"/>
        <v>0</v>
      </c>
      <c r="K646" s="25">
        <f t="shared" si="59"/>
        <v>0</v>
      </c>
      <c r="L646">
        <v>0</v>
      </c>
      <c r="M646">
        <v>32964608</v>
      </c>
      <c r="N646">
        <v>42065747</v>
      </c>
      <c r="O646" s="52">
        <v>0</v>
      </c>
      <c r="P646" s="52">
        <v>0</v>
      </c>
      <c r="Q646" s="52">
        <v>0</v>
      </c>
      <c r="R646" s="52">
        <v>0</v>
      </c>
      <c r="S646" s="52">
        <v>0</v>
      </c>
      <c r="T646" s="52">
        <v>0</v>
      </c>
      <c r="U646" s="52">
        <v>0</v>
      </c>
      <c r="V646" s="52">
        <v>0</v>
      </c>
      <c r="W646" s="52">
        <v>0</v>
      </c>
      <c r="X646" s="52">
        <v>0</v>
      </c>
      <c r="Y646" s="52">
        <v>0</v>
      </c>
      <c r="Z646" s="52">
        <v>0</v>
      </c>
      <c r="AA646" s="25">
        <v>0</v>
      </c>
      <c r="AB646" s="25">
        <v>0</v>
      </c>
      <c r="AC646" s="25">
        <v>0</v>
      </c>
      <c r="AD646" s="25">
        <v>0</v>
      </c>
      <c r="AE646" s="25">
        <v>0</v>
      </c>
      <c r="AF646" s="25">
        <v>0</v>
      </c>
      <c r="AG646" s="25">
        <v>0</v>
      </c>
      <c r="AH646" s="25">
        <v>0</v>
      </c>
      <c r="AI646" s="25">
        <v>0</v>
      </c>
      <c r="AJ646" s="25">
        <v>0</v>
      </c>
      <c r="AK646" s="25">
        <v>0</v>
      </c>
      <c r="AL646" s="25">
        <v>0</v>
      </c>
      <c r="AM646" s="95">
        <v>0</v>
      </c>
      <c r="AN646" s="95" t="e">
        <f ca="1">IF(MengeInEEGSummieren(M646),AM646,0)</f>
        <v>#NAME?</v>
      </c>
      <c r="AO646" s="95">
        <f t="shared" si="60"/>
        <v>0</v>
      </c>
      <c r="AP646" s="95">
        <f t="shared" si="61"/>
        <v>0</v>
      </c>
      <c r="AS646">
        <v>0</v>
      </c>
      <c r="AT646">
        <v>0</v>
      </c>
      <c r="AU646" t="e">
        <f t="shared" ca="1" si="62"/>
        <v>#NAME?</v>
      </c>
    </row>
    <row r="647" spans="1:47" x14ac:dyDescent="0.15">
      <c r="A647" s="21" t="s">
        <v>1080</v>
      </c>
      <c r="B647" s="22" t="s">
        <v>17</v>
      </c>
      <c r="C647" s="42">
        <v>2001</v>
      </c>
      <c r="D647" s="22" t="s">
        <v>1081</v>
      </c>
      <c r="E647" s="22"/>
      <c r="F647" s="23">
        <v>23.14</v>
      </c>
      <c r="G647" s="23">
        <v>23.14</v>
      </c>
      <c r="H647" s="24">
        <f t="shared" si="57"/>
        <v>0</v>
      </c>
      <c r="I647" s="153">
        <v>0</v>
      </c>
      <c r="J647" s="24">
        <f t="shared" si="58"/>
        <v>0</v>
      </c>
      <c r="K647" s="25">
        <f t="shared" si="59"/>
        <v>0</v>
      </c>
      <c r="L647">
        <v>0</v>
      </c>
      <c r="M647">
        <v>32964608</v>
      </c>
      <c r="N647">
        <v>42065747</v>
      </c>
      <c r="O647" s="52">
        <v>0</v>
      </c>
      <c r="P647" s="52">
        <v>0</v>
      </c>
      <c r="Q647" s="52">
        <v>0</v>
      </c>
      <c r="R647" s="52">
        <v>0</v>
      </c>
      <c r="S647" s="52">
        <v>0</v>
      </c>
      <c r="T647" s="52">
        <v>0</v>
      </c>
      <c r="U647" s="52">
        <v>0</v>
      </c>
      <c r="V647" s="52">
        <v>0</v>
      </c>
      <c r="W647" s="52">
        <v>0</v>
      </c>
      <c r="X647" s="52">
        <v>0</v>
      </c>
      <c r="Y647" s="52">
        <v>0</v>
      </c>
      <c r="Z647" s="52">
        <v>0</v>
      </c>
      <c r="AA647" s="25">
        <v>0</v>
      </c>
      <c r="AB647" s="25">
        <v>0</v>
      </c>
      <c r="AC647" s="25">
        <v>0</v>
      </c>
      <c r="AD647" s="25">
        <v>0</v>
      </c>
      <c r="AE647" s="25">
        <v>0</v>
      </c>
      <c r="AF647" s="25">
        <v>0</v>
      </c>
      <c r="AG647" s="25">
        <v>0</v>
      </c>
      <c r="AH647" s="25">
        <v>0</v>
      </c>
      <c r="AI647" s="25">
        <v>0</v>
      </c>
      <c r="AJ647" s="25">
        <v>0</v>
      </c>
      <c r="AK647" s="25">
        <v>0</v>
      </c>
      <c r="AL647" s="25">
        <v>0</v>
      </c>
      <c r="AM647" s="95">
        <v>0</v>
      </c>
      <c r="AN647" s="95" t="e">
        <f ca="1">IF(MengeInEEGSummieren(M647),AM647,0)</f>
        <v>#NAME?</v>
      </c>
      <c r="AO647" s="95">
        <f t="shared" si="60"/>
        <v>0</v>
      </c>
      <c r="AP647" s="95">
        <f t="shared" si="61"/>
        <v>0</v>
      </c>
      <c r="AS647">
        <v>0</v>
      </c>
      <c r="AT647">
        <v>0</v>
      </c>
      <c r="AU647" t="e">
        <f t="shared" ca="1" si="62"/>
        <v>#NAME?</v>
      </c>
    </row>
    <row r="648" spans="1:47" x14ac:dyDescent="0.15">
      <c r="A648" s="21" t="s">
        <v>1082</v>
      </c>
      <c r="B648" s="22" t="s">
        <v>17</v>
      </c>
      <c r="C648" s="42">
        <v>2001</v>
      </c>
      <c r="D648" s="22" t="s">
        <v>1083</v>
      </c>
      <c r="E648" s="22"/>
      <c r="F648" s="23">
        <v>23.14</v>
      </c>
      <c r="G648" s="23">
        <v>23.14</v>
      </c>
      <c r="H648" s="24">
        <f t="shared" si="57"/>
        <v>0</v>
      </c>
      <c r="I648" s="153">
        <v>0</v>
      </c>
      <c r="J648" s="24">
        <f t="shared" si="58"/>
        <v>0</v>
      </c>
      <c r="K648" s="25">
        <f t="shared" si="59"/>
        <v>0</v>
      </c>
      <c r="L648">
        <v>0</v>
      </c>
      <c r="M648">
        <v>32964608</v>
      </c>
      <c r="N648">
        <v>42065747</v>
      </c>
      <c r="O648" s="52">
        <v>0</v>
      </c>
      <c r="P648" s="52">
        <v>0</v>
      </c>
      <c r="Q648" s="52">
        <v>0</v>
      </c>
      <c r="R648" s="52">
        <v>0</v>
      </c>
      <c r="S648" s="52">
        <v>0</v>
      </c>
      <c r="T648" s="52">
        <v>0</v>
      </c>
      <c r="U648" s="52">
        <v>0</v>
      </c>
      <c r="V648" s="52">
        <v>0</v>
      </c>
      <c r="W648" s="52">
        <v>0</v>
      </c>
      <c r="X648" s="52">
        <v>0</v>
      </c>
      <c r="Y648" s="52">
        <v>0</v>
      </c>
      <c r="Z648" s="52">
        <v>0</v>
      </c>
      <c r="AA648" s="25">
        <v>0</v>
      </c>
      <c r="AB648" s="25">
        <v>0</v>
      </c>
      <c r="AC648" s="25">
        <v>0</v>
      </c>
      <c r="AD648" s="25">
        <v>0</v>
      </c>
      <c r="AE648" s="25">
        <v>0</v>
      </c>
      <c r="AF648" s="25">
        <v>0</v>
      </c>
      <c r="AG648" s="25">
        <v>0</v>
      </c>
      <c r="AH648" s="25">
        <v>0</v>
      </c>
      <c r="AI648" s="25">
        <v>0</v>
      </c>
      <c r="AJ648" s="25">
        <v>0</v>
      </c>
      <c r="AK648" s="25">
        <v>0</v>
      </c>
      <c r="AL648" s="25">
        <v>0</v>
      </c>
      <c r="AM648" s="95">
        <v>0</v>
      </c>
      <c r="AN648" s="95" t="e">
        <f ca="1">IF(MengeInEEGSummieren(M648),AM648,0)</f>
        <v>#NAME?</v>
      </c>
      <c r="AO648" s="95">
        <f t="shared" si="60"/>
        <v>0</v>
      </c>
      <c r="AP648" s="95">
        <f t="shared" si="61"/>
        <v>0</v>
      </c>
      <c r="AS648">
        <v>0</v>
      </c>
      <c r="AT648">
        <v>0</v>
      </c>
      <c r="AU648" t="e">
        <f t="shared" ca="1" si="62"/>
        <v>#NAME?</v>
      </c>
    </row>
    <row r="649" spans="1:47" x14ac:dyDescent="0.15">
      <c r="A649" s="21" t="s">
        <v>1084</v>
      </c>
      <c r="B649" s="22" t="s">
        <v>17</v>
      </c>
      <c r="C649" s="42">
        <v>2001</v>
      </c>
      <c r="D649" s="22" t="s">
        <v>1085</v>
      </c>
      <c r="E649" s="22"/>
      <c r="F649" s="23">
        <v>24.14</v>
      </c>
      <c r="G649" s="23">
        <v>24.14</v>
      </c>
      <c r="H649" s="24">
        <f t="shared" si="57"/>
        <v>0</v>
      </c>
      <c r="I649" s="153">
        <v>0</v>
      </c>
      <c r="J649" s="24">
        <f t="shared" si="58"/>
        <v>0</v>
      </c>
      <c r="K649" s="25">
        <f t="shared" si="59"/>
        <v>0</v>
      </c>
      <c r="L649">
        <v>0</v>
      </c>
      <c r="M649">
        <v>32964608</v>
      </c>
      <c r="N649">
        <v>42065747</v>
      </c>
      <c r="O649" s="52">
        <v>0</v>
      </c>
      <c r="P649" s="52">
        <v>0</v>
      </c>
      <c r="Q649" s="52">
        <v>0</v>
      </c>
      <c r="R649" s="52">
        <v>0</v>
      </c>
      <c r="S649" s="52">
        <v>0</v>
      </c>
      <c r="T649" s="52">
        <v>0</v>
      </c>
      <c r="U649" s="52">
        <v>0</v>
      </c>
      <c r="V649" s="52">
        <v>0</v>
      </c>
      <c r="W649" s="52">
        <v>0</v>
      </c>
      <c r="X649" s="52">
        <v>0</v>
      </c>
      <c r="Y649" s="52">
        <v>0</v>
      </c>
      <c r="Z649" s="52">
        <v>0</v>
      </c>
      <c r="AA649" s="25">
        <v>0</v>
      </c>
      <c r="AB649" s="25">
        <v>0</v>
      </c>
      <c r="AC649" s="25">
        <v>0</v>
      </c>
      <c r="AD649" s="25">
        <v>0</v>
      </c>
      <c r="AE649" s="25">
        <v>0</v>
      </c>
      <c r="AF649" s="25">
        <v>0</v>
      </c>
      <c r="AG649" s="25">
        <v>0</v>
      </c>
      <c r="AH649" s="25">
        <v>0</v>
      </c>
      <c r="AI649" s="25">
        <v>0</v>
      </c>
      <c r="AJ649" s="25">
        <v>0</v>
      </c>
      <c r="AK649" s="25">
        <v>0</v>
      </c>
      <c r="AL649" s="25">
        <v>0</v>
      </c>
      <c r="AM649" s="95">
        <v>0</v>
      </c>
      <c r="AN649" s="95" t="e">
        <f ca="1">IF(MengeInEEGSummieren(M649),AM649,0)</f>
        <v>#NAME?</v>
      </c>
      <c r="AO649" s="95">
        <f t="shared" si="60"/>
        <v>0</v>
      </c>
      <c r="AP649" s="95">
        <f t="shared" si="61"/>
        <v>0</v>
      </c>
      <c r="AS649">
        <v>0</v>
      </c>
      <c r="AT649">
        <v>0</v>
      </c>
      <c r="AU649" t="e">
        <f t="shared" ca="1" si="62"/>
        <v>#NAME?</v>
      </c>
    </row>
    <row r="650" spans="1:47" x14ac:dyDescent="0.15">
      <c r="A650" s="21" t="s">
        <v>1086</v>
      </c>
      <c r="B650" s="22" t="s">
        <v>17</v>
      </c>
      <c r="C650" s="42">
        <v>2001</v>
      </c>
      <c r="D650" s="22" t="s">
        <v>1087</v>
      </c>
      <c r="E650" s="22"/>
      <c r="F650" s="23">
        <v>12.12</v>
      </c>
      <c r="G650" s="23">
        <v>12.12</v>
      </c>
      <c r="H650" s="24">
        <f t="shared" si="57"/>
        <v>0</v>
      </c>
      <c r="I650" s="153">
        <v>0</v>
      </c>
      <c r="J650" s="24">
        <f t="shared" si="58"/>
        <v>0</v>
      </c>
      <c r="K650" s="25">
        <f t="shared" si="59"/>
        <v>0</v>
      </c>
      <c r="L650">
        <v>0</v>
      </c>
      <c r="M650">
        <v>32964608</v>
      </c>
      <c r="N650">
        <v>42065747</v>
      </c>
      <c r="O650" s="52">
        <v>0</v>
      </c>
      <c r="P650" s="52">
        <v>0</v>
      </c>
      <c r="Q650" s="52">
        <v>0</v>
      </c>
      <c r="R650" s="52">
        <v>0</v>
      </c>
      <c r="S650" s="52">
        <v>0</v>
      </c>
      <c r="T650" s="52">
        <v>0</v>
      </c>
      <c r="U650" s="52">
        <v>0</v>
      </c>
      <c r="V650" s="52">
        <v>0</v>
      </c>
      <c r="W650" s="52">
        <v>0</v>
      </c>
      <c r="X650" s="52">
        <v>0</v>
      </c>
      <c r="Y650" s="52">
        <v>0</v>
      </c>
      <c r="Z650" s="52">
        <v>0</v>
      </c>
      <c r="AA650" s="25">
        <v>0</v>
      </c>
      <c r="AB650" s="25">
        <v>0</v>
      </c>
      <c r="AC650" s="25">
        <v>0</v>
      </c>
      <c r="AD650" s="25">
        <v>0</v>
      </c>
      <c r="AE650" s="25">
        <v>0</v>
      </c>
      <c r="AF650" s="25">
        <v>0</v>
      </c>
      <c r="AG650" s="25">
        <v>0</v>
      </c>
      <c r="AH650" s="25">
        <v>0</v>
      </c>
      <c r="AI650" s="25">
        <v>0</v>
      </c>
      <c r="AJ650" s="25">
        <v>0</v>
      </c>
      <c r="AK650" s="25">
        <v>0</v>
      </c>
      <c r="AL650" s="25">
        <v>0</v>
      </c>
      <c r="AM650" s="95">
        <v>0</v>
      </c>
      <c r="AN650" s="95" t="e">
        <f ca="1">IF(MengeInEEGSummieren(M650),AM650,0)</f>
        <v>#NAME?</v>
      </c>
      <c r="AO650" s="95">
        <f t="shared" si="60"/>
        <v>0</v>
      </c>
      <c r="AP650" s="95">
        <f t="shared" si="61"/>
        <v>0</v>
      </c>
      <c r="AS650">
        <v>0</v>
      </c>
      <c r="AT650">
        <v>0</v>
      </c>
      <c r="AU650" t="e">
        <f t="shared" ca="1" si="62"/>
        <v>#NAME?</v>
      </c>
    </row>
    <row r="651" spans="1:47" x14ac:dyDescent="0.15">
      <c r="A651" s="21" t="s">
        <v>1088</v>
      </c>
      <c r="B651" s="22" t="s">
        <v>17</v>
      </c>
      <c r="C651" s="42">
        <v>2001</v>
      </c>
      <c r="D651" s="22" t="s">
        <v>1089</v>
      </c>
      <c r="E651" s="22"/>
      <c r="F651" s="23">
        <v>16.12</v>
      </c>
      <c r="G651" s="23">
        <v>16.12</v>
      </c>
      <c r="H651" s="24">
        <f t="shared" si="57"/>
        <v>0</v>
      </c>
      <c r="I651" s="153">
        <v>0</v>
      </c>
      <c r="J651" s="24">
        <f t="shared" si="58"/>
        <v>0</v>
      </c>
      <c r="K651" s="25">
        <f t="shared" si="59"/>
        <v>0</v>
      </c>
      <c r="L651">
        <v>0</v>
      </c>
      <c r="M651">
        <v>32964608</v>
      </c>
      <c r="N651">
        <v>42065747</v>
      </c>
      <c r="O651" s="52">
        <v>0</v>
      </c>
      <c r="P651" s="52">
        <v>0</v>
      </c>
      <c r="Q651" s="52">
        <v>0</v>
      </c>
      <c r="R651" s="52">
        <v>0</v>
      </c>
      <c r="S651" s="52">
        <v>0</v>
      </c>
      <c r="T651" s="52">
        <v>0</v>
      </c>
      <c r="U651" s="52">
        <v>0</v>
      </c>
      <c r="V651" s="52">
        <v>0</v>
      </c>
      <c r="W651" s="52">
        <v>0</v>
      </c>
      <c r="X651" s="52">
        <v>0</v>
      </c>
      <c r="Y651" s="52">
        <v>0</v>
      </c>
      <c r="Z651" s="52">
        <v>0</v>
      </c>
      <c r="AA651" s="25">
        <v>0</v>
      </c>
      <c r="AB651" s="25">
        <v>0</v>
      </c>
      <c r="AC651" s="25">
        <v>0</v>
      </c>
      <c r="AD651" s="25">
        <v>0</v>
      </c>
      <c r="AE651" s="25">
        <v>0</v>
      </c>
      <c r="AF651" s="25">
        <v>0</v>
      </c>
      <c r="AG651" s="25">
        <v>0</v>
      </c>
      <c r="AH651" s="25">
        <v>0</v>
      </c>
      <c r="AI651" s="25">
        <v>0</v>
      </c>
      <c r="AJ651" s="25">
        <v>0</v>
      </c>
      <c r="AK651" s="25">
        <v>0</v>
      </c>
      <c r="AL651" s="25">
        <v>0</v>
      </c>
      <c r="AM651" s="95">
        <v>0</v>
      </c>
      <c r="AN651" s="95" t="e">
        <f ca="1">IF(MengeInEEGSummieren(M651),AM651,0)</f>
        <v>#NAME?</v>
      </c>
      <c r="AO651" s="95">
        <f t="shared" si="60"/>
        <v>0</v>
      </c>
      <c r="AP651" s="95">
        <f t="shared" si="61"/>
        <v>0</v>
      </c>
      <c r="AS651">
        <v>0</v>
      </c>
      <c r="AT651">
        <v>0</v>
      </c>
      <c r="AU651" t="e">
        <f t="shared" ca="1" si="62"/>
        <v>#NAME?</v>
      </c>
    </row>
    <row r="652" spans="1:47" x14ac:dyDescent="0.15">
      <c r="A652" s="21" t="s">
        <v>1090</v>
      </c>
      <c r="B652" s="22" t="s">
        <v>17</v>
      </c>
      <c r="C652" s="42">
        <v>2001</v>
      </c>
      <c r="D652" s="22" t="s">
        <v>1091</v>
      </c>
      <c r="E652" s="22"/>
      <c r="F652" s="23">
        <v>14.62</v>
      </c>
      <c r="G652" s="23">
        <v>14.62</v>
      </c>
      <c r="H652" s="24">
        <f t="shared" si="57"/>
        <v>0</v>
      </c>
      <c r="I652" s="153">
        <v>0</v>
      </c>
      <c r="J652" s="24">
        <f t="shared" si="58"/>
        <v>0</v>
      </c>
      <c r="K652" s="25">
        <f t="shared" si="59"/>
        <v>0</v>
      </c>
      <c r="L652">
        <v>0</v>
      </c>
      <c r="M652">
        <v>32964608</v>
      </c>
      <c r="N652">
        <v>42065747</v>
      </c>
      <c r="O652" s="52">
        <v>0</v>
      </c>
      <c r="P652" s="52">
        <v>0</v>
      </c>
      <c r="Q652" s="52">
        <v>0</v>
      </c>
      <c r="R652" s="52">
        <v>0</v>
      </c>
      <c r="S652" s="52">
        <v>0</v>
      </c>
      <c r="T652" s="52">
        <v>0</v>
      </c>
      <c r="U652" s="52">
        <v>0</v>
      </c>
      <c r="V652" s="52">
        <v>0</v>
      </c>
      <c r="W652" s="52">
        <v>0</v>
      </c>
      <c r="X652" s="52">
        <v>0</v>
      </c>
      <c r="Y652" s="52">
        <v>0</v>
      </c>
      <c r="Z652" s="52">
        <v>0</v>
      </c>
      <c r="AA652" s="25">
        <v>0</v>
      </c>
      <c r="AB652" s="25">
        <v>0</v>
      </c>
      <c r="AC652" s="25">
        <v>0</v>
      </c>
      <c r="AD652" s="25">
        <v>0</v>
      </c>
      <c r="AE652" s="25">
        <v>0</v>
      </c>
      <c r="AF652" s="25">
        <v>0</v>
      </c>
      <c r="AG652" s="25">
        <v>0</v>
      </c>
      <c r="AH652" s="25">
        <v>0</v>
      </c>
      <c r="AI652" s="25">
        <v>0</v>
      </c>
      <c r="AJ652" s="25">
        <v>0</v>
      </c>
      <c r="AK652" s="25">
        <v>0</v>
      </c>
      <c r="AL652" s="25">
        <v>0</v>
      </c>
      <c r="AM652" s="95">
        <v>0</v>
      </c>
      <c r="AN652" s="95" t="e">
        <f ca="1">IF(MengeInEEGSummieren(M652),AM652,0)</f>
        <v>#NAME?</v>
      </c>
      <c r="AO652" s="95">
        <f t="shared" si="60"/>
        <v>0</v>
      </c>
      <c r="AP652" s="95">
        <f t="shared" si="61"/>
        <v>0</v>
      </c>
      <c r="AS652">
        <v>0</v>
      </c>
      <c r="AT652">
        <v>0</v>
      </c>
      <c r="AU652" t="e">
        <f t="shared" ca="1" si="62"/>
        <v>#NAME?</v>
      </c>
    </row>
    <row r="653" spans="1:47" x14ac:dyDescent="0.15">
      <c r="A653" s="21" t="s">
        <v>1092</v>
      </c>
      <c r="B653" s="22" t="s">
        <v>17</v>
      </c>
      <c r="C653" s="42">
        <v>2001</v>
      </c>
      <c r="D653" s="22" t="s">
        <v>1093</v>
      </c>
      <c r="E653" s="22"/>
      <c r="F653" s="23">
        <v>11.61</v>
      </c>
      <c r="G653" s="23">
        <v>11.61</v>
      </c>
      <c r="H653" s="24">
        <f t="shared" si="57"/>
        <v>0</v>
      </c>
      <c r="I653" s="153">
        <v>0</v>
      </c>
      <c r="J653" s="24">
        <f t="shared" si="58"/>
        <v>0</v>
      </c>
      <c r="K653" s="25">
        <f t="shared" si="59"/>
        <v>0</v>
      </c>
      <c r="L653">
        <v>0</v>
      </c>
      <c r="M653">
        <v>32964608</v>
      </c>
      <c r="N653">
        <v>42065747</v>
      </c>
      <c r="O653" s="52">
        <v>0</v>
      </c>
      <c r="P653" s="52">
        <v>0</v>
      </c>
      <c r="Q653" s="52">
        <v>0</v>
      </c>
      <c r="R653" s="52">
        <v>0</v>
      </c>
      <c r="S653" s="52">
        <v>0</v>
      </c>
      <c r="T653" s="52">
        <v>0</v>
      </c>
      <c r="U653" s="52">
        <v>0</v>
      </c>
      <c r="V653" s="52">
        <v>0</v>
      </c>
      <c r="W653" s="52">
        <v>0</v>
      </c>
      <c r="X653" s="52">
        <v>0</v>
      </c>
      <c r="Y653" s="52">
        <v>0</v>
      </c>
      <c r="Z653" s="52">
        <v>0</v>
      </c>
      <c r="AA653" s="25">
        <v>0</v>
      </c>
      <c r="AB653" s="25">
        <v>0</v>
      </c>
      <c r="AC653" s="25">
        <v>0</v>
      </c>
      <c r="AD653" s="25">
        <v>0</v>
      </c>
      <c r="AE653" s="25">
        <v>0</v>
      </c>
      <c r="AF653" s="25">
        <v>0</v>
      </c>
      <c r="AG653" s="25">
        <v>0</v>
      </c>
      <c r="AH653" s="25">
        <v>0</v>
      </c>
      <c r="AI653" s="25">
        <v>0</v>
      </c>
      <c r="AJ653" s="25">
        <v>0</v>
      </c>
      <c r="AK653" s="25">
        <v>0</v>
      </c>
      <c r="AL653" s="25">
        <v>0</v>
      </c>
      <c r="AM653" s="95">
        <v>0</v>
      </c>
      <c r="AN653" s="95" t="e">
        <f ca="1">IF(MengeInEEGSummieren(M653),AM653,0)</f>
        <v>#NAME?</v>
      </c>
      <c r="AO653" s="95">
        <f t="shared" si="60"/>
        <v>0</v>
      </c>
      <c r="AP653" s="95">
        <f t="shared" si="61"/>
        <v>0</v>
      </c>
      <c r="AS653">
        <v>0</v>
      </c>
      <c r="AT653">
        <v>0</v>
      </c>
      <c r="AU653" t="e">
        <f t="shared" ca="1" si="62"/>
        <v>#NAME?</v>
      </c>
    </row>
    <row r="654" spans="1:47" x14ac:dyDescent="0.15">
      <c r="A654" s="21" t="s">
        <v>1094</v>
      </c>
      <c r="B654" s="22" t="s">
        <v>17</v>
      </c>
      <c r="C654" s="42">
        <v>2001</v>
      </c>
      <c r="D654" s="22" t="s">
        <v>1095</v>
      </c>
      <c r="E654" s="22"/>
      <c r="F654" s="23">
        <v>9.91</v>
      </c>
      <c r="G654" s="23">
        <v>9.91</v>
      </c>
      <c r="H654" s="24">
        <f t="shared" si="57"/>
        <v>0</v>
      </c>
      <c r="I654" s="153">
        <v>0</v>
      </c>
      <c r="J654" s="24">
        <f t="shared" si="58"/>
        <v>0</v>
      </c>
      <c r="K654" s="25">
        <f t="shared" si="59"/>
        <v>0</v>
      </c>
      <c r="L654">
        <v>0</v>
      </c>
      <c r="M654">
        <v>32964608</v>
      </c>
      <c r="N654">
        <v>42065747</v>
      </c>
      <c r="O654" s="52">
        <v>0</v>
      </c>
      <c r="P654" s="52">
        <v>0</v>
      </c>
      <c r="Q654" s="52">
        <v>0</v>
      </c>
      <c r="R654" s="52">
        <v>0</v>
      </c>
      <c r="S654" s="52">
        <v>0</v>
      </c>
      <c r="T654" s="52">
        <v>0</v>
      </c>
      <c r="U654" s="52">
        <v>0</v>
      </c>
      <c r="V654" s="52">
        <v>0</v>
      </c>
      <c r="W654" s="52">
        <v>0</v>
      </c>
      <c r="X654" s="52">
        <v>0</v>
      </c>
      <c r="Y654" s="52">
        <v>0</v>
      </c>
      <c r="Z654" s="52">
        <v>0</v>
      </c>
      <c r="AA654" s="25">
        <v>0</v>
      </c>
      <c r="AB654" s="25">
        <v>0</v>
      </c>
      <c r="AC654" s="25">
        <v>0</v>
      </c>
      <c r="AD654" s="25">
        <v>0</v>
      </c>
      <c r="AE654" s="25">
        <v>0</v>
      </c>
      <c r="AF654" s="25">
        <v>0</v>
      </c>
      <c r="AG654" s="25">
        <v>0</v>
      </c>
      <c r="AH654" s="25">
        <v>0</v>
      </c>
      <c r="AI654" s="25">
        <v>0</v>
      </c>
      <c r="AJ654" s="25">
        <v>0</v>
      </c>
      <c r="AK654" s="25">
        <v>0</v>
      </c>
      <c r="AL654" s="25">
        <v>0</v>
      </c>
      <c r="AM654" s="95">
        <v>0</v>
      </c>
      <c r="AN654" s="95" t="e">
        <f ca="1">IF(MengeInEEGSummieren(M654),AM654,0)</f>
        <v>#NAME?</v>
      </c>
      <c r="AO654" s="95">
        <f t="shared" si="60"/>
        <v>0</v>
      </c>
      <c r="AP654" s="95">
        <f t="shared" si="61"/>
        <v>0</v>
      </c>
      <c r="AS654">
        <v>0</v>
      </c>
      <c r="AT654">
        <v>0</v>
      </c>
      <c r="AU654" t="e">
        <f t="shared" ca="1" si="62"/>
        <v>#NAME?</v>
      </c>
    </row>
    <row r="655" spans="1:47" x14ac:dyDescent="0.15">
      <c r="A655" s="21" t="s">
        <v>1096</v>
      </c>
      <c r="B655" s="22" t="s">
        <v>17</v>
      </c>
      <c r="C655" s="42">
        <v>2001</v>
      </c>
      <c r="D655" s="22" t="s">
        <v>1097</v>
      </c>
      <c r="E655" s="22"/>
      <c r="F655" s="23">
        <v>14.55</v>
      </c>
      <c r="G655" s="23">
        <v>14.55</v>
      </c>
      <c r="H655" s="24">
        <f t="shared" si="57"/>
        <v>0</v>
      </c>
      <c r="I655" s="153">
        <v>0</v>
      </c>
      <c r="J655" s="24">
        <f t="shared" si="58"/>
        <v>0</v>
      </c>
      <c r="K655" s="25">
        <f t="shared" si="59"/>
        <v>0</v>
      </c>
      <c r="L655">
        <v>0</v>
      </c>
      <c r="M655">
        <v>32964608</v>
      </c>
      <c r="N655">
        <v>42065747</v>
      </c>
      <c r="O655" s="52">
        <v>0</v>
      </c>
      <c r="P655" s="52">
        <v>0</v>
      </c>
      <c r="Q655" s="52">
        <v>0</v>
      </c>
      <c r="R655" s="52">
        <v>0</v>
      </c>
      <c r="S655" s="52">
        <v>0</v>
      </c>
      <c r="T655" s="52">
        <v>0</v>
      </c>
      <c r="U655" s="52">
        <v>0</v>
      </c>
      <c r="V655" s="52">
        <v>0</v>
      </c>
      <c r="W655" s="52">
        <v>0</v>
      </c>
      <c r="X655" s="52">
        <v>0</v>
      </c>
      <c r="Y655" s="52">
        <v>0</v>
      </c>
      <c r="Z655" s="52">
        <v>0</v>
      </c>
      <c r="AA655" s="25">
        <v>0</v>
      </c>
      <c r="AB655" s="25">
        <v>0</v>
      </c>
      <c r="AC655" s="25">
        <v>0</v>
      </c>
      <c r="AD655" s="25">
        <v>0</v>
      </c>
      <c r="AE655" s="25">
        <v>0</v>
      </c>
      <c r="AF655" s="25">
        <v>0</v>
      </c>
      <c r="AG655" s="25">
        <v>0</v>
      </c>
      <c r="AH655" s="25">
        <v>0</v>
      </c>
      <c r="AI655" s="25">
        <v>0</v>
      </c>
      <c r="AJ655" s="25">
        <v>0</v>
      </c>
      <c r="AK655" s="25">
        <v>0</v>
      </c>
      <c r="AL655" s="25">
        <v>0</v>
      </c>
      <c r="AM655" s="95">
        <v>0</v>
      </c>
      <c r="AN655" s="95" t="e">
        <f ca="1">IF(MengeInEEGSummieren(M655),AM655,0)</f>
        <v>#NAME?</v>
      </c>
      <c r="AO655" s="95">
        <f t="shared" si="60"/>
        <v>0</v>
      </c>
      <c r="AP655" s="95">
        <f t="shared" si="61"/>
        <v>0</v>
      </c>
      <c r="AS655">
        <v>0</v>
      </c>
      <c r="AT655">
        <v>0</v>
      </c>
      <c r="AU655" t="e">
        <f t="shared" ca="1" si="62"/>
        <v>#NAME?</v>
      </c>
    </row>
    <row r="656" spans="1:47" x14ac:dyDescent="0.15">
      <c r="A656" s="21" t="s">
        <v>1098</v>
      </c>
      <c r="B656" s="22" t="s">
        <v>17</v>
      </c>
      <c r="C656" s="42">
        <v>2001</v>
      </c>
      <c r="D656" s="22" t="s">
        <v>1099</v>
      </c>
      <c r="E656" s="22"/>
      <c r="F656" s="23">
        <v>13.11</v>
      </c>
      <c r="G656" s="23">
        <v>13.11</v>
      </c>
      <c r="H656" s="24">
        <f t="shared" ref="H656:H719" si="63">AM656</f>
        <v>0</v>
      </c>
      <c r="I656" s="153">
        <v>0</v>
      </c>
      <c r="J656" s="24">
        <f t="shared" ref="J656:J719" si="64">SUM(O656:Z656,AT656)</f>
        <v>0</v>
      </c>
      <c r="K656" s="25">
        <f t="shared" ref="K656:K719" si="65">SUM(AA656:AL656,AS656)</f>
        <v>0</v>
      </c>
      <c r="L656">
        <v>0</v>
      </c>
      <c r="M656">
        <v>32964608</v>
      </c>
      <c r="N656">
        <v>42065747</v>
      </c>
      <c r="O656" s="52">
        <v>0</v>
      </c>
      <c r="P656" s="52">
        <v>0</v>
      </c>
      <c r="Q656" s="52">
        <v>0</v>
      </c>
      <c r="R656" s="52">
        <v>0</v>
      </c>
      <c r="S656" s="52">
        <v>0</v>
      </c>
      <c r="T656" s="52">
        <v>0</v>
      </c>
      <c r="U656" s="52">
        <v>0</v>
      </c>
      <c r="V656" s="52">
        <v>0</v>
      </c>
      <c r="W656" s="52">
        <v>0</v>
      </c>
      <c r="X656" s="52">
        <v>0</v>
      </c>
      <c r="Y656" s="52">
        <v>0</v>
      </c>
      <c r="Z656" s="52">
        <v>0</v>
      </c>
      <c r="AA656" s="25">
        <v>0</v>
      </c>
      <c r="AB656" s="25">
        <v>0</v>
      </c>
      <c r="AC656" s="25">
        <v>0</v>
      </c>
      <c r="AD656" s="25">
        <v>0</v>
      </c>
      <c r="AE656" s="25">
        <v>0</v>
      </c>
      <c r="AF656" s="25">
        <v>0</v>
      </c>
      <c r="AG656" s="25">
        <v>0</v>
      </c>
      <c r="AH656" s="25">
        <v>0</v>
      </c>
      <c r="AI656" s="25">
        <v>0</v>
      </c>
      <c r="AJ656" s="25">
        <v>0</v>
      </c>
      <c r="AK656" s="25">
        <v>0</v>
      </c>
      <c r="AL656" s="25">
        <v>0</v>
      </c>
      <c r="AM656" s="95">
        <v>0</v>
      </c>
      <c r="AN656" s="95" t="e">
        <f ca="1">IF(MengeInEEGSummieren(M656),AM656,0)</f>
        <v>#NAME?</v>
      </c>
      <c r="AO656" s="95">
        <f t="shared" ref="AO656:AO719" si="66">IF(AQ656,$H656,0)</f>
        <v>0</v>
      </c>
      <c r="AP656" s="95">
        <f t="shared" ref="AP656:AP719" si="67">IF(AR656,$H656,0)</f>
        <v>0</v>
      </c>
      <c r="AS656">
        <v>0</v>
      </c>
      <c r="AT656">
        <v>0</v>
      </c>
      <c r="AU656" t="e">
        <f t="shared" ref="AU656:AU719" ca="1" si="68">EVFlag(M656)</f>
        <v>#NAME?</v>
      </c>
    </row>
    <row r="657" spans="1:47" x14ac:dyDescent="0.15">
      <c r="A657" s="21" t="s">
        <v>1100</v>
      </c>
      <c r="B657" s="22" t="s">
        <v>17</v>
      </c>
      <c r="C657" s="42">
        <v>2001</v>
      </c>
      <c r="D657" s="22" t="s">
        <v>1101</v>
      </c>
      <c r="E657" s="22"/>
      <c r="F657" s="23">
        <v>12.09</v>
      </c>
      <c r="G657" s="23">
        <v>12.09</v>
      </c>
      <c r="H657" s="24">
        <f t="shared" si="63"/>
        <v>0</v>
      </c>
      <c r="I657" s="153">
        <v>0</v>
      </c>
      <c r="J657" s="24">
        <f t="shared" si="64"/>
        <v>0</v>
      </c>
      <c r="K657" s="25">
        <f t="shared" si="65"/>
        <v>0</v>
      </c>
      <c r="L657">
        <v>0</v>
      </c>
      <c r="M657">
        <v>32964608</v>
      </c>
      <c r="N657">
        <v>42065747</v>
      </c>
      <c r="O657" s="52">
        <v>0</v>
      </c>
      <c r="P657" s="52">
        <v>0</v>
      </c>
      <c r="Q657" s="52">
        <v>0</v>
      </c>
      <c r="R657" s="52">
        <v>0</v>
      </c>
      <c r="S657" s="52">
        <v>0</v>
      </c>
      <c r="T657" s="52">
        <v>0</v>
      </c>
      <c r="U657" s="52">
        <v>0</v>
      </c>
      <c r="V657" s="52">
        <v>0</v>
      </c>
      <c r="W657" s="52">
        <v>0</v>
      </c>
      <c r="X657" s="52">
        <v>0</v>
      </c>
      <c r="Y657" s="52">
        <v>0</v>
      </c>
      <c r="Z657" s="52">
        <v>0</v>
      </c>
      <c r="AA657" s="25">
        <v>0</v>
      </c>
      <c r="AB657" s="25">
        <v>0</v>
      </c>
      <c r="AC657" s="25">
        <v>0</v>
      </c>
      <c r="AD657" s="25">
        <v>0</v>
      </c>
      <c r="AE657" s="25">
        <v>0</v>
      </c>
      <c r="AF657" s="25">
        <v>0</v>
      </c>
      <c r="AG657" s="25">
        <v>0</v>
      </c>
      <c r="AH657" s="25">
        <v>0</v>
      </c>
      <c r="AI657" s="25">
        <v>0</v>
      </c>
      <c r="AJ657" s="25">
        <v>0</v>
      </c>
      <c r="AK657" s="25">
        <v>0</v>
      </c>
      <c r="AL657" s="25">
        <v>0</v>
      </c>
      <c r="AM657" s="95">
        <v>0</v>
      </c>
      <c r="AN657" s="95" t="e">
        <f ca="1">IF(MengeInEEGSummieren(M657),AM657,0)</f>
        <v>#NAME?</v>
      </c>
      <c r="AO657" s="95">
        <f t="shared" si="66"/>
        <v>0</v>
      </c>
      <c r="AP657" s="95">
        <f t="shared" si="67"/>
        <v>0</v>
      </c>
      <c r="AS657">
        <v>0</v>
      </c>
      <c r="AT657">
        <v>0</v>
      </c>
      <c r="AU657" t="e">
        <f t="shared" ca="1" si="68"/>
        <v>#NAME?</v>
      </c>
    </row>
    <row r="658" spans="1:47" x14ac:dyDescent="0.15">
      <c r="A658" s="21" t="s">
        <v>1102</v>
      </c>
      <c r="B658" s="22" t="s">
        <v>17</v>
      </c>
      <c r="C658" s="42">
        <v>2001</v>
      </c>
      <c r="D658" s="22" t="s">
        <v>1103</v>
      </c>
      <c r="E658" s="22"/>
      <c r="F658" s="23">
        <v>25.55</v>
      </c>
      <c r="G658" s="23">
        <v>25.55</v>
      </c>
      <c r="H658" s="24">
        <f t="shared" si="63"/>
        <v>0</v>
      </c>
      <c r="I658" s="153">
        <v>0</v>
      </c>
      <c r="J658" s="24">
        <f t="shared" si="64"/>
        <v>0</v>
      </c>
      <c r="K658" s="25">
        <f t="shared" si="65"/>
        <v>0</v>
      </c>
      <c r="L658">
        <v>0</v>
      </c>
      <c r="M658">
        <v>66519040</v>
      </c>
      <c r="N658">
        <v>42065747</v>
      </c>
      <c r="O658" s="52">
        <v>0</v>
      </c>
      <c r="P658" s="52">
        <v>0</v>
      </c>
      <c r="Q658" s="52">
        <v>0</v>
      </c>
      <c r="R658" s="52">
        <v>0</v>
      </c>
      <c r="S658" s="52">
        <v>0</v>
      </c>
      <c r="T658" s="52">
        <v>0</v>
      </c>
      <c r="U658" s="52">
        <v>0</v>
      </c>
      <c r="V658" s="52">
        <v>0</v>
      </c>
      <c r="W658" s="52">
        <v>0</v>
      </c>
      <c r="X658" s="52">
        <v>0</v>
      </c>
      <c r="Y658" s="52">
        <v>0</v>
      </c>
      <c r="Z658" s="52">
        <v>0</v>
      </c>
      <c r="AA658" s="25">
        <v>0</v>
      </c>
      <c r="AB658" s="25">
        <v>0</v>
      </c>
      <c r="AC658" s="25">
        <v>0</v>
      </c>
      <c r="AD658" s="25">
        <v>0</v>
      </c>
      <c r="AE658" s="25">
        <v>0</v>
      </c>
      <c r="AF658" s="25">
        <v>0</v>
      </c>
      <c r="AG658" s="25">
        <v>0</v>
      </c>
      <c r="AH658" s="25">
        <v>0</v>
      </c>
      <c r="AI658" s="25">
        <v>0</v>
      </c>
      <c r="AJ658" s="25">
        <v>0</v>
      </c>
      <c r="AK658" s="25">
        <v>0</v>
      </c>
      <c r="AL658" s="25">
        <v>0</v>
      </c>
      <c r="AM658" s="95">
        <v>0</v>
      </c>
      <c r="AN658" s="95" t="e">
        <f ca="1">IF(MengeInEEGSummieren(M658),AM658,0)</f>
        <v>#NAME?</v>
      </c>
      <c r="AO658" s="95">
        <f t="shared" si="66"/>
        <v>0</v>
      </c>
      <c r="AP658" s="95">
        <f t="shared" si="67"/>
        <v>0</v>
      </c>
      <c r="AS658">
        <v>0</v>
      </c>
      <c r="AT658">
        <v>0</v>
      </c>
      <c r="AU658" t="e">
        <f t="shared" ca="1" si="68"/>
        <v>#NAME?</v>
      </c>
    </row>
    <row r="659" spans="1:47" x14ac:dyDescent="0.15">
      <c r="A659" s="21" t="s">
        <v>1104</v>
      </c>
      <c r="B659" s="22" t="s">
        <v>17</v>
      </c>
      <c r="C659" s="42">
        <v>2001</v>
      </c>
      <c r="D659" s="22" t="s">
        <v>1105</v>
      </c>
      <c r="E659" s="22"/>
      <c r="F659" s="23">
        <v>26.55</v>
      </c>
      <c r="G659" s="23">
        <v>26.55</v>
      </c>
      <c r="H659" s="24">
        <f t="shared" si="63"/>
        <v>0</v>
      </c>
      <c r="I659" s="153">
        <v>0</v>
      </c>
      <c r="J659" s="24">
        <f t="shared" si="64"/>
        <v>0</v>
      </c>
      <c r="K659" s="25">
        <f t="shared" si="65"/>
        <v>0</v>
      </c>
      <c r="L659">
        <v>0</v>
      </c>
      <c r="M659">
        <v>66519040</v>
      </c>
      <c r="N659">
        <v>42065747</v>
      </c>
      <c r="O659" s="52">
        <v>0</v>
      </c>
      <c r="P659" s="52">
        <v>0</v>
      </c>
      <c r="Q659" s="52">
        <v>0</v>
      </c>
      <c r="R659" s="52">
        <v>0</v>
      </c>
      <c r="S659" s="52">
        <v>0</v>
      </c>
      <c r="T659" s="52">
        <v>0</v>
      </c>
      <c r="U659" s="52">
        <v>0</v>
      </c>
      <c r="V659" s="52">
        <v>0</v>
      </c>
      <c r="W659" s="52">
        <v>0</v>
      </c>
      <c r="X659" s="52">
        <v>0</v>
      </c>
      <c r="Y659" s="52">
        <v>0</v>
      </c>
      <c r="Z659" s="52">
        <v>0</v>
      </c>
      <c r="AA659" s="25">
        <v>0</v>
      </c>
      <c r="AB659" s="25">
        <v>0</v>
      </c>
      <c r="AC659" s="25">
        <v>0</v>
      </c>
      <c r="AD659" s="25">
        <v>0</v>
      </c>
      <c r="AE659" s="25">
        <v>0</v>
      </c>
      <c r="AF659" s="25">
        <v>0</v>
      </c>
      <c r="AG659" s="25">
        <v>0</v>
      </c>
      <c r="AH659" s="25">
        <v>0</v>
      </c>
      <c r="AI659" s="25">
        <v>0</v>
      </c>
      <c r="AJ659" s="25">
        <v>0</v>
      </c>
      <c r="AK659" s="25">
        <v>0</v>
      </c>
      <c r="AL659" s="25">
        <v>0</v>
      </c>
      <c r="AM659" s="95">
        <v>0</v>
      </c>
      <c r="AN659" s="95" t="e">
        <f ca="1">IF(MengeInEEGSummieren(M659),AM659,0)</f>
        <v>#NAME?</v>
      </c>
      <c r="AO659" s="95">
        <f t="shared" si="66"/>
        <v>0</v>
      </c>
      <c r="AP659" s="95">
        <f t="shared" si="67"/>
        <v>0</v>
      </c>
      <c r="AS659">
        <v>0</v>
      </c>
      <c r="AT659">
        <v>0</v>
      </c>
      <c r="AU659" t="e">
        <f t="shared" ca="1" si="68"/>
        <v>#NAME?</v>
      </c>
    </row>
    <row r="660" spans="1:47" x14ac:dyDescent="0.15">
      <c r="A660" s="21" t="s">
        <v>1106</v>
      </c>
      <c r="B660" s="22" t="s">
        <v>17</v>
      </c>
      <c r="C660" s="42">
        <v>2001</v>
      </c>
      <c r="D660" s="22" t="s">
        <v>1107</v>
      </c>
      <c r="E660" s="22"/>
      <c r="F660" s="23">
        <v>21.11</v>
      </c>
      <c r="G660" s="23">
        <v>21.11</v>
      </c>
      <c r="H660" s="24">
        <f t="shared" si="63"/>
        <v>0</v>
      </c>
      <c r="I660" s="153">
        <v>0</v>
      </c>
      <c r="J660" s="24">
        <f t="shared" si="64"/>
        <v>0</v>
      </c>
      <c r="K660" s="25">
        <f t="shared" si="65"/>
        <v>0</v>
      </c>
      <c r="L660">
        <v>0</v>
      </c>
      <c r="M660">
        <v>66519040</v>
      </c>
      <c r="N660">
        <v>42065747</v>
      </c>
      <c r="O660" s="52">
        <v>0</v>
      </c>
      <c r="P660" s="52">
        <v>0</v>
      </c>
      <c r="Q660" s="52">
        <v>0</v>
      </c>
      <c r="R660" s="52">
        <v>0</v>
      </c>
      <c r="S660" s="52">
        <v>0</v>
      </c>
      <c r="T660" s="52">
        <v>0</v>
      </c>
      <c r="U660" s="52">
        <v>0</v>
      </c>
      <c r="V660" s="52">
        <v>0</v>
      </c>
      <c r="W660" s="52">
        <v>0</v>
      </c>
      <c r="X660" s="52">
        <v>0</v>
      </c>
      <c r="Y660" s="52">
        <v>0</v>
      </c>
      <c r="Z660" s="52">
        <v>0</v>
      </c>
      <c r="AA660" s="25">
        <v>0</v>
      </c>
      <c r="AB660" s="25">
        <v>0</v>
      </c>
      <c r="AC660" s="25">
        <v>0</v>
      </c>
      <c r="AD660" s="25">
        <v>0</v>
      </c>
      <c r="AE660" s="25">
        <v>0</v>
      </c>
      <c r="AF660" s="25">
        <v>0</v>
      </c>
      <c r="AG660" s="25">
        <v>0</v>
      </c>
      <c r="AH660" s="25">
        <v>0</v>
      </c>
      <c r="AI660" s="25">
        <v>0</v>
      </c>
      <c r="AJ660" s="25">
        <v>0</v>
      </c>
      <c r="AK660" s="25">
        <v>0</v>
      </c>
      <c r="AL660" s="25">
        <v>0</v>
      </c>
      <c r="AM660" s="95">
        <v>0</v>
      </c>
      <c r="AN660" s="95" t="e">
        <f ca="1">IF(MengeInEEGSummieren(M660),AM660,0)</f>
        <v>#NAME?</v>
      </c>
      <c r="AO660" s="95">
        <f t="shared" si="66"/>
        <v>0</v>
      </c>
      <c r="AP660" s="95">
        <f t="shared" si="67"/>
        <v>0</v>
      </c>
      <c r="AS660">
        <v>0</v>
      </c>
      <c r="AT660">
        <v>0</v>
      </c>
      <c r="AU660" t="e">
        <f t="shared" ca="1" si="68"/>
        <v>#NAME?</v>
      </c>
    </row>
    <row r="661" spans="1:47" x14ac:dyDescent="0.15">
      <c r="A661" s="21" t="s">
        <v>1108</v>
      </c>
      <c r="B661" s="22" t="s">
        <v>17</v>
      </c>
      <c r="C661" s="42">
        <v>2001</v>
      </c>
      <c r="D661" s="22" t="s">
        <v>1109</v>
      </c>
      <c r="E661" s="22"/>
      <c r="F661" s="23">
        <v>22.11</v>
      </c>
      <c r="G661" s="23">
        <v>22.11</v>
      </c>
      <c r="H661" s="24">
        <f t="shared" si="63"/>
        <v>0</v>
      </c>
      <c r="I661" s="153">
        <v>0</v>
      </c>
      <c r="J661" s="24">
        <f t="shared" si="64"/>
        <v>0</v>
      </c>
      <c r="K661" s="25">
        <f t="shared" si="65"/>
        <v>0</v>
      </c>
      <c r="L661">
        <v>0</v>
      </c>
      <c r="M661">
        <v>66519040</v>
      </c>
      <c r="N661">
        <v>42065747</v>
      </c>
      <c r="O661" s="52">
        <v>0</v>
      </c>
      <c r="P661" s="52">
        <v>0</v>
      </c>
      <c r="Q661" s="52">
        <v>0</v>
      </c>
      <c r="R661" s="52">
        <v>0</v>
      </c>
      <c r="S661" s="52">
        <v>0</v>
      </c>
      <c r="T661" s="52">
        <v>0</v>
      </c>
      <c r="U661" s="52">
        <v>0</v>
      </c>
      <c r="V661" s="52">
        <v>0</v>
      </c>
      <c r="W661" s="52">
        <v>0</v>
      </c>
      <c r="X661" s="52">
        <v>0</v>
      </c>
      <c r="Y661" s="52">
        <v>0</v>
      </c>
      <c r="Z661" s="52">
        <v>0</v>
      </c>
      <c r="AA661" s="25">
        <v>0</v>
      </c>
      <c r="AB661" s="25">
        <v>0</v>
      </c>
      <c r="AC661" s="25">
        <v>0</v>
      </c>
      <c r="AD661" s="25">
        <v>0</v>
      </c>
      <c r="AE661" s="25">
        <v>0</v>
      </c>
      <c r="AF661" s="25">
        <v>0</v>
      </c>
      <c r="AG661" s="25">
        <v>0</v>
      </c>
      <c r="AH661" s="25">
        <v>0</v>
      </c>
      <c r="AI661" s="25">
        <v>0</v>
      </c>
      <c r="AJ661" s="25">
        <v>0</v>
      </c>
      <c r="AK661" s="25">
        <v>0</v>
      </c>
      <c r="AL661" s="25">
        <v>0</v>
      </c>
      <c r="AM661" s="95">
        <v>0</v>
      </c>
      <c r="AN661" s="95" t="e">
        <f ca="1">IF(MengeInEEGSummieren(M661),AM661,0)</f>
        <v>#NAME?</v>
      </c>
      <c r="AO661" s="95">
        <f t="shared" si="66"/>
        <v>0</v>
      </c>
      <c r="AP661" s="95">
        <f t="shared" si="67"/>
        <v>0</v>
      </c>
      <c r="AS661">
        <v>0</v>
      </c>
      <c r="AT661">
        <v>0</v>
      </c>
      <c r="AU661" t="e">
        <f t="shared" ca="1" si="68"/>
        <v>#NAME?</v>
      </c>
    </row>
    <row r="662" spans="1:47" x14ac:dyDescent="0.15">
      <c r="A662" s="21" t="s">
        <v>1110</v>
      </c>
      <c r="B662" s="22" t="s">
        <v>17</v>
      </c>
      <c r="C662" s="42">
        <v>2001</v>
      </c>
      <c r="D662" s="22" t="s">
        <v>1111</v>
      </c>
      <c r="E662" s="22"/>
      <c r="F662" s="23">
        <v>16.09</v>
      </c>
      <c r="G662" s="23">
        <v>16.09</v>
      </c>
      <c r="H662" s="24">
        <f t="shared" si="63"/>
        <v>0</v>
      </c>
      <c r="I662" s="153">
        <v>0</v>
      </c>
      <c r="J662" s="24">
        <f t="shared" si="64"/>
        <v>0</v>
      </c>
      <c r="K662" s="25">
        <f t="shared" si="65"/>
        <v>0</v>
      </c>
      <c r="L662">
        <v>0</v>
      </c>
      <c r="M662">
        <v>66519040</v>
      </c>
      <c r="N662">
        <v>42065747</v>
      </c>
      <c r="O662" s="52">
        <v>0</v>
      </c>
      <c r="P662" s="52">
        <v>0</v>
      </c>
      <c r="Q662" s="52">
        <v>0</v>
      </c>
      <c r="R662" s="52">
        <v>0</v>
      </c>
      <c r="S662" s="52">
        <v>0</v>
      </c>
      <c r="T662" s="52">
        <v>0</v>
      </c>
      <c r="U662" s="52">
        <v>0</v>
      </c>
      <c r="V662" s="52">
        <v>0</v>
      </c>
      <c r="W662" s="52">
        <v>0</v>
      </c>
      <c r="X662" s="52">
        <v>0</v>
      </c>
      <c r="Y662" s="52">
        <v>0</v>
      </c>
      <c r="Z662" s="52">
        <v>0</v>
      </c>
      <c r="AA662" s="25">
        <v>0</v>
      </c>
      <c r="AB662" s="25">
        <v>0</v>
      </c>
      <c r="AC662" s="25">
        <v>0</v>
      </c>
      <c r="AD662" s="25">
        <v>0</v>
      </c>
      <c r="AE662" s="25">
        <v>0</v>
      </c>
      <c r="AF662" s="25">
        <v>0</v>
      </c>
      <c r="AG662" s="25">
        <v>0</v>
      </c>
      <c r="AH662" s="25">
        <v>0</v>
      </c>
      <c r="AI662" s="25">
        <v>0</v>
      </c>
      <c r="AJ662" s="25">
        <v>0</v>
      </c>
      <c r="AK662" s="25">
        <v>0</v>
      </c>
      <c r="AL662" s="25">
        <v>0</v>
      </c>
      <c r="AM662" s="95">
        <v>0</v>
      </c>
      <c r="AN662" s="95" t="e">
        <f ca="1">IF(MengeInEEGSummieren(M662),AM662,0)</f>
        <v>#NAME?</v>
      </c>
      <c r="AO662" s="95">
        <f t="shared" si="66"/>
        <v>0</v>
      </c>
      <c r="AP662" s="95">
        <f t="shared" si="67"/>
        <v>0</v>
      </c>
      <c r="AS662">
        <v>0</v>
      </c>
      <c r="AT662">
        <v>0</v>
      </c>
      <c r="AU662" t="e">
        <f t="shared" ca="1" si="68"/>
        <v>#NAME?</v>
      </c>
    </row>
    <row r="663" spans="1:47" x14ac:dyDescent="0.15">
      <c r="A663" s="21" t="s">
        <v>1112</v>
      </c>
      <c r="B663" s="22" t="s">
        <v>17</v>
      </c>
      <c r="C663" s="42">
        <v>2001</v>
      </c>
      <c r="D663" s="22" t="s">
        <v>1113</v>
      </c>
      <c r="E663" s="22"/>
      <c r="F663" s="23">
        <v>20.52</v>
      </c>
      <c r="G663" s="23">
        <v>20.52</v>
      </c>
      <c r="H663" s="24">
        <f t="shared" si="63"/>
        <v>0</v>
      </c>
      <c r="I663" s="153">
        <v>0</v>
      </c>
      <c r="J663" s="24">
        <f t="shared" si="64"/>
        <v>0</v>
      </c>
      <c r="K663" s="25">
        <f t="shared" si="65"/>
        <v>0</v>
      </c>
      <c r="L663">
        <v>0</v>
      </c>
      <c r="M663">
        <v>32964608</v>
      </c>
      <c r="N663">
        <v>42065747</v>
      </c>
      <c r="O663" s="52">
        <v>0</v>
      </c>
      <c r="P663" s="52">
        <v>0</v>
      </c>
      <c r="Q663" s="52">
        <v>0</v>
      </c>
      <c r="R663" s="52">
        <v>0</v>
      </c>
      <c r="S663" s="52">
        <v>0</v>
      </c>
      <c r="T663" s="52">
        <v>0</v>
      </c>
      <c r="U663" s="52">
        <v>0</v>
      </c>
      <c r="V663" s="52">
        <v>0</v>
      </c>
      <c r="W663" s="52">
        <v>0</v>
      </c>
      <c r="X663" s="52">
        <v>0</v>
      </c>
      <c r="Y663" s="52">
        <v>0</v>
      </c>
      <c r="Z663" s="52">
        <v>0</v>
      </c>
      <c r="AA663" s="25">
        <v>0</v>
      </c>
      <c r="AB663" s="25">
        <v>0</v>
      </c>
      <c r="AC663" s="25">
        <v>0</v>
      </c>
      <c r="AD663" s="25">
        <v>0</v>
      </c>
      <c r="AE663" s="25">
        <v>0</v>
      </c>
      <c r="AF663" s="25">
        <v>0</v>
      </c>
      <c r="AG663" s="25">
        <v>0</v>
      </c>
      <c r="AH663" s="25">
        <v>0</v>
      </c>
      <c r="AI663" s="25">
        <v>0</v>
      </c>
      <c r="AJ663" s="25">
        <v>0</v>
      </c>
      <c r="AK663" s="25">
        <v>0</v>
      </c>
      <c r="AL663" s="25">
        <v>0</v>
      </c>
      <c r="AM663" s="95">
        <v>0</v>
      </c>
      <c r="AN663" s="95" t="e">
        <f ca="1">IF(MengeInEEGSummieren(M663),AM663,0)</f>
        <v>#NAME?</v>
      </c>
      <c r="AO663" s="95">
        <f t="shared" si="66"/>
        <v>0</v>
      </c>
      <c r="AP663" s="95">
        <f t="shared" si="67"/>
        <v>0</v>
      </c>
      <c r="AS663">
        <v>0</v>
      </c>
      <c r="AT663">
        <v>0</v>
      </c>
      <c r="AU663" t="e">
        <f t="shared" ca="1" si="68"/>
        <v>#NAME?</v>
      </c>
    </row>
    <row r="664" spans="1:47" x14ac:dyDescent="0.15">
      <c r="A664" s="21" t="s">
        <v>1114</v>
      </c>
      <c r="B664" s="22" t="s">
        <v>17</v>
      </c>
      <c r="C664" s="42">
        <v>2001</v>
      </c>
      <c r="D664" s="22" t="s">
        <v>1115</v>
      </c>
      <c r="E664" s="22"/>
      <c r="F664" s="23">
        <v>19.079999999999998</v>
      </c>
      <c r="G664" s="23">
        <v>19.079999999999998</v>
      </c>
      <c r="H664" s="24">
        <f t="shared" si="63"/>
        <v>0</v>
      </c>
      <c r="I664" s="153">
        <v>0</v>
      </c>
      <c r="J664" s="24">
        <f t="shared" si="64"/>
        <v>0</v>
      </c>
      <c r="K664" s="25">
        <f t="shared" si="65"/>
        <v>0</v>
      </c>
      <c r="L664">
        <v>0</v>
      </c>
      <c r="M664">
        <v>32964608</v>
      </c>
      <c r="N664">
        <v>42065747</v>
      </c>
      <c r="O664" s="52">
        <v>0</v>
      </c>
      <c r="P664" s="52">
        <v>0</v>
      </c>
      <c r="Q664" s="52">
        <v>0</v>
      </c>
      <c r="R664" s="52">
        <v>0</v>
      </c>
      <c r="S664" s="52">
        <v>0</v>
      </c>
      <c r="T664" s="52">
        <v>0</v>
      </c>
      <c r="U664" s="52">
        <v>0</v>
      </c>
      <c r="V664" s="52">
        <v>0</v>
      </c>
      <c r="W664" s="52">
        <v>0</v>
      </c>
      <c r="X664" s="52">
        <v>0</v>
      </c>
      <c r="Y664" s="52">
        <v>0</v>
      </c>
      <c r="Z664" s="52">
        <v>0</v>
      </c>
      <c r="AA664" s="25">
        <v>0</v>
      </c>
      <c r="AB664" s="25">
        <v>0</v>
      </c>
      <c r="AC664" s="25">
        <v>0</v>
      </c>
      <c r="AD664" s="25">
        <v>0</v>
      </c>
      <c r="AE664" s="25">
        <v>0</v>
      </c>
      <c r="AF664" s="25">
        <v>0</v>
      </c>
      <c r="AG664" s="25">
        <v>0</v>
      </c>
      <c r="AH664" s="25">
        <v>0</v>
      </c>
      <c r="AI664" s="25">
        <v>0</v>
      </c>
      <c r="AJ664" s="25">
        <v>0</v>
      </c>
      <c r="AK664" s="25">
        <v>0</v>
      </c>
      <c r="AL664" s="25">
        <v>0</v>
      </c>
      <c r="AM664" s="95">
        <v>0</v>
      </c>
      <c r="AN664" s="95" t="e">
        <f ca="1">IF(MengeInEEGSummieren(M664),AM664,0)</f>
        <v>#NAME?</v>
      </c>
      <c r="AO664" s="95">
        <f t="shared" si="66"/>
        <v>0</v>
      </c>
      <c r="AP664" s="95">
        <f t="shared" si="67"/>
        <v>0</v>
      </c>
      <c r="AS664">
        <v>0</v>
      </c>
      <c r="AT664">
        <v>0</v>
      </c>
      <c r="AU664" t="e">
        <f t="shared" ca="1" si="68"/>
        <v>#NAME?</v>
      </c>
    </row>
    <row r="665" spans="1:47" x14ac:dyDescent="0.15">
      <c r="A665" s="21" t="s">
        <v>1116</v>
      </c>
      <c r="B665" s="22" t="s">
        <v>17</v>
      </c>
      <c r="C665" s="42">
        <v>2001</v>
      </c>
      <c r="D665" s="22" t="s">
        <v>1117</v>
      </c>
      <c r="E665" s="22"/>
      <c r="F665" s="23">
        <v>16.059999999999999</v>
      </c>
      <c r="G665" s="23">
        <v>16.059999999999999</v>
      </c>
      <c r="H665" s="24">
        <f t="shared" si="63"/>
        <v>0</v>
      </c>
      <c r="I665" s="153">
        <v>0</v>
      </c>
      <c r="J665" s="24">
        <f t="shared" si="64"/>
        <v>0</v>
      </c>
      <c r="K665" s="25">
        <f t="shared" si="65"/>
        <v>0</v>
      </c>
      <c r="L665">
        <v>0</v>
      </c>
      <c r="M665">
        <v>32964608</v>
      </c>
      <c r="N665">
        <v>42065747</v>
      </c>
      <c r="O665" s="52">
        <v>0</v>
      </c>
      <c r="P665" s="52">
        <v>0</v>
      </c>
      <c r="Q665" s="52">
        <v>0</v>
      </c>
      <c r="R665" s="52">
        <v>0</v>
      </c>
      <c r="S665" s="52">
        <v>0</v>
      </c>
      <c r="T665" s="52">
        <v>0</v>
      </c>
      <c r="U665" s="52">
        <v>0</v>
      </c>
      <c r="V665" s="52">
        <v>0</v>
      </c>
      <c r="W665" s="52">
        <v>0</v>
      </c>
      <c r="X665" s="52">
        <v>0</v>
      </c>
      <c r="Y665" s="52">
        <v>0</v>
      </c>
      <c r="Z665" s="52">
        <v>0</v>
      </c>
      <c r="AA665" s="25">
        <v>0</v>
      </c>
      <c r="AB665" s="25">
        <v>0</v>
      </c>
      <c r="AC665" s="25">
        <v>0</v>
      </c>
      <c r="AD665" s="25">
        <v>0</v>
      </c>
      <c r="AE665" s="25">
        <v>0</v>
      </c>
      <c r="AF665" s="25">
        <v>0</v>
      </c>
      <c r="AG665" s="25">
        <v>0</v>
      </c>
      <c r="AH665" s="25">
        <v>0</v>
      </c>
      <c r="AI665" s="25">
        <v>0</v>
      </c>
      <c r="AJ665" s="25">
        <v>0</v>
      </c>
      <c r="AK665" s="25">
        <v>0</v>
      </c>
      <c r="AL665" s="25">
        <v>0</v>
      </c>
      <c r="AM665" s="95">
        <v>0</v>
      </c>
      <c r="AN665" s="95" t="e">
        <f ca="1">IF(MengeInEEGSummieren(M665),AM665,0)</f>
        <v>#NAME?</v>
      </c>
      <c r="AO665" s="95">
        <f t="shared" si="66"/>
        <v>0</v>
      </c>
      <c r="AP665" s="95">
        <f t="shared" si="67"/>
        <v>0</v>
      </c>
      <c r="AS665">
        <v>0</v>
      </c>
      <c r="AT665">
        <v>0</v>
      </c>
      <c r="AU665" t="e">
        <f t="shared" ca="1" si="68"/>
        <v>#NAME?</v>
      </c>
    </row>
    <row r="666" spans="1:47" x14ac:dyDescent="0.15">
      <c r="A666" s="307"/>
      <c r="B666" s="308"/>
      <c r="C666" s="309"/>
      <c r="D666" s="308"/>
      <c r="E666" s="308"/>
      <c r="F666" s="310"/>
      <c r="G666" s="310"/>
      <c r="H666" s="311"/>
      <c r="I666" s="312"/>
      <c r="J666" s="311"/>
      <c r="K666" s="313"/>
      <c r="L666" s="66"/>
      <c r="M666" s="66"/>
      <c r="N666" s="66"/>
      <c r="O666" s="314"/>
      <c r="P666" s="314"/>
      <c r="Q666" s="314"/>
      <c r="R666" s="314"/>
      <c r="S666" s="314"/>
      <c r="T666" s="314"/>
      <c r="U666" s="314"/>
      <c r="V666" s="314"/>
      <c r="W666" s="314"/>
      <c r="X666" s="314"/>
      <c r="Y666" s="314"/>
      <c r="Z666" s="314"/>
      <c r="AA666" s="315"/>
      <c r="AB666" s="315"/>
      <c r="AC666" s="315"/>
      <c r="AD666" s="315"/>
      <c r="AE666" s="315"/>
      <c r="AF666" s="315"/>
      <c r="AG666" s="315"/>
      <c r="AH666" s="315"/>
      <c r="AI666" s="315"/>
      <c r="AJ666" s="315"/>
      <c r="AK666" s="315"/>
      <c r="AL666" s="315"/>
      <c r="AM666" s="95">
        <v>0</v>
      </c>
      <c r="AN666" s="95" t="e">
        <f ca="1">IF(MengeInEEGSummieren(M666),AM666,0)</f>
        <v>#NAME?</v>
      </c>
      <c r="AO666" s="95">
        <f t="shared" si="66"/>
        <v>0</v>
      </c>
      <c r="AP666" s="95">
        <f t="shared" si="67"/>
        <v>0</v>
      </c>
      <c r="AS666">
        <v>0</v>
      </c>
      <c r="AT666">
        <v>0</v>
      </c>
      <c r="AU666" t="e">
        <f t="shared" ca="1" si="68"/>
        <v>#NAME?</v>
      </c>
    </row>
    <row r="667" spans="1:47" x14ac:dyDescent="0.15">
      <c r="A667" s="21" t="s">
        <v>1118</v>
      </c>
      <c r="B667" s="22" t="s">
        <v>17</v>
      </c>
      <c r="C667" s="42">
        <v>2002</v>
      </c>
      <c r="D667" s="22" t="s">
        <v>758</v>
      </c>
      <c r="E667" s="22"/>
      <c r="F667" s="23">
        <v>10.1</v>
      </c>
      <c r="G667" s="23">
        <v>10.1</v>
      </c>
      <c r="H667" s="24">
        <f t="shared" si="63"/>
        <v>0</v>
      </c>
      <c r="I667" s="153">
        <v>0</v>
      </c>
      <c r="J667" s="24">
        <f t="shared" si="64"/>
        <v>0</v>
      </c>
      <c r="K667" s="25">
        <f t="shared" si="65"/>
        <v>0</v>
      </c>
      <c r="L667">
        <v>0</v>
      </c>
      <c r="M667">
        <v>32964608</v>
      </c>
      <c r="N667">
        <v>42065747</v>
      </c>
      <c r="O667" s="52">
        <v>0</v>
      </c>
      <c r="P667" s="52">
        <v>0</v>
      </c>
      <c r="Q667" s="52">
        <v>0</v>
      </c>
      <c r="R667" s="52">
        <v>0</v>
      </c>
      <c r="S667" s="52">
        <v>0</v>
      </c>
      <c r="T667" s="52">
        <v>0</v>
      </c>
      <c r="U667" s="52">
        <v>0</v>
      </c>
      <c r="V667" s="52">
        <v>0</v>
      </c>
      <c r="W667" s="52">
        <v>0</v>
      </c>
      <c r="X667" s="52">
        <v>0</v>
      </c>
      <c r="Y667" s="52">
        <v>0</v>
      </c>
      <c r="Z667" s="52">
        <v>0</v>
      </c>
      <c r="AA667" s="25">
        <v>0</v>
      </c>
      <c r="AB667" s="25">
        <v>0</v>
      </c>
      <c r="AC667" s="25">
        <v>0</v>
      </c>
      <c r="AD667" s="25">
        <v>0</v>
      </c>
      <c r="AE667" s="25">
        <v>0</v>
      </c>
      <c r="AF667" s="25">
        <v>0</v>
      </c>
      <c r="AG667" s="25">
        <v>0</v>
      </c>
      <c r="AH667" s="25">
        <v>0</v>
      </c>
      <c r="AI667" s="25">
        <v>0</v>
      </c>
      <c r="AJ667" s="25">
        <v>0</v>
      </c>
      <c r="AK667" s="25">
        <v>0</v>
      </c>
      <c r="AL667" s="25">
        <v>0</v>
      </c>
      <c r="AM667" s="95">
        <v>0</v>
      </c>
      <c r="AN667" s="95" t="e">
        <f ca="1">IF(MengeInEEGSummieren(M667),AM667,0)</f>
        <v>#NAME?</v>
      </c>
      <c r="AO667" s="95">
        <f t="shared" si="66"/>
        <v>0</v>
      </c>
      <c r="AP667" s="95">
        <f t="shared" si="67"/>
        <v>0</v>
      </c>
      <c r="AS667">
        <v>0</v>
      </c>
      <c r="AT667">
        <v>0</v>
      </c>
      <c r="AU667" t="e">
        <f t="shared" ca="1" si="68"/>
        <v>#NAME?</v>
      </c>
    </row>
    <row r="668" spans="1:47" x14ac:dyDescent="0.15">
      <c r="A668" s="21" t="s">
        <v>1119</v>
      </c>
      <c r="B668" s="22" t="s">
        <v>17</v>
      </c>
      <c r="C668" s="42">
        <v>2002</v>
      </c>
      <c r="D668" s="22" t="s">
        <v>760</v>
      </c>
      <c r="E668" s="22"/>
      <c r="F668" s="23">
        <v>16.100000000000001</v>
      </c>
      <c r="G668" s="23">
        <v>16.100000000000001</v>
      </c>
      <c r="H668" s="24">
        <f t="shared" si="63"/>
        <v>0</v>
      </c>
      <c r="I668" s="153">
        <v>0</v>
      </c>
      <c r="J668" s="24">
        <f t="shared" si="64"/>
        <v>0</v>
      </c>
      <c r="K668" s="25">
        <f t="shared" si="65"/>
        <v>0</v>
      </c>
      <c r="L668">
        <v>0</v>
      </c>
      <c r="M668">
        <v>32964608</v>
      </c>
      <c r="N668">
        <v>42065747</v>
      </c>
      <c r="O668" s="52">
        <v>0</v>
      </c>
      <c r="P668" s="52">
        <v>0</v>
      </c>
      <c r="Q668" s="52">
        <v>0</v>
      </c>
      <c r="R668" s="52">
        <v>0</v>
      </c>
      <c r="S668" s="52">
        <v>0</v>
      </c>
      <c r="T668" s="52">
        <v>0</v>
      </c>
      <c r="U668" s="52">
        <v>0</v>
      </c>
      <c r="V668" s="52">
        <v>0</v>
      </c>
      <c r="W668" s="52">
        <v>0</v>
      </c>
      <c r="X668" s="52">
        <v>0</v>
      </c>
      <c r="Y668" s="52">
        <v>0</v>
      </c>
      <c r="Z668" s="52">
        <v>0</v>
      </c>
      <c r="AA668" s="25">
        <v>0</v>
      </c>
      <c r="AB668" s="25">
        <v>0</v>
      </c>
      <c r="AC668" s="25">
        <v>0</v>
      </c>
      <c r="AD668" s="25">
        <v>0</v>
      </c>
      <c r="AE668" s="25">
        <v>0</v>
      </c>
      <c r="AF668" s="25">
        <v>0</v>
      </c>
      <c r="AG668" s="25">
        <v>0</v>
      </c>
      <c r="AH668" s="25">
        <v>0</v>
      </c>
      <c r="AI668" s="25">
        <v>0</v>
      </c>
      <c r="AJ668" s="25">
        <v>0</v>
      </c>
      <c r="AK668" s="25">
        <v>0</v>
      </c>
      <c r="AL668" s="25">
        <v>0</v>
      </c>
      <c r="AM668" s="95">
        <v>0</v>
      </c>
      <c r="AN668" s="95" t="e">
        <f ca="1">IF(MengeInEEGSummieren(M668),AM668,0)</f>
        <v>#NAME?</v>
      </c>
      <c r="AO668" s="95">
        <f t="shared" si="66"/>
        <v>0</v>
      </c>
      <c r="AP668" s="95">
        <f t="shared" si="67"/>
        <v>0</v>
      </c>
      <c r="AS668">
        <v>0</v>
      </c>
      <c r="AT668">
        <v>0</v>
      </c>
      <c r="AU668" t="e">
        <f t="shared" ca="1" si="68"/>
        <v>#NAME?</v>
      </c>
    </row>
    <row r="669" spans="1:47" x14ac:dyDescent="0.15">
      <c r="A669" s="21" t="s">
        <v>1120</v>
      </c>
      <c r="B669" s="22" t="s">
        <v>17</v>
      </c>
      <c r="C669" s="42">
        <v>2002</v>
      </c>
      <c r="D669" s="22" t="s">
        <v>233</v>
      </c>
      <c r="E669" s="22"/>
      <c r="F669" s="23">
        <v>9.1</v>
      </c>
      <c r="G669" s="23">
        <v>9.1</v>
      </c>
      <c r="H669" s="24">
        <f t="shared" si="63"/>
        <v>0</v>
      </c>
      <c r="I669" s="153">
        <v>0</v>
      </c>
      <c r="J669" s="24">
        <f t="shared" si="64"/>
        <v>0</v>
      </c>
      <c r="K669" s="25">
        <f t="shared" si="65"/>
        <v>0</v>
      </c>
      <c r="L669">
        <v>0</v>
      </c>
      <c r="M669">
        <v>32964608</v>
      </c>
      <c r="N669">
        <v>42065747</v>
      </c>
      <c r="O669" s="52">
        <v>0</v>
      </c>
      <c r="P669" s="52">
        <v>0</v>
      </c>
      <c r="Q669" s="52">
        <v>0</v>
      </c>
      <c r="R669" s="52">
        <v>0</v>
      </c>
      <c r="S669" s="52">
        <v>0</v>
      </c>
      <c r="T669" s="52">
        <v>0</v>
      </c>
      <c r="U669" s="52">
        <v>0</v>
      </c>
      <c r="V669" s="52">
        <v>0</v>
      </c>
      <c r="W669" s="52">
        <v>0</v>
      </c>
      <c r="X669" s="52">
        <v>0</v>
      </c>
      <c r="Y669" s="52">
        <v>0</v>
      </c>
      <c r="Z669" s="52">
        <v>0</v>
      </c>
      <c r="AA669" s="25">
        <v>0</v>
      </c>
      <c r="AB669" s="25">
        <v>0</v>
      </c>
      <c r="AC669" s="25">
        <v>0</v>
      </c>
      <c r="AD669" s="25">
        <v>0</v>
      </c>
      <c r="AE669" s="25">
        <v>0</v>
      </c>
      <c r="AF669" s="25">
        <v>0</v>
      </c>
      <c r="AG669" s="25">
        <v>0</v>
      </c>
      <c r="AH669" s="25">
        <v>0</v>
      </c>
      <c r="AI669" s="25">
        <v>0</v>
      </c>
      <c r="AJ669" s="25">
        <v>0</v>
      </c>
      <c r="AK669" s="25">
        <v>0</v>
      </c>
      <c r="AL669" s="25">
        <v>0</v>
      </c>
      <c r="AM669" s="95">
        <v>0</v>
      </c>
      <c r="AN669" s="95" t="e">
        <f ca="1">IF(MengeInEEGSummieren(M669),AM669,0)</f>
        <v>#NAME?</v>
      </c>
      <c r="AO669" s="95">
        <f t="shared" si="66"/>
        <v>0</v>
      </c>
      <c r="AP669" s="95">
        <f t="shared" si="67"/>
        <v>0</v>
      </c>
      <c r="AS669">
        <v>0</v>
      </c>
      <c r="AT669">
        <v>0</v>
      </c>
      <c r="AU669" t="e">
        <f t="shared" ca="1" si="68"/>
        <v>#NAME?</v>
      </c>
    </row>
    <row r="670" spans="1:47" x14ac:dyDescent="0.15">
      <c r="A670" s="21" t="s">
        <v>1121</v>
      </c>
      <c r="B670" s="22" t="s">
        <v>17</v>
      </c>
      <c r="C670" s="42">
        <v>2002</v>
      </c>
      <c r="D670" s="22" t="s">
        <v>763</v>
      </c>
      <c r="E670" s="22"/>
      <c r="F670" s="23">
        <v>13.1</v>
      </c>
      <c r="G670" s="23">
        <v>13.1</v>
      </c>
      <c r="H670" s="24">
        <f t="shared" si="63"/>
        <v>0</v>
      </c>
      <c r="I670" s="153">
        <v>0</v>
      </c>
      <c r="J670" s="24">
        <f t="shared" si="64"/>
        <v>0</v>
      </c>
      <c r="K670" s="25">
        <f t="shared" si="65"/>
        <v>0</v>
      </c>
      <c r="L670">
        <v>0</v>
      </c>
      <c r="M670">
        <v>32964608</v>
      </c>
      <c r="N670">
        <v>42065747</v>
      </c>
      <c r="O670" s="52">
        <v>0</v>
      </c>
      <c r="P670" s="52">
        <v>0</v>
      </c>
      <c r="Q670" s="52">
        <v>0</v>
      </c>
      <c r="R670" s="52">
        <v>0</v>
      </c>
      <c r="S670" s="52">
        <v>0</v>
      </c>
      <c r="T670" s="52">
        <v>0</v>
      </c>
      <c r="U670" s="52">
        <v>0</v>
      </c>
      <c r="V670" s="52">
        <v>0</v>
      </c>
      <c r="W670" s="52">
        <v>0</v>
      </c>
      <c r="X670" s="52">
        <v>0</v>
      </c>
      <c r="Y670" s="52">
        <v>0</v>
      </c>
      <c r="Z670" s="52">
        <v>0</v>
      </c>
      <c r="AA670" s="25">
        <v>0</v>
      </c>
      <c r="AB670" s="25">
        <v>0</v>
      </c>
      <c r="AC670" s="25">
        <v>0</v>
      </c>
      <c r="AD670" s="25">
        <v>0</v>
      </c>
      <c r="AE670" s="25">
        <v>0</v>
      </c>
      <c r="AF670" s="25">
        <v>0</v>
      </c>
      <c r="AG670" s="25">
        <v>0</v>
      </c>
      <c r="AH670" s="25">
        <v>0</v>
      </c>
      <c r="AI670" s="25">
        <v>0</v>
      </c>
      <c r="AJ670" s="25">
        <v>0</v>
      </c>
      <c r="AK670" s="25">
        <v>0</v>
      </c>
      <c r="AL670" s="25">
        <v>0</v>
      </c>
      <c r="AM670" s="95">
        <v>0</v>
      </c>
      <c r="AN670" s="95" t="e">
        <f ca="1">IF(MengeInEEGSummieren(M670),AM670,0)</f>
        <v>#NAME?</v>
      </c>
      <c r="AO670" s="95">
        <f t="shared" si="66"/>
        <v>0</v>
      </c>
      <c r="AP670" s="95">
        <f t="shared" si="67"/>
        <v>0</v>
      </c>
      <c r="AS670">
        <v>0</v>
      </c>
      <c r="AT670">
        <v>0</v>
      </c>
      <c r="AU670" t="e">
        <f t="shared" ca="1" si="68"/>
        <v>#NAME?</v>
      </c>
    </row>
    <row r="671" spans="1:47" x14ac:dyDescent="0.15">
      <c r="A671" s="21" t="s">
        <v>1122</v>
      </c>
      <c r="B671" s="22" t="s">
        <v>17</v>
      </c>
      <c r="C671" s="42">
        <v>2002</v>
      </c>
      <c r="D671" s="22" t="s">
        <v>765</v>
      </c>
      <c r="E671" s="22"/>
      <c r="F671" s="23">
        <v>11.6</v>
      </c>
      <c r="G671" s="23">
        <v>11.6</v>
      </c>
      <c r="H671" s="24">
        <f t="shared" si="63"/>
        <v>0</v>
      </c>
      <c r="I671" s="153">
        <v>0</v>
      </c>
      <c r="J671" s="24">
        <f t="shared" si="64"/>
        <v>0</v>
      </c>
      <c r="K671" s="25">
        <f t="shared" si="65"/>
        <v>0</v>
      </c>
      <c r="L671">
        <v>0</v>
      </c>
      <c r="M671">
        <v>32964608</v>
      </c>
      <c r="N671">
        <v>42065747</v>
      </c>
      <c r="O671" s="52">
        <v>0</v>
      </c>
      <c r="P671" s="52">
        <v>0</v>
      </c>
      <c r="Q671" s="52">
        <v>0</v>
      </c>
      <c r="R671" s="52">
        <v>0</v>
      </c>
      <c r="S671" s="52">
        <v>0</v>
      </c>
      <c r="T671" s="52">
        <v>0</v>
      </c>
      <c r="U671" s="52">
        <v>0</v>
      </c>
      <c r="V671" s="52">
        <v>0</v>
      </c>
      <c r="W671" s="52">
        <v>0</v>
      </c>
      <c r="X671" s="52">
        <v>0</v>
      </c>
      <c r="Y671" s="52">
        <v>0</v>
      </c>
      <c r="Z671" s="52">
        <v>0</v>
      </c>
      <c r="AA671" s="25">
        <v>0</v>
      </c>
      <c r="AB671" s="25">
        <v>0</v>
      </c>
      <c r="AC671" s="25">
        <v>0</v>
      </c>
      <c r="AD671" s="25">
        <v>0</v>
      </c>
      <c r="AE671" s="25">
        <v>0</v>
      </c>
      <c r="AF671" s="25">
        <v>0</v>
      </c>
      <c r="AG671" s="25">
        <v>0</v>
      </c>
      <c r="AH671" s="25">
        <v>0</v>
      </c>
      <c r="AI671" s="25">
        <v>0</v>
      </c>
      <c r="AJ671" s="25">
        <v>0</v>
      </c>
      <c r="AK671" s="25">
        <v>0</v>
      </c>
      <c r="AL671" s="25">
        <v>0</v>
      </c>
      <c r="AM671" s="95">
        <v>0</v>
      </c>
      <c r="AN671" s="95" t="e">
        <f ca="1">IF(MengeInEEGSummieren(M671),AM671,0)</f>
        <v>#NAME?</v>
      </c>
      <c r="AO671" s="95">
        <f t="shared" si="66"/>
        <v>0</v>
      </c>
      <c r="AP671" s="95">
        <f t="shared" si="67"/>
        <v>0</v>
      </c>
      <c r="AS671">
        <v>0</v>
      </c>
      <c r="AT671">
        <v>0</v>
      </c>
      <c r="AU671" t="e">
        <f t="shared" ca="1" si="68"/>
        <v>#NAME?</v>
      </c>
    </row>
    <row r="672" spans="1:47" x14ac:dyDescent="0.15">
      <c r="A672" s="21" t="s">
        <v>1123</v>
      </c>
      <c r="B672" s="22" t="s">
        <v>17</v>
      </c>
      <c r="C672" s="42">
        <v>2002</v>
      </c>
      <c r="D672" s="22" t="s">
        <v>767</v>
      </c>
      <c r="E672" s="22"/>
      <c r="F672" s="23">
        <v>8.6</v>
      </c>
      <c r="G672" s="23">
        <v>8.6</v>
      </c>
      <c r="H672" s="24">
        <f t="shared" si="63"/>
        <v>0</v>
      </c>
      <c r="I672" s="153">
        <v>0</v>
      </c>
      <c r="J672" s="24">
        <f t="shared" si="64"/>
        <v>0</v>
      </c>
      <c r="K672" s="25">
        <f t="shared" si="65"/>
        <v>0</v>
      </c>
      <c r="L672">
        <v>0</v>
      </c>
      <c r="M672">
        <v>32964608</v>
      </c>
      <c r="N672">
        <v>42065747</v>
      </c>
      <c r="O672" s="52">
        <v>0</v>
      </c>
      <c r="P672" s="52">
        <v>0</v>
      </c>
      <c r="Q672" s="52">
        <v>0</v>
      </c>
      <c r="R672" s="52">
        <v>0</v>
      </c>
      <c r="S672" s="52">
        <v>0</v>
      </c>
      <c r="T672" s="52">
        <v>0</v>
      </c>
      <c r="U672" s="52">
        <v>0</v>
      </c>
      <c r="V672" s="52">
        <v>0</v>
      </c>
      <c r="W672" s="52">
        <v>0</v>
      </c>
      <c r="X672" s="52">
        <v>0</v>
      </c>
      <c r="Y672" s="52">
        <v>0</v>
      </c>
      <c r="Z672" s="52">
        <v>0</v>
      </c>
      <c r="AA672" s="25">
        <v>0</v>
      </c>
      <c r="AB672" s="25">
        <v>0</v>
      </c>
      <c r="AC672" s="25">
        <v>0</v>
      </c>
      <c r="AD672" s="25">
        <v>0</v>
      </c>
      <c r="AE672" s="25">
        <v>0</v>
      </c>
      <c r="AF672" s="25">
        <v>0</v>
      </c>
      <c r="AG672" s="25">
        <v>0</v>
      </c>
      <c r="AH672" s="25">
        <v>0</v>
      </c>
      <c r="AI672" s="25">
        <v>0</v>
      </c>
      <c r="AJ672" s="25">
        <v>0</v>
      </c>
      <c r="AK672" s="25">
        <v>0</v>
      </c>
      <c r="AL672" s="25">
        <v>0</v>
      </c>
      <c r="AM672" s="95">
        <v>0</v>
      </c>
      <c r="AN672" s="95" t="e">
        <f ca="1">IF(MengeInEEGSummieren(M672),AM672,0)</f>
        <v>#NAME?</v>
      </c>
      <c r="AO672" s="95">
        <f t="shared" si="66"/>
        <v>0</v>
      </c>
      <c r="AP672" s="95">
        <f t="shared" si="67"/>
        <v>0</v>
      </c>
      <c r="AS672">
        <v>0</v>
      </c>
      <c r="AT672">
        <v>0</v>
      </c>
      <c r="AU672" t="e">
        <f t="shared" ca="1" si="68"/>
        <v>#NAME?</v>
      </c>
    </row>
    <row r="673" spans="1:47" x14ac:dyDescent="0.15">
      <c r="A673" s="21" t="s">
        <v>1124</v>
      </c>
      <c r="B673" s="22" t="s">
        <v>17</v>
      </c>
      <c r="C673" s="42">
        <v>2002</v>
      </c>
      <c r="D673" s="22" t="s">
        <v>769</v>
      </c>
      <c r="E673" s="22" t="s">
        <v>770</v>
      </c>
      <c r="F673" s="23">
        <v>17.100000000000001</v>
      </c>
      <c r="G673" s="23">
        <v>17.100000000000001</v>
      </c>
      <c r="H673" s="24">
        <f t="shared" si="63"/>
        <v>0</v>
      </c>
      <c r="I673" s="153">
        <v>0</v>
      </c>
      <c r="J673" s="24">
        <f t="shared" si="64"/>
        <v>0</v>
      </c>
      <c r="K673" s="25">
        <f t="shared" si="65"/>
        <v>0</v>
      </c>
      <c r="L673">
        <v>0</v>
      </c>
      <c r="M673">
        <v>32964608</v>
      </c>
      <c r="N673">
        <v>42065747</v>
      </c>
      <c r="O673" s="52">
        <v>0</v>
      </c>
      <c r="P673" s="52">
        <v>0</v>
      </c>
      <c r="Q673" s="52">
        <v>0</v>
      </c>
      <c r="R673" s="52">
        <v>0</v>
      </c>
      <c r="S673" s="52">
        <v>0</v>
      </c>
      <c r="T673" s="52">
        <v>0</v>
      </c>
      <c r="U673" s="52">
        <v>0</v>
      </c>
      <c r="V673" s="52">
        <v>0</v>
      </c>
      <c r="W673" s="52">
        <v>0</v>
      </c>
      <c r="X673" s="52">
        <v>0</v>
      </c>
      <c r="Y673" s="52">
        <v>0</v>
      </c>
      <c r="Z673" s="52">
        <v>0</v>
      </c>
      <c r="AA673" s="25">
        <v>0</v>
      </c>
      <c r="AB673" s="25">
        <v>0</v>
      </c>
      <c r="AC673" s="25">
        <v>0</v>
      </c>
      <c r="AD673" s="25">
        <v>0</v>
      </c>
      <c r="AE673" s="25">
        <v>0</v>
      </c>
      <c r="AF673" s="25">
        <v>0</v>
      </c>
      <c r="AG673" s="25">
        <v>0</v>
      </c>
      <c r="AH673" s="25">
        <v>0</v>
      </c>
      <c r="AI673" s="25">
        <v>0</v>
      </c>
      <c r="AJ673" s="25">
        <v>0</v>
      </c>
      <c r="AK673" s="25">
        <v>0</v>
      </c>
      <c r="AL673" s="25">
        <v>0</v>
      </c>
      <c r="AM673" s="95">
        <v>0</v>
      </c>
      <c r="AN673" s="95" t="e">
        <f ca="1">IF(MengeInEEGSummieren(M673),AM673,0)</f>
        <v>#NAME?</v>
      </c>
      <c r="AO673" s="95">
        <f t="shared" si="66"/>
        <v>0</v>
      </c>
      <c r="AP673" s="95">
        <f t="shared" si="67"/>
        <v>0</v>
      </c>
      <c r="AS673">
        <v>0</v>
      </c>
      <c r="AT673">
        <v>0</v>
      </c>
      <c r="AU673" t="e">
        <f t="shared" ca="1" si="68"/>
        <v>#NAME?</v>
      </c>
    </row>
    <row r="674" spans="1:47" x14ac:dyDescent="0.15">
      <c r="A674" s="21" t="s">
        <v>1125</v>
      </c>
      <c r="B674" s="22" t="s">
        <v>17</v>
      </c>
      <c r="C674" s="42">
        <v>2002</v>
      </c>
      <c r="D674" s="22" t="s">
        <v>772</v>
      </c>
      <c r="E674" s="22" t="s">
        <v>773</v>
      </c>
      <c r="F674" s="23">
        <v>20.100000000000001</v>
      </c>
      <c r="G674" s="23">
        <v>20.100000000000001</v>
      </c>
      <c r="H674" s="24">
        <f t="shared" si="63"/>
        <v>0</v>
      </c>
      <c r="I674" s="153">
        <v>0</v>
      </c>
      <c r="J674" s="24">
        <f t="shared" si="64"/>
        <v>0</v>
      </c>
      <c r="K674" s="25">
        <f t="shared" si="65"/>
        <v>0</v>
      </c>
      <c r="L674">
        <v>0</v>
      </c>
      <c r="M674">
        <v>32964608</v>
      </c>
      <c r="N674">
        <v>42065747</v>
      </c>
      <c r="O674" s="52">
        <v>0</v>
      </c>
      <c r="P674" s="52">
        <v>0</v>
      </c>
      <c r="Q674" s="52">
        <v>0</v>
      </c>
      <c r="R674" s="52">
        <v>0</v>
      </c>
      <c r="S674" s="52">
        <v>0</v>
      </c>
      <c r="T674" s="52">
        <v>0</v>
      </c>
      <c r="U674" s="52">
        <v>0</v>
      </c>
      <c r="V674" s="52">
        <v>0</v>
      </c>
      <c r="W674" s="52">
        <v>0</v>
      </c>
      <c r="X674" s="52">
        <v>0</v>
      </c>
      <c r="Y674" s="52">
        <v>0</v>
      </c>
      <c r="Z674" s="52">
        <v>0</v>
      </c>
      <c r="AA674" s="25">
        <v>0</v>
      </c>
      <c r="AB674" s="25">
        <v>0</v>
      </c>
      <c r="AC674" s="25">
        <v>0</v>
      </c>
      <c r="AD674" s="25">
        <v>0</v>
      </c>
      <c r="AE674" s="25">
        <v>0</v>
      </c>
      <c r="AF674" s="25">
        <v>0</v>
      </c>
      <c r="AG674" s="25">
        <v>0</v>
      </c>
      <c r="AH674" s="25">
        <v>0</v>
      </c>
      <c r="AI674" s="25">
        <v>0</v>
      </c>
      <c r="AJ674" s="25">
        <v>0</v>
      </c>
      <c r="AK674" s="25">
        <v>0</v>
      </c>
      <c r="AL674" s="25">
        <v>0</v>
      </c>
      <c r="AM674" s="95">
        <v>0</v>
      </c>
      <c r="AN674" s="95" t="e">
        <f ca="1">IF(MengeInEEGSummieren(M674),AM674,0)</f>
        <v>#NAME?</v>
      </c>
      <c r="AO674" s="95">
        <f t="shared" si="66"/>
        <v>0</v>
      </c>
      <c r="AP674" s="95">
        <f t="shared" si="67"/>
        <v>0</v>
      </c>
      <c r="AS674">
        <v>0</v>
      </c>
      <c r="AT674">
        <v>0</v>
      </c>
      <c r="AU674" t="e">
        <f t="shared" ca="1" si="68"/>
        <v>#NAME?</v>
      </c>
    </row>
    <row r="675" spans="1:47" x14ac:dyDescent="0.15">
      <c r="A675" s="21" t="s">
        <v>1126</v>
      </c>
      <c r="B675" s="22" t="s">
        <v>17</v>
      </c>
      <c r="C675" s="42">
        <v>2002</v>
      </c>
      <c r="D675" s="22" t="s">
        <v>775</v>
      </c>
      <c r="E675" s="22" t="s">
        <v>773</v>
      </c>
      <c r="F675" s="23">
        <v>21.1</v>
      </c>
      <c r="G675" s="23">
        <v>21.1</v>
      </c>
      <c r="H675" s="24">
        <f t="shared" si="63"/>
        <v>0</v>
      </c>
      <c r="I675" s="153">
        <v>0</v>
      </c>
      <c r="J675" s="24">
        <f t="shared" si="64"/>
        <v>0</v>
      </c>
      <c r="K675" s="25">
        <f t="shared" si="65"/>
        <v>0</v>
      </c>
      <c r="L675">
        <v>0</v>
      </c>
      <c r="M675">
        <v>32964608</v>
      </c>
      <c r="N675">
        <v>42065747</v>
      </c>
      <c r="O675" s="52">
        <v>0</v>
      </c>
      <c r="P675" s="52">
        <v>0</v>
      </c>
      <c r="Q675" s="52">
        <v>0</v>
      </c>
      <c r="R675" s="52">
        <v>0</v>
      </c>
      <c r="S675" s="52">
        <v>0</v>
      </c>
      <c r="T675" s="52">
        <v>0</v>
      </c>
      <c r="U675" s="52">
        <v>0</v>
      </c>
      <c r="V675" s="52">
        <v>0</v>
      </c>
      <c r="W675" s="52">
        <v>0</v>
      </c>
      <c r="X675" s="52">
        <v>0</v>
      </c>
      <c r="Y675" s="52">
        <v>0</v>
      </c>
      <c r="Z675" s="52">
        <v>0</v>
      </c>
      <c r="AA675" s="25">
        <v>0</v>
      </c>
      <c r="AB675" s="25">
        <v>0</v>
      </c>
      <c r="AC675" s="25">
        <v>0</v>
      </c>
      <c r="AD675" s="25">
        <v>0</v>
      </c>
      <c r="AE675" s="25">
        <v>0</v>
      </c>
      <c r="AF675" s="25">
        <v>0</v>
      </c>
      <c r="AG675" s="25">
        <v>0</v>
      </c>
      <c r="AH675" s="25">
        <v>0</v>
      </c>
      <c r="AI675" s="25">
        <v>0</v>
      </c>
      <c r="AJ675" s="25">
        <v>0</v>
      </c>
      <c r="AK675" s="25">
        <v>0</v>
      </c>
      <c r="AL675" s="25">
        <v>0</v>
      </c>
      <c r="AM675" s="95">
        <v>0</v>
      </c>
      <c r="AN675" s="95" t="e">
        <f ca="1">IF(MengeInEEGSummieren(M675),AM675,0)</f>
        <v>#NAME?</v>
      </c>
      <c r="AO675" s="95">
        <f t="shared" si="66"/>
        <v>0</v>
      </c>
      <c r="AP675" s="95">
        <f t="shared" si="67"/>
        <v>0</v>
      </c>
      <c r="AS675">
        <v>0</v>
      </c>
      <c r="AT675">
        <v>0</v>
      </c>
      <c r="AU675" t="e">
        <f t="shared" ca="1" si="68"/>
        <v>#NAME?</v>
      </c>
    </row>
    <row r="676" spans="1:47" x14ac:dyDescent="0.15">
      <c r="A676" s="21" t="s">
        <v>1127</v>
      </c>
      <c r="B676" s="22" t="s">
        <v>17</v>
      </c>
      <c r="C676" s="42">
        <v>2002</v>
      </c>
      <c r="D676" s="22" t="s">
        <v>777</v>
      </c>
      <c r="E676" s="22" t="s">
        <v>773</v>
      </c>
      <c r="F676" s="23">
        <v>20.100000000000001</v>
      </c>
      <c r="G676" s="23">
        <v>20.100000000000001</v>
      </c>
      <c r="H676" s="24">
        <f t="shared" si="63"/>
        <v>0</v>
      </c>
      <c r="I676" s="153">
        <v>0</v>
      </c>
      <c r="J676" s="24">
        <f t="shared" si="64"/>
        <v>0</v>
      </c>
      <c r="K676" s="25">
        <f t="shared" si="65"/>
        <v>0</v>
      </c>
      <c r="L676">
        <v>0</v>
      </c>
      <c r="M676">
        <v>32964608</v>
      </c>
      <c r="N676">
        <v>42065747</v>
      </c>
      <c r="O676" s="52">
        <v>0</v>
      </c>
      <c r="P676" s="52">
        <v>0</v>
      </c>
      <c r="Q676" s="52">
        <v>0</v>
      </c>
      <c r="R676" s="52">
        <v>0</v>
      </c>
      <c r="S676" s="52">
        <v>0</v>
      </c>
      <c r="T676" s="52">
        <v>0</v>
      </c>
      <c r="U676" s="52">
        <v>0</v>
      </c>
      <c r="V676" s="52">
        <v>0</v>
      </c>
      <c r="W676" s="52">
        <v>0</v>
      </c>
      <c r="X676" s="52">
        <v>0</v>
      </c>
      <c r="Y676" s="52">
        <v>0</v>
      </c>
      <c r="Z676" s="52">
        <v>0</v>
      </c>
      <c r="AA676" s="25">
        <v>0</v>
      </c>
      <c r="AB676" s="25">
        <v>0</v>
      </c>
      <c r="AC676" s="25">
        <v>0</v>
      </c>
      <c r="AD676" s="25">
        <v>0</v>
      </c>
      <c r="AE676" s="25">
        <v>0</v>
      </c>
      <c r="AF676" s="25">
        <v>0</v>
      </c>
      <c r="AG676" s="25">
        <v>0</v>
      </c>
      <c r="AH676" s="25">
        <v>0</v>
      </c>
      <c r="AI676" s="25">
        <v>0</v>
      </c>
      <c r="AJ676" s="25">
        <v>0</v>
      </c>
      <c r="AK676" s="25">
        <v>0</v>
      </c>
      <c r="AL676" s="25">
        <v>0</v>
      </c>
      <c r="AM676" s="95">
        <v>0</v>
      </c>
      <c r="AN676" s="95" t="e">
        <f ca="1">IF(MengeInEEGSummieren(M676),AM676,0)</f>
        <v>#NAME?</v>
      </c>
      <c r="AO676" s="95">
        <f t="shared" si="66"/>
        <v>0</v>
      </c>
      <c r="AP676" s="95">
        <f t="shared" si="67"/>
        <v>0</v>
      </c>
      <c r="AS676">
        <v>0</v>
      </c>
      <c r="AT676">
        <v>0</v>
      </c>
      <c r="AU676" t="e">
        <f t="shared" ca="1" si="68"/>
        <v>#NAME?</v>
      </c>
    </row>
    <row r="677" spans="1:47" x14ac:dyDescent="0.15">
      <c r="A677" s="21" t="s">
        <v>1128</v>
      </c>
      <c r="B677" s="22" t="s">
        <v>17</v>
      </c>
      <c r="C677" s="42">
        <v>2002</v>
      </c>
      <c r="D677" s="22" t="s">
        <v>779</v>
      </c>
      <c r="E677" s="22" t="s">
        <v>773</v>
      </c>
      <c r="F677" s="23">
        <v>21.1</v>
      </c>
      <c r="G677" s="23">
        <v>21.1</v>
      </c>
      <c r="H677" s="24">
        <f t="shared" si="63"/>
        <v>0</v>
      </c>
      <c r="I677" s="153">
        <v>0</v>
      </c>
      <c r="J677" s="24">
        <f t="shared" si="64"/>
        <v>0</v>
      </c>
      <c r="K677" s="25">
        <f t="shared" si="65"/>
        <v>0</v>
      </c>
      <c r="L677">
        <v>0</v>
      </c>
      <c r="M677">
        <v>32964608</v>
      </c>
      <c r="N677">
        <v>42065747</v>
      </c>
      <c r="O677" s="52">
        <v>0</v>
      </c>
      <c r="P677" s="52">
        <v>0</v>
      </c>
      <c r="Q677" s="52">
        <v>0</v>
      </c>
      <c r="R677" s="52">
        <v>0</v>
      </c>
      <c r="S677" s="52">
        <v>0</v>
      </c>
      <c r="T677" s="52">
        <v>0</v>
      </c>
      <c r="U677" s="52">
        <v>0</v>
      </c>
      <c r="V677" s="52">
        <v>0</v>
      </c>
      <c r="W677" s="52">
        <v>0</v>
      </c>
      <c r="X677" s="52">
        <v>0</v>
      </c>
      <c r="Y677" s="52">
        <v>0</v>
      </c>
      <c r="Z677" s="52">
        <v>0</v>
      </c>
      <c r="AA677" s="25">
        <v>0</v>
      </c>
      <c r="AB677" s="25">
        <v>0</v>
      </c>
      <c r="AC677" s="25">
        <v>0</v>
      </c>
      <c r="AD677" s="25">
        <v>0</v>
      </c>
      <c r="AE677" s="25">
        <v>0</v>
      </c>
      <c r="AF677" s="25">
        <v>0</v>
      </c>
      <c r="AG677" s="25">
        <v>0</v>
      </c>
      <c r="AH677" s="25">
        <v>0</v>
      </c>
      <c r="AI677" s="25">
        <v>0</v>
      </c>
      <c r="AJ677" s="25">
        <v>0</v>
      </c>
      <c r="AK677" s="25">
        <v>0</v>
      </c>
      <c r="AL677" s="25">
        <v>0</v>
      </c>
      <c r="AM677" s="95">
        <v>0</v>
      </c>
      <c r="AN677" s="95" t="e">
        <f ca="1">IF(MengeInEEGSummieren(M677),AM677,0)</f>
        <v>#NAME?</v>
      </c>
      <c r="AO677" s="95">
        <f t="shared" si="66"/>
        <v>0</v>
      </c>
      <c r="AP677" s="95">
        <f t="shared" si="67"/>
        <v>0</v>
      </c>
      <c r="AS677">
        <v>0</v>
      </c>
      <c r="AT677">
        <v>0</v>
      </c>
      <c r="AU677" t="e">
        <f t="shared" ca="1" si="68"/>
        <v>#NAME?</v>
      </c>
    </row>
    <row r="678" spans="1:47" x14ac:dyDescent="0.15">
      <c r="A678" s="21" t="s">
        <v>1129</v>
      </c>
      <c r="B678" s="22" t="s">
        <v>17</v>
      </c>
      <c r="C678" s="42">
        <v>2002</v>
      </c>
      <c r="D678" s="22" t="s">
        <v>781</v>
      </c>
      <c r="E678" s="22" t="s">
        <v>770</v>
      </c>
      <c r="F678" s="23">
        <v>18.100000000000001</v>
      </c>
      <c r="G678" s="23">
        <v>18.100000000000001</v>
      </c>
      <c r="H678" s="24">
        <f t="shared" si="63"/>
        <v>0</v>
      </c>
      <c r="I678" s="153">
        <v>0</v>
      </c>
      <c r="J678" s="24">
        <f t="shared" si="64"/>
        <v>0</v>
      </c>
      <c r="K678" s="25">
        <f t="shared" si="65"/>
        <v>0</v>
      </c>
      <c r="L678">
        <v>0</v>
      </c>
      <c r="M678">
        <v>32964608</v>
      </c>
      <c r="N678">
        <v>42065747</v>
      </c>
      <c r="O678" s="52">
        <v>0</v>
      </c>
      <c r="P678" s="52">
        <v>0</v>
      </c>
      <c r="Q678" s="52">
        <v>0</v>
      </c>
      <c r="R678" s="52">
        <v>0</v>
      </c>
      <c r="S678" s="52">
        <v>0</v>
      </c>
      <c r="T678" s="52">
        <v>0</v>
      </c>
      <c r="U678" s="52">
        <v>0</v>
      </c>
      <c r="V678" s="52">
        <v>0</v>
      </c>
      <c r="W678" s="52">
        <v>0</v>
      </c>
      <c r="X678" s="52">
        <v>0</v>
      </c>
      <c r="Y678" s="52">
        <v>0</v>
      </c>
      <c r="Z678" s="52">
        <v>0</v>
      </c>
      <c r="AA678" s="25">
        <v>0</v>
      </c>
      <c r="AB678" s="25">
        <v>0</v>
      </c>
      <c r="AC678" s="25">
        <v>0</v>
      </c>
      <c r="AD678" s="25">
        <v>0</v>
      </c>
      <c r="AE678" s="25">
        <v>0</v>
      </c>
      <c r="AF678" s="25">
        <v>0</v>
      </c>
      <c r="AG678" s="25">
        <v>0</v>
      </c>
      <c r="AH678" s="25">
        <v>0</v>
      </c>
      <c r="AI678" s="25">
        <v>0</v>
      </c>
      <c r="AJ678" s="25">
        <v>0</v>
      </c>
      <c r="AK678" s="25">
        <v>0</v>
      </c>
      <c r="AL678" s="25">
        <v>0</v>
      </c>
      <c r="AM678" s="95">
        <v>0</v>
      </c>
      <c r="AN678" s="95" t="e">
        <f ca="1">IF(MengeInEEGSummieren(M678),AM678,0)</f>
        <v>#NAME?</v>
      </c>
      <c r="AO678" s="95">
        <f t="shared" si="66"/>
        <v>0</v>
      </c>
      <c r="AP678" s="95">
        <f t="shared" si="67"/>
        <v>0</v>
      </c>
      <c r="AS678">
        <v>0</v>
      </c>
      <c r="AT678">
        <v>0</v>
      </c>
      <c r="AU678" t="e">
        <f t="shared" ca="1" si="68"/>
        <v>#NAME?</v>
      </c>
    </row>
    <row r="679" spans="1:47" x14ac:dyDescent="0.15">
      <c r="A679" s="21" t="s">
        <v>1130</v>
      </c>
      <c r="B679" s="22" t="s">
        <v>17</v>
      </c>
      <c r="C679" s="42">
        <v>2002</v>
      </c>
      <c r="D679" s="22" t="s">
        <v>783</v>
      </c>
      <c r="E679" s="22" t="s">
        <v>770</v>
      </c>
      <c r="F679" s="23">
        <v>19.100000000000001</v>
      </c>
      <c r="G679" s="23">
        <v>19.100000000000001</v>
      </c>
      <c r="H679" s="24">
        <f t="shared" si="63"/>
        <v>0</v>
      </c>
      <c r="I679" s="153">
        <v>0</v>
      </c>
      <c r="J679" s="24">
        <f t="shared" si="64"/>
        <v>0</v>
      </c>
      <c r="K679" s="25">
        <f t="shared" si="65"/>
        <v>0</v>
      </c>
      <c r="L679">
        <v>0</v>
      </c>
      <c r="M679">
        <v>32964608</v>
      </c>
      <c r="N679">
        <v>42065747</v>
      </c>
      <c r="O679" s="52">
        <v>0</v>
      </c>
      <c r="P679" s="52">
        <v>0</v>
      </c>
      <c r="Q679" s="52">
        <v>0</v>
      </c>
      <c r="R679" s="52">
        <v>0</v>
      </c>
      <c r="S679" s="52">
        <v>0</v>
      </c>
      <c r="T679" s="52">
        <v>0</v>
      </c>
      <c r="U679" s="52">
        <v>0</v>
      </c>
      <c r="V679" s="52">
        <v>0</v>
      </c>
      <c r="W679" s="52">
        <v>0</v>
      </c>
      <c r="X679" s="52">
        <v>0</v>
      </c>
      <c r="Y679" s="52">
        <v>0</v>
      </c>
      <c r="Z679" s="52">
        <v>0</v>
      </c>
      <c r="AA679" s="25">
        <v>0</v>
      </c>
      <c r="AB679" s="25">
        <v>0</v>
      </c>
      <c r="AC679" s="25">
        <v>0</v>
      </c>
      <c r="AD679" s="25">
        <v>0</v>
      </c>
      <c r="AE679" s="25">
        <v>0</v>
      </c>
      <c r="AF679" s="25">
        <v>0</v>
      </c>
      <c r="AG679" s="25">
        <v>0</v>
      </c>
      <c r="AH679" s="25">
        <v>0</v>
      </c>
      <c r="AI679" s="25">
        <v>0</v>
      </c>
      <c r="AJ679" s="25">
        <v>0</v>
      </c>
      <c r="AK679" s="25">
        <v>0</v>
      </c>
      <c r="AL679" s="25">
        <v>0</v>
      </c>
      <c r="AM679" s="95">
        <v>0</v>
      </c>
      <c r="AN679" s="95" t="e">
        <f ca="1">IF(MengeInEEGSummieren(M679),AM679,0)</f>
        <v>#NAME?</v>
      </c>
      <c r="AO679" s="95">
        <f t="shared" si="66"/>
        <v>0</v>
      </c>
      <c r="AP679" s="95">
        <f t="shared" si="67"/>
        <v>0</v>
      </c>
      <c r="AS679">
        <v>0</v>
      </c>
      <c r="AT679">
        <v>0</v>
      </c>
      <c r="AU679" t="e">
        <f t="shared" ca="1" si="68"/>
        <v>#NAME?</v>
      </c>
    </row>
    <row r="680" spans="1:47" x14ac:dyDescent="0.15">
      <c r="A680" s="21" t="s">
        <v>1131</v>
      </c>
      <c r="B680" s="22" t="s">
        <v>17</v>
      </c>
      <c r="C680" s="42">
        <v>2002</v>
      </c>
      <c r="D680" s="22" t="s">
        <v>785</v>
      </c>
      <c r="E680" s="22" t="s">
        <v>773</v>
      </c>
      <c r="F680" s="23">
        <v>22.1</v>
      </c>
      <c r="G680" s="23">
        <v>22.1</v>
      </c>
      <c r="H680" s="24">
        <f t="shared" si="63"/>
        <v>0</v>
      </c>
      <c r="I680" s="153">
        <v>0</v>
      </c>
      <c r="J680" s="24">
        <f t="shared" si="64"/>
        <v>0</v>
      </c>
      <c r="K680" s="25">
        <f t="shared" si="65"/>
        <v>0</v>
      </c>
      <c r="L680">
        <v>0</v>
      </c>
      <c r="M680">
        <v>32964608</v>
      </c>
      <c r="N680">
        <v>42065747</v>
      </c>
      <c r="O680" s="52">
        <v>0</v>
      </c>
      <c r="P680" s="52">
        <v>0</v>
      </c>
      <c r="Q680" s="52">
        <v>0</v>
      </c>
      <c r="R680" s="52">
        <v>0</v>
      </c>
      <c r="S680" s="52">
        <v>0</v>
      </c>
      <c r="T680" s="52">
        <v>0</v>
      </c>
      <c r="U680" s="52">
        <v>0</v>
      </c>
      <c r="V680" s="52">
        <v>0</v>
      </c>
      <c r="W680" s="52">
        <v>0</v>
      </c>
      <c r="X680" s="52">
        <v>0</v>
      </c>
      <c r="Y680" s="52">
        <v>0</v>
      </c>
      <c r="Z680" s="52">
        <v>0</v>
      </c>
      <c r="AA680" s="25">
        <v>0</v>
      </c>
      <c r="AB680" s="25">
        <v>0</v>
      </c>
      <c r="AC680" s="25">
        <v>0</v>
      </c>
      <c r="AD680" s="25">
        <v>0</v>
      </c>
      <c r="AE680" s="25">
        <v>0</v>
      </c>
      <c r="AF680" s="25">
        <v>0</v>
      </c>
      <c r="AG680" s="25">
        <v>0</v>
      </c>
      <c r="AH680" s="25">
        <v>0</v>
      </c>
      <c r="AI680" s="25">
        <v>0</v>
      </c>
      <c r="AJ680" s="25">
        <v>0</v>
      </c>
      <c r="AK680" s="25">
        <v>0</v>
      </c>
      <c r="AL680" s="25">
        <v>0</v>
      </c>
      <c r="AM680" s="95">
        <v>0</v>
      </c>
      <c r="AN680" s="95" t="e">
        <f ca="1">IF(MengeInEEGSummieren(M680),AM680,0)</f>
        <v>#NAME?</v>
      </c>
      <c r="AO680" s="95">
        <f t="shared" si="66"/>
        <v>0</v>
      </c>
      <c r="AP680" s="95">
        <f t="shared" si="67"/>
        <v>0</v>
      </c>
      <c r="AS680">
        <v>0</v>
      </c>
      <c r="AT680">
        <v>0</v>
      </c>
      <c r="AU680" t="e">
        <f t="shared" ca="1" si="68"/>
        <v>#NAME?</v>
      </c>
    </row>
    <row r="681" spans="1:47" x14ac:dyDescent="0.15">
      <c r="A681" s="21" t="s">
        <v>1132</v>
      </c>
      <c r="B681" s="22" t="s">
        <v>17</v>
      </c>
      <c r="C681" s="42">
        <v>2002</v>
      </c>
      <c r="D681" s="22" t="s">
        <v>787</v>
      </c>
      <c r="E681" s="22" t="s">
        <v>773</v>
      </c>
      <c r="F681" s="23">
        <v>23.1</v>
      </c>
      <c r="G681" s="23">
        <v>23.1</v>
      </c>
      <c r="H681" s="24">
        <f t="shared" si="63"/>
        <v>0</v>
      </c>
      <c r="I681" s="153">
        <v>0</v>
      </c>
      <c r="J681" s="24">
        <f t="shared" si="64"/>
        <v>0</v>
      </c>
      <c r="K681" s="25">
        <f t="shared" si="65"/>
        <v>0</v>
      </c>
      <c r="L681">
        <v>0</v>
      </c>
      <c r="M681">
        <v>32964608</v>
      </c>
      <c r="N681">
        <v>42065747</v>
      </c>
      <c r="O681" s="52">
        <v>0</v>
      </c>
      <c r="P681" s="52">
        <v>0</v>
      </c>
      <c r="Q681" s="52">
        <v>0</v>
      </c>
      <c r="R681" s="52">
        <v>0</v>
      </c>
      <c r="S681" s="52">
        <v>0</v>
      </c>
      <c r="T681" s="52">
        <v>0</v>
      </c>
      <c r="U681" s="52">
        <v>0</v>
      </c>
      <c r="V681" s="52">
        <v>0</v>
      </c>
      <c r="W681" s="52">
        <v>0</v>
      </c>
      <c r="X681" s="52">
        <v>0</v>
      </c>
      <c r="Y681" s="52">
        <v>0</v>
      </c>
      <c r="Z681" s="52">
        <v>0</v>
      </c>
      <c r="AA681" s="25">
        <v>0</v>
      </c>
      <c r="AB681" s="25">
        <v>0</v>
      </c>
      <c r="AC681" s="25">
        <v>0</v>
      </c>
      <c r="AD681" s="25">
        <v>0</v>
      </c>
      <c r="AE681" s="25">
        <v>0</v>
      </c>
      <c r="AF681" s="25">
        <v>0</v>
      </c>
      <c r="AG681" s="25">
        <v>0</v>
      </c>
      <c r="AH681" s="25">
        <v>0</v>
      </c>
      <c r="AI681" s="25">
        <v>0</v>
      </c>
      <c r="AJ681" s="25">
        <v>0</v>
      </c>
      <c r="AK681" s="25">
        <v>0</v>
      </c>
      <c r="AL681" s="25">
        <v>0</v>
      </c>
      <c r="AM681" s="95">
        <v>0</v>
      </c>
      <c r="AN681" s="95" t="e">
        <f ca="1">IF(MengeInEEGSummieren(M681),AM681,0)</f>
        <v>#NAME?</v>
      </c>
      <c r="AO681" s="95">
        <f t="shared" si="66"/>
        <v>0</v>
      </c>
      <c r="AP681" s="95">
        <f t="shared" si="67"/>
        <v>0</v>
      </c>
      <c r="AS681">
        <v>0</v>
      </c>
      <c r="AT681">
        <v>0</v>
      </c>
      <c r="AU681" t="e">
        <f t="shared" ca="1" si="68"/>
        <v>#NAME?</v>
      </c>
    </row>
    <row r="682" spans="1:47" x14ac:dyDescent="0.15">
      <c r="A682" s="21" t="s">
        <v>1133</v>
      </c>
      <c r="B682" s="22" t="s">
        <v>17</v>
      </c>
      <c r="C682" s="42">
        <v>2002</v>
      </c>
      <c r="D682" s="22" t="s">
        <v>789</v>
      </c>
      <c r="E682" s="22" t="s">
        <v>773</v>
      </c>
      <c r="F682" s="23">
        <v>22.1</v>
      </c>
      <c r="G682" s="23">
        <v>22.1</v>
      </c>
      <c r="H682" s="24">
        <f t="shared" si="63"/>
        <v>0</v>
      </c>
      <c r="I682" s="153">
        <v>0</v>
      </c>
      <c r="J682" s="24">
        <f t="shared" si="64"/>
        <v>0</v>
      </c>
      <c r="K682" s="25">
        <f t="shared" si="65"/>
        <v>0</v>
      </c>
      <c r="L682">
        <v>0</v>
      </c>
      <c r="M682">
        <v>32964608</v>
      </c>
      <c r="N682">
        <v>42065747</v>
      </c>
      <c r="O682" s="52">
        <v>0</v>
      </c>
      <c r="P682" s="52">
        <v>0</v>
      </c>
      <c r="Q682" s="52">
        <v>0</v>
      </c>
      <c r="R682" s="52">
        <v>0</v>
      </c>
      <c r="S682" s="52">
        <v>0</v>
      </c>
      <c r="T682" s="52">
        <v>0</v>
      </c>
      <c r="U682" s="52">
        <v>0</v>
      </c>
      <c r="V682" s="52">
        <v>0</v>
      </c>
      <c r="W682" s="52">
        <v>0</v>
      </c>
      <c r="X682" s="52">
        <v>0</v>
      </c>
      <c r="Y682" s="52">
        <v>0</v>
      </c>
      <c r="Z682" s="52">
        <v>0</v>
      </c>
      <c r="AA682" s="25">
        <v>0</v>
      </c>
      <c r="AB682" s="25">
        <v>0</v>
      </c>
      <c r="AC682" s="25">
        <v>0</v>
      </c>
      <c r="AD682" s="25">
        <v>0</v>
      </c>
      <c r="AE682" s="25">
        <v>0</v>
      </c>
      <c r="AF682" s="25">
        <v>0</v>
      </c>
      <c r="AG682" s="25">
        <v>0</v>
      </c>
      <c r="AH682" s="25">
        <v>0</v>
      </c>
      <c r="AI682" s="25">
        <v>0</v>
      </c>
      <c r="AJ682" s="25">
        <v>0</v>
      </c>
      <c r="AK682" s="25">
        <v>0</v>
      </c>
      <c r="AL682" s="25">
        <v>0</v>
      </c>
      <c r="AM682" s="95">
        <v>0</v>
      </c>
      <c r="AN682" s="95" t="e">
        <f ca="1">IF(MengeInEEGSummieren(M682),AM682,0)</f>
        <v>#NAME?</v>
      </c>
      <c r="AO682" s="95">
        <f t="shared" si="66"/>
        <v>0</v>
      </c>
      <c r="AP682" s="95">
        <f t="shared" si="67"/>
        <v>0</v>
      </c>
      <c r="AS682">
        <v>0</v>
      </c>
      <c r="AT682">
        <v>0</v>
      </c>
      <c r="AU682" t="e">
        <f t="shared" ca="1" si="68"/>
        <v>#NAME?</v>
      </c>
    </row>
    <row r="683" spans="1:47" x14ac:dyDescent="0.15">
      <c r="A683" s="21" t="s">
        <v>1134</v>
      </c>
      <c r="B683" s="22" t="s">
        <v>17</v>
      </c>
      <c r="C683" s="42">
        <v>2002</v>
      </c>
      <c r="D683" s="22" t="s">
        <v>791</v>
      </c>
      <c r="E683" s="22" t="s">
        <v>773</v>
      </c>
      <c r="F683" s="23">
        <v>23.1</v>
      </c>
      <c r="G683" s="23">
        <v>23.1</v>
      </c>
      <c r="H683" s="24">
        <f t="shared" si="63"/>
        <v>0</v>
      </c>
      <c r="I683" s="153">
        <v>0</v>
      </c>
      <c r="J683" s="24">
        <f t="shared" si="64"/>
        <v>0</v>
      </c>
      <c r="K683" s="25">
        <f t="shared" si="65"/>
        <v>0</v>
      </c>
      <c r="L683">
        <v>0</v>
      </c>
      <c r="M683">
        <v>32964608</v>
      </c>
      <c r="N683">
        <v>42065747</v>
      </c>
      <c r="O683" s="52">
        <v>0</v>
      </c>
      <c r="P683" s="52">
        <v>0</v>
      </c>
      <c r="Q683" s="52">
        <v>0</v>
      </c>
      <c r="R683" s="52">
        <v>0</v>
      </c>
      <c r="S683" s="52">
        <v>0</v>
      </c>
      <c r="T683" s="52">
        <v>0</v>
      </c>
      <c r="U683" s="52">
        <v>0</v>
      </c>
      <c r="V683" s="52">
        <v>0</v>
      </c>
      <c r="W683" s="52">
        <v>0</v>
      </c>
      <c r="X683" s="52">
        <v>0</v>
      </c>
      <c r="Y683" s="52">
        <v>0</v>
      </c>
      <c r="Z683" s="52">
        <v>0</v>
      </c>
      <c r="AA683" s="25">
        <v>0</v>
      </c>
      <c r="AB683" s="25">
        <v>0</v>
      </c>
      <c r="AC683" s="25">
        <v>0</v>
      </c>
      <c r="AD683" s="25">
        <v>0</v>
      </c>
      <c r="AE683" s="25">
        <v>0</v>
      </c>
      <c r="AF683" s="25">
        <v>0</v>
      </c>
      <c r="AG683" s="25">
        <v>0</v>
      </c>
      <c r="AH683" s="25">
        <v>0</v>
      </c>
      <c r="AI683" s="25">
        <v>0</v>
      </c>
      <c r="AJ683" s="25">
        <v>0</v>
      </c>
      <c r="AK683" s="25">
        <v>0</v>
      </c>
      <c r="AL683" s="25">
        <v>0</v>
      </c>
      <c r="AM683" s="95">
        <v>0</v>
      </c>
      <c r="AN683" s="95" t="e">
        <f ca="1">IF(MengeInEEGSummieren(M683),AM683,0)</f>
        <v>#NAME?</v>
      </c>
      <c r="AO683" s="95">
        <f t="shared" si="66"/>
        <v>0</v>
      </c>
      <c r="AP683" s="95">
        <f t="shared" si="67"/>
        <v>0</v>
      </c>
      <c r="AS683">
        <v>0</v>
      </c>
      <c r="AT683">
        <v>0</v>
      </c>
      <c r="AU683" t="e">
        <f t="shared" ca="1" si="68"/>
        <v>#NAME?</v>
      </c>
    </row>
    <row r="684" spans="1:47" x14ac:dyDescent="0.15">
      <c r="A684" s="21" t="s">
        <v>1135</v>
      </c>
      <c r="B684" s="22" t="s">
        <v>17</v>
      </c>
      <c r="C684" s="42">
        <v>2002</v>
      </c>
      <c r="D684" s="22" t="s">
        <v>793</v>
      </c>
      <c r="E684" s="22" t="s">
        <v>770</v>
      </c>
      <c r="F684" s="23">
        <v>20.100000000000001</v>
      </c>
      <c r="G684" s="23">
        <v>20.100000000000001</v>
      </c>
      <c r="H684" s="24">
        <f t="shared" si="63"/>
        <v>0</v>
      </c>
      <c r="I684" s="153">
        <v>0</v>
      </c>
      <c r="J684" s="24">
        <f t="shared" si="64"/>
        <v>0</v>
      </c>
      <c r="K684" s="25">
        <f t="shared" si="65"/>
        <v>0</v>
      </c>
      <c r="L684">
        <v>0</v>
      </c>
      <c r="M684">
        <v>32964608</v>
      </c>
      <c r="N684">
        <v>42065747</v>
      </c>
      <c r="O684" s="52">
        <v>0</v>
      </c>
      <c r="P684" s="52">
        <v>0</v>
      </c>
      <c r="Q684" s="52">
        <v>0</v>
      </c>
      <c r="R684" s="52">
        <v>0</v>
      </c>
      <c r="S684" s="52">
        <v>0</v>
      </c>
      <c r="T684" s="52">
        <v>0</v>
      </c>
      <c r="U684" s="52">
        <v>0</v>
      </c>
      <c r="V684" s="52">
        <v>0</v>
      </c>
      <c r="W684" s="52">
        <v>0</v>
      </c>
      <c r="X684" s="52">
        <v>0</v>
      </c>
      <c r="Y684" s="52">
        <v>0</v>
      </c>
      <c r="Z684" s="52">
        <v>0</v>
      </c>
      <c r="AA684" s="25">
        <v>0</v>
      </c>
      <c r="AB684" s="25">
        <v>0</v>
      </c>
      <c r="AC684" s="25">
        <v>0</v>
      </c>
      <c r="AD684" s="25">
        <v>0</v>
      </c>
      <c r="AE684" s="25">
        <v>0</v>
      </c>
      <c r="AF684" s="25">
        <v>0</v>
      </c>
      <c r="AG684" s="25">
        <v>0</v>
      </c>
      <c r="AH684" s="25">
        <v>0</v>
      </c>
      <c r="AI684" s="25">
        <v>0</v>
      </c>
      <c r="AJ684" s="25">
        <v>0</v>
      </c>
      <c r="AK684" s="25">
        <v>0</v>
      </c>
      <c r="AL684" s="25">
        <v>0</v>
      </c>
      <c r="AM684" s="95">
        <v>0</v>
      </c>
      <c r="AN684" s="95" t="e">
        <f ca="1">IF(MengeInEEGSummieren(M684),AM684,0)</f>
        <v>#NAME?</v>
      </c>
      <c r="AO684" s="95">
        <f t="shared" si="66"/>
        <v>0</v>
      </c>
      <c r="AP684" s="95">
        <f t="shared" si="67"/>
        <v>0</v>
      </c>
      <c r="AS684">
        <v>0</v>
      </c>
      <c r="AT684">
        <v>0</v>
      </c>
      <c r="AU684" t="e">
        <f t="shared" ca="1" si="68"/>
        <v>#NAME?</v>
      </c>
    </row>
    <row r="685" spans="1:47" x14ac:dyDescent="0.15">
      <c r="A685" s="21" t="s">
        <v>1136</v>
      </c>
      <c r="B685" s="22" t="s">
        <v>17</v>
      </c>
      <c r="C685" s="42">
        <v>2002</v>
      </c>
      <c r="D685" s="22" t="s">
        <v>795</v>
      </c>
      <c r="E685" s="22" t="s">
        <v>770</v>
      </c>
      <c r="F685" s="23">
        <v>18.100000000000001</v>
      </c>
      <c r="G685" s="23">
        <v>18.100000000000001</v>
      </c>
      <c r="H685" s="24">
        <f t="shared" si="63"/>
        <v>0</v>
      </c>
      <c r="I685" s="153">
        <v>0</v>
      </c>
      <c r="J685" s="24">
        <f t="shared" si="64"/>
        <v>0</v>
      </c>
      <c r="K685" s="25">
        <f t="shared" si="65"/>
        <v>0</v>
      </c>
      <c r="L685">
        <v>0</v>
      </c>
      <c r="M685">
        <v>32964608</v>
      </c>
      <c r="N685">
        <v>42065747</v>
      </c>
      <c r="O685" s="52">
        <v>0</v>
      </c>
      <c r="P685" s="52">
        <v>0</v>
      </c>
      <c r="Q685" s="52">
        <v>0</v>
      </c>
      <c r="R685" s="52">
        <v>0</v>
      </c>
      <c r="S685" s="52">
        <v>0</v>
      </c>
      <c r="T685" s="52">
        <v>0</v>
      </c>
      <c r="U685" s="52">
        <v>0</v>
      </c>
      <c r="V685" s="52">
        <v>0</v>
      </c>
      <c r="W685" s="52">
        <v>0</v>
      </c>
      <c r="X685" s="52">
        <v>0</v>
      </c>
      <c r="Y685" s="52">
        <v>0</v>
      </c>
      <c r="Z685" s="52">
        <v>0</v>
      </c>
      <c r="AA685" s="25">
        <v>0</v>
      </c>
      <c r="AB685" s="25">
        <v>0</v>
      </c>
      <c r="AC685" s="25">
        <v>0</v>
      </c>
      <c r="AD685" s="25">
        <v>0</v>
      </c>
      <c r="AE685" s="25">
        <v>0</v>
      </c>
      <c r="AF685" s="25">
        <v>0</v>
      </c>
      <c r="AG685" s="25">
        <v>0</v>
      </c>
      <c r="AH685" s="25">
        <v>0</v>
      </c>
      <c r="AI685" s="25">
        <v>0</v>
      </c>
      <c r="AJ685" s="25">
        <v>0</v>
      </c>
      <c r="AK685" s="25">
        <v>0</v>
      </c>
      <c r="AL685" s="25">
        <v>0</v>
      </c>
      <c r="AM685" s="95">
        <v>0</v>
      </c>
      <c r="AN685" s="95" t="e">
        <f ca="1">IF(MengeInEEGSummieren(M685),AM685,0)</f>
        <v>#NAME?</v>
      </c>
      <c r="AO685" s="95">
        <f t="shared" si="66"/>
        <v>0</v>
      </c>
      <c r="AP685" s="95">
        <f t="shared" si="67"/>
        <v>0</v>
      </c>
      <c r="AS685">
        <v>0</v>
      </c>
      <c r="AT685">
        <v>0</v>
      </c>
      <c r="AU685" t="e">
        <f t="shared" ca="1" si="68"/>
        <v>#NAME?</v>
      </c>
    </row>
    <row r="686" spans="1:47" x14ac:dyDescent="0.15">
      <c r="A686" s="21" t="s">
        <v>1137</v>
      </c>
      <c r="B686" s="22" t="s">
        <v>17</v>
      </c>
      <c r="C686" s="42">
        <v>2002</v>
      </c>
      <c r="D686" s="22" t="s">
        <v>797</v>
      </c>
      <c r="E686" s="22" t="s">
        <v>773</v>
      </c>
      <c r="F686" s="23">
        <v>21.1</v>
      </c>
      <c r="G686" s="23">
        <v>21.1</v>
      </c>
      <c r="H686" s="24">
        <f t="shared" si="63"/>
        <v>0</v>
      </c>
      <c r="I686" s="153">
        <v>0</v>
      </c>
      <c r="J686" s="24">
        <f t="shared" si="64"/>
        <v>0</v>
      </c>
      <c r="K686" s="25">
        <f t="shared" si="65"/>
        <v>0</v>
      </c>
      <c r="L686">
        <v>0</v>
      </c>
      <c r="M686">
        <v>32964608</v>
      </c>
      <c r="N686">
        <v>42065747</v>
      </c>
      <c r="O686" s="52">
        <v>0</v>
      </c>
      <c r="P686" s="52">
        <v>0</v>
      </c>
      <c r="Q686" s="52">
        <v>0</v>
      </c>
      <c r="R686" s="52">
        <v>0</v>
      </c>
      <c r="S686" s="52">
        <v>0</v>
      </c>
      <c r="T686" s="52">
        <v>0</v>
      </c>
      <c r="U686" s="52">
        <v>0</v>
      </c>
      <c r="V686" s="52">
        <v>0</v>
      </c>
      <c r="W686" s="52">
        <v>0</v>
      </c>
      <c r="X686" s="52">
        <v>0</v>
      </c>
      <c r="Y686" s="52">
        <v>0</v>
      </c>
      <c r="Z686" s="52">
        <v>0</v>
      </c>
      <c r="AA686" s="25">
        <v>0</v>
      </c>
      <c r="AB686" s="25">
        <v>0</v>
      </c>
      <c r="AC686" s="25">
        <v>0</v>
      </c>
      <c r="AD686" s="25">
        <v>0</v>
      </c>
      <c r="AE686" s="25">
        <v>0</v>
      </c>
      <c r="AF686" s="25">
        <v>0</v>
      </c>
      <c r="AG686" s="25">
        <v>0</v>
      </c>
      <c r="AH686" s="25">
        <v>0</v>
      </c>
      <c r="AI686" s="25">
        <v>0</v>
      </c>
      <c r="AJ686" s="25">
        <v>0</v>
      </c>
      <c r="AK686" s="25">
        <v>0</v>
      </c>
      <c r="AL686" s="25">
        <v>0</v>
      </c>
      <c r="AM686" s="95">
        <v>0</v>
      </c>
      <c r="AN686" s="95" t="e">
        <f ca="1">IF(MengeInEEGSummieren(M686),AM686,0)</f>
        <v>#NAME?</v>
      </c>
      <c r="AO686" s="95">
        <f t="shared" si="66"/>
        <v>0</v>
      </c>
      <c r="AP686" s="95">
        <f t="shared" si="67"/>
        <v>0</v>
      </c>
      <c r="AS686">
        <v>0</v>
      </c>
      <c r="AT686">
        <v>0</v>
      </c>
      <c r="AU686" t="e">
        <f t="shared" ca="1" si="68"/>
        <v>#NAME?</v>
      </c>
    </row>
    <row r="687" spans="1:47" x14ac:dyDescent="0.15">
      <c r="A687" s="21" t="s">
        <v>1138</v>
      </c>
      <c r="B687" s="22" t="s">
        <v>17</v>
      </c>
      <c r="C687" s="42">
        <v>2002</v>
      </c>
      <c r="D687" s="22" t="s">
        <v>799</v>
      </c>
      <c r="E687" s="22" t="s">
        <v>773</v>
      </c>
      <c r="F687" s="23">
        <v>22.1</v>
      </c>
      <c r="G687" s="23">
        <v>22.1</v>
      </c>
      <c r="H687" s="24">
        <f t="shared" si="63"/>
        <v>0</v>
      </c>
      <c r="I687" s="153">
        <v>0</v>
      </c>
      <c r="J687" s="24">
        <f t="shared" si="64"/>
        <v>0</v>
      </c>
      <c r="K687" s="25">
        <f t="shared" si="65"/>
        <v>0</v>
      </c>
      <c r="L687">
        <v>0</v>
      </c>
      <c r="M687">
        <v>32964608</v>
      </c>
      <c r="N687">
        <v>42065747</v>
      </c>
      <c r="O687" s="52">
        <v>0</v>
      </c>
      <c r="P687" s="52">
        <v>0</v>
      </c>
      <c r="Q687" s="52">
        <v>0</v>
      </c>
      <c r="R687" s="52">
        <v>0</v>
      </c>
      <c r="S687" s="52">
        <v>0</v>
      </c>
      <c r="T687" s="52">
        <v>0</v>
      </c>
      <c r="U687" s="52">
        <v>0</v>
      </c>
      <c r="V687" s="52">
        <v>0</v>
      </c>
      <c r="W687" s="52">
        <v>0</v>
      </c>
      <c r="X687" s="52">
        <v>0</v>
      </c>
      <c r="Y687" s="52">
        <v>0</v>
      </c>
      <c r="Z687" s="52">
        <v>0</v>
      </c>
      <c r="AA687" s="25">
        <v>0</v>
      </c>
      <c r="AB687" s="25">
        <v>0</v>
      </c>
      <c r="AC687" s="25">
        <v>0</v>
      </c>
      <c r="AD687" s="25">
        <v>0</v>
      </c>
      <c r="AE687" s="25">
        <v>0</v>
      </c>
      <c r="AF687" s="25">
        <v>0</v>
      </c>
      <c r="AG687" s="25">
        <v>0</v>
      </c>
      <c r="AH687" s="25">
        <v>0</v>
      </c>
      <c r="AI687" s="25">
        <v>0</v>
      </c>
      <c r="AJ687" s="25">
        <v>0</v>
      </c>
      <c r="AK687" s="25">
        <v>0</v>
      </c>
      <c r="AL687" s="25">
        <v>0</v>
      </c>
      <c r="AM687" s="95">
        <v>0</v>
      </c>
      <c r="AN687" s="95" t="e">
        <f ca="1">IF(MengeInEEGSummieren(M687),AM687,0)</f>
        <v>#NAME?</v>
      </c>
      <c r="AO687" s="95">
        <f t="shared" si="66"/>
        <v>0</v>
      </c>
      <c r="AP687" s="95">
        <f t="shared" si="67"/>
        <v>0</v>
      </c>
      <c r="AS687">
        <v>0</v>
      </c>
      <c r="AT687">
        <v>0</v>
      </c>
      <c r="AU687" t="e">
        <f t="shared" ca="1" si="68"/>
        <v>#NAME?</v>
      </c>
    </row>
    <row r="688" spans="1:47" x14ac:dyDescent="0.15">
      <c r="A688" s="21" t="s">
        <v>1139</v>
      </c>
      <c r="B688" s="22" t="s">
        <v>17</v>
      </c>
      <c r="C688" s="42">
        <v>2002</v>
      </c>
      <c r="D688" s="22" t="s">
        <v>801</v>
      </c>
      <c r="E688" s="22" t="s">
        <v>773</v>
      </c>
      <c r="F688" s="23">
        <v>21.1</v>
      </c>
      <c r="G688" s="23">
        <v>21.1</v>
      </c>
      <c r="H688" s="24">
        <f t="shared" si="63"/>
        <v>0</v>
      </c>
      <c r="I688" s="153">
        <v>0</v>
      </c>
      <c r="J688" s="24">
        <f t="shared" si="64"/>
        <v>0</v>
      </c>
      <c r="K688" s="25">
        <f t="shared" si="65"/>
        <v>0</v>
      </c>
      <c r="L688">
        <v>0</v>
      </c>
      <c r="M688">
        <v>32964608</v>
      </c>
      <c r="N688">
        <v>42065747</v>
      </c>
      <c r="O688" s="52">
        <v>0</v>
      </c>
      <c r="P688" s="52">
        <v>0</v>
      </c>
      <c r="Q688" s="52">
        <v>0</v>
      </c>
      <c r="R688" s="52">
        <v>0</v>
      </c>
      <c r="S688" s="52">
        <v>0</v>
      </c>
      <c r="T688" s="52">
        <v>0</v>
      </c>
      <c r="U688" s="52">
        <v>0</v>
      </c>
      <c r="V688" s="52">
        <v>0</v>
      </c>
      <c r="W688" s="52">
        <v>0</v>
      </c>
      <c r="X688" s="52">
        <v>0</v>
      </c>
      <c r="Y688" s="52">
        <v>0</v>
      </c>
      <c r="Z688" s="52">
        <v>0</v>
      </c>
      <c r="AA688" s="25">
        <v>0</v>
      </c>
      <c r="AB688" s="25">
        <v>0</v>
      </c>
      <c r="AC688" s="25">
        <v>0</v>
      </c>
      <c r="AD688" s="25">
        <v>0</v>
      </c>
      <c r="AE688" s="25">
        <v>0</v>
      </c>
      <c r="AF688" s="25">
        <v>0</v>
      </c>
      <c r="AG688" s="25">
        <v>0</v>
      </c>
      <c r="AH688" s="25">
        <v>0</v>
      </c>
      <c r="AI688" s="25">
        <v>0</v>
      </c>
      <c r="AJ688" s="25">
        <v>0</v>
      </c>
      <c r="AK688" s="25">
        <v>0</v>
      </c>
      <c r="AL688" s="25">
        <v>0</v>
      </c>
      <c r="AM688" s="95">
        <v>0</v>
      </c>
      <c r="AN688" s="95" t="e">
        <f ca="1">IF(MengeInEEGSummieren(M688),AM688,0)</f>
        <v>#NAME?</v>
      </c>
      <c r="AO688" s="95">
        <f t="shared" si="66"/>
        <v>0</v>
      </c>
      <c r="AP688" s="95">
        <f t="shared" si="67"/>
        <v>0</v>
      </c>
      <c r="AS688">
        <v>0</v>
      </c>
      <c r="AT688">
        <v>0</v>
      </c>
      <c r="AU688" t="e">
        <f t="shared" ca="1" si="68"/>
        <v>#NAME?</v>
      </c>
    </row>
    <row r="689" spans="1:47" x14ac:dyDescent="0.15">
      <c r="A689" s="21" t="s">
        <v>1140</v>
      </c>
      <c r="B689" s="22" t="s">
        <v>17</v>
      </c>
      <c r="C689" s="42">
        <v>2002</v>
      </c>
      <c r="D689" s="22" t="s">
        <v>803</v>
      </c>
      <c r="E689" s="22" t="s">
        <v>773</v>
      </c>
      <c r="F689" s="23">
        <v>22.1</v>
      </c>
      <c r="G689" s="23">
        <v>22.1</v>
      </c>
      <c r="H689" s="24">
        <f t="shared" si="63"/>
        <v>0</v>
      </c>
      <c r="I689" s="153">
        <v>0</v>
      </c>
      <c r="J689" s="24">
        <f t="shared" si="64"/>
        <v>0</v>
      </c>
      <c r="K689" s="25">
        <f t="shared" si="65"/>
        <v>0</v>
      </c>
      <c r="L689">
        <v>0</v>
      </c>
      <c r="M689">
        <v>32964608</v>
      </c>
      <c r="N689">
        <v>42065747</v>
      </c>
      <c r="O689" s="52">
        <v>0</v>
      </c>
      <c r="P689" s="52">
        <v>0</v>
      </c>
      <c r="Q689" s="52">
        <v>0</v>
      </c>
      <c r="R689" s="52">
        <v>0</v>
      </c>
      <c r="S689" s="52">
        <v>0</v>
      </c>
      <c r="T689" s="52">
        <v>0</v>
      </c>
      <c r="U689" s="52">
        <v>0</v>
      </c>
      <c r="V689" s="52">
        <v>0</v>
      </c>
      <c r="W689" s="52">
        <v>0</v>
      </c>
      <c r="X689" s="52">
        <v>0</v>
      </c>
      <c r="Y689" s="52">
        <v>0</v>
      </c>
      <c r="Z689" s="52">
        <v>0</v>
      </c>
      <c r="AA689" s="25">
        <v>0</v>
      </c>
      <c r="AB689" s="25">
        <v>0</v>
      </c>
      <c r="AC689" s="25">
        <v>0</v>
      </c>
      <c r="AD689" s="25">
        <v>0</v>
      </c>
      <c r="AE689" s="25">
        <v>0</v>
      </c>
      <c r="AF689" s="25">
        <v>0</v>
      </c>
      <c r="AG689" s="25">
        <v>0</v>
      </c>
      <c r="AH689" s="25">
        <v>0</v>
      </c>
      <c r="AI689" s="25">
        <v>0</v>
      </c>
      <c r="AJ689" s="25">
        <v>0</v>
      </c>
      <c r="AK689" s="25">
        <v>0</v>
      </c>
      <c r="AL689" s="25">
        <v>0</v>
      </c>
      <c r="AM689" s="95">
        <v>0</v>
      </c>
      <c r="AN689" s="95" t="e">
        <f ca="1">IF(MengeInEEGSummieren(M689),AM689,0)</f>
        <v>#NAME?</v>
      </c>
      <c r="AO689" s="95">
        <f t="shared" si="66"/>
        <v>0</v>
      </c>
      <c r="AP689" s="95">
        <f t="shared" si="67"/>
        <v>0</v>
      </c>
      <c r="AS689">
        <v>0</v>
      </c>
      <c r="AT689">
        <v>0</v>
      </c>
      <c r="AU689" t="e">
        <f t="shared" ca="1" si="68"/>
        <v>#NAME?</v>
      </c>
    </row>
    <row r="690" spans="1:47" x14ac:dyDescent="0.15">
      <c r="A690" s="21" t="s">
        <v>1141</v>
      </c>
      <c r="B690" s="22" t="s">
        <v>17</v>
      </c>
      <c r="C690" s="42">
        <v>2002</v>
      </c>
      <c r="D690" s="22" t="s">
        <v>805</v>
      </c>
      <c r="E690" s="22" t="s">
        <v>770</v>
      </c>
      <c r="F690" s="23">
        <v>19.100000000000001</v>
      </c>
      <c r="G690" s="23">
        <v>19.100000000000001</v>
      </c>
      <c r="H690" s="24">
        <f t="shared" si="63"/>
        <v>0</v>
      </c>
      <c r="I690" s="153">
        <v>0</v>
      </c>
      <c r="J690" s="24">
        <f t="shared" si="64"/>
        <v>0</v>
      </c>
      <c r="K690" s="25">
        <f t="shared" si="65"/>
        <v>0</v>
      </c>
      <c r="L690">
        <v>0</v>
      </c>
      <c r="M690">
        <v>32964608</v>
      </c>
      <c r="N690">
        <v>42065747</v>
      </c>
      <c r="O690" s="52">
        <v>0</v>
      </c>
      <c r="P690" s="52">
        <v>0</v>
      </c>
      <c r="Q690" s="52">
        <v>0</v>
      </c>
      <c r="R690" s="52">
        <v>0</v>
      </c>
      <c r="S690" s="52">
        <v>0</v>
      </c>
      <c r="T690" s="52">
        <v>0</v>
      </c>
      <c r="U690" s="52">
        <v>0</v>
      </c>
      <c r="V690" s="52">
        <v>0</v>
      </c>
      <c r="W690" s="52">
        <v>0</v>
      </c>
      <c r="X690" s="52">
        <v>0</v>
      </c>
      <c r="Y690" s="52">
        <v>0</v>
      </c>
      <c r="Z690" s="52">
        <v>0</v>
      </c>
      <c r="AA690" s="25">
        <v>0</v>
      </c>
      <c r="AB690" s="25">
        <v>0</v>
      </c>
      <c r="AC690" s="25">
        <v>0</v>
      </c>
      <c r="AD690" s="25">
        <v>0</v>
      </c>
      <c r="AE690" s="25">
        <v>0</v>
      </c>
      <c r="AF690" s="25">
        <v>0</v>
      </c>
      <c r="AG690" s="25">
        <v>0</v>
      </c>
      <c r="AH690" s="25">
        <v>0</v>
      </c>
      <c r="AI690" s="25">
        <v>0</v>
      </c>
      <c r="AJ690" s="25">
        <v>0</v>
      </c>
      <c r="AK690" s="25">
        <v>0</v>
      </c>
      <c r="AL690" s="25">
        <v>0</v>
      </c>
      <c r="AM690" s="95">
        <v>0</v>
      </c>
      <c r="AN690" s="95" t="e">
        <f ca="1">IF(MengeInEEGSummieren(M690),AM690,0)</f>
        <v>#NAME?</v>
      </c>
      <c r="AO690" s="95">
        <f t="shared" si="66"/>
        <v>0</v>
      </c>
      <c r="AP690" s="95">
        <f t="shared" si="67"/>
        <v>0</v>
      </c>
      <c r="AS690">
        <v>0</v>
      </c>
      <c r="AT690">
        <v>0</v>
      </c>
      <c r="AU690" t="e">
        <f t="shared" ca="1" si="68"/>
        <v>#NAME?</v>
      </c>
    </row>
    <row r="691" spans="1:47" x14ac:dyDescent="0.15">
      <c r="A691" s="21" t="s">
        <v>1142</v>
      </c>
      <c r="B691" s="22" t="s">
        <v>17</v>
      </c>
      <c r="C691" s="42">
        <v>2002</v>
      </c>
      <c r="D691" s="22" t="s">
        <v>807</v>
      </c>
      <c r="E691" s="22" t="s">
        <v>770</v>
      </c>
      <c r="F691" s="23">
        <v>20.100000000000001</v>
      </c>
      <c r="G691" s="23">
        <v>20.100000000000001</v>
      </c>
      <c r="H691" s="24">
        <f t="shared" si="63"/>
        <v>0</v>
      </c>
      <c r="I691" s="153">
        <v>0</v>
      </c>
      <c r="J691" s="24">
        <f t="shared" si="64"/>
        <v>0</v>
      </c>
      <c r="K691" s="25">
        <f t="shared" si="65"/>
        <v>0</v>
      </c>
      <c r="L691">
        <v>0</v>
      </c>
      <c r="M691">
        <v>32964608</v>
      </c>
      <c r="N691">
        <v>42065747</v>
      </c>
      <c r="O691" s="52">
        <v>0</v>
      </c>
      <c r="P691" s="52">
        <v>0</v>
      </c>
      <c r="Q691" s="52">
        <v>0</v>
      </c>
      <c r="R691" s="52">
        <v>0</v>
      </c>
      <c r="S691" s="52">
        <v>0</v>
      </c>
      <c r="T691" s="52">
        <v>0</v>
      </c>
      <c r="U691" s="52">
        <v>0</v>
      </c>
      <c r="V691" s="52">
        <v>0</v>
      </c>
      <c r="W691" s="52">
        <v>0</v>
      </c>
      <c r="X691" s="52">
        <v>0</v>
      </c>
      <c r="Y691" s="52">
        <v>0</v>
      </c>
      <c r="Z691" s="52">
        <v>0</v>
      </c>
      <c r="AA691" s="25">
        <v>0</v>
      </c>
      <c r="AB691" s="25">
        <v>0</v>
      </c>
      <c r="AC691" s="25">
        <v>0</v>
      </c>
      <c r="AD691" s="25">
        <v>0</v>
      </c>
      <c r="AE691" s="25">
        <v>0</v>
      </c>
      <c r="AF691" s="25">
        <v>0</v>
      </c>
      <c r="AG691" s="25">
        <v>0</v>
      </c>
      <c r="AH691" s="25">
        <v>0</v>
      </c>
      <c r="AI691" s="25">
        <v>0</v>
      </c>
      <c r="AJ691" s="25">
        <v>0</v>
      </c>
      <c r="AK691" s="25">
        <v>0</v>
      </c>
      <c r="AL691" s="25">
        <v>0</v>
      </c>
      <c r="AM691" s="95">
        <v>0</v>
      </c>
      <c r="AN691" s="95" t="e">
        <f ca="1">IF(MengeInEEGSummieren(M691),AM691,0)</f>
        <v>#NAME?</v>
      </c>
      <c r="AO691" s="95">
        <f t="shared" si="66"/>
        <v>0</v>
      </c>
      <c r="AP691" s="95">
        <f t="shared" si="67"/>
        <v>0</v>
      </c>
      <c r="AS691">
        <v>0</v>
      </c>
      <c r="AT691">
        <v>0</v>
      </c>
      <c r="AU691" t="e">
        <f t="shared" ca="1" si="68"/>
        <v>#NAME?</v>
      </c>
    </row>
    <row r="692" spans="1:47" x14ac:dyDescent="0.15">
      <c r="A692" s="21" t="s">
        <v>1143</v>
      </c>
      <c r="B692" s="22" t="s">
        <v>17</v>
      </c>
      <c r="C692" s="42">
        <v>2002</v>
      </c>
      <c r="D692" s="22" t="s">
        <v>809</v>
      </c>
      <c r="E692" s="22" t="s">
        <v>773</v>
      </c>
      <c r="F692" s="23">
        <v>23.1</v>
      </c>
      <c r="G692" s="23">
        <v>23.1</v>
      </c>
      <c r="H692" s="24">
        <f t="shared" si="63"/>
        <v>0</v>
      </c>
      <c r="I692" s="153">
        <v>0</v>
      </c>
      <c r="J692" s="24">
        <f t="shared" si="64"/>
        <v>0</v>
      </c>
      <c r="K692" s="25">
        <f t="shared" si="65"/>
        <v>0</v>
      </c>
      <c r="L692">
        <v>0</v>
      </c>
      <c r="M692">
        <v>32964608</v>
      </c>
      <c r="N692">
        <v>42065747</v>
      </c>
      <c r="O692" s="52">
        <v>0</v>
      </c>
      <c r="P692" s="52">
        <v>0</v>
      </c>
      <c r="Q692" s="52">
        <v>0</v>
      </c>
      <c r="R692" s="52">
        <v>0</v>
      </c>
      <c r="S692" s="52">
        <v>0</v>
      </c>
      <c r="T692" s="52">
        <v>0</v>
      </c>
      <c r="U692" s="52">
        <v>0</v>
      </c>
      <c r="V692" s="52">
        <v>0</v>
      </c>
      <c r="W692" s="52">
        <v>0</v>
      </c>
      <c r="X692" s="52">
        <v>0</v>
      </c>
      <c r="Y692" s="52">
        <v>0</v>
      </c>
      <c r="Z692" s="52">
        <v>0</v>
      </c>
      <c r="AA692" s="25">
        <v>0</v>
      </c>
      <c r="AB692" s="25">
        <v>0</v>
      </c>
      <c r="AC692" s="25">
        <v>0</v>
      </c>
      <c r="AD692" s="25">
        <v>0</v>
      </c>
      <c r="AE692" s="25">
        <v>0</v>
      </c>
      <c r="AF692" s="25">
        <v>0</v>
      </c>
      <c r="AG692" s="25">
        <v>0</v>
      </c>
      <c r="AH692" s="25">
        <v>0</v>
      </c>
      <c r="AI692" s="25">
        <v>0</v>
      </c>
      <c r="AJ692" s="25">
        <v>0</v>
      </c>
      <c r="AK692" s="25">
        <v>0</v>
      </c>
      <c r="AL692" s="25">
        <v>0</v>
      </c>
      <c r="AM692" s="95">
        <v>0</v>
      </c>
      <c r="AN692" s="95" t="e">
        <f ca="1">IF(MengeInEEGSummieren(M692),AM692,0)</f>
        <v>#NAME?</v>
      </c>
      <c r="AO692" s="95">
        <f t="shared" si="66"/>
        <v>0</v>
      </c>
      <c r="AP692" s="95">
        <f t="shared" si="67"/>
        <v>0</v>
      </c>
      <c r="AS692">
        <v>0</v>
      </c>
      <c r="AT692">
        <v>0</v>
      </c>
      <c r="AU692" t="e">
        <f t="shared" ca="1" si="68"/>
        <v>#NAME?</v>
      </c>
    </row>
    <row r="693" spans="1:47" x14ac:dyDescent="0.15">
      <c r="A693" s="21" t="s">
        <v>1144</v>
      </c>
      <c r="B693" s="22" t="s">
        <v>17</v>
      </c>
      <c r="C693" s="42">
        <v>2002</v>
      </c>
      <c r="D693" s="22" t="s">
        <v>811</v>
      </c>
      <c r="E693" s="22" t="s">
        <v>773</v>
      </c>
      <c r="F693" s="23">
        <v>24.1</v>
      </c>
      <c r="G693" s="23">
        <v>24.1</v>
      </c>
      <c r="H693" s="24">
        <f t="shared" si="63"/>
        <v>0</v>
      </c>
      <c r="I693" s="153">
        <v>0</v>
      </c>
      <c r="J693" s="24">
        <f t="shared" si="64"/>
        <v>0</v>
      </c>
      <c r="K693" s="25">
        <f t="shared" si="65"/>
        <v>0</v>
      </c>
      <c r="L693">
        <v>0</v>
      </c>
      <c r="M693">
        <v>32964608</v>
      </c>
      <c r="N693">
        <v>42065747</v>
      </c>
      <c r="O693" s="52">
        <v>0</v>
      </c>
      <c r="P693" s="52">
        <v>0</v>
      </c>
      <c r="Q693" s="52">
        <v>0</v>
      </c>
      <c r="R693" s="52">
        <v>0</v>
      </c>
      <c r="S693" s="52">
        <v>0</v>
      </c>
      <c r="T693" s="52">
        <v>0</v>
      </c>
      <c r="U693" s="52">
        <v>0</v>
      </c>
      <c r="V693" s="52">
        <v>0</v>
      </c>
      <c r="W693" s="52">
        <v>0</v>
      </c>
      <c r="X693" s="52">
        <v>0</v>
      </c>
      <c r="Y693" s="52">
        <v>0</v>
      </c>
      <c r="Z693" s="52">
        <v>0</v>
      </c>
      <c r="AA693" s="25">
        <v>0</v>
      </c>
      <c r="AB693" s="25">
        <v>0</v>
      </c>
      <c r="AC693" s="25">
        <v>0</v>
      </c>
      <c r="AD693" s="25">
        <v>0</v>
      </c>
      <c r="AE693" s="25">
        <v>0</v>
      </c>
      <c r="AF693" s="25">
        <v>0</v>
      </c>
      <c r="AG693" s="25">
        <v>0</v>
      </c>
      <c r="AH693" s="25">
        <v>0</v>
      </c>
      <c r="AI693" s="25">
        <v>0</v>
      </c>
      <c r="AJ693" s="25">
        <v>0</v>
      </c>
      <c r="AK693" s="25">
        <v>0</v>
      </c>
      <c r="AL693" s="25">
        <v>0</v>
      </c>
      <c r="AM693" s="95">
        <v>0</v>
      </c>
      <c r="AN693" s="95" t="e">
        <f ca="1">IF(MengeInEEGSummieren(M693),AM693,0)</f>
        <v>#NAME?</v>
      </c>
      <c r="AO693" s="95">
        <f t="shared" si="66"/>
        <v>0</v>
      </c>
      <c r="AP693" s="95">
        <f t="shared" si="67"/>
        <v>0</v>
      </c>
      <c r="AS693">
        <v>0</v>
      </c>
      <c r="AT693">
        <v>0</v>
      </c>
      <c r="AU693" t="e">
        <f t="shared" ca="1" si="68"/>
        <v>#NAME?</v>
      </c>
    </row>
    <row r="694" spans="1:47" x14ac:dyDescent="0.15">
      <c r="A694" s="21" t="s">
        <v>1145</v>
      </c>
      <c r="B694" s="22" t="s">
        <v>17</v>
      </c>
      <c r="C694" s="42">
        <v>2002</v>
      </c>
      <c r="D694" s="22" t="s">
        <v>813</v>
      </c>
      <c r="E694" s="22" t="s">
        <v>773</v>
      </c>
      <c r="F694" s="23">
        <v>23.1</v>
      </c>
      <c r="G694" s="23">
        <v>23.1</v>
      </c>
      <c r="H694" s="24">
        <f t="shared" si="63"/>
        <v>0</v>
      </c>
      <c r="I694" s="153">
        <v>0</v>
      </c>
      <c r="J694" s="24">
        <f t="shared" si="64"/>
        <v>0</v>
      </c>
      <c r="K694" s="25">
        <f t="shared" si="65"/>
        <v>0</v>
      </c>
      <c r="L694">
        <v>0</v>
      </c>
      <c r="M694">
        <v>32964608</v>
      </c>
      <c r="N694">
        <v>42065747</v>
      </c>
      <c r="O694" s="52">
        <v>0</v>
      </c>
      <c r="P694" s="52">
        <v>0</v>
      </c>
      <c r="Q694" s="52">
        <v>0</v>
      </c>
      <c r="R694" s="52">
        <v>0</v>
      </c>
      <c r="S694" s="52">
        <v>0</v>
      </c>
      <c r="T694" s="52">
        <v>0</v>
      </c>
      <c r="U694" s="52">
        <v>0</v>
      </c>
      <c r="V694" s="52">
        <v>0</v>
      </c>
      <c r="W694" s="52">
        <v>0</v>
      </c>
      <c r="X694" s="52">
        <v>0</v>
      </c>
      <c r="Y694" s="52">
        <v>0</v>
      </c>
      <c r="Z694" s="52">
        <v>0</v>
      </c>
      <c r="AA694" s="25">
        <v>0</v>
      </c>
      <c r="AB694" s="25">
        <v>0</v>
      </c>
      <c r="AC694" s="25">
        <v>0</v>
      </c>
      <c r="AD694" s="25">
        <v>0</v>
      </c>
      <c r="AE694" s="25">
        <v>0</v>
      </c>
      <c r="AF694" s="25">
        <v>0</v>
      </c>
      <c r="AG694" s="25">
        <v>0</v>
      </c>
      <c r="AH694" s="25">
        <v>0</v>
      </c>
      <c r="AI694" s="25">
        <v>0</v>
      </c>
      <c r="AJ694" s="25">
        <v>0</v>
      </c>
      <c r="AK694" s="25">
        <v>0</v>
      </c>
      <c r="AL694" s="25">
        <v>0</v>
      </c>
      <c r="AM694" s="95">
        <v>0</v>
      </c>
      <c r="AN694" s="95" t="e">
        <f ca="1">IF(MengeInEEGSummieren(M694),AM694,0)</f>
        <v>#NAME?</v>
      </c>
      <c r="AO694" s="95">
        <f t="shared" si="66"/>
        <v>0</v>
      </c>
      <c r="AP694" s="95">
        <f t="shared" si="67"/>
        <v>0</v>
      </c>
      <c r="AS694">
        <v>0</v>
      </c>
      <c r="AT694">
        <v>0</v>
      </c>
      <c r="AU694" t="e">
        <f t="shared" ca="1" si="68"/>
        <v>#NAME?</v>
      </c>
    </row>
    <row r="695" spans="1:47" x14ac:dyDescent="0.15">
      <c r="A695" s="21" t="s">
        <v>1146</v>
      </c>
      <c r="B695" s="22" t="s">
        <v>17</v>
      </c>
      <c r="C695" s="42">
        <v>2002</v>
      </c>
      <c r="D695" s="22" t="s">
        <v>815</v>
      </c>
      <c r="E695" s="22" t="s">
        <v>773</v>
      </c>
      <c r="F695" s="23">
        <v>24.1</v>
      </c>
      <c r="G695" s="23">
        <v>24.1</v>
      </c>
      <c r="H695" s="24">
        <f t="shared" si="63"/>
        <v>0</v>
      </c>
      <c r="I695" s="153">
        <v>0</v>
      </c>
      <c r="J695" s="24">
        <f t="shared" si="64"/>
        <v>0</v>
      </c>
      <c r="K695" s="25">
        <f t="shared" si="65"/>
        <v>0</v>
      </c>
      <c r="L695">
        <v>0</v>
      </c>
      <c r="M695">
        <v>32964608</v>
      </c>
      <c r="N695">
        <v>42065747</v>
      </c>
      <c r="O695" s="52">
        <v>0</v>
      </c>
      <c r="P695" s="52">
        <v>0</v>
      </c>
      <c r="Q695" s="52">
        <v>0</v>
      </c>
      <c r="R695" s="52">
        <v>0</v>
      </c>
      <c r="S695" s="52">
        <v>0</v>
      </c>
      <c r="T695" s="52">
        <v>0</v>
      </c>
      <c r="U695" s="52">
        <v>0</v>
      </c>
      <c r="V695" s="52">
        <v>0</v>
      </c>
      <c r="W695" s="52">
        <v>0</v>
      </c>
      <c r="X695" s="52">
        <v>0</v>
      </c>
      <c r="Y695" s="52">
        <v>0</v>
      </c>
      <c r="Z695" s="52">
        <v>0</v>
      </c>
      <c r="AA695" s="25">
        <v>0</v>
      </c>
      <c r="AB695" s="25">
        <v>0</v>
      </c>
      <c r="AC695" s="25">
        <v>0</v>
      </c>
      <c r="AD695" s="25">
        <v>0</v>
      </c>
      <c r="AE695" s="25">
        <v>0</v>
      </c>
      <c r="AF695" s="25">
        <v>0</v>
      </c>
      <c r="AG695" s="25">
        <v>0</v>
      </c>
      <c r="AH695" s="25">
        <v>0</v>
      </c>
      <c r="AI695" s="25">
        <v>0</v>
      </c>
      <c r="AJ695" s="25">
        <v>0</v>
      </c>
      <c r="AK695" s="25">
        <v>0</v>
      </c>
      <c r="AL695" s="25">
        <v>0</v>
      </c>
      <c r="AM695" s="95">
        <v>0</v>
      </c>
      <c r="AN695" s="95" t="e">
        <f ca="1">IF(MengeInEEGSummieren(M695),AM695,0)</f>
        <v>#NAME?</v>
      </c>
      <c r="AO695" s="95">
        <f t="shared" si="66"/>
        <v>0</v>
      </c>
      <c r="AP695" s="95">
        <f t="shared" si="67"/>
        <v>0</v>
      </c>
      <c r="AS695">
        <v>0</v>
      </c>
      <c r="AT695">
        <v>0</v>
      </c>
      <c r="AU695" t="e">
        <f t="shared" ca="1" si="68"/>
        <v>#NAME?</v>
      </c>
    </row>
    <row r="696" spans="1:47" x14ac:dyDescent="0.15">
      <c r="A696" s="21" t="s">
        <v>1147</v>
      </c>
      <c r="B696" s="22" t="s">
        <v>17</v>
      </c>
      <c r="C696" s="42">
        <v>2002</v>
      </c>
      <c r="D696" s="22" t="s">
        <v>817</v>
      </c>
      <c r="E696" s="22" t="s">
        <v>770</v>
      </c>
      <c r="F696" s="23">
        <v>21.1</v>
      </c>
      <c r="G696" s="23">
        <v>21.1</v>
      </c>
      <c r="H696" s="24">
        <f t="shared" si="63"/>
        <v>0</v>
      </c>
      <c r="I696" s="153">
        <v>0</v>
      </c>
      <c r="J696" s="24">
        <f t="shared" si="64"/>
        <v>0</v>
      </c>
      <c r="K696" s="25">
        <f t="shared" si="65"/>
        <v>0</v>
      </c>
      <c r="L696">
        <v>0</v>
      </c>
      <c r="M696">
        <v>32964608</v>
      </c>
      <c r="N696">
        <v>42065747</v>
      </c>
      <c r="O696" s="52">
        <v>0</v>
      </c>
      <c r="P696" s="52">
        <v>0</v>
      </c>
      <c r="Q696" s="52">
        <v>0</v>
      </c>
      <c r="R696" s="52">
        <v>0</v>
      </c>
      <c r="S696" s="52">
        <v>0</v>
      </c>
      <c r="T696" s="52">
        <v>0</v>
      </c>
      <c r="U696" s="52">
        <v>0</v>
      </c>
      <c r="V696" s="52">
        <v>0</v>
      </c>
      <c r="W696" s="52">
        <v>0</v>
      </c>
      <c r="X696" s="52">
        <v>0</v>
      </c>
      <c r="Y696" s="52">
        <v>0</v>
      </c>
      <c r="Z696" s="52">
        <v>0</v>
      </c>
      <c r="AA696" s="25">
        <v>0</v>
      </c>
      <c r="AB696" s="25">
        <v>0</v>
      </c>
      <c r="AC696" s="25">
        <v>0</v>
      </c>
      <c r="AD696" s="25">
        <v>0</v>
      </c>
      <c r="AE696" s="25">
        <v>0</v>
      </c>
      <c r="AF696" s="25">
        <v>0</v>
      </c>
      <c r="AG696" s="25">
        <v>0</v>
      </c>
      <c r="AH696" s="25">
        <v>0</v>
      </c>
      <c r="AI696" s="25">
        <v>0</v>
      </c>
      <c r="AJ696" s="25">
        <v>0</v>
      </c>
      <c r="AK696" s="25">
        <v>0</v>
      </c>
      <c r="AL696" s="25">
        <v>0</v>
      </c>
      <c r="AM696" s="95">
        <v>0</v>
      </c>
      <c r="AN696" s="95" t="e">
        <f ca="1">IF(MengeInEEGSummieren(M696),AM696,0)</f>
        <v>#NAME?</v>
      </c>
      <c r="AO696" s="95">
        <f t="shared" si="66"/>
        <v>0</v>
      </c>
      <c r="AP696" s="95">
        <f t="shared" si="67"/>
        <v>0</v>
      </c>
      <c r="AS696">
        <v>0</v>
      </c>
      <c r="AT696">
        <v>0</v>
      </c>
      <c r="AU696" t="e">
        <f t="shared" ca="1" si="68"/>
        <v>#NAME?</v>
      </c>
    </row>
    <row r="697" spans="1:47" x14ac:dyDescent="0.15">
      <c r="A697" s="21" t="s">
        <v>1148</v>
      </c>
      <c r="B697" s="22" t="s">
        <v>17</v>
      </c>
      <c r="C697" s="42">
        <v>2002</v>
      </c>
      <c r="D697" s="22" t="s">
        <v>819</v>
      </c>
      <c r="E697" s="22" t="s">
        <v>770</v>
      </c>
      <c r="F697" s="23">
        <v>18.670000000000002</v>
      </c>
      <c r="G697" s="23">
        <v>18.670000000000002</v>
      </c>
      <c r="H697" s="24">
        <f t="shared" si="63"/>
        <v>0</v>
      </c>
      <c r="I697" s="153">
        <v>0</v>
      </c>
      <c r="J697" s="24">
        <f t="shared" si="64"/>
        <v>0</v>
      </c>
      <c r="K697" s="25">
        <f t="shared" si="65"/>
        <v>0</v>
      </c>
      <c r="L697">
        <v>0</v>
      </c>
      <c r="M697">
        <v>32964608</v>
      </c>
      <c r="N697">
        <v>42065747</v>
      </c>
      <c r="O697" s="52">
        <v>0</v>
      </c>
      <c r="P697" s="52">
        <v>0</v>
      </c>
      <c r="Q697" s="52">
        <v>0</v>
      </c>
      <c r="R697" s="52">
        <v>0</v>
      </c>
      <c r="S697" s="52">
        <v>0</v>
      </c>
      <c r="T697" s="52">
        <v>0</v>
      </c>
      <c r="U697" s="52">
        <v>0</v>
      </c>
      <c r="V697" s="52">
        <v>0</v>
      </c>
      <c r="W697" s="52">
        <v>0</v>
      </c>
      <c r="X697" s="52">
        <v>0</v>
      </c>
      <c r="Y697" s="52">
        <v>0</v>
      </c>
      <c r="Z697" s="52">
        <v>0</v>
      </c>
      <c r="AA697" s="25">
        <v>0</v>
      </c>
      <c r="AB697" s="25">
        <v>0</v>
      </c>
      <c r="AC697" s="25">
        <v>0</v>
      </c>
      <c r="AD697" s="25">
        <v>0</v>
      </c>
      <c r="AE697" s="25">
        <v>0</v>
      </c>
      <c r="AF697" s="25">
        <v>0</v>
      </c>
      <c r="AG697" s="25">
        <v>0</v>
      </c>
      <c r="AH697" s="25">
        <v>0</v>
      </c>
      <c r="AI697" s="25">
        <v>0</v>
      </c>
      <c r="AJ697" s="25">
        <v>0</v>
      </c>
      <c r="AK697" s="25">
        <v>0</v>
      </c>
      <c r="AL697" s="25">
        <v>0</v>
      </c>
      <c r="AM697" s="95">
        <v>0</v>
      </c>
      <c r="AN697" s="95" t="e">
        <f ca="1">IF(MengeInEEGSummieren(M697),AM697,0)</f>
        <v>#NAME?</v>
      </c>
      <c r="AO697" s="95">
        <f t="shared" si="66"/>
        <v>0</v>
      </c>
      <c r="AP697" s="95">
        <f t="shared" si="67"/>
        <v>0</v>
      </c>
      <c r="AS697">
        <v>0</v>
      </c>
      <c r="AT697">
        <v>0</v>
      </c>
      <c r="AU697" t="e">
        <f t="shared" ca="1" si="68"/>
        <v>#NAME?</v>
      </c>
    </row>
    <row r="698" spans="1:47" x14ac:dyDescent="0.15">
      <c r="A698" s="21" t="s">
        <v>1149</v>
      </c>
      <c r="B698" s="22" t="s">
        <v>17</v>
      </c>
      <c r="C698" s="42">
        <v>2002</v>
      </c>
      <c r="D698" s="22" t="s">
        <v>821</v>
      </c>
      <c r="E698" s="22" t="s">
        <v>773</v>
      </c>
      <c r="F698" s="23">
        <v>21.67</v>
      </c>
      <c r="G698" s="23">
        <v>21.67</v>
      </c>
      <c r="H698" s="24">
        <f t="shared" si="63"/>
        <v>0</v>
      </c>
      <c r="I698" s="153">
        <v>0</v>
      </c>
      <c r="J698" s="24">
        <f t="shared" si="64"/>
        <v>0</v>
      </c>
      <c r="K698" s="25">
        <f t="shared" si="65"/>
        <v>0</v>
      </c>
      <c r="L698">
        <v>0</v>
      </c>
      <c r="M698">
        <v>32964608</v>
      </c>
      <c r="N698">
        <v>42065747</v>
      </c>
      <c r="O698" s="52">
        <v>0</v>
      </c>
      <c r="P698" s="52">
        <v>0</v>
      </c>
      <c r="Q698" s="52">
        <v>0</v>
      </c>
      <c r="R698" s="52">
        <v>0</v>
      </c>
      <c r="S698" s="52">
        <v>0</v>
      </c>
      <c r="T698" s="52">
        <v>0</v>
      </c>
      <c r="U698" s="52">
        <v>0</v>
      </c>
      <c r="V698" s="52">
        <v>0</v>
      </c>
      <c r="W698" s="52">
        <v>0</v>
      </c>
      <c r="X698" s="52">
        <v>0</v>
      </c>
      <c r="Y698" s="52">
        <v>0</v>
      </c>
      <c r="Z698" s="52">
        <v>0</v>
      </c>
      <c r="AA698" s="25">
        <v>0</v>
      </c>
      <c r="AB698" s="25">
        <v>0</v>
      </c>
      <c r="AC698" s="25">
        <v>0</v>
      </c>
      <c r="AD698" s="25">
        <v>0</v>
      </c>
      <c r="AE698" s="25">
        <v>0</v>
      </c>
      <c r="AF698" s="25">
        <v>0</v>
      </c>
      <c r="AG698" s="25">
        <v>0</v>
      </c>
      <c r="AH698" s="25">
        <v>0</v>
      </c>
      <c r="AI698" s="25">
        <v>0</v>
      </c>
      <c r="AJ698" s="25">
        <v>0</v>
      </c>
      <c r="AK698" s="25">
        <v>0</v>
      </c>
      <c r="AL698" s="25">
        <v>0</v>
      </c>
      <c r="AM698" s="95">
        <v>0</v>
      </c>
      <c r="AN698" s="95" t="e">
        <f ca="1">IF(MengeInEEGSummieren(M698),AM698,0)</f>
        <v>#NAME?</v>
      </c>
      <c r="AO698" s="95">
        <f t="shared" si="66"/>
        <v>0</v>
      </c>
      <c r="AP698" s="95">
        <f t="shared" si="67"/>
        <v>0</v>
      </c>
      <c r="AS698">
        <v>0</v>
      </c>
      <c r="AT698">
        <v>0</v>
      </c>
      <c r="AU698" t="e">
        <f t="shared" ca="1" si="68"/>
        <v>#NAME?</v>
      </c>
    </row>
    <row r="699" spans="1:47" x14ac:dyDescent="0.15">
      <c r="A699" s="21" t="s">
        <v>1150</v>
      </c>
      <c r="B699" s="22" t="s">
        <v>17</v>
      </c>
      <c r="C699" s="42">
        <v>2002</v>
      </c>
      <c r="D699" s="22" t="s">
        <v>823</v>
      </c>
      <c r="E699" s="22" t="s">
        <v>773</v>
      </c>
      <c r="F699" s="23">
        <v>22.67</v>
      </c>
      <c r="G699" s="23">
        <v>22.67</v>
      </c>
      <c r="H699" s="24">
        <f t="shared" si="63"/>
        <v>0</v>
      </c>
      <c r="I699" s="153">
        <v>0</v>
      </c>
      <c r="J699" s="24">
        <f t="shared" si="64"/>
        <v>0</v>
      </c>
      <c r="K699" s="25">
        <f t="shared" si="65"/>
        <v>0</v>
      </c>
      <c r="L699">
        <v>0</v>
      </c>
      <c r="M699">
        <v>32964608</v>
      </c>
      <c r="N699">
        <v>42065747</v>
      </c>
      <c r="O699" s="52">
        <v>0</v>
      </c>
      <c r="P699" s="52">
        <v>0</v>
      </c>
      <c r="Q699" s="52">
        <v>0</v>
      </c>
      <c r="R699" s="52">
        <v>0</v>
      </c>
      <c r="S699" s="52">
        <v>0</v>
      </c>
      <c r="T699" s="52">
        <v>0</v>
      </c>
      <c r="U699" s="52">
        <v>0</v>
      </c>
      <c r="V699" s="52">
        <v>0</v>
      </c>
      <c r="W699" s="52">
        <v>0</v>
      </c>
      <c r="X699" s="52">
        <v>0</v>
      </c>
      <c r="Y699" s="52">
        <v>0</v>
      </c>
      <c r="Z699" s="52">
        <v>0</v>
      </c>
      <c r="AA699" s="25">
        <v>0</v>
      </c>
      <c r="AB699" s="25">
        <v>0</v>
      </c>
      <c r="AC699" s="25">
        <v>0</v>
      </c>
      <c r="AD699" s="25">
        <v>0</v>
      </c>
      <c r="AE699" s="25">
        <v>0</v>
      </c>
      <c r="AF699" s="25">
        <v>0</v>
      </c>
      <c r="AG699" s="25">
        <v>0</v>
      </c>
      <c r="AH699" s="25">
        <v>0</v>
      </c>
      <c r="AI699" s="25">
        <v>0</v>
      </c>
      <c r="AJ699" s="25">
        <v>0</v>
      </c>
      <c r="AK699" s="25">
        <v>0</v>
      </c>
      <c r="AL699" s="25">
        <v>0</v>
      </c>
      <c r="AM699" s="95">
        <v>0</v>
      </c>
      <c r="AN699" s="95" t="e">
        <f ca="1">IF(MengeInEEGSummieren(M699),AM699,0)</f>
        <v>#NAME?</v>
      </c>
      <c r="AO699" s="95">
        <f t="shared" si="66"/>
        <v>0</v>
      </c>
      <c r="AP699" s="95">
        <f t="shared" si="67"/>
        <v>0</v>
      </c>
      <c r="AS699">
        <v>0</v>
      </c>
      <c r="AT699">
        <v>0</v>
      </c>
      <c r="AU699" t="e">
        <f t="shared" ca="1" si="68"/>
        <v>#NAME?</v>
      </c>
    </row>
    <row r="700" spans="1:47" x14ac:dyDescent="0.15">
      <c r="A700" s="21" t="s">
        <v>1151</v>
      </c>
      <c r="B700" s="22" t="s">
        <v>17</v>
      </c>
      <c r="C700" s="42">
        <v>2002</v>
      </c>
      <c r="D700" s="22" t="s">
        <v>825</v>
      </c>
      <c r="E700" s="22" t="s">
        <v>773</v>
      </c>
      <c r="F700" s="23">
        <v>21.67</v>
      </c>
      <c r="G700" s="23">
        <v>21.67</v>
      </c>
      <c r="H700" s="24">
        <f t="shared" si="63"/>
        <v>0</v>
      </c>
      <c r="I700" s="153">
        <v>0</v>
      </c>
      <c r="J700" s="24">
        <f t="shared" si="64"/>
        <v>0</v>
      </c>
      <c r="K700" s="25">
        <f t="shared" si="65"/>
        <v>0</v>
      </c>
      <c r="L700">
        <v>0</v>
      </c>
      <c r="M700">
        <v>32964608</v>
      </c>
      <c r="N700">
        <v>42065747</v>
      </c>
      <c r="O700" s="52">
        <v>0</v>
      </c>
      <c r="P700" s="52">
        <v>0</v>
      </c>
      <c r="Q700" s="52">
        <v>0</v>
      </c>
      <c r="R700" s="52">
        <v>0</v>
      </c>
      <c r="S700" s="52">
        <v>0</v>
      </c>
      <c r="T700" s="52">
        <v>0</v>
      </c>
      <c r="U700" s="52">
        <v>0</v>
      </c>
      <c r="V700" s="52">
        <v>0</v>
      </c>
      <c r="W700" s="52">
        <v>0</v>
      </c>
      <c r="X700" s="52">
        <v>0</v>
      </c>
      <c r="Y700" s="52">
        <v>0</v>
      </c>
      <c r="Z700" s="52">
        <v>0</v>
      </c>
      <c r="AA700" s="25">
        <v>0</v>
      </c>
      <c r="AB700" s="25">
        <v>0</v>
      </c>
      <c r="AC700" s="25">
        <v>0</v>
      </c>
      <c r="AD700" s="25">
        <v>0</v>
      </c>
      <c r="AE700" s="25">
        <v>0</v>
      </c>
      <c r="AF700" s="25">
        <v>0</v>
      </c>
      <c r="AG700" s="25">
        <v>0</v>
      </c>
      <c r="AH700" s="25">
        <v>0</v>
      </c>
      <c r="AI700" s="25">
        <v>0</v>
      </c>
      <c r="AJ700" s="25">
        <v>0</v>
      </c>
      <c r="AK700" s="25">
        <v>0</v>
      </c>
      <c r="AL700" s="25">
        <v>0</v>
      </c>
      <c r="AM700" s="95">
        <v>0</v>
      </c>
      <c r="AN700" s="95" t="e">
        <f ca="1">IF(MengeInEEGSummieren(M700),AM700,0)</f>
        <v>#NAME?</v>
      </c>
      <c r="AO700" s="95">
        <f t="shared" si="66"/>
        <v>0</v>
      </c>
      <c r="AP700" s="95">
        <f t="shared" si="67"/>
        <v>0</v>
      </c>
      <c r="AS700">
        <v>0</v>
      </c>
      <c r="AT700">
        <v>0</v>
      </c>
      <c r="AU700" t="e">
        <f t="shared" ca="1" si="68"/>
        <v>#NAME?</v>
      </c>
    </row>
    <row r="701" spans="1:47" x14ac:dyDescent="0.15">
      <c r="A701" s="21" t="s">
        <v>1152</v>
      </c>
      <c r="B701" s="22" t="s">
        <v>17</v>
      </c>
      <c r="C701" s="42">
        <v>2002</v>
      </c>
      <c r="D701" s="22" t="s">
        <v>827</v>
      </c>
      <c r="E701" s="22" t="s">
        <v>773</v>
      </c>
      <c r="F701" s="23">
        <v>22.67</v>
      </c>
      <c r="G701" s="23">
        <v>22.67</v>
      </c>
      <c r="H701" s="24">
        <f t="shared" si="63"/>
        <v>0</v>
      </c>
      <c r="I701" s="153">
        <v>0</v>
      </c>
      <c r="J701" s="24">
        <f t="shared" si="64"/>
        <v>0</v>
      </c>
      <c r="K701" s="25">
        <f t="shared" si="65"/>
        <v>0</v>
      </c>
      <c r="L701">
        <v>0</v>
      </c>
      <c r="M701">
        <v>32964608</v>
      </c>
      <c r="N701">
        <v>42065747</v>
      </c>
      <c r="O701" s="52">
        <v>0</v>
      </c>
      <c r="P701" s="52">
        <v>0</v>
      </c>
      <c r="Q701" s="52">
        <v>0</v>
      </c>
      <c r="R701" s="52">
        <v>0</v>
      </c>
      <c r="S701" s="52">
        <v>0</v>
      </c>
      <c r="T701" s="52">
        <v>0</v>
      </c>
      <c r="U701" s="52">
        <v>0</v>
      </c>
      <c r="V701" s="52">
        <v>0</v>
      </c>
      <c r="W701" s="52">
        <v>0</v>
      </c>
      <c r="X701" s="52">
        <v>0</v>
      </c>
      <c r="Y701" s="52">
        <v>0</v>
      </c>
      <c r="Z701" s="52">
        <v>0</v>
      </c>
      <c r="AA701" s="25">
        <v>0</v>
      </c>
      <c r="AB701" s="25">
        <v>0</v>
      </c>
      <c r="AC701" s="25">
        <v>0</v>
      </c>
      <c r="AD701" s="25">
        <v>0</v>
      </c>
      <c r="AE701" s="25">
        <v>0</v>
      </c>
      <c r="AF701" s="25">
        <v>0</v>
      </c>
      <c r="AG701" s="25">
        <v>0</v>
      </c>
      <c r="AH701" s="25">
        <v>0</v>
      </c>
      <c r="AI701" s="25">
        <v>0</v>
      </c>
      <c r="AJ701" s="25">
        <v>0</v>
      </c>
      <c r="AK701" s="25">
        <v>0</v>
      </c>
      <c r="AL701" s="25">
        <v>0</v>
      </c>
      <c r="AM701" s="95">
        <v>0</v>
      </c>
      <c r="AN701" s="95" t="e">
        <f ca="1">IF(MengeInEEGSummieren(M701),AM701,0)</f>
        <v>#NAME?</v>
      </c>
      <c r="AO701" s="95">
        <f t="shared" si="66"/>
        <v>0</v>
      </c>
      <c r="AP701" s="95">
        <f t="shared" si="67"/>
        <v>0</v>
      </c>
      <c r="AS701">
        <v>0</v>
      </c>
      <c r="AT701">
        <v>0</v>
      </c>
      <c r="AU701" t="e">
        <f t="shared" ca="1" si="68"/>
        <v>#NAME?</v>
      </c>
    </row>
    <row r="702" spans="1:47" x14ac:dyDescent="0.15">
      <c r="A702" s="21" t="s">
        <v>1153</v>
      </c>
      <c r="B702" s="22" t="s">
        <v>17</v>
      </c>
      <c r="C702" s="42">
        <v>2002</v>
      </c>
      <c r="D702" s="22" t="s">
        <v>829</v>
      </c>
      <c r="E702" s="22" t="s">
        <v>770</v>
      </c>
      <c r="F702" s="23">
        <v>19.670000000000002</v>
      </c>
      <c r="G702" s="23">
        <v>19.670000000000002</v>
      </c>
      <c r="H702" s="24">
        <f t="shared" si="63"/>
        <v>0</v>
      </c>
      <c r="I702" s="153">
        <v>0</v>
      </c>
      <c r="J702" s="24">
        <f t="shared" si="64"/>
        <v>0</v>
      </c>
      <c r="K702" s="25">
        <f t="shared" si="65"/>
        <v>0</v>
      </c>
      <c r="L702">
        <v>0</v>
      </c>
      <c r="M702">
        <v>32964608</v>
      </c>
      <c r="N702">
        <v>42065747</v>
      </c>
      <c r="O702" s="52">
        <v>0</v>
      </c>
      <c r="P702" s="52">
        <v>0</v>
      </c>
      <c r="Q702" s="52">
        <v>0</v>
      </c>
      <c r="R702" s="52">
        <v>0</v>
      </c>
      <c r="S702" s="52">
        <v>0</v>
      </c>
      <c r="T702" s="52">
        <v>0</v>
      </c>
      <c r="U702" s="52">
        <v>0</v>
      </c>
      <c r="V702" s="52">
        <v>0</v>
      </c>
      <c r="W702" s="52">
        <v>0</v>
      </c>
      <c r="X702" s="52">
        <v>0</v>
      </c>
      <c r="Y702" s="52">
        <v>0</v>
      </c>
      <c r="Z702" s="52">
        <v>0</v>
      </c>
      <c r="AA702" s="25">
        <v>0</v>
      </c>
      <c r="AB702" s="25">
        <v>0</v>
      </c>
      <c r="AC702" s="25">
        <v>0</v>
      </c>
      <c r="AD702" s="25">
        <v>0</v>
      </c>
      <c r="AE702" s="25">
        <v>0</v>
      </c>
      <c r="AF702" s="25">
        <v>0</v>
      </c>
      <c r="AG702" s="25">
        <v>0</v>
      </c>
      <c r="AH702" s="25">
        <v>0</v>
      </c>
      <c r="AI702" s="25">
        <v>0</v>
      </c>
      <c r="AJ702" s="25">
        <v>0</v>
      </c>
      <c r="AK702" s="25">
        <v>0</v>
      </c>
      <c r="AL702" s="25">
        <v>0</v>
      </c>
      <c r="AM702" s="95">
        <v>0</v>
      </c>
      <c r="AN702" s="95" t="e">
        <f ca="1">IF(MengeInEEGSummieren(M702),AM702,0)</f>
        <v>#NAME?</v>
      </c>
      <c r="AO702" s="95">
        <f t="shared" si="66"/>
        <v>0</v>
      </c>
      <c r="AP702" s="95">
        <f t="shared" si="67"/>
        <v>0</v>
      </c>
      <c r="AS702">
        <v>0</v>
      </c>
      <c r="AT702">
        <v>0</v>
      </c>
      <c r="AU702" t="e">
        <f t="shared" ca="1" si="68"/>
        <v>#NAME?</v>
      </c>
    </row>
    <row r="703" spans="1:47" x14ac:dyDescent="0.15">
      <c r="A703" s="21" t="s">
        <v>1154</v>
      </c>
      <c r="B703" s="22" t="s">
        <v>17</v>
      </c>
      <c r="C703" s="42">
        <v>2002</v>
      </c>
      <c r="D703" s="22" t="s">
        <v>831</v>
      </c>
      <c r="E703" s="22" t="s">
        <v>770</v>
      </c>
      <c r="F703" s="23">
        <v>20.67</v>
      </c>
      <c r="G703" s="23">
        <v>20.67</v>
      </c>
      <c r="H703" s="24">
        <f t="shared" si="63"/>
        <v>0</v>
      </c>
      <c r="I703" s="153">
        <v>0</v>
      </c>
      <c r="J703" s="24">
        <f t="shared" si="64"/>
        <v>0</v>
      </c>
      <c r="K703" s="25">
        <f t="shared" si="65"/>
        <v>0</v>
      </c>
      <c r="L703">
        <v>0</v>
      </c>
      <c r="M703">
        <v>32964608</v>
      </c>
      <c r="N703">
        <v>42065747</v>
      </c>
      <c r="O703" s="52">
        <v>0</v>
      </c>
      <c r="P703" s="52">
        <v>0</v>
      </c>
      <c r="Q703" s="52">
        <v>0</v>
      </c>
      <c r="R703" s="52">
        <v>0</v>
      </c>
      <c r="S703" s="52">
        <v>0</v>
      </c>
      <c r="T703" s="52">
        <v>0</v>
      </c>
      <c r="U703" s="52">
        <v>0</v>
      </c>
      <c r="V703" s="52">
        <v>0</v>
      </c>
      <c r="W703" s="52">
        <v>0</v>
      </c>
      <c r="X703" s="52">
        <v>0</v>
      </c>
      <c r="Y703" s="52">
        <v>0</v>
      </c>
      <c r="Z703" s="52">
        <v>0</v>
      </c>
      <c r="AA703" s="25">
        <v>0</v>
      </c>
      <c r="AB703" s="25">
        <v>0</v>
      </c>
      <c r="AC703" s="25">
        <v>0</v>
      </c>
      <c r="AD703" s="25">
        <v>0</v>
      </c>
      <c r="AE703" s="25">
        <v>0</v>
      </c>
      <c r="AF703" s="25">
        <v>0</v>
      </c>
      <c r="AG703" s="25">
        <v>0</v>
      </c>
      <c r="AH703" s="25">
        <v>0</v>
      </c>
      <c r="AI703" s="25">
        <v>0</v>
      </c>
      <c r="AJ703" s="25">
        <v>0</v>
      </c>
      <c r="AK703" s="25">
        <v>0</v>
      </c>
      <c r="AL703" s="25">
        <v>0</v>
      </c>
      <c r="AM703" s="95">
        <v>0</v>
      </c>
      <c r="AN703" s="95" t="e">
        <f ca="1">IF(MengeInEEGSummieren(M703),AM703,0)</f>
        <v>#NAME?</v>
      </c>
      <c r="AO703" s="95">
        <f t="shared" si="66"/>
        <v>0</v>
      </c>
      <c r="AP703" s="95">
        <f t="shared" si="67"/>
        <v>0</v>
      </c>
      <c r="AS703">
        <v>0</v>
      </c>
      <c r="AT703">
        <v>0</v>
      </c>
      <c r="AU703" t="e">
        <f t="shared" ca="1" si="68"/>
        <v>#NAME?</v>
      </c>
    </row>
    <row r="704" spans="1:47" x14ac:dyDescent="0.15">
      <c r="A704" s="21" t="s">
        <v>1155</v>
      </c>
      <c r="B704" s="22" t="s">
        <v>17</v>
      </c>
      <c r="C704" s="42">
        <v>2002</v>
      </c>
      <c r="D704" s="22" t="s">
        <v>833</v>
      </c>
      <c r="E704" s="22" t="s">
        <v>773</v>
      </c>
      <c r="F704" s="23">
        <v>23.67</v>
      </c>
      <c r="G704" s="23">
        <v>23.67</v>
      </c>
      <c r="H704" s="24">
        <f t="shared" si="63"/>
        <v>0</v>
      </c>
      <c r="I704" s="153">
        <v>0</v>
      </c>
      <c r="J704" s="24">
        <f t="shared" si="64"/>
        <v>0</v>
      </c>
      <c r="K704" s="25">
        <f t="shared" si="65"/>
        <v>0</v>
      </c>
      <c r="L704">
        <v>0</v>
      </c>
      <c r="M704">
        <v>32964608</v>
      </c>
      <c r="N704">
        <v>42065747</v>
      </c>
      <c r="O704" s="52">
        <v>0</v>
      </c>
      <c r="P704" s="52">
        <v>0</v>
      </c>
      <c r="Q704" s="52">
        <v>0</v>
      </c>
      <c r="R704" s="52">
        <v>0</v>
      </c>
      <c r="S704" s="52">
        <v>0</v>
      </c>
      <c r="T704" s="52">
        <v>0</v>
      </c>
      <c r="U704" s="52">
        <v>0</v>
      </c>
      <c r="V704" s="52">
        <v>0</v>
      </c>
      <c r="W704" s="52">
        <v>0</v>
      </c>
      <c r="X704" s="52">
        <v>0</v>
      </c>
      <c r="Y704" s="52">
        <v>0</v>
      </c>
      <c r="Z704" s="52">
        <v>0</v>
      </c>
      <c r="AA704" s="25">
        <v>0</v>
      </c>
      <c r="AB704" s="25">
        <v>0</v>
      </c>
      <c r="AC704" s="25">
        <v>0</v>
      </c>
      <c r="AD704" s="25">
        <v>0</v>
      </c>
      <c r="AE704" s="25">
        <v>0</v>
      </c>
      <c r="AF704" s="25">
        <v>0</v>
      </c>
      <c r="AG704" s="25">
        <v>0</v>
      </c>
      <c r="AH704" s="25">
        <v>0</v>
      </c>
      <c r="AI704" s="25">
        <v>0</v>
      </c>
      <c r="AJ704" s="25">
        <v>0</v>
      </c>
      <c r="AK704" s="25">
        <v>0</v>
      </c>
      <c r="AL704" s="25">
        <v>0</v>
      </c>
      <c r="AM704" s="95">
        <v>0</v>
      </c>
      <c r="AN704" s="95" t="e">
        <f ca="1">IF(MengeInEEGSummieren(M704),AM704,0)</f>
        <v>#NAME?</v>
      </c>
      <c r="AO704" s="95">
        <f t="shared" si="66"/>
        <v>0</v>
      </c>
      <c r="AP704" s="95">
        <f t="shared" si="67"/>
        <v>0</v>
      </c>
      <c r="AS704">
        <v>0</v>
      </c>
      <c r="AT704">
        <v>0</v>
      </c>
      <c r="AU704" t="e">
        <f t="shared" ca="1" si="68"/>
        <v>#NAME?</v>
      </c>
    </row>
    <row r="705" spans="1:47" x14ac:dyDescent="0.15">
      <c r="A705" s="21" t="s">
        <v>1156</v>
      </c>
      <c r="B705" s="22" t="s">
        <v>17</v>
      </c>
      <c r="C705" s="42">
        <v>2002</v>
      </c>
      <c r="D705" s="22" t="s">
        <v>835</v>
      </c>
      <c r="E705" s="22" t="s">
        <v>773</v>
      </c>
      <c r="F705" s="23">
        <v>24.67</v>
      </c>
      <c r="G705" s="23">
        <v>24.67</v>
      </c>
      <c r="H705" s="24">
        <f t="shared" si="63"/>
        <v>0</v>
      </c>
      <c r="I705" s="153">
        <v>0</v>
      </c>
      <c r="J705" s="24">
        <f t="shared" si="64"/>
        <v>0</v>
      </c>
      <c r="K705" s="25">
        <f t="shared" si="65"/>
        <v>0</v>
      </c>
      <c r="L705">
        <v>0</v>
      </c>
      <c r="M705">
        <v>32964608</v>
      </c>
      <c r="N705">
        <v>42065747</v>
      </c>
      <c r="O705" s="52">
        <v>0</v>
      </c>
      <c r="P705" s="52">
        <v>0</v>
      </c>
      <c r="Q705" s="52">
        <v>0</v>
      </c>
      <c r="R705" s="52">
        <v>0</v>
      </c>
      <c r="S705" s="52">
        <v>0</v>
      </c>
      <c r="T705" s="52">
        <v>0</v>
      </c>
      <c r="U705" s="52">
        <v>0</v>
      </c>
      <c r="V705" s="52">
        <v>0</v>
      </c>
      <c r="W705" s="52">
        <v>0</v>
      </c>
      <c r="X705" s="52">
        <v>0</v>
      </c>
      <c r="Y705" s="52">
        <v>0</v>
      </c>
      <c r="Z705" s="52">
        <v>0</v>
      </c>
      <c r="AA705" s="25">
        <v>0</v>
      </c>
      <c r="AB705" s="25">
        <v>0</v>
      </c>
      <c r="AC705" s="25">
        <v>0</v>
      </c>
      <c r="AD705" s="25">
        <v>0</v>
      </c>
      <c r="AE705" s="25">
        <v>0</v>
      </c>
      <c r="AF705" s="25">
        <v>0</v>
      </c>
      <c r="AG705" s="25">
        <v>0</v>
      </c>
      <c r="AH705" s="25">
        <v>0</v>
      </c>
      <c r="AI705" s="25">
        <v>0</v>
      </c>
      <c r="AJ705" s="25">
        <v>0</v>
      </c>
      <c r="AK705" s="25">
        <v>0</v>
      </c>
      <c r="AL705" s="25">
        <v>0</v>
      </c>
      <c r="AM705" s="95">
        <v>0</v>
      </c>
      <c r="AN705" s="95" t="e">
        <f ca="1">IF(MengeInEEGSummieren(M705),AM705,0)</f>
        <v>#NAME?</v>
      </c>
      <c r="AO705" s="95">
        <f t="shared" si="66"/>
        <v>0</v>
      </c>
      <c r="AP705" s="95">
        <f t="shared" si="67"/>
        <v>0</v>
      </c>
      <c r="AS705">
        <v>0</v>
      </c>
      <c r="AT705">
        <v>0</v>
      </c>
      <c r="AU705" t="e">
        <f t="shared" ca="1" si="68"/>
        <v>#NAME?</v>
      </c>
    </row>
    <row r="706" spans="1:47" x14ac:dyDescent="0.15">
      <c r="A706" s="21" t="s">
        <v>1157</v>
      </c>
      <c r="B706" s="22" t="s">
        <v>17</v>
      </c>
      <c r="C706" s="42">
        <v>2002</v>
      </c>
      <c r="D706" s="22" t="s">
        <v>837</v>
      </c>
      <c r="E706" s="22" t="s">
        <v>773</v>
      </c>
      <c r="F706" s="23">
        <v>23.67</v>
      </c>
      <c r="G706" s="23">
        <v>23.67</v>
      </c>
      <c r="H706" s="24">
        <f t="shared" si="63"/>
        <v>0</v>
      </c>
      <c r="I706" s="153">
        <v>0</v>
      </c>
      <c r="J706" s="24">
        <f t="shared" si="64"/>
        <v>0</v>
      </c>
      <c r="K706" s="25">
        <f t="shared" si="65"/>
        <v>0</v>
      </c>
      <c r="L706">
        <v>0</v>
      </c>
      <c r="M706">
        <v>32964608</v>
      </c>
      <c r="N706">
        <v>42065747</v>
      </c>
      <c r="O706" s="52">
        <v>0</v>
      </c>
      <c r="P706" s="52">
        <v>0</v>
      </c>
      <c r="Q706" s="52">
        <v>0</v>
      </c>
      <c r="R706" s="52">
        <v>0</v>
      </c>
      <c r="S706" s="52">
        <v>0</v>
      </c>
      <c r="T706" s="52">
        <v>0</v>
      </c>
      <c r="U706" s="52">
        <v>0</v>
      </c>
      <c r="V706" s="52">
        <v>0</v>
      </c>
      <c r="W706" s="52">
        <v>0</v>
      </c>
      <c r="X706" s="52">
        <v>0</v>
      </c>
      <c r="Y706" s="52">
        <v>0</v>
      </c>
      <c r="Z706" s="52">
        <v>0</v>
      </c>
      <c r="AA706" s="25">
        <v>0</v>
      </c>
      <c r="AB706" s="25">
        <v>0</v>
      </c>
      <c r="AC706" s="25">
        <v>0</v>
      </c>
      <c r="AD706" s="25">
        <v>0</v>
      </c>
      <c r="AE706" s="25">
        <v>0</v>
      </c>
      <c r="AF706" s="25">
        <v>0</v>
      </c>
      <c r="AG706" s="25">
        <v>0</v>
      </c>
      <c r="AH706" s="25">
        <v>0</v>
      </c>
      <c r="AI706" s="25">
        <v>0</v>
      </c>
      <c r="AJ706" s="25">
        <v>0</v>
      </c>
      <c r="AK706" s="25">
        <v>0</v>
      </c>
      <c r="AL706" s="25">
        <v>0</v>
      </c>
      <c r="AM706" s="95">
        <v>0</v>
      </c>
      <c r="AN706" s="95" t="e">
        <f ca="1">IF(MengeInEEGSummieren(M706),AM706,0)</f>
        <v>#NAME?</v>
      </c>
      <c r="AO706" s="95">
        <f t="shared" si="66"/>
        <v>0</v>
      </c>
      <c r="AP706" s="95">
        <f t="shared" si="67"/>
        <v>0</v>
      </c>
      <c r="AS706">
        <v>0</v>
      </c>
      <c r="AT706">
        <v>0</v>
      </c>
      <c r="AU706" t="e">
        <f t="shared" ca="1" si="68"/>
        <v>#NAME?</v>
      </c>
    </row>
    <row r="707" spans="1:47" x14ac:dyDescent="0.15">
      <c r="A707" s="21" t="s">
        <v>1158</v>
      </c>
      <c r="B707" s="22" t="s">
        <v>17</v>
      </c>
      <c r="C707" s="42">
        <v>2002</v>
      </c>
      <c r="D707" s="22" t="s">
        <v>839</v>
      </c>
      <c r="E707" s="22" t="s">
        <v>773</v>
      </c>
      <c r="F707" s="23">
        <v>24.67</v>
      </c>
      <c r="G707" s="23">
        <v>24.67</v>
      </c>
      <c r="H707" s="24">
        <f t="shared" si="63"/>
        <v>0</v>
      </c>
      <c r="I707" s="153">
        <v>0</v>
      </c>
      <c r="J707" s="24">
        <f t="shared" si="64"/>
        <v>0</v>
      </c>
      <c r="K707" s="25">
        <f t="shared" si="65"/>
        <v>0</v>
      </c>
      <c r="L707">
        <v>0</v>
      </c>
      <c r="M707">
        <v>32964608</v>
      </c>
      <c r="N707">
        <v>42065747</v>
      </c>
      <c r="O707" s="52">
        <v>0</v>
      </c>
      <c r="P707" s="52">
        <v>0</v>
      </c>
      <c r="Q707" s="52">
        <v>0</v>
      </c>
      <c r="R707" s="52">
        <v>0</v>
      </c>
      <c r="S707" s="52">
        <v>0</v>
      </c>
      <c r="T707" s="52">
        <v>0</v>
      </c>
      <c r="U707" s="52">
        <v>0</v>
      </c>
      <c r="V707" s="52">
        <v>0</v>
      </c>
      <c r="W707" s="52">
        <v>0</v>
      </c>
      <c r="X707" s="52">
        <v>0</v>
      </c>
      <c r="Y707" s="52">
        <v>0</v>
      </c>
      <c r="Z707" s="52">
        <v>0</v>
      </c>
      <c r="AA707" s="25">
        <v>0</v>
      </c>
      <c r="AB707" s="25">
        <v>0</v>
      </c>
      <c r="AC707" s="25">
        <v>0</v>
      </c>
      <c r="AD707" s="25">
        <v>0</v>
      </c>
      <c r="AE707" s="25">
        <v>0</v>
      </c>
      <c r="AF707" s="25">
        <v>0</v>
      </c>
      <c r="AG707" s="25">
        <v>0</v>
      </c>
      <c r="AH707" s="25">
        <v>0</v>
      </c>
      <c r="AI707" s="25">
        <v>0</v>
      </c>
      <c r="AJ707" s="25">
        <v>0</v>
      </c>
      <c r="AK707" s="25">
        <v>0</v>
      </c>
      <c r="AL707" s="25">
        <v>0</v>
      </c>
      <c r="AM707" s="95">
        <v>0</v>
      </c>
      <c r="AN707" s="95" t="e">
        <f ca="1">IF(MengeInEEGSummieren(M707),AM707,0)</f>
        <v>#NAME?</v>
      </c>
      <c r="AO707" s="95">
        <f t="shared" si="66"/>
        <v>0</v>
      </c>
      <c r="AP707" s="95">
        <f t="shared" si="67"/>
        <v>0</v>
      </c>
      <c r="AS707">
        <v>0</v>
      </c>
      <c r="AT707">
        <v>0</v>
      </c>
      <c r="AU707" t="e">
        <f t="shared" ca="1" si="68"/>
        <v>#NAME?</v>
      </c>
    </row>
    <row r="708" spans="1:47" x14ac:dyDescent="0.15">
      <c r="A708" s="21" t="s">
        <v>1159</v>
      </c>
      <c r="B708" s="22" t="s">
        <v>17</v>
      </c>
      <c r="C708" s="42">
        <v>2002</v>
      </c>
      <c r="D708" s="22" t="s">
        <v>841</v>
      </c>
      <c r="E708" s="22" t="s">
        <v>770</v>
      </c>
      <c r="F708" s="23">
        <v>21.67</v>
      </c>
      <c r="G708" s="23">
        <v>21.67</v>
      </c>
      <c r="H708" s="24">
        <f t="shared" si="63"/>
        <v>0</v>
      </c>
      <c r="I708" s="153">
        <v>0</v>
      </c>
      <c r="J708" s="24">
        <f t="shared" si="64"/>
        <v>0</v>
      </c>
      <c r="K708" s="25">
        <f t="shared" si="65"/>
        <v>0</v>
      </c>
      <c r="L708">
        <v>0</v>
      </c>
      <c r="M708">
        <v>32964608</v>
      </c>
      <c r="N708">
        <v>42065747</v>
      </c>
      <c r="O708" s="52">
        <v>0</v>
      </c>
      <c r="P708" s="52">
        <v>0</v>
      </c>
      <c r="Q708" s="52">
        <v>0</v>
      </c>
      <c r="R708" s="52">
        <v>0</v>
      </c>
      <c r="S708" s="52">
        <v>0</v>
      </c>
      <c r="T708" s="52">
        <v>0</v>
      </c>
      <c r="U708" s="52">
        <v>0</v>
      </c>
      <c r="V708" s="52">
        <v>0</v>
      </c>
      <c r="W708" s="52">
        <v>0</v>
      </c>
      <c r="X708" s="52">
        <v>0</v>
      </c>
      <c r="Y708" s="52">
        <v>0</v>
      </c>
      <c r="Z708" s="52">
        <v>0</v>
      </c>
      <c r="AA708" s="25">
        <v>0</v>
      </c>
      <c r="AB708" s="25">
        <v>0</v>
      </c>
      <c r="AC708" s="25">
        <v>0</v>
      </c>
      <c r="AD708" s="25">
        <v>0</v>
      </c>
      <c r="AE708" s="25">
        <v>0</v>
      </c>
      <c r="AF708" s="25">
        <v>0</v>
      </c>
      <c r="AG708" s="25">
        <v>0</v>
      </c>
      <c r="AH708" s="25">
        <v>0</v>
      </c>
      <c r="AI708" s="25">
        <v>0</v>
      </c>
      <c r="AJ708" s="25">
        <v>0</v>
      </c>
      <c r="AK708" s="25">
        <v>0</v>
      </c>
      <c r="AL708" s="25">
        <v>0</v>
      </c>
      <c r="AM708" s="95">
        <v>0</v>
      </c>
      <c r="AN708" s="95" t="e">
        <f ca="1">IF(MengeInEEGSummieren(M708),AM708,0)</f>
        <v>#NAME?</v>
      </c>
      <c r="AO708" s="95">
        <f t="shared" si="66"/>
        <v>0</v>
      </c>
      <c r="AP708" s="95">
        <f t="shared" si="67"/>
        <v>0</v>
      </c>
      <c r="AS708">
        <v>0</v>
      </c>
      <c r="AT708">
        <v>0</v>
      </c>
      <c r="AU708" t="e">
        <f t="shared" ca="1" si="68"/>
        <v>#NAME?</v>
      </c>
    </row>
    <row r="709" spans="1:47" x14ac:dyDescent="0.15">
      <c r="A709" s="21" t="s">
        <v>1160</v>
      </c>
      <c r="B709" s="22" t="s">
        <v>17</v>
      </c>
      <c r="C709" s="42">
        <v>2002</v>
      </c>
      <c r="D709" s="22" t="s">
        <v>843</v>
      </c>
      <c r="E709" s="22" t="s">
        <v>770</v>
      </c>
      <c r="F709" s="23">
        <v>22.67</v>
      </c>
      <c r="G709" s="23">
        <v>22.67</v>
      </c>
      <c r="H709" s="24">
        <f t="shared" si="63"/>
        <v>0</v>
      </c>
      <c r="I709" s="153">
        <v>0</v>
      </c>
      <c r="J709" s="24">
        <f t="shared" si="64"/>
        <v>0</v>
      </c>
      <c r="K709" s="25">
        <f t="shared" si="65"/>
        <v>0</v>
      </c>
      <c r="L709">
        <v>0</v>
      </c>
      <c r="M709">
        <v>32964608</v>
      </c>
      <c r="N709">
        <v>42065747</v>
      </c>
      <c r="O709" s="52">
        <v>0</v>
      </c>
      <c r="P709" s="52">
        <v>0</v>
      </c>
      <c r="Q709" s="52">
        <v>0</v>
      </c>
      <c r="R709" s="52">
        <v>0</v>
      </c>
      <c r="S709" s="52">
        <v>0</v>
      </c>
      <c r="T709" s="52">
        <v>0</v>
      </c>
      <c r="U709" s="52">
        <v>0</v>
      </c>
      <c r="V709" s="52">
        <v>0</v>
      </c>
      <c r="W709" s="52">
        <v>0</v>
      </c>
      <c r="X709" s="52">
        <v>0</v>
      </c>
      <c r="Y709" s="52">
        <v>0</v>
      </c>
      <c r="Z709" s="52">
        <v>0</v>
      </c>
      <c r="AA709" s="25">
        <v>0</v>
      </c>
      <c r="AB709" s="25">
        <v>0</v>
      </c>
      <c r="AC709" s="25">
        <v>0</v>
      </c>
      <c r="AD709" s="25">
        <v>0</v>
      </c>
      <c r="AE709" s="25">
        <v>0</v>
      </c>
      <c r="AF709" s="25">
        <v>0</v>
      </c>
      <c r="AG709" s="25">
        <v>0</v>
      </c>
      <c r="AH709" s="25">
        <v>0</v>
      </c>
      <c r="AI709" s="25">
        <v>0</v>
      </c>
      <c r="AJ709" s="25">
        <v>0</v>
      </c>
      <c r="AK709" s="25">
        <v>0</v>
      </c>
      <c r="AL709" s="25">
        <v>0</v>
      </c>
      <c r="AM709" s="95">
        <v>0</v>
      </c>
      <c r="AN709" s="95" t="e">
        <f ca="1">IF(MengeInEEGSummieren(M709),AM709,0)</f>
        <v>#NAME?</v>
      </c>
      <c r="AO709" s="95">
        <f t="shared" si="66"/>
        <v>0</v>
      </c>
      <c r="AP709" s="95">
        <f t="shared" si="67"/>
        <v>0</v>
      </c>
      <c r="AS709">
        <v>0</v>
      </c>
      <c r="AT709">
        <v>0</v>
      </c>
      <c r="AU709" t="e">
        <f t="shared" ca="1" si="68"/>
        <v>#NAME?</v>
      </c>
    </row>
    <row r="710" spans="1:47" x14ac:dyDescent="0.15">
      <c r="A710" s="21" t="s">
        <v>1161</v>
      </c>
      <c r="B710" s="22" t="s">
        <v>17</v>
      </c>
      <c r="C710" s="42">
        <v>2002</v>
      </c>
      <c r="D710" s="22" t="s">
        <v>845</v>
      </c>
      <c r="E710" s="22" t="s">
        <v>773</v>
      </c>
      <c r="F710" s="23">
        <v>25.67</v>
      </c>
      <c r="G710" s="23">
        <v>25.67</v>
      </c>
      <c r="H710" s="24">
        <f t="shared" si="63"/>
        <v>0</v>
      </c>
      <c r="I710" s="153">
        <v>0</v>
      </c>
      <c r="J710" s="24">
        <f t="shared" si="64"/>
        <v>0</v>
      </c>
      <c r="K710" s="25">
        <f t="shared" si="65"/>
        <v>0</v>
      </c>
      <c r="L710">
        <v>0</v>
      </c>
      <c r="M710">
        <v>32964608</v>
      </c>
      <c r="N710">
        <v>42065747</v>
      </c>
      <c r="O710" s="52">
        <v>0</v>
      </c>
      <c r="P710" s="52">
        <v>0</v>
      </c>
      <c r="Q710" s="52">
        <v>0</v>
      </c>
      <c r="R710" s="52">
        <v>0</v>
      </c>
      <c r="S710" s="52">
        <v>0</v>
      </c>
      <c r="T710" s="52">
        <v>0</v>
      </c>
      <c r="U710" s="52">
        <v>0</v>
      </c>
      <c r="V710" s="52">
        <v>0</v>
      </c>
      <c r="W710" s="52">
        <v>0</v>
      </c>
      <c r="X710" s="52">
        <v>0</v>
      </c>
      <c r="Y710" s="52">
        <v>0</v>
      </c>
      <c r="Z710" s="52">
        <v>0</v>
      </c>
      <c r="AA710" s="25">
        <v>0</v>
      </c>
      <c r="AB710" s="25">
        <v>0</v>
      </c>
      <c r="AC710" s="25">
        <v>0</v>
      </c>
      <c r="AD710" s="25">
        <v>0</v>
      </c>
      <c r="AE710" s="25">
        <v>0</v>
      </c>
      <c r="AF710" s="25">
        <v>0</v>
      </c>
      <c r="AG710" s="25">
        <v>0</v>
      </c>
      <c r="AH710" s="25">
        <v>0</v>
      </c>
      <c r="AI710" s="25">
        <v>0</v>
      </c>
      <c r="AJ710" s="25">
        <v>0</v>
      </c>
      <c r="AK710" s="25">
        <v>0</v>
      </c>
      <c r="AL710" s="25">
        <v>0</v>
      </c>
      <c r="AM710" s="95">
        <v>0</v>
      </c>
      <c r="AN710" s="95" t="e">
        <f ca="1">IF(MengeInEEGSummieren(M710),AM710,0)</f>
        <v>#NAME?</v>
      </c>
      <c r="AO710" s="95">
        <f t="shared" si="66"/>
        <v>0</v>
      </c>
      <c r="AP710" s="95">
        <f t="shared" si="67"/>
        <v>0</v>
      </c>
      <c r="AS710">
        <v>0</v>
      </c>
      <c r="AT710">
        <v>0</v>
      </c>
      <c r="AU710" t="e">
        <f t="shared" ca="1" si="68"/>
        <v>#NAME?</v>
      </c>
    </row>
    <row r="711" spans="1:47" x14ac:dyDescent="0.15">
      <c r="A711" s="21" t="s">
        <v>1162</v>
      </c>
      <c r="B711" s="22" t="s">
        <v>17</v>
      </c>
      <c r="C711" s="42">
        <v>2002</v>
      </c>
      <c r="D711" s="22" t="s">
        <v>847</v>
      </c>
      <c r="E711" s="22" t="s">
        <v>773</v>
      </c>
      <c r="F711" s="23">
        <v>26.67</v>
      </c>
      <c r="G711" s="23">
        <v>26.67</v>
      </c>
      <c r="H711" s="24">
        <f t="shared" si="63"/>
        <v>0</v>
      </c>
      <c r="I711" s="153">
        <v>0</v>
      </c>
      <c r="J711" s="24">
        <f t="shared" si="64"/>
        <v>0</v>
      </c>
      <c r="K711" s="25">
        <f t="shared" si="65"/>
        <v>0</v>
      </c>
      <c r="L711">
        <v>0</v>
      </c>
      <c r="M711">
        <v>32964608</v>
      </c>
      <c r="N711">
        <v>42065747</v>
      </c>
      <c r="O711" s="52">
        <v>0</v>
      </c>
      <c r="P711" s="52">
        <v>0</v>
      </c>
      <c r="Q711" s="52">
        <v>0</v>
      </c>
      <c r="R711" s="52">
        <v>0</v>
      </c>
      <c r="S711" s="52">
        <v>0</v>
      </c>
      <c r="T711" s="52">
        <v>0</v>
      </c>
      <c r="U711" s="52">
        <v>0</v>
      </c>
      <c r="V711" s="52">
        <v>0</v>
      </c>
      <c r="W711" s="52">
        <v>0</v>
      </c>
      <c r="X711" s="52">
        <v>0</v>
      </c>
      <c r="Y711" s="52">
        <v>0</v>
      </c>
      <c r="Z711" s="52">
        <v>0</v>
      </c>
      <c r="AA711" s="25">
        <v>0</v>
      </c>
      <c r="AB711" s="25">
        <v>0</v>
      </c>
      <c r="AC711" s="25">
        <v>0</v>
      </c>
      <c r="AD711" s="25">
        <v>0</v>
      </c>
      <c r="AE711" s="25">
        <v>0</v>
      </c>
      <c r="AF711" s="25">
        <v>0</v>
      </c>
      <c r="AG711" s="25">
        <v>0</v>
      </c>
      <c r="AH711" s="25">
        <v>0</v>
      </c>
      <c r="AI711" s="25">
        <v>0</v>
      </c>
      <c r="AJ711" s="25">
        <v>0</v>
      </c>
      <c r="AK711" s="25">
        <v>0</v>
      </c>
      <c r="AL711" s="25">
        <v>0</v>
      </c>
      <c r="AM711" s="95">
        <v>0</v>
      </c>
      <c r="AN711" s="95" t="e">
        <f ca="1">IF(MengeInEEGSummieren(M711),AM711,0)</f>
        <v>#NAME?</v>
      </c>
      <c r="AO711" s="95">
        <f t="shared" si="66"/>
        <v>0</v>
      </c>
      <c r="AP711" s="95">
        <f t="shared" si="67"/>
        <v>0</v>
      </c>
      <c r="AS711">
        <v>0</v>
      </c>
      <c r="AT711">
        <v>0</v>
      </c>
      <c r="AU711" t="e">
        <f t="shared" ca="1" si="68"/>
        <v>#NAME?</v>
      </c>
    </row>
    <row r="712" spans="1:47" x14ac:dyDescent="0.15">
      <c r="A712" s="21" t="s">
        <v>1163</v>
      </c>
      <c r="B712" s="22" t="s">
        <v>17</v>
      </c>
      <c r="C712" s="42">
        <v>2002</v>
      </c>
      <c r="D712" s="22" t="s">
        <v>849</v>
      </c>
      <c r="E712" s="22" t="s">
        <v>773</v>
      </c>
      <c r="F712" s="23">
        <v>25.67</v>
      </c>
      <c r="G712" s="23">
        <v>25.67</v>
      </c>
      <c r="H712" s="24">
        <f t="shared" si="63"/>
        <v>0</v>
      </c>
      <c r="I712" s="153">
        <v>0</v>
      </c>
      <c r="J712" s="24">
        <f t="shared" si="64"/>
        <v>0</v>
      </c>
      <c r="K712" s="25">
        <f t="shared" si="65"/>
        <v>0</v>
      </c>
      <c r="L712">
        <v>0</v>
      </c>
      <c r="M712">
        <v>32964608</v>
      </c>
      <c r="N712">
        <v>42065747</v>
      </c>
      <c r="O712" s="52">
        <v>0</v>
      </c>
      <c r="P712" s="52">
        <v>0</v>
      </c>
      <c r="Q712" s="52">
        <v>0</v>
      </c>
      <c r="R712" s="52">
        <v>0</v>
      </c>
      <c r="S712" s="52">
        <v>0</v>
      </c>
      <c r="T712" s="52">
        <v>0</v>
      </c>
      <c r="U712" s="52">
        <v>0</v>
      </c>
      <c r="V712" s="52">
        <v>0</v>
      </c>
      <c r="W712" s="52">
        <v>0</v>
      </c>
      <c r="X712" s="52">
        <v>0</v>
      </c>
      <c r="Y712" s="52">
        <v>0</v>
      </c>
      <c r="Z712" s="52">
        <v>0</v>
      </c>
      <c r="AA712" s="25">
        <v>0</v>
      </c>
      <c r="AB712" s="25">
        <v>0</v>
      </c>
      <c r="AC712" s="25">
        <v>0</v>
      </c>
      <c r="AD712" s="25">
        <v>0</v>
      </c>
      <c r="AE712" s="25">
        <v>0</v>
      </c>
      <c r="AF712" s="25">
        <v>0</v>
      </c>
      <c r="AG712" s="25">
        <v>0</v>
      </c>
      <c r="AH712" s="25">
        <v>0</v>
      </c>
      <c r="AI712" s="25">
        <v>0</v>
      </c>
      <c r="AJ712" s="25">
        <v>0</v>
      </c>
      <c r="AK712" s="25">
        <v>0</v>
      </c>
      <c r="AL712" s="25">
        <v>0</v>
      </c>
      <c r="AM712" s="95">
        <v>0</v>
      </c>
      <c r="AN712" s="95" t="e">
        <f ca="1">IF(MengeInEEGSummieren(M712),AM712,0)</f>
        <v>#NAME?</v>
      </c>
      <c r="AO712" s="95">
        <f t="shared" si="66"/>
        <v>0</v>
      </c>
      <c r="AP712" s="95">
        <f t="shared" si="67"/>
        <v>0</v>
      </c>
      <c r="AS712">
        <v>0</v>
      </c>
      <c r="AT712">
        <v>0</v>
      </c>
      <c r="AU712" t="e">
        <f t="shared" ca="1" si="68"/>
        <v>#NAME?</v>
      </c>
    </row>
    <row r="713" spans="1:47" x14ac:dyDescent="0.15">
      <c r="A713" s="21" t="s">
        <v>1164</v>
      </c>
      <c r="B713" s="22" t="s">
        <v>17</v>
      </c>
      <c r="C713" s="42">
        <v>2002</v>
      </c>
      <c r="D713" s="22" t="s">
        <v>851</v>
      </c>
      <c r="E713" s="22" t="s">
        <v>773</v>
      </c>
      <c r="F713" s="23">
        <v>26.67</v>
      </c>
      <c r="G713" s="23">
        <v>26.67</v>
      </c>
      <c r="H713" s="24">
        <f t="shared" si="63"/>
        <v>0</v>
      </c>
      <c r="I713" s="153">
        <v>0</v>
      </c>
      <c r="J713" s="24">
        <f t="shared" si="64"/>
        <v>0</v>
      </c>
      <c r="K713" s="25">
        <f t="shared" si="65"/>
        <v>0</v>
      </c>
      <c r="L713">
        <v>0</v>
      </c>
      <c r="M713">
        <v>32964608</v>
      </c>
      <c r="N713">
        <v>42065747</v>
      </c>
      <c r="O713" s="52">
        <v>0</v>
      </c>
      <c r="P713" s="52">
        <v>0</v>
      </c>
      <c r="Q713" s="52">
        <v>0</v>
      </c>
      <c r="R713" s="52">
        <v>0</v>
      </c>
      <c r="S713" s="52">
        <v>0</v>
      </c>
      <c r="T713" s="52">
        <v>0</v>
      </c>
      <c r="U713" s="52">
        <v>0</v>
      </c>
      <c r="V713" s="52">
        <v>0</v>
      </c>
      <c r="W713" s="52">
        <v>0</v>
      </c>
      <c r="X713" s="52">
        <v>0</v>
      </c>
      <c r="Y713" s="52">
        <v>0</v>
      </c>
      <c r="Z713" s="52">
        <v>0</v>
      </c>
      <c r="AA713" s="25">
        <v>0</v>
      </c>
      <c r="AB713" s="25">
        <v>0</v>
      </c>
      <c r="AC713" s="25">
        <v>0</v>
      </c>
      <c r="AD713" s="25">
        <v>0</v>
      </c>
      <c r="AE713" s="25">
        <v>0</v>
      </c>
      <c r="AF713" s="25">
        <v>0</v>
      </c>
      <c r="AG713" s="25">
        <v>0</v>
      </c>
      <c r="AH713" s="25">
        <v>0</v>
      </c>
      <c r="AI713" s="25">
        <v>0</v>
      </c>
      <c r="AJ713" s="25">
        <v>0</v>
      </c>
      <c r="AK713" s="25">
        <v>0</v>
      </c>
      <c r="AL713" s="25">
        <v>0</v>
      </c>
      <c r="AM713" s="95">
        <v>0</v>
      </c>
      <c r="AN713" s="95" t="e">
        <f ca="1">IF(MengeInEEGSummieren(M713),AM713,0)</f>
        <v>#NAME?</v>
      </c>
      <c r="AO713" s="95">
        <f t="shared" si="66"/>
        <v>0</v>
      </c>
      <c r="AP713" s="95">
        <f t="shared" si="67"/>
        <v>0</v>
      </c>
      <c r="AS713">
        <v>0</v>
      </c>
      <c r="AT713">
        <v>0</v>
      </c>
      <c r="AU713" t="e">
        <f t="shared" ca="1" si="68"/>
        <v>#NAME?</v>
      </c>
    </row>
    <row r="714" spans="1:47" x14ac:dyDescent="0.15">
      <c r="A714" s="21" t="s">
        <v>1165</v>
      </c>
      <c r="B714" s="22" t="s">
        <v>17</v>
      </c>
      <c r="C714" s="42">
        <v>2002</v>
      </c>
      <c r="D714" s="22" t="s">
        <v>853</v>
      </c>
      <c r="E714" s="22" t="s">
        <v>770</v>
      </c>
      <c r="F714" s="23">
        <v>23.67</v>
      </c>
      <c r="G714" s="23">
        <v>23.67</v>
      </c>
      <c r="H714" s="24">
        <f t="shared" si="63"/>
        <v>0</v>
      </c>
      <c r="I714" s="153">
        <v>0</v>
      </c>
      <c r="J714" s="24">
        <f t="shared" si="64"/>
        <v>0</v>
      </c>
      <c r="K714" s="25">
        <f t="shared" si="65"/>
        <v>0</v>
      </c>
      <c r="L714">
        <v>0</v>
      </c>
      <c r="M714">
        <v>32964608</v>
      </c>
      <c r="N714">
        <v>42065747</v>
      </c>
      <c r="O714" s="52">
        <v>0</v>
      </c>
      <c r="P714" s="52">
        <v>0</v>
      </c>
      <c r="Q714" s="52">
        <v>0</v>
      </c>
      <c r="R714" s="52">
        <v>0</v>
      </c>
      <c r="S714" s="52">
        <v>0</v>
      </c>
      <c r="T714" s="52">
        <v>0</v>
      </c>
      <c r="U714" s="52">
        <v>0</v>
      </c>
      <c r="V714" s="52">
        <v>0</v>
      </c>
      <c r="W714" s="52">
        <v>0</v>
      </c>
      <c r="X714" s="52">
        <v>0</v>
      </c>
      <c r="Y714" s="52">
        <v>0</v>
      </c>
      <c r="Z714" s="52">
        <v>0</v>
      </c>
      <c r="AA714" s="25">
        <v>0</v>
      </c>
      <c r="AB714" s="25">
        <v>0</v>
      </c>
      <c r="AC714" s="25">
        <v>0</v>
      </c>
      <c r="AD714" s="25">
        <v>0</v>
      </c>
      <c r="AE714" s="25">
        <v>0</v>
      </c>
      <c r="AF714" s="25">
        <v>0</v>
      </c>
      <c r="AG714" s="25">
        <v>0</v>
      </c>
      <c r="AH714" s="25">
        <v>0</v>
      </c>
      <c r="AI714" s="25">
        <v>0</v>
      </c>
      <c r="AJ714" s="25">
        <v>0</v>
      </c>
      <c r="AK714" s="25">
        <v>0</v>
      </c>
      <c r="AL714" s="25">
        <v>0</v>
      </c>
      <c r="AM714" s="95">
        <v>0</v>
      </c>
      <c r="AN714" s="95" t="e">
        <f ca="1">IF(MengeInEEGSummieren(M714),AM714,0)</f>
        <v>#NAME?</v>
      </c>
      <c r="AO714" s="95">
        <f t="shared" si="66"/>
        <v>0</v>
      </c>
      <c r="AP714" s="95">
        <f t="shared" si="67"/>
        <v>0</v>
      </c>
      <c r="AS714">
        <v>0</v>
      </c>
      <c r="AT714">
        <v>0</v>
      </c>
      <c r="AU714" t="e">
        <f t="shared" ca="1" si="68"/>
        <v>#NAME?</v>
      </c>
    </row>
    <row r="715" spans="1:47" x14ac:dyDescent="0.15">
      <c r="A715" s="21" t="s">
        <v>1166</v>
      </c>
      <c r="B715" s="22" t="s">
        <v>17</v>
      </c>
      <c r="C715" s="42">
        <v>2002</v>
      </c>
      <c r="D715" s="22" t="s">
        <v>855</v>
      </c>
      <c r="E715" s="22" t="s">
        <v>770</v>
      </c>
      <c r="F715" s="23">
        <v>24.67</v>
      </c>
      <c r="G715" s="23">
        <v>24.67</v>
      </c>
      <c r="H715" s="24">
        <f t="shared" si="63"/>
        <v>0</v>
      </c>
      <c r="I715" s="153">
        <v>0</v>
      </c>
      <c r="J715" s="24">
        <f t="shared" si="64"/>
        <v>0</v>
      </c>
      <c r="K715" s="25">
        <f t="shared" si="65"/>
        <v>0</v>
      </c>
      <c r="L715">
        <v>0</v>
      </c>
      <c r="M715">
        <v>32964608</v>
      </c>
      <c r="N715">
        <v>42065747</v>
      </c>
      <c r="O715" s="52">
        <v>0</v>
      </c>
      <c r="P715" s="52">
        <v>0</v>
      </c>
      <c r="Q715" s="52">
        <v>0</v>
      </c>
      <c r="R715" s="52">
        <v>0</v>
      </c>
      <c r="S715" s="52">
        <v>0</v>
      </c>
      <c r="T715" s="52">
        <v>0</v>
      </c>
      <c r="U715" s="52">
        <v>0</v>
      </c>
      <c r="V715" s="52">
        <v>0</v>
      </c>
      <c r="W715" s="52">
        <v>0</v>
      </c>
      <c r="X715" s="52">
        <v>0</v>
      </c>
      <c r="Y715" s="52">
        <v>0</v>
      </c>
      <c r="Z715" s="52">
        <v>0</v>
      </c>
      <c r="AA715" s="25">
        <v>0</v>
      </c>
      <c r="AB715" s="25">
        <v>0</v>
      </c>
      <c r="AC715" s="25">
        <v>0</v>
      </c>
      <c r="AD715" s="25">
        <v>0</v>
      </c>
      <c r="AE715" s="25">
        <v>0</v>
      </c>
      <c r="AF715" s="25">
        <v>0</v>
      </c>
      <c r="AG715" s="25">
        <v>0</v>
      </c>
      <c r="AH715" s="25">
        <v>0</v>
      </c>
      <c r="AI715" s="25">
        <v>0</v>
      </c>
      <c r="AJ715" s="25">
        <v>0</v>
      </c>
      <c r="AK715" s="25">
        <v>0</v>
      </c>
      <c r="AL715" s="25">
        <v>0</v>
      </c>
      <c r="AM715" s="95">
        <v>0</v>
      </c>
      <c r="AN715" s="95" t="e">
        <f ca="1">IF(MengeInEEGSummieren(M715),AM715,0)</f>
        <v>#NAME?</v>
      </c>
      <c r="AO715" s="95">
        <f t="shared" si="66"/>
        <v>0</v>
      </c>
      <c r="AP715" s="95">
        <f t="shared" si="67"/>
        <v>0</v>
      </c>
      <c r="AS715">
        <v>0</v>
      </c>
      <c r="AT715">
        <v>0</v>
      </c>
      <c r="AU715" t="e">
        <f t="shared" ca="1" si="68"/>
        <v>#NAME?</v>
      </c>
    </row>
    <row r="716" spans="1:47" x14ac:dyDescent="0.15">
      <c r="A716" s="21" t="s">
        <v>1167</v>
      </c>
      <c r="B716" s="22" t="s">
        <v>17</v>
      </c>
      <c r="C716" s="42">
        <v>2002</v>
      </c>
      <c r="D716" s="22" t="s">
        <v>857</v>
      </c>
      <c r="E716" s="22" t="s">
        <v>773</v>
      </c>
      <c r="F716" s="23">
        <v>27.67</v>
      </c>
      <c r="G716" s="23">
        <v>27.67</v>
      </c>
      <c r="H716" s="24">
        <f t="shared" si="63"/>
        <v>0</v>
      </c>
      <c r="I716" s="153">
        <v>0</v>
      </c>
      <c r="J716" s="24">
        <f t="shared" si="64"/>
        <v>0</v>
      </c>
      <c r="K716" s="25">
        <f t="shared" si="65"/>
        <v>0</v>
      </c>
      <c r="L716">
        <v>0</v>
      </c>
      <c r="M716">
        <v>32964608</v>
      </c>
      <c r="N716">
        <v>42065747</v>
      </c>
      <c r="O716" s="52">
        <v>0</v>
      </c>
      <c r="P716" s="52">
        <v>0</v>
      </c>
      <c r="Q716" s="52">
        <v>0</v>
      </c>
      <c r="R716" s="52">
        <v>0</v>
      </c>
      <c r="S716" s="52">
        <v>0</v>
      </c>
      <c r="T716" s="52">
        <v>0</v>
      </c>
      <c r="U716" s="52">
        <v>0</v>
      </c>
      <c r="V716" s="52">
        <v>0</v>
      </c>
      <c r="W716" s="52">
        <v>0</v>
      </c>
      <c r="X716" s="52">
        <v>0</v>
      </c>
      <c r="Y716" s="52">
        <v>0</v>
      </c>
      <c r="Z716" s="52">
        <v>0</v>
      </c>
      <c r="AA716" s="25">
        <v>0</v>
      </c>
      <c r="AB716" s="25">
        <v>0</v>
      </c>
      <c r="AC716" s="25">
        <v>0</v>
      </c>
      <c r="AD716" s="25">
        <v>0</v>
      </c>
      <c r="AE716" s="25">
        <v>0</v>
      </c>
      <c r="AF716" s="25">
        <v>0</v>
      </c>
      <c r="AG716" s="25">
        <v>0</v>
      </c>
      <c r="AH716" s="25">
        <v>0</v>
      </c>
      <c r="AI716" s="25">
        <v>0</v>
      </c>
      <c r="AJ716" s="25">
        <v>0</v>
      </c>
      <c r="AK716" s="25">
        <v>0</v>
      </c>
      <c r="AL716" s="25">
        <v>0</v>
      </c>
      <c r="AM716" s="95">
        <v>0</v>
      </c>
      <c r="AN716" s="95" t="e">
        <f ca="1">IF(MengeInEEGSummieren(M716),AM716,0)</f>
        <v>#NAME?</v>
      </c>
      <c r="AO716" s="95">
        <f t="shared" si="66"/>
        <v>0</v>
      </c>
      <c r="AP716" s="95">
        <f t="shared" si="67"/>
        <v>0</v>
      </c>
      <c r="AS716">
        <v>0</v>
      </c>
      <c r="AT716">
        <v>0</v>
      </c>
      <c r="AU716" t="e">
        <f t="shared" ca="1" si="68"/>
        <v>#NAME?</v>
      </c>
    </row>
    <row r="717" spans="1:47" x14ac:dyDescent="0.15">
      <c r="A717" s="21" t="s">
        <v>1168</v>
      </c>
      <c r="B717" s="22" t="s">
        <v>17</v>
      </c>
      <c r="C717" s="42">
        <v>2002</v>
      </c>
      <c r="D717" s="22" t="s">
        <v>859</v>
      </c>
      <c r="E717" s="22" t="s">
        <v>773</v>
      </c>
      <c r="F717" s="23">
        <v>28.67</v>
      </c>
      <c r="G717" s="23">
        <v>28.67</v>
      </c>
      <c r="H717" s="24">
        <f t="shared" si="63"/>
        <v>0</v>
      </c>
      <c r="I717" s="153">
        <v>0</v>
      </c>
      <c r="J717" s="24">
        <f t="shared" si="64"/>
        <v>0</v>
      </c>
      <c r="K717" s="25">
        <f t="shared" si="65"/>
        <v>0</v>
      </c>
      <c r="L717">
        <v>0</v>
      </c>
      <c r="M717">
        <v>32964608</v>
      </c>
      <c r="N717">
        <v>42065747</v>
      </c>
      <c r="O717" s="52">
        <v>0</v>
      </c>
      <c r="P717" s="52">
        <v>0</v>
      </c>
      <c r="Q717" s="52">
        <v>0</v>
      </c>
      <c r="R717" s="52">
        <v>0</v>
      </c>
      <c r="S717" s="52">
        <v>0</v>
      </c>
      <c r="T717" s="52">
        <v>0</v>
      </c>
      <c r="U717" s="52">
        <v>0</v>
      </c>
      <c r="V717" s="52">
        <v>0</v>
      </c>
      <c r="W717" s="52">
        <v>0</v>
      </c>
      <c r="X717" s="52">
        <v>0</v>
      </c>
      <c r="Y717" s="52">
        <v>0</v>
      </c>
      <c r="Z717" s="52">
        <v>0</v>
      </c>
      <c r="AA717" s="25">
        <v>0</v>
      </c>
      <c r="AB717" s="25">
        <v>0</v>
      </c>
      <c r="AC717" s="25">
        <v>0</v>
      </c>
      <c r="AD717" s="25">
        <v>0</v>
      </c>
      <c r="AE717" s="25">
        <v>0</v>
      </c>
      <c r="AF717" s="25">
        <v>0</v>
      </c>
      <c r="AG717" s="25">
        <v>0</v>
      </c>
      <c r="AH717" s="25">
        <v>0</v>
      </c>
      <c r="AI717" s="25">
        <v>0</v>
      </c>
      <c r="AJ717" s="25">
        <v>0</v>
      </c>
      <c r="AK717" s="25">
        <v>0</v>
      </c>
      <c r="AL717" s="25">
        <v>0</v>
      </c>
      <c r="AM717" s="95">
        <v>0</v>
      </c>
      <c r="AN717" s="95" t="e">
        <f ca="1">IF(MengeInEEGSummieren(M717),AM717,0)</f>
        <v>#NAME?</v>
      </c>
      <c r="AO717" s="95">
        <f t="shared" si="66"/>
        <v>0</v>
      </c>
      <c r="AP717" s="95">
        <f t="shared" si="67"/>
        <v>0</v>
      </c>
      <c r="AS717">
        <v>0</v>
      </c>
      <c r="AT717">
        <v>0</v>
      </c>
      <c r="AU717" t="e">
        <f t="shared" ca="1" si="68"/>
        <v>#NAME?</v>
      </c>
    </row>
    <row r="718" spans="1:47" x14ac:dyDescent="0.15">
      <c r="A718" s="21" t="s">
        <v>1169</v>
      </c>
      <c r="B718" s="22" t="s">
        <v>17</v>
      </c>
      <c r="C718" s="42">
        <v>2002</v>
      </c>
      <c r="D718" s="22" t="s">
        <v>861</v>
      </c>
      <c r="E718" s="22" t="s">
        <v>773</v>
      </c>
      <c r="F718" s="23">
        <v>27.67</v>
      </c>
      <c r="G718" s="23">
        <v>27.67</v>
      </c>
      <c r="H718" s="24">
        <f t="shared" si="63"/>
        <v>0</v>
      </c>
      <c r="I718" s="153">
        <v>0</v>
      </c>
      <c r="J718" s="24">
        <f t="shared" si="64"/>
        <v>0</v>
      </c>
      <c r="K718" s="25">
        <f t="shared" si="65"/>
        <v>0</v>
      </c>
      <c r="L718">
        <v>0</v>
      </c>
      <c r="M718">
        <v>32964608</v>
      </c>
      <c r="N718">
        <v>42065747</v>
      </c>
      <c r="O718" s="52">
        <v>0</v>
      </c>
      <c r="P718" s="52">
        <v>0</v>
      </c>
      <c r="Q718" s="52">
        <v>0</v>
      </c>
      <c r="R718" s="52">
        <v>0</v>
      </c>
      <c r="S718" s="52">
        <v>0</v>
      </c>
      <c r="T718" s="52">
        <v>0</v>
      </c>
      <c r="U718" s="52">
        <v>0</v>
      </c>
      <c r="V718" s="52">
        <v>0</v>
      </c>
      <c r="W718" s="52">
        <v>0</v>
      </c>
      <c r="X718" s="52">
        <v>0</v>
      </c>
      <c r="Y718" s="52">
        <v>0</v>
      </c>
      <c r="Z718" s="52">
        <v>0</v>
      </c>
      <c r="AA718" s="25">
        <v>0</v>
      </c>
      <c r="AB718" s="25">
        <v>0</v>
      </c>
      <c r="AC718" s="25">
        <v>0</v>
      </c>
      <c r="AD718" s="25">
        <v>0</v>
      </c>
      <c r="AE718" s="25">
        <v>0</v>
      </c>
      <c r="AF718" s="25">
        <v>0</v>
      </c>
      <c r="AG718" s="25">
        <v>0</v>
      </c>
      <c r="AH718" s="25">
        <v>0</v>
      </c>
      <c r="AI718" s="25">
        <v>0</v>
      </c>
      <c r="AJ718" s="25">
        <v>0</v>
      </c>
      <c r="AK718" s="25">
        <v>0</v>
      </c>
      <c r="AL718" s="25">
        <v>0</v>
      </c>
      <c r="AM718" s="95">
        <v>0</v>
      </c>
      <c r="AN718" s="95" t="e">
        <f ca="1">IF(MengeInEEGSummieren(M718),AM718,0)</f>
        <v>#NAME?</v>
      </c>
      <c r="AO718" s="95">
        <f t="shared" si="66"/>
        <v>0</v>
      </c>
      <c r="AP718" s="95">
        <f t="shared" si="67"/>
        <v>0</v>
      </c>
      <c r="AS718">
        <v>0</v>
      </c>
      <c r="AT718">
        <v>0</v>
      </c>
      <c r="AU718" t="e">
        <f t="shared" ca="1" si="68"/>
        <v>#NAME?</v>
      </c>
    </row>
    <row r="719" spans="1:47" x14ac:dyDescent="0.15">
      <c r="A719" s="21" t="s">
        <v>1170</v>
      </c>
      <c r="B719" s="22" t="s">
        <v>17</v>
      </c>
      <c r="C719" s="42">
        <v>2002</v>
      </c>
      <c r="D719" s="22" t="s">
        <v>863</v>
      </c>
      <c r="E719" s="22" t="s">
        <v>773</v>
      </c>
      <c r="F719" s="23">
        <v>28.67</v>
      </c>
      <c r="G719" s="23">
        <v>28.67</v>
      </c>
      <c r="H719" s="24">
        <f t="shared" si="63"/>
        <v>0</v>
      </c>
      <c r="I719" s="153">
        <v>0</v>
      </c>
      <c r="J719" s="24">
        <f t="shared" si="64"/>
        <v>0</v>
      </c>
      <c r="K719" s="25">
        <f t="shared" si="65"/>
        <v>0</v>
      </c>
      <c r="L719">
        <v>0</v>
      </c>
      <c r="M719">
        <v>32964608</v>
      </c>
      <c r="N719">
        <v>42065747</v>
      </c>
      <c r="O719" s="52">
        <v>0</v>
      </c>
      <c r="P719" s="52">
        <v>0</v>
      </c>
      <c r="Q719" s="52">
        <v>0</v>
      </c>
      <c r="R719" s="52">
        <v>0</v>
      </c>
      <c r="S719" s="52">
        <v>0</v>
      </c>
      <c r="T719" s="52">
        <v>0</v>
      </c>
      <c r="U719" s="52">
        <v>0</v>
      </c>
      <c r="V719" s="52">
        <v>0</v>
      </c>
      <c r="W719" s="52">
        <v>0</v>
      </c>
      <c r="X719" s="52">
        <v>0</v>
      </c>
      <c r="Y719" s="52">
        <v>0</v>
      </c>
      <c r="Z719" s="52">
        <v>0</v>
      </c>
      <c r="AA719" s="25">
        <v>0</v>
      </c>
      <c r="AB719" s="25">
        <v>0</v>
      </c>
      <c r="AC719" s="25">
        <v>0</v>
      </c>
      <c r="AD719" s="25">
        <v>0</v>
      </c>
      <c r="AE719" s="25">
        <v>0</v>
      </c>
      <c r="AF719" s="25">
        <v>0</v>
      </c>
      <c r="AG719" s="25">
        <v>0</v>
      </c>
      <c r="AH719" s="25">
        <v>0</v>
      </c>
      <c r="AI719" s="25">
        <v>0</v>
      </c>
      <c r="AJ719" s="25">
        <v>0</v>
      </c>
      <c r="AK719" s="25">
        <v>0</v>
      </c>
      <c r="AL719" s="25">
        <v>0</v>
      </c>
      <c r="AM719" s="95">
        <v>0</v>
      </c>
      <c r="AN719" s="95" t="e">
        <f ca="1">IF(MengeInEEGSummieren(M719),AM719,0)</f>
        <v>#NAME?</v>
      </c>
      <c r="AO719" s="95">
        <f t="shared" si="66"/>
        <v>0</v>
      </c>
      <c r="AP719" s="95">
        <f t="shared" si="67"/>
        <v>0</v>
      </c>
      <c r="AS719">
        <v>0</v>
      </c>
      <c r="AT719">
        <v>0</v>
      </c>
      <c r="AU719" t="e">
        <f t="shared" ca="1" si="68"/>
        <v>#NAME?</v>
      </c>
    </row>
    <row r="720" spans="1:47" x14ac:dyDescent="0.15">
      <c r="A720" s="21" t="s">
        <v>1171</v>
      </c>
      <c r="B720" s="22" t="s">
        <v>17</v>
      </c>
      <c r="C720" s="42">
        <v>2002</v>
      </c>
      <c r="D720" s="22" t="s">
        <v>865</v>
      </c>
      <c r="E720" s="22" t="s">
        <v>770</v>
      </c>
      <c r="F720" s="23">
        <v>25.67</v>
      </c>
      <c r="G720" s="23">
        <v>25.67</v>
      </c>
      <c r="H720" s="24">
        <f t="shared" ref="H720:H783" si="69">AM720</f>
        <v>0</v>
      </c>
      <c r="I720" s="153">
        <v>0</v>
      </c>
      <c r="J720" s="24">
        <f t="shared" ref="J720:J783" si="70">SUM(O720:Z720,AT720)</f>
        <v>0</v>
      </c>
      <c r="K720" s="25">
        <f t="shared" ref="K720:K783" si="71">SUM(AA720:AL720,AS720)</f>
        <v>0</v>
      </c>
      <c r="L720">
        <v>0</v>
      </c>
      <c r="M720">
        <v>32964608</v>
      </c>
      <c r="N720">
        <v>42065747</v>
      </c>
      <c r="O720" s="52">
        <v>0</v>
      </c>
      <c r="P720" s="52">
        <v>0</v>
      </c>
      <c r="Q720" s="52">
        <v>0</v>
      </c>
      <c r="R720" s="52">
        <v>0</v>
      </c>
      <c r="S720" s="52">
        <v>0</v>
      </c>
      <c r="T720" s="52">
        <v>0</v>
      </c>
      <c r="U720" s="52">
        <v>0</v>
      </c>
      <c r="V720" s="52">
        <v>0</v>
      </c>
      <c r="W720" s="52">
        <v>0</v>
      </c>
      <c r="X720" s="52">
        <v>0</v>
      </c>
      <c r="Y720" s="52">
        <v>0</v>
      </c>
      <c r="Z720" s="52">
        <v>0</v>
      </c>
      <c r="AA720" s="25">
        <v>0</v>
      </c>
      <c r="AB720" s="25">
        <v>0</v>
      </c>
      <c r="AC720" s="25">
        <v>0</v>
      </c>
      <c r="AD720" s="25">
        <v>0</v>
      </c>
      <c r="AE720" s="25">
        <v>0</v>
      </c>
      <c r="AF720" s="25">
        <v>0</v>
      </c>
      <c r="AG720" s="25">
        <v>0</v>
      </c>
      <c r="AH720" s="25">
        <v>0</v>
      </c>
      <c r="AI720" s="25">
        <v>0</v>
      </c>
      <c r="AJ720" s="25">
        <v>0</v>
      </c>
      <c r="AK720" s="25">
        <v>0</v>
      </c>
      <c r="AL720" s="25">
        <v>0</v>
      </c>
      <c r="AM720" s="95">
        <v>0</v>
      </c>
      <c r="AN720" s="95" t="e">
        <f ca="1">IF(MengeInEEGSummieren(M720),AM720,0)</f>
        <v>#NAME?</v>
      </c>
      <c r="AO720" s="95">
        <f t="shared" ref="AO720:AO783" si="72">IF(AQ720,$H720,0)</f>
        <v>0</v>
      </c>
      <c r="AP720" s="95">
        <f t="shared" ref="AP720:AP783" si="73">IF(AR720,$H720,0)</f>
        <v>0</v>
      </c>
      <c r="AS720">
        <v>0</v>
      </c>
      <c r="AT720">
        <v>0</v>
      </c>
      <c r="AU720" t="e">
        <f t="shared" ref="AU720:AU783" ca="1" si="74">EVFlag(M720)</f>
        <v>#NAME?</v>
      </c>
    </row>
    <row r="721" spans="1:47" x14ac:dyDescent="0.15">
      <c r="A721" s="21" t="s">
        <v>1172</v>
      </c>
      <c r="B721" s="22" t="s">
        <v>17</v>
      </c>
      <c r="C721" s="42">
        <v>2002</v>
      </c>
      <c r="D721" s="22" t="s">
        <v>867</v>
      </c>
      <c r="E721" s="22" t="s">
        <v>770</v>
      </c>
      <c r="F721" s="23">
        <v>11.67</v>
      </c>
      <c r="G721" s="23">
        <v>11.67</v>
      </c>
      <c r="H721" s="24">
        <f t="shared" si="69"/>
        <v>0</v>
      </c>
      <c r="I721" s="153">
        <v>0</v>
      </c>
      <c r="J721" s="24">
        <f t="shared" si="70"/>
        <v>0</v>
      </c>
      <c r="K721" s="25">
        <f t="shared" si="71"/>
        <v>0</v>
      </c>
      <c r="L721">
        <v>0</v>
      </c>
      <c r="M721">
        <v>32964608</v>
      </c>
      <c r="N721">
        <v>42065747</v>
      </c>
      <c r="O721" s="52">
        <v>0</v>
      </c>
      <c r="P721" s="52">
        <v>0</v>
      </c>
      <c r="Q721" s="52">
        <v>0</v>
      </c>
      <c r="R721" s="52">
        <v>0</v>
      </c>
      <c r="S721" s="52">
        <v>0</v>
      </c>
      <c r="T721" s="52">
        <v>0</v>
      </c>
      <c r="U721" s="52">
        <v>0</v>
      </c>
      <c r="V721" s="52">
        <v>0</v>
      </c>
      <c r="W721" s="52">
        <v>0</v>
      </c>
      <c r="X721" s="52">
        <v>0</v>
      </c>
      <c r="Y721" s="52">
        <v>0</v>
      </c>
      <c r="Z721" s="52">
        <v>0</v>
      </c>
      <c r="AA721" s="25">
        <v>0</v>
      </c>
      <c r="AB721" s="25">
        <v>0</v>
      </c>
      <c r="AC721" s="25">
        <v>0</v>
      </c>
      <c r="AD721" s="25">
        <v>0</v>
      </c>
      <c r="AE721" s="25">
        <v>0</v>
      </c>
      <c r="AF721" s="25">
        <v>0</v>
      </c>
      <c r="AG721" s="25">
        <v>0</v>
      </c>
      <c r="AH721" s="25">
        <v>0</v>
      </c>
      <c r="AI721" s="25">
        <v>0</v>
      </c>
      <c r="AJ721" s="25">
        <v>0</v>
      </c>
      <c r="AK721" s="25">
        <v>0</v>
      </c>
      <c r="AL721" s="25">
        <v>0</v>
      </c>
      <c r="AM721" s="95">
        <v>0</v>
      </c>
      <c r="AN721" s="95" t="e">
        <f ca="1">IF(MengeInEEGSummieren(M721),AM721,0)</f>
        <v>#NAME?</v>
      </c>
      <c r="AO721" s="95">
        <f t="shared" si="72"/>
        <v>0</v>
      </c>
      <c r="AP721" s="95">
        <f t="shared" si="73"/>
        <v>0</v>
      </c>
      <c r="AS721">
        <v>0</v>
      </c>
      <c r="AT721">
        <v>0</v>
      </c>
      <c r="AU721" t="e">
        <f t="shared" ca="1" si="74"/>
        <v>#NAME?</v>
      </c>
    </row>
    <row r="722" spans="1:47" x14ac:dyDescent="0.15">
      <c r="A722" s="21" t="s">
        <v>1173</v>
      </c>
      <c r="B722" s="22" t="s">
        <v>17</v>
      </c>
      <c r="C722" s="42">
        <v>2002</v>
      </c>
      <c r="D722" s="22" t="s">
        <v>869</v>
      </c>
      <c r="E722" s="22" t="s">
        <v>773</v>
      </c>
      <c r="F722" s="23">
        <v>14.67</v>
      </c>
      <c r="G722" s="23">
        <v>14.67</v>
      </c>
      <c r="H722" s="24">
        <f t="shared" si="69"/>
        <v>0</v>
      </c>
      <c r="I722" s="153">
        <v>0</v>
      </c>
      <c r="J722" s="24">
        <f t="shared" si="70"/>
        <v>0</v>
      </c>
      <c r="K722" s="25">
        <f t="shared" si="71"/>
        <v>0</v>
      </c>
      <c r="L722">
        <v>0</v>
      </c>
      <c r="M722">
        <v>32964608</v>
      </c>
      <c r="N722">
        <v>42065747</v>
      </c>
      <c r="O722" s="52">
        <v>0</v>
      </c>
      <c r="P722" s="52">
        <v>0</v>
      </c>
      <c r="Q722" s="52">
        <v>0</v>
      </c>
      <c r="R722" s="52">
        <v>0</v>
      </c>
      <c r="S722" s="52">
        <v>0</v>
      </c>
      <c r="T722" s="52">
        <v>0</v>
      </c>
      <c r="U722" s="52">
        <v>0</v>
      </c>
      <c r="V722" s="52">
        <v>0</v>
      </c>
      <c r="W722" s="52">
        <v>0</v>
      </c>
      <c r="X722" s="52">
        <v>0</v>
      </c>
      <c r="Y722" s="52">
        <v>0</v>
      </c>
      <c r="Z722" s="52">
        <v>0</v>
      </c>
      <c r="AA722" s="25">
        <v>0</v>
      </c>
      <c r="AB722" s="25">
        <v>0</v>
      </c>
      <c r="AC722" s="25">
        <v>0</v>
      </c>
      <c r="AD722" s="25">
        <v>0</v>
      </c>
      <c r="AE722" s="25">
        <v>0</v>
      </c>
      <c r="AF722" s="25">
        <v>0</v>
      </c>
      <c r="AG722" s="25">
        <v>0</v>
      </c>
      <c r="AH722" s="25">
        <v>0</v>
      </c>
      <c r="AI722" s="25">
        <v>0</v>
      </c>
      <c r="AJ722" s="25">
        <v>0</v>
      </c>
      <c r="AK722" s="25">
        <v>0</v>
      </c>
      <c r="AL722" s="25">
        <v>0</v>
      </c>
      <c r="AM722" s="95">
        <v>0</v>
      </c>
      <c r="AN722" s="95" t="e">
        <f ca="1">IF(MengeInEEGSummieren(M722),AM722,0)</f>
        <v>#NAME?</v>
      </c>
      <c r="AO722" s="95">
        <f t="shared" si="72"/>
        <v>0</v>
      </c>
      <c r="AP722" s="95">
        <f t="shared" si="73"/>
        <v>0</v>
      </c>
      <c r="AS722">
        <v>0</v>
      </c>
      <c r="AT722">
        <v>0</v>
      </c>
      <c r="AU722" t="e">
        <f t="shared" ca="1" si="74"/>
        <v>#NAME?</v>
      </c>
    </row>
    <row r="723" spans="1:47" x14ac:dyDescent="0.15">
      <c r="A723" s="21" t="s">
        <v>1174</v>
      </c>
      <c r="B723" s="22" t="s">
        <v>17</v>
      </c>
      <c r="C723" s="42">
        <v>2002</v>
      </c>
      <c r="D723" s="22" t="s">
        <v>871</v>
      </c>
      <c r="E723" s="22" t="s">
        <v>773</v>
      </c>
      <c r="F723" s="23">
        <v>14.67</v>
      </c>
      <c r="G723" s="23">
        <v>14.67</v>
      </c>
      <c r="H723" s="24">
        <f t="shared" si="69"/>
        <v>0</v>
      </c>
      <c r="I723" s="153">
        <v>0</v>
      </c>
      <c r="J723" s="24">
        <f t="shared" si="70"/>
        <v>0</v>
      </c>
      <c r="K723" s="25">
        <f t="shared" si="71"/>
        <v>0</v>
      </c>
      <c r="L723">
        <v>0</v>
      </c>
      <c r="M723">
        <v>32964608</v>
      </c>
      <c r="N723">
        <v>42065747</v>
      </c>
      <c r="O723" s="52">
        <v>0</v>
      </c>
      <c r="P723" s="52">
        <v>0</v>
      </c>
      <c r="Q723" s="52">
        <v>0</v>
      </c>
      <c r="R723" s="52">
        <v>0</v>
      </c>
      <c r="S723" s="52">
        <v>0</v>
      </c>
      <c r="T723" s="52">
        <v>0</v>
      </c>
      <c r="U723" s="52">
        <v>0</v>
      </c>
      <c r="V723" s="52">
        <v>0</v>
      </c>
      <c r="W723" s="52">
        <v>0</v>
      </c>
      <c r="X723" s="52">
        <v>0</v>
      </c>
      <c r="Y723" s="52">
        <v>0</v>
      </c>
      <c r="Z723" s="52">
        <v>0</v>
      </c>
      <c r="AA723" s="25">
        <v>0</v>
      </c>
      <c r="AB723" s="25">
        <v>0</v>
      </c>
      <c r="AC723" s="25">
        <v>0</v>
      </c>
      <c r="AD723" s="25">
        <v>0</v>
      </c>
      <c r="AE723" s="25">
        <v>0</v>
      </c>
      <c r="AF723" s="25">
        <v>0</v>
      </c>
      <c r="AG723" s="25">
        <v>0</v>
      </c>
      <c r="AH723" s="25">
        <v>0</v>
      </c>
      <c r="AI723" s="25">
        <v>0</v>
      </c>
      <c r="AJ723" s="25">
        <v>0</v>
      </c>
      <c r="AK723" s="25">
        <v>0</v>
      </c>
      <c r="AL723" s="25">
        <v>0</v>
      </c>
      <c r="AM723" s="95">
        <v>0</v>
      </c>
      <c r="AN723" s="95" t="e">
        <f ca="1">IF(MengeInEEGSummieren(M723),AM723,0)</f>
        <v>#NAME?</v>
      </c>
      <c r="AO723" s="95">
        <f t="shared" si="72"/>
        <v>0</v>
      </c>
      <c r="AP723" s="95">
        <f t="shared" si="73"/>
        <v>0</v>
      </c>
      <c r="AS723">
        <v>0</v>
      </c>
      <c r="AT723">
        <v>0</v>
      </c>
      <c r="AU723" t="e">
        <f t="shared" ca="1" si="74"/>
        <v>#NAME?</v>
      </c>
    </row>
    <row r="724" spans="1:47" x14ac:dyDescent="0.15">
      <c r="A724" s="21" t="s">
        <v>1175</v>
      </c>
      <c r="B724" s="22" t="s">
        <v>17</v>
      </c>
      <c r="C724" s="42">
        <v>2002</v>
      </c>
      <c r="D724" s="22" t="s">
        <v>873</v>
      </c>
      <c r="E724" s="22" t="s">
        <v>770</v>
      </c>
      <c r="F724" s="23">
        <v>17.670000000000002</v>
      </c>
      <c r="G724" s="23">
        <v>17.670000000000002</v>
      </c>
      <c r="H724" s="24">
        <f t="shared" si="69"/>
        <v>0</v>
      </c>
      <c r="I724" s="153">
        <v>0</v>
      </c>
      <c r="J724" s="24">
        <f t="shared" si="70"/>
        <v>0</v>
      </c>
      <c r="K724" s="25">
        <f t="shared" si="71"/>
        <v>0</v>
      </c>
      <c r="L724">
        <v>0</v>
      </c>
      <c r="M724">
        <v>32964608</v>
      </c>
      <c r="N724">
        <v>42065747</v>
      </c>
      <c r="O724" s="52">
        <v>0</v>
      </c>
      <c r="P724" s="52">
        <v>0</v>
      </c>
      <c r="Q724" s="52">
        <v>0</v>
      </c>
      <c r="R724" s="52">
        <v>0</v>
      </c>
      <c r="S724" s="52">
        <v>0</v>
      </c>
      <c r="T724" s="52">
        <v>0</v>
      </c>
      <c r="U724" s="52">
        <v>0</v>
      </c>
      <c r="V724" s="52">
        <v>0</v>
      </c>
      <c r="W724" s="52">
        <v>0</v>
      </c>
      <c r="X724" s="52">
        <v>0</v>
      </c>
      <c r="Y724" s="52">
        <v>0</v>
      </c>
      <c r="Z724" s="52">
        <v>0</v>
      </c>
      <c r="AA724" s="25">
        <v>0</v>
      </c>
      <c r="AB724" s="25">
        <v>0</v>
      </c>
      <c r="AC724" s="25">
        <v>0</v>
      </c>
      <c r="AD724" s="25">
        <v>0</v>
      </c>
      <c r="AE724" s="25">
        <v>0</v>
      </c>
      <c r="AF724" s="25">
        <v>0</v>
      </c>
      <c r="AG724" s="25">
        <v>0</v>
      </c>
      <c r="AH724" s="25">
        <v>0</v>
      </c>
      <c r="AI724" s="25">
        <v>0</v>
      </c>
      <c r="AJ724" s="25">
        <v>0</v>
      </c>
      <c r="AK724" s="25">
        <v>0</v>
      </c>
      <c r="AL724" s="25">
        <v>0</v>
      </c>
      <c r="AM724" s="95">
        <v>0</v>
      </c>
      <c r="AN724" s="95" t="e">
        <f ca="1">IF(MengeInEEGSummieren(M724),AM724,0)</f>
        <v>#NAME?</v>
      </c>
      <c r="AO724" s="95">
        <f t="shared" si="72"/>
        <v>0</v>
      </c>
      <c r="AP724" s="95">
        <f t="shared" si="73"/>
        <v>0</v>
      </c>
      <c r="AS724">
        <v>0</v>
      </c>
      <c r="AT724">
        <v>0</v>
      </c>
      <c r="AU724" t="e">
        <f t="shared" ca="1" si="74"/>
        <v>#NAME?</v>
      </c>
    </row>
    <row r="725" spans="1:47" x14ac:dyDescent="0.15">
      <c r="A725" s="21" t="s">
        <v>1176</v>
      </c>
      <c r="B725" s="22" t="s">
        <v>17</v>
      </c>
      <c r="C725" s="42">
        <v>2002</v>
      </c>
      <c r="D725" s="22" t="s">
        <v>875</v>
      </c>
      <c r="E725" s="22" t="s">
        <v>773</v>
      </c>
      <c r="F725" s="23">
        <v>20.67</v>
      </c>
      <c r="G725" s="23">
        <v>20.67</v>
      </c>
      <c r="H725" s="24">
        <f t="shared" si="69"/>
        <v>0</v>
      </c>
      <c r="I725" s="153">
        <v>0</v>
      </c>
      <c r="J725" s="24">
        <f t="shared" si="70"/>
        <v>0</v>
      </c>
      <c r="K725" s="25">
        <f t="shared" si="71"/>
        <v>0</v>
      </c>
      <c r="L725">
        <v>0</v>
      </c>
      <c r="M725">
        <v>32964608</v>
      </c>
      <c r="N725">
        <v>42065747</v>
      </c>
      <c r="O725" s="52">
        <v>0</v>
      </c>
      <c r="P725" s="52">
        <v>0</v>
      </c>
      <c r="Q725" s="52">
        <v>0</v>
      </c>
      <c r="R725" s="52">
        <v>0</v>
      </c>
      <c r="S725" s="52">
        <v>0</v>
      </c>
      <c r="T725" s="52">
        <v>0</v>
      </c>
      <c r="U725" s="52">
        <v>0</v>
      </c>
      <c r="V725" s="52">
        <v>0</v>
      </c>
      <c r="W725" s="52">
        <v>0</v>
      </c>
      <c r="X725" s="52">
        <v>0</v>
      </c>
      <c r="Y725" s="52">
        <v>0</v>
      </c>
      <c r="Z725" s="52">
        <v>0</v>
      </c>
      <c r="AA725" s="25">
        <v>0</v>
      </c>
      <c r="AB725" s="25">
        <v>0</v>
      </c>
      <c r="AC725" s="25">
        <v>0</v>
      </c>
      <c r="AD725" s="25">
        <v>0</v>
      </c>
      <c r="AE725" s="25">
        <v>0</v>
      </c>
      <c r="AF725" s="25">
        <v>0</v>
      </c>
      <c r="AG725" s="25">
        <v>0</v>
      </c>
      <c r="AH725" s="25">
        <v>0</v>
      </c>
      <c r="AI725" s="25">
        <v>0</v>
      </c>
      <c r="AJ725" s="25">
        <v>0</v>
      </c>
      <c r="AK725" s="25">
        <v>0</v>
      </c>
      <c r="AL725" s="25">
        <v>0</v>
      </c>
      <c r="AM725" s="95">
        <v>0</v>
      </c>
      <c r="AN725" s="95" t="e">
        <f ca="1">IF(MengeInEEGSummieren(M725),AM725,0)</f>
        <v>#NAME?</v>
      </c>
      <c r="AO725" s="95">
        <f t="shared" si="72"/>
        <v>0</v>
      </c>
      <c r="AP725" s="95">
        <f t="shared" si="73"/>
        <v>0</v>
      </c>
      <c r="AS725">
        <v>0</v>
      </c>
      <c r="AT725">
        <v>0</v>
      </c>
      <c r="AU725" t="e">
        <f t="shared" ca="1" si="74"/>
        <v>#NAME?</v>
      </c>
    </row>
    <row r="726" spans="1:47" x14ac:dyDescent="0.15">
      <c r="A726" s="21" t="s">
        <v>1177</v>
      </c>
      <c r="B726" s="22" t="s">
        <v>17</v>
      </c>
      <c r="C726" s="42">
        <v>2002</v>
      </c>
      <c r="D726" s="22" t="s">
        <v>877</v>
      </c>
      <c r="E726" s="22" t="s">
        <v>773</v>
      </c>
      <c r="F726" s="23">
        <v>20.67</v>
      </c>
      <c r="G726" s="23">
        <v>20.67</v>
      </c>
      <c r="H726" s="24">
        <f t="shared" si="69"/>
        <v>0</v>
      </c>
      <c r="I726" s="153">
        <v>0</v>
      </c>
      <c r="J726" s="24">
        <f t="shared" si="70"/>
        <v>0</v>
      </c>
      <c r="K726" s="25">
        <f t="shared" si="71"/>
        <v>0</v>
      </c>
      <c r="L726">
        <v>0</v>
      </c>
      <c r="M726">
        <v>32964608</v>
      </c>
      <c r="N726">
        <v>42065747</v>
      </c>
      <c r="O726" s="52">
        <v>0</v>
      </c>
      <c r="P726" s="52">
        <v>0</v>
      </c>
      <c r="Q726" s="52">
        <v>0</v>
      </c>
      <c r="R726" s="52">
        <v>0</v>
      </c>
      <c r="S726" s="52">
        <v>0</v>
      </c>
      <c r="T726" s="52">
        <v>0</v>
      </c>
      <c r="U726" s="52">
        <v>0</v>
      </c>
      <c r="V726" s="52">
        <v>0</v>
      </c>
      <c r="W726" s="52">
        <v>0</v>
      </c>
      <c r="X726" s="52">
        <v>0</v>
      </c>
      <c r="Y726" s="52">
        <v>0</v>
      </c>
      <c r="Z726" s="52">
        <v>0</v>
      </c>
      <c r="AA726" s="25">
        <v>0</v>
      </c>
      <c r="AB726" s="25">
        <v>0</v>
      </c>
      <c r="AC726" s="25">
        <v>0</v>
      </c>
      <c r="AD726" s="25">
        <v>0</v>
      </c>
      <c r="AE726" s="25">
        <v>0</v>
      </c>
      <c r="AF726" s="25">
        <v>0</v>
      </c>
      <c r="AG726" s="25">
        <v>0</v>
      </c>
      <c r="AH726" s="25">
        <v>0</v>
      </c>
      <c r="AI726" s="25">
        <v>0</v>
      </c>
      <c r="AJ726" s="25">
        <v>0</v>
      </c>
      <c r="AK726" s="25">
        <v>0</v>
      </c>
      <c r="AL726" s="25">
        <v>0</v>
      </c>
      <c r="AM726" s="95">
        <v>0</v>
      </c>
      <c r="AN726" s="95" t="e">
        <f ca="1">IF(MengeInEEGSummieren(M726),AM726,0)</f>
        <v>#NAME?</v>
      </c>
      <c r="AO726" s="95">
        <f t="shared" si="72"/>
        <v>0</v>
      </c>
      <c r="AP726" s="95">
        <f t="shared" si="73"/>
        <v>0</v>
      </c>
      <c r="AS726">
        <v>0</v>
      </c>
      <c r="AT726">
        <v>0</v>
      </c>
      <c r="AU726" t="e">
        <f t="shared" ca="1" si="74"/>
        <v>#NAME?</v>
      </c>
    </row>
    <row r="727" spans="1:47" x14ac:dyDescent="0.15">
      <c r="A727" s="21" t="s">
        <v>1178</v>
      </c>
      <c r="B727" s="22" t="s">
        <v>17</v>
      </c>
      <c r="C727" s="42">
        <v>2002</v>
      </c>
      <c r="D727" s="22" t="s">
        <v>879</v>
      </c>
      <c r="E727" s="22" t="s">
        <v>773</v>
      </c>
      <c r="F727" s="23">
        <v>13.1</v>
      </c>
      <c r="G727" s="23">
        <v>13.1</v>
      </c>
      <c r="H727" s="24">
        <f t="shared" si="69"/>
        <v>0</v>
      </c>
      <c r="I727" s="153">
        <v>0</v>
      </c>
      <c r="J727" s="24">
        <f t="shared" si="70"/>
        <v>0</v>
      </c>
      <c r="K727" s="25">
        <f t="shared" si="71"/>
        <v>0</v>
      </c>
      <c r="L727">
        <v>0</v>
      </c>
      <c r="M727">
        <v>32964608</v>
      </c>
      <c r="N727">
        <v>42065747</v>
      </c>
      <c r="O727" s="52">
        <v>0</v>
      </c>
      <c r="P727" s="52">
        <v>0</v>
      </c>
      <c r="Q727" s="52">
        <v>0</v>
      </c>
      <c r="R727" s="52">
        <v>0</v>
      </c>
      <c r="S727" s="52">
        <v>0</v>
      </c>
      <c r="T727" s="52">
        <v>0</v>
      </c>
      <c r="U727" s="52">
        <v>0</v>
      </c>
      <c r="V727" s="52">
        <v>0</v>
      </c>
      <c r="W727" s="52">
        <v>0</v>
      </c>
      <c r="X727" s="52">
        <v>0</v>
      </c>
      <c r="Y727" s="52">
        <v>0</v>
      </c>
      <c r="Z727" s="52">
        <v>0</v>
      </c>
      <c r="AA727" s="25">
        <v>0</v>
      </c>
      <c r="AB727" s="25">
        <v>0</v>
      </c>
      <c r="AC727" s="25">
        <v>0</v>
      </c>
      <c r="AD727" s="25">
        <v>0</v>
      </c>
      <c r="AE727" s="25">
        <v>0</v>
      </c>
      <c r="AF727" s="25">
        <v>0</v>
      </c>
      <c r="AG727" s="25">
        <v>0</v>
      </c>
      <c r="AH727" s="25">
        <v>0</v>
      </c>
      <c r="AI727" s="25">
        <v>0</v>
      </c>
      <c r="AJ727" s="25">
        <v>0</v>
      </c>
      <c r="AK727" s="25">
        <v>0</v>
      </c>
      <c r="AL727" s="25">
        <v>0</v>
      </c>
      <c r="AM727" s="95">
        <v>0</v>
      </c>
      <c r="AN727" s="95" t="e">
        <f ca="1">IF(MengeInEEGSummieren(M727),AM727,0)</f>
        <v>#NAME?</v>
      </c>
      <c r="AO727" s="95">
        <f t="shared" si="72"/>
        <v>0</v>
      </c>
      <c r="AP727" s="95">
        <f t="shared" si="73"/>
        <v>0</v>
      </c>
      <c r="AS727">
        <v>0</v>
      </c>
      <c r="AT727">
        <v>0</v>
      </c>
      <c r="AU727" t="e">
        <f t="shared" ca="1" si="74"/>
        <v>#NAME?</v>
      </c>
    </row>
    <row r="728" spans="1:47" x14ac:dyDescent="0.15">
      <c r="A728" s="21" t="s">
        <v>1179</v>
      </c>
      <c r="B728" s="22" t="s">
        <v>17</v>
      </c>
      <c r="C728" s="42">
        <v>2002</v>
      </c>
      <c r="D728" s="22" t="s">
        <v>881</v>
      </c>
      <c r="E728" s="22" t="s">
        <v>773</v>
      </c>
      <c r="F728" s="23">
        <v>13.1</v>
      </c>
      <c r="G728" s="23">
        <v>13.1</v>
      </c>
      <c r="H728" s="24">
        <f t="shared" si="69"/>
        <v>0</v>
      </c>
      <c r="I728" s="153">
        <v>0</v>
      </c>
      <c r="J728" s="24">
        <f t="shared" si="70"/>
        <v>0</v>
      </c>
      <c r="K728" s="25">
        <f t="shared" si="71"/>
        <v>0</v>
      </c>
      <c r="L728">
        <v>0</v>
      </c>
      <c r="M728">
        <v>32964608</v>
      </c>
      <c r="N728">
        <v>42065747</v>
      </c>
      <c r="O728" s="52">
        <v>0</v>
      </c>
      <c r="P728" s="52">
        <v>0</v>
      </c>
      <c r="Q728" s="52">
        <v>0</v>
      </c>
      <c r="R728" s="52">
        <v>0</v>
      </c>
      <c r="S728" s="52">
        <v>0</v>
      </c>
      <c r="T728" s="52">
        <v>0</v>
      </c>
      <c r="U728" s="52">
        <v>0</v>
      </c>
      <c r="V728" s="52">
        <v>0</v>
      </c>
      <c r="W728" s="52">
        <v>0</v>
      </c>
      <c r="X728" s="52">
        <v>0</v>
      </c>
      <c r="Y728" s="52">
        <v>0</v>
      </c>
      <c r="Z728" s="52">
        <v>0</v>
      </c>
      <c r="AA728" s="25">
        <v>0</v>
      </c>
      <c r="AB728" s="25">
        <v>0</v>
      </c>
      <c r="AC728" s="25">
        <v>0</v>
      </c>
      <c r="AD728" s="25">
        <v>0</v>
      </c>
      <c r="AE728" s="25">
        <v>0</v>
      </c>
      <c r="AF728" s="25">
        <v>0</v>
      </c>
      <c r="AG728" s="25">
        <v>0</v>
      </c>
      <c r="AH728" s="25">
        <v>0</v>
      </c>
      <c r="AI728" s="25">
        <v>0</v>
      </c>
      <c r="AJ728" s="25">
        <v>0</v>
      </c>
      <c r="AK728" s="25">
        <v>0</v>
      </c>
      <c r="AL728" s="25">
        <v>0</v>
      </c>
      <c r="AM728" s="95">
        <v>0</v>
      </c>
      <c r="AN728" s="95" t="e">
        <f ca="1">IF(MengeInEEGSummieren(M728),AM728,0)</f>
        <v>#NAME?</v>
      </c>
      <c r="AO728" s="95">
        <f t="shared" si="72"/>
        <v>0</v>
      </c>
      <c r="AP728" s="95">
        <f t="shared" si="73"/>
        <v>0</v>
      </c>
      <c r="AS728">
        <v>0</v>
      </c>
      <c r="AT728">
        <v>0</v>
      </c>
      <c r="AU728" t="e">
        <f t="shared" ca="1" si="74"/>
        <v>#NAME?</v>
      </c>
    </row>
    <row r="729" spans="1:47" x14ac:dyDescent="0.15">
      <c r="A729" s="21" t="s">
        <v>1180</v>
      </c>
      <c r="B729" s="22" t="s">
        <v>17</v>
      </c>
      <c r="C729" s="42">
        <v>2002</v>
      </c>
      <c r="D729" s="22" t="s">
        <v>883</v>
      </c>
      <c r="E729" s="22" t="s">
        <v>773</v>
      </c>
      <c r="F729" s="23">
        <v>19.100000000000001</v>
      </c>
      <c r="G729" s="23">
        <v>19.100000000000001</v>
      </c>
      <c r="H729" s="24">
        <f t="shared" si="69"/>
        <v>0</v>
      </c>
      <c r="I729" s="153">
        <v>0</v>
      </c>
      <c r="J729" s="24">
        <f t="shared" si="70"/>
        <v>0</v>
      </c>
      <c r="K729" s="25">
        <f t="shared" si="71"/>
        <v>0</v>
      </c>
      <c r="L729">
        <v>0</v>
      </c>
      <c r="M729">
        <v>32964608</v>
      </c>
      <c r="N729">
        <v>42065747</v>
      </c>
      <c r="O729" s="52">
        <v>0</v>
      </c>
      <c r="P729" s="52">
        <v>0</v>
      </c>
      <c r="Q729" s="52">
        <v>0</v>
      </c>
      <c r="R729" s="52">
        <v>0</v>
      </c>
      <c r="S729" s="52">
        <v>0</v>
      </c>
      <c r="T729" s="52">
        <v>0</v>
      </c>
      <c r="U729" s="52">
        <v>0</v>
      </c>
      <c r="V729" s="52">
        <v>0</v>
      </c>
      <c r="W729" s="52">
        <v>0</v>
      </c>
      <c r="X729" s="52">
        <v>0</v>
      </c>
      <c r="Y729" s="52">
        <v>0</v>
      </c>
      <c r="Z729" s="52">
        <v>0</v>
      </c>
      <c r="AA729" s="25">
        <v>0</v>
      </c>
      <c r="AB729" s="25">
        <v>0</v>
      </c>
      <c r="AC729" s="25">
        <v>0</v>
      </c>
      <c r="AD729" s="25">
        <v>0</v>
      </c>
      <c r="AE729" s="25">
        <v>0</v>
      </c>
      <c r="AF729" s="25">
        <v>0</v>
      </c>
      <c r="AG729" s="25">
        <v>0</v>
      </c>
      <c r="AH729" s="25">
        <v>0</v>
      </c>
      <c r="AI729" s="25">
        <v>0</v>
      </c>
      <c r="AJ729" s="25">
        <v>0</v>
      </c>
      <c r="AK729" s="25">
        <v>0</v>
      </c>
      <c r="AL729" s="25">
        <v>0</v>
      </c>
      <c r="AM729" s="95">
        <v>0</v>
      </c>
      <c r="AN729" s="95" t="e">
        <f ca="1">IF(MengeInEEGSummieren(M729),AM729,0)</f>
        <v>#NAME?</v>
      </c>
      <c r="AO729" s="95">
        <f t="shared" si="72"/>
        <v>0</v>
      </c>
      <c r="AP729" s="95">
        <f t="shared" si="73"/>
        <v>0</v>
      </c>
      <c r="AS729">
        <v>0</v>
      </c>
      <c r="AT729">
        <v>0</v>
      </c>
      <c r="AU729" t="e">
        <f t="shared" ca="1" si="74"/>
        <v>#NAME?</v>
      </c>
    </row>
    <row r="730" spans="1:47" x14ac:dyDescent="0.15">
      <c r="A730" s="21" t="s">
        <v>1181</v>
      </c>
      <c r="B730" s="22" t="s">
        <v>17</v>
      </c>
      <c r="C730" s="42">
        <v>2002</v>
      </c>
      <c r="D730" s="22" t="s">
        <v>885</v>
      </c>
      <c r="E730" s="22" t="s">
        <v>773</v>
      </c>
      <c r="F730" s="23">
        <v>19.100000000000001</v>
      </c>
      <c r="G730" s="23">
        <v>19.100000000000001</v>
      </c>
      <c r="H730" s="24">
        <f t="shared" si="69"/>
        <v>0</v>
      </c>
      <c r="I730" s="153">
        <v>0</v>
      </c>
      <c r="J730" s="24">
        <f t="shared" si="70"/>
        <v>0</v>
      </c>
      <c r="K730" s="25">
        <f t="shared" si="71"/>
        <v>0</v>
      </c>
      <c r="L730">
        <v>0</v>
      </c>
      <c r="M730">
        <v>32964608</v>
      </c>
      <c r="N730">
        <v>42065747</v>
      </c>
      <c r="O730" s="52">
        <v>0</v>
      </c>
      <c r="P730" s="52">
        <v>0</v>
      </c>
      <c r="Q730" s="52">
        <v>0</v>
      </c>
      <c r="R730" s="52">
        <v>0</v>
      </c>
      <c r="S730" s="52">
        <v>0</v>
      </c>
      <c r="T730" s="52">
        <v>0</v>
      </c>
      <c r="U730" s="52">
        <v>0</v>
      </c>
      <c r="V730" s="52">
        <v>0</v>
      </c>
      <c r="W730" s="52">
        <v>0</v>
      </c>
      <c r="X730" s="52">
        <v>0</v>
      </c>
      <c r="Y730" s="52">
        <v>0</v>
      </c>
      <c r="Z730" s="52">
        <v>0</v>
      </c>
      <c r="AA730" s="25">
        <v>0</v>
      </c>
      <c r="AB730" s="25">
        <v>0</v>
      </c>
      <c r="AC730" s="25">
        <v>0</v>
      </c>
      <c r="AD730" s="25">
        <v>0</v>
      </c>
      <c r="AE730" s="25">
        <v>0</v>
      </c>
      <c r="AF730" s="25">
        <v>0</v>
      </c>
      <c r="AG730" s="25">
        <v>0</v>
      </c>
      <c r="AH730" s="25">
        <v>0</v>
      </c>
      <c r="AI730" s="25">
        <v>0</v>
      </c>
      <c r="AJ730" s="25">
        <v>0</v>
      </c>
      <c r="AK730" s="25">
        <v>0</v>
      </c>
      <c r="AL730" s="25">
        <v>0</v>
      </c>
      <c r="AM730" s="95">
        <v>0</v>
      </c>
      <c r="AN730" s="95" t="e">
        <f ca="1">IF(MengeInEEGSummieren(M730),AM730,0)</f>
        <v>#NAME?</v>
      </c>
      <c r="AO730" s="95">
        <f t="shared" si="72"/>
        <v>0</v>
      </c>
      <c r="AP730" s="95">
        <f t="shared" si="73"/>
        <v>0</v>
      </c>
      <c r="AS730">
        <v>0</v>
      </c>
      <c r="AT730">
        <v>0</v>
      </c>
      <c r="AU730" t="e">
        <f t="shared" ca="1" si="74"/>
        <v>#NAME?</v>
      </c>
    </row>
    <row r="731" spans="1:47" x14ac:dyDescent="0.15">
      <c r="A731" s="21" t="s">
        <v>1182</v>
      </c>
      <c r="B731" s="22" t="s">
        <v>17</v>
      </c>
      <c r="C731" s="42">
        <v>2002</v>
      </c>
      <c r="D731" s="22" t="s">
        <v>887</v>
      </c>
      <c r="E731" s="22" t="s">
        <v>773</v>
      </c>
      <c r="F731" s="23">
        <v>12.1</v>
      </c>
      <c r="G731" s="23">
        <v>12.1</v>
      </c>
      <c r="H731" s="24">
        <f t="shared" si="69"/>
        <v>0</v>
      </c>
      <c r="I731" s="153">
        <v>0</v>
      </c>
      <c r="J731" s="24">
        <f t="shared" si="70"/>
        <v>0</v>
      </c>
      <c r="K731" s="25">
        <f t="shared" si="71"/>
        <v>0</v>
      </c>
      <c r="L731">
        <v>0</v>
      </c>
      <c r="M731">
        <v>32964608</v>
      </c>
      <c r="N731">
        <v>42065747</v>
      </c>
      <c r="O731" s="52">
        <v>0</v>
      </c>
      <c r="P731" s="52">
        <v>0</v>
      </c>
      <c r="Q731" s="52">
        <v>0</v>
      </c>
      <c r="R731" s="52">
        <v>0</v>
      </c>
      <c r="S731" s="52">
        <v>0</v>
      </c>
      <c r="T731" s="52">
        <v>0</v>
      </c>
      <c r="U731" s="52">
        <v>0</v>
      </c>
      <c r="V731" s="52">
        <v>0</v>
      </c>
      <c r="W731" s="52">
        <v>0</v>
      </c>
      <c r="X731" s="52">
        <v>0</v>
      </c>
      <c r="Y731" s="52">
        <v>0</v>
      </c>
      <c r="Z731" s="52">
        <v>0</v>
      </c>
      <c r="AA731" s="25">
        <v>0</v>
      </c>
      <c r="AB731" s="25">
        <v>0</v>
      </c>
      <c r="AC731" s="25">
        <v>0</v>
      </c>
      <c r="AD731" s="25">
        <v>0</v>
      </c>
      <c r="AE731" s="25">
        <v>0</v>
      </c>
      <c r="AF731" s="25">
        <v>0</v>
      </c>
      <c r="AG731" s="25">
        <v>0</v>
      </c>
      <c r="AH731" s="25">
        <v>0</v>
      </c>
      <c r="AI731" s="25">
        <v>0</v>
      </c>
      <c r="AJ731" s="25">
        <v>0</v>
      </c>
      <c r="AK731" s="25">
        <v>0</v>
      </c>
      <c r="AL731" s="25">
        <v>0</v>
      </c>
      <c r="AM731" s="95">
        <v>0</v>
      </c>
      <c r="AN731" s="95" t="e">
        <f ca="1">IF(MengeInEEGSummieren(M731),AM731,0)</f>
        <v>#NAME?</v>
      </c>
      <c r="AO731" s="95">
        <f t="shared" si="72"/>
        <v>0</v>
      </c>
      <c r="AP731" s="95">
        <f t="shared" si="73"/>
        <v>0</v>
      </c>
      <c r="AS731">
        <v>0</v>
      </c>
      <c r="AT731">
        <v>0</v>
      </c>
      <c r="AU731" t="e">
        <f t="shared" ca="1" si="74"/>
        <v>#NAME?</v>
      </c>
    </row>
    <row r="732" spans="1:47" x14ac:dyDescent="0.15">
      <c r="A732" s="21" t="s">
        <v>1183</v>
      </c>
      <c r="B732" s="22" t="s">
        <v>17</v>
      </c>
      <c r="C732" s="42">
        <v>2002</v>
      </c>
      <c r="D732" s="22" t="s">
        <v>889</v>
      </c>
      <c r="E732" s="22" t="s">
        <v>773</v>
      </c>
      <c r="F732" s="23">
        <v>16.100000000000001</v>
      </c>
      <c r="G732" s="23">
        <v>16.100000000000001</v>
      </c>
      <c r="H732" s="24">
        <f t="shared" si="69"/>
        <v>0</v>
      </c>
      <c r="I732" s="153">
        <v>0</v>
      </c>
      <c r="J732" s="24">
        <f t="shared" si="70"/>
        <v>0</v>
      </c>
      <c r="K732" s="25">
        <f t="shared" si="71"/>
        <v>0</v>
      </c>
      <c r="L732">
        <v>0</v>
      </c>
      <c r="M732">
        <v>32964608</v>
      </c>
      <c r="N732">
        <v>42065747</v>
      </c>
      <c r="O732" s="52">
        <v>0</v>
      </c>
      <c r="P732" s="52">
        <v>0</v>
      </c>
      <c r="Q732" s="52">
        <v>0</v>
      </c>
      <c r="R732" s="52">
        <v>0</v>
      </c>
      <c r="S732" s="52">
        <v>0</v>
      </c>
      <c r="T732" s="52">
        <v>0</v>
      </c>
      <c r="U732" s="52">
        <v>0</v>
      </c>
      <c r="V732" s="52">
        <v>0</v>
      </c>
      <c r="W732" s="52">
        <v>0</v>
      </c>
      <c r="X732" s="52">
        <v>0</v>
      </c>
      <c r="Y732" s="52">
        <v>0</v>
      </c>
      <c r="Z732" s="52">
        <v>0</v>
      </c>
      <c r="AA732" s="25">
        <v>0</v>
      </c>
      <c r="AB732" s="25">
        <v>0</v>
      </c>
      <c r="AC732" s="25">
        <v>0</v>
      </c>
      <c r="AD732" s="25">
        <v>0</v>
      </c>
      <c r="AE732" s="25">
        <v>0</v>
      </c>
      <c r="AF732" s="25">
        <v>0</v>
      </c>
      <c r="AG732" s="25">
        <v>0</v>
      </c>
      <c r="AH732" s="25">
        <v>0</v>
      </c>
      <c r="AI732" s="25">
        <v>0</v>
      </c>
      <c r="AJ732" s="25">
        <v>0</v>
      </c>
      <c r="AK732" s="25">
        <v>0</v>
      </c>
      <c r="AL732" s="25">
        <v>0</v>
      </c>
      <c r="AM732" s="95">
        <v>0</v>
      </c>
      <c r="AN732" s="95" t="e">
        <f ca="1">IF(MengeInEEGSummieren(M732),AM732,0)</f>
        <v>#NAME?</v>
      </c>
      <c r="AO732" s="95">
        <f t="shared" si="72"/>
        <v>0</v>
      </c>
      <c r="AP732" s="95">
        <f t="shared" si="73"/>
        <v>0</v>
      </c>
      <c r="AS732">
        <v>0</v>
      </c>
      <c r="AT732">
        <v>0</v>
      </c>
      <c r="AU732" t="e">
        <f t="shared" ca="1" si="74"/>
        <v>#NAME?</v>
      </c>
    </row>
    <row r="733" spans="1:47" x14ac:dyDescent="0.15">
      <c r="A733" s="21" t="s">
        <v>1184</v>
      </c>
      <c r="B733" s="22" t="s">
        <v>17</v>
      </c>
      <c r="C733" s="42">
        <v>2002</v>
      </c>
      <c r="D733" s="22" t="s">
        <v>891</v>
      </c>
      <c r="E733" s="22" t="s">
        <v>773</v>
      </c>
      <c r="F733" s="23">
        <v>14.6</v>
      </c>
      <c r="G733" s="23">
        <v>14.6</v>
      </c>
      <c r="H733" s="24">
        <f t="shared" si="69"/>
        <v>0</v>
      </c>
      <c r="I733" s="153">
        <v>0</v>
      </c>
      <c r="J733" s="24">
        <f t="shared" si="70"/>
        <v>0</v>
      </c>
      <c r="K733" s="25">
        <f t="shared" si="71"/>
        <v>0</v>
      </c>
      <c r="L733">
        <v>0</v>
      </c>
      <c r="M733">
        <v>32964608</v>
      </c>
      <c r="N733">
        <v>42065747</v>
      </c>
      <c r="O733" s="52">
        <v>0</v>
      </c>
      <c r="P733" s="52">
        <v>0</v>
      </c>
      <c r="Q733" s="52">
        <v>0</v>
      </c>
      <c r="R733" s="52">
        <v>0</v>
      </c>
      <c r="S733" s="52">
        <v>0</v>
      </c>
      <c r="T733" s="52">
        <v>0</v>
      </c>
      <c r="U733" s="52">
        <v>0</v>
      </c>
      <c r="V733" s="52">
        <v>0</v>
      </c>
      <c r="W733" s="52">
        <v>0</v>
      </c>
      <c r="X733" s="52">
        <v>0</v>
      </c>
      <c r="Y733" s="52">
        <v>0</v>
      </c>
      <c r="Z733" s="52">
        <v>0</v>
      </c>
      <c r="AA733" s="25">
        <v>0</v>
      </c>
      <c r="AB733" s="25">
        <v>0</v>
      </c>
      <c r="AC733" s="25">
        <v>0</v>
      </c>
      <c r="AD733" s="25">
        <v>0</v>
      </c>
      <c r="AE733" s="25">
        <v>0</v>
      </c>
      <c r="AF733" s="25">
        <v>0</v>
      </c>
      <c r="AG733" s="25">
        <v>0</v>
      </c>
      <c r="AH733" s="25">
        <v>0</v>
      </c>
      <c r="AI733" s="25">
        <v>0</v>
      </c>
      <c r="AJ733" s="25">
        <v>0</v>
      </c>
      <c r="AK733" s="25">
        <v>0</v>
      </c>
      <c r="AL733" s="25">
        <v>0</v>
      </c>
      <c r="AM733" s="95">
        <v>0</v>
      </c>
      <c r="AN733" s="95" t="e">
        <f ca="1">IF(MengeInEEGSummieren(M733),AM733,0)</f>
        <v>#NAME?</v>
      </c>
      <c r="AO733" s="95">
        <f t="shared" si="72"/>
        <v>0</v>
      </c>
      <c r="AP733" s="95">
        <f t="shared" si="73"/>
        <v>0</v>
      </c>
      <c r="AS733">
        <v>0</v>
      </c>
      <c r="AT733">
        <v>0</v>
      </c>
      <c r="AU733" t="e">
        <f t="shared" ca="1" si="74"/>
        <v>#NAME?</v>
      </c>
    </row>
    <row r="734" spans="1:47" x14ac:dyDescent="0.15">
      <c r="A734" s="21" t="s">
        <v>1185</v>
      </c>
      <c r="B734" s="22" t="s">
        <v>17</v>
      </c>
      <c r="C734" s="42">
        <v>2002</v>
      </c>
      <c r="D734" s="22" t="s">
        <v>893</v>
      </c>
      <c r="E734" s="22" t="s">
        <v>773</v>
      </c>
      <c r="F734" s="23">
        <v>11.6</v>
      </c>
      <c r="G734" s="23">
        <v>11.6</v>
      </c>
      <c r="H734" s="24">
        <f t="shared" si="69"/>
        <v>0</v>
      </c>
      <c r="I734" s="153">
        <v>0</v>
      </c>
      <c r="J734" s="24">
        <f t="shared" si="70"/>
        <v>0</v>
      </c>
      <c r="K734" s="25">
        <f t="shared" si="71"/>
        <v>0</v>
      </c>
      <c r="L734">
        <v>0</v>
      </c>
      <c r="M734">
        <v>32964608</v>
      </c>
      <c r="N734">
        <v>42065747</v>
      </c>
      <c r="O734" s="52">
        <v>0</v>
      </c>
      <c r="P734" s="52">
        <v>0</v>
      </c>
      <c r="Q734" s="52">
        <v>0</v>
      </c>
      <c r="R734" s="52">
        <v>0</v>
      </c>
      <c r="S734" s="52">
        <v>0</v>
      </c>
      <c r="T734" s="52">
        <v>0</v>
      </c>
      <c r="U734" s="52">
        <v>0</v>
      </c>
      <c r="V734" s="52">
        <v>0</v>
      </c>
      <c r="W734" s="52">
        <v>0</v>
      </c>
      <c r="X734" s="52">
        <v>0</v>
      </c>
      <c r="Y734" s="52">
        <v>0</v>
      </c>
      <c r="Z734" s="52">
        <v>0</v>
      </c>
      <c r="AA734" s="25">
        <v>0</v>
      </c>
      <c r="AB734" s="25">
        <v>0</v>
      </c>
      <c r="AC734" s="25">
        <v>0</v>
      </c>
      <c r="AD734" s="25">
        <v>0</v>
      </c>
      <c r="AE734" s="25">
        <v>0</v>
      </c>
      <c r="AF734" s="25">
        <v>0</v>
      </c>
      <c r="AG734" s="25">
        <v>0</v>
      </c>
      <c r="AH734" s="25">
        <v>0</v>
      </c>
      <c r="AI734" s="25">
        <v>0</v>
      </c>
      <c r="AJ734" s="25">
        <v>0</v>
      </c>
      <c r="AK734" s="25">
        <v>0</v>
      </c>
      <c r="AL734" s="25">
        <v>0</v>
      </c>
      <c r="AM734" s="95">
        <v>0</v>
      </c>
      <c r="AN734" s="95" t="e">
        <f ca="1">IF(MengeInEEGSummieren(M734),AM734,0)</f>
        <v>#NAME?</v>
      </c>
      <c r="AO734" s="95">
        <f t="shared" si="72"/>
        <v>0</v>
      </c>
      <c r="AP734" s="95">
        <f t="shared" si="73"/>
        <v>0</v>
      </c>
      <c r="AS734">
        <v>0</v>
      </c>
      <c r="AT734">
        <v>0</v>
      </c>
      <c r="AU734" t="e">
        <f t="shared" ca="1" si="74"/>
        <v>#NAME?</v>
      </c>
    </row>
    <row r="735" spans="1:47" x14ac:dyDescent="0.15">
      <c r="A735" s="21" t="s">
        <v>1186</v>
      </c>
      <c r="B735" s="22" t="s">
        <v>17</v>
      </c>
      <c r="C735" s="42">
        <v>2002</v>
      </c>
      <c r="D735" s="22" t="s">
        <v>895</v>
      </c>
      <c r="E735" s="22"/>
      <c r="F735" s="23">
        <v>7</v>
      </c>
      <c r="G735" s="23">
        <v>7</v>
      </c>
      <c r="H735" s="24">
        <f t="shared" si="69"/>
        <v>0</v>
      </c>
      <c r="I735" s="153">
        <v>0</v>
      </c>
      <c r="J735" s="24">
        <f t="shared" si="70"/>
        <v>0</v>
      </c>
      <c r="K735" s="25">
        <f t="shared" si="71"/>
        <v>0</v>
      </c>
      <c r="L735">
        <v>0</v>
      </c>
      <c r="M735">
        <v>32964608</v>
      </c>
      <c r="N735">
        <v>42065747</v>
      </c>
      <c r="O735" s="52">
        <v>0</v>
      </c>
      <c r="P735" s="52">
        <v>0</v>
      </c>
      <c r="Q735" s="52">
        <v>0</v>
      </c>
      <c r="R735" s="52">
        <v>0</v>
      </c>
      <c r="S735" s="52">
        <v>0</v>
      </c>
      <c r="T735" s="52">
        <v>0</v>
      </c>
      <c r="U735" s="52">
        <v>0</v>
      </c>
      <c r="V735" s="52">
        <v>0</v>
      </c>
      <c r="W735" s="52">
        <v>0</v>
      </c>
      <c r="X735" s="52">
        <v>0</v>
      </c>
      <c r="Y735" s="52">
        <v>0</v>
      </c>
      <c r="Z735" s="52">
        <v>0</v>
      </c>
      <c r="AA735" s="25">
        <v>0</v>
      </c>
      <c r="AB735" s="25">
        <v>0</v>
      </c>
      <c r="AC735" s="25">
        <v>0</v>
      </c>
      <c r="AD735" s="25">
        <v>0</v>
      </c>
      <c r="AE735" s="25">
        <v>0</v>
      </c>
      <c r="AF735" s="25">
        <v>0</v>
      </c>
      <c r="AG735" s="25">
        <v>0</v>
      </c>
      <c r="AH735" s="25">
        <v>0</v>
      </c>
      <c r="AI735" s="25">
        <v>0</v>
      </c>
      <c r="AJ735" s="25">
        <v>0</v>
      </c>
      <c r="AK735" s="25">
        <v>0</v>
      </c>
      <c r="AL735" s="25">
        <v>0</v>
      </c>
      <c r="AM735" s="95">
        <v>0</v>
      </c>
      <c r="AN735" s="95" t="e">
        <f ca="1">IF(MengeInEEGSummieren(M735),AM735,0)</f>
        <v>#NAME?</v>
      </c>
      <c r="AO735" s="95">
        <f t="shared" si="72"/>
        <v>0</v>
      </c>
      <c r="AP735" s="95">
        <f t="shared" si="73"/>
        <v>0</v>
      </c>
      <c r="AS735">
        <v>0</v>
      </c>
      <c r="AT735">
        <v>0</v>
      </c>
      <c r="AU735" t="e">
        <f t="shared" ca="1" si="74"/>
        <v>#NAME?</v>
      </c>
    </row>
    <row r="736" spans="1:47" x14ac:dyDescent="0.15">
      <c r="A736" s="21" t="s">
        <v>1187</v>
      </c>
      <c r="B736" s="22" t="s">
        <v>17</v>
      </c>
      <c r="C736" s="42">
        <v>2002</v>
      </c>
      <c r="D736" s="22" t="s">
        <v>897</v>
      </c>
      <c r="E736" s="22" t="s">
        <v>773</v>
      </c>
      <c r="F736" s="23">
        <v>10</v>
      </c>
      <c r="G736" s="23">
        <v>10</v>
      </c>
      <c r="H736" s="24">
        <f t="shared" si="69"/>
        <v>0</v>
      </c>
      <c r="I736" s="153">
        <v>0</v>
      </c>
      <c r="J736" s="24">
        <f t="shared" si="70"/>
        <v>0</v>
      </c>
      <c r="K736" s="25">
        <f t="shared" si="71"/>
        <v>0</v>
      </c>
      <c r="L736">
        <v>0</v>
      </c>
      <c r="M736">
        <v>32964608</v>
      </c>
      <c r="N736">
        <v>42065747</v>
      </c>
      <c r="O736" s="52">
        <v>0</v>
      </c>
      <c r="P736" s="52">
        <v>0</v>
      </c>
      <c r="Q736" s="52">
        <v>0</v>
      </c>
      <c r="R736" s="52">
        <v>0</v>
      </c>
      <c r="S736" s="52">
        <v>0</v>
      </c>
      <c r="T736" s="52">
        <v>0</v>
      </c>
      <c r="U736" s="52">
        <v>0</v>
      </c>
      <c r="V736" s="52">
        <v>0</v>
      </c>
      <c r="W736" s="52">
        <v>0</v>
      </c>
      <c r="X736" s="52">
        <v>0</v>
      </c>
      <c r="Y736" s="52">
        <v>0</v>
      </c>
      <c r="Z736" s="52">
        <v>0</v>
      </c>
      <c r="AA736" s="25">
        <v>0</v>
      </c>
      <c r="AB736" s="25">
        <v>0</v>
      </c>
      <c r="AC736" s="25">
        <v>0</v>
      </c>
      <c r="AD736" s="25">
        <v>0</v>
      </c>
      <c r="AE736" s="25">
        <v>0</v>
      </c>
      <c r="AF736" s="25">
        <v>0</v>
      </c>
      <c r="AG736" s="25">
        <v>0</v>
      </c>
      <c r="AH736" s="25">
        <v>0</v>
      </c>
      <c r="AI736" s="25">
        <v>0</v>
      </c>
      <c r="AJ736" s="25">
        <v>0</v>
      </c>
      <c r="AK736" s="25">
        <v>0</v>
      </c>
      <c r="AL736" s="25">
        <v>0</v>
      </c>
      <c r="AM736" s="95">
        <v>0</v>
      </c>
      <c r="AN736" s="95" t="e">
        <f ca="1">IF(MengeInEEGSummieren(M736),AM736,0)</f>
        <v>#NAME?</v>
      </c>
      <c r="AO736" s="95">
        <f t="shared" si="72"/>
        <v>0</v>
      </c>
      <c r="AP736" s="95">
        <f t="shared" si="73"/>
        <v>0</v>
      </c>
      <c r="AS736">
        <v>0</v>
      </c>
      <c r="AT736">
        <v>0</v>
      </c>
      <c r="AU736" t="e">
        <f t="shared" ca="1" si="74"/>
        <v>#NAME?</v>
      </c>
    </row>
    <row r="737" spans="1:47" x14ac:dyDescent="0.15">
      <c r="A737" s="21" t="s">
        <v>1188</v>
      </c>
      <c r="B737" s="22" t="s">
        <v>17</v>
      </c>
      <c r="C737" s="42">
        <v>2002</v>
      </c>
      <c r="D737" s="22" t="s">
        <v>899</v>
      </c>
      <c r="E737" s="22" t="s">
        <v>773</v>
      </c>
      <c r="F737" s="23">
        <v>20.100000000000001</v>
      </c>
      <c r="G737" s="23">
        <v>20.100000000000001</v>
      </c>
      <c r="H737" s="24">
        <f t="shared" si="69"/>
        <v>0</v>
      </c>
      <c r="I737" s="153">
        <v>0</v>
      </c>
      <c r="J737" s="24">
        <f t="shared" si="70"/>
        <v>0</v>
      </c>
      <c r="K737" s="25">
        <f t="shared" si="71"/>
        <v>0</v>
      </c>
      <c r="L737">
        <v>0</v>
      </c>
      <c r="M737">
        <v>32964608</v>
      </c>
      <c r="N737">
        <v>42065747</v>
      </c>
      <c r="O737" s="52">
        <v>0</v>
      </c>
      <c r="P737" s="52">
        <v>0</v>
      </c>
      <c r="Q737" s="52">
        <v>0</v>
      </c>
      <c r="R737" s="52">
        <v>0</v>
      </c>
      <c r="S737" s="52">
        <v>0</v>
      </c>
      <c r="T737" s="52">
        <v>0</v>
      </c>
      <c r="U737" s="52">
        <v>0</v>
      </c>
      <c r="V737" s="52">
        <v>0</v>
      </c>
      <c r="W737" s="52">
        <v>0</v>
      </c>
      <c r="X737" s="52">
        <v>0</v>
      </c>
      <c r="Y737" s="52">
        <v>0</v>
      </c>
      <c r="Z737" s="52">
        <v>0</v>
      </c>
      <c r="AA737" s="25">
        <v>0</v>
      </c>
      <c r="AB737" s="25">
        <v>0</v>
      </c>
      <c r="AC737" s="25">
        <v>0</v>
      </c>
      <c r="AD737" s="25">
        <v>0</v>
      </c>
      <c r="AE737" s="25">
        <v>0</v>
      </c>
      <c r="AF737" s="25">
        <v>0</v>
      </c>
      <c r="AG737" s="25">
        <v>0</v>
      </c>
      <c r="AH737" s="25">
        <v>0</v>
      </c>
      <c r="AI737" s="25">
        <v>0</v>
      </c>
      <c r="AJ737" s="25">
        <v>0</v>
      </c>
      <c r="AK737" s="25">
        <v>0</v>
      </c>
      <c r="AL737" s="25">
        <v>0</v>
      </c>
      <c r="AM737" s="95">
        <v>0</v>
      </c>
      <c r="AN737" s="95" t="e">
        <f ca="1">IF(MengeInEEGSummieren(M737),AM737,0)</f>
        <v>#NAME?</v>
      </c>
      <c r="AO737" s="95">
        <f t="shared" si="72"/>
        <v>0</v>
      </c>
      <c r="AP737" s="95">
        <f t="shared" si="73"/>
        <v>0</v>
      </c>
      <c r="AS737">
        <v>0</v>
      </c>
      <c r="AT737">
        <v>0</v>
      </c>
      <c r="AU737" t="e">
        <f t="shared" ca="1" si="74"/>
        <v>#NAME?</v>
      </c>
    </row>
    <row r="738" spans="1:47" x14ac:dyDescent="0.15">
      <c r="A738" s="21" t="s">
        <v>1189</v>
      </c>
      <c r="B738" s="22" t="s">
        <v>17</v>
      </c>
      <c r="C738" s="42">
        <v>2002</v>
      </c>
      <c r="D738" s="22" t="s">
        <v>901</v>
      </c>
      <c r="E738" s="22" t="s">
        <v>773</v>
      </c>
      <c r="F738" s="23">
        <v>20.07</v>
      </c>
      <c r="G738" s="23">
        <v>20.07</v>
      </c>
      <c r="H738" s="24">
        <f t="shared" si="69"/>
        <v>0</v>
      </c>
      <c r="I738" s="153">
        <v>0</v>
      </c>
      <c r="J738" s="24">
        <f t="shared" si="70"/>
        <v>0</v>
      </c>
      <c r="K738" s="25">
        <f t="shared" si="71"/>
        <v>0</v>
      </c>
      <c r="L738">
        <v>0</v>
      </c>
      <c r="M738">
        <v>32964608</v>
      </c>
      <c r="N738">
        <v>42065747</v>
      </c>
      <c r="O738" s="52">
        <v>0</v>
      </c>
      <c r="P738" s="52">
        <v>0</v>
      </c>
      <c r="Q738" s="52">
        <v>0</v>
      </c>
      <c r="R738" s="52">
        <v>0</v>
      </c>
      <c r="S738" s="52">
        <v>0</v>
      </c>
      <c r="T738" s="52">
        <v>0</v>
      </c>
      <c r="U738" s="52">
        <v>0</v>
      </c>
      <c r="V738" s="52">
        <v>0</v>
      </c>
      <c r="W738" s="52">
        <v>0</v>
      </c>
      <c r="X738" s="52">
        <v>0</v>
      </c>
      <c r="Y738" s="52">
        <v>0</v>
      </c>
      <c r="Z738" s="52">
        <v>0</v>
      </c>
      <c r="AA738" s="25">
        <v>0</v>
      </c>
      <c r="AB738" s="25">
        <v>0</v>
      </c>
      <c r="AC738" s="25">
        <v>0</v>
      </c>
      <c r="AD738" s="25">
        <v>0</v>
      </c>
      <c r="AE738" s="25">
        <v>0</v>
      </c>
      <c r="AF738" s="25">
        <v>0</v>
      </c>
      <c r="AG738" s="25">
        <v>0</v>
      </c>
      <c r="AH738" s="25">
        <v>0</v>
      </c>
      <c r="AI738" s="25">
        <v>0</v>
      </c>
      <c r="AJ738" s="25">
        <v>0</v>
      </c>
      <c r="AK738" s="25">
        <v>0</v>
      </c>
      <c r="AL738" s="25">
        <v>0</v>
      </c>
      <c r="AM738" s="95">
        <v>0</v>
      </c>
      <c r="AN738" s="95" t="e">
        <f ca="1">IF(MengeInEEGSummieren(M738),AM738,0)</f>
        <v>#NAME?</v>
      </c>
      <c r="AO738" s="95">
        <f t="shared" si="72"/>
        <v>0</v>
      </c>
      <c r="AP738" s="95">
        <f t="shared" si="73"/>
        <v>0</v>
      </c>
      <c r="AS738">
        <v>0</v>
      </c>
      <c r="AT738">
        <v>0</v>
      </c>
      <c r="AU738" t="e">
        <f t="shared" ca="1" si="74"/>
        <v>#NAME?</v>
      </c>
    </row>
    <row r="739" spans="1:47" x14ac:dyDescent="0.15">
      <c r="A739" s="21" t="s">
        <v>1190</v>
      </c>
      <c r="B739" s="22" t="s">
        <v>17</v>
      </c>
      <c r="C739" s="42">
        <v>2002</v>
      </c>
      <c r="D739" s="22" t="s">
        <v>903</v>
      </c>
      <c r="E739" s="22" t="s">
        <v>773</v>
      </c>
      <c r="F739" s="23">
        <v>20.100000000000001</v>
      </c>
      <c r="G739" s="23">
        <v>20.100000000000001</v>
      </c>
      <c r="H739" s="24">
        <f t="shared" si="69"/>
        <v>0</v>
      </c>
      <c r="I739" s="153">
        <v>0</v>
      </c>
      <c r="J739" s="24">
        <f t="shared" si="70"/>
        <v>0</v>
      </c>
      <c r="K739" s="25">
        <f t="shared" si="71"/>
        <v>0</v>
      </c>
      <c r="L739">
        <v>0</v>
      </c>
      <c r="M739">
        <v>32964608</v>
      </c>
      <c r="N739">
        <v>42065747</v>
      </c>
      <c r="O739" s="52">
        <v>0</v>
      </c>
      <c r="P739" s="52">
        <v>0</v>
      </c>
      <c r="Q739" s="52">
        <v>0</v>
      </c>
      <c r="R739" s="52">
        <v>0</v>
      </c>
      <c r="S739" s="52">
        <v>0</v>
      </c>
      <c r="T739" s="52">
        <v>0</v>
      </c>
      <c r="U739" s="52">
        <v>0</v>
      </c>
      <c r="V739" s="52">
        <v>0</v>
      </c>
      <c r="W739" s="52">
        <v>0</v>
      </c>
      <c r="X739" s="52">
        <v>0</v>
      </c>
      <c r="Y739" s="52">
        <v>0</v>
      </c>
      <c r="Z739" s="52">
        <v>0</v>
      </c>
      <c r="AA739" s="25">
        <v>0</v>
      </c>
      <c r="AB739" s="25">
        <v>0</v>
      </c>
      <c r="AC739" s="25">
        <v>0</v>
      </c>
      <c r="AD739" s="25">
        <v>0</v>
      </c>
      <c r="AE739" s="25">
        <v>0</v>
      </c>
      <c r="AF739" s="25">
        <v>0</v>
      </c>
      <c r="AG739" s="25">
        <v>0</v>
      </c>
      <c r="AH739" s="25">
        <v>0</v>
      </c>
      <c r="AI739" s="25">
        <v>0</v>
      </c>
      <c r="AJ739" s="25">
        <v>0</v>
      </c>
      <c r="AK739" s="25">
        <v>0</v>
      </c>
      <c r="AL739" s="25">
        <v>0</v>
      </c>
      <c r="AM739" s="95">
        <v>0</v>
      </c>
      <c r="AN739" s="95" t="e">
        <f ca="1">IF(MengeInEEGSummieren(M739),AM739,0)</f>
        <v>#NAME?</v>
      </c>
      <c r="AO739" s="95">
        <f t="shared" si="72"/>
        <v>0</v>
      </c>
      <c r="AP739" s="95">
        <f t="shared" si="73"/>
        <v>0</v>
      </c>
      <c r="AS739">
        <v>0</v>
      </c>
      <c r="AT739">
        <v>0</v>
      </c>
      <c r="AU739" t="e">
        <f t="shared" ca="1" si="74"/>
        <v>#NAME?</v>
      </c>
    </row>
    <row r="740" spans="1:47" x14ac:dyDescent="0.15">
      <c r="A740" s="21" t="s">
        <v>1191</v>
      </c>
      <c r="B740" s="22" t="s">
        <v>17</v>
      </c>
      <c r="C740" s="42">
        <v>2002</v>
      </c>
      <c r="D740" s="22" t="s">
        <v>905</v>
      </c>
      <c r="E740" s="22" t="s">
        <v>770</v>
      </c>
      <c r="F740" s="23">
        <v>17.100000000000001</v>
      </c>
      <c r="G740" s="23">
        <v>17.100000000000001</v>
      </c>
      <c r="H740" s="24">
        <f t="shared" si="69"/>
        <v>0</v>
      </c>
      <c r="I740" s="153">
        <v>0</v>
      </c>
      <c r="J740" s="24">
        <f t="shared" si="70"/>
        <v>0</v>
      </c>
      <c r="K740" s="25">
        <f t="shared" si="71"/>
        <v>0</v>
      </c>
      <c r="L740">
        <v>0</v>
      </c>
      <c r="M740">
        <v>32964608</v>
      </c>
      <c r="N740">
        <v>42065747</v>
      </c>
      <c r="O740" s="52">
        <v>0</v>
      </c>
      <c r="P740" s="52">
        <v>0</v>
      </c>
      <c r="Q740" s="52">
        <v>0</v>
      </c>
      <c r="R740" s="52">
        <v>0</v>
      </c>
      <c r="S740" s="52">
        <v>0</v>
      </c>
      <c r="T740" s="52">
        <v>0</v>
      </c>
      <c r="U740" s="52">
        <v>0</v>
      </c>
      <c r="V740" s="52">
        <v>0</v>
      </c>
      <c r="W740" s="52">
        <v>0</v>
      </c>
      <c r="X740" s="52">
        <v>0</v>
      </c>
      <c r="Y740" s="52">
        <v>0</v>
      </c>
      <c r="Z740" s="52">
        <v>0</v>
      </c>
      <c r="AA740" s="25">
        <v>0</v>
      </c>
      <c r="AB740" s="25">
        <v>0</v>
      </c>
      <c r="AC740" s="25">
        <v>0</v>
      </c>
      <c r="AD740" s="25">
        <v>0</v>
      </c>
      <c r="AE740" s="25">
        <v>0</v>
      </c>
      <c r="AF740" s="25">
        <v>0</v>
      </c>
      <c r="AG740" s="25">
        <v>0</v>
      </c>
      <c r="AH740" s="25">
        <v>0</v>
      </c>
      <c r="AI740" s="25">
        <v>0</v>
      </c>
      <c r="AJ740" s="25">
        <v>0</v>
      </c>
      <c r="AK740" s="25">
        <v>0</v>
      </c>
      <c r="AL740" s="25">
        <v>0</v>
      </c>
      <c r="AM740" s="95">
        <v>0</v>
      </c>
      <c r="AN740" s="95" t="e">
        <f ca="1">IF(MengeInEEGSummieren(M740),AM740,0)</f>
        <v>#NAME?</v>
      </c>
      <c r="AO740" s="95">
        <f t="shared" si="72"/>
        <v>0</v>
      </c>
      <c r="AP740" s="95">
        <f t="shared" si="73"/>
        <v>0</v>
      </c>
      <c r="AS740">
        <v>0</v>
      </c>
      <c r="AT740">
        <v>0</v>
      </c>
      <c r="AU740" t="e">
        <f t="shared" ca="1" si="74"/>
        <v>#NAME?</v>
      </c>
    </row>
    <row r="741" spans="1:47" x14ac:dyDescent="0.15">
      <c r="A741" s="21" t="s">
        <v>1192</v>
      </c>
      <c r="B741" s="22" t="s">
        <v>17</v>
      </c>
      <c r="C741" s="42">
        <v>2002</v>
      </c>
      <c r="D741" s="22" t="s">
        <v>907</v>
      </c>
      <c r="E741" s="22" t="s">
        <v>773</v>
      </c>
      <c r="F741" s="23">
        <v>14.1</v>
      </c>
      <c r="G741" s="23">
        <v>14.1</v>
      </c>
      <c r="H741" s="24">
        <f t="shared" si="69"/>
        <v>0</v>
      </c>
      <c r="I741" s="153">
        <v>0</v>
      </c>
      <c r="J741" s="24">
        <f t="shared" si="70"/>
        <v>0</v>
      </c>
      <c r="K741" s="25">
        <f t="shared" si="71"/>
        <v>0</v>
      </c>
      <c r="L741">
        <v>0</v>
      </c>
      <c r="M741">
        <v>32964608</v>
      </c>
      <c r="N741">
        <v>42065747</v>
      </c>
      <c r="O741" s="52">
        <v>0</v>
      </c>
      <c r="P741" s="52">
        <v>0</v>
      </c>
      <c r="Q741" s="52">
        <v>0</v>
      </c>
      <c r="R741" s="52">
        <v>0</v>
      </c>
      <c r="S741" s="52">
        <v>0</v>
      </c>
      <c r="T741" s="52">
        <v>0</v>
      </c>
      <c r="U741" s="52">
        <v>0</v>
      </c>
      <c r="V741" s="52">
        <v>0</v>
      </c>
      <c r="W741" s="52">
        <v>0</v>
      </c>
      <c r="X741" s="52">
        <v>0</v>
      </c>
      <c r="Y741" s="52">
        <v>0</v>
      </c>
      <c r="Z741" s="52">
        <v>0</v>
      </c>
      <c r="AA741" s="25">
        <v>0</v>
      </c>
      <c r="AB741" s="25">
        <v>0</v>
      </c>
      <c r="AC741" s="25">
        <v>0</v>
      </c>
      <c r="AD741" s="25">
        <v>0</v>
      </c>
      <c r="AE741" s="25">
        <v>0</v>
      </c>
      <c r="AF741" s="25">
        <v>0</v>
      </c>
      <c r="AG741" s="25">
        <v>0</v>
      </c>
      <c r="AH741" s="25">
        <v>0</v>
      </c>
      <c r="AI741" s="25">
        <v>0</v>
      </c>
      <c r="AJ741" s="25">
        <v>0</v>
      </c>
      <c r="AK741" s="25">
        <v>0</v>
      </c>
      <c r="AL741" s="25">
        <v>0</v>
      </c>
      <c r="AM741" s="95">
        <v>0</v>
      </c>
      <c r="AN741" s="95" t="e">
        <f ca="1">IF(MengeInEEGSummieren(M741),AM741,0)</f>
        <v>#NAME?</v>
      </c>
      <c r="AO741" s="95">
        <f t="shared" si="72"/>
        <v>0</v>
      </c>
      <c r="AP741" s="95">
        <f t="shared" si="73"/>
        <v>0</v>
      </c>
      <c r="AS741">
        <v>0</v>
      </c>
      <c r="AT741">
        <v>0</v>
      </c>
      <c r="AU741" t="e">
        <f t="shared" ca="1" si="74"/>
        <v>#NAME?</v>
      </c>
    </row>
    <row r="742" spans="1:47" x14ac:dyDescent="0.15">
      <c r="A742" s="21" t="s">
        <v>1193</v>
      </c>
      <c r="B742" s="22" t="s">
        <v>17</v>
      </c>
      <c r="C742" s="42">
        <v>2002</v>
      </c>
      <c r="D742" s="22" t="s">
        <v>909</v>
      </c>
      <c r="E742" s="22" t="s">
        <v>773</v>
      </c>
      <c r="F742" s="23">
        <v>14.07</v>
      </c>
      <c r="G742" s="23">
        <v>14.07</v>
      </c>
      <c r="H742" s="24">
        <f t="shared" si="69"/>
        <v>0</v>
      </c>
      <c r="I742" s="153">
        <v>0</v>
      </c>
      <c r="J742" s="24">
        <f t="shared" si="70"/>
        <v>0</v>
      </c>
      <c r="K742" s="25">
        <f t="shared" si="71"/>
        <v>0</v>
      </c>
      <c r="L742">
        <v>0</v>
      </c>
      <c r="M742">
        <v>32964608</v>
      </c>
      <c r="N742">
        <v>42065747</v>
      </c>
      <c r="O742" s="52">
        <v>0</v>
      </c>
      <c r="P742" s="52">
        <v>0</v>
      </c>
      <c r="Q742" s="52">
        <v>0</v>
      </c>
      <c r="R742" s="52">
        <v>0</v>
      </c>
      <c r="S742" s="52">
        <v>0</v>
      </c>
      <c r="T742" s="52">
        <v>0</v>
      </c>
      <c r="U742" s="52">
        <v>0</v>
      </c>
      <c r="V742" s="52">
        <v>0</v>
      </c>
      <c r="W742" s="52">
        <v>0</v>
      </c>
      <c r="X742" s="52">
        <v>0</v>
      </c>
      <c r="Y742" s="52">
        <v>0</v>
      </c>
      <c r="Z742" s="52">
        <v>0</v>
      </c>
      <c r="AA742" s="25">
        <v>0</v>
      </c>
      <c r="AB742" s="25">
        <v>0</v>
      </c>
      <c r="AC742" s="25">
        <v>0</v>
      </c>
      <c r="AD742" s="25">
        <v>0</v>
      </c>
      <c r="AE742" s="25">
        <v>0</v>
      </c>
      <c r="AF742" s="25">
        <v>0</v>
      </c>
      <c r="AG742" s="25">
        <v>0</v>
      </c>
      <c r="AH742" s="25">
        <v>0</v>
      </c>
      <c r="AI742" s="25">
        <v>0</v>
      </c>
      <c r="AJ742" s="25">
        <v>0</v>
      </c>
      <c r="AK742" s="25">
        <v>0</v>
      </c>
      <c r="AL742" s="25">
        <v>0</v>
      </c>
      <c r="AM742" s="95">
        <v>0</v>
      </c>
      <c r="AN742" s="95" t="e">
        <f ca="1">IF(MengeInEEGSummieren(M742),AM742,0)</f>
        <v>#NAME?</v>
      </c>
      <c r="AO742" s="95">
        <f t="shared" si="72"/>
        <v>0</v>
      </c>
      <c r="AP742" s="95">
        <f t="shared" si="73"/>
        <v>0</v>
      </c>
      <c r="AS742">
        <v>0</v>
      </c>
      <c r="AT742">
        <v>0</v>
      </c>
      <c r="AU742" t="e">
        <f t="shared" ca="1" si="74"/>
        <v>#NAME?</v>
      </c>
    </row>
    <row r="743" spans="1:47" x14ac:dyDescent="0.15">
      <c r="A743" s="21" t="s">
        <v>1194</v>
      </c>
      <c r="B743" s="22" t="s">
        <v>17</v>
      </c>
      <c r="C743" s="42">
        <v>2002</v>
      </c>
      <c r="D743" s="22" t="s">
        <v>911</v>
      </c>
      <c r="E743" s="22" t="s">
        <v>773</v>
      </c>
      <c r="F743" s="23">
        <v>14.1</v>
      </c>
      <c r="G743" s="23">
        <v>14.1</v>
      </c>
      <c r="H743" s="24">
        <f t="shared" si="69"/>
        <v>0</v>
      </c>
      <c r="I743" s="153">
        <v>0</v>
      </c>
      <c r="J743" s="24">
        <f t="shared" si="70"/>
        <v>0</v>
      </c>
      <c r="K743" s="25">
        <f t="shared" si="71"/>
        <v>0</v>
      </c>
      <c r="L743">
        <v>0</v>
      </c>
      <c r="M743">
        <v>32964608</v>
      </c>
      <c r="N743">
        <v>42065747</v>
      </c>
      <c r="O743" s="52">
        <v>0</v>
      </c>
      <c r="P743" s="52">
        <v>0</v>
      </c>
      <c r="Q743" s="52">
        <v>0</v>
      </c>
      <c r="R743" s="52">
        <v>0</v>
      </c>
      <c r="S743" s="52">
        <v>0</v>
      </c>
      <c r="T743" s="52">
        <v>0</v>
      </c>
      <c r="U743" s="52">
        <v>0</v>
      </c>
      <c r="V743" s="52">
        <v>0</v>
      </c>
      <c r="W743" s="52">
        <v>0</v>
      </c>
      <c r="X743" s="52">
        <v>0</v>
      </c>
      <c r="Y743" s="52">
        <v>0</v>
      </c>
      <c r="Z743" s="52">
        <v>0</v>
      </c>
      <c r="AA743" s="25">
        <v>0</v>
      </c>
      <c r="AB743" s="25">
        <v>0</v>
      </c>
      <c r="AC743" s="25">
        <v>0</v>
      </c>
      <c r="AD743" s="25">
        <v>0</v>
      </c>
      <c r="AE743" s="25">
        <v>0</v>
      </c>
      <c r="AF743" s="25">
        <v>0</v>
      </c>
      <c r="AG743" s="25">
        <v>0</v>
      </c>
      <c r="AH743" s="25">
        <v>0</v>
      </c>
      <c r="AI743" s="25">
        <v>0</v>
      </c>
      <c r="AJ743" s="25">
        <v>0</v>
      </c>
      <c r="AK743" s="25">
        <v>0</v>
      </c>
      <c r="AL743" s="25">
        <v>0</v>
      </c>
      <c r="AM743" s="95">
        <v>0</v>
      </c>
      <c r="AN743" s="95" t="e">
        <f ca="1">IF(MengeInEEGSummieren(M743),AM743,0)</f>
        <v>#NAME?</v>
      </c>
      <c r="AO743" s="95">
        <f t="shared" si="72"/>
        <v>0</v>
      </c>
      <c r="AP743" s="95">
        <f t="shared" si="73"/>
        <v>0</v>
      </c>
      <c r="AS743">
        <v>0</v>
      </c>
      <c r="AT743">
        <v>0</v>
      </c>
      <c r="AU743" t="e">
        <f t="shared" ca="1" si="74"/>
        <v>#NAME?</v>
      </c>
    </row>
    <row r="744" spans="1:47" x14ac:dyDescent="0.15">
      <c r="A744" s="21" t="s">
        <v>1195</v>
      </c>
      <c r="B744" s="22" t="s">
        <v>17</v>
      </c>
      <c r="C744" s="42">
        <v>2002</v>
      </c>
      <c r="D744" s="22" t="s">
        <v>913</v>
      </c>
      <c r="E744" s="22" t="s">
        <v>770</v>
      </c>
      <c r="F744" s="23">
        <v>11.1</v>
      </c>
      <c r="G744" s="23">
        <v>11.1</v>
      </c>
      <c r="H744" s="24">
        <f t="shared" si="69"/>
        <v>0</v>
      </c>
      <c r="I744" s="153">
        <v>0</v>
      </c>
      <c r="J744" s="24">
        <f t="shared" si="70"/>
        <v>0</v>
      </c>
      <c r="K744" s="25">
        <f t="shared" si="71"/>
        <v>0</v>
      </c>
      <c r="L744">
        <v>0</v>
      </c>
      <c r="M744">
        <v>32964608</v>
      </c>
      <c r="N744">
        <v>42065747</v>
      </c>
      <c r="O744" s="52">
        <v>0</v>
      </c>
      <c r="P744" s="52">
        <v>0</v>
      </c>
      <c r="Q744" s="52">
        <v>0</v>
      </c>
      <c r="R744" s="52">
        <v>0</v>
      </c>
      <c r="S744" s="52">
        <v>0</v>
      </c>
      <c r="T744" s="52">
        <v>0</v>
      </c>
      <c r="U744" s="52">
        <v>0</v>
      </c>
      <c r="V744" s="52">
        <v>0</v>
      </c>
      <c r="W744" s="52">
        <v>0</v>
      </c>
      <c r="X744" s="52">
        <v>0</v>
      </c>
      <c r="Y744" s="52">
        <v>0</v>
      </c>
      <c r="Z744" s="52">
        <v>0</v>
      </c>
      <c r="AA744" s="25">
        <v>0</v>
      </c>
      <c r="AB744" s="25">
        <v>0</v>
      </c>
      <c r="AC744" s="25">
        <v>0</v>
      </c>
      <c r="AD744" s="25">
        <v>0</v>
      </c>
      <c r="AE744" s="25">
        <v>0</v>
      </c>
      <c r="AF744" s="25">
        <v>0</v>
      </c>
      <c r="AG744" s="25">
        <v>0</v>
      </c>
      <c r="AH744" s="25">
        <v>0</v>
      </c>
      <c r="AI744" s="25">
        <v>0</v>
      </c>
      <c r="AJ744" s="25">
        <v>0</v>
      </c>
      <c r="AK744" s="25">
        <v>0</v>
      </c>
      <c r="AL744" s="25">
        <v>0</v>
      </c>
      <c r="AM744" s="95">
        <v>0</v>
      </c>
      <c r="AN744" s="95" t="e">
        <f ca="1">IF(MengeInEEGSummieren(M744),AM744,0)</f>
        <v>#NAME?</v>
      </c>
      <c r="AO744" s="95">
        <f t="shared" si="72"/>
        <v>0</v>
      </c>
      <c r="AP744" s="95">
        <f t="shared" si="73"/>
        <v>0</v>
      </c>
      <c r="AS744">
        <v>0</v>
      </c>
      <c r="AT744">
        <v>0</v>
      </c>
      <c r="AU744" t="e">
        <f t="shared" ca="1" si="74"/>
        <v>#NAME?</v>
      </c>
    </row>
    <row r="745" spans="1:47" x14ac:dyDescent="0.15">
      <c r="A745" s="21" t="s">
        <v>1196</v>
      </c>
      <c r="B745" s="22" t="s">
        <v>17</v>
      </c>
      <c r="C745" s="42">
        <v>2002</v>
      </c>
      <c r="D745" s="22" t="s">
        <v>915</v>
      </c>
      <c r="E745" s="22" t="s">
        <v>773</v>
      </c>
      <c r="F745" s="23">
        <v>21.67</v>
      </c>
      <c r="G745" s="23">
        <v>21.67</v>
      </c>
      <c r="H745" s="24">
        <f t="shared" si="69"/>
        <v>0</v>
      </c>
      <c r="I745" s="153">
        <v>0</v>
      </c>
      <c r="J745" s="24">
        <f t="shared" si="70"/>
        <v>0</v>
      </c>
      <c r="K745" s="25">
        <f t="shared" si="71"/>
        <v>0</v>
      </c>
      <c r="L745">
        <v>0</v>
      </c>
      <c r="M745">
        <v>32964608</v>
      </c>
      <c r="N745">
        <v>42065747</v>
      </c>
      <c r="O745" s="52">
        <v>0</v>
      </c>
      <c r="P745" s="52">
        <v>0</v>
      </c>
      <c r="Q745" s="52">
        <v>0</v>
      </c>
      <c r="R745" s="52">
        <v>0</v>
      </c>
      <c r="S745" s="52">
        <v>0</v>
      </c>
      <c r="T745" s="52">
        <v>0</v>
      </c>
      <c r="U745" s="52">
        <v>0</v>
      </c>
      <c r="V745" s="52">
        <v>0</v>
      </c>
      <c r="W745" s="52">
        <v>0</v>
      </c>
      <c r="X745" s="52">
        <v>0</v>
      </c>
      <c r="Y745" s="52">
        <v>0</v>
      </c>
      <c r="Z745" s="52">
        <v>0</v>
      </c>
      <c r="AA745" s="25">
        <v>0</v>
      </c>
      <c r="AB745" s="25">
        <v>0</v>
      </c>
      <c r="AC745" s="25">
        <v>0</v>
      </c>
      <c r="AD745" s="25">
        <v>0</v>
      </c>
      <c r="AE745" s="25">
        <v>0</v>
      </c>
      <c r="AF745" s="25">
        <v>0</v>
      </c>
      <c r="AG745" s="25">
        <v>0</v>
      </c>
      <c r="AH745" s="25">
        <v>0</v>
      </c>
      <c r="AI745" s="25">
        <v>0</v>
      </c>
      <c r="AJ745" s="25">
        <v>0</v>
      </c>
      <c r="AK745" s="25">
        <v>0</v>
      </c>
      <c r="AL745" s="25">
        <v>0</v>
      </c>
      <c r="AM745" s="95">
        <v>0</v>
      </c>
      <c r="AN745" s="95" t="e">
        <f ca="1">IF(MengeInEEGSummieren(M745),AM745,0)</f>
        <v>#NAME?</v>
      </c>
      <c r="AO745" s="95">
        <f t="shared" si="72"/>
        <v>0</v>
      </c>
      <c r="AP745" s="95">
        <f t="shared" si="73"/>
        <v>0</v>
      </c>
      <c r="AS745">
        <v>0</v>
      </c>
      <c r="AT745">
        <v>0</v>
      </c>
      <c r="AU745" t="e">
        <f t="shared" ca="1" si="74"/>
        <v>#NAME?</v>
      </c>
    </row>
    <row r="746" spans="1:47" x14ac:dyDescent="0.15">
      <c r="A746" s="21" t="s">
        <v>1197</v>
      </c>
      <c r="B746" s="22" t="s">
        <v>17</v>
      </c>
      <c r="C746" s="42">
        <v>2002</v>
      </c>
      <c r="D746" s="22" t="s">
        <v>917</v>
      </c>
      <c r="E746" s="22" t="s">
        <v>773</v>
      </c>
      <c r="F746" s="23">
        <v>21.64</v>
      </c>
      <c r="G746" s="23">
        <v>21.64</v>
      </c>
      <c r="H746" s="24">
        <f t="shared" si="69"/>
        <v>0</v>
      </c>
      <c r="I746" s="153">
        <v>0</v>
      </c>
      <c r="J746" s="24">
        <f t="shared" si="70"/>
        <v>0</v>
      </c>
      <c r="K746" s="25">
        <f t="shared" si="71"/>
        <v>0</v>
      </c>
      <c r="L746">
        <v>0</v>
      </c>
      <c r="M746">
        <v>32964608</v>
      </c>
      <c r="N746">
        <v>42065747</v>
      </c>
      <c r="O746" s="52">
        <v>0</v>
      </c>
      <c r="P746" s="52">
        <v>0</v>
      </c>
      <c r="Q746" s="52">
        <v>0</v>
      </c>
      <c r="R746" s="52">
        <v>0</v>
      </c>
      <c r="S746" s="52">
        <v>0</v>
      </c>
      <c r="T746" s="52">
        <v>0</v>
      </c>
      <c r="U746" s="52">
        <v>0</v>
      </c>
      <c r="V746" s="52">
        <v>0</v>
      </c>
      <c r="W746" s="52">
        <v>0</v>
      </c>
      <c r="X746" s="52">
        <v>0</v>
      </c>
      <c r="Y746" s="52">
        <v>0</v>
      </c>
      <c r="Z746" s="52">
        <v>0</v>
      </c>
      <c r="AA746" s="25">
        <v>0</v>
      </c>
      <c r="AB746" s="25">
        <v>0</v>
      </c>
      <c r="AC746" s="25">
        <v>0</v>
      </c>
      <c r="AD746" s="25">
        <v>0</v>
      </c>
      <c r="AE746" s="25">
        <v>0</v>
      </c>
      <c r="AF746" s="25">
        <v>0</v>
      </c>
      <c r="AG746" s="25">
        <v>0</v>
      </c>
      <c r="AH746" s="25">
        <v>0</v>
      </c>
      <c r="AI746" s="25">
        <v>0</v>
      </c>
      <c r="AJ746" s="25">
        <v>0</v>
      </c>
      <c r="AK746" s="25">
        <v>0</v>
      </c>
      <c r="AL746" s="25">
        <v>0</v>
      </c>
      <c r="AM746" s="95">
        <v>0</v>
      </c>
      <c r="AN746" s="95" t="e">
        <f ca="1">IF(MengeInEEGSummieren(M746),AM746,0)</f>
        <v>#NAME?</v>
      </c>
      <c r="AO746" s="95">
        <f t="shared" si="72"/>
        <v>0</v>
      </c>
      <c r="AP746" s="95">
        <f t="shared" si="73"/>
        <v>0</v>
      </c>
      <c r="AS746">
        <v>0</v>
      </c>
      <c r="AT746">
        <v>0</v>
      </c>
      <c r="AU746" t="e">
        <f t="shared" ca="1" si="74"/>
        <v>#NAME?</v>
      </c>
    </row>
    <row r="747" spans="1:47" x14ac:dyDescent="0.15">
      <c r="A747" s="21" t="s">
        <v>1198</v>
      </c>
      <c r="B747" s="22" t="s">
        <v>17</v>
      </c>
      <c r="C747" s="42">
        <v>2002</v>
      </c>
      <c r="D747" s="22" t="s">
        <v>919</v>
      </c>
      <c r="E747" s="22" t="s">
        <v>773</v>
      </c>
      <c r="F747" s="23">
        <v>21.67</v>
      </c>
      <c r="G747" s="23">
        <v>21.67</v>
      </c>
      <c r="H747" s="24">
        <f t="shared" si="69"/>
        <v>0</v>
      </c>
      <c r="I747" s="153">
        <v>0</v>
      </c>
      <c r="J747" s="24">
        <f t="shared" si="70"/>
        <v>0</v>
      </c>
      <c r="K747" s="25">
        <f t="shared" si="71"/>
        <v>0</v>
      </c>
      <c r="L747">
        <v>0</v>
      </c>
      <c r="M747">
        <v>32964608</v>
      </c>
      <c r="N747">
        <v>42065747</v>
      </c>
      <c r="O747" s="52">
        <v>0</v>
      </c>
      <c r="P747" s="52">
        <v>0</v>
      </c>
      <c r="Q747" s="52">
        <v>0</v>
      </c>
      <c r="R747" s="52">
        <v>0</v>
      </c>
      <c r="S747" s="52">
        <v>0</v>
      </c>
      <c r="T747" s="52">
        <v>0</v>
      </c>
      <c r="U747" s="52">
        <v>0</v>
      </c>
      <c r="V747" s="52">
        <v>0</v>
      </c>
      <c r="W747" s="52">
        <v>0</v>
      </c>
      <c r="X747" s="52">
        <v>0</v>
      </c>
      <c r="Y747" s="52">
        <v>0</v>
      </c>
      <c r="Z747" s="52">
        <v>0</v>
      </c>
      <c r="AA747" s="25">
        <v>0</v>
      </c>
      <c r="AB747" s="25">
        <v>0</v>
      </c>
      <c r="AC747" s="25">
        <v>0</v>
      </c>
      <c r="AD747" s="25">
        <v>0</v>
      </c>
      <c r="AE747" s="25">
        <v>0</v>
      </c>
      <c r="AF747" s="25">
        <v>0</v>
      </c>
      <c r="AG747" s="25">
        <v>0</v>
      </c>
      <c r="AH747" s="25">
        <v>0</v>
      </c>
      <c r="AI747" s="25">
        <v>0</v>
      </c>
      <c r="AJ747" s="25">
        <v>0</v>
      </c>
      <c r="AK747" s="25">
        <v>0</v>
      </c>
      <c r="AL747" s="25">
        <v>0</v>
      </c>
      <c r="AM747" s="95">
        <v>0</v>
      </c>
      <c r="AN747" s="95" t="e">
        <f ca="1">IF(MengeInEEGSummieren(M747),AM747,0)</f>
        <v>#NAME?</v>
      </c>
      <c r="AO747" s="95">
        <f t="shared" si="72"/>
        <v>0</v>
      </c>
      <c r="AP747" s="95">
        <f t="shared" si="73"/>
        <v>0</v>
      </c>
      <c r="AS747">
        <v>0</v>
      </c>
      <c r="AT747">
        <v>0</v>
      </c>
      <c r="AU747" t="e">
        <f t="shared" ca="1" si="74"/>
        <v>#NAME?</v>
      </c>
    </row>
    <row r="748" spans="1:47" x14ac:dyDescent="0.15">
      <c r="A748" s="21" t="s">
        <v>1199</v>
      </c>
      <c r="B748" s="22" t="s">
        <v>17</v>
      </c>
      <c r="C748" s="42">
        <v>2002</v>
      </c>
      <c r="D748" s="22" t="s">
        <v>921</v>
      </c>
      <c r="E748" s="22" t="s">
        <v>770</v>
      </c>
      <c r="F748" s="23">
        <v>18.670000000000002</v>
      </c>
      <c r="G748" s="23">
        <v>18.670000000000002</v>
      </c>
      <c r="H748" s="24">
        <f t="shared" si="69"/>
        <v>0</v>
      </c>
      <c r="I748" s="153">
        <v>0</v>
      </c>
      <c r="J748" s="24">
        <f t="shared" si="70"/>
        <v>0</v>
      </c>
      <c r="K748" s="25">
        <f t="shared" si="71"/>
        <v>0</v>
      </c>
      <c r="L748">
        <v>0</v>
      </c>
      <c r="M748">
        <v>32964608</v>
      </c>
      <c r="N748">
        <v>42065747</v>
      </c>
      <c r="O748" s="52">
        <v>0</v>
      </c>
      <c r="P748" s="52">
        <v>0</v>
      </c>
      <c r="Q748" s="52">
        <v>0</v>
      </c>
      <c r="R748" s="52">
        <v>0</v>
      </c>
      <c r="S748" s="52">
        <v>0</v>
      </c>
      <c r="T748" s="52">
        <v>0</v>
      </c>
      <c r="U748" s="52">
        <v>0</v>
      </c>
      <c r="V748" s="52">
        <v>0</v>
      </c>
      <c r="W748" s="52">
        <v>0</v>
      </c>
      <c r="X748" s="52">
        <v>0</v>
      </c>
      <c r="Y748" s="52">
        <v>0</v>
      </c>
      <c r="Z748" s="52">
        <v>0</v>
      </c>
      <c r="AA748" s="25">
        <v>0</v>
      </c>
      <c r="AB748" s="25">
        <v>0</v>
      </c>
      <c r="AC748" s="25">
        <v>0</v>
      </c>
      <c r="AD748" s="25">
        <v>0</v>
      </c>
      <c r="AE748" s="25">
        <v>0</v>
      </c>
      <c r="AF748" s="25">
        <v>0</v>
      </c>
      <c r="AG748" s="25">
        <v>0</v>
      </c>
      <c r="AH748" s="25">
        <v>0</v>
      </c>
      <c r="AI748" s="25">
        <v>0</v>
      </c>
      <c r="AJ748" s="25">
        <v>0</v>
      </c>
      <c r="AK748" s="25">
        <v>0</v>
      </c>
      <c r="AL748" s="25">
        <v>0</v>
      </c>
      <c r="AM748" s="95">
        <v>0</v>
      </c>
      <c r="AN748" s="95" t="e">
        <f ca="1">IF(MengeInEEGSummieren(M748),AM748,0)</f>
        <v>#NAME?</v>
      </c>
      <c r="AO748" s="95">
        <f t="shared" si="72"/>
        <v>0</v>
      </c>
      <c r="AP748" s="95">
        <f t="shared" si="73"/>
        <v>0</v>
      </c>
      <c r="AS748">
        <v>0</v>
      </c>
      <c r="AT748">
        <v>0</v>
      </c>
      <c r="AU748" t="e">
        <f t="shared" ca="1" si="74"/>
        <v>#NAME?</v>
      </c>
    </row>
    <row r="749" spans="1:47" x14ac:dyDescent="0.15">
      <c r="A749" s="21" t="s">
        <v>1200</v>
      </c>
      <c r="B749" s="22" t="s">
        <v>17</v>
      </c>
      <c r="C749" s="42">
        <v>2002</v>
      </c>
      <c r="D749" s="22" t="s">
        <v>923</v>
      </c>
      <c r="E749" s="22" t="s">
        <v>773</v>
      </c>
      <c r="F749" s="23">
        <v>15.67</v>
      </c>
      <c r="G749" s="23">
        <v>15.67</v>
      </c>
      <c r="H749" s="24">
        <f t="shared" si="69"/>
        <v>0</v>
      </c>
      <c r="I749" s="153">
        <v>0</v>
      </c>
      <c r="J749" s="24">
        <f t="shared" si="70"/>
        <v>0</v>
      </c>
      <c r="K749" s="25">
        <f t="shared" si="71"/>
        <v>0</v>
      </c>
      <c r="L749">
        <v>0</v>
      </c>
      <c r="M749">
        <v>32964608</v>
      </c>
      <c r="N749">
        <v>42065747</v>
      </c>
      <c r="O749" s="52">
        <v>0</v>
      </c>
      <c r="P749" s="52">
        <v>0</v>
      </c>
      <c r="Q749" s="52">
        <v>0</v>
      </c>
      <c r="R749" s="52">
        <v>0</v>
      </c>
      <c r="S749" s="52">
        <v>0</v>
      </c>
      <c r="T749" s="52">
        <v>0</v>
      </c>
      <c r="U749" s="52">
        <v>0</v>
      </c>
      <c r="V749" s="52">
        <v>0</v>
      </c>
      <c r="W749" s="52">
        <v>0</v>
      </c>
      <c r="X749" s="52">
        <v>0</v>
      </c>
      <c r="Y749" s="52">
        <v>0</v>
      </c>
      <c r="Z749" s="52">
        <v>0</v>
      </c>
      <c r="AA749" s="25">
        <v>0</v>
      </c>
      <c r="AB749" s="25">
        <v>0</v>
      </c>
      <c r="AC749" s="25">
        <v>0</v>
      </c>
      <c r="AD749" s="25">
        <v>0</v>
      </c>
      <c r="AE749" s="25">
        <v>0</v>
      </c>
      <c r="AF749" s="25">
        <v>0</v>
      </c>
      <c r="AG749" s="25">
        <v>0</v>
      </c>
      <c r="AH749" s="25">
        <v>0</v>
      </c>
      <c r="AI749" s="25">
        <v>0</v>
      </c>
      <c r="AJ749" s="25">
        <v>0</v>
      </c>
      <c r="AK749" s="25">
        <v>0</v>
      </c>
      <c r="AL749" s="25">
        <v>0</v>
      </c>
      <c r="AM749" s="95">
        <v>0</v>
      </c>
      <c r="AN749" s="95" t="e">
        <f ca="1">IF(MengeInEEGSummieren(M749),AM749,0)</f>
        <v>#NAME?</v>
      </c>
      <c r="AO749" s="95">
        <f t="shared" si="72"/>
        <v>0</v>
      </c>
      <c r="AP749" s="95">
        <f t="shared" si="73"/>
        <v>0</v>
      </c>
      <c r="AS749">
        <v>0</v>
      </c>
      <c r="AT749">
        <v>0</v>
      </c>
      <c r="AU749" t="e">
        <f t="shared" ca="1" si="74"/>
        <v>#NAME?</v>
      </c>
    </row>
    <row r="750" spans="1:47" x14ac:dyDescent="0.15">
      <c r="A750" s="21" t="s">
        <v>1201</v>
      </c>
      <c r="B750" s="22" t="s">
        <v>17</v>
      </c>
      <c r="C750" s="42">
        <v>2002</v>
      </c>
      <c r="D750" s="22" t="s">
        <v>925</v>
      </c>
      <c r="E750" s="22" t="s">
        <v>773</v>
      </c>
      <c r="F750" s="23">
        <v>15.64</v>
      </c>
      <c r="G750" s="23">
        <v>15.64</v>
      </c>
      <c r="H750" s="24">
        <f t="shared" si="69"/>
        <v>0</v>
      </c>
      <c r="I750" s="153">
        <v>0</v>
      </c>
      <c r="J750" s="24">
        <f t="shared" si="70"/>
        <v>0</v>
      </c>
      <c r="K750" s="25">
        <f t="shared" si="71"/>
        <v>0</v>
      </c>
      <c r="L750">
        <v>0</v>
      </c>
      <c r="M750">
        <v>32964608</v>
      </c>
      <c r="N750">
        <v>42065747</v>
      </c>
      <c r="O750" s="52">
        <v>0</v>
      </c>
      <c r="P750" s="52">
        <v>0</v>
      </c>
      <c r="Q750" s="52">
        <v>0</v>
      </c>
      <c r="R750" s="52">
        <v>0</v>
      </c>
      <c r="S750" s="52">
        <v>0</v>
      </c>
      <c r="T750" s="52">
        <v>0</v>
      </c>
      <c r="U750" s="52">
        <v>0</v>
      </c>
      <c r="V750" s="52">
        <v>0</v>
      </c>
      <c r="W750" s="52">
        <v>0</v>
      </c>
      <c r="X750" s="52">
        <v>0</v>
      </c>
      <c r="Y750" s="52">
        <v>0</v>
      </c>
      <c r="Z750" s="52">
        <v>0</v>
      </c>
      <c r="AA750" s="25">
        <v>0</v>
      </c>
      <c r="AB750" s="25">
        <v>0</v>
      </c>
      <c r="AC750" s="25">
        <v>0</v>
      </c>
      <c r="AD750" s="25">
        <v>0</v>
      </c>
      <c r="AE750" s="25">
        <v>0</v>
      </c>
      <c r="AF750" s="25">
        <v>0</v>
      </c>
      <c r="AG750" s="25">
        <v>0</v>
      </c>
      <c r="AH750" s="25">
        <v>0</v>
      </c>
      <c r="AI750" s="25">
        <v>0</v>
      </c>
      <c r="AJ750" s="25">
        <v>0</v>
      </c>
      <c r="AK750" s="25">
        <v>0</v>
      </c>
      <c r="AL750" s="25">
        <v>0</v>
      </c>
      <c r="AM750" s="95">
        <v>0</v>
      </c>
      <c r="AN750" s="95" t="e">
        <f ca="1">IF(MengeInEEGSummieren(M750),AM750,0)</f>
        <v>#NAME?</v>
      </c>
      <c r="AO750" s="95">
        <f t="shared" si="72"/>
        <v>0</v>
      </c>
      <c r="AP750" s="95">
        <f t="shared" si="73"/>
        <v>0</v>
      </c>
      <c r="AS750">
        <v>0</v>
      </c>
      <c r="AT750">
        <v>0</v>
      </c>
      <c r="AU750" t="e">
        <f t="shared" ca="1" si="74"/>
        <v>#NAME?</v>
      </c>
    </row>
    <row r="751" spans="1:47" x14ac:dyDescent="0.15">
      <c r="A751" s="21" t="s">
        <v>1202</v>
      </c>
      <c r="B751" s="22" t="s">
        <v>17</v>
      </c>
      <c r="C751" s="42">
        <v>2002</v>
      </c>
      <c r="D751" s="22" t="s">
        <v>927</v>
      </c>
      <c r="E751" s="22" t="s">
        <v>773</v>
      </c>
      <c r="F751" s="23">
        <v>15.67</v>
      </c>
      <c r="G751" s="23">
        <v>15.67</v>
      </c>
      <c r="H751" s="24">
        <f t="shared" si="69"/>
        <v>0</v>
      </c>
      <c r="I751" s="153">
        <v>0</v>
      </c>
      <c r="J751" s="24">
        <f t="shared" si="70"/>
        <v>0</v>
      </c>
      <c r="K751" s="25">
        <f t="shared" si="71"/>
        <v>0</v>
      </c>
      <c r="L751">
        <v>0</v>
      </c>
      <c r="M751">
        <v>32964608</v>
      </c>
      <c r="N751">
        <v>42065747</v>
      </c>
      <c r="O751" s="52">
        <v>0</v>
      </c>
      <c r="P751" s="52">
        <v>0</v>
      </c>
      <c r="Q751" s="52">
        <v>0</v>
      </c>
      <c r="R751" s="52">
        <v>0</v>
      </c>
      <c r="S751" s="52">
        <v>0</v>
      </c>
      <c r="T751" s="52">
        <v>0</v>
      </c>
      <c r="U751" s="52">
        <v>0</v>
      </c>
      <c r="V751" s="52">
        <v>0</v>
      </c>
      <c r="W751" s="52">
        <v>0</v>
      </c>
      <c r="X751" s="52">
        <v>0</v>
      </c>
      <c r="Y751" s="52">
        <v>0</v>
      </c>
      <c r="Z751" s="52">
        <v>0</v>
      </c>
      <c r="AA751" s="25">
        <v>0</v>
      </c>
      <c r="AB751" s="25">
        <v>0</v>
      </c>
      <c r="AC751" s="25">
        <v>0</v>
      </c>
      <c r="AD751" s="25">
        <v>0</v>
      </c>
      <c r="AE751" s="25">
        <v>0</v>
      </c>
      <c r="AF751" s="25">
        <v>0</v>
      </c>
      <c r="AG751" s="25">
        <v>0</v>
      </c>
      <c r="AH751" s="25">
        <v>0</v>
      </c>
      <c r="AI751" s="25">
        <v>0</v>
      </c>
      <c r="AJ751" s="25">
        <v>0</v>
      </c>
      <c r="AK751" s="25">
        <v>0</v>
      </c>
      <c r="AL751" s="25">
        <v>0</v>
      </c>
      <c r="AM751" s="95">
        <v>0</v>
      </c>
      <c r="AN751" s="95" t="e">
        <f ca="1">IF(MengeInEEGSummieren(M751),AM751,0)</f>
        <v>#NAME?</v>
      </c>
      <c r="AO751" s="95">
        <f t="shared" si="72"/>
        <v>0</v>
      </c>
      <c r="AP751" s="95">
        <f t="shared" si="73"/>
        <v>0</v>
      </c>
      <c r="AS751">
        <v>0</v>
      </c>
      <c r="AT751">
        <v>0</v>
      </c>
      <c r="AU751" t="e">
        <f t="shared" ca="1" si="74"/>
        <v>#NAME?</v>
      </c>
    </row>
    <row r="752" spans="1:47" x14ac:dyDescent="0.15">
      <c r="A752" s="21" t="s">
        <v>1203</v>
      </c>
      <c r="B752" s="22" t="s">
        <v>17</v>
      </c>
      <c r="C752" s="42">
        <v>2002</v>
      </c>
      <c r="D752" s="22" t="s">
        <v>929</v>
      </c>
      <c r="E752" s="22" t="s">
        <v>770</v>
      </c>
      <c r="F752" s="23">
        <v>12.67</v>
      </c>
      <c r="G752" s="23">
        <v>12.67</v>
      </c>
      <c r="H752" s="24">
        <f t="shared" si="69"/>
        <v>0</v>
      </c>
      <c r="I752" s="153">
        <v>0</v>
      </c>
      <c r="J752" s="24">
        <f t="shared" si="70"/>
        <v>0</v>
      </c>
      <c r="K752" s="25">
        <f t="shared" si="71"/>
        <v>0</v>
      </c>
      <c r="L752">
        <v>0</v>
      </c>
      <c r="M752">
        <v>32964608</v>
      </c>
      <c r="N752">
        <v>42065747</v>
      </c>
      <c r="O752" s="52">
        <v>0</v>
      </c>
      <c r="P752" s="52">
        <v>0</v>
      </c>
      <c r="Q752" s="52">
        <v>0</v>
      </c>
      <c r="R752" s="52">
        <v>0</v>
      </c>
      <c r="S752" s="52">
        <v>0</v>
      </c>
      <c r="T752" s="52">
        <v>0</v>
      </c>
      <c r="U752" s="52">
        <v>0</v>
      </c>
      <c r="V752" s="52">
        <v>0</v>
      </c>
      <c r="W752" s="52">
        <v>0</v>
      </c>
      <c r="X752" s="52">
        <v>0</v>
      </c>
      <c r="Y752" s="52">
        <v>0</v>
      </c>
      <c r="Z752" s="52">
        <v>0</v>
      </c>
      <c r="AA752" s="25">
        <v>0</v>
      </c>
      <c r="AB752" s="25">
        <v>0</v>
      </c>
      <c r="AC752" s="25">
        <v>0</v>
      </c>
      <c r="AD752" s="25">
        <v>0</v>
      </c>
      <c r="AE752" s="25">
        <v>0</v>
      </c>
      <c r="AF752" s="25">
        <v>0</v>
      </c>
      <c r="AG752" s="25">
        <v>0</v>
      </c>
      <c r="AH752" s="25">
        <v>0</v>
      </c>
      <c r="AI752" s="25">
        <v>0</v>
      </c>
      <c r="AJ752" s="25">
        <v>0</v>
      </c>
      <c r="AK752" s="25">
        <v>0</v>
      </c>
      <c r="AL752" s="25">
        <v>0</v>
      </c>
      <c r="AM752" s="95">
        <v>0</v>
      </c>
      <c r="AN752" s="95" t="e">
        <f ca="1">IF(MengeInEEGSummieren(M752),AM752,0)</f>
        <v>#NAME?</v>
      </c>
      <c r="AO752" s="95">
        <f t="shared" si="72"/>
        <v>0</v>
      </c>
      <c r="AP752" s="95">
        <f t="shared" si="73"/>
        <v>0</v>
      </c>
      <c r="AS752">
        <v>0</v>
      </c>
      <c r="AT752">
        <v>0</v>
      </c>
      <c r="AU752" t="e">
        <f t="shared" ca="1" si="74"/>
        <v>#NAME?</v>
      </c>
    </row>
    <row r="753" spans="1:47" x14ac:dyDescent="0.15">
      <c r="A753" s="21" t="s">
        <v>1204</v>
      </c>
      <c r="B753" s="22" t="s">
        <v>17</v>
      </c>
      <c r="C753" s="42">
        <v>2002</v>
      </c>
      <c r="D753" s="22" t="s">
        <v>931</v>
      </c>
      <c r="E753" s="22" t="s">
        <v>773</v>
      </c>
      <c r="F753" s="23">
        <v>20.07</v>
      </c>
      <c r="G753" s="23">
        <v>20.07</v>
      </c>
      <c r="H753" s="24">
        <f t="shared" si="69"/>
        <v>0</v>
      </c>
      <c r="I753" s="153">
        <v>0</v>
      </c>
      <c r="J753" s="24">
        <f t="shared" si="70"/>
        <v>0</v>
      </c>
      <c r="K753" s="25">
        <f t="shared" si="71"/>
        <v>0</v>
      </c>
      <c r="L753">
        <v>0</v>
      </c>
      <c r="M753">
        <v>32964608</v>
      </c>
      <c r="N753">
        <v>42065747</v>
      </c>
      <c r="O753" s="52">
        <v>0</v>
      </c>
      <c r="P753" s="52">
        <v>0</v>
      </c>
      <c r="Q753" s="52">
        <v>0</v>
      </c>
      <c r="R753" s="52">
        <v>0</v>
      </c>
      <c r="S753" s="52">
        <v>0</v>
      </c>
      <c r="T753" s="52">
        <v>0</v>
      </c>
      <c r="U753" s="52">
        <v>0</v>
      </c>
      <c r="V753" s="52">
        <v>0</v>
      </c>
      <c r="W753" s="52">
        <v>0</v>
      </c>
      <c r="X753" s="52">
        <v>0</v>
      </c>
      <c r="Y753" s="52">
        <v>0</v>
      </c>
      <c r="Z753" s="52">
        <v>0</v>
      </c>
      <c r="AA753" s="25">
        <v>0</v>
      </c>
      <c r="AB753" s="25">
        <v>0</v>
      </c>
      <c r="AC753" s="25">
        <v>0</v>
      </c>
      <c r="AD753" s="25">
        <v>0</v>
      </c>
      <c r="AE753" s="25">
        <v>0</v>
      </c>
      <c r="AF753" s="25">
        <v>0</v>
      </c>
      <c r="AG753" s="25">
        <v>0</v>
      </c>
      <c r="AH753" s="25">
        <v>0</v>
      </c>
      <c r="AI753" s="25">
        <v>0</v>
      </c>
      <c r="AJ753" s="25">
        <v>0</v>
      </c>
      <c r="AK753" s="25">
        <v>0</v>
      </c>
      <c r="AL753" s="25">
        <v>0</v>
      </c>
      <c r="AM753" s="95">
        <v>0</v>
      </c>
      <c r="AN753" s="95" t="e">
        <f ca="1">IF(MengeInEEGSummieren(M753),AM753,0)</f>
        <v>#NAME?</v>
      </c>
      <c r="AO753" s="95">
        <f t="shared" si="72"/>
        <v>0</v>
      </c>
      <c r="AP753" s="95">
        <f t="shared" si="73"/>
        <v>0</v>
      </c>
      <c r="AS753">
        <v>0</v>
      </c>
      <c r="AT753">
        <v>0</v>
      </c>
      <c r="AU753" t="e">
        <f t="shared" ca="1" si="74"/>
        <v>#NAME?</v>
      </c>
    </row>
    <row r="754" spans="1:47" x14ac:dyDescent="0.15">
      <c r="A754" s="21" t="s">
        <v>1205</v>
      </c>
      <c r="B754" s="22" t="s">
        <v>17</v>
      </c>
      <c r="C754" s="42">
        <v>2002</v>
      </c>
      <c r="D754" s="22" t="s">
        <v>933</v>
      </c>
      <c r="E754" s="22" t="s">
        <v>773</v>
      </c>
      <c r="F754" s="23">
        <v>21.07</v>
      </c>
      <c r="G754" s="23">
        <v>21.07</v>
      </c>
      <c r="H754" s="24">
        <f t="shared" si="69"/>
        <v>0</v>
      </c>
      <c r="I754" s="153">
        <v>0</v>
      </c>
      <c r="J754" s="24">
        <f t="shared" si="70"/>
        <v>0</v>
      </c>
      <c r="K754" s="25">
        <f t="shared" si="71"/>
        <v>0</v>
      </c>
      <c r="L754">
        <v>0</v>
      </c>
      <c r="M754">
        <v>32964608</v>
      </c>
      <c r="N754">
        <v>42065747</v>
      </c>
      <c r="O754" s="52">
        <v>0</v>
      </c>
      <c r="P754" s="52">
        <v>0</v>
      </c>
      <c r="Q754" s="52">
        <v>0</v>
      </c>
      <c r="R754" s="52">
        <v>0</v>
      </c>
      <c r="S754" s="52">
        <v>0</v>
      </c>
      <c r="T754" s="52">
        <v>0</v>
      </c>
      <c r="U754" s="52">
        <v>0</v>
      </c>
      <c r="V754" s="52">
        <v>0</v>
      </c>
      <c r="W754" s="52">
        <v>0</v>
      </c>
      <c r="X754" s="52">
        <v>0</v>
      </c>
      <c r="Y754" s="52">
        <v>0</v>
      </c>
      <c r="Z754" s="52">
        <v>0</v>
      </c>
      <c r="AA754" s="25">
        <v>0</v>
      </c>
      <c r="AB754" s="25">
        <v>0</v>
      </c>
      <c r="AC754" s="25">
        <v>0</v>
      </c>
      <c r="AD754" s="25">
        <v>0</v>
      </c>
      <c r="AE754" s="25">
        <v>0</v>
      </c>
      <c r="AF754" s="25">
        <v>0</v>
      </c>
      <c r="AG754" s="25">
        <v>0</v>
      </c>
      <c r="AH754" s="25">
        <v>0</v>
      </c>
      <c r="AI754" s="25">
        <v>0</v>
      </c>
      <c r="AJ754" s="25">
        <v>0</v>
      </c>
      <c r="AK754" s="25">
        <v>0</v>
      </c>
      <c r="AL754" s="25">
        <v>0</v>
      </c>
      <c r="AM754" s="95">
        <v>0</v>
      </c>
      <c r="AN754" s="95" t="e">
        <f ca="1">IF(MengeInEEGSummieren(M754),AM754,0)</f>
        <v>#NAME?</v>
      </c>
      <c r="AO754" s="95">
        <f t="shared" si="72"/>
        <v>0</v>
      </c>
      <c r="AP754" s="95">
        <f t="shared" si="73"/>
        <v>0</v>
      </c>
      <c r="AS754">
        <v>0</v>
      </c>
      <c r="AT754">
        <v>0</v>
      </c>
      <c r="AU754" t="e">
        <f t="shared" ca="1" si="74"/>
        <v>#NAME?</v>
      </c>
    </row>
    <row r="755" spans="1:47" x14ac:dyDescent="0.15">
      <c r="A755" s="21" t="s">
        <v>1206</v>
      </c>
      <c r="B755" s="22" t="s">
        <v>17</v>
      </c>
      <c r="C755" s="42">
        <v>2002</v>
      </c>
      <c r="D755" s="22" t="s">
        <v>935</v>
      </c>
      <c r="E755" s="22" t="s">
        <v>773</v>
      </c>
      <c r="F755" s="23">
        <v>22.07</v>
      </c>
      <c r="G755" s="23">
        <v>22.07</v>
      </c>
      <c r="H755" s="24">
        <f t="shared" si="69"/>
        <v>0</v>
      </c>
      <c r="I755" s="153">
        <v>0</v>
      </c>
      <c r="J755" s="24">
        <f t="shared" si="70"/>
        <v>0</v>
      </c>
      <c r="K755" s="25">
        <f t="shared" si="71"/>
        <v>0</v>
      </c>
      <c r="L755">
        <v>0</v>
      </c>
      <c r="M755">
        <v>32964608</v>
      </c>
      <c r="N755">
        <v>42065747</v>
      </c>
      <c r="O755" s="52">
        <v>0</v>
      </c>
      <c r="P755" s="52">
        <v>0</v>
      </c>
      <c r="Q755" s="52">
        <v>0</v>
      </c>
      <c r="R755" s="52">
        <v>0</v>
      </c>
      <c r="S755" s="52">
        <v>0</v>
      </c>
      <c r="T755" s="52">
        <v>0</v>
      </c>
      <c r="U755" s="52">
        <v>0</v>
      </c>
      <c r="V755" s="52">
        <v>0</v>
      </c>
      <c r="W755" s="52">
        <v>0</v>
      </c>
      <c r="X755" s="52">
        <v>0</v>
      </c>
      <c r="Y755" s="52">
        <v>0</v>
      </c>
      <c r="Z755" s="52">
        <v>0</v>
      </c>
      <c r="AA755" s="25">
        <v>0</v>
      </c>
      <c r="AB755" s="25">
        <v>0</v>
      </c>
      <c r="AC755" s="25">
        <v>0</v>
      </c>
      <c r="AD755" s="25">
        <v>0</v>
      </c>
      <c r="AE755" s="25">
        <v>0</v>
      </c>
      <c r="AF755" s="25">
        <v>0</v>
      </c>
      <c r="AG755" s="25">
        <v>0</v>
      </c>
      <c r="AH755" s="25">
        <v>0</v>
      </c>
      <c r="AI755" s="25">
        <v>0</v>
      </c>
      <c r="AJ755" s="25">
        <v>0</v>
      </c>
      <c r="AK755" s="25">
        <v>0</v>
      </c>
      <c r="AL755" s="25">
        <v>0</v>
      </c>
      <c r="AM755" s="95">
        <v>0</v>
      </c>
      <c r="AN755" s="95" t="e">
        <f ca="1">IF(MengeInEEGSummieren(M755),AM755,0)</f>
        <v>#NAME?</v>
      </c>
      <c r="AO755" s="95">
        <f t="shared" si="72"/>
        <v>0</v>
      </c>
      <c r="AP755" s="95">
        <f t="shared" si="73"/>
        <v>0</v>
      </c>
      <c r="AS755">
        <v>0</v>
      </c>
      <c r="AT755">
        <v>0</v>
      </c>
      <c r="AU755" t="e">
        <f t="shared" ca="1" si="74"/>
        <v>#NAME?</v>
      </c>
    </row>
    <row r="756" spans="1:47" x14ac:dyDescent="0.15">
      <c r="A756" s="21" t="s">
        <v>1207</v>
      </c>
      <c r="B756" s="22" t="s">
        <v>17</v>
      </c>
      <c r="C756" s="42">
        <v>2002</v>
      </c>
      <c r="D756" s="22" t="s">
        <v>937</v>
      </c>
      <c r="E756" s="22" t="s">
        <v>773</v>
      </c>
      <c r="F756" s="23">
        <v>23.07</v>
      </c>
      <c r="G756" s="23">
        <v>23.07</v>
      </c>
      <c r="H756" s="24">
        <f t="shared" si="69"/>
        <v>0</v>
      </c>
      <c r="I756" s="153">
        <v>0</v>
      </c>
      <c r="J756" s="24">
        <f t="shared" si="70"/>
        <v>0</v>
      </c>
      <c r="K756" s="25">
        <f t="shared" si="71"/>
        <v>0</v>
      </c>
      <c r="L756">
        <v>0</v>
      </c>
      <c r="M756">
        <v>32964608</v>
      </c>
      <c r="N756">
        <v>42065747</v>
      </c>
      <c r="O756" s="52">
        <v>0</v>
      </c>
      <c r="P756" s="52">
        <v>0</v>
      </c>
      <c r="Q756" s="52">
        <v>0</v>
      </c>
      <c r="R756" s="52">
        <v>0</v>
      </c>
      <c r="S756" s="52">
        <v>0</v>
      </c>
      <c r="T756" s="52">
        <v>0</v>
      </c>
      <c r="U756" s="52">
        <v>0</v>
      </c>
      <c r="V756" s="52">
        <v>0</v>
      </c>
      <c r="W756" s="52">
        <v>0</v>
      </c>
      <c r="X756" s="52">
        <v>0</v>
      </c>
      <c r="Y756" s="52">
        <v>0</v>
      </c>
      <c r="Z756" s="52">
        <v>0</v>
      </c>
      <c r="AA756" s="25">
        <v>0</v>
      </c>
      <c r="AB756" s="25">
        <v>0</v>
      </c>
      <c r="AC756" s="25">
        <v>0</v>
      </c>
      <c r="AD756" s="25">
        <v>0</v>
      </c>
      <c r="AE756" s="25">
        <v>0</v>
      </c>
      <c r="AF756" s="25">
        <v>0</v>
      </c>
      <c r="AG756" s="25">
        <v>0</v>
      </c>
      <c r="AH756" s="25">
        <v>0</v>
      </c>
      <c r="AI756" s="25">
        <v>0</v>
      </c>
      <c r="AJ756" s="25">
        <v>0</v>
      </c>
      <c r="AK756" s="25">
        <v>0</v>
      </c>
      <c r="AL756" s="25">
        <v>0</v>
      </c>
      <c r="AM756" s="95">
        <v>0</v>
      </c>
      <c r="AN756" s="95" t="e">
        <f ca="1">IF(MengeInEEGSummieren(M756),AM756,0)</f>
        <v>#NAME?</v>
      </c>
      <c r="AO756" s="95">
        <f t="shared" si="72"/>
        <v>0</v>
      </c>
      <c r="AP756" s="95">
        <f t="shared" si="73"/>
        <v>0</v>
      </c>
      <c r="AS756">
        <v>0</v>
      </c>
      <c r="AT756">
        <v>0</v>
      </c>
      <c r="AU756" t="e">
        <f t="shared" ca="1" si="74"/>
        <v>#NAME?</v>
      </c>
    </row>
    <row r="757" spans="1:47" x14ac:dyDescent="0.15">
      <c r="A757" s="21" t="s">
        <v>1208</v>
      </c>
      <c r="B757" s="22" t="s">
        <v>17</v>
      </c>
      <c r="C757" s="42">
        <v>2002</v>
      </c>
      <c r="D757" s="22" t="s">
        <v>939</v>
      </c>
      <c r="E757" s="22" t="s">
        <v>773</v>
      </c>
      <c r="F757" s="23">
        <v>21.07</v>
      </c>
      <c r="G757" s="23">
        <v>21.07</v>
      </c>
      <c r="H757" s="24">
        <f t="shared" si="69"/>
        <v>0</v>
      </c>
      <c r="I757" s="153">
        <v>0</v>
      </c>
      <c r="J757" s="24">
        <f t="shared" si="70"/>
        <v>0</v>
      </c>
      <c r="K757" s="25">
        <f t="shared" si="71"/>
        <v>0</v>
      </c>
      <c r="L757">
        <v>0</v>
      </c>
      <c r="M757">
        <v>32964608</v>
      </c>
      <c r="N757">
        <v>42065747</v>
      </c>
      <c r="O757" s="52">
        <v>0</v>
      </c>
      <c r="P757" s="52">
        <v>0</v>
      </c>
      <c r="Q757" s="52">
        <v>0</v>
      </c>
      <c r="R757" s="52">
        <v>0</v>
      </c>
      <c r="S757" s="52">
        <v>0</v>
      </c>
      <c r="T757" s="52">
        <v>0</v>
      </c>
      <c r="U757" s="52">
        <v>0</v>
      </c>
      <c r="V757" s="52">
        <v>0</v>
      </c>
      <c r="W757" s="52">
        <v>0</v>
      </c>
      <c r="X757" s="52">
        <v>0</v>
      </c>
      <c r="Y757" s="52">
        <v>0</v>
      </c>
      <c r="Z757" s="52">
        <v>0</v>
      </c>
      <c r="AA757" s="25">
        <v>0</v>
      </c>
      <c r="AB757" s="25">
        <v>0</v>
      </c>
      <c r="AC757" s="25">
        <v>0</v>
      </c>
      <c r="AD757" s="25">
        <v>0</v>
      </c>
      <c r="AE757" s="25">
        <v>0</v>
      </c>
      <c r="AF757" s="25">
        <v>0</v>
      </c>
      <c r="AG757" s="25">
        <v>0</v>
      </c>
      <c r="AH757" s="25">
        <v>0</v>
      </c>
      <c r="AI757" s="25">
        <v>0</v>
      </c>
      <c r="AJ757" s="25">
        <v>0</v>
      </c>
      <c r="AK757" s="25">
        <v>0</v>
      </c>
      <c r="AL757" s="25">
        <v>0</v>
      </c>
      <c r="AM757" s="95">
        <v>0</v>
      </c>
      <c r="AN757" s="95" t="e">
        <f ca="1">IF(MengeInEEGSummieren(M757),AM757,0)</f>
        <v>#NAME?</v>
      </c>
      <c r="AO757" s="95">
        <f t="shared" si="72"/>
        <v>0</v>
      </c>
      <c r="AP757" s="95">
        <f t="shared" si="73"/>
        <v>0</v>
      </c>
      <c r="AS757">
        <v>0</v>
      </c>
      <c r="AT757">
        <v>0</v>
      </c>
      <c r="AU757" t="e">
        <f t="shared" ca="1" si="74"/>
        <v>#NAME?</v>
      </c>
    </row>
    <row r="758" spans="1:47" x14ac:dyDescent="0.15">
      <c r="A758" s="21" t="s">
        <v>1209</v>
      </c>
      <c r="B758" s="22" t="s">
        <v>17</v>
      </c>
      <c r="C758" s="42">
        <v>2002</v>
      </c>
      <c r="D758" s="22" t="s">
        <v>941</v>
      </c>
      <c r="E758" s="22" t="s">
        <v>773</v>
      </c>
      <c r="F758" s="23">
        <v>22.07</v>
      </c>
      <c r="G758" s="23">
        <v>22.07</v>
      </c>
      <c r="H758" s="24">
        <f t="shared" si="69"/>
        <v>0</v>
      </c>
      <c r="I758" s="153">
        <v>0</v>
      </c>
      <c r="J758" s="24">
        <f t="shared" si="70"/>
        <v>0</v>
      </c>
      <c r="K758" s="25">
        <f t="shared" si="71"/>
        <v>0</v>
      </c>
      <c r="L758">
        <v>0</v>
      </c>
      <c r="M758">
        <v>32964608</v>
      </c>
      <c r="N758">
        <v>42065747</v>
      </c>
      <c r="O758" s="52">
        <v>0</v>
      </c>
      <c r="P758" s="52">
        <v>0</v>
      </c>
      <c r="Q758" s="52">
        <v>0</v>
      </c>
      <c r="R758" s="52">
        <v>0</v>
      </c>
      <c r="S758" s="52">
        <v>0</v>
      </c>
      <c r="T758" s="52">
        <v>0</v>
      </c>
      <c r="U758" s="52">
        <v>0</v>
      </c>
      <c r="V758" s="52">
        <v>0</v>
      </c>
      <c r="W758" s="52">
        <v>0</v>
      </c>
      <c r="X758" s="52">
        <v>0</v>
      </c>
      <c r="Y758" s="52">
        <v>0</v>
      </c>
      <c r="Z758" s="52">
        <v>0</v>
      </c>
      <c r="AA758" s="25">
        <v>0</v>
      </c>
      <c r="AB758" s="25">
        <v>0</v>
      </c>
      <c r="AC758" s="25">
        <v>0</v>
      </c>
      <c r="AD758" s="25">
        <v>0</v>
      </c>
      <c r="AE758" s="25">
        <v>0</v>
      </c>
      <c r="AF758" s="25">
        <v>0</v>
      </c>
      <c r="AG758" s="25">
        <v>0</v>
      </c>
      <c r="AH758" s="25">
        <v>0</v>
      </c>
      <c r="AI758" s="25">
        <v>0</v>
      </c>
      <c r="AJ758" s="25">
        <v>0</v>
      </c>
      <c r="AK758" s="25">
        <v>0</v>
      </c>
      <c r="AL758" s="25">
        <v>0</v>
      </c>
      <c r="AM758" s="95">
        <v>0</v>
      </c>
      <c r="AN758" s="95" t="e">
        <f ca="1">IF(MengeInEEGSummieren(M758),AM758,0)</f>
        <v>#NAME?</v>
      </c>
      <c r="AO758" s="95">
        <f t="shared" si="72"/>
        <v>0</v>
      </c>
      <c r="AP758" s="95">
        <f t="shared" si="73"/>
        <v>0</v>
      </c>
      <c r="AS758">
        <v>0</v>
      </c>
      <c r="AT758">
        <v>0</v>
      </c>
      <c r="AU758" t="e">
        <f t="shared" ca="1" si="74"/>
        <v>#NAME?</v>
      </c>
    </row>
    <row r="759" spans="1:47" x14ac:dyDescent="0.15">
      <c r="A759" s="21" t="s">
        <v>1210</v>
      </c>
      <c r="B759" s="22" t="s">
        <v>17</v>
      </c>
      <c r="C759" s="42">
        <v>2002</v>
      </c>
      <c r="D759" s="22" t="s">
        <v>943</v>
      </c>
      <c r="E759" s="22" t="s">
        <v>773</v>
      </c>
      <c r="F759" s="23">
        <v>23.07</v>
      </c>
      <c r="G759" s="23">
        <v>23.07</v>
      </c>
      <c r="H759" s="24">
        <f t="shared" si="69"/>
        <v>0</v>
      </c>
      <c r="I759" s="153">
        <v>0</v>
      </c>
      <c r="J759" s="24">
        <f t="shared" si="70"/>
        <v>0</v>
      </c>
      <c r="K759" s="25">
        <f t="shared" si="71"/>
        <v>0</v>
      </c>
      <c r="L759">
        <v>0</v>
      </c>
      <c r="M759">
        <v>32964608</v>
      </c>
      <c r="N759">
        <v>42065747</v>
      </c>
      <c r="O759" s="52">
        <v>0</v>
      </c>
      <c r="P759" s="52">
        <v>0</v>
      </c>
      <c r="Q759" s="52">
        <v>0</v>
      </c>
      <c r="R759" s="52">
        <v>0</v>
      </c>
      <c r="S759" s="52">
        <v>0</v>
      </c>
      <c r="T759" s="52">
        <v>0</v>
      </c>
      <c r="U759" s="52">
        <v>0</v>
      </c>
      <c r="V759" s="52">
        <v>0</v>
      </c>
      <c r="W759" s="52">
        <v>0</v>
      </c>
      <c r="X759" s="52">
        <v>0</v>
      </c>
      <c r="Y759" s="52">
        <v>0</v>
      </c>
      <c r="Z759" s="52">
        <v>0</v>
      </c>
      <c r="AA759" s="25">
        <v>0</v>
      </c>
      <c r="AB759" s="25">
        <v>0</v>
      </c>
      <c r="AC759" s="25">
        <v>0</v>
      </c>
      <c r="AD759" s="25">
        <v>0</v>
      </c>
      <c r="AE759" s="25">
        <v>0</v>
      </c>
      <c r="AF759" s="25">
        <v>0</v>
      </c>
      <c r="AG759" s="25">
        <v>0</v>
      </c>
      <c r="AH759" s="25">
        <v>0</v>
      </c>
      <c r="AI759" s="25">
        <v>0</v>
      </c>
      <c r="AJ759" s="25">
        <v>0</v>
      </c>
      <c r="AK759" s="25">
        <v>0</v>
      </c>
      <c r="AL759" s="25">
        <v>0</v>
      </c>
      <c r="AM759" s="95">
        <v>0</v>
      </c>
      <c r="AN759" s="95" t="e">
        <f ca="1">IF(MengeInEEGSummieren(M759),AM759,0)</f>
        <v>#NAME?</v>
      </c>
      <c r="AO759" s="95">
        <f t="shared" si="72"/>
        <v>0</v>
      </c>
      <c r="AP759" s="95">
        <f t="shared" si="73"/>
        <v>0</v>
      </c>
      <c r="AS759">
        <v>0</v>
      </c>
      <c r="AT759">
        <v>0</v>
      </c>
      <c r="AU759" t="e">
        <f t="shared" ca="1" si="74"/>
        <v>#NAME?</v>
      </c>
    </row>
    <row r="760" spans="1:47" x14ac:dyDescent="0.15">
      <c r="A760" s="21" t="s">
        <v>1211</v>
      </c>
      <c r="B760" s="22" t="s">
        <v>17</v>
      </c>
      <c r="C760" s="42">
        <v>2002</v>
      </c>
      <c r="D760" s="22" t="s">
        <v>945</v>
      </c>
      <c r="E760" s="22" t="s">
        <v>773</v>
      </c>
      <c r="F760" s="23">
        <v>24.07</v>
      </c>
      <c r="G760" s="23">
        <v>24.07</v>
      </c>
      <c r="H760" s="24">
        <f t="shared" si="69"/>
        <v>0</v>
      </c>
      <c r="I760" s="153">
        <v>0</v>
      </c>
      <c r="J760" s="24">
        <f t="shared" si="70"/>
        <v>0</v>
      </c>
      <c r="K760" s="25">
        <f t="shared" si="71"/>
        <v>0</v>
      </c>
      <c r="L760">
        <v>0</v>
      </c>
      <c r="M760">
        <v>32964608</v>
      </c>
      <c r="N760">
        <v>42065747</v>
      </c>
      <c r="O760" s="52">
        <v>0</v>
      </c>
      <c r="P760" s="52">
        <v>0</v>
      </c>
      <c r="Q760" s="52">
        <v>0</v>
      </c>
      <c r="R760" s="52">
        <v>0</v>
      </c>
      <c r="S760" s="52">
        <v>0</v>
      </c>
      <c r="T760" s="52">
        <v>0</v>
      </c>
      <c r="U760" s="52">
        <v>0</v>
      </c>
      <c r="V760" s="52">
        <v>0</v>
      </c>
      <c r="W760" s="52">
        <v>0</v>
      </c>
      <c r="X760" s="52">
        <v>0</v>
      </c>
      <c r="Y760" s="52">
        <v>0</v>
      </c>
      <c r="Z760" s="52">
        <v>0</v>
      </c>
      <c r="AA760" s="25">
        <v>0</v>
      </c>
      <c r="AB760" s="25">
        <v>0</v>
      </c>
      <c r="AC760" s="25">
        <v>0</v>
      </c>
      <c r="AD760" s="25">
        <v>0</v>
      </c>
      <c r="AE760" s="25">
        <v>0</v>
      </c>
      <c r="AF760" s="25">
        <v>0</v>
      </c>
      <c r="AG760" s="25">
        <v>0</v>
      </c>
      <c r="AH760" s="25">
        <v>0</v>
      </c>
      <c r="AI760" s="25">
        <v>0</v>
      </c>
      <c r="AJ760" s="25">
        <v>0</v>
      </c>
      <c r="AK760" s="25">
        <v>0</v>
      </c>
      <c r="AL760" s="25">
        <v>0</v>
      </c>
      <c r="AM760" s="95">
        <v>0</v>
      </c>
      <c r="AN760" s="95" t="e">
        <f ca="1">IF(MengeInEEGSummieren(M760),AM760,0)</f>
        <v>#NAME?</v>
      </c>
      <c r="AO760" s="95">
        <f t="shared" si="72"/>
        <v>0</v>
      </c>
      <c r="AP760" s="95">
        <f t="shared" si="73"/>
        <v>0</v>
      </c>
      <c r="AS760">
        <v>0</v>
      </c>
      <c r="AT760">
        <v>0</v>
      </c>
      <c r="AU760" t="e">
        <f t="shared" ca="1" si="74"/>
        <v>#NAME?</v>
      </c>
    </row>
    <row r="761" spans="1:47" x14ac:dyDescent="0.15">
      <c r="A761" s="21" t="s">
        <v>1212</v>
      </c>
      <c r="B761" s="22" t="s">
        <v>17</v>
      </c>
      <c r="C761" s="42">
        <v>2002</v>
      </c>
      <c r="D761" s="22" t="s">
        <v>947</v>
      </c>
      <c r="E761" s="22" t="s">
        <v>773</v>
      </c>
      <c r="F761" s="23">
        <v>21.64</v>
      </c>
      <c r="G761" s="23">
        <v>21.64</v>
      </c>
      <c r="H761" s="24">
        <f t="shared" si="69"/>
        <v>0</v>
      </c>
      <c r="I761" s="153">
        <v>0</v>
      </c>
      <c r="J761" s="24">
        <f t="shared" si="70"/>
        <v>0</v>
      </c>
      <c r="K761" s="25">
        <f t="shared" si="71"/>
        <v>0</v>
      </c>
      <c r="L761">
        <v>0</v>
      </c>
      <c r="M761">
        <v>32964608</v>
      </c>
      <c r="N761">
        <v>42065747</v>
      </c>
      <c r="O761" s="52">
        <v>0</v>
      </c>
      <c r="P761" s="52">
        <v>0</v>
      </c>
      <c r="Q761" s="52">
        <v>0</v>
      </c>
      <c r="R761" s="52">
        <v>0</v>
      </c>
      <c r="S761" s="52">
        <v>0</v>
      </c>
      <c r="T761" s="52">
        <v>0</v>
      </c>
      <c r="U761" s="52">
        <v>0</v>
      </c>
      <c r="V761" s="52">
        <v>0</v>
      </c>
      <c r="W761" s="52">
        <v>0</v>
      </c>
      <c r="X761" s="52">
        <v>0</v>
      </c>
      <c r="Y761" s="52">
        <v>0</v>
      </c>
      <c r="Z761" s="52">
        <v>0</v>
      </c>
      <c r="AA761" s="25">
        <v>0</v>
      </c>
      <c r="AB761" s="25">
        <v>0</v>
      </c>
      <c r="AC761" s="25">
        <v>0</v>
      </c>
      <c r="AD761" s="25">
        <v>0</v>
      </c>
      <c r="AE761" s="25">
        <v>0</v>
      </c>
      <c r="AF761" s="25">
        <v>0</v>
      </c>
      <c r="AG761" s="25">
        <v>0</v>
      </c>
      <c r="AH761" s="25">
        <v>0</v>
      </c>
      <c r="AI761" s="25">
        <v>0</v>
      </c>
      <c r="AJ761" s="25">
        <v>0</v>
      </c>
      <c r="AK761" s="25">
        <v>0</v>
      </c>
      <c r="AL761" s="25">
        <v>0</v>
      </c>
      <c r="AM761" s="95">
        <v>0</v>
      </c>
      <c r="AN761" s="95" t="e">
        <f ca="1">IF(MengeInEEGSummieren(M761),AM761,0)</f>
        <v>#NAME?</v>
      </c>
      <c r="AO761" s="95">
        <f t="shared" si="72"/>
        <v>0</v>
      </c>
      <c r="AP761" s="95">
        <f t="shared" si="73"/>
        <v>0</v>
      </c>
      <c r="AS761">
        <v>0</v>
      </c>
      <c r="AT761">
        <v>0</v>
      </c>
      <c r="AU761" t="e">
        <f t="shared" ca="1" si="74"/>
        <v>#NAME?</v>
      </c>
    </row>
    <row r="762" spans="1:47" x14ac:dyDescent="0.15">
      <c r="A762" s="21" t="s">
        <v>1213</v>
      </c>
      <c r="B762" s="22" t="s">
        <v>17</v>
      </c>
      <c r="C762" s="42">
        <v>2002</v>
      </c>
      <c r="D762" s="22" t="s">
        <v>949</v>
      </c>
      <c r="E762" s="22" t="s">
        <v>773</v>
      </c>
      <c r="F762" s="23">
        <v>22.64</v>
      </c>
      <c r="G762" s="23">
        <v>22.64</v>
      </c>
      <c r="H762" s="24">
        <f t="shared" si="69"/>
        <v>0</v>
      </c>
      <c r="I762" s="153">
        <v>0</v>
      </c>
      <c r="J762" s="24">
        <f t="shared" si="70"/>
        <v>0</v>
      </c>
      <c r="K762" s="25">
        <f t="shared" si="71"/>
        <v>0</v>
      </c>
      <c r="L762">
        <v>0</v>
      </c>
      <c r="M762">
        <v>32964608</v>
      </c>
      <c r="N762">
        <v>42065747</v>
      </c>
      <c r="O762" s="52">
        <v>0</v>
      </c>
      <c r="P762" s="52">
        <v>0</v>
      </c>
      <c r="Q762" s="52">
        <v>0</v>
      </c>
      <c r="R762" s="52">
        <v>0</v>
      </c>
      <c r="S762" s="52">
        <v>0</v>
      </c>
      <c r="T762" s="52">
        <v>0</v>
      </c>
      <c r="U762" s="52">
        <v>0</v>
      </c>
      <c r="V762" s="52">
        <v>0</v>
      </c>
      <c r="W762" s="52">
        <v>0</v>
      </c>
      <c r="X762" s="52">
        <v>0</v>
      </c>
      <c r="Y762" s="52">
        <v>0</v>
      </c>
      <c r="Z762" s="52">
        <v>0</v>
      </c>
      <c r="AA762" s="25">
        <v>0</v>
      </c>
      <c r="AB762" s="25">
        <v>0</v>
      </c>
      <c r="AC762" s="25">
        <v>0</v>
      </c>
      <c r="AD762" s="25">
        <v>0</v>
      </c>
      <c r="AE762" s="25">
        <v>0</v>
      </c>
      <c r="AF762" s="25">
        <v>0</v>
      </c>
      <c r="AG762" s="25">
        <v>0</v>
      </c>
      <c r="AH762" s="25">
        <v>0</v>
      </c>
      <c r="AI762" s="25">
        <v>0</v>
      </c>
      <c r="AJ762" s="25">
        <v>0</v>
      </c>
      <c r="AK762" s="25">
        <v>0</v>
      </c>
      <c r="AL762" s="25">
        <v>0</v>
      </c>
      <c r="AM762" s="95">
        <v>0</v>
      </c>
      <c r="AN762" s="95" t="e">
        <f ca="1">IF(MengeInEEGSummieren(M762),AM762,0)</f>
        <v>#NAME?</v>
      </c>
      <c r="AO762" s="95">
        <f t="shared" si="72"/>
        <v>0</v>
      </c>
      <c r="AP762" s="95">
        <f t="shared" si="73"/>
        <v>0</v>
      </c>
      <c r="AS762">
        <v>0</v>
      </c>
      <c r="AT762">
        <v>0</v>
      </c>
      <c r="AU762" t="e">
        <f t="shared" ca="1" si="74"/>
        <v>#NAME?</v>
      </c>
    </row>
    <row r="763" spans="1:47" x14ac:dyDescent="0.15">
      <c r="A763" s="21" t="s">
        <v>1214</v>
      </c>
      <c r="B763" s="22" t="s">
        <v>17</v>
      </c>
      <c r="C763" s="42">
        <v>2002</v>
      </c>
      <c r="D763" s="22" t="s">
        <v>951</v>
      </c>
      <c r="E763" s="22" t="s">
        <v>773</v>
      </c>
      <c r="F763" s="23">
        <v>23.64</v>
      </c>
      <c r="G763" s="23">
        <v>23.64</v>
      </c>
      <c r="H763" s="24">
        <f t="shared" si="69"/>
        <v>0</v>
      </c>
      <c r="I763" s="153">
        <v>0</v>
      </c>
      <c r="J763" s="24">
        <f t="shared" si="70"/>
        <v>0</v>
      </c>
      <c r="K763" s="25">
        <f t="shared" si="71"/>
        <v>0</v>
      </c>
      <c r="L763">
        <v>0</v>
      </c>
      <c r="M763">
        <v>32964608</v>
      </c>
      <c r="N763">
        <v>42065747</v>
      </c>
      <c r="O763" s="52">
        <v>0</v>
      </c>
      <c r="P763" s="52">
        <v>0</v>
      </c>
      <c r="Q763" s="52">
        <v>0</v>
      </c>
      <c r="R763" s="52">
        <v>0</v>
      </c>
      <c r="S763" s="52">
        <v>0</v>
      </c>
      <c r="T763" s="52">
        <v>0</v>
      </c>
      <c r="U763" s="52">
        <v>0</v>
      </c>
      <c r="V763" s="52">
        <v>0</v>
      </c>
      <c r="W763" s="52">
        <v>0</v>
      </c>
      <c r="X763" s="52">
        <v>0</v>
      </c>
      <c r="Y763" s="52">
        <v>0</v>
      </c>
      <c r="Z763" s="52">
        <v>0</v>
      </c>
      <c r="AA763" s="25">
        <v>0</v>
      </c>
      <c r="AB763" s="25">
        <v>0</v>
      </c>
      <c r="AC763" s="25">
        <v>0</v>
      </c>
      <c r="AD763" s="25">
        <v>0</v>
      </c>
      <c r="AE763" s="25">
        <v>0</v>
      </c>
      <c r="AF763" s="25">
        <v>0</v>
      </c>
      <c r="AG763" s="25">
        <v>0</v>
      </c>
      <c r="AH763" s="25">
        <v>0</v>
      </c>
      <c r="AI763" s="25">
        <v>0</v>
      </c>
      <c r="AJ763" s="25">
        <v>0</v>
      </c>
      <c r="AK763" s="25">
        <v>0</v>
      </c>
      <c r="AL763" s="25">
        <v>0</v>
      </c>
      <c r="AM763" s="95">
        <v>0</v>
      </c>
      <c r="AN763" s="95" t="e">
        <f ca="1">IF(MengeInEEGSummieren(M763),AM763,0)</f>
        <v>#NAME?</v>
      </c>
      <c r="AO763" s="95">
        <f t="shared" si="72"/>
        <v>0</v>
      </c>
      <c r="AP763" s="95">
        <f t="shared" si="73"/>
        <v>0</v>
      </c>
      <c r="AS763">
        <v>0</v>
      </c>
      <c r="AT763">
        <v>0</v>
      </c>
      <c r="AU763" t="e">
        <f t="shared" ca="1" si="74"/>
        <v>#NAME?</v>
      </c>
    </row>
    <row r="764" spans="1:47" x14ac:dyDescent="0.15">
      <c r="A764" s="21" t="s">
        <v>1215</v>
      </c>
      <c r="B764" s="22" t="s">
        <v>17</v>
      </c>
      <c r="C764" s="42">
        <v>2002</v>
      </c>
      <c r="D764" s="22" t="s">
        <v>953</v>
      </c>
      <c r="E764" s="22" t="s">
        <v>773</v>
      </c>
      <c r="F764" s="23">
        <v>24.64</v>
      </c>
      <c r="G764" s="23">
        <v>24.64</v>
      </c>
      <c r="H764" s="24">
        <f t="shared" si="69"/>
        <v>0</v>
      </c>
      <c r="I764" s="153">
        <v>0</v>
      </c>
      <c r="J764" s="24">
        <f t="shared" si="70"/>
        <v>0</v>
      </c>
      <c r="K764" s="25">
        <f t="shared" si="71"/>
        <v>0</v>
      </c>
      <c r="L764">
        <v>0</v>
      </c>
      <c r="M764">
        <v>32964608</v>
      </c>
      <c r="N764">
        <v>42065747</v>
      </c>
      <c r="O764" s="52">
        <v>0</v>
      </c>
      <c r="P764" s="52">
        <v>0</v>
      </c>
      <c r="Q764" s="52">
        <v>0</v>
      </c>
      <c r="R764" s="52">
        <v>0</v>
      </c>
      <c r="S764" s="52">
        <v>0</v>
      </c>
      <c r="T764" s="52">
        <v>0</v>
      </c>
      <c r="U764" s="52">
        <v>0</v>
      </c>
      <c r="V764" s="52">
        <v>0</v>
      </c>
      <c r="W764" s="52">
        <v>0</v>
      </c>
      <c r="X764" s="52">
        <v>0</v>
      </c>
      <c r="Y764" s="52">
        <v>0</v>
      </c>
      <c r="Z764" s="52">
        <v>0</v>
      </c>
      <c r="AA764" s="25">
        <v>0</v>
      </c>
      <c r="AB764" s="25">
        <v>0</v>
      </c>
      <c r="AC764" s="25">
        <v>0</v>
      </c>
      <c r="AD764" s="25">
        <v>0</v>
      </c>
      <c r="AE764" s="25">
        <v>0</v>
      </c>
      <c r="AF764" s="25">
        <v>0</v>
      </c>
      <c r="AG764" s="25">
        <v>0</v>
      </c>
      <c r="AH764" s="25">
        <v>0</v>
      </c>
      <c r="AI764" s="25">
        <v>0</v>
      </c>
      <c r="AJ764" s="25">
        <v>0</v>
      </c>
      <c r="AK764" s="25">
        <v>0</v>
      </c>
      <c r="AL764" s="25">
        <v>0</v>
      </c>
      <c r="AM764" s="95">
        <v>0</v>
      </c>
      <c r="AN764" s="95" t="e">
        <f ca="1">IF(MengeInEEGSummieren(M764),AM764,0)</f>
        <v>#NAME?</v>
      </c>
      <c r="AO764" s="95">
        <f t="shared" si="72"/>
        <v>0</v>
      </c>
      <c r="AP764" s="95">
        <f t="shared" si="73"/>
        <v>0</v>
      </c>
      <c r="AS764">
        <v>0</v>
      </c>
      <c r="AT764">
        <v>0</v>
      </c>
      <c r="AU764" t="e">
        <f t="shared" ca="1" si="74"/>
        <v>#NAME?</v>
      </c>
    </row>
    <row r="765" spans="1:47" x14ac:dyDescent="0.15">
      <c r="A765" s="21" t="s">
        <v>1216</v>
      </c>
      <c r="B765" s="22" t="s">
        <v>17</v>
      </c>
      <c r="C765" s="42">
        <v>2002</v>
      </c>
      <c r="D765" s="22" t="s">
        <v>955</v>
      </c>
      <c r="E765" s="22" t="s">
        <v>773</v>
      </c>
      <c r="F765" s="23">
        <v>25.64</v>
      </c>
      <c r="G765" s="23">
        <v>25.64</v>
      </c>
      <c r="H765" s="24">
        <f t="shared" si="69"/>
        <v>0</v>
      </c>
      <c r="I765" s="153">
        <v>0</v>
      </c>
      <c r="J765" s="24">
        <f t="shared" si="70"/>
        <v>0</v>
      </c>
      <c r="K765" s="25">
        <f t="shared" si="71"/>
        <v>0</v>
      </c>
      <c r="L765">
        <v>0</v>
      </c>
      <c r="M765">
        <v>32964608</v>
      </c>
      <c r="N765">
        <v>42065747</v>
      </c>
      <c r="O765" s="52">
        <v>0</v>
      </c>
      <c r="P765" s="52">
        <v>0</v>
      </c>
      <c r="Q765" s="52">
        <v>0</v>
      </c>
      <c r="R765" s="52">
        <v>0</v>
      </c>
      <c r="S765" s="52">
        <v>0</v>
      </c>
      <c r="T765" s="52">
        <v>0</v>
      </c>
      <c r="U765" s="52">
        <v>0</v>
      </c>
      <c r="V765" s="52">
        <v>0</v>
      </c>
      <c r="W765" s="52">
        <v>0</v>
      </c>
      <c r="X765" s="52">
        <v>0</v>
      </c>
      <c r="Y765" s="52">
        <v>0</v>
      </c>
      <c r="Z765" s="52">
        <v>0</v>
      </c>
      <c r="AA765" s="25">
        <v>0</v>
      </c>
      <c r="AB765" s="25">
        <v>0</v>
      </c>
      <c r="AC765" s="25">
        <v>0</v>
      </c>
      <c r="AD765" s="25">
        <v>0</v>
      </c>
      <c r="AE765" s="25">
        <v>0</v>
      </c>
      <c r="AF765" s="25">
        <v>0</v>
      </c>
      <c r="AG765" s="25">
        <v>0</v>
      </c>
      <c r="AH765" s="25">
        <v>0</v>
      </c>
      <c r="AI765" s="25">
        <v>0</v>
      </c>
      <c r="AJ765" s="25">
        <v>0</v>
      </c>
      <c r="AK765" s="25">
        <v>0</v>
      </c>
      <c r="AL765" s="25">
        <v>0</v>
      </c>
      <c r="AM765" s="95">
        <v>0</v>
      </c>
      <c r="AN765" s="95" t="e">
        <f ca="1">IF(MengeInEEGSummieren(M765),AM765,0)</f>
        <v>#NAME?</v>
      </c>
      <c r="AO765" s="95">
        <f t="shared" si="72"/>
        <v>0</v>
      </c>
      <c r="AP765" s="95">
        <f t="shared" si="73"/>
        <v>0</v>
      </c>
      <c r="AS765">
        <v>0</v>
      </c>
      <c r="AT765">
        <v>0</v>
      </c>
      <c r="AU765" t="e">
        <f t="shared" ca="1" si="74"/>
        <v>#NAME?</v>
      </c>
    </row>
    <row r="766" spans="1:47" x14ac:dyDescent="0.15">
      <c r="A766" s="21" t="s">
        <v>1217</v>
      </c>
      <c r="B766" s="22" t="s">
        <v>17</v>
      </c>
      <c r="C766" s="42">
        <v>2002</v>
      </c>
      <c r="D766" s="22" t="s">
        <v>957</v>
      </c>
      <c r="E766" s="22" t="s">
        <v>773</v>
      </c>
      <c r="F766" s="23">
        <v>26.64</v>
      </c>
      <c r="G766" s="23">
        <v>26.64</v>
      </c>
      <c r="H766" s="24">
        <f t="shared" si="69"/>
        <v>0</v>
      </c>
      <c r="I766" s="153">
        <v>0</v>
      </c>
      <c r="J766" s="24">
        <f t="shared" si="70"/>
        <v>0</v>
      </c>
      <c r="K766" s="25">
        <f t="shared" si="71"/>
        <v>0</v>
      </c>
      <c r="L766">
        <v>0</v>
      </c>
      <c r="M766">
        <v>32964608</v>
      </c>
      <c r="N766">
        <v>42065747</v>
      </c>
      <c r="O766" s="52">
        <v>0</v>
      </c>
      <c r="P766" s="52">
        <v>0</v>
      </c>
      <c r="Q766" s="52">
        <v>0</v>
      </c>
      <c r="R766" s="52">
        <v>0</v>
      </c>
      <c r="S766" s="52">
        <v>0</v>
      </c>
      <c r="T766" s="52">
        <v>0</v>
      </c>
      <c r="U766" s="52">
        <v>0</v>
      </c>
      <c r="V766" s="52">
        <v>0</v>
      </c>
      <c r="W766" s="52">
        <v>0</v>
      </c>
      <c r="X766" s="52">
        <v>0</v>
      </c>
      <c r="Y766" s="52">
        <v>0</v>
      </c>
      <c r="Z766" s="52">
        <v>0</v>
      </c>
      <c r="AA766" s="25">
        <v>0</v>
      </c>
      <c r="AB766" s="25">
        <v>0</v>
      </c>
      <c r="AC766" s="25">
        <v>0</v>
      </c>
      <c r="AD766" s="25">
        <v>0</v>
      </c>
      <c r="AE766" s="25">
        <v>0</v>
      </c>
      <c r="AF766" s="25">
        <v>0</v>
      </c>
      <c r="AG766" s="25">
        <v>0</v>
      </c>
      <c r="AH766" s="25">
        <v>0</v>
      </c>
      <c r="AI766" s="25">
        <v>0</v>
      </c>
      <c r="AJ766" s="25">
        <v>0</v>
      </c>
      <c r="AK766" s="25">
        <v>0</v>
      </c>
      <c r="AL766" s="25">
        <v>0</v>
      </c>
      <c r="AM766" s="95">
        <v>0</v>
      </c>
      <c r="AN766" s="95" t="e">
        <f ca="1">IF(MengeInEEGSummieren(M766),AM766,0)</f>
        <v>#NAME?</v>
      </c>
      <c r="AO766" s="95">
        <f t="shared" si="72"/>
        <v>0</v>
      </c>
      <c r="AP766" s="95">
        <f t="shared" si="73"/>
        <v>0</v>
      </c>
      <c r="AS766">
        <v>0</v>
      </c>
      <c r="AT766">
        <v>0</v>
      </c>
      <c r="AU766" t="e">
        <f t="shared" ca="1" si="74"/>
        <v>#NAME?</v>
      </c>
    </row>
    <row r="767" spans="1:47" x14ac:dyDescent="0.15">
      <c r="A767" s="21" t="s">
        <v>1218</v>
      </c>
      <c r="B767" s="22" t="s">
        <v>17</v>
      </c>
      <c r="C767" s="42">
        <v>2002</v>
      </c>
      <c r="D767" s="22" t="s">
        <v>959</v>
      </c>
      <c r="E767" s="22" t="s">
        <v>773</v>
      </c>
      <c r="F767" s="23">
        <v>27.64</v>
      </c>
      <c r="G767" s="23">
        <v>27.64</v>
      </c>
      <c r="H767" s="24">
        <f t="shared" si="69"/>
        <v>0</v>
      </c>
      <c r="I767" s="153">
        <v>0</v>
      </c>
      <c r="J767" s="24">
        <f t="shared" si="70"/>
        <v>0</v>
      </c>
      <c r="K767" s="25">
        <f t="shared" si="71"/>
        <v>0</v>
      </c>
      <c r="L767">
        <v>0</v>
      </c>
      <c r="M767">
        <v>32964608</v>
      </c>
      <c r="N767">
        <v>42065747</v>
      </c>
      <c r="O767" s="52">
        <v>0</v>
      </c>
      <c r="P767" s="52">
        <v>0</v>
      </c>
      <c r="Q767" s="52">
        <v>0</v>
      </c>
      <c r="R767" s="52">
        <v>0</v>
      </c>
      <c r="S767" s="52">
        <v>0</v>
      </c>
      <c r="T767" s="52">
        <v>0</v>
      </c>
      <c r="U767" s="52">
        <v>0</v>
      </c>
      <c r="V767" s="52">
        <v>0</v>
      </c>
      <c r="W767" s="52">
        <v>0</v>
      </c>
      <c r="X767" s="52">
        <v>0</v>
      </c>
      <c r="Y767" s="52">
        <v>0</v>
      </c>
      <c r="Z767" s="52">
        <v>0</v>
      </c>
      <c r="AA767" s="25">
        <v>0</v>
      </c>
      <c r="AB767" s="25">
        <v>0</v>
      </c>
      <c r="AC767" s="25">
        <v>0</v>
      </c>
      <c r="AD767" s="25">
        <v>0</v>
      </c>
      <c r="AE767" s="25">
        <v>0</v>
      </c>
      <c r="AF767" s="25">
        <v>0</v>
      </c>
      <c r="AG767" s="25">
        <v>0</v>
      </c>
      <c r="AH767" s="25">
        <v>0</v>
      </c>
      <c r="AI767" s="25">
        <v>0</v>
      </c>
      <c r="AJ767" s="25">
        <v>0</v>
      </c>
      <c r="AK767" s="25">
        <v>0</v>
      </c>
      <c r="AL767" s="25">
        <v>0</v>
      </c>
      <c r="AM767" s="95">
        <v>0</v>
      </c>
      <c r="AN767" s="95" t="e">
        <f ca="1">IF(MengeInEEGSummieren(M767),AM767,0)</f>
        <v>#NAME?</v>
      </c>
      <c r="AO767" s="95">
        <f t="shared" si="72"/>
        <v>0</v>
      </c>
      <c r="AP767" s="95">
        <f t="shared" si="73"/>
        <v>0</v>
      </c>
      <c r="AS767">
        <v>0</v>
      </c>
      <c r="AT767">
        <v>0</v>
      </c>
      <c r="AU767" t="e">
        <f t="shared" ca="1" si="74"/>
        <v>#NAME?</v>
      </c>
    </row>
    <row r="768" spans="1:47" x14ac:dyDescent="0.15">
      <c r="A768" s="21" t="s">
        <v>1219</v>
      </c>
      <c r="B768" s="22" t="s">
        <v>17</v>
      </c>
      <c r="C768" s="42">
        <v>2002</v>
      </c>
      <c r="D768" s="22" t="s">
        <v>979</v>
      </c>
      <c r="E768" s="22" t="s">
        <v>773</v>
      </c>
      <c r="F768" s="23">
        <v>28.64</v>
      </c>
      <c r="G768" s="23">
        <v>28.64</v>
      </c>
      <c r="H768" s="24">
        <f t="shared" si="69"/>
        <v>0</v>
      </c>
      <c r="I768" s="153">
        <v>0</v>
      </c>
      <c r="J768" s="24">
        <f t="shared" si="70"/>
        <v>0</v>
      </c>
      <c r="K768" s="25">
        <f t="shared" si="71"/>
        <v>0</v>
      </c>
      <c r="L768">
        <v>0</v>
      </c>
      <c r="M768">
        <v>32964608</v>
      </c>
      <c r="N768">
        <v>42065747</v>
      </c>
      <c r="O768" s="52">
        <v>0</v>
      </c>
      <c r="P768" s="52">
        <v>0</v>
      </c>
      <c r="Q768" s="52">
        <v>0</v>
      </c>
      <c r="R768" s="52">
        <v>0</v>
      </c>
      <c r="S768" s="52">
        <v>0</v>
      </c>
      <c r="T768" s="52">
        <v>0</v>
      </c>
      <c r="U768" s="52">
        <v>0</v>
      </c>
      <c r="V768" s="52">
        <v>0</v>
      </c>
      <c r="W768" s="52">
        <v>0</v>
      </c>
      <c r="X768" s="52">
        <v>0</v>
      </c>
      <c r="Y768" s="52">
        <v>0</v>
      </c>
      <c r="Z768" s="52">
        <v>0</v>
      </c>
      <c r="AA768" s="25">
        <v>0</v>
      </c>
      <c r="AB768" s="25">
        <v>0</v>
      </c>
      <c r="AC768" s="25">
        <v>0</v>
      </c>
      <c r="AD768" s="25">
        <v>0</v>
      </c>
      <c r="AE768" s="25">
        <v>0</v>
      </c>
      <c r="AF768" s="25">
        <v>0</v>
      </c>
      <c r="AG768" s="25">
        <v>0</v>
      </c>
      <c r="AH768" s="25">
        <v>0</v>
      </c>
      <c r="AI768" s="25">
        <v>0</v>
      </c>
      <c r="AJ768" s="25">
        <v>0</v>
      </c>
      <c r="AK768" s="25">
        <v>0</v>
      </c>
      <c r="AL768" s="25">
        <v>0</v>
      </c>
      <c r="AM768" s="95">
        <v>0</v>
      </c>
      <c r="AN768" s="95" t="e">
        <f ca="1">IF(MengeInEEGSummieren(M768),AM768,0)</f>
        <v>#NAME?</v>
      </c>
      <c r="AO768" s="95">
        <f t="shared" si="72"/>
        <v>0</v>
      </c>
      <c r="AP768" s="95">
        <f t="shared" si="73"/>
        <v>0</v>
      </c>
      <c r="AS768">
        <v>0</v>
      </c>
      <c r="AT768">
        <v>0</v>
      </c>
      <c r="AU768" t="e">
        <f t="shared" ca="1" si="74"/>
        <v>#NAME?</v>
      </c>
    </row>
    <row r="769" spans="1:47" x14ac:dyDescent="0.15">
      <c r="A769" s="21" t="s">
        <v>1220</v>
      </c>
      <c r="B769" s="22" t="s">
        <v>17</v>
      </c>
      <c r="C769" s="42">
        <v>2002</v>
      </c>
      <c r="D769" s="22" t="s">
        <v>961</v>
      </c>
      <c r="E769" s="22" t="s">
        <v>773</v>
      </c>
      <c r="F769" s="23">
        <v>14.64</v>
      </c>
      <c r="G769" s="23">
        <v>14.64</v>
      </c>
      <c r="H769" s="24">
        <f t="shared" si="69"/>
        <v>0</v>
      </c>
      <c r="I769" s="153">
        <v>0</v>
      </c>
      <c r="J769" s="24">
        <f t="shared" si="70"/>
        <v>0</v>
      </c>
      <c r="K769" s="25">
        <f t="shared" si="71"/>
        <v>0</v>
      </c>
      <c r="L769">
        <v>0</v>
      </c>
      <c r="M769">
        <v>32964608</v>
      </c>
      <c r="N769">
        <v>42065747</v>
      </c>
      <c r="O769" s="52">
        <v>0</v>
      </c>
      <c r="P769" s="52">
        <v>0</v>
      </c>
      <c r="Q769" s="52">
        <v>0</v>
      </c>
      <c r="R769" s="52">
        <v>0</v>
      </c>
      <c r="S769" s="52">
        <v>0</v>
      </c>
      <c r="T769" s="52">
        <v>0</v>
      </c>
      <c r="U769" s="52">
        <v>0</v>
      </c>
      <c r="V769" s="52">
        <v>0</v>
      </c>
      <c r="W769" s="52">
        <v>0</v>
      </c>
      <c r="X769" s="52">
        <v>0</v>
      </c>
      <c r="Y769" s="52">
        <v>0</v>
      </c>
      <c r="Z769" s="52">
        <v>0</v>
      </c>
      <c r="AA769" s="25">
        <v>0</v>
      </c>
      <c r="AB769" s="25">
        <v>0</v>
      </c>
      <c r="AC769" s="25">
        <v>0</v>
      </c>
      <c r="AD769" s="25">
        <v>0</v>
      </c>
      <c r="AE769" s="25">
        <v>0</v>
      </c>
      <c r="AF769" s="25">
        <v>0</v>
      </c>
      <c r="AG769" s="25">
        <v>0</v>
      </c>
      <c r="AH769" s="25">
        <v>0</v>
      </c>
      <c r="AI769" s="25">
        <v>0</v>
      </c>
      <c r="AJ769" s="25">
        <v>0</v>
      </c>
      <c r="AK769" s="25">
        <v>0</v>
      </c>
      <c r="AL769" s="25">
        <v>0</v>
      </c>
      <c r="AM769" s="95">
        <v>0</v>
      </c>
      <c r="AN769" s="95" t="e">
        <f ca="1">IF(MengeInEEGSummieren(M769),AM769,0)</f>
        <v>#NAME?</v>
      </c>
      <c r="AO769" s="95">
        <f t="shared" si="72"/>
        <v>0</v>
      </c>
      <c r="AP769" s="95">
        <f t="shared" si="73"/>
        <v>0</v>
      </c>
      <c r="AS769">
        <v>0</v>
      </c>
      <c r="AT769">
        <v>0</v>
      </c>
      <c r="AU769" t="e">
        <f t="shared" ca="1" si="74"/>
        <v>#NAME?</v>
      </c>
    </row>
    <row r="770" spans="1:47" x14ac:dyDescent="0.15">
      <c r="A770" s="21" t="s">
        <v>1221</v>
      </c>
      <c r="B770" s="22" t="s">
        <v>17</v>
      </c>
      <c r="C770" s="42">
        <v>2002</v>
      </c>
      <c r="D770" s="22" t="s">
        <v>963</v>
      </c>
      <c r="E770" s="22" t="s">
        <v>773</v>
      </c>
      <c r="F770" s="23">
        <v>20.64</v>
      </c>
      <c r="G770" s="23">
        <v>20.64</v>
      </c>
      <c r="H770" s="24">
        <f t="shared" si="69"/>
        <v>0</v>
      </c>
      <c r="I770" s="153">
        <v>0</v>
      </c>
      <c r="J770" s="24">
        <f t="shared" si="70"/>
        <v>0</v>
      </c>
      <c r="K770" s="25">
        <f t="shared" si="71"/>
        <v>0</v>
      </c>
      <c r="L770">
        <v>0</v>
      </c>
      <c r="M770">
        <v>32964608</v>
      </c>
      <c r="N770">
        <v>42065747</v>
      </c>
      <c r="O770" s="52">
        <v>0</v>
      </c>
      <c r="P770" s="52">
        <v>0</v>
      </c>
      <c r="Q770" s="52">
        <v>0</v>
      </c>
      <c r="R770" s="52">
        <v>0</v>
      </c>
      <c r="S770" s="52">
        <v>0</v>
      </c>
      <c r="T770" s="52">
        <v>0</v>
      </c>
      <c r="U770" s="52">
        <v>0</v>
      </c>
      <c r="V770" s="52">
        <v>0</v>
      </c>
      <c r="W770" s="52">
        <v>0</v>
      </c>
      <c r="X770" s="52">
        <v>0</v>
      </c>
      <c r="Y770" s="52">
        <v>0</v>
      </c>
      <c r="Z770" s="52">
        <v>0</v>
      </c>
      <c r="AA770" s="25">
        <v>0</v>
      </c>
      <c r="AB770" s="25">
        <v>0</v>
      </c>
      <c r="AC770" s="25">
        <v>0</v>
      </c>
      <c r="AD770" s="25">
        <v>0</v>
      </c>
      <c r="AE770" s="25">
        <v>0</v>
      </c>
      <c r="AF770" s="25">
        <v>0</v>
      </c>
      <c r="AG770" s="25">
        <v>0</v>
      </c>
      <c r="AH770" s="25">
        <v>0</v>
      </c>
      <c r="AI770" s="25">
        <v>0</v>
      </c>
      <c r="AJ770" s="25">
        <v>0</v>
      </c>
      <c r="AK770" s="25">
        <v>0</v>
      </c>
      <c r="AL770" s="25">
        <v>0</v>
      </c>
      <c r="AM770" s="95">
        <v>0</v>
      </c>
      <c r="AN770" s="95" t="e">
        <f ca="1">IF(MengeInEEGSummieren(M770),AM770,0)</f>
        <v>#NAME?</v>
      </c>
      <c r="AO770" s="95">
        <f t="shared" si="72"/>
        <v>0</v>
      </c>
      <c r="AP770" s="95">
        <f t="shared" si="73"/>
        <v>0</v>
      </c>
      <c r="AS770">
        <v>0</v>
      </c>
      <c r="AT770">
        <v>0</v>
      </c>
      <c r="AU770" t="e">
        <f t="shared" ca="1" si="74"/>
        <v>#NAME?</v>
      </c>
    </row>
    <row r="771" spans="1:47" x14ac:dyDescent="0.15">
      <c r="A771" s="21" t="s">
        <v>1222</v>
      </c>
      <c r="B771" s="22" t="s">
        <v>17</v>
      </c>
      <c r="C771" s="42">
        <v>2002</v>
      </c>
      <c r="D771" s="22" t="s">
        <v>965</v>
      </c>
      <c r="E771" s="22" t="s">
        <v>773</v>
      </c>
      <c r="F771" s="23">
        <v>13.07</v>
      </c>
      <c r="G771" s="23">
        <v>13.07</v>
      </c>
      <c r="H771" s="24">
        <f t="shared" si="69"/>
        <v>0</v>
      </c>
      <c r="I771" s="153">
        <v>0</v>
      </c>
      <c r="J771" s="24">
        <f t="shared" si="70"/>
        <v>0</v>
      </c>
      <c r="K771" s="25">
        <f t="shared" si="71"/>
        <v>0</v>
      </c>
      <c r="L771">
        <v>0</v>
      </c>
      <c r="M771">
        <v>32964608</v>
      </c>
      <c r="N771">
        <v>42065747</v>
      </c>
      <c r="O771" s="52">
        <v>0</v>
      </c>
      <c r="P771" s="52">
        <v>0</v>
      </c>
      <c r="Q771" s="52">
        <v>0</v>
      </c>
      <c r="R771" s="52">
        <v>0</v>
      </c>
      <c r="S771" s="52">
        <v>0</v>
      </c>
      <c r="T771" s="52">
        <v>0</v>
      </c>
      <c r="U771" s="52">
        <v>0</v>
      </c>
      <c r="V771" s="52">
        <v>0</v>
      </c>
      <c r="W771" s="52">
        <v>0</v>
      </c>
      <c r="X771" s="52">
        <v>0</v>
      </c>
      <c r="Y771" s="52">
        <v>0</v>
      </c>
      <c r="Z771" s="52">
        <v>0</v>
      </c>
      <c r="AA771" s="25">
        <v>0</v>
      </c>
      <c r="AB771" s="25">
        <v>0</v>
      </c>
      <c r="AC771" s="25">
        <v>0</v>
      </c>
      <c r="AD771" s="25">
        <v>0</v>
      </c>
      <c r="AE771" s="25">
        <v>0</v>
      </c>
      <c r="AF771" s="25">
        <v>0</v>
      </c>
      <c r="AG771" s="25">
        <v>0</v>
      </c>
      <c r="AH771" s="25">
        <v>0</v>
      </c>
      <c r="AI771" s="25">
        <v>0</v>
      </c>
      <c r="AJ771" s="25">
        <v>0</v>
      </c>
      <c r="AK771" s="25">
        <v>0</v>
      </c>
      <c r="AL771" s="25">
        <v>0</v>
      </c>
      <c r="AM771" s="95">
        <v>0</v>
      </c>
      <c r="AN771" s="95" t="e">
        <f ca="1">IF(MengeInEEGSummieren(M771),AM771,0)</f>
        <v>#NAME?</v>
      </c>
      <c r="AO771" s="95">
        <f t="shared" si="72"/>
        <v>0</v>
      </c>
      <c r="AP771" s="95">
        <f t="shared" si="73"/>
        <v>0</v>
      </c>
      <c r="AS771">
        <v>0</v>
      </c>
      <c r="AT771">
        <v>0</v>
      </c>
      <c r="AU771" t="e">
        <f t="shared" ca="1" si="74"/>
        <v>#NAME?</v>
      </c>
    </row>
    <row r="772" spans="1:47" x14ac:dyDescent="0.15">
      <c r="A772" s="21" t="s">
        <v>1223</v>
      </c>
      <c r="B772" s="22" t="s">
        <v>17</v>
      </c>
      <c r="C772" s="42">
        <v>2002</v>
      </c>
      <c r="D772" s="22" t="s">
        <v>967</v>
      </c>
      <c r="E772" s="22" t="s">
        <v>773</v>
      </c>
      <c r="F772" s="23">
        <v>19.07</v>
      </c>
      <c r="G772" s="23">
        <v>19.07</v>
      </c>
      <c r="H772" s="24">
        <f t="shared" si="69"/>
        <v>0</v>
      </c>
      <c r="I772" s="153">
        <v>0</v>
      </c>
      <c r="J772" s="24">
        <f t="shared" si="70"/>
        <v>0</v>
      </c>
      <c r="K772" s="25">
        <f t="shared" si="71"/>
        <v>0</v>
      </c>
      <c r="L772">
        <v>0</v>
      </c>
      <c r="M772">
        <v>32964608</v>
      </c>
      <c r="N772">
        <v>42065747</v>
      </c>
      <c r="O772" s="52">
        <v>0</v>
      </c>
      <c r="P772" s="52">
        <v>0</v>
      </c>
      <c r="Q772" s="52">
        <v>0</v>
      </c>
      <c r="R772" s="52">
        <v>0</v>
      </c>
      <c r="S772" s="52">
        <v>0</v>
      </c>
      <c r="T772" s="52">
        <v>0</v>
      </c>
      <c r="U772" s="52">
        <v>0</v>
      </c>
      <c r="V772" s="52">
        <v>0</v>
      </c>
      <c r="W772" s="52">
        <v>0</v>
      </c>
      <c r="X772" s="52">
        <v>0</v>
      </c>
      <c r="Y772" s="52">
        <v>0</v>
      </c>
      <c r="Z772" s="52">
        <v>0</v>
      </c>
      <c r="AA772" s="25">
        <v>0</v>
      </c>
      <c r="AB772" s="25">
        <v>0</v>
      </c>
      <c r="AC772" s="25">
        <v>0</v>
      </c>
      <c r="AD772" s="25">
        <v>0</v>
      </c>
      <c r="AE772" s="25">
        <v>0</v>
      </c>
      <c r="AF772" s="25">
        <v>0</v>
      </c>
      <c r="AG772" s="25">
        <v>0</v>
      </c>
      <c r="AH772" s="25">
        <v>0</v>
      </c>
      <c r="AI772" s="25">
        <v>0</v>
      </c>
      <c r="AJ772" s="25">
        <v>0</v>
      </c>
      <c r="AK772" s="25">
        <v>0</v>
      </c>
      <c r="AL772" s="25">
        <v>0</v>
      </c>
      <c r="AM772" s="95">
        <v>0</v>
      </c>
      <c r="AN772" s="95" t="e">
        <f ca="1">IF(MengeInEEGSummieren(M772),AM772,0)</f>
        <v>#NAME?</v>
      </c>
      <c r="AO772" s="95">
        <f t="shared" si="72"/>
        <v>0</v>
      </c>
      <c r="AP772" s="95">
        <f t="shared" si="73"/>
        <v>0</v>
      </c>
      <c r="AS772">
        <v>0</v>
      </c>
      <c r="AT772">
        <v>0</v>
      </c>
      <c r="AU772" t="e">
        <f t="shared" ca="1" si="74"/>
        <v>#NAME?</v>
      </c>
    </row>
    <row r="773" spans="1:47" x14ac:dyDescent="0.15">
      <c r="A773" s="21" t="s">
        <v>1224</v>
      </c>
      <c r="B773" s="22" t="s">
        <v>17</v>
      </c>
      <c r="C773" s="42">
        <v>2002</v>
      </c>
      <c r="D773" s="22" t="s">
        <v>969</v>
      </c>
      <c r="E773" s="22" t="s">
        <v>773</v>
      </c>
      <c r="F773" s="23">
        <v>12.07</v>
      </c>
      <c r="G773" s="23">
        <v>12.07</v>
      </c>
      <c r="H773" s="24">
        <f t="shared" si="69"/>
        <v>0</v>
      </c>
      <c r="I773" s="153">
        <v>0</v>
      </c>
      <c r="J773" s="24">
        <f t="shared" si="70"/>
        <v>0</v>
      </c>
      <c r="K773" s="25">
        <f t="shared" si="71"/>
        <v>0</v>
      </c>
      <c r="L773">
        <v>0</v>
      </c>
      <c r="M773">
        <v>32964608</v>
      </c>
      <c r="N773">
        <v>42065747</v>
      </c>
      <c r="O773" s="52">
        <v>0</v>
      </c>
      <c r="P773" s="52">
        <v>0</v>
      </c>
      <c r="Q773" s="52">
        <v>0</v>
      </c>
      <c r="R773" s="52">
        <v>0</v>
      </c>
      <c r="S773" s="52">
        <v>0</v>
      </c>
      <c r="T773" s="52">
        <v>0</v>
      </c>
      <c r="U773" s="52">
        <v>0</v>
      </c>
      <c r="V773" s="52">
        <v>0</v>
      </c>
      <c r="W773" s="52">
        <v>0</v>
      </c>
      <c r="X773" s="52">
        <v>0</v>
      </c>
      <c r="Y773" s="52">
        <v>0</v>
      </c>
      <c r="Z773" s="52">
        <v>0</v>
      </c>
      <c r="AA773" s="25">
        <v>0</v>
      </c>
      <c r="AB773" s="25">
        <v>0</v>
      </c>
      <c r="AC773" s="25">
        <v>0</v>
      </c>
      <c r="AD773" s="25">
        <v>0</v>
      </c>
      <c r="AE773" s="25">
        <v>0</v>
      </c>
      <c r="AF773" s="25">
        <v>0</v>
      </c>
      <c r="AG773" s="25">
        <v>0</v>
      </c>
      <c r="AH773" s="25">
        <v>0</v>
      </c>
      <c r="AI773" s="25">
        <v>0</v>
      </c>
      <c r="AJ773" s="25">
        <v>0</v>
      </c>
      <c r="AK773" s="25">
        <v>0</v>
      </c>
      <c r="AL773" s="25">
        <v>0</v>
      </c>
      <c r="AM773" s="95">
        <v>0</v>
      </c>
      <c r="AN773" s="95" t="e">
        <f ca="1">IF(MengeInEEGSummieren(M773),AM773,0)</f>
        <v>#NAME?</v>
      </c>
      <c r="AO773" s="95">
        <f t="shared" si="72"/>
        <v>0</v>
      </c>
      <c r="AP773" s="95">
        <f t="shared" si="73"/>
        <v>0</v>
      </c>
      <c r="AS773">
        <v>0</v>
      </c>
      <c r="AT773">
        <v>0</v>
      </c>
      <c r="AU773" t="e">
        <f t="shared" ca="1" si="74"/>
        <v>#NAME?</v>
      </c>
    </row>
    <row r="774" spans="1:47" x14ac:dyDescent="0.15">
      <c r="A774" s="21" t="s">
        <v>1225</v>
      </c>
      <c r="B774" s="22" t="s">
        <v>17</v>
      </c>
      <c r="C774" s="42">
        <v>2002</v>
      </c>
      <c r="D774" s="22" t="s">
        <v>971</v>
      </c>
      <c r="E774" s="22" t="s">
        <v>773</v>
      </c>
      <c r="F774" s="23">
        <v>16.07</v>
      </c>
      <c r="G774" s="23">
        <v>16.07</v>
      </c>
      <c r="H774" s="24">
        <f t="shared" si="69"/>
        <v>0</v>
      </c>
      <c r="I774" s="153">
        <v>0</v>
      </c>
      <c r="J774" s="24">
        <f t="shared" si="70"/>
        <v>0</v>
      </c>
      <c r="K774" s="25">
        <f t="shared" si="71"/>
        <v>0</v>
      </c>
      <c r="L774">
        <v>0</v>
      </c>
      <c r="M774">
        <v>32964608</v>
      </c>
      <c r="N774">
        <v>42065747</v>
      </c>
      <c r="O774" s="52">
        <v>0</v>
      </c>
      <c r="P774" s="52">
        <v>0</v>
      </c>
      <c r="Q774" s="52">
        <v>0</v>
      </c>
      <c r="R774" s="52">
        <v>0</v>
      </c>
      <c r="S774" s="52">
        <v>0</v>
      </c>
      <c r="T774" s="52">
        <v>0</v>
      </c>
      <c r="U774" s="52">
        <v>0</v>
      </c>
      <c r="V774" s="52">
        <v>0</v>
      </c>
      <c r="W774" s="52">
        <v>0</v>
      </c>
      <c r="X774" s="52">
        <v>0</v>
      </c>
      <c r="Y774" s="52">
        <v>0</v>
      </c>
      <c r="Z774" s="52">
        <v>0</v>
      </c>
      <c r="AA774" s="25">
        <v>0</v>
      </c>
      <c r="AB774" s="25">
        <v>0</v>
      </c>
      <c r="AC774" s="25">
        <v>0</v>
      </c>
      <c r="AD774" s="25">
        <v>0</v>
      </c>
      <c r="AE774" s="25">
        <v>0</v>
      </c>
      <c r="AF774" s="25">
        <v>0</v>
      </c>
      <c r="AG774" s="25">
        <v>0</v>
      </c>
      <c r="AH774" s="25">
        <v>0</v>
      </c>
      <c r="AI774" s="25">
        <v>0</v>
      </c>
      <c r="AJ774" s="25">
        <v>0</v>
      </c>
      <c r="AK774" s="25">
        <v>0</v>
      </c>
      <c r="AL774" s="25">
        <v>0</v>
      </c>
      <c r="AM774" s="95">
        <v>0</v>
      </c>
      <c r="AN774" s="95" t="e">
        <f ca="1">IF(MengeInEEGSummieren(M774),AM774,0)</f>
        <v>#NAME?</v>
      </c>
      <c r="AO774" s="95">
        <f t="shared" si="72"/>
        <v>0</v>
      </c>
      <c r="AP774" s="95">
        <f t="shared" si="73"/>
        <v>0</v>
      </c>
      <c r="AS774">
        <v>0</v>
      </c>
      <c r="AT774">
        <v>0</v>
      </c>
      <c r="AU774" t="e">
        <f t="shared" ca="1" si="74"/>
        <v>#NAME?</v>
      </c>
    </row>
    <row r="775" spans="1:47" x14ac:dyDescent="0.15">
      <c r="A775" s="21" t="s">
        <v>1226</v>
      </c>
      <c r="B775" s="22" t="s">
        <v>17</v>
      </c>
      <c r="C775" s="42">
        <v>2002</v>
      </c>
      <c r="D775" s="22" t="s">
        <v>973</v>
      </c>
      <c r="E775" s="22" t="s">
        <v>773</v>
      </c>
      <c r="F775" s="23">
        <v>14.57</v>
      </c>
      <c r="G775" s="23">
        <v>14.57</v>
      </c>
      <c r="H775" s="24">
        <f t="shared" si="69"/>
        <v>0</v>
      </c>
      <c r="I775" s="153">
        <v>0</v>
      </c>
      <c r="J775" s="24">
        <f t="shared" si="70"/>
        <v>0</v>
      </c>
      <c r="K775" s="25">
        <f t="shared" si="71"/>
        <v>0</v>
      </c>
      <c r="L775">
        <v>0</v>
      </c>
      <c r="M775">
        <v>32964608</v>
      </c>
      <c r="N775">
        <v>42065747</v>
      </c>
      <c r="O775" s="52">
        <v>0</v>
      </c>
      <c r="P775" s="52">
        <v>0</v>
      </c>
      <c r="Q775" s="52">
        <v>0</v>
      </c>
      <c r="R775" s="52">
        <v>0</v>
      </c>
      <c r="S775" s="52">
        <v>0</v>
      </c>
      <c r="T775" s="52">
        <v>0</v>
      </c>
      <c r="U775" s="52">
        <v>0</v>
      </c>
      <c r="V775" s="52">
        <v>0</v>
      </c>
      <c r="W775" s="52">
        <v>0</v>
      </c>
      <c r="X775" s="52">
        <v>0</v>
      </c>
      <c r="Y775" s="52">
        <v>0</v>
      </c>
      <c r="Z775" s="52">
        <v>0</v>
      </c>
      <c r="AA775" s="25">
        <v>0</v>
      </c>
      <c r="AB775" s="25">
        <v>0</v>
      </c>
      <c r="AC775" s="25">
        <v>0</v>
      </c>
      <c r="AD775" s="25">
        <v>0</v>
      </c>
      <c r="AE775" s="25">
        <v>0</v>
      </c>
      <c r="AF775" s="25">
        <v>0</v>
      </c>
      <c r="AG775" s="25">
        <v>0</v>
      </c>
      <c r="AH775" s="25">
        <v>0</v>
      </c>
      <c r="AI775" s="25">
        <v>0</v>
      </c>
      <c r="AJ775" s="25">
        <v>0</v>
      </c>
      <c r="AK775" s="25">
        <v>0</v>
      </c>
      <c r="AL775" s="25">
        <v>0</v>
      </c>
      <c r="AM775" s="95">
        <v>0</v>
      </c>
      <c r="AN775" s="95" t="e">
        <f ca="1">IF(MengeInEEGSummieren(M775),AM775,0)</f>
        <v>#NAME?</v>
      </c>
      <c r="AO775" s="95">
        <f t="shared" si="72"/>
        <v>0</v>
      </c>
      <c r="AP775" s="95">
        <f t="shared" si="73"/>
        <v>0</v>
      </c>
      <c r="AS775">
        <v>0</v>
      </c>
      <c r="AT775">
        <v>0</v>
      </c>
      <c r="AU775" t="e">
        <f t="shared" ca="1" si="74"/>
        <v>#NAME?</v>
      </c>
    </row>
    <row r="776" spans="1:47" x14ac:dyDescent="0.15">
      <c r="A776" s="21" t="s">
        <v>1227</v>
      </c>
      <c r="B776" s="22" t="s">
        <v>17</v>
      </c>
      <c r="C776" s="42">
        <v>2002</v>
      </c>
      <c r="D776" s="22" t="s">
        <v>975</v>
      </c>
      <c r="E776" s="22" t="s">
        <v>773</v>
      </c>
      <c r="F776" s="23">
        <v>11.57</v>
      </c>
      <c r="G776" s="23">
        <v>11.57</v>
      </c>
      <c r="H776" s="24">
        <f t="shared" si="69"/>
        <v>0</v>
      </c>
      <c r="I776" s="153">
        <v>0</v>
      </c>
      <c r="J776" s="24">
        <f t="shared" si="70"/>
        <v>0</v>
      </c>
      <c r="K776" s="25">
        <f t="shared" si="71"/>
        <v>0</v>
      </c>
      <c r="L776">
        <v>0</v>
      </c>
      <c r="M776">
        <v>32964608</v>
      </c>
      <c r="N776">
        <v>42065747</v>
      </c>
      <c r="O776" s="52">
        <v>0</v>
      </c>
      <c r="P776" s="52">
        <v>0</v>
      </c>
      <c r="Q776" s="52">
        <v>0</v>
      </c>
      <c r="R776" s="52">
        <v>0</v>
      </c>
      <c r="S776" s="52">
        <v>0</v>
      </c>
      <c r="T776" s="52">
        <v>0</v>
      </c>
      <c r="U776" s="52">
        <v>0</v>
      </c>
      <c r="V776" s="52">
        <v>0</v>
      </c>
      <c r="W776" s="52">
        <v>0</v>
      </c>
      <c r="X776" s="52">
        <v>0</v>
      </c>
      <c r="Y776" s="52">
        <v>0</v>
      </c>
      <c r="Z776" s="52">
        <v>0</v>
      </c>
      <c r="AA776" s="25">
        <v>0</v>
      </c>
      <c r="AB776" s="25">
        <v>0</v>
      </c>
      <c r="AC776" s="25">
        <v>0</v>
      </c>
      <c r="AD776" s="25">
        <v>0</v>
      </c>
      <c r="AE776" s="25">
        <v>0</v>
      </c>
      <c r="AF776" s="25">
        <v>0</v>
      </c>
      <c r="AG776" s="25">
        <v>0</v>
      </c>
      <c r="AH776" s="25">
        <v>0</v>
      </c>
      <c r="AI776" s="25">
        <v>0</v>
      </c>
      <c r="AJ776" s="25">
        <v>0</v>
      </c>
      <c r="AK776" s="25">
        <v>0</v>
      </c>
      <c r="AL776" s="25">
        <v>0</v>
      </c>
      <c r="AM776" s="95">
        <v>0</v>
      </c>
      <c r="AN776" s="95" t="e">
        <f ca="1">IF(MengeInEEGSummieren(M776),AM776,0)</f>
        <v>#NAME?</v>
      </c>
      <c r="AO776" s="95">
        <f t="shared" si="72"/>
        <v>0</v>
      </c>
      <c r="AP776" s="95">
        <f t="shared" si="73"/>
        <v>0</v>
      </c>
      <c r="AS776">
        <v>0</v>
      </c>
      <c r="AT776">
        <v>0</v>
      </c>
      <c r="AU776" t="e">
        <f t="shared" ca="1" si="74"/>
        <v>#NAME?</v>
      </c>
    </row>
    <row r="777" spans="1:47" x14ac:dyDescent="0.15">
      <c r="A777" s="21" t="s">
        <v>1228</v>
      </c>
      <c r="B777" s="22" t="s">
        <v>17</v>
      </c>
      <c r="C777" s="42">
        <v>2002</v>
      </c>
      <c r="D777" s="22" t="s">
        <v>977</v>
      </c>
      <c r="E777" s="22" t="s">
        <v>773</v>
      </c>
      <c r="F777" s="23">
        <v>9.9700000000000006</v>
      </c>
      <c r="G777" s="23">
        <v>9.9700000000000006</v>
      </c>
      <c r="H777" s="24">
        <f t="shared" si="69"/>
        <v>0</v>
      </c>
      <c r="I777" s="153">
        <v>0</v>
      </c>
      <c r="J777" s="24">
        <f t="shared" si="70"/>
        <v>0</v>
      </c>
      <c r="K777" s="25">
        <f t="shared" si="71"/>
        <v>0</v>
      </c>
      <c r="L777">
        <v>0</v>
      </c>
      <c r="M777">
        <v>32964608</v>
      </c>
      <c r="N777">
        <v>42065747</v>
      </c>
      <c r="O777" s="52">
        <v>0</v>
      </c>
      <c r="P777" s="52">
        <v>0</v>
      </c>
      <c r="Q777" s="52">
        <v>0</v>
      </c>
      <c r="R777" s="52">
        <v>0</v>
      </c>
      <c r="S777" s="52">
        <v>0</v>
      </c>
      <c r="T777" s="52">
        <v>0</v>
      </c>
      <c r="U777" s="52">
        <v>0</v>
      </c>
      <c r="V777" s="52">
        <v>0</v>
      </c>
      <c r="W777" s="52">
        <v>0</v>
      </c>
      <c r="X777" s="52">
        <v>0</v>
      </c>
      <c r="Y777" s="52">
        <v>0</v>
      </c>
      <c r="Z777" s="52">
        <v>0</v>
      </c>
      <c r="AA777" s="25">
        <v>0</v>
      </c>
      <c r="AB777" s="25">
        <v>0</v>
      </c>
      <c r="AC777" s="25">
        <v>0</v>
      </c>
      <c r="AD777" s="25">
        <v>0</v>
      </c>
      <c r="AE777" s="25">
        <v>0</v>
      </c>
      <c r="AF777" s="25">
        <v>0</v>
      </c>
      <c r="AG777" s="25">
        <v>0</v>
      </c>
      <c r="AH777" s="25">
        <v>0</v>
      </c>
      <c r="AI777" s="25">
        <v>0</v>
      </c>
      <c r="AJ777" s="25">
        <v>0</v>
      </c>
      <c r="AK777" s="25">
        <v>0</v>
      </c>
      <c r="AL777" s="25">
        <v>0</v>
      </c>
      <c r="AM777" s="95">
        <v>0</v>
      </c>
      <c r="AN777" s="95" t="e">
        <f ca="1">IF(MengeInEEGSummieren(M777),AM777,0)</f>
        <v>#NAME?</v>
      </c>
      <c r="AO777" s="95">
        <f t="shared" si="72"/>
        <v>0</v>
      </c>
      <c r="AP777" s="95">
        <f t="shared" si="73"/>
        <v>0</v>
      </c>
      <c r="AS777">
        <v>0</v>
      </c>
      <c r="AT777">
        <v>0</v>
      </c>
      <c r="AU777" t="e">
        <f t="shared" ca="1" si="74"/>
        <v>#NAME?</v>
      </c>
    </row>
    <row r="778" spans="1:47" x14ac:dyDescent="0.15">
      <c r="A778" s="21" t="s">
        <v>1229</v>
      </c>
      <c r="B778" s="22" t="s">
        <v>17</v>
      </c>
      <c r="C778" s="42">
        <v>2002</v>
      </c>
      <c r="D778" s="22" t="s">
        <v>1230</v>
      </c>
      <c r="E778" s="22"/>
      <c r="F778" s="23">
        <v>19.04</v>
      </c>
      <c r="G778" s="23">
        <v>19.04</v>
      </c>
      <c r="H778" s="24">
        <f t="shared" si="69"/>
        <v>0</v>
      </c>
      <c r="I778" s="153">
        <v>0</v>
      </c>
      <c r="J778" s="24">
        <f t="shared" si="70"/>
        <v>0</v>
      </c>
      <c r="K778" s="25">
        <f t="shared" si="71"/>
        <v>0</v>
      </c>
      <c r="L778">
        <v>0</v>
      </c>
      <c r="M778">
        <v>32964608</v>
      </c>
      <c r="N778">
        <v>42065747</v>
      </c>
      <c r="O778" s="52">
        <v>0</v>
      </c>
      <c r="P778" s="52">
        <v>0</v>
      </c>
      <c r="Q778" s="52">
        <v>0</v>
      </c>
      <c r="R778" s="52">
        <v>0</v>
      </c>
      <c r="S778" s="52">
        <v>0</v>
      </c>
      <c r="T778" s="52">
        <v>0</v>
      </c>
      <c r="U778" s="52">
        <v>0</v>
      </c>
      <c r="V778" s="52">
        <v>0</v>
      </c>
      <c r="W778" s="52">
        <v>0</v>
      </c>
      <c r="X778" s="52">
        <v>0</v>
      </c>
      <c r="Y778" s="52">
        <v>0</v>
      </c>
      <c r="Z778" s="52">
        <v>0</v>
      </c>
      <c r="AA778" s="25">
        <v>0</v>
      </c>
      <c r="AB778" s="25">
        <v>0</v>
      </c>
      <c r="AC778" s="25">
        <v>0</v>
      </c>
      <c r="AD778" s="25">
        <v>0</v>
      </c>
      <c r="AE778" s="25">
        <v>0</v>
      </c>
      <c r="AF778" s="25">
        <v>0</v>
      </c>
      <c r="AG778" s="25">
        <v>0</v>
      </c>
      <c r="AH778" s="25">
        <v>0</v>
      </c>
      <c r="AI778" s="25">
        <v>0</v>
      </c>
      <c r="AJ778" s="25">
        <v>0</v>
      </c>
      <c r="AK778" s="25">
        <v>0</v>
      </c>
      <c r="AL778" s="25">
        <v>0</v>
      </c>
      <c r="AM778" s="95">
        <v>0</v>
      </c>
      <c r="AN778" s="95" t="e">
        <f ca="1">IF(MengeInEEGSummieren(M778),AM778,0)</f>
        <v>#NAME?</v>
      </c>
      <c r="AO778" s="95">
        <f t="shared" si="72"/>
        <v>0</v>
      </c>
      <c r="AP778" s="95">
        <f t="shared" si="73"/>
        <v>0</v>
      </c>
      <c r="AS778">
        <v>0</v>
      </c>
      <c r="AT778">
        <v>0</v>
      </c>
      <c r="AU778" t="e">
        <f t="shared" ca="1" si="74"/>
        <v>#NAME?</v>
      </c>
    </row>
    <row r="779" spans="1:47" x14ac:dyDescent="0.15">
      <c r="A779" s="21" t="s">
        <v>1231</v>
      </c>
      <c r="B779" s="22" t="s">
        <v>17</v>
      </c>
      <c r="C779" s="42">
        <v>2002</v>
      </c>
      <c r="D779" s="22" t="s">
        <v>985</v>
      </c>
      <c r="E779" s="22"/>
      <c r="F779" s="23">
        <v>20.04</v>
      </c>
      <c r="G779" s="23">
        <v>20.04</v>
      </c>
      <c r="H779" s="24">
        <f t="shared" si="69"/>
        <v>0</v>
      </c>
      <c r="I779" s="153">
        <v>0</v>
      </c>
      <c r="J779" s="24">
        <f t="shared" si="70"/>
        <v>0</v>
      </c>
      <c r="K779" s="25">
        <f t="shared" si="71"/>
        <v>0</v>
      </c>
      <c r="L779">
        <v>0</v>
      </c>
      <c r="M779">
        <v>32964608</v>
      </c>
      <c r="N779">
        <v>42065747</v>
      </c>
      <c r="O779" s="52">
        <v>0</v>
      </c>
      <c r="P779" s="52">
        <v>0</v>
      </c>
      <c r="Q779" s="52">
        <v>0</v>
      </c>
      <c r="R779" s="52">
        <v>0</v>
      </c>
      <c r="S779" s="52">
        <v>0</v>
      </c>
      <c r="T779" s="52">
        <v>0</v>
      </c>
      <c r="U779" s="52">
        <v>0</v>
      </c>
      <c r="V779" s="52">
        <v>0</v>
      </c>
      <c r="W779" s="52">
        <v>0</v>
      </c>
      <c r="X779" s="52">
        <v>0</v>
      </c>
      <c r="Y779" s="52">
        <v>0</v>
      </c>
      <c r="Z779" s="52">
        <v>0</v>
      </c>
      <c r="AA779" s="25">
        <v>0</v>
      </c>
      <c r="AB779" s="25">
        <v>0</v>
      </c>
      <c r="AC779" s="25">
        <v>0</v>
      </c>
      <c r="AD779" s="25">
        <v>0</v>
      </c>
      <c r="AE779" s="25">
        <v>0</v>
      </c>
      <c r="AF779" s="25">
        <v>0</v>
      </c>
      <c r="AG779" s="25">
        <v>0</v>
      </c>
      <c r="AH779" s="25">
        <v>0</v>
      </c>
      <c r="AI779" s="25">
        <v>0</v>
      </c>
      <c r="AJ779" s="25">
        <v>0</v>
      </c>
      <c r="AK779" s="25">
        <v>0</v>
      </c>
      <c r="AL779" s="25">
        <v>0</v>
      </c>
      <c r="AM779" s="95">
        <v>0</v>
      </c>
      <c r="AN779" s="95" t="e">
        <f ca="1">IF(MengeInEEGSummieren(M779),AM779,0)</f>
        <v>#NAME?</v>
      </c>
      <c r="AO779" s="95">
        <f t="shared" si="72"/>
        <v>0</v>
      </c>
      <c r="AP779" s="95">
        <f t="shared" si="73"/>
        <v>0</v>
      </c>
      <c r="AS779">
        <v>0</v>
      </c>
      <c r="AT779">
        <v>0</v>
      </c>
      <c r="AU779" t="e">
        <f t="shared" ca="1" si="74"/>
        <v>#NAME?</v>
      </c>
    </row>
    <row r="780" spans="1:47" x14ac:dyDescent="0.15">
      <c r="A780" s="21" t="s">
        <v>1232</v>
      </c>
      <c r="B780" s="22" t="s">
        <v>17</v>
      </c>
      <c r="C780" s="42">
        <v>2002</v>
      </c>
      <c r="D780" s="22" t="s">
        <v>987</v>
      </c>
      <c r="E780" s="22"/>
      <c r="F780" s="23">
        <v>20.04</v>
      </c>
      <c r="G780" s="23">
        <v>20.04</v>
      </c>
      <c r="H780" s="24">
        <f t="shared" si="69"/>
        <v>0</v>
      </c>
      <c r="I780" s="153">
        <v>0</v>
      </c>
      <c r="J780" s="24">
        <f t="shared" si="70"/>
        <v>0</v>
      </c>
      <c r="K780" s="25">
        <f t="shared" si="71"/>
        <v>0</v>
      </c>
      <c r="L780">
        <v>0</v>
      </c>
      <c r="M780">
        <v>32964608</v>
      </c>
      <c r="N780">
        <v>42065747</v>
      </c>
      <c r="O780" s="52">
        <v>0</v>
      </c>
      <c r="P780" s="52">
        <v>0</v>
      </c>
      <c r="Q780" s="52">
        <v>0</v>
      </c>
      <c r="R780" s="52">
        <v>0</v>
      </c>
      <c r="S780" s="52">
        <v>0</v>
      </c>
      <c r="T780" s="52">
        <v>0</v>
      </c>
      <c r="U780" s="52">
        <v>0</v>
      </c>
      <c r="V780" s="52">
        <v>0</v>
      </c>
      <c r="W780" s="52">
        <v>0</v>
      </c>
      <c r="X780" s="52">
        <v>0</v>
      </c>
      <c r="Y780" s="52">
        <v>0</v>
      </c>
      <c r="Z780" s="52">
        <v>0</v>
      </c>
      <c r="AA780" s="25">
        <v>0</v>
      </c>
      <c r="AB780" s="25">
        <v>0</v>
      </c>
      <c r="AC780" s="25">
        <v>0</v>
      </c>
      <c r="AD780" s="25">
        <v>0</v>
      </c>
      <c r="AE780" s="25">
        <v>0</v>
      </c>
      <c r="AF780" s="25">
        <v>0</v>
      </c>
      <c r="AG780" s="25">
        <v>0</v>
      </c>
      <c r="AH780" s="25">
        <v>0</v>
      </c>
      <c r="AI780" s="25">
        <v>0</v>
      </c>
      <c r="AJ780" s="25">
        <v>0</v>
      </c>
      <c r="AK780" s="25">
        <v>0</v>
      </c>
      <c r="AL780" s="25">
        <v>0</v>
      </c>
      <c r="AM780" s="95">
        <v>0</v>
      </c>
      <c r="AN780" s="95" t="e">
        <f ca="1">IF(MengeInEEGSummieren(M780),AM780,0)</f>
        <v>#NAME?</v>
      </c>
      <c r="AO780" s="95">
        <f t="shared" si="72"/>
        <v>0</v>
      </c>
      <c r="AP780" s="95">
        <f t="shared" si="73"/>
        <v>0</v>
      </c>
      <c r="AS780">
        <v>0</v>
      </c>
      <c r="AT780">
        <v>0</v>
      </c>
      <c r="AU780" t="e">
        <f t="shared" ca="1" si="74"/>
        <v>#NAME?</v>
      </c>
    </row>
    <row r="781" spans="1:47" x14ac:dyDescent="0.15">
      <c r="A781" s="21" t="s">
        <v>1233</v>
      </c>
      <c r="B781" s="22" t="s">
        <v>17</v>
      </c>
      <c r="C781" s="42">
        <v>2002</v>
      </c>
      <c r="D781" s="22" t="s">
        <v>989</v>
      </c>
      <c r="E781" s="22"/>
      <c r="F781" s="23">
        <v>21.04</v>
      </c>
      <c r="G781" s="23">
        <v>21.04</v>
      </c>
      <c r="H781" s="24">
        <f t="shared" si="69"/>
        <v>0</v>
      </c>
      <c r="I781" s="153">
        <v>0</v>
      </c>
      <c r="J781" s="24">
        <f t="shared" si="70"/>
        <v>0</v>
      </c>
      <c r="K781" s="25">
        <f t="shared" si="71"/>
        <v>0</v>
      </c>
      <c r="L781">
        <v>0</v>
      </c>
      <c r="M781">
        <v>32964608</v>
      </c>
      <c r="N781">
        <v>42065747</v>
      </c>
      <c r="O781" s="52">
        <v>0</v>
      </c>
      <c r="P781" s="52">
        <v>0</v>
      </c>
      <c r="Q781" s="52">
        <v>0</v>
      </c>
      <c r="R781" s="52">
        <v>0</v>
      </c>
      <c r="S781" s="52">
        <v>0</v>
      </c>
      <c r="T781" s="52">
        <v>0</v>
      </c>
      <c r="U781" s="52">
        <v>0</v>
      </c>
      <c r="V781" s="52">
        <v>0</v>
      </c>
      <c r="W781" s="52">
        <v>0</v>
      </c>
      <c r="X781" s="52">
        <v>0</v>
      </c>
      <c r="Y781" s="52">
        <v>0</v>
      </c>
      <c r="Z781" s="52">
        <v>0</v>
      </c>
      <c r="AA781" s="25">
        <v>0</v>
      </c>
      <c r="AB781" s="25">
        <v>0</v>
      </c>
      <c r="AC781" s="25">
        <v>0</v>
      </c>
      <c r="AD781" s="25">
        <v>0</v>
      </c>
      <c r="AE781" s="25">
        <v>0</v>
      </c>
      <c r="AF781" s="25">
        <v>0</v>
      </c>
      <c r="AG781" s="25">
        <v>0</v>
      </c>
      <c r="AH781" s="25">
        <v>0</v>
      </c>
      <c r="AI781" s="25">
        <v>0</v>
      </c>
      <c r="AJ781" s="25">
        <v>0</v>
      </c>
      <c r="AK781" s="25">
        <v>0</v>
      </c>
      <c r="AL781" s="25">
        <v>0</v>
      </c>
      <c r="AM781" s="95">
        <v>0</v>
      </c>
      <c r="AN781" s="95" t="e">
        <f ca="1">IF(MengeInEEGSummieren(M781),AM781,0)</f>
        <v>#NAME?</v>
      </c>
      <c r="AO781" s="95">
        <f t="shared" si="72"/>
        <v>0</v>
      </c>
      <c r="AP781" s="95">
        <f t="shared" si="73"/>
        <v>0</v>
      </c>
      <c r="AS781">
        <v>0</v>
      </c>
      <c r="AT781">
        <v>0</v>
      </c>
      <c r="AU781" t="e">
        <f t="shared" ca="1" si="74"/>
        <v>#NAME?</v>
      </c>
    </row>
    <row r="782" spans="1:47" x14ac:dyDescent="0.15">
      <c r="A782" s="21" t="s">
        <v>1234</v>
      </c>
      <c r="B782" s="22" t="s">
        <v>17</v>
      </c>
      <c r="C782" s="42">
        <v>2002</v>
      </c>
      <c r="D782" s="22" t="s">
        <v>991</v>
      </c>
      <c r="E782" s="22"/>
      <c r="F782" s="23">
        <v>13.04</v>
      </c>
      <c r="G782" s="23">
        <v>13.04</v>
      </c>
      <c r="H782" s="24">
        <f t="shared" si="69"/>
        <v>0</v>
      </c>
      <c r="I782" s="153">
        <v>0</v>
      </c>
      <c r="J782" s="24">
        <f t="shared" si="70"/>
        <v>0</v>
      </c>
      <c r="K782" s="25">
        <f t="shared" si="71"/>
        <v>0</v>
      </c>
      <c r="L782">
        <v>0</v>
      </c>
      <c r="M782">
        <v>32964608</v>
      </c>
      <c r="N782">
        <v>42065747</v>
      </c>
      <c r="O782" s="52">
        <v>0</v>
      </c>
      <c r="P782" s="52">
        <v>0</v>
      </c>
      <c r="Q782" s="52">
        <v>0</v>
      </c>
      <c r="R782" s="52">
        <v>0</v>
      </c>
      <c r="S782" s="52">
        <v>0</v>
      </c>
      <c r="T782" s="52">
        <v>0</v>
      </c>
      <c r="U782" s="52">
        <v>0</v>
      </c>
      <c r="V782" s="52">
        <v>0</v>
      </c>
      <c r="W782" s="52">
        <v>0</v>
      </c>
      <c r="X782" s="52">
        <v>0</v>
      </c>
      <c r="Y782" s="52">
        <v>0</v>
      </c>
      <c r="Z782" s="52">
        <v>0</v>
      </c>
      <c r="AA782" s="25">
        <v>0</v>
      </c>
      <c r="AB782" s="25">
        <v>0</v>
      </c>
      <c r="AC782" s="25">
        <v>0</v>
      </c>
      <c r="AD782" s="25">
        <v>0</v>
      </c>
      <c r="AE782" s="25">
        <v>0</v>
      </c>
      <c r="AF782" s="25">
        <v>0</v>
      </c>
      <c r="AG782" s="25">
        <v>0</v>
      </c>
      <c r="AH782" s="25">
        <v>0</v>
      </c>
      <c r="AI782" s="25">
        <v>0</v>
      </c>
      <c r="AJ782" s="25">
        <v>0</v>
      </c>
      <c r="AK782" s="25">
        <v>0</v>
      </c>
      <c r="AL782" s="25">
        <v>0</v>
      </c>
      <c r="AM782" s="95">
        <v>0</v>
      </c>
      <c r="AN782" s="95" t="e">
        <f ca="1">IF(MengeInEEGSummieren(M782),AM782,0)</f>
        <v>#NAME?</v>
      </c>
      <c r="AO782" s="95">
        <f t="shared" si="72"/>
        <v>0</v>
      </c>
      <c r="AP782" s="95">
        <f t="shared" si="73"/>
        <v>0</v>
      </c>
      <c r="AS782">
        <v>0</v>
      </c>
      <c r="AT782">
        <v>0</v>
      </c>
      <c r="AU782" t="e">
        <f t="shared" ca="1" si="74"/>
        <v>#NAME?</v>
      </c>
    </row>
    <row r="783" spans="1:47" x14ac:dyDescent="0.15">
      <c r="A783" s="21" t="s">
        <v>1235</v>
      </c>
      <c r="B783" s="22" t="s">
        <v>17</v>
      </c>
      <c r="C783" s="42">
        <v>2002</v>
      </c>
      <c r="D783" s="22" t="s">
        <v>993</v>
      </c>
      <c r="E783" s="22"/>
      <c r="F783" s="23">
        <v>14.04</v>
      </c>
      <c r="G783" s="23">
        <v>14.04</v>
      </c>
      <c r="H783" s="24">
        <f t="shared" si="69"/>
        <v>0</v>
      </c>
      <c r="I783" s="153">
        <v>0</v>
      </c>
      <c r="J783" s="24">
        <f t="shared" si="70"/>
        <v>0</v>
      </c>
      <c r="K783" s="25">
        <f t="shared" si="71"/>
        <v>0</v>
      </c>
      <c r="L783">
        <v>0</v>
      </c>
      <c r="M783">
        <v>32964608</v>
      </c>
      <c r="N783">
        <v>42065747</v>
      </c>
      <c r="O783" s="52">
        <v>0</v>
      </c>
      <c r="P783" s="52">
        <v>0</v>
      </c>
      <c r="Q783" s="52">
        <v>0</v>
      </c>
      <c r="R783" s="52">
        <v>0</v>
      </c>
      <c r="S783" s="52">
        <v>0</v>
      </c>
      <c r="T783" s="52">
        <v>0</v>
      </c>
      <c r="U783" s="52">
        <v>0</v>
      </c>
      <c r="V783" s="52">
        <v>0</v>
      </c>
      <c r="W783" s="52">
        <v>0</v>
      </c>
      <c r="X783" s="52">
        <v>0</v>
      </c>
      <c r="Y783" s="52">
        <v>0</v>
      </c>
      <c r="Z783" s="52">
        <v>0</v>
      </c>
      <c r="AA783" s="25">
        <v>0</v>
      </c>
      <c r="AB783" s="25">
        <v>0</v>
      </c>
      <c r="AC783" s="25">
        <v>0</v>
      </c>
      <c r="AD783" s="25">
        <v>0</v>
      </c>
      <c r="AE783" s="25">
        <v>0</v>
      </c>
      <c r="AF783" s="25">
        <v>0</v>
      </c>
      <c r="AG783" s="25">
        <v>0</v>
      </c>
      <c r="AH783" s="25">
        <v>0</v>
      </c>
      <c r="AI783" s="25">
        <v>0</v>
      </c>
      <c r="AJ783" s="25">
        <v>0</v>
      </c>
      <c r="AK783" s="25">
        <v>0</v>
      </c>
      <c r="AL783" s="25">
        <v>0</v>
      </c>
      <c r="AM783" s="95">
        <v>0</v>
      </c>
      <c r="AN783" s="95" t="e">
        <f ca="1">IF(MengeInEEGSummieren(M783),AM783,0)</f>
        <v>#NAME?</v>
      </c>
      <c r="AO783" s="95">
        <f t="shared" si="72"/>
        <v>0</v>
      </c>
      <c r="AP783" s="95">
        <f t="shared" si="73"/>
        <v>0</v>
      </c>
      <c r="AS783">
        <v>0</v>
      </c>
      <c r="AT783">
        <v>0</v>
      </c>
      <c r="AU783" t="e">
        <f t="shared" ca="1" si="74"/>
        <v>#NAME?</v>
      </c>
    </row>
    <row r="784" spans="1:47" x14ac:dyDescent="0.15">
      <c r="A784" s="21" t="s">
        <v>1236</v>
      </c>
      <c r="B784" s="22" t="s">
        <v>17</v>
      </c>
      <c r="C784" s="42">
        <v>2002</v>
      </c>
      <c r="D784" s="22" t="s">
        <v>995</v>
      </c>
      <c r="E784" s="22"/>
      <c r="F784" s="23">
        <v>22.04</v>
      </c>
      <c r="G784" s="23">
        <v>22.04</v>
      </c>
      <c r="H784" s="24">
        <f t="shared" ref="H784:H847" si="75">AM784</f>
        <v>0</v>
      </c>
      <c r="I784" s="153">
        <v>0</v>
      </c>
      <c r="J784" s="24">
        <f t="shared" ref="J784:J847" si="76">SUM(O784:Z784,AT784)</f>
        <v>0</v>
      </c>
      <c r="K784" s="25">
        <f t="shared" ref="K784:K847" si="77">SUM(AA784:AL784,AS784)</f>
        <v>0</v>
      </c>
      <c r="L784">
        <v>0</v>
      </c>
      <c r="M784">
        <v>32964608</v>
      </c>
      <c r="N784">
        <v>42065747</v>
      </c>
      <c r="O784" s="52">
        <v>0</v>
      </c>
      <c r="P784" s="52">
        <v>0</v>
      </c>
      <c r="Q784" s="52">
        <v>0</v>
      </c>
      <c r="R784" s="52">
        <v>0</v>
      </c>
      <c r="S784" s="52">
        <v>0</v>
      </c>
      <c r="T784" s="52">
        <v>0</v>
      </c>
      <c r="U784" s="52">
        <v>0</v>
      </c>
      <c r="V784" s="52">
        <v>0</v>
      </c>
      <c r="W784" s="52">
        <v>0</v>
      </c>
      <c r="X784" s="52">
        <v>0</v>
      </c>
      <c r="Y784" s="52">
        <v>0</v>
      </c>
      <c r="Z784" s="52">
        <v>0</v>
      </c>
      <c r="AA784" s="25">
        <v>0</v>
      </c>
      <c r="AB784" s="25">
        <v>0</v>
      </c>
      <c r="AC784" s="25">
        <v>0</v>
      </c>
      <c r="AD784" s="25">
        <v>0</v>
      </c>
      <c r="AE784" s="25">
        <v>0</v>
      </c>
      <c r="AF784" s="25">
        <v>0</v>
      </c>
      <c r="AG784" s="25">
        <v>0</v>
      </c>
      <c r="AH784" s="25">
        <v>0</v>
      </c>
      <c r="AI784" s="25">
        <v>0</v>
      </c>
      <c r="AJ784" s="25">
        <v>0</v>
      </c>
      <c r="AK784" s="25">
        <v>0</v>
      </c>
      <c r="AL784" s="25">
        <v>0</v>
      </c>
      <c r="AM784" s="95">
        <v>0</v>
      </c>
      <c r="AN784" s="95" t="e">
        <f ca="1">IF(MengeInEEGSummieren(M784),AM784,0)</f>
        <v>#NAME?</v>
      </c>
      <c r="AO784" s="95">
        <f t="shared" ref="AO784:AO847" si="78">IF(AQ784,$H784,0)</f>
        <v>0</v>
      </c>
      <c r="AP784" s="95">
        <f t="shared" ref="AP784:AP847" si="79">IF(AR784,$H784,0)</f>
        <v>0</v>
      </c>
      <c r="AS784">
        <v>0</v>
      </c>
      <c r="AT784">
        <v>0</v>
      </c>
      <c r="AU784" t="e">
        <f t="shared" ref="AU784:AU847" ca="1" si="80">EVFlag(M784)</f>
        <v>#NAME?</v>
      </c>
    </row>
    <row r="785" spans="1:47" x14ac:dyDescent="0.15">
      <c r="A785" s="21" t="s">
        <v>1237</v>
      </c>
      <c r="B785" s="22" t="s">
        <v>17</v>
      </c>
      <c r="C785" s="42">
        <v>2002</v>
      </c>
      <c r="D785" s="22" t="s">
        <v>997</v>
      </c>
      <c r="E785" s="22"/>
      <c r="F785" s="23">
        <v>23.04</v>
      </c>
      <c r="G785" s="23">
        <v>23.04</v>
      </c>
      <c r="H785" s="24">
        <f t="shared" si="75"/>
        <v>0</v>
      </c>
      <c r="I785" s="153">
        <v>0</v>
      </c>
      <c r="J785" s="24">
        <f t="shared" si="76"/>
        <v>0</v>
      </c>
      <c r="K785" s="25">
        <f t="shared" si="77"/>
        <v>0</v>
      </c>
      <c r="L785">
        <v>0</v>
      </c>
      <c r="M785">
        <v>32964608</v>
      </c>
      <c r="N785">
        <v>42065747</v>
      </c>
      <c r="O785" s="52">
        <v>0</v>
      </c>
      <c r="P785" s="52">
        <v>0</v>
      </c>
      <c r="Q785" s="52">
        <v>0</v>
      </c>
      <c r="R785" s="52">
        <v>0</v>
      </c>
      <c r="S785" s="52">
        <v>0</v>
      </c>
      <c r="T785" s="52">
        <v>0</v>
      </c>
      <c r="U785" s="52">
        <v>0</v>
      </c>
      <c r="V785" s="52">
        <v>0</v>
      </c>
      <c r="W785" s="52">
        <v>0</v>
      </c>
      <c r="X785" s="52">
        <v>0</v>
      </c>
      <c r="Y785" s="52">
        <v>0</v>
      </c>
      <c r="Z785" s="52">
        <v>0</v>
      </c>
      <c r="AA785" s="25">
        <v>0</v>
      </c>
      <c r="AB785" s="25">
        <v>0</v>
      </c>
      <c r="AC785" s="25">
        <v>0</v>
      </c>
      <c r="AD785" s="25">
        <v>0</v>
      </c>
      <c r="AE785" s="25">
        <v>0</v>
      </c>
      <c r="AF785" s="25">
        <v>0</v>
      </c>
      <c r="AG785" s="25">
        <v>0</v>
      </c>
      <c r="AH785" s="25">
        <v>0</v>
      </c>
      <c r="AI785" s="25">
        <v>0</v>
      </c>
      <c r="AJ785" s="25">
        <v>0</v>
      </c>
      <c r="AK785" s="25">
        <v>0</v>
      </c>
      <c r="AL785" s="25">
        <v>0</v>
      </c>
      <c r="AM785" s="95">
        <v>0</v>
      </c>
      <c r="AN785" s="95" t="e">
        <f ca="1">IF(MengeInEEGSummieren(M785),AM785,0)</f>
        <v>#NAME?</v>
      </c>
      <c r="AO785" s="95">
        <f t="shared" si="78"/>
        <v>0</v>
      </c>
      <c r="AP785" s="95">
        <f t="shared" si="79"/>
        <v>0</v>
      </c>
      <c r="AS785">
        <v>0</v>
      </c>
      <c r="AT785">
        <v>0</v>
      </c>
      <c r="AU785" t="e">
        <f t="shared" ca="1" si="80"/>
        <v>#NAME?</v>
      </c>
    </row>
    <row r="786" spans="1:47" x14ac:dyDescent="0.15">
      <c r="A786" s="21" t="s">
        <v>1238</v>
      </c>
      <c r="B786" s="22" t="s">
        <v>17</v>
      </c>
      <c r="C786" s="42">
        <v>2002</v>
      </c>
      <c r="D786" s="22" t="s">
        <v>999</v>
      </c>
      <c r="E786" s="22"/>
      <c r="F786" s="23">
        <v>21.04</v>
      </c>
      <c r="G786" s="23">
        <v>21.04</v>
      </c>
      <c r="H786" s="24">
        <f t="shared" si="75"/>
        <v>0</v>
      </c>
      <c r="I786" s="153">
        <v>0</v>
      </c>
      <c r="J786" s="24">
        <f t="shared" si="76"/>
        <v>0</v>
      </c>
      <c r="K786" s="25">
        <f t="shared" si="77"/>
        <v>0</v>
      </c>
      <c r="L786">
        <v>0</v>
      </c>
      <c r="M786">
        <v>32964608</v>
      </c>
      <c r="N786">
        <v>42065747</v>
      </c>
      <c r="O786" s="52">
        <v>0</v>
      </c>
      <c r="P786" s="52">
        <v>0</v>
      </c>
      <c r="Q786" s="52">
        <v>0</v>
      </c>
      <c r="R786" s="52">
        <v>0</v>
      </c>
      <c r="S786" s="52">
        <v>0</v>
      </c>
      <c r="T786" s="52">
        <v>0</v>
      </c>
      <c r="U786" s="52">
        <v>0</v>
      </c>
      <c r="V786" s="52">
        <v>0</v>
      </c>
      <c r="W786" s="52">
        <v>0</v>
      </c>
      <c r="X786" s="52">
        <v>0</v>
      </c>
      <c r="Y786" s="52">
        <v>0</v>
      </c>
      <c r="Z786" s="52">
        <v>0</v>
      </c>
      <c r="AA786" s="25">
        <v>0</v>
      </c>
      <c r="AB786" s="25">
        <v>0</v>
      </c>
      <c r="AC786" s="25">
        <v>0</v>
      </c>
      <c r="AD786" s="25">
        <v>0</v>
      </c>
      <c r="AE786" s="25">
        <v>0</v>
      </c>
      <c r="AF786" s="25">
        <v>0</v>
      </c>
      <c r="AG786" s="25">
        <v>0</v>
      </c>
      <c r="AH786" s="25">
        <v>0</v>
      </c>
      <c r="AI786" s="25">
        <v>0</v>
      </c>
      <c r="AJ786" s="25">
        <v>0</v>
      </c>
      <c r="AK786" s="25">
        <v>0</v>
      </c>
      <c r="AL786" s="25">
        <v>0</v>
      </c>
      <c r="AM786" s="95">
        <v>0</v>
      </c>
      <c r="AN786" s="95" t="e">
        <f ca="1">IF(MengeInEEGSummieren(M786),AM786,0)</f>
        <v>#NAME?</v>
      </c>
      <c r="AO786" s="95">
        <f t="shared" si="78"/>
        <v>0</v>
      </c>
      <c r="AP786" s="95">
        <f t="shared" si="79"/>
        <v>0</v>
      </c>
      <c r="AS786">
        <v>0</v>
      </c>
      <c r="AT786">
        <v>0</v>
      </c>
      <c r="AU786" t="e">
        <f t="shared" ca="1" si="80"/>
        <v>#NAME?</v>
      </c>
    </row>
    <row r="787" spans="1:47" x14ac:dyDescent="0.15">
      <c r="A787" s="21" t="s">
        <v>1239</v>
      </c>
      <c r="B787" s="22" t="s">
        <v>17</v>
      </c>
      <c r="C787" s="42">
        <v>2002</v>
      </c>
      <c r="D787" s="22" t="s">
        <v>1001</v>
      </c>
      <c r="E787" s="22"/>
      <c r="F787" s="23">
        <v>22.04</v>
      </c>
      <c r="G787" s="23">
        <v>22.04</v>
      </c>
      <c r="H787" s="24">
        <f t="shared" si="75"/>
        <v>0</v>
      </c>
      <c r="I787" s="153">
        <v>0</v>
      </c>
      <c r="J787" s="24">
        <f t="shared" si="76"/>
        <v>0</v>
      </c>
      <c r="K787" s="25">
        <f t="shared" si="77"/>
        <v>0</v>
      </c>
      <c r="L787">
        <v>0</v>
      </c>
      <c r="M787">
        <v>32964608</v>
      </c>
      <c r="N787">
        <v>42065747</v>
      </c>
      <c r="O787" s="52">
        <v>0</v>
      </c>
      <c r="P787" s="52">
        <v>0</v>
      </c>
      <c r="Q787" s="52">
        <v>0</v>
      </c>
      <c r="R787" s="52">
        <v>0</v>
      </c>
      <c r="S787" s="52">
        <v>0</v>
      </c>
      <c r="T787" s="52">
        <v>0</v>
      </c>
      <c r="U787" s="52">
        <v>0</v>
      </c>
      <c r="V787" s="52">
        <v>0</v>
      </c>
      <c r="W787" s="52">
        <v>0</v>
      </c>
      <c r="X787" s="52">
        <v>0</v>
      </c>
      <c r="Y787" s="52">
        <v>0</v>
      </c>
      <c r="Z787" s="52">
        <v>0</v>
      </c>
      <c r="AA787" s="25">
        <v>0</v>
      </c>
      <c r="AB787" s="25">
        <v>0</v>
      </c>
      <c r="AC787" s="25">
        <v>0</v>
      </c>
      <c r="AD787" s="25">
        <v>0</v>
      </c>
      <c r="AE787" s="25">
        <v>0</v>
      </c>
      <c r="AF787" s="25">
        <v>0</v>
      </c>
      <c r="AG787" s="25">
        <v>0</v>
      </c>
      <c r="AH787" s="25">
        <v>0</v>
      </c>
      <c r="AI787" s="25">
        <v>0</v>
      </c>
      <c r="AJ787" s="25">
        <v>0</v>
      </c>
      <c r="AK787" s="25">
        <v>0</v>
      </c>
      <c r="AL787" s="25">
        <v>0</v>
      </c>
      <c r="AM787" s="95">
        <v>0</v>
      </c>
      <c r="AN787" s="95" t="e">
        <f ca="1">IF(MengeInEEGSummieren(M787),AM787,0)</f>
        <v>#NAME?</v>
      </c>
      <c r="AO787" s="95">
        <f t="shared" si="78"/>
        <v>0</v>
      </c>
      <c r="AP787" s="95">
        <f t="shared" si="79"/>
        <v>0</v>
      </c>
      <c r="AS787">
        <v>0</v>
      </c>
      <c r="AT787">
        <v>0</v>
      </c>
      <c r="AU787" t="e">
        <f t="shared" ca="1" si="80"/>
        <v>#NAME?</v>
      </c>
    </row>
    <row r="788" spans="1:47" x14ac:dyDescent="0.15">
      <c r="A788" s="21" t="s">
        <v>1240</v>
      </c>
      <c r="B788" s="22" t="s">
        <v>17</v>
      </c>
      <c r="C788" s="42">
        <v>2002</v>
      </c>
      <c r="D788" s="22" t="s">
        <v>1003</v>
      </c>
      <c r="E788" s="22"/>
      <c r="F788" s="23">
        <v>23.04</v>
      </c>
      <c r="G788" s="23">
        <v>23.04</v>
      </c>
      <c r="H788" s="24">
        <f t="shared" si="75"/>
        <v>0</v>
      </c>
      <c r="I788" s="153">
        <v>0</v>
      </c>
      <c r="J788" s="24">
        <f t="shared" si="76"/>
        <v>0</v>
      </c>
      <c r="K788" s="25">
        <f t="shared" si="77"/>
        <v>0</v>
      </c>
      <c r="L788">
        <v>0</v>
      </c>
      <c r="M788">
        <v>32964608</v>
      </c>
      <c r="N788">
        <v>42065747</v>
      </c>
      <c r="O788" s="52">
        <v>0</v>
      </c>
      <c r="P788" s="52">
        <v>0</v>
      </c>
      <c r="Q788" s="52">
        <v>0</v>
      </c>
      <c r="R788" s="52">
        <v>0</v>
      </c>
      <c r="S788" s="52">
        <v>0</v>
      </c>
      <c r="T788" s="52">
        <v>0</v>
      </c>
      <c r="U788" s="52">
        <v>0</v>
      </c>
      <c r="V788" s="52">
        <v>0</v>
      </c>
      <c r="W788" s="52">
        <v>0</v>
      </c>
      <c r="X788" s="52">
        <v>0</v>
      </c>
      <c r="Y788" s="52">
        <v>0</v>
      </c>
      <c r="Z788" s="52">
        <v>0</v>
      </c>
      <c r="AA788" s="25">
        <v>0</v>
      </c>
      <c r="AB788" s="25">
        <v>0</v>
      </c>
      <c r="AC788" s="25">
        <v>0</v>
      </c>
      <c r="AD788" s="25">
        <v>0</v>
      </c>
      <c r="AE788" s="25">
        <v>0</v>
      </c>
      <c r="AF788" s="25">
        <v>0</v>
      </c>
      <c r="AG788" s="25">
        <v>0</v>
      </c>
      <c r="AH788" s="25">
        <v>0</v>
      </c>
      <c r="AI788" s="25">
        <v>0</v>
      </c>
      <c r="AJ788" s="25">
        <v>0</v>
      </c>
      <c r="AK788" s="25">
        <v>0</v>
      </c>
      <c r="AL788" s="25">
        <v>0</v>
      </c>
      <c r="AM788" s="95">
        <v>0</v>
      </c>
      <c r="AN788" s="95" t="e">
        <f ca="1">IF(MengeInEEGSummieren(M788),AM788,0)</f>
        <v>#NAME?</v>
      </c>
      <c r="AO788" s="95">
        <f t="shared" si="78"/>
        <v>0</v>
      </c>
      <c r="AP788" s="95">
        <f t="shared" si="79"/>
        <v>0</v>
      </c>
      <c r="AS788">
        <v>0</v>
      </c>
      <c r="AT788">
        <v>0</v>
      </c>
      <c r="AU788" t="e">
        <f t="shared" ca="1" si="80"/>
        <v>#NAME?</v>
      </c>
    </row>
    <row r="789" spans="1:47" x14ac:dyDescent="0.15">
      <c r="A789" s="21" t="s">
        <v>1241</v>
      </c>
      <c r="B789" s="22" t="s">
        <v>17</v>
      </c>
      <c r="C789" s="42">
        <v>2002</v>
      </c>
      <c r="D789" s="22" t="s">
        <v>1005</v>
      </c>
      <c r="E789" s="22"/>
      <c r="F789" s="23">
        <v>24.04</v>
      </c>
      <c r="G789" s="23">
        <v>24.04</v>
      </c>
      <c r="H789" s="24">
        <f t="shared" si="75"/>
        <v>0</v>
      </c>
      <c r="I789" s="153">
        <v>0</v>
      </c>
      <c r="J789" s="24">
        <f t="shared" si="76"/>
        <v>0</v>
      </c>
      <c r="K789" s="25">
        <f t="shared" si="77"/>
        <v>0</v>
      </c>
      <c r="L789">
        <v>0</v>
      </c>
      <c r="M789">
        <v>32964608</v>
      </c>
      <c r="N789">
        <v>42065747</v>
      </c>
      <c r="O789" s="52">
        <v>0</v>
      </c>
      <c r="P789" s="52">
        <v>0</v>
      </c>
      <c r="Q789" s="52">
        <v>0</v>
      </c>
      <c r="R789" s="52">
        <v>0</v>
      </c>
      <c r="S789" s="52">
        <v>0</v>
      </c>
      <c r="T789" s="52">
        <v>0</v>
      </c>
      <c r="U789" s="52">
        <v>0</v>
      </c>
      <c r="V789" s="52">
        <v>0</v>
      </c>
      <c r="W789" s="52">
        <v>0</v>
      </c>
      <c r="X789" s="52">
        <v>0</v>
      </c>
      <c r="Y789" s="52">
        <v>0</v>
      </c>
      <c r="Z789" s="52">
        <v>0</v>
      </c>
      <c r="AA789" s="25">
        <v>0</v>
      </c>
      <c r="AB789" s="25">
        <v>0</v>
      </c>
      <c r="AC789" s="25">
        <v>0</v>
      </c>
      <c r="AD789" s="25">
        <v>0</v>
      </c>
      <c r="AE789" s="25">
        <v>0</v>
      </c>
      <c r="AF789" s="25">
        <v>0</v>
      </c>
      <c r="AG789" s="25">
        <v>0</v>
      </c>
      <c r="AH789" s="25">
        <v>0</v>
      </c>
      <c r="AI789" s="25">
        <v>0</v>
      </c>
      <c r="AJ789" s="25">
        <v>0</v>
      </c>
      <c r="AK789" s="25">
        <v>0</v>
      </c>
      <c r="AL789" s="25">
        <v>0</v>
      </c>
      <c r="AM789" s="95">
        <v>0</v>
      </c>
      <c r="AN789" s="95" t="e">
        <f ca="1">IF(MengeInEEGSummieren(M789),AM789,0)</f>
        <v>#NAME?</v>
      </c>
      <c r="AO789" s="95">
        <f t="shared" si="78"/>
        <v>0</v>
      </c>
      <c r="AP789" s="95">
        <f t="shared" si="79"/>
        <v>0</v>
      </c>
      <c r="AS789">
        <v>0</v>
      </c>
      <c r="AT789">
        <v>0</v>
      </c>
      <c r="AU789" t="e">
        <f t="shared" ca="1" si="80"/>
        <v>#NAME?</v>
      </c>
    </row>
    <row r="790" spans="1:47" x14ac:dyDescent="0.15">
      <c r="A790" s="21" t="s">
        <v>1242</v>
      </c>
      <c r="B790" s="22" t="s">
        <v>17</v>
      </c>
      <c r="C790" s="42">
        <v>2002</v>
      </c>
      <c r="D790" s="22" t="s">
        <v>1007</v>
      </c>
      <c r="E790" s="22"/>
      <c r="F790" s="23">
        <v>20.61</v>
      </c>
      <c r="G790" s="23">
        <v>20.61</v>
      </c>
      <c r="H790" s="24">
        <f t="shared" si="75"/>
        <v>0</v>
      </c>
      <c r="I790" s="153">
        <v>0</v>
      </c>
      <c r="J790" s="24">
        <f t="shared" si="76"/>
        <v>0</v>
      </c>
      <c r="K790" s="25">
        <f t="shared" si="77"/>
        <v>0</v>
      </c>
      <c r="L790">
        <v>0</v>
      </c>
      <c r="M790">
        <v>32964608</v>
      </c>
      <c r="N790">
        <v>42065747</v>
      </c>
      <c r="O790" s="52">
        <v>0</v>
      </c>
      <c r="P790" s="52">
        <v>0</v>
      </c>
      <c r="Q790" s="52">
        <v>0</v>
      </c>
      <c r="R790" s="52">
        <v>0</v>
      </c>
      <c r="S790" s="52">
        <v>0</v>
      </c>
      <c r="T790" s="52">
        <v>0</v>
      </c>
      <c r="U790" s="52">
        <v>0</v>
      </c>
      <c r="V790" s="52">
        <v>0</v>
      </c>
      <c r="W790" s="52">
        <v>0</v>
      </c>
      <c r="X790" s="52">
        <v>0</v>
      </c>
      <c r="Y790" s="52">
        <v>0</v>
      </c>
      <c r="Z790" s="52">
        <v>0</v>
      </c>
      <c r="AA790" s="25">
        <v>0</v>
      </c>
      <c r="AB790" s="25">
        <v>0</v>
      </c>
      <c r="AC790" s="25">
        <v>0</v>
      </c>
      <c r="AD790" s="25">
        <v>0</v>
      </c>
      <c r="AE790" s="25">
        <v>0</v>
      </c>
      <c r="AF790" s="25">
        <v>0</v>
      </c>
      <c r="AG790" s="25">
        <v>0</v>
      </c>
      <c r="AH790" s="25">
        <v>0</v>
      </c>
      <c r="AI790" s="25">
        <v>0</v>
      </c>
      <c r="AJ790" s="25">
        <v>0</v>
      </c>
      <c r="AK790" s="25">
        <v>0</v>
      </c>
      <c r="AL790" s="25">
        <v>0</v>
      </c>
      <c r="AM790" s="95">
        <v>0</v>
      </c>
      <c r="AN790" s="95" t="e">
        <f ca="1">IF(MengeInEEGSummieren(M790),AM790,0)</f>
        <v>#NAME?</v>
      </c>
      <c r="AO790" s="95">
        <f t="shared" si="78"/>
        <v>0</v>
      </c>
      <c r="AP790" s="95">
        <f t="shared" si="79"/>
        <v>0</v>
      </c>
      <c r="AS790">
        <v>0</v>
      </c>
      <c r="AT790">
        <v>0</v>
      </c>
      <c r="AU790" t="e">
        <f t="shared" ca="1" si="80"/>
        <v>#NAME?</v>
      </c>
    </row>
    <row r="791" spans="1:47" x14ac:dyDescent="0.15">
      <c r="A791" s="21" t="s">
        <v>1243</v>
      </c>
      <c r="B791" s="22" t="s">
        <v>17</v>
      </c>
      <c r="C791" s="42">
        <v>2002</v>
      </c>
      <c r="D791" s="22" t="s">
        <v>1009</v>
      </c>
      <c r="E791" s="22"/>
      <c r="F791" s="23">
        <v>21.61</v>
      </c>
      <c r="G791" s="23">
        <v>21.61</v>
      </c>
      <c r="H791" s="24">
        <f t="shared" si="75"/>
        <v>0</v>
      </c>
      <c r="I791" s="153">
        <v>0</v>
      </c>
      <c r="J791" s="24">
        <f t="shared" si="76"/>
        <v>0</v>
      </c>
      <c r="K791" s="25">
        <f t="shared" si="77"/>
        <v>0</v>
      </c>
      <c r="L791">
        <v>0</v>
      </c>
      <c r="M791">
        <v>32964608</v>
      </c>
      <c r="N791">
        <v>42065747</v>
      </c>
      <c r="O791" s="52">
        <v>0</v>
      </c>
      <c r="P791" s="52">
        <v>0</v>
      </c>
      <c r="Q791" s="52">
        <v>0</v>
      </c>
      <c r="R791" s="52">
        <v>0</v>
      </c>
      <c r="S791" s="52">
        <v>0</v>
      </c>
      <c r="T791" s="52">
        <v>0</v>
      </c>
      <c r="U791" s="52">
        <v>0</v>
      </c>
      <c r="V791" s="52">
        <v>0</v>
      </c>
      <c r="W791" s="52">
        <v>0</v>
      </c>
      <c r="X791" s="52">
        <v>0</v>
      </c>
      <c r="Y791" s="52">
        <v>0</v>
      </c>
      <c r="Z791" s="52">
        <v>0</v>
      </c>
      <c r="AA791" s="25">
        <v>0</v>
      </c>
      <c r="AB791" s="25">
        <v>0</v>
      </c>
      <c r="AC791" s="25">
        <v>0</v>
      </c>
      <c r="AD791" s="25">
        <v>0</v>
      </c>
      <c r="AE791" s="25">
        <v>0</v>
      </c>
      <c r="AF791" s="25">
        <v>0</v>
      </c>
      <c r="AG791" s="25">
        <v>0</v>
      </c>
      <c r="AH791" s="25">
        <v>0</v>
      </c>
      <c r="AI791" s="25">
        <v>0</v>
      </c>
      <c r="AJ791" s="25">
        <v>0</v>
      </c>
      <c r="AK791" s="25">
        <v>0</v>
      </c>
      <c r="AL791" s="25">
        <v>0</v>
      </c>
      <c r="AM791" s="95">
        <v>0</v>
      </c>
      <c r="AN791" s="95" t="e">
        <f ca="1">IF(MengeInEEGSummieren(M791),AM791,0)</f>
        <v>#NAME?</v>
      </c>
      <c r="AO791" s="95">
        <f t="shared" si="78"/>
        <v>0</v>
      </c>
      <c r="AP791" s="95">
        <f t="shared" si="79"/>
        <v>0</v>
      </c>
      <c r="AS791">
        <v>0</v>
      </c>
      <c r="AT791">
        <v>0</v>
      </c>
      <c r="AU791" t="e">
        <f t="shared" ca="1" si="80"/>
        <v>#NAME?</v>
      </c>
    </row>
    <row r="792" spans="1:47" x14ac:dyDescent="0.15">
      <c r="A792" s="21" t="s">
        <v>1244</v>
      </c>
      <c r="B792" s="22" t="s">
        <v>17</v>
      </c>
      <c r="C792" s="42">
        <v>2002</v>
      </c>
      <c r="D792" s="22" t="s">
        <v>1011</v>
      </c>
      <c r="E792" s="22"/>
      <c r="F792" s="23">
        <v>21.61</v>
      </c>
      <c r="G792" s="23">
        <v>21.61</v>
      </c>
      <c r="H792" s="24">
        <f t="shared" si="75"/>
        <v>0</v>
      </c>
      <c r="I792" s="153">
        <v>0</v>
      </c>
      <c r="J792" s="24">
        <f t="shared" si="76"/>
        <v>0</v>
      </c>
      <c r="K792" s="25">
        <f t="shared" si="77"/>
        <v>0</v>
      </c>
      <c r="L792">
        <v>0</v>
      </c>
      <c r="M792">
        <v>32964608</v>
      </c>
      <c r="N792">
        <v>42065747</v>
      </c>
      <c r="O792" s="52">
        <v>0</v>
      </c>
      <c r="P792" s="52">
        <v>0</v>
      </c>
      <c r="Q792" s="52">
        <v>0</v>
      </c>
      <c r="R792" s="52">
        <v>0</v>
      </c>
      <c r="S792" s="52">
        <v>0</v>
      </c>
      <c r="T792" s="52">
        <v>0</v>
      </c>
      <c r="U792" s="52">
        <v>0</v>
      </c>
      <c r="V792" s="52">
        <v>0</v>
      </c>
      <c r="W792" s="52">
        <v>0</v>
      </c>
      <c r="X792" s="52">
        <v>0</v>
      </c>
      <c r="Y792" s="52">
        <v>0</v>
      </c>
      <c r="Z792" s="52">
        <v>0</v>
      </c>
      <c r="AA792" s="25">
        <v>0</v>
      </c>
      <c r="AB792" s="25">
        <v>0</v>
      </c>
      <c r="AC792" s="25">
        <v>0</v>
      </c>
      <c r="AD792" s="25">
        <v>0</v>
      </c>
      <c r="AE792" s="25">
        <v>0</v>
      </c>
      <c r="AF792" s="25">
        <v>0</v>
      </c>
      <c r="AG792" s="25">
        <v>0</v>
      </c>
      <c r="AH792" s="25">
        <v>0</v>
      </c>
      <c r="AI792" s="25">
        <v>0</v>
      </c>
      <c r="AJ792" s="25">
        <v>0</v>
      </c>
      <c r="AK792" s="25">
        <v>0</v>
      </c>
      <c r="AL792" s="25">
        <v>0</v>
      </c>
      <c r="AM792" s="95">
        <v>0</v>
      </c>
      <c r="AN792" s="95" t="e">
        <f ca="1">IF(MengeInEEGSummieren(M792),AM792,0)</f>
        <v>#NAME?</v>
      </c>
      <c r="AO792" s="95">
        <f t="shared" si="78"/>
        <v>0</v>
      </c>
      <c r="AP792" s="95">
        <f t="shared" si="79"/>
        <v>0</v>
      </c>
      <c r="AS792">
        <v>0</v>
      </c>
      <c r="AT792">
        <v>0</v>
      </c>
      <c r="AU792" t="e">
        <f t="shared" ca="1" si="80"/>
        <v>#NAME?</v>
      </c>
    </row>
    <row r="793" spans="1:47" x14ac:dyDescent="0.15">
      <c r="A793" s="21" t="s">
        <v>1245</v>
      </c>
      <c r="B793" s="22" t="s">
        <v>17</v>
      </c>
      <c r="C793" s="42">
        <v>2002</v>
      </c>
      <c r="D793" s="22" t="s">
        <v>1013</v>
      </c>
      <c r="E793" s="22"/>
      <c r="F793" s="23">
        <v>22.61</v>
      </c>
      <c r="G793" s="23">
        <v>22.61</v>
      </c>
      <c r="H793" s="24">
        <f t="shared" si="75"/>
        <v>0</v>
      </c>
      <c r="I793" s="153">
        <v>0</v>
      </c>
      <c r="J793" s="24">
        <f t="shared" si="76"/>
        <v>0</v>
      </c>
      <c r="K793" s="25">
        <f t="shared" si="77"/>
        <v>0</v>
      </c>
      <c r="L793">
        <v>0</v>
      </c>
      <c r="M793">
        <v>32964608</v>
      </c>
      <c r="N793">
        <v>42065747</v>
      </c>
      <c r="O793" s="52">
        <v>0</v>
      </c>
      <c r="P793" s="52">
        <v>0</v>
      </c>
      <c r="Q793" s="52">
        <v>0</v>
      </c>
      <c r="R793" s="52">
        <v>0</v>
      </c>
      <c r="S793" s="52">
        <v>0</v>
      </c>
      <c r="T793" s="52">
        <v>0</v>
      </c>
      <c r="U793" s="52">
        <v>0</v>
      </c>
      <c r="V793" s="52">
        <v>0</v>
      </c>
      <c r="W793" s="52">
        <v>0</v>
      </c>
      <c r="X793" s="52">
        <v>0</v>
      </c>
      <c r="Y793" s="52">
        <v>0</v>
      </c>
      <c r="Z793" s="52">
        <v>0</v>
      </c>
      <c r="AA793" s="25">
        <v>0</v>
      </c>
      <c r="AB793" s="25">
        <v>0</v>
      </c>
      <c r="AC793" s="25">
        <v>0</v>
      </c>
      <c r="AD793" s="25">
        <v>0</v>
      </c>
      <c r="AE793" s="25">
        <v>0</v>
      </c>
      <c r="AF793" s="25">
        <v>0</v>
      </c>
      <c r="AG793" s="25">
        <v>0</v>
      </c>
      <c r="AH793" s="25">
        <v>0</v>
      </c>
      <c r="AI793" s="25">
        <v>0</v>
      </c>
      <c r="AJ793" s="25">
        <v>0</v>
      </c>
      <c r="AK793" s="25">
        <v>0</v>
      </c>
      <c r="AL793" s="25">
        <v>0</v>
      </c>
      <c r="AM793" s="95">
        <v>0</v>
      </c>
      <c r="AN793" s="95" t="e">
        <f ca="1">IF(MengeInEEGSummieren(M793),AM793,0)</f>
        <v>#NAME?</v>
      </c>
      <c r="AO793" s="95">
        <f t="shared" si="78"/>
        <v>0</v>
      </c>
      <c r="AP793" s="95">
        <f t="shared" si="79"/>
        <v>0</v>
      </c>
      <c r="AS793">
        <v>0</v>
      </c>
      <c r="AT793">
        <v>0</v>
      </c>
      <c r="AU793" t="e">
        <f t="shared" ca="1" si="80"/>
        <v>#NAME?</v>
      </c>
    </row>
    <row r="794" spans="1:47" x14ac:dyDescent="0.15">
      <c r="A794" s="21" t="s">
        <v>1246</v>
      </c>
      <c r="B794" s="22" t="s">
        <v>17</v>
      </c>
      <c r="C794" s="42">
        <v>2002</v>
      </c>
      <c r="D794" s="22" t="s">
        <v>981</v>
      </c>
      <c r="E794" s="22"/>
      <c r="F794" s="23">
        <v>14.61</v>
      </c>
      <c r="G794" s="23">
        <v>14.61</v>
      </c>
      <c r="H794" s="24">
        <f t="shared" si="75"/>
        <v>0</v>
      </c>
      <c r="I794" s="153">
        <v>0</v>
      </c>
      <c r="J794" s="24">
        <f t="shared" si="76"/>
        <v>0</v>
      </c>
      <c r="K794" s="25">
        <f t="shared" si="77"/>
        <v>0</v>
      </c>
      <c r="L794">
        <v>0</v>
      </c>
      <c r="M794">
        <v>32964608</v>
      </c>
      <c r="N794">
        <v>42065747</v>
      </c>
      <c r="O794" s="52">
        <v>0</v>
      </c>
      <c r="P794" s="52">
        <v>0</v>
      </c>
      <c r="Q794" s="52">
        <v>0</v>
      </c>
      <c r="R794" s="52">
        <v>0</v>
      </c>
      <c r="S794" s="52">
        <v>0</v>
      </c>
      <c r="T794" s="52">
        <v>0</v>
      </c>
      <c r="U794" s="52">
        <v>0</v>
      </c>
      <c r="V794" s="52">
        <v>0</v>
      </c>
      <c r="W794" s="52">
        <v>0</v>
      </c>
      <c r="X794" s="52">
        <v>0</v>
      </c>
      <c r="Y794" s="52">
        <v>0</v>
      </c>
      <c r="Z794" s="52">
        <v>0</v>
      </c>
      <c r="AA794" s="25">
        <v>0</v>
      </c>
      <c r="AB794" s="25">
        <v>0</v>
      </c>
      <c r="AC794" s="25">
        <v>0</v>
      </c>
      <c r="AD794" s="25">
        <v>0</v>
      </c>
      <c r="AE794" s="25">
        <v>0</v>
      </c>
      <c r="AF794" s="25">
        <v>0</v>
      </c>
      <c r="AG794" s="25">
        <v>0</v>
      </c>
      <c r="AH794" s="25">
        <v>0</v>
      </c>
      <c r="AI794" s="25">
        <v>0</v>
      </c>
      <c r="AJ794" s="25">
        <v>0</v>
      </c>
      <c r="AK794" s="25">
        <v>0</v>
      </c>
      <c r="AL794" s="25">
        <v>0</v>
      </c>
      <c r="AM794" s="95">
        <v>0</v>
      </c>
      <c r="AN794" s="95" t="e">
        <f ca="1">IF(MengeInEEGSummieren(M794),AM794,0)</f>
        <v>#NAME?</v>
      </c>
      <c r="AO794" s="95">
        <f t="shared" si="78"/>
        <v>0</v>
      </c>
      <c r="AP794" s="95">
        <f t="shared" si="79"/>
        <v>0</v>
      </c>
      <c r="AS794">
        <v>0</v>
      </c>
      <c r="AT794">
        <v>0</v>
      </c>
      <c r="AU794" t="e">
        <f t="shared" ca="1" si="80"/>
        <v>#NAME?</v>
      </c>
    </row>
    <row r="795" spans="1:47" x14ac:dyDescent="0.15">
      <c r="A795" s="21" t="s">
        <v>1247</v>
      </c>
      <c r="B795" s="22" t="s">
        <v>17</v>
      </c>
      <c r="C795" s="42">
        <v>2002</v>
      </c>
      <c r="D795" s="22" t="s">
        <v>1015</v>
      </c>
      <c r="E795" s="22"/>
      <c r="F795" s="23">
        <v>15.61</v>
      </c>
      <c r="G795" s="23">
        <v>15.61</v>
      </c>
      <c r="H795" s="24">
        <f t="shared" si="75"/>
        <v>0</v>
      </c>
      <c r="I795" s="153">
        <v>0</v>
      </c>
      <c r="J795" s="24">
        <f t="shared" si="76"/>
        <v>0</v>
      </c>
      <c r="K795" s="25">
        <f t="shared" si="77"/>
        <v>0</v>
      </c>
      <c r="L795">
        <v>0</v>
      </c>
      <c r="M795">
        <v>32964608</v>
      </c>
      <c r="N795">
        <v>42065747</v>
      </c>
      <c r="O795" s="52">
        <v>0</v>
      </c>
      <c r="P795" s="52">
        <v>0</v>
      </c>
      <c r="Q795" s="52">
        <v>0</v>
      </c>
      <c r="R795" s="52">
        <v>0</v>
      </c>
      <c r="S795" s="52">
        <v>0</v>
      </c>
      <c r="T795" s="52">
        <v>0</v>
      </c>
      <c r="U795" s="52">
        <v>0</v>
      </c>
      <c r="V795" s="52">
        <v>0</v>
      </c>
      <c r="W795" s="52">
        <v>0</v>
      </c>
      <c r="X795" s="52">
        <v>0</v>
      </c>
      <c r="Y795" s="52">
        <v>0</v>
      </c>
      <c r="Z795" s="52">
        <v>0</v>
      </c>
      <c r="AA795" s="25">
        <v>0</v>
      </c>
      <c r="AB795" s="25">
        <v>0</v>
      </c>
      <c r="AC795" s="25">
        <v>0</v>
      </c>
      <c r="AD795" s="25">
        <v>0</v>
      </c>
      <c r="AE795" s="25">
        <v>0</v>
      </c>
      <c r="AF795" s="25">
        <v>0</v>
      </c>
      <c r="AG795" s="25">
        <v>0</v>
      </c>
      <c r="AH795" s="25">
        <v>0</v>
      </c>
      <c r="AI795" s="25">
        <v>0</v>
      </c>
      <c r="AJ795" s="25">
        <v>0</v>
      </c>
      <c r="AK795" s="25">
        <v>0</v>
      </c>
      <c r="AL795" s="25">
        <v>0</v>
      </c>
      <c r="AM795" s="95">
        <v>0</v>
      </c>
      <c r="AN795" s="95" t="e">
        <f ca="1">IF(MengeInEEGSummieren(M795),AM795,0)</f>
        <v>#NAME?</v>
      </c>
      <c r="AO795" s="95">
        <f t="shared" si="78"/>
        <v>0</v>
      </c>
      <c r="AP795" s="95">
        <f t="shared" si="79"/>
        <v>0</v>
      </c>
      <c r="AS795">
        <v>0</v>
      </c>
      <c r="AT795">
        <v>0</v>
      </c>
      <c r="AU795" t="e">
        <f t="shared" ca="1" si="80"/>
        <v>#NAME?</v>
      </c>
    </row>
    <row r="796" spans="1:47" x14ac:dyDescent="0.15">
      <c r="A796" s="21" t="s">
        <v>1248</v>
      </c>
      <c r="B796" s="22" t="s">
        <v>17</v>
      </c>
      <c r="C796" s="42">
        <v>2002</v>
      </c>
      <c r="D796" s="22" t="s">
        <v>1017</v>
      </c>
      <c r="E796" s="22"/>
      <c r="F796" s="23">
        <v>23.61</v>
      </c>
      <c r="G796" s="23">
        <v>23.61</v>
      </c>
      <c r="H796" s="24">
        <f t="shared" si="75"/>
        <v>0</v>
      </c>
      <c r="I796" s="153">
        <v>0</v>
      </c>
      <c r="J796" s="24">
        <f t="shared" si="76"/>
        <v>0</v>
      </c>
      <c r="K796" s="25">
        <f t="shared" si="77"/>
        <v>0</v>
      </c>
      <c r="L796">
        <v>0</v>
      </c>
      <c r="M796">
        <v>32964608</v>
      </c>
      <c r="N796">
        <v>42065747</v>
      </c>
      <c r="O796" s="52">
        <v>0</v>
      </c>
      <c r="P796" s="52">
        <v>0</v>
      </c>
      <c r="Q796" s="52">
        <v>0</v>
      </c>
      <c r="R796" s="52">
        <v>0</v>
      </c>
      <c r="S796" s="52">
        <v>0</v>
      </c>
      <c r="T796" s="52">
        <v>0</v>
      </c>
      <c r="U796" s="52">
        <v>0</v>
      </c>
      <c r="V796" s="52">
        <v>0</v>
      </c>
      <c r="W796" s="52">
        <v>0</v>
      </c>
      <c r="X796" s="52">
        <v>0</v>
      </c>
      <c r="Y796" s="52">
        <v>0</v>
      </c>
      <c r="Z796" s="52">
        <v>0</v>
      </c>
      <c r="AA796" s="25">
        <v>0</v>
      </c>
      <c r="AB796" s="25">
        <v>0</v>
      </c>
      <c r="AC796" s="25">
        <v>0</v>
      </c>
      <c r="AD796" s="25">
        <v>0</v>
      </c>
      <c r="AE796" s="25">
        <v>0</v>
      </c>
      <c r="AF796" s="25">
        <v>0</v>
      </c>
      <c r="AG796" s="25">
        <v>0</v>
      </c>
      <c r="AH796" s="25">
        <v>0</v>
      </c>
      <c r="AI796" s="25">
        <v>0</v>
      </c>
      <c r="AJ796" s="25">
        <v>0</v>
      </c>
      <c r="AK796" s="25">
        <v>0</v>
      </c>
      <c r="AL796" s="25">
        <v>0</v>
      </c>
      <c r="AM796" s="95">
        <v>0</v>
      </c>
      <c r="AN796" s="95" t="e">
        <f ca="1">IF(MengeInEEGSummieren(M796),AM796,0)</f>
        <v>#NAME?</v>
      </c>
      <c r="AO796" s="95">
        <f t="shared" si="78"/>
        <v>0</v>
      </c>
      <c r="AP796" s="95">
        <f t="shared" si="79"/>
        <v>0</v>
      </c>
      <c r="AS796">
        <v>0</v>
      </c>
      <c r="AT796">
        <v>0</v>
      </c>
      <c r="AU796" t="e">
        <f t="shared" ca="1" si="80"/>
        <v>#NAME?</v>
      </c>
    </row>
    <row r="797" spans="1:47" x14ac:dyDescent="0.15">
      <c r="A797" s="21" t="s">
        <v>1249</v>
      </c>
      <c r="B797" s="22" t="s">
        <v>17</v>
      </c>
      <c r="C797" s="42">
        <v>2002</v>
      </c>
      <c r="D797" s="22" t="s">
        <v>1019</v>
      </c>
      <c r="E797" s="22"/>
      <c r="F797" s="23">
        <v>24.61</v>
      </c>
      <c r="G797" s="23">
        <v>24.61</v>
      </c>
      <c r="H797" s="24">
        <f t="shared" si="75"/>
        <v>0</v>
      </c>
      <c r="I797" s="153">
        <v>0</v>
      </c>
      <c r="J797" s="24">
        <f t="shared" si="76"/>
        <v>0</v>
      </c>
      <c r="K797" s="25">
        <f t="shared" si="77"/>
        <v>0</v>
      </c>
      <c r="L797">
        <v>0</v>
      </c>
      <c r="M797">
        <v>32964608</v>
      </c>
      <c r="N797">
        <v>42065747</v>
      </c>
      <c r="O797" s="52">
        <v>0</v>
      </c>
      <c r="P797" s="52">
        <v>0</v>
      </c>
      <c r="Q797" s="52">
        <v>0</v>
      </c>
      <c r="R797" s="52">
        <v>0</v>
      </c>
      <c r="S797" s="52">
        <v>0</v>
      </c>
      <c r="T797" s="52">
        <v>0</v>
      </c>
      <c r="U797" s="52">
        <v>0</v>
      </c>
      <c r="V797" s="52">
        <v>0</v>
      </c>
      <c r="W797" s="52">
        <v>0</v>
      </c>
      <c r="X797" s="52">
        <v>0</v>
      </c>
      <c r="Y797" s="52">
        <v>0</v>
      </c>
      <c r="Z797" s="52">
        <v>0</v>
      </c>
      <c r="AA797" s="25">
        <v>0</v>
      </c>
      <c r="AB797" s="25">
        <v>0</v>
      </c>
      <c r="AC797" s="25">
        <v>0</v>
      </c>
      <c r="AD797" s="25">
        <v>0</v>
      </c>
      <c r="AE797" s="25">
        <v>0</v>
      </c>
      <c r="AF797" s="25">
        <v>0</v>
      </c>
      <c r="AG797" s="25">
        <v>0</v>
      </c>
      <c r="AH797" s="25">
        <v>0</v>
      </c>
      <c r="AI797" s="25">
        <v>0</v>
      </c>
      <c r="AJ797" s="25">
        <v>0</v>
      </c>
      <c r="AK797" s="25">
        <v>0</v>
      </c>
      <c r="AL797" s="25">
        <v>0</v>
      </c>
      <c r="AM797" s="95">
        <v>0</v>
      </c>
      <c r="AN797" s="95" t="e">
        <f ca="1">IF(MengeInEEGSummieren(M797),AM797,0)</f>
        <v>#NAME?</v>
      </c>
      <c r="AO797" s="95">
        <f t="shared" si="78"/>
        <v>0</v>
      </c>
      <c r="AP797" s="95">
        <f t="shared" si="79"/>
        <v>0</v>
      </c>
      <c r="AS797">
        <v>0</v>
      </c>
      <c r="AT797">
        <v>0</v>
      </c>
      <c r="AU797" t="e">
        <f t="shared" ca="1" si="80"/>
        <v>#NAME?</v>
      </c>
    </row>
    <row r="798" spans="1:47" x14ac:dyDescent="0.15">
      <c r="A798" s="21" t="s">
        <v>1250</v>
      </c>
      <c r="B798" s="22" t="s">
        <v>17</v>
      </c>
      <c r="C798" s="42">
        <v>2002</v>
      </c>
      <c r="D798" s="22" t="s">
        <v>1021</v>
      </c>
      <c r="E798" s="22"/>
      <c r="F798" s="23">
        <v>25.61</v>
      </c>
      <c r="G798" s="23">
        <v>25.61</v>
      </c>
      <c r="H798" s="24">
        <f t="shared" si="75"/>
        <v>0</v>
      </c>
      <c r="I798" s="153">
        <v>0</v>
      </c>
      <c r="J798" s="24">
        <f t="shared" si="76"/>
        <v>0</v>
      </c>
      <c r="K798" s="25">
        <f t="shared" si="77"/>
        <v>0</v>
      </c>
      <c r="L798">
        <v>0</v>
      </c>
      <c r="M798">
        <v>32964608</v>
      </c>
      <c r="N798">
        <v>42065747</v>
      </c>
      <c r="O798" s="52">
        <v>0</v>
      </c>
      <c r="P798" s="52">
        <v>0</v>
      </c>
      <c r="Q798" s="52">
        <v>0</v>
      </c>
      <c r="R798" s="52">
        <v>0</v>
      </c>
      <c r="S798" s="52">
        <v>0</v>
      </c>
      <c r="T798" s="52">
        <v>0</v>
      </c>
      <c r="U798" s="52">
        <v>0</v>
      </c>
      <c r="V798" s="52">
        <v>0</v>
      </c>
      <c r="W798" s="52">
        <v>0</v>
      </c>
      <c r="X798" s="52">
        <v>0</v>
      </c>
      <c r="Y798" s="52">
        <v>0</v>
      </c>
      <c r="Z798" s="52">
        <v>0</v>
      </c>
      <c r="AA798" s="25">
        <v>0</v>
      </c>
      <c r="AB798" s="25">
        <v>0</v>
      </c>
      <c r="AC798" s="25">
        <v>0</v>
      </c>
      <c r="AD798" s="25">
        <v>0</v>
      </c>
      <c r="AE798" s="25">
        <v>0</v>
      </c>
      <c r="AF798" s="25">
        <v>0</v>
      </c>
      <c r="AG798" s="25">
        <v>0</v>
      </c>
      <c r="AH798" s="25">
        <v>0</v>
      </c>
      <c r="AI798" s="25">
        <v>0</v>
      </c>
      <c r="AJ798" s="25">
        <v>0</v>
      </c>
      <c r="AK798" s="25">
        <v>0</v>
      </c>
      <c r="AL798" s="25">
        <v>0</v>
      </c>
      <c r="AM798" s="95">
        <v>0</v>
      </c>
      <c r="AN798" s="95" t="e">
        <f ca="1">IF(MengeInEEGSummieren(M798),AM798,0)</f>
        <v>#NAME?</v>
      </c>
      <c r="AO798" s="95">
        <f t="shared" si="78"/>
        <v>0</v>
      </c>
      <c r="AP798" s="95">
        <f t="shared" si="79"/>
        <v>0</v>
      </c>
      <c r="AS798">
        <v>0</v>
      </c>
      <c r="AT798">
        <v>0</v>
      </c>
      <c r="AU798" t="e">
        <f t="shared" ca="1" si="80"/>
        <v>#NAME?</v>
      </c>
    </row>
    <row r="799" spans="1:47" x14ac:dyDescent="0.15">
      <c r="A799" s="21" t="s">
        <v>1251</v>
      </c>
      <c r="B799" s="22" t="s">
        <v>17</v>
      </c>
      <c r="C799" s="42">
        <v>2002</v>
      </c>
      <c r="D799" s="22" t="s">
        <v>1023</v>
      </c>
      <c r="E799" s="22"/>
      <c r="F799" s="23">
        <v>26.61</v>
      </c>
      <c r="G799" s="23">
        <v>26.61</v>
      </c>
      <c r="H799" s="24">
        <f t="shared" si="75"/>
        <v>0</v>
      </c>
      <c r="I799" s="153">
        <v>0</v>
      </c>
      <c r="J799" s="24">
        <f t="shared" si="76"/>
        <v>0</v>
      </c>
      <c r="K799" s="25">
        <f t="shared" si="77"/>
        <v>0</v>
      </c>
      <c r="L799">
        <v>0</v>
      </c>
      <c r="M799">
        <v>32964608</v>
      </c>
      <c r="N799">
        <v>42065747</v>
      </c>
      <c r="O799" s="52">
        <v>0</v>
      </c>
      <c r="P799" s="52">
        <v>0</v>
      </c>
      <c r="Q799" s="52">
        <v>0</v>
      </c>
      <c r="R799" s="52">
        <v>0</v>
      </c>
      <c r="S799" s="52">
        <v>0</v>
      </c>
      <c r="T799" s="52">
        <v>0</v>
      </c>
      <c r="U799" s="52">
        <v>0</v>
      </c>
      <c r="V799" s="52">
        <v>0</v>
      </c>
      <c r="W799" s="52">
        <v>0</v>
      </c>
      <c r="X799" s="52">
        <v>0</v>
      </c>
      <c r="Y799" s="52">
        <v>0</v>
      </c>
      <c r="Z799" s="52">
        <v>0</v>
      </c>
      <c r="AA799" s="25">
        <v>0</v>
      </c>
      <c r="AB799" s="25">
        <v>0</v>
      </c>
      <c r="AC799" s="25">
        <v>0</v>
      </c>
      <c r="AD799" s="25">
        <v>0</v>
      </c>
      <c r="AE799" s="25">
        <v>0</v>
      </c>
      <c r="AF799" s="25">
        <v>0</v>
      </c>
      <c r="AG799" s="25">
        <v>0</v>
      </c>
      <c r="AH799" s="25">
        <v>0</v>
      </c>
      <c r="AI799" s="25">
        <v>0</v>
      </c>
      <c r="AJ799" s="25">
        <v>0</v>
      </c>
      <c r="AK799" s="25">
        <v>0</v>
      </c>
      <c r="AL799" s="25">
        <v>0</v>
      </c>
      <c r="AM799" s="95">
        <v>0</v>
      </c>
      <c r="AN799" s="95" t="e">
        <f ca="1">IF(MengeInEEGSummieren(M799),AM799,0)</f>
        <v>#NAME?</v>
      </c>
      <c r="AO799" s="95">
        <f t="shared" si="78"/>
        <v>0</v>
      </c>
      <c r="AP799" s="95">
        <f t="shared" si="79"/>
        <v>0</v>
      </c>
      <c r="AS799">
        <v>0</v>
      </c>
      <c r="AT799">
        <v>0</v>
      </c>
      <c r="AU799" t="e">
        <f t="shared" ca="1" si="80"/>
        <v>#NAME?</v>
      </c>
    </row>
    <row r="800" spans="1:47" x14ac:dyDescent="0.15">
      <c r="A800" s="21" t="s">
        <v>1252</v>
      </c>
      <c r="B800" s="22" t="s">
        <v>17</v>
      </c>
      <c r="C800" s="42">
        <v>2002</v>
      </c>
      <c r="D800" s="22" t="s">
        <v>1025</v>
      </c>
      <c r="E800" s="22"/>
      <c r="F800" s="23">
        <v>27.61</v>
      </c>
      <c r="G800" s="23">
        <v>27.61</v>
      </c>
      <c r="H800" s="24">
        <f t="shared" si="75"/>
        <v>0</v>
      </c>
      <c r="I800" s="153">
        <v>0</v>
      </c>
      <c r="J800" s="24">
        <f t="shared" si="76"/>
        <v>0</v>
      </c>
      <c r="K800" s="25">
        <f t="shared" si="77"/>
        <v>0</v>
      </c>
      <c r="L800">
        <v>0</v>
      </c>
      <c r="M800">
        <v>32964608</v>
      </c>
      <c r="N800">
        <v>42065747</v>
      </c>
      <c r="O800" s="52">
        <v>0</v>
      </c>
      <c r="P800" s="52">
        <v>0</v>
      </c>
      <c r="Q800" s="52">
        <v>0</v>
      </c>
      <c r="R800" s="52">
        <v>0</v>
      </c>
      <c r="S800" s="52">
        <v>0</v>
      </c>
      <c r="T800" s="52">
        <v>0</v>
      </c>
      <c r="U800" s="52">
        <v>0</v>
      </c>
      <c r="V800" s="52">
        <v>0</v>
      </c>
      <c r="W800" s="52">
        <v>0</v>
      </c>
      <c r="X800" s="52">
        <v>0</v>
      </c>
      <c r="Y800" s="52">
        <v>0</v>
      </c>
      <c r="Z800" s="52">
        <v>0</v>
      </c>
      <c r="AA800" s="25">
        <v>0</v>
      </c>
      <c r="AB800" s="25">
        <v>0</v>
      </c>
      <c r="AC800" s="25">
        <v>0</v>
      </c>
      <c r="AD800" s="25">
        <v>0</v>
      </c>
      <c r="AE800" s="25">
        <v>0</v>
      </c>
      <c r="AF800" s="25">
        <v>0</v>
      </c>
      <c r="AG800" s="25">
        <v>0</v>
      </c>
      <c r="AH800" s="25">
        <v>0</v>
      </c>
      <c r="AI800" s="25">
        <v>0</v>
      </c>
      <c r="AJ800" s="25">
        <v>0</v>
      </c>
      <c r="AK800" s="25">
        <v>0</v>
      </c>
      <c r="AL800" s="25">
        <v>0</v>
      </c>
      <c r="AM800" s="95">
        <v>0</v>
      </c>
      <c r="AN800" s="95" t="e">
        <f ca="1">IF(MengeInEEGSummieren(M800),AM800,0)</f>
        <v>#NAME?</v>
      </c>
      <c r="AO800" s="95">
        <f t="shared" si="78"/>
        <v>0</v>
      </c>
      <c r="AP800" s="95">
        <f t="shared" si="79"/>
        <v>0</v>
      </c>
      <c r="AS800">
        <v>0</v>
      </c>
      <c r="AT800">
        <v>0</v>
      </c>
      <c r="AU800" t="e">
        <f t="shared" ca="1" si="80"/>
        <v>#NAME?</v>
      </c>
    </row>
    <row r="801" spans="1:47" x14ac:dyDescent="0.15">
      <c r="A801" s="21" t="s">
        <v>1253</v>
      </c>
      <c r="B801" s="22" t="s">
        <v>17</v>
      </c>
      <c r="C801" s="42">
        <v>2002</v>
      </c>
      <c r="D801" s="22" t="s">
        <v>1027</v>
      </c>
      <c r="E801" s="22"/>
      <c r="F801" s="23">
        <v>28.61</v>
      </c>
      <c r="G801" s="23">
        <v>28.61</v>
      </c>
      <c r="H801" s="24">
        <f t="shared" si="75"/>
        <v>0</v>
      </c>
      <c r="I801" s="153">
        <v>0</v>
      </c>
      <c r="J801" s="24">
        <f t="shared" si="76"/>
        <v>0</v>
      </c>
      <c r="K801" s="25">
        <f t="shared" si="77"/>
        <v>0</v>
      </c>
      <c r="L801">
        <v>0</v>
      </c>
      <c r="M801">
        <v>32964608</v>
      </c>
      <c r="N801">
        <v>42065747</v>
      </c>
      <c r="O801" s="52">
        <v>0</v>
      </c>
      <c r="P801" s="52">
        <v>0</v>
      </c>
      <c r="Q801" s="52">
        <v>0</v>
      </c>
      <c r="R801" s="52">
        <v>0</v>
      </c>
      <c r="S801" s="52">
        <v>0</v>
      </c>
      <c r="T801" s="52">
        <v>0</v>
      </c>
      <c r="U801" s="52">
        <v>0</v>
      </c>
      <c r="V801" s="52">
        <v>0</v>
      </c>
      <c r="W801" s="52">
        <v>0</v>
      </c>
      <c r="X801" s="52">
        <v>0</v>
      </c>
      <c r="Y801" s="52">
        <v>0</v>
      </c>
      <c r="Z801" s="52">
        <v>0</v>
      </c>
      <c r="AA801" s="25">
        <v>0</v>
      </c>
      <c r="AB801" s="25">
        <v>0</v>
      </c>
      <c r="AC801" s="25">
        <v>0</v>
      </c>
      <c r="AD801" s="25">
        <v>0</v>
      </c>
      <c r="AE801" s="25">
        <v>0</v>
      </c>
      <c r="AF801" s="25">
        <v>0</v>
      </c>
      <c r="AG801" s="25">
        <v>0</v>
      </c>
      <c r="AH801" s="25">
        <v>0</v>
      </c>
      <c r="AI801" s="25">
        <v>0</v>
      </c>
      <c r="AJ801" s="25">
        <v>0</v>
      </c>
      <c r="AK801" s="25">
        <v>0</v>
      </c>
      <c r="AL801" s="25">
        <v>0</v>
      </c>
      <c r="AM801" s="95">
        <v>0</v>
      </c>
      <c r="AN801" s="95" t="e">
        <f ca="1">IF(MengeInEEGSummieren(M801),AM801,0)</f>
        <v>#NAME?</v>
      </c>
      <c r="AO801" s="95">
        <f t="shared" si="78"/>
        <v>0</v>
      </c>
      <c r="AP801" s="95">
        <f t="shared" si="79"/>
        <v>0</v>
      </c>
      <c r="AS801">
        <v>0</v>
      </c>
      <c r="AT801">
        <v>0</v>
      </c>
      <c r="AU801" t="e">
        <f t="shared" ca="1" si="80"/>
        <v>#NAME?</v>
      </c>
    </row>
    <row r="802" spans="1:47" x14ac:dyDescent="0.15">
      <c r="A802" s="21" t="s">
        <v>1254</v>
      </c>
      <c r="B802" s="22" t="s">
        <v>17</v>
      </c>
      <c r="C802" s="42">
        <v>2002</v>
      </c>
      <c r="D802" s="22" t="s">
        <v>1029</v>
      </c>
      <c r="E802" s="22"/>
      <c r="F802" s="23">
        <v>16.04</v>
      </c>
      <c r="G802" s="23">
        <v>16.04</v>
      </c>
      <c r="H802" s="24">
        <f t="shared" si="75"/>
        <v>0</v>
      </c>
      <c r="I802" s="153">
        <v>0</v>
      </c>
      <c r="J802" s="24">
        <f t="shared" si="76"/>
        <v>0</v>
      </c>
      <c r="K802" s="25">
        <f t="shared" si="77"/>
        <v>0</v>
      </c>
      <c r="L802">
        <v>0</v>
      </c>
      <c r="M802">
        <v>32964608</v>
      </c>
      <c r="N802">
        <v>42065747</v>
      </c>
      <c r="O802" s="52">
        <v>0</v>
      </c>
      <c r="P802" s="52">
        <v>0</v>
      </c>
      <c r="Q802" s="52">
        <v>0</v>
      </c>
      <c r="R802" s="52">
        <v>0</v>
      </c>
      <c r="S802" s="52">
        <v>0</v>
      </c>
      <c r="T802" s="52">
        <v>0</v>
      </c>
      <c r="U802" s="52">
        <v>0</v>
      </c>
      <c r="V802" s="52">
        <v>0</v>
      </c>
      <c r="W802" s="52">
        <v>0</v>
      </c>
      <c r="X802" s="52">
        <v>0</v>
      </c>
      <c r="Y802" s="52">
        <v>0</v>
      </c>
      <c r="Z802" s="52">
        <v>0</v>
      </c>
      <c r="AA802" s="25">
        <v>0</v>
      </c>
      <c r="AB802" s="25">
        <v>0</v>
      </c>
      <c r="AC802" s="25">
        <v>0</v>
      </c>
      <c r="AD802" s="25">
        <v>0</v>
      </c>
      <c r="AE802" s="25">
        <v>0</v>
      </c>
      <c r="AF802" s="25">
        <v>0</v>
      </c>
      <c r="AG802" s="25">
        <v>0</v>
      </c>
      <c r="AH802" s="25">
        <v>0</v>
      </c>
      <c r="AI802" s="25">
        <v>0</v>
      </c>
      <c r="AJ802" s="25">
        <v>0</v>
      </c>
      <c r="AK802" s="25">
        <v>0</v>
      </c>
      <c r="AL802" s="25">
        <v>0</v>
      </c>
      <c r="AM802" s="95">
        <v>0</v>
      </c>
      <c r="AN802" s="95" t="e">
        <f ca="1">IF(MengeInEEGSummieren(M802),AM802,0)</f>
        <v>#NAME?</v>
      </c>
      <c r="AO802" s="95">
        <f t="shared" si="78"/>
        <v>0</v>
      </c>
      <c r="AP802" s="95">
        <f t="shared" si="79"/>
        <v>0</v>
      </c>
      <c r="AS802">
        <v>0</v>
      </c>
      <c r="AT802">
        <v>0</v>
      </c>
      <c r="AU802" t="e">
        <f t="shared" ca="1" si="80"/>
        <v>#NAME?</v>
      </c>
    </row>
    <row r="803" spans="1:47" x14ac:dyDescent="0.15">
      <c r="A803" s="21" t="s">
        <v>1255</v>
      </c>
      <c r="B803" s="22" t="s">
        <v>17</v>
      </c>
      <c r="C803" s="42">
        <v>2002</v>
      </c>
      <c r="D803" s="22" t="s">
        <v>1031</v>
      </c>
      <c r="E803" s="22"/>
      <c r="F803" s="23">
        <v>14.54</v>
      </c>
      <c r="G803" s="23">
        <v>14.54</v>
      </c>
      <c r="H803" s="24">
        <f t="shared" si="75"/>
        <v>0</v>
      </c>
      <c r="I803" s="153">
        <v>0</v>
      </c>
      <c r="J803" s="24">
        <f t="shared" si="76"/>
        <v>0</v>
      </c>
      <c r="K803" s="25">
        <f t="shared" si="77"/>
        <v>0</v>
      </c>
      <c r="L803">
        <v>0</v>
      </c>
      <c r="M803">
        <v>32964608</v>
      </c>
      <c r="N803">
        <v>42065747</v>
      </c>
      <c r="O803" s="52">
        <v>0</v>
      </c>
      <c r="P803" s="52">
        <v>0</v>
      </c>
      <c r="Q803" s="52">
        <v>0</v>
      </c>
      <c r="R803" s="52">
        <v>0</v>
      </c>
      <c r="S803" s="52">
        <v>0</v>
      </c>
      <c r="T803" s="52">
        <v>0</v>
      </c>
      <c r="U803" s="52">
        <v>0</v>
      </c>
      <c r="V803" s="52">
        <v>0</v>
      </c>
      <c r="W803" s="52">
        <v>0</v>
      </c>
      <c r="X803" s="52">
        <v>0</v>
      </c>
      <c r="Y803" s="52">
        <v>0</v>
      </c>
      <c r="Z803" s="52">
        <v>0</v>
      </c>
      <c r="AA803" s="25">
        <v>0</v>
      </c>
      <c r="AB803" s="25">
        <v>0</v>
      </c>
      <c r="AC803" s="25">
        <v>0</v>
      </c>
      <c r="AD803" s="25">
        <v>0</v>
      </c>
      <c r="AE803" s="25">
        <v>0</v>
      </c>
      <c r="AF803" s="25">
        <v>0</v>
      </c>
      <c r="AG803" s="25">
        <v>0</v>
      </c>
      <c r="AH803" s="25">
        <v>0</v>
      </c>
      <c r="AI803" s="25">
        <v>0</v>
      </c>
      <c r="AJ803" s="25">
        <v>0</v>
      </c>
      <c r="AK803" s="25">
        <v>0</v>
      </c>
      <c r="AL803" s="25">
        <v>0</v>
      </c>
      <c r="AM803" s="95">
        <v>0</v>
      </c>
      <c r="AN803" s="95" t="e">
        <f ca="1">IF(MengeInEEGSummieren(M803),AM803,0)</f>
        <v>#NAME?</v>
      </c>
      <c r="AO803" s="95">
        <f t="shared" si="78"/>
        <v>0</v>
      </c>
      <c r="AP803" s="95">
        <f t="shared" si="79"/>
        <v>0</v>
      </c>
      <c r="AS803">
        <v>0</v>
      </c>
      <c r="AT803">
        <v>0</v>
      </c>
      <c r="AU803" t="e">
        <f t="shared" ca="1" si="80"/>
        <v>#NAME?</v>
      </c>
    </row>
    <row r="804" spans="1:47" x14ac:dyDescent="0.15">
      <c r="A804" s="21" t="s">
        <v>1256</v>
      </c>
      <c r="B804" s="22" t="s">
        <v>17</v>
      </c>
      <c r="C804" s="42">
        <v>2002</v>
      </c>
      <c r="D804" s="22" t="s">
        <v>1033</v>
      </c>
      <c r="E804" s="22"/>
      <c r="F804" s="23">
        <v>12.04</v>
      </c>
      <c r="G804" s="23">
        <v>12.04</v>
      </c>
      <c r="H804" s="24">
        <f t="shared" si="75"/>
        <v>0</v>
      </c>
      <c r="I804" s="153">
        <v>0</v>
      </c>
      <c r="J804" s="24">
        <f t="shared" si="76"/>
        <v>0</v>
      </c>
      <c r="K804" s="25">
        <f t="shared" si="77"/>
        <v>0</v>
      </c>
      <c r="L804">
        <v>0</v>
      </c>
      <c r="M804">
        <v>32964608</v>
      </c>
      <c r="N804">
        <v>42065747</v>
      </c>
      <c r="O804" s="52">
        <v>0</v>
      </c>
      <c r="P804" s="52">
        <v>0</v>
      </c>
      <c r="Q804" s="52">
        <v>0</v>
      </c>
      <c r="R804" s="52">
        <v>0</v>
      </c>
      <c r="S804" s="52">
        <v>0</v>
      </c>
      <c r="T804" s="52">
        <v>0</v>
      </c>
      <c r="U804" s="52">
        <v>0</v>
      </c>
      <c r="V804" s="52">
        <v>0</v>
      </c>
      <c r="W804" s="52">
        <v>0</v>
      </c>
      <c r="X804" s="52">
        <v>0</v>
      </c>
      <c r="Y804" s="52">
        <v>0</v>
      </c>
      <c r="Z804" s="52">
        <v>0</v>
      </c>
      <c r="AA804" s="25">
        <v>0</v>
      </c>
      <c r="AB804" s="25">
        <v>0</v>
      </c>
      <c r="AC804" s="25">
        <v>0</v>
      </c>
      <c r="AD804" s="25">
        <v>0</v>
      </c>
      <c r="AE804" s="25">
        <v>0</v>
      </c>
      <c r="AF804" s="25">
        <v>0</v>
      </c>
      <c r="AG804" s="25">
        <v>0</v>
      </c>
      <c r="AH804" s="25">
        <v>0</v>
      </c>
      <c r="AI804" s="25">
        <v>0</v>
      </c>
      <c r="AJ804" s="25">
        <v>0</v>
      </c>
      <c r="AK804" s="25">
        <v>0</v>
      </c>
      <c r="AL804" s="25">
        <v>0</v>
      </c>
      <c r="AM804" s="95">
        <v>0</v>
      </c>
      <c r="AN804" s="95" t="e">
        <f ca="1">IF(MengeInEEGSummieren(M804),AM804,0)</f>
        <v>#NAME?</v>
      </c>
      <c r="AO804" s="95">
        <f t="shared" si="78"/>
        <v>0</v>
      </c>
      <c r="AP804" s="95">
        <f t="shared" si="79"/>
        <v>0</v>
      </c>
      <c r="AS804">
        <v>0</v>
      </c>
      <c r="AT804">
        <v>0</v>
      </c>
      <c r="AU804" t="e">
        <f t="shared" ca="1" si="80"/>
        <v>#NAME?</v>
      </c>
    </row>
    <row r="805" spans="1:47" x14ac:dyDescent="0.15">
      <c r="A805" s="21" t="s">
        <v>1257</v>
      </c>
      <c r="B805" s="22" t="s">
        <v>17</v>
      </c>
      <c r="C805" s="42">
        <v>2002</v>
      </c>
      <c r="D805" s="22" t="s">
        <v>1035</v>
      </c>
      <c r="E805" s="22"/>
      <c r="F805" s="23">
        <v>11.54</v>
      </c>
      <c r="G805" s="23">
        <v>11.54</v>
      </c>
      <c r="H805" s="24">
        <f t="shared" si="75"/>
        <v>0</v>
      </c>
      <c r="I805" s="153">
        <v>0</v>
      </c>
      <c r="J805" s="24">
        <f t="shared" si="76"/>
        <v>0</v>
      </c>
      <c r="K805" s="25">
        <f t="shared" si="77"/>
        <v>0</v>
      </c>
      <c r="L805">
        <v>0</v>
      </c>
      <c r="M805">
        <v>32964608</v>
      </c>
      <c r="N805">
        <v>42065747</v>
      </c>
      <c r="O805" s="52">
        <v>0</v>
      </c>
      <c r="P805" s="52">
        <v>0</v>
      </c>
      <c r="Q805" s="52">
        <v>0</v>
      </c>
      <c r="R805" s="52">
        <v>0</v>
      </c>
      <c r="S805" s="52">
        <v>0</v>
      </c>
      <c r="T805" s="52">
        <v>0</v>
      </c>
      <c r="U805" s="52">
        <v>0</v>
      </c>
      <c r="V805" s="52">
        <v>0</v>
      </c>
      <c r="W805" s="52">
        <v>0</v>
      </c>
      <c r="X805" s="52">
        <v>0</v>
      </c>
      <c r="Y805" s="52">
        <v>0</v>
      </c>
      <c r="Z805" s="52">
        <v>0</v>
      </c>
      <c r="AA805" s="25">
        <v>0</v>
      </c>
      <c r="AB805" s="25">
        <v>0</v>
      </c>
      <c r="AC805" s="25">
        <v>0</v>
      </c>
      <c r="AD805" s="25">
        <v>0</v>
      </c>
      <c r="AE805" s="25">
        <v>0</v>
      </c>
      <c r="AF805" s="25">
        <v>0</v>
      </c>
      <c r="AG805" s="25">
        <v>0</v>
      </c>
      <c r="AH805" s="25">
        <v>0</v>
      </c>
      <c r="AI805" s="25">
        <v>0</v>
      </c>
      <c r="AJ805" s="25">
        <v>0</v>
      </c>
      <c r="AK805" s="25">
        <v>0</v>
      </c>
      <c r="AL805" s="25">
        <v>0</v>
      </c>
      <c r="AM805" s="95">
        <v>0</v>
      </c>
      <c r="AN805" s="95" t="e">
        <f ca="1">IF(MengeInEEGSummieren(M805),AM805,0)</f>
        <v>#NAME?</v>
      </c>
      <c r="AO805" s="95">
        <f t="shared" si="78"/>
        <v>0</v>
      </c>
      <c r="AP805" s="95">
        <f t="shared" si="79"/>
        <v>0</v>
      </c>
      <c r="AS805">
        <v>0</v>
      </c>
      <c r="AT805">
        <v>0</v>
      </c>
      <c r="AU805" t="e">
        <f t="shared" ca="1" si="80"/>
        <v>#NAME?</v>
      </c>
    </row>
    <row r="806" spans="1:47" x14ac:dyDescent="0.15">
      <c r="A806" s="21" t="s">
        <v>1258</v>
      </c>
      <c r="B806" s="22" t="s">
        <v>17</v>
      </c>
      <c r="C806" s="42">
        <v>2002</v>
      </c>
      <c r="D806" s="22" t="s">
        <v>1037</v>
      </c>
      <c r="E806" s="22"/>
      <c r="F806" s="23">
        <v>9.94</v>
      </c>
      <c r="G806" s="23">
        <v>9.94</v>
      </c>
      <c r="H806" s="24">
        <f t="shared" si="75"/>
        <v>0</v>
      </c>
      <c r="I806" s="153">
        <v>0</v>
      </c>
      <c r="J806" s="24">
        <f t="shared" si="76"/>
        <v>0</v>
      </c>
      <c r="K806" s="25">
        <f t="shared" si="77"/>
        <v>0</v>
      </c>
      <c r="L806">
        <v>0</v>
      </c>
      <c r="M806">
        <v>32964608</v>
      </c>
      <c r="N806">
        <v>42065747</v>
      </c>
      <c r="O806" s="52">
        <v>0</v>
      </c>
      <c r="P806" s="52">
        <v>0</v>
      </c>
      <c r="Q806" s="52">
        <v>0</v>
      </c>
      <c r="R806" s="52">
        <v>0</v>
      </c>
      <c r="S806" s="52">
        <v>0</v>
      </c>
      <c r="T806" s="52">
        <v>0</v>
      </c>
      <c r="U806" s="52">
        <v>0</v>
      </c>
      <c r="V806" s="52">
        <v>0</v>
      </c>
      <c r="W806" s="52">
        <v>0</v>
      </c>
      <c r="X806" s="52">
        <v>0</v>
      </c>
      <c r="Y806" s="52">
        <v>0</v>
      </c>
      <c r="Z806" s="52">
        <v>0</v>
      </c>
      <c r="AA806" s="25">
        <v>0</v>
      </c>
      <c r="AB806" s="25">
        <v>0</v>
      </c>
      <c r="AC806" s="25">
        <v>0</v>
      </c>
      <c r="AD806" s="25">
        <v>0</v>
      </c>
      <c r="AE806" s="25">
        <v>0</v>
      </c>
      <c r="AF806" s="25">
        <v>0</v>
      </c>
      <c r="AG806" s="25">
        <v>0</v>
      </c>
      <c r="AH806" s="25">
        <v>0</v>
      </c>
      <c r="AI806" s="25">
        <v>0</v>
      </c>
      <c r="AJ806" s="25">
        <v>0</v>
      </c>
      <c r="AK806" s="25">
        <v>0</v>
      </c>
      <c r="AL806" s="25">
        <v>0</v>
      </c>
      <c r="AM806" s="95">
        <v>0</v>
      </c>
      <c r="AN806" s="95" t="e">
        <f ca="1">IF(MengeInEEGSummieren(M806),AM806,0)</f>
        <v>#NAME?</v>
      </c>
      <c r="AO806" s="95">
        <f t="shared" si="78"/>
        <v>0</v>
      </c>
      <c r="AP806" s="95">
        <f t="shared" si="79"/>
        <v>0</v>
      </c>
      <c r="AS806">
        <v>0</v>
      </c>
      <c r="AT806">
        <v>0</v>
      </c>
      <c r="AU806" t="e">
        <f t="shared" ca="1" si="80"/>
        <v>#NAME?</v>
      </c>
    </row>
    <row r="807" spans="1:47" x14ac:dyDescent="0.15">
      <c r="A807" s="21" t="s">
        <v>1259</v>
      </c>
      <c r="B807" s="22" t="s">
        <v>17</v>
      </c>
      <c r="C807" s="42">
        <v>2002</v>
      </c>
      <c r="D807" s="22" t="s">
        <v>1039</v>
      </c>
      <c r="E807" s="22"/>
      <c r="F807" s="23">
        <v>14.58</v>
      </c>
      <c r="G807" s="23">
        <v>14.58</v>
      </c>
      <c r="H807" s="24">
        <f t="shared" si="75"/>
        <v>0</v>
      </c>
      <c r="I807" s="153">
        <v>0</v>
      </c>
      <c r="J807" s="24">
        <f t="shared" si="76"/>
        <v>0</v>
      </c>
      <c r="K807" s="25">
        <f t="shared" si="77"/>
        <v>0</v>
      </c>
      <c r="L807">
        <v>0</v>
      </c>
      <c r="M807">
        <v>32964608</v>
      </c>
      <c r="N807">
        <v>42065747</v>
      </c>
      <c r="O807" s="52">
        <v>0</v>
      </c>
      <c r="P807" s="52">
        <v>0</v>
      </c>
      <c r="Q807" s="52">
        <v>0</v>
      </c>
      <c r="R807" s="52">
        <v>0</v>
      </c>
      <c r="S807" s="52">
        <v>0</v>
      </c>
      <c r="T807" s="52">
        <v>0</v>
      </c>
      <c r="U807" s="52">
        <v>0</v>
      </c>
      <c r="V807" s="52">
        <v>0</v>
      </c>
      <c r="W807" s="52">
        <v>0</v>
      </c>
      <c r="X807" s="52">
        <v>0</v>
      </c>
      <c r="Y807" s="52">
        <v>0</v>
      </c>
      <c r="Z807" s="52">
        <v>0</v>
      </c>
      <c r="AA807" s="25">
        <v>0</v>
      </c>
      <c r="AB807" s="25">
        <v>0</v>
      </c>
      <c r="AC807" s="25">
        <v>0</v>
      </c>
      <c r="AD807" s="25">
        <v>0</v>
      </c>
      <c r="AE807" s="25">
        <v>0</v>
      </c>
      <c r="AF807" s="25">
        <v>0</v>
      </c>
      <c r="AG807" s="25">
        <v>0</v>
      </c>
      <c r="AH807" s="25">
        <v>0</v>
      </c>
      <c r="AI807" s="25">
        <v>0</v>
      </c>
      <c r="AJ807" s="25">
        <v>0</v>
      </c>
      <c r="AK807" s="25">
        <v>0</v>
      </c>
      <c r="AL807" s="25">
        <v>0</v>
      </c>
      <c r="AM807" s="95">
        <v>0</v>
      </c>
      <c r="AN807" s="95" t="e">
        <f ca="1">IF(MengeInEEGSummieren(M807),AM807,0)</f>
        <v>#NAME?</v>
      </c>
      <c r="AO807" s="95">
        <f t="shared" si="78"/>
        <v>0</v>
      </c>
      <c r="AP807" s="95">
        <f t="shared" si="79"/>
        <v>0</v>
      </c>
      <c r="AS807">
        <v>0</v>
      </c>
      <c r="AT807">
        <v>0</v>
      </c>
      <c r="AU807" t="e">
        <f t="shared" ca="1" si="80"/>
        <v>#NAME?</v>
      </c>
    </row>
    <row r="808" spans="1:47" x14ac:dyDescent="0.15">
      <c r="A808" s="21" t="s">
        <v>1260</v>
      </c>
      <c r="B808" s="22" t="s">
        <v>17</v>
      </c>
      <c r="C808" s="42">
        <v>2002</v>
      </c>
      <c r="D808" s="22" t="s">
        <v>1041</v>
      </c>
      <c r="E808" s="22"/>
      <c r="F808" s="23">
        <v>15.58</v>
      </c>
      <c r="G808" s="23">
        <v>15.58</v>
      </c>
      <c r="H808" s="24">
        <f t="shared" si="75"/>
        <v>0</v>
      </c>
      <c r="I808" s="153">
        <v>0</v>
      </c>
      <c r="J808" s="24">
        <f t="shared" si="76"/>
        <v>0</v>
      </c>
      <c r="K808" s="25">
        <f t="shared" si="77"/>
        <v>0</v>
      </c>
      <c r="L808">
        <v>0</v>
      </c>
      <c r="M808">
        <v>32964608</v>
      </c>
      <c r="N808">
        <v>42065747</v>
      </c>
      <c r="O808" s="52">
        <v>0</v>
      </c>
      <c r="P808" s="52">
        <v>0</v>
      </c>
      <c r="Q808" s="52">
        <v>0</v>
      </c>
      <c r="R808" s="52">
        <v>0</v>
      </c>
      <c r="S808" s="52">
        <v>0</v>
      </c>
      <c r="T808" s="52">
        <v>0</v>
      </c>
      <c r="U808" s="52">
        <v>0</v>
      </c>
      <c r="V808" s="52">
        <v>0</v>
      </c>
      <c r="W808" s="52">
        <v>0</v>
      </c>
      <c r="X808" s="52">
        <v>0</v>
      </c>
      <c r="Y808" s="52">
        <v>0</v>
      </c>
      <c r="Z808" s="52">
        <v>0</v>
      </c>
      <c r="AA808" s="25">
        <v>0</v>
      </c>
      <c r="AB808" s="25">
        <v>0</v>
      </c>
      <c r="AC808" s="25">
        <v>0</v>
      </c>
      <c r="AD808" s="25">
        <v>0</v>
      </c>
      <c r="AE808" s="25">
        <v>0</v>
      </c>
      <c r="AF808" s="25">
        <v>0</v>
      </c>
      <c r="AG808" s="25">
        <v>0</v>
      </c>
      <c r="AH808" s="25">
        <v>0</v>
      </c>
      <c r="AI808" s="25">
        <v>0</v>
      </c>
      <c r="AJ808" s="25">
        <v>0</v>
      </c>
      <c r="AK808" s="25">
        <v>0</v>
      </c>
      <c r="AL808" s="25">
        <v>0</v>
      </c>
      <c r="AM808" s="95">
        <v>0</v>
      </c>
      <c r="AN808" s="95" t="e">
        <f ca="1">IF(MengeInEEGSummieren(M808),AM808,0)</f>
        <v>#NAME?</v>
      </c>
      <c r="AO808" s="95">
        <f t="shared" si="78"/>
        <v>0</v>
      </c>
      <c r="AP808" s="95">
        <f t="shared" si="79"/>
        <v>0</v>
      </c>
      <c r="AS808">
        <v>0</v>
      </c>
      <c r="AT808">
        <v>0</v>
      </c>
      <c r="AU808" t="e">
        <f t="shared" ca="1" si="80"/>
        <v>#NAME?</v>
      </c>
    </row>
    <row r="809" spans="1:47" x14ac:dyDescent="0.15">
      <c r="A809" s="21" t="s">
        <v>1261</v>
      </c>
      <c r="B809" s="22" t="s">
        <v>17</v>
      </c>
      <c r="C809" s="42">
        <v>2002</v>
      </c>
      <c r="D809" s="22" t="s">
        <v>1043</v>
      </c>
      <c r="E809" s="22"/>
      <c r="F809" s="23">
        <v>20.58</v>
      </c>
      <c r="G809" s="23">
        <v>20.58</v>
      </c>
      <c r="H809" s="24">
        <f t="shared" si="75"/>
        <v>0</v>
      </c>
      <c r="I809" s="153">
        <v>0</v>
      </c>
      <c r="J809" s="24">
        <f t="shared" si="76"/>
        <v>0</v>
      </c>
      <c r="K809" s="25">
        <f t="shared" si="77"/>
        <v>0</v>
      </c>
      <c r="L809">
        <v>0</v>
      </c>
      <c r="M809">
        <v>32964608</v>
      </c>
      <c r="N809">
        <v>42065747</v>
      </c>
      <c r="O809" s="52">
        <v>0</v>
      </c>
      <c r="P809" s="52">
        <v>0</v>
      </c>
      <c r="Q809" s="52">
        <v>0</v>
      </c>
      <c r="R809" s="52">
        <v>0</v>
      </c>
      <c r="S809" s="52">
        <v>0</v>
      </c>
      <c r="T809" s="52">
        <v>0</v>
      </c>
      <c r="U809" s="52">
        <v>0</v>
      </c>
      <c r="V809" s="52">
        <v>0</v>
      </c>
      <c r="W809" s="52">
        <v>0</v>
      </c>
      <c r="X809" s="52">
        <v>0</v>
      </c>
      <c r="Y809" s="52">
        <v>0</v>
      </c>
      <c r="Z809" s="52">
        <v>0</v>
      </c>
      <c r="AA809" s="25">
        <v>0</v>
      </c>
      <c r="AB809" s="25">
        <v>0</v>
      </c>
      <c r="AC809" s="25">
        <v>0</v>
      </c>
      <c r="AD809" s="25">
        <v>0</v>
      </c>
      <c r="AE809" s="25">
        <v>0</v>
      </c>
      <c r="AF809" s="25">
        <v>0</v>
      </c>
      <c r="AG809" s="25">
        <v>0</v>
      </c>
      <c r="AH809" s="25">
        <v>0</v>
      </c>
      <c r="AI809" s="25">
        <v>0</v>
      </c>
      <c r="AJ809" s="25">
        <v>0</v>
      </c>
      <c r="AK809" s="25">
        <v>0</v>
      </c>
      <c r="AL809" s="25">
        <v>0</v>
      </c>
      <c r="AM809" s="95">
        <v>0</v>
      </c>
      <c r="AN809" s="95" t="e">
        <f ca="1">IF(MengeInEEGSummieren(M809),AM809,0)</f>
        <v>#NAME?</v>
      </c>
      <c r="AO809" s="95">
        <f t="shared" si="78"/>
        <v>0</v>
      </c>
      <c r="AP809" s="95">
        <f t="shared" si="79"/>
        <v>0</v>
      </c>
      <c r="AS809">
        <v>0</v>
      </c>
      <c r="AT809">
        <v>0</v>
      </c>
      <c r="AU809" t="e">
        <f t="shared" ca="1" si="80"/>
        <v>#NAME?</v>
      </c>
    </row>
    <row r="810" spans="1:47" x14ac:dyDescent="0.15">
      <c r="A810" s="21" t="s">
        <v>1262</v>
      </c>
      <c r="B810" s="22" t="s">
        <v>17</v>
      </c>
      <c r="C810" s="42">
        <v>2002</v>
      </c>
      <c r="D810" s="22" t="s">
        <v>1045</v>
      </c>
      <c r="E810" s="22"/>
      <c r="F810" s="23">
        <v>21.58</v>
      </c>
      <c r="G810" s="23">
        <v>21.58</v>
      </c>
      <c r="H810" s="24">
        <f t="shared" si="75"/>
        <v>0</v>
      </c>
      <c r="I810" s="153">
        <v>0</v>
      </c>
      <c r="J810" s="24">
        <f t="shared" si="76"/>
        <v>0</v>
      </c>
      <c r="K810" s="25">
        <f t="shared" si="77"/>
        <v>0</v>
      </c>
      <c r="L810">
        <v>0</v>
      </c>
      <c r="M810">
        <v>32964608</v>
      </c>
      <c r="N810">
        <v>42065747</v>
      </c>
      <c r="O810" s="52">
        <v>0</v>
      </c>
      <c r="P810" s="52">
        <v>0</v>
      </c>
      <c r="Q810" s="52">
        <v>0</v>
      </c>
      <c r="R810" s="52">
        <v>0</v>
      </c>
      <c r="S810" s="52">
        <v>0</v>
      </c>
      <c r="T810" s="52">
        <v>0</v>
      </c>
      <c r="U810" s="52">
        <v>0</v>
      </c>
      <c r="V810" s="52">
        <v>0</v>
      </c>
      <c r="W810" s="52">
        <v>0</v>
      </c>
      <c r="X810" s="52">
        <v>0</v>
      </c>
      <c r="Y810" s="52">
        <v>0</v>
      </c>
      <c r="Z810" s="52">
        <v>0</v>
      </c>
      <c r="AA810" s="25">
        <v>0</v>
      </c>
      <c r="AB810" s="25">
        <v>0</v>
      </c>
      <c r="AC810" s="25">
        <v>0</v>
      </c>
      <c r="AD810" s="25">
        <v>0</v>
      </c>
      <c r="AE810" s="25">
        <v>0</v>
      </c>
      <c r="AF810" s="25">
        <v>0</v>
      </c>
      <c r="AG810" s="25">
        <v>0</v>
      </c>
      <c r="AH810" s="25">
        <v>0</v>
      </c>
      <c r="AI810" s="25">
        <v>0</v>
      </c>
      <c r="AJ810" s="25">
        <v>0</v>
      </c>
      <c r="AK810" s="25">
        <v>0</v>
      </c>
      <c r="AL810" s="25">
        <v>0</v>
      </c>
      <c r="AM810" s="95">
        <v>0</v>
      </c>
      <c r="AN810" s="95" t="e">
        <f ca="1">IF(MengeInEEGSummieren(M810),AM810,0)</f>
        <v>#NAME?</v>
      </c>
      <c r="AO810" s="95">
        <f t="shared" si="78"/>
        <v>0</v>
      </c>
      <c r="AP810" s="95">
        <f t="shared" si="79"/>
        <v>0</v>
      </c>
      <c r="AS810">
        <v>0</v>
      </c>
      <c r="AT810">
        <v>0</v>
      </c>
      <c r="AU810" t="e">
        <f t="shared" ca="1" si="80"/>
        <v>#NAME?</v>
      </c>
    </row>
    <row r="811" spans="1:47" x14ac:dyDescent="0.15">
      <c r="A811" s="21" t="s">
        <v>1263</v>
      </c>
      <c r="B811" s="22" t="s">
        <v>17</v>
      </c>
      <c r="C811" s="42">
        <v>2002</v>
      </c>
      <c r="D811" s="22" t="s">
        <v>1047</v>
      </c>
      <c r="E811" s="22"/>
      <c r="F811" s="23">
        <v>21.58</v>
      </c>
      <c r="G811" s="23">
        <v>21.58</v>
      </c>
      <c r="H811" s="24">
        <f t="shared" si="75"/>
        <v>0</v>
      </c>
      <c r="I811" s="153">
        <v>0</v>
      </c>
      <c r="J811" s="24">
        <f t="shared" si="76"/>
        <v>0</v>
      </c>
      <c r="K811" s="25">
        <f t="shared" si="77"/>
        <v>0</v>
      </c>
      <c r="L811">
        <v>0</v>
      </c>
      <c r="M811">
        <v>32964608</v>
      </c>
      <c r="N811">
        <v>42065747</v>
      </c>
      <c r="O811" s="52">
        <v>0</v>
      </c>
      <c r="P811" s="52">
        <v>0</v>
      </c>
      <c r="Q811" s="52">
        <v>0</v>
      </c>
      <c r="R811" s="52">
        <v>0</v>
      </c>
      <c r="S811" s="52">
        <v>0</v>
      </c>
      <c r="T811" s="52">
        <v>0</v>
      </c>
      <c r="U811" s="52">
        <v>0</v>
      </c>
      <c r="V811" s="52">
        <v>0</v>
      </c>
      <c r="W811" s="52">
        <v>0</v>
      </c>
      <c r="X811" s="52">
        <v>0</v>
      </c>
      <c r="Y811" s="52">
        <v>0</v>
      </c>
      <c r="Z811" s="52">
        <v>0</v>
      </c>
      <c r="AA811" s="25">
        <v>0</v>
      </c>
      <c r="AB811" s="25">
        <v>0</v>
      </c>
      <c r="AC811" s="25">
        <v>0</v>
      </c>
      <c r="AD811" s="25">
        <v>0</v>
      </c>
      <c r="AE811" s="25">
        <v>0</v>
      </c>
      <c r="AF811" s="25">
        <v>0</v>
      </c>
      <c r="AG811" s="25">
        <v>0</v>
      </c>
      <c r="AH811" s="25">
        <v>0</v>
      </c>
      <c r="AI811" s="25">
        <v>0</v>
      </c>
      <c r="AJ811" s="25">
        <v>0</v>
      </c>
      <c r="AK811" s="25">
        <v>0</v>
      </c>
      <c r="AL811" s="25">
        <v>0</v>
      </c>
      <c r="AM811" s="95">
        <v>0</v>
      </c>
      <c r="AN811" s="95" t="e">
        <f ca="1">IF(MengeInEEGSummieren(M811),AM811,0)</f>
        <v>#NAME?</v>
      </c>
      <c r="AO811" s="95">
        <f t="shared" si="78"/>
        <v>0</v>
      </c>
      <c r="AP811" s="95">
        <f t="shared" si="79"/>
        <v>0</v>
      </c>
      <c r="AS811">
        <v>0</v>
      </c>
      <c r="AT811">
        <v>0</v>
      </c>
      <c r="AU811" t="e">
        <f t="shared" ca="1" si="80"/>
        <v>#NAME?</v>
      </c>
    </row>
    <row r="812" spans="1:47" x14ac:dyDescent="0.15">
      <c r="A812" s="21" t="s">
        <v>1264</v>
      </c>
      <c r="B812" s="22" t="s">
        <v>17</v>
      </c>
      <c r="C812" s="42">
        <v>2002</v>
      </c>
      <c r="D812" s="22" t="s">
        <v>1049</v>
      </c>
      <c r="E812" s="22"/>
      <c r="F812" s="23">
        <v>22.58</v>
      </c>
      <c r="G812" s="23">
        <v>22.58</v>
      </c>
      <c r="H812" s="24">
        <f t="shared" si="75"/>
        <v>0</v>
      </c>
      <c r="I812" s="153">
        <v>0</v>
      </c>
      <c r="J812" s="24">
        <f t="shared" si="76"/>
        <v>0</v>
      </c>
      <c r="K812" s="25">
        <f t="shared" si="77"/>
        <v>0</v>
      </c>
      <c r="L812">
        <v>0</v>
      </c>
      <c r="M812">
        <v>32964608</v>
      </c>
      <c r="N812">
        <v>42065747</v>
      </c>
      <c r="O812" s="52">
        <v>0</v>
      </c>
      <c r="P812" s="52">
        <v>0</v>
      </c>
      <c r="Q812" s="52">
        <v>0</v>
      </c>
      <c r="R812" s="52">
        <v>0</v>
      </c>
      <c r="S812" s="52">
        <v>0</v>
      </c>
      <c r="T812" s="52">
        <v>0</v>
      </c>
      <c r="U812" s="52">
        <v>0</v>
      </c>
      <c r="V812" s="52">
        <v>0</v>
      </c>
      <c r="W812" s="52">
        <v>0</v>
      </c>
      <c r="X812" s="52">
        <v>0</v>
      </c>
      <c r="Y812" s="52">
        <v>0</v>
      </c>
      <c r="Z812" s="52">
        <v>0</v>
      </c>
      <c r="AA812" s="25">
        <v>0</v>
      </c>
      <c r="AB812" s="25">
        <v>0</v>
      </c>
      <c r="AC812" s="25">
        <v>0</v>
      </c>
      <c r="AD812" s="25">
        <v>0</v>
      </c>
      <c r="AE812" s="25">
        <v>0</v>
      </c>
      <c r="AF812" s="25">
        <v>0</v>
      </c>
      <c r="AG812" s="25">
        <v>0</v>
      </c>
      <c r="AH812" s="25">
        <v>0</v>
      </c>
      <c r="AI812" s="25">
        <v>0</v>
      </c>
      <c r="AJ812" s="25">
        <v>0</v>
      </c>
      <c r="AK812" s="25">
        <v>0</v>
      </c>
      <c r="AL812" s="25">
        <v>0</v>
      </c>
      <c r="AM812" s="95">
        <v>0</v>
      </c>
      <c r="AN812" s="95" t="e">
        <f ca="1">IF(MengeInEEGSummieren(M812),AM812,0)</f>
        <v>#NAME?</v>
      </c>
      <c r="AO812" s="95">
        <f t="shared" si="78"/>
        <v>0</v>
      </c>
      <c r="AP812" s="95">
        <f t="shared" si="79"/>
        <v>0</v>
      </c>
      <c r="AS812">
        <v>0</v>
      </c>
      <c r="AT812">
        <v>0</v>
      </c>
      <c r="AU812" t="e">
        <f t="shared" ca="1" si="80"/>
        <v>#NAME?</v>
      </c>
    </row>
    <row r="813" spans="1:47" x14ac:dyDescent="0.15">
      <c r="A813" s="21" t="s">
        <v>1265</v>
      </c>
      <c r="B813" s="22" t="s">
        <v>17</v>
      </c>
      <c r="C813" s="42">
        <v>2002</v>
      </c>
      <c r="D813" s="22" t="s">
        <v>1051</v>
      </c>
      <c r="E813" s="22"/>
      <c r="F813" s="23">
        <v>25.58</v>
      </c>
      <c r="G813" s="23">
        <v>25.58</v>
      </c>
      <c r="H813" s="24">
        <f t="shared" si="75"/>
        <v>0</v>
      </c>
      <c r="I813" s="153">
        <v>0</v>
      </c>
      <c r="J813" s="24">
        <f t="shared" si="76"/>
        <v>0</v>
      </c>
      <c r="K813" s="25">
        <f t="shared" si="77"/>
        <v>0</v>
      </c>
      <c r="L813">
        <v>0</v>
      </c>
      <c r="M813">
        <v>32964608</v>
      </c>
      <c r="N813">
        <v>42065747</v>
      </c>
      <c r="O813" s="52">
        <v>0</v>
      </c>
      <c r="P813" s="52">
        <v>0</v>
      </c>
      <c r="Q813" s="52">
        <v>0</v>
      </c>
      <c r="R813" s="52">
        <v>0</v>
      </c>
      <c r="S813" s="52">
        <v>0</v>
      </c>
      <c r="T813" s="52">
        <v>0</v>
      </c>
      <c r="U813" s="52">
        <v>0</v>
      </c>
      <c r="V813" s="52">
        <v>0</v>
      </c>
      <c r="W813" s="52">
        <v>0</v>
      </c>
      <c r="X813" s="52">
        <v>0</v>
      </c>
      <c r="Y813" s="52">
        <v>0</v>
      </c>
      <c r="Z813" s="52">
        <v>0</v>
      </c>
      <c r="AA813" s="25">
        <v>0</v>
      </c>
      <c r="AB813" s="25">
        <v>0</v>
      </c>
      <c r="AC813" s="25">
        <v>0</v>
      </c>
      <c r="AD813" s="25">
        <v>0</v>
      </c>
      <c r="AE813" s="25">
        <v>0</v>
      </c>
      <c r="AF813" s="25">
        <v>0</v>
      </c>
      <c r="AG813" s="25">
        <v>0</v>
      </c>
      <c r="AH813" s="25">
        <v>0</v>
      </c>
      <c r="AI813" s="25">
        <v>0</v>
      </c>
      <c r="AJ813" s="25">
        <v>0</v>
      </c>
      <c r="AK813" s="25">
        <v>0</v>
      </c>
      <c r="AL813" s="25">
        <v>0</v>
      </c>
      <c r="AM813" s="95">
        <v>0</v>
      </c>
      <c r="AN813" s="95" t="e">
        <f ca="1">IF(MengeInEEGSummieren(M813),AM813,0)</f>
        <v>#NAME?</v>
      </c>
      <c r="AO813" s="95">
        <f t="shared" si="78"/>
        <v>0</v>
      </c>
      <c r="AP813" s="95">
        <f t="shared" si="79"/>
        <v>0</v>
      </c>
      <c r="AS813">
        <v>0</v>
      </c>
      <c r="AT813">
        <v>0</v>
      </c>
      <c r="AU813" t="e">
        <f t="shared" ca="1" si="80"/>
        <v>#NAME?</v>
      </c>
    </row>
    <row r="814" spans="1:47" x14ac:dyDescent="0.15">
      <c r="A814" s="21" t="s">
        <v>1266</v>
      </c>
      <c r="B814" s="22" t="s">
        <v>17</v>
      </c>
      <c r="C814" s="42">
        <v>2002</v>
      </c>
      <c r="D814" s="22" t="s">
        <v>1053</v>
      </c>
      <c r="E814" s="22"/>
      <c r="F814" s="23">
        <v>26.58</v>
      </c>
      <c r="G814" s="23">
        <v>26.58</v>
      </c>
      <c r="H814" s="24">
        <f t="shared" si="75"/>
        <v>0</v>
      </c>
      <c r="I814" s="153">
        <v>0</v>
      </c>
      <c r="J814" s="24">
        <f t="shared" si="76"/>
        <v>0</v>
      </c>
      <c r="K814" s="25">
        <f t="shared" si="77"/>
        <v>0</v>
      </c>
      <c r="L814">
        <v>0</v>
      </c>
      <c r="M814">
        <v>32964608</v>
      </c>
      <c r="N814">
        <v>42065747</v>
      </c>
      <c r="O814" s="52">
        <v>0</v>
      </c>
      <c r="P814" s="52">
        <v>0</v>
      </c>
      <c r="Q814" s="52">
        <v>0</v>
      </c>
      <c r="R814" s="52">
        <v>0</v>
      </c>
      <c r="S814" s="52">
        <v>0</v>
      </c>
      <c r="T814" s="52">
        <v>0</v>
      </c>
      <c r="U814" s="52">
        <v>0</v>
      </c>
      <c r="V814" s="52">
        <v>0</v>
      </c>
      <c r="W814" s="52">
        <v>0</v>
      </c>
      <c r="X814" s="52">
        <v>0</v>
      </c>
      <c r="Y814" s="52">
        <v>0</v>
      </c>
      <c r="Z814" s="52">
        <v>0</v>
      </c>
      <c r="AA814" s="25">
        <v>0</v>
      </c>
      <c r="AB814" s="25">
        <v>0</v>
      </c>
      <c r="AC814" s="25">
        <v>0</v>
      </c>
      <c r="AD814" s="25">
        <v>0</v>
      </c>
      <c r="AE814" s="25">
        <v>0</v>
      </c>
      <c r="AF814" s="25">
        <v>0</v>
      </c>
      <c r="AG814" s="25">
        <v>0</v>
      </c>
      <c r="AH814" s="25">
        <v>0</v>
      </c>
      <c r="AI814" s="25">
        <v>0</v>
      </c>
      <c r="AJ814" s="25">
        <v>0</v>
      </c>
      <c r="AK814" s="25">
        <v>0</v>
      </c>
      <c r="AL814" s="25">
        <v>0</v>
      </c>
      <c r="AM814" s="95">
        <v>0</v>
      </c>
      <c r="AN814" s="95" t="e">
        <f ca="1">IF(MengeInEEGSummieren(M814),AM814,0)</f>
        <v>#NAME?</v>
      </c>
      <c r="AO814" s="95">
        <f t="shared" si="78"/>
        <v>0</v>
      </c>
      <c r="AP814" s="95">
        <f t="shared" si="79"/>
        <v>0</v>
      </c>
      <c r="AS814">
        <v>0</v>
      </c>
      <c r="AT814">
        <v>0</v>
      </c>
      <c r="AU814" t="e">
        <f t="shared" ca="1" si="80"/>
        <v>#NAME?</v>
      </c>
    </row>
    <row r="815" spans="1:47" x14ac:dyDescent="0.15">
      <c r="A815" s="21" t="s">
        <v>1267</v>
      </c>
      <c r="B815" s="22" t="s">
        <v>17</v>
      </c>
      <c r="C815" s="42">
        <v>2002</v>
      </c>
      <c r="D815" s="22" t="s">
        <v>1055</v>
      </c>
      <c r="E815" s="22"/>
      <c r="F815" s="23">
        <v>23.58</v>
      </c>
      <c r="G815" s="23">
        <v>23.58</v>
      </c>
      <c r="H815" s="24">
        <f t="shared" si="75"/>
        <v>0</v>
      </c>
      <c r="I815" s="153">
        <v>0</v>
      </c>
      <c r="J815" s="24">
        <f t="shared" si="76"/>
        <v>0</v>
      </c>
      <c r="K815" s="25">
        <f t="shared" si="77"/>
        <v>0</v>
      </c>
      <c r="L815">
        <v>0</v>
      </c>
      <c r="M815">
        <v>32964608</v>
      </c>
      <c r="N815">
        <v>42065747</v>
      </c>
      <c r="O815" s="52">
        <v>0</v>
      </c>
      <c r="P815" s="52">
        <v>0</v>
      </c>
      <c r="Q815" s="52">
        <v>0</v>
      </c>
      <c r="R815" s="52">
        <v>0</v>
      </c>
      <c r="S815" s="52">
        <v>0</v>
      </c>
      <c r="T815" s="52">
        <v>0</v>
      </c>
      <c r="U815" s="52">
        <v>0</v>
      </c>
      <c r="V815" s="52">
        <v>0</v>
      </c>
      <c r="W815" s="52">
        <v>0</v>
      </c>
      <c r="X815" s="52">
        <v>0</v>
      </c>
      <c r="Y815" s="52">
        <v>0</v>
      </c>
      <c r="Z815" s="52">
        <v>0</v>
      </c>
      <c r="AA815" s="25">
        <v>0</v>
      </c>
      <c r="AB815" s="25">
        <v>0</v>
      </c>
      <c r="AC815" s="25">
        <v>0</v>
      </c>
      <c r="AD815" s="25">
        <v>0</v>
      </c>
      <c r="AE815" s="25">
        <v>0</v>
      </c>
      <c r="AF815" s="25">
        <v>0</v>
      </c>
      <c r="AG815" s="25">
        <v>0</v>
      </c>
      <c r="AH815" s="25">
        <v>0</v>
      </c>
      <c r="AI815" s="25">
        <v>0</v>
      </c>
      <c r="AJ815" s="25">
        <v>0</v>
      </c>
      <c r="AK815" s="25">
        <v>0</v>
      </c>
      <c r="AL815" s="25">
        <v>0</v>
      </c>
      <c r="AM815" s="95">
        <v>0</v>
      </c>
      <c r="AN815" s="95" t="e">
        <f ca="1">IF(MengeInEEGSummieren(M815),AM815,0)</f>
        <v>#NAME?</v>
      </c>
      <c r="AO815" s="95">
        <f t="shared" si="78"/>
        <v>0</v>
      </c>
      <c r="AP815" s="95">
        <f t="shared" si="79"/>
        <v>0</v>
      </c>
      <c r="AS815">
        <v>0</v>
      </c>
      <c r="AT815">
        <v>0</v>
      </c>
      <c r="AU815" t="e">
        <f t="shared" ca="1" si="80"/>
        <v>#NAME?</v>
      </c>
    </row>
    <row r="816" spans="1:47" x14ac:dyDescent="0.15">
      <c r="A816" s="21" t="s">
        <v>1268</v>
      </c>
      <c r="B816" s="22" t="s">
        <v>17</v>
      </c>
      <c r="C816" s="42">
        <v>2002</v>
      </c>
      <c r="D816" s="22" t="s">
        <v>1057</v>
      </c>
      <c r="E816" s="22"/>
      <c r="F816" s="23">
        <v>24.58</v>
      </c>
      <c r="G816" s="23">
        <v>24.58</v>
      </c>
      <c r="H816" s="24">
        <f t="shared" si="75"/>
        <v>0</v>
      </c>
      <c r="I816" s="153">
        <v>0</v>
      </c>
      <c r="J816" s="24">
        <f t="shared" si="76"/>
        <v>0</v>
      </c>
      <c r="K816" s="25">
        <f t="shared" si="77"/>
        <v>0</v>
      </c>
      <c r="L816">
        <v>0</v>
      </c>
      <c r="M816">
        <v>32964608</v>
      </c>
      <c r="N816">
        <v>42065747</v>
      </c>
      <c r="O816" s="52">
        <v>0</v>
      </c>
      <c r="P816" s="52">
        <v>0</v>
      </c>
      <c r="Q816" s="52">
        <v>0</v>
      </c>
      <c r="R816" s="52">
        <v>0</v>
      </c>
      <c r="S816" s="52">
        <v>0</v>
      </c>
      <c r="T816" s="52">
        <v>0</v>
      </c>
      <c r="U816" s="52">
        <v>0</v>
      </c>
      <c r="V816" s="52">
        <v>0</v>
      </c>
      <c r="W816" s="52">
        <v>0</v>
      </c>
      <c r="X816" s="52">
        <v>0</v>
      </c>
      <c r="Y816" s="52">
        <v>0</v>
      </c>
      <c r="Z816" s="52">
        <v>0</v>
      </c>
      <c r="AA816" s="25">
        <v>0</v>
      </c>
      <c r="AB816" s="25">
        <v>0</v>
      </c>
      <c r="AC816" s="25">
        <v>0</v>
      </c>
      <c r="AD816" s="25">
        <v>0</v>
      </c>
      <c r="AE816" s="25">
        <v>0</v>
      </c>
      <c r="AF816" s="25">
        <v>0</v>
      </c>
      <c r="AG816" s="25">
        <v>0</v>
      </c>
      <c r="AH816" s="25">
        <v>0</v>
      </c>
      <c r="AI816" s="25">
        <v>0</v>
      </c>
      <c r="AJ816" s="25">
        <v>0</v>
      </c>
      <c r="AK816" s="25">
        <v>0</v>
      </c>
      <c r="AL816" s="25">
        <v>0</v>
      </c>
      <c r="AM816" s="95">
        <v>0</v>
      </c>
      <c r="AN816" s="95" t="e">
        <f ca="1">IF(MengeInEEGSummieren(M816),AM816,0)</f>
        <v>#NAME?</v>
      </c>
      <c r="AO816" s="95">
        <f t="shared" si="78"/>
        <v>0</v>
      </c>
      <c r="AP816" s="95">
        <f t="shared" si="79"/>
        <v>0</v>
      </c>
      <c r="AS816">
        <v>0</v>
      </c>
      <c r="AT816">
        <v>0</v>
      </c>
      <c r="AU816" t="e">
        <f t="shared" ca="1" si="80"/>
        <v>#NAME?</v>
      </c>
    </row>
    <row r="817" spans="1:47" x14ac:dyDescent="0.15">
      <c r="A817" s="21" t="s">
        <v>1269</v>
      </c>
      <c r="B817" s="22" t="s">
        <v>17</v>
      </c>
      <c r="C817" s="42">
        <v>2002</v>
      </c>
      <c r="D817" s="22" t="s">
        <v>1059</v>
      </c>
      <c r="E817" s="22"/>
      <c r="F817" s="23">
        <v>27.58</v>
      </c>
      <c r="G817" s="23">
        <v>27.58</v>
      </c>
      <c r="H817" s="24">
        <f t="shared" si="75"/>
        <v>0</v>
      </c>
      <c r="I817" s="153">
        <v>0</v>
      </c>
      <c r="J817" s="24">
        <f t="shared" si="76"/>
        <v>0</v>
      </c>
      <c r="K817" s="25">
        <f t="shared" si="77"/>
        <v>0</v>
      </c>
      <c r="L817">
        <v>0</v>
      </c>
      <c r="M817">
        <v>32964608</v>
      </c>
      <c r="N817">
        <v>42065747</v>
      </c>
      <c r="O817" s="52">
        <v>0</v>
      </c>
      <c r="P817" s="52">
        <v>0</v>
      </c>
      <c r="Q817" s="52">
        <v>0</v>
      </c>
      <c r="R817" s="52">
        <v>0</v>
      </c>
      <c r="S817" s="52">
        <v>0</v>
      </c>
      <c r="T817" s="52">
        <v>0</v>
      </c>
      <c r="U817" s="52">
        <v>0</v>
      </c>
      <c r="V817" s="52">
        <v>0</v>
      </c>
      <c r="W817" s="52">
        <v>0</v>
      </c>
      <c r="X817" s="52">
        <v>0</v>
      </c>
      <c r="Y817" s="52">
        <v>0</v>
      </c>
      <c r="Z817" s="52">
        <v>0</v>
      </c>
      <c r="AA817" s="25">
        <v>0</v>
      </c>
      <c r="AB817" s="25">
        <v>0</v>
      </c>
      <c r="AC817" s="25">
        <v>0</v>
      </c>
      <c r="AD817" s="25">
        <v>0</v>
      </c>
      <c r="AE817" s="25">
        <v>0</v>
      </c>
      <c r="AF817" s="25">
        <v>0</v>
      </c>
      <c r="AG817" s="25">
        <v>0</v>
      </c>
      <c r="AH817" s="25">
        <v>0</v>
      </c>
      <c r="AI817" s="25">
        <v>0</v>
      </c>
      <c r="AJ817" s="25">
        <v>0</v>
      </c>
      <c r="AK817" s="25">
        <v>0</v>
      </c>
      <c r="AL817" s="25">
        <v>0</v>
      </c>
      <c r="AM817" s="95">
        <v>0</v>
      </c>
      <c r="AN817" s="95" t="e">
        <f ca="1">IF(MengeInEEGSummieren(M817),AM817,0)</f>
        <v>#NAME?</v>
      </c>
      <c r="AO817" s="95">
        <f t="shared" si="78"/>
        <v>0</v>
      </c>
      <c r="AP817" s="95">
        <f t="shared" si="79"/>
        <v>0</v>
      </c>
      <c r="AS817">
        <v>0</v>
      </c>
      <c r="AT817">
        <v>0</v>
      </c>
      <c r="AU817" t="e">
        <f t="shared" ca="1" si="80"/>
        <v>#NAME?</v>
      </c>
    </row>
    <row r="818" spans="1:47" x14ac:dyDescent="0.15">
      <c r="A818" s="21" t="s">
        <v>1270</v>
      </c>
      <c r="B818" s="22" t="s">
        <v>17</v>
      </c>
      <c r="C818" s="42">
        <v>2002</v>
      </c>
      <c r="D818" s="22" t="s">
        <v>1061</v>
      </c>
      <c r="E818" s="22"/>
      <c r="F818" s="23">
        <v>28.58</v>
      </c>
      <c r="G818" s="23">
        <v>28.58</v>
      </c>
      <c r="H818" s="24">
        <f t="shared" si="75"/>
        <v>0</v>
      </c>
      <c r="I818" s="153">
        <v>0</v>
      </c>
      <c r="J818" s="24">
        <f t="shared" si="76"/>
        <v>0</v>
      </c>
      <c r="K818" s="25">
        <f t="shared" si="77"/>
        <v>0</v>
      </c>
      <c r="L818">
        <v>0</v>
      </c>
      <c r="M818">
        <v>32964608</v>
      </c>
      <c r="N818">
        <v>42065747</v>
      </c>
      <c r="O818" s="52">
        <v>0</v>
      </c>
      <c r="P818" s="52">
        <v>0</v>
      </c>
      <c r="Q818" s="52">
        <v>0</v>
      </c>
      <c r="R818" s="52">
        <v>0</v>
      </c>
      <c r="S818" s="52">
        <v>0</v>
      </c>
      <c r="T818" s="52">
        <v>0</v>
      </c>
      <c r="U818" s="52">
        <v>0</v>
      </c>
      <c r="V818" s="52">
        <v>0</v>
      </c>
      <c r="W818" s="52">
        <v>0</v>
      </c>
      <c r="X818" s="52">
        <v>0</v>
      </c>
      <c r="Y818" s="52">
        <v>0</v>
      </c>
      <c r="Z818" s="52">
        <v>0</v>
      </c>
      <c r="AA818" s="25">
        <v>0</v>
      </c>
      <c r="AB818" s="25">
        <v>0</v>
      </c>
      <c r="AC818" s="25">
        <v>0</v>
      </c>
      <c r="AD818" s="25">
        <v>0</v>
      </c>
      <c r="AE818" s="25">
        <v>0</v>
      </c>
      <c r="AF818" s="25">
        <v>0</v>
      </c>
      <c r="AG818" s="25">
        <v>0</v>
      </c>
      <c r="AH818" s="25">
        <v>0</v>
      </c>
      <c r="AI818" s="25">
        <v>0</v>
      </c>
      <c r="AJ818" s="25">
        <v>0</v>
      </c>
      <c r="AK818" s="25">
        <v>0</v>
      </c>
      <c r="AL818" s="25">
        <v>0</v>
      </c>
      <c r="AM818" s="95">
        <v>0</v>
      </c>
      <c r="AN818" s="95" t="e">
        <f ca="1">IF(MengeInEEGSummieren(M818),AM818,0)</f>
        <v>#NAME?</v>
      </c>
      <c r="AO818" s="95">
        <f t="shared" si="78"/>
        <v>0</v>
      </c>
      <c r="AP818" s="95">
        <f t="shared" si="79"/>
        <v>0</v>
      </c>
      <c r="AS818">
        <v>0</v>
      </c>
      <c r="AT818">
        <v>0</v>
      </c>
      <c r="AU818" t="e">
        <f t="shared" ca="1" si="80"/>
        <v>#NAME?</v>
      </c>
    </row>
    <row r="819" spans="1:47" x14ac:dyDescent="0.15">
      <c r="A819" s="21" t="s">
        <v>1271</v>
      </c>
      <c r="B819" s="22" t="s">
        <v>17</v>
      </c>
      <c r="C819" s="42">
        <v>2002</v>
      </c>
      <c r="D819" s="22" t="s">
        <v>1063</v>
      </c>
      <c r="E819" s="22"/>
      <c r="F819" s="23">
        <v>13.01</v>
      </c>
      <c r="G819" s="23">
        <v>13.01</v>
      </c>
      <c r="H819" s="24">
        <f t="shared" si="75"/>
        <v>0</v>
      </c>
      <c r="I819" s="153">
        <v>0</v>
      </c>
      <c r="J819" s="24">
        <f t="shared" si="76"/>
        <v>0</v>
      </c>
      <c r="K819" s="25">
        <f t="shared" si="77"/>
        <v>0</v>
      </c>
      <c r="L819">
        <v>0</v>
      </c>
      <c r="M819">
        <v>32964608</v>
      </c>
      <c r="N819">
        <v>42065747</v>
      </c>
      <c r="O819" s="52">
        <v>0</v>
      </c>
      <c r="P819" s="52">
        <v>0</v>
      </c>
      <c r="Q819" s="52">
        <v>0</v>
      </c>
      <c r="R819" s="52">
        <v>0</v>
      </c>
      <c r="S819" s="52">
        <v>0</v>
      </c>
      <c r="T819" s="52">
        <v>0</v>
      </c>
      <c r="U819" s="52">
        <v>0</v>
      </c>
      <c r="V819" s="52">
        <v>0</v>
      </c>
      <c r="W819" s="52">
        <v>0</v>
      </c>
      <c r="X819" s="52">
        <v>0</v>
      </c>
      <c r="Y819" s="52">
        <v>0</v>
      </c>
      <c r="Z819" s="52">
        <v>0</v>
      </c>
      <c r="AA819" s="25">
        <v>0</v>
      </c>
      <c r="AB819" s="25">
        <v>0</v>
      </c>
      <c r="AC819" s="25">
        <v>0</v>
      </c>
      <c r="AD819" s="25">
        <v>0</v>
      </c>
      <c r="AE819" s="25">
        <v>0</v>
      </c>
      <c r="AF819" s="25">
        <v>0</v>
      </c>
      <c r="AG819" s="25">
        <v>0</v>
      </c>
      <c r="AH819" s="25">
        <v>0</v>
      </c>
      <c r="AI819" s="25">
        <v>0</v>
      </c>
      <c r="AJ819" s="25">
        <v>0</v>
      </c>
      <c r="AK819" s="25">
        <v>0</v>
      </c>
      <c r="AL819" s="25">
        <v>0</v>
      </c>
      <c r="AM819" s="95">
        <v>0</v>
      </c>
      <c r="AN819" s="95" t="e">
        <f ca="1">IF(MengeInEEGSummieren(M819),AM819,0)</f>
        <v>#NAME?</v>
      </c>
      <c r="AO819" s="95">
        <f t="shared" si="78"/>
        <v>0</v>
      </c>
      <c r="AP819" s="95">
        <f t="shared" si="79"/>
        <v>0</v>
      </c>
      <c r="AS819">
        <v>0</v>
      </c>
      <c r="AT819">
        <v>0</v>
      </c>
      <c r="AU819" t="e">
        <f t="shared" ca="1" si="80"/>
        <v>#NAME?</v>
      </c>
    </row>
    <row r="820" spans="1:47" x14ac:dyDescent="0.15">
      <c r="A820" s="21" t="s">
        <v>1272</v>
      </c>
      <c r="B820" s="22" t="s">
        <v>17</v>
      </c>
      <c r="C820" s="42">
        <v>2002</v>
      </c>
      <c r="D820" s="22" t="s">
        <v>1065</v>
      </c>
      <c r="E820" s="22"/>
      <c r="F820" s="23">
        <v>14.01</v>
      </c>
      <c r="G820" s="23">
        <v>14.01</v>
      </c>
      <c r="H820" s="24">
        <f t="shared" si="75"/>
        <v>0</v>
      </c>
      <c r="I820" s="153">
        <v>0</v>
      </c>
      <c r="J820" s="24">
        <f t="shared" si="76"/>
        <v>0</v>
      </c>
      <c r="K820" s="25">
        <f t="shared" si="77"/>
        <v>0</v>
      </c>
      <c r="L820">
        <v>0</v>
      </c>
      <c r="M820">
        <v>32964608</v>
      </c>
      <c r="N820">
        <v>42065747</v>
      </c>
      <c r="O820" s="52">
        <v>0</v>
      </c>
      <c r="P820" s="52">
        <v>0</v>
      </c>
      <c r="Q820" s="52">
        <v>0</v>
      </c>
      <c r="R820" s="52">
        <v>0</v>
      </c>
      <c r="S820" s="52">
        <v>0</v>
      </c>
      <c r="T820" s="52">
        <v>0</v>
      </c>
      <c r="U820" s="52">
        <v>0</v>
      </c>
      <c r="V820" s="52">
        <v>0</v>
      </c>
      <c r="W820" s="52">
        <v>0</v>
      </c>
      <c r="X820" s="52">
        <v>0</v>
      </c>
      <c r="Y820" s="52">
        <v>0</v>
      </c>
      <c r="Z820" s="52">
        <v>0</v>
      </c>
      <c r="AA820" s="25">
        <v>0</v>
      </c>
      <c r="AB820" s="25">
        <v>0</v>
      </c>
      <c r="AC820" s="25">
        <v>0</v>
      </c>
      <c r="AD820" s="25">
        <v>0</v>
      </c>
      <c r="AE820" s="25">
        <v>0</v>
      </c>
      <c r="AF820" s="25">
        <v>0</v>
      </c>
      <c r="AG820" s="25">
        <v>0</v>
      </c>
      <c r="AH820" s="25">
        <v>0</v>
      </c>
      <c r="AI820" s="25">
        <v>0</v>
      </c>
      <c r="AJ820" s="25">
        <v>0</v>
      </c>
      <c r="AK820" s="25">
        <v>0</v>
      </c>
      <c r="AL820" s="25">
        <v>0</v>
      </c>
      <c r="AM820" s="95">
        <v>0</v>
      </c>
      <c r="AN820" s="95" t="e">
        <f ca="1">IF(MengeInEEGSummieren(M820),AM820,0)</f>
        <v>#NAME?</v>
      </c>
      <c r="AO820" s="95">
        <f t="shared" si="78"/>
        <v>0</v>
      </c>
      <c r="AP820" s="95">
        <f t="shared" si="79"/>
        <v>0</v>
      </c>
      <c r="AS820">
        <v>0</v>
      </c>
      <c r="AT820">
        <v>0</v>
      </c>
      <c r="AU820" t="e">
        <f t="shared" ca="1" si="80"/>
        <v>#NAME?</v>
      </c>
    </row>
    <row r="821" spans="1:47" x14ac:dyDescent="0.15">
      <c r="A821" s="21" t="s">
        <v>1273</v>
      </c>
      <c r="B821" s="22" t="s">
        <v>17</v>
      </c>
      <c r="C821" s="42">
        <v>2002</v>
      </c>
      <c r="D821" s="22" t="s">
        <v>1274</v>
      </c>
      <c r="E821" s="22"/>
      <c r="F821" s="23">
        <v>19.010000000000002</v>
      </c>
      <c r="G821" s="23">
        <v>19.010000000000002</v>
      </c>
      <c r="H821" s="24">
        <f t="shared" si="75"/>
        <v>0</v>
      </c>
      <c r="I821" s="153">
        <v>0</v>
      </c>
      <c r="J821" s="24">
        <f t="shared" si="76"/>
        <v>0</v>
      </c>
      <c r="K821" s="25">
        <f t="shared" si="77"/>
        <v>0</v>
      </c>
      <c r="L821">
        <v>0</v>
      </c>
      <c r="M821">
        <v>32964608</v>
      </c>
      <c r="N821">
        <v>42065747</v>
      </c>
      <c r="O821" s="52">
        <v>0</v>
      </c>
      <c r="P821" s="52">
        <v>0</v>
      </c>
      <c r="Q821" s="52">
        <v>0</v>
      </c>
      <c r="R821" s="52">
        <v>0</v>
      </c>
      <c r="S821" s="52">
        <v>0</v>
      </c>
      <c r="T821" s="52">
        <v>0</v>
      </c>
      <c r="U821" s="52">
        <v>0</v>
      </c>
      <c r="V821" s="52">
        <v>0</v>
      </c>
      <c r="W821" s="52">
        <v>0</v>
      </c>
      <c r="X821" s="52">
        <v>0</v>
      </c>
      <c r="Y821" s="52">
        <v>0</v>
      </c>
      <c r="Z821" s="52">
        <v>0</v>
      </c>
      <c r="AA821" s="25">
        <v>0</v>
      </c>
      <c r="AB821" s="25">
        <v>0</v>
      </c>
      <c r="AC821" s="25">
        <v>0</v>
      </c>
      <c r="AD821" s="25">
        <v>0</v>
      </c>
      <c r="AE821" s="25">
        <v>0</v>
      </c>
      <c r="AF821" s="25">
        <v>0</v>
      </c>
      <c r="AG821" s="25">
        <v>0</v>
      </c>
      <c r="AH821" s="25">
        <v>0</v>
      </c>
      <c r="AI821" s="25">
        <v>0</v>
      </c>
      <c r="AJ821" s="25">
        <v>0</v>
      </c>
      <c r="AK821" s="25">
        <v>0</v>
      </c>
      <c r="AL821" s="25">
        <v>0</v>
      </c>
      <c r="AM821" s="95">
        <v>0</v>
      </c>
      <c r="AN821" s="95" t="e">
        <f ca="1">IF(MengeInEEGSummieren(M821),AM821,0)</f>
        <v>#NAME?</v>
      </c>
      <c r="AO821" s="95">
        <f t="shared" si="78"/>
        <v>0</v>
      </c>
      <c r="AP821" s="95">
        <f t="shared" si="79"/>
        <v>0</v>
      </c>
      <c r="AS821">
        <v>0</v>
      </c>
      <c r="AT821">
        <v>0</v>
      </c>
      <c r="AU821" t="e">
        <f t="shared" ca="1" si="80"/>
        <v>#NAME?</v>
      </c>
    </row>
    <row r="822" spans="1:47" x14ac:dyDescent="0.15">
      <c r="A822" s="21" t="s">
        <v>1275</v>
      </c>
      <c r="B822" s="22" t="s">
        <v>17</v>
      </c>
      <c r="C822" s="42">
        <v>2002</v>
      </c>
      <c r="D822" s="22" t="s">
        <v>1069</v>
      </c>
      <c r="E822" s="22"/>
      <c r="F822" s="23">
        <v>20.010000000000002</v>
      </c>
      <c r="G822" s="23">
        <v>20.010000000000002</v>
      </c>
      <c r="H822" s="24">
        <f t="shared" si="75"/>
        <v>0</v>
      </c>
      <c r="I822" s="153">
        <v>0</v>
      </c>
      <c r="J822" s="24">
        <f t="shared" si="76"/>
        <v>0</v>
      </c>
      <c r="K822" s="25">
        <f t="shared" si="77"/>
        <v>0</v>
      </c>
      <c r="L822">
        <v>0</v>
      </c>
      <c r="M822">
        <v>32964608</v>
      </c>
      <c r="N822">
        <v>42065747</v>
      </c>
      <c r="O822" s="52">
        <v>0</v>
      </c>
      <c r="P822" s="52">
        <v>0</v>
      </c>
      <c r="Q822" s="52">
        <v>0</v>
      </c>
      <c r="R822" s="52">
        <v>0</v>
      </c>
      <c r="S822" s="52">
        <v>0</v>
      </c>
      <c r="T822" s="52">
        <v>0</v>
      </c>
      <c r="U822" s="52">
        <v>0</v>
      </c>
      <c r="V822" s="52">
        <v>0</v>
      </c>
      <c r="W822" s="52">
        <v>0</v>
      </c>
      <c r="X822" s="52">
        <v>0</v>
      </c>
      <c r="Y822" s="52">
        <v>0</v>
      </c>
      <c r="Z822" s="52">
        <v>0</v>
      </c>
      <c r="AA822" s="25">
        <v>0</v>
      </c>
      <c r="AB822" s="25">
        <v>0</v>
      </c>
      <c r="AC822" s="25">
        <v>0</v>
      </c>
      <c r="AD822" s="25">
        <v>0</v>
      </c>
      <c r="AE822" s="25">
        <v>0</v>
      </c>
      <c r="AF822" s="25">
        <v>0</v>
      </c>
      <c r="AG822" s="25">
        <v>0</v>
      </c>
      <c r="AH822" s="25">
        <v>0</v>
      </c>
      <c r="AI822" s="25">
        <v>0</v>
      </c>
      <c r="AJ822" s="25">
        <v>0</v>
      </c>
      <c r="AK822" s="25">
        <v>0</v>
      </c>
      <c r="AL822" s="25">
        <v>0</v>
      </c>
      <c r="AM822" s="95">
        <v>0</v>
      </c>
      <c r="AN822" s="95" t="e">
        <f ca="1">IF(MengeInEEGSummieren(M822),AM822,0)</f>
        <v>#NAME?</v>
      </c>
      <c r="AO822" s="95">
        <f t="shared" si="78"/>
        <v>0</v>
      </c>
      <c r="AP822" s="95">
        <f t="shared" si="79"/>
        <v>0</v>
      </c>
      <c r="AS822">
        <v>0</v>
      </c>
      <c r="AT822">
        <v>0</v>
      </c>
      <c r="AU822" t="e">
        <f t="shared" ca="1" si="80"/>
        <v>#NAME?</v>
      </c>
    </row>
    <row r="823" spans="1:47" x14ac:dyDescent="0.15">
      <c r="A823" s="21" t="s">
        <v>1276</v>
      </c>
      <c r="B823" s="22" t="s">
        <v>17</v>
      </c>
      <c r="C823" s="42">
        <v>2002</v>
      </c>
      <c r="D823" s="22" t="s">
        <v>1071</v>
      </c>
      <c r="E823" s="22"/>
      <c r="F823" s="23">
        <v>20.010000000000002</v>
      </c>
      <c r="G823" s="23">
        <v>20.010000000000002</v>
      </c>
      <c r="H823" s="24">
        <f t="shared" si="75"/>
        <v>0</v>
      </c>
      <c r="I823" s="153">
        <v>0</v>
      </c>
      <c r="J823" s="24">
        <f t="shared" si="76"/>
        <v>0</v>
      </c>
      <c r="K823" s="25">
        <f t="shared" si="77"/>
        <v>0</v>
      </c>
      <c r="L823">
        <v>0</v>
      </c>
      <c r="M823">
        <v>32964608</v>
      </c>
      <c r="N823">
        <v>42065747</v>
      </c>
      <c r="O823" s="52">
        <v>0</v>
      </c>
      <c r="P823" s="52">
        <v>0</v>
      </c>
      <c r="Q823" s="52">
        <v>0</v>
      </c>
      <c r="R823" s="52">
        <v>0</v>
      </c>
      <c r="S823" s="52">
        <v>0</v>
      </c>
      <c r="T823" s="52">
        <v>0</v>
      </c>
      <c r="U823" s="52">
        <v>0</v>
      </c>
      <c r="V823" s="52">
        <v>0</v>
      </c>
      <c r="W823" s="52">
        <v>0</v>
      </c>
      <c r="X823" s="52">
        <v>0</v>
      </c>
      <c r="Y823" s="52">
        <v>0</v>
      </c>
      <c r="Z823" s="52">
        <v>0</v>
      </c>
      <c r="AA823" s="25">
        <v>0</v>
      </c>
      <c r="AB823" s="25">
        <v>0</v>
      </c>
      <c r="AC823" s="25">
        <v>0</v>
      </c>
      <c r="AD823" s="25">
        <v>0</v>
      </c>
      <c r="AE823" s="25">
        <v>0</v>
      </c>
      <c r="AF823" s="25">
        <v>0</v>
      </c>
      <c r="AG823" s="25">
        <v>0</v>
      </c>
      <c r="AH823" s="25">
        <v>0</v>
      </c>
      <c r="AI823" s="25">
        <v>0</v>
      </c>
      <c r="AJ823" s="25">
        <v>0</v>
      </c>
      <c r="AK823" s="25">
        <v>0</v>
      </c>
      <c r="AL823" s="25">
        <v>0</v>
      </c>
      <c r="AM823" s="95">
        <v>0</v>
      </c>
      <c r="AN823" s="95" t="e">
        <f ca="1">IF(MengeInEEGSummieren(M823),AM823,0)</f>
        <v>#NAME?</v>
      </c>
      <c r="AO823" s="95">
        <f t="shared" si="78"/>
        <v>0</v>
      </c>
      <c r="AP823" s="95">
        <f t="shared" si="79"/>
        <v>0</v>
      </c>
      <c r="AS823">
        <v>0</v>
      </c>
      <c r="AT823">
        <v>0</v>
      </c>
      <c r="AU823" t="e">
        <f t="shared" ca="1" si="80"/>
        <v>#NAME?</v>
      </c>
    </row>
    <row r="824" spans="1:47" x14ac:dyDescent="0.15">
      <c r="A824" s="21" t="s">
        <v>1277</v>
      </c>
      <c r="B824" s="22" t="s">
        <v>17</v>
      </c>
      <c r="C824" s="42">
        <v>2002</v>
      </c>
      <c r="D824" s="22" t="s">
        <v>1073</v>
      </c>
      <c r="E824" s="22"/>
      <c r="F824" s="23">
        <v>21.01</v>
      </c>
      <c r="G824" s="23">
        <v>21.01</v>
      </c>
      <c r="H824" s="24">
        <f t="shared" si="75"/>
        <v>0</v>
      </c>
      <c r="I824" s="153">
        <v>0</v>
      </c>
      <c r="J824" s="24">
        <f t="shared" si="76"/>
        <v>0</v>
      </c>
      <c r="K824" s="25">
        <f t="shared" si="77"/>
        <v>0</v>
      </c>
      <c r="L824">
        <v>0</v>
      </c>
      <c r="M824">
        <v>32964608</v>
      </c>
      <c r="N824">
        <v>42065747</v>
      </c>
      <c r="O824" s="52">
        <v>0</v>
      </c>
      <c r="P824" s="52">
        <v>0</v>
      </c>
      <c r="Q824" s="52">
        <v>0</v>
      </c>
      <c r="R824" s="52">
        <v>0</v>
      </c>
      <c r="S824" s="52">
        <v>0</v>
      </c>
      <c r="T824" s="52">
        <v>0</v>
      </c>
      <c r="U824" s="52">
        <v>0</v>
      </c>
      <c r="V824" s="52">
        <v>0</v>
      </c>
      <c r="W824" s="52">
        <v>0</v>
      </c>
      <c r="X824" s="52">
        <v>0</v>
      </c>
      <c r="Y824" s="52">
        <v>0</v>
      </c>
      <c r="Z824" s="52">
        <v>0</v>
      </c>
      <c r="AA824" s="25">
        <v>0</v>
      </c>
      <c r="AB824" s="25">
        <v>0</v>
      </c>
      <c r="AC824" s="25">
        <v>0</v>
      </c>
      <c r="AD824" s="25">
        <v>0</v>
      </c>
      <c r="AE824" s="25">
        <v>0</v>
      </c>
      <c r="AF824" s="25">
        <v>0</v>
      </c>
      <c r="AG824" s="25">
        <v>0</v>
      </c>
      <c r="AH824" s="25">
        <v>0</v>
      </c>
      <c r="AI824" s="25">
        <v>0</v>
      </c>
      <c r="AJ824" s="25">
        <v>0</v>
      </c>
      <c r="AK824" s="25">
        <v>0</v>
      </c>
      <c r="AL824" s="25">
        <v>0</v>
      </c>
      <c r="AM824" s="95">
        <v>0</v>
      </c>
      <c r="AN824" s="95" t="e">
        <f ca="1">IF(MengeInEEGSummieren(M824),AM824,0)</f>
        <v>#NAME?</v>
      </c>
      <c r="AO824" s="95">
        <f t="shared" si="78"/>
        <v>0</v>
      </c>
      <c r="AP824" s="95">
        <f t="shared" si="79"/>
        <v>0</v>
      </c>
      <c r="AS824">
        <v>0</v>
      </c>
      <c r="AT824">
        <v>0</v>
      </c>
      <c r="AU824" t="e">
        <f t="shared" ca="1" si="80"/>
        <v>#NAME?</v>
      </c>
    </row>
    <row r="825" spans="1:47" x14ac:dyDescent="0.15">
      <c r="A825" s="21" t="s">
        <v>1278</v>
      </c>
      <c r="B825" s="22" t="s">
        <v>17</v>
      </c>
      <c r="C825" s="42">
        <v>2002</v>
      </c>
      <c r="D825" s="22" t="s">
        <v>1075</v>
      </c>
      <c r="E825" s="22"/>
      <c r="F825" s="23">
        <v>21.01</v>
      </c>
      <c r="G825" s="23">
        <v>21.01</v>
      </c>
      <c r="H825" s="24">
        <f t="shared" si="75"/>
        <v>0</v>
      </c>
      <c r="I825" s="153">
        <v>0</v>
      </c>
      <c r="J825" s="24">
        <f t="shared" si="76"/>
        <v>0</v>
      </c>
      <c r="K825" s="25">
        <f t="shared" si="77"/>
        <v>0</v>
      </c>
      <c r="L825">
        <v>0</v>
      </c>
      <c r="M825">
        <v>32964608</v>
      </c>
      <c r="N825">
        <v>42065747</v>
      </c>
      <c r="O825" s="52">
        <v>0</v>
      </c>
      <c r="P825" s="52">
        <v>0</v>
      </c>
      <c r="Q825" s="52">
        <v>0</v>
      </c>
      <c r="R825" s="52">
        <v>0</v>
      </c>
      <c r="S825" s="52">
        <v>0</v>
      </c>
      <c r="T825" s="52">
        <v>0</v>
      </c>
      <c r="U825" s="52">
        <v>0</v>
      </c>
      <c r="V825" s="52">
        <v>0</v>
      </c>
      <c r="W825" s="52">
        <v>0</v>
      </c>
      <c r="X825" s="52">
        <v>0</v>
      </c>
      <c r="Y825" s="52">
        <v>0</v>
      </c>
      <c r="Z825" s="52">
        <v>0</v>
      </c>
      <c r="AA825" s="25">
        <v>0</v>
      </c>
      <c r="AB825" s="25">
        <v>0</v>
      </c>
      <c r="AC825" s="25">
        <v>0</v>
      </c>
      <c r="AD825" s="25">
        <v>0</v>
      </c>
      <c r="AE825" s="25">
        <v>0</v>
      </c>
      <c r="AF825" s="25">
        <v>0</v>
      </c>
      <c r="AG825" s="25">
        <v>0</v>
      </c>
      <c r="AH825" s="25">
        <v>0</v>
      </c>
      <c r="AI825" s="25">
        <v>0</v>
      </c>
      <c r="AJ825" s="25">
        <v>0</v>
      </c>
      <c r="AK825" s="25">
        <v>0</v>
      </c>
      <c r="AL825" s="25">
        <v>0</v>
      </c>
      <c r="AM825" s="95">
        <v>0</v>
      </c>
      <c r="AN825" s="95" t="e">
        <f ca="1">IF(MengeInEEGSummieren(M825),AM825,0)</f>
        <v>#NAME?</v>
      </c>
      <c r="AO825" s="95">
        <f t="shared" si="78"/>
        <v>0</v>
      </c>
      <c r="AP825" s="95">
        <f t="shared" si="79"/>
        <v>0</v>
      </c>
      <c r="AS825">
        <v>0</v>
      </c>
      <c r="AT825">
        <v>0</v>
      </c>
      <c r="AU825" t="e">
        <f t="shared" ca="1" si="80"/>
        <v>#NAME?</v>
      </c>
    </row>
    <row r="826" spans="1:47" x14ac:dyDescent="0.15">
      <c r="A826" s="21" t="s">
        <v>1279</v>
      </c>
      <c r="B826" s="22" t="s">
        <v>17</v>
      </c>
      <c r="C826" s="42">
        <v>2002</v>
      </c>
      <c r="D826" s="22" t="s">
        <v>1077</v>
      </c>
      <c r="E826" s="22"/>
      <c r="F826" s="23">
        <v>22.01</v>
      </c>
      <c r="G826" s="23">
        <v>22.01</v>
      </c>
      <c r="H826" s="24">
        <f t="shared" si="75"/>
        <v>0</v>
      </c>
      <c r="I826" s="153">
        <v>0</v>
      </c>
      <c r="J826" s="24">
        <f t="shared" si="76"/>
        <v>0</v>
      </c>
      <c r="K826" s="25">
        <f t="shared" si="77"/>
        <v>0</v>
      </c>
      <c r="L826">
        <v>0</v>
      </c>
      <c r="M826">
        <v>32964608</v>
      </c>
      <c r="N826">
        <v>42065747</v>
      </c>
      <c r="O826" s="52">
        <v>0</v>
      </c>
      <c r="P826" s="52">
        <v>0</v>
      </c>
      <c r="Q826" s="52">
        <v>0</v>
      </c>
      <c r="R826" s="52">
        <v>0</v>
      </c>
      <c r="S826" s="52">
        <v>0</v>
      </c>
      <c r="T826" s="52">
        <v>0</v>
      </c>
      <c r="U826" s="52">
        <v>0</v>
      </c>
      <c r="V826" s="52">
        <v>0</v>
      </c>
      <c r="W826" s="52">
        <v>0</v>
      </c>
      <c r="X826" s="52">
        <v>0</v>
      </c>
      <c r="Y826" s="52">
        <v>0</v>
      </c>
      <c r="Z826" s="52">
        <v>0</v>
      </c>
      <c r="AA826" s="25">
        <v>0</v>
      </c>
      <c r="AB826" s="25">
        <v>0</v>
      </c>
      <c r="AC826" s="25">
        <v>0</v>
      </c>
      <c r="AD826" s="25">
        <v>0</v>
      </c>
      <c r="AE826" s="25">
        <v>0</v>
      </c>
      <c r="AF826" s="25">
        <v>0</v>
      </c>
      <c r="AG826" s="25">
        <v>0</v>
      </c>
      <c r="AH826" s="25">
        <v>0</v>
      </c>
      <c r="AI826" s="25">
        <v>0</v>
      </c>
      <c r="AJ826" s="25">
        <v>0</v>
      </c>
      <c r="AK826" s="25">
        <v>0</v>
      </c>
      <c r="AL826" s="25">
        <v>0</v>
      </c>
      <c r="AM826" s="95">
        <v>0</v>
      </c>
      <c r="AN826" s="95" t="e">
        <f ca="1">IF(MengeInEEGSummieren(M826),AM826,0)</f>
        <v>#NAME?</v>
      </c>
      <c r="AO826" s="95">
        <f t="shared" si="78"/>
        <v>0</v>
      </c>
      <c r="AP826" s="95">
        <f t="shared" si="79"/>
        <v>0</v>
      </c>
      <c r="AS826">
        <v>0</v>
      </c>
      <c r="AT826">
        <v>0</v>
      </c>
      <c r="AU826" t="e">
        <f t="shared" ca="1" si="80"/>
        <v>#NAME?</v>
      </c>
    </row>
    <row r="827" spans="1:47" x14ac:dyDescent="0.15">
      <c r="A827" s="21" t="s">
        <v>1280</v>
      </c>
      <c r="B827" s="22" t="s">
        <v>17</v>
      </c>
      <c r="C827" s="42">
        <v>2002</v>
      </c>
      <c r="D827" s="22" t="s">
        <v>1079</v>
      </c>
      <c r="E827" s="22"/>
      <c r="F827" s="23">
        <v>22.01</v>
      </c>
      <c r="G827" s="23">
        <v>22.01</v>
      </c>
      <c r="H827" s="24">
        <f t="shared" si="75"/>
        <v>0</v>
      </c>
      <c r="I827" s="153">
        <v>0</v>
      </c>
      <c r="J827" s="24">
        <f t="shared" si="76"/>
        <v>0</v>
      </c>
      <c r="K827" s="25">
        <f t="shared" si="77"/>
        <v>0</v>
      </c>
      <c r="L827">
        <v>0</v>
      </c>
      <c r="M827">
        <v>32964608</v>
      </c>
      <c r="N827">
        <v>42065747</v>
      </c>
      <c r="O827" s="52">
        <v>0</v>
      </c>
      <c r="P827" s="52">
        <v>0</v>
      </c>
      <c r="Q827" s="52">
        <v>0</v>
      </c>
      <c r="R827" s="52">
        <v>0</v>
      </c>
      <c r="S827" s="52">
        <v>0</v>
      </c>
      <c r="T827" s="52">
        <v>0</v>
      </c>
      <c r="U827" s="52">
        <v>0</v>
      </c>
      <c r="V827" s="52">
        <v>0</v>
      </c>
      <c r="W827" s="52">
        <v>0</v>
      </c>
      <c r="X827" s="52">
        <v>0</v>
      </c>
      <c r="Y827" s="52">
        <v>0</v>
      </c>
      <c r="Z827" s="52">
        <v>0</v>
      </c>
      <c r="AA827" s="25">
        <v>0</v>
      </c>
      <c r="AB827" s="25">
        <v>0</v>
      </c>
      <c r="AC827" s="25">
        <v>0</v>
      </c>
      <c r="AD827" s="25">
        <v>0</v>
      </c>
      <c r="AE827" s="25">
        <v>0</v>
      </c>
      <c r="AF827" s="25">
        <v>0</v>
      </c>
      <c r="AG827" s="25">
        <v>0</v>
      </c>
      <c r="AH827" s="25">
        <v>0</v>
      </c>
      <c r="AI827" s="25">
        <v>0</v>
      </c>
      <c r="AJ827" s="25">
        <v>0</v>
      </c>
      <c r="AK827" s="25">
        <v>0</v>
      </c>
      <c r="AL827" s="25">
        <v>0</v>
      </c>
      <c r="AM827" s="95">
        <v>0</v>
      </c>
      <c r="AN827" s="95" t="e">
        <f ca="1">IF(MengeInEEGSummieren(M827),AM827,0)</f>
        <v>#NAME?</v>
      </c>
      <c r="AO827" s="95">
        <f t="shared" si="78"/>
        <v>0</v>
      </c>
      <c r="AP827" s="95">
        <f t="shared" si="79"/>
        <v>0</v>
      </c>
      <c r="AS827">
        <v>0</v>
      </c>
      <c r="AT827">
        <v>0</v>
      </c>
      <c r="AU827" t="e">
        <f t="shared" ca="1" si="80"/>
        <v>#NAME?</v>
      </c>
    </row>
    <row r="828" spans="1:47" x14ac:dyDescent="0.15">
      <c r="A828" s="21" t="s">
        <v>1281</v>
      </c>
      <c r="B828" s="22" t="s">
        <v>17</v>
      </c>
      <c r="C828" s="42">
        <v>2002</v>
      </c>
      <c r="D828" s="22" t="s">
        <v>1081</v>
      </c>
      <c r="E828" s="22"/>
      <c r="F828" s="23">
        <v>23.01</v>
      </c>
      <c r="G828" s="23">
        <v>23.01</v>
      </c>
      <c r="H828" s="24">
        <f t="shared" si="75"/>
        <v>0</v>
      </c>
      <c r="I828" s="153">
        <v>0</v>
      </c>
      <c r="J828" s="24">
        <f t="shared" si="76"/>
        <v>0</v>
      </c>
      <c r="K828" s="25">
        <f t="shared" si="77"/>
        <v>0</v>
      </c>
      <c r="L828">
        <v>0</v>
      </c>
      <c r="M828">
        <v>32964608</v>
      </c>
      <c r="N828">
        <v>42065747</v>
      </c>
      <c r="O828" s="52">
        <v>0</v>
      </c>
      <c r="P828" s="52">
        <v>0</v>
      </c>
      <c r="Q828" s="52">
        <v>0</v>
      </c>
      <c r="R828" s="52">
        <v>0</v>
      </c>
      <c r="S828" s="52">
        <v>0</v>
      </c>
      <c r="T828" s="52">
        <v>0</v>
      </c>
      <c r="U828" s="52">
        <v>0</v>
      </c>
      <c r="V828" s="52">
        <v>0</v>
      </c>
      <c r="W828" s="52">
        <v>0</v>
      </c>
      <c r="X828" s="52">
        <v>0</v>
      </c>
      <c r="Y828" s="52">
        <v>0</v>
      </c>
      <c r="Z828" s="52">
        <v>0</v>
      </c>
      <c r="AA828" s="25">
        <v>0</v>
      </c>
      <c r="AB828" s="25">
        <v>0</v>
      </c>
      <c r="AC828" s="25">
        <v>0</v>
      </c>
      <c r="AD828" s="25">
        <v>0</v>
      </c>
      <c r="AE828" s="25">
        <v>0</v>
      </c>
      <c r="AF828" s="25">
        <v>0</v>
      </c>
      <c r="AG828" s="25">
        <v>0</v>
      </c>
      <c r="AH828" s="25">
        <v>0</v>
      </c>
      <c r="AI828" s="25">
        <v>0</v>
      </c>
      <c r="AJ828" s="25">
        <v>0</v>
      </c>
      <c r="AK828" s="25">
        <v>0</v>
      </c>
      <c r="AL828" s="25">
        <v>0</v>
      </c>
      <c r="AM828" s="95">
        <v>0</v>
      </c>
      <c r="AN828" s="95" t="e">
        <f ca="1">IF(MengeInEEGSummieren(M828),AM828,0)</f>
        <v>#NAME?</v>
      </c>
      <c r="AO828" s="95">
        <f t="shared" si="78"/>
        <v>0</v>
      </c>
      <c r="AP828" s="95">
        <f t="shared" si="79"/>
        <v>0</v>
      </c>
      <c r="AS828">
        <v>0</v>
      </c>
      <c r="AT828">
        <v>0</v>
      </c>
      <c r="AU828" t="e">
        <f t="shared" ca="1" si="80"/>
        <v>#NAME?</v>
      </c>
    </row>
    <row r="829" spans="1:47" x14ac:dyDescent="0.15">
      <c r="A829" s="21" t="s">
        <v>1282</v>
      </c>
      <c r="B829" s="22" t="s">
        <v>17</v>
      </c>
      <c r="C829" s="42">
        <v>2002</v>
      </c>
      <c r="D829" s="22" t="s">
        <v>1083</v>
      </c>
      <c r="E829" s="22"/>
      <c r="F829" s="23">
        <v>23.01</v>
      </c>
      <c r="G829" s="23">
        <v>23.01</v>
      </c>
      <c r="H829" s="24">
        <f t="shared" si="75"/>
        <v>0</v>
      </c>
      <c r="I829" s="153">
        <v>0</v>
      </c>
      <c r="J829" s="24">
        <f t="shared" si="76"/>
        <v>0</v>
      </c>
      <c r="K829" s="25">
        <f t="shared" si="77"/>
        <v>0</v>
      </c>
      <c r="L829">
        <v>0</v>
      </c>
      <c r="M829">
        <v>32964608</v>
      </c>
      <c r="N829">
        <v>42065747</v>
      </c>
      <c r="O829" s="52">
        <v>0</v>
      </c>
      <c r="P829" s="52">
        <v>0</v>
      </c>
      <c r="Q829" s="52">
        <v>0</v>
      </c>
      <c r="R829" s="52">
        <v>0</v>
      </c>
      <c r="S829" s="52">
        <v>0</v>
      </c>
      <c r="T829" s="52">
        <v>0</v>
      </c>
      <c r="U829" s="52">
        <v>0</v>
      </c>
      <c r="V829" s="52">
        <v>0</v>
      </c>
      <c r="W829" s="52">
        <v>0</v>
      </c>
      <c r="X829" s="52">
        <v>0</v>
      </c>
      <c r="Y829" s="52">
        <v>0</v>
      </c>
      <c r="Z829" s="52">
        <v>0</v>
      </c>
      <c r="AA829" s="25">
        <v>0</v>
      </c>
      <c r="AB829" s="25">
        <v>0</v>
      </c>
      <c r="AC829" s="25">
        <v>0</v>
      </c>
      <c r="AD829" s="25">
        <v>0</v>
      </c>
      <c r="AE829" s="25">
        <v>0</v>
      </c>
      <c r="AF829" s="25">
        <v>0</v>
      </c>
      <c r="AG829" s="25">
        <v>0</v>
      </c>
      <c r="AH829" s="25">
        <v>0</v>
      </c>
      <c r="AI829" s="25">
        <v>0</v>
      </c>
      <c r="AJ829" s="25">
        <v>0</v>
      </c>
      <c r="AK829" s="25">
        <v>0</v>
      </c>
      <c r="AL829" s="25">
        <v>0</v>
      </c>
      <c r="AM829" s="95">
        <v>0</v>
      </c>
      <c r="AN829" s="95" t="e">
        <f ca="1">IF(MengeInEEGSummieren(M829),AM829,0)</f>
        <v>#NAME?</v>
      </c>
      <c r="AO829" s="95">
        <f t="shared" si="78"/>
        <v>0</v>
      </c>
      <c r="AP829" s="95">
        <f t="shared" si="79"/>
        <v>0</v>
      </c>
      <c r="AS829">
        <v>0</v>
      </c>
      <c r="AT829">
        <v>0</v>
      </c>
      <c r="AU829" t="e">
        <f t="shared" ca="1" si="80"/>
        <v>#NAME?</v>
      </c>
    </row>
    <row r="830" spans="1:47" x14ac:dyDescent="0.15">
      <c r="A830" s="21" t="s">
        <v>1283</v>
      </c>
      <c r="B830" s="22" t="s">
        <v>17</v>
      </c>
      <c r="C830" s="42">
        <v>2002</v>
      </c>
      <c r="D830" s="22" t="s">
        <v>1085</v>
      </c>
      <c r="E830" s="22"/>
      <c r="F830" s="23">
        <v>24.01</v>
      </c>
      <c r="G830" s="23">
        <v>24.01</v>
      </c>
      <c r="H830" s="24">
        <f t="shared" si="75"/>
        <v>0</v>
      </c>
      <c r="I830" s="153">
        <v>0</v>
      </c>
      <c r="J830" s="24">
        <f t="shared" si="76"/>
        <v>0</v>
      </c>
      <c r="K830" s="25">
        <f t="shared" si="77"/>
        <v>0</v>
      </c>
      <c r="L830">
        <v>0</v>
      </c>
      <c r="M830">
        <v>32964608</v>
      </c>
      <c r="N830">
        <v>42065747</v>
      </c>
      <c r="O830" s="52">
        <v>0</v>
      </c>
      <c r="P830" s="52">
        <v>0</v>
      </c>
      <c r="Q830" s="52">
        <v>0</v>
      </c>
      <c r="R830" s="52">
        <v>0</v>
      </c>
      <c r="S830" s="52">
        <v>0</v>
      </c>
      <c r="T830" s="52">
        <v>0</v>
      </c>
      <c r="U830" s="52">
        <v>0</v>
      </c>
      <c r="V830" s="52">
        <v>0</v>
      </c>
      <c r="W830" s="52">
        <v>0</v>
      </c>
      <c r="X830" s="52">
        <v>0</v>
      </c>
      <c r="Y830" s="52">
        <v>0</v>
      </c>
      <c r="Z830" s="52">
        <v>0</v>
      </c>
      <c r="AA830" s="25">
        <v>0</v>
      </c>
      <c r="AB830" s="25">
        <v>0</v>
      </c>
      <c r="AC830" s="25">
        <v>0</v>
      </c>
      <c r="AD830" s="25">
        <v>0</v>
      </c>
      <c r="AE830" s="25">
        <v>0</v>
      </c>
      <c r="AF830" s="25">
        <v>0</v>
      </c>
      <c r="AG830" s="25">
        <v>0</v>
      </c>
      <c r="AH830" s="25">
        <v>0</v>
      </c>
      <c r="AI830" s="25">
        <v>0</v>
      </c>
      <c r="AJ830" s="25">
        <v>0</v>
      </c>
      <c r="AK830" s="25">
        <v>0</v>
      </c>
      <c r="AL830" s="25">
        <v>0</v>
      </c>
      <c r="AM830" s="95">
        <v>0</v>
      </c>
      <c r="AN830" s="95" t="e">
        <f ca="1">IF(MengeInEEGSummieren(M830),AM830,0)</f>
        <v>#NAME?</v>
      </c>
      <c r="AO830" s="95">
        <f t="shared" si="78"/>
        <v>0</v>
      </c>
      <c r="AP830" s="95">
        <f t="shared" si="79"/>
        <v>0</v>
      </c>
      <c r="AS830">
        <v>0</v>
      </c>
      <c r="AT830">
        <v>0</v>
      </c>
      <c r="AU830" t="e">
        <f t="shared" ca="1" si="80"/>
        <v>#NAME?</v>
      </c>
    </row>
    <row r="831" spans="1:47" x14ac:dyDescent="0.15">
      <c r="A831" s="21" t="s">
        <v>1284</v>
      </c>
      <c r="B831" s="22" t="s">
        <v>17</v>
      </c>
      <c r="C831" s="42">
        <v>2002</v>
      </c>
      <c r="D831" s="22" t="s">
        <v>1087</v>
      </c>
      <c r="E831" s="22"/>
      <c r="F831" s="23">
        <v>12.01</v>
      </c>
      <c r="G831" s="23">
        <v>12.01</v>
      </c>
      <c r="H831" s="24">
        <f t="shared" si="75"/>
        <v>0</v>
      </c>
      <c r="I831" s="153">
        <v>0</v>
      </c>
      <c r="J831" s="24">
        <f t="shared" si="76"/>
        <v>0</v>
      </c>
      <c r="K831" s="25">
        <f t="shared" si="77"/>
        <v>0</v>
      </c>
      <c r="L831">
        <v>0</v>
      </c>
      <c r="M831">
        <v>32964608</v>
      </c>
      <c r="N831">
        <v>42065747</v>
      </c>
      <c r="O831" s="52">
        <v>0</v>
      </c>
      <c r="P831" s="52">
        <v>0</v>
      </c>
      <c r="Q831" s="52">
        <v>0</v>
      </c>
      <c r="R831" s="52">
        <v>0</v>
      </c>
      <c r="S831" s="52">
        <v>0</v>
      </c>
      <c r="T831" s="52">
        <v>0</v>
      </c>
      <c r="U831" s="52">
        <v>0</v>
      </c>
      <c r="V831" s="52">
        <v>0</v>
      </c>
      <c r="W831" s="52">
        <v>0</v>
      </c>
      <c r="X831" s="52">
        <v>0</v>
      </c>
      <c r="Y831" s="52">
        <v>0</v>
      </c>
      <c r="Z831" s="52">
        <v>0</v>
      </c>
      <c r="AA831" s="25">
        <v>0</v>
      </c>
      <c r="AB831" s="25">
        <v>0</v>
      </c>
      <c r="AC831" s="25">
        <v>0</v>
      </c>
      <c r="AD831" s="25">
        <v>0</v>
      </c>
      <c r="AE831" s="25">
        <v>0</v>
      </c>
      <c r="AF831" s="25">
        <v>0</v>
      </c>
      <c r="AG831" s="25">
        <v>0</v>
      </c>
      <c r="AH831" s="25">
        <v>0</v>
      </c>
      <c r="AI831" s="25">
        <v>0</v>
      </c>
      <c r="AJ831" s="25">
        <v>0</v>
      </c>
      <c r="AK831" s="25">
        <v>0</v>
      </c>
      <c r="AL831" s="25">
        <v>0</v>
      </c>
      <c r="AM831" s="95">
        <v>0</v>
      </c>
      <c r="AN831" s="95" t="e">
        <f ca="1">IF(MengeInEEGSummieren(M831),AM831,0)</f>
        <v>#NAME?</v>
      </c>
      <c r="AO831" s="95">
        <f t="shared" si="78"/>
        <v>0</v>
      </c>
      <c r="AP831" s="95">
        <f t="shared" si="79"/>
        <v>0</v>
      </c>
      <c r="AS831">
        <v>0</v>
      </c>
      <c r="AT831">
        <v>0</v>
      </c>
      <c r="AU831" t="e">
        <f t="shared" ca="1" si="80"/>
        <v>#NAME?</v>
      </c>
    </row>
    <row r="832" spans="1:47" x14ac:dyDescent="0.15">
      <c r="A832" s="21" t="s">
        <v>1285</v>
      </c>
      <c r="B832" s="22" t="s">
        <v>17</v>
      </c>
      <c r="C832" s="42">
        <v>2002</v>
      </c>
      <c r="D832" s="22" t="s">
        <v>1089</v>
      </c>
      <c r="E832" s="22"/>
      <c r="F832" s="23">
        <v>16.010000000000002</v>
      </c>
      <c r="G832" s="23">
        <v>16.010000000000002</v>
      </c>
      <c r="H832" s="24">
        <f t="shared" si="75"/>
        <v>0</v>
      </c>
      <c r="I832" s="153">
        <v>0</v>
      </c>
      <c r="J832" s="24">
        <f t="shared" si="76"/>
        <v>0</v>
      </c>
      <c r="K832" s="25">
        <f t="shared" si="77"/>
        <v>0</v>
      </c>
      <c r="L832">
        <v>0</v>
      </c>
      <c r="M832">
        <v>32964608</v>
      </c>
      <c r="N832">
        <v>42065747</v>
      </c>
      <c r="O832" s="52">
        <v>0</v>
      </c>
      <c r="P832" s="52">
        <v>0</v>
      </c>
      <c r="Q832" s="52">
        <v>0</v>
      </c>
      <c r="R832" s="52">
        <v>0</v>
      </c>
      <c r="S832" s="52">
        <v>0</v>
      </c>
      <c r="T832" s="52">
        <v>0</v>
      </c>
      <c r="U832" s="52">
        <v>0</v>
      </c>
      <c r="V832" s="52">
        <v>0</v>
      </c>
      <c r="W832" s="52">
        <v>0</v>
      </c>
      <c r="X832" s="52">
        <v>0</v>
      </c>
      <c r="Y832" s="52">
        <v>0</v>
      </c>
      <c r="Z832" s="52">
        <v>0</v>
      </c>
      <c r="AA832" s="25">
        <v>0</v>
      </c>
      <c r="AB832" s="25">
        <v>0</v>
      </c>
      <c r="AC832" s="25">
        <v>0</v>
      </c>
      <c r="AD832" s="25">
        <v>0</v>
      </c>
      <c r="AE832" s="25">
        <v>0</v>
      </c>
      <c r="AF832" s="25">
        <v>0</v>
      </c>
      <c r="AG832" s="25">
        <v>0</v>
      </c>
      <c r="AH832" s="25">
        <v>0</v>
      </c>
      <c r="AI832" s="25">
        <v>0</v>
      </c>
      <c r="AJ832" s="25">
        <v>0</v>
      </c>
      <c r="AK832" s="25">
        <v>0</v>
      </c>
      <c r="AL832" s="25">
        <v>0</v>
      </c>
      <c r="AM832" s="95">
        <v>0</v>
      </c>
      <c r="AN832" s="95" t="e">
        <f ca="1">IF(MengeInEEGSummieren(M832),AM832,0)</f>
        <v>#NAME?</v>
      </c>
      <c r="AO832" s="95">
        <f t="shared" si="78"/>
        <v>0</v>
      </c>
      <c r="AP832" s="95">
        <f t="shared" si="79"/>
        <v>0</v>
      </c>
      <c r="AS832">
        <v>0</v>
      </c>
      <c r="AT832">
        <v>0</v>
      </c>
      <c r="AU832" t="e">
        <f t="shared" ca="1" si="80"/>
        <v>#NAME?</v>
      </c>
    </row>
    <row r="833" spans="1:47" x14ac:dyDescent="0.15">
      <c r="A833" s="21" t="s">
        <v>1286</v>
      </c>
      <c r="B833" s="22" t="s">
        <v>17</v>
      </c>
      <c r="C833" s="42">
        <v>2002</v>
      </c>
      <c r="D833" s="22" t="s">
        <v>1091</v>
      </c>
      <c r="E833" s="22"/>
      <c r="F833" s="23">
        <v>14.51</v>
      </c>
      <c r="G833" s="23">
        <v>14.51</v>
      </c>
      <c r="H833" s="24">
        <f t="shared" si="75"/>
        <v>0</v>
      </c>
      <c r="I833" s="153">
        <v>0</v>
      </c>
      <c r="J833" s="24">
        <f t="shared" si="76"/>
        <v>0</v>
      </c>
      <c r="K833" s="25">
        <f t="shared" si="77"/>
        <v>0</v>
      </c>
      <c r="L833">
        <v>0</v>
      </c>
      <c r="M833">
        <v>32964608</v>
      </c>
      <c r="N833">
        <v>42065747</v>
      </c>
      <c r="O833" s="52">
        <v>0</v>
      </c>
      <c r="P833" s="52">
        <v>0</v>
      </c>
      <c r="Q833" s="52">
        <v>0</v>
      </c>
      <c r="R833" s="52">
        <v>0</v>
      </c>
      <c r="S833" s="52">
        <v>0</v>
      </c>
      <c r="T833" s="52">
        <v>0</v>
      </c>
      <c r="U833" s="52">
        <v>0</v>
      </c>
      <c r="V833" s="52">
        <v>0</v>
      </c>
      <c r="W833" s="52">
        <v>0</v>
      </c>
      <c r="X833" s="52">
        <v>0</v>
      </c>
      <c r="Y833" s="52">
        <v>0</v>
      </c>
      <c r="Z833" s="52">
        <v>0</v>
      </c>
      <c r="AA833" s="25">
        <v>0</v>
      </c>
      <c r="AB833" s="25">
        <v>0</v>
      </c>
      <c r="AC833" s="25">
        <v>0</v>
      </c>
      <c r="AD833" s="25">
        <v>0</v>
      </c>
      <c r="AE833" s="25">
        <v>0</v>
      </c>
      <c r="AF833" s="25">
        <v>0</v>
      </c>
      <c r="AG833" s="25">
        <v>0</v>
      </c>
      <c r="AH833" s="25">
        <v>0</v>
      </c>
      <c r="AI833" s="25">
        <v>0</v>
      </c>
      <c r="AJ833" s="25">
        <v>0</v>
      </c>
      <c r="AK833" s="25">
        <v>0</v>
      </c>
      <c r="AL833" s="25">
        <v>0</v>
      </c>
      <c r="AM833" s="95">
        <v>0</v>
      </c>
      <c r="AN833" s="95" t="e">
        <f ca="1">IF(MengeInEEGSummieren(M833),AM833,0)</f>
        <v>#NAME?</v>
      </c>
      <c r="AO833" s="95">
        <f t="shared" si="78"/>
        <v>0</v>
      </c>
      <c r="AP833" s="95">
        <f t="shared" si="79"/>
        <v>0</v>
      </c>
      <c r="AS833">
        <v>0</v>
      </c>
      <c r="AT833">
        <v>0</v>
      </c>
      <c r="AU833" t="e">
        <f t="shared" ca="1" si="80"/>
        <v>#NAME?</v>
      </c>
    </row>
    <row r="834" spans="1:47" x14ac:dyDescent="0.15">
      <c r="A834" s="21" t="s">
        <v>1287</v>
      </c>
      <c r="B834" s="22" t="s">
        <v>17</v>
      </c>
      <c r="C834" s="42">
        <v>2002</v>
      </c>
      <c r="D834" s="22" t="s">
        <v>1093</v>
      </c>
      <c r="E834" s="22"/>
      <c r="F834" s="23">
        <v>11.51</v>
      </c>
      <c r="G834" s="23">
        <v>11.51</v>
      </c>
      <c r="H834" s="24">
        <f t="shared" si="75"/>
        <v>0</v>
      </c>
      <c r="I834" s="153">
        <v>0</v>
      </c>
      <c r="J834" s="24">
        <f t="shared" si="76"/>
        <v>0</v>
      </c>
      <c r="K834" s="25">
        <f t="shared" si="77"/>
        <v>0</v>
      </c>
      <c r="L834">
        <v>0</v>
      </c>
      <c r="M834">
        <v>32964608</v>
      </c>
      <c r="N834">
        <v>42065747</v>
      </c>
      <c r="O834" s="52">
        <v>0</v>
      </c>
      <c r="P834" s="52">
        <v>0</v>
      </c>
      <c r="Q834" s="52">
        <v>0</v>
      </c>
      <c r="R834" s="52">
        <v>0</v>
      </c>
      <c r="S834" s="52">
        <v>0</v>
      </c>
      <c r="T834" s="52">
        <v>0</v>
      </c>
      <c r="U834" s="52">
        <v>0</v>
      </c>
      <c r="V834" s="52">
        <v>0</v>
      </c>
      <c r="W834" s="52">
        <v>0</v>
      </c>
      <c r="X834" s="52">
        <v>0</v>
      </c>
      <c r="Y834" s="52">
        <v>0</v>
      </c>
      <c r="Z834" s="52">
        <v>0</v>
      </c>
      <c r="AA834" s="25">
        <v>0</v>
      </c>
      <c r="AB834" s="25">
        <v>0</v>
      </c>
      <c r="AC834" s="25">
        <v>0</v>
      </c>
      <c r="AD834" s="25">
        <v>0</v>
      </c>
      <c r="AE834" s="25">
        <v>0</v>
      </c>
      <c r="AF834" s="25">
        <v>0</v>
      </c>
      <c r="AG834" s="25">
        <v>0</v>
      </c>
      <c r="AH834" s="25">
        <v>0</v>
      </c>
      <c r="AI834" s="25">
        <v>0</v>
      </c>
      <c r="AJ834" s="25">
        <v>0</v>
      </c>
      <c r="AK834" s="25">
        <v>0</v>
      </c>
      <c r="AL834" s="25">
        <v>0</v>
      </c>
      <c r="AM834" s="95">
        <v>0</v>
      </c>
      <c r="AN834" s="95" t="e">
        <f ca="1">IF(MengeInEEGSummieren(M834),AM834,0)</f>
        <v>#NAME?</v>
      </c>
      <c r="AO834" s="95">
        <f t="shared" si="78"/>
        <v>0</v>
      </c>
      <c r="AP834" s="95">
        <f t="shared" si="79"/>
        <v>0</v>
      </c>
      <c r="AS834">
        <v>0</v>
      </c>
      <c r="AT834">
        <v>0</v>
      </c>
      <c r="AU834" t="e">
        <f t="shared" ca="1" si="80"/>
        <v>#NAME?</v>
      </c>
    </row>
    <row r="835" spans="1:47" x14ac:dyDescent="0.15">
      <c r="A835" s="21" t="s">
        <v>1288</v>
      </c>
      <c r="B835" s="22" t="s">
        <v>17</v>
      </c>
      <c r="C835" s="42">
        <v>2002</v>
      </c>
      <c r="D835" s="22" t="s">
        <v>1095</v>
      </c>
      <c r="E835" s="22"/>
      <c r="F835" s="23">
        <v>9.91</v>
      </c>
      <c r="G835" s="23">
        <v>9.91</v>
      </c>
      <c r="H835" s="24">
        <f t="shared" si="75"/>
        <v>0</v>
      </c>
      <c r="I835" s="153">
        <v>0</v>
      </c>
      <c r="J835" s="24">
        <f t="shared" si="76"/>
        <v>0</v>
      </c>
      <c r="K835" s="25">
        <f t="shared" si="77"/>
        <v>0</v>
      </c>
      <c r="L835">
        <v>0</v>
      </c>
      <c r="M835">
        <v>32964608</v>
      </c>
      <c r="N835">
        <v>42065747</v>
      </c>
      <c r="O835" s="52">
        <v>0</v>
      </c>
      <c r="P835" s="52">
        <v>0</v>
      </c>
      <c r="Q835" s="52">
        <v>0</v>
      </c>
      <c r="R835" s="52">
        <v>0</v>
      </c>
      <c r="S835" s="52">
        <v>0</v>
      </c>
      <c r="T835" s="52">
        <v>0</v>
      </c>
      <c r="U835" s="52">
        <v>0</v>
      </c>
      <c r="V835" s="52">
        <v>0</v>
      </c>
      <c r="W835" s="52">
        <v>0</v>
      </c>
      <c r="X835" s="52">
        <v>0</v>
      </c>
      <c r="Y835" s="52">
        <v>0</v>
      </c>
      <c r="Z835" s="52">
        <v>0</v>
      </c>
      <c r="AA835" s="25">
        <v>0</v>
      </c>
      <c r="AB835" s="25">
        <v>0</v>
      </c>
      <c r="AC835" s="25">
        <v>0</v>
      </c>
      <c r="AD835" s="25">
        <v>0</v>
      </c>
      <c r="AE835" s="25">
        <v>0</v>
      </c>
      <c r="AF835" s="25">
        <v>0</v>
      </c>
      <c r="AG835" s="25">
        <v>0</v>
      </c>
      <c r="AH835" s="25">
        <v>0</v>
      </c>
      <c r="AI835" s="25">
        <v>0</v>
      </c>
      <c r="AJ835" s="25">
        <v>0</v>
      </c>
      <c r="AK835" s="25">
        <v>0</v>
      </c>
      <c r="AL835" s="25">
        <v>0</v>
      </c>
      <c r="AM835" s="95">
        <v>0</v>
      </c>
      <c r="AN835" s="95" t="e">
        <f ca="1">IF(MengeInEEGSummieren(M835),AM835,0)</f>
        <v>#NAME?</v>
      </c>
      <c r="AO835" s="95">
        <f t="shared" si="78"/>
        <v>0</v>
      </c>
      <c r="AP835" s="95">
        <f t="shared" si="79"/>
        <v>0</v>
      </c>
      <c r="AS835">
        <v>0</v>
      </c>
      <c r="AT835">
        <v>0</v>
      </c>
      <c r="AU835" t="e">
        <f t="shared" ca="1" si="80"/>
        <v>#NAME?</v>
      </c>
    </row>
    <row r="836" spans="1:47" x14ac:dyDescent="0.15">
      <c r="A836" s="21" t="s">
        <v>1289</v>
      </c>
      <c r="B836" s="22" t="s">
        <v>17</v>
      </c>
      <c r="C836" s="42">
        <v>2002</v>
      </c>
      <c r="D836" s="22" t="s">
        <v>1290</v>
      </c>
      <c r="E836" s="22"/>
      <c r="F836" s="23">
        <v>26.52</v>
      </c>
      <c r="G836" s="23">
        <v>26.52</v>
      </c>
      <c r="H836" s="24">
        <f t="shared" si="75"/>
        <v>0</v>
      </c>
      <c r="I836" s="153">
        <v>0</v>
      </c>
      <c r="J836" s="24">
        <f t="shared" si="76"/>
        <v>0</v>
      </c>
      <c r="K836" s="25">
        <f t="shared" si="77"/>
        <v>0</v>
      </c>
      <c r="L836">
        <v>0</v>
      </c>
      <c r="M836">
        <v>32964608</v>
      </c>
      <c r="N836">
        <v>42065747</v>
      </c>
      <c r="O836" s="52">
        <v>0</v>
      </c>
      <c r="P836" s="52">
        <v>0</v>
      </c>
      <c r="Q836" s="52">
        <v>0</v>
      </c>
      <c r="R836" s="52">
        <v>0</v>
      </c>
      <c r="S836" s="52">
        <v>0</v>
      </c>
      <c r="T836" s="52">
        <v>0</v>
      </c>
      <c r="U836" s="52">
        <v>0</v>
      </c>
      <c r="V836" s="52">
        <v>0</v>
      </c>
      <c r="W836" s="52">
        <v>0</v>
      </c>
      <c r="X836" s="52">
        <v>0</v>
      </c>
      <c r="Y836" s="52">
        <v>0</v>
      </c>
      <c r="Z836" s="52">
        <v>0</v>
      </c>
      <c r="AA836" s="25">
        <v>0</v>
      </c>
      <c r="AB836" s="25">
        <v>0</v>
      </c>
      <c r="AC836" s="25">
        <v>0</v>
      </c>
      <c r="AD836" s="25">
        <v>0</v>
      </c>
      <c r="AE836" s="25">
        <v>0</v>
      </c>
      <c r="AF836" s="25">
        <v>0</v>
      </c>
      <c r="AG836" s="25">
        <v>0</v>
      </c>
      <c r="AH836" s="25">
        <v>0</v>
      </c>
      <c r="AI836" s="25">
        <v>0</v>
      </c>
      <c r="AJ836" s="25">
        <v>0</v>
      </c>
      <c r="AK836" s="25">
        <v>0</v>
      </c>
      <c r="AL836" s="25">
        <v>0</v>
      </c>
      <c r="AM836" s="95">
        <v>0</v>
      </c>
      <c r="AN836" s="95" t="e">
        <f ca="1">IF(MengeInEEGSummieren(M836),AM836,0)</f>
        <v>#NAME?</v>
      </c>
      <c r="AO836" s="95">
        <f t="shared" si="78"/>
        <v>0</v>
      </c>
      <c r="AP836" s="95">
        <f t="shared" si="79"/>
        <v>0</v>
      </c>
      <c r="AS836">
        <v>0</v>
      </c>
      <c r="AT836">
        <v>0</v>
      </c>
      <c r="AU836" t="e">
        <f t="shared" ca="1" si="80"/>
        <v>#NAME?</v>
      </c>
    </row>
    <row r="837" spans="1:47" x14ac:dyDescent="0.15">
      <c r="A837" s="21" t="s">
        <v>1291</v>
      </c>
      <c r="B837" s="22" t="s">
        <v>17</v>
      </c>
      <c r="C837" s="42">
        <v>2002</v>
      </c>
      <c r="D837" s="22" t="s">
        <v>1292</v>
      </c>
      <c r="E837" s="22"/>
      <c r="F837" s="23">
        <v>21.95</v>
      </c>
      <c r="G837" s="23">
        <v>21.95</v>
      </c>
      <c r="H837" s="24">
        <f t="shared" si="75"/>
        <v>0</v>
      </c>
      <c r="I837" s="153">
        <v>0</v>
      </c>
      <c r="J837" s="24">
        <f t="shared" si="76"/>
        <v>0</v>
      </c>
      <c r="K837" s="25">
        <f t="shared" si="77"/>
        <v>0</v>
      </c>
      <c r="L837">
        <v>0</v>
      </c>
      <c r="M837">
        <v>32964608</v>
      </c>
      <c r="N837">
        <v>42065747</v>
      </c>
      <c r="O837" s="52">
        <v>0</v>
      </c>
      <c r="P837" s="52">
        <v>0</v>
      </c>
      <c r="Q837" s="52">
        <v>0</v>
      </c>
      <c r="R837" s="52">
        <v>0</v>
      </c>
      <c r="S837" s="52">
        <v>0</v>
      </c>
      <c r="T837" s="52">
        <v>0</v>
      </c>
      <c r="U837" s="52">
        <v>0</v>
      </c>
      <c r="V837" s="52">
        <v>0</v>
      </c>
      <c r="W837" s="52">
        <v>0</v>
      </c>
      <c r="X837" s="52">
        <v>0</v>
      </c>
      <c r="Y837" s="52">
        <v>0</v>
      </c>
      <c r="Z837" s="52">
        <v>0</v>
      </c>
      <c r="AA837" s="25">
        <v>0</v>
      </c>
      <c r="AB837" s="25">
        <v>0</v>
      </c>
      <c r="AC837" s="25">
        <v>0</v>
      </c>
      <c r="AD837" s="25">
        <v>0</v>
      </c>
      <c r="AE837" s="25">
        <v>0</v>
      </c>
      <c r="AF837" s="25">
        <v>0</v>
      </c>
      <c r="AG837" s="25">
        <v>0</v>
      </c>
      <c r="AH837" s="25">
        <v>0</v>
      </c>
      <c r="AI837" s="25">
        <v>0</v>
      </c>
      <c r="AJ837" s="25">
        <v>0</v>
      </c>
      <c r="AK837" s="25">
        <v>0</v>
      </c>
      <c r="AL837" s="25">
        <v>0</v>
      </c>
      <c r="AM837" s="95">
        <v>0</v>
      </c>
      <c r="AN837" s="95" t="e">
        <f ca="1">IF(MengeInEEGSummieren(M837),AM837,0)</f>
        <v>#NAME?</v>
      </c>
      <c r="AO837" s="95">
        <f t="shared" si="78"/>
        <v>0</v>
      </c>
      <c r="AP837" s="95">
        <f t="shared" si="79"/>
        <v>0</v>
      </c>
      <c r="AS837">
        <v>0</v>
      </c>
      <c r="AT837">
        <v>0</v>
      </c>
      <c r="AU837" t="e">
        <f t="shared" ca="1" si="80"/>
        <v>#NAME?</v>
      </c>
    </row>
    <row r="838" spans="1:47" x14ac:dyDescent="0.15">
      <c r="A838" s="307"/>
      <c r="B838" s="308"/>
      <c r="C838" s="309"/>
      <c r="D838" s="308"/>
      <c r="E838" s="308"/>
      <c r="F838" s="310"/>
      <c r="G838" s="310"/>
      <c r="H838" s="311"/>
      <c r="I838" s="312"/>
      <c r="J838" s="311"/>
      <c r="K838" s="313"/>
      <c r="L838" s="66"/>
      <c r="M838" s="66"/>
      <c r="N838" s="66"/>
      <c r="O838" s="314"/>
      <c r="P838" s="314"/>
      <c r="Q838" s="314"/>
      <c r="R838" s="314"/>
      <c r="S838" s="314"/>
      <c r="T838" s="314"/>
      <c r="U838" s="314"/>
      <c r="V838" s="314"/>
      <c r="W838" s="314"/>
      <c r="X838" s="314"/>
      <c r="Y838" s="314"/>
      <c r="Z838" s="314"/>
      <c r="AA838" s="315"/>
      <c r="AB838" s="315"/>
      <c r="AC838" s="315"/>
      <c r="AD838" s="315"/>
      <c r="AE838" s="315"/>
      <c r="AF838" s="315"/>
      <c r="AG838" s="315"/>
      <c r="AH838" s="315"/>
      <c r="AI838" s="315"/>
      <c r="AJ838" s="315"/>
      <c r="AK838" s="315"/>
      <c r="AL838" s="315"/>
      <c r="AM838" s="95">
        <v>0</v>
      </c>
      <c r="AN838" s="95" t="e">
        <f ca="1">IF(MengeInEEGSummieren(M838),AM838,0)</f>
        <v>#NAME?</v>
      </c>
      <c r="AO838" s="95">
        <f t="shared" si="78"/>
        <v>0</v>
      </c>
      <c r="AP838" s="95">
        <f t="shared" si="79"/>
        <v>0</v>
      </c>
      <c r="AS838">
        <v>0</v>
      </c>
      <c r="AT838">
        <v>0</v>
      </c>
      <c r="AU838" t="e">
        <f t="shared" ca="1" si="80"/>
        <v>#NAME?</v>
      </c>
    </row>
    <row r="839" spans="1:47" x14ac:dyDescent="0.15">
      <c r="A839" s="21" t="s">
        <v>1293</v>
      </c>
      <c r="B839" s="22" t="s">
        <v>17</v>
      </c>
      <c r="C839" s="42">
        <v>2003</v>
      </c>
      <c r="D839" s="22" t="s">
        <v>758</v>
      </c>
      <c r="E839" s="22"/>
      <c r="F839" s="23">
        <v>10</v>
      </c>
      <c r="G839" s="23">
        <v>10</v>
      </c>
      <c r="H839" s="24">
        <f t="shared" si="75"/>
        <v>0</v>
      </c>
      <c r="I839" s="153">
        <v>0</v>
      </c>
      <c r="J839" s="24">
        <f t="shared" si="76"/>
        <v>0</v>
      </c>
      <c r="K839" s="25">
        <f t="shared" si="77"/>
        <v>0</v>
      </c>
      <c r="L839">
        <v>0</v>
      </c>
      <c r="M839">
        <v>32964608</v>
      </c>
      <c r="N839">
        <v>42065747</v>
      </c>
      <c r="O839" s="52">
        <v>0</v>
      </c>
      <c r="P839" s="52">
        <v>0</v>
      </c>
      <c r="Q839" s="52">
        <v>0</v>
      </c>
      <c r="R839" s="52">
        <v>0</v>
      </c>
      <c r="S839" s="52">
        <v>0</v>
      </c>
      <c r="T839" s="52">
        <v>0</v>
      </c>
      <c r="U839" s="52">
        <v>0</v>
      </c>
      <c r="V839" s="52">
        <v>0</v>
      </c>
      <c r="W839" s="52">
        <v>0</v>
      </c>
      <c r="X839" s="52">
        <v>0</v>
      </c>
      <c r="Y839" s="52">
        <v>0</v>
      </c>
      <c r="Z839" s="52">
        <v>0</v>
      </c>
      <c r="AA839" s="25">
        <v>0</v>
      </c>
      <c r="AB839" s="25">
        <v>0</v>
      </c>
      <c r="AC839" s="25">
        <v>0</v>
      </c>
      <c r="AD839" s="25">
        <v>0</v>
      </c>
      <c r="AE839" s="25">
        <v>0</v>
      </c>
      <c r="AF839" s="25">
        <v>0</v>
      </c>
      <c r="AG839" s="25">
        <v>0</v>
      </c>
      <c r="AH839" s="25">
        <v>0</v>
      </c>
      <c r="AI839" s="25">
        <v>0</v>
      </c>
      <c r="AJ839" s="25">
        <v>0</v>
      </c>
      <c r="AK839" s="25">
        <v>0</v>
      </c>
      <c r="AL839" s="25">
        <v>0</v>
      </c>
      <c r="AM839" s="95">
        <v>0</v>
      </c>
      <c r="AN839" s="95" t="e">
        <f ca="1">IF(MengeInEEGSummieren(M839),AM839,0)</f>
        <v>#NAME?</v>
      </c>
      <c r="AO839" s="95">
        <f t="shared" si="78"/>
        <v>0</v>
      </c>
      <c r="AP839" s="95">
        <f t="shared" si="79"/>
        <v>0</v>
      </c>
      <c r="AS839">
        <v>0</v>
      </c>
      <c r="AT839">
        <v>0</v>
      </c>
      <c r="AU839" t="e">
        <f t="shared" ca="1" si="80"/>
        <v>#NAME?</v>
      </c>
    </row>
    <row r="840" spans="1:47" x14ac:dyDescent="0.15">
      <c r="A840" s="21" t="s">
        <v>1294</v>
      </c>
      <c r="B840" s="22" t="s">
        <v>17</v>
      </c>
      <c r="C840" s="42">
        <v>2003</v>
      </c>
      <c r="D840" s="22" t="s">
        <v>760</v>
      </c>
      <c r="E840" s="22"/>
      <c r="F840" s="23">
        <v>16</v>
      </c>
      <c r="G840" s="23">
        <v>16</v>
      </c>
      <c r="H840" s="24">
        <f t="shared" si="75"/>
        <v>0</v>
      </c>
      <c r="I840" s="153">
        <v>0</v>
      </c>
      <c r="J840" s="24">
        <f t="shared" si="76"/>
        <v>0</v>
      </c>
      <c r="K840" s="25">
        <f t="shared" si="77"/>
        <v>0</v>
      </c>
      <c r="L840">
        <v>0</v>
      </c>
      <c r="M840">
        <v>32964608</v>
      </c>
      <c r="N840">
        <v>42065747</v>
      </c>
      <c r="O840" s="52">
        <v>0</v>
      </c>
      <c r="P840" s="52">
        <v>0</v>
      </c>
      <c r="Q840" s="52">
        <v>0</v>
      </c>
      <c r="R840" s="52">
        <v>0</v>
      </c>
      <c r="S840" s="52">
        <v>0</v>
      </c>
      <c r="T840" s="52">
        <v>0</v>
      </c>
      <c r="U840" s="52">
        <v>0</v>
      </c>
      <c r="V840" s="52">
        <v>0</v>
      </c>
      <c r="W840" s="52">
        <v>0</v>
      </c>
      <c r="X840" s="52">
        <v>0</v>
      </c>
      <c r="Y840" s="52">
        <v>0</v>
      </c>
      <c r="Z840" s="52">
        <v>0</v>
      </c>
      <c r="AA840" s="25">
        <v>0</v>
      </c>
      <c r="AB840" s="25">
        <v>0</v>
      </c>
      <c r="AC840" s="25">
        <v>0</v>
      </c>
      <c r="AD840" s="25">
        <v>0</v>
      </c>
      <c r="AE840" s="25">
        <v>0</v>
      </c>
      <c r="AF840" s="25">
        <v>0</v>
      </c>
      <c r="AG840" s="25">
        <v>0</v>
      </c>
      <c r="AH840" s="25">
        <v>0</v>
      </c>
      <c r="AI840" s="25">
        <v>0</v>
      </c>
      <c r="AJ840" s="25">
        <v>0</v>
      </c>
      <c r="AK840" s="25">
        <v>0</v>
      </c>
      <c r="AL840" s="25">
        <v>0</v>
      </c>
      <c r="AM840" s="95">
        <v>0</v>
      </c>
      <c r="AN840" s="95" t="e">
        <f ca="1">IF(MengeInEEGSummieren(M840),AM840,0)</f>
        <v>#NAME?</v>
      </c>
      <c r="AO840" s="95">
        <f t="shared" si="78"/>
        <v>0</v>
      </c>
      <c r="AP840" s="95">
        <f t="shared" si="79"/>
        <v>0</v>
      </c>
      <c r="AS840">
        <v>0</v>
      </c>
      <c r="AT840">
        <v>0</v>
      </c>
      <c r="AU840" t="e">
        <f t="shared" ca="1" si="80"/>
        <v>#NAME?</v>
      </c>
    </row>
    <row r="841" spans="1:47" x14ac:dyDescent="0.15">
      <c r="A841" s="21" t="s">
        <v>1295</v>
      </c>
      <c r="B841" s="22" t="s">
        <v>17</v>
      </c>
      <c r="C841" s="42">
        <v>2003</v>
      </c>
      <c r="D841" s="22" t="s">
        <v>233</v>
      </c>
      <c r="E841" s="22"/>
      <c r="F841" s="23">
        <v>9</v>
      </c>
      <c r="G841" s="23">
        <v>9</v>
      </c>
      <c r="H841" s="24">
        <f t="shared" si="75"/>
        <v>0</v>
      </c>
      <c r="I841" s="153">
        <v>0</v>
      </c>
      <c r="J841" s="24">
        <f t="shared" si="76"/>
        <v>0</v>
      </c>
      <c r="K841" s="25">
        <f t="shared" si="77"/>
        <v>0</v>
      </c>
      <c r="L841">
        <v>0</v>
      </c>
      <c r="M841">
        <v>32964608</v>
      </c>
      <c r="N841">
        <v>42065747</v>
      </c>
      <c r="O841" s="52">
        <v>0</v>
      </c>
      <c r="P841" s="52">
        <v>0</v>
      </c>
      <c r="Q841" s="52">
        <v>0</v>
      </c>
      <c r="R841" s="52">
        <v>0</v>
      </c>
      <c r="S841" s="52">
        <v>0</v>
      </c>
      <c r="T841" s="52">
        <v>0</v>
      </c>
      <c r="U841" s="52">
        <v>0</v>
      </c>
      <c r="V841" s="52">
        <v>0</v>
      </c>
      <c r="W841" s="52">
        <v>0</v>
      </c>
      <c r="X841" s="52">
        <v>0</v>
      </c>
      <c r="Y841" s="52">
        <v>0</v>
      </c>
      <c r="Z841" s="52">
        <v>0</v>
      </c>
      <c r="AA841" s="25">
        <v>0</v>
      </c>
      <c r="AB841" s="25">
        <v>0</v>
      </c>
      <c r="AC841" s="25">
        <v>0</v>
      </c>
      <c r="AD841" s="25">
        <v>0</v>
      </c>
      <c r="AE841" s="25">
        <v>0</v>
      </c>
      <c r="AF841" s="25">
        <v>0</v>
      </c>
      <c r="AG841" s="25">
        <v>0</v>
      </c>
      <c r="AH841" s="25">
        <v>0</v>
      </c>
      <c r="AI841" s="25">
        <v>0</v>
      </c>
      <c r="AJ841" s="25">
        <v>0</v>
      </c>
      <c r="AK841" s="25">
        <v>0</v>
      </c>
      <c r="AL841" s="25">
        <v>0</v>
      </c>
      <c r="AM841" s="95">
        <v>0</v>
      </c>
      <c r="AN841" s="95" t="e">
        <f ca="1">IF(MengeInEEGSummieren(M841),AM841,0)</f>
        <v>#NAME?</v>
      </c>
      <c r="AO841" s="95">
        <f t="shared" si="78"/>
        <v>0</v>
      </c>
      <c r="AP841" s="95">
        <f t="shared" si="79"/>
        <v>0</v>
      </c>
      <c r="AS841">
        <v>0</v>
      </c>
      <c r="AT841">
        <v>0</v>
      </c>
      <c r="AU841" t="e">
        <f t="shared" ca="1" si="80"/>
        <v>#NAME?</v>
      </c>
    </row>
    <row r="842" spans="1:47" x14ac:dyDescent="0.15">
      <c r="A842" s="21" t="s">
        <v>1296</v>
      </c>
      <c r="B842" s="22" t="s">
        <v>17</v>
      </c>
      <c r="C842" s="42">
        <v>2003</v>
      </c>
      <c r="D842" s="22" t="s">
        <v>763</v>
      </c>
      <c r="E842" s="22"/>
      <c r="F842" s="23">
        <v>13</v>
      </c>
      <c r="G842" s="23">
        <v>13</v>
      </c>
      <c r="H842" s="24">
        <f t="shared" si="75"/>
        <v>0</v>
      </c>
      <c r="I842" s="153">
        <v>0</v>
      </c>
      <c r="J842" s="24">
        <f t="shared" si="76"/>
        <v>0</v>
      </c>
      <c r="K842" s="25">
        <f t="shared" si="77"/>
        <v>0</v>
      </c>
      <c r="L842">
        <v>0</v>
      </c>
      <c r="M842">
        <v>32964608</v>
      </c>
      <c r="N842">
        <v>42065747</v>
      </c>
      <c r="O842" s="52">
        <v>0</v>
      </c>
      <c r="P842" s="52">
        <v>0</v>
      </c>
      <c r="Q842" s="52">
        <v>0</v>
      </c>
      <c r="R842" s="52">
        <v>0</v>
      </c>
      <c r="S842" s="52">
        <v>0</v>
      </c>
      <c r="T842" s="52">
        <v>0</v>
      </c>
      <c r="U842" s="52">
        <v>0</v>
      </c>
      <c r="V842" s="52">
        <v>0</v>
      </c>
      <c r="W842" s="52">
        <v>0</v>
      </c>
      <c r="X842" s="52">
        <v>0</v>
      </c>
      <c r="Y842" s="52">
        <v>0</v>
      </c>
      <c r="Z842" s="52">
        <v>0</v>
      </c>
      <c r="AA842" s="25">
        <v>0</v>
      </c>
      <c r="AB842" s="25">
        <v>0</v>
      </c>
      <c r="AC842" s="25">
        <v>0</v>
      </c>
      <c r="AD842" s="25">
        <v>0</v>
      </c>
      <c r="AE842" s="25">
        <v>0</v>
      </c>
      <c r="AF842" s="25">
        <v>0</v>
      </c>
      <c r="AG842" s="25">
        <v>0</v>
      </c>
      <c r="AH842" s="25">
        <v>0</v>
      </c>
      <c r="AI842" s="25">
        <v>0</v>
      </c>
      <c r="AJ842" s="25">
        <v>0</v>
      </c>
      <c r="AK842" s="25">
        <v>0</v>
      </c>
      <c r="AL842" s="25">
        <v>0</v>
      </c>
      <c r="AM842" s="95">
        <v>0</v>
      </c>
      <c r="AN842" s="95" t="e">
        <f ca="1">IF(MengeInEEGSummieren(M842),AM842,0)</f>
        <v>#NAME?</v>
      </c>
      <c r="AO842" s="95">
        <f t="shared" si="78"/>
        <v>0</v>
      </c>
      <c r="AP842" s="95">
        <f t="shared" si="79"/>
        <v>0</v>
      </c>
      <c r="AS842">
        <v>0</v>
      </c>
      <c r="AT842">
        <v>0</v>
      </c>
      <c r="AU842" t="e">
        <f t="shared" ca="1" si="80"/>
        <v>#NAME?</v>
      </c>
    </row>
    <row r="843" spans="1:47" x14ac:dyDescent="0.15">
      <c r="A843" s="21" t="s">
        <v>1297</v>
      </c>
      <c r="B843" s="22" t="s">
        <v>17</v>
      </c>
      <c r="C843" s="42">
        <v>2003</v>
      </c>
      <c r="D843" s="22" t="s">
        <v>765</v>
      </c>
      <c r="E843" s="22"/>
      <c r="F843" s="23">
        <v>11.5</v>
      </c>
      <c r="G843" s="23">
        <v>11.5</v>
      </c>
      <c r="H843" s="24">
        <f t="shared" si="75"/>
        <v>0</v>
      </c>
      <c r="I843" s="153">
        <v>0</v>
      </c>
      <c r="J843" s="24">
        <f t="shared" si="76"/>
        <v>0</v>
      </c>
      <c r="K843" s="25">
        <f t="shared" si="77"/>
        <v>0</v>
      </c>
      <c r="L843">
        <v>0</v>
      </c>
      <c r="M843">
        <v>32964608</v>
      </c>
      <c r="N843">
        <v>42065747</v>
      </c>
      <c r="O843" s="52">
        <v>0</v>
      </c>
      <c r="P843" s="52">
        <v>0</v>
      </c>
      <c r="Q843" s="52">
        <v>0</v>
      </c>
      <c r="R843" s="52">
        <v>0</v>
      </c>
      <c r="S843" s="52">
        <v>0</v>
      </c>
      <c r="T843" s="52">
        <v>0</v>
      </c>
      <c r="U843" s="52">
        <v>0</v>
      </c>
      <c r="V843" s="52">
        <v>0</v>
      </c>
      <c r="W843" s="52">
        <v>0</v>
      </c>
      <c r="X843" s="52">
        <v>0</v>
      </c>
      <c r="Y843" s="52">
        <v>0</v>
      </c>
      <c r="Z843" s="52">
        <v>0</v>
      </c>
      <c r="AA843" s="25">
        <v>0</v>
      </c>
      <c r="AB843" s="25">
        <v>0</v>
      </c>
      <c r="AC843" s="25">
        <v>0</v>
      </c>
      <c r="AD843" s="25">
        <v>0</v>
      </c>
      <c r="AE843" s="25">
        <v>0</v>
      </c>
      <c r="AF843" s="25">
        <v>0</v>
      </c>
      <c r="AG843" s="25">
        <v>0</v>
      </c>
      <c r="AH843" s="25">
        <v>0</v>
      </c>
      <c r="AI843" s="25">
        <v>0</v>
      </c>
      <c r="AJ843" s="25">
        <v>0</v>
      </c>
      <c r="AK843" s="25">
        <v>0</v>
      </c>
      <c r="AL843" s="25">
        <v>0</v>
      </c>
      <c r="AM843" s="95">
        <v>0</v>
      </c>
      <c r="AN843" s="95" t="e">
        <f ca="1">IF(MengeInEEGSummieren(M843),AM843,0)</f>
        <v>#NAME?</v>
      </c>
      <c r="AO843" s="95">
        <f t="shared" si="78"/>
        <v>0</v>
      </c>
      <c r="AP843" s="95">
        <f t="shared" si="79"/>
        <v>0</v>
      </c>
      <c r="AS843">
        <v>0</v>
      </c>
      <c r="AT843">
        <v>0</v>
      </c>
      <c r="AU843" t="e">
        <f t="shared" ca="1" si="80"/>
        <v>#NAME?</v>
      </c>
    </row>
    <row r="844" spans="1:47" x14ac:dyDescent="0.15">
      <c r="A844" s="21" t="s">
        <v>1298</v>
      </c>
      <c r="B844" s="22" t="s">
        <v>17</v>
      </c>
      <c r="C844" s="42">
        <v>2003</v>
      </c>
      <c r="D844" s="22" t="s">
        <v>767</v>
      </c>
      <c r="E844" s="22"/>
      <c r="F844" s="23">
        <v>8.5</v>
      </c>
      <c r="G844" s="23">
        <v>8.5</v>
      </c>
      <c r="H844" s="24">
        <f t="shared" si="75"/>
        <v>0</v>
      </c>
      <c r="I844" s="153">
        <v>0</v>
      </c>
      <c r="J844" s="24">
        <f t="shared" si="76"/>
        <v>0</v>
      </c>
      <c r="K844" s="25">
        <f t="shared" si="77"/>
        <v>0</v>
      </c>
      <c r="L844">
        <v>0</v>
      </c>
      <c r="M844">
        <v>32964608</v>
      </c>
      <c r="N844">
        <v>42065747</v>
      </c>
      <c r="O844" s="52">
        <v>0</v>
      </c>
      <c r="P844" s="52">
        <v>0</v>
      </c>
      <c r="Q844" s="52">
        <v>0</v>
      </c>
      <c r="R844" s="52">
        <v>0</v>
      </c>
      <c r="S844" s="52">
        <v>0</v>
      </c>
      <c r="T844" s="52">
        <v>0</v>
      </c>
      <c r="U844" s="52">
        <v>0</v>
      </c>
      <c r="V844" s="52">
        <v>0</v>
      </c>
      <c r="W844" s="52">
        <v>0</v>
      </c>
      <c r="X844" s="52">
        <v>0</v>
      </c>
      <c r="Y844" s="52">
        <v>0</v>
      </c>
      <c r="Z844" s="52">
        <v>0</v>
      </c>
      <c r="AA844" s="25">
        <v>0</v>
      </c>
      <c r="AB844" s="25">
        <v>0</v>
      </c>
      <c r="AC844" s="25">
        <v>0</v>
      </c>
      <c r="AD844" s="25">
        <v>0</v>
      </c>
      <c r="AE844" s="25">
        <v>0</v>
      </c>
      <c r="AF844" s="25">
        <v>0</v>
      </c>
      <c r="AG844" s="25">
        <v>0</v>
      </c>
      <c r="AH844" s="25">
        <v>0</v>
      </c>
      <c r="AI844" s="25">
        <v>0</v>
      </c>
      <c r="AJ844" s="25">
        <v>0</v>
      </c>
      <c r="AK844" s="25">
        <v>0</v>
      </c>
      <c r="AL844" s="25">
        <v>0</v>
      </c>
      <c r="AM844" s="95">
        <v>0</v>
      </c>
      <c r="AN844" s="95" t="e">
        <f ca="1">IF(MengeInEEGSummieren(M844),AM844,0)</f>
        <v>#NAME?</v>
      </c>
      <c r="AO844" s="95">
        <f t="shared" si="78"/>
        <v>0</v>
      </c>
      <c r="AP844" s="95">
        <f t="shared" si="79"/>
        <v>0</v>
      </c>
      <c r="AS844">
        <v>0</v>
      </c>
      <c r="AT844">
        <v>0</v>
      </c>
      <c r="AU844" t="e">
        <f t="shared" ca="1" si="80"/>
        <v>#NAME?</v>
      </c>
    </row>
    <row r="845" spans="1:47" x14ac:dyDescent="0.15">
      <c r="A845" s="21" t="s">
        <v>1299</v>
      </c>
      <c r="B845" s="22" t="s">
        <v>17</v>
      </c>
      <c r="C845" s="42">
        <v>2003</v>
      </c>
      <c r="D845" s="22" t="s">
        <v>769</v>
      </c>
      <c r="E845" s="22" t="s">
        <v>770</v>
      </c>
      <c r="F845" s="23">
        <v>17</v>
      </c>
      <c r="G845" s="23">
        <v>17</v>
      </c>
      <c r="H845" s="24">
        <f t="shared" si="75"/>
        <v>0</v>
      </c>
      <c r="I845" s="153">
        <v>0</v>
      </c>
      <c r="J845" s="24">
        <f t="shared" si="76"/>
        <v>0</v>
      </c>
      <c r="K845" s="25">
        <f t="shared" si="77"/>
        <v>0</v>
      </c>
      <c r="L845">
        <v>0</v>
      </c>
      <c r="M845">
        <v>32964608</v>
      </c>
      <c r="N845">
        <v>42065747</v>
      </c>
      <c r="O845" s="52">
        <v>0</v>
      </c>
      <c r="P845" s="52">
        <v>0</v>
      </c>
      <c r="Q845" s="52">
        <v>0</v>
      </c>
      <c r="R845" s="52">
        <v>0</v>
      </c>
      <c r="S845" s="52">
        <v>0</v>
      </c>
      <c r="T845" s="52">
        <v>0</v>
      </c>
      <c r="U845" s="52">
        <v>0</v>
      </c>
      <c r="V845" s="52">
        <v>0</v>
      </c>
      <c r="W845" s="52">
        <v>0</v>
      </c>
      <c r="X845" s="52">
        <v>0</v>
      </c>
      <c r="Y845" s="52">
        <v>0</v>
      </c>
      <c r="Z845" s="52">
        <v>0</v>
      </c>
      <c r="AA845" s="25">
        <v>0</v>
      </c>
      <c r="AB845" s="25">
        <v>0</v>
      </c>
      <c r="AC845" s="25">
        <v>0</v>
      </c>
      <c r="AD845" s="25">
        <v>0</v>
      </c>
      <c r="AE845" s="25">
        <v>0</v>
      </c>
      <c r="AF845" s="25">
        <v>0</v>
      </c>
      <c r="AG845" s="25">
        <v>0</v>
      </c>
      <c r="AH845" s="25">
        <v>0</v>
      </c>
      <c r="AI845" s="25">
        <v>0</v>
      </c>
      <c r="AJ845" s="25">
        <v>0</v>
      </c>
      <c r="AK845" s="25">
        <v>0</v>
      </c>
      <c r="AL845" s="25">
        <v>0</v>
      </c>
      <c r="AM845" s="95">
        <v>0</v>
      </c>
      <c r="AN845" s="95" t="e">
        <f ca="1">IF(MengeInEEGSummieren(M845),AM845,0)</f>
        <v>#NAME?</v>
      </c>
      <c r="AO845" s="95">
        <f t="shared" si="78"/>
        <v>0</v>
      </c>
      <c r="AP845" s="95">
        <f t="shared" si="79"/>
        <v>0</v>
      </c>
      <c r="AS845">
        <v>0</v>
      </c>
      <c r="AT845">
        <v>0</v>
      </c>
      <c r="AU845" t="e">
        <f t="shared" ca="1" si="80"/>
        <v>#NAME?</v>
      </c>
    </row>
    <row r="846" spans="1:47" x14ac:dyDescent="0.15">
      <c r="A846" s="21" t="s">
        <v>1300</v>
      </c>
      <c r="B846" s="22" t="s">
        <v>17</v>
      </c>
      <c r="C846" s="42">
        <v>2003</v>
      </c>
      <c r="D846" s="22" t="s">
        <v>772</v>
      </c>
      <c r="E846" s="22" t="s">
        <v>773</v>
      </c>
      <c r="F846" s="23">
        <v>20</v>
      </c>
      <c r="G846" s="23">
        <v>20</v>
      </c>
      <c r="H846" s="24">
        <f t="shared" si="75"/>
        <v>0</v>
      </c>
      <c r="I846" s="153">
        <v>0</v>
      </c>
      <c r="J846" s="24">
        <f t="shared" si="76"/>
        <v>0</v>
      </c>
      <c r="K846" s="25">
        <f t="shared" si="77"/>
        <v>0</v>
      </c>
      <c r="L846">
        <v>0</v>
      </c>
      <c r="M846">
        <v>32964608</v>
      </c>
      <c r="N846">
        <v>42065747</v>
      </c>
      <c r="O846" s="52">
        <v>0</v>
      </c>
      <c r="P846" s="52">
        <v>0</v>
      </c>
      <c r="Q846" s="52">
        <v>0</v>
      </c>
      <c r="R846" s="52">
        <v>0</v>
      </c>
      <c r="S846" s="52">
        <v>0</v>
      </c>
      <c r="T846" s="52">
        <v>0</v>
      </c>
      <c r="U846" s="52">
        <v>0</v>
      </c>
      <c r="V846" s="52">
        <v>0</v>
      </c>
      <c r="W846" s="52">
        <v>0</v>
      </c>
      <c r="X846" s="52">
        <v>0</v>
      </c>
      <c r="Y846" s="52">
        <v>0</v>
      </c>
      <c r="Z846" s="52">
        <v>0</v>
      </c>
      <c r="AA846" s="25">
        <v>0</v>
      </c>
      <c r="AB846" s="25">
        <v>0</v>
      </c>
      <c r="AC846" s="25">
        <v>0</v>
      </c>
      <c r="AD846" s="25">
        <v>0</v>
      </c>
      <c r="AE846" s="25">
        <v>0</v>
      </c>
      <c r="AF846" s="25">
        <v>0</v>
      </c>
      <c r="AG846" s="25">
        <v>0</v>
      </c>
      <c r="AH846" s="25">
        <v>0</v>
      </c>
      <c r="AI846" s="25">
        <v>0</v>
      </c>
      <c r="AJ846" s="25">
        <v>0</v>
      </c>
      <c r="AK846" s="25">
        <v>0</v>
      </c>
      <c r="AL846" s="25">
        <v>0</v>
      </c>
      <c r="AM846" s="95">
        <v>0</v>
      </c>
      <c r="AN846" s="95" t="e">
        <f ca="1">IF(MengeInEEGSummieren(M846),AM846,0)</f>
        <v>#NAME?</v>
      </c>
      <c r="AO846" s="95">
        <f t="shared" si="78"/>
        <v>0</v>
      </c>
      <c r="AP846" s="95">
        <f t="shared" si="79"/>
        <v>0</v>
      </c>
      <c r="AS846">
        <v>0</v>
      </c>
      <c r="AT846">
        <v>0</v>
      </c>
      <c r="AU846" t="e">
        <f t="shared" ca="1" si="80"/>
        <v>#NAME?</v>
      </c>
    </row>
    <row r="847" spans="1:47" x14ac:dyDescent="0.15">
      <c r="A847" s="21" t="s">
        <v>1301</v>
      </c>
      <c r="B847" s="22" t="s">
        <v>17</v>
      </c>
      <c r="C847" s="42">
        <v>2003</v>
      </c>
      <c r="D847" s="22" t="s">
        <v>775</v>
      </c>
      <c r="E847" s="22" t="s">
        <v>773</v>
      </c>
      <c r="F847" s="23">
        <v>21</v>
      </c>
      <c r="G847" s="23">
        <v>21</v>
      </c>
      <c r="H847" s="24">
        <f t="shared" si="75"/>
        <v>0</v>
      </c>
      <c r="I847" s="153">
        <v>0</v>
      </c>
      <c r="J847" s="24">
        <f t="shared" si="76"/>
        <v>0</v>
      </c>
      <c r="K847" s="25">
        <f t="shared" si="77"/>
        <v>0</v>
      </c>
      <c r="L847">
        <v>0</v>
      </c>
      <c r="M847">
        <v>32964608</v>
      </c>
      <c r="N847">
        <v>42065747</v>
      </c>
      <c r="O847" s="52">
        <v>0</v>
      </c>
      <c r="P847" s="52">
        <v>0</v>
      </c>
      <c r="Q847" s="52">
        <v>0</v>
      </c>
      <c r="R847" s="52">
        <v>0</v>
      </c>
      <c r="S847" s="52">
        <v>0</v>
      </c>
      <c r="T847" s="52">
        <v>0</v>
      </c>
      <c r="U847" s="52">
        <v>0</v>
      </c>
      <c r="V847" s="52">
        <v>0</v>
      </c>
      <c r="W847" s="52">
        <v>0</v>
      </c>
      <c r="X847" s="52">
        <v>0</v>
      </c>
      <c r="Y847" s="52">
        <v>0</v>
      </c>
      <c r="Z847" s="52">
        <v>0</v>
      </c>
      <c r="AA847" s="25">
        <v>0</v>
      </c>
      <c r="AB847" s="25">
        <v>0</v>
      </c>
      <c r="AC847" s="25">
        <v>0</v>
      </c>
      <c r="AD847" s="25">
        <v>0</v>
      </c>
      <c r="AE847" s="25">
        <v>0</v>
      </c>
      <c r="AF847" s="25">
        <v>0</v>
      </c>
      <c r="AG847" s="25">
        <v>0</v>
      </c>
      <c r="AH847" s="25">
        <v>0</v>
      </c>
      <c r="AI847" s="25">
        <v>0</v>
      </c>
      <c r="AJ847" s="25">
        <v>0</v>
      </c>
      <c r="AK847" s="25">
        <v>0</v>
      </c>
      <c r="AL847" s="25">
        <v>0</v>
      </c>
      <c r="AM847" s="95">
        <v>0</v>
      </c>
      <c r="AN847" s="95" t="e">
        <f ca="1">IF(MengeInEEGSummieren(M847),AM847,0)</f>
        <v>#NAME?</v>
      </c>
      <c r="AO847" s="95">
        <f t="shared" si="78"/>
        <v>0</v>
      </c>
      <c r="AP847" s="95">
        <f t="shared" si="79"/>
        <v>0</v>
      </c>
      <c r="AS847">
        <v>0</v>
      </c>
      <c r="AT847">
        <v>0</v>
      </c>
      <c r="AU847" t="e">
        <f t="shared" ca="1" si="80"/>
        <v>#NAME?</v>
      </c>
    </row>
    <row r="848" spans="1:47" x14ac:dyDescent="0.15">
      <c r="A848" s="21" t="s">
        <v>1302</v>
      </c>
      <c r="B848" s="22" t="s">
        <v>17</v>
      </c>
      <c r="C848" s="42">
        <v>2003</v>
      </c>
      <c r="D848" s="22" t="s">
        <v>777</v>
      </c>
      <c r="E848" s="22" t="s">
        <v>773</v>
      </c>
      <c r="F848" s="23">
        <v>20</v>
      </c>
      <c r="G848" s="23">
        <v>20</v>
      </c>
      <c r="H848" s="24">
        <f t="shared" ref="H848:H911" si="81">AM848</f>
        <v>0</v>
      </c>
      <c r="I848" s="153">
        <v>0</v>
      </c>
      <c r="J848" s="24">
        <f t="shared" ref="J848:J911" si="82">SUM(O848:Z848,AT848)</f>
        <v>0</v>
      </c>
      <c r="K848" s="25">
        <f t="shared" ref="K848:K911" si="83">SUM(AA848:AL848,AS848)</f>
        <v>0</v>
      </c>
      <c r="L848">
        <v>0</v>
      </c>
      <c r="M848">
        <v>32964608</v>
      </c>
      <c r="N848">
        <v>42065747</v>
      </c>
      <c r="O848" s="52">
        <v>0</v>
      </c>
      <c r="P848" s="52">
        <v>0</v>
      </c>
      <c r="Q848" s="52">
        <v>0</v>
      </c>
      <c r="R848" s="52">
        <v>0</v>
      </c>
      <c r="S848" s="52">
        <v>0</v>
      </c>
      <c r="T848" s="52">
        <v>0</v>
      </c>
      <c r="U848" s="52">
        <v>0</v>
      </c>
      <c r="V848" s="52">
        <v>0</v>
      </c>
      <c r="W848" s="52">
        <v>0</v>
      </c>
      <c r="X848" s="52">
        <v>0</v>
      </c>
      <c r="Y848" s="52">
        <v>0</v>
      </c>
      <c r="Z848" s="52">
        <v>0</v>
      </c>
      <c r="AA848" s="25">
        <v>0</v>
      </c>
      <c r="AB848" s="25">
        <v>0</v>
      </c>
      <c r="AC848" s="25">
        <v>0</v>
      </c>
      <c r="AD848" s="25">
        <v>0</v>
      </c>
      <c r="AE848" s="25">
        <v>0</v>
      </c>
      <c r="AF848" s="25">
        <v>0</v>
      </c>
      <c r="AG848" s="25">
        <v>0</v>
      </c>
      <c r="AH848" s="25">
        <v>0</v>
      </c>
      <c r="AI848" s="25">
        <v>0</v>
      </c>
      <c r="AJ848" s="25">
        <v>0</v>
      </c>
      <c r="AK848" s="25">
        <v>0</v>
      </c>
      <c r="AL848" s="25">
        <v>0</v>
      </c>
      <c r="AM848" s="95">
        <v>0</v>
      </c>
      <c r="AN848" s="95" t="e">
        <f ca="1">IF(MengeInEEGSummieren(M848),AM848,0)</f>
        <v>#NAME?</v>
      </c>
      <c r="AO848" s="95">
        <f t="shared" ref="AO848:AO911" si="84">IF(AQ848,$H848,0)</f>
        <v>0</v>
      </c>
      <c r="AP848" s="95">
        <f t="shared" ref="AP848:AP911" si="85">IF(AR848,$H848,0)</f>
        <v>0</v>
      </c>
      <c r="AS848">
        <v>0</v>
      </c>
      <c r="AT848">
        <v>0</v>
      </c>
      <c r="AU848" t="e">
        <f t="shared" ref="AU848:AU911" ca="1" si="86">EVFlag(M848)</f>
        <v>#NAME?</v>
      </c>
    </row>
    <row r="849" spans="1:47" x14ac:dyDescent="0.15">
      <c r="A849" s="21" t="s">
        <v>1303</v>
      </c>
      <c r="B849" s="22" t="s">
        <v>17</v>
      </c>
      <c r="C849" s="42">
        <v>2003</v>
      </c>
      <c r="D849" s="22" t="s">
        <v>779</v>
      </c>
      <c r="E849" s="22" t="s">
        <v>773</v>
      </c>
      <c r="F849" s="23">
        <v>21</v>
      </c>
      <c r="G849" s="23">
        <v>21</v>
      </c>
      <c r="H849" s="24">
        <f t="shared" si="81"/>
        <v>0</v>
      </c>
      <c r="I849" s="153">
        <v>0</v>
      </c>
      <c r="J849" s="24">
        <f t="shared" si="82"/>
        <v>0</v>
      </c>
      <c r="K849" s="25">
        <f t="shared" si="83"/>
        <v>0</v>
      </c>
      <c r="L849">
        <v>0</v>
      </c>
      <c r="M849">
        <v>32964608</v>
      </c>
      <c r="N849">
        <v>42065747</v>
      </c>
      <c r="O849" s="52">
        <v>0</v>
      </c>
      <c r="P849" s="52">
        <v>0</v>
      </c>
      <c r="Q849" s="52">
        <v>0</v>
      </c>
      <c r="R849" s="52">
        <v>0</v>
      </c>
      <c r="S849" s="52">
        <v>0</v>
      </c>
      <c r="T849" s="52">
        <v>0</v>
      </c>
      <c r="U849" s="52">
        <v>0</v>
      </c>
      <c r="V849" s="52">
        <v>0</v>
      </c>
      <c r="W849" s="52">
        <v>0</v>
      </c>
      <c r="X849" s="52">
        <v>0</v>
      </c>
      <c r="Y849" s="52">
        <v>0</v>
      </c>
      <c r="Z849" s="52">
        <v>0</v>
      </c>
      <c r="AA849" s="25">
        <v>0</v>
      </c>
      <c r="AB849" s="25">
        <v>0</v>
      </c>
      <c r="AC849" s="25">
        <v>0</v>
      </c>
      <c r="AD849" s="25">
        <v>0</v>
      </c>
      <c r="AE849" s="25">
        <v>0</v>
      </c>
      <c r="AF849" s="25">
        <v>0</v>
      </c>
      <c r="AG849" s="25">
        <v>0</v>
      </c>
      <c r="AH849" s="25">
        <v>0</v>
      </c>
      <c r="AI849" s="25">
        <v>0</v>
      </c>
      <c r="AJ849" s="25">
        <v>0</v>
      </c>
      <c r="AK849" s="25">
        <v>0</v>
      </c>
      <c r="AL849" s="25">
        <v>0</v>
      </c>
      <c r="AM849" s="95">
        <v>0</v>
      </c>
      <c r="AN849" s="95" t="e">
        <f ca="1">IF(MengeInEEGSummieren(M849),AM849,0)</f>
        <v>#NAME?</v>
      </c>
      <c r="AO849" s="95">
        <f t="shared" si="84"/>
        <v>0</v>
      </c>
      <c r="AP849" s="95">
        <f t="shared" si="85"/>
        <v>0</v>
      </c>
      <c r="AS849">
        <v>0</v>
      </c>
      <c r="AT849">
        <v>0</v>
      </c>
      <c r="AU849" t="e">
        <f t="shared" ca="1" si="86"/>
        <v>#NAME?</v>
      </c>
    </row>
    <row r="850" spans="1:47" x14ac:dyDescent="0.15">
      <c r="A850" s="21" t="s">
        <v>1304</v>
      </c>
      <c r="B850" s="22" t="s">
        <v>17</v>
      </c>
      <c r="C850" s="42">
        <v>2003</v>
      </c>
      <c r="D850" s="22" t="s">
        <v>781</v>
      </c>
      <c r="E850" s="22" t="s">
        <v>770</v>
      </c>
      <c r="F850" s="23">
        <v>18</v>
      </c>
      <c r="G850" s="23">
        <v>18</v>
      </c>
      <c r="H850" s="24">
        <f t="shared" si="81"/>
        <v>0</v>
      </c>
      <c r="I850" s="153">
        <v>0</v>
      </c>
      <c r="J850" s="24">
        <f t="shared" si="82"/>
        <v>0</v>
      </c>
      <c r="K850" s="25">
        <f t="shared" si="83"/>
        <v>0</v>
      </c>
      <c r="L850">
        <v>0</v>
      </c>
      <c r="M850">
        <v>32964608</v>
      </c>
      <c r="N850">
        <v>42065747</v>
      </c>
      <c r="O850" s="52">
        <v>0</v>
      </c>
      <c r="P850" s="52">
        <v>0</v>
      </c>
      <c r="Q850" s="52">
        <v>0</v>
      </c>
      <c r="R850" s="52">
        <v>0</v>
      </c>
      <c r="S850" s="52">
        <v>0</v>
      </c>
      <c r="T850" s="52">
        <v>0</v>
      </c>
      <c r="U850" s="52">
        <v>0</v>
      </c>
      <c r="V850" s="52">
        <v>0</v>
      </c>
      <c r="W850" s="52">
        <v>0</v>
      </c>
      <c r="X850" s="52">
        <v>0</v>
      </c>
      <c r="Y850" s="52">
        <v>0</v>
      </c>
      <c r="Z850" s="52">
        <v>0</v>
      </c>
      <c r="AA850" s="25">
        <v>0</v>
      </c>
      <c r="AB850" s="25">
        <v>0</v>
      </c>
      <c r="AC850" s="25">
        <v>0</v>
      </c>
      <c r="AD850" s="25">
        <v>0</v>
      </c>
      <c r="AE850" s="25">
        <v>0</v>
      </c>
      <c r="AF850" s="25">
        <v>0</v>
      </c>
      <c r="AG850" s="25">
        <v>0</v>
      </c>
      <c r="AH850" s="25">
        <v>0</v>
      </c>
      <c r="AI850" s="25">
        <v>0</v>
      </c>
      <c r="AJ850" s="25">
        <v>0</v>
      </c>
      <c r="AK850" s="25">
        <v>0</v>
      </c>
      <c r="AL850" s="25">
        <v>0</v>
      </c>
      <c r="AM850" s="95">
        <v>0</v>
      </c>
      <c r="AN850" s="95" t="e">
        <f ca="1">IF(MengeInEEGSummieren(M850),AM850,0)</f>
        <v>#NAME?</v>
      </c>
      <c r="AO850" s="95">
        <f t="shared" si="84"/>
        <v>0</v>
      </c>
      <c r="AP850" s="95">
        <f t="shared" si="85"/>
        <v>0</v>
      </c>
      <c r="AS850">
        <v>0</v>
      </c>
      <c r="AT850">
        <v>0</v>
      </c>
      <c r="AU850" t="e">
        <f t="shared" ca="1" si="86"/>
        <v>#NAME?</v>
      </c>
    </row>
    <row r="851" spans="1:47" x14ac:dyDescent="0.15">
      <c r="A851" s="21" t="s">
        <v>1305</v>
      </c>
      <c r="B851" s="22" t="s">
        <v>17</v>
      </c>
      <c r="C851" s="42">
        <v>2003</v>
      </c>
      <c r="D851" s="22" t="s">
        <v>783</v>
      </c>
      <c r="E851" s="22" t="s">
        <v>770</v>
      </c>
      <c r="F851" s="23">
        <v>19</v>
      </c>
      <c r="G851" s="23">
        <v>19</v>
      </c>
      <c r="H851" s="24">
        <f t="shared" si="81"/>
        <v>0</v>
      </c>
      <c r="I851" s="153">
        <v>0</v>
      </c>
      <c r="J851" s="24">
        <f t="shared" si="82"/>
        <v>0</v>
      </c>
      <c r="K851" s="25">
        <f t="shared" si="83"/>
        <v>0</v>
      </c>
      <c r="L851">
        <v>0</v>
      </c>
      <c r="M851">
        <v>32964608</v>
      </c>
      <c r="N851">
        <v>42065747</v>
      </c>
      <c r="O851" s="52">
        <v>0</v>
      </c>
      <c r="P851" s="52">
        <v>0</v>
      </c>
      <c r="Q851" s="52">
        <v>0</v>
      </c>
      <c r="R851" s="52">
        <v>0</v>
      </c>
      <c r="S851" s="52">
        <v>0</v>
      </c>
      <c r="T851" s="52">
        <v>0</v>
      </c>
      <c r="U851" s="52">
        <v>0</v>
      </c>
      <c r="V851" s="52">
        <v>0</v>
      </c>
      <c r="W851" s="52">
        <v>0</v>
      </c>
      <c r="X851" s="52">
        <v>0</v>
      </c>
      <c r="Y851" s="52">
        <v>0</v>
      </c>
      <c r="Z851" s="52">
        <v>0</v>
      </c>
      <c r="AA851" s="25">
        <v>0</v>
      </c>
      <c r="AB851" s="25">
        <v>0</v>
      </c>
      <c r="AC851" s="25">
        <v>0</v>
      </c>
      <c r="AD851" s="25">
        <v>0</v>
      </c>
      <c r="AE851" s="25">
        <v>0</v>
      </c>
      <c r="AF851" s="25">
        <v>0</v>
      </c>
      <c r="AG851" s="25">
        <v>0</v>
      </c>
      <c r="AH851" s="25">
        <v>0</v>
      </c>
      <c r="AI851" s="25">
        <v>0</v>
      </c>
      <c r="AJ851" s="25">
        <v>0</v>
      </c>
      <c r="AK851" s="25">
        <v>0</v>
      </c>
      <c r="AL851" s="25">
        <v>0</v>
      </c>
      <c r="AM851" s="95">
        <v>0</v>
      </c>
      <c r="AN851" s="95" t="e">
        <f ca="1">IF(MengeInEEGSummieren(M851),AM851,0)</f>
        <v>#NAME?</v>
      </c>
      <c r="AO851" s="95">
        <f t="shared" si="84"/>
        <v>0</v>
      </c>
      <c r="AP851" s="95">
        <f t="shared" si="85"/>
        <v>0</v>
      </c>
      <c r="AS851">
        <v>0</v>
      </c>
      <c r="AT851">
        <v>0</v>
      </c>
      <c r="AU851" t="e">
        <f t="shared" ca="1" si="86"/>
        <v>#NAME?</v>
      </c>
    </row>
    <row r="852" spans="1:47" x14ac:dyDescent="0.15">
      <c r="A852" s="21" t="s">
        <v>1306</v>
      </c>
      <c r="B852" s="22" t="s">
        <v>17</v>
      </c>
      <c r="C852" s="42">
        <v>2003</v>
      </c>
      <c r="D852" s="22" t="s">
        <v>785</v>
      </c>
      <c r="E852" s="22" t="s">
        <v>773</v>
      </c>
      <c r="F852" s="23">
        <v>22</v>
      </c>
      <c r="G852" s="23">
        <v>22</v>
      </c>
      <c r="H852" s="24">
        <f t="shared" si="81"/>
        <v>0</v>
      </c>
      <c r="I852" s="153">
        <v>0</v>
      </c>
      <c r="J852" s="24">
        <f t="shared" si="82"/>
        <v>0</v>
      </c>
      <c r="K852" s="25">
        <f t="shared" si="83"/>
        <v>0</v>
      </c>
      <c r="L852">
        <v>0</v>
      </c>
      <c r="M852">
        <v>32964608</v>
      </c>
      <c r="N852">
        <v>42065747</v>
      </c>
      <c r="O852" s="52">
        <v>0</v>
      </c>
      <c r="P852" s="52">
        <v>0</v>
      </c>
      <c r="Q852" s="52">
        <v>0</v>
      </c>
      <c r="R852" s="52">
        <v>0</v>
      </c>
      <c r="S852" s="52">
        <v>0</v>
      </c>
      <c r="T852" s="52">
        <v>0</v>
      </c>
      <c r="U852" s="52">
        <v>0</v>
      </c>
      <c r="V852" s="52">
        <v>0</v>
      </c>
      <c r="W852" s="52">
        <v>0</v>
      </c>
      <c r="X852" s="52">
        <v>0</v>
      </c>
      <c r="Y852" s="52">
        <v>0</v>
      </c>
      <c r="Z852" s="52">
        <v>0</v>
      </c>
      <c r="AA852" s="25">
        <v>0</v>
      </c>
      <c r="AB852" s="25">
        <v>0</v>
      </c>
      <c r="AC852" s="25">
        <v>0</v>
      </c>
      <c r="AD852" s="25">
        <v>0</v>
      </c>
      <c r="AE852" s="25">
        <v>0</v>
      </c>
      <c r="AF852" s="25">
        <v>0</v>
      </c>
      <c r="AG852" s="25">
        <v>0</v>
      </c>
      <c r="AH852" s="25">
        <v>0</v>
      </c>
      <c r="AI852" s="25">
        <v>0</v>
      </c>
      <c r="AJ852" s="25">
        <v>0</v>
      </c>
      <c r="AK852" s="25">
        <v>0</v>
      </c>
      <c r="AL852" s="25">
        <v>0</v>
      </c>
      <c r="AM852" s="95">
        <v>0</v>
      </c>
      <c r="AN852" s="95" t="e">
        <f ca="1">IF(MengeInEEGSummieren(M852),AM852,0)</f>
        <v>#NAME?</v>
      </c>
      <c r="AO852" s="95">
        <f t="shared" si="84"/>
        <v>0</v>
      </c>
      <c r="AP852" s="95">
        <f t="shared" si="85"/>
        <v>0</v>
      </c>
      <c r="AS852">
        <v>0</v>
      </c>
      <c r="AT852">
        <v>0</v>
      </c>
      <c r="AU852" t="e">
        <f t="shared" ca="1" si="86"/>
        <v>#NAME?</v>
      </c>
    </row>
    <row r="853" spans="1:47" x14ac:dyDescent="0.15">
      <c r="A853" s="21" t="s">
        <v>1307</v>
      </c>
      <c r="B853" s="22" t="s">
        <v>17</v>
      </c>
      <c r="C853" s="42">
        <v>2003</v>
      </c>
      <c r="D853" s="22" t="s">
        <v>787</v>
      </c>
      <c r="E853" s="22" t="s">
        <v>773</v>
      </c>
      <c r="F853" s="23">
        <v>23</v>
      </c>
      <c r="G853" s="23">
        <v>23</v>
      </c>
      <c r="H853" s="24">
        <f t="shared" si="81"/>
        <v>0</v>
      </c>
      <c r="I853" s="153">
        <v>0</v>
      </c>
      <c r="J853" s="24">
        <f t="shared" si="82"/>
        <v>0</v>
      </c>
      <c r="K853" s="25">
        <f t="shared" si="83"/>
        <v>0</v>
      </c>
      <c r="L853">
        <v>0</v>
      </c>
      <c r="M853">
        <v>32964608</v>
      </c>
      <c r="N853">
        <v>42065747</v>
      </c>
      <c r="O853" s="52">
        <v>0</v>
      </c>
      <c r="P853" s="52">
        <v>0</v>
      </c>
      <c r="Q853" s="52">
        <v>0</v>
      </c>
      <c r="R853" s="52">
        <v>0</v>
      </c>
      <c r="S853" s="52">
        <v>0</v>
      </c>
      <c r="T853" s="52">
        <v>0</v>
      </c>
      <c r="U853" s="52">
        <v>0</v>
      </c>
      <c r="V853" s="52">
        <v>0</v>
      </c>
      <c r="W853" s="52">
        <v>0</v>
      </c>
      <c r="X853" s="52">
        <v>0</v>
      </c>
      <c r="Y853" s="52">
        <v>0</v>
      </c>
      <c r="Z853" s="52">
        <v>0</v>
      </c>
      <c r="AA853" s="25">
        <v>0</v>
      </c>
      <c r="AB853" s="25">
        <v>0</v>
      </c>
      <c r="AC853" s="25">
        <v>0</v>
      </c>
      <c r="AD853" s="25">
        <v>0</v>
      </c>
      <c r="AE853" s="25">
        <v>0</v>
      </c>
      <c r="AF853" s="25">
        <v>0</v>
      </c>
      <c r="AG853" s="25">
        <v>0</v>
      </c>
      <c r="AH853" s="25">
        <v>0</v>
      </c>
      <c r="AI853" s="25">
        <v>0</v>
      </c>
      <c r="AJ853" s="25">
        <v>0</v>
      </c>
      <c r="AK853" s="25">
        <v>0</v>
      </c>
      <c r="AL853" s="25">
        <v>0</v>
      </c>
      <c r="AM853" s="95">
        <v>0</v>
      </c>
      <c r="AN853" s="95" t="e">
        <f ca="1">IF(MengeInEEGSummieren(M853),AM853,0)</f>
        <v>#NAME?</v>
      </c>
      <c r="AO853" s="95">
        <f t="shared" si="84"/>
        <v>0</v>
      </c>
      <c r="AP853" s="95">
        <f t="shared" si="85"/>
        <v>0</v>
      </c>
      <c r="AS853">
        <v>0</v>
      </c>
      <c r="AT853">
        <v>0</v>
      </c>
      <c r="AU853" t="e">
        <f t="shared" ca="1" si="86"/>
        <v>#NAME?</v>
      </c>
    </row>
    <row r="854" spans="1:47" x14ac:dyDescent="0.15">
      <c r="A854" s="21" t="s">
        <v>1308</v>
      </c>
      <c r="B854" s="22" t="s">
        <v>17</v>
      </c>
      <c r="C854" s="42">
        <v>2003</v>
      </c>
      <c r="D854" s="22" t="s">
        <v>789</v>
      </c>
      <c r="E854" s="22" t="s">
        <v>773</v>
      </c>
      <c r="F854" s="23">
        <v>22</v>
      </c>
      <c r="G854" s="23">
        <v>22</v>
      </c>
      <c r="H854" s="24">
        <f t="shared" si="81"/>
        <v>0</v>
      </c>
      <c r="I854" s="153">
        <v>0</v>
      </c>
      <c r="J854" s="24">
        <f t="shared" si="82"/>
        <v>0</v>
      </c>
      <c r="K854" s="25">
        <f t="shared" si="83"/>
        <v>0</v>
      </c>
      <c r="L854">
        <v>0</v>
      </c>
      <c r="M854">
        <v>32964608</v>
      </c>
      <c r="N854">
        <v>42065747</v>
      </c>
      <c r="O854" s="52">
        <v>0</v>
      </c>
      <c r="P854" s="52">
        <v>0</v>
      </c>
      <c r="Q854" s="52">
        <v>0</v>
      </c>
      <c r="R854" s="52">
        <v>0</v>
      </c>
      <c r="S854" s="52">
        <v>0</v>
      </c>
      <c r="T854" s="52">
        <v>0</v>
      </c>
      <c r="U854" s="52">
        <v>0</v>
      </c>
      <c r="V854" s="52">
        <v>0</v>
      </c>
      <c r="W854" s="52">
        <v>0</v>
      </c>
      <c r="X854" s="52">
        <v>0</v>
      </c>
      <c r="Y854" s="52">
        <v>0</v>
      </c>
      <c r="Z854" s="52">
        <v>0</v>
      </c>
      <c r="AA854" s="25">
        <v>0</v>
      </c>
      <c r="AB854" s="25">
        <v>0</v>
      </c>
      <c r="AC854" s="25">
        <v>0</v>
      </c>
      <c r="AD854" s="25">
        <v>0</v>
      </c>
      <c r="AE854" s="25">
        <v>0</v>
      </c>
      <c r="AF854" s="25">
        <v>0</v>
      </c>
      <c r="AG854" s="25">
        <v>0</v>
      </c>
      <c r="AH854" s="25">
        <v>0</v>
      </c>
      <c r="AI854" s="25">
        <v>0</v>
      </c>
      <c r="AJ854" s="25">
        <v>0</v>
      </c>
      <c r="AK854" s="25">
        <v>0</v>
      </c>
      <c r="AL854" s="25">
        <v>0</v>
      </c>
      <c r="AM854" s="95">
        <v>0</v>
      </c>
      <c r="AN854" s="95" t="e">
        <f ca="1">IF(MengeInEEGSummieren(M854),AM854,0)</f>
        <v>#NAME?</v>
      </c>
      <c r="AO854" s="95">
        <f t="shared" si="84"/>
        <v>0</v>
      </c>
      <c r="AP854" s="95">
        <f t="shared" si="85"/>
        <v>0</v>
      </c>
      <c r="AS854">
        <v>0</v>
      </c>
      <c r="AT854">
        <v>0</v>
      </c>
      <c r="AU854" t="e">
        <f t="shared" ca="1" si="86"/>
        <v>#NAME?</v>
      </c>
    </row>
    <row r="855" spans="1:47" x14ac:dyDescent="0.15">
      <c r="A855" s="21" t="s">
        <v>1309</v>
      </c>
      <c r="B855" s="22" t="s">
        <v>17</v>
      </c>
      <c r="C855" s="42">
        <v>2003</v>
      </c>
      <c r="D855" s="22" t="s">
        <v>791</v>
      </c>
      <c r="E855" s="22" t="s">
        <v>773</v>
      </c>
      <c r="F855" s="23">
        <v>23</v>
      </c>
      <c r="G855" s="23">
        <v>23</v>
      </c>
      <c r="H855" s="24">
        <f t="shared" si="81"/>
        <v>0</v>
      </c>
      <c r="I855" s="153">
        <v>0</v>
      </c>
      <c r="J855" s="24">
        <f t="shared" si="82"/>
        <v>0</v>
      </c>
      <c r="K855" s="25">
        <f t="shared" si="83"/>
        <v>0</v>
      </c>
      <c r="L855">
        <v>0</v>
      </c>
      <c r="M855">
        <v>32964608</v>
      </c>
      <c r="N855">
        <v>42065747</v>
      </c>
      <c r="O855" s="52">
        <v>0</v>
      </c>
      <c r="P855" s="52">
        <v>0</v>
      </c>
      <c r="Q855" s="52">
        <v>0</v>
      </c>
      <c r="R855" s="52">
        <v>0</v>
      </c>
      <c r="S855" s="52">
        <v>0</v>
      </c>
      <c r="T855" s="52">
        <v>0</v>
      </c>
      <c r="U855" s="52">
        <v>0</v>
      </c>
      <c r="V855" s="52">
        <v>0</v>
      </c>
      <c r="W855" s="52">
        <v>0</v>
      </c>
      <c r="X855" s="52">
        <v>0</v>
      </c>
      <c r="Y855" s="52">
        <v>0</v>
      </c>
      <c r="Z855" s="52">
        <v>0</v>
      </c>
      <c r="AA855" s="25">
        <v>0</v>
      </c>
      <c r="AB855" s="25">
        <v>0</v>
      </c>
      <c r="AC855" s="25">
        <v>0</v>
      </c>
      <c r="AD855" s="25">
        <v>0</v>
      </c>
      <c r="AE855" s="25">
        <v>0</v>
      </c>
      <c r="AF855" s="25">
        <v>0</v>
      </c>
      <c r="AG855" s="25">
        <v>0</v>
      </c>
      <c r="AH855" s="25">
        <v>0</v>
      </c>
      <c r="AI855" s="25">
        <v>0</v>
      </c>
      <c r="AJ855" s="25">
        <v>0</v>
      </c>
      <c r="AK855" s="25">
        <v>0</v>
      </c>
      <c r="AL855" s="25">
        <v>0</v>
      </c>
      <c r="AM855" s="95">
        <v>0</v>
      </c>
      <c r="AN855" s="95" t="e">
        <f ca="1">IF(MengeInEEGSummieren(M855),AM855,0)</f>
        <v>#NAME?</v>
      </c>
      <c r="AO855" s="95">
        <f t="shared" si="84"/>
        <v>0</v>
      </c>
      <c r="AP855" s="95">
        <f t="shared" si="85"/>
        <v>0</v>
      </c>
      <c r="AS855">
        <v>0</v>
      </c>
      <c r="AT855">
        <v>0</v>
      </c>
      <c r="AU855" t="e">
        <f t="shared" ca="1" si="86"/>
        <v>#NAME?</v>
      </c>
    </row>
    <row r="856" spans="1:47" x14ac:dyDescent="0.15">
      <c r="A856" s="21" t="s">
        <v>1310</v>
      </c>
      <c r="B856" s="22" t="s">
        <v>17</v>
      </c>
      <c r="C856" s="42">
        <v>2003</v>
      </c>
      <c r="D856" s="22" t="s">
        <v>793</v>
      </c>
      <c r="E856" s="22" t="s">
        <v>770</v>
      </c>
      <c r="F856" s="23">
        <v>20</v>
      </c>
      <c r="G856" s="23">
        <v>20</v>
      </c>
      <c r="H856" s="24">
        <f t="shared" si="81"/>
        <v>0</v>
      </c>
      <c r="I856" s="153">
        <v>0</v>
      </c>
      <c r="J856" s="24">
        <f t="shared" si="82"/>
        <v>0</v>
      </c>
      <c r="K856" s="25">
        <f t="shared" si="83"/>
        <v>0</v>
      </c>
      <c r="L856">
        <v>0</v>
      </c>
      <c r="M856">
        <v>32964608</v>
      </c>
      <c r="N856">
        <v>42065747</v>
      </c>
      <c r="O856" s="52">
        <v>0</v>
      </c>
      <c r="P856" s="52">
        <v>0</v>
      </c>
      <c r="Q856" s="52">
        <v>0</v>
      </c>
      <c r="R856" s="52">
        <v>0</v>
      </c>
      <c r="S856" s="52">
        <v>0</v>
      </c>
      <c r="T856" s="52">
        <v>0</v>
      </c>
      <c r="U856" s="52">
        <v>0</v>
      </c>
      <c r="V856" s="52">
        <v>0</v>
      </c>
      <c r="W856" s="52">
        <v>0</v>
      </c>
      <c r="X856" s="52">
        <v>0</v>
      </c>
      <c r="Y856" s="52">
        <v>0</v>
      </c>
      <c r="Z856" s="52">
        <v>0</v>
      </c>
      <c r="AA856" s="25">
        <v>0</v>
      </c>
      <c r="AB856" s="25">
        <v>0</v>
      </c>
      <c r="AC856" s="25">
        <v>0</v>
      </c>
      <c r="AD856" s="25">
        <v>0</v>
      </c>
      <c r="AE856" s="25">
        <v>0</v>
      </c>
      <c r="AF856" s="25">
        <v>0</v>
      </c>
      <c r="AG856" s="25">
        <v>0</v>
      </c>
      <c r="AH856" s="25">
        <v>0</v>
      </c>
      <c r="AI856" s="25">
        <v>0</v>
      </c>
      <c r="AJ856" s="25">
        <v>0</v>
      </c>
      <c r="AK856" s="25">
        <v>0</v>
      </c>
      <c r="AL856" s="25">
        <v>0</v>
      </c>
      <c r="AM856" s="95">
        <v>0</v>
      </c>
      <c r="AN856" s="95" t="e">
        <f ca="1">IF(MengeInEEGSummieren(M856),AM856,0)</f>
        <v>#NAME?</v>
      </c>
      <c r="AO856" s="95">
        <f t="shared" si="84"/>
        <v>0</v>
      </c>
      <c r="AP856" s="95">
        <f t="shared" si="85"/>
        <v>0</v>
      </c>
      <c r="AS856">
        <v>0</v>
      </c>
      <c r="AT856">
        <v>0</v>
      </c>
      <c r="AU856" t="e">
        <f t="shared" ca="1" si="86"/>
        <v>#NAME?</v>
      </c>
    </row>
    <row r="857" spans="1:47" x14ac:dyDescent="0.15">
      <c r="A857" s="21" t="s">
        <v>1311</v>
      </c>
      <c r="B857" s="22" t="s">
        <v>17</v>
      </c>
      <c r="C857" s="42">
        <v>2003</v>
      </c>
      <c r="D857" s="22" t="s">
        <v>795</v>
      </c>
      <c r="E857" s="22" t="s">
        <v>770</v>
      </c>
      <c r="F857" s="23">
        <v>18</v>
      </c>
      <c r="G857" s="23">
        <v>18</v>
      </c>
      <c r="H857" s="24">
        <f t="shared" si="81"/>
        <v>0</v>
      </c>
      <c r="I857" s="153">
        <v>0</v>
      </c>
      <c r="J857" s="24">
        <f t="shared" si="82"/>
        <v>0</v>
      </c>
      <c r="K857" s="25">
        <f t="shared" si="83"/>
        <v>0</v>
      </c>
      <c r="L857">
        <v>0</v>
      </c>
      <c r="M857">
        <v>32964608</v>
      </c>
      <c r="N857">
        <v>42065747</v>
      </c>
      <c r="O857" s="52">
        <v>0</v>
      </c>
      <c r="P857" s="52">
        <v>0</v>
      </c>
      <c r="Q857" s="52">
        <v>0</v>
      </c>
      <c r="R857" s="52">
        <v>0</v>
      </c>
      <c r="S857" s="52">
        <v>0</v>
      </c>
      <c r="T857" s="52">
        <v>0</v>
      </c>
      <c r="U857" s="52">
        <v>0</v>
      </c>
      <c r="V857" s="52">
        <v>0</v>
      </c>
      <c r="W857" s="52">
        <v>0</v>
      </c>
      <c r="X857" s="52">
        <v>0</v>
      </c>
      <c r="Y857" s="52">
        <v>0</v>
      </c>
      <c r="Z857" s="52">
        <v>0</v>
      </c>
      <c r="AA857" s="25">
        <v>0</v>
      </c>
      <c r="AB857" s="25">
        <v>0</v>
      </c>
      <c r="AC857" s="25">
        <v>0</v>
      </c>
      <c r="AD857" s="25">
        <v>0</v>
      </c>
      <c r="AE857" s="25">
        <v>0</v>
      </c>
      <c r="AF857" s="25">
        <v>0</v>
      </c>
      <c r="AG857" s="25">
        <v>0</v>
      </c>
      <c r="AH857" s="25">
        <v>0</v>
      </c>
      <c r="AI857" s="25">
        <v>0</v>
      </c>
      <c r="AJ857" s="25">
        <v>0</v>
      </c>
      <c r="AK857" s="25">
        <v>0</v>
      </c>
      <c r="AL857" s="25">
        <v>0</v>
      </c>
      <c r="AM857" s="95">
        <v>0</v>
      </c>
      <c r="AN857" s="95" t="e">
        <f ca="1">IF(MengeInEEGSummieren(M857),AM857,0)</f>
        <v>#NAME?</v>
      </c>
      <c r="AO857" s="95">
        <f t="shared" si="84"/>
        <v>0</v>
      </c>
      <c r="AP857" s="95">
        <f t="shared" si="85"/>
        <v>0</v>
      </c>
      <c r="AS857">
        <v>0</v>
      </c>
      <c r="AT857">
        <v>0</v>
      </c>
      <c r="AU857" t="e">
        <f t="shared" ca="1" si="86"/>
        <v>#NAME?</v>
      </c>
    </row>
    <row r="858" spans="1:47" x14ac:dyDescent="0.15">
      <c r="A858" s="21" t="s">
        <v>1312</v>
      </c>
      <c r="B858" s="22" t="s">
        <v>17</v>
      </c>
      <c r="C858" s="42">
        <v>2003</v>
      </c>
      <c r="D858" s="22" t="s">
        <v>797</v>
      </c>
      <c r="E858" s="22" t="s">
        <v>773</v>
      </c>
      <c r="F858" s="23">
        <v>21</v>
      </c>
      <c r="G858" s="23">
        <v>21</v>
      </c>
      <c r="H858" s="24">
        <f t="shared" si="81"/>
        <v>0</v>
      </c>
      <c r="I858" s="153">
        <v>0</v>
      </c>
      <c r="J858" s="24">
        <f t="shared" si="82"/>
        <v>0</v>
      </c>
      <c r="K858" s="25">
        <f t="shared" si="83"/>
        <v>0</v>
      </c>
      <c r="L858">
        <v>0</v>
      </c>
      <c r="M858">
        <v>32964608</v>
      </c>
      <c r="N858">
        <v>42065747</v>
      </c>
      <c r="O858" s="52">
        <v>0</v>
      </c>
      <c r="P858" s="52">
        <v>0</v>
      </c>
      <c r="Q858" s="52">
        <v>0</v>
      </c>
      <c r="R858" s="52">
        <v>0</v>
      </c>
      <c r="S858" s="52">
        <v>0</v>
      </c>
      <c r="T858" s="52">
        <v>0</v>
      </c>
      <c r="U858" s="52">
        <v>0</v>
      </c>
      <c r="V858" s="52">
        <v>0</v>
      </c>
      <c r="W858" s="52">
        <v>0</v>
      </c>
      <c r="X858" s="52">
        <v>0</v>
      </c>
      <c r="Y858" s="52">
        <v>0</v>
      </c>
      <c r="Z858" s="52">
        <v>0</v>
      </c>
      <c r="AA858" s="25">
        <v>0</v>
      </c>
      <c r="AB858" s="25">
        <v>0</v>
      </c>
      <c r="AC858" s="25">
        <v>0</v>
      </c>
      <c r="AD858" s="25">
        <v>0</v>
      </c>
      <c r="AE858" s="25">
        <v>0</v>
      </c>
      <c r="AF858" s="25">
        <v>0</v>
      </c>
      <c r="AG858" s="25">
        <v>0</v>
      </c>
      <c r="AH858" s="25">
        <v>0</v>
      </c>
      <c r="AI858" s="25">
        <v>0</v>
      </c>
      <c r="AJ858" s="25">
        <v>0</v>
      </c>
      <c r="AK858" s="25">
        <v>0</v>
      </c>
      <c r="AL858" s="25">
        <v>0</v>
      </c>
      <c r="AM858" s="95">
        <v>0</v>
      </c>
      <c r="AN858" s="95" t="e">
        <f ca="1">IF(MengeInEEGSummieren(M858),AM858,0)</f>
        <v>#NAME?</v>
      </c>
      <c r="AO858" s="95">
        <f t="shared" si="84"/>
        <v>0</v>
      </c>
      <c r="AP858" s="95">
        <f t="shared" si="85"/>
        <v>0</v>
      </c>
      <c r="AS858">
        <v>0</v>
      </c>
      <c r="AT858">
        <v>0</v>
      </c>
      <c r="AU858" t="e">
        <f t="shared" ca="1" si="86"/>
        <v>#NAME?</v>
      </c>
    </row>
    <row r="859" spans="1:47" x14ac:dyDescent="0.15">
      <c r="A859" s="21" t="s">
        <v>1313</v>
      </c>
      <c r="B859" s="22" t="s">
        <v>17</v>
      </c>
      <c r="C859" s="42">
        <v>2003</v>
      </c>
      <c r="D859" s="22" t="s">
        <v>799</v>
      </c>
      <c r="E859" s="22" t="s">
        <v>773</v>
      </c>
      <c r="F859" s="23">
        <v>22</v>
      </c>
      <c r="G859" s="23">
        <v>22</v>
      </c>
      <c r="H859" s="24">
        <f t="shared" si="81"/>
        <v>0</v>
      </c>
      <c r="I859" s="153">
        <v>0</v>
      </c>
      <c r="J859" s="24">
        <f t="shared" si="82"/>
        <v>0</v>
      </c>
      <c r="K859" s="25">
        <f t="shared" si="83"/>
        <v>0</v>
      </c>
      <c r="L859">
        <v>0</v>
      </c>
      <c r="M859">
        <v>32964608</v>
      </c>
      <c r="N859">
        <v>42065747</v>
      </c>
      <c r="O859" s="52">
        <v>0</v>
      </c>
      <c r="P859" s="52">
        <v>0</v>
      </c>
      <c r="Q859" s="52">
        <v>0</v>
      </c>
      <c r="R859" s="52">
        <v>0</v>
      </c>
      <c r="S859" s="52">
        <v>0</v>
      </c>
      <c r="T859" s="52">
        <v>0</v>
      </c>
      <c r="U859" s="52">
        <v>0</v>
      </c>
      <c r="V859" s="52">
        <v>0</v>
      </c>
      <c r="W859" s="52">
        <v>0</v>
      </c>
      <c r="X859" s="52">
        <v>0</v>
      </c>
      <c r="Y859" s="52">
        <v>0</v>
      </c>
      <c r="Z859" s="52">
        <v>0</v>
      </c>
      <c r="AA859" s="25">
        <v>0</v>
      </c>
      <c r="AB859" s="25">
        <v>0</v>
      </c>
      <c r="AC859" s="25">
        <v>0</v>
      </c>
      <c r="AD859" s="25">
        <v>0</v>
      </c>
      <c r="AE859" s="25">
        <v>0</v>
      </c>
      <c r="AF859" s="25">
        <v>0</v>
      </c>
      <c r="AG859" s="25">
        <v>0</v>
      </c>
      <c r="AH859" s="25">
        <v>0</v>
      </c>
      <c r="AI859" s="25">
        <v>0</v>
      </c>
      <c r="AJ859" s="25">
        <v>0</v>
      </c>
      <c r="AK859" s="25">
        <v>0</v>
      </c>
      <c r="AL859" s="25">
        <v>0</v>
      </c>
      <c r="AM859" s="95">
        <v>0</v>
      </c>
      <c r="AN859" s="95" t="e">
        <f ca="1">IF(MengeInEEGSummieren(M859),AM859,0)</f>
        <v>#NAME?</v>
      </c>
      <c r="AO859" s="95">
        <f t="shared" si="84"/>
        <v>0</v>
      </c>
      <c r="AP859" s="95">
        <f t="shared" si="85"/>
        <v>0</v>
      </c>
      <c r="AS859">
        <v>0</v>
      </c>
      <c r="AT859">
        <v>0</v>
      </c>
      <c r="AU859" t="e">
        <f t="shared" ca="1" si="86"/>
        <v>#NAME?</v>
      </c>
    </row>
    <row r="860" spans="1:47" x14ac:dyDescent="0.15">
      <c r="A860" s="21" t="s">
        <v>1314</v>
      </c>
      <c r="B860" s="22" t="s">
        <v>17</v>
      </c>
      <c r="C860" s="42">
        <v>2003</v>
      </c>
      <c r="D860" s="22" t="s">
        <v>801</v>
      </c>
      <c r="E860" s="22" t="s">
        <v>773</v>
      </c>
      <c r="F860" s="23">
        <v>21</v>
      </c>
      <c r="G860" s="23">
        <v>21</v>
      </c>
      <c r="H860" s="24">
        <f t="shared" si="81"/>
        <v>0</v>
      </c>
      <c r="I860" s="153">
        <v>0</v>
      </c>
      <c r="J860" s="24">
        <f t="shared" si="82"/>
        <v>0</v>
      </c>
      <c r="K860" s="25">
        <f t="shared" si="83"/>
        <v>0</v>
      </c>
      <c r="L860">
        <v>0</v>
      </c>
      <c r="M860">
        <v>32964608</v>
      </c>
      <c r="N860">
        <v>42065747</v>
      </c>
      <c r="O860" s="52">
        <v>0</v>
      </c>
      <c r="P860" s="52">
        <v>0</v>
      </c>
      <c r="Q860" s="52">
        <v>0</v>
      </c>
      <c r="R860" s="52">
        <v>0</v>
      </c>
      <c r="S860" s="52">
        <v>0</v>
      </c>
      <c r="T860" s="52">
        <v>0</v>
      </c>
      <c r="U860" s="52">
        <v>0</v>
      </c>
      <c r="V860" s="52">
        <v>0</v>
      </c>
      <c r="W860" s="52">
        <v>0</v>
      </c>
      <c r="X860" s="52">
        <v>0</v>
      </c>
      <c r="Y860" s="52">
        <v>0</v>
      </c>
      <c r="Z860" s="52">
        <v>0</v>
      </c>
      <c r="AA860" s="25">
        <v>0</v>
      </c>
      <c r="AB860" s="25">
        <v>0</v>
      </c>
      <c r="AC860" s="25">
        <v>0</v>
      </c>
      <c r="AD860" s="25">
        <v>0</v>
      </c>
      <c r="AE860" s="25">
        <v>0</v>
      </c>
      <c r="AF860" s="25">
        <v>0</v>
      </c>
      <c r="AG860" s="25">
        <v>0</v>
      </c>
      <c r="AH860" s="25">
        <v>0</v>
      </c>
      <c r="AI860" s="25">
        <v>0</v>
      </c>
      <c r="AJ860" s="25">
        <v>0</v>
      </c>
      <c r="AK860" s="25">
        <v>0</v>
      </c>
      <c r="AL860" s="25">
        <v>0</v>
      </c>
      <c r="AM860" s="95">
        <v>0</v>
      </c>
      <c r="AN860" s="95" t="e">
        <f ca="1">IF(MengeInEEGSummieren(M860),AM860,0)</f>
        <v>#NAME?</v>
      </c>
      <c r="AO860" s="95">
        <f t="shared" si="84"/>
        <v>0</v>
      </c>
      <c r="AP860" s="95">
        <f t="shared" si="85"/>
        <v>0</v>
      </c>
      <c r="AS860">
        <v>0</v>
      </c>
      <c r="AT860">
        <v>0</v>
      </c>
      <c r="AU860" t="e">
        <f t="shared" ca="1" si="86"/>
        <v>#NAME?</v>
      </c>
    </row>
    <row r="861" spans="1:47" x14ac:dyDescent="0.15">
      <c r="A861" s="21" t="s">
        <v>1315</v>
      </c>
      <c r="B861" s="22" t="s">
        <v>17</v>
      </c>
      <c r="C861" s="42">
        <v>2003</v>
      </c>
      <c r="D861" s="22" t="s">
        <v>803</v>
      </c>
      <c r="E861" s="22" t="s">
        <v>773</v>
      </c>
      <c r="F861" s="23">
        <v>22</v>
      </c>
      <c r="G861" s="23">
        <v>22</v>
      </c>
      <c r="H861" s="24">
        <f t="shared" si="81"/>
        <v>0</v>
      </c>
      <c r="I861" s="153">
        <v>0</v>
      </c>
      <c r="J861" s="24">
        <f t="shared" si="82"/>
        <v>0</v>
      </c>
      <c r="K861" s="25">
        <f t="shared" si="83"/>
        <v>0</v>
      </c>
      <c r="L861">
        <v>0</v>
      </c>
      <c r="M861">
        <v>32964608</v>
      </c>
      <c r="N861">
        <v>42065747</v>
      </c>
      <c r="O861" s="52">
        <v>0</v>
      </c>
      <c r="P861" s="52">
        <v>0</v>
      </c>
      <c r="Q861" s="52">
        <v>0</v>
      </c>
      <c r="R861" s="52">
        <v>0</v>
      </c>
      <c r="S861" s="52">
        <v>0</v>
      </c>
      <c r="T861" s="52">
        <v>0</v>
      </c>
      <c r="U861" s="52">
        <v>0</v>
      </c>
      <c r="V861" s="52">
        <v>0</v>
      </c>
      <c r="W861" s="52">
        <v>0</v>
      </c>
      <c r="X861" s="52">
        <v>0</v>
      </c>
      <c r="Y861" s="52">
        <v>0</v>
      </c>
      <c r="Z861" s="52">
        <v>0</v>
      </c>
      <c r="AA861" s="25">
        <v>0</v>
      </c>
      <c r="AB861" s="25">
        <v>0</v>
      </c>
      <c r="AC861" s="25">
        <v>0</v>
      </c>
      <c r="AD861" s="25">
        <v>0</v>
      </c>
      <c r="AE861" s="25">
        <v>0</v>
      </c>
      <c r="AF861" s="25">
        <v>0</v>
      </c>
      <c r="AG861" s="25">
        <v>0</v>
      </c>
      <c r="AH861" s="25">
        <v>0</v>
      </c>
      <c r="AI861" s="25">
        <v>0</v>
      </c>
      <c r="AJ861" s="25">
        <v>0</v>
      </c>
      <c r="AK861" s="25">
        <v>0</v>
      </c>
      <c r="AL861" s="25">
        <v>0</v>
      </c>
      <c r="AM861" s="95">
        <v>0</v>
      </c>
      <c r="AN861" s="95" t="e">
        <f ca="1">IF(MengeInEEGSummieren(M861),AM861,0)</f>
        <v>#NAME?</v>
      </c>
      <c r="AO861" s="95">
        <f t="shared" si="84"/>
        <v>0</v>
      </c>
      <c r="AP861" s="95">
        <f t="shared" si="85"/>
        <v>0</v>
      </c>
      <c r="AS861">
        <v>0</v>
      </c>
      <c r="AT861">
        <v>0</v>
      </c>
      <c r="AU861" t="e">
        <f t="shared" ca="1" si="86"/>
        <v>#NAME?</v>
      </c>
    </row>
    <row r="862" spans="1:47" x14ac:dyDescent="0.15">
      <c r="A862" s="21" t="s">
        <v>1316</v>
      </c>
      <c r="B862" s="22" t="s">
        <v>17</v>
      </c>
      <c r="C862" s="42">
        <v>2003</v>
      </c>
      <c r="D862" s="22" t="s">
        <v>805</v>
      </c>
      <c r="E862" s="22" t="s">
        <v>770</v>
      </c>
      <c r="F862" s="23">
        <v>19</v>
      </c>
      <c r="G862" s="23">
        <v>19</v>
      </c>
      <c r="H862" s="24">
        <f t="shared" si="81"/>
        <v>0</v>
      </c>
      <c r="I862" s="153">
        <v>0</v>
      </c>
      <c r="J862" s="24">
        <f t="shared" si="82"/>
        <v>0</v>
      </c>
      <c r="K862" s="25">
        <f t="shared" si="83"/>
        <v>0</v>
      </c>
      <c r="L862">
        <v>0</v>
      </c>
      <c r="M862">
        <v>32964608</v>
      </c>
      <c r="N862">
        <v>42065747</v>
      </c>
      <c r="O862" s="52">
        <v>0</v>
      </c>
      <c r="P862" s="52">
        <v>0</v>
      </c>
      <c r="Q862" s="52">
        <v>0</v>
      </c>
      <c r="R862" s="52">
        <v>0</v>
      </c>
      <c r="S862" s="52">
        <v>0</v>
      </c>
      <c r="T862" s="52">
        <v>0</v>
      </c>
      <c r="U862" s="52">
        <v>0</v>
      </c>
      <c r="V862" s="52">
        <v>0</v>
      </c>
      <c r="W862" s="52">
        <v>0</v>
      </c>
      <c r="X862" s="52">
        <v>0</v>
      </c>
      <c r="Y862" s="52">
        <v>0</v>
      </c>
      <c r="Z862" s="52">
        <v>0</v>
      </c>
      <c r="AA862" s="25">
        <v>0</v>
      </c>
      <c r="AB862" s="25">
        <v>0</v>
      </c>
      <c r="AC862" s="25">
        <v>0</v>
      </c>
      <c r="AD862" s="25">
        <v>0</v>
      </c>
      <c r="AE862" s="25">
        <v>0</v>
      </c>
      <c r="AF862" s="25">
        <v>0</v>
      </c>
      <c r="AG862" s="25">
        <v>0</v>
      </c>
      <c r="AH862" s="25">
        <v>0</v>
      </c>
      <c r="AI862" s="25">
        <v>0</v>
      </c>
      <c r="AJ862" s="25">
        <v>0</v>
      </c>
      <c r="AK862" s="25">
        <v>0</v>
      </c>
      <c r="AL862" s="25">
        <v>0</v>
      </c>
      <c r="AM862" s="95">
        <v>0</v>
      </c>
      <c r="AN862" s="95" t="e">
        <f ca="1">IF(MengeInEEGSummieren(M862),AM862,0)</f>
        <v>#NAME?</v>
      </c>
      <c r="AO862" s="95">
        <f t="shared" si="84"/>
        <v>0</v>
      </c>
      <c r="AP862" s="95">
        <f t="shared" si="85"/>
        <v>0</v>
      </c>
      <c r="AS862">
        <v>0</v>
      </c>
      <c r="AT862">
        <v>0</v>
      </c>
      <c r="AU862" t="e">
        <f t="shared" ca="1" si="86"/>
        <v>#NAME?</v>
      </c>
    </row>
    <row r="863" spans="1:47" x14ac:dyDescent="0.15">
      <c r="A863" s="21" t="s">
        <v>1317</v>
      </c>
      <c r="B863" s="22" t="s">
        <v>17</v>
      </c>
      <c r="C863" s="42">
        <v>2003</v>
      </c>
      <c r="D863" s="22" t="s">
        <v>807</v>
      </c>
      <c r="E863" s="22" t="s">
        <v>770</v>
      </c>
      <c r="F863" s="23">
        <v>20</v>
      </c>
      <c r="G863" s="23">
        <v>20</v>
      </c>
      <c r="H863" s="24">
        <f t="shared" si="81"/>
        <v>0</v>
      </c>
      <c r="I863" s="153">
        <v>0</v>
      </c>
      <c r="J863" s="24">
        <f t="shared" si="82"/>
        <v>0</v>
      </c>
      <c r="K863" s="25">
        <f t="shared" si="83"/>
        <v>0</v>
      </c>
      <c r="L863">
        <v>0</v>
      </c>
      <c r="M863">
        <v>32964608</v>
      </c>
      <c r="N863">
        <v>42065747</v>
      </c>
      <c r="O863" s="52">
        <v>0</v>
      </c>
      <c r="P863" s="52">
        <v>0</v>
      </c>
      <c r="Q863" s="52">
        <v>0</v>
      </c>
      <c r="R863" s="52">
        <v>0</v>
      </c>
      <c r="S863" s="52">
        <v>0</v>
      </c>
      <c r="T863" s="52">
        <v>0</v>
      </c>
      <c r="U863" s="52">
        <v>0</v>
      </c>
      <c r="V863" s="52">
        <v>0</v>
      </c>
      <c r="W863" s="52">
        <v>0</v>
      </c>
      <c r="X863" s="52">
        <v>0</v>
      </c>
      <c r="Y863" s="52">
        <v>0</v>
      </c>
      <c r="Z863" s="52">
        <v>0</v>
      </c>
      <c r="AA863" s="25">
        <v>0</v>
      </c>
      <c r="AB863" s="25">
        <v>0</v>
      </c>
      <c r="AC863" s="25">
        <v>0</v>
      </c>
      <c r="AD863" s="25">
        <v>0</v>
      </c>
      <c r="AE863" s="25">
        <v>0</v>
      </c>
      <c r="AF863" s="25">
        <v>0</v>
      </c>
      <c r="AG863" s="25">
        <v>0</v>
      </c>
      <c r="AH863" s="25">
        <v>0</v>
      </c>
      <c r="AI863" s="25">
        <v>0</v>
      </c>
      <c r="AJ863" s="25">
        <v>0</v>
      </c>
      <c r="AK863" s="25">
        <v>0</v>
      </c>
      <c r="AL863" s="25">
        <v>0</v>
      </c>
      <c r="AM863" s="95">
        <v>0</v>
      </c>
      <c r="AN863" s="95" t="e">
        <f ca="1">IF(MengeInEEGSummieren(M863),AM863,0)</f>
        <v>#NAME?</v>
      </c>
      <c r="AO863" s="95">
        <f t="shared" si="84"/>
        <v>0</v>
      </c>
      <c r="AP863" s="95">
        <f t="shared" si="85"/>
        <v>0</v>
      </c>
      <c r="AS863">
        <v>0</v>
      </c>
      <c r="AT863">
        <v>0</v>
      </c>
      <c r="AU863" t="e">
        <f t="shared" ca="1" si="86"/>
        <v>#NAME?</v>
      </c>
    </row>
    <row r="864" spans="1:47" x14ac:dyDescent="0.15">
      <c r="A864" s="21" t="s">
        <v>1318</v>
      </c>
      <c r="B864" s="22" t="s">
        <v>17</v>
      </c>
      <c r="C864" s="42">
        <v>2003</v>
      </c>
      <c r="D864" s="22" t="s">
        <v>809</v>
      </c>
      <c r="E864" s="22" t="s">
        <v>773</v>
      </c>
      <c r="F864" s="23">
        <v>23</v>
      </c>
      <c r="G864" s="23">
        <v>23</v>
      </c>
      <c r="H864" s="24">
        <f t="shared" si="81"/>
        <v>0</v>
      </c>
      <c r="I864" s="153">
        <v>0</v>
      </c>
      <c r="J864" s="24">
        <f t="shared" si="82"/>
        <v>0</v>
      </c>
      <c r="K864" s="25">
        <f t="shared" si="83"/>
        <v>0</v>
      </c>
      <c r="L864">
        <v>0</v>
      </c>
      <c r="M864">
        <v>32964608</v>
      </c>
      <c r="N864">
        <v>42065747</v>
      </c>
      <c r="O864" s="52">
        <v>0</v>
      </c>
      <c r="P864" s="52">
        <v>0</v>
      </c>
      <c r="Q864" s="52">
        <v>0</v>
      </c>
      <c r="R864" s="52">
        <v>0</v>
      </c>
      <c r="S864" s="52">
        <v>0</v>
      </c>
      <c r="T864" s="52">
        <v>0</v>
      </c>
      <c r="U864" s="52">
        <v>0</v>
      </c>
      <c r="V864" s="52">
        <v>0</v>
      </c>
      <c r="W864" s="52">
        <v>0</v>
      </c>
      <c r="X864" s="52">
        <v>0</v>
      </c>
      <c r="Y864" s="52">
        <v>0</v>
      </c>
      <c r="Z864" s="52">
        <v>0</v>
      </c>
      <c r="AA864" s="25">
        <v>0</v>
      </c>
      <c r="AB864" s="25">
        <v>0</v>
      </c>
      <c r="AC864" s="25">
        <v>0</v>
      </c>
      <c r="AD864" s="25">
        <v>0</v>
      </c>
      <c r="AE864" s="25">
        <v>0</v>
      </c>
      <c r="AF864" s="25">
        <v>0</v>
      </c>
      <c r="AG864" s="25">
        <v>0</v>
      </c>
      <c r="AH864" s="25">
        <v>0</v>
      </c>
      <c r="AI864" s="25">
        <v>0</v>
      </c>
      <c r="AJ864" s="25">
        <v>0</v>
      </c>
      <c r="AK864" s="25">
        <v>0</v>
      </c>
      <c r="AL864" s="25">
        <v>0</v>
      </c>
      <c r="AM864" s="95">
        <v>0</v>
      </c>
      <c r="AN864" s="95" t="e">
        <f ca="1">IF(MengeInEEGSummieren(M864),AM864,0)</f>
        <v>#NAME?</v>
      </c>
      <c r="AO864" s="95">
        <f t="shared" si="84"/>
        <v>0</v>
      </c>
      <c r="AP864" s="95">
        <f t="shared" si="85"/>
        <v>0</v>
      </c>
      <c r="AS864">
        <v>0</v>
      </c>
      <c r="AT864">
        <v>0</v>
      </c>
      <c r="AU864" t="e">
        <f t="shared" ca="1" si="86"/>
        <v>#NAME?</v>
      </c>
    </row>
    <row r="865" spans="1:47" x14ac:dyDescent="0.15">
      <c r="A865" s="21" t="s">
        <v>1319</v>
      </c>
      <c r="B865" s="22" t="s">
        <v>17</v>
      </c>
      <c r="C865" s="42">
        <v>2003</v>
      </c>
      <c r="D865" s="22" t="s">
        <v>811</v>
      </c>
      <c r="E865" s="22" t="s">
        <v>773</v>
      </c>
      <c r="F865" s="23">
        <v>24</v>
      </c>
      <c r="G865" s="23">
        <v>24</v>
      </c>
      <c r="H865" s="24">
        <f t="shared" si="81"/>
        <v>0</v>
      </c>
      <c r="I865" s="153">
        <v>0</v>
      </c>
      <c r="J865" s="24">
        <f t="shared" si="82"/>
        <v>0</v>
      </c>
      <c r="K865" s="25">
        <f t="shared" si="83"/>
        <v>0</v>
      </c>
      <c r="L865">
        <v>0</v>
      </c>
      <c r="M865">
        <v>32964608</v>
      </c>
      <c r="N865">
        <v>42065747</v>
      </c>
      <c r="O865" s="52">
        <v>0</v>
      </c>
      <c r="P865" s="52">
        <v>0</v>
      </c>
      <c r="Q865" s="52">
        <v>0</v>
      </c>
      <c r="R865" s="52">
        <v>0</v>
      </c>
      <c r="S865" s="52">
        <v>0</v>
      </c>
      <c r="T865" s="52">
        <v>0</v>
      </c>
      <c r="U865" s="52">
        <v>0</v>
      </c>
      <c r="V865" s="52">
        <v>0</v>
      </c>
      <c r="W865" s="52">
        <v>0</v>
      </c>
      <c r="X865" s="52">
        <v>0</v>
      </c>
      <c r="Y865" s="52">
        <v>0</v>
      </c>
      <c r="Z865" s="52">
        <v>0</v>
      </c>
      <c r="AA865" s="25">
        <v>0</v>
      </c>
      <c r="AB865" s="25">
        <v>0</v>
      </c>
      <c r="AC865" s="25">
        <v>0</v>
      </c>
      <c r="AD865" s="25">
        <v>0</v>
      </c>
      <c r="AE865" s="25">
        <v>0</v>
      </c>
      <c r="AF865" s="25">
        <v>0</v>
      </c>
      <c r="AG865" s="25">
        <v>0</v>
      </c>
      <c r="AH865" s="25">
        <v>0</v>
      </c>
      <c r="AI865" s="25">
        <v>0</v>
      </c>
      <c r="AJ865" s="25">
        <v>0</v>
      </c>
      <c r="AK865" s="25">
        <v>0</v>
      </c>
      <c r="AL865" s="25">
        <v>0</v>
      </c>
      <c r="AM865" s="95">
        <v>0</v>
      </c>
      <c r="AN865" s="95" t="e">
        <f ca="1">IF(MengeInEEGSummieren(M865),AM865,0)</f>
        <v>#NAME?</v>
      </c>
      <c r="AO865" s="95">
        <f t="shared" si="84"/>
        <v>0</v>
      </c>
      <c r="AP865" s="95">
        <f t="shared" si="85"/>
        <v>0</v>
      </c>
      <c r="AS865">
        <v>0</v>
      </c>
      <c r="AT865">
        <v>0</v>
      </c>
      <c r="AU865" t="e">
        <f t="shared" ca="1" si="86"/>
        <v>#NAME?</v>
      </c>
    </row>
    <row r="866" spans="1:47" x14ac:dyDescent="0.15">
      <c r="A866" s="21" t="s">
        <v>1320</v>
      </c>
      <c r="B866" s="22" t="s">
        <v>17</v>
      </c>
      <c r="C866" s="42">
        <v>2003</v>
      </c>
      <c r="D866" s="22" t="s">
        <v>813</v>
      </c>
      <c r="E866" s="22" t="s">
        <v>773</v>
      </c>
      <c r="F866" s="23">
        <v>23</v>
      </c>
      <c r="G866" s="23">
        <v>23</v>
      </c>
      <c r="H866" s="24">
        <f t="shared" si="81"/>
        <v>0</v>
      </c>
      <c r="I866" s="153">
        <v>0</v>
      </c>
      <c r="J866" s="24">
        <f t="shared" si="82"/>
        <v>0</v>
      </c>
      <c r="K866" s="25">
        <f t="shared" si="83"/>
        <v>0</v>
      </c>
      <c r="L866">
        <v>0</v>
      </c>
      <c r="M866">
        <v>32964608</v>
      </c>
      <c r="N866">
        <v>42065747</v>
      </c>
      <c r="O866" s="52">
        <v>0</v>
      </c>
      <c r="P866" s="52">
        <v>0</v>
      </c>
      <c r="Q866" s="52">
        <v>0</v>
      </c>
      <c r="R866" s="52">
        <v>0</v>
      </c>
      <c r="S866" s="52">
        <v>0</v>
      </c>
      <c r="T866" s="52">
        <v>0</v>
      </c>
      <c r="U866" s="52">
        <v>0</v>
      </c>
      <c r="V866" s="52">
        <v>0</v>
      </c>
      <c r="W866" s="52">
        <v>0</v>
      </c>
      <c r="X866" s="52">
        <v>0</v>
      </c>
      <c r="Y866" s="52">
        <v>0</v>
      </c>
      <c r="Z866" s="52">
        <v>0</v>
      </c>
      <c r="AA866" s="25">
        <v>0</v>
      </c>
      <c r="AB866" s="25">
        <v>0</v>
      </c>
      <c r="AC866" s="25">
        <v>0</v>
      </c>
      <c r="AD866" s="25">
        <v>0</v>
      </c>
      <c r="AE866" s="25">
        <v>0</v>
      </c>
      <c r="AF866" s="25">
        <v>0</v>
      </c>
      <c r="AG866" s="25">
        <v>0</v>
      </c>
      <c r="AH866" s="25">
        <v>0</v>
      </c>
      <c r="AI866" s="25">
        <v>0</v>
      </c>
      <c r="AJ866" s="25">
        <v>0</v>
      </c>
      <c r="AK866" s="25">
        <v>0</v>
      </c>
      <c r="AL866" s="25">
        <v>0</v>
      </c>
      <c r="AM866" s="95">
        <v>0</v>
      </c>
      <c r="AN866" s="95" t="e">
        <f ca="1">IF(MengeInEEGSummieren(M866),AM866,0)</f>
        <v>#NAME?</v>
      </c>
      <c r="AO866" s="95">
        <f t="shared" si="84"/>
        <v>0</v>
      </c>
      <c r="AP866" s="95">
        <f t="shared" si="85"/>
        <v>0</v>
      </c>
      <c r="AS866">
        <v>0</v>
      </c>
      <c r="AT866">
        <v>0</v>
      </c>
      <c r="AU866" t="e">
        <f t="shared" ca="1" si="86"/>
        <v>#NAME?</v>
      </c>
    </row>
    <row r="867" spans="1:47" x14ac:dyDescent="0.15">
      <c r="A867" s="21" t="s">
        <v>1321</v>
      </c>
      <c r="B867" s="22" t="s">
        <v>17</v>
      </c>
      <c r="C867" s="42">
        <v>2003</v>
      </c>
      <c r="D867" s="22" t="s">
        <v>815</v>
      </c>
      <c r="E867" s="22" t="s">
        <v>773</v>
      </c>
      <c r="F867" s="23">
        <v>24</v>
      </c>
      <c r="G867" s="23">
        <v>24</v>
      </c>
      <c r="H867" s="24">
        <f t="shared" si="81"/>
        <v>0</v>
      </c>
      <c r="I867" s="153">
        <v>0</v>
      </c>
      <c r="J867" s="24">
        <f t="shared" si="82"/>
        <v>0</v>
      </c>
      <c r="K867" s="25">
        <f t="shared" si="83"/>
        <v>0</v>
      </c>
      <c r="L867">
        <v>0</v>
      </c>
      <c r="M867">
        <v>32964608</v>
      </c>
      <c r="N867">
        <v>42065747</v>
      </c>
      <c r="O867" s="52">
        <v>0</v>
      </c>
      <c r="P867" s="52">
        <v>0</v>
      </c>
      <c r="Q867" s="52">
        <v>0</v>
      </c>
      <c r="R867" s="52">
        <v>0</v>
      </c>
      <c r="S867" s="52">
        <v>0</v>
      </c>
      <c r="T867" s="52">
        <v>0</v>
      </c>
      <c r="U867" s="52">
        <v>0</v>
      </c>
      <c r="V867" s="52">
        <v>0</v>
      </c>
      <c r="W867" s="52">
        <v>0</v>
      </c>
      <c r="X867" s="52">
        <v>0</v>
      </c>
      <c r="Y867" s="52">
        <v>0</v>
      </c>
      <c r="Z867" s="52">
        <v>0</v>
      </c>
      <c r="AA867" s="25">
        <v>0</v>
      </c>
      <c r="AB867" s="25">
        <v>0</v>
      </c>
      <c r="AC867" s="25">
        <v>0</v>
      </c>
      <c r="AD867" s="25">
        <v>0</v>
      </c>
      <c r="AE867" s="25">
        <v>0</v>
      </c>
      <c r="AF867" s="25">
        <v>0</v>
      </c>
      <c r="AG867" s="25">
        <v>0</v>
      </c>
      <c r="AH867" s="25">
        <v>0</v>
      </c>
      <c r="AI867" s="25">
        <v>0</v>
      </c>
      <c r="AJ867" s="25">
        <v>0</v>
      </c>
      <c r="AK867" s="25">
        <v>0</v>
      </c>
      <c r="AL867" s="25">
        <v>0</v>
      </c>
      <c r="AM867" s="95">
        <v>0</v>
      </c>
      <c r="AN867" s="95" t="e">
        <f ca="1">IF(MengeInEEGSummieren(M867),AM867,0)</f>
        <v>#NAME?</v>
      </c>
      <c r="AO867" s="95">
        <f t="shared" si="84"/>
        <v>0</v>
      </c>
      <c r="AP867" s="95">
        <f t="shared" si="85"/>
        <v>0</v>
      </c>
      <c r="AS867">
        <v>0</v>
      </c>
      <c r="AT867">
        <v>0</v>
      </c>
      <c r="AU867" t="e">
        <f t="shared" ca="1" si="86"/>
        <v>#NAME?</v>
      </c>
    </row>
    <row r="868" spans="1:47" x14ac:dyDescent="0.15">
      <c r="A868" s="21" t="s">
        <v>1322</v>
      </c>
      <c r="B868" s="22" t="s">
        <v>17</v>
      </c>
      <c r="C868" s="42">
        <v>2003</v>
      </c>
      <c r="D868" s="22" t="s">
        <v>817</v>
      </c>
      <c r="E868" s="22" t="s">
        <v>770</v>
      </c>
      <c r="F868" s="23">
        <v>21</v>
      </c>
      <c r="G868" s="23">
        <v>21</v>
      </c>
      <c r="H868" s="24">
        <f t="shared" si="81"/>
        <v>0</v>
      </c>
      <c r="I868" s="153">
        <v>0</v>
      </c>
      <c r="J868" s="24">
        <f t="shared" si="82"/>
        <v>0</v>
      </c>
      <c r="K868" s="25">
        <f t="shared" si="83"/>
        <v>0</v>
      </c>
      <c r="L868">
        <v>0</v>
      </c>
      <c r="M868">
        <v>32964608</v>
      </c>
      <c r="N868">
        <v>42065747</v>
      </c>
      <c r="O868" s="52">
        <v>0</v>
      </c>
      <c r="P868" s="52">
        <v>0</v>
      </c>
      <c r="Q868" s="52">
        <v>0</v>
      </c>
      <c r="R868" s="52">
        <v>0</v>
      </c>
      <c r="S868" s="52">
        <v>0</v>
      </c>
      <c r="T868" s="52">
        <v>0</v>
      </c>
      <c r="U868" s="52">
        <v>0</v>
      </c>
      <c r="V868" s="52">
        <v>0</v>
      </c>
      <c r="W868" s="52">
        <v>0</v>
      </c>
      <c r="X868" s="52">
        <v>0</v>
      </c>
      <c r="Y868" s="52">
        <v>0</v>
      </c>
      <c r="Z868" s="52">
        <v>0</v>
      </c>
      <c r="AA868" s="25">
        <v>0</v>
      </c>
      <c r="AB868" s="25">
        <v>0</v>
      </c>
      <c r="AC868" s="25">
        <v>0</v>
      </c>
      <c r="AD868" s="25">
        <v>0</v>
      </c>
      <c r="AE868" s="25">
        <v>0</v>
      </c>
      <c r="AF868" s="25">
        <v>0</v>
      </c>
      <c r="AG868" s="25">
        <v>0</v>
      </c>
      <c r="AH868" s="25">
        <v>0</v>
      </c>
      <c r="AI868" s="25">
        <v>0</v>
      </c>
      <c r="AJ868" s="25">
        <v>0</v>
      </c>
      <c r="AK868" s="25">
        <v>0</v>
      </c>
      <c r="AL868" s="25">
        <v>0</v>
      </c>
      <c r="AM868" s="95">
        <v>0</v>
      </c>
      <c r="AN868" s="95" t="e">
        <f ca="1">IF(MengeInEEGSummieren(M868),AM868,0)</f>
        <v>#NAME?</v>
      </c>
      <c r="AO868" s="95">
        <f t="shared" si="84"/>
        <v>0</v>
      </c>
      <c r="AP868" s="95">
        <f t="shared" si="85"/>
        <v>0</v>
      </c>
      <c r="AS868">
        <v>0</v>
      </c>
      <c r="AT868">
        <v>0</v>
      </c>
      <c r="AU868" t="e">
        <f t="shared" ca="1" si="86"/>
        <v>#NAME?</v>
      </c>
    </row>
    <row r="869" spans="1:47" x14ac:dyDescent="0.15">
      <c r="A869" s="21" t="s">
        <v>1323</v>
      </c>
      <c r="B869" s="22" t="s">
        <v>17</v>
      </c>
      <c r="C869" s="42">
        <v>2003</v>
      </c>
      <c r="D869" s="22" t="s">
        <v>819</v>
      </c>
      <c r="E869" s="22" t="s">
        <v>770</v>
      </c>
      <c r="F869" s="23">
        <v>18.670000000000002</v>
      </c>
      <c r="G869" s="23">
        <v>18.670000000000002</v>
      </c>
      <c r="H869" s="24">
        <f t="shared" si="81"/>
        <v>0</v>
      </c>
      <c r="I869" s="153">
        <v>0</v>
      </c>
      <c r="J869" s="24">
        <f t="shared" si="82"/>
        <v>0</v>
      </c>
      <c r="K869" s="25">
        <f t="shared" si="83"/>
        <v>0</v>
      </c>
      <c r="L869">
        <v>0</v>
      </c>
      <c r="M869">
        <v>32964608</v>
      </c>
      <c r="N869">
        <v>42065747</v>
      </c>
      <c r="O869" s="52">
        <v>0</v>
      </c>
      <c r="P869" s="52">
        <v>0</v>
      </c>
      <c r="Q869" s="52">
        <v>0</v>
      </c>
      <c r="R869" s="52">
        <v>0</v>
      </c>
      <c r="S869" s="52">
        <v>0</v>
      </c>
      <c r="T869" s="52">
        <v>0</v>
      </c>
      <c r="U869" s="52">
        <v>0</v>
      </c>
      <c r="V869" s="52">
        <v>0</v>
      </c>
      <c r="W869" s="52">
        <v>0</v>
      </c>
      <c r="X869" s="52">
        <v>0</v>
      </c>
      <c r="Y869" s="52">
        <v>0</v>
      </c>
      <c r="Z869" s="52">
        <v>0</v>
      </c>
      <c r="AA869" s="25">
        <v>0</v>
      </c>
      <c r="AB869" s="25">
        <v>0</v>
      </c>
      <c r="AC869" s="25">
        <v>0</v>
      </c>
      <c r="AD869" s="25">
        <v>0</v>
      </c>
      <c r="AE869" s="25">
        <v>0</v>
      </c>
      <c r="AF869" s="25">
        <v>0</v>
      </c>
      <c r="AG869" s="25">
        <v>0</v>
      </c>
      <c r="AH869" s="25">
        <v>0</v>
      </c>
      <c r="AI869" s="25">
        <v>0</v>
      </c>
      <c r="AJ869" s="25">
        <v>0</v>
      </c>
      <c r="AK869" s="25">
        <v>0</v>
      </c>
      <c r="AL869" s="25">
        <v>0</v>
      </c>
      <c r="AM869" s="95">
        <v>0</v>
      </c>
      <c r="AN869" s="95" t="e">
        <f ca="1">IF(MengeInEEGSummieren(M869),AM869,0)</f>
        <v>#NAME?</v>
      </c>
      <c r="AO869" s="95">
        <f t="shared" si="84"/>
        <v>0</v>
      </c>
      <c r="AP869" s="95">
        <f t="shared" si="85"/>
        <v>0</v>
      </c>
      <c r="AS869">
        <v>0</v>
      </c>
      <c r="AT869">
        <v>0</v>
      </c>
      <c r="AU869" t="e">
        <f t="shared" ca="1" si="86"/>
        <v>#NAME?</v>
      </c>
    </row>
    <row r="870" spans="1:47" x14ac:dyDescent="0.15">
      <c r="A870" s="21" t="s">
        <v>1324</v>
      </c>
      <c r="B870" s="22" t="s">
        <v>17</v>
      </c>
      <c r="C870" s="42">
        <v>2003</v>
      </c>
      <c r="D870" s="22" t="s">
        <v>821</v>
      </c>
      <c r="E870" s="22" t="s">
        <v>773</v>
      </c>
      <c r="F870" s="23">
        <v>21.67</v>
      </c>
      <c r="G870" s="23">
        <v>21.67</v>
      </c>
      <c r="H870" s="24">
        <f t="shared" si="81"/>
        <v>0</v>
      </c>
      <c r="I870" s="153">
        <v>0</v>
      </c>
      <c r="J870" s="24">
        <f t="shared" si="82"/>
        <v>0</v>
      </c>
      <c r="K870" s="25">
        <f t="shared" si="83"/>
        <v>0</v>
      </c>
      <c r="L870">
        <v>0</v>
      </c>
      <c r="M870">
        <v>32964608</v>
      </c>
      <c r="N870">
        <v>42065747</v>
      </c>
      <c r="O870" s="52">
        <v>0</v>
      </c>
      <c r="P870" s="52">
        <v>0</v>
      </c>
      <c r="Q870" s="52">
        <v>0</v>
      </c>
      <c r="R870" s="52">
        <v>0</v>
      </c>
      <c r="S870" s="52">
        <v>0</v>
      </c>
      <c r="T870" s="52">
        <v>0</v>
      </c>
      <c r="U870" s="52">
        <v>0</v>
      </c>
      <c r="V870" s="52">
        <v>0</v>
      </c>
      <c r="W870" s="52">
        <v>0</v>
      </c>
      <c r="X870" s="52">
        <v>0</v>
      </c>
      <c r="Y870" s="52">
        <v>0</v>
      </c>
      <c r="Z870" s="52">
        <v>0</v>
      </c>
      <c r="AA870" s="25">
        <v>0</v>
      </c>
      <c r="AB870" s="25">
        <v>0</v>
      </c>
      <c r="AC870" s="25">
        <v>0</v>
      </c>
      <c r="AD870" s="25">
        <v>0</v>
      </c>
      <c r="AE870" s="25">
        <v>0</v>
      </c>
      <c r="AF870" s="25">
        <v>0</v>
      </c>
      <c r="AG870" s="25">
        <v>0</v>
      </c>
      <c r="AH870" s="25">
        <v>0</v>
      </c>
      <c r="AI870" s="25">
        <v>0</v>
      </c>
      <c r="AJ870" s="25">
        <v>0</v>
      </c>
      <c r="AK870" s="25">
        <v>0</v>
      </c>
      <c r="AL870" s="25">
        <v>0</v>
      </c>
      <c r="AM870" s="95">
        <v>0</v>
      </c>
      <c r="AN870" s="95" t="e">
        <f ca="1">IF(MengeInEEGSummieren(M870),AM870,0)</f>
        <v>#NAME?</v>
      </c>
      <c r="AO870" s="95">
        <f t="shared" si="84"/>
        <v>0</v>
      </c>
      <c r="AP870" s="95">
        <f t="shared" si="85"/>
        <v>0</v>
      </c>
      <c r="AS870">
        <v>0</v>
      </c>
      <c r="AT870">
        <v>0</v>
      </c>
      <c r="AU870" t="e">
        <f t="shared" ca="1" si="86"/>
        <v>#NAME?</v>
      </c>
    </row>
    <row r="871" spans="1:47" x14ac:dyDescent="0.15">
      <c r="A871" s="21" t="s">
        <v>1325</v>
      </c>
      <c r="B871" s="22" t="s">
        <v>17</v>
      </c>
      <c r="C871" s="42">
        <v>2003</v>
      </c>
      <c r="D871" s="22" t="s">
        <v>823</v>
      </c>
      <c r="E871" s="22" t="s">
        <v>773</v>
      </c>
      <c r="F871" s="23">
        <v>22.67</v>
      </c>
      <c r="G871" s="23">
        <v>22.67</v>
      </c>
      <c r="H871" s="24">
        <f t="shared" si="81"/>
        <v>0</v>
      </c>
      <c r="I871" s="153">
        <v>0</v>
      </c>
      <c r="J871" s="24">
        <f t="shared" si="82"/>
        <v>0</v>
      </c>
      <c r="K871" s="25">
        <f t="shared" si="83"/>
        <v>0</v>
      </c>
      <c r="L871">
        <v>0</v>
      </c>
      <c r="M871">
        <v>32964608</v>
      </c>
      <c r="N871">
        <v>42065747</v>
      </c>
      <c r="O871" s="52">
        <v>0</v>
      </c>
      <c r="P871" s="52">
        <v>0</v>
      </c>
      <c r="Q871" s="52">
        <v>0</v>
      </c>
      <c r="R871" s="52">
        <v>0</v>
      </c>
      <c r="S871" s="52">
        <v>0</v>
      </c>
      <c r="T871" s="52">
        <v>0</v>
      </c>
      <c r="U871" s="52">
        <v>0</v>
      </c>
      <c r="V871" s="52">
        <v>0</v>
      </c>
      <c r="W871" s="52">
        <v>0</v>
      </c>
      <c r="X871" s="52">
        <v>0</v>
      </c>
      <c r="Y871" s="52">
        <v>0</v>
      </c>
      <c r="Z871" s="52">
        <v>0</v>
      </c>
      <c r="AA871" s="25">
        <v>0</v>
      </c>
      <c r="AB871" s="25">
        <v>0</v>
      </c>
      <c r="AC871" s="25">
        <v>0</v>
      </c>
      <c r="AD871" s="25">
        <v>0</v>
      </c>
      <c r="AE871" s="25">
        <v>0</v>
      </c>
      <c r="AF871" s="25">
        <v>0</v>
      </c>
      <c r="AG871" s="25">
        <v>0</v>
      </c>
      <c r="AH871" s="25">
        <v>0</v>
      </c>
      <c r="AI871" s="25">
        <v>0</v>
      </c>
      <c r="AJ871" s="25">
        <v>0</v>
      </c>
      <c r="AK871" s="25">
        <v>0</v>
      </c>
      <c r="AL871" s="25">
        <v>0</v>
      </c>
      <c r="AM871" s="95">
        <v>0</v>
      </c>
      <c r="AN871" s="95" t="e">
        <f ca="1">IF(MengeInEEGSummieren(M871),AM871,0)</f>
        <v>#NAME?</v>
      </c>
      <c r="AO871" s="95">
        <f t="shared" si="84"/>
        <v>0</v>
      </c>
      <c r="AP871" s="95">
        <f t="shared" si="85"/>
        <v>0</v>
      </c>
      <c r="AS871">
        <v>0</v>
      </c>
      <c r="AT871">
        <v>0</v>
      </c>
      <c r="AU871" t="e">
        <f t="shared" ca="1" si="86"/>
        <v>#NAME?</v>
      </c>
    </row>
    <row r="872" spans="1:47" x14ac:dyDescent="0.15">
      <c r="A872" s="21" t="s">
        <v>1326</v>
      </c>
      <c r="B872" s="22" t="s">
        <v>17</v>
      </c>
      <c r="C872" s="42">
        <v>2003</v>
      </c>
      <c r="D872" s="22" t="s">
        <v>825</v>
      </c>
      <c r="E872" s="22" t="s">
        <v>773</v>
      </c>
      <c r="F872" s="23">
        <v>21.67</v>
      </c>
      <c r="G872" s="23">
        <v>21.67</v>
      </c>
      <c r="H872" s="24">
        <f t="shared" si="81"/>
        <v>0</v>
      </c>
      <c r="I872" s="153">
        <v>0</v>
      </c>
      <c r="J872" s="24">
        <f t="shared" si="82"/>
        <v>0</v>
      </c>
      <c r="K872" s="25">
        <f t="shared" si="83"/>
        <v>0</v>
      </c>
      <c r="L872">
        <v>0</v>
      </c>
      <c r="M872">
        <v>32964608</v>
      </c>
      <c r="N872">
        <v>42065747</v>
      </c>
      <c r="O872" s="52">
        <v>0</v>
      </c>
      <c r="P872" s="52">
        <v>0</v>
      </c>
      <c r="Q872" s="52">
        <v>0</v>
      </c>
      <c r="R872" s="52">
        <v>0</v>
      </c>
      <c r="S872" s="52">
        <v>0</v>
      </c>
      <c r="T872" s="52">
        <v>0</v>
      </c>
      <c r="U872" s="52">
        <v>0</v>
      </c>
      <c r="V872" s="52">
        <v>0</v>
      </c>
      <c r="W872" s="52">
        <v>0</v>
      </c>
      <c r="X872" s="52">
        <v>0</v>
      </c>
      <c r="Y872" s="52">
        <v>0</v>
      </c>
      <c r="Z872" s="52">
        <v>0</v>
      </c>
      <c r="AA872" s="25">
        <v>0</v>
      </c>
      <c r="AB872" s="25">
        <v>0</v>
      </c>
      <c r="AC872" s="25">
        <v>0</v>
      </c>
      <c r="AD872" s="25">
        <v>0</v>
      </c>
      <c r="AE872" s="25">
        <v>0</v>
      </c>
      <c r="AF872" s="25">
        <v>0</v>
      </c>
      <c r="AG872" s="25">
        <v>0</v>
      </c>
      <c r="AH872" s="25">
        <v>0</v>
      </c>
      <c r="AI872" s="25">
        <v>0</v>
      </c>
      <c r="AJ872" s="25">
        <v>0</v>
      </c>
      <c r="AK872" s="25">
        <v>0</v>
      </c>
      <c r="AL872" s="25">
        <v>0</v>
      </c>
      <c r="AM872" s="95">
        <v>0</v>
      </c>
      <c r="AN872" s="95" t="e">
        <f ca="1">IF(MengeInEEGSummieren(M872),AM872,0)</f>
        <v>#NAME?</v>
      </c>
      <c r="AO872" s="95">
        <f t="shared" si="84"/>
        <v>0</v>
      </c>
      <c r="AP872" s="95">
        <f t="shared" si="85"/>
        <v>0</v>
      </c>
      <c r="AS872">
        <v>0</v>
      </c>
      <c r="AT872">
        <v>0</v>
      </c>
      <c r="AU872" t="e">
        <f t="shared" ca="1" si="86"/>
        <v>#NAME?</v>
      </c>
    </row>
    <row r="873" spans="1:47" x14ac:dyDescent="0.15">
      <c r="A873" s="21" t="s">
        <v>1327</v>
      </c>
      <c r="B873" s="22" t="s">
        <v>17</v>
      </c>
      <c r="C873" s="42">
        <v>2003</v>
      </c>
      <c r="D873" s="22" t="s">
        <v>827</v>
      </c>
      <c r="E873" s="22" t="s">
        <v>773</v>
      </c>
      <c r="F873" s="23">
        <v>22.67</v>
      </c>
      <c r="G873" s="23">
        <v>22.67</v>
      </c>
      <c r="H873" s="24">
        <f t="shared" si="81"/>
        <v>0</v>
      </c>
      <c r="I873" s="153">
        <v>0</v>
      </c>
      <c r="J873" s="24">
        <f t="shared" si="82"/>
        <v>0</v>
      </c>
      <c r="K873" s="25">
        <f t="shared" si="83"/>
        <v>0</v>
      </c>
      <c r="L873">
        <v>0</v>
      </c>
      <c r="M873">
        <v>32964608</v>
      </c>
      <c r="N873">
        <v>42065747</v>
      </c>
      <c r="O873" s="52">
        <v>0</v>
      </c>
      <c r="P873" s="52">
        <v>0</v>
      </c>
      <c r="Q873" s="52">
        <v>0</v>
      </c>
      <c r="R873" s="52">
        <v>0</v>
      </c>
      <c r="S873" s="52">
        <v>0</v>
      </c>
      <c r="T873" s="52">
        <v>0</v>
      </c>
      <c r="U873" s="52">
        <v>0</v>
      </c>
      <c r="V873" s="52">
        <v>0</v>
      </c>
      <c r="W873" s="52">
        <v>0</v>
      </c>
      <c r="X873" s="52">
        <v>0</v>
      </c>
      <c r="Y873" s="52">
        <v>0</v>
      </c>
      <c r="Z873" s="52">
        <v>0</v>
      </c>
      <c r="AA873" s="25">
        <v>0</v>
      </c>
      <c r="AB873" s="25">
        <v>0</v>
      </c>
      <c r="AC873" s="25">
        <v>0</v>
      </c>
      <c r="AD873" s="25">
        <v>0</v>
      </c>
      <c r="AE873" s="25">
        <v>0</v>
      </c>
      <c r="AF873" s="25">
        <v>0</v>
      </c>
      <c r="AG873" s="25">
        <v>0</v>
      </c>
      <c r="AH873" s="25">
        <v>0</v>
      </c>
      <c r="AI873" s="25">
        <v>0</v>
      </c>
      <c r="AJ873" s="25">
        <v>0</v>
      </c>
      <c r="AK873" s="25">
        <v>0</v>
      </c>
      <c r="AL873" s="25">
        <v>0</v>
      </c>
      <c r="AM873" s="95">
        <v>0</v>
      </c>
      <c r="AN873" s="95" t="e">
        <f ca="1">IF(MengeInEEGSummieren(M873),AM873,0)</f>
        <v>#NAME?</v>
      </c>
      <c r="AO873" s="95">
        <f t="shared" si="84"/>
        <v>0</v>
      </c>
      <c r="AP873" s="95">
        <f t="shared" si="85"/>
        <v>0</v>
      </c>
      <c r="AS873">
        <v>0</v>
      </c>
      <c r="AT873">
        <v>0</v>
      </c>
      <c r="AU873" t="e">
        <f t="shared" ca="1" si="86"/>
        <v>#NAME?</v>
      </c>
    </row>
    <row r="874" spans="1:47" x14ac:dyDescent="0.15">
      <c r="A874" s="21" t="s">
        <v>1328</v>
      </c>
      <c r="B874" s="22" t="s">
        <v>17</v>
      </c>
      <c r="C874" s="42">
        <v>2003</v>
      </c>
      <c r="D874" s="22" t="s">
        <v>829</v>
      </c>
      <c r="E874" s="22" t="s">
        <v>770</v>
      </c>
      <c r="F874" s="23">
        <v>19.670000000000002</v>
      </c>
      <c r="G874" s="23">
        <v>19.670000000000002</v>
      </c>
      <c r="H874" s="24">
        <f t="shared" si="81"/>
        <v>0</v>
      </c>
      <c r="I874" s="153">
        <v>0</v>
      </c>
      <c r="J874" s="24">
        <f t="shared" si="82"/>
        <v>0</v>
      </c>
      <c r="K874" s="25">
        <f t="shared" si="83"/>
        <v>0</v>
      </c>
      <c r="L874">
        <v>0</v>
      </c>
      <c r="M874">
        <v>32964608</v>
      </c>
      <c r="N874">
        <v>42065747</v>
      </c>
      <c r="O874" s="52">
        <v>0</v>
      </c>
      <c r="P874" s="52">
        <v>0</v>
      </c>
      <c r="Q874" s="52">
        <v>0</v>
      </c>
      <c r="R874" s="52">
        <v>0</v>
      </c>
      <c r="S874" s="52">
        <v>0</v>
      </c>
      <c r="T874" s="52">
        <v>0</v>
      </c>
      <c r="U874" s="52">
        <v>0</v>
      </c>
      <c r="V874" s="52">
        <v>0</v>
      </c>
      <c r="W874" s="52">
        <v>0</v>
      </c>
      <c r="X874" s="52">
        <v>0</v>
      </c>
      <c r="Y874" s="52">
        <v>0</v>
      </c>
      <c r="Z874" s="52">
        <v>0</v>
      </c>
      <c r="AA874" s="25">
        <v>0</v>
      </c>
      <c r="AB874" s="25">
        <v>0</v>
      </c>
      <c r="AC874" s="25">
        <v>0</v>
      </c>
      <c r="AD874" s="25">
        <v>0</v>
      </c>
      <c r="AE874" s="25">
        <v>0</v>
      </c>
      <c r="AF874" s="25">
        <v>0</v>
      </c>
      <c r="AG874" s="25">
        <v>0</v>
      </c>
      <c r="AH874" s="25">
        <v>0</v>
      </c>
      <c r="AI874" s="25">
        <v>0</v>
      </c>
      <c r="AJ874" s="25">
        <v>0</v>
      </c>
      <c r="AK874" s="25">
        <v>0</v>
      </c>
      <c r="AL874" s="25">
        <v>0</v>
      </c>
      <c r="AM874" s="95">
        <v>0</v>
      </c>
      <c r="AN874" s="95" t="e">
        <f ca="1">IF(MengeInEEGSummieren(M874),AM874,0)</f>
        <v>#NAME?</v>
      </c>
      <c r="AO874" s="95">
        <f t="shared" si="84"/>
        <v>0</v>
      </c>
      <c r="AP874" s="95">
        <f t="shared" si="85"/>
        <v>0</v>
      </c>
      <c r="AS874">
        <v>0</v>
      </c>
      <c r="AT874">
        <v>0</v>
      </c>
      <c r="AU874" t="e">
        <f t="shared" ca="1" si="86"/>
        <v>#NAME?</v>
      </c>
    </row>
    <row r="875" spans="1:47" x14ac:dyDescent="0.15">
      <c r="A875" s="21" t="s">
        <v>1329</v>
      </c>
      <c r="B875" s="22" t="s">
        <v>17</v>
      </c>
      <c r="C875" s="42">
        <v>2003</v>
      </c>
      <c r="D875" s="22" t="s">
        <v>831</v>
      </c>
      <c r="E875" s="22" t="s">
        <v>770</v>
      </c>
      <c r="F875" s="23">
        <v>20.67</v>
      </c>
      <c r="G875" s="23">
        <v>20.67</v>
      </c>
      <c r="H875" s="24">
        <f t="shared" si="81"/>
        <v>0</v>
      </c>
      <c r="I875" s="153">
        <v>0</v>
      </c>
      <c r="J875" s="24">
        <f t="shared" si="82"/>
        <v>0</v>
      </c>
      <c r="K875" s="25">
        <f t="shared" si="83"/>
        <v>0</v>
      </c>
      <c r="L875">
        <v>0</v>
      </c>
      <c r="M875">
        <v>32964608</v>
      </c>
      <c r="N875">
        <v>42065747</v>
      </c>
      <c r="O875" s="52">
        <v>0</v>
      </c>
      <c r="P875" s="52">
        <v>0</v>
      </c>
      <c r="Q875" s="52">
        <v>0</v>
      </c>
      <c r="R875" s="52">
        <v>0</v>
      </c>
      <c r="S875" s="52">
        <v>0</v>
      </c>
      <c r="T875" s="52">
        <v>0</v>
      </c>
      <c r="U875" s="52">
        <v>0</v>
      </c>
      <c r="V875" s="52">
        <v>0</v>
      </c>
      <c r="W875" s="52">
        <v>0</v>
      </c>
      <c r="X875" s="52">
        <v>0</v>
      </c>
      <c r="Y875" s="52">
        <v>0</v>
      </c>
      <c r="Z875" s="52">
        <v>0</v>
      </c>
      <c r="AA875" s="25">
        <v>0</v>
      </c>
      <c r="AB875" s="25">
        <v>0</v>
      </c>
      <c r="AC875" s="25">
        <v>0</v>
      </c>
      <c r="AD875" s="25">
        <v>0</v>
      </c>
      <c r="AE875" s="25">
        <v>0</v>
      </c>
      <c r="AF875" s="25">
        <v>0</v>
      </c>
      <c r="AG875" s="25">
        <v>0</v>
      </c>
      <c r="AH875" s="25">
        <v>0</v>
      </c>
      <c r="AI875" s="25">
        <v>0</v>
      </c>
      <c r="AJ875" s="25">
        <v>0</v>
      </c>
      <c r="AK875" s="25">
        <v>0</v>
      </c>
      <c r="AL875" s="25">
        <v>0</v>
      </c>
      <c r="AM875" s="95">
        <v>0</v>
      </c>
      <c r="AN875" s="95" t="e">
        <f ca="1">IF(MengeInEEGSummieren(M875),AM875,0)</f>
        <v>#NAME?</v>
      </c>
      <c r="AO875" s="95">
        <f t="shared" si="84"/>
        <v>0</v>
      </c>
      <c r="AP875" s="95">
        <f t="shared" si="85"/>
        <v>0</v>
      </c>
      <c r="AS875">
        <v>0</v>
      </c>
      <c r="AT875">
        <v>0</v>
      </c>
      <c r="AU875" t="e">
        <f t="shared" ca="1" si="86"/>
        <v>#NAME?</v>
      </c>
    </row>
    <row r="876" spans="1:47" x14ac:dyDescent="0.15">
      <c r="A876" s="21" t="s">
        <v>1330</v>
      </c>
      <c r="B876" s="22" t="s">
        <v>17</v>
      </c>
      <c r="C876" s="42">
        <v>2003</v>
      </c>
      <c r="D876" s="22" t="s">
        <v>833</v>
      </c>
      <c r="E876" s="22" t="s">
        <v>773</v>
      </c>
      <c r="F876" s="23">
        <v>23.67</v>
      </c>
      <c r="G876" s="23">
        <v>23.67</v>
      </c>
      <c r="H876" s="24">
        <f t="shared" si="81"/>
        <v>0</v>
      </c>
      <c r="I876" s="153">
        <v>0</v>
      </c>
      <c r="J876" s="24">
        <f t="shared" si="82"/>
        <v>0</v>
      </c>
      <c r="K876" s="25">
        <f t="shared" si="83"/>
        <v>0</v>
      </c>
      <c r="L876">
        <v>0</v>
      </c>
      <c r="M876">
        <v>32964608</v>
      </c>
      <c r="N876">
        <v>42065747</v>
      </c>
      <c r="O876" s="52">
        <v>0</v>
      </c>
      <c r="P876" s="52">
        <v>0</v>
      </c>
      <c r="Q876" s="52">
        <v>0</v>
      </c>
      <c r="R876" s="52">
        <v>0</v>
      </c>
      <c r="S876" s="52">
        <v>0</v>
      </c>
      <c r="T876" s="52">
        <v>0</v>
      </c>
      <c r="U876" s="52">
        <v>0</v>
      </c>
      <c r="V876" s="52">
        <v>0</v>
      </c>
      <c r="W876" s="52">
        <v>0</v>
      </c>
      <c r="X876" s="52">
        <v>0</v>
      </c>
      <c r="Y876" s="52">
        <v>0</v>
      </c>
      <c r="Z876" s="52">
        <v>0</v>
      </c>
      <c r="AA876" s="25">
        <v>0</v>
      </c>
      <c r="AB876" s="25">
        <v>0</v>
      </c>
      <c r="AC876" s="25">
        <v>0</v>
      </c>
      <c r="AD876" s="25">
        <v>0</v>
      </c>
      <c r="AE876" s="25">
        <v>0</v>
      </c>
      <c r="AF876" s="25">
        <v>0</v>
      </c>
      <c r="AG876" s="25">
        <v>0</v>
      </c>
      <c r="AH876" s="25">
        <v>0</v>
      </c>
      <c r="AI876" s="25">
        <v>0</v>
      </c>
      <c r="AJ876" s="25">
        <v>0</v>
      </c>
      <c r="AK876" s="25">
        <v>0</v>
      </c>
      <c r="AL876" s="25">
        <v>0</v>
      </c>
      <c r="AM876" s="95">
        <v>0</v>
      </c>
      <c r="AN876" s="95" t="e">
        <f ca="1">IF(MengeInEEGSummieren(M876),AM876,0)</f>
        <v>#NAME?</v>
      </c>
      <c r="AO876" s="95">
        <f t="shared" si="84"/>
        <v>0</v>
      </c>
      <c r="AP876" s="95">
        <f t="shared" si="85"/>
        <v>0</v>
      </c>
      <c r="AS876">
        <v>0</v>
      </c>
      <c r="AT876">
        <v>0</v>
      </c>
      <c r="AU876" t="e">
        <f t="shared" ca="1" si="86"/>
        <v>#NAME?</v>
      </c>
    </row>
    <row r="877" spans="1:47" x14ac:dyDescent="0.15">
      <c r="A877" s="21" t="s">
        <v>1331</v>
      </c>
      <c r="B877" s="22" t="s">
        <v>17</v>
      </c>
      <c r="C877" s="42">
        <v>2003</v>
      </c>
      <c r="D877" s="22" t="s">
        <v>835</v>
      </c>
      <c r="E877" s="22" t="s">
        <v>773</v>
      </c>
      <c r="F877" s="23">
        <v>24.67</v>
      </c>
      <c r="G877" s="23">
        <v>24.67</v>
      </c>
      <c r="H877" s="24">
        <f t="shared" si="81"/>
        <v>0</v>
      </c>
      <c r="I877" s="153">
        <v>0</v>
      </c>
      <c r="J877" s="24">
        <f t="shared" si="82"/>
        <v>0</v>
      </c>
      <c r="K877" s="25">
        <f t="shared" si="83"/>
        <v>0</v>
      </c>
      <c r="L877">
        <v>0</v>
      </c>
      <c r="M877">
        <v>32964608</v>
      </c>
      <c r="N877">
        <v>42065747</v>
      </c>
      <c r="O877" s="52">
        <v>0</v>
      </c>
      <c r="P877" s="52">
        <v>0</v>
      </c>
      <c r="Q877" s="52">
        <v>0</v>
      </c>
      <c r="R877" s="52">
        <v>0</v>
      </c>
      <c r="S877" s="52">
        <v>0</v>
      </c>
      <c r="T877" s="52">
        <v>0</v>
      </c>
      <c r="U877" s="52">
        <v>0</v>
      </c>
      <c r="V877" s="52">
        <v>0</v>
      </c>
      <c r="W877" s="52">
        <v>0</v>
      </c>
      <c r="X877" s="52">
        <v>0</v>
      </c>
      <c r="Y877" s="52">
        <v>0</v>
      </c>
      <c r="Z877" s="52">
        <v>0</v>
      </c>
      <c r="AA877" s="25">
        <v>0</v>
      </c>
      <c r="AB877" s="25">
        <v>0</v>
      </c>
      <c r="AC877" s="25">
        <v>0</v>
      </c>
      <c r="AD877" s="25">
        <v>0</v>
      </c>
      <c r="AE877" s="25">
        <v>0</v>
      </c>
      <c r="AF877" s="25">
        <v>0</v>
      </c>
      <c r="AG877" s="25">
        <v>0</v>
      </c>
      <c r="AH877" s="25">
        <v>0</v>
      </c>
      <c r="AI877" s="25">
        <v>0</v>
      </c>
      <c r="AJ877" s="25">
        <v>0</v>
      </c>
      <c r="AK877" s="25">
        <v>0</v>
      </c>
      <c r="AL877" s="25">
        <v>0</v>
      </c>
      <c r="AM877" s="95">
        <v>0</v>
      </c>
      <c r="AN877" s="95" t="e">
        <f ca="1">IF(MengeInEEGSummieren(M877),AM877,0)</f>
        <v>#NAME?</v>
      </c>
      <c r="AO877" s="95">
        <f t="shared" si="84"/>
        <v>0</v>
      </c>
      <c r="AP877" s="95">
        <f t="shared" si="85"/>
        <v>0</v>
      </c>
      <c r="AS877">
        <v>0</v>
      </c>
      <c r="AT877">
        <v>0</v>
      </c>
      <c r="AU877" t="e">
        <f t="shared" ca="1" si="86"/>
        <v>#NAME?</v>
      </c>
    </row>
    <row r="878" spans="1:47" x14ac:dyDescent="0.15">
      <c r="A878" s="21" t="s">
        <v>1332</v>
      </c>
      <c r="B878" s="22" t="s">
        <v>17</v>
      </c>
      <c r="C878" s="42">
        <v>2003</v>
      </c>
      <c r="D878" s="22" t="s">
        <v>837</v>
      </c>
      <c r="E878" s="22" t="s">
        <v>773</v>
      </c>
      <c r="F878" s="23">
        <v>23.67</v>
      </c>
      <c r="G878" s="23">
        <v>23.67</v>
      </c>
      <c r="H878" s="24">
        <f t="shared" si="81"/>
        <v>0</v>
      </c>
      <c r="I878" s="153">
        <v>0</v>
      </c>
      <c r="J878" s="24">
        <f t="shared" si="82"/>
        <v>0</v>
      </c>
      <c r="K878" s="25">
        <f t="shared" si="83"/>
        <v>0</v>
      </c>
      <c r="L878">
        <v>0</v>
      </c>
      <c r="M878">
        <v>32964608</v>
      </c>
      <c r="N878">
        <v>42065747</v>
      </c>
      <c r="O878" s="52">
        <v>0</v>
      </c>
      <c r="P878" s="52">
        <v>0</v>
      </c>
      <c r="Q878" s="52">
        <v>0</v>
      </c>
      <c r="R878" s="52">
        <v>0</v>
      </c>
      <c r="S878" s="52">
        <v>0</v>
      </c>
      <c r="T878" s="52">
        <v>0</v>
      </c>
      <c r="U878" s="52">
        <v>0</v>
      </c>
      <c r="V878" s="52">
        <v>0</v>
      </c>
      <c r="W878" s="52">
        <v>0</v>
      </c>
      <c r="X878" s="52">
        <v>0</v>
      </c>
      <c r="Y878" s="52">
        <v>0</v>
      </c>
      <c r="Z878" s="52">
        <v>0</v>
      </c>
      <c r="AA878" s="25">
        <v>0</v>
      </c>
      <c r="AB878" s="25">
        <v>0</v>
      </c>
      <c r="AC878" s="25">
        <v>0</v>
      </c>
      <c r="AD878" s="25">
        <v>0</v>
      </c>
      <c r="AE878" s="25">
        <v>0</v>
      </c>
      <c r="AF878" s="25">
        <v>0</v>
      </c>
      <c r="AG878" s="25">
        <v>0</v>
      </c>
      <c r="AH878" s="25">
        <v>0</v>
      </c>
      <c r="AI878" s="25">
        <v>0</v>
      </c>
      <c r="AJ878" s="25">
        <v>0</v>
      </c>
      <c r="AK878" s="25">
        <v>0</v>
      </c>
      <c r="AL878" s="25">
        <v>0</v>
      </c>
      <c r="AM878" s="95">
        <v>0</v>
      </c>
      <c r="AN878" s="95" t="e">
        <f ca="1">IF(MengeInEEGSummieren(M878),AM878,0)</f>
        <v>#NAME?</v>
      </c>
      <c r="AO878" s="95">
        <f t="shared" si="84"/>
        <v>0</v>
      </c>
      <c r="AP878" s="95">
        <f t="shared" si="85"/>
        <v>0</v>
      </c>
      <c r="AS878">
        <v>0</v>
      </c>
      <c r="AT878">
        <v>0</v>
      </c>
      <c r="AU878" t="e">
        <f t="shared" ca="1" si="86"/>
        <v>#NAME?</v>
      </c>
    </row>
    <row r="879" spans="1:47" x14ac:dyDescent="0.15">
      <c r="A879" s="21" t="s">
        <v>1333</v>
      </c>
      <c r="B879" s="22" t="s">
        <v>17</v>
      </c>
      <c r="C879" s="42">
        <v>2003</v>
      </c>
      <c r="D879" s="22" t="s">
        <v>839</v>
      </c>
      <c r="E879" s="22" t="s">
        <v>773</v>
      </c>
      <c r="F879" s="23">
        <v>24.67</v>
      </c>
      <c r="G879" s="23">
        <v>24.67</v>
      </c>
      <c r="H879" s="24">
        <f t="shared" si="81"/>
        <v>0</v>
      </c>
      <c r="I879" s="153">
        <v>0</v>
      </c>
      <c r="J879" s="24">
        <f t="shared" si="82"/>
        <v>0</v>
      </c>
      <c r="K879" s="25">
        <f t="shared" si="83"/>
        <v>0</v>
      </c>
      <c r="L879">
        <v>0</v>
      </c>
      <c r="M879">
        <v>32964608</v>
      </c>
      <c r="N879">
        <v>42065747</v>
      </c>
      <c r="O879" s="52">
        <v>0</v>
      </c>
      <c r="P879" s="52">
        <v>0</v>
      </c>
      <c r="Q879" s="52">
        <v>0</v>
      </c>
      <c r="R879" s="52">
        <v>0</v>
      </c>
      <c r="S879" s="52">
        <v>0</v>
      </c>
      <c r="T879" s="52">
        <v>0</v>
      </c>
      <c r="U879" s="52">
        <v>0</v>
      </c>
      <c r="V879" s="52">
        <v>0</v>
      </c>
      <c r="W879" s="52">
        <v>0</v>
      </c>
      <c r="X879" s="52">
        <v>0</v>
      </c>
      <c r="Y879" s="52">
        <v>0</v>
      </c>
      <c r="Z879" s="52">
        <v>0</v>
      </c>
      <c r="AA879" s="25">
        <v>0</v>
      </c>
      <c r="AB879" s="25">
        <v>0</v>
      </c>
      <c r="AC879" s="25">
        <v>0</v>
      </c>
      <c r="AD879" s="25">
        <v>0</v>
      </c>
      <c r="AE879" s="25">
        <v>0</v>
      </c>
      <c r="AF879" s="25">
        <v>0</v>
      </c>
      <c r="AG879" s="25">
        <v>0</v>
      </c>
      <c r="AH879" s="25">
        <v>0</v>
      </c>
      <c r="AI879" s="25">
        <v>0</v>
      </c>
      <c r="AJ879" s="25">
        <v>0</v>
      </c>
      <c r="AK879" s="25">
        <v>0</v>
      </c>
      <c r="AL879" s="25">
        <v>0</v>
      </c>
      <c r="AM879" s="95">
        <v>0</v>
      </c>
      <c r="AN879" s="95" t="e">
        <f ca="1">IF(MengeInEEGSummieren(M879),AM879,0)</f>
        <v>#NAME?</v>
      </c>
      <c r="AO879" s="95">
        <f t="shared" si="84"/>
        <v>0</v>
      </c>
      <c r="AP879" s="95">
        <f t="shared" si="85"/>
        <v>0</v>
      </c>
      <c r="AS879">
        <v>0</v>
      </c>
      <c r="AT879">
        <v>0</v>
      </c>
      <c r="AU879" t="e">
        <f t="shared" ca="1" si="86"/>
        <v>#NAME?</v>
      </c>
    </row>
    <row r="880" spans="1:47" x14ac:dyDescent="0.15">
      <c r="A880" s="21" t="s">
        <v>1334</v>
      </c>
      <c r="B880" s="22" t="s">
        <v>17</v>
      </c>
      <c r="C880" s="42">
        <v>2003</v>
      </c>
      <c r="D880" s="22" t="s">
        <v>841</v>
      </c>
      <c r="E880" s="22" t="s">
        <v>770</v>
      </c>
      <c r="F880" s="23">
        <v>21.67</v>
      </c>
      <c r="G880" s="23">
        <v>21.67</v>
      </c>
      <c r="H880" s="24">
        <f t="shared" si="81"/>
        <v>0</v>
      </c>
      <c r="I880" s="153">
        <v>0</v>
      </c>
      <c r="J880" s="24">
        <f t="shared" si="82"/>
        <v>0</v>
      </c>
      <c r="K880" s="25">
        <f t="shared" si="83"/>
        <v>0</v>
      </c>
      <c r="L880">
        <v>0</v>
      </c>
      <c r="M880">
        <v>32964608</v>
      </c>
      <c r="N880">
        <v>42065747</v>
      </c>
      <c r="O880" s="52">
        <v>0</v>
      </c>
      <c r="P880" s="52">
        <v>0</v>
      </c>
      <c r="Q880" s="52">
        <v>0</v>
      </c>
      <c r="R880" s="52">
        <v>0</v>
      </c>
      <c r="S880" s="52">
        <v>0</v>
      </c>
      <c r="T880" s="52">
        <v>0</v>
      </c>
      <c r="U880" s="52">
        <v>0</v>
      </c>
      <c r="V880" s="52">
        <v>0</v>
      </c>
      <c r="W880" s="52">
        <v>0</v>
      </c>
      <c r="X880" s="52">
        <v>0</v>
      </c>
      <c r="Y880" s="52">
        <v>0</v>
      </c>
      <c r="Z880" s="52">
        <v>0</v>
      </c>
      <c r="AA880" s="25">
        <v>0</v>
      </c>
      <c r="AB880" s="25">
        <v>0</v>
      </c>
      <c r="AC880" s="25">
        <v>0</v>
      </c>
      <c r="AD880" s="25">
        <v>0</v>
      </c>
      <c r="AE880" s="25">
        <v>0</v>
      </c>
      <c r="AF880" s="25">
        <v>0</v>
      </c>
      <c r="AG880" s="25">
        <v>0</v>
      </c>
      <c r="AH880" s="25">
        <v>0</v>
      </c>
      <c r="AI880" s="25">
        <v>0</v>
      </c>
      <c r="AJ880" s="25">
        <v>0</v>
      </c>
      <c r="AK880" s="25">
        <v>0</v>
      </c>
      <c r="AL880" s="25">
        <v>0</v>
      </c>
      <c r="AM880" s="95">
        <v>0</v>
      </c>
      <c r="AN880" s="95" t="e">
        <f ca="1">IF(MengeInEEGSummieren(M880),AM880,0)</f>
        <v>#NAME?</v>
      </c>
      <c r="AO880" s="95">
        <f t="shared" si="84"/>
        <v>0</v>
      </c>
      <c r="AP880" s="95">
        <f t="shared" si="85"/>
        <v>0</v>
      </c>
      <c r="AS880">
        <v>0</v>
      </c>
      <c r="AT880">
        <v>0</v>
      </c>
      <c r="AU880" t="e">
        <f t="shared" ca="1" si="86"/>
        <v>#NAME?</v>
      </c>
    </row>
    <row r="881" spans="1:47" x14ac:dyDescent="0.15">
      <c r="A881" s="21" t="s">
        <v>1335</v>
      </c>
      <c r="B881" s="22" t="s">
        <v>17</v>
      </c>
      <c r="C881" s="42">
        <v>2003</v>
      </c>
      <c r="D881" s="22" t="s">
        <v>843</v>
      </c>
      <c r="E881" s="22" t="s">
        <v>770</v>
      </c>
      <c r="F881" s="23">
        <v>22.67</v>
      </c>
      <c r="G881" s="23">
        <v>22.67</v>
      </c>
      <c r="H881" s="24">
        <f t="shared" si="81"/>
        <v>0</v>
      </c>
      <c r="I881" s="153">
        <v>0</v>
      </c>
      <c r="J881" s="24">
        <f t="shared" si="82"/>
        <v>0</v>
      </c>
      <c r="K881" s="25">
        <f t="shared" si="83"/>
        <v>0</v>
      </c>
      <c r="L881">
        <v>0</v>
      </c>
      <c r="M881">
        <v>32964608</v>
      </c>
      <c r="N881">
        <v>42065747</v>
      </c>
      <c r="O881" s="52">
        <v>0</v>
      </c>
      <c r="P881" s="52">
        <v>0</v>
      </c>
      <c r="Q881" s="52">
        <v>0</v>
      </c>
      <c r="R881" s="52">
        <v>0</v>
      </c>
      <c r="S881" s="52">
        <v>0</v>
      </c>
      <c r="T881" s="52">
        <v>0</v>
      </c>
      <c r="U881" s="52">
        <v>0</v>
      </c>
      <c r="V881" s="52">
        <v>0</v>
      </c>
      <c r="W881" s="52">
        <v>0</v>
      </c>
      <c r="X881" s="52">
        <v>0</v>
      </c>
      <c r="Y881" s="52">
        <v>0</v>
      </c>
      <c r="Z881" s="52">
        <v>0</v>
      </c>
      <c r="AA881" s="25">
        <v>0</v>
      </c>
      <c r="AB881" s="25">
        <v>0</v>
      </c>
      <c r="AC881" s="25">
        <v>0</v>
      </c>
      <c r="AD881" s="25">
        <v>0</v>
      </c>
      <c r="AE881" s="25">
        <v>0</v>
      </c>
      <c r="AF881" s="25">
        <v>0</v>
      </c>
      <c r="AG881" s="25">
        <v>0</v>
      </c>
      <c r="AH881" s="25">
        <v>0</v>
      </c>
      <c r="AI881" s="25">
        <v>0</v>
      </c>
      <c r="AJ881" s="25">
        <v>0</v>
      </c>
      <c r="AK881" s="25">
        <v>0</v>
      </c>
      <c r="AL881" s="25">
        <v>0</v>
      </c>
      <c r="AM881" s="95">
        <v>0</v>
      </c>
      <c r="AN881" s="95" t="e">
        <f ca="1">IF(MengeInEEGSummieren(M881),AM881,0)</f>
        <v>#NAME?</v>
      </c>
      <c r="AO881" s="95">
        <f t="shared" si="84"/>
        <v>0</v>
      </c>
      <c r="AP881" s="95">
        <f t="shared" si="85"/>
        <v>0</v>
      </c>
      <c r="AS881">
        <v>0</v>
      </c>
      <c r="AT881">
        <v>0</v>
      </c>
      <c r="AU881" t="e">
        <f t="shared" ca="1" si="86"/>
        <v>#NAME?</v>
      </c>
    </row>
    <row r="882" spans="1:47" x14ac:dyDescent="0.15">
      <c r="A882" s="21" t="s">
        <v>1336</v>
      </c>
      <c r="B882" s="22" t="s">
        <v>17</v>
      </c>
      <c r="C882" s="42">
        <v>2003</v>
      </c>
      <c r="D882" s="22" t="s">
        <v>845</v>
      </c>
      <c r="E882" s="22" t="s">
        <v>773</v>
      </c>
      <c r="F882" s="23">
        <v>25.67</v>
      </c>
      <c r="G882" s="23">
        <v>25.67</v>
      </c>
      <c r="H882" s="24">
        <f t="shared" si="81"/>
        <v>0</v>
      </c>
      <c r="I882" s="153">
        <v>0</v>
      </c>
      <c r="J882" s="24">
        <f t="shared" si="82"/>
        <v>0</v>
      </c>
      <c r="K882" s="25">
        <f t="shared" si="83"/>
        <v>0</v>
      </c>
      <c r="L882">
        <v>0</v>
      </c>
      <c r="M882">
        <v>32964608</v>
      </c>
      <c r="N882">
        <v>42065747</v>
      </c>
      <c r="O882" s="52">
        <v>0</v>
      </c>
      <c r="P882" s="52">
        <v>0</v>
      </c>
      <c r="Q882" s="52">
        <v>0</v>
      </c>
      <c r="R882" s="52">
        <v>0</v>
      </c>
      <c r="S882" s="52">
        <v>0</v>
      </c>
      <c r="T882" s="52">
        <v>0</v>
      </c>
      <c r="U882" s="52">
        <v>0</v>
      </c>
      <c r="V882" s="52">
        <v>0</v>
      </c>
      <c r="W882" s="52">
        <v>0</v>
      </c>
      <c r="X882" s="52">
        <v>0</v>
      </c>
      <c r="Y882" s="52">
        <v>0</v>
      </c>
      <c r="Z882" s="52">
        <v>0</v>
      </c>
      <c r="AA882" s="25">
        <v>0</v>
      </c>
      <c r="AB882" s="25">
        <v>0</v>
      </c>
      <c r="AC882" s="25">
        <v>0</v>
      </c>
      <c r="AD882" s="25">
        <v>0</v>
      </c>
      <c r="AE882" s="25">
        <v>0</v>
      </c>
      <c r="AF882" s="25">
        <v>0</v>
      </c>
      <c r="AG882" s="25">
        <v>0</v>
      </c>
      <c r="AH882" s="25">
        <v>0</v>
      </c>
      <c r="AI882" s="25">
        <v>0</v>
      </c>
      <c r="AJ882" s="25">
        <v>0</v>
      </c>
      <c r="AK882" s="25">
        <v>0</v>
      </c>
      <c r="AL882" s="25">
        <v>0</v>
      </c>
      <c r="AM882" s="95">
        <v>0</v>
      </c>
      <c r="AN882" s="95" t="e">
        <f ca="1">IF(MengeInEEGSummieren(M882),AM882,0)</f>
        <v>#NAME?</v>
      </c>
      <c r="AO882" s="95">
        <f t="shared" si="84"/>
        <v>0</v>
      </c>
      <c r="AP882" s="95">
        <f t="shared" si="85"/>
        <v>0</v>
      </c>
      <c r="AS882">
        <v>0</v>
      </c>
      <c r="AT882">
        <v>0</v>
      </c>
      <c r="AU882" t="e">
        <f t="shared" ca="1" si="86"/>
        <v>#NAME?</v>
      </c>
    </row>
    <row r="883" spans="1:47" x14ac:dyDescent="0.15">
      <c r="A883" s="21" t="s">
        <v>1337</v>
      </c>
      <c r="B883" s="22" t="s">
        <v>17</v>
      </c>
      <c r="C883" s="42">
        <v>2003</v>
      </c>
      <c r="D883" s="22" t="s">
        <v>847</v>
      </c>
      <c r="E883" s="22" t="s">
        <v>773</v>
      </c>
      <c r="F883" s="23">
        <v>26.67</v>
      </c>
      <c r="G883" s="23">
        <v>26.67</v>
      </c>
      <c r="H883" s="24">
        <f t="shared" si="81"/>
        <v>0</v>
      </c>
      <c r="I883" s="153">
        <v>0</v>
      </c>
      <c r="J883" s="24">
        <f t="shared" si="82"/>
        <v>0</v>
      </c>
      <c r="K883" s="25">
        <f t="shared" si="83"/>
        <v>0</v>
      </c>
      <c r="L883">
        <v>0</v>
      </c>
      <c r="M883">
        <v>32964608</v>
      </c>
      <c r="N883">
        <v>42065747</v>
      </c>
      <c r="O883" s="52">
        <v>0</v>
      </c>
      <c r="P883" s="52">
        <v>0</v>
      </c>
      <c r="Q883" s="52">
        <v>0</v>
      </c>
      <c r="R883" s="52">
        <v>0</v>
      </c>
      <c r="S883" s="52">
        <v>0</v>
      </c>
      <c r="T883" s="52">
        <v>0</v>
      </c>
      <c r="U883" s="52">
        <v>0</v>
      </c>
      <c r="V883" s="52">
        <v>0</v>
      </c>
      <c r="W883" s="52">
        <v>0</v>
      </c>
      <c r="X883" s="52">
        <v>0</v>
      </c>
      <c r="Y883" s="52">
        <v>0</v>
      </c>
      <c r="Z883" s="52">
        <v>0</v>
      </c>
      <c r="AA883" s="25">
        <v>0</v>
      </c>
      <c r="AB883" s="25">
        <v>0</v>
      </c>
      <c r="AC883" s="25">
        <v>0</v>
      </c>
      <c r="AD883" s="25">
        <v>0</v>
      </c>
      <c r="AE883" s="25">
        <v>0</v>
      </c>
      <c r="AF883" s="25">
        <v>0</v>
      </c>
      <c r="AG883" s="25">
        <v>0</v>
      </c>
      <c r="AH883" s="25">
        <v>0</v>
      </c>
      <c r="AI883" s="25">
        <v>0</v>
      </c>
      <c r="AJ883" s="25">
        <v>0</v>
      </c>
      <c r="AK883" s="25">
        <v>0</v>
      </c>
      <c r="AL883" s="25">
        <v>0</v>
      </c>
      <c r="AM883" s="95">
        <v>0</v>
      </c>
      <c r="AN883" s="95" t="e">
        <f ca="1">IF(MengeInEEGSummieren(M883),AM883,0)</f>
        <v>#NAME?</v>
      </c>
      <c r="AO883" s="95">
        <f t="shared" si="84"/>
        <v>0</v>
      </c>
      <c r="AP883" s="95">
        <f t="shared" si="85"/>
        <v>0</v>
      </c>
      <c r="AS883">
        <v>0</v>
      </c>
      <c r="AT883">
        <v>0</v>
      </c>
      <c r="AU883" t="e">
        <f t="shared" ca="1" si="86"/>
        <v>#NAME?</v>
      </c>
    </row>
    <row r="884" spans="1:47" x14ac:dyDescent="0.15">
      <c r="A884" s="21" t="s">
        <v>1338</v>
      </c>
      <c r="B884" s="22" t="s">
        <v>17</v>
      </c>
      <c r="C884" s="42">
        <v>2003</v>
      </c>
      <c r="D884" s="22" t="s">
        <v>849</v>
      </c>
      <c r="E884" s="22" t="s">
        <v>773</v>
      </c>
      <c r="F884" s="23">
        <v>25.67</v>
      </c>
      <c r="G884" s="23">
        <v>25.67</v>
      </c>
      <c r="H884" s="24">
        <f t="shared" si="81"/>
        <v>0</v>
      </c>
      <c r="I884" s="153">
        <v>0</v>
      </c>
      <c r="J884" s="24">
        <f t="shared" si="82"/>
        <v>0</v>
      </c>
      <c r="K884" s="25">
        <f t="shared" si="83"/>
        <v>0</v>
      </c>
      <c r="L884">
        <v>0</v>
      </c>
      <c r="M884">
        <v>32964608</v>
      </c>
      <c r="N884">
        <v>42065747</v>
      </c>
      <c r="O884" s="52">
        <v>0</v>
      </c>
      <c r="P884" s="52">
        <v>0</v>
      </c>
      <c r="Q884" s="52">
        <v>0</v>
      </c>
      <c r="R884" s="52">
        <v>0</v>
      </c>
      <c r="S884" s="52">
        <v>0</v>
      </c>
      <c r="T884" s="52">
        <v>0</v>
      </c>
      <c r="U884" s="52">
        <v>0</v>
      </c>
      <c r="V884" s="52">
        <v>0</v>
      </c>
      <c r="W884" s="52">
        <v>0</v>
      </c>
      <c r="X884" s="52">
        <v>0</v>
      </c>
      <c r="Y884" s="52">
        <v>0</v>
      </c>
      <c r="Z884" s="52">
        <v>0</v>
      </c>
      <c r="AA884" s="25">
        <v>0</v>
      </c>
      <c r="AB884" s="25">
        <v>0</v>
      </c>
      <c r="AC884" s="25">
        <v>0</v>
      </c>
      <c r="AD884" s="25">
        <v>0</v>
      </c>
      <c r="AE884" s="25">
        <v>0</v>
      </c>
      <c r="AF884" s="25">
        <v>0</v>
      </c>
      <c r="AG884" s="25">
        <v>0</v>
      </c>
      <c r="AH884" s="25">
        <v>0</v>
      </c>
      <c r="AI884" s="25">
        <v>0</v>
      </c>
      <c r="AJ884" s="25">
        <v>0</v>
      </c>
      <c r="AK884" s="25">
        <v>0</v>
      </c>
      <c r="AL884" s="25">
        <v>0</v>
      </c>
      <c r="AM884" s="95">
        <v>0</v>
      </c>
      <c r="AN884" s="95" t="e">
        <f ca="1">IF(MengeInEEGSummieren(M884),AM884,0)</f>
        <v>#NAME?</v>
      </c>
      <c r="AO884" s="95">
        <f t="shared" si="84"/>
        <v>0</v>
      </c>
      <c r="AP884" s="95">
        <f t="shared" si="85"/>
        <v>0</v>
      </c>
      <c r="AS884">
        <v>0</v>
      </c>
      <c r="AT884">
        <v>0</v>
      </c>
      <c r="AU884" t="e">
        <f t="shared" ca="1" si="86"/>
        <v>#NAME?</v>
      </c>
    </row>
    <row r="885" spans="1:47" x14ac:dyDescent="0.15">
      <c r="A885" s="21" t="s">
        <v>1339</v>
      </c>
      <c r="B885" s="22" t="s">
        <v>17</v>
      </c>
      <c r="C885" s="42">
        <v>2003</v>
      </c>
      <c r="D885" s="22" t="s">
        <v>851</v>
      </c>
      <c r="E885" s="22" t="s">
        <v>773</v>
      </c>
      <c r="F885" s="23">
        <v>26.67</v>
      </c>
      <c r="G885" s="23">
        <v>26.67</v>
      </c>
      <c r="H885" s="24">
        <f t="shared" si="81"/>
        <v>0</v>
      </c>
      <c r="I885" s="153">
        <v>0</v>
      </c>
      <c r="J885" s="24">
        <f t="shared" si="82"/>
        <v>0</v>
      </c>
      <c r="K885" s="25">
        <f t="shared" si="83"/>
        <v>0</v>
      </c>
      <c r="L885">
        <v>0</v>
      </c>
      <c r="M885">
        <v>32964608</v>
      </c>
      <c r="N885">
        <v>42065747</v>
      </c>
      <c r="O885" s="52">
        <v>0</v>
      </c>
      <c r="P885" s="52">
        <v>0</v>
      </c>
      <c r="Q885" s="52">
        <v>0</v>
      </c>
      <c r="R885" s="52">
        <v>0</v>
      </c>
      <c r="S885" s="52">
        <v>0</v>
      </c>
      <c r="T885" s="52">
        <v>0</v>
      </c>
      <c r="U885" s="52">
        <v>0</v>
      </c>
      <c r="V885" s="52">
        <v>0</v>
      </c>
      <c r="W885" s="52">
        <v>0</v>
      </c>
      <c r="X885" s="52">
        <v>0</v>
      </c>
      <c r="Y885" s="52">
        <v>0</v>
      </c>
      <c r="Z885" s="52">
        <v>0</v>
      </c>
      <c r="AA885" s="25">
        <v>0</v>
      </c>
      <c r="AB885" s="25">
        <v>0</v>
      </c>
      <c r="AC885" s="25">
        <v>0</v>
      </c>
      <c r="AD885" s="25">
        <v>0</v>
      </c>
      <c r="AE885" s="25">
        <v>0</v>
      </c>
      <c r="AF885" s="25">
        <v>0</v>
      </c>
      <c r="AG885" s="25">
        <v>0</v>
      </c>
      <c r="AH885" s="25">
        <v>0</v>
      </c>
      <c r="AI885" s="25">
        <v>0</v>
      </c>
      <c r="AJ885" s="25">
        <v>0</v>
      </c>
      <c r="AK885" s="25">
        <v>0</v>
      </c>
      <c r="AL885" s="25">
        <v>0</v>
      </c>
      <c r="AM885" s="95">
        <v>0</v>
      </c>
      <c r="AN885" s="95" t="e">
        <f ca="1">IF(MengeInEEGSummieren(M885),AM885,0)</f>
        <v>#NAME?</v>
      </c>
      <c r="AO885" s="95">
        <f t="shared" si="84"/>
        <v>0</v>
      </c>
      <c r="AP885" s="95">
        <f t="shared" si="85"/>
        <v>0</v>
      </c>
      <c r="AS885">
        <v>0</v>
      </c>
      <c r="AT885">
        <v>0</v>
      </c>
      <c r="AU885" t="e">
        <f t="shared" ca="1" si="86"/>
        <v>#NAME?</v>
      </c>
    </row>
    <row r="886" spans="1:47" x14ac:dyDescent="0.15">
      <c r="A886" s="21" t="s">
        <v>1340</v>
      </c>
      <c r="B886" s="22" t="s">
        <v>17</v>
      </c>
      <c r="C886" s="42">
        <v>2003</v>
      </c>
      <c r="D886" s="22" t="s">
        <v>853</v>
      </c>
      <c r="E886" s="22" t="s">
        <v>770</v>
      </c>
      <c r="F886" s="23">
        <v>23.67</v>
      </c>
      <c r="G886" s="23">
        <v>23.67</v>
      </c>
      <c r="H886" s="24">
        <f t="shared" si="81"/>
        <v>0</v>
      </c>
      <c r="I886" s="153">
        <v>0</v>
      </c>
      <c r="J886" s="24">
        <f t="shared" si="82"/>
        <v>0</v>
      </c>
      <c r="K886" s="25">
        <f t="shared" si="83"/>
        <v>0</v>
      </c>
      <c r="L886">
        <v>0</v>
      </c>
      <c r="M886">
        <v>32964608</v>
      </c>
      <c r="N886">
        <v>42065747</v>
      </c>
      <c r="O886" s="52">
        <v>0</v>
      </c>
      <c r="P886" s="52">
        <v>0</v>
      </c>
      <c r="Q886" s="52">
        <v>0</v>
      </c>
      <c r="R886" s="52">
        <v>0</v>
      </c>
      <c r="S886" s="52">
        <v>0</v>
      </c>
      <c r="T886" s="52">
        <v>0</v>
      </c>
      <c r="U886" s="52">
        <v>0</v>
      </c>
      <c r="V886" s="52">
        <v>0</v>
      </c>
      <c r="W886" s="52">
        <v>0</v>
      </c>
      <c r="X886" s="52">
        <v>0</v>
      </c>
      <c r="Y886" s="52">
        <v>0</v>
      </c>
      <c r="Z886" s="52">
        <v>0</v>
      </c>
      <c r="AA886" s="25">
        <v>0</v>
      </c>
      <c r="AB886" s="25">
        <v>0</v>
      </c>
      <c r="AC886" s="25">
        <v>0</v>
      </c>
      <c r="AD886" s="25">
        <v>0</v>
      </c>
      <c r="AE886" s="25">
        <v>0</v>
      </c>
      <c r="AF886" s="25">
        <v>0</v>
      </c>
      <c r="AG886" s="25">
        <v>0</v>
      </c>
      <c r="AH886" s="25">
        <v>0</v>
      </c>
      <c r="AI886" s="25">
        <v>0</v>
      </c>
      <c r="AJ886" s="25">
        <v>0</v>
      </c>
      <c r="AK886" s="25">
        <v>0</v>
      </c>
      <c r="AL886" s="25">
        <v>0</v>
      </c>
      <c r="AM886" s="95">
        <v>0</v>
      </c>
      <c r="AN886" s="95" t="e">
        <f ca="1">IF(MengeInEEGSummieren(M886),AM886,0)</f>
        <v>#NAME?</v>
      </c>
      <c r="AO886" s="95">
        <f t="shared" si="84"/>
        <v>0</v>
      </c>
      <c r="AP886" s="95">
        <f t="shared" si="85"/>
        <v>0</v>
      </c>
      <c r="AS886">
        <v>0</v>
      </c>
      <c r="AT886">
        <v>0</v>
      </c>
      <c r="AU886" t="e">
        <f t="shared" ca="1" si="86"/>
        <v>#NAME?</v>
      </c>
    </row>
    <row r="887" spans="1:47" x14ac:dyDescent="0.15">
      <c r="A887" s="21" t="s">
        <v>1341</v>
      </c>
      <c r="B887" s="22" t="s">
        <v>17</v>
      </c>
      <c r="C887" s="42">
        <v>2003</v>
      </c>
      <c r="D887" s="22" t="s">
        <v>855</v>
      </c>
      <c r="E887" s="22" t="s">
        <v>770</v>
      </c>
      <c r="F887" s="23">
        <v>24.67</v>
      </c>
      <c r="G887" s="23">
        <v>24.67</v>
      </c>
      <c r="H887" s="24">
        <f t="shared" si="81"/>
        <v>0</v>
      </c>
      <c r="I887" s="153">
        <v>0</v>
      </c>
      <c r="J887" s="24">
        <f t="shared" si="82"/>
        <v>0</v>
      </c>
      <c r="K887" s="25">
        <f t="shared" si="83"/>
        <v>0</v>
      </c>
      <c r="L887">
        <v>0</v>
      </c>
      <c r="M887">
        <v>32964608</v>
      </c>
      <c r="N887">
        <v>42065747</v>
      </c>
      <c r="O887" s="52">
        <v>0</v>
      </c>
      <c r="P887" s="52">
        <v>0</v>
      </c>
      <c r="Q887" s="52">
        <v>0</v>
      </c>
      <c r="R887" s="52">
        <v>0</v>
      </c>
      <c r="S887" s="52">
        <v>0</v>
      </c>
      <c r="T887" s="52">
        <v>0</v>
      </c>
      <c r="U887" s="52">
        <v>0</v>
      </c>
      <c r="V887" s="52">
        <v>0</v>
      </c>
      <c r="W887" s="52">
        <v>0</v>
      </c>
      <c r="X887" s="52">
        <v>0</v>
      </c>
      <c r="Y887" s="52">
        <v>0</v>
      </c>
      <c r="Z887" s="52">
        <v>0</v>
      </c>
      <c r="AA887" s="25">
        <v>0</v>
      </c>
      <c r="AB887" s="25">
        <v>0</v>
      </c>
      <c r="AC887" s="25">
        <v>0</v>
      </c>
      <c r="AD887" s="25">
        <v>0</v>
      </c>
      <c r="AE887" s="25">
        <v>0</v>
      </c>
      <c r="AF887" s="25">
        <v>0</v>
      </c>
      <c r="AG887" s="25">
        <v>0</v>
      </c>
      <c r="AH887" s="25">
        <v>0</v>
      </c>
      <c r="AI887" s="25">
        <v>0</v>
      </c>
      <c r="AJ887" s="25">
        <v>0</v>
      </c>
      <c r="AK887" s="25">
        <v>0</v>
      </c>
      <c r="AL887" s="25">
        <v>0</v>
      </c>
      <c r="AM887" s="95">
        <v>0</v>
      </c>
      <c r="AN887" s="95" t="e">
        <f ca="1">IF(MengeInEEGSummieren(M887),AM887,0)</f>
        <v>#NAME?</v>
      </c>
      <c r="AO887" s="95">
        <f t="shared" si="84"/>
        <v>0</v>
      </c>
      <c r="AP887" s="95">
        <f t="shared" si="85"/>
        <v>0</v>
      </c>
      <c r="AS887">
        <v>0</v>
      </c>
      <c r="AT887">
        <v>0</v>
      </c>
      <c r="AU887" t="e">
        <f t="shared" ca="1" si="86"/>
        <v>#NAME?</v>
      </c>
    </row>
    <row r="888" spans="1:47" x14ac:dyDescent="0.15">
      <c r="A888" s="21" t="s">
        <v>1342</v>
      </c>
      <c r="B888" s="22" t="s">
        <v>17</v>
      </c>
      <c r="C888" s="42">
        <v>2003</v>
      </c>
      <c r="D888" s="22" t="s">
        <v>857</v>
      </c>
      <c r="E888" s="22" t="s">
        <v>773</v>
      </c>
      <c r="F888" s="23">
        <v>27.67</v>
      </c>
      <c r="G888" s="23">
        <v>27.67</v>
      </c>
      <c r="H888" s="24">
        <f t="shared" si="81"/>
        <v>0</v>
      </c>
      <c r="I888" s="153">
        <v>0</v>
      </c>
      <c r="J888" s="24">
        <f t="shared" si="82"/>
        <v>0</v>
      </c>
      <c r="K888" s="25">
        <f t="shared" si="83"/>
        <v>0</v>
      </c>
      <c r="L888">
        <v>0</v>
      </c>
      <c r="M888">
        <v>32964608</v>
      </c>
      <c r="N888">
        <v>42065747</v>
      </c>
      <c r="O888" s="52">
        <v>0</v>
      </c>
      <c r="P888" s="52">
        <v>0</v>
      </c>
      <c r="Q888" s="52">
        <v>0</v>
      </c>
      <c r="R888" s="52">
        <v>0</v>
      </c>
      <c r="S888" s="52">
        <v>0</v>
      </c>
      <c r="T888" s="52">
        <v>0</v>
      </c>
      <c r="U888" s="52">
        <v>0</v>
      </c>
      <c r="V888" s="52">
        <v>0</v>
      </c>
      <c r="W888" s="52">
        <v>0</v>
      </c>
      <c r="X888" s="52">
        <v>0</v>
      </c>
      <c r="Y888" s="52">
        <v>0</v>
      </c>
      <c r="Z888" s="52">
        <v>0</v>
      </c>
      <c r="AA888" s="25">
        <v>0</v>
      </c>
      <c r="AB888" s="25">
        <v>0</v>
      </c>
      <c r="AC888" s="25">
        <v>0</v>
      </c>
      <c r="AD888" s="25">
        <v>0</v>
      </c>
      <c r="AE888" s="25">
        <v>0</v>
      </c>
      <c r="AF888" s="25">
        <v>0</v>
      </c>
      <c r="AG888" s="25">
        <v>0</v>
      </c>
      <c r="AH888" s="25">
        <v>0</v>
      </c>
      <c r="AI888" s="25">
        <v>0</v>
      </c>
      <c r="AJ888" s="25">
        <v>0</v>
      </c>
      <c r="AK888" s="25">
        <v>0</v>
      </c>
      <c r="AL888" s="25">
        <v>0</v>
      </c>
      <c r="AM888" s="95">
        <v>0</v>
      </c>
      <c r="AN888" s="95" t="e">
        <f ca="1">IF(MengeInEEGSummieren(M888),AM888,0)</f>
        <v>#NAME?</v>
      </c>
      <c r="AO888" s="95">
        <f t="shared" si="84"/>
        <v>0</v>
      </c>
      <c r="AP888" s="95">
        <f t="shared" si="85"/>
        <v>0</v>
      </c>
      <c r="AS888">
        <v>0</v>
      </c>
      <c r="AT888">
        <v>0</v>
      </c>
      <c r="AU888" t="e">
        <f t="shared" ca="1" si="86"/>
        <v>#NAME?</v>
      </c>
    </row>
    <row r="889" spans="1:47" x14ac:dyDescent="0.15">
      <c r="A889" s="21" t="s">
        <v>1343</v>
      </c>
      <c r="B889" s="22" t="s">
        <v>17</v>
      </c>
      <c r="C889" s="42">
        <v>2003</v>
      </c>
      <c r="D889" s="22" t="s">
        <v>859</v>
      </c>
      <c r="E889" s="22" t="s">
        <v>773</v>
      </c>
      <c r="F889" s="23">
        <v>28.67</v>
      </c>
      <c r="G889" s="23">
        <v>28.67</v>
      </c>
      <c r="H889" s="24">
        <f t="shared" si="81"/>
        <v>0</v>
      </c>
      <c r="I889" s="153">
        <v>0</v>
      </c>
      <c r="J889" s="24">
        <f t="shared" si="82"/>
        <v>0</v>
      </c>
      <c r="K889" s="25">
        <f t="shared" si="83"/>
        <v>0</v>
      </c>
      <c r="L889">
        <v>0</v>
      </c>
      <c r="M889">
        <v>32964608</v>
      </c>
      <c r="N889">
        <v>42065747</v>
      </c>
      <c r="O889" s="52">
        <v>0</v>
      </c>
      <c r="P889" s="52">
        <v>0</v>
      </c>
      <c r="Q889" s="52">
        <v>0</v>
      </c>
      <c r="R889" s="52">
        <v>0</v>
      </c>
      <c r="S889" s="52">
        <v>0</v>
      </c>
      <c r="T889" s="52">
        <v>0</v>
      </c>
      <c r="U889" s="52">
        <v>0</v>
      </c>
      <c r="V889" s="52">
        <v>0</v>
      </c>
      <c r="W889" s="52">
        <v>0</v>
      </c>
      <c r="X889" s="52">
        <v>0</v>
      </c>
      <c r="Y889" s="52">
        <v>0</v>
      </c>
      <c r="Z889" s="52">
        <v>0</v>
      </c>
      <c r="AA889" s="25">
        <v>0</v>
      </c>
      <c r="AB889" s="25">
        <v>0</v>
      </c>
      <c r="AC889" s="25">
        <v>0</v>
      </c>
      <c r="AD889" s="25">
        <v>0</v>
      </c>
      <c r="AE889" s="25">
        <v>0</v>
      </c>
      <c r="AF889" s="25">
        <v>0</v>
      </c>
      <c r="AG889" s="25">
        <v>0</v>
      </c>
      <c r="AH889" s="25">
        <v>0</v>
      </c>
      <c r="AI889" s="25">
        <v>0</v>
      </c>
      <c r="AJ889" s="25">
        <v>0</v>
      </c>
      <c r="AK889" s="25">
        <v>0</v>
      </c>
      <c r="AL889" s="25">
        <v>0</v>
      </c>
      <c r="AM889" s="95">
        <v>0</v>
      </c>
      <c r="AN889" s="95" t="e">
        <f ca="1">IF(MengeInEEGSummieren(M889),AM889,0)</f>
        <v>#NAME?</v>
      </c>
      <c r="AO889" s="95">
        <f t="shared" si="84"/>
        <v>0</v>
      </c>
      <c r="AP889" s="95">
        <f t="shared" si="85"/>
        <v>0</v>
      </c>
      <c r="AS889">
        <v>0</v>
      </c>
      <c r="AT889">
        <v>0</v>
      </c>
      <c r="AU889" t="e">
        <f t="shared" ca="1" si="86"/>
        <v>#NAME?</v>
      </c>
    </row>
    <row r="890" spans="1:47" x14ac:dyDescent="0.15">
      <c r="A890" s="21" t="s">
        <v>1344</v>
      </c>
      <c r="B890" s="22" t="s">
        <v>17</v>
      </c>
      <c r="C890" s="42">
        <v>2003</v>
      </c>
      <c r="D890" s="22" t="s">
        <v>861</v>
      </c>
      <c r="E890" s="22" t="s">
        <v>773</v>
      </c>
      <c r="F890" s="23">
        <v>27.67</v>
      </c>
      <c r="G890" s="23">
        <v>27.67</v>
      </c>
      <c r="H890" s="24">
        <f t="shared" si="81"/>
        <v>0</v>
      </c>
      <c r="I890" s="153">
        <v>0</v>
      </c>
      <c r="J890" s="24">
        <f t="shared" si="82"/>
        <v>0</v>
      </c>
      <c r="K890" s="25">
        <f t="shared" si="83"/>
        <v>0</v>
      </c>
      <c r="L890">
        <v>0</v>
      </c>
      <c r="M890">
        <v>32964608</v>
      </c>
      <c r="N890">
        <v>42065747</v>
      </c>
      <c r="O890" s="52">
        <v>0</v>
      </c>
      <c r="P890" s="52">
        <v>0</v>
      </c>
      <c r="Q890" s="52">
        <v>0</v>
      </c>
      <c r="R890" s="52">
        <v>0</v>
      </c>
      <c r="S890" s="52">
        <v>0</v>
      </c>
      <c r="T890" s="52">
        <v>0</v>
      </c>
      <c r="U890" s="52">
        <v>0</v>
      </c>
      <c r="V890" s="52">
        <v>0</v>
      </c>
      <c r="W890" s="52">
        <v>0</v>
      </c>
      <c r="X890" s="52">
        <v>0</v>
      </c>
      <c r="Y890" s="52">
        <v>0</v>
      </c>
      <c r="Z890" s="52">
        <v>0</v>
      </c>
      <c r="AA890" s="25">
        <v>0</v>
      </c>
      <c r="AB890" s="25">
        <v>0</v>
      </c>
      <c r="AC890" s="25">
        <v>0</v>
      </c>
      <c r="AD890" s="25">
        <v>0</v>
      </c>
      <c r="AE890" s="25">
        <v>0</v>
      </c>
      <c r="AF890" s="25">
        <v>0</v>
      </c>
      <c r="AG890" s="25">
        <v>0</v>
      </c>
      <c r="AH890" s="25">
        <v>0</v>
      </c>
      <c r="AI890" s="25">
        <v>0</v>
      </c>
      <c r="AJ890" s="25">
        <v>0</v>
      </c>
      <c r="AK890" s="25">
        <v>0</v>
      </c>
      <c r="AL890" s="25">
        <v>0</v>
      </c>
      <c r="AM890" s="95">
        <v>0</v>
      </c>
      <c r="AN890" s="95" t="e">
        <f ca="1">IF(MengeInEEGSummieren(M890),AM890,0)</f>
        <v>#NAME?</v>
      </c>
      <c r="AO890" s="95">
        <f t="shared" si="84"/>
        <v>0</v>
      </c>
      <c r="AP890" s="95">
        <f t="shared" si="85"/>
        <v>0</v>
      </c>
      <c r="AS890">
        <v>0</v>
      </c>
      <c r="AT890">
        <v>0</v>
      </c>
      <c r="AU890" t="e">
        <f t="shared" ca="1" si="86"/>
        <v>#NAME?</v>
      </c>
    </row>
    <row r="891" spans="1:47" x14ac:dyDescent="0.15">
      <c r="A891" s="21" t="s">
        <v>1345</v>
      </c>
      <c r="B891" s="22" t="s">
        <v>17</v>
      </c>
      <c r="C891" s="42">
        <v>2003</v>
      </c>
      <c r="D891" s="22" t="s">
        <v>863</v>
      </c>
      <c r="E891" s="22" t="s">
        <v>773</v>
      </c>
      <c r="F891" s="23">
        <v>28.67</v>
      </c>
      <c r="G891" s="23">
        <v>28.67</v>
      </c>
      <c r="H891" s="24">
        <f t="shared" si="81"/>
        <v>0</v>
      </c>
      <c r="I891" s="153">
        <v>0</v>
      </c>
      <c r="J891" s="24">
        <f t="shared" si="82"/>
        <v>0</v>
      </c>
      <c r="K891" s="25">
        <f t="shared" si="83"/>
        <v>0</v>
      </c>
      <c r="L891">
        <v>0</v>
      </c>
      <c r="M891">
        <v>32964608</v>
      </c>
      <c r="N891">
        <v>42065747</v>
      </c>
      <c r="O891" s="52">
        <v>0</v>
      </c>
      <c r="P891" s="52">
        <v>0</v>
      </c>
      <c r="Q891" s="52">
        <v>0</v>
      </c>
      <c r="R891" s="52">
        <v>0</v>
      </c>
      <c r="S891" s="52">
        <v>0</v>
      </c>
      <c r="T891" s="52">
        <v>0</v>
      </c>
      <c r="U891" s="52">
        <v>0</v>
      </c>
      <c r="V891" s="52">
        <v>0</v>
      </c>
      <c r="W891" s="52">
        <v>0</v>
      </c>
      <c r="X891" s="52">
        <v>0</v>
      </c>
      <c r="Y891" s="52">
        <v>0</v>
      </c>
      <c r="Z891" s="52">
        <v>0</v>
      </c>
      <c r="AA891" s="25">
        <v>0</v>
      </c>
      <c r="AB891" s="25">
        <v>0</v>
      </c>
      <c r="AC891" s="25">
        <v>0</v>
      </c>
      <c r="AD891" s="25">
        <v>0</v>
      </c>
      <c r="AE891" s="25">
        <v>0</v>
      </c>
      <c r="AF891" s="25">
        <v>0</v>
      </c>
      <c r="AG891" s="25">
        <v>0</v>
      </c>
      <c r="AH891" s="25">
        <v>0</v>
      </c>
      <c r="AI891" s="25">
        <v>0</v>
      </c>
      <c r="AJ891" s="25">
        <v>0</v>
      </c>
      <c r="AK891" s="25">
        <v>0</v>
      </c>
      <c r="AL891" s="25">
        <v>0</v>
      </c>
      <c r="AM891" s="95">
        <v>0</v>
      </c>
      <c r="AN891" s="95" t="e">
        <f ca="1">IF(MengeInEEGSummieren(M891),AM891,0)</f>
        <v>#NAME?</v>
      </c>
      <c r="AO891" s="95">
        <f t="shared" si="84"/>
        <v>0</v>
      </c>
      <c r="AP891" s="95">
        <f t="shared" si="85"/>
        <v>0</v>
      </c>
      <c r="AS891">
        <v>0</v>
      </c>
      <c r="AT891">
        <v>0</v>
      </c>
      <c r="AU891" t="e">
        <f t="shared" ca="1" si="86"/>
        <v>#NAME?</v>
      </c>
    </row>
    <row r="892" spans="1:47" x14ac:dyDescent="0.15">
      <c r="A892" s="21" t="s">
        <v>1346</v>
      </c>
      <c r="B892" s="22" t="s">
        <v>17</v>
      </c>
      <c r="C892" s="42">
        <v>2003</v>
      </c>
      <c r="D892" s="22" t="s">
        <v>865</v>
      </c>
      <c r="E892" s="22" t="s">
        <v>770</v>
      </c>
      <c r="F892" s="23">
        <v>25.67</v>
      </c>
      <c r="G892" s="23">
        <v>25.67</v>
      </c>
      <c r="H892" s="24">
        <f t="shared" si="81"/>
        <v>0</v>
      </c>
      <c r="I892" s="153">
        <v>0</v>
      </c>
      <c r="J892" s="24">
        <f t="shared" si="82"/>
        <v>0</v>
      </c>
      <c r="K892" s="25">
        <f t="shared" si="83"/>
        <v>0</v>
      </c>
      <c r="L892">
        <v>0</v>
      </c>
      <c r="M892">
        <v>32964608</v>
      </c>
      <c r="N892">
        <v>42065747</v>
      </c>
      <c r="O892" s="52">
        <v>0</v>
      </c>
      <c r="P892" s="52">
        <v>0</v>
      </c>
      <c r="Q892" s="52">
        <v>0</v>
      </c>
      <c r="R892" s="52">
        <v>0</v>
      </c>
      <c r="S892" s="52">
        <v>0</v>
      </c>
      <c r="T892" s="52">
        <v>0</v>
      </c>
      <c r="U892" s="52">
        <v>0</v>
      </c>
      <c r="V892" s="52">
        <v>0</v>
      </c>
      <c r="W892" s="52">
        <v>0</v>
      </c>
      <c r="X892" s="52">
        <v>0</v>
      </c>
      <c r="Y892" s="52">
        <v>0</v>
      </c>
      <c r="Z892" s="52">
        <v>0</v>
      </c>
      <c r="AA892" s="25">
        <v>0</v>
      </c>
      <c r="AB892" s="25">
        <v>0</v>
      </c>
      <c r="AC892" s="25">
        <v>0</v>
      </c>
      <c r="AD892" s="25">
        <v>0</v>
      </c>
      <c r="AE892" s="25">
        <v>0</v>
      </c>
      <c r="AF892" s="25">
        <v>0</v>
      </c>
      <c r="AG892" s="25">
        <v>0</v>
      </c>
      <c r="AH892" s="25">
        <v>0</v>
      </c>
      <c r="AI892" s="25">
        <v>0</v>
      </c>
      <c r="AJ892" s="25">
        <v>0</v>
      </c>
      <c r="AK892" s="25">
        <v>0</v>
      </c>
      <c r="AL892" s="25">
        <v>0</v>
      </c>
      <c r="AM892" s="95">
        <v>0</v>
      </c>
      <c r="AN892" s="95" t="e">
        <f ca="1">IF(MengeInEEGSummieren(M892),AM892,0)</f>
        <v>#NAME?</v>
      </c>
      <c r="AO892" s="95">
        <f t="shared" si="84"/>
        <v>0</v>
      </c>
      <c r="AP892" s="95">
        <f t="shared" si="85"/>
        <v>0</v>
      </c>
      <c r="AS892">
        <v>0</v>
      </c>
      <c r="AT892">
        <v>0</v>
      </c>
      <c r="AU892" t="e">
        <f t="shared" ca="1" si="86"/>
        <v>#NAME?</v>
      </c>
    </row>
    <row r="893" spans="1:47" x14ac:dyDescent="0.15">
      <c r="A893" s="21" t="s">
        <v>1347</v>
      </c>
      <c r="B893" s="22" t="s">
        <v>17</v>
      </c>
      <c r="C893" s="42">
        <v>2003</v>
      </c>
      <c r="D893" s="22" t="s">
        <v>867</v>
      </c>
      <c r="E893" s="22" t="s">
        <v>770</v>
      </c>
      <c r="F893" s="23">
        <v>11.67</v>
      </c>
      <c r="G893" s="23">
        <v>11.67</v>
      </c>
      <c r="H893" s="24">
        <f t="shared" si="81"/>
        <v>0</v>
      </c>
      <c r="I893" s="153">
        <v>0</v>
      </c>
      <c r="J893" s="24">
        <f t="shared" si="82"/>
        <v>0</v>
      </c>
      <c r="K893" s="25">
        <f t="shared" si="83"/>
        <v>0</v>
      </c>
      <c r="L893">
        <v>0</v>
      </c>
      <c r="M893">
        <v>32964608</v>
      </c>
      <c r="N893">
        <v>42065747</v>
      </c>
      <c r="O893" s="52">
        <v>0</v>
      </c>
      <c r="P893" s="52">
        <v>0</v>
      </c>
      <c r="Q893" s="52">
        <v>0</v>
      </c>
      <c r="R893" s="52">
        <v>0</v>
      </c>
      <c r="S893" s="52">
        <v>0</v>
      </c>
      <c r="T893" s="52">
        <v>0</v>
      </c>
      <c r="U893" s="52">
        <v>0</v>
      </c>
      <c r="V893" s="52">
        <v>0</v>
      </c>
      <c r="W893" s="52">
        <v>0</v>
      </c>
      <c r="X893" s="52">
        <v>0</v>
      </c>
      <c r="Y893" s="52">
        <v>0</v>
      </c>
      <c r="Z893" s="52">
        <v>0</v>
      </c>
      <c r="AA893" s="25">
        <v>0</v>
      </c>
      <c r="AB893" s="25">
        <v>0</v>
      </c>
      <c r="AC893" s="25">
        <v>0</v>
      </c>
      <c r="AD893" s="25">
        <v>0</v>
      </c>
      <c r="AE893" s="25">
        <v>0</v>
      </c>
      <c r="AF893" s="25">
        <v>0</v>
      </c>
      <c r="AG893" s="25">
        <v>0</v>
      </c>
      <c r="AH893" s="25">
        <v>0</v>
      </c>
      <c r="AI893" s="25">
        <v>0</v>
      </c>
      <c r="AJ893" s="25">
        <v>0</v>
      </c>
      <c r="AK893" s="25">
        <v>0</v>
      </c>
      <c r="AL893" s="25">
        <v>0</v>
      </c>
      <c r="AM893" s="95">
        <v>0</v>
      </c>
      <c r="AN893" s="95" t="e">
        <f ca="1">IF(MengeInEEGSummieren(M893),AM893,0)</f>
        <v>#NAME?</v>
      </c>
      <c r="AO893" s="95">
        <f t="shared" si="84"/>
        <v>0</v>
      </c>
      <c r="AP893" s="95">
        <f t="shared" si="85"/>
        <v>0</v>
      </c>
      <c r="AS893">
        <v>0</v>
      </c>
      <c r="AT893">
        <v>0</v>
      </c>
      <c r="AU893" t="e">
        <f t="shared" ca="1" si="86"/>
        <v>#NAME?</v>
      </c>
    </row>
    <row r="894" spans="1:47" x14ac:dyDescent="0.15">
      <c r="A894" s="21" t="s">
        <v>1348</v>
      </c>
      <c r="B894" s="22" t="s">
        <v>17</v>
      </c>
      <c r="C894" s="42">
        <v>2003</v>
      </c>
      <c r="D894" s="22" t="s">
        <v>869</v>
      </c>
      <c r="E894" s="22" t="s">
        <v>773</v>
      </c>
      <c r="F894" s="23">
        <v>14.67</v>
      </c>
      <c r="G894" s="23">
        <v>14.67</v>
      </c>
      <c r="H894" s="24">
        <f t="shared" si="81"/>
        <v>0</v>
      </c>
      <c r="I894" s="153">
        <v>0</v>
      </c>
      <c r="J894" s="24">
        <f t="shared" si="82"/>
        <v>0</v>
      </c>
      <c r="K894" s="25">
        <f t="shared" si="83"/>
        <v>0</v>
      </c>
      <c r="L894">
        <v>0</v>
      </c>
      <c r="M894">
        <v>32964608</v>
      </c>
      <c r="N894">
        <v>42065747</v>
      </c>
      <c r="O894" s="52">
        <v>0</v>
      </c>
      <c r="P894" s="52">
        <v>0</v>
      </c>
      <c r="Q894" s="52">
        <v>0</v>
      </c>
      <c r="R894" s="52">
        <v>0</v>
      </c>
      <c r="S894" s="52">
        <v>0</v>
      </c>
      <c r="T894" s="52">
        <v>0</v>
      </c>
      <c r="U894" s="52">
        <v>0</v>
      </c>
      <c r="V894" s="52">
        <v>0</v>
      </c>
      <c r="W894" s="52">
        <v>0</v>
      </c>
      <c r="X894" s="52">
        <v>0</v>
      </c>
      <c r="Y894" s="52">
        <v>0</v>
      </c>
      <c r="Z894" s="52">
        <v>0</v>
      </c>
      <c r="AA894" s="25">
        <v>0</v>
      </c>
      <c r="AB894" s="25">
        <v>0</v>
      </c>
      <c r="AC894" s="25">
        <v>0</v>
      </c>
      <c r="AD894" s="25">
        <v>0</v>
      </c>
      <c r="AE894" s="25">
        <v>0</v>
      </c>
      <c r="AF894" s="25">
        <v>0</v>
      </c>
      <c r="AG894" s="25">
        <v>0</v>
      </c>
      <c r="AH894" s="25">
        <v>0</v>
      </c>
      <c r="AI894" s="25">
        <v>0</v>
      </c>
      <c r="AJ894" s="25">
        <v>0</v>
      </c>
      <c r="AK894" s="25">
        <v>0</v>
      </c>
      <c r="AL894" s="25">
        <v>0</v>
      </c>
      <c r="AM894" s="95">
        <v>0</v>
      </c>
      <c r="AN894" s="95" t="e">
        <f ca="1">IF(MengeInEEGSummieren(M894),AM894,0)</f>
        <v>#NAME?</v>
      </c>
      <c r="AO894" s="95">
        <f t="shared" si="84"/>
        <v>0</v>
      </c>
      <c r="AP894" s="95">
        <f t="shared" si="85"/>
        <v>0</v>
      </c>
      <c r="AS894">
        <v>0</v>
      </c>
      <c r="AT894">
        <v>0</v>
      </c>
      <c r="AU894" t="e">
        <f t="shared" ca="1" si="86"/>
        <v>#NAME?</v>
      </c>
    </row>
    <row r="895" spans="1:47" x14ac:dyDescent="0.15">
      <c r="A895" s="21" t="s">
        <v>1349</v>
      </c>
      <c r="B895" s="22" t="s">
        <v>17</v>
      </c>
      <c r="C895" s="42">
        <v>2003</v>
      </c>
      <c r="D895" s="22" t="s">
        <v>871</v>
      </c>
      <c r="E895" s="22" t="s">
        <v>773</v>
      </c>
      <c r="F895" s="23">
        <v>14.67</v>
      </c>
      <c r="G895" s="23">
        <v>14.67</v>
      </c>
      <c r="H895" s="24">
        <f t="shared" si="81"/>
        <v>0</v>
      </c>
      <c r="I895" s="153">
        <v>0</v>
      </c>
      <c r="J895" s="24">
        <f t="shared" si="82"/>
        <v>0</v>
      </c>
      <c r="K895" s="25">
        <f t="shared" si="83"/>
        <v>0</v>
      </c>
      <c r="L895">
        <v>0</v>
      </c>
      <c r="M895">
        <v>32964608</v>
      </c>
      <c r="N895">
        <v>42065747</v>
      </c>
      <c r="O895" s="52">
        <v>0</v>
      </c>
      <c r="P895" s="52">
        <v>0</v>
      </c>
      <c r="Q895" s="52">
        <v>0</v>
      </c>
      <c r="R895" s="52">
        <v>0</v>
      </c>
      <c r="S895" s="52">
        <v>0</v>
      </c>
      <c r="T895" s="52">
        <v>0</v>
      </c>
      <c r="U895" s="52">
        <v>0</v>
      </c>
      <c r="V895" s="52">
        <v>0</v>
      </c>
      <c r="W895" s="52">
        <v>0</v>
      </c>
      <c r="X895" s="52">
        <v>0</v>
      </c>
      <c r="Y895" s="52">
        <v>0</v>
      </c>
      <c r="Z895" s="52">
        <v>0</v>
      </c>
      <c r="AA895" s="25">
        <v>0</v>
      </c>
      <c r="AB895" s="25">
        <v>0</v>
      </c>
      <c r="AC895" s="25">
        <v>0</v>
      </c>
      <c r="AD895" s="25">
        <v>0</v>
      </c>
      <c r="AE895" s="25">
        <v>0</v>
      </c>
      <c r="AF895" s="25">
        <v>0</v>
      </c>
      <c r="AG895" s="25">
        <v>0</v>
      </c>
      <c r="AH895" s="25">
        <v>0</v>
      </c>
      <c r="AI895" s="25">
        <v>0</v>
      </c>
      <c r="AJ895" s="25">
        <v>0</v>
      </c>
      <c r="AK895" s="25">
        <v>0</v>
      </c>
      <c r="AL895" s="25">
        <v>0</v>
      </c>
      <c r="AM895" s="95">
        <v>0</v>
      </c>
      <c r="AN895" s="95" t="e">
        <f ca="1">IF(MengeInEEGSummieren(M895),AM895,0)</f>
        <v>#NAME?</v>
      </c>
      <c r="AO895" s="95">
        <f t="shared" si="84"/>
        <v>0</v>
      </c>
      <c r="AP895" s="95">
        <f t="shared" si="85"/>
        <v>0</v>
      </c>
      <c r="AS895">
        <v>0</v>
      </c>
      <c r="AT895">
        <v>0</v>
      </c>
      <c r="AU895" t="e">
        <f t="shared" ca="1" si="86"/>
        <v>#NAME?</v>
      </c>
    </row>
    <row r="896" spans="1:47" x14ac:dyDescent="0.15">
      <c r="A896" s="21" t="s">
        <v>1350</v>
      </c>
      <c r="B896" s="22" t="s">
        <v>17</v>
      </c>
      <c r="C896" s="42">
        <v>2003</v>
      </c>
      <c r="D896" s="22" t="s">
        <v>873</v>
      </c>
      <c r="E896" s="22" t="s">
        <v>770</v>
      </c>
      <c r="F896" s="23">
        <v>17.670000000000002</v>
      </c>
      <c r="G896" s="23">
        <v>17.670000000000002</v>
      </c>
      <c r="H896" s="24">
        <f t="shared" si="81"/>
        <v>0</v>
      </c>
      <c r="I896" s="153">
        <v>0</v>
      </c>
      <c r="J896" s="24">
        <f t="shared" si="82"/>
        <v>0</v>
      </c>
      <c r="K896" s="25">
        <f t="shared" si="83"/>
        <v>0</v>
      </c>
      <c r="L896">
        <v>0</v>
      </c>
      <c r="M896">
        <v>32964608</v>
      </c>
      <c r="N896">
        <v>42065747</v>
      </c>
      <c r="O896" s="52">
        <v>0</v>
      </c>
      <c r="P896" s="52">
        <v>0</v>
      </c>
      <c r="Q896" s="52">
        <v>0</v>
      </c>
      <c r="R896" s="52">
        <v>0</v>
      </c>
      <c r="S896" s="52">
        <v>0</v>
      </c>
      <c r="T896" s="52">
        <v>0</v>
      </c>
      <c r="U896" s="52">
        <v>0</v>
      </c>
      <c r="V896" s="52">
        <v>0</v>
      </c>
      <c r="W896" s="52">
        <v>0</v>
      </c>
      <c r="X896" s="52">
        <v>0</v>
      </c>
      <c r="Y896" s="52">
        <v>0</v>
      </c>
      <c r="Z896" s="52">
        <v>0</v>
      </c>
      <c r="AA896" s="25">
        <v>0</v>
      </c>
      <c r="AB896" s="25">
        <v>0</v>
      </c>
      <c r="AC896" s="25">
        <v>0</v>
      </c>
      <c r="AD896" s="25">
        <v>0</v>
      </c>
      <c r="AE896" s="25">
        <v>0</v>
      </c>
      <c r="AF896" s="25">
        <v>0</v>
      </c>
      <c r="AG896" s="25">
        <v>0</v>
      </c>
      <c r="AH896" s="25">
        <v>0</v>
      </c>
      <c r="AI896" s="25">
        <v>0</v>
      </c>
      <c r="AJ896" s="25">
        <v>0</v>
      </c>
      <c r="AK896" s="25">
        <v>0</v>
      </c>
      <c r="AL896" s="25">
        <v>0</v>
      </c>
      <c r="AM896" s="95">
        <v>0</v>
      </c>
      <c r="AN896" s="95" t="e">
        <f ca="1">IF(MengeInEEGSummieren(M896),AM896,0)</f>
        <v>#NAME?</v>
      </c>
      <c r="AO896" s="95">
        <f t="shared" si="84"/>
        <v>0</v>
      </c>
      <c r="AP896" s="95">
        <f t="shared" si="85"/>
        <v>0</v>
      </c>
      <c r="AS896">
        <v>0</v>
      </c>
      <c r="AT896">
        <v>0</v>
      </c>
      <c r="AU896" t="e">
        <f t="shared" ca="1" si="86"/>
        <v>#NAME?</v>
      </c>
    </row>
    <row r="897" spans="1:47" x14ac:dyDescent="0.15">
      <c r="A897" s="21" t="s">
        <v>1351</v>
      </c>
      <c r="B897" s="22" t="s">
        <v>17</v>
      </c>
      <c r="C897" s="42">
        <v>2003</v>
      </c>
      <c r="D897" s="22" t="s">
        <v>875</v>
      </c>
      <c r="E897" s="22" t="s">
        <v>773</v>
      </c>
      <c r="F897" s="23">
        <v>20.67</v>
      </c>
      <c r="G897" s="23">
        <v>20.67</v>
      </c>
      <c r="H897" s="24">
        <f t="shared" si="81"/>
        <v>0</v>
      </c>
      <c r="I897" s="153">
        <v>0</v>
      </c>
      <c r="J897" s="24">
        <f t="shared" si="82"/>
        <v>0</v>
      </c>
      <c r="K897" s="25">
        <f t="shared" si="83"/>
        <v>0</v>
      </c>
      <c r="L897">
        <v>0</v>
      </c>
      <c r="M897">
        <v>32964608</v>
      </c>
      <c r="N897">
        <v>42065747</v>
      </c>
      <c r="O897" s="52">
        <v>0</v>
      </c>
      <c r="P897" s="52">
        <v>0</v>
      </c>
      <c r="Q897" s="52">
        <v>0</v>
      </c>
      <c r="R897" s="52">
        <v>0</v>
      </c>
      <c r="S897" s="52">
        <v>0</v>
      </c>
      <c r="T897" s="52">
        <v>0</v>
      </c>
      <c r="U897" s="52">
        <v>0</v>
      </c>
      <c r="V897" s="52">
        <v>0</v>
      </c>
      <c r="W897" s="52">
        <v>0</v>
      </c>
      <c r="X897" s="52">
        <v>0</v>
      </c>
      <c r="Y897" s="52">
        <v>0</v>
      </c>
      <c r="Z897" s="52">
        <v>0</v>
      </c>
      <c r="AA897" s="25">
        <v>0</v>
      </c>
      <c r="AB897" s="25">
        <v>0</v>
      </c>
      <c r="AC897" s="25">
        <v>0</v>
      </c>
      <c r="AD897" s="25">
        <v>0</v>
      </c>
      <c r="AE897" s="25">
        <v>0</v>
      </c>
      <c r="AF897" s="25">
        <v>0</v>
      </c>
      <c r="AG897" s="25">
        <v>0</v>
      </c>
      <c r="AH897" s="25">
        <v>0</v>
      </c>
      <c r="AI897" s="25">
        <v>0</v>
      </c>
      <c r="AJ897" s="25">
        <v>0</v>
      </c>
      <c r="AK897" s="25">
        <v>0</v>
      </c>
      <c r="AL897" s="25">
        <v>0</v>
      </c>
      <c r="AM897" s="95">
        <v>0</v>
      </c>
      <c r="AN897" s="95" t="e">
        <f ca="1">IF(MengeInEEGSummieren(M897),AM897,0)</f>
        <v>#NAME?</v>
      </c>
      <c r="AO897" s="95">
        <f t="shared" si="84"/>
        <v>0</v>
      </c>
      <c r="AP897" s="95">
        <f t="shared" si="85"/>
        <v>0</v>
      </c>
      <c r="AS897">
        <v>0</v>
      </c>
      <c r="AT897">
        <v>0</v>
      </c>
      <c r="AU897" t="e">
        <f t="shared" ca="1" si="86"/>
        <v>#NAME?</v>
      </c>
    </row>
    <row r="898" spans="1:47" x14ac:dyDescent="0.15">
      <c r="A898" s="21" t="s">
        <v>1352</v>
      </c>
      <c r="B898" s="22" t="s">
        <v>17</v>
      </c>
      <c r="C898" s="42">
        <v>2003</v>
      </c>
      <c r="D898" s="22" t="s">
        <v>877</v>
      </c>
      <c r="E898" s="22" t="s">
        <v>773</v>
      </c>
      <c r="F898" s="23">
        <v>20.67</v>
      </c>
      <c r="G898" s="23">
        <v>20.67</v>
      </c>
      <c r="H898" s="24">
        <f t="shared" si="81"/>
        <v>0</v>
      </c>
      <c r="I898" s="153">
        <v>0</v>
      </c>
      <c r="J898" s="24">
        <f t="shared" si="82"/>
        <v>0</v>
      </c>
      <c r="K898" s="25">
        <f t="shared" si="83"/>
        <v>0</v>
      </c>
      <c r="L898">
        <v>0</v>
      </c>
      <c r="M898">
        <v>32964608</v>
      </c>
      <c r="N898">
        <v>42065747</v>
      </c>
      <c r="O898" s="52">
        <v>0</v>
      </c>
      <c r="P898" s="52">
        <v>0</v>
      </c>
      <c r="Q898" s="52">
        <v>0</v>
      </c>
      <c r="R898" s="52">
        <v>0</v>
      </c>
      <c r="S898" s="52">
        <v>0</v>
      </c>
      <c r="T898" s="52">
        <v>0</v>
      </c>
      <c r="U898" s="52">
        <v>0</v>
      </c>
      <c r="V898" s="52">
        <v>0</v>
      </c>
      <c r="W898" s="52">
        <v>0</v>
      </c>
      <c r="X898" s="52">
        <v>0</v>
      </c>
      <c r="Y898" s="52">
        <v>0</v>
      </c>
      <c r="Z898" s="52">
        <v>0</v>
      </c>
      <c r="AA898" s="25">
        <v>0</v>
      </c>
      <c r="AB898" s="25">
        <v>0</v>
      </c>
      <c r="AC898" s="25">
        <v>0</v>
      </c>
      <c r="AD898" s="25">
        <v>0</v>
      </c>
      <c r="AE898" s="25">
        <v>0</v>
      </c>
      <c r="AF898" s="25">
        <v>0</v>
      </c>
      <c r="AG898" s="25">
        <v>0</v>
      </c>
      <c r="AH898" s="25">
        <v>0</v>
      </c>
      <c r="AI898" s="25">
        <v>0</v>
      </c>
      <c r="AJ898" s="25">
        <v>0</v>
      </c>
      <c r="AK898" s="25">
        <v>0</v>
      </c>
      <c r="AL898" s="25">
        <v>0</v>
      </c>
      <c r="AM898" s="95">
        <v>0</v>
      </c>
      <c r="AN898" s="95" t="e">
        <f ca="1">IF(MengeInEEGSummieren(M898),AM898,0)</f>
        <v>#NAME?</v>
      </c>
      <c r="AO898" s="95">
        <f t="shared" si="84"/>
        <v>0</v>
      </c>
      <c r="AP898" s="95">
        <f t="shared" si="85"/>
        <v>0</v>
      </c>
      <c r="AS898">
        <v>0</v>
      </c>
      <c r="AT898">
        <v>0</v>
      </c>
      <c r="AU898" t="e">
        <f t="shared" ca="1" si="86"/>
        <v>#NAME?</v>
      </c>
    </row>
    <row r="899" spans="1:47" x14ac:dyDescent="0.15">
      <c r="A899" s="21" t="s">
        <v>1353</v>
      </c>
      <c r="B899" s="22" t="s">
        <v>17</v>
      </c>
      <c r="C899" s="42">
        <v>2003</v>
      </c>
      <c r="D899" s="22" t="s">
        <v>879</v>
      </c>
      <c r="E899" s="22" t="s">
        <v>773</v>
      </c>
      <c r="F899" s="23">
        <v>13</v>
      </c>
      <c r="G899" s="23">
        <v>13</v>
      </c>
      <c r="H899" s="24">
        <f t="shared" si="81"/>
        <v>0</v>
      </c>
      <c r="I899" s="153">
        <v>0</v>
      </c>
      <c r="J899" s="24">
        <f t="shared" si="82"/>
        <v>0</v>
      </c>
      <c r="K899" s="25">
        <f t="shared" si="83"/>
        <v>0</v>
      </c>
      <c r="L899">
        <v>0</v>
      </c>
      <c r="M899">
        <v>32964608</v>
      </c>
      <c r="N899">
        <v>42065747</v>
      </c>
      <c r="O899" s="52">
        <v>0</v>
      </c>
      <c r="P899" s="52">
        <v>0</v>
      </c>
      <c r="Q899" s="52">
        <v>0</v>
      </c>
      <c r="R899" s="52">
        <v>0</v>
      </c>
      <c r="S899" s="52">
        <v>0</v>
      </c>
      <c r="T899" s="52">
        <v>0</v>
      </c>
      <c r="U899" s="52">
        <v>0</v>
      </c>
      <c r="V899" s="52">
        <v>0</v>
      </c>
      <c r="W899" s="52">
        <v>0</v>
      </c>
      <c r="X899" s="52">
        <v>0</v>
      </c>
      <c r="Y899" s="52">
        <v>0</v>
      </c>
      <c r="Z899" s="52">
        <v>0</v>
      </c>
      <c r="AA899" s="25">
        <v>0</v>
      </c>
      <c r="AB899" s="25">
        <v>0</v>
      </c>
      <c r="AC899" s="25">
        <v>0</v>
      </c>
      <c r="AD899" s="25">
        <v>0</v>
      </c>
      <c r="AE899" s="25">
        <v>0</v>
      </c>
      <c r="AF899" s="25">
        <v>0</v>
      </c>
      <c r="AG899" s="25">
        <v>0</v>
      </c>
      <c r="AH899" s="25">
        <v>0</v>
      </c>
      <c r="AI899" s="25">
        <v>0</v>
      </c>
      <c r="AJ899" s="25">
        <v>0</v>
      </c>
      <c r="AK899" s="25">
        <v>0</v>
      </c>
      <c r="AL899" s="25">
        <v>0</v>
      </c>
      <c r="AM899" s="95">
        <v>0</v>
      </c>
      <c r="AN899" s="95" t="e">
        <f ca="1">IF(MengeInEEGSummieren(M899),AM899,0)</f>
        <v>#NAME?</v>
      </c>
      <c r="AO899" s="95">
        <f t="shared" si="84"/>
        <v>0</v>
      </c>
      <c r="AP899" s="95">
        <f t="shared" si="85"/>
        <v>0</v>
      </c>
      <c r="AS899">
        <v>0</v>
      </c>
      <c r="AT899">
        <v>0</v>
      </c>
      <c r="AU899" t="e">
        <f t="shared" ca="1" si="86"/>
        <v>#NAME?</v>
      </c>
    </row>
    <row r="900" spans="1:47" x14ac:dyDescent="0.15">
      <c r="A900" s="21" t="s">
        <v>1354</v>
      </c>
      <c r="B900" s="22" t="s">
        <v>17</v>
      </c>
      <c r="C900" s="42">
        <v>2003</v>
      </c>
      <c r="D900" s="22" t="s">
        <v>881</v>
      </c>
      <c r="E900" s="22" t="s">
        <v>773</v>
      </c>
      <c r="F900" s="23">
        <v>13</v>
      </c>
      <c r="G900" s="23">
        <v>13</v>
      </c>
      <c r="H900" s="24">
        <f t="shared" si="81"/>
        <v>0</v>
      </c>
      <c r="I900" s="153">
        <v>0</v>
      </c>
      <c r="J900" s="24">
        <f t="shared" si="82"/>
        <v>0</v>
      </c>
      <c r="K900" s="25">
        <f t="shared" si="83"/>
        <v>0</v>
      </c>
      <c r="L900">
        <v>0</v>
      </c>
      <c r="M900">
        <v>32964608</v>
      </c>
      <c r="N900">
        <v>42065747</v>
      </c>
      <c r="O900" s="52">
        <v>0</v>
      </c>
      <c r="P900" s="52">
        <v>0</v>
      </c>
      <c r="Q900" s="52">
        <v>0</v>
      </c>
      <c r="R900" s="52">
        <v>0</v>
      </c>
      <c r="S900" s="52">
        <v>0</v>
      </c>
      <c r="T900" s="52">
        <v>0</v>
      </c>
      <c r="U900" s="52">
        <v>0</v>
      </c>
      <c r="V900" s="52">
        <v>0</v>
      </c>
      <c r="W900" s="52">
        <v>0</v>
      </c>
      <c r="X900" s="52">
        <v>0</v>
      </c>
      <c r="Y900" s="52">
        <v>0</v>
      </c>
      <c r="Z900" s="52">
        <v>0</v>
      </c>
      <c r="AA900" s="25">
        <v>0</v>
      </c>
      <c r="AB900" s="25">
        <v>0</v>
      </c>
      <c r="AC900" s="25">
        <v>0</v>
      </c>
      <c r="AD900" s="25">
        <v>0</v>
      </c>
      <c r="AE900" s="25">
        <v>0</v>
      </c>
      <c r="AF900" s="25">
        <v>0</v>
      </c>
      <c r="AG900" s="25">
        <v>0</v>
      </c>
      <c r="AH900" s="25">
        <v>0</v>
      </c>
      <c r="AI900" s="25">
        <v>0</v>
      </c>
      <c r="AJ900" s="25">
        <v>0</v>
      </c>
      <c r="AK900" s="25">
        <v>0</v>
      </c>
      <c r="AL900" s="25">
        <v>0</v>
      </c>
      <c r="AM900" s="95">
        <v>0</v>
      </c>
      <c r="AN900" s="95" t="e">
        <f ca="1">IF(MengeInEEGSummieren(M900),AM900,0)</f>
        <v>#NAME?</v>
      </c>
      <c r="AO900" s="95">
        <f t="shared" si="84"/>
        <v>0</v>
      </c>
      <c r="AP900" s="95">
        <f t="shared" si="85"/>
        <v>0</v>
      </c>
      <c r="AS900">
        <v>0</v>
      </c>
      <c r="AT900">
        <v>0</v>
      </c>
      <c r="AU900" t="e">
        <f t="shared" ca="1" si="86"/>
        <v>#NAME?</v>
      </c>
    </row>
    <row r="901" spans="1:47" x14ac:dyDescent="0.15">
      <c r="A901" s="21" t="s">
        <v>1355</v>
      </c>
      <c r="B901" s="22" t="s">
        <v>17</v>
      </c>
      <c r="C901" s="42">
        <v>2003</v>
      </c>
      <c r="D901" s="22" t="s">
        <v>883</v>
      </c>
      <c r="E901" s="22" t="s">
        <v>773</v>
      </c>
      <c r="F901" s="23">
        <v>19</v>
      </c>
      <c r="G901" s="23">
        <v>19</v>
      </c>
      <c r="H901" s="24">
        <f t="shared" si="81"/>
        <v>0</v>
      </c>
      <c r="I901" s="153">
        <v>0</v>
      </c>
      <c r="J901" s="24">
        <f t="shared" si="82"/>
        <v>0</v>
      </c>
      <c r="K901" s="25">
        <f t="shared" si="83"/>
        <v>0</v>
      </c>
      <c r="L901">
        <v>0</v>
      </c>
      <c r="M901">
        <v>32964608</v>
      </c>
      <c r="N901">
        <v>42065747</v>
      </c>
      <c r="O901" s="52">
        <v>0</v>
      </c>
      <c r="P901" s="52">
        <v>0</v>
      </c>
      <c r="Q901" s="52">
        <v>0</v>
      </c>
      <c r="R901" s="52">
        <v>0</v>
      </c>
      <c r="S901" s="52">
        <v>0</v>
      </c>
      <c r="T901" s="52">
        <v>0</v>
      </c>
      <c r="U901" s="52">
        <v>0</v>
      </c>
      <c r="V901" s="52">
        <v>0</v>
      </c>
      <c r="W901" s="52">
        <v>0</v>
      </c>
      <c r="X901" s="52">
        <v>0</v>
      </c>
      <c r="Y901" s="52">
        <v>0</v>
      </c>
      <c r="Z901" s="52">
        <v>0</v>
      </c>
      <c r="AA901" s="25">
        <v>0</v>
      </c>
      <c r="AB901" s="25">
        <v>0</v>
      </c>
      <c r="AC901" s="25">
        <v>0</v>
      </c>
      <c r="AD901" s="25">
        <v>0</v>
      </c>
      <c r="AE901" s="25">
        <v>0</v>
      </c>
      <c r="AF901" s="25">
        <v>0</v>
      </c>
      <c r="AG901" s="25">
        <v>0</v>
      </c>
      <c r="AH901" s="25">
        <v>0</v>
      </c>
      <c r="AI901" s="25">
        <v>0</v>
      </c>
      <c r="AJ901" s="25">
        <v>0</v>
      </c>
      <c r="AK901" s="25">
        <v>0</v>
      </c>
      <c r="AL901" s="25">
        <v>0</v>
      </c>
      <c r="AM901" s="95">
        <v>0</v>
      </c>
      <c r="AN901" s="95" t="e">
        <f ca="1">IF(MengeInEEGSummieren(M901),AM901,0)</f>
        <v>#NAME?</v>
      </c>
      <c r="AO901" s="95">
        <f t="shared" si="84"/>
        <v>0</v>
      </c>
      <c r="AP901" s="95">
        <f t="shared" si="85"/>
        <v>0</v>
      </c>
      <c r="AS901">
        <v>0</v>
      </c>
      <c r="AT901">
        <v>0</v>
      </c>
      <c r="AU901" t="e">
        <f t="shared" ca="1" si="86"/>
        <v>#NAME?</v>
      </c>
    </row>
    <row r="902" spans="1:47" x14ac:dyDescent="0.15">
      <c r="A902" s="21" t="s">
        <v>1356</v>
      </c>
      <c r="B902" s="22" t="s">
        <v>17</v>
      </c>
      <c r="C902" s="42">
        <v>2003</v>
      </c>
      <c r="D902" s="22" t="s">
        <v>885</v>
      </c>
      <c r="E902" s="22" t="s">
        <v>773</v>
      </c>
      <c r="F902" s="23">
        <v>19</v>
      </c>
      <c r="G902" s="23">
        <v>19</v>
      </c>
      <c r="H902" s="24">
        <f t="shared" si="81"/>
        <v>0</v>
      </c>
      <c r="I902" s="153">
        <v>0</v>
      </c>
      <c r="J902" s="24">
        <f t="shared" si="82"/>
        <v>0</v>
      </c>
      <c r="K902" s="25">
        <f t="shared" si="83"/>
        <v>0</v>
      </c>
      <c r="L902">
        <v>0</v>
      </c>
      <c r="M902">
        <v>32964608</v>
      </c>
      <c r="N902">
        <v>42065747</v>
      </c>
      <c r="O902" s="52">
        <v>0</v>
      </c>
      <c r="P902" s="52">
        <v>0</v>
      </c>
      <c r="Q902" s="52">
        <v>0</v>
      </c>
      <c r="R902" s="52">
        <v>0</v>
      </c>
      <c r="S902" s="52">
        <v>0</v>
      </c>
      <c r="T902" s="52">
        <v>0</v>
      </c>
      <c r="U902" s="52">
        <v>0</v>
      </c>
      <c r="V902" s="52">
        <v>0</v>
      </c>
      <c r="W902" s="52">
        <v>0</v>
      </c>
      <c r="X902" s="52">
        <v>0</v>
      </c>
      <c r="Y902" s="52">
        <v>0</v>
      </c>
      <c r="Z902" s="52">
        <v>0</v>
      </c>
      <c r="AA902" s="25">
        <v>0</v>
      </c>
      <c r="AB902" s="25">
        <v>0</v>
      </c>
      <c r="AC902" s="25">
        <v>0</v>
      </c>
      <c r="AD902" s="25">
        <v>0</v>
      </c>
      <c r="AE902" s="25">
        <v>0</v>
      </c>
      <c r="AF902" s="25">
        <v>0</v>
      </c>
      <c r="AG902" s="25">
        <v>0</v>
      </c>
      <c r="AH902" s="25">
        <v>0</v>
      </c>
      <c r="AI902" s="25">
        <v>0</v>
      </c>
      <c r="AJ902" s="25">
        <v>0</v>
      </c>
      <c r="AK902" s="25">
        <v>0</v>
      </c>
      <c r="AL902" s="25">
        <v>0</v>
      </c>
      <c r="AM902" s="95">
        <v>0</v>
      </c>
      <c r="AN902" s="95" t="e">
        <f ca="1">IF(MengeInEEGSummieren(M902),AM902,0)</f>
        <v>#NAME?</v>
      </c>
      <c r="AO902" s="95">
        <f t="shared" si="84"/>
        <v>0</v>
      </c>
      <c r="AP902" s="95">
        <f t="shared" si="85"/>
        <v>0</v>
      </c>
      <c r="AS902">
        <v>0</v>
      </c>
      <c r="AT902">
        <v>0</v>
      </c>
      <c r="AU902" t="e">
        <f t="shared" ca="1" si="86"/>
        <v>#NAME?</v>
      </c>
    </row>
    <row r="903" spans="1:47" x14ac:dyDescent="0.15">
      <c r="A903" s="21" t="s">
        <v>1357</v>
      </c>
      <c r="B903" s="22" t="s">
        <v>17</v>
      </c>
      <c r="C903" s="42">
        <v>2003</v>
      </c>
      <c r="D903" s="22" t="s">
        <v>887</v>
      </c>
      <c r="E903" s="22" t="s">
        <v>773</v>
      </c>
      <c r="F903" s="23">
        <v>12</v>
      </c>
      <c r="G903" s="23">
        <v>12</v>
      </c>
      <c r="H903" s="24">
        <f t="shared" si="81"/>
        <v>0</v>
      </c>
      <c r="I903" s="153">
        <v>0</v>
      </c>
      <c r="J903" s="24">
        <f t="shared" si="82"/>
        <v>0</v>
      </c>
      <c r="K903" s="25">
        <f t="shared" si="83"/>
        <v>0</v>
      </c>
      <c r="L903">
        <v>0</v>
      </c>
      <c r="M903">
        <v>32964608</v>
      </c>
      <c r="N903">
        <v>42065747</v>
      </c>
      <c r="O903" s="52">
        <v>0</v>
      </c>
      <c r="P903" s="52">
        <v>0</v>
      </c>
      <c r="Q903" s="52">
        <v>0</v>
      </c>
      <c r="R903" s="52">
        <v>0</v>
      </c>
      <c r="S903" s="52">
        <v>0</v>
      </c>
      <c r="T903" s="52">
        <v>0</v>
      </c>
      <c r="U903" s="52">
        <v>0</v>
      </c>
      <c r="V903" s="52">
        <v>0</v>
      </c>
      <c r="W903" s="52">
        <v>0</v>
      </c>
      <c r="X903" s="52">
        <v>0</v>
      </c>
      <c r="Y903" s="52">
        <v>0</v>
      </c>
      <c r="Z903" s="52">
        <v>0</v>
      </c>
      <c r="AA903" s="25">
        <v>0</v>
      </c>
      <c r="AB903" s="25">
        <v>0</v>
      </c>
      <c r="AC903" s="25">
        <v>0</v>
      </c>
      <c r="AD903" s="25">
        <v>0</v>
      </c>
      <c r="AE903" s="25">
        <v>0</v>
      </c>
      <c r="AF903" s="25">
        <v>0</v>
      </c>
      <c r="AG903" s="25">
        <v>0</v>
      </c>
      <c r="AH903" s="25">
        <v>0</v>
      </c>
      <c r="AI903" s="25">
        <v>0</v>
      </c>
      <c r="AJ903" s="25">
        <v>0</v>
      </c>
      <c r="AK903" s="25">
        <v>0</v>
      </c>
      <c r="AL903" s="25">
        <v>0</v>
      </c>
      <c r="AM903" s="95">
        <v>0</v>
      </c>
      <c r="AN903" s="95" t="e">
        <f ca="1">IF(MengeInEEGSummieren(M903),AM903,0)</f>
        <v>#NAME?</v>
      </c>
      <c r="AO903" s="95">
        <f t="shared" si="84"/>
        <v>0</v>
      </c>
      <c r="AP903" s="95">
        <f t="shared" si="85"/>
        <v>0</v>
      </c>
      <c r="AS903">
        <v>0</v>
      </c>
      <c r="AT903">
        <v>0</v>
      </c>
      <c r="AU903" t="e">
        <f t="shared" ca="1" si="86"/>
        <v>#NAME?</v>
      </c>
    </row>
    <row r="904" spans="1:47" x14ac:dyDescent="0.15">
      <c r="A904" s="21" t="s">
        <v>1358</v>
      </c>
      <c r="B904" s="22" t="s">
        <v>17</v>
      </c>
      <c r="C904" s="42">
        <v>2003</v>
      </c>
      <c r="D904" s="22" t="s">
        <v>889</v>
      </c>
      <c r="E904" s="22" t="s">
        <v>773</v>
      </c>
      <c r="F904" s="23">
        <v>16</v>
      </c>
      <c r="G904" s="23">
        <v>16</v>
      </c>
      <c r="H904" s="24">
        <f t="shared" si="81"/>
        <v>0</v>
      </c>
      <c r="I904" s="153">
        <v>0</v>
      </c>
      <c r="J904" s="24">
        <f t="shared" si="82"/>
        <v>0</v>
      </c>
      <c r="K904" s="25">
        <f t="shared" si="83"/>
        <v>0</v>
      </c>
      <c r="L904">
        <v>0</v>
      </c>
      <c r="M904">
        <v>32964608</v>
      </c>
      <c r="N904">
        <v>42065747</v>
      </c>
      <c r="O904" s="52">
        <v>0</v>
      </c>
      <c r="P904" s="52">
        <v>0</v>
      </c>
      <c r="Q904" s="52">
        <v>0</v>
      </c>
      <c r="R904" s="52">
        <v>0</v>
      </c>
      <c r="S904" s="52">
        <v>0</v>
      </c>
      <c r="T904" s="52">
        <v>0</v>
      </c>
      <c r="U904" s="52">
        <v>0</v>
      </c>
      <c r="V904" s="52">
        <v>0</v>
      </c>
      <c r="W904" s="52">
        <v>0</v>
      </c>
      <c r="X904" s="52">
        <v>0</v>
      </c>
      <c r="Y904" s="52">
        <v>0</v>
      </c>
      <c r="Z904" s="52">
        <v>0</v>
      </c>
      <c r="AA904" s="25">
        <v>0</v>
      </c>
      <c r="AB904" s="25">
        <v>0</v>
      </c>
      <c r="AC904" s="25">
        <v>0</v>
      </c>
      <c r="AD904" s="25">
        <v>0</v>
      </c>
      <c r="AE904" s="25">
        <v>0</v>
      </c>
      <c r="AF904" s="25">
        <v>0</v>
      </c>
      <c r="AG904" s="25">
        <v>0</v>
      </c>
      <c r="AH904" s="25">
        <v>0</v>
      </c>
      <c r="AI904" s="25">
        <v>0</v>
      </c>
      <c r="AJ904" s="25">
        <v>0</v>
      </c>
      <c r="AK904" s="25">
        <v>0</v>
      </c>
      <c r="AL904" s="25">
        <v>0</v>
      </c>
      <c r="AM904" s="95">
        <v>0</v>
      </c>
      <c r="AN904" s="95" t="e">
        <f ca="1">IF(MengeInEEGSummieren(M904),AM904,0)</f>
        <v>#NAME?</v>
      </c>
      <c r="AO904" s="95">
        <f t="shared" si="84"/>
        <v>0</v>
      </c>
      <c r="AP904" s="95">
        <f t="shared" si="85"/>
        <v>0</v>
      </c>
      <c r="AS904">
        <v>0</v>
      </c>
      <c r="AT904">
        <v>0</v>
      </c>
      <c r="AU904" t="e">
        <f t="shared" ca="1" si="86"/>
        <v>#NAME?</v>
      </c>
    </row>
    <row r="905" spans="1:47" x14ac:dyDescent="0.15">
      <c r="A905" s="21" t="s">
        <v>1359</v>
      </c>
      <c r="B905" s="22" t="s">
        <v>17</v>
      </c>
      <c r="C905" s="42">
        <v>2003</v>
      </c>
      <c r="D905" s="22" t="s">
        <v>891</v>
      </c>
      <c r="E905" s="22" t="s">
        <v>773</v>
      </c>
      <c r="F905" s="23">
        <v>14.5</v>
      </c>
      <c r="G905" s="23">
        <v>14.5</v>
      </c>
      <c r="H905" s="24">
        <f t="shared" si="81"/>
        <v>0</v>
      </c>
      <c r="I905" s="153">
        <v>0</v>
      </c>
      <c r="J905" s="24">
        <f t="shared" si="82"/>
        <v>0</v>
      </c>
      <c r="K905" s="25">
        <f t="shared" si="83"/>
        <v>0</v>
      </c>
      <c r="L905">
        <v>0</v>
      </c>
      <c r="M905">
        <v>32964608</v>
      </c>
      <c r="N905">
        <v>42065747</v>
      </c>
      <c r="O905" s="52">
        <v>0</v>
      </c>
      <c r="P905" s="52">
        <v>0</v>
      </c>
      <c r="Q905" s="52">
        <v>0</v>
      </c>
      <c r="R905" s="52">
        <v>0</v>
      </c>
      <c r="S905" s="52">
        <v>0</v>
      </c>
      <c r="T905" s="52">
        <v>0</v>
      </c>
      <c r="U905" s="52">
        <v>0</v>
      </c>
      <c r="V905" s="52">
        <v>0</v>
      </c>
      <c r="W905" s="52">
        <v>0</v>
      </c>
      <c r="X905" s="52">
        <v>0</v>
      </c>
      <c r="Y905" s="52">
        <v>0</v>
      </c>
      <c r="Z905" s="52">
        <v>0</v>
      </c>
      <c r="AA905" s="25">
        <v>0</v>
      </c>
      <c r="AB905" s="25">
        <v>0</v>
      </c>
      <c r="AC905" s="25">
        <v>0</v>
      </c>
      <c r="AD905" s="25">
        <v>0</v>
      </c>
      <c r="AE905" s="25">
        <v>0</v>
      </c>
      <c r="AF905" s="25">
        <v>0</v>
      </c>
      <c r="AG905" s="25">
        <v>0</v>
      </c>
      <c r="AH905" s="25">
        <v>0</v>
      </c>
      <c r="AI905" s="25">
        <v>0</v>
      </c>
      <c r="AJ905" s="25">
        <v>0</v>
      </c>
      <c r="AK905" s="25">
        <v>0</v>
      </c>
      <c r="AL905" s="25">
        <v>0</v>
      </c>
      <c r="AM905" s="95">
        <v>0</v>
      </c>
      <c r="AN905" s="95" t="e">
        <f ca="1">IF(MengeInEEGSummieren(M905),AM905,0)</f>
        <v>#NAME?</v>
      </c>
      <c r="AO905" s="95">
        <f t="shared" si="84"/>
        <v>0</v>
      </c>
      <c r="AP905" s="95">
        <f t="shared" si="85"/>
        <v>0</v>
      </c>
      <c r="AS905">
        <v>0</v>
      </c>
      <c r="AT905">
        <v>0</v>
      </c>
      <c r="AU905" t="e">
        <f t="shared" ca="1" si="86"/>
        <v>#NAME?</v>
      </c>
    </row>
    <row r="906" spans="1:47" x14ac:dyDescent="0.15">
      <c r="A906" s="21" t="s">
        <v>1360</v>
      </c>
      <c r="B906" s="22" t="s">
        <v>17</v>
      </c>
      <c r="C906" s="42">
        <v>2003</v>
      </c>
      <c r="D906" s="22" t="s">
        <v>893</v>
      </c>
      <c r="E906" s="22" t="s">
        <v>773</v>
      </c>
      <c r="F906" s="23">
        <v>11.5</v>
      </c>
      <c r="G906" s="23">
        <v>11.5</v>
      </c>
      <c r="H906" s="24">
        <f t="shared" si="81"/>
        <v>0</v>
      </c>
      <c r="I906" s="153">
        <v>0</v>
      </c>
      <c r="J906" s="24">
        <f t="shared" si="82"/>
        <v>0</v>
      </c>
      <c r="K906" s="25">
        <f t="shared" si="83"/>
        <v>0</v>
      </c>
      <c r="L906">
        <v>0</v>
      </c>
      <c r="M906">
        <v>32964608</v>
      </c>
      <c r="N906">
        <v>42065747</v>
      </c>
      <c r="O906" s="52">
        <v>0</v>
      </c>
      <c r="P906" s="52">
        <v>0</v>
      </c>
      <c r="Q906" s="52">
        <v>0</v>
      </c>
      <c r="R906" s="52">
        <v>0</v>
      </c>
      <c r="S906" s="52">
        <v>0</v>
      </c>
      <c r="T906" s="52">
        <v>0</v>
      </c>
      <c r="U906" s="52">
        <v>0</v>
      </c>
      <c r="V906" s="52">
        <v>0</v>
      </c>
      <c r="W906" s="52">
        <v>0</v>
      </c>
      <c r="X906" s="52">
        <v>0</v>
      </c>
      <c r="Y906" s="52">
        <v>0</v>
      </c>
      <c r="Z906" s="52">
        <v>0</v>
      </c>
      <c r="AA906" s="25">
        <v>0</v>
      </c>
      <c r="AB906" s="25">
        <v>0</v>
      </c>
      <c r="AC906" s="25">
        <v>0</v>
      </c>
      <c r="AD906" s="25">
        <v>0</v>
      </c>
      <c r="AE906" s="25">
        <v>0</v>
      </c>
      <c r="AF906" s="25">
        <v>0</v>
      </c>
      <c r="AG906" s="25">
        <v>0</v>
      </c>
      <c r="AH906" s="25">
        <v>0</v>
      </c>
      <c r="AI906" s="25">
        <v>0</v>
      </c>
      <c r="AJ906" s="25">
        <v>0</v>
      </c>
      <c r="AK906" s="25">
        <v>0</v>
      </c>
      <c r="AL906" s="25">
        <v>0</v>
      </c>
      <c r="AM906" s="95">
        <v>0</v>
      </c>
      <c r="AN906" s="95" t="e">
        <f ca="1">IF(MengeInEEGSummieren(M906),AM906,0)</f>
        <v>#NAME?</v>
      </c>
      <c r="AO906" s="95">
        <f t="shared" si="84"/>
        <v>0</v>
      </c>
      <c r="AP906" s="95">
        <f t="shared" si="85"/>
        <v>0</v>
      </c>
      <c r="AS906">
        <v>0</v>
      </c>
      <c r="AT906">
        <v>0</v>
      </c>
      <c r="AU906" t="e">
        <f t="shared" ca="1" si="86"/>
        <v>#NAME?</v>
      </c>
    </row>
    <row r="907" spans="1:47" x14ac:dyDescent="0.15">
      <c r="A907" s="21" t="s">
        <v>1361</v>
      </c>
      <c r="B907" s="22" t="s">
        <v>17</v>
      </c>
      <c r="C907" s="42">
        <v>2003</v>
      </c>
      <c r="D907" s="22" t="s">
        <v>895</v>
      </c>
      <c r="E907" s="22"/>
      <c r="F907" s="23">
        <v>7</v>
      </c>
      <c r="G907" s="23">
        <v>7</v>
      </c>
      <c r="H907" s="24">
        <f t="shared" si="81"/>
        <v>0</v>
      </c>
      <c r="I907" s="153">
        <v>0</v>
      </c>
      <c r="J907" s="24">
        <f t="shared" si="82"/>
        <v>0</v>
      </c>
      <c r="K907" s="25">
        <f t="shared" si="83"/>
        <v>0</v>
      </c>
      <c r="L907">
        <v>0</v>
      </c>
      <c r="M907">
        <v>32964608</v>
      </c>
      <c r="N907">
        <v>42065747</v>
      </c>
      <c r="O907" s="52">
        <v>0</v>
      </c>
      <c r="P907" s="52">
        <v>0</v>
      </c>
      <c r="Q907" s="52">
        <v>0</v>
      </c>
      <c r="R907" s="52">
        <v>0</v>
      </c>
      <c r="S907" s="52">
        <v>0</v>
      </c>
      <c r="T907" s="52">
        <v>0</v>
      </c>
      <c r="U907" s="52">
        <v>0</v>
      </c>
      <c r="V907" s="52">
        <v>0</v>
      </c>
      <c r="W907" s="52">
        <v>0</v>
      </c>
      <c r="X907" s="52">
        <v>0</v>
      </c>
      <c r="Y907" s="52">
        <v>0</v>
      </c>
      <c r="Z907" s="52">
        <v>0</v>
      </c>
      <c r="AA907" s="25">
        <v>0</v>
      </c>
      <c r="AB907" s="25">
        <v>0</v>
      </c>
      <c r="AC907" s="25">
        <v>0</v>
      </c>
      <c r="AD907" s="25">
        <v>0</v>
      </c>
      <c r="AE907" s="25">
        <v>0</v>
      </c>
      <c r="AF907" s="25">
        <v>0</v>
      </c>
      <c r="AG907" s="25">
        <v>0</v>
      </c>
      <c r="AH907" s="25">
        <v>0</v>
      </c>
      <c r="AI907" s="25">
        <v>0</v>
      </c>
      <c r="AJ907" s="25">
        <v>0</v>
      </c>
      <c r="AK907" s="25">
        <v>0</v>
      </c>
      <c r="AL907" s="25">
        <v>0</v>
      </c>
      <c r="AM907" s="95">
        <v>0</v>
      </c>
      <c r="AN907" s="95" t="e">
        <f ca="1">IF(MengeInEEGSummieren(M907),AM907,0)</f>
        <v>#NAME?</v>
      </c>
      <c r="AO907" s="95">
        <f t="shared" si="84"/>
        <v>0</v>
      </c>
      <c r="AP907" s="95">
        <f t="shared" si="85"/>
        <v>0</v>
      </c>
      <c r="AS907">
        <v>0</v>
      </c>
      <c r="AT907">
        <v>0</v>
      </c>
      <c r="AU907" t="e">
        <f t="shared" ca="1" si="86"/>
        <v>#NAME?</v>
      </c>
    </row>
    <row r="908" spans="1:47" x14ac:dyDescent="0.15">
      <c r="A908" s="21" t="s">
        <v>1362</v>
      </c>
      <c r="B908" s="22" t="s">
        <v>17</v>
      </c>
      <c r="C908" s="42">
        <v>2003</v>
      </c>
      <c r="D908" s="22" t="s">
        <v>897</v>
      </c>
      <c r="E908" s="22" t="s">
        <v>773</v>
      </c>
      <c r="F908" s="23">
        <v>10</v>
      </c>
      <c r="G908" s="23">
        <v>10</v>
      </c>
      <c r="H908" s="24">
        <f t="shared" si="81"/>
        <v>0</v>
      </c>
      <c r="I908" s="153">
        <v>0</v>
      </c>
      <c r="J908" s="24">
        <f t="shared" si="82"/>
        <v>0</v>
      </c>
      <c r="K908" s="25">
        <f t="shared" si="83"/>
        <v>0</v>
      </c>
      <c r="L908">
        <v>0</v>
      </c>
      <c r="M908">
        <v>32964608</v>
      </c>
      <c r="N908">
        <v>42065747</v>
      </c>
      <c r="O908" s="52">
        <v>0</v>
      </c>
      <c r="P908" s="52">
        <v>0</v>
      </c>
      <c r="Q908" s="52">
        <v>0</v>
      </c>
      <c r="R908" s="52">
        <v>0</v>
      </c>
      <c r="S908" s="52">
        <v>0</v>
      </c>
      <c r="T908" s="52">
        <v>0</v>
      </c>
      <c r="U908" s="52">
        <v>0</v>
      </c>
      <c r="V908" s="52">
        <v>0</v>
      </c>
      <c r="W908" s="52">
        <v>0</v>
      </c>
      <c r="X908" s="52">
        <v>0</v>
      </c>
      <c r="Y908" s="52">
        <v>0</v>
      </c>
      <c r="Z908" s="52">
        <v>0</v>
      </c>
      <c r="AA908" s="25">
        <v>0</v>
      </c>
      <c r="AB908" s="25">
        <v>0</v>
      </c>
      <c r="AC908" s="25">
        <v>0</v>
      </c>
      <c r="AD908" s="25">
        <v>0</v>
      </c>
      <c r="AE908" s="25">
        <v>0</v>
      </c>
      <c r="AF908" s="25">
        <v>0</v>
      </c>
      <c r="AG908" s="25">
        <v>0</v>
      </c>
      <c r="AH908" s="25">
        <v>0</v>
      </c>
      <c r="AI908" s="25">
        <v>0</v>
      </c>
      <c r="AJ908" s="25">
        <v>0</v>
      </c>
      <c r="AK908" s="25">
        <v>0</v>
      </c>
      <c r="AL908" s="25">
        <v>0</v>
      </c>
      <c r="AM908" s="95">
        <v>0</v>
      </c>
      <c r="AN908" s="95" t="e">
        <f ca="1">IF(MengeInEEGSummieren(M908),AM908,0)</f>
        <v>#NAME?</v>
      </c>
      <c r="AO908" s="95">
        <f t="shared" si="84"/>
        <v>0</v>
      </c>
      <c r="AP908" s="95">
        <f t="shared" si="85"/>
        <v>0</v>
      </c>
      <c r="AS908">
        <v>0</v>
      </c>
      <c r="AT908">
        <v>0</v>
      </c>
      <c r="AU908" t="e">
        <f t="shared" ca="1" si="86"/>
        <v>#NAME?</v>
      </c>
    </row>
    <row r="909" spans="1:47" x14ac:dyDescent="0.15">
      <c r="A909" s="21" t="s">
        <v>1363</v>
      </c>
      <c r="B909" s="22" t="s">
        <v>17</v>
      </c>
      <c r="C909" s="42">
        <v>2003</v>
      </c>
      <c r="D909" s="22" t="s">
        <v>899</v>
      </c>
      <c r="E909" s="22" t="s">
        <v>773</v>
      </c>
      <c r="F909" s="23">
        <v>20</v>
      </c>
      <c r="G909" s="23">
        <v>20</v>
      </c>
      <c r="H909" s="24">
        <f t="shared" si="81"/>
        <v>0</v>
      </c>
      <c r="I909" s="153">
        <v>0</v>
      </c>
      <c r="J909" s="24">
        <f t="shared" si="82"/>
        <v>0</v>
      </c>
      <c r="K909" s="25">
        <f t="shared" si="83"/>
        <v>0</v>
      </c>
      <c r="L909">
        <v>0</v>
      </c>
      <c r="M909">
        <v>32964608</v>
      </c>
      <c r="N909">
        <v>42065747</v>
      </c>
      <c r="O909" s="52">
        <v>0</v>
      </c>
      <c r="P909" s="52">
        <v>0</v>
      </c>
      <c r="Q909" s="52">
        <v>0</v>
      </c>
      <c r="R909" s="52">
        <v>0</v>
      </c>
      <c r="S909" s="52">
        <v>0</v>
      </c>
      <c r="T909" s="52">
        <v>0</v>
      </c>
      <c r="U909" s="52">
        <v>0</v>
      </c>
      <c r="V909" s="52">
        <v>0</v>
      </c>
      <c r="W909" s="52">
        <v>0</v>
      </c>
      <c r="X909" s="52">
        <v>0</v>
      </c>
      <c r="Y909" s="52">
        <v>0</v>
      </c>
      <c r="Z909" s="52">
        <v>0</v>
      </c>
      <c r="AA909" s="25">
        <v>0</v>
      </c>
      <c r="AB909" s="25">
        <v>0</v>
      </c>
      <c r="AC909" s="25">
        <v>0</v>
      </c>
      <c r="AD909" s="25">
        <v>0</v>
      </c>
      <c r="AE909" s="25">
        <v>0</v>
      </c>
      <c r="AF909" s="25">
        <v>0</v>
      </c>
      <c r="AG909" s="25">
        <v>0</v>
      </c>
      <c r="AH909" s="25">
        <v>0</v>
      </c>
      <c r="AI909" s="25">
        <v>0</v>
      </c>
      <c r="AJ909" s="25">
        <v>0</v>
      </c>
      <c r="AK909" s="25">
        <v>0</v>
      </c>
      <c r="AL909" s="25">
        <v>0</v>
      </c>
      <c r="AM909" s="95">
        <v>0</v>
      </c>
      <c r="AN909" s="95" t="e">
        <f ca="1">IF(MengeInEEGSummieren(M909),AM909,0)</f>
        <v>#NAME?</v>
      </c>
      <c r="AO909" s="95">
        <f t="shared" si="84"/>
        <v>0</v>
      </c>
      <c r="AP909" s="95">
        <f t="shared" si="85"/>
        <v>0</v>
      </c>
      <c r="AS909">
        <v>0</v>
      </c>
      <c r="AT909">
        <v>0</v>
      </c>
      <c r="AU909" t="e">
        <f t="shared" ca="1" si="86"/>
        <v>#NAME?</v>
      </c>
    </row>
    <row r="910" spans="1:47" x14ac:dyDescent="0.15">
      <c r="A910" s="21" t="s">
        <v>1364</v>
      </c>
      <c r="B910" s="22" t="s">
        <v>17</v>
      </c>
      <c r="C910" s="42">
        <v>2003</v>
      </c>
      <c r="D910" s="22" t="s">
        <v>901</v>
      </c>
      <c r="E910" s="22" t="s">
        <v>773</v>
      </c>
      <c r="F910" s="23">
        <v>19.97</v>
      </c>
      <c r="G910" s="23">
        <v>19.97</v>
      </c>
      <c r="H910" s="24">
        <f t="shared" si="81"/>
        <v>0</v>
      </c>
      <c r="I910" s="153">
        <v>0</v>
      </c>
      <c r="J910" s="24">
        <f t="shared" si="82"/>
        <v>0</v>
      </c>
      <c r="K910" s="25">
        <f t="shared" si="83"/>
        <v>0</v>
      </c>
      <c r="L910">
        <v>0</v>
      </c>
      <c r="M910">
        <v>32964608</v>
      </c>
      <c r="N910">
        <v>42065747</v>
      </c>
      <c r="O910" s="52">
        <v>0</v>
      </c>
      <c r="P910" s="52">
        <v>0</v>
      </c>
      <c r="Q910" s="52">
        <v>0</v>
      </c>
      <c r="R910" s="52">
        <v>0</v>
      </c>
      <c r="S910" s="52">
        <v>0</v>
      </c>
      <c r="T910" s="52">
        <v>0</v>
      </c>
      <c r="U910" s="52">
        <v>0</v>
      </c>
      <c r="V910" s="52">
        <v>0</v>
      </c>
      <c r="W910" s="52">
        <v>0</v>
      </c>
      <c r="X910" s="52">
        <v>0</v>
      </c>
      <c r="Y910" s="52">
        <v>0</v>
      </c>
      <c r="Z910" s="52">
        <v>0</v>
      </c>
      <c r="AA910" s="25">
        <v>0</v>
      </c>
      <c r="AB910" s="25">
        <v>0</v>
      </c>
      <c r="AC910" s="25">
        <v>0</v>
      </c>
      <c r="AD910" s="25">
        <v>0</v>
      </c>
      <c r="AE910" s="25">
        <v>0</v>
      </c>
      <c r="AF910" s="25">
        <v>0</v>
      </c>
      <c r="AG910" s="25">
        <v>0</v>
      </c>
      <c r="AH910" s="25">
        <v>0</v>
      </c>
      <c r="AI910" s="25">
        <v>0</v>
      </c>
      <c r="AJ910" s="25">
        <v>0</v>
      </c>
      <c r="AK910" s="25">
        <v>0</v>
      </c>
      <c r="AL910" s="25">
        <v>0</v>
      </c>
      <c r="AM910" s="95">
        <v>0</v>
      </c>
      <c r="AN910" s="95" t="e">
        <f ca="1">IF(MengeInEEGSummieren(M910),AM910,0)</f>
        <v>#NAME?</v>
      </c>
      <c r="AO910" s="95">
        <f t="shared" si="84"/>
        <v>0</v>
      </c>
      <c r="AP910" s="95">
        <f t="shared" si="85"/>
        <v>0</v>
      </c>
      <c r="AS910">
        <v>0</v>
      </c>
      <c r="AT910">
        <v>0</v>
      </c>
      <c r="AU910" t="e">
        <f t="shared" ca="1" si="86"/>
        <v>#NAME?</v>
      </c>
    </row>
    <row r="911" spans="1:47" x14ac:dyDescent="0.15">
      <c r="A911" s="21" t="s">
        <v>1365</v>
      </c>
      <c r="B911" s="22" t="s">
        <v>17</v>
      </c>
      <c r="C911" s="42">
        <v>2003</v>
      </c>
      <c r="D911" s="22" t="s">
        <v>903</v>
      </c>
      <c r="E911" s="22" t="s">
        <v>773</v>
      </c>
      <c r="F911" s="23">
        <v>20</v>
      </c>
      <c r="G911" s="23">
        <v>20</v>
      </c>
      <c r="H911" s="24">
        <f t="shared" si="81"/>
        <v>0</v>
      </c>
      <c r="I911" s="153">
        <v>0</v>
      </c>
      <c r="J911" s="24">
        <f t="shared" si="82"/>
        <v>0</v>
      </c>
      <c r="K911" s="25">
        <f t="shared" si="83"/>
        <v>0</v>
      </c>
      <c r="L911">
        <v>0</v>
      </c>
      <c r="M911">
        <v>32964608</v>
      </c>
      <c r="N911">
        <v>42065747</v>
      </c>
      <c r="O911" s="52">
        <v>0</v>
      </c>
      <c r="P911" s="52">
        <v>0</v>
      </c>
      <c r="Q911" s="52">
        <v>0</v>
      </c>
      <c r="R911" s="52">
        <v>0</v>
      </c>
      <c r="S911" s="52">
        <v>0</v>
      </c>
      <c r="T911" s="52">
        <v>0</v>
      </c>
      <c r="U911" s="52">
        <v>0</v>
      </c>
      <c r="V911" s="52">
        <v>0</v>
      </c>
      <c r="W911" s="52">
        <v>0</v>
      </c>
      <c r="X911" s="52">
        <v>0</v>
      </c>
      <c r="Y911" s="52">
        <v>0</v>
      </c>
      <c r="Z911" s="52">
        <v>0</v>
      </c>
      <c r="AA911" s="25">
        <v>0</v>
      </c>
      <c r="AB911" s="25">
        <v>0</v>
      </c>
      <c r="AC911" s="25">
        <v>0</v>
      </c>
      <c r="AD911" s="25">
        <v>0</v>
      </c>
      <c r="AE911" s="25">
        <v>0</v>
      </c>
      <c r="AF911" s="25">
        <v>0</v>
      </c>
      <c r="AG911" s="25">
        <v>0</v>
      </c>
      <c r="AH911" s="25">
        <v>0</v>
      </c>
      <c r="AI911" s="25">
        <v>0</v>
      </c>
      <c r="AJ911" s="25">
        <v>0</v>
      </c>
      <c r="AK911" s="25">
        <v>0</v>
      </c>
      <c r="AL911" s="25">
        <v>0</v>
      </c>
      <c r="AM911" s="95">
        <v>0</v>
      </c>
      <c r="AN911" s="95" t="e">
        <f ca="1">IF(MengeInEEGSummieren(M911),AM911,0)</f>
        <v>#NAME?</v>
      </c>
      <c r="AO911" s="95">
        <f t="shared" si="84"/>
        <v>0</v>
      </c>
      <c r="AP911" s="95">
        <f t="shared" si="85"/>
        <v>0</v>
      </c>
      <c r="AS911">
        <v>0</v>
      </c>
      <c r="AT911">
        <v>0</v>
      </c>
      <c r="AU911" t="e">
        <f t="shared" ca="1" si="86"/>
        <v>#NAME?</v>
      </c>
    </row>
    <row r="912" spans="1:47" x14ac:dyDescent="0.15">
      <c r="A912" s="21" t="s">
        <v>1366</v>
      </c>
      <c r="B912" s="22" t="s">
        <v>17</v>
      </c>
      <c r="C912" s="42">
        <v>2003</v>
      </c>
      <c r="D912" s="22" t="s">
        <v>905</v>
      </c>
      <c r="E912" s="22" t="s">
        <v>770</v>
      </c>
      <c r="F912" s="23">
        <v>17</v>
      </c>
      <c r="G912" s="23">
        <v>17</v>
      </c>
      <c r="H912" s="24">
        <f t="shared" ref="H912:H975" si="87">AM912</f>
        <v>0</v>
      </c>
      <c r="I912" s="153">
        <v>0</v>
      </c>
      <c r="J912" s="24">
        <f t="shared" ref="J912:J975" si="88">SUM(O912:Z912,AT912)</f>
        <v>0</v>
      </c>
      <c r="K912" s="25">
        <f t="shared" ref="K912:K975" si="89">SUM(AA912:AL912,AS912)</f>
        <v>0</v>
      </c>
      <c r="L912">
        <v>0</v>
      </c>
      <c r="M912">
        <v>32964608</v>
      </c>
      <c r="N912">
        <v>42065747</v>
      </c>
      <c r="O912" s="52">
        <v>0</v>
      </c>
      <c r="P912" s="52">
        <v>0</v>
      </c>
      <c r="Q912" s="52">
        <v>0</v>
      </c>
      <c r="R912" s="52">
        <v>0</v>
      </c>
      <c r="S912" s="52">
        <v>0</v>
      </c>
      <c r="T912" s="52">
        <v>0</v>
      </c>
      <c r="U912" s="52">
        <v>0</v>
      </c>
      <c r="V912" s="52">
        <v>0</v>
      </c>
      <c r="W912" s="52">
        <v>0</v>
      </c>
      <c r="X912" s="52">
        <v>0</v>
      </c>
      <c r="Y912" s="52">
        <v>0</v>
      </c>
      <c r="Z912" s="52">
        <v>0</v>
      </c>
      <c r="AA912" s="25">
        <v>0</v>
      </c>
      <c r="AB912" s="25">
        <v>0</v>
      </c>
      <c r="AC912" s="25">
        <v>0</v>
      </c>
      <c r="AD912" s="25">
        <v>0</v>
      </c>
      <c r="AE912" s="25">
        <v>0</v>
      </c>
      <c r="AF912" s="25">
        <v>0</v>
      </c>
      <c r="AG912" s="25">
        <v>0</v>
      </c>
      <c r="AH912" s="25">
        <v>0</v>
      </c>
      <c r="AI912" s="25">
        <v>0</v>
      </c>
      <c r="AJ912" s="25">
        <v>0</v>
      </c>
      <c r="AK912" s="25">
        <v>0</v>
      </c>
      <c r="AL912" s="25">
        <v>0</v>
      </c>
      <c r="AM912" s="95">
        <v>0</v>
      </c>
      <c r="AN912" s="95" t="e">
        <f ca="1">IF(MengeInEEGSummieren(M912),AM912,0)</f>
        <v>#NAME?</v>
      </c>
      <c r="AO912" s="95">
        <f t="shared" ref="AO912:AO975" si="90">IF(AQ912,$H912,0)</f>
        <v>0</v>
      </c>
      <c r="AP912" s="95">
        <f t="shared" ref="AP912:AP975" si="91">IF(AR912,$H912,0)</f>
        <v>0</v>
      </c>
      <c r="AS912">
        <v>0</v>
      </c>
      <c r="AT912">
        <v>0</v>
      </c>
      <c r="AU912" t="e">
        <f t="shared" ref="AU912:AU975" ca="1" si="92">EVFlag(M912)</f>
        <v>#NAME?</v>
      </c>
    </row>
    <row r="913" spans="1:47" x14ac:dyDescent="0.15">
      <c r="A913" s="21" t="s">
        <v>1367</v>
      </c>
      <c r="B913" s="22" t="s">
        <v>17</v>
      </c>
      <c r="C913" s="42">
        <v>2003</v>
      </c>
      <c r="D913" s="22" t="s">
        <v>907</v>
      </c>
      <c r="E913" s="22" t="s">
        <v>773</v>
      </c>
      <c r="F913" s="23">
        <v>14</v>
      </c>
      <c r="G913" s="23">
        <v>14</v>
      </c>
      <c r="H913" s="24">
        <f t="shared" si="87"/>
        <v>0</v>
      </c>
      <c r="I913" s="153">
        <v>0</v>
      </c>
      <c r="J913" s="24">
        <f t="shared" si="88"/>
        <v>0</v>
      </c>
      <c r="K913" s="25">
        <f t="shared" si="89"/>
        <v>0</v>
      </c>
      <c r="L913">
        <v>0</v>
      </c>
      <c r="M913">
        <v>32964608</v>
      </c>
      <c r="N913">
        <v>42065747</v>
      </c>
      <c r="O913" s="52">
        <v>0</v>
      </c>
      <c r="P913" s="52">
        <v>0</v>
      </c>
      <c r="Q913" s="52">
        <v>0</v>
      </c>
      <c r="R913" s="52">
        <v>0</v>
      </c>
      <c r="S913" s="52">
        <v>0</v>
      </c>
      <c r="T913" s="52">
        <v>0</v>
      </c>
      <c r="U913" s="52">
        <v>0</v>
      </c>
      <c r="V913" s="52">
        <v>0</v>
      </c>
      <c r="W913" s="52">
        <v>0</v>
      </c>
      <c r="X913" s="52">
        <v>0</v>
      </c>
      <c r="Y913" s="52">
        <v>0</v>
      </c>
      <c r="Z913" s="52">
        <v>0</v>
      </c>
      <c r="AA913" s="25">
        <v>0</v>
      </c>
      <c r="AB913" s="25">
        <v>0</v>
      </c>
      <c r="AC913" s="25">
        <v>0</v>
      </c>
      <c r="AD913" s="25">
        <v>0</v>
      </c>
      <c r="AE913" s="25">
        <v>0</v>
      </c>
      <c r="AF913" s="25">
        <v>0</v>
      </c>
      <c r="AG913" s="25">
        <v>0</v>
      </c>
      <c r="AH913" s="25">
        <v>0</v>
      </c>
      <c r="AI913" s="25">
        <v>0</v>
      </c>
      <c r="AJ913" s="25">
        <v>0</v>
      </c>
      <c r="AK913" s="25">
        <v>0</v>
      </c>
      <c r="AL913" s="25">
        <v>0</v>
      </c>
      <c r="AM913" s="95">
        <v>0</v>
      </c>
      <c r="AN913" s="95" t="e">
        <f ca="1">IF(MengeInEEGSummieren(M913),AM913,0)</f>
        <v>#NAME?</v>
      </c>
      <c r="AO913" s="95">
        <f t="shared" si="90"/>
        <v>0</v>
      </c>
      <c r="AP913" s="95">
        <f t="shared" si="91"/>
        <v>0</v>
      </c>
      <c r="AS913">
        <v>0</v>
      </c>
      <c r="AT913">
        <v>0</v>
      </c>
      <c r="AU913" t="e">
        <f t="shared" ca="1" si="92"/>
        <v>#NAME?</v>
      </c>
    </row>
    <row r="914" spans="1:47" x14ac:dyDescent="0.15">
      <c r="A914" s="21" t="s">
        <v>1368</v>
      </c>
      <c r="B914" s="22" t="s">
        <v>17</v>
      </c>
      <c r="C914" s="42">
        <v>2003</v>
      </c>
      <c r="D914" s="22" t="s">
        <v>909</v>
      </c>
      <c r="E914" s="22" t="s">
        <v>773</v>
      </c>
      <c r="F914" s="23">
        <v>13.97</v>
      </c>
      <c r="G914" s="23">
        <v>13.97</v>
      </c>
      <c r="H914" s="24">
        <f t="shared" si="87"/>
        <v>0</v>
      </c>
      <c r="I914" s="153">
        <v>0</v>
      </c>
      <c r="J914" s="24">
        <f t="shared" si="88"/>
        <v>0</v>
      </c>
      <c r="K914" s="25">
        <f t="shared" si="89"/>
        <v>0</v>
      </c>
      <c r="L914">
        <v>0</v>
      </c>
      <c r="M914">
        <v>32964608</v>
      </c>
      <c r="N914">
        <v>42065747</v>
      </c>
      <c r="O914" s="52">
        <v>0</v>
      </c>
      <c r="P914" s="52">
        <v>0</v>
      </c>
      <c r="Q914" s="52">
        <v>0</v>
      </c>
      <c r="R914" s="52">
        <v>0</v>
      </c>
      <c r="S914" s="52">
        <v>0</v>
      </c>
      <c r="T914" s="52">
        <v>0</v>
      </c>
      <c r="U914" s="52">
        <v>0</v>
      </c>
      <c r="V914" s="52">
        <v>0</v>
      </c>
      <c r="W914" s="52">
        <v>0</v>
      </c>
      <c r="X914" s="52">
        <v>0</v>
      </c>
      <c r="Y914" s="52">
        <v>0</v>
      </c>
      <c r="Z914" s="52">
        <v>0</v>
      </c>
      <c r="AA914" s="25">
        <v>0</v>
      </c>
      <c r="AB914" s="25">
        <v>0</v>
      </c>
      <c r="AC914" s="25">
        <v>0</v>
      </c>
      <c r="AD914" s="25">
        <v>0</v>
      </c>
      <c r="AE914" s="25">
        <v>0</v>
      </c>
      <c r="AF914" s="25">
        <v>0</v>
      </c>
      <c r="AG914" s="25">
        <v>0</v>
      </c>
      <c r="AH914" s="25">
        <v>0</v>
      </c>
      <c r="AI914" s="25">
        <v>0</v>
      </c>
      <c r="AJ914" s="25">
        <v>0</v>
      </c>
      <c r="AK914" s="25">
        <v>0</v>
      </c>
      <c r="AL914" s="25">
        <v>0</v>
      </c>
      <c r="AM914" s="95">
        <v>0</v>
      </c>
      <c r="AN914" s="95" t="e">
        <f ca="1">IF(MengeInEEGSummieren(M914),AM914,0)</f>
        <v>#NAME?</v>
      </c>
      <c r="AO914" s="95">
        <f t="shared" si="90"/>
        <v>0</v>
      </c>
      <c r="AP914" s="95">
        <f t="shared" si="91"/>
        <v>0</v>
      </c>
      <c r="AS914">
        <v>0</v>
      </c>
      <c r="AT914">
        <v>0</v>
      </c>
      <c r="AU914" t="e">
        <f t="shared" ca="1" si="92"/>
        <v>#NAME?</v>
      </c>
    </row>
    <row r="915" spans="1:47" x14ac:dyDescent="0.15">
      <c r="A915" s="21" t="s">
        <v>1369</v>
      </c>
      <c r="B915" s="22" t="s">
        <v>17</v>
      </c>
      <c r="C915" s="42">
        <v>2003</v>
      </c>
      <c r="D915" s="22" t="s">
        <v>911</v>
      </c>
      <c r="E915" s="22" t="s">
        <v>773</v>
      </c>
      <c r="F915" s="23">
        <v>14</v>
      </c>
      <c r="G915" s="23">
        <v>14</v>
      </c>
      <c r="H915" s="24">
        <f t="shared" si="87"/>
        <v>0</v>
      </c>
      <c r="I915" s="153">
        <v>0</v>
      </c>
      <c r="J915" s="24">
        <f t="shared" si="88"/>
        <v>0</v>
      </c>
      <c r="K915" s="25">
        <f t="shared" si="89"/>
        <v>0</v>
      </c>
      <c r="L915">
        <v>0</v>
      </c>
      <c r="M915">
        <v>32964608</v>
      </c>
      <c r="N915">
        <v>42065747</v>
      </c>
      <c r="O915" s="52">
        <v>0</v>
      </c>
      <c r="P915" s="52">
        <v>0</v>
      </c>
      <c r="Q915" s="52">
        <v>0</v>
      </c>
      <c r="R915" s="52">
        <v>0</v>
      </c>
      <c r="S915" s="52">
        <v>0</v>
      </c>
      <c r="T915" s="52">
        <v>0</v>
      </c>
      <c r="U915" s="52">
        <v>0</v>
      </c>
      <c r="V915" s="52">
        <v>0</v>
      </c>
      <c r="W915" s="52">
        <v>0</v>
      </c>
      <c r="X915" s="52">
        <v>0</v>
      </c>
      <c r="Y915" s="52">
        <v>0</v>
      </c>
      <c r="Z915" s="52">
        <v>0</v>
      </c>
      <c r="AA915" s="25">
        <v>0</v>
      </c>
      <c r="AB915" s="25">
        <v>0</v>
      </c>
      <c r="AC915" s="25">
        <v>0</v>
      </c>
      <c r="AD915" s="25">
        <v>0</v>
      </c>
      <c r="AE915" s="25">
        <v>0</v>
      </c>
      <c r="AF915" s="25">
        <v>0</v>
      </c>
      <c r="AG915" s="25">
        <v>0</v>
      </c>
      <c r="AH915" s="25">
        <v>0</v>
      </c>
      <c r="AI915" s="25">
        <v>0</v>
      </c>
      <c r="AJ915" s="25">
        <v>0</v>
      </c>
      <c r="AK915" s="25">
        <v>0</v>
      </c>
      <c r="AL915" s="25">
        <v>0</v>
      </c>
      <c r="AM915" s="95">
        <v>0</v>
      </c>
      <c r="AN915" s="95" t="e">
        <f ca="1">IF(MengeInEEGSummieren(M915),AM915,0)</f>
        <v>#NAME?</v>
      </c>
      <c r="AO915" s="95">
        <f t="shared" si="90"/>
        <v>0</v>
      </c>
      <c r="AP915" s="95">
        <f t="shared" si="91"/>
        <v>0</v>
      </c>
      <c r="AS915">
        <v>0</v>
      </c>
      <c r="AT915">
        <v>0</v>
      </c>
      <c r="AU915" t="e">
        <f t="shared" ca="1" si="92"/>
        <v>#NAME?</v>
      </c>
    </row>
    <row r="916" spans="1:47" x14ac:dyDescent="0.15">
      <c r="A916" s="21" t="s">
        <v>1370</v>
      </c>
      <c r="B916" s="22" t="s">
        <v>17</v>
      </c>
      <c r="C916" s="42">
        <v>2003</v>
      </c>
      <c r="D916" s="22" t="s">
        <v>913</v>
      </c>
      <c r="E916" s="22" t="s">
        <v>770</v>
      </c>
      <c r="F916" s="23">
        <v>11</v>
      </c>
      <c r="G916" s="23">
        <v>11</v>
      </c>
      <c r="H916" s="24">
        <f t="shared" si="87"/>
        <v>0</v>
      </c>
      <c r="I916" s="153">
        <v>0</v>
      </c>
      <c r="J916" s="24">
        <f t="shared" si="88"/>
        <v>0</v>
      </c>
      <c r="K916" s="25">
        <f t="shared" si="89"/>
        <v>0</v>
      </c>
      <c r="L916">
        <v>0</v>
      </c>
      <c r="M916">
        <v>32964608</v>
      </c>
      <c r="N916">
        <v>42065747</v>
      </c>
      <c r="O916" s="52">
        <v>0</v>
      </c>
      <c r="P916" s="52">
        <v>0</v>
      </c>
      <c r="Q916" s="52">
        <v>0</v>
      </c>
      <c r="R916" s="52">
        <v>0</v>
      </c>
      <c r="S916" s="52">
        <v>0</v>
      </c>
      <c r="T916" s="52">
        <v>0</v>
      </c>
      <c r="U916" s="52">
        <v>0</v>
      </c>
      <c r="V916" s="52">
        <v>0</v>
      </c>
      <c r="W916" s="52">
        <v>0</v>
      </c>
      <c r="X916" s="52">
        <v>0</v>
      </c>
      <c r="Y916" s="52">
        <v>0</v>
      </c>
      <c r="Z916" s="52">
        <v>0</v>
      </c>
      <c r="AA916" s="25">
        <v>0</v>
      </c>
      <c r="AB916" s="25">
        <v>0</v>
      </c>
      <c r="AC916" s="25">
        <v>0</v>
      </c>
      <c r="AD916" s="25">
        <v>0</v>
      </c>
      <c r="AE916" s="25">
        <v>0</v>
      </c>
      <c r="AF916" s="25">
        <v>0</v>
      </c>
      <c r="AG916" s="25">
        <v>0</v>
      </c>
      <c r="AH916" s="25">
        <v>0</v>
      </c>
      <c r="AI916" s="25">
        <v>0</v>
      </c>
      <c r="AJ916" s="25">
        <v>0</v>
      </c>
      <c r="AK916" s="25">
        <v>0</v>
      </c>
      <c r="AL916" s="25">
        <v>0</v>
      </c>
      <c r="AM916" s="95">
        <v>0</v>
      </c>
      <c r="AN916" s="95" t="e">
        <f ca="1">IF(MengeInEEGSummieren(M916),AM916,0)</f>
        <v>#NAME?</v>
      </c>
      <c r="AO916" s="95">
        <f t="shared" si="90"/>
        <v>0</v>
      </c>
      <c r="AP916" s="95">
        <f t="shared" si="91"/>
        <v>0</v>
      </c>
      <c r="AS916">
        <v>0</v>
      </c>
      <c r="AT916">
        <v>0</v>
      </c>
      <c r="AU916" t="e">
        <f t="shared" ca="1" si="92"/>
        <v>#NAME?</v>
      </c>
    </row>
    <row r="917" spans="1:47" x14ac:dyDescent="0.15">
      <c r="A917" s="21" t="s">
        <v>1371</v>
      </c>
      <c r="B917" s="22" t="s">
        <v>17</v>
      </c>
      <c r="C917" s="42">
        <v>2003</v>
      </c>
      <c r="D917" s="22" t="s">
        <v>915</v>
      </c>
      <c r="E917" s="22" t="s">
        <v>773</v>
      </c>
      <c r="F917" s="23">
        <v>21.67</v>
      </c>
      <c r="G917" s="23">
        <v>21.67</v>
      </c>
      <c r="H917" s="24">
        <f t="shared" si="87"/>
        <v>0</v>
      </c>
      <c r="I917" s="153">
        <v>0</v>
      </c>
      <c r="J917" s="24">
        <f t="shared" si="88"/>
        <v>0</v>
      </c>
      <c r="K917" s="25">
        <f t="shared" si="89"/>
        <v>0</v>
      </c>
      <c r="L917">
        <v>0</v>
      </c>
      <c r="M917">
        <v>32964608</v>
      </c>
      <c r="N917">
        <v>42065747</v>
      </c>
      <c r="O917" s="52">
        <v>0</v>
      </c>
      <c r="P917" s="52">
        <v>0</v>
      </c>
      <c r="Q917" s="52">
        <v>0</v>
      </c>
      <c r="R917" s="52">
        <v>0</v>
      </c>
      <c r="S917" s="52">
        <v>0</v>
      </c>
      <c r="T917" s="52">
        <v>0</v>
      </c>
      <c r="U917" s="52">
        <v>0</v>
      </c>
      <c r="V917" s="52">
        <v>0</v>
      </c>
      <c r="W917" s="52">
        <v>0</v>
      </c>
      <c r="X917" s="52">
        <v>0</v>
      </c>
      <c r="Y917" s="52">
        <v>0</v>
      </c>
      <c r="Z917" s="52">
        <v>0</v>
      </c>
      <c r="AA917" s="25">
        <v>0</v>
      </c>
      <c r="AB917" s="25">
        <v>0</v>
      </c>
      <c r="AC917" s="25">
        <v>0</v>
      </c>
      <c r="AD917" s="25">
        <v>0</v>
      </c>
      <c r="AE917" s="25">
        <v>0</v>
      </c>
      <c r="AF917" s="25">
        <v>0</v>
      </c>
      <c r="AG917" s="25">
        <v>0</v>
      </c>
      <c r="AH917" s="25">
        <v>0</v>
      </c>
      <c r="AI917" s="25">
        <v>0</v>
      </c>
      <c r="AJ917" s="25">
        <v>0</v>
      </c>
      <c r="AK917" s="25">
        <v>0</v>
      </c>
      <c r="AL917" s="25">
        <v>0</v>
      </c>
      <c r="AM917" s="95">
        <v>0</v>
      </c>
      <c r="AN917" s="95" t="e">
        <f ca="1">IF(MengeInEEGSummieren(M917),AM917,0)</f>
        <v>#NAME?</v>
      </c>
      <c r="AO917" s="95">
        <f t="shared" si="90"/>
        <v>0</v>
      </c>
      <c r="AP917" s="95">
        <f t="shared" si="91"/>
        <v>0</v>
      </c>
      <c r="AS917">
        <v>0</v>
      </c>
      <c r="AT917">
        <v>0</v>
      </c>
      <c r="AU917" t="e">
        <f t="shared" ca="1" si="92"/>
        <v>#NAME?</v>
      </c>
    </row>
    <row r="918" spans="1:47" x14ac:dyDescent="0.15">
      <c r="A918" s="21" t="s">
        <v>1372</v>
      </c>
      <c r="B918" s="22" t="s">
        <v>17</v>
      </c>
      <c r="C918" s="42">
        <v>2003</v>
      </c>
      <c r="D918" s="22" t="s">
        <v>917</v>
      </c>
      <c r="E918" s="22" t="s">
        <v>773</v>
      </c>
      <c r="F918" s="23">
        <v>21.64</v>
      </c>
      <c r="G918" s="23">
        <v>21.64</v>
      </c>
      <c r="H918" s="24">
        <f t="shared" si="87"/>
        <v>0</v>
      </c>
      <c r="I918" s="153">
        <v>0</v>
      </c>
      <c r="J918" s="24">
        <f t="shared" si="88"/>
        <v>0</v>
      </c>
      <c r="K918" s="25">
        <f t="shared" si="89"/>
        <v>0</v>
      </c>
      <c r="L918">
        <v>0</v>
      </c>
      <c r="M918">
        <v>32964608</v>
      </c>
      <c r="N918">
        <v>42065747</v>
      </c>
      <c r="O918" s="52">
        <v>0</v>
      </c>
      <c r="P918" s="52">
        <v>0</v>
      </c>
      <c r="Q918" s="52">
        <v>0</v>
      </c>
      <c r="R918" s="52">
        <v>0</v>
      </c>
      <c r="S918" s="52">
        <v>0</v>
      </c>
      <c r="T918" s="52">
        <v>0</v>
      </c>
      <c r="U918" s="52">
        <v>0</v>
      </c>
      <c r="V918" s="52">
        <v>0</v>
      </c>
      <c r="W918" s="52">
        <v>0</v>
      </c>
      <c r="X918" s="52">
        <v>0</v>
      </c>
      <c r="Y918" s="52">
        <v>0</v>
      </c>
      <c r="Z918" s="52">
        <v>0</v>
      </c>
      <c r="AA918" s="25">
        <v>0</v>
      </c>
      <c r="AB918" s="25">
        <v>0</v>
      </c>
      <c r="AC918" s="25">
        <v>0</v>
      </c>
      <c r="AD918" s="25">
        <v>0</v>
      </c>
      <c r="AE918" s="25">
        <v>0</v>
      </c>
      <c r="AF918" s="25">
        <v>0</v>
      </c>
      <c r="AG918" s="25">
        <v>0</v>
      </c>
      <c r="AH918" s="25">
        <v>0</v>
      </c>
      <c r="AI918" s="25">
        <v>0</v>
      </c>
      <c r="AJ918" s="25">
        <v>0</v>
      </c>
      <c r="AK918" s="25">
        <v>0</v>
      </c>
      <c r="AL918" s="25">
        <v>0</v>
      </c>
      <c r="AM918" s="95">
        <v>0</v>
      </c>
      <c r="AN918" s="95" t="e">
        <f ca="1">IF(MengeInEEGSummieren(M918),AM918,0)</f>
        <v>#NAME?</v>
      </c>
      <c r="AO918" s="95">
        <f t="shared" si="90"/>
        <v>0</v>
      </c>
      <c r="AP918" s="95">
        <f t="shared" si="91"/>
        <v>0</v>
      </c>
      <c r="AS918">
        <v>0</v>
      </c>
      <c r="AT918">
        <v>0</v>
      </c>
      <c r="AU918" t="e">
        <f t="shared" ca="1" si="92"/>
        <v>#NAME?</v>
      </c>
    </row>
    <row r="919" spans="1:47" x14ac:dyDescent="0.15">
      <c r="A919" s="21" t="s">
        <v>1373</v>
      </c>
      <c r="B919" s="22" t="s">
        <v>17</v>
      </c>
      <c r="C919" s="42">
        <v>2003</v>
      </c>
      <c r="D919" s="22" t="s">
        <v>919</v>
      </c>
      <c r="E919" s="22" t="s">
        <v>773</v>
      </c>
      <c r="F919" s="23">
        <v>21.67</v>
      </c>
      <c r="G919" s="23">
        <v>21.67</v>
      </c>
      <c r="H919" s="24">
        <f t="shared" si="87"/>
        <v>0</v>
      </c>
      <c r="I919" s="153">
        <v>0</v>
      </c>
      <c r="J919" s="24">
        <f t="shared" si="88"/>
        <v>0</v>
      </c>
      <c r="K919" s="25">
        <f t="shared" si="89"/>
        <v>0</v>
      </c>
      <c r="L919">
        <v>0</v>
      </c>
      <c r="M919">
        <v>32964608</v>
      </c>
      <c r="N919">
        <v>42065747</v>
      </c>
      <c r="O919" s="52">
        <v>0</v>
      </c>
      <c r="P919" s="52">
        <v>0</v>
      </c>
      <c r="Q919" s="52">
        <v>0</v>
      </c>
      <c r="R919" s="52">
        <v>0</v>
      </c>
      <c r="S919" s="52">
        <v>0</v>
      </c>
      <c r="T919" s="52">
        <v>0</v>
      </c>
      <c r="U919" s="52">
        <v>0</v>
      </c>
      <c r="V919" s="52">
        <v>0</v>
      </c>
      <c r="W919" s="52">
        <v>0</v>
      </c>
      <c r="X919" s="52">
        <v>0</v>
      </c>
      <c r="Y919" s="52">
        <v>0</v>
      </c>
      <c r="Z919" s="52">
        <v>0</v>
      </c>
      <c r="AA919" s="25">
        <v>0</v>
      </c>
      <c r="AB919" s="25">
        <v>0</v>
      </c>
      <c r="AC919" s="25">
        <v>0</v>
      </c>
      <c r="AD919" s="25">
        <v>0</v>
      </c>
      <c r="AE919" s="25">
        <v>0</v>
      </c>
      <c r="AF919" s="25">
        <v>0</v>
      </c>
      <c r="AG919" s="25">
        <v>0</v>
      </c>
      <c r="AH919" s="25">
        <v>0</v>
      </c>
      <c r="AI919" s="25">
        <v>0</v>
      </c>
      <c r="AJ919" s="25">
        <v>0</v>
      </c>
      <c r="AK919" s="25">
        <v>0</v>
      </c>
      <c r="AL919" s="25">
        <v>0</v>
      </c>
      <c r="AM919" s="95">
        <v>0</v>
      </c>
      <c r="AN919" s="95" t="e">
        <f ca="1">IF(MengeInEEGSummieren(M919),AM919,0)</f>
        <v>#NAME?</v>
      </c>
      <c r="AO919" s="95">
        <f t="shared" si="90"/>
        <v>0</v>
      </c>
      <c r="AP919" s="95">
        <f t="shared" si="91"/>
        <v>0</v>
      </c>
      <c r="AS919">
        <v>0</v>
      </c>
      <c r="AT919">
        <v>0</v>
      </c>
      <c r="AU919" t="e">
        <f t="shared" ca="1" si="92"/>
        <v>#NAME?</v>
      </c>
    </row>
    <row r="920" spans="1:47" x14ac:dyDescent="0.15">
      <c r="A920" s="21" t="s">
        <v>1374</v>
      </c>
      <c r="B920" s="22" t="s">
        <v>17</v>
      </c>
      <c r="C920" s="42">
        <v>2003</v>
      </c>
      <c r="D920" s="22" t="s">
        <v>921</v>
      </c>
      <c r="E920" s="22" t="s">
        <v>770</v>
      </c>
      <c r="F920" s="23">
        <v>18.670000000000002</v>
      </c>
      <c r="G920" s="23">
        <v>18.670000000000002</v>
      </c>
      <c r="H920" s="24">
        <f t="shared" si="87"/>
        <v>0</v>
      </c>
      <c r="I920" s="153">
        <v>0</v>
      </c>
      <c r="J920" s="24">
        <f t="shared" si="88"/>
        <v>0</v>
      </c>
      <c r="K920" s="25">
        <f t="shared" si="89"/>
        <v>0</v>
      </c>
      <c r="L920">
        <v>0</v>
      </c>
      <c r="M920">
        <v>32964608</v>
      </c>
      <c r="N920">
        <v>42065747</v>
      </c>
      <c r="O920" s="52">
        <v>0</v>
      </c>
      <c r="P920" s="52">
        <v>0</v>
      </c>
      <c r="Q920" s="52">
        <v>0</v>
      </c>
      <c r="R920" s="52">
        <v>0</v>
      </c>
      <c r="S920" s="52">
        <v>0</v>
      </c>
      <c r="T920" s="52">
        <v>0</v>
      </c>
      <c r="U920" s="52">
        <v>0</v>
      </c>
      <c r="V920" s="52">
        <v>0</v>
      </c>
      <c r="W920" s="52">
        <v>0</v>
      </c>
      <c r="X920" s="52">
        <v>0</v>
      </c>
      <c r="Y920" s="52">
        <v>0</v>
      </c>
      <c r="Z920" s="52">
        <v>0</v>
      </c>
      <c r="AA920" s="25">
        <v>0</v>
      </c>
      <c r="AB920" s="25">
        <v>0</v>
      </c>
      <c r="AC920" s="25">
        <v>0</v>
      </c>
      <c r="AD920" s="25">
        <v>0</v>
      </c>
      <c r="AE920" s="25">
        <v>0</v>
      </c>
      <c r="AF920" s="25">
        <v>0</v>
      </c>
      <c r="AG920" s="25">
        <v>0</v>
      </c>
      <c r="AH920" s="25">
        <v>0</v>
      </c>
      <c r="AI920" s="25">
        <v>0</v>
      </c>
      <c r="AJ920" s="25">
        <v>0</v>
      </c>
      <c r="AK920" s="25">
        <v>0</v>
      </c>
      <c r="AL920" s="25">
        <v>0</v>
      </c>
      <c r="AM920" s="95">
        <v>0</v>
      </c>
      <c r="AN920" s="95" t="e">
        <f ca="1">IF(MengeInEEGSummieren(M920),AM920,0)</f>
        <v>#NAME?</v>
      </c>
      <c r="AO920" s="95">
        <f t="shared" si="90"/>
        <v>0</v>
      </c>
      <c r="AP920" s="95">
        <f t="shared" si="91"/>
        <v>0</v>
      </c>
      <c r="AS920">
        <v>0</v>
      </c>
      <c r="AT920">
        <v>0</v>
      </c>
      <c r="AU920" t="e">
        <f t="shared" ca="1" si="92"/>
        <v>#NAME?</v>
      </c>
    </row>
    <row r="921" spans="1:47" x14ac:dyDescent="0.15">
      <c r="A921" s="21" t="s">
        <v>1375</v>
      </c>
      <c r="B921" s="22" t="s">
        <v>17</v>
      </c>
      <c r="C921" s="42">
        <v>2003</v>
      </c>
      <c r="D921" s="22" t="s">
        <v>1376</v>
      </c>
      <c r="E921" s="22" t="s">
        <v>773</v>
      </c>
      <c r="F921" s="23">
        <v>15.67</v>
      </c>
      <c r="G921" s="23">
        <v>15.67</v>
      </c>
      <c r="H921" s="24">
        <f t="shared" si="87"/>
        <v>0</v>
      </c>
      <c r="I921" s="153">
        <v>0</v>
      </c>
      <c r="J921" s="24">
        <f t="shared" si="88"/>
        <v>0</v>
      </c>
      <c r="K921" s="25">
        <f t="shared" si="89"/>
        <v>0</v>
      </c>
      <c r="L921">
        <v>0</v>
      </c>
      <c r="M921">
        <v>32964608</v>
      </c>
      <c r="N921">
        <v>42065747</v>
      </c>
      <c r="O921" s="52">
        <v>0</v>
      </c>
      <c r="P921" s="52">
        <v>0</v>
      </c>
      <c r="Q921" s="52">
        <v>0</v>
      </c>
      <c r="R921" s="52">
        <v>0</v>
      </c>
      <c r="S921" s="52">
        <v>0</v>
      </c>
      <c r="T921" s="52">
        <v>0</v>
      </c>
      <c r="U921" s="52">
        <v>0</v>
      </c>
      <c r="V921" s="52">
        <v>0</v>
      </c>
      <c r="W921" s="52">
        <v>0</v>
      </c>
      <c r="X921" s="52">
        <v>0</v>
      </c>
      <c r="Y921" s="52">
        <v>0</v>
      </c>
      <c r="Z921" s="52">
        <v>0</v>
      </c>
      <c r="AA921" s="25">
        <v>0</v>
      </c>
      <c r="AB921" s="25">
        <v>0</v>
      </c>
      <c r="AC921" s="25">
        <v>0</v>
      </c>
      <c r="AD921" s="25">
        <v>0</v>
      </c>
      <c r="AE921" s="25">
        <v>0</v>
      </c>
      <c r="AF921" s="25">
        <v>0</v>
      </c>
      <c r="AG921" s="25">
        <v>0</v>
      </c>
      <c r="AH921" s="25">
        <v>0</v>
      </c>
      <c r="AI921" s="25">
        <v>0</v>
      </c>
      <c r="AJ921" s="25">
        <v>0</v>
      </c>
      <c r="AK921" s="25">
        <v>0</v>
      </c>
      <c r="AL921" s="25">
        <v>0</v>
      </c>
      <c r="AM921" s="95">
        <v>0</v>
      </c>
      <c r="AN921" s="95" t="e">
        <f ca="1">IF(MengeInEEGSummieren(M921),AM921,0)</f>
        <v>#NAME?</v>
      </c>
      <c r="AO921" s="95">
        <f t="shared" si="90"/>
        <v>0</v>
      </c>
      <c r="AP921" s="95">
        <f t="shared" si="91"/>
        <v>0</v>
      </c>
      <c r="AS921">
        <v>0</v>
      </c>
      <c r="AT921">
        <v>0</v>
      </c>
      <c r="AU921" t="e">
        <f t="shared" ca="1" si="92"/>
        <v>#NAME?</v>
      </c>
    </row>
    <row r="922" spans="1:47" x14ac:dyDescent="0.15">
      <c r="A922" s="21" t="s">
        <v>1377</v>
      </c>
      <c r="B922" s="22" t="s">
        <v>17</v>
      </c>
      <c r="C922" s="42">
        <v>2003</v>
      </c>
      <c r="D922" s="22" t="s">
        <v>1378</v>
      </c>
      <c r="E922" s="22" t="s">
        <v>773</v>
      </c>
      <c r="F922" s="23">
        <v>15.64</v>
      </c>
      <c r="G922" s="23">
        <v>15.64</v>
      </c>
      <c r="H922" s="24">
        <f t="shared" si="87"/>
        <v>0</v>
      </c>
      <c r="I922" s="153">
        <v>0</v>
      </c>
      <c r="J922" s="24">
        <f t="shared" si="88"/>
        <v>0</v>
      </c>
      <c r="K922" s="25">
        <f t="shared" si="89"/>
        <v>0</v>
      </c>
      <c r="L922">
        <v>0</v>
      </c>
      <c r="M922">
        <v>32964608</v>
      </c>
      <c r="N922">
        <v>42065747</v>
      </c>
      <c r="O922" s="52">
        <v>0</v>
      </c>
      <c r="P922" s="52">
        <v>0</v>
      </c>
      <c r="Q922" s="52">
        <v>0</v>
      </c>
      <c r="R922" s="52">
        <v>0</v>
      </c>
      <c r="S922" s="52">
        <v>0</v>
      </c>
      <c r="T922" s="52">
        <v>0</v>
      </c>
      <c r="U922" s="52">
        <v>0</v>
      </c>
      <c r="V922" s="52">
        <v>0</v>
      </c>
      <c r="W922" s="52">
        <v>0</v>
      </c>
      <c r="X922" s="52">
        <v>0</v>
      </c>
      <c r="Y922" s="52">
        <v>0</v>
      </c>
      <c r="Z922" s="52">
        <v>0</v>
      </c>
      <c r="AA922" s="25">
        <v>0</v>
      </c>
      <c r="AB922" s="25">
        <v>0</v>
      </c>
      <c r="AC922" s="25">
        <v>0</v>
      </c>
      <c r="AD922" s="25">
        <v>0</v>
      </c>
      <c r="AE922" s="25">
        <v>0</v>
      </c>
      <c r="AF922" s="25">
        <v>0</v>
      </c>
      <c r="AG922" s="25">
        <v>0</v>
      </c>
      <c r="AH922" s="25">
        <v>0</v>
      </c>
      <c r="AI922" s="25">
        <v>0</v>
      </c>
      <c r="AJ922" s="25">
        <v>0</v>
      </c>
      <c r="AK922" s="25">
        <v>0</v>
      </c>
      <c r="AL922" s="25">
        <v>0</v>
      </c>
      <c r="AM922" s="95">
        <v>0</v>
      </c>
      <c r="AN922" s="95" t="e">
        <f ca="1">IF(MengeInEEGSummieren(M922),AM922,0)</f>
        <v>#NAME?</v>
      </c>
      <c r="AO922" s="95">
        <f t="shared" si="90"/>
        <v>0</v>
      </c>
      <c r="AP922" s="95">
        <f t="shared" si="91"/>
        <v>0</v>
      </c>
      <c r="AS922">
        <v>0</v>
      </c>
      <c r="AT922">
        <v>0</v>
      </c>
      <c r="AU922" t="e">
        <f t="shared" ca="1" si="92"/>
        <v>#NAME?</v>
      </c>
    </row>
    <row r="923" spans="1:47" x14ac:dyDescent="0.15">
      <c r="A923" s="21" t="s">
        <v>1379</v>
      </c>
      <c r="B923" s="22" t="s">
        <v>17</v>
      </c>
      <c r="C923" s="42">
        <v>2003</v>
      </c>
      <c r="D923" s="22" t="s">
        <v>1380</v>
      </c>
      <c r="E923" s="22" t="s">
        <v>773</v>
      </c>
      <c r="F923" s="23">
        <v>15.67</v>
      </c>
      <c r="G923" s="23">
        <v>15.67</v>
      </c>
      <c r="H923" s="24">
        <f t="shared" si="87"/>
        <v>0</v>
      </c>
      <c r="I923" s="153">
        <v>0</v>
      </c>
      <c r="J923" s="24">
        <f t="shared" si="88"/>
        <v>0</v>
      </c>
      <c r="K923" s="25">
        <f t="shared" si="89"/>
        <v>0</v>
      </c>
      <c r="L923">
        <v>0</v>
      </c>
      <c r="M923">
        <v>32964608</v>
      </c>
      <c r="N923">
        <v>42065747</v>
      </c>
      <c r="O923" s="52">
        <v>0</v>
      </c>
      <c r="P923" s="52">
        <v>0</v>
      </c>
      <c r="Q923" s="52">
        <v>0</v>
      </c>
      <c r="R923" s="52">
        <v>0</v>
      </c>
      <c r="S923" s="52">
        <v>0</v>
      </c>
      <c r="T923" s="52">
        <v>0</v>
      </c>
      <c r="U923" s="52">
        <v>0</v>
      </c>
      <c r="V923" s="52">
        <v>0</v>
      </c>
      <c r="W923" s="52">
        <v>0</v>
      </c>
      <c r="X923" s="52">
        <v>0</v>
      </c>
      <c r="Y923" s="52">
        <v>0</v>
      </c>
      <c r="Z923" s="52">
        <v>0</v>
      </c>
      <c r="AA923" s="25">
        <v>0</v>
      </c>
      <c r="AB923" s="25">
        <v>0</v>
      </c>
      <c r="AC923" s="25">
        <v>0</v>
      </c>
      <c r="AD923" s="25">
        <v>0</v>
      </c>
      <c r="AE923" s="25">
        <v>0</v>
      </c>
      <c r="AF923" s="25">
        <v>0</v>
      </c>
      <c r="AG923" s="25">
        <v>0</v>
      </c>
      <c r="AH923" s="25">
        <v>0</v>
      </c>
      <c r="AI923" s="25">
        <v>0</v>
      </c>
      <c r="AJ923" s="25">
        <v>0</v>
      </c>
      <c r="AK923" s="25">
        <v>0</v>
      </c>
      <c r="AL923" s="25">
        <v>0</v>
      </c>
      <c r="AM923" s="95">
        <v>0</v>
      </c>
      <c r="AN923" s="95" t="e">
        <f ca="1">IF(MengeInEEGSummieren(M923),AM923,0)</f>
        <v>#NAME?</v>
      </c>
      <c r="AO923" s="95">
        <f t="shared" si="90"/>
        <v>0</v>
      </c>
      <c r="AP923" s="95">
        <f t="shared" si="91"/>
        <v>0</v>
      </c>
      <c r="AS923">
        <v>0</v>
      </c>
      <c r="AT923">
        <v>0</v>
      </c>
      <c r="AU923" t="e">
        <f t="shared" ca="1" si="92"/>
        <v>#NAME?</v>
      </c>
    </row>
    <row r="924" spans="1:47" x14ac:dyDescent="0.15">
      <c r="A924" s="21" t="s">
        <v>1381</v>
      </c>
      <c r="B924" s="22" t="s">
        <v>17</v>
      </c>
      <c r="C924" s="42">
        <v>2003</v>
      </c>
      <c r="D924" s="22" t="s">
        <v>929</v>
      </c>
      <c r="E924" s="22" t="s">
        <v>770</v>
      </c>
      <c r="F924" s="23">
        <v>12.67</v>
      </c>
      <c r="G924" s="23">
        <v>12.67</v>
      </c>
      <c r="H924" s="24">
        <f t="shared" si="87"/>
        <v>0</v>
      </c>
      <c r="I924" s="153">
        <v>0</v>
      </c>
      <c r="J924" s="24">
        <f t="shared" si="88"/>
        <v>0</v>
      </c>
      <c r="K924" s="25">
        <f t="shared" si="89"/>
        <v>0</v>
      </c>
      <c r="L924">
        <v>0</v>
      </c>
      <c r="M924">
        <v>32964608</v>
      </c>
      <c r="N924">
        <v>42065747</v>
      </c>
      <c r="O924" s="52">
        <v>0</v>
      </c>
      <c r="P924" s="52">
        <v>0</v>
      </c>
      <c r="Q924" s="52">
        <v>0</v>
      </c>
      <c r="R924" s="52">
        <v>0</v>
      </c>
      <c r="S924" s="52">
        <v>0</v>
      </c>
      <c r="T924" s="52">
        <v>0</v>
      </c>
      <c r="U924" s="52">
        <v>0</v>
      </c>
      <c r="V924" s="52">
        <v>0</v>
      </c>
      <c r="W924" s="52">
        <v>0</v>
      </c>
      <c r="X924" s="52">
        <v>0</v>
      </c>
      <c r="Y924" s="52">
        <v>0</v>
      </c>
      <c r="Z924" s="52">
        <v>0</v>
      </c>
      <c r="AA924" s="25">
        <v>0</v>
      </c>
      <c r="AB924" s="25">
        <v>0</v>
      </c>
      <c r="AC924" s="25">
        <v>0</v>
      </c>
      <c r="AD924" s="25">
        <v>0</v>
      </c>
      <c r="AE924" s="25">
        <v>0</v>
      </c>
      <c r="AF924" s="25">
        <v>0</v>
      </c>
      <c r="AG924" s="25">
        <v>0</v>
      </c>
      <c r="AH924" s="25">
        <v>0</v>
      </c>
      <c r="AI924" s="25">
        <v>0</v>
      </c>
      <c r="AJ924" s="25">
        <v>0</v>
      </c>
      <c r="AK924" s="25">
        <v>0</v>
      </c>
      <c r="AL924" s="25">
        <v>0</v>
      </c>
      <c r="AM924" s="95">
        <v>0</v>
      </c>
      <c r="AN924" s="95" t="e">
        <f ca="1">IF(MengeInEEGSummieren(M924),AM924,0)</f>
        <v>#NAME?</v>
      </c>
      <c r="AO924" s="95">
        <f t="shared" si="90"/>
        <v>0</v>
      </c>
      <c r="AP924" s="95">
        <f t="shared" si="91"/>
        <v>0</v>
      </c>
      <c r="AS924">
        <v>0</v>
      </c>
      <c r="AT924">
        <v>0</v>
      </c>
      <c r="AU924" t="e">
        <f t="shared" ca="1" si="92"/>
        <v>#NAME?</v>
      </c>
    </row>
    <row r="925" spans="1:47" x14ac:dyDescent="0.15">
      <c r="A925" s="21" t="s">
        <v>1382</v>
      </c>
      <c r="B925" s="22" t="s">
        <v>17</v>
      </c>
      <c r="C925" s="42">
        <v>2003</v>
      </c>
      <c r="D925" s="22" t="s">
        <v>931</v>
      </c>
      <c r="E925" s="22" t="s">
        <v>773</v>
      </c>
      <c r="F925" s="23">
        <v>19.97</v>
      </c>
      <c r="G925" s="23">
        <v>19.97</v>
      </c>
      <c r="H925" s="24">
        <f t="shared" si="87"/>
        <v>0</v>
      </c>
      <c r="I925" s="153">
        <v>0</v>
      </c>
      <c r="J925" s="24">
        <f t="shared" si="88"/>
        <v>0</v>
      </c>
      <c r="K925" s="25">
        <f t="shared" si="89"/>
        <v>0</v>
      </c>
      <c r="L925">
        <v>0</v>
      </c>
      <c r="M925">
        <v>32964608</v>
      </c>
      <c r="N925">
        <v>42065747</v>
      </c>
      <c r="O925" s="52">
        <v>0</v>
      </c>
      <c r="P925" s="52">
        <v>0</v>
      </c>
      <c r="Q925" s="52">
        <v>0</v>
      </c>
      <c r="R925" s="52">
        <v>0</v>
      </c>
      <c r="S925" s="52">
        <v>0</v>
      </c>
      <c r="T925" s="52">
        <v>0</v>
      </c>
      <c r="U925" s="52">
        <v>0</v>
      </c>
      <c r="V925" s="52">
        <v>0</v>
      </c>
      <c r="W925" s="52">
        <v>0</v>
      </c>
      <c r="X925" s="52">
        <v>0</v>
      </c>
      <c r="Y925" s="52">
        <v>0</v>
      </c>
      <c r="Z925" s="52">
        <v>0</v>
      </c>
      <c r="AA925" s="25">
        <v>0</v>
      </c>
      <c r="AB925" s="25">
        <v>0</v>
      </c>
      <c r="AC925" s="25">
        <v>0</v>
      </c>
      <c r="AD925" s="25">
        <v>0</v>
      </c>
      <c r="AE925" s="25">
        <v>0</v>
      </c>
      <c r="AF925" s="25">
        <v>0</v>
      </c>
      <c r="AG925" s="25">
        <v>0</v>
      </c>
      <c r="AH925" s="25">
        <v>0</v>
      </c>
      <c r="AI925" s="25">
        <v>0</v>
      </c>
      <c r="AJ925" s="25">
        <v>0</v>
      </c>
      <c r="AK925" s="25">
        <v>0</v>
      </c>
      <c r="AL925" s="25">
        <v>0</v>
      </c>
      <c r="AM925" s="95">
        <v>0</v>
      </c>
      <c r="AN925" s="95" t="e">
        <f ca="1">IF(MengeInEEGSummieren(M925),AM925,0)</f>
        <v>#NAME?</v>
      </c>
      <c r="AO925" s="95">
        <f t="shared" si="90"/>
        <v>0</v>
      </c>
      <c r="AP925" s="95">
        <f t="shared" si="91"/>
        <v>0</v>
      </c>
      <c r="AS925">
        <v>0</v>
      </c>
      <c r="AT925">
        <v>0</v>
      </c>
      <c r="AU925" t="e">
        <f t="shared" ca="1" si="92"/>
        <v>#NAME?</v>
      </c>
    </row>
    <row r="926" spans="1:47" x14ac:dyDescent="0.15">
      <c r="A926" s="21" t="s">
        <v>1383</v>
      </c>
      <c r="B926" s="22" t="s">
        <v>17</v>
      </c>
      <c r="C926" s="42">
        <v>2003</v>
      </c>
      <c r="D926" s="22" t="s">
        <v>933</v>
      </c>
      <c r="E926" s="22" t="s">
        <v>773</v>
      </c>
      <c r="F926" s="23">
        <v>20.97</v>
      </c>
      <c r="G926" s="23">
        <v>20.97</v>
      </c>
      <c r="H926" s="24">
        <f t="shared" si="87"/>
        <v>0</v>
      </c>
      <c r="I926" s="153">
        <v>0</v>
      </c>
      <c r="J926" s="24">
        <f t="shared" si="88"/>
        <v>0</v>
      </c>
      <c r="K926" s="25">
        <f t="shared" si="89"/>
        <v>0</v>
      </c>
      <c r="L926">
        <v>0</v>
      </c>
      <c r="M926">
        <v>32964608</v>
      </c>
      <c r="N926">
        <v>42065747</v>
      </c>
      <c r="O926" s="52">
        <v>0</v>
      </c>
      <c r="P926" s="52">
        <v>0</v>
      </c>
      <c r="Q926" s="52">
        <v>0</v>
      </c>
      <c r="R926" s="52">
        <v>0</v>
      </c>
      <c r="S926" s="52">
        <v>0</v>
      </c>
      <c r="T926" s="52">
        <v>0</v>
      </c>
      <c r="U926" s="52">
        <v>0</v>
      </c>
      <c r="V926" s="52">
        <v>0</v>
      </c>
      <c r="W926" s="52">
        <v>0</v>
      </c>
      <c r="X926" s="52">
        <v>0</v>
      </c>
      <c r="Y926" s="52">
        <v>0</v>
      </c>
      <c r="Z926" s="52">
        <v>0</v>
      </c>
      <c r="AA926" s="25">
        <v>0</v>
      </c>
      <c r="AB926" s="25">
        <v>0</v>
      </c>
      <c r="AC926" s="25">
        <v>0</v>
      </c>
      <c r="AD926" s="25">
        <v>0</v>
      </c>
      <c r="AE926" s="25">
        <v>0</v>
      </c>
      <c r="AF926" s="25">
        <v>0</v>
      </c>
      <c r="AG926" s="25">
        <v>0</v>
      </c>
      <c r="AH926" s="25">
        <v>0</v>
      </c>
      <c r="AI926" s="25">
        <v>0</v>
      </c>
      <c r="AJ926" s="25">
        <v>0</v>
      </c>
      <c r="AK926" s="25">
        <v>0</v>
      </c>
      <c r="AL926" s="25">
        <v>0</v>
      </c>
      <c r="AM926" s="95">
        <v>0</v>
      </c>
      <c r="AN926" s="95" t="e">
        <f ca="1">IF(MengeInEEGSummieren(M926),AM926,0)</f>
        <v>#NAME?</v>
      </c>
      <c r="AO926" s="95">
        <f t="shared" si="90"/>
        <v>0</v>
      </c>
      <c r="AP926" s="95">
        <f t="shared" si="91"/>
        <v>0</v>
      </c>
      <c r="AS926">
        <v>0</v>
      </c>
      <c r="AT926">
        <v>0</v>
      </c>
      <c r="AU926" t="e">
        <f t="shared" ca="1" si="92"/>
        <v>#NAME?</v>
      </c>
    </row>
    <row r="927" spans="1:47" x14ac:dyDescent="0.15">
      <c r="A927" s="21" t="s">
        <v>1384</v>
      </c>
      <c r="B927" s="22" t="s">
        <v>17</v>
      </c>
      <c r="C927" s="42">
        <v>2003</v>
      </c>
      <c r="D927" s="22" t="s">
        <v>935</v>
      </c>
      <c r="E927" s="22" t="s">
        <v>773</v>
      </c>
      <c r="F927" s="23">
        <v>21.97</v>
      </c>
      <c r="G927" s="23">
        <v>21.97</v>
      </c>
      <c r="H927" s="24">
        <f t="shared" si="87"/>
        <v>0</v>
      </c>
      <c r="I927" s="153">
        <v>0</v>
      </c>
      <c r="J927" s="24">
        <f t="shared" si="88"/>
        <v>0</v>
      </c>
      <c r="K927" s="25">
        <f t="shared" si="89"/>
        <v>0</v>
      </c>
      <c r="L927">
        <v>0</v>
      </c>
      <c r="M927">
        <v>32964608</v>
      </c>
      <c r="N927">
        <v>42065747</v>
      </c>
      <c r="O927" s="52">
        <v>0</v>
      </c>
      <c r="P927" s="52">
        <v>0</v>
      </c>
      <c r="Q927" s="52">
        <v>0</v>
      </c>
      <c r="R927" s="52">
        <v>0</v>
      </c>
      <c r="S927" s="52">
        <v>0</v>
      </c>
      <c r="T927" s="52">
        <v>0</v>
      </c>
      <c r="U927" s="52">
        <v>0</v>
      </c>
      <c r="V927" s="52">
        <v>0</v>
      </c>
      <c r="W927" s="52">
        <v>0</v>
      </c>
      <c r="X927" s="52">
        <v>0</v>
      </c>
      <c r="Y927" s="52">
        <v>0</v>
      </c>
      <c r="Z927" s="52">
        <v>0</v>
      </c>
      <c r="AA927" s="25">
        <v>0</v>
      </c>
      <c r="AB927" s="25">
        <v>0</v>
      </c>
      <c r="AC927" s="25">
        <v>0</v>
      </c>
      <c r="AD927" s="25">
        <v>0</v>
      </c>
      <c r="AE927" s="25">
        <v>0</v>
      </c>
      <c r="AF927" s="25">
        <v>0</v>
      </c>
      <c r="AG927" s="25">
        <v>0</v>
      </c>
      <c r="AH927" s="25">
        <v>0</v>
      </c>
      <c r="AI927" s="25">
        <v>0</v>
      </c>
      <c r="AJ927" s="25">
        <v>0</v>
      </c>
      <c r="AK927" s="25">
        <v>0</v>
      </c>
      <c r="AL927" s="25">
        <v>0</v>
      </c>
      <c r="AM927" s="95">
        <v>0</v>
      </c>
      <c r="AN927" s="95" t="e">
        <f ca="1">IF(MengeInEEGSummieren(M927),AM927,0)</f>
        <v>#NAME?</v>
      </c>
      <c r="AO927" s="95">
        <f t="shared" si="90"/>
        <v>0</v>
      </c>
      <c r="AP927" s="95">
        <f t="shared" si="91"/>
        <v>0</v>
      </c>
      <c r="AS927">
        <v>0</v>
      </c>
      <c r="AT927">
        <v>0</v>
      </c>
      <c r="AU927" t="e">
        <f t="shared" ca="1" si="92"/>
        <v>#NAME?</v>
      </c>
    </row>
    <row r="928" spans="1:47" x14ac:dyDescent="0.15">
      <c r="A928" s="21" t="s">
        <v>1385</v>
      </c>
      <c r="B928" s="22" t="s">
        <v>17</v>
      </c>
      <c r="C928" s="42">
        <v>2003</v>
      </c>
      <c r="D928" s="22" t="s">
        <v>937</v>
      </c>
      <c r="E928" s="22" t="s">
        <v>773</v>
      </c>
      <c r="F928" s="23">
        <v>22.97</v>
      </c>
      <c r="G928" s="23">
        <v>22.97</v>
      </c>
      <c r="H928" s="24">
        <f t="shared" si="87"/>
        <v>0</v>
      </c>
      <c r="I928" s="153">
        <v>0</v>
      </c>
      <c r="J928" s="24">
        <f t="shared" si="88"/>
        <v>0</v>
      </c>
      <c r="K928" s="25">
        <f t="shared" si="89"/>
        <v>0</v>
      </c>
      <c r="L928">
        <v>0</v>
      </c>
      <c r="M928">
        <v>32964608</v>
      </c>
      <c r="N928">
        <v>42065747</v>
      </c>
      <c r="O928" s="52">
        <v>0</v>
      </c>
      <c r="P928" s="52">
        <v>0</v>
      </c>
      <c r="Q928" s="52">
        <v>0</v>
      </c>
      <c r="R928" s="52">
        <v>0</v>
      </c>
      <c r="S928" s="52">
        <v>0</v>
      </c>
      <c r="T928" s="52">
        <v>0</v>
      </c>
      <c r="U928" s="52">
        <v>0</v>
      </c>
      <c r="V928" s="52">
        <v>0</v>
      </c>
      <c r="W928" s="52">
        <v>0</v>
      </c>
      <c r="X928" s="52">
        <v>0</v>
      </c>
      <c r="Y928" s="52">
        <v>0</v>
      </c>
      <c r="Z928" s="52">
        <v>0</v>
      </c>
      <c r="AA928" s="25">
        <v>0</v>
      </c>
      <c r="AB928" s="25">
        <v>0</v>
      </c>
      <c r="AC928" s="25">
        <v>0</v>
      </c>
      <c r="AD928" s="25">
        <v>0</v>
      </c>
      <c r="AE928" s="25">
        <v>0</v>
      </c>
      <c r="AF928" s="25">
        <v>0</v>
      </c>
      <c r="AG928" s="25">
        <v>0</v>
      </c>
      <c r="AH928" s="25">
        <v>0</v>
      </c>
      <c r="AI928" s="25">
        <v>0</v>
      </c>
      <c r="AJ928" s="25">
        <v>0</v>
      </c>
      <c r="AK928" s="25">
        <v>0</v>
      </c>
      <c r="AL928" s="25">
        <v>0</v>
      </c>
      <c r="AM928" s="95">
        <v>0</v>
      </c>
      <c r="AN928" s="95" t="e">
        <f ca="1">IF(MengeInEEGSummieren(M928),AM928,0)</f>
        <v>#NAME?</v>
      </c>
      <c r="AO928" s="95">
        <f t="shared" si="90"/>
        <v>0</v>
      </c>
      <c r="AP928" s="95">
        <f t="shared" si="91"/>
        <v>0</v>
      </c>
      <c r="AS928">
        <v>0</v>
      </c>
      <c r="AT928">
        <v>0</v>
      </c>
      <c r="AU928" t="e">
        <f t="shared" ca="1" si="92"/>
        <v>#NAME?</v>
      </c>
    </row>
    <row r="929" spans="1:47" x14ac:dyDescent="0.15">
      <c r="A929" s="21" t="s">
        <v>1386</v>
      </c>
      <c r="B929" s="22" t="s">
        <v>17</v>
      </c>
      <c r="C929" s="42">
        <v>2003</v>
      </c>
      <c r="D929" s="22" t="s">
        <v>939</v>
      </c>
      <c r="E929" s="22" t="s">
        <v>773</v>
      </c>
      <c r="F929" s="23">
        <v>20.97</v>
      </c>
      <c r="G929" s="23">
        <v>20.97</v>
      </c>
      <c r="H929" s="24">
        <f t="shared" si="87"/>
        <v>0</v>
      </c>
      <c r="I929" s="153">
        <v>0</v>
      </c>
      <c r="J929" s="24">
        <f t="shared" si="88"/>
        <v>0</v>
      </c>
      <c r="K929" s="25">
        <f t="shared" si="89"/>
        <v>0</v>
      </c>
      <c r="L929">
        <v>0</v>
      </c>
      <c r="M929">
        <v>32964608</v>
      </c>
      <c r="N929">
        <v>42065747</v>
      </c>
      <c r="O929" s="52">
        <v>0</v>
      </c>
      <c r="P929" s="52">
        <v>0</v>
      </c>
      <c r="Q929" s="52">
        <v>0</v>
      </c>
      <c r="R929" s="52">
        <v>0</v>
      </c>
      <c r="S929" s="52">
        <v>0</v>
      </c>
      <c r="T929" s="52">
        <v>0</v>
      </c>
      <c r="U929" s="52">
        <v>0</v>
      </c>
      <c r="V929" s="52">
        <v>0</v>
      </c>
      <c r="W929" s="52">
        <v>0</v>
      </c>
      <c r="X929" s="52">
        <v>0</v>
      </c>
      <c r="Y929" s="52">
        <v>0</v>
      </c>
      <c r="Z929" s="52">
        <v>0</v>
      </c>
      <c r="AA929" s="25">
        <v>0</v>
      </c>
      <c r="AB929" s="25">
        <v>0</v>
      </c>
      <c r="AC929" s="25">
        <v>0</v>
      </c>
      <c r="AD929" s="25">
        <v>0</v>
      </c>
      <c r="AE929" s="25">
        <v>0</v>
      </c>
      <c r="AF929" s="25">
        <v>0</v>
      </c>
      <c r="AG929" s="25">
        <v>0</v>
      </c>
      <c r="AH929" s="25">
        <v>0</v>
      </c>
      <c r="AI929" s="25">
        <v>0</v>
      </c>
      <c r="AJ929" s="25">
        <v>0</v>
      </c>
      <c r="AK929" s="25">
        <v>0</v>
      </c>
      <c r="AL929" s="25">
        <v>0</v>
      </c>
      <c r="AM929" s="95">
        <v>0</v>
      </c>
      <c r="AN929" s="95" t="e">
        <f ca="1">IF(MengeInEEGSummieren(M929),AM929,0)</f>
        <v>#NAME?</v>
      </c>
      <c r="AO929" s="95">
        <f t="shared" si="90"/>
        <v>0</v>
      </c>
      <c r="AP929" s="95">
        <f t="shared" si="91"/>
        <v>0</v>
      </c>
      <c r="AS929">
        <v>0</v>
      </c>
      <c r="AT929">
        <v>0</v>
      </c>
      <c r="AU929" t="e">
        <f t="shared" ca="1" si="92"/>
        <v>#NAME?</v>
      </c>
    </row>
    <row r="930" spans="1:47" x14ac:dyDescent="0.15">
      <c r="A930" s="21" t="s">
        <v>1387</v>
      </c>
      <c r="B930" s="22" t="s">
        <v>17</v>
      </c>
      <c r="C930" s="42">
        <v>2003</v>
      </c>
      <c r="D930" s="22" t="s">
        <v>941</v>
      </c>
      <c r="E930" s="22" t="s">
        <v>773</v>
      </c>
      <c r="F930" s="23">
        <v>21.97</v>
      </c>
      <c r="G930" s="23">
        <v>21.97</v>
      </c>
      <c r="H930" s="24">
        <f t="shared" si="87"/>
        <v>0</v>
      </c>
      <c r="I930" s="153">
        <v>0</v>
      </c>
      <c r="J930" s="24">
        <f t="shared" si="88"/>
        <v>0</v>
      </c>
      <c r="K930" s="25">
        <f t="shared" si="89"/>
        <v>0</v>
      </c>
      <c r="L930">
        <v>0</v>
      </c>
      <c r="M930">
        <v>32964608</v>
      </c>
      <c r="N930">
        <v>42065747</v>
      </c>
      <c r="O930" s="52">
        <v>0</v>
      </c>
      <c r="P930" s="52">
        <v>0</v>
      </c>
      <c r="Q930" s="52">
        <v>0</v>
      </c>
      <c r="R930" s="52">
        <v>0</v>
      </c>
      <c r="S930" s="52">
        <v>0</v>
      </c>
      <c r="T930" s="52">
        <v>0</v>
      </c>
      <c r="U930" s="52">
        <v>0</v>
      </c>
      <c r="V930" s="52">
        <v>0</v>
      </c>
      <c r="W930" s="52">
        <v>0</v>
      </c>
      <c r="X930" s="52">
        <v>0</v>
      </c>
      <c r="Y930" s="52">
        <v>0</v>
      </c>
      <c r="Z930" s="52">
        <v>0</v>
      </c>
      <c r="AA930" s="25">
        <v>0</v>
      </c>
      <c r="AB930" s="25">
        <v>0</v>
      </c>
      <c r="AC930" s="25">
        <v>0</v>
      </c>
      <c r="AD930" s="25">
        <v>0</v>
      </c>
      <c r="AE930" s="25">
        <v>0</v>
      </c>
      <c r="AF930" s="25">
        <v>0</v>
      </c>
      <c r="AG930" s="25">
        <v>0</v>
      </c>
      <c r="AH930" s="25">
        <v>0</v>
      </c>
      <c r="AI930" s="25">
        <v>0</v>
      </c>
      <c r="AJ930" s="25">
        <v>0</v>
      </c>
      <c r="AK930" s="25">
        <v>0</v>
      </c>
      <c r="AL930" s="25">
        <v>0</v>
      </c>
      <c r="AM930" s="95">
        <v>0</v>
      </c>
      <c r="AN930" s="95" t="e">
        <f ca="1">IF(MengeInEEGSummieren(M930),AM930,0)</f>
        <v>#NAME?</v>
      </c>
      <c r="AO930" s="95">
        <f t="shared" si="90"/>
        <v>0</v>
      </c>
      <c r="AP930" s="95">
        <f t="shared" si="91"/>
        <v>0</v>
      </c>
      <c r="AS930">
        <v>0</v>
      </c>
      <c r="AT930">
        <v>0</v>
      </c>
      <c r="AU930" t="e">
        <f t="shared" ca="1" si="92"/>
        <v>#NAME?</v>
      </c>
    </row>
    <row r="931" spans="1:47" x14ac:dyDescent="0.15">
      <c r="A931" s="21" t="s">
        <v>1388</v>
      </c>
      <c r="B931" s="22" t="s">
        <v>17</v>
      </c>
      <c r="C931" s="42">
        <v>2003</v>
      </c>
      <c r="D931" s="22" t="s">
        <v>943</v>
      </c>
      <c r="E931" s="22" t="s">
        <v>773</v>
      </c>
      <c r="F931" s="23">
        <v>22.97</v>
      </c>
      <c r="G931" s="23">
        <v>22.97</v>
      </c>
      <c r="H931" s="24">
        <f t="shared" si="87"/>
        <v>0</v>
      </c>
      <c r="I931" s="153">
        <v>0</v>
      </c>
      <c r="J931" s="24">
        <f t="shared" si="88"/>
        <v>0</v>
      </c>
      <c r="K931" s="25">
        <f t="shared" si="89"/>
        <v>0</v>
      </c>
      <c r="L931">
        <v>0</v>
      </c>
      <c r="M931">
        <v>32964608</v>
      </c>
      <c r="N931">
        <v>42065747</v>
      </c>
      <c r="O931" s="52">
        <v>0</v>
      </c>
      <c r="P931" s="52">
        <v>0</v>
      </c>
      <c r="Q931" s="52">
        <v>0</v>
      </c>
      <c r="R931" s="52">
        <v>0</v>
      </c>
      <c r="S931" s="52">
        <v>0</v>
      </c>
      <c r="T931" s="52">
        <v>0</v>
      </c>
      <c r="U931" s="52">
        <v>0</v>
      </c>
      <c r="V931" s="52">
        <v>0</v>
      </c>
      <c r="W931" s="52">
        <v>0</v>
      </c>
      <c r="X931" s="52">
        <v>0</v>
      </c>
      <c r="Y931" s="52">
        <v>0</v>
      </c>
      <c r="Z931" s="52">
        <v>0</v>
      </c>
      <c r="AA931" s="25">
        <v>0</v>
      </c>
      <c r="AB931" s="25">
        <v>0</v>
      </c>
      <c r="AC931" s="25">
        <v>0</v>
      </c>
      <c r="AD931" s="25">
        <v>0</v>
      </c>
      <c r="AE931" s="25">
        <v>0</v>
      </c>
      <c r="AF931" s="25">
        <v>0</v>
      </c>
      <c r="AG931" s="25">
        <v>0</v>
      </c>
      <c r="AH931" s="25">
        <v>0</v>
      </c>
      <c r="AI931" s="25">
        <v>0</v>
      </c>
      <c r="AJ931" s="25">
        <v>0</v>
      </c>
      <c r="AK931" s="25">
        <v>0</v>
      </c>
      <c r="AL931" s="25">
        <v>0</v>
      </c>
      <c r="AM931" s="95">
        <v>0</v>
      </c>
      <c r="AN931" s="95" t="e">
        <f ca="1">IF(MengeInEEGSummieren(M931),AM931,0)</f>
        <v>#NAME?</v>
      </c>
      <c r="AO931" s="95">
        <f t="shared" si="90"/>
        <v>0</v>
      </c>
      <c r="AP931" s="95">
        <f t="shared" si="91"/>
        <v>0</v>
      </c>
      <c r="AS931">
        <v>0</v>
      </c>
      <c r="AT931">
        <v>0</v>
      </c>
      <c r="AU931" t="e">
        <f t="shared" ca="1" si="92"/>
        <v>#NAME?</v>
      </c>
    </row>
    <row r="932" spans="1:47" x14ac:dyDescent="0.15">
      <c r="A932" s="21" t="s">
        <v>1389</v>
      </c>
      <c r="B932" s="22" t="s">
        <v>17</v>
      </c>
      <c r="C932" s="42">
        <v>2003</v>
      </c>
      <c r="D932" s="22" t="s">
        <v>945</v>
      </c>
      <c r="E932" s="22" t="s">
        <v>773</v>
      </c>
      <c r="F932" s="23">
        <v>23.97</v>
      </c>
      <c r="G932" s="23">
        <v>23.97</v>
      </c>
      <c r="H932" s="24">
        <f t="shared" si="87"/>
        <v>0</v>
      </c>
      <c r="I932" s="153">
        <v>0</v>
      </c>
      <c r="J932" s="24">
        <f t="shared" si="88"/>
        <v>0</v>
      </c>
      <c r="K932" s="25">
        <f t="shared" si="89"/>
        <v>0</v>
      </c>
      <c r="L932">
        <v>0</v>
      </c>
      <c r="M932">
        <v>32964608</v>
      </c>
      <c r="N932">
        <v>42065747</v>
      </c>
      <c r="O932" s="52">
        <v>0</v>
      </c>
      <c r="P932" s="52">
        <v>0</v>
      </c>
      <c r="Q932" s="52">
        <v>0</v>
      </c>
      <c r="R932" s="52">
        <v>0</v>
      </c>
      <c r="S932" s="52">
        <v>0</v>
      </c>
      <c r="T932" s="52">
        <v>0</v>
      </c>
      <c r="U932" s="52">
        <v>0</v>
      </c>
      <c r="V932" s="52">
        <v>0</v>
      </c>
      <c r="W932" s="52">
        <v>0</v>
      </c>
      <c r="X932" s="52">
        <v>0</v>
      </c>
      <c r="Y932" s="52">
        <v>0</v>
      </c>
      <c r="Z932" s="52">
        <v>0</v>
      </c>
      <c r="AA932" s="25">
        <v>0</v>
      </c>
      <c r="AB932" s="25">
        <v>0</v>
      </c>
      <c r="AC932" s="25">
        <v>0</v>
      </c>
      <c r="AD932" s="25">
        <v>0</v>
      </c>
      <c r="AE932" s="25">
        <v>0</v>
      </c>
      <c r="AF932" s="25">
        <v>0</v>
      </c>
      <c r="AG932" s="25">
        <v>0</v>
      </c>
      <c r="AH932" s="25">
        <v>0</v>
      </c>
      <c r="AI932" s="25">
        <v>0</v>
      </c>
      <c r="AJ932" s="25">
        <v>0</v>
      </c>
      <c r="AK932" s="25">
        <v>0</v>
      </c>
      <c r="AL932" s="25">
        <v>0</v>
      </c>
      <c r="AM932" s="95">
        <v>0</v>
      </c>
      <c r="AN932" s="95" t="e">
        <f ca="1">IF(MengeInEEGSummieren(M932),AM932,0)</f>
        <v>#NAME?</v>
      </c>
      <c r="AO932" s="95">
        <f t="shared" si="90"/>
        <v>0</v>
      </c>
      <c r="AP932" s="95">
        <f t="shared" si="91"/>
        <v>0</v>
      </c>
      <c r="AS932">
        <v>0</v>
      </c>
      <c r="AT932">
        <v>0</v>
      </c>
      <c r="AU932" t="e">
        <f t="shared" ca="1" si="92"/>
        <v>#NAME?</v>
      </c>
    </row>
    <row r="933" spans="1:47" x14ac:dyDescent="0.15">
      <c r="A933" s="21" t="s">
        <v>1390</v>
      </c>
      <c r="B933" s="22" t="s">
        <v>17</v>
      </c>
      <c r="C933" s="42">
        <v>2003</v>
      </c>
      <c r="D933" s="22" t="s">
        <v>947</v>
      </c>
      <c r="E933" s="22" t="s">
        <v>773</v>
      </c>
      <c r="F933" s="23">
        <v>21.64</v>
      </c>
      <c r="G933" s="23">
        <v>21.64</v>
      </c>
      <c r="H933" s="24">
        <f t="shared" si="87"/>
        <v>0</v>
      </c>
      <c r="I933" s="153">
        <v>0</v>
      </c>
      <c r="J933" s="24">
        <f t="shared" si="88"/>
        <v>0</v>
      </c>
      <c r="K933" s="25">
        <f t="shared" si="89"/>
        <v>0</v>
      </c>
      <c r="L933">
        <v>0</v>
      </c>
      <c r="M933">
        <v>32964608</v>
      </c>
      <c r="N933">
        <v>42065747</v>
      </c>
      <c r="O933" s="52">
        <v>0</v>
      </c>
      <c r="P933" s="52">
        <v>0</v>
      </c>
      <c r="Q933" s="52">
        <v>0</v>
      </c>
      <c r="R933" s="52">
        <v>0</v>
      </c>
      <c r="S933" s="52">
        <v>0</v>
      </c>
      <c r="T933" s="52">
        <v>0</v>
      </c>
      <c r="U933" s="52">
        <v>0</v>
      </c>
      <c r="V933" s="52">
        <v>0</v>
      </c>
      <c r="W933" s="52">
        <v>0</v>
      </c>
      <c r="X933" s="52">
        <v>0</v>
      </c>
      <c r="Y933" s="52">
        <v>0</v>
      </c>
      <c r="Z933" s="52">
        <v>0</v>
      </c>
      <c r="AA933" s="25">
        <v>0</v>
      </c>
      <c r="AB933" s="25">
        <v>0</v>
      </c>
      <c r="AC933" s="25">
        <v>0</v>
      </c>
      <c r="AD933" s="25">
        <v>0</v>
      </c>
      <c r="AE933" s="25">
        <v>0</v>
      </c>
      <c r="AF933" s="25">
        <v>0</v>
      </c>
      <c r="AG933" s="25">
        <v>0</v>
      </c>
      <c r="AH933" s="25">
        <v>0</v>
      </c>
      <c r="AI933" s="25">
        <v>0</v>
      </c>
      <c r="AJ933" s="25">
        <v>0</v>
      </c>
      <c r="AK933" s="25">
        <v>0</v>
      </c>
      <c r="AL933" s="25">
        <v>0</v>
      </c>
      <c r="AM933" s="95">
        <v>0</v>
      </c>
      <c r="AN933" s="95" t="e">
        <f ca="1">IF(MengeInEEGSummieren(M933),AM933,0)</f>
        <v>#NAME?</v>
      </c>
      <c r="AO933" s="95">
        <f t="shared" si="90"/>
        <v>0</v>
      </c>
      <c r="AP933" s="95">
        <f t="shared" si="91"/>
        <v>0</v>
      </c>
      <c r="AS933">
        <v>0</v>
      </c>
      <c r="AT933">
        <v>0</v>
      </c>
      <c r="AU933" t="e">
        <f t="shared" ca="1" si="92"/>
        <v>#NAME?</v>
      </c>
    </row>
    <row r="934" spans="1:47" x14ac:dyDescent="0.15">
      <c r="A934" s="21" t="s">
        <v>1391</v>
      </c>
      <c r="B934" s="22" t="s">
        <v>17</v>
      </c>
      <c r="C934" s="42">
        <v>2003</v>
      </c>
      <c r="D934" s="22" t="s">
        <v>949</v>
      </c>
      <c r="E934" s="22" t="s">
        <v>773</v>
      </c>
      <c r="F934" s="23">
        <v>22.64</v>
      </c>
      <c r="G934" s="23">
        <v>22.64</v>
      </c>
      <c r="H934" s="24">
        <f t="shared" si="87"/>
        <v>0</v>
      </c>
      <c r="I934" s="153">
        <v>0</v>
      </c>
      <c r="J934" s="24">
        <f t="shared" si="88"/>
        <v>0</v>
      </c>
      <c r="K934" s="25">
        <f t="shared" si="89"/>
        <v>0</v>
      </c>
      <c r="L934">
        <v>0</v>
      </c>
      <c r="M934">
        <v>32964608</v>
      </c>
      <c r="N934">
        <v>42065747</v>
      </c>
      <c r="O934" s="52">
        <v>0</v>
      </c>
      <c r="P934" s="52">
        <v>0</v>
      </c>
      <c r="Q934" s="52">
        <v>0</v>
      </c>
      <c r="R934" s="52">
        <v>0</v>
      </c>
      <c r="S934" s="52">
        <v>0</v>
      </c>
      <c r="T934" s="52">
        <v>0</v>
      </c>
      <c r="U934" s="52">
        <v>0</v>
      </c>
      <c r="V934" s="52">
        <v>0</v>
      </c>
      <c r="W934" s="52">
        <v>0</v>
      </c>
      <c r="X934" s="52">
        <v>0</v>
      </c>
      <c r="Y934" s="52">
        <v>0</v>
      </c>
      <c r="Z934" s="52">
        <v>0</v>
      </c>
      <c r="AA934" s="25">
        <v>0</v>
      </c>
      <c r="AB934" s="25">
        <v>0</v>
      </c>
      <c r="AC934" s="25">
        <v>0</v>
      </c>
      <c r="AD934" s="25">
        <v>0</v>
      </c>
      <c r="AE934" s="25">
        <v>0</v>
      </c>
      <c r="AF934" s="25">
        <v>0</v>
      </c>
      <c r="AG934" s="25">
        <v>0</v>
      </c>
      <c r="AH934" s="25">
        <v>0</v>
      </c>
      <c r="AI934" s="25">
        <v>0</v>
      </c>
      <c r="AJ934" s="25">
        <v>0</v>
      </c>
      <c r="AK934" s="25">
        <v>0</v>
      </c>
      <c r="AL934" s="25">
        <v>0</v>
      </c>
      <c r="AM934" s="95">
        <v>0</v>
      </c>
      <c r="AN934" s="95" t="e">
        <f ca="1">IF(MengeInEEGSummieren(M934),AM934,0)</f>
        <v>#NAME?</v>
      </c>
      <c r="AO934" s="95">
        <f t="shared" si="90"/>
        <v>0</v>
      </c>
      <c r="AP934" s="95">
        <f t="shared" si="91"/>
        <v>0</v>
      </c>
      <c r="AS934">
        <v>0</v>
      </c>
      <c r="AT934">
        <v>0</v>
      </c>
      <c r="AU934" t="e">
        <f t="shared" ca="1" si="92"/>
        <v>#NAME?</v>
      </c>
    </row>
    <row r="935" spans="1:47" x14ac:dyDescent="0.15">
      <c r="A935" s="21" t="s">
        <v>1392</v>
      </c>
      <c r="B935" s="22" t="s">
        <v>17</v>
      </c>
      <c r="C935" s="42">
        <v>2003</v>
      </c>
      <c r="D935" s="22" t="s">
        <v>951</v>
      </c>
      <c r="E935" s="22" t="s">
        <v>773</v>
      </c>
      <c r="F935" s="23">
        <v>23.64</v>
      </c>
      <c r="G935" s="23">
        <v>23.64</v>
      </c>
      <c r="H935" s="24">
        <f t="shared" si="87"/>
        <v>0</v>
      </c>
      <c r="I935" s="153">
        <v>0</v>
      </c>
      <c r="J935" s="24">
        <f t="shared" si="88"/>
        <v>0</v>
      </c>
      <c r="K935" s="25">
        <f t="shared" si="89"/>
        <v>0</v>
      </c>
      <c r="L935">
        <v>0</v>
      </c>
      <c r="M935">
        <v>32964608</v>
      </c>
      <c r="N935">
        <v>42065747</v>
      </c>
      <c r="O935" s="52">
        <v>0</v>
      </c>
      <c r="P935" s="52">
        <v>0</v>
      </c>
      <c r="Q935" s="52">
        <v>0</v>
      </c>
      <c r="R935" s="52">
        <v>0</v>
      </c>
      <c r="S935" s="52">
        <v>0</v>
      </c>
      <c r="T935" s="52">
        <v>0</v>
      </c>
      <c r="U935" s="52">
        <v>0</v>
      </c>
      <c r="V935" s="52">
        <v>0</v>
      </c>
      <c r="W935" s="52">
        <v>0</v>
      </c>
      <c r="X935" s="52">
        <v>0</v>
      </c>
      <c r="Y935" s="52">
        <v>0</v>
      </c>
      <c r="Z935" s="52">
        <v>0</v>
      </c>
      <c r="AA935" s="25">
        <v>0</v>
      </c>
      <c r="AB935" s="25">
        <v>0</v>
      </c>
      <c r="AC935" s="25">
        <v>0</v>
      </c>
      <c r="AD935" s="25">
        <v>0</v>
      </c>
      <c r="AE935" s="25">
        <v>0</v>
      </c>
      <c r="AF935" s="25">
        <v>0</v>
      </c>
      <c r="AG935" s="25">
        <v>0</v>
      </c>
      <c r="AH935" s="25">
        <v>0</v>
      </c>
      <c r="AI935" s="25">
        <v>0</v>
      </c>
      <c r="AJ935" s="25">
        <v>0</v>
      </c>
      <c r="AK935" s="25">
        <v>0</v>
      </c>
      <c r="AL935" s="25">
        <v>0</v>
      </c>
      <c r="AM935" s="95">
        <v>0</v>
      </c>
      <c r="AN935" s="95" t="e">
        <f ca="1">IF(MengeInEEGSummieren(M935),AM935,0)</f>
        <v>#NAME?</v>
      </c>
      <c r="AO935" s="95">
        <f t="shared" si="90"/>
        <v>0</v>
      </c>
      <c r="AP935" s="95">
        <f t="shared" si="91"/>
        <v>0</v>
      </c>
      <c r="AS935">
        <v>0</v>
      </c>
      <c r="AT935">
        <v>0</v>
      </c>
      <c r="AU935" t="e">
        <f t="shared" ca="1" si="92"/>
        <v>#NAME?</v>
      </c>
    </row>
    <row r="936" spans="1:47" x14ac:dyDescent="0.15">
      <c r="A936" s="21" t="s">
        <v>1393</v>
      </c>
      <c r="B936" s="22" t="s">
        <v>17</v>
      </c>
      <c r="C936" s="42">
        <v>2003</v>
      </c>
      <c r="D936" s="22" t="s">
        <v>953</v>
      </c>
      <c r="E936" s="22" t="s">
        <v>773</v>
      </c>
      <c r="F936" s="23">
        <v>24.64</v>
      </c>
      <c r="G936" s="23">
        <v>24.64</v>
      </c>
      <c r="H936" s="24">
        <f t="shared" si="87"/>
        <v>0</v>
      </c>
      <c r="I936" s="153">
        <v>0</v>
      </c>
      <c r="J936" s="24">
        <f t="shared" si="88"/>
        <v>0</v>
      </c>
      <c r="K936" s="25">
        <f t="shared" si="89"/>
        <v>0</v>
      </c>
      <c r="L936">
        <v>0</v>
      </c>
      <c r="M936">
        <v>32964608</v>
      </c>
      <c r="N936">
        <v>42065747</v>
      </c>
      <c r="O936" s="52">
        <v>0</v>
      </c>
      <c r="P936" s="52">
        <v>0</v>
      </c>
      <c r="Q936" s="52">
        <v>0</v>
      </c>
      <c r="R936" s="52">
        <v>0</v>
      </c>
      <c r="S936" s="52">
        <v>0</v>
      </c>
      <c r="T936" s="52">
        <v>0</v>
      </c>
      <c r="U936" s="52">
        <v>0</v>
      </c>
      <c r="V936" s="52">
        <v>0</v>
      </c>
      <c r="W936" s="52">
        <v>0</v>
      </c>
      <c r="X936" s="52">
        <v>0</v>
      </c>
      <c r="Y936" s="52">
        <v>0</v>
      </c>
      <c r="Z936" s="52">
        <v>0</v>
      </c>
      <c r="AA936" s="25">
        <v>0</v>
      </c>
      <c r="AB936" s="25">
        <v>0</v>
      </c>
      <c r="AC936" s="25">
        <v>0</v>
      </c>
      <c r="AD936" s="25">
        <v>0</v>
      </c>
      <c r="AE936" s="25">
        <v>0</v>
      </c>
      <c r="AF936" s="25">
        <v>0</v>
      </c>
      <c r="AG936" s="25">
        <v>0</v>
      </c>
      <c r="AH936" s="25">
        <v>0</v>
      </c>
      <c r="AI936" s="25">
        <v>0</v>
      </c>
      <c r="AJ936" s="25">
        <v>0</v>
      </c>
      <c r="AK936" s="25">
        <v>0</v>
      </c>
      <c r="AL936" s="25">
        <v>0</v>
      </c>
      <c r="AM936" s="95">
        <v>0</v>
      </c>
      <c r="AN936" s="95" t="e">
        <f ca="1">IF(MengeInEEGSummieren(M936),AM936,0)</f>
        <v>#NAME?</v>
      </c>
      <c r="AO936" s="95">
        <f t="shared" si="90"/>
        <v>0</v>
      </c>
      <c r="AP936" s="95">
        <f t="shared" si="91"/>
        <v>0</v>
      </c>
      <c r="AS936">
        <v>0</v>
      </c>
      <c r="AT936">
        <v>0</v>
      </c>
      <c r="AU936" t="e">
        <f t="shared" ca="1" si="92"/>
        <v>#NAME?</v>
      </c>
    </row>
    <row r="937" spans="1:47" x14ac:dyDescent="0.15">
      <c r="A937" s="21" t="s">
        <v>1394</v>
      </c>
      <c r="B937" s="22" t="s">
        <v>17</v>
      </c>
      <c r="C937" s="42">
        <v>2003</v>
      </c>
      <c r="D937" s="22" t="s">
        <v>955</v>
      </c>
      <c r="E937" s="22" t="s">
        <v>773</v>
      </c>
      <c r="F937" s="23">
        <v>25.64</v>
      </c>
      <c r="G937" s="23">
        <v>25.64</v>
      </c>
      <c r="H937" s="24">
        <f t="shared" si="87"/>
        <v>0</v>
      </c>
      <c r="I937" s="153">
        <v>0</v>
      </c>
      <c r="J937" s="24">
        <f t="shared" si="88"/>
        <v>0</v>
      </c>
      <c r="K937" s="25">
        <f t="shared" si="89"/>
        <v>0</v>
      </c>
      <c r="L937">
        <v>0</v>
      </c>
      <c r="M937">
        <v>32964608</v>
      </c>
      <c r="N937">
        <v>42065747</v>
      </c>
      <c r="O937" s="52">
        <v>0</v>
      </c>
      <c r="P937" s="52">
        <v>0</v>
      </c>
      <c r="Q937" s="52">
        <v>0</v>
      </c>
      <c r="R937" s="52">
        <v>0</v>
      </c>
      <c r="S937" s="52">
        <v>0</v>
      </c>
      <c r="T937" s="52">
        <v>0</v>
      </c>
      <c r="U937" s="52">
        <v>0</v>
      </c>
      <c r="V937" s="52">
        <v>0</v>
      </c>
      <c r="W937" s="52">
        <v>0</v>
      </c>
      <c r="X937" s="52">
        <v>0</v>
      </c>
      <c r="Y937" s="52">
        <v>0</v>
      </c>
      <c r="Z937" s="52">
        <v>0</v>
      </c>
      <c r="AA937" s="25">
        <v>0</v>
      </c>
      <c r="AB937" s="25">
        <v>0</v>
      </c>
      <c r="AC937" s="25">
        <v>0</v>
      </c>
      <c r="AD937" s="25">
        <v>0</v>
      </c>
      <c r="AE937" s="25">
        <v>0</v>
      </c>
      <c r="AF937" s="25">
        <v>0</v>
      </c>
      <c r="AG937" s="25">
        <v>0</v>
      </c>
      <c r="AH937" s="25">
        <v>0</v>
      </c>
      <c r="AI937" s="25">
        <v>0</v>
      </c>
      <c r="AJ937" s="25">
        <v>0</v>
      </c>
      <c r="AK937" s="25">
        <v>0</v>
      </c>
      <c r="AL937" s="25">
        <v>0</v>
      </c>
      <c r="AM937" s="95">
        <v>0</v>
      </c>
      <c r="AN937" s="95" t="e">
        <f ca="1">IF(MengeInEEGSummieren(M937),AM937,0)</f>
        <v>#NAME?</v>
      </c>
      <c r="AO937" s="95">
        <f t="shared" si="90"/>
        <v>0</v>
      </c>
      <c r="AP937" s="95">
        <f t="shared" si="91"/>
        <v>0</v>
      </c>
      <c r="AS937">
        <v>0</v>
      </c>
      <c r="AT937">
        <v>0</v>
      </c>
      <c r="AU937" t="e">
        <f t="shared" ca="1" si="92"/>
        <v>#NAME?</v>
      </c>
    </row>
    <row r="938" spans="1:47" x14ac:dyDescent="0.15">
      <c r="A938" s="21" t="s">
        <v>1395</v>
      </c>
      <c r="B938" s="22" t="s">
        <v>17</v>
      </c>
      <c r="C938" s="42">
        <v>2003</v>
      </c>
      <c r="D938" s="22" t="s">
        <v>957</v>
      </c>
      <c r="E938" s="22" t="s">
        <v>773</v>
      </c>
      <c r="F938" s="23">
        <v>26.64</v>
      </c>
      <c r="G938" s="23">
        <v>26.64</v>
      </c>
      <c r="H938" s="24">
        <f t="shared" si="87"/>
        <v>0</v>
      </c>
      <c r="I938" s="153">
        <v>0</v>
      </c>
      <c r="J938" s="24">
        <f t="shared" si="88"/>
        <v>0</v>
      </c>
      <c r="K938" s="25">
        <f t="shared" si="89"/>
        <v>0</v>
      </c>
      <c r="L938">
        <v>0</v>
      </c>
      <c r="M938">
        <v>32964608</v>
      </c>
      <c r="N938">
        <v>42065747</v>
      </c>
      <c r="O938" s="52">
        <v>0</v>
      </c>
      <c r="P938" s="52">
        <v>0</v>
      </c>
      <c r="Q938" s="52">
        <v>0</v>
      </c>
      <c r="R938" s="52">
        <v>0</v>
      </c>
      <c r="S938" s="52">
        <v>0</v>
      </c>
      <c r="T938" s="52">
        <v>0</v>
      </c>
      <c r="U938" s="52">
        <v>0</v>
      </c>
      <c r="V938" s="52">
        <v>0</v>
      </c>
      <c r="W938" s="52">
        <v>0</v>
      </c>
      <c r="X938" s="52">
        <v>0</v>
      </c>
      <c r="Y938" s="52">
        <v>0</v>
      </c>
      <c r="Z938" s="52">
        <v>0</v>
      </c>
      <c r="AA938" s="25">
        <v>0</v>
      </c>
      <c r="AB938" s="25">
        <v>0</v>
      </c>
      <c r="AC938" s="25">
        <v>0</v>
      </c>
      <c r="AD938" s="25">
        <v>0</v>
      </c>
      <c r="AE938" s="25">
        <v>0</v>
      </c>
      <c r="AF938" s="25">
        <v>0</v>
      </c>
      <c r="AG938" s="25">
        <v>0</v>
      </c>
      <c r="AH938" s="25">
        <v>0</v>
      </c>
      <c r="AI938" s="25">
        <v>0</v>
      </c>
      <c r="AJ938" s="25">
        <v>0</v>
      </c>
      <c r="AK938" s="25">
        <v>0</v>
      </c>
      <c r="AL938" s="25">
        <v>0</v>
      </c>
      <c r="AM938" s="95">
        <v>0</v>
      </c>
      <c r="AN938" s="95" t="e">
        <f ca="1">IF(MengeInEEGSummieren(M938),AM938,0)</f>
        <v>#NAME?</v>
      </c>
      <c r="AO938" s="95">
        <f t="shared" si="90"/>
        <v>0</v>
      </c>
      <c r="AP938" s="95">
        <f t="shared" si="91"/>
        <v>0</v>
      </c>
      <c r="AS938">
        <v>0</v>
      </c>
      <c r="AT938">
        <v>0</v>
      </c>
      <c r="AU938" t="e">
        <f t="shared" ca="1" si="92"/>
        <v>#NAME?</v>
      </c>
    </row>
    <row r="939" spans="1:47" x14ac:dyDescent="0.15">
      <c r="A939" s="21" t="s">
        <v>1396</v>
      </c>
      <c r="B939" s="22" t="s">
        <v>17</v>
      </c>
      <c r="C939" s="42">
        <v>2003</v>
      </c>
      <c r="D939" s="22" t="s">
        <v>959</v>
      </c>
      <c r="E939" s="22" t="s">
        <v>773</v>
      </c>
      <c r="F939" s="23">
        <v>27.64</v>
      </c>
      <c r="G939" s="23">
        <v>27.64</v>
      </c>
      <c r="H939" s="24">
        <f t="shared" si="87"/>
        <v>0</v>
      </c>
      <c r="I939" s="153">
        <v>0</v>
      </c>
      <c r="J939" s="24">
        <f t="shared" si="88"/>
        <v>0</v>
      </c>
      <c r="K939" s="25">
        <f t="shared" si="89"/>
        <v>0</v>
      </c>
      <c r="L939">
        <v>0</v>
      </c>
      <c r="M939">
        <v>32964608</v>
      </c>
      <c r="N939">
        <v>42065747</v>
      </c>
      <c r="O939" s="52">
        <v>0</v>
      </c>
      <c r="P939" s="52">
        <v>0</v>
      </c>
      <c r="Q939" s="52">
        <v>0</v>
      </c>
      <c r="R939" s="52">
        <v>0</v>
      </c>
      <c r="S939" s="52">
        <v>0</v>
      </c>
      <c r="T939" s="52">
        <v>0</v>
      </c>
      <c r="U939" s="52">
        <v>0</v>
      </c>
      <c r="V939" s="52">
        <v>0</v>
      </c>
      <c r="W939" s="52">
        <v>0</v>
      </c>
      <c r="X939" s="52">
        <v>0</v>
      </c>
      <c r="Y939" s="52">
        <v>0</v>
      </c>
      <c r="Z939" s="52">
        <v>0</v>
      </c>
      <c r="AA939" s="25">
        <v>0</v>
      </c>
      <c r="AB939" s="25">
        <v>0</v>
      </c>
      <c r="AC939" s="25">
        <v>0</v>
      </c>
      <c r="AD939" s="25">
        <v>0</v>
      </c>
      <c r="AE939" s="25">
        <v>0</v>
      </c>
      <c r="AF939" s="25">
        <v>0</v>
      </c>
      <c r="AG939" s="25">
        <v>0</v>
      </c>
      <c r="AH939" s="25">
        <v>0</v>
      </c>
      <c r="AI939" s="25">
        <v>0</v>
      </c>
      <c r="AJ939" s="25">
        <v>0</v>
      </c>
      <c r="AK939" s="25">
        <v>0</v>
      </c>
      <c r="AL939" s="25">
        <v>0</v>
      </c>
      <c r="AM939" s="95">
        <v>0</v>
      </c>
      <c r="AN939" s="95" t="e">
        <f ca="1">IF(MengeInEEGSummieren(M939),AM939,0)</f>
        <v>#NAME?</v>
      </c>
      <c r="AO939" s="95">
        <f t="shared" si="90"/>
        <v>0</v>
      </c>
      <c r="AP939" s="95">
        <f t="shared" si="91"/>
        <v>0</v>
      </c>
      <c r="AS939">
        <v>0</v>
      </c>
      <c r="AT939">
        <v>0</v>
      </c>
      <c r="AU939" t="e">
        <f t="shared" ca="1" si="92"/>
        <v>#NAME?</v>
      </c>
    </row>
    <row r="940" spans="1:47" x14ac:dyDescent="0.15">
      <c r="A940" s="21" t="s">
        <v>1397</v>
      </c>
      <c r="B940" s="22" t="s">
        <v>17</v>
      </c>
      <c r="C940" s="42">
        <v>2003</v>
      </c>
      <c r="D940" s="22" t="s">
        <v>979</v>
      </c>
      <c r="E940" s="22" t="s">
        <v>773</v>
      </c>
      <c r="F940" s="23">
        <v>28.64</v>
      </c>
      <c r="G940" s="23">
        <v>28.64</v>
      </c>
      <c r="H940" s="24">
        <f t="shared" si="87"/>
        <v>0</v>
      </c>
      <c r="I940" s="153">
        <v>0</v>
      </c>
      <c r="J940" s="24">
        <f t="shared" si="88"/>
        <v>0</v>
      </c>
      <c r="K940" s="25">
        <f t="shared" si="89"/>
        <v>0</v>
      </c>
      <c r="L940">
        <v>0</v>
      </c>
      <c r="M940">
        <v>32964608</v>
      </c>
      <c r="N940">
        <v>42065747</v>
      </c>
      <c r="O940" s="52">
        <v>0</v>
      </c>
      <c r="P940" s="52">
        <v>0</v>
      </c>
      <c r="Q940" s="52">
        <v>0</v>
      </c>
      <c r="R940" s="52">
        <v>0</v>
      </c>
      <c r="S940" s="52">
        <v>0</v>
      </c>
      <c r="T940" s="52">
        <v>0</v>
      </c>
      <c r="U940" s="52">
        <v>0</v>
      </c>
      <c r="V940" s="52">
        <v>0</v>
      </c>
      <c r="W940" s="52">
        <v>0</v>
      </c>
      <c r="X940" s="52">
        <v>0</v>
      </c>
      <c r="Y940" s="52">
        <v>0</v>
      </c>
      <c r="Z940" s="52">
        <v>0</v>
      </c>
      <c r="AA940" s="25">
        <v>0</v>
      </c>
      <c r="AB940" s="25">
        <v>0</v>
      </c>
      <c r="AC940" s="25">
        <v>0</v>
      </c>
      <c r="AD940" s="25">
        <v>0</v>
      </c>
      <c r="AE940" s="25">
        <v>0</v>
      </c>
      <c r="AF940" s="25">
        <v>0</v>
      </c>
      <c r="AG940" s="25">
        <v>0</v>
      </c>
      <c r="AH940" s="25">
        <v>0</v>
      </c>
      <c r="AI940" s="25">
        <v>0</v>
      </c>
      <c r="AJ940" s="25">
        <v>0</v>
      </c>
      <c r="AK940" s="25">
        <v>0</v>
      </c>
      <c r="AL940" s="25">
        <v>0</v>
      </c>
      <c r="AM940" s="95">
        <v>0</v>
      </c>
      <c r="AN940" s="95" t="e">
        <f ca="1">IF(MengeInEEGSummieren(M940),AM940,0)</f>
        <v>#NAME?</v>
      </c>
      <c r="AO940" s="95">
        <f t="shared" si="90"/>
        <v>0</v>
      </c>
      <c r="AP940" s="95">
        <f t="shared" si="91"/>
        <v>0</v>
      </c>
      <c r="AS940">
        <v>0</v>
      </c>
      <c r="AT940">
        <v>0</v>
      </c>
      <c r="AU940" t="e">
        <f t="shared" ca="1" si="92"/>
        <v>#NAME?</v>
      </c>
    </row>
    <row r="941" spans="1:47" x14ac:dyDescent="0.15">
      <c r="A941" s="21" t="s">
        <v>1398</v>
      </c>
      <c r="B941" s="22" t="s">
        <v>17</v>
      </c>
      <c r="C941" s="42">
        <v>2003</v>
      </c>
      <c r="D941" s="22" t="s">
        <v>961</v>
      </c>
      <c r="E941" s="22" t="s">
        <v>773</v>
      </c>
      <c r="F941" s="23">
        <v>14.64</v>
      </c>
      <c r="G941" s="23">
        <v>14.64</v>
      </c>
      <c r="H941" s="24">
        <f t="shared" si="87"/>
        <v>0</v>
      </c>
      <c r="I941" s="153">
        <v>0</v>
      </c>
      <c r="J941" s="24">
        <f t="shared" si="88"/>
        <v>0</v>
      </c>
      <c r="K941" s="25">
        <f t="shared" si="89"/>
        <v>0</v>
      </c>
      <c r="L941">
        <v>0</v>
      </c>
      <c r="M941">
        <v>32964608</v>
      </c>
      <c r="N941">
        <v>42065747</v>
      </c>
      <c r="O941" s="52">
        <v>0</v>
      </c>
      <c r="P941" s="52">
        <v>0</v>
      </c>
      <c r="Q941" s="52">
        <v>0</v>
      </c>
      <c r="R941" s="52">
        <v>0</v>
      </c>
      <c r="S941" s="52">
        <v>0</v>
      </c>
      <c r="T941" s="52">
        <v>0</v>
      </c>
      <c r="U941" s="52">
        <v>0</v>
      </c>
      <c r="V941" s="52">
        <v>0</v>
      </c>
      <c r="W941" s="52">
        <v>0</v>
      </c>
      <c r="X941" s="52">
        <v>0</v>
      </c>
      <c r="Y941" s="52">
        <v>0</v>
      </c>
      <c r="Z941" s="52">
        <v>0</v>
      </c>
      <c r="AA941" s="25">
        <v>0</v>
      </c>
      <c r="AB941" s="25">
        <v>0</v>
      </c>
      <c r="AC941" s="25">
        <v>0</v>
      </c>
      <c r="AD941" s="25">
        <v>0</v>
      </c>
      <c r="AE941" s="25">
        <v>0</v>
      </c>
      <c r="AF941" s="25">
        <v>0</v>
      </c>
      <c r="AG941" s="25">
        <v>0</v>
      </c>
      <c r="AH941" s="25">
        <v>0</v>
      </c>
      <c r="AI941" s="25">
        <v>0</v>
      </c>
      <c r="AJ941" s="25">
        <v>0</v>
      </c>
      <c r="AK941" s="25">
        <v>0</v>
      </c>
      <c r="AL941" s="25">
        <v>0</v>
      </c>
      <c r="AM941" s="95">
        <v>0</v>
      </c>
      <c r="AN941" s="95" t="e">
        <f ca="1">IF(MengeInEEGSummieren(M941),AM941,0)</f>
        <v>#NAME?</v>
      </c>
      <c r="AO941" s="95">
        <f t="shared" si="90"/>
        <v>0</v>
      </c>
      <c r="AP941" s="95">
        <f t="shared" si="91"/>
        <v>0</v>
      </c>
      <c r="AS941">
        <v>0</v>
      </c>
      <c r="AT941">
        <v>0</v>
      </c>
      <c r="AU941" t="e">
        <f t="shared" ca="1" si="92"/>
        <v>#NAME?</v>
      </c>
    </row>
    <row r="942" spans="1:47" x14ac:dyDescent="0.15">
      <c r="A942" s="21" t="s">
        <v>1399</v>
      </c>
      <c r="B942" s="22" t="s">
        <v>17</v>
      </c>
      <c r="C942" s="42">
        <v>2003</v>
      </c>
      <c r="D942" s="22" t="s">
        <v>963</v>
      </c>
      <c r="E942" s="22" t="s">
        <v>773</v>
      </c>
      <c r="F942" s="23">
        <v>20.64</v>
      </c>
      <c r="G942" s="23">
        <v>20.64</v>
      </c>
      <c r="H942" s="24">
        <f t="shared" si="87"/>
        <v>0</v>
      </c>
      <c r="I942" s="153">
        <v>0</v>
      </c>
      <c r="J942" s="24">
        <f t="shared" si="88"/>
        <v>0</v>
      </c>
      <c r="K942" s="25">
        <f t="shared" si="89"/>
        <v>0</v>
      </c>
      <c r="L942">
        <v>0</v>
      </c>
      <c r="M942">
        <v>32964608</v>
      </c>
      <c r="N942">
        <v>42065747</v>
      </c>
      <c r="O942" s="52">
        <v>0</v>
      </c>
      <c r="P942" s="52">
        <v>0</v>
      </c>
      <c r="Q942" s="52">
        <v>0</v>
      </c>
      <c r="R942" s="52">
        <v>0</v>
      </c>
      <c r="S942" s="52">
        <v>0</v>
      </c>
      <c r="T942" s="52">
        <v>0</v>
      </c>
      <c r="U942" s="52">
        <v>0</v>
      </c>
      <c r="V942" s="52">
        <v>0</v>
      </c>
      <c r="W942" s="52">
        <v>0</v>
      </c>
      <c r="X942" s="52">
        <v>0</v>
      </c>
      <c r="Y942" s="52">
        <v>0</v>
      </c>
      <c r="Z942" s="52">
        <v>0</v>
      </c>
      <c r="AA942" s="25">
        <v>0</v>
      </c>
      <c r="AB942" s="25">
        <v>0</v>
      </c>
      <c r="AC942" s="25">
        <v>0</v>
      </c>
      <c r="AD942" s="25">
        <v>0</v>
      </c>
      <c r="AE942" s="25">
        <v>0</v>
      </c>
      <c r="AF942" s="25">
        <v>0</v>
      </c>
      <c r="AG942" s="25">
        <v>0</v>
      </c>
      <c r="AH942" s="25">
        <v>0</v>
      </c>
      <c r="AI942" s="25">
        <v>0</v>
      </c>
      <c r="AJ942" s="25">
        <v>0</v>
      </c>
      <c r="AK942" s="25">
        <v>0</v>
      </c>
      <c r="AL942" s="25">
        <v>0</v>
      </c>
      <c r="AM942" s="95">
        <v>0</v>
      </c>
      <c r="AN942" s="95" t="e">
        <f ca="1">IF(MengeInEEGSummieren(M942),AM942,0)</f>
        <v>#NAME?</v>
      </c>
      <c r="AO942" s="95">
        <f t="shared" si="90"/>
        <v>0</v>
      </c>
      <c r="AP942" s="95">
        <f t="shared" si="91"/>
        <v>0</v>
      </c>
      <c r="AS942">
        <v>0</v>
      </c>
      <c r="AT942">
        <v>0</v>
      </c>
      <c r="AU942" t="e">
        <f t="shared" ca="1" si="92"/>
        <v>#NAME?</v>
      </c>
    </row>
    <row r="943" spans="1:47" x14ac:dyDescent="0.15">
      <c r="A943" s="21" t="s">
        <v>1400</v>
      </c>
      <c r="B943" s="22" t="s">
        <v>17</v>
      </c>
      <c r="C943" s="42">
        <v>2003</v>
      </c>
      <c r="D943" s="22" t="s">
        <v>965</v>
      </c>
      <c r="E943" s="22" t="s">
        <v>773</v>
      </c>
      <c r="F943" s="23">
        <v>12.97</v>
      </c>
      <c r="G943" s="23">
        <v>12.97</v>
      </c>
      <c r="H943" s="24">
        <f t="shared" si="87"/>
        <v>0</v>
      </c>
      <c r="I943" s="153">
        <v>0</v>
      </c>
      <c r="J943" s="24">
        <f t="shared" si="88"/>
        <v>0</v>
      </c>
      <c r="K943" s="25">
        <f t="shared" si="89"/>
        <v>0</v>
      </c>
      <c r="L943">
        <v>0</v>
      </c>
      <c r="M943">
        <v>32964608</v>
      </c>
      <c r="N943">
        <v>42065747</v>
      </c>
      <c r="O943" s="52">
        <v>0</v>
      </c>
      <c r="P943" s="52">
        <v>0</v>
      </c>
      <c r="Q943" s="52">
        <v>0</v>
      </c>
      <c r="R943" s="52">
        <v>0</v>
      </c>
      <c r="S943" s="52">
        <v>0</v>
      </c>
      <c r="T943" s="52">
        <v>0</v>
      </c>
      <c r="U943" s="52">
        <v>0</v>
      </c>
      <c r="V943" s="52">
        <v>0</v>
      </c>
      <c r="W943" s="52">
        <v>0</v>
      </c>
      <c r="X943" s="52">
        <v>0</v>
      </c>
      <c r="Y943" s="52">
        <v>0</v>
      </c>
      <c r="Z943" s="52">
        <v>0</v>
      </c>
      <c r="AA943" s="25">
        <v>0</v>
      </c>
      <c r="AB943" s="25">
        <v>0</v>
      </c>
      <c r="AC943" s="25">
        <v>0</v>
      </c>
      <c r="AD943" s="25">
        <v>0</v>
      </c>
      <c r="AE943" s="25">
        <v>0</v>
      </c>
      <c r="AF943" s="25">
        <v>0</v>
      </c>
      <c r="AG943" s="25">
        <v>0</v>
      </c>
      <c r="AH943" s="25">
        <v>0</v>
      </c>
      <c r="AI943" s="25">
        <v>0</v>
      </c>
      <c r="AJ943" s="25">
        <v>0</v>
      </c>
      <c r="AK943" s="25">
        <v>0</v>
      </c>
      <c r="AL943" s="25">
        <v>0</v>
      </c>
      <c r="AM943" s="95">
        <v>0</v>
      </c>
      <c r="AN943" s="95" t="e">
        <f ca="1">IF(MengeInEEGSummieren(M943),AM943,0)</f>
        <v>#NAME?</v>
      </c>
      <c r="AO943" s="95">
        <f t="shared" si="90"/>
        <v>0</v>
      </c>
      <c r="AP943" s="95">
        <f t="shared" si="91"/>
        <v>0</v>
      </c>
      <c r="AS943">
        <v>0</v>
      </c>
      <c r="AT943">
        <v>0</v>
      </c>
      <c r="AU943" t="e">
        <f t="shared" ca="1" si="92"/>
        <v>#NAME?</v>
      </c>
    </row>
    <row r="944" spans="1:47" x14ac:dyDescent="0.15">
      <c r="A944" s="21" t="s">
        <v>1401</v>
      </c>
      <c r="B944" s="22" t="s">
        <v>17</v>
      </c>
      <c r="C944" s="42">
        <v>2003</v>
      </c>
      <c r="D944" s="22" t="s">
        <v>967</v>
      </c>
      <c r="E944" s="22" t="s">
        <v>773</v>
      </c>
      <c r="F944" s="23">
        <v>18.97</v>
      </c>
      <c r="G944" s="23">
        <v>18.97</v>
      </c>
      <c r="H944" s="24">
        <f t="shared" si="87"/>
        <v>0</v>
      </c>
      <c r="I944" s="153">
        <v>0</v>
      </c>
      <c r="J944" s="24">
        <f t="shared" si="88"/>
        <v>0</v>
      </c>
      <c r="K944" s="25">
        <f t="shared" si="89"/>
        <v>0</v>
      </c>
      <c r="L944">
        <v>0</v>
      </c>
      <c r="M944">
        <v>32964608</v>
      </c>
      <c r="N944">
        <v>42065747</v>
      </c>
      <c r="O944" s="52">
        <v>0</v>
      </c>
      <c r="P944" s="52">
        <v>0</v>
      </c>
      <c r="Q944" s="52">
        <v>0</v>
      </c>
      <c r="R944" s="52">
        <v>0</v>
      </c>
      <c r="S944" s="52">
        <v>0</v>
      </c>
      <c r="T944" s="52">
        <v>0</v>
      </c>
      <c r="U944" s="52">
        <v>0</v>
      </c>
      <c r="V944" s="52">
        <v>0</v>
      </c>
      <c r="W944" s="52">
        <v>0</v>
      </c>
      <c r="X944" s="52">
        <v>0</v>
      </c>
      <c r="Y944" s="52">
        <v>0</v>
      </c>
      <c r="Z944" s="52">
        <v>0</v>
      </c>
      <c r="AA944" s="25">
        <v>0</v>
      </c>
      <c r="AB944" s="25">
        <v>0</v>
      </c>
      <c r="AC944" s="25">
        <v>0</v>
      </c>
      <c r="AD944" s="25">
        <v>0</v>
      </c>
      <c r="AE944" s="25">
        <v>0</v>
      </c>
      <c r="AF944" s="25">
        <v>0</v>
      </c>
      <c r="AG944" s="25">
        <v>0</v>
      </c>
      <c r="AH944" s="25">
        <v>0</v>
      </c>
      <c r="AI944" s="25">
        <v>0</v>
      </c>
      <c r="AJ944" s="25">
        <v>0</v>
      </c>
      <c r="AK944" s="25">
        <v>0</v>
      </c>
      <c r="AL944" s="25">
        <v>0</v>
      </c>
      <c r="AM944" s="95">
        <v>0</v>
      </c>
      <c r="AN944" s="95" t="e">
        <f ca="1">IF(MengeInEEGSummieren(M944),AM944,0)</f>
        <v>#NAME?</v>
      </c>
      <c r="AO944" s="95">
        <f t="shared" si="90"/>
        <v>0</v>
      </c>
      <c r="AP944" s="95">
        <f t="shared" si="91"/>
        <v>0</v>
      </c>
      <c r="AS944">
        <v>0</v>
      </c>
      <c r="AT944">
        <v>0</v>
      </c>
      <c r="AU944" t="e">
        <f t="shared" ca="1" si="92"/>
        <v>#NAME?</v>
      </c>
    </row>
    <row r="945" spans="1:47" x14ac:dyDescent="0.15">
      <c r="A945" s="21" t="s">
        <v>1402</v>
      </c>
      <c r="B945" s="22" t="s">
        <v>17</v>
      </c>
      <c r="C945" s="42">
        <v>2003</v>
      </c>
      <c r="D945" s="22" t="s">
        <v>969</v>
      </c>
      <c r="E945" s="22" t="s">
        <v>773</v>
      </c>
      <c r="F945" s="23">
        <v>11.97</v>
      </c>
      <c r="G945" s="23">
        <v>11.97</v>
      </c>
      <c r="H945" s="24">
        <f t="shared" si="87"/>
        <v>0</v>
      </c>
      <c r="I945" s="153">
        <v>0</v>
      </c>
      <c r="J945" s="24">
        <f t="shared" si="88"/>
        <v>0</v>
      </c>
      <c r="K945" s="25">
        <f t="shared" si="89"/>
        <v>0</v>
      </c>
      <c r="L945">
        <v>0</v>
      </c>
      <c r="M945">
        <v>32964608</v>
      </c>
      <c r="N945">
        <v>42065747</v>
      </c>
      <c r="O945" s="52">
        <v>0</v>
      </c>
      <c r="P945" s="52">
        <v>0</v>
      </c>
      <c r="Q945" s="52">
        <v>0</v>
      </c>
      <c r="R945" s="52">
        <v>0</v>
      </c>
      <c r="S945" s="52">
        <v>0</v>
      </c>
      <c r="T945" s="52">
        <v>0</v>
      </c>
      <c r="U945" s="52">
        <v>0</v>
      </c>
      <c r="V945" s="52">
        <v>0</v>
      </c>
      <c r="W945" s="52">
        <v>0</v>
      </c>
      <c r="X945" s="52">
        <v>0</v>
      </c>
      <c r="Y945" s="52">
        <v>0</v>
      </c>
      <c r="Z945" s="52">
        <v>0</v>
      </c>
      <c r="AA945" s="25">
        <v>0</v>
      </c>
      <c r="AB945" s="25">
        <v>0</v>
      </c>
      <c r="AC945" s="25">
        <v>0</v>
      </c>
      <c r="AD945" s="25">
        <v>0</v>
      </c>
      <c r="AE945" s="25">
        <v>0</v>
      </c>
      <c r="AF945" s="25">
        <v>0</v>
      </c>
      <c r="AG945" s="25">
        <v>0</v>
      </c>
      <c r="AH945" s="25">
        <v>0</v>
      </c>
      <c r="AI945" s="25">
        <v>0</v>
      </c>
      <c r="AJ945" s="25">
        <v>0</v>
      </c>
      <c r="AK945" s="25">
        <v>0</v>
      </c>
      <c r="AL945" s="25">
        <v>0</v>
      </c>
      <c r="AM945" s="95">
        <v>0</v>
      </c>
      <c r="AN945" s="95" t="e">
        <f ca="1">IF(MengeInEEGSummieren(M945),AM945,0)</f>
        <v>#NAME?</v>
      </c>
      <c r="AO945" s="95">
        <f t="shared" si="90"/>
        <v>0</v>
      </c>
      <c r="AP945" s="95">
        <f t="shared" si="91"/>
        <v>0</v>
      </c>
      <c r="AS945">
        <v>0</v>
      </c>
      <c r="AT945">
        <v>0</v>
      </c>
      <c r="AU945" t="e">
        <f t="shared" ca="1" si="92"/>
        <v>#NAME?</v>
      </c>
    </row>
    <row r="946" spans="1:47" x14ac:dyDescent="0.15">
      <c r="A946" s="21" t="s">
        <v>1403</v>
      </c>
      <c r="B946" s="22" t="s">
        <v>17</v>
      </c>
      <c r="C946" s="42">
        <v>2003</v>
      </c>
      <c r="D946" s="22" t="s">
        <v>971</v>
      </c>
      <c r="E946" s="22" t="s">
        <v>773</v>
      </c>
      <c r="F946" s="23">
        <v>15.97</v>
      </c>
      <c r="G946" s="23">
        <v>15.97</v>
      </c>
      <c r="H946" s="24">
        <f t="shared" si="87"/>
        <v>0</v>
      </c>
      <c r="I946" s="153">
        <v>0</v>
      </c>
      <c r="J946" s="24">
        <f t="shared" si="88"/>
        <v>0</v>
      </c>
      <c r="K946" s="25">
        <f t="shared" si="89"/>
        <v>0</v>
      </c>
      <c r="L946">
        <v>0</v>
      </c>
      <c r="M946">
        <v>32964608</v>
      </c>
      <c r="N946">
        <v>42065747</v>
      </c>
      <c r="O946" s="52">
        <v>0</v>
      </c>
      <c r="P946" s="52">
        <v>0</v>
      </c>
      <c r="Q946" s="52">
        <v>0</v>
      </c>
      <c r="R946" s="52">
        <v>0</v>
      </c>
      <c r="S946" s="52">
        <v>0</v>
      </c>
      <c r="T946" s="52">
        <v>0</v>
      </c>
      <c r="U946" s="52">
        <v>0</v>
      </c>
      <c r="V946" s="52">
        <v>0</v>
      </c>
      <c r="W946" s="52">
        <v>0</v>
      </c>
      <c r="X946" s="52">
        <v>0</v>
      </c>
      <c r="Y946" s="52">
        <v>0</v>
      </c>
      <c r="Z946" s="52">
        <v>0</v>
      </c>
      <c r="AA946" s="25">
        <v>0</v>
      </c>
      <c r="AB946" s="25">
        <v>0</v>
      </c>
      <c r="AC946" s="25">
        <v>0</v>
      </c>
      <c r="AD946" s="25">
        <v>0</v>
      </c>
      <c r="AE946" s="25">
        <v>0</v>
      </c>
      <c r="AF946" s="25">
        <v>0</v>
      </c>
      <c r="AG946" s="25">
        <v>0</v>
      </c>
      <c r="AH946" s="25">
        <v>0</v>
      </c>
      <c r="AI946" s="25">
        <v>0</v>
      </c>
      <c r="AJ946" s="25">
        <v>0</v>
      </c>
      <c r="AK946" s="25">
        <v>0</v>
      </c>
      <c r="AL946" s="25">
        <v>0</v>
      </c>
      <c r="AM946" s="95">
        <v>0</v>
      </c>
      <c r="AN946" s="95" t="e">
        <f ca="1">IF(MengeInEEGSummieren(M946),AM946,0)</f>
        <v>#NAME?</v>
      </c>
      <c r="AO946" s="95">
        <f t="shared" si="90"/>
        <v>0</v>
      </c>
      <c r="AP946" s="95">
        <f t="shared" si="91"/>
        <v>0</v>
      </c>
      <c r="AS946">
        <v>0</v>
      </c>
      <c r="AT946">
        <v>0</v>
      </c>
      <c r="AU946" t="e">
        <f t="shared" ca="1" si="92"/>
        <v>#NAME?</v>
      </c>
    </row>
    <row r="947" spans="1:47" x14ac:dyDescent="0.15">
      <c r="A947" s="21" t="s">
        <v>1404</v>
      </c>
      <c r="B947" s="22" t="s">
        <v>17</v>
      </c>
      <c r="C947" s="42">
        <v>2003</v>
      </c>
      <c r="D947" s="22" t="s">
        <v>973</v>
      </c>
      <c r="E947" s="22" t="s">
        <v>773</v>
      </c>
      <c r="F947" s="23">
        <v>14.47</v>
      </c>
      <c r="G947" s="23">
        <v>14.47</v>
      </c>
      <c r="H947" s="24">
        <f t="shared" si="87"/>
        <v>0</v>
      </c>
      <c r="I947" s="153">
        <v>0</v>
      </c>
      <c r="J947" s="24">
        <f t="shared" si="88"/>
        <v>0</v>
      </c>
      <c r="K947" s="25">
        <f t="shared" si="89"/>
        <v>0</v>
      </c>
      <c r="L947">
        <v>0</v>
      </c>
      <c r="M947">
        <v>32964608</v>
      </c>
      <c r="N947">
        <v>42065747</v>
      </c>
      <c r="O947" s="52">
        <v>0</v>
      </c>
      <c r="P947" s="52">
        <v>0</v>
      </c>
      <c r="Q947" s="52">
        <v>0</v>
      </c>
      <c r="R947" s="52">
        <v>0</v>
      </c>
      <c r="S947" s="52">
        <v>0</v>
      </c>
      <c r="T947" s="52">
        <v>0</v>
      </c>
      <c r="U947" s="52">
        <v>0</v>
      </c>
      <c r="V947" s="52">
        <v>0</v>
      </c>
      <c r="W947" s="52">
        <v>0</v>
      </c>
      <c r="X947" s="52">
        <v>0</v>
      </c>
      <c r="Y947" s="52">
        <v>0</v>
      </c>
      <c r="Z947" s="52">
        <v>0</v>
      </c>
      <c r="AA947" s="25">
        <v>0</v>
      </c>
      <c r="AB947" s="25">
        <v>0</v>
      </c>
      <c r="AC947" s="25">
        <v>0</v>
      </c>
      <c r="AD947" s="25">
        <v>0</v>
      </c>
      <c r="AE947" s="25">
        <v>0</v>
      </c>
      <c r="AF947" s="25">
        <v>0</v>
      </c>
      <c r="AG947" s="25">
        <v>0</v>
      </c>
      <c r="AH947" s="25">
        <v>0</v>
      </c>
      <c r="AI947" s="25">
        <v>0</v>
      </c>
      <c r="AJ947" s="25">
        <v>0</v>
      </c>
      <c r="AK947" s="25">
        <v>0</v>
      </c>
      <c r="AL947" s="25">
        <v>0</v>
      </c>
      <c r="AM947" s="95">
        <v>0</v>
      </c>
      <c r="AN947" s="95" t="e">
        <f ca="1">IF(MengeInEEGSummieren(M947),AM947,0)</f>
        <v>#NAME?</v>
      </c>
      <c r="AO947" s="95">
        <f t="shared" si="90"/>
        <v>0</v>
      </c>
      <c r="AP947" s="95">
        <f t="shared" si="91"/>
        <v>0</v>
      </c>
      <c r="AS947">
        <v>0</v>
      </c>
      <c r="AT947">
        <v>0</v>
      </c>
      <c r="AU947" t="e">
        <f t="shared" ca="1" si="92"/>
        <v>#NAME?</v>
      </c>
    </row>
    <row r="948" spans="1:47" x14ac:dyDescent="0.15">
      <c r="A948" s="21" t="s">
        <v>1405</v>
      </c>
      <c r="B948" s="22" t="s">
        <v>17</v>
      </c>
      <c r="C948" s="42">
        <v>2003</v>
      </c>
      <c r="D948" s="22" t="s">
        <v>975</v>
      </c>
      <c r="E948" s="22" t="s">
        <v>773</v>
      </c>
      <c r="F948" s="23">
        <v>11.47</v>
      </c>
      <c r="G948" s="23">
        <v>11.47</v>
      </c>
      <c r="H948" s="24">
        <f t="shared" si="87"/>
        <v>0</v>
      </c>
      <c r="I948" s="153">
        <v>0</v>
      </c>
      <c r="J948" s="24">
        <f t="shared" si="88"/>
        <v>0</v>
      </c>
      <c r="K948" s="25">
        <f t="shared" si="89"/>
        <v>0</v>
      </c>
      <c r="L948">
        <v>0</v>
      </c>
      <c r="M948">
        <v>32964608</v>
      </c>
      <c r="N948">
        <v>42065747</v>
      </c>
      <c r="O948" s="52">
        <v>0</v>
      </c>
      <c r="P948" s="52">
        <v>0</v>
      </c>
      <c r="Q948" s="52">
        <v>0</v>
      </c>
      <c r="R948" s="52">
        <v>0</v>
      </c>
      <c r="S948" s="52">
        <v>0</v>
      </c>
      <c r="T948" s="52">
        <v>0</v>
      </c>
      <c r="U948" s="52">
        <v>0</v>
      </c>
      <c r="V948" s="52">
        <v>0</v>
      </c>
      <c r="W948" s="52">
        <v>0</v>
      </c>
      <c r="X948" s="52">
        <v>0</v>
      </c>
      <c r="Y948" s="52">
        <v>0</v>
      </c>
      <c r="Z948" s="52">
        <v>0</v>
      </c>
      <c r="AA948" s="25">
        <v>0</v>
      </c>
      <c r="AB948" s="25">
        <v>0</v>
      </c>
      <c r="AC948" s="25">
        <v>0</v>
      </c>
      <c r="AD948" s="25">
        <v>0</v>
      </c>
      <c r="AE948" s="25">
        <v>0</v>
      </c>
      <c r="AF948" s="25">
        <v>0</v>
      </c>
      <c r="AG948" s="25">
        <v>0</v>
      </c>
      <c r="AH948" s="25">
        <v>0</v>
      </c>
      <c r="AI948" s="25">
        <v>0</v>
      </c>
      <c r="AJ948" s="25">
        <v>0</v>
      </c>
      <c r="AK948" s="25">
        <v>0</v>
      </c>
      <c r="AL948" s="25">
        <v>0</v>
      </c>
      <c r="AM948" s="95">
        <v>0</v>
      </c>
      <c r="AN948" s="95" t="e">
        <f ca="1">IF(MengeInEEGSummieren(M948),AM948,0)</f>
        <v>#NAME?</v>
      </c>
      <c r="AO948" s="95">
        <f t="shared" si="90"/>
        <v>0</v>
      </c>
      <c r="AP948" s="95">
        <f t="shared" si="91"/>
        <v>0</v>
      </c>
      <c r="AS948">
        <v>0</v>
      </c>
      <c r="AT948">
        <v>0</v>
      </c>
      <c r="AU948" t="e">
        <f t="shared" ca="1" si="92"/>
        <v>#NAME?</v>
      </c>
    </row>
    <row r="949" spans="1:47" x14ac:dyDescent="0.15">
      <c r="A949" s="21" t="s">
        <v>1406</v>
      </c>
      <c r="B949" s="22" t="s">
        <v>17</v>
      </c>
      <c r="C949" s="42">
        <v>2003</v>
      </c>
      <c r="D949" s="22" t="s">
        <v>977</v>
      </c>
      <c r="E949" s="22" t="s">
        <v>773</v>
      </c>
      <c r="F949" s="23">
        <v>9.9700000000000006</v>
      </c>
      <c r="G949" s="23">
        <v>9.9700000000000006</v>
      </c>
      <c r="H949" s="24">
        <f t="shared" si="87"/>
        <v>0</v>
      </c>
      <c r="I949" s="153">
        <v>0</v>
      </c>
      <c r="J949" s="24">
        <f t="shared" si="88"/>
        <v>0</v>
      </c>
      <c r="K949" s="25">
        <f t="shared" si="89"/>
        <v>0</v>
      </c>
      <c r="L949">
        <v>0</v>
      </c>
      <c r="M949">
        <v>32964608</v>
      </c>
      <c r="N949">
        <v>42065747</v>
      </c>
      <c r="O949" s="52">
        <v>0</v>
      </c>
      <c r="P949" s="52">
        <v>0</v>
      </c>
      <c r="Q949" s="52">
        <v>0</v>
      </c>
      <c r="R949" s="52">
        <v>0</v>
      </c>
      <c r="S949" s="52">
        <v>0</v>
      </c>
      <c r="T949" s="52">
        <v>0</v>
      </c>
      <c r="U949" s="52">
        <v>0</v>
      </c>
      <c r="V949" s="52">
        <v>0</v>
      </c>
      <c r="W949" s="52">
        <v>0</v>
      </c>
      <c r="X949" s="52">
        <v>0</v>
      </c>
      <c r="Y949" s="52">
        <v>0</v>
      </c>
      <c r="Z949" s="52">
        <v>0</v>
      </c>
      <c r="AA949" s="25">
        <v>0</v>
      </c>
      <c r="AB949" s="25">
        <v>0</v>
      </c>
      <c r="AC949" s="25">
        <v>0</v>
      </c>
      <c r="AD949" s="25">
        <v>0</v>
      </c>
      <c r="AE949" s="25">
        <v>0</v>
      </c>
      <c r="AF949" s="25">
        <v>0</v>
      </c>
      <c r="AG949" s="25">
        <v>0</v>
      </c>
      <c r="AH949" s="25">
        <v>0</v>
      </c>
      <c r="AI949" s="25">
        <v>0</v>
      </c>
      <c r="AJ949" s="25">
        <v>0</v>
      </c>
      <c r="AK949" s="25">
        <v>0</v>
      </c>
      <c r="AL949" s="25">
        <v>0</v>
      </c>
      <c r="AM949" s="95">
        <v>0</v>
      </c>
      <c r="AN949" s="95" t="e">
        <f ca="1">IF(MengeInEEGSummieren(M949),AM949,0)</f>
        <v>#NAME?</v>
      </c>
      <c r="AO949" s="95">
        <f t="shared" si="90"/>
        <v>0</v>
      </c>
      <c r="AP949" s="95">
        <f t="shared" si="91"/>
        <v>0</v>
      </c>
      <c r="AS949">
        <v>0</v>
      </c>
      <c r="AT949">
        <v>0</v>
      </c>
      <c r="AU949" t="e">
        <f t="shared" ca="1" si="92"/>
        <v>#NAME?</v>
      </c>
    </row>
    <row r="950" spans="1:47" x14ac:dyDescent="0.15">
      <c r="A950" s="21" t="s">
        <v>1407</v>
      </c>
      <c r="B950" s="22" t="s">
        <v>17</v>
      </c>
      <c r="C950" s="42">
        <v>2003</v>
      </c>
      <c r="D950" s="22" t="s">
        <v>983</v>
      </c>
      <c r="E950" s="22"/>
      <c r="F950" s="23">
        <v>18.940000000000001</v>
      </c>
      <c r="G950" s="23">
        <v>18.940000000000001</v>
      </c>
      <c r="H950" s="24">
        <f t="shared" si="87"/>
        <v>0</v>
      </c>
      <c r="I950" s="153">
        <v>0</v>
      </c>
      <c r="J950" s="24">
        <f t="shared" si="88"/>
        <v>0</v>
      </c>
      <c r="K950" s="25">
        <f t="shared" si="89"/>
        <v>0</v>
      </c>
      <c r="L950">
        <v>0</v>
      </c>
      <c r="M950">
        <v>32964608</v>
      </c>
      <c r="N950">
        <v>42065747</v>
      </c>
      <c r="O950" s="52">
        <v>0</v>
      </c>
      <c r="P950" s="52">
        <v>0</v>
      </c>
      <c r="Q950" s="52">
        <v>0</v>
      </c>
      <c r="R950" s="52">
        <v>0</v>
      </c>
      <c r="S950" s="52">
        <v>0</v>
      </c>
      <c r="T950" s="52">
        <v>0</v>
      </c>
      <c r="U950" s="52">
        <v>0</v>
      </c>
      <c r="V950" s="52">
        <v>0</v>
      </c>
      <c r="W950" s="52">
        <v>0</v>
      </c>
      <c r="X950" s="52">
        <v>0</v>
      </c>
      <c r="Y950" s="52">
        <v>0</v>
      </c>
      <c r="Z950" s="52">
        <v>0</v>
      </c>
      <c r="AA950" s="25">
        <v>0</v>
      </c>
      <c r="AB950" s="25">
        <v>0</v>
      </c>
      <c r="AC950" s="25">
        <v>0</v>
      </c>
      <c r="AD950" s="25">
        <v>0</v>
      </c>
      <c r="AE950" s="25">
        <v>0</v>
      </c>
      <c r="AF950" s="25">
        <v>0</v>
      </c>
      <c r="AG950" s="25">
        <v>0</v>
      </c>
      <c r="AH950" s="25">
        <v>0</v>
      </c>
      <c r="AI950" s="25">
        <v>0</v>
      </c>
      <c r="AJ950" s="25">
        <v>0</v>
      </c>
      <c r="AK950" s="25">
        <v>0</v>
      </c>
      <c r="AL950" s="25">
        <v>0</v>
      </c>
      <c r="AM950" s="95">
        <v>0</v>
      </c>
      <c r="AN950" s="95" t="e">
        <f ca="1">IF(MengeInEEGSummieren(M950),AM950,0)</f>
        <v>#NAME?</v>
      </c>
      <c r="AO950" s="95">
        <f t="shared" si="90"/>
        <v>0</v>
      </c>
      <c r="AP950" s="95">
        <f t="shared" si="91"/>
        <v>0</v>
      </c>
      <c r="AS950">
        <v>0</v>
      </c>
      <c r="AT950">
        <v>0</v>
      </c>
      <c r="AU950" t="e">
        <f t="shared" ca="1" si="92"/>
        <v>#NAME?</v>
      </c>
    </row>
    <row r="951" spans="1:47" x14ac:dyDescent="0.15">
      <c r="A951" s="21" t="s">
        <v>1408</v>
      </c>
      <c r="B951" s="22" t="s">
        <v>17</v>
      </c>
      <c r="C951" s="42">
        <v>2003</v>
      </c>
      <c r="D951" s="22" t="s">
        <v>985</v>
      </c>
      <c r="E951" s="22"/>
      <c r="F951" s="23">
        <v>19.940000000000001</v>
      </c>
      <c r="G951" s="23">
        <v>19.940000000000001</v>
      </c>
      <c r="H951" s="24">
        <f t="shared" si="87"/>
        <v>0</v>
      </c>
      <c r="I951" s="153">
        <v>0</v>
      </c>
      <c r="J951" s="24">
        <f t="shared" si="88"/>
        <v>0</v>
      </c>
      <c r="K951" s="25">
        <f t="shared" si="89"/>
        <v>0</v>
      </c>
      <c r="L951">
        <v>0</v>
      </c>
      <c r="M951">
        <v>32964608</v>
      </c>
      <c r="N951">
        <v>42065747</v>
      </c>
      <c r="O951" s="52">
        <v>0</v>
      </c>
      <c r="P951" s="52">
        <v>0</v>
      </c>
      <c r="Q951" s="52">
        <v>0</v>
      </c>
      <c r="R951" s="52">
        <v>0</v>
      </c>
      <c r="S951" s="52">
        <v>0</v>
      </c>
      <c r="T951" s="52">
        <v>0</v>
      </c>
      <c r="U951" s="52">
        <v>0</v>
      </c>
      <c r="V951" s="52">
        <v>0</v>
      </c>
      <c r="W951" s="52">
        <v>0</v>
      </c>
      <c r="X951" s="52">
        <v>0</v>
      </c>
      <c r="Y951" s="52">
        <v>0</v>
      </c>
      <c r="Z951" s="52">
        <v>0</v>
      </c>
      <c r="AA951" s="25">
        <v>0</v>
      </c>
      <c r="AB951" s="25">
        <v>0</v>
      </c>
      <c r="AC951" s="25">
        <v>0</v>
      </c>
      <c r="AD951" s="25">
        <v>0</v>
      </c>
      <c r="AE951" s="25">
        <v>0</v>
      </c>
      <c r="AF951" s="25">
        <v>0</v>
      </c>
      <c r="AG951" s="25">
        <v>0</v>
      </c>
      <c r="AH951" s="25">
        <v>0</v>
      </c>
      <c r="AI951" s="25">
        <v>0</v>
      </c>
      <c r="AJ951" s="25">
        <v>0</v>
      </c>
      <c r="AK951" s="25">
        <v>0</v>
      </c>
      <c r="AL951" s="25">
        <v>0</v>
      </c>
      <c r="AM951" s="95">
        <v>0</v>
      </c>
      <c r="AN951" s="95" t="e">
        <f ca="1">IF(MengeInEEGSummieren(M951),AM951,0)</f>
        <v>#NAME?</v>
      </c>
      <c r="AO951" s="95">
        <f t="shared" si="90"/>
        <v>0</v>
      </c>
      <c r="AP951" s="95">
        <f t="shared" si="91"/>
        <v>0</v>
      </c>
      <c r="AS951">
        <v>0</v>
      </c>
      <c r="AT951">
        <v>0</v>
      </c>
      <c r="AU951" t="e">
        <f t="shared" ca="1" si="92"/>
        <v>#NAME?</v>
      </c>
    </row>
    <row r="952" spans="1:47" x14ac:dyDescent="0.15">
      <c r="A952" s="21" t="s">
        <v>1409</v>
      </c>
      <c r="B952" s="22" t="s">
        <v>17</v>
      </c>
      <c r="C952" s="42">
        <v>2003</v>
      </c>
      <c r="D952" s="22" t="s">
        <v>987</v>
      </c>
      <c r="E952" s="22"/>
      <c r="F952" s="23">
        <v>19.940000000000001</v>
      </c>
      <c r="G952" s="23">
        <v>19.940000000000001</v>
      </c>
      <c r="H952" s="24">
        <f t="shared" si="87"/>
        <v>0</v>
      </c>
      <c r="I952" s="153">
        <v>0</v>
      </c>
      <c r="J952" s="24">
        <f t="shared" si="88"/>
        <v>0</v>
      </c>
      <c r="K952" s="25">
        <f t="shared" si="89"/>
        <v>0</v>
      </c>
      <c r="L952">
        <v>0</v>
      </c>
      <c r="M952">
        <v>32964608</v>
      </c>
      <c r="N952">
        <v>42065747</v>
      </c>
      <c r="O952" s="52">
        <v>0</v>
      </c>
      <c r="P952" s="52">
        <v>0</v>
      </c>
      <c r="Q952" s="52">
        <v>0</v>
      </c>
      <c r="R952" s="52">
        <v>0</v>
      </c>
      <c r="S952" s="52">
        <v>0</v>
      </c>
      <c r="T952" s="52">
        <v>0</v>
      </c>
      <c r="U952" s="52">
        <v>0</v>
      </c>
      <c r="V952" s="52">
        <v>0</v>
      </c>
      <c r="W952" s="52">
        <v>0</v>
      </c>
      <c r="X952" s="52">
        <v>0</v>
      </c>
      <c r="Y952" s="52">
        <v>0</v>
      </c>
      <c r="Z952" s="52">
        <v>0</v>
      </c>
      <c r="AA952" s="25">
        <v>0</v>
      </c>
      <c r="AB952" s="25">
        <v>0</v>
      </c>
      <c r="AC952" s="25">
        <v>0</v>
      </c>
      <c r="AD952" s="25">
        <v>0</v>
      </c>
      <c r="AE952" s="25">
        <v>0</v>
      </c>
      <c r="AF952" s="25">
        <v>0</v>
      </c>
      <c r="AG952" s="25">
        <v>0</v>
      </c>
      <c r="AH952" s="25">
        <v>0</v>
      </c>
      <c r="AI952" s="25">
        <v>0</v>
      </c>
      <c r="AJ952" s="25">
        <v>0</v>
      </c>
      <c r="AK952" s="25">
        <v>0</v>
      </c>
      <c r="AL952" s="25">
        <v>0</v>
      </c>
      <c r="AM952" s="95">
        <v>0</v>
      </c>
      <c r="AN952" s="95" t="e">
        <f ca="1">IF(MengeInEEGSummieren(M952),AM952,0)</f>
        <v>#NAME?</v>
      </c>
      <c r="AO952" s="95">
        <f t="shared" si="90"/>
        <v>0</v>
      </c>
      <c r="AP952" s="95">
        <f t="shared" si="91"/>
        <v>0</v>
      </c>
      <c r="AS952">
        <v>0</v>
      </c>
      <c r="AT952">
        <v>0</v>
      </c>
      <c r="AU952" t="e">
        <f t="shared" ca="1" si="92"/>
        <v>#NAME?</v>
      </c>
    </row>
    <row r="953" spans="1:47" x14ac:dyDescent="0.15">
      <c r="A953" s="21" t="s">
        <v>1410</v>
      </c>
      <c r="B953" s="22" t="s">
        <v>17</v>
      </c>
      <c r="C953" s="42">
        <v>2003</v>
      </c>
      <c r="D953" s="22" t="s">
        <v>989</v>
      </c>
      <c r="E953" s="22"/>
      <c r="F953" s="23">
        <v>20.94</v>
      </c>
      <c r="G953" s="23">
        <v>20.94</v>
      </c>
      <c r="H953" s="24">
        <f t="shared" si="87"/>
        <v>0</v>
      </c>
      <c r="I953" s="153">
        <v>0</v>
      </c>
      <c r="J953" s="24">
        <f t="shared" si="88"/>
        <v>0</v>
      </c>
      <c r="K953" s="25">
        <f t="shared" si="89"/>
        <v>0</v>
      </c>
      <c r="L953">
        <v>0</v>
      </c>
      <c r="M953">
        <v>32964608</v>
      </c>
      <c r="N953">
        <v>42065747</v>
      </c>
      <c r="O953" s="52">
        <v>0</v>
      </c>
      <c r="P953" s="52">
        <v>0</v>
      </c>
      <c r="Q953" s="52">
        <v>0</v>
      </c>
      <c r="R953" s="52">
        <v>0</v>
      </c>
      <c r="S953" s="52">
        <v>0</v>
      </c>
      <c r="T953" s="52">
        <v>0</v>
      </c>
      <c r="U953" s="52">
        <v>0</v>
      </c>
      <c r="V953" s="52">
        <v>0</v>
      </c>
      <c r="W953" s="52">
        <v>0</v>
      </c>
      <c r="X953" s="52">
        <v>0</v>
      </c>
      <c r="Y953" s="52">
        <v>0</v>
      </c>
      <c r="Z953" s="52">
        <v>0</v>
      </c>
      <c r="AA953" s="25">
        <v>0</v>
      </c>
      <c r="AB953" s="25">
        <v>0</v>
      </c>
      <c r="AC953" s="25">
        <v>0</v>
      </c>
      <c r="AD953" s="25">
        <v>0</v>
      </c>
      <c r="AE953" s="25">
        <v>0</v>
      </c>
      <c r="AF953" s="25">
        <v>0</v>
      </c>
      <c r="AG953" s="25">
        <v>0</v>
      </c>
      <c r="AH953" s="25">
        <v>0</v>
      </c>
      <c r="AI953" s="25">
        <v>0</v>
      </c>
      <c r="AJ953" s="25">
        <v>0</v>
      </c>
      <c r="AK953" s="25">
        <v>0</v>
      </c>
      <c r="AL953" s="25">
        <v>0</v>
      </c>
      <c r="AM953" s="95">
        <v>0</v>
      </c>
      <c r="AN953" s="95" t="e">
        <f ca="1">IF(MengeInEEGSummieren(M953),AM953,0)</f>
        <v>#NAME?</v>
      </c>
      <c r="AO953" s="95">
        <f t="shared" si="90"/>
        <v>0</v>
      </c>
      <c r="AP953" s="95">
        <f t="shared" si="91"/>
        <v>0</v>
      </c>
      <c r="AS953">
        <v>0</v>
      </c>
      <c r="AT953">
        <v>0</v>
      </c>
      <c r="AU953" t="e">
        <f t="shared" ca="1" si="92"/>
        <v>#NAME?</v>
      </c>
    </row>
    <row r="954" spans="1:47" x14ac:dyDescent="0.15">
      <c r="A954" s="21" t="s">
        <v>1411</v>
      </c>
      <c r="B954" s="22" t="s">
        <v>17</v>
      </c>
      <c r="C954" s="42">
        <v>2003</v>
      </c>
      <c r="D954" s="22" t="s">
        <v>991</v>
      </c>
      <c r="E954" s="22"/>
      <c r="F954" s="23">
        <v>12.94</v>
      </c>
      <c r="G954" s="23">
        <v>12.94</v>
      </c>
      <c r="H954" s="24">
        <f t="shared" si="87"/>
        <v>0</v>
      </c>
      <c r="I954" s="153">
        <v>0</v>
      </c>
      <c r="J954" s="24">
        <f t="shared" si="88"/>
        <v>0</v>
      </c>
      <c r="K954" s="25">
        <f t="shared" si="89"/>
        <v>0</v>
      </c>
      <c r="L954">
        <v>0</v>
      </c>
      <c r="M954">
        <v>32964608</v>
      </c>
      <c r="N954">
        <v>42065747</v>
      </c>
      <c r="O954" s="52">
        <v>0</v>
      </c>
      <c r="P954" s="52">
        <v>0</v>
      </c>
      <c r="Q954" s="52">
        <v>0</v>
      </c>
      <c r="R954" s="52">
        <v>0</v>
      </c>
      <c r="S954" s="52">
        <v>0</v>
      </c>
      <c r="T954" s="52">
        <v>0</v>
      </c>
      <c r="U954" s="52">
        <v>0</v>
      </c>
      <c r="V954" s="52">
        <v>0</v>
      </c>
      <c r="W954" s="52">
        <v>0</v>
      </c>
      <c r="X954" s="52">
        <v>0</v>
      </c>
      <c r="Y954" s="52">
        <v>0</v>
      </c>
      <c r="Z954" s="52">
        <v>0</v>
      </c>
      <c r="AA954" s="25">
        <v>0</v>
      </c>
      <c r="AB954" s="25">
        <v>0</v>
      </c>
      <c r="AC954" s="25">
        <v>0</v>
      </c>
      <c r="AD954" s="25">
        <v>0</v>
      </c>
      <c r="AE954" s="25">
        <v>0</v>
      </c>
      <c r="AF954" s="25">
        <v>0</v>
      </c>
      <c r="AG954" s="25">
        <v>0</v>
      </c>
      <c r="AH954" s="25">
        <v>0</v>
      </c>
      <c r="AI954" s="25">
        <v>0</v>
      </c>
      <c r="AJ954" s="25">
        <v>0</v>
      </c>
      <c r="AK954" s="25">
        <v>0</v>
      </c>
      <c r="AL954" s="25">
        <v>0</v>
      </c>
      <c r="AM954" s="95">
        <v>0</v>
      </c>
      <c r="AN954" s="95" t="e">
        <f ca="1">IF(MengeInEEGSummieren(M954),AM954,0)</f>
        <v>#NAME?</v>
      </c>
      <c r="AO954" s="95">
        <f t="shared" si="90"/>
        <v>0</v>
      </c>
      <c r="AP954" s="95">
        <f t="shared" si="91"/>
        <v>0</v>
      </c>
      <c r="AS954">
        <v>0</v>
      </c>
      <c r="AT954">
        <v>0</v>
      </c>
      <c r="AU954" t="e">
        <f t="shared" ca="1" si="92"/>
        <v>#NAME?</v>
      </c>
    </row>
    <row r="955" spans="1:47" x14ac:dyDescent="0.15">
      <c r="A955" s="21" t="s">
        <v>1412</v>
      </c>
      <c r="B955" s="22" t="s">
        <v>17</v>
      </c>
      <c r="C955" s="42">
        <v>2003</v>
      </c>
      <c r="D955" s="22" t="s">
        <v>993</v>
      </c>
      <c r="E955" s="22"/>
      <c r="F955" s="23">
        <v>13.94</v>
      </c>
      <c r="G955" s="23">
        <v>13.94</v>
      </c>
      <c r="H955" s="24">
        <f t="shared" si="87"/>
        <v>0</v>
      </c>
      <c r="I955" s="153">
        <v>0</v>
      </c>
      <c r="J955" s="24">
        <f t="shared" si="88"/>
        <v>0</v>
      </c>
      <c r="K955" s="25">
        <f t="shared" si="89"/>
        <v>0</v>
      </c>
      <c r="L955">
        <v>0</v>
      </c>
      <c r="M955">
        <v>32964608</v>
      </c>
      <c r="N955">
        <v>42065747</v>
      </c>
      <c r="O955" s="52">
        <v>0</v>
      </c>
      <c r="P955" s="52">
        <v>0</v>
      </c>
      <c r="Q955" s="52">
        <v>0</v>
      </c>
      <c r="R955" s="52">
        <v>0</v>
      </c>
      <c r="S955" s="52">
        <v>0</v>
      </c>
      <c r="T955" s="52">
        <v>0</v>
      </c>
      <c r="U955" s="52">
        <v>0</v>
      </c>
      <c r="V955" s="52">
        <v>0</v>
      </c>
      <c r="W955" s="52">
        <v>0</v>
      </c>
      <c r="X955" s="52">
        <v>0</v>
      </c>
      <c r="Y955" s="52">
        <v>0</v>
      </c>
      <c r="Z955" s="52">
        <v>0</v>
      </c>
      <c r="AA955" s="25">
        <v>0</v>
      </c>
      <c r="AB955" s="25">
        <v>0</v>
      </c>
      <c r="AC955" s="25">
        <v>0</v>
      </c>
      <c r="AD955" s="25">
        <v>0</v>
      </c>
      <c r="AE955" s="25">
        <v>0</v>
      </c>
      <c r="AF955" s="25">
        <v>0</v>
      </c>
      <c r="AG955" s="25">
        <v>0</v>
      </c>
      <c r="AH955" s="25">
        <v>0</v>
      </c>
      <c r="AI955" s="25">
        <v>0</v>
      </c>
      <c r="AJ955" s="25">
        <v>0</v>
      </c>
      <c r="AK955" s="25">
        <v>0</v>
      </c>
      <c r="AL955" s="25">
        <v>0</v>
      </c>
      <c r="AM955" s="95">
        <v>0</v>
      </c>
      <c r="AN955" s="95" t="e">
        <f ca="1">IF(MengeInEEGSummieren(M955),AM955,0)</f>
        <v>#NAME?</v>
      </c>
      <c r="AO955" s="95">
        <f t="shared" si="90"/>
        <v>0</v>
      </c>
      <c r="AP955" s="95">
        <f t="shared" si="91"/>
        <v>0</v>
      </c>
      <c r="AS955">
        <v>0</v>
      </c>
      <c r="AT955">
        <v>0</v>
      </c>
      <c r="AU955" t="e">
        <f t="shared" ca="1" si="92"/>
        <v>#NAME?</v>
      </c>
    </row>
    <row r="956" spans="1:47" x14ac:dyDescent="0.15">
      <c r="A956" s="21" t="s">
        <v>1413</v>
      </c>
      <c r="B956" s="22" t="s">
        <v>17</v>
      </c>
      <c r="C956" s="42">
        <v>2003</v>
      </c>
      <c r="D956" s="22" t="s">
        <v>995</v>
      </c>
      <c r="E956" s="22"/>
      <c r="F956" s="23">
        <v>21.94</v>
      </c>
      <c r="G956" s="23">
        <v>21.94</v>
      </c>
      <c r="H956" s="24">
        <f t="shared" si="87"/>
        <v>0</v>
      </c>
      <c r="I956" s="153">
        <v>0</v>
      </c>
      <c r="J956" s="24">
        <f t="shared" si="88"/>
        <v>0</v>
      </c>
      <c r="K956" s="25">
        <f t="shared" si="89"/>
        <v>0</v>
      </c>
      <c r="L956">
        <v>0</v>
      </c>
      <c r="M956">
        <v>32964608</v>
      </c>
      <c r="N956">
        <v>42065747</v>
      </c>
      <c r="O956" s="52">
        <v>0</v>
      </c>
      <c r="P956" s="52">
        <v>0</v>
      </c>
      <c r="Q956" s="52">
        <v>0</v>
      </c>
      <c r="R956" s="52">
        <v>0</v>
      </c>
      <c r="S956" s="52">
        <v>0</v>
      </c>
      <c r="T956" s="52">
        <v>0</v>
      </c>
      <c r="U956" s="52">
        <v>0</v>
      </c>
      <c r="V956" s="52">
        <v>0</v>
      </c>
      <c r="W956" s="52">
        <v>0</v>
      </c>
      <c r="X956" s="52">
        <v>0</v>
      </c>
      <c r="Y956" s="52">
        <v>0</v>
      </c>
      <c r="Z956" s="52">
        <v>0</v>
      </c>
      <c r="AA956" s="25">
        <v>0</v>
      </c>
      <c r="AB956" s="25">
        <v>0</v>
      </c>
      <c r="AC956" s="25">
        <v>0</v>
      </c>
      <c r="AD956" s="25">
        <v>0</v>
      </c>
      <c r="AE956" s="25">
        <v>0</v>
      </c>
      <c r="AF956" s="25">
        <v>0</v>
      </c>
      <c r="AG956" s="25">
        <v>0</v>
      </c>
      <c r="AH956" s="25">
        <v>0</v>
      </c>
      <c r="AI956" s="25">
        <v>0</v>
      </c>
      <c r="AJ956" s="25">
        <v>0</v>
      </c>
      <c r="AK956" s="25">
        <v>0</v>
      </c>
      <c r="AL956" s="25">
        <v>0</v>
      </c>
      <c r="AM956" s="95">
        <v>0</v>
      </c>
      <c r="AN956" s="95" t="e">
        <f ca="1">IF(MengeInEEGSummieren(M956),AM956,0)</f>
        <v>#NAME?</v>
      </c>
      <c r="AO956" s="95">
        <f t="shared" si="90"/>
        <v>0</v>
      </c>
      <c r="AP956" s="95">
        <f t="shared" si="91"/>
        <v>0</v>
      </c>
      <c r="AS956">
        <v>0</v>
      </c>
      <c r="AT956">
        <v>0</v>
      </c>
      <c r="AU956" t="e">
        <f t="shared" ca="1" si="92"/>
        <v>#NAME?</v>
      </c>
    </row>
    <row r="957" spans="1:47" x14ac:dyDescent="0.15">
      <c r="A957" s="21" t="s">
        <v>1414</v>
      </c>
      <c r="B957" s="22" t="s">
        <v>17</v>
      </c>
      <c r="C957" s="42">
        <v>2003</v>
      </c>
      <c r="D957" s="22" t="s">
        <v>997</v>
      </c>
      <c r="E957" s="22"/>
      <c r="F957" s="23">
        <v>22.94</v>
      </c>
      <c r="G957" s="23">
        <v>22.94</v>
      </c>
      <c r="H957" s="24">
        <f t="shared" si="87"/>
        <v>0</v>
      </c>
      <c r="I957" s="153">
        <v>0</v>
      </c>
      <c r="J957" s="24">
        <f t="shared" si="88"/>
        <v>0</v>
      </c>
      <c r="K957" s="25">
        <f t="shared" si="89"/>
        <v>0</v>
      </c>
      <c r="L957">
        <v>0</v>
      </c>
      <c r="M957">
        <v>32964608</v>
      </c>
      <c r="N957">
        <v>42065747</v>
      </c>
      <c r="O957" s="52">
        <v>0</v>
      </c>
      <c r="P957" s="52">
        <v>0</v>
      </c>
      <c r="Q957" s="52">
        <v>0</v>
      </c>
      <c r="R957" s="52">
        <v>0</v>
      </c>
      <c r="S957" s="52">
        <v>0</v>
      </c>
      <c r="T957" s="52">
        <v>0</v>
      </c>
      <c r="U957" s="52">
        <v>0</v>
      </c>
      <c r="V957" s="52">
        <v>0</v>
      </c>
      <c r="W957" s="52">
        <v>0</v>
      </c>
      <c r="X957" s="52">
        <v>0</v>
      </c>
      <c r="Y957" s="52">
        <v>0</v>
      </c>
      <c r="Z957" s="52">
        <v>0</v>
      </c>
      <c r="AA957" s="25">
        <v>0</v>
      </c>
      <c r="AB957" s="25">
        <v>0</v>
      </c>
      <c r="AC957" s="25">
        <v>0</v>
      </c>
      <c r="AD957" s="25">
        <v>0</v>
      </c>
      <c r="AE957" s="25">
        <v>0</v>
      </c>
      <c r="AF957" s="25">
        <v>0</v>
      </c>
      <c r="AG957" s="25">
        <v>0</v>
      </c>
      <c r="AH957" s="25">
        <v>0</v>
      </c>
      <c r="AI957" s="25">
        <v>0</v>
      </c>
      <c r="AJ957" s="25">
        <v>0</v>
      </c>
      <c r="AK957" s="25">
        <v>0</v>
      </c>
      <c r="AL957" s="25">
        <v>0</v>
      </c>
      <c r="AM957" s="95">
        <v>0</v>
      </c>
      <c r="AN957" s="95" t="e">
        <f ca="1">IF(MengeInEEGSummieren(M957),AM957,0)</f>
        <v>#NAME?</v>
      </c>
      <c r="AO957" s="95">
        <f t="shared" si="90"/>
        <v>0</v>
      </c>
      <c r="AP957" s="95">
        <f t="shared" si="91"/>
        <v>0</v>
      </c>
      <c r="AS957">
        <v>0</v>
      </c>
      <c r="AT957">
        <v>0</v>
      </c>
      <c r="AU957" t="e">
        <f t="shared" ca="1" si="92"/>
        <v>#NAME?</v>
      </c>
    </row>
    <row r="958" spans="1:47" x14ac:dyDescent="0.15">
      <c r="A958" s="21" t="s">
        <v>1415</v>
      </c>
      <c r="B958" s="22" t="s">
        <v>17</v>
      </c>
      <c r="C958" s="42">
        <v>2003</v>
      </c>
      <c r="D958" s="22" t="s">
        <v>999</v>
      </c>
      <c r="E958" s="22"/>
      <c r="F958" s="23">
        <v>20.94</v>
      </c>
      <c r="G958" s="23">
        <v>20.94</v>
      </c>
      <c r="H958" s="24">
        <f t="shared" si="87"/>
        <v>0</v>
      </c>
      <c r="I958" s="153">
        <v>0</v>
      </c>
      <c r="J958" s="24">
        <f t="shared" si="88"/>
        <v>0</v>
      </c>
      <c r="K958" s="25">
        <f t="shared" si="89"/>
        <v>0</v>
      </c>
      <c r="L958">
        <v>0</v>
      </c>
      <c r="M958">
        <v>32964608</v>
      </c>
      <c r="N958">
        <v>42065747</v>
      </c>
      <c r="O958" s="52">
        <v>0</v>
      </c>
      <c r="P958" s="52">
        <v>0</v>
      </c>
      <c r="Q958" s="52">
        <v>0</v>
      </c>
      <c r="R958" s="52">
        <v>0</v>
      </c>
      <c r="S958" s="52">
        <v>0</v>
      </c>
      <c r="T958" s="52">
        <v>0</v>
      </c>
      <c r="U958" s="52">
        <v>0</v>
      </c>
      <c r="V958" s="52">
        <v>0</v>
      </c>
      <c r="W958" s="52">
        <v>0</v>
      </c>
      <c r="X958" s="52">
        <v>0</v>
      </c>
      <c r="Y958" s="52">
        <v>0</v>
      </c>
      <c r="Z958" s="52">
        <v>0</v>
      </c>
      <c r="AA958" s="25">
        <v>0</v>
      </c>
      <c r="AB958" s="25">
        <v>0</v>
      </c>
      <c r="AC958" s="25">
        <v>0</v>
      </c>
      <c r="AD958" s="25">
        <v>0</v>
      </c>
      <c r="AE958" s="25">
        <v>0</v>
      </c>
      <c r="AF958" s="25">
        <v>0</v>
      </c>
      <c r="AG958" s="25">
        <v>0</v>
      </c>
      <c r="AH958" s="25">
        <v>0</v>
      </c>
      <c r="AI958" s="25">
        <v>0</v>
      </c>
      <c r="AJ958" s="25">
        <v>0</v>
      </c>
      <c r="AK958" s="25">
        <v>0</v>
      </c>
      <c r="AL958" s="25">
        <v>0</v>
      </c>
      <c r="AM958" s="95">
        <v>0</v>
      </c>
      <c r="AN958" s="95" t="e">
        <f ca="1">IF(MengeInEEGSummieren(M958),AM958,0)</f>
        <v>#NAME?</v>
      </c>
      <c r="AO958" s="95">
        <f t="shared" si="90"/>
        <v>0</v>
      </c>
      <c r="AP958" s="95">
        <f t="shared" si="91"/>
        <v>0</v>
      </c>
      <c r="AS958">
        <v>0</v>
      </c>
      <c r="AT958">
        <v>0</v>
      </c>
      <c r="AU958" t="e">
        <f t="shared" ca="1" si="92"/>
        <v>#NAME?</v>
      </c>
    </row>
    <row r="959" spans="1:47" x14ac:dyDescent="0.15">
      <c r="A959" s="21" t="s">
        <v>1416</v>
      </c>
      <c r="B959" s="22" t="s">
        <v>17</v>
      </c>
      <c r="C959" s="42">
        <v>2003</v>
      </c>
      <c r="D959" s="22" t="s">
        <v>1001</v>
      </c>
      <c r="E959" s="22"/>
      <c r="F959" s="23">
        <v>21.94</v>
      </c>
      <c r="G959" s="23">
        <v>21.94</v>
      </c>
      <c r="H959" s="24">
        <f t="shared" si="87"/>
        <v>0</v>
      </c>
      <c r="I959" s="153">
        <v>0</v>
      </c>
      <c r="J959" s="24">
        <f t="shared" si="88"/>
        <v>0</v>
      </c>
      <c r="K959" s="25">
        <f t="shared" si="89"/>
        <v>0</v>
      </c>
      <c r="L959">
        <v>0</v>
      </c>
      <c r="M959">
        <v>32964608</v>
      </c>
      <c r="N959">
        <v>42065747</v>
      </c>
      <c r="O959" s="52">
        <v>0</v>
      </c>
      <c r="P959" s="52">
        <v>0</v>
      </c>
      <c r="Q959" s="52">
        <v>0</v>
      </c>
      <c r="R959" s="52">
        <v>0</v>
      </c>
      <c r="S959" s="52">
        <v>0</v>
      </c>
      <c r="T959" s="52">
        <v>0</v>
      </c>
      <c r="U959" s="52">
        <v>0</v>
      </c>
      <c r="V959" s="52">
        <v>0</v>
      </c>
      <c r="W959" s="52">
        <v>0</v>
      </c>
      <c r="X959" s="52">
        <v>0</v>
      </c>
      <c r="Y959" s="52">
        <v>0</v>
      </c>
      <c r="Z959" s="52">
        <v>0</v>
      </c>
      <c r="AA959" s="25">
        <v>0</v>
      </c>
      <c r="AB959" s="25">
        <v>0</v>
      </c>
      <c r="AC959" s="25">
        <v>0</v>
      </c>
      <c r="AD959" s="25">
        <v>0</v>
      </c>
      <c r="AE959" s="25">
        <v>0</v>
      </c>
      <c r="AF959" s="25">
        <v>0</v>
      </c>
      <c r="AG959" s="25">
        <v>0</v>
      </c>
      <c r="AH959" s="25">
        <v>0</v>
      </c>
      <c r="AI959" s="25">
        <v>0</v>
      </c>
      <c r="AJ959" s="25">
        <v>0</v>
      </c>
      <c r="AK959" s="25">
        <v>0</v>
      </c>
      <c r="AL959" s="25">
        <v>0</v>
      </c>
      <c r="AM959" s="95">
        <v>0</v>
      </c>
      <c r="AN959" s="95" t="e">
        <f ca="1">IF(MengeInEEGSummieren(M959),AM959,0)</f>
        <v>#NAME?</v>
      </c>
      <c r="AO959" s="95">
        <f t="shared" si="90"/>
        <v>0</v>
      </c>
      <c r="AP959" s="95">
        <f t="shared" si="91"/>
        <v>0</v>
      </c>
      <c r="AS959">
        <v>0</v>
      </c>
      <c r="AT959">
        <v>0</v>
      </c>
      <c r="AU959" t="e">
        <f t="shared" ca="1" si="92"/>
        <v>#NAME?</v>
      </c>
    </row>
    <row r="960" spans="1:47" x14ac:dyDescent="0.15">
      <c r="A960" s="21" t="s">
        <v>1417</v>
      </c>
      <c r="B960" s="22" t="s">
        <v>17</v>
      </c>
      <c r="C960" s="42">
        <v>2003</v>
      </c>
      <c r="D960" s="22" t="s">
        <v>1003</v>
      </c>
      <c r="E960" s="22"/>
      <c r="F960" s="23">
        <v>22.94</v>
      </c>
      <c r="G960" s="23">
        <v>22.94</v>
      </c>
      <c r="H960" s="24">
        <f t="shared" si="87"/>
        <v>0</v>
      </c>
      <c r="I960" s="153">
        <v>0</v>
      </c>
      <c r="J960" s="24">
        <f t="shared" si="88"/>
        <v>0</v>
      </c>
      <c r="K960" s="25">
        <f t="shared" si="89"/>
        <v>0</v>
      </c>
      <c r="L960">
        <v>0</v>
      </c>
      <c r="M960">
        <v>32964608</v>
      </c>
      <c r="N960">
        <v>42065747</v>
      </c>
      <c r="O960" s="52">
        <v>0</v>
      </c>
      <c r="P960" s="52">
        <v>0</v>
      </c>
      <c r="Q960" s="52">
        <v>0</v>
      </c>
      <c r="R960" s="52">
        <v>0</v>
      </c>
      <c r="S960" s="52">
        <v>0</v>
      </c>
      <c r="T960" s="52">
        <v>0</v>
      </c>
      <c r="U960" s="52">
        <v>0</v>
      </c>
      <c r="V960" s="52">
        <v>0</v>
      </c>
      <c r="W960" s="52">
        <v>0</v>
      </c>
      <c r="X960" s="52">
        <v>0</v>
      </c>
      <c r="Y960" s="52">
        <v>0</v>
      </c>
      <c r="Z960" s="52">
        <v>0</v>
      </c>
      <c r="AA960" s="25">
        <v>0</v>
      </c>
      <c r="AB960" s="25">
        <v>0</v>
      </c>
      <c r="AC960" s="25">
        <v>0</v>
      </c>
      <c r="AD960" s="25">
        <v>0</v>
      </c>
      <c r="AE960" s="25">
        <v>0</v>
      </c>
      <c r="AF960" s="25">
        <v>0</v>
      </c>
      <c r="AG960" s="25">
        <v>0</v>
      </c>
      <c r="AH960" s="25">
        <v>0</v>
      </c>
      <c r="AI960" s="25">
        <v>0</v>
      </c>
      <c r="AJ960" s="25">
        <v>0</v>
      </c>
      <c r="AK960" s="25">
        <v>0</v>
      </c>
      <c r="AL960" s="25">
        <v>0</v>
      </c>
      <c r="AM960" s="95">
        <v>0</v>
      </c>
      <c r="AN960" s="95" t="e">
        <f ca="1">IF(MengeInEEGSummieren(M960),AM960,0)</f>
        <v>#NAME?</v>
      </c>
      <c r="AO960" s="95">
        <f t="shared" si="90"/>
        <v>0</v>
      </c>
      <c r="AP960" s="95">
        <f t="shared" si="91"/>
        <v>0</v>
      </c>
      <c r="AS960">
        <v>0</v>
      </c>
      <c r="AT960">
        <v>0</v>
      </c>
      <c r="AU960" t="e">
        <f t="shared" ca="1" si="92"/>
        <v>#NAME?</v>
      </c>
    </row>
    <row r="961" spans="1:47" x14ac:dyDescent="0.15">
      <c r="A961" s="21" t="s">
        <v>1418</v>
      </c>
      <c r="B961" s="22" t="s">
        <v>17</v>
      </c>
      <c r="C961" s="42">
        <v>2003</v>
      </c>
      <c r="D961" s="22" t="s">
        <v>1005</v>
      </c>
      <c r="E961" s="22"/>
      <c r="F961" s="23">
        <v>23.94</v>
      </c>
      <c r="G961" s="23">
        <v>23.94</v>
      </c>
      <c r="H961" s="24">
        <f t="shared" si="87"/>
        <v>0</v>
      </c>
      <c r="I961" s="153">
        <v>0</v>
      </c>
      <c r="J961" s="24">
        <f t="shared" si="88"/>
        <v>0</v>
      </c>
      <c r="K961" s="25">
        <f t="shared" si="89"/>
        <v>0</v>
      </c>
      <c r="L961">
        <v>0</v>
      </c>
      <c r="M961">
        <v>32964608</v>
      </c>
      <c r="N961">
        <v>42065747</v>
      </c>
      <c r="O961" s="52">
        <v>0</v>
      </c>
      <c r="P961" s="52">
        <v>0</v>
      </c>
      <c r="Q961" s="52">
        <v>0</v>
      </c>
      <c r="R961" s="52">
        <v>0</v>
      </c>
      <c r="S961" s="52">
        <v>0</v>
      </c>
      <c r="T961" s="52">
        <v>0</v>
      </c>
      <c r="U961" s="52">
        <v>0</v>
      </c>
      <c r="V961" s="52">
        <v>0</v>
      </c>
      <c r="W961" s="52">
        <v>0</v>
      </c>
      <c r="X961" s="52">
        <v>0</v>
      </c>
      <c r="Y961" s="52">
        <v>0</v>
      </c>
      <c r="Z961" s="52">
        <v>0</v>
      </c>
      <c r="AA961" s="25">
        <v>0</v>
      </c>
      <c r="AB961" s="25">
        <v>0</v>
      </c>
      <c r="AC961" s="25">
        <v>0</v>
      </c>
      <c r="AD961" s="25">
        <v>0</v>
      </c>
      <c r="AE961" s="25">
        <v>0</v>
      </c>
      <c r="AF961" s="25">
        <v>0</v>
      </c>
      <c r="AG961" s="25">
        <v>0</v>
      </c>
      <c r="AH961" s="25">
        <v>0</v>
      </c>
      <c r="AI961" s="25">
        <v>0</v>
      </c>
      <c r="AJ961" s="25">
        <v>0</v>
      </c>
      <c r="AK961" s="25">
        <v>0</v>
      </c>
      <c r="AL961" s="25">
        <v>0</v>
      </c>
      <c r="AM961" s="95">
        <v>0</v>
      </c>
      <c r="AN961" s="95" t="e">
        <f ca="1">IF(MengeInEEGSummieren(M961),AM961,0)</f>
        <v>#NAME?</v>
      </c>
      <c r="AO961" s="95">
        <f t="shared" si="90"/>
        <v>0</v>
      </c>
      <c r="AP961" s="95">
        <f t="shared" si="91"/>
        <v>0</v>
      </c>
      <c r="AS961">
        <v>0</v>
      </c>
      <c r="AT961">
        <v>0</v>
      </c>
      <c r="AU961" t="e">
        <f t="shared" ca="1" si="92"/>
        <v>#NAME?</v>
      </c>
    </row>
    <row r="962" spans="1:47" x14ac:dyDescent="0.15">
      <c r="A962" s="21" t="s">
        <v>1419</v>
      </c>
      <c r="B962" s="22" t="s">
        <v>17</v>
      </c>
      <c r="C962" s="42">
        <v>2003</v>
      </c>
      <c r="D962" s="22" t="s">
        <v>1007</v>
      </c>
      <c r="E962" s="22"/>
      <c r="F962" s="23">
        <v>20.61</v>
      </c>
      <c r="G962" s="23">
        <v>20.61</v>
      </c>
      <c r="H962" s="24">
        <f t="shared" si="87"/>
        <v>0</v>
      </c>
      <c r="I962" s="153">
        <v>0</v>
      </c>
      <c r="J962" s="24">
        <f t="shared" si="88"/>
        <v>0</v>
      </c>
      <c r="K962" s="25">
        <f t="shared" si="89"/>
        <v>0</v>
      </c>
      <c r="L962">
        <v>0</v>
      </c>
      <c r="M962">
        <v>32964608</v>
      </c>
      <c r="N962">
        <v>42065747</v>
      </c>
      <c r="O962" s="52">
        <v>0</v>
      </c>
      <c r="P962" s="52">
        <v>0</v>
      </c>
      <c r="Q962" s="52">
        <v>0</v>
      </c>
      <c r="R962" s="52">
        <v>0</v>
      </c>
      <c r="S962" s="52">
        <v>0</v>
      </c>
      <c r="T962" s="52">
        <v>0</v>
      </c>
      <c r="U962" s="52">
        <v>0</v>
      </c>
      <c r="V962" s="52">
        <v>0</v>
      </c>
      <c r="W962" s="52">
        <v>0</v>
      </c>
      <c r="X962" s="52">
        <v>0</v>
      </c>
      <c r="Y962" s="52">
        <v>0</v>
      </c>
      <c r="Z962" s="52">
        <v>0</v>
      </c>
      <c r="AA962" s="25">
        <v>0</v>
      </c>
      <c r="AB962" s="25">
        <v>0</v>
      </c>
      <c r="AC962" s="25">
        <v>0</v>
      </c>
      <c r="AD962" s="25">
        <v>0</v>
      </c>
      <c r="AE962" s="25">
        <v>0</v>
      </c>
      <c r="AF962" s="25">
        <v>0</v>
      </c>
      <c r="AG962" s="25">
        <v>0</v>
      </c>
      <c r="AH962" s="25">
        <v>0</v>
      </c>
      <c r="AI962" s="25">
        <v>0</v>
      </c>
      <c r="AJ962" s="25">
        <v>0</v>
      </c>
      <c r="AK962" s="25">
        <v>0</v>
      </c>
      <c r="AL962" s="25">
        <v>0</v>
      </c>
      <c r="AM962" s="95">
        <v>0</v>
      </c>
      <c r="AN962" s="95" t="e">
        <f ca="1">IF(MengeInEEGSummieren(M962),AM962,0)</f>
        <v>#NAME?</v>
      </c>
      <c r="AO962" s="95">
        <f t="shared" si="90"/>
        <v>0</v>
      </c>
      <c r="AP962" s="95">
        <f t="shared" si="91"/>
        <v>0</v>
      </c>
      <c r="AS962">
        <v>0</v>
      </c>
      <c r="AT962">
        <v>0</v>
      </c>
      <c r="AU962" t="e">
        <f t="shared" ca="1" si="92"/>
        <v>#NAME?</v>
      </c>
    </row>
    <row r="963" spans="1:47" x14ac:dyDescent="0.15">
      <c r="A963" s="21" t="s">
        <v>1420</v>
      </c>
      <c r="B963" s="22" t="s">
        <v>17</v>
      </c>
      <c r="C963" s="42">
        <v>2003</v>
      </c>
      <c r="D963" s="22" t="s">
        <v>1009</v>
      </c>
      <c r="E963" s="22"/>
      <c r="F963" s="23">
        <v>21.61</v>
      </c>
      <c r="G963" s="23">
        <v>21.61</v>
      </c>
      <c r="H963" s="24">
        <f t="shared" si="87"/>
        <v>0</v>
      </c>
      <c r="I963" s="153">
        <v>0</v>
      </c>
      <c r="J963" s="24">
        <f t="shared" si="88"/>
        <v>0</v>
      </c>
      <c r="K963" s="25">
        <f t="shared" si="89"/>
        <v>0</v>
      </c>
      <c r="L963">
        <v>0</v>
      </c>
      <c r="M963">
        <v>32964608</v>
      </c>
      <c r="N963">
        <v>42065747</v>
      </c>
      <c r="O963" s="52">
        <v>0</v>
      </c>
      <c r="P963" s="52">
        <v>0</v>
      </c>
      <c r="Q963" s="52">
        <v>0</v>
      </c>
      <c r="R963" s="52">
        <v>0</v>
      </c>
      <c r="S963" s="52">
        <v>0</v>
      </c>
      <c r="T963" s="52">
        <v>0</v>
      </c>
      <c r="U963" s="52">
        <v>0</v>
      </c>
      <c r="V963" s="52">
        <v>0</v>
      </c>
      <c r="W963" s="52">
        <v>0</v>
      </c>
      <c r="X963" s="52">
        <v>0</v>
      </c>
      <c r="Y963" s="52">
        <v>0</v>
      </c>
      <c r="Z963" s="52">
        <v>0</v>
      </c>
      <c r="AA963" s="25">
        <v>0</v>
      </c>
      <c r="AB963" s="25">
        <v>0</v>
      </c>
      <c r="AC963" s="25">
        <v>0</v>
      </c>
      <c r="AD963" s="25">
        <v>0</v>
      </c>
      <c r="AE963" s="25">
        <v>0</v>
      </c>
      <c r="AF963" s="25">
        <v>0</v>
      </c>
      <c r="AG963" s="25">
        <v>0</v>
      </c>
      <c r="AH963" s="25">
        <v>0</v>
      </c>
      <c r="AI963" s="25">
        <v>0</v>
      </c>
      <c r="AJ963" s="25">
        <v>0</v>
      </c>
      <c r="AK963" s="25">
        <v>0</v>
      </c>
      <c r="AL963" s="25">
        <v>0</v>
      </c>
      <c r="AM963" s="95">
        <v>0</v>
      </c>
      <c r="AN963" s="95" t="e">
        <f ca="1">IF(MengeInEEGSummieren(M963),AM963,0)</f>
        <v>#NAME?</v>
      </c>
      <c r="AO963" s="95">
        <f t="shared" si="90"/>
        <v>0</v>
      </c>
      <c r="AP963" s="95">
        <f t="shared" si="91"/>
        <v>0</v>
      </c>
      <c r="AS963">
        <v>0</v>
      </c>
      <c r="AT963">
        <v>0</v>
      </c>
      <c r="AU963" t="e">
        <f t="shared" ca="1" si="92"/>
        <v>#NAME?</v>
      </c>
    </row>
    <row r="964" spans="1:47" x14ac:dyDescent="0.15">
      <c r="A964" s="21" t="s">
        <v>1421</v>
      </c>
      <c r="B964" s="22" t="s">
        <v>17</v>
      </c>
      <c r="C964" s="42">
        <v>2003</v>
      </c>
      <c r="D964" s="22" t="s">
        <v>1011</v>
      </c>
      <c r="E964" s="22"/>
      <c r="F964" s="23">
        <v>21.61</v>
      </c>
      <c r="G964" s="23">
        <v>21.61</v>
      </c>
      <c r="H964" s="24">
        <f t="shared" si="87"/>
        <v>0</v>
      </c>
      <c r="I964" s="153">
        <v>0</v>
      </c>
      <c r="J964" s="24">
        <f t="shared" si="88"/>
        <v>0</v>
      </c>
      <c r="K964" s="25">
        <f t="shared" si="89"/>
        <v>0</v>
      </c>
      <c r="L964">
        <v>0</v>
      </c>
      <c r="M964">
        <v>32964608</v>
      </c>
      <c r="N964">
        <v>42065747</v>
      </c>
      <c r="O964" s="52">
        <v>0</v>
      </c>
      <c r="P964" s="52">
        <v>0</v>
      </c>
      <c r="Q964" s="52">
        <v>0</v>
      </c>
      <c r="R964" s="52">
        <v>0</v>
      </c>
      <c r="S964" s="52">
        <v>0</v>
      </c>
      <c r="T964" s="52">
        <v>0</v>
      </c>
      <c r="U964" s="52">
        <v>0</v>
      </c>
      <c r="V964" s="52">
        <v>0</v>
      </c>
      <c r="W964" s="52">
        <v>0</v>
      </c>
      <c r="X964" s="52">
        <v>0</v>
      </c>
      <c r="Y964" s="52">
        <v>0</v>
      </c>
      <c r="Z964" s="52">
        <v>0</v>
      </c>
      <c r="AA964" s="25">
        <v>0</v>
      </c>
      <c r="AB964" s="25">
        <v>0</v>
      </c>
      <c r="AC964" s="25">
        <v>0</v>
      </c>
      <c r="AD964" s="25">
        <v>0</v>
      </c>
      <c r="AE964" s="25">
        <v>0</v>
      </c>
      <c r="AF964" s="25">
        <v>0</v>
      </c>
      <c r="AG964" s="25">
        <v>0</v>
      </c>
      <c r="AH964" s="25">
        <v>0</v>
      </c>
      <c r="AI964" s="25">
        <v>0</v>
      </c>
      <c r="AJ964" s="25">
        <v>0</v>
      </c>
      <c r="AK964" s="25">
        <v>0</v>
      </c>
      <c r="AL964" s="25">
        <v>0</v>
      </c>
      <c r="AM964" s="95">
        <v>0</v>
      </c>
      <c r="AN964" s="95" t="e">
        <f ca="1">IF(MengeInEEGSummieren(M964),AM964,0)</f>
        <v>#NAME?</v>
      </c>
      <c r="AO964" s="95">
        <f t="shared" si="90"/>
        <v>0</v>
      </c>
      <c r="AP964" s="95">
        <f t="shared" si="91"/>
        <v>0</v>
      </c>
      <c r="AS964">
        <v>0</v>
      </c>
      <c r="AT964">
        <v>0</v>
      </c>
      <c r="AU964" t="e">
        <f t="shared" ca="1" si="92"/>
        <v>#NAME?</v>
      </c>
    </row>
    <row r="965" spans="1:47" x14ac:dyDescent="0.15">
      <c r="A965" s="21" t="s">
        <v>1422</v>
      </c>
      <c r="B965" s="22" t="s">
        <v>17</v>
      </c>
      <c r="C965" s="42">
        <v>2003</v>
      </c>
      <c r="D965" s="22" t="s">
        <v>1013</v>
      </c>
      <c r="E965" s="22"/>
      <c r="F965" s="23">
        <v>22.61</v>
      </c>
      <c r="G965" s="23">
        <v>22.61</v>
      </c>
      <c r="H965" s="24">
        <f t="shared" si="87"/>
        <v>0</v>
      </c>
      <c r="I965" s="153">
        <v>0</v>
      </c>
      <c r="J965" s="24">
        <f t="shared" si="88"/>
        <v>0</v>
      </c>
      <c r="K965" s="25">
        <f t="shared" si="89"/>
        <v>0</v>
      </c>
      <c r="L965">
        <v>0</v>
      </c>
      <c r="M965">
        <v>32964608</v>
      </c>
      <c r="N965">
        <v>42065747</v>
      </c>
      <c r="O965" s="52">
        <v>0</v>
      </c>
      <c r="P965" s="52">
        <v>0</v>
      </c>
      <c r="Q965" s="52">
        <v>0</v>
      </c>
      <c r="R965" s="52">
        <v>0</v>
      </c>
      <c r="S965" s="52">
        <v>0</v>
      </c>
      <c r="T965" s="52">
        <v>0</v>
      </c>
      <c r="U965" s="52">
        <v>0</v>
      </c>
      <c r="V965" s="52">
        <v>0</v>
      </c>
      <c r="W965" s="52">
        <v>0</v>
      </c>
      <c r="X965" s="52">
        <v>0</v>
      </c>
      <c r="Y965" s="52">
        <v>0</v>
      </c>
      <c r="Z965" s="52">
        <v>0</v>
      </c>
      <c r="AA965" s="25">
        <v>0</v>
      </c>
      <c r="AB965" s="25">
        <v>0</v>
      </c>
      <c r="AC965" s="25">
        <v>0</v>
      </c>
      <c r="AD965" s="25">
        <v>0</v>
      </c>
      <c r="AE965" s="25">
        <v>0</v>
      </c>
      <c r="AF965" s="25">
        <v>0</v>
      </c>
      <c r="AG965" s="25">
        <v>0</v>
      </c>
      <c r="AH965" s="25">
        <v>0</v>
      </c>
      <c r="AI965" s="25">
        <v>0</v>
      </c>
      <c r="AJ965" s="25">
        <v>0</v>
      </c>
      <c r="AK965" s="25">
        <v>0</v>
      </c>
      <c r="AL965" s="25">
        <v>0</v>
      </c>
      <c r="AM965" s="95">
        <v>0</v>
      </c>
      <c r="AN965" s="95" t="e">
        <f ca="1">IF(MengeInEEGSummieren(M965),AM965,0)</f>
        <v>#NAME?</v>
      </c>
      <c r="AO965" s="95">
        <f t="shared" si="90"/>
        <v>0</v>
      </c>
      <c r="AP965" s="95">
        <f t="shared" si="91"/>
        <v>0</v>
      </c>
      <c r="AS965">
        <v>0</v>
      </c>
      <c r="AT965">
        <v>0</v>
      </c>
      <c r="AU965" t="e">
        <f t="shared" ca="1" si="92"/>
        <v>#NAME?</v>
      </c>
    </row>
    <row r="966" spans="1:47" x14ac:dyDescent="0.15">
      <c r="A966" s="21" t="s">
        <v>1423</v>
      </c>
      <c r="B966" s="22" t="s">
        <v>17</v>
      </c>
      <c r="C966" s="42">
        <v>2003</v>
      </c>
      <c r="D966" s="22" t="s">
        <v>981</v>
      </c>
      <c r="E966" s="22"/>
      <c r="F966" s="23">
        <v>14.61</v>
      </c>
      <c r="G966" s="23">
        <v>14.61</v>
      </c>
      <c r="H966" s="24">
        <f t="shared" si="87"/>
        <v>0</v>
      </c>
      <c r="I966" s="153">
        <v>0</v>
      </c>
      <c r="J966" s="24">
        <f t="shared" si="88"/>
        <v>0</v>
      </c>
      <c r="K966" s="25">
        <f t="shared" si="89"/>
        <v>0</v>
      </c>
      <c r="L966">
        <v>0</v>
      </c>
      <c r="M966">
        <v>32964608</v>
      </c>
      <c r="N966">
        <v>42065747</v>
      </c>
      <c r="O966" s="52">
        <v>0</v>
      </c>
      <c r="P966" s="52">
        <v>0</v>
      </c>
      <c r="Q966" s="52">
        <v>0</v>
      </c>
      <c r="R966" s="52">
        <v>0</v>
      </c>
      <c r="S966" s="52">
        <v>0</v>
      </c>
      <c r="T966" s="52">
        <v>0</v>
      </c>
      <c r="U966" s="52">
        <v>0</v>
      </c>
      <c r="V966" s="52">
        <v>0</v>
      </c>
      <c r="W966" s="52">
        <v>0</v>
      </c>
      <c r="X966" s="52">
        <v>0</v>
      </c>
      <c r="Y966" s="52">
        <v>0</v>
      </c>
      <c r="Z966" s="52">
        <v>0</v>
      </c>
      <c r="AA966" s="25">
        <v>0</v>
      </c>
      <c r="AB966" s="25">
        <v>0</v>
      </c>
      <c r="AC966" s="25">
        <v>0</v>
      </c>
      <c r="AD966" s="25">
        <v>0</v>
      </c>
      <c r="AE966" s="25">
        <v>0</v>
      </c>
      <c r="AF966" s="25">
        <v>0</v>
      </c>
      <c r="AG966" s="25">
        <v>0</v>
      </c>
      <c r="AH966" s="25">
        <v>0</v>
      </c>
      <c r="AI966" s="25">
        <v>0</v>
      </c>
      <c r="AJ966" s="25">
        <v>0</v>
      </c>
      <c r="AK966" s="25">
        <v>0</v>
      </c>
      <c r="AL966" s="25">
        <v>0</v>
      </c>
      <c r="AM966" s="95">
        <v>0</v>
      </c>
      <c r="AN966" s="95" t="e">
        <f ca="1">IF(MengeInEEGSummieren(M966),AM966,0)</f>
        <v>#NAME?</v>
      </c>
      <c r="AO966" s="95">
        <f t="shared" si="90"/>
        <v>0</v>
      </c>
      <c r="AP966" s="95">
        <f t="shared" si="91"/>
        <v>0</v>
      </c>
      <c r="AS966">
        <v>0</v>
      </c>
      <c r="AT966">
        <v>0</v>
      </c>
      <c r="AU966" t="e">
        <f t="shared" ca="1" si="92"/>
        <v>#NAME?</v>
      </c>
    </row>
    <row r="967" spans="1:47" x14ac:dyDescent="0.15">
      <c r="A967" s="21" t="s">
        <v>1424</v>
      </c>
      <c r="B967" s="22" t="s">
        <v>17</v>
      </c>
      <c r="C967" s="42">
        <v>2003</v>
      </c>
      <c r="D967" s="22" t="s">
        <v>1425</v>
      </c>
      <c r="E967" s="22"/>
      <c r="F967" s="23">
        <v>15.61</v>
      </c>
      <c r="G967" s="23">
        <v>15.61</v>
      </c>
      <c r="H967" s="24">
        <f t="shared" si="87"/>
        <v>0</v>
      </c>
      <c r="I967" s="153">
        <v>0</v>
      </c>
      <c r="J967" s="24">
        <f t="shared" si="88"/>
        <v>0</v>
      </c>
      <c r="K967" s="25">
        <f t="shared" si="89"/>
        <v>0</v>
      </c>
      <c r="L967">
        <v>0</v>
      </c>
      <c r="M967">
        <v>32964608</v>
      </c>
      <c r="N967">
        <v>42065747</v>
      </c>
      <c r="O967" s="52">
        <v>0</v>
      </c>
      <c r="P967" s="52">
        <v>0</v>
      </c>
      <c r="Q967" s="52">
        <v>0</v>
      </c>
      <c r="R967" s="52">
        <v>0</v>
      </c>
      <c r="S967" s="52">
        <v>0</v>
      </c>
      <c r="T967" s="52">
        <v>0</v>
      </c>
      <c r="U967" s="52">
        <v>0</v>
      </c>
      <c r="V967" s="52">
        <v>0</v>
      </c>
      <c r="W967" s="52">
        <v>0</v>
      </c>
      <c r="X967" s="52">
        <v>0</v>
      </c>
      <c r="Y967" s="52">
        <v>0</v>
      </c>
      <c r="Z967" s="52">
        <v>0</v>
      </c>
      <c r="AA967" s="25">
        <v>0</v>
      </c>
      <c r="AB967" s="25">
        <v>0</v>
      </c>
      <c r="AC967" s="25">
        <v>0</v>
      </c>
      <c r="AD967" s="25">
        <v>0</v>
      </c>
      <c r="AE967" s="25">
        <v>0</v>
      </c>
      <c r="AF967" s="25">
        <v>0</v>
      </c>
      <c r="AG967" s="25">
        <v>0</v>
      </c>
      <c r="AH967" s="25">
        <v>0</v>
      </c>
      <c r="AI967" s="25">
        <v>0</v>
      </c>
      <c r="AJ967" s="25">
        <v>0</v>
      </c>
      <c r="AK967" s="25">
        <v>0</v>
      </c>
      <c r="AL967" s="25">
        <v>0</v>
      </c>
      <c r="AM967" s="95">
        <v>0</v>
      </c>
      <c r="AN967" s="95" t="e">
        <f ca="1">IF(MengeInEEGSummieren(M967),AM967,0)</f>
        <v>#NAME?</v>
      </c>
      <c r="AO967" s="95">
        <f t="shared" si="90"/>
        <v>0</v>
      </c>
      <c r="AP967" s="95">
        <f t="shared" si="91"/>
        <v>0</v>
      </c>
      <c r="AS967">
        <v>0</v>
      </c>
      <c r="AT967">
        <v>0</v>
      </c>
      <c r="AU967" t="e">
        <f t="shared" ca="1" si="92"/>
        <v>#NAME?</v>
      </c>
    </row>
    <row r="968" spans="1:47" x14ac:dyDescent="0.15">
      <c r="A968" s="21" t="s">
        <v>1426</v>
      </c>
      <c r="B968" s="22" t="s">
        <v>17</v>
      </c>
      <c r="C968" s="42">
        <v>2003</v>
      </c>
      <c r="D968" s="22" t="s">
        <v>1017</v>
      </c>
      <c r="E968" s="22"/>
      <c r="F968" s="23">
        <v>23.61</v>
      </c>
      <c r="G968" s="23">
        <v>23.61</v>
      </c>
      <c r="H968" s="24">
        <f t="shared" si="87"/>
        <v>0</v>
      </c>
      <c r="I968" s="153">
        <v>0</v>
      </c>
      <c r="J968" s="24">
        <f t="shared" si="88"/>
        <v>0</v>
      </c>
      <c r="K968" s="25">
        <f t="shared" si="89"/>
        <v>0</v>
      </c>
      <c r="L968">
        <v>0</v>
      </c>
      <c r="M968">
        <v>32964608</v>
      </c>
      <c r="N968">
        <v>42065747</v>
      </c>
      <c r="O968" s="52">
        <v>0</v>
      </c>
      <c r="P968" s="52">
        <v>0</v>
      </c>
      <c r="Q968" s="52">
        <v>0</v>
      </c>
      <c r="R968" s="52">
        <v>0</v>
      </c>
      <c r="S968" s="52">
        <v>0</v>
      </c>
      <c r="T968" s="52">
        <v>0</v>
      </c>
      <c r="U968" s="52">
        <v>0</v>
      </c>
      <c r="V968" s="52">
        <v>0</v>
      </c>
      <c r="W968" s="52">
        <v>0</v>
      </c>
      <c r="X968" s="52">
        <v>0</v>
      </c>
      <c r="Y968" s="52">
        <v>0</v>
      </c>
      <c r="Z968" s="52">
        <v>0</v>
      </c>
      <c r="AA968" s="25">
        <v>0</v>
      </c>
      <c r="AB968" s="25">
        <v>0</v>
      </c>
      <c r="AC968" s="25">
        <v>0</v>
      </c>
      <c r="AD968" s="25">
        <v>0</v>
      </c>
      <c r="AE968" s="25">
        <v>0</v>
      </c>
      <c r="AF968" s="25">
        <v>0</v>
      </c>
      <c r="AG968" s="25">
        <v>0</v>
      </c>
      <c r="AH968" s="25">
        <v>0</v>
      </c>
      <c r="AI968" s="25">
        <v>0</v>
      </c>
      <c r="AJ968" s="25">
        <v>0</v>
      </c>
      <c r="AK968" s="25">
        <v>0</v>
      </c>
      <c r="AL968" s="25">
        <v>0</v>
      </c>
      <c r="AM968" s="95">
        <v>0</v>
      </c>
      <c r="AN968" s="95" t="e">
        <f ca="1">IF(MengeInEEGSummieren(M968),AM968,0)</f>
        <v>#NAME?</v>
      </c>
      <c r="AO968" s="95">
        <f t="shared" si="90"/>
        <v>0</v>
      </c>
      <c r="AP968" s="95">
        <f t="shared" si="91"/>
        <v>0</v>
      </c>
      <c r="AS968">
        <v>0</v>
      </c>
      <c r="AT968">
        <v>0</v>
      </c>
      <c r="AU968" t="e">
        <f t="shared" ca="1" si="92"/>
        <v>#NAME?</v>
      </c>
    </row>
    <row r="969" spans="1:47" x14ac:dyDescent="0.15">
      <c r="A969" s="21" t="s">
        <v>1427</v>
      </c>
      <c r="B969" s="22" t="s">
        <v>17</v>
      </c>
      <c r="C969" s="42">
        <v>2003</v>
      </c>
      <c r="D969" s="22" t="s">
        <v>1019</v>
      </c>
      <c r="E969" s="22"/>
      <c r="F969" s="23">
        <v>24.61</v>
      </c>
      <c r="G969" s="23">
        <v>24.61</v>
      </c>
      <c r="H969" s="24">
        <f t="shared" si="87"/>
        <v>0</v>
      </c>
      <c r="I969" s="153">
        <v>0</v>
      </c>
      <c r="J969" s="24">
        <f t="shared" si="88"/>
        <v>0</v>
      </c>
      <c r="K969" s="25">
        <f t="shared" si="89"/>
        <v>0</v>
      </c>
      <c r="L969">
        <v>0</v>
      </c>
      <c r="M969">
        <v>32964608</v>
      </c>
      <c r="N969">
        <v>42065747</v>
      </c>
      <c r="O969" s="52">
        <v>0</v>
      </c>
      <c r="P969" s="52">
        <v>0</v>
      </c>
      <c r="Q969" s="52">
        <v>0</v>
      </c>
      <c r="R969" s="52">
        <v>0</v>
      </c>
      <c r="S969" s="52">
        <v>0</v>
      </c>
      <c r="T969" s="52">
        <v>0</v>
      </c>
      <c r="U969" s="52">
        <v>0</v>
      </c>
      <c r="V969" s="52">
        <v>0</v>
      </c>
      <c r="W969" s="52">
        <v>0</v>
      </c>
      <c r="X969" s="52">
        <v>0</v>
      </c>
      <c r="Y969" s="52">
        <v>0</v>
      </c>
      <c r="Z969" s="52">
        <v>0</v>
      </c>
      <c r="AA969" s="25">
        <v>0</v>
      </c>
      <c r="AB969" s="25">
        <v>0</v>
      </c>
      <c r="AC969" s="25">
        <v>0</v>
      </c>
      <c r="AD969" s="25">
        <v>0</v>
      </c>
      <c r="AE969" s="25">
        <v>0</v>
      </c>
      <c r="AF969" s="25">
        <v>0</v>
      </c>
      <c r="AG969" s="25">
        <v>0</v>
      </c>
      <c r="AH969" s="25">
        <v>0</v>
      </c>
      <c r="AI969" s="25">
        <v>0</v>
      </c>
      <c r="AJ969" s="25">
        <v>0</v>
      </c>
      <c r="AK969" s="25">
        <v>0</v>
      </c>
      <c r="AL969" s="25">
        <v>0</v>
      </c>
      <c r="AM969" s="95">
        <v>0</v>
      </c>
      <c r="AN969" s="95" t="e">
        <f ca="1">IF(MengeInEEGSummieren(M969),AM969,0)</f>
        <v>#NAME?</v>
      </c>
      <c r="AO969" s="95">
        <f t="shared" si="90"/>
        <v>0</v>
      </c>
      <c r="AP969" s="95">
        <f t="shared" si="91"/>
        <v>0</v>
      </c>
      <c r="AS969">
        <v>0</v>
      </c>
      <c r="AT969">
        <v>0</v>
      </c>
      <c r="AU969" t="e">
        <f t="shared" ca="1" si="92"/>
        <v>#NAME?</v>
      </c>
    </row>
    <row r="970" spans="1:47" x14ac:dyDescent="0.15">
      <c r="A970" s="21" t="s">
        <v>1428</v>
      </c>
      <c r="B970" s="22" t="s">
        <v>17</v>
      </c>
      <c r="C970" s="42">
        <v>2003</v>
      </c>
      <c r="D970" s="22" t="s">
        <v>1021</v>
      </c>
      <c r="E970" s="22"/>
      <c r="F970" s="23">
        <v>25.61</v>
      </c>
      <c r="G970" s="23">
        <v>25.61</v>
      </c>
      <c r="H970" s="24">
        <f t="shared" si="87"/>
        <v>0</v>
      </c>
      <c r="I970" s="153">
        <v>0</v>
      </c>
      <c r="J970" s="24">
        <f t="shared" si="88"/>
        <v>0</v>
      </c>
      <c r="K970" s="25">
        <f t="shared" si="89"/>
        <v>0</v>
      </c>
      <c r="L970">
        <v>0</v>
      </c>
      <c r="M970">
        <v>32964608</v>
      </c>
      <c r="N970">
        <v>42065747</v>
      </c>
      <c r="O970" s="52">
        <v>0</v>
      </c>
      <c r="P970" s="52">
        <v>0</v>
      </c>
      <c r="Q970" s="52">
        <v>0</v>
      </c>
      <c r="R970" s="52">
        <v>0</v>
      </c>
      <c r="S970" s="52">
        <v>0</v>
      </c>
      <c r="T970" s="52">
        <v>0</v>
      </c>
      <c r="U970" s="52">
        <v>0</v>
      </c>
      <c r="V970" s="52">
        <v>0</v>
      </c>
      <c r="W970" s="52">
        <v>0</v>
      </c>
      <c r="X970" s="52">
        <v>0</v>
      </c>
      <c r="Y970" s="52">
        <v>0</v>
      </c>
      <c r="Z970" s="52">
        <v>0</v>
      </c>
      <c r="AA970" s="25">
        <v>0</v>
      </c>
      <c r="AB970" s="25">
        <v>0</v>
      </c>
      <c r="AC970" s="25">
        <v>0</v>
      </c>
      <c r="AD970" s="25">
        <v>0</v>
      </c>
      <c r="AE970" s="25">
        <v>0</v>
      </c>
      <c r="AF970" s="25">
        <v>0</v>
      </c>
      <c r="AG970" s="25">
        <v>0</v>
      </c>
      <c r="AH970" s="25">
        <v>0</v>
      </c>
      <c r="AI970" s="25">
        <v>0</v>
      </c>
      <c r="AJ970" s="25">
        <v>0</v>
      </c>
      <c r="AK970" s="25">
        <v>0</v>
      </c>
      <c r="AL970" s="25">
        <v>0</v>
      </c>
      <c r="AM970" s="95">
        <v>0</v>
      </c>
      <c r="AN970" s="95" t="e">
        <f ca="1">IF(MengeInEEGSummieren(M970),AM970,0)</f>
        <v>#NAME?</v>
      </c>
      <c r="AO970" s="95">
        <f t="shared" si="90"/>
        <v>0</v>
      </c>
      <c r="AP970" s="95">
        <f t="shared" si="91"/>
        <v>0</v>
      </c>
      <c r="AS970">
        <v>0</v>
      </c>
      <c r="AT970">
        <v>0</v>
      </c>
      <c r="AU970" t="e">
        <f t="shared" ca="1" si="92"/>
        <v>#NAME?</v>
      </c>
    </row>
    <row r="971" spans="1:47" x14ac:dyDescent="0.15">
      <c r="A971" s="21" t="s">
        <v>1429</v>
      </c>
      <c r="B971" s="22" t="s">
        <v>17</v>
      </c>
      <c r="C971" s="42">
        <v>2003</v>
      </c>
      <c r="D971" s="22" t="s">
        <v>1023</v>
      </c>
      <c r="E971" s="22"/>
      <c r="F971" s="23">
        <v>26.61</v>
      </c>
      <c r="G971" s="23">
        <v>26.61</v>
      </c>
      <c r="H971" s="24">
        <f t="shared" si="87"/>
        <v>0</v>
      </c>
      <c r="I971" s="153">
        <v>0</v>
      </c>
      <c r="J971" s="24">
        <f t="shared" si="88"/>
        <v>0</v>
      </c>
      <c r="K971" s="25">
        <f t="shared" si="89"/>
        <v>0</v>
      </c>
      <c r="L971">
        <v>0</v>
      </c>
      <c r="M971">
        <v>32964608</v>
      </c>
      <c r="N971">
        <v>42065747</v>
      </c>
      <c r="O971" s="52">
        <v>0</v>
      </c>
      <c r="P971" s="52">
        <v>0</v>
      </c>
      <c r="Q971" s="52">
        <v>0</v>
      </c>
      <c r="R971" s="52">
        <v>0</v>
      </c>
      <c r="S971" s="52">
        <v>0</v>
      </c>
      <c r="T971" s="52">
        <v>0</v>
      </c>
      <c r="U971" s="52">
        <v>0</v>
      </c>
      <c r="V971" s="52">
        <v>0</v>
      </c>
      <c r="W971" s="52">
        <v>0</v>
      </c>
      <c r="X971" s="52">
        <v>0</v>
      </c>
      <c r="Y971" s="52">
        <v>0</v>
      </c>
      <c r="Z971" s="52">
        <v>0</v>
      </c>
      <c r="AA971" s="25">
        <v>0</v>
      </c>
      <c r="AB971" s="25">
        <v>0</v>
      </c>
      <c r="AC971" s="25">
        <v>0</v>
      </c>
      <c r="AD971" s="25">
        <v>0</v>
      </c>
      <c r="AE971" s="25">
        <v>0</v>
      </c>
      <c r="AF971" s="25">
        <v>0</v>
      </c>
      <c r="AG971" s="25">
        <v>0</v>
      </c>
      <c r="AH971" s="25">
        <v>0</v>
      </c>
      <c r="AI971" s="25">
        <v>0</v>
      </c>
      <c r="AJ971" s="25">
        <v>0</v>
      </c>
      <c r="AK971" s="25">
        <v>0</v>
      </c>
      <c r="AL971" s="25">
        <v>0</v>
      </c>
      <c r="AM971" s="95">
        <v>0</v>
      </c>
      <c r="AN971" s="95" t="e">
        <f ca="1">IF(MengeInEEGSummieren(M971),AM971,0)</f>
        <v>#NAME?</v>
      </c>
      <c r="AO971" s="95">
        <f t="shared" si="90"/>
        <v>0</v>
      </c>
      <c r="AP971" s="95">
        <f t="shared" si="91"/>
        <v>0</v>
      </c>
      <c r="AS971">
        <v>0</v>
      </c>
      <c r="AT971">
        <v>0</v>
      </c>
      <c r="AU971" t="e">
        <f t="shared" ca="1" si="92"/>
        <v>#NAME?</v>
      </c>
    </row>
    <row r="972" spans="1:47" x14ac:dyDescent="0.15">
      <c r="A972" s="21" t="s">
        <v>1430</v>
      </c>
      <c r="B972" s="22" t="s">
        <v>17</v>
      </c>
      <c r="C972" s="42">
        <v>2003</v>
      </c>
      <c r="D972" s="22" t="s">
        <v>1025</v>
      </c>
      <c r="E972" s="22"/>
      <c r="F972" s="23">
        <v>27.61</v>
      </c>
      <c r="G972" s="23">
        <v>27.61</v>
      </c>
      <c r="H972" s="24">
        <f t="shared" si="87"/>
        <v>0</v>
      </c>
      <c r="I972" s="153">
        <v>0</v>
      </c>
      <c r="J972" s="24">
        <f t="shared" si="88"/>
        <v>0</v>
      </c>
      <c r="K972" s="25">
        <f t="shared" si="89"/>
        <v>0</v>
      </c>
      <c r="L972">
        <v>0</v>
      </c>
      <c r="M972">
        <v>32964608</v>
      </c>
      <c r="N972">
        <v>42065747</v>
      </c>
      <c r="O972" s="52">
        <v>0</v>
      </c>
      <c r="P972" s="52">
        <v>0</v>
      </c>
      <c r="Q972" s="52">
        <v>0</v>
      </c>
      <c r="R972" s="52">
        <v>0</v>
      </c>
      <c r="S972" s="52">
        <v>0</v>
      </c>
      <c r="T972" s="52">
        <v>0</v>
      </c>
      <c r="U972" s="52">
        <v>0</v>
      </c>
      <c r="V972" s="52">
        <v>0</v>
      </c>
      <c r="W972" s="52">
        <v>0</v>
      </c>
      <c r="X972" s="52">
        <v>0</v>
      </c>
      <c r="Y972" s="52">
        <v>0</v>
      </c>
      <c r="Z972" s="52">
        <v>0</v>
      </c>
      <c r="AA972" s="25">
        <v>0</v>
      </c>
      <c r="AB972" s="25">
        <v>0</v>
      </c>
      <c r="AC972" s="25">
        <v>0</v>
      </c>
      <c r="AD972" s="25">
        <v>0</v>
      </c>
      <c r="AE972" s="25">
        <v>0</v>
      </c>
      <c r="AF972" s="25">
        <v>0</v>
      </c>
      <c r="AG972" s="25">
        <v>0</v>
      </c>
      <c r="AH972" s="25">
        <v>0</v>
      </c>
      <c r="AI972" s="25">
        <v>0</v>
      </c>
      <c r="AJ972" s="25">
        <v>0</v>
      </c>
      <c r="AK972" s="25">
        <v>0</v>
      </c>
      <c r="AL972" s="25">
        <v>0</v>
      </c>
      <c r="AM972" s="95">
        <v>0</v>
      </c>
      <c r="AN972" s="95" t="e">
        <f ca="1">IF(MengeInEEGSummieren(M972),AM972,0)</f>
        <v>#NAME?</v>
      </c>
      <c r="AO972" s="95">
        <f t="shared" si="90"/>
        <v>0</v>
      </c>
      <c r="AP972" s="95">
        <f t="shared" si="91"/>
        <v>0</v>
      </c>
      <c r="AS972">
        <v>0</v>
      </c>
      <c r="AT972">
        <v>0</v>
      </c>
      <c r="AU972" t="e">
        <f t="shared" ca="1" si="92"/>
        <v>#NAME?</v>
      </c>
    </row>
    <row r="973" spans="1:47" x14ac:dyDescent="0.15">
      <c r="A973" s="21" t="s">
        <v>1431</v>
      </c>
      <c r="B973" s="22" t="s">
        <v>17</v>
      </c>
      <c r="C973" s="42">
        <v>2003</v>
      </c>
      <c r="D973" s="22" t="s">
        <v>1027</v>
      </c>
      <c r="E973" s="22"/>
      <c r="F973" s="23">
        <v>28.61</v>
      </c>
      <c r="G973" s="23">
        <v>28.61</v>
      </c>
      <c r="H973" s="24">
        <f t="shared" si="87"/>
        <v>0</v>
      </c>
      <c r="I973" s="153">
        <v>0</v>
      </c>
      <c r="J973" s="24">
        <f t="shared" si="88"/>
        <v>0</v>
      </c>
      <c r="K973" s="25">
        <f t="shared" si="89"/>
        <v>0</v>
      </c>
      <c r="L973">
        <v>0</v>
      </c>
      <c r="M973">
        <v>32964608</v>
      </c>
      <c r="N973">
        <v>42065747</v>
      </c>
      <c r="O973" s="52">
        <v>0</v>
      </c>
      <c r="P973" s="52">
        <v>0</v>
      </c>
      <c r="Q973" s="52">
        <v>0</v>
      </c>
      <c r="R973" s="52">
        <v>0</v>
      </c>
      <c r="S973" s="52">
        <v>0</v>
      </c>
      <c r="T973" s="52">
        <v>0</v>
      </c>
      <c r="U973" s="52">
        <v>0</v>
      </c>
      <c r="V973" s="52">
        <v>0</v>
      </c>
      <c r="W973" s="52">
        <v>0</v>
      </c>
      <c r="X973" s="52">
        <v>0</v>
      </c>
      <c r="Y973" s="52">
        <v>0</v>
      </c>
      <c r="Z973" s="52">
        <v>0</v>
      </c>
      <c r="AA973" s="25">
        <v>0</v>
      </c>
      <c r="AB973" s="25">
        <v>0</v>
      </c>
      <c r="AC973" s="25">
        <v>0</v>
      </c>
      <c r="AD973" s="25">
        <v>0</v>
      </c>
      <c r="AE973" s="25">
        <v>0</v>
      </c>
      <c r="AF973" s="25">
        <v>0</v>
      </c>
      <c r="AG973" s="25">
        <v>0</v>
      </c>
      <c r="AH973" s="25">
        <v>0</v>
      </c>
      <c r="AI973" s="25">
        <v>0</v>
      </c>
      <c r="AJ973" s="25">
        <v>0</v>
      </c>
      <c r="AK973" s="25">
        <v>0</v>
      </c>
      <c r="AL973" s="25">
        <v>0</v>
      </c>
      <c r="AM973" s="95">
        <v>0</v>
      </c>
      <c r="AN973" s="95" t="e">
        <f ca="1">IF(MengeInEEGSummieren(M973),AM973,0)</f>
        <v>#NAME?</v>
      </c>
      <c r="AO973" s="95">
        <f t="shared" si="90"/>
        <v>0</v>
      </c>
      <c r="AP973" s="95">
        <f t="shared" si="91"/>
        <v>0</v>
      </c>
      <c r="AS973">
        <v>0</v>
      </c>
      <c r="AT973">
        <v>0</v>
      </c>
      <c r="AU973" t="e">
        <f t="shared" ca="1" si="92"/>
        <v>#NAME?</v>
      </c>
    </row>
    <row r="974" spans="1:47" x14ac:dyDescent="0.15">
      <c r="A974" s="21" t="s">
        <v>1432</v>
      </c>
      <c r="B974" s="22" t="s">
        <v>17</v>
      </c>
      <c r="C974" s="42">
        <v>2003</v>
      </c>
      <c r="D974" s="22" t="s">
        <v>1029</v>
      </c>
      <c r="E974" s="22"/>
      <c r="F974" s="23">
        <v>15.94</v>
      </c>
      <c r="G974" s="23">
        <v>15.94</v>
      </c>
      <c r="H974" s="24">
        <f t="shared" si="87"/>
        <v>0</v>
      </c>
      <c r="I974" s="153">
        <v>0</v>
      </c>
      <c r="J974" s="24">
        <f t="shared" si="88"/>
        <v>0</v>
      </c>
      <c r="K974" s="25">
        <f t="shared" si="89"/>
        <v>0</v>
      </c>
      <c r="L974">
        <v>0</v>
      </c>
      <c r="M974">
        <v>32964608</v>
      </c>
      <c r="N974">
        <v>42065747</v>
      </c>
      <c r="O974" s="52">
        <v>0</v>
      </c>
      <c r="P974" s="52">
        <v>0</v>
      </c>
      <c r="Q974" s="52">
        <v>0</v>
      </c>
      <c r="R974" s="52">
        <v>0</v>
      </c>
      <c r="S974" s="52">
        <v>0</v>
      </c>
      <c r="T974" s="52">
        <v>0</v>
      </c>
      <c r="U974" s="52">
        <v>0</v>
      </c>
      <c r="V974" s="52">
        <v>0</v>
      </c>
      <c r="W974" s="52">
        <v>0</v>
      </c>
      <c r="X974" s="52">
        <v>0</v>
      </c>
      <c r="Y974" s="52">
        <v>0</v>
      </c>
      <c r="Z974" s="52">
        <v>0</v>
      </c>
      <c r="AA974" s="25">
        <v>0</v>
      </c>
      <c r="AB974" s="25">
        <v>0</v>
      </c>
      <c r="AC974" s="25">
        <v>0</v>
      </c>
      <c r="AD974" s="25">
        <v>0</v>
      </c>
      <c r="AE974" s="25">
        <v>0</v>
      </c>
      <c r="AF974" s="25">
        <v>0</v>
      </c>
      <c r="AG974" s="25">
        <v>0</v>
      </c>
      <c r="AH974" s="25">
        <v>0</v>
      </c>
      <c r="AI974" s="25">
        <v>0</v>
      </c>
      <c r="AJ974" s="25">
        <v>0</v>
      </c>
      <c r="AK974" s="25">
        <v>0</v>
      </c>
      <c r="AL974" s="25">
        <v>0</v>
      </c>
      <c r="AM974" s="95">
        <v>0</v>
      </c>
      <c r="AN974" s="95" t="e">
        <f ca="1">IF(MengeInEEGSummieren(M974),AM974,0)</f>
        <v>#NAME?</v>
      </c>
      <c r="AO974" s="95">
        <f t="shared" si="90"/>
        <v>0</v>
      </c>
      <c r="AP974" s="95">
        <f t="shared" si="91"/>
        <v>0</v>
      </c>
      <c r="AS974">
        <v>0</v>
      </c>
      <c r="AT974">
        <v>0</v>
      </c>
      <c r="AU974" t="e">
        <f t="shared" ca="1" si="92"/>
        <v>#NAME?</v>
      </c>
    </row>
    <row r="975" spans="1:47" x14ac:dyDescent="0.15">
      <c r="A975" s="21" t="s">
        <v>1433</v>
      </c>
      <c r="B975" s="22" t="s">
        <v>17</v>
      </c>
      <c r="C975" s="42">
        <v>2003</v>
      </c>
      <c r="D975" s="22" t="s">
        <v>1031</v>
      </c>
      <c r="E975" s="22"/>
      <c r="F975" s="23">
        <v>14.44</v>
      </c>
      <c r="G975" s="23">
        <v>14.44</v>
      </c>
      <c r="H975" s="24">
        <f t="shared" si="87"/>
        <v>0</v>
      </c>
      <c r="I975" s="153">
        <v>0</v>
      </c>
      <c r="J975" s="24">
        <f t="shared" si="88"/>
        <v>0</v>
      </c>
      <c r="K975" s="25">
        <f t="shared" si="89"/>
        <v>0</v>
      </c>
      <c r="L975">
        <v>0</v>
      </c>
      <c r="M975">
        <v>32964608</v>
      </c>
      <c r="N975">
        <v>42065747</v>
      </c>
      <c r="O975" s="52">
        <v>0</v>
      </c>
      <c r="P975" s="52">
        <v>0</v>
      </c>
      <c r="Q975" s="52">
        <v>0</v>
      </c>
      <c r="R975" s="52">
        <v>0</v>
      </c>
      <c r="S975" s="52">
        <v>0</v>
      </c>
      <c r="T975" s="52">
        <v>0</v>
      </c>
      <c r="U975" s="52">
        <v>0</v>
      </c>
      <c r="V975" s="52">
        <v>0</v>
      </c>
      <c r="W975" s="52">
        <v>0</v>
      </c>
      <c r="X975" s="52">
        <v>0</v>
      </c>
      <c r="Y975" s="52">
        <v>0</v>
      </c>
      <c r="Z975" s="52">
        <v>0</v>
      </c>
      <c r="AA975" s="25">
        <v>0</v>
      </c>
      <c r="AB975" s="25">
        <v>0</v>
      </c>
      <c r="AC975" s="25">
        <v>0</v>
      </c>
      <c r="AD975" s="25">
        <v>0</v>
      </c>
      <c r="AE975" s="25">
        <v>0</v>
      </c>
      <c r="AF975" s="25">
        <v>0</v>
      </c>
      <c r="AG975" s="25">
        <v>0</v>
      </c>
      <c r="AH975" s="25">
        <v>0</v>
      </c>
      <c r="AI975" s="25">
        <v>0</v>
      </c>
      <c r="AJ975" s="25">
        <v>0</v>
      </c>
      <c r="AK975" s="25">
        <v>0</v>
      </c>
      <c r="AL975" s="25">
        <v>0</v>
      </c>
      <c r="AM975" s="95">
        <v>0</v>
      </c>
      <c r="AN975" s="95" t="e">
        <f ca="1">IF(MengeInEEGSummieren(M975),AM975,0)</f>
        <v>#NAME?</v>
      </c>
      <c r="AO975" s="95">
        <f t="shared" si="90"/>
        <v>0</v>
      </c>
      <c r="AP975" s="95">
        <f t="shared" si="91"/>
        <v>0</v>
      </c>
      <c r="AS975">
        <v>0</v>
      </c>
      <c r="AT975">
        <v>0</v>
      </c>
      <c r="AU975" t="e">
        <f t="shared" ca="1" si="92"/>
        <v>#NAME?</v>
      </c>
    </row>
    <row r="976" spans="1:47" x14ac:dyDescent="0.15">
      <c r="A976" s="21" t="s">
        <v>1434</v>
      </c>
      <c r="B976" s="22" t="s">
        <v>17</v>
      </c>
      <c r="C976" s="42">
        <v>2003</v>
      </c>
      <c r="D976" s="22" t="s">
        <v>1033</v>
      </c>
      <c r="E976" s="22"/>
      <c r="F976" s="23">
        <v>11.94</v>
      </c>
      <c r="G976" s="23">
        <v>11.94</v>
      </c>
      <c r="H976" s="24">
        <f t="shared" ref="H976:H1039" si="93">AM976</f>
        <v>0</v>
      </c>
      <c r="I976" s="153">
        <v>0</v>
      </c>
      <c r="J976" s="24">
        <f t="shared" ref="J976:J1039" si="94">SUM(O976:Z976,AT976)</f>
        <v>0</v>
      </c>
      <c r="K976" s="25">
        <f t="shared" ref="K976:K1039" si="95">SUM(AA976:AL976,AS976)</f>
        <v>0</v>
      </c>
      <c r="L976">
        <v>0</v>
      </c>
      <c r="M976">
        <v>32964608</v>
      </c>
      <c r="N976">
        <v>42065747</v>
      </c>
      <c r="O976" s="52">
        <v>0</v>
      </c>
      <c r="P976" s="52">
        <v>0</v>
      </c>
      <c r="Q976" s="52">
        <v>0</v>
      </c>
      <c r="R976" s="52">
        <v>0</v>
      </c>
      <c r="S976" s="52">
        <v>0</v>
      </c>
      <c r="T976" s="52">
        <v>0</v>
      </c>
      <c r="U976" s="52">
        <v>0</v>
      </c>
      <c r="V976" s="52">
        <v>0</v>
      </c>
      <c r="W976" s="52">
        <v>0</v>
      </c>
      <c r="X976" s="52">
        <v>0</v>
      </c>
      <c r="Y976" s="52">
        <v>0</v>
      </c>
      <c r="Z976" s="52">
        <v>0</v>
      </c>
      <c r="AA976" s="25">
        <v>0</v>
      </c>
      <c r="AB976" s="25">
        <v>0</v>
      </c>
      <c r="AC976" s="25">
        <v>0</v>
      </c>
      <c r="AD976" s="25">
        <v>0</v>
      </c>
      <c r="AE976" s="25">
        <v>0</v>
      </c>
      <c r="AF976" s="25">
        <v>0</v>
      </c>
      <c r="AG976" s="25">
        <v>0</v>
      </c>
      <c r="AH976" s="25">
        <v>0</v>
      </c>
      <c r="AI976" s="25">
        <v>0</v>
      </c>
      <c r="AJ976" s="25">
        <v>0</v>
      </c>
      <c r="AK976" s="25">
        <v>0</v>
      </c>
      <c r="AL976" s="25">
        <v>0</v>
      </c>
      <c r="AM976" s="95">
        <v>0</v>
      </c>
      <c r="AN976" s="95" t="e">
        <f ca="1">IF(MengeInEEGSummieren(M976),AM976,0)</f>
        <v>#NAME?</v>
      </c>
      <c r="AO976" s="95">
        <f t="shared" ref="AO976:AO1039" si="96">IF(AQ976,$H976,0)</f>
        <v>0</v>
      </c>
      <c r="AP976" s="95">
        <f t="shared" ref="AP976:AP1039" si="97">IF(AR976,$H976,0)</f>
        <v>0</v>
      </c>
      <c r="AS976">
        <v>0</v>
      </c>
      <c r="AT976">
        <v>0</v>
      </c>
      <c r="AU976" t="e">
        <f t="shared" ref="AU976:AU1039" ca="1" si="98">EVFlag(M976)</f>
        <v>#NAME?</v>
      </c>
    </row>
    <row r="977" spans="1:47" x14ac:dyDescent="0.15">
      <c r="A977" s="21" t="s">
        <v>1435</v>
      </c>
      <c r="B977" s="22" t="s">
        <v>17</v>
      </c>
      <c r="C977" s="42">
        <v>2003</v>
      </c>
      <c r="D977" s="22" t="s">
        <v>1035</v>
      </c>
      <c r="E977" s="22"/>
      <c r="F977" s="23">
        <v>11.44</v>
      </c>
      <c r="G977" s="23">
        <v>11.44</v>
      </c>
      <c r="H977" s="24">
        <f t="shared" si="93"/>
        <v>0</v>
      </c>
      <c r="I977" s="153">
        <v>0</v>
      </c>
      <c r="J977" s="24">
        <f t="shared" si="94"/>
        <v>0</v>
      </c>
      <c r="K977" s="25">
        <f t="shared" si="95"/>
        <v>0</v>
      </c>
      <c r="L977">
        <v>0</v>
      </c>
      <c r="M977">
        <v>32964608</v>
      </c>
      <c r="N977">
        <v>42065747</v>
      </c>
      <c r="O977" s="52">
        <v>0</v>
      </c>
      <c r="P977" s="52">
        <v>0</v>
      </c>
      <c r="Q977" s="52">
        <v>0</v>
      </c>
      <c r="R977" s="52">
        <v>0</v>
      </c>
      <c r="S977" s="52">
        <v>0</v>
      </c>
      <c r="T977" s="52">
        <v>0</v>
      </c>
      <c r="U977" s="52">
        <v>0</v>
      </c>
      <c r="V977" s="52">
        <v>0</v>
      </c>
      <c r="W977" s="52">
        <v>0</v>
      </c>
      <c r="X977" s="52">
        <v>0</v>
      </c>
      <c r="Y977" s="52">
        <v>0</v>
      </c>
      <c r="Z977" s="52">
        <v>0</v>
      </c>
      <c r="AA977" s="25">
        <v>0</v>
      </c>
      <c r="AB977" s="25">
        <v>0</v>
      </c>
      <c r="AC977" s="25">
        <v>0</v>
      </c>
      <c r="AD977" s="25">
        <v>0</v>
      </c>
      <c r="AE977" s="25">
        <v>0</v>
      </c>
      <c r="AF977" s="25">
        <v>0</v>
      </c>
      <c r="AG977" s="25">
        <v>0</v>
      </c>
      <c r="AH977" s="25">
        <v>0</v>
      </c>
      <c r="AI977" s="25">
        <v>0</v>
      </c>
      <c r="AJ977" s="25">
        <v>0</v>
      </c>
      <c r="AK977" s="25">
        <v>0</v>
      </c>
      <c r="AL977" s="25">
        <v>0</v>
      </c>
      <c r="AM977" s="95">
        <v>0</v>
      </c>
      <c r="AN977" s="95" t="e">
        <f ca="1">IF(MengeInEEGSummieren(M977),AM977,0)</f>
        <v>#NAME?</v>
      </c>
      <c r="AO977" s="95">
        <f t="shared" si="96"/>
        <v>0</v>
      </c>
      <c r="AP977" s="95">
        <f t="shared" si="97"/>
        <v>0</v>
      </c>
      <c r="AS977">
        <v>0</v>
      </c>
      <c r="AT977">
        <v>0</v>
      </c>
      <c r="AU977" t="e">
        <f t="shared" ca="1" si="98"/>
        <v>#NAME?</v>
      </c>
    </row>
    <row r="978" spans="1:47" x14ac:dyDescent="0.15">
      <c r="A978" s="21" t="s">
        <v>1436</v>
      </c>
      <c r="B978" s="22" t="s">
        <v>17</v>
      </c>
      <c r="C978" s="42">
        <v>2003</v>
      </c>
      <c r="D978" s="22" t="s">
        <v>1037</v>
      </c>
      <c r="E978" s="22"/>
      <c r="F978" s="23">
        <v>9.94</v>
      </c>
      <c r="G978" s="23">
        <v>9.94</v>
      </c>
      <c r="H978" s="24">
        <f t="shared" si="93"/>
        <v>0</v>
      </c>
      <c r="I978" s="153">
        <v>0</v>
      </c>
      <c r="J978" s="24">
        <f t="shared" si="94"/>
        <v>0</v>
      </c>
      <c r="K978" s="25">
        <f t="shared" si="95"/>
        <v>0</v>
      </c>
      <c r="L978">
        <v>0</v>
      </c>
      <c r="M978">
        <v>32964608</v>
      </c>
      <c r="N978">
        <v>42065747</v>
      </c>
      <c r="O978" s="52">
        <v>0</v>
      </c>
      <c r="P978" s="52">
        <v>0</v>
      </c>
      <c r="Q978" s="52">
        <v>0</v>
      </c>
      <c r="R978" s="52">
        <v>0</v>
      </c>
      <c r="S978" s="52">
        <v>0</v>
      </c>
      <c r="T978" s="52">
        <v>0</v>
      </c>
      <c r="U978" s="52">
        <v>0</v>
      </c>
      <c r="V978" s="52">
        <v>0</v>
      </c>
      <c r="W978" s="52">
        <v>0</v>
      </c>
      <c r="X978" s="52">
        <v>0</v>
      </c>
      <c r="Y978" s="52">
        <v>0</v>
      </c>
      <c r="Z978" s="52">
        <v>0</v>
      </c>
      <c r="AA978" s="25">
        <v>0</v>
      </c>
      <c r="AB978" s="25">
        <v>0</v>
      </c>
      <c r="AC978" s="25">
        <v>0</v>
      </c>
      <c r="AD978" s="25">
        <v>0</v>
      </c>
      <c r="AE978" s="25">
        <v>0</v>
      </c>
      <c r="AF978" s="25">
        <v>0</v>
      </c>
      <c r="AG978" s="25">
        <v>0</v>
      </c>
      <c r="AH978" s="25">
        <v>0</v>
      </c>
      <c r="AI978" s="25">
        <v>0</v>
      </c>
      <c r="AJ978" s="25">
        <v>0</v>
      </c>
      <c r="AK978" s="25">
        <v>0</v>
      </c>
      <c r="AL978" s="25">
        <v>0</v>
      </c>
      <c r="AM978" s="95">
        <v>0</v>
      </c>
      <c r="AN978" s="95" t="e">
        <f ca="1">IF(MengeInEEGSummieren(M978),AM978,0)</f>
        <v>#NAME?</v>
      </c>
      <c r="AO978" s="95">
        <f t="shared" si="96"/>
        <v>0</v>
      </c>
      <c r="AP978" s="95">
        <f t="shared" si="97"/>
        <v>0</v>
      </c>
      <c r="AS978">
        <v>0</v>
      </c>
      <c r="AT978">
        <v>0</v>
      </c>
      <c r="AU978" t="e">
        <f t="shared" ca="1" si="98"/>
        <v>#NAME?</v>
      </c>
    </row>
    <row r="979" spans="1:47" x14ac:dyDescent="0.15">
      <c r="A979" s="21" t="s">
        <v>1437</v>
      </c>
      <c r="B979" s="22" t="s">
        <v>17</v>
      </c>
      <c r="C979" s="42">
        <v>2003</v>
      </c>
      <c r="D979" s="22" t="s">
        <v>1039</v>
      </c>
      <c r="E979" s="22"/>
      <c r="F979" s="23">
        <v>14.58</v>
      </c>
      <c r="G979" s="23">
        <v>14.58</v>
      </c>
      <c r="H979" s="24">
        <f t="shared" si="93"/>
        <v>0</v>
      </c>
      <c r="I979" s="153">
        <v>0</v>
      </c>
      <c r="J979" s="24">
        <f t="shared" si="94"/>
        <v>0</v>
      </c>
      <c r="K979" s="25">
        <f t="shared" si="95"/>
        <v>0</v>
      </c>
      <c r="L979">
        <v>0</v>
      </c>
      <c r="M979">
        <v>32964608</v>
      </c>
      <c r="N979">
        <v>42065747</v>
      </c>
      <c r="O979" s="52">
        <v>0</v>
      </c>
      <c r="P979" s="52">
        <v>0</v>
      </c>
      <c r="Q979" s="52">
        <v>0</v>
      </c>
      <c r="R979" s="52">
        <v>0</v>
      </c>
      <c r="S979" s="52">
        <v>0</v>
      </c>
      <c r="T979" s="52">
        <v>0</v>
      </c>
      <c r="U979" s="52">
        <v>0</v>
      </c>
      <c r="V979" s="52">
        <v>0</v>
      </c>
      <c r="W979" s="52">
        <v>0</v>
      </c>
      <c r="X979" s="52">
        <v>0</v>
      </c>
      <c r="Y979" s="52">
        <v>0</v>
      </c>
      <c r="Z979" s="52">
        <v>0</v>
      </c>
      <c r="AA979" s="25">
        <v>0</v>
      </c>
      <c r="AB979" s="25">
        <v>0</v>
      </c>
      <c r="AC979" s="25">
        <v>0</v>
      </c>
      <c r="AD979" s="25">
        <v>0</v>
      </c>
      <c r="AE979" s="25">
        <v>0</v>
      </c>
      <c r="AF979" s="25">
        <v>0</v>
      </c>
      <c r="AG979" s="25">
        <v>0</v>
      </c>
      <c r="AH979" s="25">
        <v>0</v>
      </c>
      <c r="AI979" s="25">
        <v>0</v>
      </c>
      <c r="AJ979" s="25">
        <v>0</v>
      </c>
      <c r="AK979" s="25">
        <v>0</v>
      </c>
      <c r="AL979" s="25">
        <v>0</v>
      </c>
      <c r="AM979" s="95">
        <v>0</v>
      </c>
      <c r="AN979" s="95" t="e">
        <f ca="1">IF(MengeInEEGSummieren(M979),AM979,0)</f>
        <v>#NAME?</v>
      </c>
      <c r="AO979" s="95">
        <f t="shared" si="96"/>
        <v>0</v>
      </c>
      <c r="AP979" s="95">
        <f t="shared" si="97"/>
        <v>0</v>
      </c>
      <c r="AS979">
        <v>0</v>
      </c>
      <c r="AT979">
        <v>0</v>
      </c>
      <c r="AU979" t="e">
        <f t="shared" ca="1" si="98"/>
        <v>#NAME?</v>
      </c>
    </row>
    <row r="980" spans="1:47" x14ac:dyDescent="0.15">
      <c r="A980" s="21" t="s">
        <v>1438</v>
      </c>
      <c r="B980" s="22" t="s">
        <v>17</v>
      </c>
      <c r="C980" s="42">
        <v>2003</v>
      </c>
      <c r="D980" s="22" t="s">
        <v>1041</v>
      </c>
      <c r="E980" s="22"/>
      <c r="F980" s="23">
        <v>15.58</v>
      </c>
      <c r="G980" s="23">
        <v>15.58</v>
      </c>
      <c r="H980" s="24">
        <f t="shared" si="93"/>
        <v>0</v>
      </c>
      <c r="I980" s="153">
        <v>0</v>
      </c>
      <c r="J980" s="24">
        <f t="shared" si="94"/>
        <v>0</v>
      </c>
      <c r="K980" s="25">
        <f t="shared" si="95"/>
        <v>0</v>
      </c>
      <c r="L980">
        <v>0</v>
      </c>
      <c r="M980">
        <v>32964608</v>
      </c>
      <c r="N980">
        <v>42065747</v>
      </c>
      <c r="O980" s="52">
        <v>0</v>
      </c>
      <c r="P980" s="52">
        <v>0</v>
      </c>
      <c r="Q980" s="52">
        <v>0</v>
      </c>
      <c r="R980" s="52">
        <v>0</v>
      </c>
      <c r="S980" s="52">
        <v>0</v>
      </c>
      <c r="T980" s="52">
        <v>0</v>
      </c>
      <c r="U980" s="52">
        <v>0</v>
      </c>
      <c r="V980" s="52">
        <v>0</v>
      </c>
      <c r="W980" s="52">
        <v>0</v>
      </c>
      <c r="X980" s="52">
        <v>0</v>
      </c>
      <c r="Y980" s="52">
        <v>0</v>
      </c>
      <c r="Z980" s="52">
        <v>0</v>
      </c>
      <c r="AA980" s="25">
        <v>0</v>
      </c>
      <c r="AB980" s="25">
        <v>0</v>
      </c>
      <c r="AC980" s="25">
        <v>0</v>
      </c>
      <c r="AD980" s="25">
        <v>0</v>
      </c>
      <c r="AE980" s="25">
        <v>0</v>
      </c>
      <c r="AF980" s="25">
        <v>0</v>
      </c>
      <c r="AG980" s="25">
        <v>0</v>
      </c>
      <c r="AH980" s="25">
        <v>0</v>
      </c>
      <c r="AI980" s="25">
        <v>0</v>
      </c>
      <c r="AJ980" s="25">
        <v>0</v>
      </c>
      <c r="AK980" s="25">
        <v>0</v>
      </c>
      <c r="AL980" s="25">
        <v>0</v>
      </c>
      <c r="AM980" s="95">
        <v>0</v>
      </c>
      <c r="AN980" s="95" t="e">
        <f ca="1">IF(MengeInEEGSummieren(M980),AM980,0)</f>
        <v>#NAME?</v>
      </c>
      <c r="AO980" s="95">
        <f t="shared" si="96"/>
        <v>0</v>
      </c>
      <c r="AP980" s="95">
        <f t="shared" si="97"/>
        <v>0</v>
      </c>
      <c r="AS980">
        <v>0</v>
      </c>
      <c r="AT980">
        <v>0</v>
      </c>
      <c r="AU980" t="e">
        <f t="shared" ca="1" si="98"/>
        <v>#NAME?</v>
      </c>
    </row>
    <row r="981" spans="1:47" x14ac:dyDescent="0.15">
      <c r="A981" s="21" t="s">
        <v>1439</v>
      </c>
      <c r="B981" s="22" t="s">
        <v>17</v>
      </c>
      <c r="C981" s="42">
        <v>2003</v>
      </c>
      <c r="D981" s="22" t="s">
        <v>1043</v>
      </c>
      <c r="E981" s="22"/>
      <c r="F981" s="23">
        <v>20.58</v>
      </c>
      <c r="G981" s="23">
        <v>20.58</v>
      </c>
      <c r="H981" s="24">
        <f t="shared" si="93"/>
        <v>0</v>
      </c>
      <c r="I981" s="153">
        <v>0</v>
      </c>
      <c r="J981" s="24">
        <f t="shared" si="94"/>
        <v>0</v>
      </c>
      <c r="K981" s="25">
        <f t="shared" si="95"/>
        <v>0</v>
      </c>
      <c r="L981">
        <v>0</v>
      </c>
      <c r="M981">
        <v>32964608</v>
      </c>
      <c r="N981">
        <v>42065747</v>
      </c>
      <c r="O981" s="52">
        <v>0</v>
      </c>
      <c r="P981" s="52">
        <v>0</v>
      </c>
      <c r="Q981" s="52">
        <v>0</v>
      </c>
      <c r="R981" s="52">
        <v>0</v>
      </c>
      <c r="S981" s="52">
        <v>0</v>
      </c>
      <c r="T981" s="52">
        <v>0</v>
      </c>
      <c r="U981" s="52">
        <v>0</v>
      </c>
      <c r="V981" s="52">
        <v>0</v>
      </c>
      <c r="W981" s="52">
        <v>0</v>
      </c>
      <c r="X981" s="52">
        <v>0</v>
      </c>
      <c r="Y981" s="52">
        <v>0</v>
      </c>
      <c r="Z981" s="52">
        <v>0</v>
      </c>
      <c r="AA981" s="25">
        <v>0</v>
      </c>
      <c r="AB981" s="25">
        <v>0</v>
      </c>
      <c r="AC981" s="25">
        <v>0</v>
      </c>
      <c r="AD981" s="25">
        <v>0</v>
      </c>
      <c r="AE981" s="25">
        <v>0</v>
      </c>
      <c r="AF981" s="25">
        <v>0</v>
      </c>
      <c r="AG981" s="25">
        <v>0</v>
      </c>
      <c r="AH981" s="25">
        <v>0</v>
      </c>
      <c r="AI981" s="25">
        <v>0</v>
      </c>
      <c r="AJ981" s="25">
        <v>0</v>
      </c>
      <c r="AK981" s="25">
        <v>0</v>
      </c>
      <c r="AL981" s="25">
        <v>0</v>
      </c>
      <c r="AM981" s="95">
        <v>0</v>
      </c>
      <c r="AN981" s="95" t="e">
        <f ca="1">IF(MengeInEEGSummieren(M981),AM981,0)</f>
        <v>#NAME?</v>
      </c>
      <c r="AO981" s="95">
        <f t="shared" si="96"/>
        <v>0</v>
      </c>
      <c r="AP981" s="95">
        <f t="shared" si="97"/>
        <v>0</v>
      </c>
      <c r="AS981">
        <v>0</v>
      </c>
      <c r="AT981">
        <v>0</v>
      </c>
      <c r="AU981" t="e">
        <f t="shared" ca="1" si="98"/>
        <v>#NAME?</v>
      </c>
    </row>
    <row r="982" spans="1:47" x14ac:dyDescent="0.15">
      <c r="A982" s="21" t="s">
        <v>1440</v>
      </c>
      <c r="B982" s="22" t="s">
        <v>17</v>
      </c>
      <c r="C982" s="42">
        <v>2003</v>
      </c>
      <c r="D982" s="22" t="s">
        <v>1045</v>
      </c>
      <c r="E982" s="22"/>
      <c r="F982" s="23">
        <v>21.58</v>
      </c>
      <c r="G982" s="23">
        <v>21.58</v>
      </c>
      <c r="H982" s="24">
        <f t="shared" si="93"/>
        <v>0</v>
      </c>
      <c r="I982" s="153">
        <v>0</v>
      </c>
      <c r="J982" s="24">
        <f t="shared" si="94"/>
        <v>0</v>
      </c>
      <c r="K982" s="25">
        <f t="shared" si="95"/>
        <v>0</v>
      </c>
      <c r="L982">
        <v>0</v>
      </c>
      <c r="M982">
        <v>32964608</v>
      </c>
      <c r="N982">
        <v>42065747</v>
      </c>
      <c r="O982" s="52">
        <v>0</v>
      </c>
      <c r="P982" s="52">
        <v>0</v>
      </c>
      <c r="Q982" s="52">
        <v>0</v>
      </c>
      <c r="R982" s="52">
        <v>0</v>
      </c>
      <c r="S982" s="52">
        <v>0</v>
      </c>
      <c r="T982" s="52">
        <v>0</v>
      </c>
      <c r="U982" s="52">
        <v>0</v>
      </c>
      <c r="V982" s="52">
        <v>0</v>
      </c>
      <c r="W982" s="52">
        <v>0</v>
      </c>
      <c r="X982" s="52">
        <v>0</v>
      </c>
      <c r="Y982" s="52">
        <v>0</v>
      </c>
      <c r="Z982" s="52">
        <v>0</v>
      </c>
      <c r="AA982" s="25">
        <v>0</v>
      </c>
      <c r="AB982" s="25">
        <v>0</v>
      </c>
      <c r="AC982" s="25">
        <v>0</v>
      </c>
      <c r="AD982" s="25">
        <v>0</v>
      </c>
      <c r="AE982" s="25">
        <v>0</v>
      </c>
      <c r="AF982" s="25">
        <v>0</v>
      </c>
      <c r="AG982" s="25">
        <v>0</v>
      </c>
      <c r="AH982" s="25">
        <v>0</v>
      </c>
      <c r="AI982" s="25">
        <v>0</v>
      </c>
      <c r="AJ982" s="25">
        <v>0</v>
      </c>
      <c r="AK982" s="25">
        <v>0</v>
      </c>
      <c r="AL982" s="25">
        <v>0</v>
      </c>
      <c r="AM982" s="95">
        <v>0</v>
      </c>
      <c r="AN982" s="95" t="e">
        <f ca="1">IF(MengeInEEGSummieren(M982),AM982,0)</f>
        <v>#NAME?</v>
      </c>
      <c r="AO982" s="95">
        <f t="shared" si="96"/>
        <v>0</v>
      </c>
      <c r="AP982" s="95">
        <f t="shared" si="97"/>
        <v>0</v>
      </c>
      <c r="AS982">
        <v>0</v>
      </c>
      <c r="AT982">
        <v>0</v>
      </c>
      <c r="AU982" t="e">
        <f t="shared" ca="1" si="98"/>
        <v>#NAME?</v>
      </c>
    </row>
    <row r="983" spans="1:47" x14ac:dyDescent="0.15">
      <c r="A983" s="21" t="s">
        <v>1441</v>
      </c>
      <c r="B983" s="22" t="s">
        <v>17</v>
      </c>
      <c r="C983" s="42">
        <v>2003</v>
      </c>
      <c r="D983" s="22" t="s">
        <v>1047</v>
      </c>
      <c r="E983" s="22"/>
      <c r="F983" s="23">
        <v>21.58</v>
      </c>
      <c r="G983" s="23">
        <v>21.58</v>
      </c>
      <c r="H983" s="24">
        <f t="shared" si="93"/>
        <v>0</v>
      </c>
      <c r="I983" s="153">
        <v>0</v>
      </c>
      <c r="J983" s="24">
        <f t="shared" si="94"/>
        <v>0</v>
      </c>
      <c r="K983" s="25">
        <f t="shared" si="95"/>
        <v>0</v>
      </c>
      <c r="L983">
        <v>0</v>
      </c>
      <c r="M983">
        <v>32964608</v>
      </c>
      <c r="N983">
        <v>42065747</v>
      </c>
      <c r="O983" s="52">
        <v>0</v>
      </c>
      <c r="P983" s="52">
        <v>0</v>
      </c>
      <c r="Q983" s="52">
        <v>0</v>
      </c>
      <c r="R983" s="52">
        <v>0</v>
      </c>
      <c r="S983" s="52">
        <v>0</v>
      </c>
      <c r="T983" s="52">
        <v>0</v>
      </c>
      <c r="U983" s="52">
        <v>0</v>
      </c>
      <c r="V983" s="52">
        <v>0</v>
      </c>
      <c r="W983" s="52">
        <v>0</v>
      </c>
      <c r="X983" s="52">
        <v>0</v>
      </c>
      <c r="Y983" s="52">
        <v>0</v>
      </c>
      <c r="Z983" s="52">
        <v>0</v>
      </c>
      <c r="AA983" s="25">
        <v>0</v>
      </c>
      <c r="AB983" s="25">
        <v>0</v>
      </c>
      <c r="AC983" s="25">
        <v>0</v>
      </c>
      <c r="AD983" s="25">
        <v>0</v>
      </c>
      <c r="AE983" s="25">
        <v>0</v>
      </c>
      <c r="AF983" s="25">
        <v>0</v>
      </c>
      <c r="AG983" s="25">
        <v>0</v>
      </c>
      <c r="AH983" s="25">
        <v>0</v>
      </c>
      <c r="AI983" s="25">
        <v>0</v>
      </c>
      <c r="AJ983" s="25">
        <v>0</v>
      </c>
      <c r="AK983" s="25">
        <v>0</v>
      </c>
      <c r="AL983" s="25">
        <v>0</v>
      </c>
      <c r="AM983" s="95">
        <v>0</v>
      </c>
      <c r="AN983" s="95" t="e">
        <f ca="1">IF(MengeInEEGSummieren(M983),AM983,0)</f>
        <v>#NAME?</v>
      </c>
      <c r="AO983" s="95">
        <f t="shared" si="96"/>
        <v>0</v>
      </c>
      <c r="AP983" s="95">
        <f t="shared" si="97"/>
        <v>0</v>
      </c>
      <c r="AS983">
        <v>0</v>
      </c>
      <c r="AT983">
        <v>0</v>
      </c>
      <c r="AU983" t="e">
        <f t="shared" ca="1" si="98"/>
        <v>#NAME?</v>
      </c>
    </row>
    <row r="984" spans="1:47" x14ac:dyDescent="0.15">
      <c r="A984" s="21" t="s">
        <v>1442</v>
      </c>
      <c r="B984" s="22" t="s">
        <v>17</v>
      </c>
      <c r="C984" s="42">
        <v>2003</v>
      </c>
      <c r="D984" s="22" t="s">
        <v>1049</v>
      </c>
      <c r="E984" s="22"/>
      <c r="F984" s="23">
        <v>22.58</v>
      </c>
      <c r="G984" s="23">
        <v>22.58</v>
      </c>
      <c r="H984" s="24">
        <f t="shared" si="93"/>
        <v>0</v>
      </c>
      <c r="I984" s="153">
        <v>0</v>
      </c>
      <c r="J984" s="24">
        <f t="shared" si="94"/>
        <v>0</v>
      </c>
      <c r="K984" s="25">
        <f t="shared" si="95"/>
        <v>0</v>
      </c>
      <c r="L984">
        <v>0</v>
      </c>
      <c r="M984">
        <v>32964608</v>
      </c>
      <c r="N984">
        <v>42065747</v>
      </c>
      <c r="O984" s="52">
        <v>0</v>
      </c>
      <c r="P984" s="52">
        <v>0</v>
      </c>
      <c r="Q984" s="52">
        <v>0</v>
      </c>
      <c r="R984" s="52">
        <v>0</v>
      </c>
      <c r="S984" s="52">
        <v>0</v>
      </c>
      <c r="T984" s="52">
        <v>0</v>
      </c>
      <c r="U984" s="52">
        <v>0</v>
      </c>
      <c r="V984" s="52">
        <v>0</v>
      </c>
      <c r="W984" s="52">
        <v>0</v>
      </c>
      <c r="X984" s="52">
        <v>0</v>
      </c>
      <c r="Y984" s="52">
        <v>0</v>
      </c>
      <c r="Z984" s="52">
        <v>0</v>
      </c>
      <c r="AA984" s="25">
        <v>0</v>
      </c>
      <c r="AB984" s="25">
        <v>0</v>
      </c>
      <c r="AC984" s="25">
        <v>0</v>
      </c>
      <c r="AD984" s="25">
        <v>0</v>
      </c>
      <c r="AE984" s="25">
        <v>0</v>
      </c>
      <c r="AF984" s="25">
        <v>0</v>
      </c>
      <c r="AG984" s="25">
        <v>0</v>
      </c>
      <c r="AH984" s="25">
        <v>0</v>
      </c>
      <c r="AI984" s="25">
        <v>0</v>
      </c>
      <c r="AJ984" s="25">
        <v>0</v>
      </c>
      <c r="AK984" s="25">
        <v>0</v>
      </c>
      <c r="AL984" s="25">
        <v>0</v>
      </c>
      <c r="AM984" s="95">
        <v>0</v>
      </c>
      <c r="AN984" s="95" t="e">
        <f ca="1">IF(MengeInEEGSummieren(M984),AM984,0)</f>
        <v>#NAME?</v>
      </c>
      <c r="AO984" s="95">
        <f t="shared" si="96"/>
        <v>0</v>
      </c>
      <c r="AP984" s="95">
        <f t="shared" si="97"/>
        <v>0</v>
      </c>
      <c r="AS984">
        <v>0</v>
      </c>
      <c r="AT984">
        <v>0</v>
      </c>
      <c r="AU984" t="e">
        <f t="shared" ca="1" si="98"/>
        <v>#NAME?</v>
      </c>
    </row>
    <row r="985" spans="1:47" x14ac:dyDescent="0.15">
      <c r="A985" s="21" t="s">
        <v>1443</v>
      </c>
      <c r="B985" s="22" t="s">
        <v>17</v>
      </c>
      <c r="C985" s="42">
        <v>2003</v>
      </c>
      <c r="D985" s="22" t="s">
        <v>1051</v>
      </c>
      <c r="E985" s="22"/>
      <c r="F985" s="23">
        <v>25.58</v>
      </c>
      <c r="G985" s="23">
        <v>25.58</v>
      </c>
      <c r="H985" s="24">
        <f t="shared" si="93"/>
        <v>0</v>
      </c>
      <c r="I985" s="153">
        <v>0</v>
      </c>
      <c r="J985" s="24">
        <f t="shared" si="94"/>
        <v>0</v>
      </c>
      <c r="K985" s="25">
        <f t="shared" si="95"/>
        <v>0</v>
      </c>
      <c r="L985">
        <v>0</v>
      </c>
      <c r="M985">
        <v>32964608</v>
      </c>
      <c r="N985">
        <v>42065747</v>
      </c>
      <c r="O985" s="52">
        <v>0</v>
      </c>
      <c r="P985" s="52">
        <v>0</v>
      </c>
      <c r="Q985" s="52">
        <v>0</v>
      </c>
      <c r="R985" s="52">
        <v>0</v>
      </c>
      <c r="S985" s="52">
        <v>0</v>
      </c>
      <c r="T985" s="52">
        <v>0</v>
      </c>
      <c r="U985" s="52">
        <v>0</v>
      </c>
      <c r="V985" s="52">
        <v>0</v>
      </c>
      <c r="W985" s="52">
        <v>0</v>
      </c>
      <c r="X985" s="52">
        <v>0</v>
      </c>
      <c r="Y985" s="52">
        <v>0</v>
      </c>
      <c r="Z985" s="52">
        <v>0</v>
      </c>
      <c r="AA985" s="25">
        <v>0</v>
      </c>
      <c r="AB985" s="25">
        <v>0</v>
      </c>
      <c r="AC985" s="25">
        <v>0</v>
      </c>
      <c r="AD985" s="25">
        <v>0</v>
      </c>
      <c r="AE985" s="25">
        <v>0</v>
      </c>
      <c r="AF985" s="25">
        <v>0</v>
      </c>
      <c r="AG985" s="25">
        <v>0</v>
      </c>
      <c r="AH985" s="25">
        <v>0</v>
      </c>
      <c r="AI985" s="25">
        <v>0</v>
      </c>
      <c r="AJ985" s="25">
        <v>0</v>
      </c>
      <c r="AK985" s="25">
        <v>0</v>
      </c>
      <c r="AL985" s="25">
        <v>0</v>
      </c>
      <c r="AM985" s="95">
        <v>0</v>
      </c>
      <c r="AN985" s="95" t="e">
        <f ca="1">IF(MengeInEEGSummieren(M985),AM985,0)</f>
        <v>#NAME?</v>
      </c>
      <c r="AO985" s="95">
        <f t="shared" si="96"/>
        <v>0</v>
      </c>
      <c r="AP985" s="95">
        <f t="shared" si="97"/>
        <v>0</v>
      </c>
      <c r="AS985">
        <v>0</v>
      </c>
      <c r="AT985">
        <v>0</v>
      </c>
      <c r="AU985" t="e">
        <f t="shared" ca="1" si="98"/>
        <v>#NAME?</v>
      </c>
    </row>
    <row r="986" spans="1:47" x14ac:dyDescent="0.15">
      <c r="A986" s="21" t="s">
        <v>1444</v>
      </c>
      <c r="B986" s="22" t="s">
        <v>17</v>
      </c>
      <c r="C986" s="42">
        <v>2003</v>
      </c>
      <c r="D986" s="22" t="s">
        <v>1053</v>
      </c>
      <c r="E986" s="22"/>
      <c r="F986" s="23">
        <v>26.58</v>
      </c>
      <c r="G986" s="23">
        <v>26.58</v>
      </c>
      <c r="H986" s="24">
        <f t="shared" si="93"/>
        <v>0</v>
      </c>
      <c r="I986" s="153">
        <v>0</v>
      </c>
      <c r="J986" s="24">
        <f t="shared" si="94"/>
        <v>0</v>
      </c>
      <c r="K986" s="25">
        <f t="shared" si="95"/>
        <v>0</v>
      </c>
      <c r="L986">
        <v>0</v>
      </c>
      <c r="M986">
        <v>32964608</v>
      </c>
      <c r="N986">
        <v>42065747</v>
      </c>
      <c r="O986" s="52">
        <v>0</v>
      </c>
      <c r="P986" s="52">
        <v>0</v>
      </c>
      <c r="Q986" s="52">
        <v>0</v>
      </c>
      <c r="R986" s="52">
        <v>0</v>
      </c>
      <c r="S986" s="52">
        <v>0</v>
      </c>
      <c r="T986" s="52">
        <v>0</v>
      </c>
      <c r="U986" s="52">
        <v>0</v>
      </c>
      <c r="V986" s="52">
        <v>0</v>
      </c>
      <c r="W986" s="52">
        <v>0</v>
      </c>
      <c r="X986" s="52">
        <v>0</v>
      </c>
      <c r="Y986" s="52">
        <v>0</v>
      </c>
      <c r="Z986" s="52">
        <v>0</v>
      </c>
      <c r="AA986" s="25">
        <v>0</v>
      </c>
      <c r="AB986" s="25">
        <v>0</v>
      </c>
      <c r="AC986" s="25">
        <v>0</v>
      </c>
      <c r="AD986" s="25">
        <v>0</v>
      </c>
      <c r="AE986" s="25">
        <v>0</v>
      </c>
      <c r="AF986" s="25">
        <v>0</v>
      </c>
      <c r="AG986" s="25">
        <v>0</v>
      </c>
      <c r="AH986" s="25">
        <v>0</v>
      </c>
      <c r="AI986" s="25">
        <v>0</v>
      </c>
      <c r="AJ986" s="25">
        <v>0</v>
      </c>
      <c r="AK986" s="25">
        <v>0</v>
      </c>
      <c r="AL986" s="25">
        <v>0</v>
      </c>
      <c r="AM986" s="95">
        <v>0</v>
      </c>
      <c r="AN986" s="95" t="e">
        <f ca="1">IF(MengeInEEGSummieren(M986),AM986,0)</f>
        <v>#NAME?</v>
      </c>
      <c r="AO986" s="95">
        <f t="shared" si="96"/>
        <v>0</v>
      </c>
      <c r="AP986" s="95">
        <f t="shared" si="97"/>
        <v>0</v>
      </c>
      <c r="AS986">
        <v>0</v>
      </c>
      <c r="AT986">
        <v>0</v>
      </c>
      <c r="AU986" t="e">
        <f t="shared" ca="1" si="98"/>
        <v>#NAME?</v>
      </c>
    </row>
    <row r="987" spans="1:47" x14ac:dyDescent="0.15">
      <c r="A987" s="21" t="s">
        <v>1445</v>
      </c>
      <c r="B987" s="22" t="s">
        <v>17</v>
      </c>
      <c r="C987" s="42">
        <v>2003</v>
      </c>
      <c r="D987" s="22" t="s">
        <v>1055</v>
      </c>
      <c r="E987" s="22"/>
      <c r="F987" s="23">
        <v>23.58</v>
      </c>
      <c r="G987" s="23">
        <v>23.58</v>
      </c>
      <c r="H987" s="24">
        <f t="shared" si="93"/>
        <v>0</v>
      </c>
      <c r="I987" s="153">
        <v>0</v>
      </c>
      <c r="J987" s="24">
        <f t="shared" si="94"/>
        <v>0</v>
      </c>
      <c r="K987" s="25">
        <f t="shared" si="95"/>
        <v>0</v>
      </c>
      <c r="L987">
        <v>0</v>
      </c>
      <c r="M987">
        <v>32964608</v>
      </c>
      <c r="N987">
        <v>42065747</v>
      </c>
      <c r="O987" s="52">
        <v>0</v>
      </c>
      <c r="P987" s="52">
        <v>0</v>
      </c>
      <c r="Q987" s="52">
        <v>0</v>
      </c>
      <c r="R987" s="52">
        <v>0</v>
      </c>
      <c r="S987" s="52">
        <v>0</v>
      </c>
      <c r="T987" s="52">
        <v>0</v>
      </c>
      <c r="U987" s="52">
        <v>0</v>
      </c>
      <c r="V987" s="52">
        <v>0</v>
      </c>
      <c r="W987" s="52">
        <v>0</v>
      </c>
      <c r="X987" s="52">
        <v>0</v>
      </c>
      <c r="Y987" s="52">
        <v>0</v>
      </c>
      <c r="Z987" s="52">
        <v>0</v>
      </c>
      <c r="AA987" s="25">
        <v>0</v>
      </c>
      <c r="AB987" s="25">
        <v>0</v>
      </c>
      <c r="AC987" s="25">
        <v>0</v>
      </c>
      <c r="AD987" s="25">
        <v>0</v>
      </c>
      <c r="AE987" s="25">
        <v>0</v>
      </c>
      <c r="AF987" s="25">
        <v>0</v>
      </c>
      <c r="AG987" s="25">
        <v>0</v>
      </c>
      <c r="AH987" s="25">
        <v>0</v>
      </c>
      <c r="AI987" s="25">
        <v>0</v>
      </c>
      <c r="AJ987" s="25">
        <v>0</v>
      </c>
      <c r="AK987" s="25">
        <v>0</v>
      </c>
      <c r="AL987" s="25">
        <v>0</v>
      </c>
      <c r="AM987" s="95">
        <v>0</v>
      </c>
      <c r="AN987" s="95" t="e">
        <f ca="1">IF(MengeInEEGSummieren(M987),AM987,0)</f>
        <v>#NAME?</v>
      </c>
      <c r="AO987" s="95">
        <f t="shared" si="96"/>
        <v>0</v>
      </c>
      <c r="AP987" s="95">
        <f t="shared" si="97"/>
        <v>0</v>
      </c>
      <c r="AS987">
        <v>0</v>
      </c>
      <c r="AT987">
        <v>0</v>
      </c>
      <c r="AU987" t="e">
        <f t="shared" ca="1" si="98"/>
        <v>#NAME?</v>
      </c>
    </row>
    <row r="988" spans="1:47" x14ac:dyDescent="0.15">
      <c r="A988" s="21" t="s">
        <v>1446</v>
      </c>
      <c r="B988" s="22" t="s">
        <v>17</v>
      </c>
      <c r="C988" s="42">
        <v>2003</v>
      </c>
      <c r="D988" s="22" t="s">
        <v>1057</v>
      </c>
      <c r="E988" s="22"/>
      <c r="F988" s="23">
        <v>24.58</v>
      </c>
      <c r="G988" s="23">
        <v>24.58</v>
      </c>
      <c r="H988" s="24">
        <f t="shared" si="93"/>
        <v>0</v>
      </c>
      <c r="I988" s="153">
        <v>0</v>
      </c>
      <c r="J988" s="24">
        <f t="shared" si="94"/>
        <v>0</v>
      </c>
      <c r="K988" s="25">
        <f t="shared" si="95"/>
        <v>0</v>
      </c>
      <c r="L988">
        <v>0</v>
      </c>
      <c r="M988">
        <v>32964608</v>
      </c>
      <c r="N988">
        <v>42065747</v>
      </c>
      <c r="O988" s="52">
        <v>0</v>
      </c>
      <c r="P988" s="52">
        <v>0</v>
      </c>
      <c r="Q988" s="52">
        <v>0</v>
      </c>
      <c r="R988" s="52">
        <v>0</v>
      </c>
      <c r="S988" s="52">
        <v>0</v>
      </c>
      <c r="T988" s="52">
        <v>0</v>
      </c>
      <c r="U988" s="52">
        <v>0</v>
      </c>
      <c r="V988" s="52">
        <v>0</v>
      </c>
      <c r="W988" s="52">
        <v>0</v>
      </c>
      <c r="X988" s="52">
        <v>0</v>
      </c>
      <c r="Y988" s="52">
        <v>0</v>
      </c>
      <c r="Z988" s="52">
        <v>0</v>
      </c>
      <c r="AA988" s="25">
        <v>0</v>
      </c>
      <c r="AB988" s="25">
        <v>0</v>
      </c>
      <c r="AC988" s="25">
        <v>0</v>
      </c>
      <c r="AD988" s="25">
        <v>0</v>
      </c>
      <c r="AE988" s="25">
        <v>0</v>
      </c>
      <c r="AF988" s="25">
        <v>0</v>
      </c>
      <c r="AG988" s="25">
        <v>0</v>
      </c>
      <c r="AH988" s="25">
        <v>0</v>
      </c>
      <c r="AI988" s="25">
        <v>0</v>
      </c>
      <c r="AJ988" s="25">
        <v>0</v>
      </c>
      <c r="AK988" s="25">
        <v>0</v>
      </c>
      <c r="AL988" s="25">
        <v>0</v>
      </c>
      <c r="AM988" s="95">
        <v>0</v>
      </c>
      <c r="AN988" s="95" t="e">
        <f ca="1">IF(MengeInEEGSummieren(M988),AM988,0)</f>
        <v>#NAME?</v>
      </c>
      <c r="AO988" s="95">
        <f t="shared" si="96"/>
        <v>0</v>
      </c>
      <c r="AP988" s="95">
        <f t="shared" si="97"/>
        <v>0</v>
      </c>
      <c r="AS988">
        <v>0</v>
      </c>
      <c r="AT988">
        <v>0</v>
      </c>
      <c r="AU988" t="e">
        <f t="shared" ca="1" si="98"/>
        <v>#NAME?</v>
      </c>
    </row>
    <row r="989" spans="1:47" x14ac:dyDescent="0.15">
      <c r="A989" s="21" t="s">
        <v>1447</v>
      </c>
      <c r="B989" s="22" t="s">
        <v>17</v>
      </c>
      <c r="C989" s="42">
        <v>2003</v>
      </c>
      <c r="D989" s="22" t="s">
        <v>1059</v>
      </c>
      <c r="E989" s="22"/>
      <c r="F989" s="23">
        <v>27.58</v>
      </c>
      <c r="G989" s="23">
        <v>27.58</v>
      </c>
      <c r="H989" s="24">
        <f t="shared" si="93"/>
        <v>0</v>
      </c>
      <c r="I989" s="153">
        <v>0</v>
      </c>
      <c r="J989" s="24">
        <f t="shared" si="94"/>
        <v>0</v>
      </c>
      <c r="K989" s="25">
        <f t="shared" si="95"/>
        <v>0</v>
      </c>
      <c r="L989">
        <v>0</v>
      </c>
      <c r="M989">
        <v>32964608</v>
      </c>
      <c r="N989">
        <v>42065747</v>
      </c>
      <c r="O989" s="52">
        <v>0</v>
      </c>
      <c r="P989" s="52">
        <v>0</v>
      </c>
      <c r="Q989" s="52">
        <v>0</v>
      </c>
      <c r="R989" s="52">
        <v>0</v>
      </c>
      <c r="S989" s="52">
        <v>0</v>
      </c>
      <c r="T989" s="52">
        <v>0</v>
      </c>
      <c r="U989" s="52">
        <v>0</v>
      </c>
      <c r="V989" s="52">
        <v>0</v>
      </c>
      <c r="W989" s="52">
        <v>0</v>
      </c>
      <c r="X989" s="52">
        <v>0</v>
      </c>
      <c r="Y989" s="52">
        <v>0</v>
      </c>
      <c r="Z989" s="52">
        <v>0</v>
      </c>
      <c r="AA989" s="25">
        <v>0</v>
      </c>
      <c r="AB989" s="25">
        <v>0</v>
      </c>
      <c r="AC989" s="25">
        <v>0</v>
      </c>
      <c r="AD989" s="25">
        <v>0</v>
      </c>
      <c r="AE989" s="25">
        <v>0</v>
      </c>
      <c r="AF989" s="25">
        <v>0</v>
      </c>
      <c r="AG989" s="25">
        <v>0</v>
      </c>
      <c r="AH989" s="25">
        <v>0</v>
      </c>
      <c r="AI989" s="25">
        <v>0</v>
      </c>
      <c r="AJ989" s="25">
        <v>0</v>
      </c>
      <c r="AK989" s="25">
        <v>0</v>
      </c>
      <c r="AL989" s="25">
        <v>0</v>
      </c>
      <c r="AM989" s="95">
        <v>0</v>
      </c>
      <c r="AN989" s="95" t="e">
        <f ca="1">IF(MengeInEEGSummieren(M989),AM989,0)</f>
        <v>#NAME?</v>
      </c>
      <c r="AO989" s="95">
        <f t="shared" si="96"/>
        <v>0</v>
      </c>
      <c r="AP989" s="95">
        <f t="shared" si="97"/>
        <v>0</v>
      </c>
      <c r="AS989">
        <v>0</v>
      </c>
      <c r="AT989">
        <v>0</v>
      </c>
      <c r="AU989" t="e">
        <f t="shared" ca="1" si="98"/>
        <v>#NAME?</v>
      </c>
    </row>
    <row r="990" spans="1:47" x14ac:dyDescent="0.15">
      <c r="A990" s="21" t="s">
        <v>1448</v>
      </c>
      <c r="B990" s="22" t="s">
        <v>17</v>
      </c>
      <c r="C990" s="42">
        <v>2003</v>
      </c>
      <c r="D990" s="22" t="s">
        <v>1061</v>
      </c>
      <c r="E990" s="22"/>
      <c r="F990" s="23">
        <v>28.58</v>
      </c>
      <c r="G990" s="23">
        <v>28.58</v>
      </c>
      <c r="H990" s="24">
        <f t="shared" si="93"/>
        <v>0</v>
      </c>
      <c r="I990" s="153">
        <v>0</v>
      </c>
      <c r="J990" s="24">
        <f t="shared" si="94"/>
        <v>0</v>
      </c>
      <c r="K990" s="25">
        <f t="shared" si="95"/>
        <v>0</v>
      </c>
      <c r="L990">
        <v>0</v>
      </c>
      <c r="M990">
        <v>32964608</v>
      </c>
      <c r="N990">
        <v>42065747</v>
      </c>
      <c r="O990" s="52">
        <v>0</v>
      </c>
      <c r="P990" s="52">
        <v>0</v>
      </c>
      <c r="Q990" s="52">
        <v>0</v>
      </c>
      <c r="R990" s="52">
        <v>0</v>
      </c>
      <c r="S990" s="52">
        <v>0</v>
      </c>
      <c r="T990" s="52">
        <v>0</v>
      </c>
      <c r="U990" s="52">
        <v>0</v>
      </c>
      <c r="V990" s="52">
        <v>0</v>
      </c>
      <c r="W990" s="52">
        <v>0</v>
      </c>
      <c r="X990" s="52">
        <v>0</v>
      </c>
      <c r="Y990" s="52">
        <v>0</v>
      </c>
      <c r="Z990" s="52">
        <v>0</v>
      </c>
      <c r="AA990" s="25">
        <v>0</v>
      </c>
      <c r="AB990" s="25">
        <v>0</v>
      </c>
      <c r="AC990" s="25">
        <v>0</v>
      </c>
      <c r="AD990" s="25">
        <v>0</v>
      </c>
      <c r="AE990" s="25">
        <v>0</v>
      </c>
      <c r="AF990" s="25">
        <v>0</v>
      </c>
      <c r="AG990" s="25">
        <v>0</v>
      </c>
      <c r="AH990" s="25">
        <v>0</v>
      </c>
      <c r="AI990" s="25">
        <v>0</v>
      </c>
      <c r="AJ990" s="25">
        <v>0</v>
      </c>
      <c r="AK990" s="25">
        <v>0</v>
      </c>
      <c r="AL990" s="25">
        <v>0</v>
      </c>
      <c r="AM990" s="95">
        <v>0</v>
      </c>
      <c r="AN990" s="95" t="e">
        <f ca="1">IF(MengeInEEGSummieren(M990),AM990,0)</f>
        <v>#NAME?</v>
      </c>
      <c r="AO990" s="95">
        <f t="shared" si="96"/>
        <v>0</v>
      </c>
      <c r="AP990" s="95">
        <f t="shared" si="97"/>
        <v>0</v>
      </c>
      <c r="AS990">
        <v>0</v>
      </c>
      <c r="AT990">
        <v>0</v>
      </c>
      <c r="AU990" t="e">
        <f t="shared" ca="1" si="98"/>
        <v>#NAME?</v>
      </c>
    </row>
    <row r="991" spans="1:47" x14ac:dyDescent="0.15">
      <c r="A991" s="21" t="s">
        <v>1449</v>
      </c>
      <c r="B991" s="22" t="s">
        <v>17</v>
      </c>
      <c r="C991" s="42">
        <v>2003</v>
      </c>
      <c r="D991" s="22" t="s">
        <v>1063</v>
      </c>
      <c r="E991" s="22"/>
      <c r="F991" s="23">
        <v>12.91</v>
      </c>
      <c r="G991" s="23">
        <v>12.91</v>
      </c>
      <c r="H991" s="24">
        <f t="shared" si="93"/>
        <v>0</v>
      </c>
      <c r="I991" s="153">
        <v>0</v>
      </c>
      <c r="J991" s="24">
        <f t="shared" si="94"/>
        <v>0</v>
      </c>
      <c r="K991" s="25">
        <f t="shared" si="95"/>
        <v>0</v>
      </c>
      <c r="L991">
        <v>0</v>
      </c>
      <c r="M991">
        <v>32964608</v>
      </c>
      <c r="N991">
        <v>42065747</v>
      </c>
      <c r="O991" s="52">
        <v>0</v>
      </c>
      <c r="P991" s="52">
        <v>0</v>
      </c>
      <c r="Q991" s="52">
        <v>0</v>
      </c>
      <c r="R991" s="52">
        <v>0</v>
      </c>
      <c r="S991" s="52">
        <v>0</v>
      </c>
      <c r="T991" s="52">
        <v>0</v>
      </c>
      <c r="U991" s="52">
        <v>0</v>
      </c>
      <c r="V991" s="52">
        <v>0</v>
      </c>
      <c r="W991" s="52">
        <v>0</v>
      </c>
      <c r="X991" s="52">
        <v>0</v>
      </c>
      <c r="Y991" s="52">
        <v>0</v>
      </c>
      <c r="Z991" s="52">
        <v>0</v>
      </c>
      <c r="AA991" s="25">
        <v>0</v>
      </c>
      <c r="AB991" s="25">
        <v>0</v>
      </c>
      <c r="AC991" s="25">
        <v>0</v>
      </c>
      <c r="AD991" s="25">
        <v>0</v>
      </c>
      <c r="AE991" s="25">
        <v>0</v>
      </c>
      <c r="AF991" s="25">
        <v>0</v>
      </c>
      <c r="AG991" s="25">
        <v>0</v>
      </c>
      <c r="AH991" s="25">
        <v>0</v>
      </c>
      <c r="AI991" s="25">
        <v>0</v>
      </c>
      <c r="AJ991" s="25">
        <v>0</v>
      </c>
      <c r="AK991" s="25">
        <v>0</v>
      </c>
      <c r="AL991" s="25">
        <v>0</v>
      </c>
      <c r="AM991" s="95">
        <v>0</v>
      </c>
      <c r="AN991" s="95" t="e">
        <f ca="1">IF(MengeInEEGSummieren(M991),AM991,0)</f>
        <v>#NAME?</v>
      </c>
      <c r="AO991" s="95">
        <f t="shared" si="96"/>
        <v>0</v>
      </c>
      <c r="AP991" s="95">
        <f t="shared" si="97"/>
        <v>0</v>
      </c>
      <c r="AS991">
        <v>0</v>
      </c>
      <c r="AT991">
        <v>0</v>
      </c>
      <c r="AU991" t="e">
        <f t="shared" ca="1" si="98"/>
        <v>#NAME?</v>
      </c>
    </row>
    <row r="992" spans="1:47" x14ac:dyDescent="0.15">
      <c r="A992" s="21" t="s">
        <v>1450</v>
      </c>
      <c r="B992" s="22" t="s">
        <v>17</v>
      </c>
      <c r="C992" s="42">
        <v>2003</v>
      </c>
      <c r="D992" s="22" t="s">
        <v>1065</v>
      </c>
      <c r="E992" s="22"/>
      <c r="F992" s="23">
        <v>13.91</v>
      </c>
      <c r="G992" s="23">
        <v>13.91</v>
      </c>
      <c r="H992" s="24">
        <f t="shared" si="93"/>
        <v>0</v>
      </c>
      <c r="I992" s="153">
        <v>0</v>
      </c>
      <c r="J992" s="24">
        <f t="shared" si="94"/>
        <v>0</v>
      </c>
      <c r="K992" s="25">
        <f t="shared" si="95"/>
        <v>0</v>
      </c>
      <c r="L992">
        <v>0</v>
      </c>
      <c r="M992">
        <v>32964608</v>
      </c>
      <c r="N992">
        <v>42065747</v>
      </c>
      <c r="O992" s="52">
        <v>0</v>
      </c>
      <c r="P992" s="52">
        <v>0</v>
      </c>
      <c r="Q992" s="52">
        <v>0</v>
      </c>
      <c r="R992" s="52">
        <v>0</v>
      </c>
      <c r="S992" s="52">
        <v>0</v>
      </c>
      <c r="T992" s="52">
        <v>0</v>
      </c>
      <c r="U992" s="52">
        <v>0</v>
      </c>
      <c r="V992" s="52">
        <v>0</v>
      </c>
      <c r="W992" s="52">
        <v>0</v>
      </c>
      <c r="X992" s="52">
        <v>0</v>
      </c>
      <c r="Y992" s="52">
        <v>0</v>
      </c>
      <c r="Z992" s="52">
        <v>0</v>
      </c>
      <c r="AA992" s="25">
        <v>0</v>
      </c>
      <c r="AB992" s="25">
        <v>0</v>
      </c>
      <c r="AC992" s="25">
        <v>0</v>
      </c>
      <c r="AD992" s="25">
        <v>0</v>
      </c>
      <c r="AE992" s="25">
        <v>0</v>
      </c>
      <c r="AF992" s="25">
        <v>0</v>
      </c>
      <c r="AG992" s="25">
        <v>0</v>
      </c>
      <c r="AH992" s="25">
        <v>0</v>
      </c>
      <c r="AI992" s="25">
        <v>0</v>
      </c>
      <c r="AJ992" s="25">
        <v>0</v>
      </c>
      <c r="AK992" s="25">
        <v>0</v>
      </c>
      <c r="AL992" s="25">
        <v>0</v>
      </c>
      <c r="AM992" s="95">
        <v>0</v>
      </c>
      <c r="AN992" s="95" t="e">
        <f ca="1">IF(MengeInEEGSummieren(M992),AM992,0)</f>
        <v>#NAME?</v>
      </c>
      <c r="AO992" s="95">
        <f t="shared" si="96"/>
        <v>0</v>
      </c>
      <c r="AP992" s="95">
        <f t="shared" si="97"/>
        <v>0</v>
      </c>
      <c r="AS992">
        <v>0</v>
      </c>
      <c r="AT992">
        <v>0</v>
      </c>
      <c r="AU992" t="e">
        <f t="shared" ca="1" si="98"/>
        <v>#NAME?</v>
      </c>
    </row>
    <row r="993" spans="1:47" x14ac:dyDescent="0.15">
      <c r="A993" s="21" t="s">
        <v>1451</v>
      </c>
      <c r="B993" s="22" t="s">
        <v>17</v>
      </c>
      <c r="C993" s="42">
        <v>2003</v>
      </c>
      <c r="D993" s="22" t="s">
        <v>1067</v>
      </c>
      <c r="E993" s="22"/>
      <c r="F993" s="23">
        <v>18.91</v>
      </c>
      <c r="G993" s="23">
        <v>18.91</v>
      </c>
      <c r="H993" s="24">
        <f t="shared" si="93"/>
        <v>0</v>
      </c>
      <c r="I993" s="153">
        <v>0</v>
      </c>
      <c r="J993" s="24">
        <f t="shared" si="94"/>
        <v>0</v>
      </c>
      <c r="K993" s="25">
        <f t="shared" si="95"/>
        <v>0</v>
      </c>
      <c r="L993">
        <v>0</v>
      </c>
      <c r="M993">
        <v>32964608</v>
      </c>
      <c r="N993">
        <v>42065747</v>
      </c>
      <c r="O993" s="52">
        <v>0</v>
      </c>
      <c r="P993" s="52">
        <v>0</v>
      </c>
      <c r="Q993" s="52">
        <v>0</v>
      </c>
      <c r="R993" s="52">
        <v>0</v>
      </c>
      <c r="S993" s="52">
        <v>0</v>
      </c>
      <c r="T993" s="52">
        <v>0</v>
      </c>
      <c r="U993" s="52">
        <v>0</v>
      </c>
      <c r="V993" s="52">
        <v>0</v>
      </c>
      <c r="W993" s="52">
        <v>0</v>
      </c>
      <c r="X993" s="52">
        <v>0</v>
      </c>
      <c r="Y993" s="52">
        <v>0</v>
      </c>
      <c r="Z993" s="52">
        <v>0</v>
      </c>
      <c r="AA993" s="25">
        <v>0</v>
      </c>
      <c r="AB993" s="25">
        <v>0</v>
      </c>
      <c r="AC993" s="25">
        <v>0</v>
      </c>
      <c r="AD993" s="25">
        <v>0</v>
      </c>
      <c r="AE993" s="25">
        <v>0</v>
      </c>
      <c r="AF993" s="25">
        <v>0</v>
      </c>
      <c r="AG993" s="25">
        <v>0</v>
      </c>
      <c r="AH993" s="25">
        <v>0</v>
      </c>
      <c r="AI993" s="25">
        <v>0</v>
      </c>
      <c r="AJ993" s="25">
        <v>0</v>
      </c>
      <c r="AK993" s="25">
        <v>0</v>
      </c>
      <c r="AL993" s="25">
        <v>0</v>
      </c>
      <c r="AM993" s="95">
        <v>0</v>
      </c>
      <c r="AN993" s="95" t="e">
        <f ca="1">IF(MengeInEEGSummieren(M993),AM993,0)</f>
        <v>#NAME?</v>
      </c>
      <c r="AO993" s="95">
        <f t="shared" si="96"/>
        <v>0</v>
      </c>
      <c r="AP993" s="95">
        <f t="shared" si="97"/>
        <v>0</v>
      </c>
      <c r="AS993">
        <v>0</v>
      </c>
      <c r="AT993">
        <v>0</v>
      </c>
      <c r="AU993" t="e">
        <f t="shared" ca="1" si="98"/>
        <v>#NAME?</v>
      </c>
    </row>
    <row r="994" spans="1:47" x14ac:dyDescent="0.15">
      <c r="A994" s="21" t="s">
        <v>1452</v>
      </c>
      <c r="B994" s="22" t="s">
        <v>17</v>
      </c>
      <c r="C994" s="42">
        <v>2003</v>
      </c>
      <c r="D994" s="22" t="s">
        <v>1069</v>
      </c>
      <c r="E994" s="22"/>
      <c r="F994" s="23">
        <v>19.91</v>
      </c>
      <c r="G994" s="23">
        <v>19.91</v>
      </c>
      <c r="H994" s="24">
        <f t="shared" si="93"/>
        <v>0</v>
      </c>
      <c r="I994" s="153">
        <v>0</v>
      </c>
      <c r="J994" s="24">
        <f t="shared" si="94"/>
        <v>0</v>
      </c>
      <c r="K994" s="25">
        <f t="shared" si="95"/>
        <v>0</v>
      </c>
      <c r="L994">
        <v>0</v>
      </c>
      <c r="M994">
        <v>32964608</v>
      </c>
      <c r="N994">
        <v>42065747</v>
      </c>
      <c r="O994" s="52">
        <v>0</v>
      </c>
      <c r="P994" s="52">
        <v>0</v>
      </c>
      <c r="Q994" s="52">
        <v>0</v>
      </c>
      <c r="R994" s="52">
        <v>0</v>
      </c>
      <c r="S994" s="52">
        <v>0</v>
      </c>
      <c r="T994" s="52">
        <v>0</v>
      </c>
      <c r="U994" s="52">
        <v>0</v>
      </c>
      <c r="V994" s="52">
        <v>0</v>
      </c>
      <c r="W994" s="52">
        <v>0</v>
      </c>
      <c r="X994" s="52">
        <v>0</v>
      </c>
      <c r="Y994" s="52">
        <v>0</v>
      </c>
      <c r="Z994" s="52">
        <v>0</v>
      </c>
      <c r="AA994" s="25">
        <v>0</v>
      </c>
      <c r="AB994" s="25">
        <v>0</v>
      </c>
      <c r="AC994" s="25">
        <v>0</v>
      </c>
      <c r="AD994" s="25">
        <v>0</v>
      </c>
      <c r="AE994" s="25">
        <v>0</v>
      </c>
      <c r="AF994" s="25">
        <v>0</v>
      </c>
      <c r="AG994" s="25">
        <v>0</v>
      </c>
      <c r="AH994" s="25">
        <v>0</v>
      </c>
      <c r="AI994" s="25">
        <v>0</v>
      </c>
      <c r="AJ994" s="25">
        <v>0</v>
      </c>
      <c r="AK994" s="25">
        <v>0</v>
      </c>
      <c r="AL994" s="25">
        <v>0</v>
      </c>
      <c r="AM994" s="95">
        <v>0</v>
      </c>
      <c r="AN994" s="95" t="e">
        <f ca="1">IF(MengeInEEGSummieren(M994),AM994,0)</f>
        <v>#NAME?</v>
      </c>
      <c r="AO994" s="95">
        <f t="shared" si="96"/>
        <v>0</v>
      </c>
      <c r="AP994" s="95">
        <f t="shared" si="97"/>
        <v>0</v>
      </c>
      <c r="AS994">
        <v>0</v>
      </c>
      <c r="AT994">
        <v>0</v>
      </c>
      <c r="AU994" t="e">
        <f t="shared" ca="1" si="98"/>
        <v>#NAME?</v>
      </c>
    </row>
    <row r="995" spans="1:47" x14ac:dyDescent="0.15">
      <c r="A995" s="21" t="s">
        <v>1453</v>
      </c>
      <c r="B995" s="22" t="s">
        <v>17</v>
      </c>
      <c r="C995" s="42">
        <v>2003</v>
      </c>
      <c r="D995" s="22" t="s">
        <v>1071</v>
      </c>
      <c r="E995" s="22"/>
      <c r="F995" s="23">
        <v>19.91</v>
      </c>
      <c r="G995" s="23">
        <v>19.91</v>
      </c>
      <c r="H995" s="24">
        <f t="shared" si="93"/>
        <v>0</v>
      </c>
      <c r="I995" s="153">
        <v>0</v>
      </c>
      <c r="J995" s="24">
        <f t="shared" si="94"/>
        <v>0</v>
      </c>
      <c r="K995" s="25">
        <f t="shared" si="95"/>
        <v>0</v>
      </c>
      <c r="L995">
        <v>0</v>
      </c>
      <c r="M995">
        <v>32964608</v>
      </c>
      <c r="N995">
        <v>42065747</v>
      </c>
      <c r="O995" s="52">
        <v>0</v>
      </c>
      <c r="P995" s="52">
        <v>0</v>
      </c>
      <c r="Q995" s="52">
        <v>0</v>
      </c>
      <c r="R995" s="52">
        <v>0</v>
      </c>
      <c r="S995" s="52">
        <v>0</v>
      </c>
      <c r="T995" s="52">
        <v>0</v>
      </c>
      <c r="U995" s="52">
        <v>0</v>
      </c>
      <c r="V995" s="52">
        <v>0</v>
      </c>
      <c r="W995" s="52">
        <v>0</v>
      </c>
      <c r="X995" s="52">
        <v>0</v>
      </c>
      <c r="Y995" s="52">
        <v>0</v>
      </c>
      <c r="Z995" s="52">
        <v>0</v>
      </c>
      <c r="AA995" s="25">
        <v>0</v>
      </c>
      <c r="AB995" s="25">
        <v>0</v>
      </c>
      <c r="AC995" s="25">
        <v>0</v>
      </c>
      <c r="AD995" s="25">
        <v>0</v>
      </c>
      <c r="AE995" s="25">
        <v>0</v>
      </c>
      <c r="AF995" s="25">
        <v>0</v>
      </c>
      <c r="AG995" s="25">
        <v>0</v>
      </c>
      <c r="AH995" s="25">
        <v>0</v>
      </c>
      <c r="AI995" s="25">
        <v>0</v>
      </c>
      <c r="AJ995" s="25">
        <v>0</v>
      </c>
      <c r="AK995" s="25">
        <v>0</v>
      </c>
      <c r="AL995" s="25">
        <v>0</v>
      </c>
      <c r="AM995" s="95">
        <v>0</v>
      </c>
      <c r="AN995" s="95" t="e">
        <f ca="1">IF(MengeInEEGSummieren(M995),AM995,0)</f>
        <v>#NAME?</v>
      </c>
      <c r="AO995" s="95">
        <f t="shared" si="96"/>
        <v>0</v>
      </c>
      <c r="AP995" s="95">
        <f t="shared" si="97"/>
        <v>0</v>
      </c>
      <c r="AS995">
        <v>0</v>
      </c>
      <c r="AT995">
        <v>0</v>
      </c>
      <c r="AU995" t="e">
        <f t="shared" ca="1" si="98"/>
        <v>#NAME?</v>
      </c>
    </row>
    <row r="996" spans="1:47" x14ac:dyDescent="0.15">
      <c r="A996" s="21" t="s">
        <v>1454</v>
      </c>
      <c r="B996" s="22" t="s">
        <v>17</v>
      </c>
      <c r="C996" s="42">
        <v>2003</v>
      </c>
      <c r="D996" s="22" t="s">
        <v>1073</v>
      </c>
      <c r="E996" s="22"/>
      <c r="F996" s="23">
        <v>20.91</v>
      </c>
      <c r="G996" s="23">
        <v>20.91</v>
      </c>
      <c r="H996" s="24">
        <f t="shared" si="93"/>
        <v>0</v>
      </c>
      <c r="I996" s="153">
        <v>0</v>
      </c>
      <c r="J996" s="24">
        <f t="shared" si="94"/>
        <v>0</v>
      </c>
      <c r="K996" s="25">
        <f t="shared" si="95"/>
        <v>0</v>
      </c>
      <c r="L996">
        <v>0</v>
      </c>
      <c r="M996">
        <v>32964608</v>
      </c>
      <c r="N996">
        <v>42065747</v>
      </c>
      <c r="O996" s="52">
        <v>0</v>
      </c>
      <c r="P996" s="52">
        <v>0</v>
      </c>
      <c r="Q996" s="52">
        <v>0</v>
      </c>
      <c r="R996" s="52">
        <v>0</v>
      </c>
      <c r="S996" s="52">
        <v>0</v>
      </c>
      <c r="T996" s="52">
        <v>0</v>
      </c>
      <c r="U996" s="52">
        <v>0</v>
      </c>
      <c r="V996" s="52">
        <v>0</v>
      </c>
      <c r="W996" s="52">
        <v>0</v>
      </c>
      <c r="X996" s="52">
        <v>0</v>
      </c>
      <c r="Y996" s="52">
        <v>0</v>
      </c>
      <c r="Z996" s="52">
        <v>0</v>
      </c>
      <c r="AA996" s="25">
        <v>0</v>
      </c>
      <c r="AB996" s="25">
        <v>0</v>
      </c>
      <c r="AC996" s="25">
        <v>0</v>
      </c>
      <c r="AD996" s="25">
        <v>0</v>
      </c>
      <c r="AE996" s="25">
        <v>0</v>
      </c>
      <c r="AF996" s="25">
        <v>0</v>
      </c>
      <c r="AG996" s="25">
        <v>0</v>
      </c>
      <c r="AH996" s="25">
        <v>0</v>
      </c>
      <c r="AI996" s="25">
        <v>0</v>
      </c>
      <c r="AJ996" s="25">
        <v>0</v>
      </c>
      <c r="AK996" s="25">
        <v>0</v>
      </c>
      <c r="AL996" s="25">
        <v>0</v>
      </c>
      <c r="AM996" s="95">
        <v>0</v>
      </c>
      <c r="AN996" s="95" t="e">
        <f ca="1">IF(MengeInEEGSummieren(M996),AM996,0)</f>
        <v>#NAME?</v>
      </c>
      <c r="AO996" s="95">
        <f t="shared" si="96"/>
        <v>0</v>
      </c>
      <c r="AP996" s="95">
        <f t="shared" si="97"/>
        <v>0</v>
      </c>
      <c r="AS996">
        <v>0</v>
      </c>
      <c r="AT996">
        <v>0</v>
      </c>
      <c r="AU996" t="e">
        <f t="shared" ca="1" si="98"/>
        <v>#NAME?</v>
      </c>
    </row>
    <row r="997" spans="1:47" x14ac:dyDescent="0.15">
      <c r="A997" s="21" t="s">
        <v>1455</v>
      </c>
      <c r="B997" s="22" t="s">
        <v>17</v>
      </c>
      <c r="C997" s="42">
        <v>2003</v>
      </c>
      <c r="D997" s="22" t="s">
        <v>1075</v>
      </c>
      <c r="E997" s="22"/>
      <c r="F997" s="23">
        <v>20.91</v>
      </c>
      <c r="G997" s="23">
        <v>20.91</v>
      </c>
      <c r="H997" s="24">
        <f t="shared" si="93"/>
        <v>0</v>
      </c>
      <c r="I997" s="153">
        <v>0</v>
      </c>
      <c r="J997" s="24">
        <f t="shared" si="94"/>
        <v>0</v>
      </c>
      <c r="K997" s="25">
        <f t="shared" si="95"/>
        <v>0</v>
      </c>
      <c r="L997">
        <v>0</v>
      </c>
      <c r="M997">
        <v>32964608</v>
      </c>
      <c r="N997">
        <v>42065747</v>
      </c>
      <c r="O997" s="52">
        <v>0</v>
      </c>
      <c r="P997" s="52">
        <v>0</v>
      </c>
      <c r="Q997" s="52">
        <v>0</v>
      </c>
      <c r="R997" s="52">
        <v>0</v>
      </c>
      <c r="S997" s="52">
        <v>0</v>
      </c>
      <c r="T997" s="52">
        <v>0</v>
      </c>
      <c r="U997" s="52">
        <v>0</v>
      </c>
      <c r="V997" s="52">
        <v>0</v>
      </c>
      <c r="W997" s="52">
        <v>0</v>
      </c>
      <c r="X997" s="52">
        <v>0</v>
      </c>
      <c r="Y997" s="52">
        <v>0</v>
      </c>
      <c r="Z997" s="52">
        <v>0</v>
      </c>
      <c r="AA997" s="25">
        <v>0</v>
      </c>
      <c r="AB997" s="25">
        <v>0</v>
      </c>
      <c r="AC997" s="25">
        <v>0</v>
      </c>
      <c r="AD997" s="25">
        <v>0</v>
      </c>
      <c r="AE997" s="25">
        <v>0</v>
      </c>
      <c r="AF997" s="25">
        <v>0</v>
      </c>
      <c r="AG997" s="25">
        <v>0</v>
      </c>
      <c r="AH997" s="25">
        <v>0</v>
      </c>
      <c r="AI997" s="25">
        <v>0</v>
      </c>
      <c r="AJ997" s="25">
        <v>0</v>
      </c>
      <c r="AK997" s="25">
        <v>0</v>
      </c>
      <c r="AL997" s="25">
        <v>0</v>
      </c>
      <c r="AM997" s="95">
        <v>0</v>
      </c>
      <c r="AN997" s="95" t="e">
        <f ca="1">IF(MengeInEEGSummieren(M997),AM997,0)</f>
        <v>#NAME?</v>
      </c>
      <c r="AO997" s="95">
        <f t="shared" si="96"/>
        <v>0</v>
      </c>
      <c r="AP997" s="95">
        <f t="shared" si="97"/>
        <v>0</v>
      </c>
      <c r="AS997">
        <v>0</v>
      </c>
      <c r="AT997">
        <v>0</v>
      </c>
      <c r="AU997" t="e">
        <f t="shared" ca="1" si="98"/>
        <v>#NAME?</v>
      </c>
    </row>
    <row r="998" spans="1:47" x14ac:dyDescent="0.15">
      <c r="A998" s="21" t="s">
        <v>1456</v>
      </c>
      <c r="B998" s="22" t="s">
        <v>17</v>
      </c>
      <c r="C998" s="42">
        <v>2003</v>
      </c>
      <c r="D998" s="22" t="s">
        <v>1077</v>
      </c>
      <c r="E998" s="22"/>
      <c r="F998" s="23">
        <v>21.91</v>
      </c>
      <c r="G998" s="23">
        <v>21.91</v>
      </c>
      <c r="H998" s="24">
        <f t="shared" si="93"/>
        <v>0</v>
      </c>
      <c r="I998" s="153">
        <v>0</v>
      </c>
      <c r="J998" s="24">
        <f t="shared" si="94"/>
        <v>0</v>
      </c>
      <c r="K998" s="25">
        <f t="shared" si="95"/>
        <v>0</v>
      </c>
      <c r="L998">
        <v>0</v>
      </c>
      <c r="M998">
        <v>32964608</v>
      </c>
      <c r="N998">
        <v>42065747</v>
      </c>
      <c r="O998" s="52">
        <v>0</v>
      </c>
      <c r="P998" s="52">
        <v>0</v>
      </c>
      <c r="Q998" s="52">
        <v>0</v>
      </c>
      <c r="R998" s="52">
        <v>0</v>
      </c>
      <c r="S998" s="52">
        <v>0</v>
      </c>
      <c r="T998" s="52">
        <v>0</v>
      </c>
      <c r="U998" s="52">
        <v>0</v>
      </c>
      <c r="V998" s="52">
        <v>0</v>
      </c>
      <c r="W998" s="52">
        <v>0</v>
      </c>
      <c r="X998" s="52">
        <v>0</v>
      </c>
      <c r="Y998" s="52">
        <v>0</v>
      </c>
      <c r="Z998" s="52">
        <v>0</v>
      </c>
      <c r="AA998" s="25">
        <v>0</v>
      </c>
      <c r="AB998" s="25">
        <v>0</v>
      </c>
      <c r="AC998" s="25">
        <v>0</v>
      </c>
      <c r="AD998" s="25">
        <v>0</v>
      </c>
      <c r="AE998" s="25">
        <v>0</v>
      </c>
      <c r="AF998" s="25">
        <v>0</v>
      </c>
      <c r="AG998" s="25">
        <v>0</v>
      </c>
      <c r="AH998" s="25">
        <v>0</v>
      </c>
      <c r="AI998" s="25">
        <v>0</v>
      </c>
      <c r="AJ998" s="25">
        <v>0</v>
      </c>
      <c r="AK998" s="25">
        <v>0</v>
      </c>
      <c r="AL998" s="25">
        <v>0</v>
      </c>
      <c r="AM998" s="95">
        <v>0</v>
      </c>
      <c r="AN998" s="95" t="e">
        <f ca="1">IF(MengeInEEGSummieren(M998),AM998,0)</f>
        <v>#NAME?</v>
      </c>
      <c r="AO998" s="95">
        <f t="shared" si="96"/>
        <v>0</v>
      </c>
      <c r="AP998" s="95">
        <f t="shared" si="97"/>
        <v>0</v>
      </c>
      <c r="AS998">
        <v>0</v>
      </c>
      <c r="AT998">
        <v>0</v>
      </c>
      <c r="AU998" t="e">
        <f t="shared" ca="1" si="98"/>
        <v>#NAME?</v>
      </c>
    </row>
    <row r="999" spans="1:47" x14ac:dyDescent="0.15">
      <c r="A999" s="21" t="s">
        <v>1457</v>
      </c>
      <c r="B999" s="22" t="s">
        <v>17</v>
      </c>
      <c r="C999" s="42">
        <v>2003</v>
      </c>
      <c r="D999" s="22" t="s">
        <v>1079</v>
      </c>
      <c r="E999" s="22"/>
      <c r="F999" s="23">
        <v>21.91</v>
      </c>
      <c r="G999" s="23">
        <v>21.91</v>
      </c>
      <c r="H999" s="24">
        <f t="shared" si="93"/>
        <v>0</v>
      </c>
      <c r="I999" s="153">
        <v>0</v>
      </c>
      <c r="J999" s="24">
        <f t="shared" si="94"/>
        <v>0</v>
      </c>
      <c r="K999" s="25">
        <f t="shared" si="95"/>
        <v>0</v>
      </c>
      <c r="L999">
        <v>0</v>
      </c>
      <c r="M999">
        <v>32964608</v>
      </c>
      <c r="N999">
        <v>42065747</v>
      </c>
      <c r="O999" s="52">
        <v>0</v>
      </c>
      <c r="P999" s="52">
        <v>0</v>
      </c>
      <c r="Q999" s="52">
        <v>0</v>
      </c>
      <c r="R999" s="52">
        <v>0</v>
      </c>
      <c r="S999" s="52">
        <v>0</v>
      </c>
      <c r="T999" s="52">
        <v>0</v>
      </c>
      <c r="U999" s="52">
        <v>0</v>
      </c>
      <c r="V999" s="52">
        <v>0</v>
      </c>
      <c r="W999" s="52">
        <v>0</v>
      </c>
      <c r="X999" s="52">
        <v>0</v>
      </c>
      <c r="Y999" s="52">
        <v>0</v>
      </c>
      <c r="Z999" s="52">
        <v>0</v>
      </c>
      <c r="AA999" s="25">
        <v>0</v>
      </c>
      <c r="AB999" s="25">
        <v>0</v>
      </c>
      <c r="AC999" s="25">
        <v>0</v>
      </c>
      <c r="AD999" s="25">
        <v>0</v>
      </c>
      <c r="AE999" s="25">
        <v>0</v>
      </c>
      <c r="AF999" s="25">
        <v>0</v>
      </c>
      <c r="AG999" s="25">
        <v>0</v>
      </c>
      <c r="AH999" s="25">
        <v>0</v>
      </c>
      <c r="AI999" s="25">
        <v>0</v>
      </c>
      <c r="AJ999" s="25">
        <v>0</v>
      </c>
      <c r="AK999" s="25">
        <v>0</v>
      </c>
      <c r="AL999" s="25">
        <v>0</v>
      </c>
      <c r="AM999" s="95">
        <v>0</v>
      </c>
      <c r="AN999" s="95" t="e">
        <f ca="1">IF(MengeInEEGSummieren(M999),AM999,0)</f>
        <v>#NAME?</v>
      </c>
      <c r="AO999" s="95">
        <f t="shared" si="96"/>
        <v>0</v>
      </c>
      <c r="AP999" s="95">
        <f t="shared" si="97"/>
        <v>0</v>
      </c>
      <c r="AS999">
        <v>0</v>
      </c>
      <c r="AT999">
        <v>0</v>
      </c>
      <c r="AU999" t="e">
        <f t="shared" ca="1" si="98"/>
        <v>#NAME?</v>
      </c>
    </row>
    <row r="1000" spans="1:47" x14ac:dyDescent="0.15">
      <c r="A1000" s="21" t="s">
        <v>1458</v>
      </c>
      <c r="B1000" s="22" t="s">
        <v>17</v>
      </c>
      <c r="C1000" s="42">
        <v>2003</v>
      </c>
      <c r="D1000" s="22" t="s">
        <v>1081</v>
      </c>
      <c r="E1000" s="22"/>
      <c r="F1000" s="23">
        <v>22.91</v>
      </c>
      <c r="G1000" s="23">
        <v>22.91</v>
      </c>
      <c r="H1000" s="24">
        <f t="shared" si="93"/>
        <v>0</v>
      </c>
      <c r="I1000" s="153">
        <v>0</v>
      </c>
      <c r="J1000" s="24">
        <f t="shared" si="94"/>
        <v>0</v>
      </c>
      <c r="K1000" s="25">
        <f t="shared" si="95"/>
        <v>0</v>
      </c>
      <c r="L1000">
        <v>0</v>
      </c>
      <c r="M1000">
        <v>32964608</v>
      </c>
      <c r="N1000">
        <v>42065747</v>
      </c>
      <c r="O1000" s="52">
        <v>0</v>
      </c>
      <c r="P1000" s="52">
        <v>0</v>
      </c>
      <c r="Q1000" s="52">
        <v>0</v>
      </c>
      <c r="R1000" s="52">
        <v>0</v>
      </c>
      <c r="S1000" s="52">
        <v>0</v>
      </c>
      <c r="T1000" s="52">
        <v>0</v>
      </c>
      <c r="U1000" s="52">
        <v>0</v>
      </c>
      <c r="V1000" s="52">
        <v>0</v>
      </c>
      <c r="W1000" s="52">
        <v>0</v>
      </c>
      <c r="X1000" s="52">
        <v>0</v>
      </c>
      <c r="Y1000" s="52">
        <v>0</v>
      </c>
      <c r="Z1000" s="52">
        <v>0</v>
      </c>
      <c r="AA1000" s="25">
        <v>0</v>
      </c>
      <c r="AB1000" s="25">
        <v>0</v>
      </c>
      <c r="AC1000" s="25">
        <v>0</v>
      </c>
      <c r="AD1000" s="25">
        <v>0</v>
      </c>
      <c r="AE1000" s="25">
        <v>0</v>
      </c>
      <c r="AF1000" s="25">
        <v>0</v>
      </c>
      <c r="AG1000" s="25">
        <v>0</v>
      </c>
      <c r="AH1000" s="25">
        <v>0</v>
      </c>
      <c r="AI1000" s="25">
        <v>0</v>
      </c>
      <c r="AJ1000" s="25">
        <v>0</v>
      </c>
      <c r="AK1000" s="25">
        <v>0</v>
      </c>
      <c r="AL1000" s="25">
        <v>0</v>
      </c>
      <c r="AM1000" s="95">
        <v>0</v>
      </c>
      <c r="AN1000" s="95" t="e">
        <f ca="1">IF(MengeInEEGSummieren(M1000),AM1000,0)</f>
        <v>#NAME?</v>
      </c>
      <c r="AO1000" s="95">
        <f t="shared" si="96"/>
        <v>0</v>
      </c>
      <c r="AP1000" s="95">
        <f t="shared" si="97"/>
        <v>0</v>
      </c>
      <c r="AS1000">
        <v>0</v>
      </c>
      <c r="AT1000">
        <v>0</v>
      </c>
      <c r="AU1000" t="e">
        <f t="shared" ca="1" si="98"/>
        <v>#NAME?</v>
      </c>
    </row>
    <row r="1001" spans="1:47" x14ac:dyDescent="0.15">
      <c r="A1001" s="21" t="s">
        <v>1459</v>
      </c>
      <c r="B1001" s="22" t="s">
        <v>17</v>
      </c>
      <c r="C1001" s="42">
        <v>2003</v>
      </c>
      <c r="D1001" s="22" t="s">
        <v>1083</v>
      </c>
      <c r="E1001" s="22"/>
      <c r="F1001" s="23">
        <v>22.91</v>
      </c>
      <c r="G1001" s="23">
        <v>22.91</v>
      </c>
      <c r="H1001" s="24">
        <f t="shared" si="93"/>
        <v>0</v>
      </c>
      <c r="I1001" s="153">
        <v>0</v>
      </c>
      <c r="J1001" s="24">
        <f t="shared" si="94"/>
        <v>0</v>
      </c>
      <c r="K1001" s="25">
        <f t="shared" si="95"/>
        <v>0</v>
      </c>
      <c r="L1001">
        <v>0</v>
      </c>
      <c r="M1001">
        <v>32964608</v>
      </c>
      <c r="N1001">
        <v>42065747</v>
      </c>
      <c r="O1001" s="52">
        <v>0</v>
      </c>
      <c r="P1001" s="52">
        <v>0</v>
      </c>
      <c r="Q1001" s="52">
        <v>0</v>
      </c>
      <c r="R1001" s="52">
        <v>0</v>
      </c>
      <c r="S1001" s="52">
        <v>0</v>
      </c>
      <c r="T1001" s="52">
        <v>0</v>
      </c>
      <c r="U1001" s="52">
        <v>0</v>
      </c>
      <c r="V1001" s="52">
        <v>0</v>
      </c>
      <c r="W1001" s="52">
        <v>0</v>
      </c>
      <c r="X1001" s="52">
        <v>0</v>
      </c>
      <c r="Y1001" s="52">
        <v>0</v>
      </c>
      <c r="Z1001" s="52">
        <v>0</v>
      </c>
      <c r="AA1001" s="25">
        <v>0</v>
      </c>
      <c r="AB1001" s="25">
        <v>0</v>
      </c>
      <c r="AC1001" s="25">
        <v>0</v>
      </c>
      <c r="AD1001" s="25">
        <v>0</v>
      </c>
      <c r="AE1001" s="25">
        <v>0</v>
      </c>
      <c r="AF1001" s="25">
        <v>0</v>
      </c>
      <c r="AG1001" s="25">
        <v>0</v>
      </c>
      <c r="AH1001" s="25">
        <v>0</v>
      </c>
      <c r="AI1001" s="25">
        <v>0</v>
      </c>
      <c r="AJ1001" s="25">
        <v>0</v>
      </c>
      <c r="AK1001" s="25">
        <v>0</v>
      </c>
      <c r="AL1001" s="25">
        <v>0</v>
      </c>
      <c r="AM1001" s="95">
        <v>0</v>
      </c>
      <c r="AN1001" s="95" t="e">
        <f ca="1">IF(MengeInEEGSummieren(M1001),AM1001,0)</f>
        <v>#NAME?</v>
      </c>
      <c r="AO1001" s="95">
        <f t="shared" si="96"/>
        <v>0</v>
      </c>
      <c r="AP1001" s="95">
        <f t="shared" si="97"/>
        <v>0</v>
      </c>
      <c r="AS1001">
        <v>0</v>
      </c>
      <c r="AT1001">
        <v>0</v>
      </c>
      <c r="AU1001" t="e">
        <f t="shared" ca="1" si="98"/>
        <v>#NAME?</v>
      </c>
    </row>
    <row r="1002" spans="1:47" x14ac:dyDescent="0.15">
      <c r="A1002" s="21" t="s">
        <v>1460</v>
      </c>
      <c r="B1002" s="22" t="s">
        <v>17</v>
      </c>
      <c r="C1002" s="42">
        <v>2003</v>
      </c>
      <c r="D1002" s="22" t="s">
        <v>1085</v>
      </c>
      <c r="E1002" s="22"/>
      <c r="F1002" s="23">
        <v>23.91</v>
      </c>
      <c r="G1002" s="23">
        <v>23.91</v>
      </c>
      <c r="H1002" s="24">
        <f t="shared" si="93"/>
        <v>0</v>
      </c>
      <c r="I1002" s="153">
        <v>0</v>
      </c>
      <c r="J1002" s="24">
        <f t="shared" si="94"/>
        <v>0</v>
      </c>
      <c r="K1002" s="25">
        <f t="shared" si="95"/>
        <v>0</v>
      </c>
      <c r="L1002">
        <v>0</v>
      </c>
      <c r="M1002">
        <v>32964608</v>
      </c>
      <c r="N1002">
        <v>42065747</v>
      </c>
      <c r="O1002" s="52">
        <v>0</v>
      </c>
      <c r="P1002" s="52">
        <v>0</v>
      </c>
      <c r="Q1002" s="52">
        <v>0</v>
      </c>
      <c r="R1002" s="52">
        <v>0</v>
      </c>
      <c r="S1002" s="52">
        <v>0</v>
      </c>
      <c r="T1002" s="52">
        <v>0</v>
      </c>
      <c r="U1002" s="52">
        <v>0</v>
      </c>
      <c r="V1002" s="52">
        <v>0</v>
      </c>
      <c r="W1002" s="52">
        <v>0</v>
      </c>
      <c r="X1002" s="52">
        <v>0</v>
      </c>
      <c r="Y1002" s="52">
        <v>0</v>
      </c>
      <c r="Z1002" s="52">
        <v>0</v>
      </c>
      <c r="AA1002" s="25">
        <v>0</v>
      </c>
      <c r="AB1002" s="25">
        <v>0</v>
      </c>
      <c r="AC1002" s="25">
        <v>0</v>
      </c>
      <c r="AD1002" s="25">
        <v>0</v>
      </c>
      <c r="AE1002" s="25">
        <v>0</v>
      </c>
      <c r="AF1002" s="25">
        <v>0</v>
      </c>
      <c r="AG1002" s="25">
        <v>0</v>
      </c>
      <c r="AH1002" s="25">
        <v>0</v>
      </c>
      <c r="AI1002" s="25">
        <v>0</v>
      </c>
      <c r="AJ1002" s="25">
        <v>0</v>
      </c>
      <c r="AK1002" s="25">
        <v>0</v>
      </c>
      <c r="AL1002" s="25">
        <v>0</v>
      </c>
      <c r="AM1002" s="95">
        <v>0</v>
      </c>
      <c r="AN1002" s="95" t="e">
        <f ca="1">IF(MengeInEEGSummieren(M1002),AM1002,0)</f>
        <v>#NAME?</v>
      </c>
      <c r="AO1002" s="95">
        <f t="shared" si="96"/>
        <v>0</v>
      </c>
      <c r="AP1002" s="95">
        <f t="shared" si="97"/>
        <v>0</v>
      </c>
      <c r="AS1002">
        <v>0</v>
      </c>
      <c r="AT1002">
        <v>0</v>
      </c>
      <c r="AU1002" t="e">
        <f t="shared" ca="1" si="98"/>
        <v>#NAME?</v>
      </c>
    </row>
    <row r="1003" spans="1:47" x14ac:dyDescent="0.15">
      <c r="A1003" s="21" t="s">
        <v>1461</v>
      </c>
      <c r="B1003" s="22" t="s">
        <v>17</v>
      </c>
      <c r="C1003" s="42">
        <v>2003</v>
      </c>
      <c r="D1003" s="22" t="s">
        <v>1087</v>
      </c>
      <c r="E1003" s="22"/>
      <c r="F1003" s="23">
        <v>11.91</v>
      </c>
      <c r="G1003" s="23">
        <v>11.91</v>
      </c>
      <c r="H1003" s="24">
        <f t="shared" si="93"/>
        <v>0</v>
      </c>
      <c r="I1003" s="153">
        <v>0</v>
      </c>
      <c r="J1003" s="24">
        <f t="shared" si="94"/>
        <v>0</v>
      </c>
      <c r="K1003" s="25">
        <f t="shared" si="95"/>
        <v>0</v>
      </c>
      <c r="L1003">
        <v>0</v>
      </c>
      <c r="M1003">
        <v>32964608</v>
      </c>
      <c r="N1003">
        <v>42065747</v>
      </c>
      <c r="O1003" s="52">
        <v>0</v>
      </c>
      <c r="P1003" s="52">
        <v>0</v>
      </c>
      <c r="Q1003" s="52">
        <v>0</v>
      </c>
      <c r="R1003" s="52">
        <v>0</v>
      </c>
      <c r="S1003" s="52">
        <v>0</v>
      </c>
      <c r="T1003" s="52">
        <v>0</v>
      </c>
      <c r="U1003" s="52">
        <v>0</v>
      </c>
      <c r="V1003" s="52">
        <v>0</v>
      </c>
      <c r="W1003" s="52">
        <v>0</v>
      </c>
      <c r="X1003" s="52">
        <v>0</v>
      </c>
      <c r="Y1003" s="52">
        <v>0</v>
      </c>
      <c r="Z1003" s="52">
        <v>0</v>
      </c>
      <c r="AA1003" s="25">
        <v>0</v>
      </c>
      <c r="AB1003" s="25">
        <v>0</v>
      </c>
      <c r="AC1003" s="25">
        <v>0</v>
      </c>
      <c r="AD1003" s="25">
        <v>0</v>
      </c>
      <c r="AE1003" s="25">
        <v>0</v>
      </c>
      <c r="AF1003" s="25">
        <v>0</v>
      </c>
      <c r="AG1003" s="25">
        <v>0</v>
      </c>
      <c r="AH1003" s="25">
        <v>0</v>
      </c>
      <c r="AI1003" s="25">
        <v>0</v>
      </c>
      <c r="AJ1003" s="25">
        <v>0</v>
      </c>
      <c r="AK1003" s="25">
        <v>0</v>
      </c>
      <c r="AL1003" s="25">
        <v>0</v>
      </c>
      <c r="AM1003" s="95">
        <v>0</v>
      </c>
      <c r="AN1003" s="95" t="e">
        <f ca="1">IF(MengeInEEGSummieren(M1003),AM1003,0)</f>
        <v>#NAME?</v>
      </c>
      <c r="AO1003" s="95">
        <f t="shared" si="96"/>
        <v>0</v>
      </c>
      <c r="AP1003" s="95">
        <f t="shared" si="97"/>
        <v>0</v>
      </c>
      <c r="AS1003">
        <v>0</v>
      </c>
      <c r="AT1003">
        <v>0</v>
      </c>
      <c r="AU1003" t="e">
        <f t="shared" ca="1" si="98"/>
        <v>#NAME?</v>
      </c>
    </row>
    <row r="1004" spans="1:47" x14ac:dyDescent="0.15">
      <c r="A1004" s="21" t="s">
        <v>1462</v>
      </c>
      <c r="B1004" s="22" t="s">
        <v>17</v>
      </c>
      <c r="C1004" s="42">
        <v>2003</v>
      </c>
      <c r="D1004" s="22" t="s">
        <v>1089</v>
      </c>
      <c r="E1004" s="22"/>
      <c r="F1004" s="23">
        <v>15.91</v>
      </c>
      <c r="G1004" s="23">
        <v>15.91</v>
      </c>
      <c r="H1004" s="24">
        <f t="shared" si="93"/>
        <v>0</v>
      </c>
      <c r="I1004" s="153">
        <v>0</v>
      </c>
      <c r="J1004" s="24">
        <f t="shared" si="94"/>
        <v>0</v>
      </c>
      <c r="K1004" s="25">
        <f t="shared" si="95"/>
        <v>0</v>
      </c>
      <c r="L1004">
        <v>0</v>
      </c>
      <c r="M1004">
        <v>32964608</v>
      </c>
      <c r="N1004">
        <v>42065747</v>
      </c>
      <c r="O1004" s="52">
        <v>0</v>
      </c>
      <c r="P1004" s="52">
        <v>0</v>
      </c>
      <c r="Q1004" s="52">
        <v>0</v>
      </c>
      <c r="R1004" s="52">
        <v>0</v>
      </c>
      <c r="S1004" s="52">
        <v>0</v>
      </c>
      <c r="T1004" s="52">
        <v>0</v>
      </c>
      <c r="U1004" s="52">
        <v>0</v>
      </c>
      <c r="V1004" s="52">
        <v>0</v>
      </c>
      <c r="W1004" s="52">
        <v>0</v>
      </c>
      <c r="X1004" s="52">
        <v>0</v>
      </c>
      <c r="Y1004" s="52">
        <v>0</v>
      </c>
      <c r="Z1004" s="52">
        <v>0</v>
      </c>
      <c r="AA1004" s="25">
        <v>0</v>
      </c>
      <c r="AB1004" s="25">
        <v>0</v>
      </c>
      <c r="AC1004" s="25">
        <v>0</v>
      </c>
      <c r="AD1004" s="25">
        <v>0</v>
      </c>
      <c r="AE1004" s="25">
        <v>0</v>
      </c>
      <c r="AF1004" s="25">
        <v>0</v>
      </c>
      <c r="AG1004" s="25">
        <v>0</v>
      </c>
      <c r="AH1004" s="25">
        <v>0</v>
      </c>
      <c r="AI1004" s="25">
        <v>0</v>
      </c>
      <c r="AJ1004" s="25">
        <v>0</v>
      </c>
      <c r="AK1004" s="25">
        <v>0</v>
      </c>
      <c r="AL1004" s="25">
        <v>0</v>
      </c>
      <c r="AM1004" s="95">
        <v>0</v>
      </c>
      <c r="AN1004" s="95" t="e">
        <f ca="1">IF(MengeInEEGSummieren(M1004),AM1004,0)</f>
        <v>#NAME?</v>
      </c>
      <c r="AO1004" s="95">
        <f t="shared" si="96"/>
        <v>0</v>
      </c>
      <c r="AP1004" s="95">
        <f t="shared" si="97"/>
        <v>0</v>
      </c>
      <c r="AS1004">
        <v>0</v>
      </c>
      <c r="AT1004">
        <v>0</v>
      </c>
      <c r="AU1004" t="e">
        <f t="shared" ca="1" si="98"/>
        <v>#NAME?</v>
      </c>
    </row>
    <row r="1005" spans="1:47" x14ac:dyDescent="0.15">
      <c r="A1005" s="21" t="s">
        <v>1463</v>
      </c>
      <c r="B1005" s="22" t="s">
        <v>17</v>
      </c>
      <c r="C1005" s="42">
        <v>2003</v>
      </c>
      <c r="D1005" s="22" t="s">
        <v>1091</v>
      </c>
      <c r="E1005" s="22"/>
      <c r="F1005" s="23">
        <v>14.41</v>
      </c>
      <c r="G1005" s="23">
        <v>14.41</v>
      </c>
      <c r="H1005" s="24">
        <f t="shared" si="93"/>
        <v>0</v>
      </c>
      <c r="I1005" s="153">
        <v>0</v>
      </c>
      <c r="J1005" s="24">
        <f t="shared" si="94"/>
        <v>0</v>
      </c>
      <c r="K1005" s="25">
        <f t="shared" si="95"/>
        <v>0</v>
      </c>
      <c r="L1005">
        <v>0</v>
      </c>
      <c r="M1005">
        <v>32964608</v>
      </c>
      <c r="N1005">
        <v>42065747</v>
      </c>
      <c r="O1005" s="52">
        <v>0</v>
      </c>
      <c r="P1005" s="52">
        <v>0</v>
      </c>
      <c r="Q1005" s="52">
        <v>0</v>
      </c>
      <c r="R1005" s="52">
        <v>0</v>
      </c>
      <c r="S1005" s="52">
        <v>0</v>
      </c>
      <c r="T1005" s="52">
        <v>0</v>
      </c>
      <c r="U1005" s="52">
        <v>0</v>
      </c>
      <c r="V1005" s="52">
        <v>0</v>
      </c>
      <c r="W1005" s="52">
        <v>0</v>
      </c>
      <c r="X1005" s="52">
        <v>0</v>
      </c>
      <c r="Y1005" s="52">
        <v>0</v>
      </c>
      <c r="Z1005" s="52">
        <v>0</v>
      </c>
      <c r="AA1005" s="25">
        <v>0</v>
      </c>
      <c r="AB1005" s="25">
        <v>0</v>
      </c>
      <c r="AC1005" s="25">
        <v>0</v>
      </c>
      <c r="AD1005" s="25">
        <v>0</v>
      </c>
      <c r="AE1005" s="25">
        <v>0</v>
      </c>
      <c r="AF1005" s="25">
        <v>0</v>
      </c>
      <c r="AG1005" s="25">
        <v>0</v>
      </c>
      <c r="AH1005" s="25">
        <v>0</v>
      </c>
      <c r="AI1005" s="25">
        <v>0</v>
      </c>
      <c r="AJ1005" s="25">
        <v>0</v>
      </c>
      <c r="AK1005" s="25">
        <v>0</v>
      </c>
      <c r="AL1005" s="25">
        <v>0</v>
      </c>
      <c r="AM1005" s="95">
        <v>0</v>
      </c>
      <c r="AN1005" s="95" t="e">
        <f ca="1">IF(MengeInEEGSummieren(M1005),AM1005,0)</f>
        <v>#NAME?</v>
      </c>
      <c r="AO1005" s="95">
        <f t="shared" si="96"/>
        <v>0</v>
      </c>
      <c r="AP1005" s="95">
        <f t="shared" si="97"/>
        <v>0</v>
      </c>
      <c r="AS1005">
        <v>0</v>
      </c>
      <c r="AT1005">
        <v>0</v>
      </c>
      <c r="AU1005" t="e">
        <f t="shared" ca="1" si="98"/>
        <v>#NAME?</v>
      </c>
    </row>
    <row r="1006" spans="1:47" x14ac:dyDescent="0.15">
      <c r="A1006" s="21" t="s">
        <v>1464</v>
      </c>
      <c r="B1006" s="22" t="s">
        <v>17</v>
      </c>
      <c r="C1006" s="42">
        <v>2003</v>
      </c>
      <c r="D1006" s="22" t="s">
        <v>1093</v>
      </c>
      <c r="E1006" s="22"/>
      <c r="F1006" s="23">
        <v>11.41</v>
      </c>
      <c r="G1006" s="23">
        <v>11.41</v>
      </c>
      <c r="H1006" s="24">
        <f t="shared" si="93"/>
        <v>0</v>
      </c>
      <c r="I1006" s="153">
        <v>0</v>
      </c>
      <c r="J1006" s="24">
        <f t="shared" si="94"/>
        <v>0</v>
      </c>
      <c r="K1006" s="25">
        <f t="shared" si="95"/>
        <v>0</v>
      </c>
      <c r="L1006">
        <v>0</v>
      </c>
      <c r="M1006">
        <v>32964608</v>
      </c>
      <c r="N1006">
        <v>42065747</v>
      </c>
      <c r="O1006" s="52">
        <v>0</v>
      </c>
      <c r="P1006" s="52">
        <v>0</v>
      </c>
      <c r="Q1006" s="52">
        <v>0</v>
      </c>
      <c r="R1006" s="52">
        <v>0</v>
      </c>
      <c r="S1006" s="52">
        <v>0</v>
      </c>
      <c r="T1006" s="52">
        <v>0</v>
      </c>
      <c r="U1006" s="52">
        <v>0</v>
      </c>
      <c r="V1006" s="52">
        <v>0</v>
      </c>
      <c r="W1006" s="52">
        <v>0</v>
      </c>
      <c r="X1006" s="52">
        <v>0</v>
      </c>
      <c r="Y1006" s="52">
        <v>0</v>
      </c>
      <c r="Z1006" s="52">
        <v>0</v>
      </c>
      <c r="AA1006" s="25">
        <v>0</v>
      </c>
      <c r="AB1006" s="25">
        <v>0</v>
      </c>
      <c r="AC1006" s="25">
        <v>0</v>
      </c>
      <c r="AD1006" s="25">
        <v>0</v>
      </c>
      <c r="AE1006" s="25">
        <v>0</v>
      </c>
      <c r="AF1006" s="25">
        <v>0</v>
      </c>
      <c r="AG1006" s="25">
        <v>0</v>
      </c>
      <c r="AH1006" s="25">
        <v>0</v>
      </c>
      <c r="AI1006" s="25">
        <v>0</v>
      </c>
      <c r="AJ1006" s="25">
        <v>0</v>
      </c>
      <c r="AK1006" s="25">
        <v>0</v>
      </c>
      <c r="AL1006" s="25">
        <v>0</v>
      </c>
      <c r="AM1006" s="95">
        <v>0</v>
      </c>
      <c r="AN1006" s="95" t="e">
        <f ca="1">IF(MengeInEEGSummieren(M1006),AM1006,0)</f>
        <v>#NAME?</v>
      </c>
      <c r="AO1006" s="95">
        <f t="shared" si="96"/>
        <v>0</v>
      </c>
      <c r="AP1006" s="95">
        <f t="shared" si="97"/>
        <v>0</v>
      </c>
      <c r="AS1006">
        <v>0</v>
      </c>
      <c r="AT1006">
        <v>0</v>
      </c>
      <c r="AU1006" t="e">
        <f t="shared" ca="1" si="98"/>
        <v>#NAME?</v>
      </c>
    </row>
    <row r="1007" spans="1:47" x14ac:dyDescent="0.15">
      <c r="A1007" s="21" t="s">
        <v>1465</v>
      </c>
      <c r="B1007" s="22" t="s">
        <v>17</v>
      </c>
      <c r="C1007" s="42">
        <v>2003</v>
      </c>
      <c r="D1007" s="22" t="s">
        <v>1095</v>
      </c>
      <c r="E1007" s="22"/>
      <c r="F1007" s="23">
        <v>9.91</v>
      </c>
      <c r="G1007" s="23">
        <v>9.91</v>
      </c>
      <c r="H1007" s="24">
        <f t="shared" si="93"/>
        <v>0</v>
      </c>
      <c r="I1007" s="153">
        <v>0</v>
      </c>
      <c r="J1007" s="24">
        <f t="shared" si="94"/>
        <v>0</v>
      </c>
      <c r="K1007" s="25">
        <f t="shared" si="95"/>
        <v>0</v>
      </c>
      <c r="L1007">
        <v>0</v>
      </c>
      <c r="M1007">
        <v>32964608</v>
      </c>
      <c r="N1007">
        <v>42065747</v>
      </c>
      <c r="O1007" s="52">
        <v>0</v>
      </c>
      <c r="P1007" s="52">
        <v>0</v>
      </c>
      <c r="Q1007" s="52">
        <v>0</v>
      </c>
      <c r="R1007" s="52">
        <v>0</v>
      </c>
      <c r="S1007" s="52">
        <v>0</v>
      </c>
      <c r="T1007" s="52">
        <v>0</v>
      </c>
      <c r="U1007" s="52">
        <v>0</v>
      </c>
      <c r="V1007" s="52">
        <v>0</v>
      </c>
      <c r="W1007" s="52">
        <v>0</v>
      </c>
      <c r="X1007" s="52">
        <v>0</v>
      </c>
      <c r="Y1007" s="52">
        <v>0</v>
      </c>
      <c r="Z1007" s="52">
        <v>0</v>
      </c>
      <c r="AA1007" s="25">
        <v>0</v>
      </c>
      <c r="AB1007" s="25">
        <v>0</v>
      </c>
      <c r="AC1007" s="25">
        <v>0</v>
      </c>
      <c r="AD1007" s="25">
        <v>0</v>
      </c>
      <c r="AE1007" s="25">
        <v>0</v>
      </c>
      <c r="AF1007" s="25">
        <v>0</v>
      </c>
      <c r="AG1007" s="25">
        <v>0</v>
      </c>
      <c r="AH1007" s="25">
        <v>0</v>
      </c>
      <c r="AI1007" s="25">
        <v>0</v>
      </c>
      <c r="AJ1007" s="25">
        <v>0</v>
      </c>
      <c r="AK1007" s="25">
        <v>0</v>
      </c>
      <c r="AL1007" s="25">
        <v>0</v>
      </c>
      <c r="AM1007" s="95">
        <v>0</v>
      </c>
      <c r="AN1007" s="95" t="e">
        <f ca="1">IF(MengeInEEGSummieren(M1007),AM1007,0)</f>
        <v>#NAME?</v>
      </c>
      <c r="AO1007" s="95">
        <f t="shared" si="96"/>
        <v>0</v>
      </c>
      <c r="AP1007" s="95">
        <f t="shared" si="97"/>
        <v>0</v>
      </c>
      <c r="AS1007">
        <v>0</v>
      </c>
      <c r="AT1007">
        <v>0</v>
      </c>
      <c r="AU1007" t="e">
        <f t="shared" ca="1" si="98"/>
        <v>#NAME?</v>
      </c>
    </row>
    <row r="1008" spans="1:47" x14ac:dyDescent="0.15">
      <c r="A1008" s="21" t="s">
        <v>1466</v>
      </c>
      <c r="B1008" s="22" t="s">
        <v>17</v>
      </c>
      <c r="C1008" s="42">
        <v>2003</v>
      </c>
      <c r="D1008" s="22" t="s">
        <v>1467</v>
      </c>
      <c r="E1008" s="22"/>
      <c r="F1008" s="23">
        <v>26.49</v>
      </c>
      <c r="G1008" s="23">
        <v>26.49</v>
      </c>
      <c r="H1008" s="24">
        <f t="shared" si="93"/>
        <v>0</v>
      </c>
      <c r="I1008" s="153">
        <v>0</v>
      </c>
      <c r="J1008" s="24">
        <f t="shared" si="94"/>
        <v>0</v>
      </c>
      <c r="K1008" s="25">
        <f t="shared" si="95"/>
        <v>0</v>
      </c>
      <c r="L1008">
        <v>0</v>
      </c>
      <c r="M1008">
        <v>32964608</v>
      </c>
      <c r="N1008">
        <v>42065747</v>
      </c>
      <c r="O1008" s="52">
        <v>0</v>
      </c>
      <c r="P1008" s="52">
        <v>0</v>
      </c>
      <c r="Q1008" s="52">
        <v>0</v>
      </c>
      <c r="R1008" s="52">
        <v>0</v>
      </c>
      <c r="S1008" s="52">
        <v>0</v>
      </c>
      <c r="T1008" s="52">
        <v>0</v>
      </c>
      <c r="U1008" s="52">
        <v>0</v>
      </c>
      <c r="V1008" s="52">
        <v>0</v>
      </c>
      <c r="W1008" s="52">
        <v>0</v>
      </c>
      <c r="X1008" s="52">
        <v>0</v>
      </c>
      <c r="Y1008" s="52">
        <v>0</v>
      </c>
      <c r="Z1008" s="52">
        <v>0</v>
      </c>
      <c r="AA1008" s="25">
        <v>0</v>
      </c>
      <c r="AB1008" s="25">
        <v>0</v>
      </c>
      <c r="AC1008" s="25">
        <v>0</v>
      </c>
      <c r="AD1008" s="25">
        <v>0</v>
      </c>
      <c r="AE1008" s="25">
        <v>0</v>
      </c>
      <c r="AF1008" s="25">
        <v>0</v>
      </c>
      <c r="AG1008" s="25">
        <v>0</v>
      </c>
      <c r="AH1008" s="25">
        <v>0</v>
      </c>
      <c r="AI1008" s="25">
        <v>0</v>
      </c>
      <c r="AJ1008" s="25">
        <v>0</v>
      </c>
      <c r="AK1008" s="25">
        <v>0</v>
      </c>
      <c r="AL1008" s="25">
        <v>0</v>
      </c>
      <c r="AM1008" s="95">
        <v>0</v>
      </c>
      <c r="AN1008" s="95" t="e">
        <f ca="1">IF(MengeInEEGSummieren(M1008),AM1008,0)</f>
        <v>#NAME?</v>
      </c>
      <c r="AO1008" s="95">
        <f t="shared" si="96"/>
        <v>0</v>
      </c>
      <c r="AP1008" s="95">
        <f t="shared" si="97"/>
        <v>0</v>
      </c>
      <c r="AS1008">
        <v>0</v>
      </c>
      <c r="AT1008">
        <v>0</v>
      </c>
      <c r="AU1008" t="e">
        <f t="shared" ca="1" si="98"/>
        <v>#NAME?</v>
      </c>
    </row>
    <row r="1009" spans="1:47" x14ac:dyDescent="0.15">
      <c r="A1009" s="21" t="s">
        <v>1468</v>
      </c>
      <c r="B1009" s="22" t="s">
        <v>17</v>
      </c>
      <c r="C1009" s="42">
        <v>2003</v>
      </c>
      <c r="D1009" s="22" t="s">
        <v>1469</v>
      </c>
      <c r="E1009" s="22"/>
      <c r="F1009" s="23">
        <v>21.82</v>
      </c>
      <c r="G1009" s="23">
        <v>21.82</v>
      </c>
      <c r="H1009" s="24">
        <f t="shared" si="93"/>
        <v>0</v>
      </c>
      <c r="I1009" s="153">
        <v>0</v>
      </c>
      <c r="J1009" s="24">
        <f t="shared" si="94"/>
        <v>0</v>
      </c>
      <c r="K1009" s="25">
        <f t="shared" si="95"/>
        <v>0</v>
      </c>
      <c r="L1009">
        <v>0</v>
      </c>
      <c r="M1009">
        <v>32964608</v>
      </c>
      <c r="N1009">
        <v>42065747</v>
      </c>
      <c r="O1009" s="52">
        <v>0</v>
      </c>
      <c r="P1009" s="52">
        <v>0</v>
      </c>
      <c r="Q1009" s="52">
        <v>0</v>
      </c>
      <c r="R1009" s="52">
        <v>0</v>
      </c>
      <c r="S1009" s="52">
        <v>0</v>
      </c>
      <c r="T1009" s="52">
        <v>0</v>
      </c>
      <c r="U1009" s="52">
        <v>0</v>
      </c>
      <c r="V1009" s="52">
        <v>0</v>
      </c>
      <c r="W1009" s="52">
        <v>0</v>
      </c>
      <c r="X1009" s="52">
        <v>0</v>
      </c>
      <c r="Y1009" s="52">
        <v>0</v>
      </c>
      <c r="Z1009" s="52">
        <v>0</v>
      </c>
      <c r="AA1009" s="25">
        <v>0</v>
      </c>
      <c r="AB1009" s="25">
        <v>0</v>
      </c>
      <c r="AC1009" s="25">
        <v>0</v>
      </c>
      <c r="AD1009" s="25">
        <v>0</v>
      </c>
      <c r="AE1009" s="25">
        <v>0</v>
      </c>
      <c r="AF1009" s="25">
        <v>0</v>
      </c>
      <c r="AG1009" s="25">
        <v>0</v>
      </c>
      <c r="AH1009" s="25">
        <v>0</v>
      </c>
      <c r="AI1009" s="25">
        <v>0</v>
      </c>
      <c r="AJ1009" s="25">
        <v>0</v>
      </c>
      <c r="AK1009" s="25">
        <v>0</v>
      </c>
      <c r="AL1009" s="25">
        <v>0</v>
      </c>
      <c r="AM1009" s="95">
        <v>0</v>
      </c>
      <c r="AN1009" s="95" t="e">
        <f ca="1">IF(MengeInEEGSummieren(M1009),AM1009,0)</f>
        <v>#NAME?</v>
      </c>
      <c r="AO1009" s="95">
        <f t="shared" si="96"/>
        <v>0</v>
      </c>
      <c r="AP1009" s="95">
        <f t="shared" si="97"/>
        <v>0</v>
      </c>
      <c r="AS1009">
        <v>0</v>
      </c>
      <c r="AT1009">
        <v>0</v>
      </c>
      <c r="AU1009" t="e">
        <f t="shared" ca="1" si="98"/>
        <v>#NAME?</v>
      </c>
    </row>
    <row r="1010" spans="1:47" x14ac:dyDescent="0.15">
      <c r="A1010" s="307"/>
      <c r="B1010" s="308"/>
      <c r="C1010" s="309"/>
      <c r="D1010" s="308"/>
      <c r="E1010" s="308"/>
      <c r="F1010" s="310"/>
      <c r="G1010" s="310"/>
      <c r="H1010" s="311"/>
      <c r="I1010" s="312"/>
      <c r="J1010" s="311"/>
      <c r="K1010" s="313"/>
      <c r="L1010" s="66"/>
      <c r="M1010" s="66"/>
      <c r="N1010" s="66"/>
      <c r="O1010" s="314"/>
      <c r="P1010" s="314"/>
      <c r="Q1010" s="314"/>
      <c r="R1010" s="314"/>
      <c r="S1010" s="314"/>
      <c r="T1010" s="314"/>
      <c r="U1010" s="314"/>
      <c r="V1010" s="314"/>
      <c r="W1010" s="314"/>
      <c r="X1010" s="314"/>
      <c r="Y1010" s="314"/>
      <c r="Z1010" s="314"/>
      <c r="AA1010" s="315"/>
      <c r="AB1010" s="315"/>
      <c r="AC1010" s="315"/>
      <c r="AD1010" s="315"/>
      <c r="AE1010" s="315"/>
      <c r="AF1010" s="315"/>
      <c r="AG1010" s="315"/>
      <c r="AH1010" s="315"/>
      <c r="AI1010" s="315"/>
      <c r="AJ1010" s="315"/>
      <c r="AK1010" s="315"/>
      <c r="AL1010" s="315"/>
      <c r="AM1010" s="95">
        <v>0</v>
      </c>
      <c r="AN1010" s="95" t="e">
        <f ca="1">IF(MengeInEEGSummieren(M1010),AM1010,0)</f>
        <v>#NAME?</v>
      </c>
      <c r="AO1010" s="95">
        <f t="shared" si="96"/>
        <v>0</v>
      </c>
      <c r="AP1010" s="95">
        <f t="shared" si="97"/>
        <v>0</v>
      </c>
      <c r="AS1010">
        <v>0</v>
      </c>
      <c r="AT1010">
        <v>0</v>
      </c>
      <c r="AU1010" t="e">
        <f t="shared" ca="1" si="98"/>
        <v>#NAME?</v>
      </c>
    </row>
    <row r="1011" spans="1:47" x14ac:dyDescent="0.15">
      <c r="A1011" s="21" t="s">
        <v>1470</v>
      </c>
      <c r="B1011" s="22" t="s">
        <v>17</v>
      </c>
      <c r="C1011" s="42">
        <v>2004</v>
      </c>
      <c r="D1011" s="22" t="s">
        <v>758</v>
      </c>
      <c r="E1011" s="22" t="s">
        <v>770</v>
      </c>
      <c r="F1011" s="23">
        <v>9.9</v>
      </c>
      <c r="G1011" s="23">
        <v>9.9</v>
      </c>
      <c r="H1011" s="24">
        <f t="shared" si="93"/>
        <v>0</v>
      </c>
      <c r="I1011" s="153">
        <v>0</v>
      </c>
      <c r="J1011" s="24">
        <f t="shared" si="94"/>
        <v>0</v>
      </c>
      <c r="K1011" s="25">
        <f t="shared" si="95"/>
        <v>0</v>
      </c>
      <c r="L1011">
        <v>0</v>
      </c>
      <c r="M1011">
        <v>32964608</v>
      </c>
      <c r="N1011">
        <v>42065747</v>
      </c>
      <c r="O1011" s="52">
        <v>0</v>
      </c>
      <c r="P1011" s="52">
        <v>0</v>
      </c>
      <c r="Q1011" s="52">
        <v>0</v>
      </c>
      <c r="R1011" s="52">
        <v>0</v>
      </c>
      <c r="S1011" s="52">
        <v>0</v>
      </c>
      <c r="T1011" s="52">
        <v>0</v>
      </c>
      <c r="U1011" s="52">
        <v>0</v>
      </c>
      <c r="V1011" s="52">
        <v>0</v>
      </c>
      <c r="W1011" s="52">
        <v>0</v>
      </c>
      <c r="X1011" s="52">
        <v>0</v>
      </c>
      <c r="Y1011" s="52">
        <v>0</v>
      </c>
      <c r="Z1011" s="52">
        <v>0</v>
      </c>
      <c r="AA1011" s="25">
        <v>0</v>
      </c>
      <c r="AB1011" s="25">
        <v>0</v>
      </c>
      <c r="AC1011" s="25">
        <v>0</v>
      </c>
      <c r="AD1011" s="25">
        <v>0</v>
      </c>
      <c r="AE1011" s="25">
        <v>0</v>
      </c>
      <c r="AF1011" s="25">
        <v>0</v>
      </c>
      <c r="AG1011" s="25">
        <v>0</v>
      </c>
      <c r="AH1011" s="25">
        <v>0</v>
      </c>
      <c r="AI1011" s="25">
        <v>0</v>
      </c>
      <c r="AJ1011" s="25">
        <v>0</v>
      </c>
      <c r="AK1011" s="25">
        <v>0</v>
      </c>
      <c r="AL1011" s="25">
        <v>0</v>
      </c>
      <c r="AM1011" s="95">
        <v>0</v>
      </c>
      <c r="AN1011" s="95" t="e">
        <f ca="1">IF(MengeInEEGSummieren(M1011),AM1011,0)</f>
        <v>#NAME?</v>
      </c>
      <c r="AO1011" s="95">
        <f t="shared" si="96"/>
        <v>0</v>
      </c>
      <c r="AP1011" s="95">
        <f t="shared" si="97"/>
        <v>0</v>
      </c>
      <c r="AS1011">
        <v>0</v>
      </c>
      <c r="AT1011">
        <v>0</v>
      </c>
      <c r="AU1011" t="e">
        <f t="shared" ca="1" si="98"/>
        <v>#NAME?</v>
      </c>
    </row>
    <row r="1012" spans="1:47" x14ac:dyDescent="0.15">
      <c r="A1012" s="21" t="s">
        <v>1471</v>
      </c>
      <c r="B1012" s="22" t="s">
        <v>17</v>
      </c>
      <c r="C1012" s="42">
        <v>2004</v>
      </c>
      <c r="D1012" s="22" t="s">
        <v>1472</v>
      </c>
      <c r="E1012" s="22" t="s">
        <v>773</v>
      </c>
      <c r="F1012" s="23">
        <v>11.9</v>
      </c>
      <c r="G1012" s="23">
        <v>11.9</v>
      </c>
      <c r="H1012" s="24">
        <f t="shared" si="93"/>
        <v>0</v>
      </c>
      <c r="I1012" s="153">
        <v>0</v>
      </c>
      <c r="J1012" s="24">
        <f t="shared" si="94"/>
        <v>0</v>
      </c>
      <c r="K1012" s="25">
        <f t="shared" si="95"/>
        <v>0</v>
      </c>
      <c r="L1012">
        <v>0</v>
      </c>
      <c r="M1012">
        <v>32964608</v>
      </c>
      <c r="N1012">
        <v>42065747</v>
      </c>
      <c r="O1012" s="52">
        <v>0</v>
      </c>
      <c r="P1012" s="52">
        <v>0</v>
      </c>
      <c r="Q1012" s="52">
        <v>0</v>
      </c>
      <c r="R1012" s="52">
        <v>0</v>
      </c>
      <c r="S1012" s="52">
        <v>0</v>
      </c>
      <c r="T1012" s="52">
        <v>0</v>
      </c>
      <c r="U1012" s="52">
        <v>0</v>
      </c>
      <c r="V1012" s="52">
        <v>0</v>
      </c>
      <c r="W1012" s="52">
        <v>0</v>
      </c>
      <c r="X1012" s="52">
        <v>0</v>
      </c>
      <c r="Y1012" s="52">
        <v>0</v>
      </c>
      <c r="Z1012" s="52">
        <v>0</v>
      </c>
      <c r="AA1012" s="25">
        <v>0</v>
      </c>
      <c r="AB1012" s="25">
        <v>0</v>
      </c>
      <c r="AC1012" s="25">
        <v>0</v>
      </c>
      <c r="AD1012" s="25">
        <v>0</v>
      </c>
      <c r="AE1012" s="25">
        <v>0</v>
      </c>
      <c r="AF1012" s="25">
        <v>0</v>
      </c>
      <c r="AG1012" s="25">
        <v>0</v>
      </c>
      <c r="AH1012" s="25">
        <v>0</v>
      </c>
      <c r="AI1012" s="25">
        <v>0</v>
      </c>
      <c r="AJ1012" s="25">
        <v>0</v>
      </c>
      <c r="AK1012" s="25">
        <v>0</v>
      </c>
      <c r="AL1012" s="25">
        <v>0</v>
      </c>
      <c r="AM1012" s="95">
        <v>0</v>
      </c>
      <c r="AN1012" s="95" t="e">
        <f ca="1">IF(MengeInEEGSummieren(M1012),AM1012,0)</f>
        <v>#NAME?</v>
      </c>
      <c r="AO1012" s="95">
        <f t="shared" si="96"/>
        <v>0</v>
      </c>
      <c r="AP1012" s="95">
        <f t="shared" si="97"/>
        <v>0</v>
      </c>
      <c r="AS1012">
        <v>0</v>
      </c>
      <c r="AT1012">
        <v>0</v>
      </c>
      <c r="AU1012" t="e">
        <f t="shared" ca="1" si="98"/>
        <v>#NAME?</v>
      </c>
    </row>
    <row r="1013" spans="1:47" x14ac:dyDescent="0.15">
      <c r="A1013" s="21" t="s">
        <v>1473</v>
      </c>
      <c r="B1013" s="22" t="s">
        <v>17</v>
      </c>
      <c r="C1013" s="42">
        <v>2004</v>
      </c>
      <c r="D1013" s="22" t="s">
        <v>760</v>
      </c>
      <c r="E1013" s="22" t="s">
        <v>770</v>
      </c>
      <c r="F1013" s="23">
        <v>15.9</v>
      </c>
      <c r="G1013" s="23">
        <v>15.9</v>
      </c>
      <c r="H1013" s="24">
        <f t="shared" si="93"/>
        <v>0</v>
      </c>
      <c r="I1013" s="153">
        <v>0</v>
      </c>
      <c r="J1013" s="24">
        <f t="shared" si="94"/>
        <v>0</v>
      </c>
      <c r="K1013" s="25">
        <f t="shared" si="95"/>
        <v>0</v>
      </c>
      <c r="L1013">
        <v>0</v>
      </c>
      <c r="M1013">
        <v>32964608</v>
      </c>
      <c r="N1013">
        <v>42065747</v>
      </c>
      <c r="O1013" s="52">
        <v>0</v>
      </c>
      <c r="P1013" s="52">
        <v>0</v>
      </c>
      <c r="Q1013" s="52">
        <v>0</v>
      </c>
      <c r="R1013" s="52">
        <v>0</v>
      </c>
      <c r="S1013" s="52">
        <v>0</v>
      </c>
      <c r="T1013" s="52">
        <v>0</v>
      </c>
      <c r="U1013" s="52">
        <v>0</v>
      </c>
      <c r="V1013" s="52">
        <v>0</v>
      </c>
      <c r="W1013" s="52">
        <v>0</v>
      </c>
      <c r="X1013" s="52">
        <v>0</v>
      </c>
      <c r="Y1013" s="52">
        <v>0</v>
      </c>
      <c r="Z1013" s="52">
        <v>0</v>
      </c>
      <c r="AA1013" s="25">
        <v>0</v>
      </c>
      <c r="AB1013" s="25">
        <v>0</v>
      </c>
      <c r="AC1013" s="25">
        <v>0</v>
      </c>
      <c r="AD1013" s="25">
        <v>0</v>
      </c>
      <c r="AE1013" s="25">
        <v>0</v>
      </c>
      <c r="AF1013" s="25">
        <v>0</v>
      </c>
      <c r="AG1013" s="25">
        <v>0</v>
      </c>
      <c r="AH1013" s="25">
        <v>0</v>
      </c>
      <c r="AI1013" s="25">
        <v>0</v>
      </c>
      <c r="AJ1013" s="25">
        <v>0</v>
      </c>
      <c r="AK1013" s="25">
        <v>0</v>
      </c>
      <c r="AL1013" s="25">
        <v>0</v>
      </c>
      <c r="AM1013" s="95">
        <v>0</v>
      </c>
      <c r="AN1013" s="95" t="e">
        <f ca="1">IF(MengeInEEGSummieren(M1013),AM1013,0)</f>
        <v>#NAME?</v>
      </c>
      <c r="AO1013" s="95">
        <f t="shared" si="96"/>
        <v>0</v>
      </c>
      <c r="AP1013" s="95">
        <f t="shared" si="97"/>
        <v>0</v>
      </c>
      <c r="AS1013">
        <v>0</v>
      </c>
      <c r="AT1013">
        <v>0</v>
      </c>
      <c r="AU1013" t="e">
        <f t="shared" ca="1" si="98"/>
        <v>#NAME?</v>
      </c>
    </row>
    <row r="1014" spans="1:47" x14ac:dyDescent="0.15">
      <c r="A1014" s="21" t="s">
        <v>1474</v>
      </c>
      <c r="B1014" s="22" t="s">
        <v>17</v>
      </c>
      <c r="C1014" s="42">
        <v>2004</v>
      </c>
      <c r="D1014" s="22" t="s">
        <v>1475</v>
      </c>
      <c r="E1014" s="22" t="s">
        <v>773</v>
      </c>
      <c r="F1014" s="23">
        <v>17.899999999999999</v>
      </c>
      <c r="G1014" s="23">
        <v>17.899999999999999</v>
      </c>
      <c r="H1014" s="24">
        <f t="shared" si="93"/>
        <v>0</v>
      </c>
      <c r="I1014" s="153">
        <v>0</v>
      </c>
      <c r="J1014" s="24">
        <f t="shared" si="94"/>
        <v>0</v>
      </c>
      <c r="K1014" s="25">
        <f t="shared" si="95"/>
        <v>0</v>
      </c>
      <c r="L1014">
        <v>0</v>
      </c>
      <c r="M1014">
        <v>32964608</v>
      </c>
      <c r="N1014">
        <v>42065747</v>
      </c>
      <c r="O1014" s="52">
        <v>0</v>
      </c>
      <c r="P1014" s="52">
        <v>0</v>
      </c>
      <c r="Q1014" s="52">
        <v>0</v>
      </c>
      <c r="R1014" s="52">
        <v>0</v>
      </c>
      <c r="S1014" s="52">
        <v>0</v>
      </c>
      <c r="T1014" s="52">
        <v>0</v>
      </c>
      <c r="U1014" s="52">
        <v>0</v>
      </c>
      <c r="V1014" s="52">
        <v>0</v>
      </c>
      <c r="W1014" s="52">
        <v>0</v>
      </c>
      <c r="X1014" s="52">
        <v>0</v>
      </c>
      <c r="Y1014" s="52">
        <v>0</v>
      </c>
      <c r="Z1014" s="52">
        <v>0</v>
      </c>
      <c r="AA1014" s="25">
        <v>0</v>
      </c>
      <c r="AB1014" s="25">
        <v>0</v>
      </c>
      <c r="AC1014" s="25">
        <v>0</v>
      </c>
      <c r="AD1014" s="25">
        <v>0</v>
      </c>
      <c r="AE1014" s="25">
        <v>0</v>
      </c>
      <c r="AF1014" s="25">
        <v>0</v>
      </c>
      <c r="AG1014" s="25">
        <v>0</v>
      </c>
      <c r="AH1014" s="25">
        <v>0</v>
      </c>
      <c r="AI1014" s="25">
        <v>0</v>
      </c>
      <c r="AJ1014" s="25">
        <v>0</v>
      </c>
      <c r="AK1014" s="25">
        <v>0</v>
      </c>
      <c r="AL1014" s="25">
        <v>0</v>
      </c>
      <c r="AM1014" s="95">
        <v>0</v>
      </c>
      <c r="AN1014" s="95" t="e">
        <f ca="1">IF(MengeInEEGSummieren(M1014),AM1014,0)</f>
        <v>#NAME?</v>
      </c>
      <c r="AO1014" s="95">
        <f t="shared" si="96"/>
        <v>0</v>
      </c>
      <c r="AP1014" s="95">
        <f t="shared" si="97"/>
        <v>0</v>
      </c>
      <c r="AS1014">
        <v>0</v>
      </c>
      <c r="AT1014">
        <v>0</v>
      </c>
      <c r="AU1014" t="e">
        <f t="shared" ca="1" si="98"/>
        <v>#NAME?</v>
      </c>
    </row>
    <row r="1015" spans="1:47" x14ac:dyDescent="0.15">
      <c r="A1015" s="21" t="s">
        <v>1476</v>
      </c>
      <c r="B1015" s="22" t="s">
        <v>17</v>
      </c>
      <c r="C1015" s="42">
        <v>2004</v>
      </c>
      <c r="D1015" s="22" t="s">
        <v>1477</v>
      </c>
      <c r="E1015" s="22" t="s">
        <v>770</v>
      </c>
      <c r="F1015" s="23">
        <v>11.9</v>
      </c>
      <c r="G1015" s="23">
        <v>11.9</v>
      </c>
      <c r="H1015" s="24">
        <f t="shared" si="93"/>
        <v>0</v>
      </c>
      <c r="I1015" s="153">
        <v>0</v>
      </c>
      <c r="J1015" s="24">
        <f t="shared" si="94"/>
        <v>0</v>
      </c>
      <c r="K1015" s="25">
        <f t="shared" si="95"/>
        <v>0</v>
      </c>
      <c r="L1015">
        <v>0</v>
      </c>
      <c r="M1015">
        <v>32964608</v>
      </c>
      <c r="N1015">
        <v>42065747</v>
      </c>
      <c r="O1015" s="52">
        <v>0</v>
      </c>
      <c r="P1015" s="52">
        <v>0</v>
      </c>
      <c r="Q1015" s="52">
        <v>0</v>
      </c>
      <c r="R1015" s="52">
        <v>0</v>
      </c>
      <c r="S1015" s="52">
        <v>0</v>
      </c>
      <c r="T1015" s="52">
        <v>0</v>
      </c>
      <c r="U1015" s="52">
        <v>0</v>
      </c>
      <c r="V1015" s="52">
        <v>0</v>
      </c>
      <c r="W1015" s="52">
        <v>0</v>
      </c>
      <c r="X1015" s="52">
        <v>0</v>
      </c>
      <c r="Y1015" s="52">
        <v>0</v>
      </c>
      <c r="Z1015" s="52">
        <v>0</v>
      </c>
      <c r="AA1015" s="25">
        <v>0</v>
      </c>
      <c r="AB1015" s="25">
        <v>0</v>
      </c>
      <c r="AC1015" s="25">
        <v>0</v>
      </c>
      <c r="AD1015" s="25">
        <v>0</v>
      </c>
      <c r="AE1015" s="25">
        <v>0</v>
      </c>
      <c r="AF1015" s="25">
        <v>0</v>
      </c>
      <c r="AG1015" s="25">
        <v>0</v>
      </c>
      <c r="AH1015" s="25">
        <v>0</v>
      </c>
      <c r="AI1015" s="25">
        <v>0</v>
      </c>
      <c r="AJ1015" s="25">
        <v>0</v>
      </c>
      <c r="AK1015" s="25">
        <v>0</v>
      </c>
      <c r="AL1015" s="25">
        <v>0</v>
      </c>
      <c r="AM1015" s="95">
        <v>0</v>
      </c>
      <c r="AN1015" s="95" t="e">
        <f ca="1">IF(MengeInEEGSummieren(M1015),AM1015,0)</f>
        <v>#NAME?</v>
      </c>
      <c r="AO1015" s="95">
        <f t="shared" si="96"/>
        <v>0</v>
      </c>
      <c r="AP1015" s="95">
        <f t="shared" si="97"/>
        <v>0</v>
      </c>
      <c r="AS1015">
        <v>0</v>
      </c>
      <c r="AT1015">
        <v>0</v>
      </c>
      <c r="AU1015" t="e">
        <f t="shared" ca="1" si="98"/>
        <v>#NAME?</v>
      </c>
    </row>
    <row r="1016" spans="1:47" x14ac:dyDescent="0.15">
      <c r="A1016" s="21" t="s">
        <v>1478</v>
      </c>
      <c r="B1016" s="22" t="s">
        <v>17</v>
      </c>
      <c r="C1016" s="42">
        <v>2004</v>
      </c>
      <c r="D1016" s="22" t="s">
        <v>1479</v>
      </c>
      <c r="E1016" s="22" t="s">
        <v>773</v>
      </c>
      <c r="F1016" s="23">
        <v>13.9</v>
      </c>
      <c r="G1016" s="23">
        <v>13.9</v>
      </c>
      <c r="H1016" s="24">
        <f t="shared" si="93"/>
        <v>0</v>
      </c>
      <c r="I1016" s="153">
        <v>0</v>
      </c>
      <c r="J1016" s="24">
        <f t="shared" si="94"/>
        <v>0</v>
      </c>
      <c r="K1016" s="25">
        <f t="shared" si="95"/>
        <v>0</v>
      </c>
      <c r="L1016">
        <v>0</v>
      </c>
      <c r="M1016">
        <v>32964608</v>
      </c>
      <c r="N1016">
        <v>42065747</v>
      </c>
      <c r="O1016" s="52">
        <v>0</v>
      </c>
      <c r="P1016" s="52">
        <v>0</v>
      </c>
      <c r="Q1016" s="52">
        <v>0</v>
      </c>
      <c r="R1016" s="52">
        <v>0</v>
      </c>
      <c r="S1016" s="52">
        <v>0</v>
      </c>
      <c r="T1016" s="52">
        <v>0</v>
      </c>
      <c r="U1016" s="52">
        <v>0</v>
      </c>
      <c r="V1016" s="52">
        <v>0</v>
      </c>
      <c r="W1016" s="52">
        <v>0</v>
      </c>
      <c r="X1016" s="52">
        <v>0</v>
      </c>
      <c r="Y1016" s="52">
        <v>0</v>
      </c>
      <c r="Z1016" s="52">
        <v>0</v>
      </c>
      <c r="AA1016" s="25">
        <v>0</v>
      </c>
      <c r="AB1016" s="25">
        <v>0</v>
      </c>
      <c r="AC1016" s="25">
        <v>0</v>
      </c>
      <c r="AD1016" s="25">
        <v>0</v>
      </c>
      <c r="AE1016" s="25">
        <v>0</v>
      </c>
      <c r="AF1016" s="25">
        <v>0</v>
      </c>
      <c r="AG1016" s="25">
        <v>0</v>
      </c>
      <c r="AH1016" s="25">
        <v>0</v>
      </c>
      <c r="AI1016" s="25">
        <v>0</v>
      </c>
      <c r="AJ1016" s="25">
        <v>0</v>
      </c>
      <c r="AK1016" s="25">
        <v>0</v>
      </c>
      <c r="AL1016" s="25">
        <v>0</v>
      </c>
      <c r="AM1016" s="95">
        <v>0</v>
      </c>
      <c r="AN1016" s="95" t="e">
        <f ca="1">IF(MengeInEEGSummieren(M1016),AM1016,0)</f>
        <v>#NAME?</v>
      </c>
      <c r="AO1016" s="95">
        <f t="shared" si="96"/>
        <v>0</v>
      </c>
      <c r="AP1016" s="95">
        <f t="shared" si="97"/>
        <v>0</v>
      </c>
      <c r="AS1016">
        <v>0</v>
      </c>
      <c r="AT1016">
        <v>0</v>
      </c>
      <c r="AU1016" t="e">
        <f t="shared" ca="1" si="98"/>
        <v>#NAME?</v>
      </c>
    </row>
    <row r="1017" spans="1:47" x14ac:dyDescent="0.15">
      <c r="A1017" s="21" t="s">
        <v>1480</v>
      </c>
      <c r="B1017" s="22" t="s">
        <v>17</v>
      </c>
      <c r="C1017" s="42">
        <v>2004</v>
      </c>
      <c r="D1017" s="22" t="s">
        <v>1481</v>
      </c>
      <c r="E1017" s="22" t="s">
        <v>770</v>
      </c>
      <c r="F1017" s="23">
        <v>17.899999999999999</v>
      </c>
      <c r="G1017" s="23">
        <v>17.899999999999999</v>
      </c>
      <c r="H1017" s="24">
        <f t="shared" si="93"/>
        <v>0</v>
      </c>
      <c r="I1017" s="153">
        <v>0</v>
      </c>
      <c r="J1017" s="24">
        <f t="shared" si="94"/>
        <v>0</v>
      </c>
      <c r="K1017" s="25">
        <f t="shared" si="95"/>
        <v>0</v>
      </c>
      <c r="L1017">
        <v>0</v>
      </c>
      <c r="M1017">
        <v>32964608</v>
      </c>
      <c r="N1017">
        <v>42065747</v>
      </c>
      <c r="O1017" s="52">
        <v>0</v>
      </c>
      <c r="P1017" s="52">
        <v>0</v>
      </c>
      <c r="Q1017" s="52">
        <v>0</v>
      </c>
      <c r="R1017" s="52">
        <v>0</v>
      </c>
      <c r="S1017" s="52">
        <v>0</v>
      </c>
      <c r="T1017" s="52">
        <v>0</v>
      </c>
      <c r="U1017" s="52">
        <v>0</v>
      </c>
      <c r="V1017" s="52">
        <v>0</v>
      </c>
      <c r="W1017" s="52">
        <v>0</v>
      </c>
      <c r="X1017" s="52">
        <v>0</v>
      </c>
      <c r="Y1017" s="52">
        <v>0</v>
      </c>
      <c r="Z1017" s="52">
        <v>0</v>
      </c>
      <c r="AA1017" s="25">
        <v>0</v>
      </c>
      <c r="AB1017" s="25">
        <v>0</v>
      </c>
      <c r="AC1017" s="25">
        <v>0</v>
      </c>
      <c r="AD1017" s="25">
        <v>0</v>
      </c>
      <c r="AE1017" s="25">
        <v>0</v>
      </c>
      <c r="AF1017" s="25">
        <v>0</v>
      </c>
      <c r="AG1017" s="25">
        <v>0</v>
      </c>
      <c r="AH1017" s="25">
        <v>0</v>
      </c>
      <c r="AI1017" s="25">
        <v>0</v>
      </c>
      <c r="AJ1017" s="25">
        <v>0</v>
      </c>
      <c r="AK1017" s="25">
        <v>0</v>
      </c>
      <c r="AL1017" s="25">
        <v>0</v>
      </c>
      <c r="AM1017" s="95">
        <v>0</v>
      </c>
      <c r="AN1017" s="95" t="e">
        <f ca="1">IF(MengeInEEGSummieren(M1017),AM1017,0)</f>
        <v>#NAME?</v>
      </c>
      <c r="AO1017" s="95">
        <f t="shared" si="96"/>
        <v>0</v>
      </c>
      <c r="AP1017" s="95">
        <f t="shared" si="97"/>
        <v>0</v>
      </c>
      <c r="AS1017">
        <v>0</v>
      </c>
      <c r="AT1017">
        <v>0</v>
      </c>
      <c r="AU1017" t="e">
        <f t="shared" ca="1" si="98"/>
        <v>#NAME?</v>
      </c>
    </row>
    <row r="1018" spans="1:47" x14ac:dyDescent="0.15">
      <c r="A1018" s="21" t="s">
        <v>1482</v>
      </c>
      <c r="B1018" s="22" t="s">
        <v>17</v>
      </c>
      <c r="C1018" s="42">
        <v>2004</v>
      </c>
      <c r="D1018" s="22" t="s">
        <v>1483</v>
      </c>
      <c r="E1018" s="22" t="s">
        <v>773</v>
      </c>
      <c r="F1018" s="23">
        <v>19.899999999999999</v>
      </c>
      <c r="G1018" s="23">
        <v>19.899999999999999</v>
      </c>
      <c r="H1018" s="24">
        <f t="shared" si="93"/>
        <v>0</v>
      </c>
      <c r="I1018" s="153">
        <v>0</v>
      </c>
      <c r="J1018" s="24">
        <f t="shared" si="94"/>
        <v>0</v>
      </c>
      <c r="K1018" s="25">
        <f t="shared" si="95"/>
        <v>0</v>
      </c>
      <c r="L1018">
        <v>0</v>
      </c>
      <c r="M1018">
        <v>32964608</v>
      </c>
      <c r="N1018">
        <v>42065747</v>
      </c>
      <c r="O1018" s="52">
        <v>0</v>
      </c>
      <c r="P1018" s="52">
        <v>0</v>
      </c>
      <c r="Q1018" s="52">
        <v>0</v>
      </c>
      <c r="R1018" s="52">
        <v>0</v>
      </c>
      <c r="S1018" s="52">
        <v>0</v>
      </c>
      <c r="T1018" s="52">
        <v>0</v>
      </c>
      <c r="U1018" s="52">
        <v>0</v>
      </c>
      <c r="V1018" s="52">
        <v>0</v>
      </c>
      <c r="W1018" s="52">
        <v>0</v>
      </c>
      <c r="X1018" s="52">
        <v>0</v>
      </c>
      <c r="Y1018" s="52">
        <v>0</v>
      </c>
      <c r="Z1018" s="52">
        <v>0</v>
      </c>
      <c r="AA1018" s="25">
        <v>0</v>
      </c>
      <c r="AB1018" s="25">
        <v>0</v>
      </c>
      <c r="AC1018" s="25">
        <v>0</v>
      </c>
      <c r="AD1018" s="25">
        <v>0</v>
      </c>
      <c r="AE1018" s="25">
        <v>0</v>
      </c>
      <c r="AF1018" s="25">
        <v>0</v>
      </c>
      <c r="AG1018" s="25">
        <v>0</v>
      </c>
      <c r="AH1018" s="25">
        <v>0</v>
      </c>
      <c r="AI1018" s="25">
        <v>0</v>
      </c>
      <c r="AJ1018" s="25">
        <v>0</v>
      </c>
      <c r="AK1018" s="25">
        <v>0</v>
      </c>
      <c r="AL1018" s="25">
        <v>0</v>
      </c>
      <c r="AM1018" s="95">
        <v>0</v>
      </c>
      <c r="AN1018" s="95" t="e">
        <f ca="1">IF(MengeInEEGSummieren(M1018),AM1018,0)</f>
        <v>#NAME?</v>
      </c>
      <c r="AO1018" s="95">
        <f t="shared" si="96"/>
        <v>0</v>
      </c>
      <c r="AP1018" s="95">
        <f t="shared" si="97"/>
        <v>0</v>
      </c>
      <c r="AS1018">
        <v>0</v>
      </c>
      <c r="AT1018">
        <v>0</v>
      </c>
      <c r="AU1018" t="e">
        <f t="shared" ca="1" si="98"/>
        <v>#NAME?</v>
      </c>
    </row>
    <row r="1019" spans="1:47" x14ac:dyDescent="0.15">
      <c r="A1019" s="21" t="s">
        <v>1484</v>
      </c>
      <c r="B1019" s="22" t="s">
        <v>17</v>
      </c>
      <c r="C1019" s="42">
        <v>2004</v>
      </c>
      <c r="D1019" s="22" t="s">
        <v>233</v>
      </c>
      <c r="E1019" s="22" t="s">
        <v>770</v>
      </c>
      <c r="F1019" s="23">
        <v>8.9</v>
      </c>
      <c r="G1019" s="23">
        <v>8.9</v>
      </c>
      <c r="H1019" s="24">
        <f t="shared" si="93"/>
        <v>0</v>
      </c>
      <c r="I1019" s="153">
        <v>0</v>
      </c>
      <c r="J1019" s="24">
        <f t="shared" si="94"/>
        <v>0</v>
      </c>
      <c r="K1019" s="25">
        <f t="shared" si="95"/>
        <v>0</v>
      </c>
      <c r="L1019">
        <v>0</v>
      </c>
      <c r="M1019">
        <v>32964608</v>
      </c>
      <c r="N1019">
        <v>42065747</v>
      </c>
      <c r="O1019" s="52">
        <v>0</v>
      </c>
      <c r="P1019" s="52">
        <v>0</v>
      </c>
      <c r="Q1019" s="52">
        <v>0</v>
      </c>
      <c r="R1019" s="52">
        <v>0</v>
      </c>
      <c r="S1019" s="52">
        <v>0</v>
      </c>
      <c r="T1019" s="52">
        <v>0</v>
      </c>
      <c r="U1019" s="52">
        <v>0</v>
      </c>
      <c r="V1019" s="52">
        <v>0</v>
      </c>
      <c r="W1019" s="52">
        <v>0</v>
      </c>
      <c r="X1019" s="52">
        <v>0</v>
      </c>
      <c r="Y1019" s="52">
        <v>0</v>
      </c>
      <c r="Z1019" s="52">
        <v>0</v>
      </c>
      <c r="AA1019" s="25">
        <v>0</v>
      </c>
      <c r="AB1019" s="25">
        <v>0</v>
      </c>
      <c r="AC1019" s="25">
        <v>0</v>
      </c>
      <c r="AD1019" s="25">
        <v>0</v>
      </c>
      <c r="AE1019" s="25">
        <v>0</v>
      </c>
      <c r="AF1019" s="25">
        <v>0</v>
      </c>
      <c r="AG1019" s="25">
        <v>0</v>
      </c>
      <c r="AH1019" s="25">
        <v>0</v>
      </c>
      <c r="AI1019" s="25">
        <v>0</v>
      </c>
      <c r="AJ1019" s="25">
        <v>0</v>
      </c>
      <c r="AK1019" s="25">
        <v>0</v>
      </c>
      <c r="AL1019" s="25">
        <v>0</v>
      </c>
      <c r="AM1019" s="95">
        <v>0</v>
      </c>
      <c r="AN1019" s="95" t="e">
        <f ca="1">IF(MengeInEEGSummieren(M1019),AM1019,0)</f>
        <v>#NAME?</v>
      </c>
      <c r="AO1019" s="95">
        <f t="shared" si="96"/>
        <v>0</v>
      </c>
      <c r="AP1019" s="95">
        <f t="shared" si="97"/>
        <v>0</v>
      </c>
      <c r="AS1019">
        <v>0</v>
      </c>
      <c r="AT1019">
        <v>0</v>
      </c>
      <c r="AU1019" t="e">
        <f t="shared" ca="1" si="98"/>
        <v>#NAME?</v>
      </c>
    </row>
    <row r="1020" spans="1:47" x14ac:dyDescent="0.15">
      <c r="A1020" s="21" t="s">
        <v>1485</v>
      </c>
      <c r="B1020" s="22" t="s">
        <v>17</v>
      </c>
      <c r="C1020" s="42">
        <v>2004</v>
      </c>
      <c r="D1020" s="22" t="s">
        <v>1486</v>
      </c>
      <c r="E1020" s="22" t="s">
        <v>773</v>
      </c>
      <c r="F1020" s="23">
        <v>10.9</v>
      </c>
      <c r="G1020" s="23">
        <v>10.9</v>
      </c>
      <c r="H1020" s="24">
        <f t="shared" si="93"/>
        <v>0</v>
      </c>
      <c r="I1020" s="153">
        <v>0</v>
      </c>
      <c r="J1020" s="24">
        <f t="shared" si="94"/>
        <v>0</v>
      </c>
      <c r="K1020" s="25">
        <f t="shared" si="95"/>
        <v>0</v>
      </c>
      <c r="L1020">
        <v>0</v>
      </c>
      <c r="M1020">
        <v>32964608</v>
      </c>
      <c r="N1020">
        <v>42065747</v>
      </c>
      <c r="O1020" s="52">
        <v>0</v>
      </c>
      <c r="P1020" s="52">
        <v>0</v>
      </c>
      <c r="Q1020" s="52">
        <v>0</v>
      </c>
      <c r="R1020" s="52">
        <v>0</v>
      </c>
      <c r="S1020" s="52">
        <v>0</v>
      </c>
      <c r="T1020" s="52">
        <v>0</v>
      </c>
      <c r="U1020" s="52">
        <v>0</v>
      </c>
      <c r="V1020" s="52">
        <v>0</v>
      </c>
      <c r="W1020" s="52">
        <v>0</v>
      </c>
      <c r="X1020" s="52">
        <v>0</v>
      </c>
      <c r="Y1020" s="52">
        <v>0</v>
      </c>
      <c r="Z1020" s="52">
        <v>0</v>
      </c>
      <c r="AA1020" s="25">
        <v>0</v>
      </c>
      <c r="AB1020" s="25">
        <v>0</v>
      </c>
      <c r="AC1020" s="25">
        <v>0</v>
      </c>
      <c r="AD1020" s="25">
        <v>0</v>
      </c>
      <c r="AE1020" s="25">
        <v>0</v>
      </c>
      <c r="AF1020" s="25">
        <v>0</v>
      </c>
      <c r="AG1020" s="25">
        <v>0</v>
      </c>
      <c r="AH1020" s="25">
        <v>0</v>
      </c>
      <c r="AI1020" s="25">
        <v>0</v>
      </c>
      <c r="AJ1020" s="25">
        <v>0</v>
      </c>
      <c r="AK1020" s="25">
        <v>0</v>
      </c>
      <c r="AL1020" s="25">
        <v>0</v>
      </c>
      <c r="AM1020" s="95">
        <v>0</v>
      </c>
      <c r="AN1020" s="95" t="e">
        <f ca="1">IF(MengeInEEGSummieren(M1020),AM1020,0)</f>
        <v>#NAME?</v>
      </c>
      <c r="AO1020" s="95">
        <f t="shared" si="96"/>
        <v>0</v>
      </c>
      <c r="AP1020" s="95">
        <f t="shared" si="97"/>
        <v>0</v>
      </c>
      <c r="AS1020">
        <v>0</v>
      </c>
      <c r="AT1020">
        <v>0</v>
      </c>
      <c r="AU1020" t="e">
        <f t="shared" ca="1" si="98"/>
        <v>#NAME?</v>
      </c>
    </row>
    <row r="1021" spans="1:47" x14ac:dyDescent="0.15">
      <c r="A1021" s="21" t="s">
        <v>1487</v>
      </c>
      <c r="B1021" s="22" t="s">
        <v>17</v>
      </c>
      <c r="C1021" s="42">
        <v>2004</v>
      </c>
      <c r="D1021" s="22" t="s">
        <v>763</v>
      </c>
      <c r="E1021" s="22" t="s">
        <v>770</v>
      </c>
      <c r="F1021" s="23">
        <v>12.9</v>
      </c>
      <c r="G1021" s="23">
        <v>12.9</v>
      </c>
      <c r="H1021" s="24">
        <f t="shared" si="93"/>
        <v>0</v>
      </c>
      <c r="I1021" s="153">
        <v>0</v>
      </c>
      <c r="J1021" s="24">
        <f t="shared" si="94"/>
        <v>0</v>
      </c>
      <c r="K1021" s="25">
        <f t="shared" si="95"/>
        <v>0</v>
      </c>
      <c r="L1021">
        <v>0</v>
      </c>
      <c r="M1021">
        <v>32964608</v>
      </c>
      <c r="N1021">
        <v>42065747</v>
      </c>
      <c r="O1021" s="52">
        <v>0</v>
      </c>
      <c r="P1021" s="52">
        <v>0</v>
      </c>
      <c r="Q1021" s="52">
        <v>0</v>
      </c>
      <c r="R1021" s="52">
        <v>0</v>
      </c>
      <c r="S1021" s="52">
        <v>0</v>
      </c>
      <c r="T1021" s="52">
        <v>0</v>
      </c>
      <c r="U1021" s="52">
        <v>0</v>
      </c>
      <c r="V1021" s="52">
        <v>0</v>
      </c>
      <c r="W1021" s="52">
        <v>0</v>
      </c>
      <c r="X1021" s="52">
        <v>0</v>
      </c>
      <c r="Y1021" s="52">
        <v>0</v>
      </c>
      <c r="Z1021" s="52">
        <v>0</v>
      </c>
      <c r="AA1021" s="25">
        <v>0</v>
      </c>
      <c r="AB1021" s="25">
        <v>0</v>
      </c>
      <c r="AC1021" s="25">
        <v>0</v>
      </c>
      <c r="AD1021" s="25">
        <v>0</v>
      </c>
      <c r="AE1021" s="25">
        <v>0</v>
      </c>
      <c r="AF1021" s="25">
        <v>0</v>
      </c>
      <c r="AG1021" s="25">
        <v>0</v>
      </c>
      <c r="AH1021" s="25">
        <v>0</v>
      </c>
      <c r="AI1021" s="25">
        <v>0</v>
      </c>
      <c r="AJ1021" s="25">
        <v>0</v>
      </c>
      <c r="AK1021" s="25">
        <v>0</v>
      </c>
      <c r="AL1021" s="25">
        <v>0</v>
      </c>
      <c r="AM1021" s="95">
        <v>0</v>
      </c>
      <c r="AN1021" s="95" t="e">
        <f ca="1">IF(MengeInEEGSummieren(M1021),AM1021,0)</f>
        <v>#NAME?</v>
      </c>
      <c r="AO1021" s="95">
        <f t="shared" si="96"/>
        <v>0</v>
      </c>
      <c r="AP1021" s="95">
        <f t="shared" si="97"/>
        <v>0</v>
      </c>
      <c r="AS1021">
        <v>0</v>
      </c>
      <c r="AT1021">
        <v>0</v>
      </c>
      <c r="AU1021" t="e">
        <f t="shared" ca="1" si="98"/>
        <v>#NAME?</v>
      </c>
    </row>
    <row r="1022" spans="1:47" x14ac:dyDescent="0.15">
      <c r="A1022" s="21" t="s">
        <v>1488</v>
      </c>
      <c r="B1022" s="22" t="s">
        <v>17</v>
      </c>
      <c r="C1022" s="42">
        <v>2004</v>
      </c>
      <c r="D1022" s="22" t="s">
        <v>1489</v>
      </c>
      <c r="E1022" s="22" t="s">
        <v>773</v>
      </c>
      <c r="F1022" s="23">
        <v>14.9</v>
      </c>
      <c r="G1022" s="23">
        <v>14.9</v>
      </c>
      <c r="H1022" s="24">
        <f t="shared" si="93"/>
        <v>0</v>
      </c>
      <c r="I1022" s="153">
        <v>0</v>
      </c>
      <c r="J1022" s="24">
        <f t="shared" si="94"/>
        <v>0</v>
      </c>
      <c r="K1022" s="25">
        <f t="shared" si="95"/>
        <v>0</v>
      </c>
      <c r="L1022">
        <v>0</v>
      </c>
      <c r="M1022">
        <v>32964608</v>
      </c>
      <c r="N1022">
        <v>42065747</v>
      </c>
      <c r="O1022" s="52">
        <v>0</v>
      </c>
      <c r="P1022" s="52">
        <v>0</v>
      </c>
      <c r="Q1022" s="52">
        <v>0</v>
      </c>
      <c r="R1022" s="52">
        <v>0</v>
      </c>
      <c r="S1022" s="52">
        <v>0</v>
      </c>
      <c r="T1022" s="52">
        <v>0</v>
      </c>
      <c r="U1022" s="52">
        <v>0</v>
      </c>
      <c r="V1022" s="52">
        <v>0</v>
      </c>
      <c r="W1022" s="52">
        <v>0</v>
      </c>
      <c r="X1022" s="52">
        <v>0</v>
      </c>
      <c r="Y1022" s="52">
        <v>0</v>
      </c>
      <c r="Z1022" s="52">
        <v>0</v>
      </c>
      <c r="AA1022" s="25">
        <v>0</v>
      </c>
      <c r="AB1022" s="25">
        <v>0</v>
      </c>
      <c r="AC1022" s="25">
        <v>0</v>
      </c>
      <c r="AD1022" s="25">
        <v>0</v>
      </c>
      <c r="AE1022" s="25">
        <v>0</v>
      </c>
      <c r="AF1022" s="25">
        <v>0</v>
      </c>
      <c r="AG1022" s="25">
        <v>0</v>
      </c>
      <c r="AH1022" s="25">
        <v>0</v>
      </c>
      <c r="AI1022" s="25">
        <v>0</v>
      </c>
      <c r="AJ1022" s="25">
        <v>0</v>
      </c>
      <c r="AK1022" s="25">
        <v>0</v>
      </c>
      <c r="AL1022" s="25">
        <v>0</v>
      </c>
      <c r="AM1022" s="95">
        <v>0</v>
      </c>
      <c r="AN1022" s="95" t="e">
        <f ca="1">IF(MengeInEEGSummieren(M1022),AM1022,0)</f>
        <v>#NAME?</v>
      </c>
      <c r="AO1022" s="95">
        <f t="shared" si="96"/>
        <v>0</v>
      </c>
      <c r="AP1022" s="95">
        <f t="shared" si="97"/>
        <v>0</v>
      </c>
      <c r="AS1022">
        <v>0</v>
      </c>
      <c r="AT1022">
        <v>0</v>
      </c>
      <c r="AU1022" t="e">
        <f t="shared" ca="1" si="98"/>
        <v>#NAME?</v>
      </c>
    </row>
    <row r="1023" spans="1:47" x14ac:dyDescent="0.15">
      <c r="A1023" s="21" t="s">
        <v>1490</v>
      </c>
      <c r="B1023" s="22" t="s">
        <v>17</v>
      </c>
      <c r="C1023" s="42">
        <v>2004</v>
      </c>
      <c r="D1023" s="22" t="s">
        <v>765</v>
      </c>
      <c r="E1023" s="22" t="s">
        <v>770</v>
      </c>
      <c r="F1023" s="23">
        <v>11.4</v>
      </c>
      <c r="G1023" s="23">
        <v>11.4</v>
      </c>
      <c r="H1023" s="24">
        <f t="shared" si="93"/>
        <v>0</v>
      </c>
      <c r="I1023" s="153">
        <v>0</v>
      </c>
      <c r="J1023" s="24">
        <f t="shared" si="94"/>
        <v>0</v>
      </c>
      <c r="K1023" s="25">
        <f t="shared" si="95"/>
        <v>0</v>
      </c>
      <c r="L1023">
        <v>0</v>
      </c>
      <c r="M1023">
        <v>32964608</v>
      </c>
      <c r="N1023">
        <v>42065747</v>
      </c>
      <c r="O1023" s="52">
        <v>0</v>
      </c>
      <c r="P1023" s="52">
        <v>0</v>
      </c>
      <c r="Q1023" s="52">
        <v>0</v>
      </c>
      <c r="R1023" s="52">
        <v>0</v>
      </c>
      <c r="S1023" s="52">
        <v>0</v>
      </c>
      <c r="T1023" s="52">
        <v>0</v>
      </c>
      <c r="U1023" s="52">
        <v>0</v>
      </c>
      <c r="V1023" s="52">
        <v>0</v>
      </c>
      <c r="W1023" s="52">
        <v>0</v>
      </c>
      <c r="X1023" s="52">
        <v>0</v>
      </c>
      <c r="Y1023" s="52">
        <v>0</v>
      </c>
      <c r="Z1023" s="52">
        <v>0</v>
      </c>
      <c r="AA1023" s="25">
        <v>0</v>
      </c>
      <c r="AB1023" s="25">
        <v>0</v>
      </c>
      <c r="AC1023" s="25">
        <v>0</v>
      </c>
      <c r="AD1023" s="25">
        <v>0</v>
      </c>
      <c r="AE1023" s="25">
        <v>0</v>
      </c>
      <c r="AF1023" s="25">
        <v>0</v>
      </c>
      <c r="AG1023" s="25">
        <v>0</v>
      </c>
      <c r="AH1023" s="25">
        <v>0</v>
      </c>
      <c r="AI1023" s="25">
        <v>0</v>
      </c>
      <c r="AJ1023" s="25">
        <v>0</v>
      </c>
      <c r="AK1023" s="25">
        <v>0</v>
      </c>
      <c r="AL1023" s="25">
        <v>0</v>
      </c>
      <c r="AM1023" s="95">
        <v>0</v>
      </c>
      <c r="AN1023" s="95" t="e">
        <f ca="1">IF(MengeInEEGSummieren(M1023),AM1023,0)</f>
        <v>#NAME?</v>
      </c>
      <c r="AO1023" s="95">
        <f t="shared" si="96"/>
        <v>0</v>
      </c>
      <c r="AP1023" s="95">
        <f t="shared" si="97"/>
        <v>0</v>
      </c>
      <c r="AS1023">
        <v>0</v>
      </c>
      <c r="AT1023">
        <v>0</v>
      </c>
      <c r="AU1023" t="e">
        <f t="shared" ca="1" si="98"/>
        <v>#NAME?</v>
      </c>
    </row>
    <row r="1024" spans="1:47" x14ac:dyDescent="0.15">
      <c r="A1024" s="21" t="s">
        <v>1491</v>
      </c>
      <c r="B1024" s="22" t="s">
        <v>17</v>
      </c>
      <c r="C1024" s="42">
        <v>2004</v>
      </c>
      <c r="D1024" s="22" t="s">
        <v>1492</v>
      </c>
      <c r="E1024" s="22" t="s">
        <v>773</v>
      </c>
      <c r="F1024" s="23">
        <v>13.4</v>
      </c>
      <c r="G1024" s="23">
        <v>13.4</v>
      </c>
      <c r="H1024" s="24">
        <f t="shared" si="93"/>
        <v>0</v>
      </c>
      <c r="I1024" s="153">
        <v>0</v>
      </c>
      <c r="J1024" s="24">
        <f t="shared" si="94"/>
        <v>0</v>
      </c>
      <c r="K1024" s="25">
        <f t="shared" si="95"/>
        <v>0</v>
      </c>
      <c r="L1024">
        <v>0</v>
      </c>
      <c r="M1024">
        <v>32964608</v>
      </c>
      <c r="N1024">
        <v>42065747</v>
      </c>
      <c r="O1024" s="52">
        <v>0</v>
      </c>
      <c r="P1024" s="52">
        <v>0</v>
      </c>
      <c r="Q1024" s="52">
        <v>0</v>
      </c>
      <c r="R1024" s="52">
        <v>0</v>
      </c>
      <c r="S1024" s="52">
        <v>0</v>
      </c>
      <c r="T1024" s="52">
        <v>0</v>
      </c>
      <c r="U1024" s="52">
        <v>0</v>
      </c>
      <c r="V1024" s="52">
        <v>0</v>
      </c>
      <c r="W1024" s="52">
        <v>0</v>
      </c>
      <c r="X1024" s="52">
        <v>0</v>
      </c>
      <c r="Y1024" s="52">
        <v>0</v>
      </c>
      <c r="Z1024" s="52">
        <v>0</v>
      </c>
      <c r="AA1024" s="25">
        <v>0</v>
      </c>
      <c r="AB1024" s="25">
        <v>0</v>
      </c>
      <c r="AC1024" s="25">
        <v>0</v>
      </c>
      <c r="AD1024" s="25">
        <v>0</v>
      </c>
      <c r="AE1024" s="25">
        <v>0</v>
      </c>
      <c r="AF1024" s="25">
        <v>0</v>
      </c>
      <c r="AG1024" s="25">
        <v>0</v>
      </c>
      <c r="AH1024" s="25">
        <v>0</v>
      </c>
      <c r="AI1024" s="25">
        <v>0</v>
      </c>
      <c r="AJ1024" s="25">
        <v>0</v>
      </c>
      <c r="AK1024" s="25">
        <v>0</v>
      </c>
      <c r="AL1024" s="25">
        <v>0</v>
      </c>
      <c r="AM1024" s="95">
        <v>0</v>
      </c>
      <c r="AN1024" s="95" t="e">
        <f ca="1">IF(MengeInEEGSummieren(M1024),AM1024,0)</f>
        <v>#NAME?</v>
      </c>
      <c r="AO1024" s="95">
        <f t="shared" si="96"/>
        <v>0</v>
      </c>
      <c r="AP1024" s="95">
        <f t="shared" si="97"/>
        <v>0</v>
      </c>
      <c r="AS1024">
        <v>0</v>
      </c>
      <c r="AT1024">
        <v>0</v>
      </c>
      <c r="AU1024" t="e">
        <f t="shared" ca="1" si="98"/>
        <v>#NAME?</v>
      </c>
    </row>
    <row r="1025" spans="1:47" x14ac:dyDescent="0.15">
      <c r="A1025" s="21" t="s">
        <v>1493</v>
      </c>
      <c r="B1025" s="22" t="s">
        <v>17</v>
      </c>
      <c r="C1025" s="42">
        <v>2004</v>
      </c>
      <c r="D1025" s="22" t="s">
        <v>1494</v>
      </c>
      <c r="E1025" s="22" t="s">
        <v>770</v>
      </c>
      <c r="F1025" s="23">
        <v>10.9</v>
      </c>
      <c r="G1025" s="23">
        <v>10.9</v>
      </c>
      <c r="H1025" s="24">
        <f t="shared" si="93"/>
        <v>0</v>
      </c>
      <c r="I1025" s="153">
        <v>0</v>
      </c>
      <c r="J1025" s="24">
        <f t="shared" si="94"/>
        <v>0</v>
      </c>
      <c r="K1025" s="25">
        <f t="shared" si="95"/>
        <v>0</v>
      </c>
      <c r="L1025">
        <v>0</v>
      </c>
      <c r="M1025">
        <v>32964608</v>
      </c>
      <c r="N1025">
        <v>42065747</v>
      </c>
      <c r="O1025" s="52">
        <v>0</v>
      </c>
      <c r="P1025" s="52">
        <v>0</v>
      </c>
      <c r="Q1025" s="52">
        <v>0</v>
      </c>
      <c r="R1025" s="52">
        <v>0</v>
      </c>
      <c r="S1025" s="52">
        <v>0</v>
      </c>
      <c r="T1025" s="52">
        <v>0</v>
      </c>
      <c r="U1025" s="52">
        <v>0</v>
      </c>
      <c r="V1025" s="52">
        <v>0</v>
      </c>
      <c r="W1025" s="52">
        <v>0</v>
      </c>
      <c r="X1025" s="52">
        <v>0</v>
      </c>
      <c r="Y1025" s="52">
        <v>0</v>
      </c>
      <c r="Z1025" s="52">
        <v>0</v>
      </c>
      <c r="AA1025" s="25">
        <v>0</v>
      </c>
      <c r="AB1025" s="25">
        <v>0</v>
      </c>
      <c r="AC1025" s="25">
        <v>0</v>
      </c>
      <c r="AD1025" s="25">
        <v>0</v>
      </c>
      <c r="AE1025" s="25">
        <v>0</v>
      </c>
      <c r="AF1025" s="25">
        <v>0</v>
      </c>
      <c r="AG1025" s="25">
        <v>0</v>
      </c>
      <c r="AH1025" s="25">
        <v>0</v>
      </c>
      <c r="AI1025" s="25">
        <v>0</v>
      </c>
      <c r="AJ1025" s="25">
        <v>0</v>
      </c>
      <c r="AK1025" s="25">
        <v>0</v>
      </c>
      <c r="AL1025" s="25">
        <v>0</v>
      </c>
      <c r="AM1025" s="95">
        <v>0</v>
      </c>
      <c r="AN1025" s="95" t="e">
        <f ca="1">IF(MengeInEEGSummieren(M1025),AM1025,0)</f>
        <v>#NAME?</v>
      </c>
      <c r="AO1025" s="95">
        <f t="shared" si="96"/>
        <v>0</v>
      </c>
      <c r="AP1025" s="95">
        <f t="shared" si="97"/>
        <v>0</v>
      </c>
      <c r="AS1025">
        <v>0</v>
      </c>
      <c r="AT1025">
        <v>0</v>
      </c>
      <c r="AU1025" t="e">
        <f t="shared" ca="1" si="98"/>
        <v>#NAME?</v>
      </c>
    </row>
    <row r="1026" spans="1:47" x14ac:dyDescent="0.15">
      <c r="A1026" s="21" t="s">
        <v>1495</v>
      </c>
      <c r="B1026" s="22" t="s">
        <v>17</v>
      </c>
      <c r="C1026" s="42">
        <v>2004</v>
      </c>
      <c r="D1026" s="22" t="s">
        <v>1496</v>
      </c>
      <c r="E1026" s="22" t="s">
        <v>773</v>
      </c>
      <c r="F1026" s="23">
        <v>12.9</v>
      </c>
      <c r="G1026" s="23">
        <v>12.9</v>
      </c>
      <c r="H1026" s="24">
        <f t="shared" si="93"/>
        <v>0</v>
      </c>
      <c r="I1026" s="153">
        <v>0</v>
      </c>
      <c r="J1026" s="24">
        <f t="shared" si="94"/>
        <v>0</v>
      </c>
      <c r="K1026" s="25">
        <f t="shared" si="95"/>
        <v>0</v>
      </c>
      <c r="L1026">
        <v>0</v>
      </c>
      <c r="M1026">
        <v>32964608</v>
      </c>
      <c r="N1026">
        <v>42065747</v>
      </c>
      <c r="O1026" s="52">
        <v>0</v>
      </c>
      <c r="P1026" s="52">
        <v>0</v>
      </c>
      <c r="Q1026" s="52">
        <v>0</v>
      </c>
      <c r="R1026" s="52">
        <v>0</v>
      </c>
      <c r="S1026" s="52">
        <v>0</v>
      </c>
      <c r="T1026" s="52">
        <v>0</v>
      </c>
      <c r="U1026" s="52">
        <v>0</v>
      </c>
      <c r="V1026" s="52">
        <v>0</v>
      </c>
      <c r="W1026" s="52">
        <v>0</v>
      </c>
      <c r="X1026" s="52">
        <v>0</v>
      </c>
      <c r="Y1026" s="52">
        <v>0</v>
      </c>
      <c r="Z1026" s="52">
        <v>0</v>
      </c>
      <c r="AA1026" s="25">
        <v>0</v>
      </c>
      <c r="AB1026" s="25">
        <v>0</v>
      </c>
      <c r="AC1026" s="25">
        <v>0</v>
      </c>
      <c r="AD1026" s="25">
        <v>0</v>
      </c>
      <c r="AE1026" s="25">
        <v>0</v>
      </c>
      <c r="AF1026" s="25">
        <v>0</v>
      </c>
      <c r="AG1026" s="25">
        <v>0</v>
      </c>
      <c r="AH1026" s="25">
        <v>0</v>
      </c>
      <c r="AI1026" s="25">
        <v>0</v>
      </c>
      <c r="AJ1026" s="25">
        <v>0</v>
      </c>
      <c r="AK1026" s="25">
        <v>0</v>
      </c>
      <c r="AL1026" s="25">
        <v>0</v>
      </c>
      <c r="AM1026" s="95">
        <v>0</v>
      </c>
      <c r="AN1026" s="95" t="e">
        <f ca="1">IF(MengeInEEGSummieren(M1026),AM1026,0)</f>
        <v>#NAME?</v>
      </c>
      <c r="AO1026" s="95">
        <f t="shared" si="96"/>
        <v>0</v>
      </c>
      <c r="AP1026" s="95">
        <f t="shared" si="97"/>
        <v>0</v>
      </c>
      <c r="AS1026">
        <v>0</v>
      </c>
      <c r="AT1026">
        <v>0</v>
      </c>
      <c r="AU1026" t="e">
        <f t="shared" ca="1" si="98"/>
        <v>#NAME?</v>
      </c>
    </row>
    <row r="1027" spans="1:47" x14ac:dyDescent="0.15">
      <c r="A1027" s="21" t="s">
        <v>1497</v>
      </c>
      <c r="B1027" s="22" t="s">
        <v>17</v>
      </c>
      <c r="C1027" s="42">
        <v>2004</v>
      </c>
      <c r="D1027" s="22" t="s">
        <v>1498</v>
      </c>
      <c r="E1027" s="22" t="s">
        <v>770</v>
      </c>
      <c r="F1027" s="23">
        <v>14.9</v>
      </c>
      <c r="G1027" s="23">
        <v>14.9</v>
      </c>
      <c r="H1027" s="24">
        <f t="shared" si="93"/>
        <v>0</v>
      </c>
      <c r="I1027" s="153">
        <v>0</v>
      </c>
      <c r="J1027" s="24">
        <f t="shared" si="94"/>
        <v>0</v>
      </c>
      <c r="K1027" s="25">
        <f t="shared" si="95"/>
        <v>0</v>
      </c>
      <c r="L1027">
        <v>0</v>
      </c>
      <c r="M1027">
        <v>32964608</v>
      </c>
      <c r="N1027">
        <v>42065747</v>
      </c>
      <c r="O1027" s="52">
        <v>0</v>
      </c>
      <c r="P1027" s="52">
        <v>0</v>
      </c>
      <c r="Q1027" s="52">
        <v>0</v>
      </c>
      <c r="R1027" s="52">
        <v>0</v>
      </c>
      <c r="S1027" s="52">
        <v>0</v>
      </c>
      <c r="T1027" s="52">
        <v>0</v>
      </c>
      <c r="U1027" s="52">
        <v>0</v>
      </c>
      <c r="V1027" s="52">
        <v>0</v>
      </c>
      <c r="W1027" s="52">
        <v>0</v>
      </c>
      <c r="X1027" s="52">
        <v>0</v>
      </c>
      <c r="Y1027" s="52">
        <v>0</v>
      </c>
      <c r="Z1027" s="52">
        <v>0</v>
      </c>
      <c r="AA1027" s="25">
        <v>0</v>
      </c>
      <c r="AB1027" s="25">
        <v>0</v>
      </c>
      <c r="AC1027" s="25">
        <v>0</v>
      </c>
      <c r="AD1027" s="25">
        <v>0</v>
      </c>
      <c r="AE1027" s="25">
        <v>0</v>
      </c>
      <c r="AF1027" s="25">
        <v>0</v>
      </c>
      <c r="AG1027" s="25">
        <v>0</v>
      </c>
      <c r="AH1027" s="25">
        <v>0</v>
      </c>
      <c r="AI1027" s="25">
        <v>0</v>
      </c>
      <c r="AJ1027" s="25">
        <v>0</v>
      </c>
      <c r="AK1027" s="25">
        <v>0</v>
      </c>
      <c r="AL1027" s="25">
        <v>0</v>
      </c>
      <c r="AM1027" s="95">
        <v>0</v>
      </c>
      <c r="AN1027" s="95" t="e">
        <f ca="1">IF(MengeInEEGSummieren(M1027),AM1027,0)</f>
        <v>#NAME?</v>
      </c>
      <c r="AO1027" s="95">
        <f t="shared" si="96"/>
        <v>0</v>
      </c>
      <c r="AP1027" s="95">
        <f t="shared" si="97"/>
        <v>0</v>
      </c>
      <c r="AS1027">
        <v>0</v>
      </c>
      <c r="AT1027">
        <v>0</v>
      </c>
      <c r="AU1027" t="e">
        <f t="shared" ca="1" si="98"/>
        <v>#NAME?</v>
      </c>
    </row>
    <row r="1028" spans="1:47" x14ac:dyDescent="0.15">
      <c r="A1028" s="21" t="s">
        <v>1499</v>
      </c>
      <c r="B1028" s="22" t="s">
        <v>17</v>
      </c>
      <c r="C1028" s="42">
        <v>2004</v>
      </c>
      <c r="D1028" s="22" t="s">
        <v>1500</v>
      </c>
      <c r="E1028" s="22" t="s">
        <v>773</v>
      </c>
      <c r="F1028" s="23">
        <v>16.899999999999999</v>
      </c>
      <c r="G1028" s="23">
        <v>16.899999999999999</v>
      </c>
      <c r="H1028" s="24">
        <f t="shared" si="93"/>
        <v>0</v>
      </c>
      <c r="I1028" s="153">
        <v>0</v>
      </c>
      <c r="J1028" s="24">
        <f t="shared" si="94"/>
        <v>0</v>
      </c>
      <c r="K1028" s="25">
        <f t="shared" si="95"/>
        <v>0</v>
      </c>
      <c r="L1028">
        <v>0</v>
      </c>
      <c r="M1028">
        <v>32964608</v>
      </c>
      <c r="N1028">
        <v>42065747</v>
      </c>
      <c r="O1028" s="52">
        <v>0</v>
      </c>
      <c r="P1028" s="52">
        <v>0</v>
      </c>
      <c r="Q1028" s="52">
        <v>0</v>
      </c>
      <c r="R1028" s="52">
        <v>0</v>
      </c>
      <c r="S1028" s="52">
        <v>0</v>
      </c>
      <c r="T1028" s="52">
        <v>0</v>
      </c>
      <c r="U1028" s="52">
        <v>0</v>
      </c>
      <c r="V1028" s="52">
        <v>0</v>
      </c>
      <c r="W1028" s="52">
        <v>0</v>
      </c>
      <c r="X1028" s="52">
        <v>0</v>
      </c>
      <c r="Y1028" s="52">
        <v>0</v>
      </c>
      <c r="Z1028" s="52">
        <v>0</v>
      </c>
      <c r="AA1028" s="25">
        <v>0</v>
      </c>
      <c r="AB1028" s="25">
        <v>0</v>
      </c>
      <c r="AC1028" s="25">
        <v>0</v>
      </c>
      <c r="AD1028" s="25">
        <v>0</v>
      </c>
      <c r="AE1028" s="25">
        <v>0</v>
      </c>
      <c r="AF1028" s="25">
        <v>0</v>
      </c>
      <c r="AG1028" s="25">
        <v>0</v>
      </c>
      <c r="AH1028" s="25">
        <v>0</v>
      </c>
      <c r="AI1028" s="25">
        <v>0</v>
      </c>
      <c r="AJ1028" s="25">
        <v>0</v>
      </c>
      <c r="AK1028" s="25">
        <v>0</v>
      </c>
      <c r="AL1028" s="25">
        <v>0</v>
      </c>
      <c r="AM1028" s="95">
        <v>0</v>
      </c>
      <c r="AN1028" s="95" t="e">
        <f ca="1">IF(MengeInEEGSummieren(M1028),AM1028,0)</f>
        <v>#NAME?</v>
      </c>
      <c r="AO1028" s="95">
        <f t="shared" si="96"/>
        <v>0</v>
      </c>
      <c r="AP1028" s="95">
        <f t="shared" si="97"/>
        <v>0</v>
      </c>
      <c r="AS1028">
        <v>0</v>
      </c>
      <c r="AT1028">
        <v>0</v>
      </c>
      <c r="AU1028" t="e">
        <f t="shared" ca="1" si="98"/>
        <v>#NAME?</v>
      </c>
    </row>
    <row r="1029" spans="1:47" x14ac:dyDescent="0.15">
      <c r="A1029" s="21" t="s">
        <v>1501</v>
      </c>
      <c r="B1029" s="22" t="s">
        <v>17</v>
      </c>
      <c r="C1029" s="42">
        <v>2004</v>
      </c>
      <c r="D1029" s="22" t="s">
        <v>1502</v>
      </c>
      <c r="E1029" s="22" t="s">
        <v>770</v>
      </c>
      <c r="F1029" s="23">
        <v>13.4</v>
      </c>
      <c r="G1029" s="23">
        <v>13.4</v>
      </c>
      <c r="H1029" s="24">
        <f t="shared" si="93"/>
        <v>0</v>
      </c>
      <c r="I1029" s="153">
        <v>0</v>
      </c>
      <c r="J1029" s="24">
        <f t="shared" si="94"/>
        <v>0</v>
      </c>
      <c r="K1029" s="25">
        <f t="shared" si="95"/>
        <v>0</v>
      </c>
      <c r="L1029">
        <v>0</v>
      </c>
      <c r="M1029">
        <v>32964608</v>
      </c>
      <c r="N1029">
        <v>42065747</v>
      </c>
      <c r="O1029" s="52">
        <v>0</v>
      </c>
      <c r="P1029" s="52">
        <v>0</v>
      </c>
      <c r="Q1029" s="52">
        <v>0</v>
      </c>
      <c r="R1029" s="52">
        <v>0</v>
      </c>
      <c r="S1029" s="52">
        <v>0</v>
      </c>
      <c r="T1029" s="52">
        <v>0</v>
      </c>
      <c r="U1029" s="52">
        <v>0</v>
      </c>
      <c r="V1029" s="52">
        <v>0</v>
      </c>
      <c r="W1029" s="52">
        <v>0</v>
      </c>
      <c r="X1029" s="52">
        <v>0</v>
      </c>
      <c r="Y1029" s="52">
        <v>0</v>
      </c>
      <c r="Z1029" s="52">
        <v>0</v>
      </c>
      <c r="AA1029" s="25">
        <v>0</v>
      </c>
      <c r="AB1029" s="25">
        <v>0</v>
      </c>
      <c r="AC1029" s="25">
        <v>0</v>
      </c>
      <c r="AD1029" s="25">
        <v>0</v>
      </c>
      <c r="AE1029" s="25">
        <v>0</v>
      </c>
      <c r="AF1029" s="25">
        <v>0</v>
      </c>
      <c r="AG1029" s="25">
        <v>0</v>
      </c>
      <c r="AH1029" s="25">
        <v>0</v>
      </c>
      <c r="AI1029" s="25">
        <v>0</v>
      </c>
      <c r="AJ1029" s="25">
        <v>0</v>
      </c>
      <c r="AK1029" s="25">
        <v>0</v>
      </c>
      <c r="AL1029" s="25">
        <v>0</v>
      </c>
      <c r="AM1029" s="95">
        <v>0</v>
      </c>
      <c r="AN1029" s="95" t="e">
        <f ca="1">IF(MengeInEEGSummieren(M1029),AM1029,0)</f>
        <v>#NAME?</v>
      </c>
      <c r="AO1029" s="95">
        <f t="shared" si="96"/>
        <v>0</v>
      </c>
      <c r="AP1029" s="95">
        <f t="shared" si="97"/>
        <v>0</v>
      </c>
      <c r="AS1029">
        <v>0</v>
      </c>
      <c r="AT1029">
        <v>0</v>
      </c>
      <c r="AU1029" t="e">
        <f t="shared" ca="1" si="98"/>
        <v>#NAME?</v>
      </c>
    </row>
    <row r="1030" spans="1:47" x14ac:dyDescent="0.15">
      <c r="A1030" s="21" t="s">
        <v>1503</v>
      </c>
      <c r="B1030" s="22" t="s">
        <v>17</v>
      </c>
      <c r="C1030" s="42">
        <v>2004</v>
      </c>
      <c r="D1030" s="22" t="s">
        <v>1504</v>
      </c>
      <c r="E1030" s="22" t="s">
        <v>773</v>
      </c>
      <c r="F1030" s="23">
        <v>15.4</v>
      </c>
      <c r="G1030" s="23">
        <v>15.4</v>
      </c>
      <c r="H1030" s="24">
        <f t="shared" si="93"/>
        <v>0</v>
      </c>
      <c r="I1030" s="153">
        <v>0</v>
      </c>
      <c r="J1030" s="24">
        <f t="shared" si="94"/>
        <v>0</v>
      </c>
      <c r="K1030" s="25">
        <f t="shared" si="95"/>
        <v>0</v>
      </c>
      <c r="L1030">
        <v>0</v>
      </c>
      <c r="M1030">
        <v>32964608</v>
      </c>
      <c r="N1030">
        <v>42065747</v>
      </c>
      <c r="O1030" s="52">
        <v>0</v>
      </c>
      <c r="P1030" s="52">
        <v>0</v>
      </c>
      <c r="Q1030" s="52">
        <v>0</v>
      </c>
      <c r="R1030" s="52">
        <v>0</v>
      </c>
      <c r="S1030" s="52">
        <v>0</v>
      </c>
      <c r="T1030" s="52">
        <v>0</v>
      </c>
      <c r="U1030" s="52">
        <v>0</v>
      </c>
      <c r="V1030" s="52">
        <v>0</v>
      </c>
      <c r="W1030" s="52">
        <v>0</v>
      </c>
      <c r="X1030" s="52">
        <v>0</v>
      </c>
      <c r="Y1030" s="52">
        <v>0</v>
      </c>
      <c r="Z1030" s="52">
        <v>0</v>
      </c>
      <c r="AA1030" s="25">
        <v>0</v>
      </c>
      <c r="AB1030" s="25">
        <v>0</v>
      </c>
      <c r="AC1030" s="25">
        <v>0</v>
      </c>
      <c r="AD1030" s="25">
        <v>0</v>
      </c>
      <c r="AE1030" s="25">
        <v>0</v>
      </c>
      <c r="AF1030" s="25">
        <v>0</v>
      </c>
      <c r="AG1030" s="25">
        <v>0</v>
      </c>
      <c r="AH1030" s="25">
        <v>0</v>
      </c>
      <c r="AI1030" s="25">
        <v>0</v>
      </c>
      <c r="AJ1030" s="25">
        <v>0</v>
      </c>
      <c r="AK1030" s="25">
        <v>0</v>
      </c>
      <c r="AL1030" s="25">
        <v>0</v>
      </c>
      <c r="AM1030" s="95">
        <v>0</v>
      </c>
      <c r="AN1030" s="95" t="e">
        <f ca="1">IF(MengeInEEGSummieren(M1030),AM1030,0)</f>
        <v>#NAME?</v>
      </c>
      <c r="AO1030" s="95">
        <f t="shared" si="96"/>
        <v>0</v>
      </c>
      <c r="AP1030" s="95">
        <f t="shared" si="97"/>
        <v>0</v>
      </c>
      <c r="AS1030">
        <v>0</v>
      </c>
      <c r="AT1030">
        <v>0</v>
      </c>
      <c r="AU1030" t="e">
        <f t="shared" ca="1" si="98"/>
        <v>#NAME?</v>
      </c>
    </row>
    <row r="1031" spans="1:47" x14ac:dyDescent="0.15">
      <c r="A1031" s="21" t="s">
        <v>1505</v>
      </c>
      <c r="B1031" s="22" t="s">
        <v>17</v>
      </c>
      <c r="C1031" s="42">
        <v>2004</v>
      </c>
      <c r="D1031" s="22" t="s">
        <v>767</v>
      </c>
      <c r="E1031" s="22" t="s">
        <v>770</v>
      </c>
      <c r="F1031" s="23">
        <v>8.4</v>
      </c>
      <c r="G1031" s="23">
        <v>8.4</v>
      </c>
      <c r="H1031" s="24">
        <f t="shared" si="93"/>
        <v>0</v>
      </c>
      <c r="I1031" s="153">
        <v>0</v>
      </c>
      <c r="J1031" s="24">
        <f t="shared" si="94"/>
        <v>0</v>
      </c>
      <c r="K1031" s="25">
        <f t="shared" si="95"/>
        <v>0</v>
      </c>
      <c r="L1031">
        <v>0</v>
      </c>
      <c r="M1031">
        <v>32964608</v>
      </c>
      <c r="N1031">
        <v>42065747</v>
      </c>
      <c r="O1031" s="52">
        <v>0</v>
      </c>
      <c r="P1031" s="52">
        <v>0</v>
      </c>
      <c r="Q1031" s="52">
        <v>0</v>
      </c>
      <c r="R1031" s="52">
        <v>0</v>
      </c>
      <c r="S1031" s="52">
        <v>0</v>
      </c>
      <c r="T1031" s="52">
        <v>0</v>
      </c>
      <c r="U1031" s="52">
        <v>0</v>
      </c>
      <c r="V1031" s="52">
        <v>0</v>
      </c>
      <c r="W1031" s="52">
        <v>0</v>
      </c>
      <c r="X1031" s="52">
        <v>0</v>
      </c>
      <c r="Y1031" s="52">
        <v>0</v>
      </c>
      <c r="Z1031" s="52">
        <v>0</v>
      </c>
      <c r="AA1031" s="25">
        <v>0</v>
      </c>
      <c r="AB1031" s="25">
        <v>0</v>
      </c>
      <c r="AC1031" s="25">
        <v>0</v>
      </c>
      <c r="AD1031" s="25">
        <v>0</v>
      </c>
      <c r="AE1031" s="25">
        <v>0</v>
      </c>
      <c r="AF1031" s="25">
        <v>0</v>
      </c>
      <c r="AG1031" s="25">
        <v>0</v>
      </c>
      <c r="AH1031" s="25">
        <v>0</v>
      </c>
      <c r="AI1031" s="25">
        <v>0</v>
      </c>
      <c r="AJ1031" s="25">
        <v>0</v>
      </c>
      <c r="AK1031" s="25">
        <v>0</v>
      </c>
      <c r="AL1031" s="25">
        <v>0</v>
      </c>
      <c r="AM1031" s="95">
        <v>0</v>
      </c>
      <c r="AN1031" s="95" t="e">
        <f ca="1">IF(MengeInEEGSummieren(M1031),AM1031,0)</f>
        <v>#NAME?</v>
      </c>
      <c r="AO1031" s="95">
        <f t="shared" si="96"/>
        <v>0</v>
      </c>
      <c r="AP1031" s="95">
        <f t="shared" si="97"/>
        <v>0</v>
      </c>
      <c r="AS1031">
        <v>0</v>
      </c>
      <c r="AT1031">
        <v>0</v>
      </c>
      <c r="AU1031" t="e">
        <f t="shared" ca="1" si="98"/>
        <v>#NAME?</v>
      </c>
    </row>
    <row r="1032" spans="1:47" x14ac:dyDescent="0.15">
      <c r="A1032" s="21" t="s">
        <v>1506</v>
      </c>
      <c r="B1032" s="22" t="s">
        <v>17</v>
      </c>
      <c r="C1032" s="42">
        <v>2004</v>
      </c>
      <c r="D1032" s="22" t="s">
        <v>1507</v>
      </c>
      <c r="E1032" s="22" t="s">
        <v>773</v>
      </c>
      <c r="F1032" s="23">
        <v>10.4</v>
      </c>
      <c r="G1032" s="23">
        <v>10.4</v>
      </c>
      <c r="H1032" s="24">
        <f t="shared" si="93"/>
        <v>0</v>
      </c>
      <c r="I1032" s="153">
        <v>0</v>
      </c>
      <c r="J1032" s="24">
        <f t="shared" si="94"/>
        <v>0</v>
      </c>
      <c r="K1032" s="25">
        <f t="shared" si="95"/>
        <v>0</v>
      </c>
      <c r="L1032">
        <v>0</v>
      </c>
      <c r="M1032">
        <v>32964608</v>
      </c>
      <c r="N1032">
        <v>42065747</v>
      </c>
      <c r="O1032" s="52">
        <v>0</v>
      </c>
      <c r="P1032" s="52">
        <v>0</v>
      </c>
      <c r="Q1032" s="52">
        <v>0</v>
      </c>
      <c r="R1032" s="52">
        <v>0</v>
      </c>
      <c r="S1032" s="52">
        <v>0</v>
      </c>
      <c r="T1032" s="52">
        <v>0</v>
      </c>
      <c r="U1032" s="52">
        <v>0</v>
      </c>
      <c r="V1032" s="52">
        <v>0</v>
      </c>
      <c r="W1032" s="52">
        <v>0</v>
      </c>
      <c r="X1032" s="52">
        <v>0</v>
      </c>
      <c r="Y1032" s="52">
        <v>0</v>
      </c>
      <c r="Z1032" s="52">
        <v>0</v>
      </c>
      <c r="AA1032" s="25">
        <v>0</v>
      </c>
      <c r="AB1032" s="25">
        <v>0</v>
      </c>
      <c r="AC1032" s="25">
        <v>0</v>
      </c>
      <c r="AD1032" s="25">
        <v>0</v>
      </c>
      <c r="AE1032" s="25">
        <v>0</v>
      </c>
      <c r="AF1032" s="25">
        <v>0</v>
      </c>
      <c r="AG1032" s="25">
        <v>0</v>
      </c>
      <c r="AH1032" s="25">
        <v>0</v>
      </c>
      <c r="AI1032" s="25">
        <v>0</v>
      </c>
      <c r="AJ1032" s="25">
        <v>0</v>
      </c>
      <c r="AK1032" s="25">
        <v>0</v>
      </c>
      <c r="AL1032" s="25">
        <v>0</v>
      </c>
      <c r="AM1032" s="95">
        <v>0</v>
      </c>
      <c r="AN1032" s="95" t="e">
        <f ca="1">IF(MengeInEEGSummieren(M1032),AM1032,0)</f>
        <v>#NAME?</v>
      </c>
      <c r="AO1032" s="95">
        <f t="shared" si="96"/>
        <v>0</v>
      </c>
      <c r="AP1032" s="95">
        <f t="shared" si="97"/>
        <v>0</v>
      </c>
      <c r="AS1032">
        <v>0</v>
      </c>
      <c r="AT1032">
        <v>0</v>
      </c>
      <c r="AU1032" t="e">
        <f t="shared" ca="1" si="98"/>
        <v>#NAME?</v>
      </c>
    </row>
    <row r="1033" spans="1:47" x14ac:dyDescent="0.15">
      <c r="A1033" s="21" t="s">
        <v>1508</v>
      </c>
      <c r="B1033" s="22" t="s">
        <v>17</v>
      </c>
      <c r="C1033" s="42">
        <v>2004</v>
      </c>
      <c r="D1033" s="22" t="s">
        <v>819</v>
      </c>
      <c r="E1033" s="22" t="s">
        <v>770</v>
      </c>
      <c r="F1033" s="23">
        <v>18.670000000000002</v>
      </c>
      <c r="G1033" s="23">
        <v>18.670000000000002</v>
      </c>
      <c r="H1033" s="24">
        <f t="shared" si="93"/>
        <v>0</v>
      </c>
      <c r="I1033" s="153">
        <v>0</v>
      </c>
      <c r="J1033" s="24">
        <f t="shared" si="94"/>
        <v>0</v>
      </c>
      <c r="K1033" s="25">
        <f t="shared" si="95"/>
        <v>0</v>
      </c>
      <c r="L1033">
        <v>0</v>
      </c>
      <c r="M1033">
        <v>32964608</v>
      </c>
      <c r="N1033">
        <v>42065747</v>
      </c>
      <c r="O1033" s="52">
        <v>0</v>
      </c>
      <c r="P1033" s="52">
        <v>0</v>
      </c>
      <c r="Q1033" s="52">
        <v>0</v>
      </c>
      <c r="R1033" s="52">
        <v>0</v>
      </c>
      <c r="S1033" s="52">
        <v>0</v>
      </c>
      <c r="T1033" s="52">
        <v>0</v>
      </c>
      <c r="U1033" s="52">
        <v>0</v>
      </c>
      <c r="V1033" s="52">
        <v>0</v>
      </c>
      <c r="W1033" s="52">
        <v>0</v>
      </c>
      <c r="X1033" s="52">
        <v>0</v>
      </c>
      <c r="Y1033" s="52">
        <v>0</v>
      </c>
      <c r="Z1033" s="52">
        <v>0</v>
      </c>
      <c r="AA1033" s="25">
        <v>0</v>
      </c>
      <c r="AB1033" s="25">
        <v>0</v>
      </c>
      <c r="AC1033" s="25">
        <v>0</v>
      </c>
      <c r="AD1033" s="25">
        <v>0</v>
      </c>
      <c r="AE1033" s="25">
        <v>0</v>
      </c>
      <c r="AF1033" s="25">
        <v>0</v>
      </c>
      <c r="AG1033" s="25">
        <v>0</v>
      </c>
      <c r="AH1033" s="25">
        <v>0</v>
      </c>
      <c r="AI1033" s="25">
        <v>0</v>
      </c>
      <c r="AJ1033" s="25">
        <v>0</v>
      </c>
      <c r="AK1033" s="25">
        <v>0</v>
      </c>
      <c r="AL1033" s="25">
        <v>0</v>
      </c>
      <c r="AM1033" s="95">
        <v>0</v>
      </c>
      <c r="AN1033" s="95" t="e">
        <f ca="1">IF(MengeInEEGSummieren(M1033),AM1033,0)</f>
        <v>#NAME?</v>
      </c>
      <c r="AO1033" s="95">
        <f t="shared" si="96"/>
        <v>0</v>
      </c>
      <c r="AP1033" s="95">
        <f t="shared" si="97"/>
        <v>0</v>
      </c>
      <c r="AS1033">
        <v>0</v>
      </c>
      <c r="AT1033">
        <v>0</v>
      </c>
      <c r="AU1033" t="e">
        <f t="shared" ca="1" si="98"/>
        <v>#NAME?</v>
      </c>
    </row>
    <row r="1034" spans="1:47" x14ac:dyDescent="0.15">
      <c r="A1034" s="21" t="s">
        <v>1509</v>
      </c>
      <c r="B1034" s="22" t="s">
        <v>17</v>
      </c>
      <c r="C1034" s="42">
        <v>2004</v>
      </c>
      <c r="D1034" s="22" t="s">
        <v>1510</v>
      </c>
      <c r="E1034" s="22" t="s">
        <v>770</v>
      </c>
      <c r="F1034" s="23">
        <v>20.67</v>
      </c>
      <c r="G1034" s="23">
        <v>20.67</v>
      </c>
      <c r="H1034" s="24">
        <f t="shared" si="93"/>
        <v>0</v>
      </c>
      <c r="I1034" s="153">
        <v>0</v>
      </c>
      <c r="J1034" s="24">
        <f t="shared" si="94"/>
        <v>0</v>
      </c>
      <c r="K1034" s="25">
        <f t="shared" si="95"/>
        <v>0</v>
      </c>
      <c r="L1034">
        <v>0</v>
      </c>
      <c r="M1034">
        <v>32964608</v>
      </c>
      <c r="N1034">
        <v>42065747</v>
      </c>
      <c r="O1034" s="52">
        <v>0</v>
      </c>
      <c r="P1034" s="52">
        <v>0</v>
      </c>
      <c r="Q1034" s="52">
        <v>0</v>
      </c>
      <c r="R1034" s="52">
        <v>0</v>
      </c>
      <c r="S1034" s="52">
        <v>0</v>
      </c>
      <c r="T1034" s="52">
        <v>0</v>
      </c>
      <c r="U1034" s="52">
        <v>0</v>
      </c>
      <c r="V1034" s="52">
        <v>0</v>
      </c>
      <c r="W1034" s="52">
        <v>0</v>
      </c>
      <c r="X1034" s="52">
        <v>0</v>
      </c>
      <c r="Y1034" s="52">
        <v>0</v>
      </c>
      <c r="Z1034" s="52">
        <v>0</v>
      </c>
      <c r="AA1034" s="25">
        <v>0</v>
      </c>
      <c r="AB1034" s="25">
        <v>0</v>
      </c>
      <c r="AC1034" s="25">
        <v>0</v>
      </c>
      <c r="AD1034" s="25">
        <v>0</v>
      </c>
      <c r="AE1034" s="25">
        <v>0</v>
      </c>
      <c r="AF1034" s="25">
        <v>0</v>
      </c>
      <c r="AG1034" s="25">
        <v>0</v>
      </c>
      <c r="AH1034" s="25">
        <v>0</v>
      </c>
      <c r="AI1034" s="25">
        <v>0</v>
      </c>
      <c r="AJ1034" s="25">
        <v>0</v>
      </c>
      <c r="AK1034" s="25">
        <v>0</v>
      </c>
      <c r="AL1034" s="25">
        <v>0</v>
      </c>
      <c r="AM1034" s="95">
        <v>0</v>
      </c>
      <c r="AN1034" s="95" t="e">
        <f ca="1">IF(MengeInEEGSummieren(M1034),AM1034,0)</f>
        <v>#NAME?</v>
      </c>
      <c r="AO1034" s="95">
        <f t="shared" si="96"/>
        <v>0</v>
      </c>
      <c r="AP1034" s="95">
        <f t="shared" si="97"/>
        <v>0</v>
      </c>
      <c r="AS1034">
        <v>0</v>
      </c>
      <c r="AT1034">
        <v>0</v>
      </c>
      <c r="AU1034" t="e">
        <f t="shared" ca="1" si="98"/>
        <v>#NAME?</v>
      </c>
    </row>
    <row r="1035" spans="1:47" x14ac:dyDescent="0.15">
      <c r="A1035" s="21" t="s">
        <v>1511</v>
      </c>
      <c r="B1035" s="22" t="s">
        <v>17</v>
      </c>
      <c r="C1035" s="42">
        <v>2004</v>
      </c>
      <c r="D1035" s="22" t="s">
        <v>1512</v>
      </c>
      <c r="E1035" s="22" t="s">
        <v>773</v>
      </c>
      <c r="F1035" s="23">
        <v>23.67</v>
      </c>
      <c r="G1035" s="23">
        <v>23.67</v>
      </c>
      <c r="H1035" s="24">
        <f t="shared" si="93"/>
        <v>0</v>
      </c>
      <c r="I1035" s="153">
        <v>0</v>
      </c>
      <c r="J1035" s="24">
        <f t="shared" si="94"/>
        <v>0</v>
      </c>
      <c r="K1035" s="25">
        <f t="shared" si="95"/>
        <v>0</v>
      </c>
      <c r="L1035">
        <v>0</v>
      </c>
      <c r="M1035">
        <v>32964608</v>
      </c>
      <c r="N1035">
        <v>42065747</v>
      </c>
      <c r="O1035" s="52">
        <v>0</v>
      </c>
      <c r="P1035" s="52">
        <v>0</v>
      </c>
      <c r="Q1035" s="52">
        <v>0</v>
      </c>
      <c r="R1035" s="52">
        <v>0</v>
      </c>
      <c r="S1035" s="52">
        <v>0</v>
      </c>
      <c r="T1035" s="52">
        <v>0</v>
      </c>
      <c r="U1035" s="52">
        <v>0</v>
      </c>
      <c r="V1035" s="52">
        <v>0</v>
      </c>
      <c r="W1035" s="52">
        <v>0</v>
      </c>
      <c r="X1035" s="52">
        <v>0</v>
      </c>
      <c r="Y1035" s="52">
        <v>0</v>
      </c>
      <c r="Z1035" s="52">
        <v>0</v>
      </c>
      <c r="AA1035" s="25">
        <v>0</v>
      </c>
      <c r="AB1035" s="25">
        <v>0</v>
      </c>
      <c r="AC1035" s="25">
        <v>0</v>
      </c>
      <c r="AD1035" s="25">
        <v>0</v>
      </c>
      <c r="AE1035" s="25">
        <v>0</v>
      </c>
      <c r="AF1035" s="25">
        <v>0</v>
      </c>
      <c r="AG1035" s="25">
        <v>0</v>
      </c>
      <c r="AH1035" s="25">
        <v>0</v>
      </c>
      <c r="AI1035" s="25">
        <v>0</v>
      </c>
      <c r="AJ1035" s="25">
        <v>0</v>
      </c>
      <c r="AK1035" s="25">
        <v>0</v>
      </c>
      <c r="AL1035" s="25">
        <v>0</v>
      </c>
      <c r="AM1035" s="95">
        <v>0</v>
      </c>
      <c r="AN1035" s="95" t="e">
        <f ca="1">IF(MengeInEEGSummieren(M1035),AM1035,0)</f>
        <v>#NAME?</v>
      </c>
      <c r="AO1035" s="95">
        <f t="shared" si="96"/>
        <v>0</v>
      </c>
      <c r="AP1035" s="95">
        <f t="shared" si="97"/>
        <v>0</v>
      </c>
      <c r="AS1035">
        <v>0</v>
      </c>
      <c r="AT1035">
        <v>0</v>
      </c>
      <c r="AU1035" t="e">
        <f t="shared" ca="1" si="98"/>
        <v>#NAME?</v>
      </c>
    </row>
    <row r="1036" spans="1:47" x14ac:dyDescent="0.15">
      <c r="A1036" s="21" t="s">
        <v>1513</v>
      </c>
      <c r="B1036" s="22" t="s">
        <v>17</v>
      </c>
      <c r="C1036" s="42">
        <v>2004</v>
      </c>
      <c r="D1036" s="22" t="s">
        <v>1514</v>
      </c>
      <c r="E1036" s="22" t="s">
        <v>773</v>
      </c>
      <c r="F1036" s="23">
        <v>24.67</v>
      </c>
      <c r="G1036" s="23">
        <v>24.67</v>
      </c>
      <c r="H1036" s="24">
        <f t="shared" si="93"/>
        <v>0</v>
      </c>
      <c r="I1036" s="153">
        <v>0</v>
      </c>
      <c r="J1036" s="24">
        <f t="shared" si="94"/>
        <v>0</v>
      </c>
      <c r="K1036" s="25">
        <f t="shared" si="95"/>
        <v>0</v>
      </c>
      <c r="L1036">
        <v>0</v>
      </c>
      <c r="M1036">
        <v>32964608</v>
      </c>
      <c r="N1036">
        <v>42065747</v>
      </c>
      <c r="O1036" s="52">
        <v>0</v>
      </c>
      <c r="P1036" s="52">
        <v>0</v>
      </c>
      <c r="Q1036" s="52">
        <v>0</v>
      </c>
      <c r="R1036" s="52">
        <v>0</v>
      </c>
      <c r="S1036" s="52">
        <v>0</v>
      </c>
      <c r="T1036" s="52">
        <v>0</v>
      </c>
      <c r="U1036" s="52">
        <v>0</v>
      </c>
      <c r="V1036" s="52">
        <v>0</v>
      </c>
      <c r="W1036" s="52">
        <v>0</v>
      </c>
      <c r="X1036" s="52">
        <v>0</v>
      </c>
      <c r="Y1036" s="52">
        <v>0</v>
      </c>
      <c r="Z1036" s="52">
        <v>0</v>
      </c>
      <c r="AA1036" s="25">
        <v>0</v>
      </c>
      <c r="AB1036" s="25">
        <v>0</v>
      </c>
      <c r="AC1036" s="25">
        <v>0</v>
      </c>
      <c r="AD1036" s="25">
        <v>0</v>
      </c>
      <c r="AE1036" s="25">
        <v>0</v>
      </c>
      <c r="AF1036" s="25">
        <v>0</v>
      </c>
      <c r="AG1036" s="25">
        <v>0</v>
      </c>
      <c r="AH1036" s="25">
        <v>0</v>
      </c>
      <c r="AI1036" s="25">
        <v>0</v>
      </c>
      <c r="AJ1036" s="25">
        <v>0</v>
      </c>
      <c r="AK1036" s="25">
        <v>0</v>
      </c>
      <c r="AL1036" s="25">
        <v>0</v>
      </c>
      <c r="AM1036" s="95">
        <v>0</v>
      </c>
      <c r="AN1036" s="95" t="e">
        <f ca="1">IF(MengeInEEGSummieren(M1036),AM1036,0)</f>
        <v>#NAME?</v>
      </c>
      <c r="AO1036" s="95">
        <f t="shared" si="96"/>
        <v>0</v>
      </c>
      <c r="AP1036" s="95">
        <f t="shared" si="97"/>
        <v>0</v>
      </c>
      <c r="AS1036">
        <v>0</v>
      </c>
      <c r="AT1036">
        <v>0</v>
      </c>
      <c r="AU1036" t="e">
        <f t="shared" ca="1" si="98"/>
        <v>#NAME?</v>
      </c>
    </row>
    <row r="1037" spans="1:47" x14ac:dyDescent="0.15">
      <c r="A1037" s="21" t="s">
        <v>1515</v>
      </c>
      <c r="B1037" s="22" t="s">
        <v>17</v>
      </c>
      <c r="C1037" s="42">
        <v>2004</v>
      </c>
      <c r="D1037" s="22" t="s">
        <v>1516</v>
      </c>
      <c r="E1037" s="22" t="s">
        <v>773</v>
      </c>
      <c r="F1037" s="23">
        <v>23.67</v>
      </c>
      <c r="G1037" s="23">
        <v>23.67</v>
      </c>
      <c r="H1037" s="24">
        <f t="shared" si="93"/>
        <v>0</v>
      </c>
      <c r="I1037" s="153">
        <v>0</v>
      </c>
      <c r="J1037" s="24">
        <f t="shared" si="94"/>
        <v>0</v>
      </c>
      <c r="K1037" s="25">
        <f t="shared" si="95"/>
        <v>0</v>
      </c>
      <c r="L1037">
        <v>0</v>
      </c>
      <c r="M1037">
        <v>32964608</v>
      </c>
      <c r="N1037">
        <v>42065747</v>
      </c>
      <c r="O1037" s="52">
        <v>0</v>
      </c>
      <c r="P1037" s="52">
        <v>0</v>
      </c>
      <c r="Q1037" s="52">
        <v>0</v>
      </c>
      <c r="R1037" s="52">
        <v>0</v>
      </c>
      <c r="S1037" s="52">
        <v>0</v>
      </c>
      <c r="T1037" s="52">
        <v>0</v>
      </c>
      <c r="U1037" s="52">
        <v>0</v>
      </c>
      <c r="V1037" s="52">
        <v>0</v>
      </c>
      <c r="W1037" s="52">
        <v>0</v>
      </c>
      <c r="X1037" s="52">
        <v>0</v>
      </c>
      <c r="Y1037" s="52">
        <v>0</v>
      </c>
      <c r="Z1037" s="52">
        <v>0</v>
      </c>
      <c r="AA1037" s="25">
        <v>0</v>
      </c>
      <c r="AB1037" s="25">
        <v>0</v>
      </c>
      <c r="AC1037" s="25">
        <v>0</v>
      </c>
      <c r="AD1037" s="25">
        <v>0</v>
      </c>
      <c r="AE1037" s="25">
        <v>0</v>
      </c>
      <c r="AF1037" s="25">
        <v>0</v>
      </c>
      <c r="AG1037" s="25">
        <v>0</v>
      </c>
      <c r="AH1037" s="25">
        <v>0</v>
      </c>
      <c r="AI1037" s="25">
        <v>0</v>
      </c>
      <c r="AJ1037" s="25">
        <v>0</v>
      </c>
      <c r="AK1037" s="25">
        <v>0</v>
      </c>
      <c r="AL1037" s="25">
        <v>0</v>
      </c>
      <c r="AM1037" s="95">
        <v>0</v>
      </c>
      <c r="AN1037" s="95" t="e">
        <f ca="1">IF(MengeInEEGSummieren(M1037),AM1037,0)</f>
        <v>#NAME?</v>
      </c>
      <c r="AO1037" s="95">
        <f t="shared" si="96"/>
        <v>0</v>
      </c>
      <c r="AP1037" s="95">
        <f t="shared" si="97"/>
        <v>0</v>
      </c>
      <c r="AS1037">
        <v>0</v>
      </c>
      <c r="AT1037">
        <v>0</v>
      </c>
      <c r="AU1037" t="e">
        <f t="shared" ca="1" si="98"/>
        <v>#NAME?</v>
      </c>
    </row>
    <row r="1038" spans="1:47" x14ac:dyDescent="0.15">
      <c r="A1038" s="21" t="s">
        <v>1517</v>
      </c>
      <c r="B1038" s="22" t="s">
        <v>17</v>
      </c>
      <c r="C1038" s="42">
        <v>2004</v>
      </c>
      <c r="D1038" s="22" t="s">
        <v>1518</v>
      </c>
      <c r="E1038" s="22" t="s">
        <v>773</v>
      </c>
      <c r="F1038" s="23">
        <v>24.67</v>
      </c>
      <c r="G1038" s="23">
        <v>24.67</v>
      </c>
      <c r="H1038" s="24">
        <f t="shared" si="93"/>
        <v>0</v>
      </c>
      <c r="I1038" s="153">
        <v>0</v>
      </c>
      <c r="J1038" s="24">
        <f t="shared" si="94"/>
        <v>0</v>
      </c>
      <c r="K1038" s="25">
        <f t="shared" si="95"/>
        <v>0</v>
      </c>
      <c r="L1038">
        <v>0</v>
      </c>
      <c r="M1038">
        <v>32964608</v>
      </c>
      <c r="N1038">
        <v>42065747</v>
      </c>
      <c r="O1038" s="52">
        <v>0</v>
      </c>
      <c r="P1038" s="52">
        <v>0</v>
      </c>
      <c r="Q1038" s="52">
        <v>0</v>
      </c>
      <c r="R1038" s="52">
        <v>0</v>
      </c>
      <c r="S1038" s="52">
        <v>0</v>
      </c>
      <c r="T1038" s="52">
        <v>0</v>
      </c>
      <c r="U1038" s="52">
        <v>0</v>
      </c>
      <c r="V1038" s="52">
        <v>0</v>
      </c>
      <c r="W1038" s="52">
        <v>0</v>
      </c>
      <c r="X1038" s="52">
        <v>0</v>
      </c>
      <c r="Y1038" s="52">
        <v>0</v>
      </c>
      <c r="Z1038" s="52">
        <v>0</v>
      </c>
      <c r="AA1038" s="25">
        <v>0</v>
      </c>
      <c r="AB1038" s="25">
        <v>0</v>
      </c>
      <c r="AC1038" s="25">
        <v>0</v>
      </c>
      <c r="AD1038" s="25">
        <v>0</v>
      </c>
      <c r="AE1038" s="25">
        <v>0</v>
      </c>
      <c r="AF1038" s="25">
        <v>0</v>
      </c>
      <c r="AG1038" s="25">
        <v>0</v>
      </c>
      <c r="AH1038" s="25">
        <v>0</v>
      </c>
      <c r="AI1038" s="25">
        <v>0</v>
      </c>
      <c r="AJ1038" s="25">
        <v>0</v>
      </c>
      <c r="AK1038" s="25">
        <v>0</v>
      </c>
      <c r="AL1038" s="25">
        <v>0</v>
      </c>
      <c r="AM1038" s="95">
        <v>0</v>
      </c>
      <c r="AN1038" s="95" t="e">
        <f ca="1">IF(MengeInEEGSummieren(M1038),AM1038,0)</f>
        <v>#NAME?</v>
      </c>
      <c r="AO1038" s="95">
        <f t="shared" si="96"/>
        <v>0</v>
      </c>
      <c r="AP1038" s="95">
        <f t="shared" si="97"/>
        <v>0</v>
      </c>
      <c r="AS1038">
        <v>0</v>
      </c>
      <c r="AT1038">
        <v>0</v>
      </c>
      <c r="AU1038" t="e">
        <f t="shared" ca="1" si="98"/>
        <v>#NAME?</v>
      </c>
    </row>
    <row r="1039" spans="1:47" x14ac:dyDescent="0.15">
      <c r="A1039" s="21" t="s">
        <v>1519</v>
      </c>
      <c r="B1039" s="22" t="s">
        <v>17</v>
      </c>
      <c r="C1039" s="42">
        <v>2004</v>
      </c>
      <c r="D1039" s="22" t="s">
        <v>1520</v>
      </c>
      <c r="E1039" s="22" t="s">
        <v>773</v>
      </c>
      <c r="F1039" s="23">
        <v>22.67</v>
      </c>
      <c r="G1039" s="23">
        <v>22.67</v>
      </c>
      <c r="H1039" s="24">
        <f t="shared" si="93"/>
        <v>0</v>
      </c>
      <c r="I1039" s="153">
        <v>0</v>
      </c>
      <c r="J1039" s="24">
        <f t="shared" si="94"/>
        <v>0</v>
      </c>
      <c r="K1039" s="25">
        <f t="shared" si="95"/>
        <v>0</v>
      </c>
      <c r="L1039">
        <v>0</v>
      </c>
      <c r="M1039">
        <v>32964608</v>
      </c>
      <c r="N1039">
        <v>42065747</v>
      </c>
      <c r="O1039" s="52">
        <v>0</v>
      </c>
      <c r="P1039" s="52">
        <v>0</v>
      </c>
      <c r="Q1039" s="52">
        <v>0</v>
      </c>
      <c r="R1039" s="52">
        <v>0</v>
      </c>
      <c r="S1039" s="52">
        <v>0</v>
      </c>
      <c r="T1039" s="52">
        <v>0</v>
      </c>
      <c r="U1039" s="52">
        <v>0</v>
      </c>
      <c r="V1039" s="52">
        <v>0</v>
      </c>
      <c r="W1039" s="52">
        <v>0</v>
      </c>
      <c r="X1039" s="52">
        <v>0</v>
      </c>
      <c r="Y1039" s="52">
        <v>0</v>
      </c>
      <c r="Z1039" s="52">
        <v>0</v>
      </c>
      <c r="AA1039" s="25">
        <v>0</v>
      </c>
      <c r="AB1039" s="25">
        <v>0</v>
      </c>
      <c r="AC1039" s="25">
        <v>0</v>
      </c>
      <c r="AD1039" s="25">
        <v>0</v>
      </c>
      <c r="AE1039" s="25">
        <v>0</v>
      </c>
      <c r="AF1039" s="25">
        <v>0</v>
      </c>
      <c r="AG1039" s="25">
        <v>0</v>
      </c>
      <c r="AH1039" s="25">
        <v>0</v>
      </c>
      <c r="AI1039" s="25">
        <v>0</v>
      </c>
      <c r="AJ1039" s="25">
        <v>0</v>
      </c>
      <c r="AK1039" s="25">
        <v>0</v>
      </c>
      <c r="AL1039" s="25">
        <v>0</v>
      </c>
      <c r="AM1039" s="95">
        <v>0</v>
      </c>
      <c r="AN1039" s="95" t="e">
        <f ca="1">IF(MengeInEEGSummieren(M1039),AM1039,0)</f>
        <v>#NAME?</v>
      </c>
      <c r="AO1039" s="95">
        <f t="shared" si="96"/>
        <v>0</v>
      </c>
      <c r="AP1039" s="95">
        <f t="shared" si="97"/>
        <v>0</v>
      </c>
      <c r="AS1039">
        <v>0</v>
      </c>
      <c r="AT1039">
        <v>0</v>
      </c>
      <c r="AU1039" t="e">
        <f t="shared" ca="1" si="98"/>
        <v>#NAME?</v>
      </c>
    </row>
    <row r="1040" spans="1:47" x14ac:dyDescent="0.15">
      <c r="A1040" s="21" t="s">
        <v>1521</v>
      </c>
      <c r="B1040" s="22" t="s">
        <v>17</v>
      </c>
      <c r="C1040" s="42">
        <v>2004</v>
      </c>
      <c r="D1040" s="22" t="s">
        <v>1522</v>
      </c>
      <c r="E1040" s="22" t="s">
        <v>773</v>
      </c>
      <c r="F1040" s="23">
        <v>23.67</v>
      </c>
      <c r="G1040" s="23">
        <v>23.67</v>
      </c>
      <c r="H1040" s="24">
        <f t="shared" ref="H1040:H1103" si="99">AM1040</f>
        <v>0</v>
      </c>
      <c r="I1040" s="153">
        <v>0</v>
      </c>
      <c r="J1040" s="24">
        <f t="shared" ref="J1040:J1103" si="100">SUM(O1040:Z1040,AT1040)</f>
        <v>0</v>
      </c>
      <c r="K1040" s="25">
        <f t="shared" ref="K1040:K1103" si="101">SUM(AA1040:AL1040,AS1040)</f>
        <v>0</v>
      </c>
      <c r="L1040">
        <v>0</v>
      </c>
      <c r="M1040">
        <v>32964608</v>
      </c>
      <c r="N1040">
        <v>42065747</v>
      </c>
      <c r="O1040" s="52">
        <v>0</v>
      </c>
      <c r="P1040" s="52">
        <v>0</v>
      </c>
      <c r="Q1040" s="52">
        <v>0</v>
      </c>
      <c r="R1040" s="52">
        <v>0</v>
      </c>
      <c r="S1040" s="52">
        <v>0</v>
      </c>
      <c r="T1040" s="52">
        <v>0</v>
      </c>
      <c r="U1040" s="52">
        <v>0</v>
      </c>
      <c r="V1040" s="52">
        <v>0</v>
      </c>
      <c r="W1040" s="52">
        <v>0</v>
      </c>
      <c r="X1040" s="52">
        <v>0</v>
      </c>
      <c r="Y1040" s="52">
        <v>0</v>
      </c>
      <c r="Z1040" s="52">
        <v>0</v>
      </c>
      <c r="AA1040" s="25">
        <v>0</v>
      </c>
      <c r="AB1040" s="25">
        <v>0</v>
      </c>
      <c r="AC1040" s="25">
        <v>0</v>
      </c>
      <c r="AD1040" s="25">
        <v>0</v>
      </c>
      <c r="AE1040" s="25">
        <v>0</v>
      </c>
      <c r="AF1040" s="25">
        <v>0</v>
      </c>
      <c r="AG1040" s="25">
        <v>0</v>
      </c>
      <c r="AH1040" s="25">
        <v>0</v>
      </c>
      <c r="AI1040" s="25">
        <v>0</v>
      </c>
      <c r="AJ1040" s="25">
        <v>0</v>
      </c>
      <c r="AK1040" s="25">
        <v>0</v>
      </c>
      <c r="AL1040" s="25">
        <v>0</v>
      </c>
      <c r="AM1040" s="95">
        <v>0</v>
      </c>
      <c r="AN1040" s="95" t="e">
        <f ca="1">IF(MengeInEEGSummieren(M1040),AM1040,0)</f>
        <v>#NAME?</v>
      </c>
      <c r="AO1040" s="95">
        <f t="shared" ref="AO1040:AO1103" si="102">IF(AQ1040,$H1040,0)</f>
        <v>0</v>
      </c>
      <c r="AP1040" s="95">
        <f t="shared" ref="AP1040:AP1103" si="103">IF(AR1040,$H1040,0)</f>
        <v>0</v>
      </c>
      <c r="AS1040">
        <v>0</v>
      </c>
      <c r="AT1040">
        <v>0</v>
      </c>
      <c r="AU1040" t="e">
        <f t="shared" ref="AU1040:AU1103" ca="1" si="104">EVFlag(M1040)</f>
        <v>#NAME?</v>
      </c>
    </row>
    <row r="1041" spans="1:47" x14ac:dyDescent="0.15">
      <c r="A1041" s="21" t="s">
        <v>1523</v>
      </c>
      <c r="B1041" s="22" t="s">
        <v>17</v>
      </c>
      <c r="C1041" s="42">
        <v>2004</v>
      </c>
      <c r="D1041" s="22" t="s">
        <v>1524</v>
      </c>
      <c r="E1041" s="22" t="s">
        <v>770</v>
      </c>
      <c r="F1041" s="23">
        <v>21.67</v>
      </c>
      <c r="G1041" s="23">
        <v>21.67</v>
      </c>
      <c r="H1041" s="24">
        <f t="shared" si="99"/>
        <v>0</v>
      </c>
      <c r="I1041" s="153">
        <v>0</v>
      </c>
      <c r="J1041" s="24">
        <f t="shared" si="100"/>
        <v>0</v>
      </c>
      <c r="K1041" s="25">
        <f t="shared" si="101"/>
        <v>0</v>
      </c>
      <c r="L1041">
        <v>0</v>
      </c>
      <c r="M1041">
        <v>32964608</v>
      </c>
      <c r="N1041">
        <v>42065747</v>
      </c>
      <c r="O1041" s="52">
        <v>0</v>
      </c>
      <c r="P1041" s="52">
        <v>0</v>
      </c>
      <c r="Q1041" s="52">
        <v>0</v>
      </c>
      <c r="R1041" s="52">
        <v>0</v>
      </c>
      <c r="S1041" s="52">
        <v>0</v>
      </c>
      <c r="T1041" s="52">
        <v>0</v>
      </c>
      <c r="U1041" s="52">
        <v>0</v>
      </c>
      <c r="V1041" s="52">
        <v>0</v>
      </c>
      <c r="W1041" s="52">
        <v>0</v>
      </c>
      <c r="X1041" s="52">
        <v>0</v>
      </c>
      <c r="Y1041" s="52">
        <v>0</v>
      </c>
      <c r="Z1041" s="52">
        <v>0</v>
      </c>
      <c r="AA1041" s="25">
        <v>0</v>
      </c>
      <c r="AB1041" s="25">
        <v>0</v>
      </c>
      <c r="AC1041" s="25">
        <v>0</v>
      </c>
      <c r="AD1041" s="25">
        <v>0</v>
      </c>
      <c r="AE1041" s="25">
        <v>0</v>
      </c>
      <c r="AF1041" s="25">
        <v>0</v>
      </c>
      <c r="AG1041" s="25">
        <v>0</v>
      </c>
      <c r="AH1041" s="25">
        <v>0</v>
      </c>
      <c r="AI1041" s="25">
        <v>0</v>
      </c>
      <c r="AJ1041" s="25">
        <v>0</v>
      </c>
      <c r="AK1041" s="25">
        <v>0</v>
      </c>
      <c r="AL1041" s="25">
        <v>0</v>
      </c>
      <c r="AM1041" s="95">
        <v>0</v>
      </c>
      <c r="AN1041" s="95" t="e">
        <f ca="1">IF(MengeInEEGSummieren(M1041),AM1041,0)</f>
        <v>#NAME?</v>
      </c>
      <c r="AO1041" s="95">
        <f t="shared" si="102"/>
        <v>0</v>
      </c>
      <c r="AP1041" s="95">
        <f t="shared" si="103"/>
        <v>0</v>
      </c>
      <c r="AS1041">
        <v>0</v>
      </c>
      <c r="AT1041">
        <v>0</v>
      </c>
      <c r="AU1041" t="e">
        <f t="shared" ca="1" si="104"/>
        <v>#NAME?</v>
      </c>
    </row>
    <row r="1042" spans="1:47" x14ac:dyDescent="0.15">
      <c r="A1042" s="21" t="s">
        <v>1525</v>
      </c>
      <c r="B1042" s="22" t="s">
        <v>17</v>
      </c>
      <c r="C1042" s="42">
        <v>2004</v>
      </c>
      <c r="D1042" s="22" t="s">
        <v>821</v>
      </c>
      <c r="E1042" s="22" t="s">
        <v>773</v>
      </c>
      <c r="F1042" s="23">
        <v>21.67</v>
      </c>
      <c r="G1042" s="23">
        <v>21.67</v>
      </c>
      <c r="H1042" s="24">
        <f t="shared" si="99"/>
        <v>0</v>
      </c>
      <c r="I1042" s="153">
        <v>0</v>
      </c>
      <c r="J1042" s="24">
        <f t="shared" si="100"/>
        <v>0</v>
      </c>
      <c r="K1042" s="25">
        <f t="shared" si="101"/>
        <v>0</v>
      </c>
      <c r="L1042">
        <v>0</v>
      </c>
      <c r="M1042">
        <v>32964608</v>
      </c>
      <c r="N1042">
        <v>42065747</v>
      </c>
      <c r="O1042" s="52">
        <v>0</v>
      </c>
      <c r="P1042" s="52">
        <v>0</v>
      </c>
      <c r="Q1042" s="52">
        <v>0</v>
      </c>
      <c r="R1042" s="52">
        <v>0</v>
      </c>
      <c r="S1042" s="52">
        <v>0</v>
      </c>
      <c r="T1042" s="52">
        <v>0</v>
      </c>
      <c r="U1042" s="52">
        <v>0</v>
      </c>
      <c r="V1042" s="52">
        <v>0</v>
      </c>
      <c r="W1042" s="52">
        <v>0</v>
      </c>
      <c r="X1042" s="52">
        <v>0</v>
      </c>
      <c r="Y1042" s="52">
        <v>0</v>
      </c>
      <c r="Z1042" s="52">
        <v>0</v>
      </c>
      <c r="AA1042" s="25">
        <v>0</v>
      </c>
      <c r="AB1042" s="25">
        <v>0</v>
      </c>
      <c r="AC1042" s="25">
        <v>0</v>
      </c>
      <c r="AD1042" s="25">
        <v>0</v>
      </c>
      <c r="AE1042" s="25">
        <v>0</v>
      </c>
      <c r="AF1042" s="25">
        <v>0</v>
      </c>
      <c r="AG1042" s="25">
        <v>0</v>
      </c>
      <c r="AH1042" s="25">
        <v>0</v>
      </c>
      <c r="AI1042" s="25">
        <v>0</v>
      </c>
      <c r="AJ1042" s="25">
        <v>0</v>
      </c>
      <c r="AK1042" s="25">
        <v>0</v>
      </c>
      <c r="AL1042" s="25">
        <v>0</v>
      </c>
      <c r="AM1042" s="95">
        <v>0</v>
      </c>
      <c r="AN1042" s="95" t="e">
        <f ca="1">IF(MengeInEEGSummieren(M1042),AM1042,0)</f>
        <v>#NAME?</v>
      </c>
      <c r="AO1042" s="95">
        <f t="shared" si="102"/>
        <v>0</v>
      </c>
      <c r="AP1042" s="95">
        <f t="shared" si="103"/>
        <v>0</v>
      </c>
      <c r="AS1042">
        <v>0</v>
      </c>
      <c r="AT1042">
        <v>0</v>
      </c>
      <c r="AU1042" t="e">
        <f t="shared" ca="1" si="104"/>
        <v>#NAME?</v>
      </c>
    </row>
    <row r="1043" spans="1:47" x14ac:dyDescent="0.15">
      <c r="A1043" s="21" t="s">
        <v>1526</v>
      </c>
      <c r="B1043" s="22" t="s">
        <v>17</v>
      </c>
      <c r="C1043" s="42">
        <v>2004</v>
      </c>
      <c r="D1043" s="22" t="s">
        <v>823</v>
      </c>
      <c r="E1043" s="22" t="s">
        <v>773</v>
      </c>
      <c r="F1043" s="23">
        <v>22.67</v>
      </c>
      <c r="G1043" s="23">
        <v>22.67</v>
      </c>
      <c r="H1043" s="24">
        <f t="shared" si="99"/>
        <v>0</v>
      </c>
      <c r="I1043" s="153">
        <v>0</v>
      </c>
      <c r="J1043" s="24">
        <f t="shared" si="100"/>
        <v>0</v>
      </c>
      <c r="K1043" s="25">
        <f t="shared" si="101"/>
        <v>0</v>
      </c>
      <c r="L1043">
        <v>0</v>
      </c>
      <c r="M1043">
        <v>32964608</v>
      </c>
      <c r="N1043">
        <v>42065747</v>
      </c>
      <c r="O1043" s="52">
        <v>0</v>
      </c>
      <c r="P1043" s="52">
        <v>0</v>
      </c>
      <c r="Q1043" s="52">
        <v>0</v>
      </c>
      <c r="R1043" s="52">
        <v>0</v>
      </c>
      <c r="S1043" s="52">
        <v>0</v>
      </c>
      <c r="T1043" s="52">
        <v>0</v>
      </c>
      <c r="U1043" s="52">
        <v>0</v>
      </c>
      <c r="V1043" s="52">
        <v>0</v>
      </c>
      <c r="W1043" s="52">
        <v>0</v>
      </c>
      <c r="X1043" s="52">
        <v>0</v>
      </c>
      <c r="Y1043" s="52">
        <v>0</v>
      </c>
      <c r="Z1043" s="52">
        <v>0</v>
      </c>
      <c r="AA1043" s="25">
        <v>0</v>
      </c>
      <c r="AB1043" s="25">
        <v>0</v>
      </c>
      <c r="AC1043" s="25">
        <v>0</v>
      </c>
      <c r="AD1043" s="25">
        <v>0</v>
      </c>
      <c r="AE1043" s="25">
        <v>0</v>
      </c>
      <c r="AF1043" s="25">
        <v>0</v>
      </c>
      <c r="AG1043" s="25">
        <v>0</v>
      </c>
      <c r="AH1043" s="25">
        <v>0</v>
      </c>
      <c r="AI1043" s="25">
        <v>0</v>
      </c>
      <c r="AJ1043" s="25">
        <v>0</v>
      </c>
      <c r="AK1043" s="25">
        <v>0</v>
      </c>
      <c r="AL1043" s="25">
        <v>0</v>
      </c>
      <c r="AM1043" s="95">
        <v>0</v>
      </c>
      <c r="AN1043" s="95" t="e">
        <f ca="1">IF(MengeInEEGSummieren(M1043),AM1043,0)</f>
        <v>#NAME?</v>
      </c>
      <c r="AO1043" s="95">
        <f t="shared" si="102"/>
        <v>0</v>
      </c>
      <c r="AP1043" s="95">
        <f t="shared" si="103"/>
        <v>0</v>
      </c>
      <c r="AS1043">
        <v>0</v>
      </c>
      <c r="AT1043">
        <v>0</v>
      </c>
      <c r="AU1043" t="e">
        <f t="shared" ca="1" si="104"/>
        <v>#NAME?</v>
      </c>
    </row>
    <row r="1044" spans="1:47" x14ac:dyDescent="0.15">
      <c r="A1044" s="21" t="s">
        <v>1527</v>
      </c>
      <c r="B1044" s="22" t="s">
        <v>17</v>
      </c>
      <c r="C1044" s="42">
        <v>2004</v>
      </c>
      <c r="D1044" s="22" t="s">
        <v>825</v>
      </c>
      <c r="E1044" s="22" t="s">
        <v>773</v>
      </c>
      <c r="F1044" s="23">
        <v>21.67</v>
      </c>
      <c r="G1044" s="23">
        <v>21.67</v>
      </c>
      <c r="H1044" s="24">
        <f t="shared" si="99"/>
        <v>0</v>
      </c>
      <c r="I1044" s="153">
        <v>0</v>
      </c>
      <c r="J1044" s="24">
        <f t="shared" si="100"/>
        <v>0</v>
      </c>
      <c r="K1044" s="25">
        <f t="shared" si="101"/>
        <v>0</v>
      </c>
      <c r="L1044">
        <v>0</v>
      </c>
      <c r="M1044">
        <v>32964608</v>
      </c>
      <c r="N1044">
        <v>42065747</v>
      </c>
      <c r="O1044" s="52">
        <v>0</v>
      </c>
      <c r="P1044" s="52">
        <v>0</v>
      </c>
      <c r="Q1044" s="52">
        <v>0</v>
      </c>
      <c r="R1044" s="52">
        <v>0</v>
      </c>
      <c r="S1044" s="52">
        <v>0</v>
      </c>
      <c r="T1044" s="52">
        <v>0</v>
      </c>
      <c r="U1044" s="52">
        <v>0</v>
      </c>
      <c r="V1044" s="52">
        <v>0</v>
      </c>
      <c r="W1044" s="52">
        <v>0</v>
      </c>
      <c r="X1044" s="52">
        <v>0</v>
      </c>
      <c r="Y1044" s="52">
        <v>0</v>
      </c>
      <c r="Z1044" s="52">
        <v>0</v>
      </c>
      <c r="AA1044" s="25">
        <v>0</v>
      </c>
      <c r="AB1044" s="25">
        <v>0</v>
      </c>
      <c r="AC1044" s="25">
        <v>0</v>
      </c>
      <c r="AD1044" s="25">
        <v>0</v>
      </c>
      <c r="AE1044" s="25">
        <v>0</v>
      </c>
      <c r="AF1044" s="25">
        <v>0</v>
      </c>
      <c r="AG1044" s="25">
        <v>0</v>
      </c>
      <c r="AH1044" s="25">
        <v>0</v>
      </c>
      <c r="AI1044" s="25">
        <v>0</v>
      </c>
      <c r="AJ1044" s="25">
        <v>0</v>
      </c>
      <c r="AK1044" s="25">
        <v>0</v>
      </c>
      <c r="AL1044" s="25">
        <v>0</v>
      </c>
      <c r="AM1044" s="95">
        <v>0</v>
      </c>
      <c r="AN1044" s="95" t="e">
        <f ca="1">IF(MengeInEEGSummieren(M1044),AM1044,0)</f>
        <v>#NAME?</v>
      </c>
      <c r="AO1044" s="95">
        <f t="shared" si="102"/>
        <v>0</v>
      </c>
      <c r="AP1044" s="95">
        <f t="shared" si="103"/>
        <v>0</v>
      </c>
      <c r="AS1044">
        <v>0</v>
      </c>
      <c r="AT1044">
        <v>0</v>
      </c>
      <c r="AU1044" t="e">
        <f t="shared" ca="1" si="104"/>
        <v>#NAME?</v>
      </c>
    </row>
    <row r="1045" spans="1:47" x14ac:dyDescent="0.15">
      <c r="A1045" s="21" t="s">
        <v>1528</v>
      </c>
      <c r="B1045" s="22" t="s">
        <v>17</v>
      </c>
      <c r="C1045" s="42">
        <v>2004</v>
      </c>
      <c r="D1045" s="22" t="s">
        <v>827</v>
      </c>
      <c r="E1045" s="22" t="s">
        <v>773</v>
      </c>
      <c r="F1045" s="23">
        <v>22.67</v>
      </c>
      <c r="G1045" s="23">
        <v>22.67</v>
      </c>
      <c r="H1045" s="24">
        <f t="shared" si="99"/>
        <v>0</v>
      </c>
      <c r="I1045" s="153">
        <v>0</v>
      </c>
      <c r="J1045" s="24">
        <f t="shared" si="100"/>
        <v>0</v>
      </c>
      <c r="K1045" s="25">
        <f t="shared" si="101"/>
        <v>0</v>
      </c>
      <c r="L1045">
        <v>0</v>
      </c>
      <c r="M1045">
        <v>32964608</v>
      </c>
      <c r="N1045">
        <v>42065747</v>
      </c>
      <c r="O1045" s="52">
        <v>0</v>
      </c>
      <c r="P1045" s="52">
        <v>0</v>
      </c>
      <c r="Q1045" s="52">
        <v>0</v>
      </c>
      <c r="R1045" s="52">
        <v>0</v>
      </c>
      <c r="S1045" s="52">
        <v>0</v>
      </c>
      <c r="T1045" s="52">
        <v>0</v>
      </c>
      <c r="U1045" s="52">
        <v>0</v>
      </c>
      <c r="V1045" s="52">
        <v>0</v>
      </c>
      <c r="W1045" s="52">
        <v>0</v>
      </c>
      <c r="X1045" s="52">
        <v>0</v>
      </c>
      <c r="Y1045" s="52">
        <v>0</v>
      </c>
      <c r="Z1045" s="52">
        <v>0</v>
      </c>
      <c r="AA1045" s="25">
        <v>0</v>
      </c>
      <c r="AB1045" s="25">
        <v>0</v>
      </c>
      <c r="AC1045" s="25">
        <v>0</v>
      </c>
      <c r="AD1045" s="25">
        <v>0</v>
      </c>
      <c r="AE1045" s="25">
        <v>0</v>
      </c>
      <c r="AF1045" s="25">
        <v>0</v>
      </c>
      <c r="AG1045" s="25">
        <v>0</v>
      </c>
      <c r="AH1045" s="25">
        <v>0</v>
      </c>
      <c r="AI1045" s="25">
        <v>0</v>
      </c>
      <c r="AJ1045" s="25">
        <v>0</v>
      </c>
      <c r="AK1045" s="25">
        <v>0</v>
      </c>
      <c r="AL1045" s="25">
        <v>0</v>
      </c>
      <c r="AM1045" s="95">
        <v>0</v>
      </c>
      <c r="AN1045" s="95" t="e">
        <f ca="1">IF(MengeInEEGSummieren(M1045),AM1045,0)</f>
        <v>#NAME?</v>
      </c>
      <c r="AO1045" s="95">
        <f t="shared" si="102"/>
        <v>0</v>
      </c>
      <c r="AP1045" s="95">
        <f t="shared" si="103"/>
        <v>0</v>
      </c>
      <c r="AS1045">
        <v>0</v>
      </c>
      <c r="AT1045">
        <v>0</v>
      </c>
      <c r="AU1045" t="e">
        <f t="shared" ca="1" si="104"/>
        <v>#NAME?</v>
      </c>
    </row>
    <row r="1046" spans="1:47" x14ac:dyDescent="0.15">
      <c r="A1046" s="21" t="s">
        <v>1529</v>
      </c>
      <c r="B1046" s="22" t="s">
        <v>17</v>
      </c>
      <c r="C1046" s="42">
        <v>2004</v>
      </c>
      <c r="D1046" s="22" t="s">
        <v>1530</v>
      </c>
      <c r="E1046" s="22" t="s">
        <v>773</v>
      </c>
      <c r="F1046" s="23">
        <v>20.67</v>
      </c>
      <c r="G1046" s="23">
        <v>20.67</v>
      </c>
      <c r="H1046" s="24">
        <f t="shared" si="99"/>
        <v>0</v>
      </c>
      <c r="I1046" s="153">
        <v>0</v>
      </c>
      <c r="J1046" s="24">
        <f t="shared" si="100"/>
        <v>0</v>
      </c>
      <c r="K1046" s="25">
        <f t="shared" si="101"/>
        <v>0</v>
      </c>
      <c r="L1046">
        <v>0</v>
      </c>
      <c r="M1046">
        <v>32964608</v>
      </c>
      <c r="N1046">
        <v>42065747</v>
      </c>
      <c r="O1046" s="52">
        <v>0</v>
      </c>
      <c r="P1046" s="52">
        <v>0</v>
      </c>
      <c r="Q1046" s="52">
        <v>0</v>
      </c>
      <c r="R1046" s="52">
        <v>0</v>
      </c>
      <c r="S1046" s="52">
        <v>0</v>
      </c>
      <c r="T1046" s="52">
        <v>0</v>
      </c>
      <c r="U1046" s="52">
        <v>0</v>
      </c>
      <c r="V1046" s="52">
        <v>0</v>
      </c>
      <c r="W1046" s="52">
        <v>0</v>
      </c>
      <c r="X1046" s="52">
        <v>0</v>
      </c>
      <c r="Y1046" s="52">
        <v>0</v>
      </c>
      <c r="Z1046" s="52">
        <v>0</v>
      </c>
      <c r="AA1046" s="25">
        <v>0</v>
      </c>
      <c r="AB1046" s="25">
        <v>0</v>
      </c>
      <c r="AC1046" s="25">
        <v>0</v>
      </c>
      <c r="AD1046" s="25">
        <v>0</v>
      </c>
      <c r="AE1046" s="25">
        <v>0</v>
      </c>
      <c r="AF1046" s="25">
        <v>0</v>
      </c>
      <c r="AG1046" s="25">
        <v>0</v>
      </c>
      <c r="AH1046" s="25">
        <v>0</v>
      </c>
      <c r="AI1046" s="25">
        <v>0</v>
      </c>
      <c r="AJ1046" s="25">
        <v>0</v>
      </c>
      <c r="AK1046" s="25">
        <v>0</v>
      </c>
      <c r="AL1046" s="25">
        <v>0</v>
      </c>
      <c r="AM1046" s="95">
        <v>0</v>
      </c>
      <c r="AN1046" s="95" t="e">
        <f ca="1">IF(MengeInEEGSummieren(M1046),AM1046,0)</f>
        <v>#NAME?</v>
      </c>
      <c r="AO1046" s="95">
        <f t="shared" si="102"/>
        <v>0</v>
      </c>
      <c r="AP1046" s="95">
        <f t="shared" si="103"/>
        <v>0</v>
      </c>
      <c r="AS1046">
        <v>0</v>
      </c>
      <c r="AT1046">
        <v>0</v>
      </c>
      <c r="AU1046" t="e">
        <f t="shared" ca="1" si="104"/>
        <v>#NAME?</v>
      </c>
    </row>
    <row r="1047" spans="1:47" x14ac:dyDescent="0.15">
      <c r="A1047" s="21" t="s">
        <v>1531</v>
      </c>
      <c r="B1047" s="22" t="s">
        <v>17</v>
      </c>
      <c r="C1047" s="42">
        <v>2004</v>
      </c>
      <c r="D1047" s="22" t="s">
        <v>1532</v>
      </c>
      <c r="E1047" s="22" t="s">
        <v>773</v>
      </c>
      <c r="F1047" s="23">
        <v>21.67</v>
      </c>
      <c r="G1047" s="23">
        <v>21.67</v>
      </c>
      <c r="H1047" s="24">
        <f t="shared" si="99"/>
        <v>0</v>
      </c>
      <c r="I1047" s="153">
        <v>0</v>
      </c>
      <c r="J1047" s="24">
        <f t="shared" si="100"/>
        <v>0</v>
      </c>
      <c r="K1047" s="25">
        <f t="shared" si="101"/>
        <v>0</v>
      </c>
      <c r="L1047">
        <v>0</v>
      </c>
      <c r="M1047">
        <v>32964608</v>
      </c>
      <c r="N1047">
        <v>42065747</v>
      </c>
      <c r="O1047" s="52">
        <v>0</v>
      </c>
      <c r="P1047" s="52">
        <v>0</v>
      </c>
      <c r="Q1047" s="52">
        <v>0</v>
      </c>
      <c r="R1047" s="52">
        <v>0</v>
      </c>
      <c r="S1047" s="52">
        <v>0</v>
      </c>
      <c r="T1047" s="52">
        <v>0</v>
      </c>
      <c r="U1047" s="52">
        <v>0</v>
      </c>
      <c r="V1047" s="52">
        <v>0</v>
      </c>
      <c r="W1047" s="52">
        <v>0</v>
      </c>
      <c r="X1047" s="52">
        <v>0</v>
      </c>
      <c r="Y1047" s="52">
        <v>0</v>
      </c>
      <c r="Z1047" s="52">
        <v>0</v>
      </c>
      <c r="AA1047" s="25">
        <v>0</v>
      </c>
      <c r="AB1047" s="25">
        <v>0</v>
      </c>
      <c r="AC1047" s="25">
        <v>0</v>
      </c>
      <c r="AD1047" s="25">
        <v>0</v>
      </c>
      <c r="AE1047" s="25">
        <v>0</v>
      </c>
      <c r="AF1047" s="25">
        <v>0</v>
      </c>
      <c r="AG1047" s="25">
        <v>0</v>
      </c>
      <c r="AH1047" s="25">
        <v>0</v>
      </c>
      <c r="AI1047" s="25">
        <v>0</v>
      </c>
      <c r="AJ1047" s="25">
        <v>0</v>
      </c>
      <c r="AK1047" s="25">
        <v>0</v>
      </c>
      <c r="AL1047" s="25">
        <v>0</v>
      </c>
      <c r="AM1047" s="95">
        <v>0</v>
      </c>
      <c r="AN1047" s="95" t="e">
        <f ca="1">IF(MengeInEEGSummieren(M1047),AM1047,0)</f>
        <v>#NAME?</v>
      </c>
      <c r="AO1047" s="95">
        <f t="shared" si="102"/>
        <v>0</v>
      </c>
      <c r="AP1047" s="95">
        <f t="shared" si="103"/>
        <v>0</v>
      </c>
      <c r="AS1047">
        <v>0</v>
      </c>
      <c r="AT1047">
        <v>0</v>
      </c>
      <c r="AU1047" t="e">
        <f t="shared" ca="1" si="104"/>
        <v>#NAME?</v>
      </c>
    </row>
    <row r="1048" spans="1:47" x14ac:dyDescent="0.15">
      <c r="A1048" s="21" t="s">
        <v>1533</v>
      </c>
      <c r="B1048" s="22" t="s">
        <v>17</v>
      </c>
      <c r="C1048" s="42">
        <v>2004</v>
      </c>
      <c r="D1048" s="22" t="s">
        <v>829</v>
      </c>
      <c r="E1048" s="22" t="s">
        <v>770</v>
      </c>
      <c r="F1048" s="23">
        <v>19.670000000000002</v>
      </c>
      <c r="G1048" s="23">
        <v>19.670000000000002</v>
      </c>
      <c r="H1048" s="24">
        <f t="shared" si="99"/>
        <v>0</v>
      </c>
      <c r="I1048" s="153">
        <v>0</v>
      </c>
      <c r="J1048" s="24">
        <f t="shared" si="100"/>
        <v>0</v>
      </c>
      <c r="K1048" s="25">
        <f t="shared" si="101"/>
        <v>0</v>
      </c>
      <c r="L1048">
        <v>0</v>
      </c>
      <c r="M1048">
        <v>32964608</v>
      </c>
      <c r="N1048">
        <v>42065747</v>
      </c>
      <c r="O1048" s="52">
        <v>0</v>
      </c>
      <c r="P1048" s="52">
        <v>0</v>
      </c>
      <c r="Q1048" s="52">
        <v>0</v>
      </c>
      <c r="R1048" s="52">
        <v>0</v>
      </c>
      <c r="S1048" s="52">
        <v>0</v>
      </c>
      <c r="T1048" s="52">
        <v>0</v>
      </c>
      <c r="U1048" s="52">
        <v>0</v>
      </c>
      <c r="V1048" s="52">
        <v>0</v>
      </c>
      <c r="W1048" s="52">
        <v>0</v>
      </c>
      <c r="X1048" s="52">
        <v>0</v>
      </c>
      <c r="Y1048" s="52">
        <v>0</v>
      </c>
      <c r="Z1048" s="52">
        <v>0</v>
      </c>
      <c r="AA1048" s="25">
        <v>0</v>
      </c>
      <c r="AB1048" s="25">
        <v>0</v>
      </c>
      <c r="AC1048" s="25">
        <v>0</v>
      </c>
      <c r="AD1048" s="25">
        <v>0</v>
      </c>
      <c r="AE1048" s="25">
        <v>0</v>
      </c>
      <c r="AF1048" s="25">
        <v>0</v>
      </c>
      <c r="AG1048" s="25">
        <v>0</v>
      </c>
      <c r="AH1048" s="25">
        <v>0</v>
      </c>
      <c r="AI1048" s="25">
        <v>0</v>
      </c>
      <c r="AJ1048" s="25">
        <v>0</v>
      </c>
      <c r="AK1048" s="25">
        <v>0</v>
      </c>
      <c r="AL1048" s="25">
        <v>0</v>
      </c>
      <c r="AM1048" s="95">
        <v>0</v>
      </c>
      <c r="AN1048" s="95" t="e">
        <f ca="1">IF(MengeInEEGSummieren(M1048),AM1048,0)</f>
        <v>#NAME?</v>
      </c>
      <c r="AO1048" s="95">
        <f t="shared" si="102"/>
        <v>0</v>
      </c>
      <c r="AP1048" s="95">
        <f t="shared" si="103"/>
        <v>0</v>
      </c>
      <c r="AS1048">
        <v>0</v>
      </c>
      <c r="AT1048">
        <v>0</v>
      </c>
      <c r="AU1048" t="e">
        <f t="shared" ca="1" si="104"/>
        <v>#NAME?</v>
      </c>
    </row>
    <row r="1049" spans="1:47" x14ac:dyDescent="0.15">
      <c r="A1049" s="21" t="s">
        <v>1534</v>
      </c>
      <c r="B1049" s="22" t="s">
        <v>17</v>
      </c>
      <c r="C1049" s="42">
        <v>2004</v>
      </c>
      <c r="D1049" s="22" t="s">
        <v>831</v>
      </c>
      <c r="E1049" s="22" t="s">
        <v>770</v>
      </c>
      <c r="F1049" s="23">
        <v>20.67</v>
      </c>
      <c r="G1049" s="23">
        <v>20.67</v>
      </c>
      <c r="H1049" s="24">
        <f t="shared" si="99"/>
        <v>0</v>
      </c>
      <c r="I1049" s="153">
        <v>0</v>
      </c>
      <c r="J1049" s="24">
        <f t="shared" si="100"/>
        <v>0</v>
      </c>
      <c r="K1049" s="25">
        <f t="shared" si="101"/>
        <v>0</v>
      </c>
      <c r="L1049">
        <v>0</v>
      </c>
      <c r="M1049">
        <v>32964608</v>
      </c>
      <c r="N1049">
        <v>42065747</v>
      </c>
      <c r="O1049" s="52">
        <v>0</v>
      </c>
      <c r="P1049" s="52">
        <v>0</v>
      </c>
      <c r="Q1049" s="52">
        <v>0</v>
      </c>
      <c r="R1049" s="52">
        <v>0</v>
      </c>
      <c r="S1049" s="52">
        <v>0</v>
      </c>
      <c r="T1049" s="52">
        <v>0</v>
      </c>
      <c r="U1049" s="52">
        <v>0</v>
      </c>
      <c r="V1049" s="52">
        <v>0</v>
      </c>
      <c r="W1049" s="52">
        <v>0</v>
      </c>
      <c r="X1049" s="52">
        <v>0</v>
      </c>
      <c r="Y1049" s="52">
        <v>0</v>
      </c>
      <c r="Z1049" s="52">
        <v>0</v>
      </c>
      <c r="AA1049" s="25">
        <v>0</v>
      </c>
      <c r="AB1049" s="25">
        <v>0</v>
      </c>
      <c r="AC1049" s="25">
        <v>0</v>
      </c>
      <c r="AD1049" s="25">
        <v>0</v>
      </c>
      <c r="AE1049" s="25">
        <v>0</v>
      </c>
      <c r="AF1049" s="25">
        <v>0</v>
      </c>
      <c r="AG1049" s="25">
        <v>0</v>
      </c>
      <c r="AH1049" s="25">
        <v>0</v>
      </c>
      <c r="AI1049" s="25">
        <v>0</v>
      </c>
      <c r="AJ1049" s="25">
        <v>0</v>
      </c>
      <c r="AK1049" s="25">
        <v>0</v>
      </c>
      <c r="AL1049" s="25">
        <v>0</v>
      </c>
      <c r="AM1049" s="95">
        <v>0</v>
      </c>
      <c r="AN1049" s="95" t="e">
        <f ca="1">IF(MengeInEEGSummieren(M1049),AM1049,0)</f>
        <v>#NAME?</v>
      </c>
      <c r="AO1049" s="95">
        <f t="shared" si="102"/>
        <v>0</v>
      </c>
      <c r="AP1049" s="95">
        <f t="shared" si="103"/>
        <v>0</v>
      </c>
      <c r="AS1049">
        <v>0</v>
      </c>
      <c r="AT1049">
        <v>0</v>
      </c>
      <c r="AU1049" t="e">
        <f t="shared" ca="1" si="104"/>
        <v>#NAME?</v>
      </c>
    </row>
    <row r="1050" spans="1:47" x14ac:dyDescent="0.15">
      <c r="A1050" s="21" t="s">
        <v>1535</v>
      </c>
      <c r="B1050" s="22" t="s">
        <v>17</v>
      </c>
      <c r="C1050" s="42">
        <v>2004</v>
      </c>
      <c r="D1050" s="22" t="s">
        <v>1536</v>
      </c>
      <c r="E1050" s="22" t="s">
        <v>770</v>
      </c>
      <c r="F1050" s="23">
        <v>22.67</v>
      </c>
      <c r="G1050" s="23">
        <v>22.67</v>
      </c>
      <c r="H1050" s="24">
        <f t="shared" si="99"/>
        <v>0</v>
      </c>
      <c r="I1050" s="153">
        <v>0</v>
      </c>
      <c r="J1050" s="24">
        <f t="shared" si="100"/>
        <v>0</v>
      </c>
      <c r="K1050" s="25">
        <f t="shared" si="101"/>
        <v>0</v>
      </c>
      <c r="L1050">
        <v>0</v>
      </c>
      <c r="M1050">
        <v>32964608</v>
      </c>
      <c r="N1050">
        <v>42065747</v>
      </c>
      <c r="O1050" s="52">
        <v>0</v>
      </c>
      <c r="P1050" s="52">
        <v>0</v>
      </c>
      <c r="Q1050" s="52">
        <v>0</v>
      </c>
      <c r="R1050" s="52">
        <v>0</v>
      </c>
      <c r="S1050" s="52">
        <v>0</v>
      </c>
      <c r="T1050" s="52">
        <v>0</v>
      </c>
      <c r="U1050" s="52">
        <v>0</v>
      </c>
      <c r="V1050" s="52">
        <v>0</v>
      </c>
      <c r="W1050" s="52">
        <v>0</v>
      </c>
      <c r="X1050" s="52">
        <v>0</v>
      </c>
      <c r="Y1050" s="52">
        <v>0</v>
      </c>
      <c r="Z1050" s="52">
        <v>0</v>
      </c>
      <c r="AA1050" s="25">
        <v>0</v>
      </c>
      <c r="AB1050" s="25">
        <v>0</v>
      </c>
      <c r="AC1050" s="25">
        <v>0</v>
      </c>
      <c r="AD1050" s="25">
        <v>0</v>
      </c>
      <c r="AE1050" s="25">
        <v>0</v>
      </c>
      <c r="AF1050" s="25">
        <v>0</v>
      </c>
      <c r="AG1050" s="25">
        <v>0</v>
      </c>
      <c r="AH1050" s="25">
        <v>0</v>
      </c>
      <c r="AI1050" s="25">
        <v>0</v>
      </c>
      <c r="AJ1050" s="25">
        <v>0</v>
      </c>
      <c r="AK1050" s="25">
        <v>0</v>
      </c>
      <c r="AL1050" s="25">
        <v>0</v>
      </c>
      <c r="AM1050" s="95">
        <v>0</v>
      </c>
      <c r="AN1050" s="95" t="e">
        <f ca="1">IF(MengeInEEGSummieren(M1050),AM1050,0)</f>
        <v>#NAME?</v>
      </c>
      <c r="AO1050" s="95">
        <f t="shared" si="102"/>
        <v>0</v>
      </c>
      <c r="AP1050" s="95">
        <f t="shared" si="103"/>
        <v>0</v>
      </c>
      <c r="AS1050">
        <v>0</v>
      </c>
      <c r="AT1050">
        <v>0</v>
      </c>
      <c r="AU1050" t="e">
        <f t="shared" ca="1" si="104"/>
        <v>#NAME?</v>
      </c>
    </row>
    <row r="1051" spans="1:47" x14ac:dyDescent="0.15">
      <c r="A1051" s="21" t="s">
        <v>1537</v>
      </c>
      <c r="B1051" s="22" t="s">
        <v>17</v>
      </c>
      <c r="C1051" s="42">
        <v>2004</v>
      </c>
      <c r="D1051" s="22" t="s">
        <v>1538</v>
      </c>
      <c r="E1051" s="22" t="s">
        <v>773</v>
      </c>
      <c r="F1051" s="23">
        <v>25.67</v>
      </c>
      <c r="G1051" s="23">
        <v>25.67</v>
      </c>
      <c r="H1051" s="24">
        <f t="shared" si="99"/>
        <v>0</v>
      </c>
      <c r="I1051" s="153">
        <v>0</v>
      </c>
      <c r="J1051" s="24">
        <f t="shared" si="100"/>
        <v>0</v>
      </c>
      <c r="K1051" s="25">
        <f t="shared" si="101"/>
        <v>0</v>
      </c>
      <c r="L1051">
        <v>0</v>
      </c>
      <c r="M1051">
        <v>32964608</v>
      </c>
      <c r="N1051">
        <v>42065747</v>
      </c>
      <c r="O1051" s="52">
        <v>0</v>
      </c>
      <c r="P1051" s="52">
        <v>0</v>
      </c>
      <c r="Q1051" s="52">
        <v>0</v>
      </c>
      <c r="R1051" s="52">
        <v>0</v>
      </c>
      <c r="S1051" s="52">
        <v>0</v>
      </c>
      <c r="T1051" s="52">
        <v>0</v>
      </c>
      <c r="U1051" s="52">
        <v>0</v>
      </c>
      <c r="V1051" s="52">
        <v>0</v>
      </c>
      <c r="W1051" s="52">
        <v>0</v>
      </c>
      <c r="X1051" s="52">
        <v>0</v>
      </c>
      <c r="Y1051" s="52">
        <v>0</v>
      </c>
      <c r="Z1051" s="52">
        <v>0</v>
      </c>
      <c r="AA1051" s="25">
        <v>0</v>
      </c>
      <c r="AB1051" s="25">
        <v>0</v>
      </c>
      <c r="AC1051" s="25">
        <v>0</v>
      </c>
      <c r="AD1051" s="25">
        <v>0</v>
      </c>
      <c r="AE1051" s="25">
        <v>0</v>
      </c>
      <c r="AF1051" s="25">
        <v>0</v>
      </c>
      <c r="AG1051" s="25">
        <v>0</v>
      </c>
      <c r="AH1051" s="25">
        <v>0</v>
      </c>
      <c r="AI1051" s="25">
        <v>0</v>
      </c>
      <c r="AJ1051" s="25">
        <v>0</v>
      </c>
      <c r="AK1051" s="25">
        <v>0</v>
      </c>
      <c r="AL1051" s="25">
        <v>0</v>
      </c>
      <c r="AM1051" s="95">
        <v>0</v>
      </c>
      <c r="AN1051" s="95" t="e">
        <f ca="1">IF(MengeInEEGSummieren(M1051),AM1051,0)</f>
        <v>#NAME?</v>
      </c>
      <c r="AO1051" s="95">
        <f t="shared" si="102"/>
        <v>0</v>
      </c>
      <c r="AP1051" s="95">
        <f t="shared" si="103"/>
        <v>0</v>
      </c>
      <c r="AS1051">
        <v>0</v>
      </c>
      <c r="AT1051">
        <v>0</v>
      </c>
      <c r="AU1051" t="e">
        <f t="shared" ca="1" si="104"/>
        <v>#NAME?</v>
      </c>
    </row>
    <row r="1052" spans="1:47" x14ac:dyDescent="0.15">
      <c r="A1052" s="21" t="s">
        <v>1539</v>
      </c>
      <c r="B1052" s="22" t="s">
        <v>17</v>
      </c>
      <c r="C1052" s="42">
        <v>2004</v>
      </c>
      <c r="D1052" s="22" t="s">
        <v>1540</v>
      </c>
      <c r="E1052" s="22" t="s">
        <v>773</v>
      </c>
      <c r="F1052" s="23">
        <v>26.67</v>
      </c>
      <c r="G1052" s="23">
        <v>26.67</v>
      </c>
      <c r="H1052" s="24">
        <f t="shared" si="99"/>
        <v>0</v>
      </c>
      <c r="I1052" s="153">
        <v>0</v>
      </c>
      <c r="J1052" s="24">
        <f t="shared" si="100"/>
        <v>0</v>
      </c>
      <c r="K1052" s="25">
        <f t="shared" si="101"/>
        <v>0</v>
      </c>
      <c r="L1052">
        <v>0</v>
      </c>
      <c r="M1052">
        <v>32964608</v>
      </c>
      <c r="N1052">
        <v>42065747</v>
      </c>
      <c r="O1052" s="52">
        <v>0</v>
      </c>
      <c r="P1052" s="52">
        <v>0</v>
      </c>
      <c r="Q1052" s="52">
        <v>0</v>
      </c>
      <c r="R1052" s="52">
        <v>0</v>
      </c>
      <c r="S1052" s="52">
        <v>0</v>
      </c>
      <c r="T1052" s="52">
        <v>0</v>
      </c>
      <c r="U1052" s="52">
        <v>0</v>
      </c>
      <c r="V1052" s="52">
        <v>0</v>
      </c>
      <c r="W1052" s="52">
        <v>0</v>
      </c>
      <c r="X1052" s="52">
        <v>0</v>
      </c>
      <c r="Y1052" s="52">
        <v>0</v>
      </c>
      <c r="Z1052" s="52">
        <v>0</v>
      </c>
      <c r="AA1052" s="25">
        <v>0</v>
      </c>
      <c r="AB1052" s="25">
        <v>0</v>
      </c>
      <c r="AC1052" s="25">
        <v>0</v>
      </c>
      <c r="AD1052" s="25">
        <v>0</v>
      </c>
      <c r="AE1052" s="25">
        <v>0</v>
      </c>
      <c r="AF1052" s="25">
        <v>0</v>
      </c>
      <c r="AG1052" s="25">
        <v>0</v>
      </c>
      <c r="AH1052" s="25">
        <v>0</v>
      </c>
      <c r="AI1052" s="25">
        <v>0</v>
      </c>
      <c r="AJ1052" s="25">
        <v>0</v>
      </c>
      <c r="AK1052" s="25">
        <v>0</v>
      </c>
      <c r="AL1052" s="25">
        <v>0</v>
      </c>
      <c r="AM1052" s="95">
        <v>0</v>
      </c>
      <c r="AN1052" s="95" t="e">
        <f ca="1">IF(MengeInEEGSummieren(M1052),AM1052,0)</f>
        <v>#NAME?</v>
      </c>
      <c r="AO1052" s="95">
        <f t="shared" si="102"/>
        <v>0</v>
      </c>
      <c r="AP1052" s="95">
        <f t="shared" si="103"/>
        <v>0</v>
      </c>
      <c r="AS1052">
        <v>0</v>
      </c>
      <c r="AT1052">
        <v>0</v>
      </c>
      <c r="AU1052" t="e">
        <f t="shared" ca="1" si="104"/>
        <v>#NAME?</v>
      </c>
    </row>
    <row r="1053" spans="1:47" x14ac:dyDescent="0.15">
      <c r="A1053" s="21" t="s">
        <v>1541</v>
      </c>
      <c r="B1053" s="22" t="s">
        <v>17</v>
      </c>
      <c r="C1053" s="42">
        <v>2004</v>
      </c>
      <c r="D1053" s="22" t="s">
        <v>1542</v>
      </c>
      <c r="E1053" s="22" t="s">
        <v>773</v>
      </c>
      <c r="F1053" s="23">
        <v>25.67</v>
      </c>
      <c r="G1053" s="23">
        <v>25.67</v>
      </c>
      <c r="H1053" s="24">
        <f t="shared" si="99"/>
        <v>0</v>
      </c>
      <c r="I1053" s="153">
        <v>0</v>
      </c>
      <c r="J1053" s="24">
        <f t="shared" si="100"/>
        <v>0</v>
      </c>
      <c r="K1053" s="25">
        <f t="shared" si="101"/>
        <v>0</v>
      </c>
      <c r="L1053">
        <v>0</v>
      </c>
      <c r="M1053">
        <v>32964608</v>
      </c>
      <c r="N1053">
        <v>42065747</v>
      </c>
      <c r="O1053" s="52">
        <v>0</v>
      </c>
      <c r="P1053" s="52">
        <v>0</v>
      </c>
      <c r="Q1053" s="52">
        <v>0</v>
      </c>
      <c r="R1053" s="52">
        <v>0</v>
      </c>
      <c r="S1053" s="52">
        <v>0</v>
      </c>
      <c r="T1053" s="52">
        <v>0</v>
      </c>
      <c r="U1053" s="52">
        <v>0</v>
      </c>
      <c r="V1053" s="52">
        <v>0</v>
      </c>
      <c r="W1053" s="52">
        <v>0</v>
      </c>
      <c r="X1053" s="52">
        <v>0</v>
      </c>
      <c r="Y1053" s="52">
        <v>0</v>
      </c>
      <c r="Z1053" s="52">
        <v>0</v>
      </c>
      <c r="AA1053" s="25">
        <v>0</v>
      </c>
      <c r="AB1053" s="25">
        <v>0</v>
      </c>
      <c r="AC1053" s="25">
        <v>0</v>
      </c>
      <c r="AD1053" s="25">
        <v>0</v>
      </c>
      <c r="AE1053" s="25">
        <v>0</v>
      </c>
      <c r="AF1053" s="25">
        <v>0</v>
      </c>
      <c r="AG1053" s="25">
        <v>0</v>
      </c>
      <c r="AH1053" s="25">
        <v>0</v>
      </c>
      <c r="AI1053" s="25">
        <v>0</v>
      </c>
      <c r="AJ1053" s="25">
        <v>0</v>
      </c>
      <c r="AK1053" s="25">
        <v>0</v>
      </c>
      <c r="AL1053" s="25">
        <v>0</v>
      </c>
      <c r="AM1053" s="95">
        <v>0</v>
      </c>
      <c r="AN1053" s="95" t="e">
        <f ca="1">IF(MengeInEEGSummieren(M1053),AM1053,0)</f>
        <v>#NAME?</v>
      </c>
      <c r="AO1053" s="95">
        <f t="shared" si="102"/>
        <v>0</v>
      </c>
      <c r="AP1053" s="95">
        <f t="shared" si="103"/>
        <v>0</v>
      </c>
      <c r="AS1053">
        <v>0</v>
      </c>
      <c r="AT1053">
        <v>0</v>
      </c>
      <c r="AU1053" t="e">
        <f t="shared" ca="1" si="104"/>
        <v>#NAME?</v>
      </c>
    </row>
    <row r="1054" spans="1:47" x14ac:dyDescent="0.15">
      <c r="A1054" s="21" t="s">
        <v>1543</v>
      </c>
      <c r="B1054" s="22" t="s">
        <v>17</v>
      </c>
      <c r="C1054" s="42">
        <v>2004</v>
      </c>
      <c r="D1054" s="22" t="s">
        <v>1544</v>
      </c>
      <c r="E1054" s="22" t="s">
        <v>773</v>
      </c>
      <c r="F1054" s="23">
        <v>26.67</v>
      </c>
      <c r="G1054" s="23">
        <v>26.67</v>
      </c>
      <c r="H1054" s="24">
        <f t="shared" si="99"/>
        <v>0</v>
      </c>
      <c r="I1054" s="153">
        <v>0</v>
      </c>
      <c r="J1054" s="24">
        <f t="shared" si="100"/>
        <v>0</v>
      </c>
      <c r="K1054" s="25">
        <f t="shared" si="101"/>
        <v>0</v>
      </c>
      <c r="L1054">
        <v>0</v>
      </c>
      <c r="M1054">
        <v>32964608</v>
      </c>
      <c r="N1054">
        <v>42065747</v>
      </c>
      <c r="O1054" s="52">
        <v>0</v>
      </c>
      <c r="P1054" s="52">
        <v>0</v>
      </c>
      <c r="Q1054" s="52">
        <v>0</v>
      </c>
      <c r="R1054" s="52">
        <v>0</v>
      </c>
      <c r="S1054" s="52">
        <v>0</v>
      </c>
      <c r="T1054" s="52">
        <v>0</v>
      </c>
      <c r="U1054" s="52">
        <v>0</v>
      </c>
      <c r="V1054" s="52">
        <v>0</v>
      </c>
      <c r="W1054" s="52">
        <v>0</v>
      </c>
      <c r="X1054" s="52">
        <v>0</v>
      </c>
      <c r="Y1054" s="52">
        <v>0</v>
      </c>
      <c r="Z1054" s="52">
        <v>0</v>
      </c>
      <c r="AA1054" s="25">
        <v>0</v>
      </c>
      <c r="AB1054" s="25">
        <v>0</v>
      </c>
      <c r="AC1054" s="25">
        <v>0</v>
      </c>
      <c r="AD1054" s="25">
        <v>0</v>
      </c>
      <c r="AE1054" s="25">
        <v>0</v>
      </c>
      <c r="AF1054" s="25">
        <v>0</v>
      </c>
      <c r="AG1054" s="25">
        <v>0</v>
      </c>
      <c r="AH1054" s="25">
        <v>0</v>
      </c>
      <c r="AI1054" s="25">
        <v>0</v>
      </c>
      <c r="AJ1054" s="25">
        <v>0</v>
      </c>
      <c r="AK1054" s="25">
        <v>0</v>
      </c>
      <c r="AL1054" s="25">
        <v>0</v>
      </c>
      <c r="AM1054" s="95">
        <v>0</v>
      </c>
      <c r="AN1054" s="95" t="e">
        <f ca="1">IF(MengeInEEGSummieren(M1054),AM1054,0)</f>
        <v>#NAME?</v>
      </c>
      <c r="AO1054" s="95">
        <f t="shared" si="102"/>
        <v>0</v>
      </c>
      <c r="AP1054" s="95">
        <f t="shared" si="103"/>
        <v>0</v>
      </c>
      <c r="AS1054">
        <v>0</v>
      </c>
      <c r="AT1054">
        <v>0</v>
      </c>
      <c r="AU1054" t="e">
        <f t="shared" ca="1" si="104"/>
        <v>#NAME?</v>
      </c>
    </row>
    <row r="1055" spans="1:47" x14ac:dyDescent="0.15">
      <c r="A1055" s="21" t="s">
        <v>1545</v>
      </c>
      <c r="B1055" s="22" t="s">
        <v>17</v>
      </c>
      <c r="C1055" s="42">
        <v>2004</v>
      </c>
      <c r="D1055" s="22" t="s">
        <v>1546</v>
      </c>
      <c r="E1055" s="22" t="s">
        <v>773</v>
      </c>
      <c r="F1055" s="23">
        <v>24.67</v>
      </c>
      <c r="G1055" s="23">
        <v>24.67</v>
      </c>
      <c r="H1055" s="24">
        <f t="shared" si="99"/>
        <v>0</v>
      </c>
      <c r="I1055" s="153">
        <v>0</v>
      </c>
      <c r="J1055" s="24">
        <f t="shared" si="100"/>
        <v>0</v>
      </c>
      <c r="K1055" s="25">
        <f t="shared" si="101"/>
        <v>0</v>
      </c>
      <c r="L1055">
        <v>0</v>
      </c>
      <c r="M1055">
        <v>32964608</v>
      </c>
      <c r="N1055">
        <v>42065747</v>
      </c>
      <c r="O1055" s="52">
        <v>0</v>
      </c>
      <c r="P1055" s="52">
        <v>0</v>
      </c>
      <c r="Q1055" s="52">
        <v>0</v>
      </c>
      <c r="R1055" s="52">
        <v>0</v>
      </c>
      <c r="S1055" s="52">
        <v>0</v>
      </c>
      <c r="T1055" s="52">
        <v>0</v>
      </c>
      <c r="U1055" s="52">
        <v>0</v>
      </c>
      <c r="V1055" s="52">
        <v>0</v>
      </c>
      <c r="W1055" s="52">
        <v>0</v>
      </c>
      <c r="X1055" s="52">
        <v>0</v>
      </c>
      <c r="Y1055" s="52">
        <v>0</v>
      </c>
      <c r="Z1055" s="52">
        <v>0</v>
      </c>
      <c r="AA1055" s="25">
        <v>0</v>
      </c>
      <c r="AB1055" s="25">
        <v>0</v>
      </c>
      <c r="AC1055" s="25">
        <v>0</v>
      </c>
      <c r="AD1055" s="25">
        <v>0</v>
      </c>
      <c r="AE1055" s="25">
        <v>0</v>
      </c>
      <c r="AF1055" s="25">
        <v>0</v>
      </c>
      <c r="AG1055" s="25">
        <v>0</v>
      </c>
      <c r="AH1055" s="25">
        <v>0</v>
      </c>
      <c r="AI1055" s="25">
        <v>0</v>
      </c>
      <c r="AJ1055" s="25">
        <v>0</v>
      </c>
      <c r="AK1055" s="25">
        <v>0</v>
      </c>
      <c r="AL1055" s="25">
        <v>0</v>
      </c>
      <c r="AM1055" s="95">
        <v>0</v>
      </c>
      <c r="AN1055" s="95" t="e">
        <f ca="1">IF(MengeInEEGSummieren(M1055),AM1055,0)</f>
        <v>#NAME?</v>
      </c>
      <c r="AO1055" s="95">
        <f t="shared" si="102"/>
        <v>0</v>
      </c>
      <c r="AP1055" s="95">
        <f t="shared" si="103"/>
        <v>0</v>
      </c>
      <c r="AS1055">
        <v>0</v>
      </c>
      <c r="AT1055">
        <v>0</v>
      </c>
      <c r="AU1055" t="e">
        <f t="shared" ca="1" si="104"/>
        <v>#NAME?</v>
      </c>
    </row>
    <row r="1056" spans="1:47" x14ac:dyDescent="0.15">
      <c r="A1056" s="21" t="s">
        <v>1547</v>
      </c>
      <c r="B1056" s="22" t="s">
        <v>17</v>
      </c>
      <c r="C1056" s="42">
        <v>2004</v>
      </c>
      <c r="D1056" s="22" t="s">
        <v>1548</v>
      </c>
      <c r="E1056" s="22" t="s">
        <v>773</v>
      </c>
      <c r="F1056" s="23">
        <v>25.67</v>
      </c>
      <c r="G1056" s="23">
        <v>25.67</v>
      </c>
      <c r="H1056" s="24">
        <f t="shared" si="99"/>
        <v>0</v>
      </c>
      <c r="I1056" s="153">
        <v>0</v>
      </c>
      <c r="J1056" s="24">
        <f t="shared" si="100"/>
        <v>0</v>
      </c>
      <c r="K1056" s="25">
        <f t="shared" si="101"/>
        <v>0</v>
      </c>
      <c r="L1056">
        <v>0</v>
      </c>
      <c r="M1056">
        <v>32964608</v>
      </c>
      <c r="N1056">
        <v>42065747</v>
      </c>
      <c r="O1056" s="52">
        <v>0</v>
      </c>
      <c r="P1056" s="52">
        <v>0</v>
      </c>
      <c r="Q1056" s="52">
        <v>0</v>
      </c>
      <c r="R1056" s="52">
        <v>0</v>
      </c>
      <c r="S1056" s="52">
        <v>0</v>
      </c>
      <c r="T1056" s="52">
        <v>0</v>
      </c>
      <c r="U1056" s="52">
        <v>0</v>
      </c>
      <c r="V1056" s="52">
        <v>0</v>
      </c>
      <c r="W1056" s="52">
        <v>0</v>
      </c>
      <c r="X1056" s="52">
        <v>0</v>
      </c>
      <c r="Y1056" s="52">
        <v>0</v>
      </c>
      <c r="Z1056" s="52">
        <v>0</v>
      </c>
      <c r="AA1056" s="25">
        <v>0</v>
      </c>
      <c r="AB1056" s="25">
        <v>0</v>
      </c>
      <c r="AC1056" s="25">
        <v>0</v>
      </c>
      <c r="AD1056" s="25">
        <v>0</v>
      </c>
      <c r="AE1056" s="25">
        <v>0</v>
      </c>
      <c r="AF1056" s="25">
        <v>0</v>
      </c>
      <c r="AG1056" s="25">
        <v>0</v>
      </c>
      <c r="AH1056" s="25">
        <v>0</v>
      </c>
      <c r="AI1056" s="25">
        <v>0</v>
      </c>
      <c r="AJ1056" s="25">
        <v>0</v>
      </c>
      <c r="AK1056" s="25">
        <v>0</v>
      </c>
      <c r="AL1056" s="25">
        <v>0</v>
      </c>
      <c r="AM1056" s="95">
        <v>0</v>
      </c>
      <c r="AN1056" s="95" t="e">
        <f ca="1">IF(MengeInEEGSummieren(M1056),AM1056,0)</f>
        <v>#NAME?</v>
      </c>
      <c r="AO1056" s="95">
        <f t="shared" si="102"/>
        <v>0</v>
      </c>
      <c r="AP1056" s="95">
        <f t="shared" si="103"/>
        <v>0</v>
      </c>
      <c r="AS1056">
        <v>0</v>
      </c>
      <c r="AT1056">
        <v>0</v>
      </c>
      <c r="AU1056" t="e">
        <f t="shared" ca="1" si="104"/>
        <v>#NAME?</v>
      </c>
    </row>
    <row r="1057" spans="1:47" x14ac:dyDescent="0.15">
      <c r="A1057" s="21" t="s">
        <v>1549</v>
      </c>
      <c r="B1057" s="22" t="s">
        <v>17</v>
      </c>
      <c r="C1057" s="42">
        <v>2004</v>
      </c>
      <c r="D1057" s="22" t="s">
        <v>1550</v>
      </c>
      <c r="E1057" s="22" t="s">
        <v>770</v>
      </c>
      <c r="F1057" s="23">
        <v>23.67</v>
      </c>
      <c r="G1057" s="23">
        <v>23.67</v>
      </c>
      <c r="H1057" s="24">
        <f t="shared" si="99"/>
        <v>0</v>
      </c>
      <c r="I1057" s="153">
        <v>0</v>
      </c>
      <c r="J1057" s="24">
        <f t="shared" si="100"/>
        <v>0</v>
      </c>
      <c r="K1057" s="25">
        <f t="shared" si="101"/>
        <v>0</v>
      </c>
      <c r="L1057">
        <v>0</v>
      </c>
      <c r="M1057">
        <v>32964608</v>
      </c>
      <c r="N1057">
        <v>42065747</v>
      </c>
      <c r="O1057" s="52">
        <v>0</v>
      </c>
      <c r="P1057" s="52">
        <v>0</v>
      </c>
      <c r="Q1057" s="52">
        <v>0</v>
      </c>
      <c r="R1057" s="52">
        <v>0</v>
      </c>
      <c r="S1057" s="52">
        <v>0</v>
      </c>
      <c r="T1057" s="52">
        <v>0</v>
      </c>
      <c r="U1057" s="52">
        <v>0</v>
      </c>
      <c r="V1057" s="52">
        <v>0</v>
      </c>
      <c r="W1057" s="52">
        <v>0</v>
      </c>
      <c r="X1057" s="52">
        <v>0</v>
      </c>
      <c r="Y1057" s="52">
        <v>0</v>
      </c>
      <c r="Z1057" s="52">
        <v>0</v>
      </c>
      <c r="AA1057" s="25">
        <v>0</v>
      </c>
      <c r="AB1057" s="25">
        <v>0</v>
      </c>
      <c r="AC1057" s="25">
        <v>0</v>
      </c>
      <c r="AD1057" s="25">
        <v>0</v>
      </c>
      <c r="AE1057" s="25">
        <v>0</v>
      </c>
      <c r="AF1057" s="25">
        <v>0</v>
      </c>
      <c r="AG1057" s="25">
        <v>0</v>
      </c>
      <c r="AH1057" s="25">
        <v>0</v>
      </c>
      <c r="AI1057" s="25">
        <v>0</v>
      </c>
      <c r="AJ1057" s="25">
        <v>0</v>
      </c>
      <c r="AK1057" s="25">
        <v>0</v>
      </c>
      <c r="AL1057" s="25">
        <v>0</v>
      </c>
      <c r="AM1057" s="95">
        <v>0</v>
      </c>
      <c r="AN1057" s="95" t="e">
        <f ca="1">IF(MengeInEEGSummieren(M1057),AM1057,0)</f>
        <v>#NAME?</v>
      </c>
      <c r="AO1057" s="95">
        <f t="shared" si="102"/>
        <v>0</v>
      </c>
      <c r="AP1057" s="95">
        <f t="shared" si="103"/>
        <v>0</v>
      </c>
      <c r="AS1057">
        <v>0</v>
      </c>
      <c r="AT1057">
        <v>0</v>
      </c>
      <c r="AU1057" t="e">
        <f t="shared" ca="1" si="104"/>
        <v>#NAME?</v>
      </c>
    </row>
    <row r="1058" spans="1:47" x14ac:dyDescent="0.15">
      <c r="A1058" s="21" t="s">
        <v>1551</v>
      </c>
      <c r="B1058" s="22" t="s">
        <v>17</v>
      </c>
      <c r="C1058" s="42">
        <v>2004</v>
      </c>
      <c r="D1058" s="22" t="s">
        <v>833</v>
      </c>
      <c r="E1058" s="22" t="s">
        <v>773</v>
      </c>
      <c r="F1058" s="23">
        <v>23.67</v>
      </c>
      <c r="G1058" s="23">
        <v>23.67</v>
      </c>
      <c r="H1058" s="24">
        <f t="shared" si="99"/>
        <v>0</v>
      </c>
      <c r="I1058" s="153">
        <v>0</v>
      </c>
      <c r="J1058" s="24">
        <f t="shared" si="100"/>
        <v>0</v>
      </c>
      <c r="K1058" s="25">
        <f t="shared" si="101"/>
        <v>0</v>
      </c>
      <c r="L1058">
        <v>0</v>
      </c>
      <c r="M1058">
        <v>32964608</v>
      </c>
      <c r="N1058">
        <v>42065747</v>
      </c>
      <c r="O1058" s="52">
        <v>0</v>
      </c>
      <c r="P1058" s="52">
        <v>0</v>
      </c>
      <c r="Q1058" s="52">
        <v>0</v>
      </c>
      <c r="R1058" s="52">
        <v>0</v>
      </c>
      <c r="S1058" s="52">
        <v>0</v>
      </c>
      <c r="T1058" s="52">
        <v>0</v>
      </c>
      <c r="U1058" s="52">
        <v>0</v>
      </c>
      <c r="V1058" s="52">
        <v>0</v>
      </c>
      <c r="W1058" s="52">
        <v>0</v>
      </c>
      <c r="X1058" s="52">
        <v>0</v>
      </c>
      <c r="Y1058" s="52">
        <v>0</v>
      </c>
      <c r="Z1058" s="52">
        <v>0</v>
      </c>
      <c r="AA1058" s="25">
        <v>0</v>
      </c>
      <c r="AB1058" s="25">
        <v>0</v>
      </c>
      <c r="AC1058" s="25">
        <v>0</v>
      </c>
      <c r="AD1058" s="25">
        <v>0</v>
      </c>
      <c r="AE1058" s="25">
        <v>0</v>
      </c>
      <c r="AF1058" s="25">
        <v>0</v>
      </c>
      <c r="AG1058" s="25">
        <v>0</v>
      </c>
      <c r="AH1058" s="25">
        <v>0</v>
      </c>
      <c r="AI1058" s="25">
        <v>0</v>
      </c>
      <c r="AJ1058" s="25">
        <v>0</v>
      </c>
      <c r="AK1058" s="25">
        <v>0</v>
      </c>
      <c r="AL1058" s="25">
        <v>0</v>
      </c>
      <c r="AM1058" s="95">
        <v>0</v>
      </c>
      <c r="AN1058" s="95" t="e">
        <f ca="1">IF(MengeInEEGSummieren(M1058),AM1058,0)</f>
        <v>#NAME?</v>
      </c>
      <c r="AO1058" s="95">
        <f t="shared" si="102"/>
        <v>0</v>
      </c>
      <c r="AP1058" s="95">
        <f t="shared" si="103"/>
        <v>0</v>
      </c>
      <c r="AS1058">
        <v>0</v>
      </c>
      <c r="AT1058">
        <v>0</v>
      </c>
      <c r="AU1058" t="e">
        <f t="shared" ca="1" si="104"/>
        <v>#NAME?</v>
      </c>
    </row>
    <row r="1059" spans="1:47" x14ac:dyDescent="0.15">
      <c r="A1059" s="21" t="s">
        <v>1552</v>
      </c>
      <c r="B1059" s="22" t="s">
        <v>17</v>
      </c>
      <c r="C1059" s="42">
        <v>2004</v>
      </c>
      <c r="D1059" s="22" t="s">
        <v>835</v>
      </c>
      <c r="E1059" s="22" t="s">
        <v>773</v>
      </c>
      <c r="F1059" s="23">
        <v>24.67</v>
      </c>
      <c r="G1059" s="23">
        <v>24.67</v>
      </c>
      <c r="H1059" s="24">
        <f t="shared" si="99"/>
        <v>0</v>
      </c>
      <c r="I1059" s="153">
        <v>0</v>
      </c>
      <c r="J1059" s="24">
        <f t="shared" si="100"/>
        <v>0</v>
      </c>
      <c r="K1059" s="25">
        <f t="shared" si="101"/>
        <v>0</v>
      </c>
      <c r="L1059">
        <v>0</v>
      </c>
      <c r="M1059">
        <v>32964608</v>
      </c>
      <c r="N1059">
        <v>42065747</v>
      </c>
      <c r="O1059" s="52">
        <v>0</v>
      </c>
      <c r="P1059" s="52">
        <v>0</v>
      </c>
      <c r="Q1059" s="52">
        <v>0</v>
      </c>
      <c r="R1059" s="52">
        <v>0</v>
      </c>
      <c r="S1059" s="52">
        <v>0</v>
      </c>
      <c r="T1059" s="52">
        <v>0</v>
      </c>
      <c r="U1059" s="52">
        <v>0</v>
      </c>
      <c r="V1059" s="52">
        <v>0</v>
      </c>
      <c r="W1059" s="52">
        <v>0</v>
      </c>
      <c r="X1059" s="52">
        <v>0</v>
      </c>
      <c r="Y1059" s="52">
        <v>0</v>
      </c>
      <c r="Z1059" s="52">
        <v>0</v>
      </c>
      <c r="AA1059" s="25">
        <v>0</v>
      </c>
      <c r="AB1059" s="25">
        <v>0</v>
      </c>
      <c r="AC1059" s="25">
        <v>0</v>
      </c>
      <c r="AD1059" s="25">
        <v>0</v>
      </c>
      <c r="AE1059" s="25">
        <v>0</v>
      </c>
      <c r="AF1059" s="25">
        <v>0</v>
      </c>
      <c r="AG1059" s="25">
        <v>0</v>
      </c>
      <c r="AH1059" s="25">
        <v>0</v>
      </c>
      <c r="AI1059" s="25">
        <v>0</v>
      </c>
      <c r="AJ1059" s="25">
        <v>0</v>
      </c>
      <c r="AK1059" s="25">
        <v>0</v>
      </c>
      <c r="AL1059" s="25">
        <v>0</v>
      </c>
      <c r="AM1059" s="95">
        <v>0</v>
      </c>
      <c r="AN1059" s="95" t="e">
        <f ca="1">IF(MengeInEEGSummieren(M1059),AM1059,0)</f>
        <v>#NAME?</v>
      </c>
      <c r="AO1059" s="95">
        <f t="shared" si="102"/>
        <v>0</v>
      </c>
      <c r="AP1059" s="95">
        <f t="shared" si="103"/>
        <v>0</v>
      </c>
      <c r="AS1059">
        <v>0</v>
      </c>
      <c r="AT1059">
        <v>0</v>
      </c>
      <c r="AU1059" t="e">
        <f t="shared" ca="1" si="104"/>
        <v>#NAME?</v>
      </c>
    </row>
    <row r="1060" spans="1:47" x14ac:dyDescent="0.15">
      <c r="A1060" s="21" t="s">
        <v>1553</v>
      </c>
      <c r="B1060" s="22" t="s">
        <v>17</v>
      </c>
      <c r="C1060" s="42">
        <v>2004</v>
      </c>
      <c r="D1060" s="22" t="s">
        <v>837</v>
      </c>
      <c r="E1060" s="22" t="s">
        <v>773</v>
      </c>
      <c r="F1060" s="23">
        <v>23.67</v>
      </c>
      <c r="G1060" s="23">
        <v>23.67</v>
      </c>
      <c r="H1060" s="24">
        <f t="shared" si="99"/>
        <v>0</v>
      </c>
      <c r="I1060" s="153">
        <v>0</v>
      </c>
      <c r="J1060" s="24">
        <f t="shared" si="100"/>
        <v>0</v>
      </c>
      <c r="K1060" s="25">
        <f t="shared" si="101"/>
        <v>0</v>
      </c>
      <c r="L1060">
        <v>0</v>
      </c>
      <c r="M1060">
        <v>32964608</v>
      </c>
      <c r="N1060">
        <v>42065747</v>
      </c>
      <c r="O1060" s="52">
        <v>0</v>
      </c>
      <c r="P1060" s="52">
        <v>0</v>
      </c>
      <c r="Q1060" s="52">
        <v>0</v>
      </c>
      <c r="R1060" s="52">
        <v>0</v>
      </c>
      <c r="S1060" s="52">
        <v>0</v>
      </c>
      <c r="T1060" s="52">
        <v>0</v>
      </c>
      <c r="U1060" s="52">
        <v>0</v>
      </c>
      <c r="V1060" s="52">
        <v>0</v>
      </c>
      <c r="W1060" s="52">
        <v>0</v>
      </c>
      <c r="X1060" s="52">
        <v>0</v>
      </c>
      <c r="Y1060" s="52">
        <v>0</v>
      </c>
      <c r="Z1060" s="52">
        <v>0</v>
      </c>
      <c r="AA1060" s="25">
        <v>0</v>
      </c>
      <c r="AB1060" s="25">
        <v>0</v>
      </c>
      <c r="AC1060" s="25">
        <v>0</v>
      </c>
      <c r="AD1060" s="25">
        <v>0</v>
      </c>
      <c r="AE1060" s="25">
        <v>0</v>
      </c>
      <c r="AF1060" s="25">
        <v>0</v>
      </c>
      <c r="AG1060" s="25">
        <v>0</v>
      </c>
      <c r="AH1060" s="25">
        <v>0</v>
      </c>
      <c r="AI1060" s="25">
        <v>0</v>
      </c>
      <c r="AJ1060" s="25">
        <v>0</v>
      </c>
      <c r="AK1060" s="25">
        <v>0</v>
      </c>
      <c r="AL1060" s="25">
        <v>0</v>
      </c>
      <c r="AM1060" s="95">
        <v>0</v>
      </c>
      <c r="AN1060" s="95" t="e">
        <f ca="1">IF(MengeInEEGSummieren(M1060),AM1060,0)</f>
        <v>#NAME?</v>
      </c>
      <c r="AO1060" s="95">
        <f t="shared" si="102"/>
        <v>0</v>
      </c>
      <c r="AP1060" s="95">
        <f t="shared" si="103"/>
        <v>0</v>
      </c>
      <c r="AS1060">
        <v>0</v>
      </c>
      <c r="AT1060">
        <v>0</v>
      </c>
      <c r="AU1060" t="e">
        <f t="shared" ca="1" si="104"/>
        <v>#NAME?</v>
      </c>
    </row>
    <row r="1061" spans="1:47" x14ac:dyDescent="0.15">
      <c r="A1061" s="21" t="s">
        <v>1554</v>
      </c>
      <c r="B1061" s="22" t="s">
        <v>17</v>
      </c>
      <c r="C1061" s="42">
        <v>2004</v>
      </c>
      <c r="D1061" s="22" t="s">
        <v>839</v>
      </c>
      <c r="E1061" s="22" t="s">
        <v>773</v>
      </c>
      <c r="F1061" s="23">
        <v>24.67</v>
      </c>
      <c r="G1061" s="23">
        <v>24.67</v>
      </c>
      <c r="H1061" s="24">
        <f t="shared" si="99"/>
        <v>0</v>
      </c>
      <c r="I1061" s="153">
        <v>0</v>
      </c>
      <c r="J1061" s="24">
        <f t="shared" si="100"/>
        <v>0</v>
      </c>
      <c r="K1061" s="25">
        <f t="shared" si="101"/>
        <v>0</v>
      </c>
      <c r="L1061">
        <v>0</v>
      </c>
      <c r="M1061">
        <v>32964608</v>
      </c>
      <c r="N1061">
        <v>42065747</v>
      </c>
      <c r="O1061" s="52">
        <v>0</v>
      </c>
      <c r="P1061" s="52">
        <v>0</v>
      </c>
      <c r="Q1061" s="52">
        <v>0</v>
      </c>
      <c r="R1061" s="52">
        <v>0</v>
      </c>
      <c r="S1061" s="52">
        <v>0</v>
      </c>
      <c r="T1061" s="52">
        <v>0</v>
      </c>
      <c r="U1061" s="52">
        <v>0</v>
      </c>
      <c r="V1061" s="52">
        <v>0</v>
      </c>
      <c r="W1061" s="52">
        <v>0</v>
      </c>
      <c r="X1061" s="52">
        <v>0</v>
      </c>
      <c r="Y1061" s="52">
        <v>0</v>
      </c>
      <c r="Z1061" s="52">
        <v>0</v>
      </c>
      <c r="AA1061" s="25">
        <v>0</v>
      </c>
      <c r="AB1061" s="25">
        <v>0</v>
      </c>
      <c r="AC1061" s="25">
        <v>0</v>
      </c>
      <c r="AD1061" s="25">
        <v>0</v>
      </c>
      <c r="AE1061" s="25">
        <v>0</v>
      </c>
      <c r="AF1061" s="25">
        <v>0</v>
      </c>
      <c r="AG1061" s="25">
        <v>0</v>
      </c>
      <c r="AH1061" s="25">
        <v>0</v>
      </c>
      <c r="AI1061" s="25">
        <v>0</v>
      </c>
      <c r="AJ1061" s="25">
        <v>0</v>
      </c>
      <c r="AK1061" s="25">
        <v>0</v>
      </c>
      <c r="AL1061" s="25">
        <v>0</v>
      </c>
      <c r="AM1061" s="95">
        <v>0</v>
      </c>
      <c r="AN1061" s="95" t="e">
        <f ca="1">IF(MengeInEEGSummieren(M1061),AM1061,0)</f>
        <v>#NAME?</v>
      </c>
      <c r="AO1061" s="95">
        <f t="shared" si="102"/>
        <v>0</v>
      </c>
      <c r="AP1061" s="95">
        <f t="shared" si="103"/>
        <v>0</v>
      </c>
      <c r="AS1061">
        <v>0</v>
      </c>
      <c r="AT1061">
        <v>0</v>
      </c>
      <c r="AU1061" t="e">
        <f t="shared" ca="1" si="104"/>
        <v>#NAME?</v>
      </c>
    </row>
    <row r="1062" spans="1:47" x14ac:dyDescent="0.15">
      <c r="A1062" s="21" t="s">
        <v>1555</v>
      </c>
      <c r="B1062" s="22" t="s">
        <v>17</v>
      </c>
      <c r="C1062" s="42">
        <v>2004</v>
      </c>
      <c r="D1062" s="22" t="s">
        <v>1556</v>
      </c>
      <c r="E1062" s="22" t="s">
        <v>773</v>
      </c>
      <c r="F1062" s="23">
        <v>22.67</v>
      </c>
      <c r="G1062" s="23">
        <v>22.67</v>
      </c>
      <c r="H1062" s="24">
        <f t="shared" si="99"/>
        <v>0</v>
      </c>
      <c r="I1062" s="153">
        <v>0</v>
      </c>
      <c r="J1062" s="24">
        <f t="shared" si="100"/>
        <v>0</v>
      </c>
      <c r="K1062" s="25">
        <f t="shared" si="101"/>
        <v>0</v>
      </c>
      <c r="L1062">
        <v>0</v>
      </c>
      <c r="M1062">
        <v>32964608</v>
      </c>
      <c r="N1062">
        <v>42065747</v>
      </c>
      <c r="O1062" s="52">
        <v>0</v>
      </c>
      <c r="P1062" s="52">
        <v>0</v>
      </c>
      <c r="Q1062" s="52">
        <v>0</v>
      </c>
      <c r="R1062" s="52">
        <v>0</v>
      </c>
      <c r="S1062" s="52">
        <v>0</v>
      </c>
      <c r="T1062" s="52">
        <v>0</v>
      </c>
      <c r="U1062" s="52">
        <v>0</v>
      </c>
      <c r="V1062" s="52">
        <v>0</v>
      </c>
      <c r="W1062" s="52">
        <v>0</v>
      </c>
      <c r="X1062" s="52">
        <v>0</v>
      </c>
      <c r="Y1062" s="52">
        <v>0</v>
      </c>
      <c r="Z1062" s="52">
        <v>0</v>
      </c>
      <c r="AA1062" s="25">
        <v>0</v>
      </c>
      <c r="AB1062" s="25">
        <v>0</v>
      </c>
      <c r="AC1062" s="25">
        <v>0</v>
      </c>
      <c r="AD1062" s="25">
        <v>0</v>
      </c>
      <c r="AE1062" s="25">
        <v>0</v>
      </c>
      <c r="AF1062" s="25">
        <v>0</v>
      </c>
      <c r="AG1062" s="25">
        <v>0</v>
      </c>
      <c r="AH1062" s="25">
        <v>0</v>
      </c>
      <c r="AI1062" s="25">
        <v>0</v>
      </c>
      <c r="AJ1062" s="25">
        <v>0</v>
      </c>
      <c r="AK1062" s="25">
        <v>0</v>
      </c>
      <c r="AL1062" s="25">
        <v>0</v>
      </c>
      <c r="AM1062" s="95">
        <v>0</v>
      </c>
      <c r="AN1062" s="95" t="e">
        <f ca="1">IF(MengeInEEGSummieren(M1062),AM1062,0)</f>
        <v>#NAME?</v>
      </c>
      <c r="AO1062" s="95">
        <f t="shared" si="102"/>
        <v>0</v>
      </c>
      <c r="AP1062" s="95">
        <f t="shared" si="103"/>
        <v>0</v>
      </c>
      <c r="AS1062">
        <v>0</v>
      </c>
      <c r="AT1062">
        <v>0</v>
      </c>
      <c r="AU1062" t="e">
        <f t="shared" ca="1" si="104"/>
        <v>#NAME?</v>
      </c>
    </row>
    <row r="1063" spans="1:47" x14ac:dyDescent="0.15">
      <c r="A1063" s="21" t="s">
        <v>1557</v>
      </c>
      <c r="B1063" s="22" t="s">
        <v>17</v>
      </c>
      <c r="C1063" s="42">
        <v>2004</v>
      </c>
      <c r="D1063" s="22" t="s">
        <v>1558</v>
      </c>
      <c r="E1063" s="22" t="s">
        <v>773</v>
      </c>
      <c r="F1063" s="23">
        <v>23.67</v>
      </c>
      <c r="G1063" s="23">
        <v>23.67</v>
      </c>
      <c r="H1063" s="24">
        <f t="shared" si="99"/>
        <v>0</v>
      </c>
      <c r="I1063" s="153">
        <v>0</v>
      </c>
      <c r="J1063" s="24">
        <f t="shared" si="100"/>
        <v>0</v>
      </c>
      <c r="K1063" s="25">
        <f t="shared" si="101"/>
        <v>0</v>
      </c>
      <c r="L1063">
        <v>0</v>
      </c>
      <c r="M1063">
        <v>32964608</v>
      </c>
      <c r="N1063">
        <v>42065747</v>
      </c>
      <c r="O1063" s="52">
        <v>0</v>
      </c>
      <c r="P1063" s="52">
        <v>0</v>
      </c>
      <c r="Q1063" s="52">
        <v>0</v>
      </c>
      <c r="R1063" s="52">
        <v>0</v>
      </c>
      <c r="S1063" s="52">
        <v>0</v>
      </c>
      <c r="T1063" s="52">
        <v>0</v>
      </c>
      <c r="U1063" s="52">
        <v>0</v>
      </c>
      <c r="V1063" s="52">
        <v>0</v>
      </c>
      <c r="W1063" s="52">
        <v>0</v>
      </c>
      <c r="X1063" s="52">
        <v>0</v>
      </c>
      <c r="Y1063" s="52">
        <v>0</v>
      </c>
      <c r="Z1063" s="52">
        <v>0</v>
      </c>
      <c r="AA1063" s="25">
        <v>0</v>
      </c>
      <c r="AB1063" s="25">
        <v>0</v>
      </c>
      <c r="AC1063" s="25">
        <v>0</v>
      </c>
      <c r="AD1063" s="25">
        <v>0</v>
      </c>
      <c r="AE1063" s="25">
        <v>0</v>
      </c>
      <c r="AF1063" s="25">
        <v>0</v>
      </c>
      <c r="AG1063" s="25">
        <v>0</v>
      </c>
      <c r="AH1063" s="25">
        <v>0</v>
      </c>
      <c r="AI1063" s="25">
        <v>0</v>
      </c>
      <c r="AJ1063" s="25">
        <v>0</v>
      </c>
      <c r="AK1063" s="25">
        <v>0</v>
      </c>
      <c r="AL1063" s="25">
        <v>0</v>
      </c>
      <c r="AM1063" s="95">
        <v>0</v>
      </c>
      <c r="AN1063" s="95" t="e">
        <f ca="1">IF(MengeInEEGSummieren(M1063),AM1063,0)</f>
        <v>#NAME?</v>
      </c>
      <c r="AO1063" s="95">
        <f t="shared" si="102"/>
        <v>0</v>
      </c>
      <c r="AP1063" s="95">
        <f t="shared" si="103"/>
        <v>0</v>
      </c>
      <c r="AS1063">
        <v>0</v>
      </c>
      <c r="AT1063">
        <v>0</v>
      </c>
      <c r="AU1063" t="e">
        <f t="shared" ca="1" si="104"/>
        <v>#NAME?</v>
      </c>
    </row>
    <row r="1064" spans="1:47" x14ac:dyDescent="0.15">
      <c r="A1064" s="21" t="s">
        <v>1559</v>
      </c>
      <c r="B1064" s="22" t="s">
        <v>17</v>
      </c>
      <c r="C1064" s="42">
        <v>2004</v>
      </c>
      <c r="D1064" s="22" t="s">
        <v>841</v>
      </c>
      <c r="E1064" s="22" t="s">
        <v>770</v>
      </c>
      <c r="F1064" s="23">
        <v>21.67</v>
      </c>
      <c r="G1064" s="23">
        <v>21.67</v>
      </c>
      <c r="H1064" s="24">
        <f t="shared" si="99"/>
        <v>0</v>
      </c>
      <c r="I1064" s="153">
        <v>0</v>
      </c>
      <c r="J1064" s="24">
        <f t="shared" si="100"/>
        <v>0</v>
      </c>
      <c r="K1064" s="25">
        <f t="shared" si="101"/>
        <v>0</v>
      </c>
      <c r="L1064">
        <v>0</v>
      </c>
      <c r="M1064">
        <v>32964608</v>
      </c>
      <c r="N1064">
        <v>42065747</v>
      </c>
      <c r="O1064" s="52">
        <v>0</v>
      </c>
      <c r="P1064" s="52">
        <v>0</v>
      </c>
      <c r="Q1064" s="52">
        <v>0</v>
      </c>
      <c r="R1064" s="52">
        <v>0</v>
      </c>
      <c r="S1064" s="52">
        <v>0</v>
      </c>
      <c r="T1064" s="52">
        <v>0</v>
      </c>
      <c r="U1064" s="52">
        <v>0</v>
      </c>
      <c r="V1064" s="52">
        <v>0</v>
      </c>
      <c r="W1064" s="52">
        <v>0</v>
      </c>
      <c r="X1064" s="52">
        <v>0</v>
      </c>
      <c r="Y1064" s="52">
        <v>0</v>
      </c>
      <c r="Z1064" s="52">
        <v>0</v>
      </c>
      <c r="AA1064" s="25">
        <v>0</v>
      </c>
      <c r="AB1064" s="25">
        <v>0</v>
      </c>
      <c r="AC1064" s="25">
        <v>0</v>
      </c>
      <c r="AD1064" s="25">
        <v>0</v>
      </c>
      <c r="AE1064" s="25">
        <v>0</v>
      </c>
      <c r="AF1064" s="25">
        <v>0</v>
      </c>
      <c r="AG1064" s="25">
        <v>0</v>
      </c>
      <c r="AH1064" s="25">
        <v>0</v>
      </c>
      <c r="AI1064" s="25">
        <v>0</v>
      </c>
      <c r="AJ1064" s="25">
        <v>0</v>
      </c>
      <c r="AK1064" s="25">
        <v>0</v>
      </c>
      <c r="AL1064" s="25">
        <v>0</v>
      </c>
      <c r="AM1064" s="95">
        <v>0</v>
      </c>
      <c r="AN1064" s="95" t="e">
        <f ca="1">IF(MengeInEEGSummieren(M1064),AM1064,0)</f>
        <v>#NAME?</v>
      </c>
      <c r="AO1064" s="95">
        <f t="shared" si="102"/>
        <v>0</v>
      </c>
      <c r="AP1064" s="95">
        <f t="shared" si="103"/>
        <v>0</v>
      </c>
      <c r="AS1064">
        <v>0</v>
      </c>
      <c r="AT1064">
        <v>0</v>
      </c>
      <c r="AU1064" t="e">
        <f t="shared" ca="1" si="104"/>
        <v>#NAME?</v>
      </c>
    </row>
    <row r="1065" spans="1:47" x14ac:dyDescent="0.15">
      <c r="A1065" s="21" t="s">
        <v>1560</v>
      </c>
      <c r="B1065" s="22" t="s">
        <v>17</v>
      </c>
      <c r="C1065" s="42">
        <v>2004</v>
      </c>
      <c r="D1065" s="22" t="s">
        <v>843</v>
      </c>
      <c r="E1065" s="22" t="s">
        <v>770</v>
      </c>
      <c r="F1065" s="23">
        <v>22.67</v>
      </c>
      <c r="G1065" s="23">
        <v>22.67</v>
      </c>
      <c r="H1065" s="24">
        <f t="shared" si="99"/>
        <v>0</v>
      </c>
      <c r="I1065" s="153">
        <v>0</v>
      </c>
      <c r="J1065" s="24">
        <f t="shared" si="100"/>
        <v>0</v>
      </c>
      <c r="K1065" s="25">
        <f t="shared" si="101"/>
        <v>0</v>
      </c>
      <c r="L1065">
        <v>0</v>
      </c>
      <c r="M1065">
        <v>32964608</v>
      </c>
      <c r="N1065">
        <v>42065747</v>
      </c>
      <c r="O1065" s="52">
        <v>0</v>
      </c>
      <c r="P1065" s="52">
        <v>0</v>
      </c>
      <c r="Q1065" s="52">
        <v>0</v>
      </c>
      <c r="R1065" s="52">
        <v>0</v>
      </c>
      <c r="S1065" s="52">
        <v>0</v>
      </c>
      <c r="T1065" s="52">
        <v>0</v>
      </c>
      <c r="U1065" s="52">
        <v>0</v>
      </c>
      <c r="V1065" s="52">
        <v>0</v>
      </c>
      <c r="W1065" s="52">
        <v>0</v>
      </c>
      <c r="X1065" s="52">
        <v>0</v>
      </c>
      <c r="Y1065" s="52">
        <v>0</v>
      </c>
      <c r="Z1065" s="52">
        <v>0</v>
      </c>
      <c r="AA1065" s="25">
        <v>0</v>
      </c>
      <c r="AB1065" s="25">
        <v>0</v>
      </c>
      <c r="AC1065" s="25">
        <v>0</v>
      </c>
      <c r="AD1065" s="25">
        <v>0</v>
      </c>
      <c r="AE1065" s="25">
        <v>0</v>
      </c>
      <c r="AF1065" s="25">
        <v>0</v>
      </c>
      <c r="AG1065" s="25">
        <v>0</v>
      </c>
      <c r="AH1065" s="25">
        <v>0</v>
      </c>
      <c r="AI1065" s="25">
        <v>0</v>
      </c>
      <c r="AJ1065" s="25">
        <v>0</v>
      </c>
      <c r="AK1065" s="25">
        <v>0</v>
      </c>
      <c r="AL1065" s="25">
        <v>0</v>
      </c>
      <c r="AM1065" s="95">
        <v>0</v>
      </c>
      <c r="AN1065" s="95" t="e">
        <f ca="1">IF(MengeInEEGSummieren(M1065),AM1065,0)</f>
        <v>#NAME?</v>
      </c>
      <c r="AO1065" s="95">
        <f t="shared" si="102"/>
        <v>0</v>
      </c>
      <c r="AP1065" s="95">
        <f t="shared" si="103"/>
        <v>0</v>
      </c>
      <c r="AS1065">
        <v>0</v>
      </c>
      <c r="AT1065">
        <v>0</v>
      </c>
      <c r="AU1065" t="e">
        <f t="shared" ca="1" si="104"/>
        <v>#NAME?</v>
      </c>
    </row>
    <row r="1066" spans="1:47" x14ac:dyDescent="0.15">
      <c r="A1066" s="21" t="s">
        <v>1561</v>
      </c>
      <c r="B1066" s="22" t="s">
        <v>17</v>
      </c>
      <c r="C1066" s="42">
        <v>2004</v>
      </c>
      <c r="D1066" s="22" t="s">
        <v>1562</v>
      </c>
      <c r="E1066" s="22" t="s">
        <v>770</v>
      </c>
      <c r="F1066" s="23">
        <v>24.67</v>
      </c>
      <c r="G1066" s="23">
        <v>24.67</v>
      </c>
      <c r="H1066" s="24">
        <f t="shared" si="99"/>
        <v>0</v>
      </c>
      <c r="I1066" s="153">
        <v>0</v>
      </c>
      <c r="J1066" s="24">
        <f t="shared" si="100"/>
        <v>0</v>
      </c>
      <c r="K1066" s="25">
        <f t="shared" si="101"/>
        <v>0</v>
      </c>
      <c r="L1066">
        <v>0</v>
      </c>
      <c r="M1066">
        <v>32964608</v>
      </c>
      <c r="N1066">
        <v>42065747</v>
      </c>
      <c r="O1066" s="52">
        <v>0</v>
      </c>
      <c r="P1066" s="52">
        <v>0</v>
      </c>
      <c r="Q1066" s="52">
        <v>0</v>
      </c>
      <c r="R1066" s="52">
        <v>0</v>
      </c>
      <c r="S1066" s="52">
        <v>0</v>
      </c>
      <c r="T1066" s="52">
        <v>0</v>
      </c>
      <c r="U1066" s="52">
        <v>0</v>
      </c>
      <c r="V1066" s="52">
        <v>0</v>
      </c>
      <c r="W1066" s="52">
        <v>0</v>
      </c>
      <c r="X1066" s="52">
        <v>0</v>
      </c>
      <c r="Y1066" s="52">
        <v>0</v>
      </c>
      <c r="Z1066" s="52">
        <v>0</v>
      </c>
      <c r="AA1066" s="25">
        <v>0</v>
      </c>
      <c r="AB1066" s="25">
        <v>0</v>
      </c>
      <c r="AC1066" s="25">
        <v>0</v>
      </c>
      <c r="AD1066" s="25">
        <v>0</v>
      </c>
      <c r="AE1066" s="25">
        <v>0</v>
      </c>
      <c r="AF1066" s="25">
        <v>0</v>
      </c>
      <c r="AG1066" s="25">
        <v>0</v>
      </c>
      <c r="AH1066" s="25">
        <v>0</v>
      </c>
      <c r="AI1066" s="25">
        <v>0</v>
      </c>
      <c r="AJ1066" s="25">
        <v>0</v>
      </c>
      <c r="AK1066" s="25">
        <v>0</v>
      </c>
      <c r="AL1066" s="25">
        <v>0</v>
      </c>
      <c r="AM1066" s="95">
        <v>0</v>
      </c>
      <c r="AN1066" s="95" t="e">
        <f ca="1">IF(MengeInEEGSummieren(M1066),AM1066,0)</f>
        <v>#NAME?</v>
      </c>
      <c r="AO1066" s="95">
        <f t="shared" si="102"/>
        <v>0</v>
      </c>
      <c r="AP1066" s="95">
        <f t="shared" si="103"/>
        <v>0</v>
      </c>
      <c r="AS1066">
        <v>0</v>
      </c>
      <c r="AT1066">
        <v>0</v>
      </c>
      <c r="AU1066" t="e">
        <f t="shared" ca="1" si="104"/>
        <v>#NAME?</v>
      </c>
    </row>
    <row r="1067" spans="1:47" x14ac:dyDescent="0.15">
      <c r="A1067" s="21" t="s">
        <v>1563</v>
      </c>
      <c r="B1067" s="22" t="s">
        <v>17</v>
      </c>
      <c r="C1067" s="42">
        <v>2004</v>
      </c>
      <c r="D1067" s="22" t="s">
        <v>1564</v>
      </c>
      <c r="E1067" s="22" t="s">
        <v>773</v>
      </c>
      <c r="F1067" s="23">
        <v>27.67</v>
      </c>
      <c r="G1067" s="23">
        <v>27.67</v>
      </c>
      <c r="H1067" s="24">
        <f t="shared" si="99"/>
        <v>0</v>
      </c>
      <c r="I1067" s="153">
        <v>0</v>
      </c>
      <c r="J1067" s="24">
        <f t="shared" si="100"/>
        <v>0</v>
      </c>
      <c r="K1067" s="25">
        <f t="shared" si="101"/>
        <v>0</v>
      </c>
      <c r="L1067">
        <v>0</v>
      </c>
      <c r="M1067">
        <v>32964608</v>
      </c>
      <c r="N1067">
        <v>42065747</v>
      </c>
      <c r="O1067" s="52">
        <v>0</v>
      </c>
      <c r="P1067" s="52">
        <v>0</v>
      </c>
      <c r="Q1067" s="52">
        <v>0</v>
      </c>
      <c r="R1067" s="52">
        <v>0</v>
      </c>
      <c r="S1067" s="52">
        <v>0</v>
      </c>
      <c r="T1067" s="52">
        <v>0</v>
      </c>
      <c r="U1067" s="52">
        <v>0</v>
      </c>
      <c r="V1067" s="52">
        <v>0</v>
      </c>
      <c r="W1067" s="52">
        <v>0</v>
      </c>
      <c r="X1067" s="52">
        <v>0</v>
      </c>
      <c r="Y1067" s="52">
        <v>0</v>
      </c>
      <c r="Z1067" s="52">
        <v>0</v>
      </c>
      <c r="AA1067" s="25">
        <v>0</v>
      </c>
      <c r="AB1067" s="25">
        <v>0</v>
      </c>
      <c r="AC1067" s="25">
        <v>0</v>
      </c>
      <c r="AD1067" s="25">
        <v>0</v>
      </c>
      <c r="AE1067" s="25">
        <v>0</v>
      </c>
      <c r="AF1067" s="25">
        <v>0</v>
      </c>
      <c r="AG1067" s="25">
        <v>0</v>
      </c>
      <c r="AH1067" s="25">
        <v>0</v>
      </c>
      <c r="AI1067" s="25">
        <v>0</v>
      </c>
      <c r="AJ1067" s="25">
        <v>0</v>
      </c>
      <c r="AK1067" s="25">
        <v>0</v>
      </c>
      <c r="AL1067" s="25">
        <v>0</v>
      </c>
      <c r="AM1067" s="95">
        <v>0</v>
      </c>
      <c r="AN1067" s="95" t="e">
        <f ca="1">IF(MengeInEEGSummieren(M1067),AM1067,0)</f>
        <v>#NAME?</v>
      </c>
      <c r="AO1067" s="95">
        <f t="shared" si="102"/>
        <v>0</v>
      </c>
      <c r="AP1067" s="95">
        <f t="shared" si="103"/>
        <v>0</v>
      </c>
      <c r="AS1067">
        <v>0</v>
      </c>
      <c r="AT1067">
        <v>0</v>
      </c>
      <c r="AU1067" t="e">
        <f t="shared" ca="1" si="104"/>
        <v>#NAME?</v>
      </c>
    </row>
    <row r="1068" spans="1:47" x14ac:dyDescent="0.15">
      <c r="A1068" s="21" t="s">
        <v>1565</v>
      </c>
      <c r="B1068" s="22" t="s">
        <v>17</v>
      </c>
      <c r="C1068" s="42">
        <v>2004</v>
      </c>
      <c r="D1068" s="22" t="s">
        <v>1566</v>
      </c>
      <c r="E1068" s="22" t="s">
        <v>773</v>
      </c>
      <c r="F1068" s="23">
        <v>28.67</v>
      </c>
      <c r="G1068" s="23">
        <v>28.67</v>
      </c>
      <c r="H1068" s="24">
        <f t="shared" si="99"/>
        <v>0</v>
      </c>
      <c r="I1068" s="153">
        <v>0</v>
      </c>
      <c r="J1068" s="24">
        <f t="shared" si="100"/>
        <v>0</v>
      </c>
      <c r="K1068" s="25">
        <f t="shared" si="101"/>
        <v>0</v>
      </c>
      <c r="L1068">
        <v>0</v>
      </c>
      <c r="M1068">
        <v>32964608</v>
      </c>
      <c r="N1068">
        <v>42065747</v>
      </c>
      <c r="O1068" s="52">
        <v>0</v>
      </c>
      <c r="P1068" s="52">
        <v>0</v>
      </c>
      <c r="Q1068" s="52">
        <v>0</v>
      </c>
      <c r="R1068" s="52">
        <v>0</v>
      </c>
      <c r="S1068" s="52">
        <v>0</v>
      </c>
      <c r="T1068" s="52">
        <v>0</v>
      </c>
      <c r="U1068" s="52">
        <v>0</v>
      </c>
      <c r="V1068" s="52">
        <v>0</v>
      </c>
      <c r="W1068" s="52">
        <v>0</v>
      </c>
      <c r="X1068" s="52">
        <v>0</v>
      </c>
      <c r="Y1068" s="52">
        <v>0</v>
      </c>
      <c r="Z1068" s="52">
        <v>0</v>
      </c>
      <c r="AA1068" s="25">
        <v>0</v>
      </c>
      <c r="AB1068" s="25">
        <v>0</v>
      </c>
      <c r="AC1068" s="25">
        <v>0</v>
      </c>
      <c r="AD1068" s="25">
        <v>0</v>
      </c>
      <c r="AE1068" s="25">
        <v>0</v>
      </c>
      <c r="AF1068" s="25">
        <v>0</v>
      </c>
      <c r="AG1068" s="25">
        <v>0</v>
      </c>
      <c r="AH1068" s="25">
        <v>0</v>
      </c>
      <c r="AI1068" s="25">
        <v>0</v>
      </c>
      <c r="AJ1068" s="25">
        <v>0</v>
      </c>
      <c r="AK1068" s="25">
        <v>0</v>
      </c>
      <c r="AL1068" s="25">
        <v>0</v>
      </c>
      <c r="AM1068" s="95">
        <v>0</v>
      </c>
      <c r="AN1068" s="95" t="e">
        <f ca="1">IF(MengeInEEGSummieren(M1068),AM1068,0)</f>
        <v>#NAME?</v>
      </c>
      <c r="AO1068" s="95">
        <f t="shared" si="102"/>
        <v>0</v>
      </c>
      <c r="AP1068" s="95">
        <f t="shared" si="103"/>
        <v>0</v>
      </c>
      <c r="AS1068">
        <v>0</v>
      </c>
      <c r="AT1068">
        <v>0</v>
      </c>
      <c r="AU1068" t="e">
        <f t="shared" ca="1" si="104"/>
        <v>#NAME?</v>
      </c>
    </row>
    <row r="1069" spans="1:47" x14ac:dyDescent="0.15">
      <c r="A1069" s="21" t="s">
        <v>1567</v>
      </c>
      <c r="B1069" s="22" t="s">
        <v>17</v>
      </c>
      <c r="C1069" s="42">
        <v>2004</v>
      </c>
      <c r="D1069" s="22" t="s">
        <v>1568</v>
      </c>
      <c r="E1069" s="22" t="s">
        <v>773</v>
      </c>
      <c r="F1069" s="23">
        <v>27.67</v>
      </c>
      <c r="G1069" s="23">
        <v>27.67</v>
      </c>
      <c r="H1069" s="24">
        <f t="shared" si="99"/>
        <v>0</v>
      </c>
      <c r="I1069" s="153">
        <v>0</v>
      </c>
      <c r="J1069" s="24">
        <f t="shared" si="100"/>
        <v>0</v>
      </c>
      <c r="K1069" s="25">
        <f t="shared" si="101"/>
        <v>0</v>
      </c>
      <c r="L1069">
        <v>0</v>
      </c>
      <c r="M1069">
        <v>32964608</v>
      </c>
      <c r="N1069">
        <v>42065747</v>
      </c>
      <c r="O1069" s="52">
        <v>0</v>
      </c>
      <c r="P1069" s="52">
        <v>0</v>
      </c>
      <c r="Q1069" s="52">
        <v>0</v>
      </c>
      <c r="R1069" s="52">
        <v>0</v>
      </c>
      <c r="S1069" s="52">
        <v>0</v>
      </c>
      <c r="T1069" s="52">
        <v>0</v>
      </c>
      <c r="U1069" s="52">
        <v>0</v>
      </c>
      <c r="V1069" s="52">
        <v>0</v>
      </c>
      <c r="W1069" s="52">
        <v>0</v>
      </c>
      <c r="X1069" s="52">
        <v>0</v>
      </c>
      <c r="Y1069" s="52">
        <v>0</v>
      </c>
      <c r="Z1069" s="52">
        <v>0</v>
      </c>
      <c r="AA1069" s="25">
        <v>0</v>
      </c>
      <c r="AB1069" s="25">
        <v>0</v>
      </c>
      <c r="AC1069" s="25">
        <v>0</v>
      </c>
      <c r="AD1069" s="25">
        <v>0</v>
      </c>
      <c r="AE1069" s="25">
        <v>0</v>
      </c>
      <c r="AF1069" s="25">
        <v>0</v>
      </c>
      <c r="AG1069" s="25">
        <v>0</v>
      </c>
      <c r="AH1069" s="25">
        <v>0</v>
      </c>
      <c r="AI1069" s="25">
        <v>0</v>
      </c>
      <c r="AJ1069" s="25">
        <v>0</v>
      </c>
      <c r="AK1069" s="25">
        <v>0</v>
      </c>
      <c r="AL1069" s="25">
        <v>0</v>
      </c>
      <c r="AM1069" s="95">
        <v>0</v>
      </c>
      <c r="AN1069" s="95" t="e">
        <f ca="1">IF(MengeInEEGSummieren(M1069),AM1069,0)</f>
        <v>#NAME?</v>
      </c>
      <c r="AO1069" s="95">
        <f t="shared" si="102"/>
        <v>0</v>
      </c>
      <c r="AP1069" s="95">
        <f t="shared" si="103"/>
        <v>0</v>
      </c>
      <c r="AS1069">
        <v>0</v>
      </c>
      <c r="AT1069">
        <v>0</v>
      </c>
      <c r="AU1069" t="e">
        <f t="shared" ca="1" si="104"/>
        <v>#NAME?</v>
      </c>
    </row>
    <row r="1070" spans="1:47" x14ac:dyDescent="0.15">
      <c r="A1070" s="21" t="s">
        <v>1569</v>
      </c>
      <c r="B1070" s="22" t="s">
        <v>17</v>
      </c>
      <c r="C1070" s="42">
        <v>2004</v>
      </c>
      <c r="D1070" s="22" t="s">
        <v>1570</v>
      </c>
      <c r="E1070" s="22" t="s">
        <v>773</v>
      </c>
      <c r="F1070" s="23">
        <v>28.67</v>
      </c>
      <c r="G1070" s="23">
        <v>28.67</v>
      </c>
      <c r="H1070" s="24">
        <f t="shared" si="99"/>
        <v>0</v>
      </c>
      <c r="I1070" s="153">
        <v>0</v>
      </c>
      <c r="J1070" s="24">
        <f t="shared" si="100"/>
        <v>0</v>
      </c>
      <c r="K1070" s="25">
        <f t="shared" si="101"/>
        <v>0</v>
      </c>
      <c r="L1070">
        <v>0</v>
      </c>
      <c r="M1070">
        <v>32964608</v>
      </c>
      <c r="N1070">
        <v>42065747</v>
      </c>
      <c r="O1070" s="52">
        <v>0</v>
      </c>
      <c r="P1070" s="52">
        <v>0</v>
      </c>
      <c r="Q1070" s="52">
        <v>0</v>
      </c>
      <c r="R1070" s="52">
        <v>0</v>
      </c>
      <c r="S1070" s="52">
        <v>0</v>
      </c>
      <c r="T1070" s="52">
        <v>0</v>
      </c>
      <c r="U1070" s="52">
        <v>0</v>
      </c>
      <c r="V1070" s="52">
        <v>0</v>
      </c>
      <c r="W1070" s="52">
        <v>0</v>
      </c>
      <c r="X1070" s="52">
        <v>0</v>
      </c>
      <c r="Y1070" s="52">
        <v>0</v>
      </c>
      <c r="Z1070" s="52">
        <v>0</v>
      </c>
      <c r="AA1070" s="25">
        <v>0</v>
      </c>
      <c r="AB1070" s="25">
        <v>0</v>
      </c>
      <c r="AC1070" s="25">
        <v>0</v>
      </c>
      <c r="AD1070" s="25">
        <v>0</v>
      </c>
      <c r="AE1070" s="25">
        <v>0</v>
      </c>
      <c r="AF1070" s="25">
        <v>0</v>
      </c>
      <c r="AG1070" s="25">
        <v>0</v>
      </c>
      <c r="AH1070" s="25">
        <v>0</v>
      </c>
      <c r="AI1070" s="25">
        <v>0</v>
      </c>
      <c r="AJ1070" s="25">
        <v>0</v>
      </c>
      <c r="AK1070" s="25">
        <v>0</v>
      </c>
      <c r="AL1070" s="25">
        <v>0</v>
      </c>
      <c r="AM1070" s="95">
        <v>0</v>
      </c>
      <c r="AN1070" s="95" t="e">
        <f ca="1">IF(MengeInEEGSummieren(M1070),AM1070,0)</f>
        <v>#NAME?</v>
      </c>
      <c r="AO1070" s="95">
        <f t="shared" si="102"/>
        <v>0</v>
      </c>
      <c r="AP1070" s="95">
        <f t="shared" si="103"/>
        <v>0</v>
      </c>
      <c r="AS1070">
        <v>0</v>
      </c>
      <c r="AT1070">
        <v>0</v>
      </c>
      <c r="AU1070" t="e">
        <f t="shared" ca="1" si="104"/>
        <v>#NAME?</v>
      </c>
    </row>
    <row r="1071" spans="1:47" x14ac:dyDescent="0.15">
      <c r="A1071" s="21" t="s">
        <v>1571</v>
      </c>
      <c r="B1071" s="22" t="s">
        <v>17</v>
      </c>
      <c r="C1071" s="42">
        <v>2004</v>
      </c>
      <c r="D1071" s="22" t="s">
        <v>1572</v>
      </c>
      <c r="E1071" s="22" t="s">
        <v>773</v>
      </c>
      <c r="F1071" s="23">
        <v>26.67</v>
      </c>
      <c r="G1071" s="23">
        <v>26.67</v>
      </c>
      <c r="H1071" s="24">
        <f t="shared" si="99"/>
        <v>0</v>
      </c>
      <c r="I1071" s="153">
        <v>0</v>
      </c>
      <c r="J1071" s="24">
        <f t="shared" si="100"/>
        <v>0</v>
      </c>
      <c r="K1071" s="25">
        <f t="shared" si="101"/>
        <v>0</v>
      </c>
      <c r="L1071">
        <v>0</v>
      </c>
      <c r="M1071">
        <v>32964608</v>
      </c>
      <c r="N1071">
        <v>42065747</v>
      </c>
      <c r="O1071" s="52">
        <v>0</v>
      </c>
      <c r="P1071" s="52">
        <v>0</v>
      </c>
      <c r="Q1071" s="52">
        <v>0</v>
      </c>
      <c r="R1071" s="52">
        <v>0</v>
      </c>
      <c r="S1071" s="52">
        <v>0</v>
      </c>
      <c r="T1071" s="52">
        <v>0</v>
      </c>
      <c r="U1071" s="52">
        <v>0</v>
      </c>
      <c r="V1071" s="52">
        <v>0</v>
      </c>
      <c r="W1071" s="52">
        <v>0</v>
      </c>
      <c r="X1071" s="52">
        <v>0</v>
      </c>
      <c r="Y1071" s="52">
        <v>0</v>
      </c>
      <c r="Z1071" s="52">
        <v>0</v>
      </c>
      <c r="AA1071" s="25">
        <v>0</v>
      </c>
      <c r="AB1071" s="25">
        <v>0</v>
      </c>
      <c r="AC1071" s="25">
        <v>0</v>
      </c>
      <c r="AD1071" s="25">
        <v>0</v>
      </c>
      <c r="AE1071" s="25">
        <v>0</v>
      </c>
      <c r="AF1071" s="25">
        <v>0</v>
      </c>
      <c r="AG1071" s="25">
        <v>0</v>
      </c>
      <c r="AH1071" s="25">
        <v>0</v>
      </c>
      <c r="AI1071" s="25">
        <v>0</v>
      </c>
      <c r="AJ1071" s="25">
        <v>0</v>
      </c>
      <c r="AK1071" s="25">
        <v>0</v>
      </c>
      <c r="AL1071" s="25">
        <v>0</v>
      </c>
      <c r="AM1071" s="95">
        <v>0</v>
      </c>
      <c r="AN1071" s="95" t="e">
        <f ca="1">IF(MengeInEEGSummieren(M1071),AM1071,0)</f>
        <v>#NAME?</v>
      </c>
      <c r="AO1071" s="95">
        <f t="shared" si="102"/>
        <v>0</v>
      </c>
      <c r="AP1071" s="95">
        <f t="shared" si="103"/>
        <v>0</v>
      </c>
      <c r="AS1071">
        <v>0</v>
      </c>
      <c r="AT1071">
        <v>0</v>
      </c>
      <c r="AU1071" t="e">
        <f t="shared" ca="1" si="104"/>
        <v>#NAME?</v>
      </c>
    </row>
    <row r="1072" spans="1:47" x14ac:dyDescent="0.15">
      <c r="A1072" s="21" t="s">
        <v>1573</v>
      </c>
      <c r="B1072" s="22" t="s">
        <v>17</v>
      </c>
      <c r="C1072" s="42">
        <v>2004</v>
      </c>
      <c r="D1072" s="22" t="s">
        <v>1574</v>
      </c>
      <c r="E1072" s="22" t="s">
        <v>773</v>
      </c>
      <c r="F1072" s="23">
        <v>27.67</v>
      </c>
      <c r="G1072" s="23">
        <v>27.67</v>
      </c>
      <c r="H1072" s="24">
        <f t="shared" si="99"/>
        <v>0</v>
      </c>
      <c r="I1072" s="153">
        <v>0</v>
      </c>
      <c r="J1072" s="24">
        <f t="shared" si="100"/>
        <v>0</v>
      </c>
      <c r="K1072" s="25">
        <f t="shared" si="101"/>
        <v>0</v>
      </c>
      <c r="L1072">
        <v>0</v>
      </c>
      <c r="M1072">
        <v>32964608</v>
      </c>
      <c r="N1072">
        <v>42065747</v>
      </c>
      <c r="O1072" s="52">
        <v>0</v>
      </c>
      <c r="P1072" s="52">
        <v>0</v>
      </c>
      <c r="Q1072" s="52">
        <v>0</v>
      </c>
      <c r="R1072" s="52">
        <v>0</v>
      </c>
      <c r="S1072" s="52">
        <v>0</v>
      </c>
      <c r="T1072" s="52">
        <v>0</v>
      </c>
      <c r="U1072" s="52">
        <v>0</v>
      </c>
      <c r="V1072" s="52">
        <v>0</v>
      </c>
      <c r="W1072" s="52">
        <v>0</v>
      </c>
      <c r="X1072" s="52">
        <v>0</v>
      </c>
      <c r="Y1072" s="52">
        <v>0</v>
      </c>
      <c r="Z1072" s="52">
        <v>0</v>
      </c>
      <c r="AA1072" s="25">
        <v>0</v>
      </c>
      <c r="AB1072" s="25">
        <v>0</v>
      </c>
      <c r="AC1072" s="25">
        <v>0</v>
      </c>
      <c r="AD1072" s="25">
        <v>0</v>
      </c>
      <c r="AE1072" s="25">
        <v>0</v>
      </c>
      <c r="AF1072" s="25">
        <v>0</v>
      </c>
      <c r="AG1072" s="25">
        <v>0</v>
      </c>
      <c r="AH1072" s="25">
        <v>0</v>
      </c>
      <c r="AI1072" s="25">
        <v>0</v>
      </c>
      <c r="AJ1072" s="25">
        <v>0</v>
      </c>
      <c r="AK1072" s="25">
        <v>0</v>
      </c>
      <c r="AL1072" s="25">
        <v>0</v>
      </c>
      <c r="AM1072" s="95">
        <v>0</v>
      </c>
      <c r="AN1072" s="95" t="e">
        <f ca="1">IF(MengeInEEGSummieren(M1072),AM1072,0)</f>
        <v>#NAME?</v>
      </c>
      <c r="AO1072" s="95">
        <f t="shared" si="102"/>
        <v>0</v>
      </c>
      <c r="AP1072" s="95">
        <f t="shared" si="103"/>
        <v>0</v>
      </c>
      <c r="AS1072">
        <v>0</v>
      </c>
      <c r="AT1072">
        <v>0</v>
      </c>
      <c r="AU1072" t="e">
        <f t="shared" ca="1" si="104"/>
        <v>#NAME?</v>
      </c>
    </row>
    <row r="1073" spans="1:47" x14ac:dyDescent="0.15">
      <c r="A1073" s="21" t="s">
        <v>1575</v>
      </c>
      <c r="B1073" s="22" t="s">
        <v>17</v>
      </c>
      <c r="C1073" s="42">
        <v>2004</v>
      </c>
      <c r="D1073" s="22" t="s">
        <v>1576</v>
      </c>
      <c r="E1073" s="22" t="s">
        <v>770</v>
      </c>
      <c r="F1073" s="23">
        <v>25.67</v>
      </c>
      <c r="G1073" s="23">
        <v>25.67</v>
      </c>
      <c r="H1073" s="24">
        <f t="shared" si="99"/>
        <v>0</v>
      </c>
      <c r="I1073" s="153">
        <v>0</v>
      </c>
      <c r="J1073" s="24">
        <f t="shared" si="100"/>
        <v>0</v>
      </c>
      <c r="K1073" s="25">
        <f t="shared" si="101"/>
        <v>0</v>
      </c>
      <c r="L1073">
        <v>0</v>
      </c>
      <c r="M1073">
        <v>32964608</v>
      </c>
      <c r="N1073">
        <v>42065747</v>
      </c>
      <c r="O1073" s="52">
        <v>0</v>
      </c>
      <c r="P1073" s="52">
        <v>0</v>
      </c>
      <c r="Q1073" s="52">
        <v>0</v>
      </c>
      <c r="R1073" s="52">
        <v>0</v>
      </c>
      <c r="S1073" s="52">
        <v>0</v>
      </c>
      <c r="T1073" s="52">
        <v>0</v>
      </c>
      <c r="U1073" s="52">
        <v>0</v>
      </c>
      <c r="V1073" s="52">
        <v>0</v>
      </c>
      <c r="W1073" s="52">
        <v>0</v>
      </c>
      <c r="X1073" s="52">
        <v>0</v>
      </c>
      <c r="Y1073" s="52">
        <v>0</v>
      </c>
      <c r="Z1073" s="52">
        <v>0</v>
      </c>
      <c r="AA1073" s="25">
        <v>0</v>
      </c>
      <c r="AB1073" s="25">
        <v>0</v>
      </c>
      <c r="AC1073" s="25">
        <v>0</v>
      </c>
      <c r="AD1073" s="25">
        <v>0</v>
      </c>
      <c r="AE1073" s="25">
        <v>0</v>
      </c>
      <c r="AF1073" s="25">
        <v>0</v>
      </c>
      <c r="AG1073" s="25">
        <v>0</v>
      </c>
      <c r="AH1073" s="25">
        <v>0</v>
      </c>
      <c r="AI1073" s="25">
        <v>0</v>
      </c>
      <c r="AJ1073" s="25">
        <v>0</v>
      </c>
      <c r="AK1073" s="25">
        <v>0</v>
      </c>
      <c r="AL1073" s="25">
        <v>0</v>
      </c>
      <c r="AM1073" s="95">
        <v>0</v>
      </c>
      <c r="AN1073" s="95" t="e">
        <f ca="1">IF(MengeInEEGSummieren(M1073),AM1073,0)</f>
        <v>#NAME?</v>
      </c>
      <c r="AO1073" s="95">
        <f t="shared" si="102"/>
        <v>0</v>
      </c>
      <c r="AP1073" s="95">
        <f t="shared" si="103"/>
        <v>0</v>
      </c>
      <c r="AS1073">
        <v>0</v>
      </c>
      <c r="AT1073">
        <v>0</v>
      </c>
      <c r="AU1073" t="e">
        <f t="shared" ca="1" si="104"/>
        <v>#NAME?</v>
      </c>
    </row>
    <row r="1074" spans="1:47" x14ac:dyDescent="0.15">
      <c r="A1074" s="21" t="s">
        <v>1577</v>
      </c>
      <c r="B1074" s="22" t="s">
        <v>17</v>
      </c>
      <c r="C1074" s="42">
        <v>2004</v>
      </c>
      <c r="D1074" s="22" t="s">
        <v>845</v>
      </c>
      <c r="E1074" s="22" t="s">
        <v>773</v>
      </c>
      <c r="F1074" s="23">
        <v>25.67</v>
      </c>
      <c r="G1074" s="23">
        <v>25.67</v>
      </c>
      <c r="H1074" s="24">
        <f t="shared" si="99"/>
        <v>0</v>
      </c>
      <c r="I1074" s="153">
        <v>0</v>
      </c>
      <c r="J1074" s="24">
        <f t="shared" si="100"/>
        <v>0</v>
      </c>
      <c r="K1074" s="25">
        <f t="shared" si="101"/>
        <v>0</v>
      </c>
      <c r="L1074">
        <v>0</v>
      </c>
      <c r="M1074">
        <v>32964608</v>
      </c>
      <c r="N1074">
        <v>42065747</v>
      </c>
      <c r="O1074" s="52">
        <v>0</v>
      </c>
      <c r="P1074" s="52">
        <v>0</v>
      </c>
      <c r="Q1074" s="52">
        <v>0</v>
      </c>
      <c r="R1074" s="52">
        <v>0</v>
      </c>
      <c r="S1074" s="52">
        <v>0</v>
      </c>
      <c r="T1074" s="52">
        <v>0</v>
      </c>
      <c r="U1074" s="52">
        <v>0</v>
      </c>
      <c r="V1074" s="52">
        <v>0</v>
      </c>
      <c r="W1074" s="52">
        <v>0</v>
      </c>
      <c r="X1074" s="52">
        <v>0</v>
      </c>
      <c r="Y1074" s="52">
        <v>0</v>
      </c>
      <c r="Z1074" s="52">
        <v>0</v>
      </c>
      <c r="AA1074" s="25">
        <v>0</v>
      </c>
      <c r="AB1074" s="25">
        <v>0</v>
      </c>
      <c r="AC1074" s="25">
        <v>0</v>
      </c>
      <c r="AD1074" s="25">
        <v>0</v>
      </c>
      <c r="AE1074" s="25">
        <v>0</v>
      </c>
      <c r="AF1074" s="25">
        <v>0</v>
      </c>
      <c r="AG1074" s="25">
        <v>0</v>
      </c>
      <c r="AH1074" s="25">
        <v>0</v>
      </c>
      <c r="AI1074" s="25">
        <v>0</v>
      </c>
      <c r="AJ1074" s="25">
        <v>0</v>
      </c>
      <c r="AK1074" s="25">
        <v>0</v>
      </c>
      <c r="AL1074" s="25">
        <v>0</v>
      </c>
      <c r="AM1074" s="95">
        <v>0</v>
      </c>
      <c r="AN1074" s="95" t="e">
        <f ca="1">IF(MengeInEEGSummieren(M1074),AM1074,0)</f>
        <v>#NAME?</v>
      </c>
      <c r="AO1074" s="95">
        <f t="shared" si="102"/>
        <v>0</v>
      </c>
      <c r="AP1074" s="95">
        <f t="shared" si="103"/>
        <v>0</v>
      </c>
      <c r="AS1074">
        <v>0</v>
      </c>
      <c r="AT1074">
        <v>0</v>
      </c>
      <c r="AU1074" t="e">
        <f t="shared" ca="1" si="104"/>
        <v>#NAME?</v>
      </c>
    </row>
    <row r="1075" spans="1:47" x14ac:dyDescent="0.15">
      <c r="A1075" s="21" t="s">
        <v>1578</v>
      </c>
      <c r="B1075" s="22" t="s">
        <v>17</v>
      </c>
      <c r="C1075" s="42">
        <v>2004</v>
      </c>
      <c r="D1075" s="22" t="s">
        <v>847</v>
      </c>
      <c r="E1075" s="22" t="s">
        <v>773</v>
      </c>
      <c r="F1075" s="23">
        <v>26.67</v>
      </c>
      <c r="G1075" s="23">
        <v>26.67</v>
      </c>
      <c r="H1075" s="24">
        <f t="shared" si="99"/>
        <v>0</v>
      </c>
      <c r="I1075" s="153">
        <v>0</v>
      </c>
      <c r="J1075" s="24">
        <f t="shared" si="100"/>
        <v>0</v>
      </c>
      <c r="K1075" s="25">
        <f t="shared" si="101"/>
        <v>0</v>
      </c>
      <c r="L1075">
        <v>0</v>
      </c>
      <c r="M1075">
        <v>32964608</v>
      </c>
      <c r="N1075">
        <v>42065747</v>
      </c>
      <c r="O1075" s="52">
        <v>0</v>
      </c>
      <c r="P1075" s="52">
        <v>0</v>
      </c>
      <c r="Q1075" s="52">
        <v>0</v>
      </c>
      <c r="R1075" s="52">
        <v>0</v>
      </c>
      <c r="S1075" s="52">
        <v>0</v>
      </c>
      <c r="T1075" s="52">
        <v>0</v>
      </c>
      <c r="U1075" s="52">
        <v>0</v>
      </c>
      <c r="V1075" s="52">
        <v>0</v>
      </c>
      <c r="W1075" s="52">
        <v>0</v>
      </c>
      <c r="X1075" s="52">
        <v>0</v>
      </c>
      <c r="Y1075" s="52">
        <v>0</v>
      </c>
      <c r="Z1075" s="52">
        <v>0</v>
      </c>
      <c r="AA1075" s="25">
        <v>0</v>
      </c>
      <c r="AB1075" s="25">
        <v>0</v>
      </c>
      <c r="AC1075" s="25">
        <v>0</v>
      </c>
      <c r="AD1075" s="25">
        <v>0</v>
      </c>
      <c r="AE1075" s="25">
        <v>0</v>
      </c>
      <c r="AF1075" s="25">
        <v>0</v>
      </c>
      <c r="AG1075" s="25">
        <v>0</v>
      </c>
      <c r="AH1075" s="25">
        <v>0</v>
      </c>
      <c r="AI1075" s="25">
        <v>0</v>
      </c>
      <c r="AJ1075" s="25">
        <v>0</v>
      </c>
      <c r="AK1075" s="25">
        <v>0</v>
      </c>
      <c r="AL1075" s="25">
        <v>0</v>
      </c>
      <c r="AM1075" s="95">
        <v>0</v>
      </c>
      <c r="AN1075" s="95" t="e">
        <f ca="1">IF(MengeInEEGSummieren(M1075),AM1075,0)</f>
        <v>#NAME?</v>
      </c>
      <c r="AO1075" s="95">
        <f t="shared" si="102"/>
        <v>0</v>
      </c>
      <c r="AP1075" s="95">
        <f t="shared" si="103"/>
        <v>0</v>
      </c>
      <c r="AS1075">
        <v>0</v>
      </c>
      <c r="AT1075">
        <v>0</v>
      </c>
      <c r="AU1075" t="e">
        <f t="shared" ca="1" si="104"/>
        <v>#NAME?</v>
      </c>
    </row>
    <row r="1076" spans="1:47" x14ac:dyDescent="0.15">
      <c r="A1076" s="21" t="s">
        <v>1579</v>
      </c>
      <c r="B1076" s="22" t="s">
        <v>17</v>
      </c>
      <c r="C1076" s="42">
        <v>2004</v>
      </c>
      <c r="D1076" s="22" t="s">
        <v>849</v>
      </c>
      <c r="E1076" s="22" t="s">
        <v>773</v>
      </c>
      <c r="F1076" s="23">
        <v>25.67</v>
      </c>
      <c r="G1076" s="23">
        <v>25.67</v>
      </c>
      <c r="H1076" s="24">
        <f t="shared" si="99"/>
        <v>0</v>
      </c>
      <c r="I1076" s="153">
        <v>0</v>
      </c>
      <c r="J1076" s="24">
        <f t="shared" si="100"/>
        <v>0</v>
      </c>
      <c r="K1076" s="25">
        <f t="shared" si="101"/>
        <v>0</v>
      </c>
      <c r="L1076">
        <v>0</v>
      </c>
      <c r="M1076">
        <v>32964608</v>
      </c>
      <c r="N1076">
        <v>42065747</v>
      </c>
      <c r="O1076" s="52">
        <v>0</v>
      </c>
      <c r="P1076" s="52">
        <v>0</v>
      </c>
      <c r="Q1076" s="52">
        <v>0</v>
      </c>
      <c r="R1076" s="52">
        <v>0</v>
      </c>
      <c r="S1076" s="52">
        <v>0</v>
      </c>
      <c r="T1076" s="52">
        <v>0</v>
      </c>
      <c r="U1076" s="52">
        <v>0</v>
      </c>
      <c r="V1076" s="52">
        <v>0</v>
      </c>
      <c r="W1076" s="52">
        <v>0</v>
      </c>
      <c r="X1076" s="52">
        <v>0</v>
      </c>
      <c r="Y1076" s="52">
        <v>0</v>
      </c>
      <c r="Z1076" s="52">
        <v>0</v>
      </c>
      <c r="AA1076" s="25">
        <v>0</v>
      </c>
      <c r="AB1076" s="25">
        <v>0</v>
      </c>
      <c r="AC1076" s="25">
        <v>0</v>
      </c>
      <c r="AD1076" s="25">
        <v>0</v>
      </c>
      <c r="AE1076" s="25">
        <v>0</v>
      </c>
      <c r="AF1076" s="25">
        <v>0</v>
      </c>
      <c r="AG1076" s="25">
        <v>0</v>
      </c>
      <c r="AH1076" s="25">
        <v>0</v>
      </c>
      <c r="AI1076" s="25">
        <v>0</v>
      </c>
      <c r="AJ1076" s="25">
        <v>0</v>
      </c>
      <c r="AK1076" s="25">
        <v>0</v>
      </c>
      <c r="AL1076" s="25">
        <v>0</v>
      </c>
      <c r="AM1076" s="95">
        <v>0</v>
      </c>
      <c r="AN1076" s="95" t="e">
        <f ca="1">IF(MengeInEEGSummieren(M1076),AM1076,0)</f>
        <v>#NAME?</v>
      </c>
      <c r="AO1076" s="95">
        <f t="shared" si="102"/>
        <v>0</v>
      </c>
      <c r="AP1076" s="95">
        <f t="shared" si="103"/>
        <v>0</v>
      </c>
      <c r="AS1076">
        <v>0</v>
      </c>
      <c r="AT1076">
        <v>0</v>
      </c>
      <c r="AU1076" t="e">
        <f t="shared" ca="1" si="104"/>
        <v>#NAME?</v>
      </c>
    </row>
    <row r="1077" spans="1:47" x14ac:dyDescent="0.15">
      <c r="A1077" s="21" t="s">
        <v>1580</v>
      </c>
      <c r="B1077" s="22" t="s">
        <v>17</v>
      </c>
      <c r="C1077" s="42">
        <v>2004</v>
      </c>
      <c r="D1077" s="22" t="s">
        <v>851</v>
      </c>
      <c r="E1077" s="22" t="s">
        <v>773</v>
      </c>
      <c r="F1077" s="23">
        <v>26.67</v>
      </c>
      <c r="G1077" s="23">
        <v>26.67</v>
      </c>
      <c r="H1077" s="24">
        <f t="shared" si="99"/>
        <v>0</v>
      </c>
      <c r="I1077" s="153">
        <v>0</v>
      </c>
      <c r="J1077" s="24">
        <f t="shared" si="100"/>
        <v>0</v>
      </c>
      <c r="K1077" s="25">
        <f t="shared" si="101"/>
        <v>0</v>
      </c>
      <c r="L1077">
        <v>0</v>
      </c>
      <c r="M1077">
        <v>32964608</v>
      </c>
      <c r="N1077">
        <v>42065747</v>
      </c>
      <c r="O1077" s="52">
        <v>0</v>
      </c>
      <c r="P1077" s="52">
        <v>0</v>
      </c>
      <c r="Q1077" s="52">
        <v>0</v>
      </c>
      <c r="R1077" s="52">
        <v>0</v>
      </c>
      <c r="S1077" s="52">
        <v>0</v>
      </c>
      <c r="T1077" s="52">
        <v>0</v>
      </c>
      <c r="U1077" s="52">
        <v>0</v>
      </c>
      <c r="V1077" s="52">
        <v>0</v>
      </c>
      <c r="W1077" s="52">
        <v>0</v>
      </c>
      <c r="X1077" s="52">
        <v>0</v>
      </c>
      <c r="Y1077" s="52">
        <v>0</v>
      </c>
      <c r="Z1077" s="52">
        <v>0</v>
      </c>
      <c r="AA1077" s="25">
        <v>0</v>
      </c>
      <c r="AB1077" s="25">
        <v>0</v>
      </c>
      <c r="AC1077" s="25">
        <v>0</v>
      </c>
      <c r="AD1077" s="25">
        <v>0</v>
      </c>
      <c r="AE1077" s="25">
        <v>0</v>
      </c>
      <c r="AF1077" s="25">
        <v>0</v>
      </c>
      <c r="AG1077" s="25">
        <v>0</v>
      </c>
      <c r="AH1077" s="25">
        <v>0</v>
      </c>
      <c r="AI1077" s="25">
        <v>0</v>
      </c>
      <c r="AJ1077" s="25">
        <v>0</v>
      </c>
      <c r="AK1077" s="25">
        <v>0</v>
      </c>
      <c r="AL1077" s="25">
        <v>0</v>
      </c>
      <c r="AM1077" s="95">
        <v>0</v>
      </c>
      <c r="AN1077" s="95" t="e">
        <f ca="1">IF(MengeInEEGSummieren(M1077),AM1077,0)</f>
        <v>#NAME?</v>
      </c>
      <c r="AO1077" s="95">
        <f t="shared" si="102"/>
        <v>0</v>
      </c>
      <c r="AP1077" s="95">
        <f t="shared" si="103"/>
        <v>0</v>
      </c>
      <c r="AS1077">
        <v>0</v>
      </c>
      <c r="AT1077">
        <v>0</v>
      </c>
      <c r="AU1077" t="e">
        <f t="shared" ca="1" si="104"/>
        <v>#NAME?</v>
      </c>
    </row>
    <row r="1078" spans="1:47" x14ac:dyDescent="0.15">
      <c r="A1078" s="21" t="s">
        <v>1581</v>
      </c>
      <c r="B1078" s="22" t="s">
        <v>17</v>
      </c>
      <c r="C1078" s="42">
        <v>2004</v>
      </c>
      <c r="D1078" s="22" t="s">
        <v>1582</v>
      </c>
      <c r="E1078" s="22" t="s">
        <v>773</v>
      </c>
      <c r="F1078" s="23">
        <v>24.67</v>
      </c>
      <c r="G1078" s="23">
        <v>24.67</v>
      </c>
      <c r="H1078" s="24">
        <f t="shared" si="99"/>
        <v>0</v>
      </c>
      <c r="I1078" s="153">
        <v>0</v>
      </c>
      <c r="J1078" s="24">
        <f t="shared" si="100"/>
        <v>0</v>
      </c>
      <c r="K1078" s="25">
        <f t="shared" si="101"/>
        <v>0</v>
      </c>
      <c r="L1078">
        <v>0</v>
      </c>
      <c r="M1078">
        <v>32964608</v>
      </c>
      <c r="N1078">
        <v>42065747</v>
      </c>
      <c r="O1078" s="52">
        <v>0</v>
      </c>
      <c r="P1078" s="52">
        <v>0</v>
      </c>
      <c r="Q1078" s="52">
        <v>0</v>
      </c>
      <c r="R1078" s="52">
        <v>0</v>
      </c>
      <c r="S1078" s="52">
        <v>0</v>
      </c>
      <c r="T1078" s="52">
        <v>0</v>
      </c>
      <c r="U1078" s="52">
        <v>0</v>
      </c>
      <c r="V1078" s="52">
        <v>0</v>
      </c>
      <c r="W1078" s="52">
        <v>0</v>
      </c>
      <c r="X1078" s="52">
        <v>0</v>
      </c>
      <c r="Y1078" s="52">
        <v>0</v>
      </c>
      <c r="Z1078" s="52">
        <v>0</v>
      </c>
      <c r="AA1078" s="25">
        <v>0</v>
      </c>
      <c r="AB1078" s="25">
        <v>0</v>
      </c>
      <c r="AC1078" s="25">
        <v>0</v>
      </c>
      <c r="AD1078" s="25">
        <v>0</v>
      </c>
      <c r="AE1078" s="25">
        <v>0</v>
      </c>
      <c r="AF1078" s="25">
        <v>0</v>
      </c>
      <c r="AG1078" s="25">
        <v>0</v>
      </c>
      <c r="AH1078" s="25">
        <v>0</v>
      </c>
      <c r="AI1078" s="25">
        <v>0</v>
      </c>
      <c r="AJ1078" s="25">
        <v>0</v>
      </c>
      <c r="AK1078" s="25">
        <v>0</v>
      </c>
      <c r="AL1078" s="25">
        <v>0</v>
      </c>
      <c r="AM1078" s="95">
        <v>0</v>
      </c>
      <c r="AN1078" s="95" t="e">
        <f ca="1">IF(MengeInEEGSummieren(M1078),AM1078,0)</f>
        <v>#NAME?</v>
      </c>
      <c r="AO1078" s="95">
        <f t="shared" si="102"/>
        <v>0</v>
      </c>
      <c r="AP1078" s="95">
        <f t="shared" si="103"/>
        <v>0</v>
      </c>
      <c r="AS1078">
        <v>0</v>
      </c>
      <c r="AT1078">
        <v>0</v>
      </c>
      <c r="AU1078" t="e">
        <f t="shared" ca="1" si="104"/>
        <v>#NAME?</v>
      </c>
    </row>
    <row r="1079" spans="1:47" x14ac:dyDescent="0.15">
      <c r="A1079" s="21" t="s">
        <v>1583</v>
      </c>
      <c r="B1079" s="22" t="s">
        <v>17</v>
      </c>
      <c r="C1079" s="42">
        <v>2004</v>
      </c>
      <c r="D1079" s="22" t="s">
        <v>1584</v>
      </c>
      <c r="E1079" s="22" t="s">
        <v>773</v>
      </c>
      <c r="F1079" s="23">
        <v>25.67</v>
      </c>
      <c r="G1079" s="23">
        <v>25.67</v>
      </c>
      <c r="H1079" s="24">
        <f t="shared" si="99"/>
        <v>0</v>
      </c>
      <c r="I1079" s="153">
        <v>0</v>
      </c>
      <c r="J1079" s="24">
        <f t="shared" si="100"/>
        <v>0</v>
      </c>
      <c r="K1079" s="25">
        <f t="shared" si="101"/>
        <v>0</v>
      </c>
      <c r="L1079">
        <v>0</v>
      </c>
      <c r="M1079">
        <v>32964608</v>
      </c>
      <c r="N1079">
        <v>42065747</v>
      </c>
      <c r="O1079" s="52">
        <v>0</v>
      </c>
      <c r="P1079" s="52">
        <v>0</v>
      </c>
      <c r="Q1079" s="52">
        <v>0</v>
      </c>
      <c r="R1079" s="52">
        <v>0</v>
      </c>
      <c r="S1079" s="52">
        <v>0</v>
      </c>
      <c r="T1079" s="52">
        <v>0</v>
      </c>
      <c r="U1079" s="52">
        <v>0</v>
      </c>
      <c r="V1079" s="52">
        <v>0</v>
      </c>
      <c r="W1079" s="52">
        <v>0</v>
      </c>
      <c r="X1079" s="52">
        <v>0</v>
      </c>
      <c r="Y1079" s="52">
        <v>0</v>
      </c>
      <c r="Z1079" s="52">
        <v>0</v>
      </c>
      <c r="AA1079" s="25">
        <v>0</v>
      </c>
      <c r="AB1079" s="25">
        <v>0</v>
      </c>
      <c r="AC1079" s="25">
        <v>0</v>
      </c>
      <c r="AD1079" s="25">
        <v>0</v>
      </c>
      <c r="AE1079" s="25">
        <v>0</v>
      </c>
      <c r="AF1079" s="25">
        <v>0</v>
      </c>
      <c r="AG1079" s="25">
        <v>0</v>
      </c>
      <c r="AH1079" s="25">
        <v>0</v>
      </c>
      <c r="AI1079" s="25">
        <v>0</v>
      </c>
      <c r="AJ1079" s="25">
        <v>0</v>
      </c>
      <c r="AK1079" s="25">
        <v>0</v>
      </c>
      <c r="AL1079" s="25">
        <v>0</v>
      </c>
      <c r="AM1079" s="95">
        <v>0</v>
      </c>
      <c r="AN1079" s="95" t="e">
        <f ca="1">IF(MengeInEEGSummieren(M1079),AM1079,0)</f>
        <v>#NAME?</v>
      </c>
      <c r="AO1079" s="95">
        <f t="shared" si="102"/>
        <v>0</v>
      </c>
      <c r="AP1079" s="95">
        <f t="shared" si="103"/>
        <v>0</v>
      </c>
      <c r="AS1079">
        <v>0</v>
      </c>
      <c r="AT1079">
        <v>0</v>
      </c>
      <c r="AU1079" t="e">
        <f t="shared" ca="1" si="104"/>
        <v>#NAME?</v>
      </c>
    </row>
    <row r="1080" spans="1:47" x14ac:dyDescent="0.15">
      <c r="A1080" s="21" t="s">
        <v>1585</v>
      </c>
      <c r="B1080" s="22" t="s">
        <v>17</v>
      </c>
      <c r="C1080" s="42">
        <v>2004</v>
      </c>
      <c r="D1080" s="22" t="s">
        <v>853</v>
      </c>
      <c r="E1080" s="22" t="s">
        <v>770</v>
      </c>
      <c r="F1080" s="23">
        <v>23.67</v>
      </c>
      <c r="G1080" s="23">
        <v>23.67</v>
      </c>
      <c r="H1080" s="24">
        <f t="shared" si="99"/>
        <v>0</v>
      </c>
      <c r="I1080" s="153">
        <v>0</v>
      </c>
      <c r="J1080" s="24">
        <f t="shared" si="100"/>
        <v>0</v>
      </c>
      <c r="K1080" s="25">
        <f t="shared" si="101"/>
        <v>0</v>
      </c>
      <c r="L1080">
        <v>0</v>
      </c>
      <c r="M1080">
        <v>32964608</v>
      </c>
      <c r="N1080">
        <v>42065747</v>
      </c>
      <c r="O1080" s="52">
        <v>0</v>
      </c>
      <c r="P1080" s="52">
        <v>0</v>
      </c>
      <c r="Q1080" s="52">
        <v>0</v>
      </c>
      <c r="R1080" s="52">
        <v>0</v>
      </c>
      <c r="S1080" s="52">
        <v>0</v>
      </c>
      <c r="T1080" s="52">
        <v>0</v>
      </c>
      <c r="U1080" s="52">
        <v>0</v>
      </c>
      <c r="V1080" s="52">
        <v>0</v>
      </c>
      <c r="W1080" s="52">
        <v>0</v>
      </c>
      <c r="X1080" s="52">
        <v>0</v>
      </c>
      <c r="Y1080" s="52">
        <v>0</v>
      </c>
      <c r="Z1080" s="52">
        <v>0</v>
      </c>
      <c r="AA1080" s="25">
        <v>0</v>
      </c>
      <c r="AB1080" s="25">
        <v>0</v>
      </c>
      <c r="AC1080" s="25">
        <v>0</v>
      </c>
      <c r="AD1080" s="25">
        <v>0</v>
      </c>
      <c r="AE1080" s="25">
        <v>0</v>
      </c>
      <c r="AF1080" s="25">
        <v>0</v>
      </c>
      <c r="AG1080" s="25">
        <v>0</v>
      </c>
      <c r="AH1080" s="25">
        <v>0</v>
      </c>
      <c r="AI1080" s="25">
        <v>0</v>
      </c>
      <c r="AJ1080" s="25">
        <v>0</v>
      </c>
      <c r="AK1080" s="25">
        <v>0</v>
      </c>
      <c r="AL1080" s="25">
        <v>0</v>
      </c>
      <c r="AM1080" s="95">
        <v>0</v>
      </c>
      <c r="AN1080" s="95" t="e">
        <f ca="1">IF(MengeInEEGSummieren(M1080),AM1080,0)</f>
        <v>#NAME?</v>
      </c>
      <c r="AO1080" s="95">
        <f t="shared" si="102"/>
        <v>0</v>
      </c>
      <c r="AP1080" s="95">
        <f t="shared" si="103"/>
        <v>0</v>
      </c>
      <c r="AS1080">
        <v>0</v>
      </c>
      <c r="AT1080">
        <v>0</v>
      </c>
      <c r="AU1080" t="e">
        <f t="shared" ca="1" si="104"/>
        <v>#NAME?</v>
      </c>
    </row>
    <row r="1081" spans="1:47" x14ac:dyDescent="0.15">
      <c r="A1081" s="21" t="s">
        <v>1586</v>
      </c>
      <c r="B1081" s="22" t="s">
        <v>17</v>
      </c>
      <c r="C1081" s="42">
        <v>2004</v>
      </c>
      <c r="D1081" s="22" t="s">
        <v>855</v>
      </c>
      <c r="E1081" s="22" t="s">
        <v>770</v>
      </c>
      <c r="F1081" s="23">
        <v>24.67</v>
      </c>
      <c r="G1081" s="23">
        <v>24.67</v>
      </c>
      <c r="H1081" s="24">
        <f t="shared" si="99"/>
        <v>0</v>
      </c>
      <c r="I1081" s="153">
        <v>0</v>
      </c>
      <c r="J1081" s="24">
        <f t="shared" si="100"/>
        <v>0</v>
      </c>
      <c r="K1081" s="25">
        <f t="shared" si="101"/>
        <v>0</v>
      </c>
      <c r="L1081">
        <v>0</v>
      </c>
      <c r="M1081">
        <v>32964608</v>
      </c>
      <c r="N1081">
        <v>42065747</v>
      </c>
      <c r="O1081" s="52">
        <v>0</v>
      </c>
      <c r="P1081" s="52">
        <v>0</v>
      </c>
      <c r="Q1081" s="52">
        <v>0</v>
      </c>
      <c r="R1081" s="52">
        <v>0</v>
      </c>
      <c r="S1081" s="52">
        <v>0</v>
      </c>
      <c r="T1081" s="52">
        <v>0</v>
      </c>
      <c r="U1081" s="52">
        <v>0</v>
      </c>
      <c r="V1081" s="52">
        <v>0</v>
      </c>
      <c r="W1081" s="52">
        <v>0</v>
      </c>
      <c r="X1081" s="52">
        <v>0</v>
      </c>
      <c r="Y1081" s="52">
        <v>0</v>
      </c>
      <c r="Z1081" s="52">
        <v>0</v>
      </c>
      <c r="AA1081" s="25">
        <v>0</v>
      </c>
      <c r="AB1081" s="25">
        <v>0</v>
      </c>
      <c r="AC1081" s="25">
        <v>0</v>
      </c>
      <c r="AD1081" s="25">
        <v>0</v>
      </c>
      <c r="AE1081" s="25">
        <v>0</v>
      </c>
      <c r="AF1081" s="25">
        <v>0</v>
      </c>
      <c r="AG1081" s="25">
        <v>0</v>
      </c>
      <c r="AH1081" s="25">
        <v>0</v>
      </c>
      <c r="AI1081" s="25">
        <v>0</v>
      </c>
      <c r="AJ1081" s="25">
        <v>0</v>
      </c>
      <c r="AK1081" s="25">
        <v>0</v>
      </c>
      <c r="AL1081" s="25">
        <v>0</v>
      </c>
      <c r="AM1081" s="95">
        <v>0</v>
      </c>
      <c r="AN1081" s="95" t="e">
        <f ca="1">IF(MengeInEEGSummieren(M1081),AM1081,0)</f>
        <v>#NAME?</v>
      </c>
      <c r="AO1081" s="95">
        <f t="shared" si="102"/>
        <v>0</v>
      </c>
      <c r="AP1081" s="95">
        <f t="shared" si="103"/>
        <v>0</v>
      </c>
      <c r="AS1081">
        <v>0</v>
      </c>
      <c r="AT1081">
        <v>0</v>
      </c>
      <c r="AU1081" t="e">
        <f t="shared" ca="1" si="104"/>
        <v>#NAME?</v>
      </c>
    </row>
    <row r="1082" spans="1:47" x14ac:dyDescent="0.15">
      <c r="A1082" s="21" t="s">
        <v>1587</v>
      </c>
      <c r="B1082" s="22" t="s">
        <v>17</v>
      </c>
      <c r="C1082" s="42">
        <v>2004</v>
      </c>
      <c r="D1082" s="22" t="s">
        <v>1588</v>
      </c>
      <c r="E1082" s="22" t="s">
        <v>770</v>
      </c>
      <c r="F1082" s="23">
        <v>26.67</v>
      </c>
      <c r="G1082" s="23">
        <v>26.67</v>
      </c>
      <c r="H1082" s="24">
        <f t="shared" si="99"/>
        <v>0</v>
      </c>
      <c r="I1082" s="153">
        <v>0</v>
      </c>
      <c r="J1082" s="24">
        <f t="shared" si="100"/>
        <v>0</v>
      </c>
      <c r="K1082" s="25">
        <f t="shared" si="101"/>
        <v>0</v>
      </c>
      <c r="L1082">
        <v>0</v>
      </c>
      <c r="M1082">
        <v>32964608</v>
      </c>
      <c r="N1082">
        <v>42065747</v>
      </c>
      <c r="O1082" s="52">
        <v>0</v>
      </c>
      <c r="P1082" s="52">
        <v>0</v>
      </c>
      <c r="Q1082" s="52">
        <v>0</v>
      </c>
      <c r="R1082" s="52">
        <v>0</v>
      </c>
      <c r="S1082" s="52">
        <v>0</v>
      </c>
      <c r="T1082" s="52">
        <v>0</v>
      </c>
      <c r="U1082" s="52">
        <v>0</v>
      </c>
      <c r="V1082" s="52">
        <v>0</v>
      </c>
      <c r="W1082" s="52">
        <v>0</v>
      </c>
      <c r="X1082" s="52">
        <v>0</v>
      </c>
      <c r="Y1082" s="52">
        <v>0</v>
      </c>
      <c r="Z1082" s="52">
        <v>0</v>
      </c>
      <c r="AA1082" s="25">
        <v>0</v>
      </c>
      <c r="AB1082" s="25">
        <v>0</v>
      </c>
      <c r="AC1082" s="25">
        <v>0</v>
      </c>
      <c r="AD1082" s="25">
        <v>0</v>
      </c>
      <c r="AE1082" s="25">
        <v>0</v>
      </c>
      <c r="AF1082" s="25">
        <v>0</v>
      </c>
      <c r="AG1082" s="25">
        <v>0</v>
      </c>
      <c r="AH1082" s="25">
        <v>0</v>
      </c>
      <c r="AI1082" s="25">
        <v>0</v>
      </c>
      <c r="AJ1082" s="25">
        <v>0</v>
      </c>
      <c r="AK1082" s="25">
        <v>0</v>
      </c>
      <c r="AL1082" s="25">
        <v>0</v>
      </c>
      <c r="AM1082" s="95">
        <v>0</v>
      </c>
      <c r="AN1082" s="95" t="e">
        <f ca="1">IF(MengeInEEGSummieren(M1082),AM1082,0)</f>
        <v>#NAME?</v>
      </c>
      <c r="AO1082" s="95">
        <f t="shared" si="102"/>
        <v>0</v>
      </c>
      <c r="AP1082" s="95">
        <f t="shared" si="103"/>
        <v>0</v>
      </c>
      <c r="AS1082">
        <v>0</v>
      </c>
      <c r="AT1082">
        <v>0</v>
      </c>
      <c r="AU1082" t="e">
        <f t="shared" ca="1" si="104"/>
        <v>#NAME?</v>
      </c>
    </row>
    <row r="1083" spans="1:47" x14ac:dyDescent="0.15">
      <c r="A1083" s="21" t="s">
        <v>1589</v>
      </c>
      <c r="B1083" s="22" t="s">
        <v>17</v>
      </c>
      <c r="C1083" s="42">
        <v>2004</v>
      </c>
      <c r="D1083" s="22" t="s">
        <v>1590</v>
      </c>
      <c r="E1083" s="22" t="s">
        <v>773</v>
      </c>
      <c r="F1083" s="23">
        <v>29.67</v>
      </c>
      <c r="G1083" s="23">
        <v>29.67</v>
      </c>
      <c r="H1083" s="24">
        <f t="shared" si="99"/>
        <v>0</v>
      </c>
      <c r="I1083" s="153">
        <v>0</v>
      </c>
      <c r="J1083" s="24">
        <f t="shared" si="100"/>
        <v>0</v>
      </c>
      <c r="K1083" s="25">
        <f t="shared" si="101"/>
        <v>0</v>
      </c>
      <c r="L1083">
        <v>0</v>
      </c>
      <c r="M1083">
        <v>32964608</v>
      </c>
      <c r="N1083">
        <v>42065747</v>
      </c>
      <c r="O1083" s="52">
        <v>0</v>
      </c>
      <c r="P1083" s="52">
        <v>0</v>
      </c>
      <c r="Q1083" s="52">
        <v>0</v>
      </c>
      <c r="R1083" s="52">
        <v>0</v>
      </c>
      <c r="S1083" s="52">
        <v>0</v>
      </c>
      <c r="T1083" s="52">
        <v>0</v>
      </c>
      <c r="U1083" s="52">
        <v>0</v>
      </c>
      <c r="V1083" s="52">
        <v>0</v>
      </c>
      <c r="W1083" s="52">
        <v>0</v>
      </c>
      <c r="X1083" s="52">
        <v>0</v>
      </c>
      <c r="Y1083" s="52">
        <v>0</v>
      </c>
      <c r="Z1083" s="52">
        <v>0</v>
      </c>
      <c r="AA1083" s="25">
        <v>0</v>
      </c>
      <c r="AB1083" s="25">
        <v>0</v>
      </c>
      <c r="AC1083" s="25">
        <v>0</v>
      </c>
      <c r="AD1083" s="25">
        <v>0</v>
      </c>
      <c r="AE1083" s="25">
        <v>0</v>
      </c>
      <c r="AF1083" s="25">
        <v>0</v>
      </c>
      <c r="AG1083" s="25">
        <v>0</v>
      </c>
      <c r="AH1083" s="25">
        <v>0</v>
      </c>
      <c r="AI1083" s="25">
        <v>0</v>
      </c>
      <c r="AJ1083" s="25">
        <v>0</v>
      </c>
      <c r="AK1083" s="25">
        <v>0</v>
      </c>
      <c r="AL1083" s="25">
        <v>0</v>
      </c>
      <c r="AM1083" s="95">
        <v>0</v>
      </c>
      <c r="AN1083" s="95" t="e">
        <f ca="1">IF(MengeInEEGSummieren(M1083),AM1083,0)</f>
        <v>#NAME?</v>
      </c>
      <c r="AO1083" s="95">
        <f t="shared" si="102"/>
        <v>0</v>
      </c>
      <c r="AP1083" s="95">
        <f t="shared" si="103"/>
        <v>0</v>
      </c>
      <c r="AS1083">
        <v>0</v>
      </c>
      <c r="AT1083">
        <v>0</v>
      </c>
      <c r="AU1083" t="e">
        <f t="shared" ca="1" si="104"/>
        <v>#NAME?</v>
      </c>
    </row>
    <row r="1084" spans="1:47" x14ac:dyDescent="0.15">
      <c r="A1084" s="21" t="s">
        <v>1591</v>
      </c>
      <c r="B1084" s="22" t="s">
        <v>17</v>
      </c>
      <c r="C1084" s="42">
        <v>2004</v>
      </c>
      <c r="D1084" s="22" t="s">
        <v>1592</v>
      </c>
      <c r="E1084" s="22" t="s">
        <v>773</v>
      </c>
      <c r="F1084" s="23">
        <v>30.67</v>
      </c>
      <c r="G1084" s="23">
        <v>30.67</v>
      </c>
      <c r="H1084" s="24">
        <f t="shared" si="99"/>
        <v>0</v>
      </c>
      <c r="I1084" s="153">
        <v>0</v>
      </c>
      <c r="J1084" s="24">
        <f t="shared" si="100"/>
        <v>0</v>
      </c>
      <c r="K1084" s="25">
        <f t="shared" si="101"/>
        <v>0</v>
      </c>
      <c r="L1084">
        <v>0</v>
      </c>
      <c r="M1084">
        <v>32964608</v>
      </c>
      <c r="N1084">
        <v>42065747</v>
      </c>
      <c r="O1084" s="52">
        <v>0</v>
      </c>
      <c r="P1084" s="52">
        <v>0</v>
      </c>
      <c r="Q1084" s="52">
        <v>0</v>
      </c>
      <c r="R1084" s="52">
        <v>0</v>
      </c>
      <c r="S1084" s="52">
        <v>0</v>
      </c>
      <c r="T1084" s="52">
        <v>0</v>
      </c>
      <c r="U1084" s="52">
        <v>0</v>
      </c>
      <c r="V1084" s="52">
        <v>0</v>
      </c>
      <c r="W1084" s="52">
        <v>0</v>
      </c>
      <c r="X1084" s="52">
        <v>0</v>
      </c>
      <c r="Y1084" s="52">
        <v>0</v>
      </c>
      <c r="Z1084" s="52">
        <v>0</v>
      </c>
      <c r="AA1084" s="25">
        <v>0</v>
      </c>
      <c r="AB1084" s="25">
        <v>0</v>
      </c>
      <c r="AC1084" s="25">
        <v>0</v>
      </c>
      <c r="AD1084" s="25">
        <v>0</v>
      </c>
      <c r="AE1084" s="25">
        <v>0</v>
      </c>
      <c r="AF1084" s="25">
        <v>0</v>
      </c>
      <c r="AG1084" s="25">
        <v>0</v>
      </c>
      <c r="AH1084" s="25">
        <v>0</v>
      </c>
      <c r="AI1084" s="25">
        <v>0</v>
      </c>
      <c r="AJ1084" s="25">
        <v>0</v>
      </c>
      <c r="AK1084" s="25">
        <v>0</v>
      </c>
      <c r="AL1084" s="25">
        <v>0</v>
      </c>
      <c r="AM1084" s="95">
        <v>0</v>
      </c>
      <c r="AN1084" s="95" t="e">
        <f ca="1">IF(MengeInEEGSummieren(M1084),AM1084,0)</f>
        <v>#NAME?</v>
      </c>
      <c r="AO1084" s="95">
        <f t="shared" si="102"/>
        <v>0</v>
      </c>
      <c r="AP1084" s="95">
        <f t="shared" si="103"/>
        <v>0</v>
      </c>
      <c r="AS1084">
        <v>0</v>
      </c>
      <c r="AT1084">
        <v>0</v>
      </c>
      <c r="AU1084" t="e">
        <f t="shared" ca="1" si="104"/>
        <v>#NAME?</v>
      </c>
    </row>
    <row r="1085" spans="1:47" x14ac:dyDescent="0.15">
      <c r="A1085" s="21" t="s">
        <v>1593</v>
      </c>
      <c r="B1085" s="22" t="s">
        <v>17</v>
      </c>
      <c r="C1085" s="42">
        <v>2004</v>
      </c>
      <c r="D1085" s="22" t="s">
        <v>1594</v>
      </c>
      <c r="E1085" s="22" t="s">
        <v>773</v>
      </c>
      <c r="F1085" s="23">
        <v>29.67</v>
      </c>
      <c r="G1085" s="23">
        <v>29.67</v>
      </c>
      <c r="H1085" s="24">
        <f t="shared" si="99"/>
        <v>0</v>
      </c>
      <c r="I1085" s="153">
        <v>0</v>
      </c>
      <c r="J1085" s="24">
        <f t="shared" si="100"/>
        <v>0</v>
      </c>
      <c r="K1085" s="25">
        <f t="shared" si="101"/>
        <v>0</v>
      </c>
      <c r="L1085">
        <v>0</v>
      </c>
      <c r="M1085">
        <v>32964608</v>
      </c>
      <c r="N1085">
        <v>42065747</v>
      </c>
      <c r="O1085" s="52">
        <v>0</v>
      </c>
      <c r="P1085" s="52">
        <v>0</v>
      </c>
      <c r="Q1085" s="52">
        <v>0</v>
      </c>
      <c r="R1085" s="52">
        <v>0</v>
      </c>
      <c r="S1085" s="52">
        <v>0</v>
      </c>
      <c r="T1085" s="52">
        <v>0</v>
      </c>
      <c r="U1085" s="52">
        <v>0</v>
      </c>
      <c r="V1085" s="52">
        <v>0</v>
      </c>
      <c r="W1085" s="52">
        <v>0</v>
      </c>
      <c r="X1085" s="52">
        <v>0</v>
      </c>
      <c r="Y1085" s="52">
        <v>0</v>
      </c>
      <c r="Z1085" s="52">
        <v>0</v>
      </c>
      <c r="AA1085" s="25">
        <v>0</v>
      </c>
      <c r="AB1085" s="25">
        <v>0</v>
      </c>
      <c r="AC1085" s="25">
        <v>0</v>
      </c>
      <c r="AD1085" s="25">
        <v>0</v>
      </c>
      <c r="AE1085" s="25">
        <v>0</v>
      </c>
      <c r="AF1085" s="25">
        <v>0</v>
      </c>
      <c r="AG1085" s="25">
        <v>0</v>
      </c>
      <c r="AH1085" s="25">
        <v>0</v>
      </c>
      <c r="AI1085" s="25">
        <v>0</v>
      </c>
      <c r="AJ1085" s="25">
        <v>0</v>
      </c>
      <c r="AK1085" s="25">
        <v>0</v>
      </c>
      <c r="AL1085" s="25">
        <v>0</v>
      </c>
      <c r="AM1085" s="95">
        <v>0</v>
      </c>
      <c r="AN1085" s="95" t="e">
        <f ca="1">IF(MengeInEEGSummieren(M1085),AM1085,0)</f>
        <v>#NAME?</v>
      </c>
      <c r="AO1085" s="95">
        <f t="shared" si="102"/>
        <v>0</v>
      </c>
      <c r="AP1085" s="95">
        <f t="shared" si="103"/>
        <v>0</v>
      </c>
      <c r="AS1085">
        <v>0</v>
      </c>
      <c r="AT1085">
        <v>0</v>
      </c>
      <c r="AU1085" t="e">
        <f t="shared" ca="1" si="104"/>
        <v>#NAME?</v>
      </c>
    </row>
    <row r="1086" spans="1:47" x14ac:dyDescent="0.15">
      <c r="A1086" s="21" t="s">
        <v>1595</v>
      </c>
      <c r="B1086" s="22" t="s">
        <v>17</v>
      </c>
      <c r="C1086" s="42">
        <v>2004</v>
      </c>
      <c r="D1086" s="22" t="s">
        <v>1596</v>
      </c>
      <c r="E1086" s="22" t="s">
        <v>773</v>
      </c>
      <c r="F1086" s="23">
        <v>30.67</v>
      </c>
      <c r="G1086" s="23">
        <v>30.67</v>
      </c>
      <c r="H1086" s="24">
        <f t="shared" si="99"/>
        <v>0</v>
      </c>
      <c r="I1086" s="153">
        <v>0</v>
      </c>
      <c r="J1086" s="24">
        <f t="shared" si="100"/>
        <v>0</v>
      </c>
      <c r="K1086" s="25">
        <f t="shared" si="101"/>
        <v>0</v>
      </c>
      <c r="L1086">
        <v>0</v>
      </c>
      <c r="M1086">
        <v>32964608</v>
      </c>
      <c r="N1086">
        <v>42065747</v>
      </c>
      <c r="O1086" s="52">
        <v>0</v>
      </c>
      <c r="P1086" s="52">
        <v>0</v>
      </c>
      <c r="Q1086" s="52">
        <v>0</v>
      </c>
      <c r="R1086" s="52">
        <v>0</v>
      </c>
      <c r="S1086" s="52">
        <v>0</v>
      </c>
      <c r="T1086" s="52">
        <v>0</v>
      </c>
      <c r="U1086" s="52">
        <v>0</v>
      </c>
      <c r="V1086" s="52">
        <v>0</v>
      </c>
      <c r="W1086" s="52">
        <v>0</v>
      </c>
      <c r="X1086" s="52">
        <v>0</v>
      </c>
      <c r="Y1086" s="52">
        <v>0</v>
      </c>
      <c r="Z1086" s="52">
        <v>0</v>
      </c>
      <c r="AA1086" s="25">
        <v>0</v>
      </c>
      <c r="AB1086" s="25">
        <v>0</v>
      </c>
      <c r="AC1086" s="25">
        <v>0</v>
      </c>
      <c r="AD1086" s="25">
        <v>0</v>
      </c>
      <c r="AE1086" s="25">
        <v>0</v>
      </c>
      <c r="AF1086" s="25">
        <v>0</v>
      </c>
      <c r="AG1086" s="25">
        <v>0</v>
      </c>
      <c r="AH1086" s="25">
        <v>0</v>
      </c>
      <c r="AI1086" s="25">
        <v>0</v>
      </c>
      <c r="AJ1086" s="25">
        <v>0</v>
      </c>
      <c r="AK1086" s="25">
        <v>0</v>
      </c>
      <c r="AL1086" s="25">
        <v>0</v>
      </c>
      <c r="AM1086" s="95">
        <v>0</v>
      </c>
      <c r="AN1086" s="95" t="e">
        <f ca="1">IF(MengeInEEGSummieren(M1086),AM1086,0)</f>
        <v>#NAME?</v>
      </c>
      <c r="AO1086" s="95">
        <f t="shared" si="102"/>
        <v>0</v>
      </c>
      <c r="AP1086" s="95">
        <f t="shared" si="103"/>
        <v>0</v>
      </c>
      <c r="AS1086">
        <v>0</v>
      </c>
      <c r="AT1086">
        <v>0</v>
      </c>
      <c r="AU1086" t="e">
        <f t="shared" ca="1" si="104"/>
        <v>#NAME?</v>
      </c>
    </row>
    <row r="1087" spans="1:47" x14ac:dyDescent="0.15">
      <c r="A1087" s="21" t="s">
        <v>1597</v>
      </c>
      <c r="B1087" s="22" t="s">
        <v>17</v>
      </c>
      <c r="C1087" s="42">
        <v>2004</v>
      </c>
      <c r="D1087" s="22" t="s">
        <v>1598</v>
      </c>
      <c r="E1087" s="22" t="s">
        <v>773</v>
      </c>
      <c r="F1087" s="23">
        <v>28.67</v>
      </c>
      <c r="G1087" s="23">
        <v>28.67</v>
      </c>
      <c r="H1087" s="24">
        <f t="shared" si="99"/>
        <v>0</v>
      </c>
      <c r="I1087" s="153">
        <v>0</v>
      </c>
      <c r="J1087" s="24">
        <f t="shared" si="100"/>
        <v>0</v>
      </c>
      <c r="K1087" s="25">
        <f t="shared" si="101"/>
        <v>0</v>
      </c>
      <c r="L1087">
        <v>0</v>
      </c>
      <c r="M1087">
        <v>32964608</v>
      </c>
      <c r="N1087">
        <v>42065747</v>
      </c>
      <c r="O1087" s="52">
        <v>0</v>
      </c>
      <c r="P1087" s="52">
        <v>0</v>
      </c>
      <c r="Q1087" s="52">
        <v>0</v>
      </c>
      <c r="R1087" s="52">
        <v>0</v>
      </c>
      <c r="S1087" s="52">
        <v>0</v>
      </c>
      <c r="T1087" s="52">
        <v>0</v>
      </c>
      <c r="U1087" s="52">
        <v>0</v>
      </c>
      <c r="V1087" s="52">
        <v>0</v>
      </c>
      <c r="W1087" s="52">
        <v>0</v>
      </c>
      <c r="X1087" s="52">
        <v>0</v>
      </c>
      <c r="Y1087" s="52">
        <v>0</v>
      </c>
      <c r="Z1087" s="52">
        <v>0</v>
      </c>
      <c r="AA1087" s="25">
        <v>0</v>
      </c>
      <c r="AB1087" s="25">
        <v>0</v>
      </c>
      <c r="AC1087" s="25">
        <v>0</v>
      </c>
      <c r="AD1087" s="25">
        <v>0</v>
      </c>
      <c r="AE1087" s="25">
        <v>0</v>
      </c>
      <c r="AF1087" s="25">
        <v>0</v>
      </c>
      <c r="AG1087" s="25">
        <v>0</v>
      </c>
      <c r="AH1087" s="25">
        <v>0</v>
      </c>
      <c r="AI1087" s="25">
        <v>0</v>
      </c>
      <c r="AJ1087" s="25">
        <v>0</v>
      </c>
      <c r="AK1087" s="25">
        <v>0</v>
      </c>
      <c r="AL1087" s="25">
        <v>0</v>
      </c>
      <c r="AM1087" s="95">
        <v>0</v>
      </c>
      <c r="AN1087" s="95" t="e">
        <f ca="1">IF(MengeInEEGSummieren(M1087),AM1087,0)</f>
        <v>#NAME?</v>
      </c>
      <c r="AO1087" s="95">
        <f t="shared" si="102"/>
        <v>0</v>
      </c>
      <c r="AP1087" s="95">
        <f t="shared" si="103"/>
        <v>0</v>
      </c>
      <c r="AS1087">
        <v>0</v>
      </c>
      <c r="AT1087">
        <v>0</v>
      </c>
      <c r="AU1087" t="e">
        <f t="shared" ca="1" si="104"/>
        <v>#NAME?</v>
      </c>
    </row>
    <row r="1088" spans="1:47" x14ac:dyDescent="0.15">
      <c r="A1088" s="21" t="s">
        <v>1599</v>
      </c>
      <c r="B1088" s="22" t="s">
        <v>17</v>
      </c>
      <c r="C1088" s="42">
        <v>2004</v>
      </c>
      <c r="D1088" s="22" t="s">
        <v>1600</v>
      </c>
      <c r="E1088" s="22" t="s">
        <v>773</v>
      </c>
      <c r="F1088" s="23">
        <v>29.67</v>
      </c>
      <c r="G1088" s="23">
        <v>29.67</v>
      </c>
      <c r="H1088" s="24">
        <f t="shared" si="99"/>
        <v>0</v>
      </c>
      <c r="I1088" s="153">
        <v>0</v>
      </c>
      <c r="J1088" s="24">
        <f t="shared" si="100"/>
        <v>0</v>
      </c>
      <c r="K1088" s="25">
        <f t="shared" si="101"/>
        <v>0</v>
      </c>
      <c r="L1088">
        <v>0</v>
      </c>
      <c r="M1088">
        <v>32964608</v>
      </c>
      <c r="N1088">
        <v>42065747</v>
      </c>
      <c r="O1088" s="52">
        <v>0</v>
      </c>
      <c r="P1088" s="52">
        <v>0</v>
      </c>
      <c r="Q1088" s="52">
        <v>0</v>
      </c>
      <c r="R1088" s="52">
        <v>0</v>
      </c>
      <c r="S1088" s="52">
        <v>0</v>
      </c>
      <c r="T1088" s="52">
        <v>0</v>
      </c>
      <c r="U1088" s="52">
        <v>0</v>
      </c>
      <c r="V1088" s="52">
        <v>0</v>
      </c>
      <c r="W1088" s="52">
        <v>0</v>
      </c>
      <c r="X1088" s="52">
        <v>0</v>
      </c>
      <c r="Y1088" s="52">
        <v>0</v>
      </c>
      <c r="Z1088" s="52">
        <v>0</v>
      </c>
      <c r="AA1088" s="25">
        <v>0</v>
      </c>
      <c r="AB1088" s="25">
        <v>0</v>
      </c>
      <c r="AC1088" s="25">
        <v>0</v>
      </c>
      <c r="AD1088" s="25">
        <v>0</v>
      </c>
      <c r="AE1088" s="25">
        <v>0</v>
      </c>
      <c r="AF1088" s="25">
        <v>0</v>
      </c>
      <c r="AG1088" s="25">
        <v>0</v>
      </c>
      <c r="AH1088" s="25">
        <v>0</v>
      </c>
      <c r="AI1088" s="25">
        <v>0</v>
      </c>
      <c r="AJ1088" s="25">
        <v>0</v>
      </c>
      <c r="AK1088" s="25">
        <v>0</v>
      </c>
      <c r="AL1088" s="25">
        <v>0</v>
      </c>
      <c r="AM1088" s="95">
        <v>0</v>
      </c>
      <c r="AN1088" s="95" t="e">
        <f ca="1">IF(MengeInEEGSummieren(M1088),AM1088,0)</f>
        <v>#NAME?</v>
      </c>
      <c r="AO1088" s="95">
        <f t="shared" si="102"/>
        <v>0</v>
      </c>
      <c r="AP1088" s="95">
        <f t="shared" si="103"/>
        <v>0</v>
      </c>
      <c r="AS1088">
        <v>0</v>
      </c>
      <c r="AT1088">
        <v>0</v>
      </c>
      <c r="AU1088" t="e">
        <f t="shared" ca="1" si="104"/>
        <v>#NAME?</v>
      </c>
    </row>
    <row r="1089" spans="1:47" x14ac:dyDescent="0.15">
      <c r="A1089" s="21" t="s">
        <v>1601</v>
      </c>
      <c r="B1089" s="22" t="s">
        <v>17</v>
      </c>
      <c r="C1089" s="42">
        <v>2004</v>
      </c>
      <c r="D1089" s="22" t="s">
        <v>1602</v>
      </c>
      <c r="E1089" s="22" t="s">
        <v>770</v>
      </c>
      <c r="F1089" s="23">
        <v>27.67</v>
      </c>
      <c r="G1089" s="23">
        <v>27.67</v>
      </c>
      <c r="H1089" s="24">
        <f t="shared" si="99"/>
        <v>0</v>
      </c>
      <c r="I1089" s="153">
        <v>0</v>
      </c>
      <c r="J1089" s="24">
        <f t="shared" si="100"/>
        <v>0</v>
      </c>
      <c r="K1089" s="25">
        <f t="shared" si="101"/>
        <v>0</v>
      </c>
      <c r="L1089">
        <v>0</v>
      </c>
      <c r="M1089">
        <v>32964608</v>
      </c>
      <c r="N1089">
        <v>42065747</v>
      </c>
      <c r="O1089" s="52">
        <v>0</v>
      </c>
      <c r="P1089" s="52">
        <v>0</v>
      </c>
      <c r="Q1089" s="52">
        <v>0</v>
      </c>
      <c r="R1089" s="52">
        <v>0</v>
      </c>
      <c r="S1089" s="52">
        <v>0</v>
      </c>
      <c r="T1089" s="52">
        <v>0</v>
      </c>
      <c r="U1089" s="52">
        <v>0</v>
      </c>
      <c r="V1089" s="52">
        <v>0</v>
      </c>
      <c r="W1089" s="52">
        <v>0</v>
      </c>
      <c r="X1089" s="52">
        <v>0</v>
      </c>
      <c r="Y1089" s="52">
        <v>0</v>
      </c>
      <c r="Z1089" s="52">
        <v>0</v>
      </c>
      <c r="AA1089" s="25">
        <v>0</v>
      </c>
      <c r="AB1089" s="25">
        <v>0</v>
      </c>
      <c r="AC1089" s="25">
        <v>0</v>
      </c>
      <c r="AD1089" s="25">
        <v>0</v>
      </c>
      <c r="AE1089" s="25">
        <v>0</v>
      </c>
      <c r="AF1089" s="25">
        <v>0</v>
      </c>
      <c r="AG1089" s="25">
        <v>0</v>
      </c>
      <c r="AH1089" s="25">
        <v>0</v>
      </c>
      <c r="AI1089" s="25">
        <v>0</v>
      </c>
      <c r="AJ1089" s="25">
        <v>0</v>
      </c>
      <c r="AK1089" s="25">
        <v>0</v>
      </c>
      <c r="AL1089" s="25">
        <v>0</v>
      </c>
      <c r="AM1089" s="95">
        <v>0</v>
      </c>
      <c r="AN1089" s="95" t="e">
        <f ca="1">IF(MengeInEEGSummieren(M1089),AM1089,0)</f>
        <v>#NAME?</v>
      </c>
      <c r="AO1089" s="95">
        <f t="shared" si="102"/>
        <v>0</v>
      </c>
      <c r="AP1089" s="95">
        <f t="shared" si="103"/>
        <v>0</v>
      </c>
      <c r="AS1089">
        <v>0</v>
      </c>
      <c r="AT1089">
        <v>0</v>
      </c>
      <c r="AU1089" t="e">
        <f t="shared" ca="1" si="104"/>
        <v>#NAME?</v>
      </c>
    </row>
    <row r="1090" spans="1:47" x14ac:dyDescent="0.15">
      <c r="A1090" s="21" t="s">
        <v>1603</v>
      </c>
      <c r="B1090" s="22" t="s">
        <v>17</v>
      </c>
      <c r="C1090" s="42">
        <v>2004</v>
      </c>
      <c r="D1090" s="22" t="s">
        <v>857</v>
      </c>
      <c r="E1090" s="22" t="s">
        <v>773</v>
      </c>
      <c r="F1090" s="23">
        <v>27.67</v>
      </c>
      <c r="G1090" s="23">
        <v>27.67</v>
      </c>
      <c r="H1090" s="24">
        <f t="shared" si="99"/>
        <v>0</v>
      </c>
      <c r="I1090" s="153">
        <v>0</v>
      </c>
      <c r="J1090" s="24">
        <f t="shared" si="100"/>
        <v>0</v>
      </c>
      <c r="K1090" s="25">
        <f t="shared" si="101"/>
        <v>0</v>
      </c>
      <c r="L1090">
        <v>0</v>
      </c>
      <c r="M1090">
        <v>32964608</v>
      </c>
      <c r="N1090">
        <v>42065747</v>
      </c>
      <c r="O1090" s="52">
        <v>0</v>
      </c>
      <c r="P1090" s="52">
        <v>0</v>
      </c>
      <c r="Q1090" s="52">
        <v>0</v>
      </c>
      <c r="R1090" s="52">
        <v>0</v>
      </c>
      <c r="S1090" s="52">
        <v>0</v>
      </c>
      <c r="T1090" s="52">
        <v>0</v>
      </c>
      <c r="U1090" s="52">
        <v>0</v>
      </c>
      <c r="V1090" s="52">
        <v>0</v>
      </c>
      <c r="W1090" s="52">
        <v>0</v>
      </c>
      <c r="X1090" s="52">
        <v>0</v>
      </c>
      <c r="Y1090" s="52">
        <v>0</v>
      </c>
      <c r="Z1090" s="52">
        <v>0</v>
      </c>
      <c r="AA1090" s="25">
        <v>0</v>
      </c>
      <c r="AB1090" s="25">
        <v>0</v>
      </c>
      <c r="AC1090" s="25">
        <v>0</v>
      </c>
      <c r="AD1090" s="25">
        <v>0</v>
      </c>
      <c r="AE1090" s="25">
        <v>0</v>
      </c>
      <c r="AF1090" s="25">
        <v>0</v>
      </c>
      <c r="AG1090" s="25">
        <v>0</v>
      </c>
      <c r="AH1090" s="25">
        <v>0</v>
      </c>
      <c r="AI1090" s="25">
        <v>0</v>
      </c>
      <c r="AJ1090" s="25">
        <v>0</v>
      </c>
      <c r="AK1090" s="25">
        <v>0</v>
      </c>
      <c r="AL1090" s="25">
        <v>0</v>
      </c>
      <c r="AM1090" s="95">
        <v>0</v>
      </c>
      <c r="AN1090" s="95" t="e">
        <f ca="1">IF(MengeInEEGSummieren(M1090),AM1090,0)</f>
        <v>#NAME?</v>
      </c>
      <c r="AO1090" s="95">
        <f t="shared" si="102"/>
        <v>0</v>
      </c>
      <c r="AP1090" s="95">
        <f t="shared" si="103"/>
        <v>0</v>
      </c>
      <c r="AS1090">
        <v>0</v>
      </c>
      <c r="AT1090">
        <v>0</v>
      </c>
      <c r="AU1090" t="e">
        <f t="shared" ca="1" si="104"/>
        <v>#NAME?</v>
      </c>
    </row>
    <row r="1091" spans="1:47" x14ac:dyDescent="0.15">
      <c r="A1091" s="21" t="s">
        <v>1604</v>
      </c>
      <c r="B1091" s="22" t="s">
        <v>17</v>
      </c>
      <c r="C1091" s="42">
        <v>2004</v>
      </c>
      <c r="D1091" s="22" t="s">
        <v>859</v>
      </c>
      <c r="E1091" s="22" t="s">
        <v>773</v>
      </c>
      <c r="F1091" s="23">
        <v>28.67</v>
      </c>
      <c r="G1091" s="23">
        <v>28.67</v>
      </c>
      <c r="H1091" s="24">
        <f t="shared" si="99"/>
        <v>0</v>
      </c>
      <c r="I1091" s="153">
        <v>0</v>
      </c>
      <c r="J1091" s="24">
        <f t="shared" si="100"/>
        <v>0</v>
      </c>
      <c r="K1091" s="25">
        <f t="shared" si="101"/>
        <v>0</v>
      </c>
      <c r="L1091">
        <v>0</v>
      </c>
      <c r="M1091">
        <v>32964608</v>
      </c>
      <c r="N1091">
        <v>42065747</v>
      </c>
      <c r="O1091" s="52">
        <v>0</v>
      </c>
      <c r="P1091" s="52">
        <v>0</v>
      </c>
      <c r="Q1091" s="52">
        <v>0</v>
      </c>
      <c r="R1091" s="52">
        <v>0</v>
      </c>
      <c r="S1091" s="52">
        <v>0</v>
      </c>
      <c r="T1091" s="52">
        <v>0</v>
      </c>
      <c r="U1091" s="52">
        <v>0</v>
      </c>
      <c r="V1091" s="52">
        <v>0</v>
      </c>
      <c r="W1091" s="52">
        <v>0</v>
      </c>
      <c r="X1091" s="52">
        <v>0</v>
      </c>
      <c r="Y1091" s="52">
        <v>0</v>
      </c>
      <c r="Z1091" s="52">
        <v>0</v>
      </c>
      <c r="AA1091" s="25">
        <v>0</v>
      </c>
      <c r="AB1091" s="25">
        <v>0</v>
      </c>
      <c r="AC1091" s="25">
        <v>0</v>
      </c>
      <c r="AD1091" s="25">
        <v>0</v>
      </c>
      <c r="AE1091" s="25">
        <v>0</v>
      </c>
      <c r="AF1091" s="25">
        <v>0</v>
      </c>
      <c r="AG1091" s="25">
        <v>0</v>
      </c>
      <c r="AH1091" s="25">
        <v>0</v>
      </c>
      <c r="AI1091" s="25">
        <v>0</v>
      </c>
      <c r="AJ1091" s="25">
        <v>0</v>
      </c>
      <c r="AK1091" s="25">
        <v>0</v>
      </c>
      <c r="AL1091" s="25">
        <v>0</v>
      </c>
      <c r="AM1091" s="95">
        <v>0</v>
      </c>
      <c r="AN1091" s="95" t="e">
        <f ca="1">IF(MengeInEEGSummieren(M1091),AM1091,0)</f>
        <v>#NAME?</v>
      </c>
      <c r="AO1091" s="95">
        <f t="shared" si="102"/>
        <v>0</v>
      </c>
      <c r="AP1091" s="95">
        <f t="shared" si="103"/>
        <v>0</v>
      </c>
      <c r="AS1091">
        <v>0</v>
      </c>
      <c r="AT1091">
        <v>0</v>
      </c>
      <c r="AU1091" t="e">
        <f t="shared" ca="1" si="104"/>
        <v>#NAME?</v>
      </c>
    </row>
    <row r="1092" spans="1:47" x14ac:dyDescent="0.15">
      <c r="A1092" s="21" t="s">
        <v>1605</v>
      </c>
      <c r="B1092" s="22" t="s">
        <v>17</v>
      </c>
      <c r="C1092" s="42">
        <v>2004</v>
      </c>
      <c r="D1092" s="22" t="s">
        <v>861</v>
      </c>
      <c r="E1092" s="22" t="s">
        <v>773</v>
      </c>
      <c r="F1092" s="23">
        <v>27.67</v>
      </c>
      <c r="G1092" s="23">
        <v>27.67</v>
      </c>
      <c r="H1092" s="24">
        <f t="shared" si="99"/>
        <v>0</v>
      </c>
      <c r="I1092" s="153">
        <v>0</v>
      </c>
      <c r="J1092" s="24">
        <f t="shared" si="100"/>
        <v>0</v>
      </c>
      <c r="K1092" s="25">
        <f t="shared" si="101"/>
        <v>0</v>
      </c>
      <c r="L1092">
        <v>0</v>
      </c>
      <c r="M1092">
        <v>32964608</v>
      </c>
      <c r="N1092">
        <v>42065747</v>
      </c>
      <c r="O1092" s="52">
        <v>0</v>
      </c>
      <c r="P1092" s="52">
        <v>0</v>
      </c>
      <c r="Q1092" s="52">
        <v>0</v>
      </c>
      <c r="R1092" s="52">
        <v>0</v>
      </c>
      <c r="S1092" s="52">
        <v>0</v>
      </c>
      <c r="T1092" s="52">
        <v>0</v>
      </c>
      <c r="U1092" s="52">
        <v>0</v>
      </c>
      <c r="V1092" s="52">
        <v>0</v>
      </c>
      <c r="W1092" s="52">
        <v>0</v>
      </c>
      <c r="X1092" s="52">
        <v>0</v>
      </c>
      <c r="Y1092" s="52">
        <v>0</v>
      </c>
      <c r="Z1092" s="52">
        <v>0</v>
      </c>
      <c r="AA1092" s="25">
        <v>0</v>
      </c>
      <c r="AB1092" s="25">
        <v>0</v>
      </c>
      <c r="AC1092" s="25">
        <v>0</v>
      </c>
      <c r="AD1092" s="25">
        <v>0</v>
      </c>
      <c r="AE1092" s="25">
        <v>0</v>
      </c>
      <c r="AF1092" s="25">
        <v>0</v>
      </c>
      <c r="AG1092" s="25">
        <v>0</v>
      </c>
      <c r="AH1092" s="25">
        <v>0</v>
      </c>
      <c r="AI1092" s="25">
        <v>0</v>
      </c>
      <c r="AJ1092" s="25">
        <v>0</v>
      </c>
      <c r="AK1092" s="25">
        <v>0</v>
      </c>
      <c r="AL1092" s="25">
        <v>0</v>
      </c>
      <c r="AM1092" s="95">
        <v>0</v>
      </c>
      <c r="AN1092" s="95" t="e">
        <f ca="1">IF(MengeInEEGSummieren(M1092),AM1092,0)</f>
        <v>#NAME?</v>
      </c>
      <c r="AO1092" s="95">
        <f t="shared" si="102"/>
        <v>0</v>
      </c>
      <c r="AP1092" s="95">
        <f t="shared" si="103"/>
        <v>0</v>
      </c>
      <c r="AS1092">
        <v>0</v>
      </c>
      <c r="AT1092">
        <v>0</v>
      </c>
      <c r="AU1092" t="e">
        <f t="shared" ca="1" si="104"/>
        <v>#NAME?</v>
      </c>
    </row>
    <row r="1093" spans="1:47" x14ac:dyDescent="0.15">
      <c r="A1093" s="21" t="s">
        <v>1606</v>
      </c>
      <c r="B1093" s="22" t="s">
        <v>17</v>
      </c>
      <c r="C1093" s="42">
        <v>2004</v>
      </c>
      <c r="D1093" s="22" t="s">
        <v>863</v>
      </c>
      <c r="E1093" s="22" t="s">
        <v>773</v>
      </c>
      <c r="F1093" s="23">
        <v>28.67</v>
      </c>
      <c r="G1093" s="23">
        <v>28.67</v>
      </c>
      <c r="H1093" s="24">
        <f t="shared" si="99"/>
        <v>0</v>
      </c>
      <c r="I1093" s="153">
        <v>0</v>
      </c>
      <c r="J1093" s="24">
        <f t="shared" si="100"/>
        <v>0</v>
      </c>
      <c r="K1093" s="25">
        <f t="shared" si="101"/>
        <v>0</v>
      </c>
      <c r="L1093">
        <v>0</v>
      </c>
      <c r="M1093">
        <v>32964608</v>
      </c>
      <c r="N1093">
        <v>42065747</v>
      </c>
      <c r="O1093" s="52">
        <v>0</v>
      </c>
      <c r="P1093" s="52">
        <v>0</v>
      </c>
      <c r="Q1093" s="52">
        <v>0</v>
      </c>
      <c r="R1093" s="52">
        <v>0</v>
      </c>
      <c r="S1093" s="52">
        <v>0</v>
      </c>
      <c r="T1093" s="52">
        <v>0</v>
      </c>
      <c r="U1093" s="52">
        <v>0</v>
      </c>
      <c r="V1093" s="52">
        <v>0</v>
      </c>
      <c r="W1093" s="52">
        <v>0</v>
      </c>
      <c r="X1093" s="52">
        <v>0</v>
      </c>
      <c r="Y1093" s="52">
        <v>0</v>
      </c>
      <c r="Z1093" s="52">
        <v>0</v>
      </c>
      <c r="AA1093" s="25">
        <v>0</v>
      </c>
      <c r="AB1093" s="25">
        <v>0</v>
      </c>
      <c r="AC1093" s="25">
        <v>0</v>
      </c>
      <c r="AD1093" s="25">
        <v>0</v>
      </c>
      <c r="AE1093" s="25">
        <v>0</v>
      </c>
      <c r="AF1093" s="25">
        <v>0</v>
      </c>
      <c r="AG1093" s="25">
        <v>0</v>
      </c>
      <c r="AH1093" s="25">
        <v>0</v>
      </c>
      <c r="AI1093" s="25">
        <v>0</v>
      </c>
      <c r="AJ1093" s="25">
        <v>0</v>
      </c>
      <c r="AK1093" s="25">
        <v>0</v>
      </c>
      <c r="AL1093" s="25">
        <v>0</v>
      </c>
      <c r="AM1093" s="95">
        <v>0</v>
      </c>
      <c r="AN1093" s="95" t="e">
        <f ca="1">IF(MengeInEEGSummieren(M1093),AM1093,0)</f>
        <v>#NAME?</v>
      </c>
      <c r="AO1093" s="95">
        <f t="shared" si="102"/>
        <v>0</v>
      </c>
      <c r="AP1093" s="95">
        <f t="shared" si="103"/>
        <v>0</v>
      </c>
      <c r="AS1093">
        <v>0</v>
      </c>
      <c r="AT1093">
        <v>0</v>
      </c>
      <c r="AU1093" t="e">
        <f t="shared" ca="1" si="104"/>
        <v>#NAME?</v>
      </c>
    </row>
    <row r="1094" spans="1:47" x14ac:dyDescent="0.15">
      <c r="A1094" s="21" t="s">
        <v>1607</v>
      </c>
      <c r="B1094" s="22" t="s">
        <v>17</v>
      </c>
      <c r="C1094" s="42">
        <v>2004</v>
      </c>
      <c r="D1094" s="22" t="s">
        <v>1608</v>
      </c>
      <c r="E1094" s="22" t="s">
        <v>773</v>
      </c>
      <c r="F1094" s="23">
        <v>26.67</v>
      </c>
      <c r="G1094" s="23">
        <v>26.67</v>
      </c>
      <c r="H1094" s="24">
        <f t="shared" si="99"/>
        <v>0</v>
      </c>
      <c r="I1094" s="153">
        <v>0</v>
      </c>
      <c r="J1094" s="24">
        <f t="shared" si="100"/>
        <v>0</v>
      </c>
      <c r="K1094" s="25">
        <f t="shared" si="101"/>
        <v>0</v>
      </c>
      <c r="L1094">
        <v>0</v>
      </c>
      <c r="M1094">
        <v>32964608</v>
      </c>
      <c r="N1094">
        <v>42065747</v>
      </c>
      <c r="O1094" s="52">
        <v>0</v>
      </c>
      <c r="P1094" s="52">
        <v>0</v>
      </c>
      <c r="Q1094" s="52">
        <v>0</v>
      </c>
      <c r="R1094" s="52">
        <v>0</v>
      </c>
      <c r="S1094" s="52">
        <v>0</v>
      </c>
      <c r="T1094" s="52">
        <v>0</v>
      </c>
      <c r="U1094" s="52">
        <v>0</v>
      </c>
      <c r="V1094" s="52">
        <v>0</v>
      </c>
      <c r="W1094" s="52">
        <v>0</v>
      </c>
      <c r="X1094" s="52">
        <v>0</v>
      </c>
      <c r="Y1094" s="52">
        <v>0</v>
      </c>
      <c r="Z1094" s="52">
        <v>0</v>
      </c>
      <c r="AA1094" s="25">
        <v>0</v>
      </c>
      <c r="AB1094" s="25">
        <v>0</v>
      </c>
      <c r="AC1094" s="25">
        <v>0</v>
      </c>
      <c r="AD1094" s="25">
        <v>0</v>
      </c>
      <c r="AE1094" s="25">
        <v>0</v>
      </c>
      <c r="AF1094" s="25">
        <v>0</v>
      </c>
      <c r="AG1094" s="25">
        <v>0</v>
      </c>
      <c r="AH1094" s="25">
        <v>0</v>
      </c>
      <c r="AI1094" s="25">
        <v>0</v>
      </c>
      <c r="AJ1094" s="25">
        <v>0</v>
      </c>
      <c r="AK1094" s="25">
        <v>0</v>
      </c>
      <c r="AL1094" s="25">
        <v>0</v>
      </c>
      <c r="AM1094" s="95">
        <v>0</v>
      </c>
      <c r="AN1094" s="95" t="e">
        <f ca="1">IF(MengeInEEGSummieren(M1094),AM1094,0)</f>
        <v>#NAME?</v>
      </c>
      <c r="AO1094" s="95">
        <f t="shared" si="102"/>
        <v>0</v>
      </c>
      <c r="AP1094" s="95">
        <f t="shared" si="103"/>
        <v>0</v>
      </c>
      <c r="AS1094">
        <v>0</v>
      </c>
      <c r="AT1094">
        <v>0</v>
      </c>
      <c r="AU1094" t="e">
        <f t="shared" ca="1" si="104"/>
        <v>#NAME?</v>
      </c>
    </row>
    <row r="1095" spans="1:47" x14ac:dyDescent="0.15">
      <c r="A1095" s="21" t="s">
        <v>1609</v>
      </c>
      <c r="B1095" s="22" t="s">
        <v>17</v>
      </c>
      <c r="C1095" s="42">
        <v>2004</v>
      </c>
      <c r="D1095" s="22" t="s">
        <v>1610</v>
      </c>
      <c r="E1095" s="22" t="s">
        <v>773</v>
      </c>
      <c r="F1095" s="23">
        <v>27.67</v>
      </c>
      <c r="G1095" s="23">
        <v>27.67</v>
      </c>
      <c r="H1095" s="24">
        <f t="shared" si="99"/>
        <v>0</v>
      </c>
      <c r="I1095" s="153">
        <v>0</v>
      </c>
      <c r="J1095" s="24">
        <f t="shared" si="100"/>
        <v>0</v>
      </c>
      <c r="K1095" s="25">
        <f t="shared" si="101"/>
        <v>0</v>
      </c>
      <c r="L1095">
        <v>0</v>
      </c>
      <c r="M1095">
        <v>32964608</v>
      </c>
      <c r="N1095">
        <v>42065747</v>
      </c>
      <c r="O1095" s="52">
        <v>0</v>
      </c>
      <c r="P1095" s="52">
        <v>0</v>
      </c>
      <c r="Q1095" s="52">
        <v>0</v>
      </c>
      <c r="R1095" s="52">
        <v>0</v>
      </c>
      <c r="S1095" s="52">
        <v>0</v>
      </c>
      <c r="T1095" s="52">
        <v>0</v>
      </c>
      <c r="U1095" s="52">
        <v>0</v>
      </c>
      <c r="V1095" s="52">
        <v>0</v>
      </c>
      <c r="W1095" s="52">
        <v>0</v>
      </c>
      <c r="X1095" s="52">
        <v>0</v>
      </c>
      <c r="Y1095" s="52">
        <v>0</v>
      </c>
      <c r="Z1095" s="52">
        <v>0</v>
      </c>
      <c r="AA1095" s="25">
        <v>0</v>
      </c>
      <c r="AB1095" s="25">
        <v>0</v>
      </c>
      <c r="AC1095" s="25">
        <v>0</v>
      </c>
      <c r="AD1095" s="25">
        <v>0</v>
      </c>
      <c r="AE1095" s="25">
        <v>0</v>
      </c>
      <c r="AF1095" s="25">
        <v>0</v>
      </c>
      <c r="AG1095" s="25">
        <v>0</v>
      </c>
      <c r="AH1095" s="25">
        <v>0</v>
      </c>
      <c r="AI1095" s="25">
        <v>0</v>
      </c>
      <c r="AJ1095" s="25">
        <v>0</v>
      </c>
      <c r="AK1095" s="25">
        <v>0</v>
      </c>
      <c r="AL1095" s="25">
        <v>0</v>
      </c>
      <c r="AM1095" s="95">
        <v>0</v>
      </c>
      <c r="AN1095" s="95" t="e">
        <f ca="1">IF(MengeInEEGSummieren(M1095),AM1095,0)</f>
        <v>#NAME?</v>
      </c>
      <c r="AO1095" s="95">
        <f t="shared" si="102"/>
        <v>0</v>
      </c>
      <c r="AP1095" s="95">
        <f t="shared" si="103"/>
        <v>0</v>
      </c>
      <c r="AS1095">
        <v>0</v>
      </c>
      <c r="AT1095">
        <v>0</v>
      </c>
      <c r="AU1095" t="e">
        <f t="shared" ca="1" si="104"/>
        <v>#NAME?</v>
      </c>
    </row>
    <row r="1096" spans="1:47" x14ac:dyDescent="0.15">
      <c r="A1096" s="21" t="s">
        <v>1611</v>
      </c>
      <c r="B1096" s="22" t="s">
        <v>17</v>
      </c>
      <c r="C1096" s="42">
        <v>2004</v>
      </c>
      <c r="D1096" s="22" t="s">
        <v>865</v>
      </c>
      <c r="E1096" s="22" t="s">
        <v>770</v>
      </c>
      <c r="F1096" s="23">
        <v>25.67</v>
      </c>
      <c r="G1096" s="23">
        <v>25.67</v>
      </c>
      <c r="H1096" s="24">
        <f t="shared" si="99"/>
        <v>0</v>
      </c>
      <c r="I1096" s="153">
        <v>0</v>
      </c>
      <c r="J1096" s="24">
        <f t="shared" si="100"/>
        <v>0</v>
      </c>
      <c r="K1096" s="25">
        <f t="shared" si="101"/>
        <v>0</v>
      </c>
      <c r="L1096">
        <v>0</v>
      </c>
      <c r="M1096">
        <v>32964608</v>
      </c>
      <c r="N1096">
        <v>42065747</v>
      </c>
      <c r="O1096" s="52">
        <v>0</v>
      </c>
      <c r="P1096" s="52">
        <v>0</v>
      </c>
      <c r="Q1096" s="52">
        <v>0</v>
      </c>
      <c r="R1096" s="52">
        <v>0</v>
      </c>
      <c r="S1096" s="52">
        <v>0</v>
      </c>
      <c r="T1096" s="52">
        <v>0</v>
      </c>
      <c r="U1096" s="52">
        <v>0</v>
      </c>
      <c r="V1096" s="52">
        <v>0</v>
      </c>
      <c r="W1096" s="52">
        <v>0</v>
      </c>
      <c r="X1096" s="52">
        <v>0</v>
      </c>
      <c r="Y1096" s="52">
        <v>0</v>
      </c>
      <c r="Z1096" s="52">
        <v>0</v>
      </c>
      <c r="AA1096" s="25">
        <v>0</v>
      </c>
      <c r="AB1096" s="25">
        <v>0</v>
      </c>
      <c r="AC1096" s="25">
        <v>0</v>
      </c>
      <c r="AD1096" s="25">
        <v>0</v>
      </c>
      <c r="AE1096" s="25">
        <v>0</v>
      </c>
      <c r="AF1096" s="25">
        <v>0</v>
      </c>
      <c r="AG1096" s="25">
        <v>0</v>
      </c>
      <c r="AH1096" s="25">
        <v>0</v>
      </c>
      <c r="AI1096" s="25">
        <v>0</v>
      </c>
      <c r="AJ1096" s="25">
        <v>0</v>
      </c>
      <c r="AK1096" s="25">
        <v>0</v>
      </c>
      <c r="AL1096" s="25">
        <v>0</v>
      </c>
      <c r="AM1096" s="95">
        <v>0</v>
      </c>
      <c r="AN1096" s="95" t="e">
        <f ca="1">IF(MengeInEEGSummieren(M1096),AM1096,0)</f>
        <v>#NAME?</v>
      </c>
      <c r="AO1096" s="95">
        <f t="shared" si="102"/>
        <v>0</v>
      </c>
      <c r="AP1096" s="95">
        <f t="shared" si="103"/>
        <v>0</v>
      </c>
      <c r="AS1096">
        <v>0</v>
      </c>
      <c r="AT1096">
        <v>0</v>
      </c>
      <c r="AU1096" t="e">
        <f t="shared" ca="1" si="104"/>
        <v>#NAME?</v>
      </c>
    </row>
    <row r="1097" spans="1:47" x14ac:dyDescent="0.15">
      <c r="A1097" s="21" t="s">
        <v>1612</v>
      </c>
      <c r="B1097" s="22" t="s">
        <v>17</v>
      </c>
      <c r="C1097" s="42">
        <v>2004</v>
      </c>
      <c r="D1097" s="22" t="s">
        <v>769</v>
      </c>
      <c r="E1097" s="22" t="s">
        <v>770</v>
      </c>
      <c r="F1097" s="23">
        <v>16.899999999999999</v>
      </c>
      <c r="G1097" s="23">
        <v>16.899999999999999</v>
      </c>
      <c r="H1097" s="24">
        <f t="shared" si="99"/>
        <v>0</v>
      </c>
      <c r="I1097" s="153">
        <v>0</v>
      </c>
      <c r="J1097" s="24">
        <f t="shared" si="100"/>
        <v>0</v>
      </c>
      <c r="K1097" s="25">
        <f t="shared" si="101"/>
        <v>0</v>
      </c>
      <c r="L1097">
        <v>0</v>
      </c>
      <c r="M1097">
        <v>32964608</v>
      </c>
      <c r="N1097">
        <v>42065747</v>
      </c>
      <c r="O1097" s="52">
        <v>0</v>
      </c>
      <c r="P1097" s="52">
        <v>0</v>
      </c>
      <c r="Q1097" s="52">
        <v>0</v>
      </c>
      <c r="R1097" s="52">
        <v>0</v>
      </c>
      <c r="S1097" s="52">
        <v>0</v>
      </c>
      <c r="T1097" s="52">
        <v>0</v>
      </c>
      <c r="U1097" s="52">
        <v>0</v>
      </c>
      <c r="V1097" s="52">
        <v>0</v>
      </c>
      <c r="W1097" s="52">
        <v>0</v>
      </c>
      <c r="X1097" s="52">
        <v>0</v>
      </c>
      <c r="Y1097" s="52">
        <v>0</v>
      </c>
      <c r="Z1097" s="52">
        <v>0</v>
      </c>
      <c r="AA1097" s="25">
        <v>0</v>
      </c>
      <c r="AB1097" s="25">
        <v>0</v>
      </c>
      <c r="AC1097" s="25">
        <v>0</v>
      </c>
      <c r="AD1097" s="25">
        <v>0</v>
      </c>
      <c r="AE1097" s="25">
        <v>0</v>
      </c>
      <c r="AF1097" s="25">
        <v>0</v>
      </c>
      <c r="AG1097" s="25">
        <v>0</v>
      </c>
      <c r="AH1097" s="25">
        <v>0</v>
      </c>
      <c r="AI1097" s="25">
        <v>0</v>
      </c>
      <c r="AJ1097" s="25">
        <v>0</v>
      </c>
      <c r="AK1097" s="25">
        <v>0</v>
      </c>
      <c r="AL1097" s="25">
        <v>0</v>
      </c>
      <c r="AM1097" s="95">
        <v>0</v>
      </c>
      <c r="AN1097" s="95" t="e">
        <f ca="1">IF(MengeInEEGSummieren(M1097),AM1097,0)</f>
        <v>#NAME?</v>
      </c>
      <c r="AO1097" s="95">
        <f t="shared" si="102"/>
        <v>0</v>
      </c>
      <c r="AP1097" s="95">
        <f t="shared" si="103"/>
        <v>0</v>
      </c>
      <c r="AS1097">
        <v>0</v>
      </c>
      <c r="AT1097">
        <v>0</v>
      </c>
      <c r="AU1097" t="e">
        <f t="shared" ca="1" si="104"/>
        <v>#NAME?</v>
      </c>
    </row>
    <row r="1098" spans="1:47" x14ac:dyDescent="0.15">
      <c r="A1098" s="21" t="s">
        <v>1613</v>
      </c>
      <c r="B1098" s="22" t="s">
        <v>17</v>
      </c>
      <c r="C1098" s="42">
        <v>2004</v>
      </c>
      <c r="D1098" s="22" t="s">
        <v>1614</v>
      </c>
      <c r="E1098" s="22" t="s">
        <v>770</v>
      </c>
      <c r="F1098" s="23">
        <v>18.899999999999999</v>
      </c>
      <c r="G1098" s="23">
        <v>18.899999999999999</v>
      </c>
      <c r="H1098" s="24">
        <f t="shared" si="99"/>
        <v>0</v>
      </c>
      <c r="I1098" s="153">
        <v>0</v>
      </c>
      <c r="J1098" s="24">
        <f t="shared" si="100"/>
        <v>0</v>
      </c>
      <c r="K1098" s="25">
        <f t="shared" si="101"/>
        <v>0</v>
      </c>
      <c r="L1098">
        <v>0</v>
      </c>
      <c r="M1098">
        <v>32964608</v>
      </c>
      <c r="N1098">
        <v>42065747</v>
      </c>
      <c r="O1098" s="52">
        <v>0</v>
      </c>
      <c r="P1098" s="52">
        <v>0</v>
      </c>
      <c r="Q1098" s="52">
        <v>0</v>
      </c>
      <c r="R1098" s="52">
        <v>0</v>
      </c>
      <c r="S1098" s="52">
        <v>0</v>
      </c>
      <c r="T1098" s="52">
        <v>0</v>
      </c>
      <c r="U1098" s="52">
        <v>0</v>
      </c>
      <c r="V1098" s="52">
        <v>0</v>
      </c>
      <c r="W1098" s="52">
        <v>0</v>
      </c>
      <c r="X1098" s="52">
        <v>0</v>
      </c>
      <c r="Y1098" s="52">
        <v>0</v>
      </c>
      <c r="Z1098" s="52">
        <v>0</v>
      </c>
      <c r="AA1098" s="25">
        <v>0</v>
      </c>
      <c r="AB1098" s="25">
        <v>0</v>
      </c>
      <c r="AC1098" s="25">
        <v>0</v>
      </c>
      <c r="AD1098" s="25">
        <v>0</v>
      </c>
      <c r="AE1098" s="25">
        <v>0</v>
      </c>
      <c r="AF1098" s="25">
        <v>0</v>
      </c>
      <c r="AG1098" s="25">
        <v>0</v>
      </c>
      <c r="AH1098" s="25">
        <v>0</v>
      </c>
      <c r="AI1098" s="25">
        <v>0</v>
      </c>
      <c r="AJ1098" s="25">
        <v>0</v>
      </c>
      <c r="AK1098" s="25">
        <v>0</v>
      </c>
      <c r="AL1098" s="25">
        <v>0</v>
      </c>
      <c r="AM1098" s="95">
        <v>0</v>
      </c>
      <c r="AN1098" s="95" t="e">
        <f ca="1">IF(MengeInEEGSummieren(M1098),AM1098,0)</f>
        <v>#NAME?</v>
      </c>
      <c r="AO1098" s="95">
        <f t="shared" si="102"/>
        <v>0</v>
      </c>
      <c r="AP1098" s="95">
        <f t="shared" si="103"/>
        <v>0</v>
      </c>
      <c r="AS1098">
        <v>0</v>
      </c>
      <c r="AT1098">
        <v>0</v>
      </c>
      <c r="AU1098" t="e">
        <f t="shared" ca="1" si="104"/>
        <v>#NAME?</v>
      </c>
    </row>
    <row r="1099" spans="1:47" x14ac:dyDescent="0.15">
      <c r="A1099" s="21" t="s">
        <v>1615</v>
      </c>
      <c r="B1099" s="22" t="s">
        <v>17</v>
      </c>
      <c r="C1099" s="42">
        <v>2004</v>
      </c>
      <c r="D1099" s="22" t="s">
        <v>1616</v>
      </c>
      <c r="E1099" s="22" t="s">
        <v>773</v>
      </c>
      <c r="F1099" s="23">
        <v>21.9</v>
      </c>
      <c r="G1099" s="23">
        <v>21.9</v>
      </c>
      <c r="H1099" s="24">
        <f t="shared" si="99"/>
        <v>0</v>
      </c>
      <c r="I1099" s="153">
        <v>0</v>
      </c>
      <c r="J1099" s="24">
        <f t="shared" si="100"/>
        <v>0</v>
      </c>
      <c r="K1099" s="25">
        <f t="shared" si="101"/>
        <v>0</v>
      </c>
      <c r="L1099">
        <v>0</v>
      </c>
      <c r="M1099">
        <v>32964608</v>
      </c>
      <c r="N1099">
        <v>42065747</v>
      </c>
      <c r="O1099" s="52">
        <v>0</v>
      </c>
      <c r="P1099" s="52">
        <v>0</v>
      </c>
      <c r="Q1099" s="52">
        <v>0</v>
      </c>
      <c r="R1099" s="52">
        <v>0</v>
      </c>
      <c r="S1099" s="52">
        <v>0</v>
      </c>
      <c r="T1099" s="52">
        <v>0</v>
      </c>
      <c r="U1099" s="52">
        <v>0</v>
      </c>
      <c r="V1099" s="52">
        <v>0</v>
      </c>
      <c r="W1099" s="52">
        <v>0</v>
      </c>
      <c r="X1099" s="52">
        <v>0</v>
      </c>
      <c r="Y1099" s="52">
        <v>0</v>
      </c>
      <c r="Z1099" s="52">
        <v>0</v>
      </c>
      <c r="AA1099" s="25">
        <v>0</v>
      </c>
      <c r="AB1099" s="25">
        <v>0</v>
      </c>
      <c r="AC1099" s="25">
        <v>0</v>
      </c>
      <c r="AD1099" s="25">
        <v>0</v>
      </c>
      <c r="AE1099" s="25">
        <v>0</v>
      </c>
      <c r="AF1099" s="25">
        <v>0</v>
      </c>
      <c r="AG1099" s="25">
        <v>0</v>
      </c>
      <c r="AH1099" s="25">
        <v>0</v>
      </c>
      <c r="AI1099" s="25">
        <v>0</v>
      </c>
      <c r="AJ1099" s="25">
        <v>0</v>
      </c>
      <c r="AK1099" s="25">
        <v>0</v>
      </c>
      <c r="AL1099" s="25">
        <v>0</v>
      </c>
      <c r="AM1099" s="95">
        <v>0</v>
      </c>
      <c r="AN1099" s="95" t="e">
        <f ca="1">IF(MengeInEEGSummieren(M1099),AM1099,0)</f>
        <v>#NAME?</v>
      </c>
      <c r="AO1099" s="95">
        <f t="shared" si="102"/>
        <v>0</v>
      </c>
      <c r="AP1099" s="95">
        <f t="shared" si="103"/>
        <v>0</v>
      </c>
      <c r="AS1099">
        <v>0</v>
      </c>
      <c r="AT1099">
        <v>0</v>
      </c>
      <c r="AU1099" t="e">
        <f t="shared" ca="1" si="104"/>
        <v>#NAME?</v>
      </c>
    </row>
    <row r="1100" spans="1:47" x14ac:dyDescent="0.15">
      <c r="A1100" s="21" t="s">
        <v>1617</v>
      </c>
      <c r="B1100" s="22" t="s">
        <v>17</v>
      </c>
      <c r="C1100" s="42">
        <v>2004</v>
      </c>
      <c r="D1100" s="22" t="s">
        <v>1618</v>
      </c>
      <c r="E1100" s="22" t="s">
        <v>773</v>
      </c>
      <c r="F1100" s="23">
        <v>22.9</v>
      </c>
      <c r="G1100" s="23">
        <v>22.9</v>
      </c>
      <c r="H1100" s="24">
        <f t="shared" si="99"/>
        <v>0</v>
      </c>
      <c r="I1100" s="153">
        <v>0</v>
      </c>
      <c r="J1100" s="24">
        <f t="shared" si="100"/>
        <v>0</v>
      </c>
      <c r="K1100" s="25">
        <f t="shared" si="101"/>
        <v>0</v>
      </c>
      <c r="L1100">
        <v>0</v>
      </c>
      <c r="M1100">
        <v>32964608</v>
      </c>
      <c r="N1100">
        <v>42065747</v>
      </c>
      <c r="O1100" s="52">
        <v>0</v>
      </c>
      <c r="P1100" s="52">
        <v>0</v>
      </c>
      <c r="Q1100" s="52">
        <v>0</v>
      </c>
      <c r="R1100" s="52">
        <v>0</v>
      </c>
      <c r="S1100" s="52">
        <v>0</v>
      </c>
      <c r="T1100" s="52">
        <v>0</v>
      </c>
      <c r="U1100" s="52">
        <v>0</v>
      </c>
      <c r="V1100" s="52">
        <v>0</v>
      </c>
      <c r="W1100" s="52">
        <v>0</v>
      </c>
      <c r="X1100" s="52">
        <v>0</v>
      </c>
      <c r="Y1100" s="52">
        <v>0</v>
      </c>
      <c r="Z1100" s="52">
        <v>0</v>
      </c>
      <c r="AA1100" s="25">
        <v>0</v>
      </c>
      <c r="AB1100" s="25">
        <v>0</v>
      </c>
      <c r="AC1100" s="25">
        <v>0</v>
      </c>
      <c r="AD1100" s="25">
        <v>0</v>
      </c>
      <c r="AE1100" s="25">
        <v>0</v>
      </c>
      <c r="AF1100" s="25">
        <v>0</v>
      </c>
      <c r="AG1100" s="25">
        <v>0</v>
      </c>
      <c r="AH1100" s="25">
        <v>0</v>
      </c>
      <c r="AI1100" s="25">
        <v>0</v>
      </c>
      <c r="AJ1100" s="25">
        <v>0</v>
      </c>
      <c r="AK1100" s="25">
        <v>0</v>
      </c>
      <c r="AL1100" s="25">
        <v>0</v>
      </c>
      <c r="AM1100" s="95">
        <v>0</v>
      </c>
      <c r="AN1100" s="95" t="e">
        <f ca="1">IF(MengeInEEGSummieren(M1100),AM1100,0)</f>
        <v>#NAME?</v>
      </c>
      <c r="AO1100" s="95">
        <f t="shared" si="102"/>
        <v>0</v>
      </c>
      <c r="AP1100" s="95">
        <f t="shared" si="103"/>
        <v>0</v>
      </c>
      <c r="AS1100">
        <v>0</v>
      </c>
      <c r="AT1100">
        <v>0</v>
      </c>
      <c r="AU1100" t="e">
        <f t="shared" ca="1" si="104"/>
        <v>#NAME?</v>
      </c>
    </row>
    <row r="1101" spans="1:47" x14ac:dyDescent="0.15">
      <c r="A1101" s="21" t="s">
        <v>1619</v>
      </c>
      <c r="B1101" s="22" t="s">
        <v>17</v>
      </c>
      <c r="C1101" s="42">
        <v>2004</v>
      </c>
      <c r="D1101" s="22" t="s">
        <v>1620</v>
      </c>
      <c r="E1101" s="22" t="s">
        <v>773</v>
      </c>
      <c r="F1101" s="23">
        <v>21.9</v>
      </c>
      <c r="G1101" s="23">
        <v>21.9</v>
      </c>
      <c r="H1101" s="24">
        <f t="shared" si="99"/>
        <v>0</v>
      </c>
      <c r="I1101" s="153">
        <v>0</v>
      </c>
      <c r="J1101" s="24">
        <f t="shared" si="100"/>
        <v>0</v>
      </c>
      <c r="K1101" s="25">
        <f t="shared" si="101"/>
        <v>0</v>
      </c>
      <c r="L1101">
        <v>0</v>
      </c>
      <c r="M1101">
        <v>32964608</v>
      </c>
      <c r="N1101">
        <v>42065747</v>
      </c>
      <c r="O1101" s="52">
        <v>0</v>
      </c>
      <c r="P1101" s="52">
        <v>0</v>
      </c>
      <c r="Q1101" s="52">
        <v>0</v>
      </c>
      <c r="R1101" s="52">
        <v>0</v>
      </c>
      <c r="S1101" s="52">
        <v>0</v>
      </c>
      <c r="T1101" s="52">
        <v>0</v>
      </c>
      <c r="U1101" s="52">
        <v>0</v>
      </c>
      <c r="V1101" s="52">
        <v>0</v>
      </c>
      <c r="W1101" s="52">
        <v>0</v>
      </c>
      <c r="X1101" s="52">
        <v>0</v>
      </c>
      <c r="Y1101" s="52">
        <v>0</v>
      </c>
      <c r="Z1101" s="52">
        <v>0</v>
      </c>
      <c r="AA1101" s="25">
        <v>0</v>
      </c>
      <c r="AB1101" s="25">
        <v>0</v>
      </c>
      <c r="AC1101" s="25">
        <v>0</v>
      </c>
      <c r="AD1101" s="25">
        <v>0</v>
      </c>
      <c r="AE1101" s="25">
        <v>0</v>
      </c>
      <c r="AF1101" s="25">
        <v>0</v>
      </c>
      <c r="AG1101" s="25">
        <v>0</v>
      </c>
      <c r="AH1101" s="25">
        <v>0</v>
      </c>
      <c r="AI1101" s="25">
        <v>0</v>
      </c>
      <c r="AJ1101" s="25">
        <v>0</v>
      </c>
      <c r="AK1101" s="25">
        <v>0</v>
      </c>
      <c r="AL1101" s="25">
        <v>0</v>
      </c>
      <c r="AM1101" s="95">
        <v>0</v>
      </c>
      <c r="AN1101" s="95" t="e">
        <f ca="1">IF(MengeInEEGSummieren(M1101),AM1101,0)</f>
        <v>#NAME?</v>
      </c>
      <c r="AO1101" s="95">
        <f t="shared" si="102"/>
        <v>0</v>
      </c>
      <c r="AP1101" s="95">
        <f t="shared" si="103"/>
        <v>0</v>
      </c>
      <c r="AS1101">
        <v>0</v>
      </c>
      <c r="AT1101">
        <v>0</v>
      </c>
      <c r="AU1101" t="e">
        <f t="shared" ca="1" si="104"/>
        <v>#NAME?</v>
      </c>
    </row>
    <row r="1102" spans="1:47" x14ac:dyDescent="0.15">
      <c r="A1102" s="21" t="s">
        <v>1621</v>
      </c>
      <c r="B1102" s="22" t="s">
        <v>17</v>
      </c>
      <c r="C1102" s="42">
        <v>2004</v>
      </c>
      <c r="D1102" s="22" t="s">
        <v>1622</v>
      </c>
      <c r="E1102" s="22" t="s">
        <v>773</v>
      </c>
      <c r="F1102" s="23">
        <v>22.9</v>
      </c>
      <c r="G1102" s="23">
        <v>22.9</v>
      </c>
      <c r="H1102" s="24">
        <f t="shared" si="99"/>
        <v>0</v>
      </c>
      <c r="I1102" s="153">
        <v>0</v>
      </c>
      <c r="J1102" s="24">
        <f t="shared" si="100"/>
        <v>0</v>
      </c>
      <c r="K1102" s="25">
        <f t="shared" si="101"/>
        <v>0</v>
      </c>
      <c r="L1102">
        <v>0</v>
      </c>
      <c r="M1102">
        <v>32964608</v>
      </c>
      <c r="N1102">
        <v>42065747</v>
      </c>
      <c r="O1102" s="52">
        <v>0</v>
      </c>
      <c r="P1102" s="52">
        <v>0</v>
      </c>
      <c r="Q1102" s="52">
        <v>0</v>
      </c>
      <c r="R1102" s="52">
        <v>0</v>
      </c>
      <c r="S1102" s="52">
        <v>0</v>
      </c>
      <c r="T1102" s="52">
        <v>0</v>
      </c>
      <c r="U1102" s="52">
        <v>0</v>
      </c>
      <c r="V1102" s="52">
        <v>0</v>
      </c>
      <c r="W1102" s="52">
        <v>0</v>
      </c>
      <c r="X1102" s="52">
        <v>0</v>
      </c>
      <c r="Y1102" s="52">
        <v>0</v>
      </c>
      <c r="Z1102" s="52">
        <v>0</v>
      </c>
      <c r="AA1102" s="25">
        <v>0</v>
      </c>
      <c r="AB1102" s="25">
        <v>0</v>
      </c>
      <c r="AC1102" s="25">
        <v>0</v>
      </c>
      <c r="AD1102" s="25">
        <v>0</v>
      </c>
      <c r="AE1102" s="25">
        <v>0</v>
      </c>
      <c r="AF1102" s="25">
        <v>0</v>
      </c>
      <c r="AG1102" s="25">
        <v>0</v>
      </c>
      <c r="AH1102" s="25">
        <v>0</v>
      </c>
      <c r="AI1102" s="25">
        <v>0</v>
      </c>
      <c r="AJ1102" s="25">
        <v>0</v>
      </c>
      <c r="AK1102" s="25">
        <v>0</v>
      </c>
      <c r="AL1102" s="25">
        <v>0</v>
      </c>
      <c r="AM1102" s="95">
        <v>0</v>
      </c>
      <c r="AN1102" s="95" t="e">
        <f ca="1">IF(MengeInEEGSummieren(M1102),AM1102,0)</f>
        <v>#NAME?</v>
      </c>
      <c r="AO1102" s="95">
        <f t="shared" si="102"/>
        <v>0</v>
      </c>
      <c r="AP1102" s="95">
        <f t="shared" si="103"/>
        <v>0</v>
      </c>
      <c r="AS1102">
        <v>0</v>
      </c>
      <c r="AT1102">
        <v>0</v>
      </c>
      <c r="AU1102" t="e">
        <f t="shared" ca="1" si="104"/>
        <v>#NAME?</v>
      </c>
    </row>
    <row r="1103" spans="1:47" x14ac:dyDescent="0.15">
      <c r="A1103" s="21" t="s">
        <v>1623</v>
      </c>
      <c r="B1103" s="22" t="s">
        <v>17</v>
      </c>
      <c r="C1103" s="42">
        <v>2004</v>
      </c>
      <c r="D1103" s="22" t="s">
        <v>1624</v>
      </c>
      <c r="E1103" s="22" t="s">
        <v>773</v>
      </c>
      <c r="F1103" s="23">
        <v>20.9</v>
      </c>
      <c r="G1103" s="23">
        <v>20.9</v>
      </c>
      <c r="H1103" s="24">
        <f t="shared" si="99"/>
        <v>0</v>
      </c>
      <c r="I1103" s="153">
        <v>0</v>
      </c>
      <c r="J1103" s="24">
        <f t="shared" si="100"/>
        <v>0</v>
      </c>
      <c r="K1103" s="25">
        <f t="shared" si="101"/>
        <v>0</v>
      </c>
      <c r="L1103">
        <v>0</v>
      </c>
      <c r="M1103">
        <v>32964608</v>
      </c>
      <c r="N1103">
        <v>42065747</v>
      </c>
      <c r="O1103" s="52">
        <v>0</v>
      </c>
      <c r="P1103" s="52">
        <v>0</v>
      </c>
      <c r="Q1103" s="52">
        <v>0</v>
      </c>
      <c r="R1103" s="52">
        <v>0</v>
      </c>
      <c r="S1103" s="52">
        <v>0</v>
      </c>
      <c r="T1103" s="52">
        <v>0</v>
      </c>
      <c r="U1103" s="52">
        <v>0</v>
      </c>
      <c r="V1103" s="52">
        <v>0</v>
      </c>
      <c r="W1103" s="52">
        <v>0</v>
      </c>
      <c r="X1103" s="52">
        <v>0</v>
      </c>
      <c r="Y1103" s="52">
        <v>0</v>
      </c>
      <c r="Z1103" s="52">
        <v>0</v>
      </c>
      <c r="AA1103" s="25">
        <v>0</v>
      </c>
      <c r="AB1103" s="25">
        <v>0</v>
      </c>
      <c r="AC1103" s="25">
        <v>0</v>
      </c>
      <c r="AD1103" s="25">
        <v>0</v>
      </c>
      <c r="AE1103" s="25">
        <v>0</v>
      </c>
      <c r="AF1103" s="25">
        <v>0</v>
      </c>
      <c r="AG1103" s="25">
        <v>0</v>
      </c>
      <c r="AH1103" s="25">
        <v>0</v>
      </c>
      <c r="AI1103" s="25">
        <v>0</v>
      </c>
      <c r="AJ1103" s="25">
        <v>0</v>
      </c>
      <c r="AK1103" s="25">
        <v>0</v>
      </c>
      <c r="AL1103" s="25">
        <v>0</v>
      </c>
      <c r="AM1103" s="95">
        <v>0</v>
      </c>
      <c r="AN1103" s="95" t="e">
        <f ca="1">IF(MengeInEEGSummieren(M1103),AM1103,0)</f>
        <v>#NAME?</v>
      </c>
      <c r="AO1103" s="95">
        <f t="shared" si="102"/>
        <v>0</v>
      </c>
      <c r="AP1103" s="95">
        <f t="shared" si="103"/>
        <v>0</v>
      </c>
      <c r="AS1103">
        <v>0</v>
      </c>
      <c r="AT1103">
        <v>0</v>
      </c>
      <c r="AU1103" t="e">
        <f t="shared" ca="1" si="104"/>
        <v>#NAME?</v>
      </c>
    </row>
    <row r="1104" spans="1:47" x14ac:dyDescent="0.15">
      <c r="A1104" s="21" t="s">
        <v>1625</v>
      </c>
      <c r="B1104" s="22" t="s">
        <v>17</v>
      </c>
      <c r="C1104" s="42">
        <v>2004</v>
      </c>
      <c r="D1104" s="22" t="s">
        <v>1626</v>
      </c>
      <c r="E1104" s="22" t="s">
        <v>773</v>
      </c>
      <c r="F1104" s="23">
        <v>21.9</v>
      </c>
      <c r="G1104" s="23">
        <v>21.9</v>
      </c>
      <c r="H1104" s="24">
        <f t="shared" ref="H1104:H1167" si="105">AM1104</f>
        <v>0</v>
      </c>
      <c r="I1104" s="153">
        <v>0</v>
      </c>
      <c r="J1104" s="24">
        <f t="shared" ref="J1104:J1167" si="106">SUM(O1104:Z1104,AT1104)</f>
        <v>0</v>
      </c>
      <c r="K1104" s="25">
        <f t="shared" ref="K1104:K1167" si="107">SUM(AA1104:AL1104,AS1104)</f>
        <v>0</v>
      </c>
      <c r="L1104">
        <v>0</v>
      </c>
      <c r="M1104">
        <v>32964608</v>
      </c>
      <c r="N1104">
        <v>42065747</v>
      </c>
      <c r="O1104" s="52">
        <v>0</v>
      </c>
      <c r="P1104" s="52">
        <v>0</v>
      </c>
      <c r="Q1104" s="52">
        <v>0</v>
      </c>
      <c r="R1104" s="52">
        <v>0</v>
      </c>
      <c r="S1104" s="52">
        <v>0</v>
      </c>
      <c r="T1104" s="52">
        <v>0</v>
      </c>
      <c r="U1104" s="52">
        <v>0</v>
      </c>
      <c r="V1104" s="52">
        <v>0</v>
      </c>
      <c r="W1104" s="52">
        <v>0</v>
      </c>
      <c r="X1104" s="52">
        <v>0</v>
      </c>
      <c r="Y1104" s="52">
        <v>0</v>
      </c>
      <c r="Z1104" s="52">
        <v>0</v>
      </c>
      <c r="AA1104" s="25">
        <v>0</v>
      </c>
      <c r="AB1104" s="25">
        <v>0</v>
      </c>
      <c r="AC1104" s="25">
        <v>0</v>
      </c>
      <c r="AD1104" s="25">
        <v>0</v>
      </c>
      <c r="AE1104" s="25">
        <v>0</v>
      </c>
      <c r="AF1104" s="25">
        <v>0</v>
      </c>
      <c r="AG1104" s="25">
        <v>0</v>
      </c>
      <c r="AH1104" s="25">
        <v>0</v>
      </c>
      <c r="AI1104" s="25">
        <v>0</v>
      </c>
      <c r="AJ1104" s="25">
        <v>0</v>
      </c>
      <c r="AK1104" s="25">
        <v>0</v>
      </c>
      <c r="AL1104" s="25">
        <v>0</v>
      </c>
      <c r="AM1104" s="95">
        <v>0</v>
      </c>
      <c r="AN1104" s="95" t="e">
        <f ca="1">IF(MengeInEEGSummieren(M1104),AM1104,0)</f>
        <v>#NAME?</v>
      </c>
      <c r="AO1104" s="95">
        <f t="shared" ref="AO1104:AO1167" si="108">IF(AQ1104,$H1104,0)</f>
        <v>0</v>
      </c>
      <c r="AP1104" s="95">
        <f t="shared" ref="AP1104:AP1167" si="109">IF(AR1104,$H1104,0)</f>
        <v>0</v>
      </c>
      <c r="AS1104">
        <v>0</v>
      </c>
      <c r="AT1104">
        <v>0</v>
      </c>
      <c r="AU1104" t="e">
        <f t="shared" ref="AU1104:AU1167" ca="1" si="110">EVFlag(M1104)</f>
        <v>#NAME?</v>
      </c>
    </row>
    <row r="1105" spans="1:47" x14ac:dyDescent="0.15">
      <c r="A1105" s="21" t="s">
        <v>1627</v>
      </c>
      <c r="B1105" s="22" t="s">
        <v>17</v>
      </c>
      <c r="C1105" s="42">
        <v>2004</v>
      </c>
      <c r="D1105" s="22" t="s">
        <v>1628</v>
      </c>
      <c r="E1105" s="22" t="s">
        <v>770</v>
      </c>
      <c r="F1105" s="23">
        <v>19.899999999999999</v>
      </c>
      <c r="G1105" s="23">
        <v>19.899999999999999</v>
      </c>
      <c r="H1105" s="24">
        <f t="shared" si="105"/>
        <v>0</v>
      </c>
      <c r="I1105" s="153">
        <v>0</v>
      </c>
      <c r="J1105" s="24">
        <f t="shared" si="106"/>
        <v>0</v>
      </c>
      <c r="K1105" s="25">
        <f t="shared" si="107"/>
        <v>0</v>
      </c>
      <c r="L1105">
        <v>0</v>
      </c>
      <c r="M1105">
        <v>32964608</v>
      </c>
      <c r="N1105">
        <v>42065747</v>
      </c>
      <c r="O1105" s="52">
        <v>0</v>
      </c>
      <c r="P1105" s="52">
        <v>0</v>
      </c>
      <c r="Q1105" s="52">
        <v>0</v>
      </c>
      <c r="R1105" s="52">
        <v>0</v>
      </c>
      <c r="S1105" s="52">
        <v>0</v>
      </c>
      <c r="T1105" s="52">
        <v>0</v>
      </c>
      <c r="U1105" s="52">
        <v>0</v>
      </c>
      <c r="V1105" s="52">
        <v>0</v>
      </c>
      <c r="W1105" s="52">
        <v>0</v>
      </c>
      <c r="X1105" s="52">
        <v>0</v>
      </c>
      <c r="Y1105" s="52">
        <v>0</v>
      </c>
      <c r="Z1105" s="52">
        <v>0</v>
      </c>
      <c r="AA1105" s="25">
        <v>0</v>
      </c>
      <c r="AB1105" s="25">
        <v>0</v>
      </c>
      <c r="AC1105" s="25">
        <v>0</v>
      </c>
      <c r="AD1105" s="25">
        <v>0</v>
      </c>
      <c r="AE1105" s="25">
        <v>0</v>
      </c>
      <c r="AF1105" s="25">
        <v>0</v>
      </c>
      <c r="AG1105" s="25">
        <v>0</v>
      </c>
      <c r="AH1105" s="25">
        <v>0</v>
      </c>
      <c r="AI1105" s="25">
        <v>0</v>
      </c>
      <c r="AJ1105" s="25">
        <v>0</v>
      </c>
      <c r="AK1105" s="25">
        <v>0</v>
      </c>
      <c r="AL1105" s="25">
        <v>0</v>
      </c>
      <c r="AM1105" s="95">
        <v>0</v>
      </c>
      <c r="AN1105" s="95" t="e">
        <f ca="1">IF(MengeInEEGSummieren(M1105),AM1105,0)</f>
        <v>#NAME?</v>
      </c>
      <c r="AO1105" s="95">
        <f t="shared" si="108"/>
        <v>0</v>
      </c>
      <c r="AP1105" s="95">
        <f t="shared" si="109"/>
        <v>0</v>
      </c>
      <c r="AS1105">
        <v>0</v>
      </c>
      <c r="AT1105">
        <v>0</v>
      </c>
      <c r="AU1105" t="e">
        <f t="shared" ca="1" si="110"/>
        <v>#NAME?</v>
      </c>
    </row>
    <row r="1106" spans="1:47" x14ac:dyDescent="0.15">
      <c r="A1106" s="21" t="s">
        <v>1629</v>
      </c>
      <c r="B1106" s="22" t="s">
        <v>17</v>
      </c>
      <c r="C1106" s="42">
        <v>2004</v>
      </c>
      <c r="D1106" s="22" t="s">
        <v>772</v>
      </c>
      <c r="E1106" s="22" t="s">
        <v>773</v>
      </c>
      <c r="F1106" s="23">
        <v>19.899999999999999</v>
      </c>
      <c r="G1106" s="23">
        <v>19.899999999999999</v>
      </c>
      <c r="H1106" s="24">
        <f t="shared" si="105"/>
        <v>0</v>
      </c>
      <c r="I1106" s="153">
        <v>0</v>
      </c>
      <c r="J1106" s="24">
        <f t="shared" si="106"/>
        <v>0</v>
      </c>
      <c r="K1106" s="25">
        <f t="shared" si="107"/>
        <v>0</v>
      </c>
      <c r="L1106">
        <v>0</v>
      </c>
      <c r="M1106">
        <v>32964608</v>
      </c>
      <c r="N1106">
        <v>42065747</v>
      </c>
      <c r="O1106" s="52">
        <v>0</v>
      </c>
      <c r="P1106" s="52">
        <v>0</v>
      </c>
      <c r="Q1106" s="52">
        <v>0</v>
      </c>
      <c r="R1106" s="52">
        <v>0</v>
      </c>
      <c r="S1106" s="52">
        <v>0</v>
      </c>
      <c r="T1106" s="52">
        <v>0</v>
      </c>
      <c r="U1106" s="52">
        <v>0</v>
      </c>
      <c r="V1106" s="52">
        <v>0</v>
      </c>
      <c r="W1106" s="52">
        <v>0</v>
      </c>
      <c r="X1106" s="52">
        <v>0</v>
      </c>
      <c r="Y1106" s="52">
        <v>0</v>
      </c>
      <c r="Z1106" s="52">
        <v>0</v>
      </c>
      <c r="AA1106" s="25">
        <v>0</v>
      </c>
      <c r="AB1106" s="25">
        <v>0</v>
      </c>
      <c r="AC1106" s="25">
        <v>0</v>
      </c>
      <c r="AD1106" s="25">
        <v>0</v>
      </c>
      <c r="AE1106" s="25">
        <v>0</v>
      </c>
      <c r="AF1106" s="25">
        <v>0</v>
      </c>
      <c r="AG1106" s="25">
        <v>0</v>
      </c>
      <c r="AH1106" s="25">
        <v>0</v>
      </c>
      <c r="AI1106" s="25">
        <v>0</v>
      </c>
      <c r="AJ1106" s="25">
        <v>0</v>
      </c>
      <c r="AK1106" s="25">
        <v>0</v>
      </c>
      <c r="AL1106" s="25">
        <v>0</v>
      </c>
      <c r="AM1106" s="95">
        <v>0</v>
      </c>
      <c r="AN1106" s="95" t="e">
        <f ca="1">IF(MengeInEEGSummieren(M1106),AM1106,0)</f>
        <v>#NAME?</v>
      </c>
      <c r="AO1106" s="95">
        <f t="shared" si="108"/>
        <v>0</v>
      </c>
      <c r="AP1106" s="95">
        <f t="shared" si="109"/>
        <v>0</v>
      </c>
      <c r="AS1106">
        <v>0</v>
      </c>
      <c r="AT1106">
        <v>0</v>
      </c>
      <c r="AU1106" t="e">
        <f t="shared" ca="1" si="110"/>
        <v>#NAME?</v>
      </c>
    </row>
    <row r="1107" spans="1:47" x14ac:dyDescent="0.15">
      <c r="A1107" s="21" t="s">
        <v>1630</v>
      </c>
      <c r="B1107" s="22" t="s">
        <v>17</v>
      </c>
      <c r="C1107" s="42">
        <v>2004</v>
      </c>
      <c r="D1107" s="22" t="s">
        <v>775</v>
      </c>
      <c r="E1107" s="22" t="s">
        <v>773</v>
      </c>
      <c r="F1107" s="23">
        <v>20.9</v>
      </c>
      <c r="G1107" s="23">
        <v>20.9</v>
      </c>
      <c r="H1107" s="24">
        <f t="shared" si="105"/>
        <v>0</v>
      </c>
      <c r="I1107" s="153">
        <v>0</v>
      </c>
      <c r="J1107" s="24">
        <f t="shared" si="106"/>
        <v>0</v>
      </c>
      <c r="K1107" s="25">
        <f t="shared" si="107"/>
        <v>0</v>
      </c>
      <c r="L1107">
        <v>0</v>
      </c>
      <c r="M1107">
        <v>32964608</v>
      </c>
      <c r="N1107">
        <v>42065747</v>
      </c>
      <c r="O1107" s="52">
        <v>0</v>
      </c>
      <c r="P1107" s="52">
        <v>0</v>
      </c>
      <c r="Q1107" s="52">
        <v>0</v>
      </c>
      <c r="R1107" s="52">
        <v>0</v>
      </c>
      <c r="S1107" s="52">
        <v>0</v>
      </c>
      <c r="T1107" s="52">
        <v>0</v>
      </c>
      <c r="U1107" s="52">
        <v>0</v>
      </c>
      <c r="V1107" s="52">
        <v>0</v>
      </c>
      <c r="W1107" s="52">
        <v>0</v>
      </c>
      <c r="X1107" s="52">
        <v>0</v>
      </c>
      <c r="Y1107" s="52">
        <v>0</v>
      </c>
      <c r="Z1107" s="52">
        <v>0</v>
      </c>
      <c r="AA1107" s="25">
        <v>0</v>
      </c>
      <c r="AB1107" s="25">
        <v>0</v>
      </c>
      <c r="AC1107" s="25">
        <v>0</v>
      </c>
      <c r="AD1107" s="25">
        <v>0</v>
      </c>
      <c r="AE1107" s="25">
        <v>0</v>
      </c>
      <c r="AF1107" s="25">
        <v>0</v>
      </c>
      <c r="AG1107" s="25">
        <v>0</v>
      </c>
      <c r="AH1107" s="25">
        <v>0</v>
      </c>
      <c r="AI1107" s="25">
        <v>0</v>
      </c>
      <c r="AJ1107" s="25">
        <v>0</v>
      </c>
      <c r="AK1107" s="25">
        <v>0</v>
      </c>
      <c r="AL1107" s="25">
        <v>0</v>
      </c>
      <c r="AM1107" s="95">
        <v>0</v>
      </c>
      <c r="AN1107" s="95" t="e">
        <f ca="1">IF(MengeInEEGSummieren(M1107),AM1107,0)</f>
        <v>#NAME?</v>
      </c>
      <c r="AO1107" s="95">
        <f t="shared" si="108"/>
        <v>0</v>
      </c>
      <c r="AP1107" s="95">
        <f t="shared" si="109"/>
        <v>0</v>
      </c>
      <c r="AS1107">
        <v>0</v>
      </c>
      <c r="AT1107">
        <v>0</v>
      </c>
      <c r="AU1107" t="e">
        <f t="shared" ca="1" si="110"/>
        <v>#NAME?</v>
      </c>
    </row>
    <row r="1108" spans="1:47" x14ac:dyDescent="0.15">
      <c r="A1108" s="21" t="s">
        <v>1631</v>
      </c>
      <c r="B1108" s="22" t="s">
        <v>17</v>
      </c>
      <c r="C1108" s="42">
        <v>2004</v>
      </c>
      <c r="D1108" s="22" t="s">
        <v>777</v>
      </c>
      <c r="E1108" s="22" t="s">
        <v>773</v>
      </c>
      <c r="F1108" s="23">
        <v>19.899999999999999</v>
      </c>
      <c r="G1108" s="23">
        <v>19.899999999999999</v>
      </c>
      <c r="H1108" s="24">
        <f t="shared" si="105"/>
        <v>0</v>
      </c>
      <c r="I1108" s="153">
        <v>0</v>
      </c>
      <c r="J1108" s="24">
        <f t="shared" si="106"/>
        <v>0</v>
      </c>
      <c r="K1108" s="25">
        <f t="shared" si="107"/>
        <v>0</v>
      </c>
      <c r="L1108">
        <v>0</v>
      </c>
      <c r="M1108">
        <v>32964608</v>
      </c>
      <c r="N1108">
        <v>42065747</v>
      </c>
      <c r="O1108" s="52">
        <v>0</v>
      </c>
      <c r="P1108" s="52">
        <v>0</v>
      </c>
      <c r="Q1108" s="52">
        <v>0</v>
      </c>
      <c r="R1108" s="52">
        <v>0</v>
      </c>
      <c r="S1108" s="52">
        <v>0</v>
      </c>
      <c r="T1108" s="52">
        <v>0</v>
      </c>
      <c r="U1108" s="52">
        <v>0</v>
      </c>
      <c r="V1108" s="52">
        <v>0</v>
      </c>
      <c r="W1108" s="52">
        <v>0</v>
      </c>
      <c r="X1108" s="52">
        <v>0</v>
      </c>
      <c r="Y1108" s="52">
        <v>0</v>
      </c>
      <c r="Z1108" s="52">
        <v>0</v>
      </c>
      <c r="AA1108" s="25">
        <v>0</v>
      </c>
      <c r="AB1108" s="25">
        <v>0</v>
      </c>
      <c r="AC1108" s="25">
        <v>0</v>
      </c>
      <c r="AD1108" s="25">
        <v>0</v>
      </c>
      <c r="AE1108" s="25">
        <v>0</v>
      </c>
      <c r="AF1108" s="25">
        <v>0</v>
      </c>
      <c r="AG1108" s="25">
        <v>0</v>
      </c>
      <c r="AH1108" s="25">
        <v>0</v>
      </c>
      <c r="AI1108" s="25">
        <v>0</v>
      </c>
      <c r="AJ1108" s="25">
        <v>0</v>
      </c>
      <c r="AK1108" s="25">
        <v>0</v>
      </c>
      <c r="AL1108" s="25">
        <v>0</v>
      </c>
      <c r="AM1108" s="95">
        <v>0</v>
      </c>
      <c r="AN1108" s="95" t="e">
        <f ca="1">IF(MengeInEEGSummieren(M1108),AM1108,0)</f>
        <v>#NAME?</v>
      </c>
      <c r="AO1108" s="95">
        <f t="shared" si="108"/>
        <v>0</v>
      </c>
      <c r="AP1108" s="95">
        <f t="shared" si="109"/>
        <v>0</v>
      </c>
      <c r="AS1108">
        <v>0</v>
      </c>
      <c r="AT1108">
        <v>0</v>
      </c>
      <c r="AU1108" t="e">
        <f t="shared" ca="1" si="110"/>
        <v>#NAME?</v>
      </c>
    </row>
    <row r="1109" spans="1:47" x14ac:dyDescent="0.15">
      <c r="A1109" s="21" t="s">
        <v>1632</v>
      </c>
      <c r="B1109" s="22" t="s">
        <v>17</v>
      </c>
      <c r="C1109" s="42">
        <v>2004</v>
      </c>
      <c r="D1109" s="22" t="s">
        <v>779</v>
      </c>
      <c r="E1109" s="22" t="s">
        <v>773</v>
      </c>
      <c r="F1109" s="23">
        <v>20.9</v>
      </c>
      <c r="G1109" s="23">
        <v>20.9</v>
      </c>
      <c r="H1109" s="24">
        <f t="shared" si="105"/>
        <v>0</v>
      </c>
      <c r="I1109" s="153">
        <v>0</v>
      </c>
      <c r="J1109" s="24">
        <f t="shared" si="106"/>
        <v>0</v>
      </c>
      <c r="K1109" s="25">
        <f t="shared" si="107"/>
        <v>0</v>
      </c>
      <c r="L1109">
        <v>0</v>
      </c>
      <c r="M1109">
        <v>32964608</v>
      </c>
      <c r="N1109">
        <v>42065747</v>
      </c>
      <c r="O1109" s="52">
        <v>0</v>
      </c>
      <c r="P1109" s="52">
        <v>0</v>
      </c>
      <c r="Q1109" s="52">
        <v>0</v>
      </c>
      <c r="R1109" s="52">
        <v>0</v>
      </c>
      <c r="S1109" s="52">
        <v>0</v>
      </c>
      <c r="T1109" s="52">
        <v>0</v>
      </c>
      <c r="U1109" s="52">
        <v>0</v>
      </c>
      <c r="V1109" s="52">
        <v>0</v>
      </c>
      <c r="W1109" s="52">
        <v>0</v>
      </c>
      <c r="X1109" s="52">
        <v>0</v>
      </c>
      <c r="Y1109" s="52">
        <v>0</v>
      </c>
      <c r="Z1109" s="52">
        <v>0</v>
      </c>
      <c r="AA1109" s="25">
        <v>0</v>
      </c>
      <c r="AB1109" s="25">
        <v>0</v>
      </c>
      <c r="AC1109" s="25">
        <v>0</v>
      </c>
      <c r="AD1109" s="25">
        <v>0</v>
      </c>
      <c r="AE1109" s="25">
        <v>0</v>
      </c>
      <c r="AF1109" s="25">
        <v>0</v>
      </c>
      <c r="AG1109" s="25">
        <v>0</v>
      </c>
      <c r="AH1109" s="25">
        <v>0</v>
      </c>
      <c r="AI1109" s="25">
        <v>0</v>
      </c>
      <c r="AJ1109" s="25">
        <v>0</v>
      </c>
      <c r="AK1109" s="25">
        <v>0</v>
      </c>
      <c r="AL1109" s="25">
        <v>0</v>
      </c>
      <c r="AM1109" s="95">
        <v>0</v>
      </c>
      <c r="AN1109" s="95" t="e">
        <f ca="1">IF(MengeInEEGSummieren(M1109),AM1109,0)</f>
        <v>#NAME?</v>
      </c>
      <c r="AO1109" s="95">
        <f t="shared" si="108"/>
        <v>0</v>
      </c>
      <c r="AP1109" s="95">
        <f t="shared" si="109"/>
        <v>0</v>
      </c>
      <c r="AS1109">
        <v>0</v>
      </c>
      <c r="AT1109">
        <v>0</v>
      </c>
      <c r="AU1109" t="e">
        <f t="shared" ca="1" si="110"/>
        <v>#NAME?</v>
      </c>
    </row>
    <row r="1110" spans="1:47" x14ac:dyDescent="0.15">
      <c r="A1110" s="21" t="s">
        <v>1633</v>
      </c>
      <c r="B1110" s="22" t="s">
        <v>17</v>
      </c>
      <c r="C1110" s="42">
        <v>2004</v>
      </c>
      <c r="D1110" s="22" t="s">
        <v>1634</v>
      </c>
      <c r="E1110" s="22" t="s">
        <v>773</v>
      </c>
      <c r="F1110" s="23">
        <v>18.899999999999999</v>
      </c>
      <c r="G1110" s="23">
        <v>18.899999999999999</v>
      </c>
      <c r="H1110" s="24">
        <f t="shared" si="105"/>
        <v>0</v>
      </c>
      <c r="I1110" s="153">
        <v>0</v>
      </c>
      <c r="J1110" s="24">
        <f t="shared" si="106"/>
        <v>0</v>
      </c>
      <c r="K1110" s="25">
        <f t="shared" si="107"/>
        <v>0</v>
      </c>
      <c r="L1110">
        <v>0</v>
      </c>
      <c r="M1110">
        <v>32964608</v>
      </c>
      <c r="N1110">
        <v>42065747</v>
      </c>
      <c r="O1110" s="52">
        <v>0</v>
      </c>
      <c r="P1110" s="52">
        <v>0</v>
      </c>
      <c r="Q1110" s="52">
        <v>0</v>
      </c>
      <c r="R1110" s="52">
        <v>0</v>
      </c>
      <c r="S1110" s="52">
        <v>0</v>
      </c>
      <c r="T1110" s="52">
        <v>0</v>
      </c>
      <c r="U1110" s="52">
        <v>0</v>
      </c>
      <c r="V1110" s="52">
        <v>0</v>
      </c>
      <c r="W1110" s="52">
        <v>0</v>
      </c>
      <c r="X1110" s="52">
        <v>0</v>
      </c>
      <c r="Y1110" s="52">
        <v>0</v>
      </c>
      <c r="Z1110" s="52">
        <v>0</v>
      </c>
      <c r="AA1110" s="25">
        <v>0</v>
      </c>
      <c r="AB1110" s="25">
        <v>0</v>
      </c>
      <c r="AC1110" s="25">
        <v>0</v>
      </c>
      <c r="AD1110" s="25">
        <v>0</v>
      </c>
      <c r="AE1110" s="25">
        <v>0</v>
      </c>
      <c r="AF1110" s="25">
        <v>0</v>
      </c>
      <c r="AG1110" s="25">
        <v>0</v>
      </c>
      <c r="AH1110" s="25">
        <v>0</v>
      </c>
      <c r="AI1110" s="25">
        <v>0</v>
      </c>
      <c r="AJ1110" s="25">
        <v>0</v>
      </c>
      <c r="AK1110" s="25">
        <v>0</v>
      </c>
      <c r="AL1110" s="25">
        <v>0</v>
      </c>
      <c r="AM1110" s="95">
        <v>0</v>
      </c>
      <c r="AN1110" s="95" t="e">
        <f ca="1">IF(MengeInEEGSummieren(M1110),AM1110,0)</f>
        <v>#NAME?</v>
      </c>
      <c r="AO1110" s="95">
        <f t="shared" si="108"/>
        <v>0</v>
      </c>
      <c r="AP1110" s="95">
        <f t="shared" si="109"/>
        <v>0</v>
      </c>
      <c r="AS1110">
        <v>0</v>
      </c>
      <c r="AT1110">
        <v>0</v>
      </c>
      <c r="AU1110" t="e">
        <f t="shared" ca="1" si="110"/>
        <v>#NAME?</v>
      </c>
    </row>
    <row r="1111" spans="1:47" x14ac:dyDescent="0.15">
      <c r="A1111" s="21" t="s">
        <v>1635</v>
      </c>
      <c r="B1111" s="22" t="s">
        <v>17</v>
      </c>
      <c r="C1111" s="42">
        <v>2004</v>
      </c>
      <c r="D1111" s="22" t="s">
        <v>1636</v>
      </c>
      <c r="E1111" s="22" t="s">
        <v>773</v>
      </c>
      <c r="F1111" s="23">
        <v>19.899999999999999</v>
      </c>
      <c r="G1111" s="23">
        <v>19.899999999999999</v>
      </c>
      <c r="H1111" s="24">
        <f t="shared" si="105"/>
        <v>0</v>
      </c>
      <c r="I1111" s="153">
        <v>0</v>
      </c>
      <c r="J1111" s="24">
        <f t="shared" si="106"/>
        <v>0</v>
      </c>
      <c r="K1111" s="25">
        <f t="shared" si="107"/>
        <v>0</v>
      </c>
      <c r="L1111">
        <v>0</v>
      </c>
      <c r="M1111">
        <v>32964608</v>
      </c>
      <c r="N1111">
        <v>42065747</v>
      </c>
      <c r="O1111" s="52">
        <v>0</v>
      </c>
      <c r="P1111" s="52">
        <v>0</v>
      </c>
      <c r="Q1111" s="52">
        <v>0</v>
      </c>
      <c r="R1111" s="52">
        <v>0</v>
      </c>
      <c r="S1111" s="52">
        <v>0</v>
      </c>
      <c r="T1111" s="52">
        <v>0</v>
      </c>
      <c r="U1111" s="52">
        <v>0</v>
      </c>
      <c r="V1111" s="52">
        <v>0</v>
      </c>
      <c r="W1111" s="52">
        <v>0</v>
      </c>
      <c r="X1111" s="52">
        <v>0</v>
      </c>
      <c r="Y1111" s="52">
        <v>0</v>
      </c>
      <c r="Z1111" s="52">
        <v>0</v>
      </c>
      <c r="AA1111" s="25">
        <v>0</v>
      </c>
      <c r="AB1111" s="25">
        <v>0</v>
      </c>
      <c r="AC1111" s="25">
        <v>0</v>
      </c>
      <c r="AD1111" s="25">
        <v>0</v>
      </c>
      <c r="AE1111" s="25">
        <v>0</v>
      </c>
      <c r="AF1111" s="25">
        <v>0</v>
      </c>
      <c r="AG1111" s="25">
        <v>0</v>
      </c>
      <c r="AH1111" s="25">
        <v>0</v>
      </c>
      <c r="AI1111" s="25">
        <v>0</v>
      </c>
      <c r="AJ1111" s="25">
        <v>0</v>
      </c>
      <c r="AK1111" s="25">
        <v>0</v>
      </c>
      <c r="AL1111" s="25">
        <v>0</v>
      </c>
      <c r="AM1111" s="95">
        <v>0</v>
      </c>
      <c r="AN1111" s="95" t="e">
        <f ca="1">IF(MengeInEEGSummieren(M1111),AM1111,0)</f>
        <v>#NAME?</v>
      </c>
      <c r="AO1111" s="95">
        <f t="shared" si="108"/>
        <v>0</v>
      </c>
      <c r="AP1111" s="95">
        <f t="shared" si="109"/>
        <v>0</v>
      </c>
      <c r="AS1111">
        <v>0</v>
      </c>
      <c r="AT1111">
        <v>0</v>
      </c>
      <c r="AU1111" t="e">
        <f t="shared" ca="1" si="110"/>
        <v>#NAME?</v>
      </c>
    </row>
    <row r="1112" spans="1:47" x14ac:dyDescent="0.15">
      <c r="A1112" s="21" t="s">
        <v>1637</v>
      </c>
      <c r="B1112" s="22" t="s">
        <v>17</v>
      </c>
      <c r="C1112" s="42">
        <v>2004</v>
      </c>
      <c r="D1112" s="22" t="s">
        <v>781</v>
      </c>
      <c r="E1112" s="22" t="s">
        <v>770</v>
      </c>
      <c r="F1112" s="23">
        <v>17.899999999999999</v>
      </c>
      <c r="G1112" s="23">
        <v>17.899999999999999</v>
      </c>
      <c r="H1112" s="24">
        <f t="shared" si="105"/>
        <v>0</v>
      </c>
      <c r="I1112" s="153">
        <v>0</v>
      </c>
      <c r="J1112" s="24">
        <f t="shared" si="106"/>
        <v>0</v>
      </c>
      <c r="K1112" s="25">
        <f t="shared" si="107"/>
        <v>0</v>
      </c>
      <c r="L1112">
        <v>0</v>
      </c>
      <c r="M1112">
        <v>32964608</v>
      </c>
      <c r="N1112">
        <v>42065747</v>
      </c>
      <c r="O1112" s="52">
        <v>0</v>
      </c>
      <c r="P1112" s="52">
        <v>0</v>
      </c>
      <c r="Q1112" s="52">
        <v>0</v>
      </c>
      <c r="R1112" s="52">
        <v>0</v>
      </c>
      <c r="S1112" s="52">
        <v>0</v>
      </c>
      <c r="T1112" s="52">
        <v>0</v>
      </c>
      <c r="U1112" s="52">
        <v>0</v>
      </c>
      <c r="V1112" s="52">
        <v>0</v>
      </c>
      <c r="W1112" s="52">
        <v>0</v>
      </c>
      <c r="X1112" s="52">
        <v>0</v>
      </c>
      <c r="Y1112" s="52">
        <v>0</v>
      </c>
      <c r="Z1112" s="52">
        <v>0</v>
      </c>
      <c r="AA1112" s="25">
        <v>0</v>
      </c>
      <c r="AB1112" s="25">
        <v>0</v>
      </c>
      <c r="AC1112" s="25">
        <v>0</v>
      </c>
      <c r="AD1112" s="25">
        <v>0</v>
      </c>
      <c r="AE1112" s="25">
        <v>0</v>
      </c>
      <c r="AF1112" s="25">
        <v>0</v>
      </c>
      <c r="AG1112" s="25">
        <v>0</v>
      </c>
      <c r="AH1112" s="25">
        <v>0</v>
      </c>
      <c r="AI1112" s="25">
        <v>0</v>
      </c>
      <c r="AJ1112" s="25">
        <v>0</v>
      </c>
      <c r="AK1112" s="25">
        <v>0</v>
      </c>
      <c r="AL1112" s="25">
        <v>0</v>
      </c>
      <c r="AM1112" s="95">
        <v>0</v>
      </c>
      <c r="AN1112" s="95" t="e">
        <f ca="1">IF(MengeInEEGSummieren(M1112),AM1112,0)</f>
        <v>#NAME?</v>
      </c>
      <c r="AO1112" s="95">
        <f t="shared" si="108"/>
        <v>0</v>
      </c>
      <c r="AP1112" s="95">
        <f t="shared" si="109"/>
        <v>0</v>
      </c>
      <c r="AS1112">
        <v>0</v>
      </c>
      <c r="AT1112">
        <v>0</v>
      </c>
      <c r="AU1112" t="e">
        <f t="shared" ca="1" si="110"/>
        <v>#NAME?</v>
      </c>
    </row>
    <row r="1113" spans="1:47" x14ac:dyDescent="0.15">
      <c r="A1113" s="21" t="s">
        <v>1638</v>
      </c>
      <c r="B1113" s="22" t="s">
        <v>17</v>
      </c>
      <c r="C1113" s="42">
        <v>2004</v>
      </c>
      <c r="D1113" s="22" t="s">
        <v>783</v>
      </c>
      <c r="E1113" s="22" t="s">
        <v>770</v>
      </c>
      <c r="F1113" s="23">
        <v>18.899999999999999</v>
      </c>
      <c r="G1113" s="23">
        <v>18.899999999999999</v>
      </c>
      <c r="H1113" s="24">
        <f t="shared" si="105"/>
        <v>0</v>
      </c>
      <c r="I1113" s="153">
        <v>0</v>
      </c>
      <c r="J1113" s="24">
        <f t="shared" si="106"/>
        <v>0</v>
      </c>
      <c r="K1113" s="25">
        <f t="shared" si="107"/>
        <v>0</v>
      </c>
      <c r="L1113">
        <v>0</v>
      </c>
      <c r="M1113">
        <v>32964608</v>
      </c>
      <c r="N1113">
        <v>42065747</v>
      </c>
      <c r="O1113" s="52">
        <v>0</v>
      </c>
      <c r="P1113" s="52">
        <v>0</v>
      </c>
      <c r="Q1113" s="52">
        <v>0</v>
      </c>
      <c r="R1113" s="52">
        <v>0</v>
      </c>
      <c r="S1113" s="52">
        <v>0</v>
      </c>
      <c r="T1113" s="52">
        <v>0</v>
      </c>
      <c r="U1113" s="52">
        <v>0</v>
      </c>
      <c r="V1113" s="52">
        <v>0</v>
      </c>
      <c r="W1113" s="52">
        <v>0</v>
      </c>
      <c r="X1113" s="52">
        <v>0</v>
      </c>
      <c r="Y1113" s="52">
        <v>0</v>
      </c>
      <c r="Z1113" s="52">
        <v>0</v>
      </c>
      <c r="AA1113" s="25">
        <v>0</v>
      </c>
      <c r="AB1113" s="25">
        <v>0</v>
      </c>
      <c r="AC1113" s="25">
        <v>0</v>
      </c>
      <c r="AD1113" s="25">
        <v>0</v>
      </c>
      <c r="AE1113" s="25">
        <v>0</v>
      </c>
      <c r="AF1113" s="25">
        <v>0</v>
      </c>
      <c r="AG1113" s="25">
        <v>0</v>
      </c>
      <c r="AH1113" s="25">
        <v>0</v>
      </c>
      <c r="AI1113" s="25">
        <v>0</v>
      </c>
      <c r="AJ1113" s="25">
        <v>0</v>
      </c>
      <c r="AK1113" s="25">
        <v>0</v>
      </c>
      <c r="AL1113" s="25">
        <v>0</v>
      </c>
      <c r="AM1113" s="95">
        <v>0</v>
      </c>
      <c r="AN1113" s="95" t="e">
        <f ca="1">IF(MengeInEEGSummieren(M1113),AM1113,0)</f>
        <v>#NAME?</v>
      </c>
      <c r="AO1113" s="95">
        <f t="shared" si="108"/>
        <v>0</v>
      </c>
      <c r="AP1113" s="95">
        <f t="shared" si="109"/>
        <v>0</v>
      </c>
      <c r="AS1113">
        <v>0</v>
      </c>
      <c r="AT1113">
        <v>0</v>
      </c>
      <c r="AU1113" t="e">
        <f t="shared" ca="1" si="110"/>
        <v>#NAME?</v>
      </c>
    </row>
    <row r="1114" spans="1:47" x14ac:dyDescent="0.15">
      <c r="A1114" s="21" t="s">
        <v>1639</v>
      </c>
      <c r="B1114" s="22" t="s">
        <v>17</v>
      </c>
      <c r="C1114" s="42">
        <v>2004</v>
      </c>
      <c r="D1114" s="22" t="s">
        <v>1640</v>
      </c>
      <c r="E1114" s="22" t="s">
        <v>770</v>
      </c>
      <c r="F1114" s="23">
        <v>20.9</v>
      </c>
      <c r="G1114" s="23">
        <v>20.9</v>
      </c>
      <c r="H1114" s="24">
        <f t="shared" si="105"/>
        <v>0</v>
      </c>
      <c r="I1114" s="153">
        <v>0</v>
      </c>
      <c r="J1114" s="24">
        <f t="shared" si="106"/>
        <v>0</v>
      </c>
      <c r="K1114" s="25">
        <f t="shared" si="107"/>
        <v>0</v>
      </c>
      <c r="L1114">
        <v>0</v>
      </c>
      <c r="M1114">
        <v>32964608</v>
      </c>
      <c r="N1114">
        <v>42065747</v>
      </c>
      <c r="O1114" s="52">
        <v>0</v>
      </c>
      <c r="P1114" s="52">
        <v>0</v>
      </c>
      <c r="Q1114" s="52">
        <v>0</v>
      </c>
      <c r="R1114" s="52">
        <v>0</v>
      </c>
      <c r="S1114" s="52">
        <v>0</v>
      </c>
      <c r="T1114" s="52">
        <v>0</v>
      </c>
      <c r="U1114" s="52">
        <v>0</v>
      </c>
      <c r="V1114" s="52">
        <v>0</v>
      </c>
      <c r="W1114" s="52">
        <v>0</v>
      </c>
      <c r="X1114" s="52">
        <v>0</v>
      </c>
      <c r="Y1114" s="52">
        <v>0</v>
      </c>
      <c r="Z1114" s="52">
        <v>0</v>
      </c>
      <c r="AA1114" s="25">
        <v>0</v>
      </c>
      <c r="AB1114" s="25">
        <v>0</v>
      </c>
      <c r="AC1114" s="25">
        <v>0</v>
      </c>
      <c r="AD1114" s="25">
        <v>0</v>
      </c>
      <c r="AE1114" s="25">
        <v>0</v>
      </c>
      <c r="AF1114" s="25">
        <v>0</v>
      </c>
      <c r="AG1114" s="25">
        <v>0</v>
      </c>
      <c r="AH1114" s="25">
        <v>0</v>
      </c>
      <c r="AI1114" s="25">
        <v>0</v>
      </c>
      <c r="AJ1114" s="25">
        <v>0</v>
      </c>
      <c r="AK1114" s="25">
        <v>0</v>
      </c>
      <c r="AL1114" s="25">
        <v>0</v>
      </c>
      <c r="AM1114" s="95">
        <v>0</v>
      </c>
      <c r="AN1114" s="95" t="e">
        <f ca="1">IF(MengeInEEGSummieren(M1114),AM1114,0)</f>
        <v>#NAME?</v>
      </c>
      <c r="AO1114" s="95">
        <f t="shared" si="108"/>
        <v>0</v>
      </c>
      <c r="AP1114" s="95">
        <f t="shared" si="109"/>
        <v>0</v>
      </c>
      <c r="AS1114">
        <v>0</v>
      </c>
      <c r="AT1114">
        <v>0</v>
      </c>
      <c r="AU1114" t="e">
        <f t="shared" ca="1" si="110"/>
        <v>#NAME?</v>
      </c>
    </row>
    <row r="1115" spans="1:47" x14ac:dyDescent="0.15">
      <c r="A1115" s="21" t="s">
        <v>1641</v>
      </c>
      <c r="B1115" s="22" t="s">
        <v>17</v>
      </c>
      <c r="C1115" s="42">
        <v>2004</v>
      </c>
      <c r="D1115" s="22" t="s">
        <v>1642</v>
      </c>
      <c r="E1115" s="22" t="s">
        <v>773</v>
      </c>
      <c r="F1115" s="23">
        <v>23.9</v>
      </c>
      <c r="G1115" s="23">
        <v>23.9</v>
      </c>
      <c r="H1115" s="24">
        <f t="shared" si="105"/>
        <v>0</v>
      </c>
      <c r="I1115" s="153">
        <v>0</v>
      </c>
      <c r="J1115" s="24">
        <f t="shared" si="106"/>
        <v>0</v>
      </c>
      <c r="K1115" s="25">
        <f t="shared" si="107"/>
        <v>0</v>
      </c>
      <c r="L1115">
        <v>0</v>
      </c>
      <c r="M1115">
        <v>32964608</v>
      </c>
      <c r="N1115">
        <v>42065747</v>
      </c>
      <c r="O1115" s="52">
        <v>0</v>
      </c>
      <c r="P1115" s="52">
        <v>0</v>
      </c>
      <c r="Q1115" s="52">
        <v>0</v>
      </c>
      <c r="R1115" s="52">
        <v>0</v>
      </c>
      <c r="S1115" s="52">
        <v>0</v>
      </c>
      <c r="T1115" s="52">
        <v>0</v>
      </c>
      <c r="U1115" s="52">
        <v>0</v>
      </c>
      <c r="V1115" s="52">
        <v>0</v>
      </c>
      <c r="W1115" s="52">
        <v>0</v>
      </c>
      <c r="X1115" s="52">
        <v>0</v>
      </c>
      <c r="Y1115" s="52">
        <v>0</v>
      </c>
      <c r="Z1115" s="52">
        <v>0</v>
      </c>
      <c r="AA1115" s="25">
        <v>0</v>
      </c>
      <c r="AB1115" s="25">
        <v>0</v>
      </c>
      <c r="AC1115" s="25">
        <v>0</v>
      </c>
      <c r="AD1115" s="25">
        <v>0</v>
      </c>
      <c r="AE1115" s="25">
        <v>0</v>
      </c>
      <c r="AF1115" s="25">
        <v>0</v>
      </c>
      <c r="AG1115" s="25">
        <v>0</v>
      </c>
      <c r="AH1115" s="25">
        <v>0</v>
      </c>
      <c r="AI1115" s="25">
        <v>0</v>
      </c>
      <c r="AJ1115" s="25">
        <v>0</v>
      </c>
      <c r="AK1115" s="25">
        <v>0</v>
      </c>
      <c r="AL1115" s="25">
        <v>0</v>
      </c>
      <c r="AM1115" s="95">
        <v>0</v>
      </c>
      <c r="AN1115" s="95" t="e">
        <f ca="1">IF(MengeInEEGSummieren(M1115),AM1115,0)</f>
        <v>#NAME?</v>
      </c>
      <c r="AO1115" s="95">
        <f t="shared" si="108"/>
        <v>0</v>
      </c>
      <c r="AP1115" s="95">
        <f t="shared" si="109"/>
        <v>0</v>
      </c>
      <c r="AS1115">
        <v>0</v>
      </c>
      <c r="AT1115">
        <v>0</v>
      </c>
      <c r="AU1115" t="e">
        <f t="shared" ca="1" si="110"/>
        <v>#NAME?</v>
      </c>
    </row>
    <row r="1116" spans="1:47" x14ac:dyDescent="0.15">
      <c r="A1116" s="21" t="s">
        <v>1643</v>
      </c>
      <c r="B1116" s="22" t="s">
        <v>17</v>
      </c>
      <c r="C1116" s="42">
        <v>2004</v>
      </c>
      <c r="D1116" s="22" t="s">
        <v>1644</v>
      </c>
      <c r="E1116" s="22" t="s">
        <v>773</v>
      </c>
      <c r="F1116" s="23">
        <v>24.9</v>
      </c>
      <c r="G1116" s="23">
        <v>24.9</v>
      </c>
      <c r="H1116" s="24">
        <f t="shared" si="105"/>
        <v>0</v>
      </c>
      <c r="I1116" s="153">
        <v>0</v>
      </c>
      <c r="J1116" s="24">
        <f t="shared" si="106"/>
        <v>0</v>
      </c>
      <c r="K1116" s="25">
        <f t="shared" si="107"/>
        <v>0</v>
      </c>
      <c r="L1116">
        <v>0</v>
      </c>
      <c r="M1116">
        <v>32964608</v>
      </c>
      <c r="N1116">
        <v>42065747</v>
      </c>
      <c r="O1116" s="52">
        <v>0</v>
      </c>
      <c r="P1116" s="52">
        <v>0</v>
      </c>
      <c r="Q1116" s="52">
        <v>0</v>
      </c>
      <c r="R1116" s="52">
        <v>0</v>
      </c>
      <c r="S1116" s="52">
        <v>0</v>
      </c>
      <c r="T1116" s="52">
        <v>0</v>
      </c>
      <c r="U1116" s="52">
        <v>0</v>
      </c>
      <c r="V1116" s="52">
        <v>0</v>
      </c>
      <c r="W1116" s="52">
        <v>0</v>
      </c>
      <c r="X1116" s="52">
        <v>0</v>
      </c>
      <c r="Y1116" s="52">
        <v>0</v>
      </c>
      <c r="Z1116" s="52">
        <v>0</v>
      </c>
      <c r="AA1116" s="25">
        <v>0</v>
      </c>
      <c r="AB1116" s="25">
        <v>0</v>
      </c>
      <c r="AC1116" s="25">
        <v>0</v>
      </c>
      <c r="AD1116" s="25">
        <v>0</v>
      </c>
      <c r="AE1116" s="25">
        <v>0</v>
      </c>
      <c r="AF1116" s="25">
        <v>0</v>
      </c>
      <c r="AG1116" s="25">
        <v>0</v>
      </c>
      <c r="AH1116" s="25">
        <v>0</v>
      </c>
      <c r="AI1116" s="25">
        <v>0</v>
      </c>
      <c r="AJ1116" s="25">
        <v>0</v>
      </c>
      <c r="AK1116" s="25">
        <v>0</v>
      </c>
      <c r="AL1116" s="25">
        <v>0</v>
      </c>
      <c r="AM1116" s="95">
        <v>0</v>
      </c>
      <c r="AN1116" s="95" t="e">
        <f ca="1">IF(MengeInEEGSummieren(M1116),AM1116,0)</f>
        <v>#NAME?</v>
      </c>
      <c r="AO1116" s="95">
        <f t="shared" si="108"/>
        <v>0</v>
      </c>
      <c r="AP1116" s="95">
        <f t="shared" si="109"/>
        <v>0</v>
      </c>
      <c r="AS1116">
        <v>0</v>
      </c>
      <c r="AT1116">
        <v>0</v>
      </c>
      <c r="AU1116" t="e">
        <f t="shared" ca="1" si="110"/>
        <v>#NAME?</v>
      </c>
    </row>
    <row r="1117" spans="1:47" x14ac:dyDescent="0.15">
      <c r="A1117" s="21" t="s">
        <v>1645</v>
      </c>
      <c r="B1117" s="22" t="s">
        <v>17</v>
      </c>
      <c r="C1117" s="42">
        <v>2004</v>
      </c>
      <c r="D1117" s="22" t="s">
        <v>1646</v>
      </c>
      <c r="E1117" s="22" t="s">
        <v>773</v>
      </c>
      <c r="F1117" s="23">
        <v>23.9</v>
      </c>
      <c r="G1117" s="23">
        <v>23.9</v>
      </c>
      <c r="H1117" s="24">
        <f t="shared" si="105"/>
        <v>0</v>
      </c>
      <c r="I1117" s="153">
        <v>0</v>
      </c>
      <c r="J1117" s="24">
        <f t="shared" si="106"/>
        <v>0</v>
      </c>
      <c r="K1117" s="25">
        <f t="shared" si="107"/>
        <v>0</v>
      </c>
      <c r="L1117">
        <v>0</v>
      </c>
      <c r="M1117">
        <v>32964608</v>
      </c>
      <c r="N1117">
        <v>42065747</v>
      </c>
      <c r="O1117" s="52">
        <v>0</v>
      </c>
      <c r="P1117" s="52">
        <v>0</v>
      </c>
      <c r="Q1117" s="52">
        <v>0</v>
      </c>
      <c r="R1117" s="52">
        <v>0</v>
      </c>
      <c r="S1117" s="52">
        <v>0</v>
      </c>
      <c r="T1117" s="52">
        <v>0</v>
      </c>
      <c r="U1117" s="52">
        <v>0</v>
      </c>
      <c r="V1117" s="52">
        <v>0</v>
      </c>
      <c r="W1117" s="52">
        <v>0</v>
      </c>
      <c r="X1117" s="52">
        <v>0</v>
      </c>
      <c r="Y1117" s="52">
        <v>0</v>
      </c>
      <c r="Z1117" s="52">
        <v>0</v>
      </c>
      <c r="AA1117" s="25">
        <v>0</v>
      </c>
      <c r="AB1117" s="25">
        <v>0</v>
      </c>
      <c r="AC1117" s="25">
        <v>0</v>
      </c>
      <c r="AD1117" s="25">
        <v>0</v>
      </c>
      <c r="AE1117" s="25">
        <v>0</v>
      </c>
      <c r="AF1117" s="25">
        <v>0</v>
      </c>
      <c r="AG1117" s="25">
        <v>0</v>
      </c>
      <c r="AH1117" s="25">
        <v>0</v>
      </c>
      <c r="AI1117" s="25">
        <v>0</v>
      </c>
      <c r="AJ1117" s="25">
        <v>0</v>
      </c>
      <c r="AK1117" s="25">
        <v>0</v>
      </c>
      <c r="AL1117" s="25">
        <v>0</v>
      </c>
      <c r="AM1117" s="95">
        <v>0</v>
      </c>
      <c r="AN1117" s="95" t="e">
        <f ca="1">IF(MengeInEEGSummieren(M1117),AM1117,0)</f>
        <v>#NAME?</v>
      </c>
      <c r="AO1117" s="95">
        <f t="shared" si="108"/>
        <v>0</v>
      </c>
      <c r="AP1117" s="95">
        <f t="shared" si="109"/>
        <v>0</v>
      </c>
      <c r="AS1117">
        <v>0</v>
      </c>
      <c r="AT1117">
        <v>0</v>
      </c>
      <c r="AU1117" t="e">
        <f t="shared" ca="1" si="110"/>
        <v>#NAME?</v>
      </c>
    </row>
    <row r="1118" spans="1:47" x14ac:dyDescent="0.15">
      <c r="A1118" s="21" t="s">
        <v>1647</v>
      </c>
      <c r="B1118" s="22" t="s">
        <v>17</v>
      </c>
      <c r="C1118" s="42">
        <v>2004</v>
      </c>
      <c r="D1118" s="22" t="s">
        <v>1648</v>
      </c>
      <c r="E1118" s="22" t="s">
        <v>773</v>
      </c>
      <c r="F1118" s="23">
        <v>24.9</v>
      </c>
      <c r="G1118" s="23">
        <v>24.9</v>
      </c>
      <c r="H1118" s="24">
        <f t="shared" si="105"/>
        <v>0</v>
      </c>
      <c r="I1118" s="153">
        <v>0</v>
      </c>
      <c r="J1118" s="24">
        <f t="shared" si="106"/>
        <v>0</v>
      </c>
      <c r="K1118" s="25">
        <f t="shared" si="107"/>
        <v>0</v>
      </c>
      <c r="L1118">
        <v>0</v>
      </c>
      <c r="M1118">
        <v>32964608</v>
      </c>
      <c r="N1118">
        <v>42065747</v>
      </c>
      <c r="O1118" s="52">
        <v>0</v>
      </c>
      <c r="P1118" s="52">
        <v>0</v>
      </c>
      <c r="Q1118" s="52">
        <v>0</v>
      </c>
      <c r="R1118" s="52">
        <v>0</v>
      </c>
      <c r="S1118" s="52">
        <v>0</v>
      </c>
      <c r="T1118" s="52">
        <v>0</v>
      </c>
      <c r="U1118" s="52">
        <v>0</v>
      </c>
      <c r="V1118" s="52">
        <v>0</v>
      </c>
      <c r="W1118" s="52">
        <v>0</v>
      </c>
      <c r="X1118" s="52">
        <v>0</v>
      </c>
      <c r="Y1118" s="52">
        <v>0</v>
      </c>
      <c r="Z1118" s="52">
        <v>0</v>
      </c>
      <c r="AA1118" s="25">
        <v>0</v>
      </c>
      <c r="AB1118" s="25">
        <v>0</v>
      </c>
      <c r="AC1118" s="25">
        <v>0</v>
      </c>
      <c r="AD1118" s="25">
        <v>0</v>
      </c>
      <c r="AE1118" s="25">
        <v>0</v>
      </c>
      <c r="AF1118" s="25">
        <v>0</v>
      </c>
      <c r="AG1118" s="25">
        <v>0</v>
      </c>
      <c r="AH1118" s="25">
        <v>0</v>
      </c>
      <c r="AI1118" s="25">
        <v>0</v>
      </c>
      <c r="AJ1118" s="25">
        <v>0</v>
      </c>
      <c r="AK1118" s="25">
        <v>0</v>
      </c>
      <c r="AL1118" s="25">
        <v>0</v>
      </c>
      <c r="AM1118" s="95">
        <v>0</v>
      </c>
      <c r="AN1118" s="95" t="e">
        <f ca="1">IF(MengeInEEGSummieren(M1118),AM1118,0)</f>
        <v>#NAME?</v>
      </c>
      <c r="AO1118" s="95">
        <f t="shared" si="108"/>
        <v>0</v>
      </c>
      <c r="AP1118" s="95">
        <f t="shared" si="109"/>
        <v>0</v>
      </c>
      <c r="AS1118">
        <v>0</v>
      </c>
      <c r="AT1118">
        <v>0</v>
      </c>
      <c r="AU1118" t="e">
        <f t="shared" ca="1" si="110"/>
        <v>#NAME?</v>
      </c>
    </row>
    <row r="1119" spans="1:47" x14ac:dyDescent="0.15">
      <c r="A1119" s="21" t="s">
        <v>1649</v>
      </c>
      <c r="B1119" s="22" t="s">
        <v>17</v>
      </c>
      <c r="C1119" s="42">
        <v>2004</v>
      </c>
      <c r="D1119" s="22" t="s">
        <v>1650</v>
      </c>
      <c r="E1119" s="22" t="s">
        <v>773</v>
      </c>
      <c r="F1119" s="23">
        <v>22.9</v>
      </c>
      <c r="G1119" s="23">
        <v>22.9</v>
      </c>
      <c r="H1119" s="24">
        <f t="shared" si="105"/>
        <v>0</v>
      </c>
      <c r="I1119" s="153">
        <v>0</v>
      </c>
      <c r="J1119" s="24">
        <f t="shared" si="106"/>
        <v>0</v>
      </c>
      <c r="K1119" s="25">
        <f t="shared" si="107"/>
        <v>0</v>
      </c>
      <c r="L1119">
        <v>0</v>
      </c>
      <c r="M1119">
        <v>32964608</v>
      </c>
      <c r="N1119">
        <v>42065747</v>
      </c>
      <c r="O1119" s="52">
        <v>0</v>
      </c>
      <c r="P1119" s="52">
        <v>0</v>
      </c>
      <c r="Q1119" s="52">
        <v>0</v>
      </c>
      <c r="R1119" s="52">
        <v>0</v>
      </c>
      <c r="S1119" s="52">
        <v>0</v>
      </c>
      <c r="T1119" s="52">
        <v>0</v>
      </c>
      <c r="U1119" s="52">
        <v>0</v>
      </c>
      <c r="V1119" s="52">
        <v>0</v>
      </c>
      <c r="W1119" s="52">
        <v>0</v>
      </c>
      <c r="X1119" s="52">
        <v>0</v>
      </c>
      <c r="Y1119" s="52">
        <v>0</v>
      </c>
      <c r="Z1119" s="52">
        <v>0</v>
      </c>
      <c r="AA1119" s="25">
        <v>0</v>
      </c>
      <c r="AB1119" s="25">
        <v>0</v>
      </c>
      <c r="AC1119" s="25">
        <v>0</v>
      </c>
      <c r="AD1119" s="25">
        <v>0</v>
      </c>
      <c r="AE1119" s="25">
        <v>0</v>
      </c>
      <c r="AF1119" s="25">
        <v>0</v>
      </c>
      <c r="AG1119" s="25">
        <v>0</v>
      </c>
      <c r="AH1119" s="25">
        <v>0</v>
      </c>
      <c r="AI1119" s="25">
        <v>0</v>
      </c>
      <c r="AJ1119" s="25">
        <v>0</v>
      </c>
      <c r="AK1119" s="25">
        <v>0</v>
      </c>
      <c r="AL1119" s="25">
        <v>0</v>
      </c>
      <c r="AM1119" s="95">
        <v>0</v>
      </c>
      <c r="AN1119" s="95" t="e">
        <f ca="1">IF(MengeInEEGSummieren(M1119),AM1119,0)</f>
        <v>#NAME?</v>
      </c>
      <c r="AO1119" s="95">
        <f t="shared" si="108"/>
        <v>0</v>
      </c>
      <c r="AP1119" s="95">
        <f t="shared" si="109"/>
        <v>0</v>
      </c>
      <c r="AS1119">
        <v>0</v>
      </c>
      <c r="AT1119">
        <v>0</v>
      </c>
      <c r="AU1119" t="e">
        <f t="shared" ca="1" si="110"/>
        <v>#NAME?</v>
      </c>
    </row>
    <row r="1120" spans="1:47" x14ac:dyDescent="0.15">
      <c r="A1120" s="21" t="s">
        <v>1651</v>
      </c>
      <c r="B1120" s="22" t="s">
        <v>17</v>
      </c>
      <c r="C1120" s="42">
        <v>2004</v>
      </c>
      <c r="D1120" s="22" t="s">
        <v>1652</v>
      </c>
      <c r="E1120" s="22" t="s">
        <v>773</v>
      </c>
      <c r="F1120" s="23">
        <v>23.9</v>
      </c>
      <c r="G1120" s="23">
        <v>23.9</v>
      </c>
      <c r="H1120" s="24">
        <f t="shared" si="105"/>
        <v>0</v>
      </c>
      <c r="I1120" s="153">
        <v>0</v>
      </c>
      <c r="J1120" s="24">
        <f t="shared" si="106"/>
        <v>0</v>
      </c>
      <c r="K1120" s="25">
        <f t="shared" si="107"/>
        <v>0</v>
      </c>
      <c r="L1120">
        <v>0</v>
      </c>
      <c r="M1120">
        <v>32964608</v>
      </c>
      <c r="N1120">
        <v>42065747</v>
      </c>
      <c r="O1120" s="52">
        <v>0</v>
      </c>
      <c r="P1120" s="52">
        <v>0</v>
      </c>
      <c r="Q1120" s="52">
        <v>0</v>
      </c>
      <c r="R1120" s="52">
        <v>0</v>
      </c>
      <c r="S1120" s="52">
        <v>0</v>
      </c>
      <c r="T1120" s="52">
        <v>0</v>
      </c>
      <c r="U1120" s="52">
        <v>0</v>
      </c>
      <c r="V1120" s="52">
        <v>0</v>
      </c>
      <c r="W1120" s="52">
        <v>0</v>
      </c>
      <c r="X1120" s="52">
        <v>0</v>
      </c>
      <c r="Y1120" s="52">
        <v>0</v>
      </c>
      <c r="Z1120" s="52">
        <v>0</v>
      </c>
      <c r="AA1120" s="25">
        <v>0</v>
      </c>
      <c r="AB1120" s="25">
        <v>0</v>
      </c>
      <c r="AC1120" s="25">
        <v>0</v>
      </c>
      <c r="AD1120" s="25">
        <v>0</v>
      </c>
      <c r="AE1120" s="25">
        <v>0</v>
      </c>
      <c r="AF1120" s="25">
        <v>0</v>
      </c>
      <c r="AG1120" s="25">
        <v>0</v>
      </c>
      <c r="AH1120" s="25">
        <v>0</v>
      </c>
      <c r="AI1120" s="25">
        <v>0</v>
      </c>
      <c r="AJ1120" s="25">
        <v>0</v>
      </c>
      <c r="AK1120" s="25">
        <v>0</v>
      </c>
      <c r="AL1120" s="25">
        <v>0</v>
      </c>
      <c r="AM1120" s="95">
        <v>0</v>
      </c>
      <c r="AN1120" s="95" t="e">
        <f ca="1">IF(MengeInEEGSummieren(M1120),AM1120,0)</f>
        <v>#NAME?</v>
      </c>
      <c r="AO1120" s="95">
        <f t="shared" si="108"/>
        <v>0</v>
      </c>
      <c r="AP1120" s="95">
        <f t="shared" si="109"/>
        <v>0</v>
      </c>
      <c r="AS1120">
        <v>0</v>
      </c>
      <c r="AT1120">
        <v>0</v>
      </c>
      <c r="AU1120" t="e">
        <f t="shared" ca="1" si="110"/>
        <v>#NAME?</v>
      </c>
    </row>
    <row r="1121" spans="1:47" x14ac:dyDescent="0.15">
      <c r="A1121" s="21" t="s">
        <v>1653</v>
      </c>
      <c r="B1121" s="22" t="s">
        <v>17</v>
      </c>
      <c r="C1121" s="42">
        <v>2004</v>
      </c>
      <c r="D1121" s="22" t="s">
        <v>1654</v>
      </c>
      <c r="E1121" s="22" t="s">
        <v>770</v>
      </c>
      <c r="F1121" s="23">
        <v>21.9</v>
      </c>
      <c r="G1121" s="23">
        <v>21.9</v>
      </c>
      <c r="H1121" s="24">
        <f t="shared" si="105"/>
        <v>0</v>
      </c>
      <c r="I1121" s="153">
        <v>0</v>
      </c>
      <c r="J1121" s="24">
        <f t="shared" si="106"/>
        <v>0</v>
      </c>
      <c r="K1121" s="25">
        <f t="shared" si="107"/>
        <v>0</v>
      </c>
      <c r="L1121">
        <v>0</v>
      </c>
      <c r="M1121">
        <v>32964608</v>
      </c>
      <c r="N1121">
        <v>42065747</v>
      </c>
      <c r="O1121" s="52">
        <v>0</v>
      </c>
      <c r="P1121" s="52">
        <v>0</v>
      </c>
      <c r="Q1121" s="52">
        <v>0</v>
      </c>
      <c r="R1121" s="52">
        <v>0</v>
      </c>
      <c r="S1121" s="52">
        <v>0</v>
      </c>
      <c r="T1121" s="52">
        <v>0</v>
      </c>
      <c r="U1121" s="52">
        <v>0</v>
      </c>
      <c r="V1121" s="52">
        <v>0</v>
      </c>
      <c r="W1121" s="52">
        <v>0</v>
      </c>
      <c r="X1121" s="52">
        <v>0</v>
      </c>
      <c r="Y1121" s="52">
        <v>0</v>
      </c>
      <c r="Z1121" s="52">
        <v>0</v>
      </c>
      <c r="AA1121" s="25">
        <v>0</v>
      </c>
      <c r="AB1121" s="25">
        <v>0</v>
      </c>
      <c r="AC1121" s="25">
        <v>0</v>
      </c>
      <c r="AD1121" s="25">
        <v>0</v>
      </c>
      <c r="AE1121" s="25">
        <v>0</v>
      </c>
      <c r="AF1121" s="25">
        <v>0</v>
      </c>
      <c r="AG1121" s="25">
        <v>0</v>
      </c>
      <c r="AH1121" s="25">
        <v>0</v>
      </c>
      <c r="AI1121" s="25">
        <v>0</v>
      </c>
      <c r="AJ1121" s="25">
        <v>0</v>
      </c>
      <c r="AK1121" s="25">
        <v>0</v>
      </c>
      <c r="AL1121" s="25">
        <v>0</v>
      </c>
      <c r="AM1121" s="95">
        <v>0</v>
      </c>
      <c r="AN1121" s="95" t="e">
        <f ca="1">IF(MengeInEEGSummieren(M1121),AM1121,0)</f>
        <v>#NAME?</v>
      </c>
      <c r="AO1121" s="95">
        <f t="shared" si="108"/>
        <v>0</v>
      </c>
      <c r="AP1121" s="95">
        <f t="shared" si="109"/>
        <v>0</v>
      </c>
      <c r="AS1121">
        <v>0</v>
      </c>
      <c r="AT1121">
        <v>0</v>
      </c>
      <c r="AU1121" t="e">
        <f t="shared" ca="1" si="110"/>
        <v>#NAME?</v>
      </c>
    </row>
    <row r="1122" spans="1:47" x14ac:dyDescent="0.15">
      <c r="A1122" s="21" t="s">
        <v>1655</v>
      </c>
      <c r="B1122" s="22" t="s">
        <v>17</v>
      </c>
      <c r="C1122" s="42">
        <v>2004</v>
      </c>
      <c r="D1122" s="22" t="s">
        <v>785</v>
      </c>
      <c r="E1122" s="22" t="s">
        <v>773</v>
      </c>
      <c r="F1122" s="23">
        <v>21.9</v>
      </c>
      <c r="G1122" s="23">
        <v>21.9</v>
      </c>
      <c r="H1122" s="24">
        <f t="shared" si="105"/>
        <v>0</v>
      </c>
      <c r="I1122" s="153">
        <v>0</v>
      </c>
      <c r="J1122" s="24">
        <f t="shared" si="106"/>
        <v>0</v>
      </c>
      <c r="K1122" s="25">
        <f t="shared" si="107"/>
        <v>0</v>
      </c>
      <c r="L1122">
        <v>0</v>
      </c>
      <c r="M1122">
        <v>32964608</v>
      </c>
      <c r="N1122">
        <v>42065747</v>
      </c>
      <c r="O1122" s="52">
        <v>0</v>
      </c>
      <c r="P1122" s="52">
        <v>0</v>
      </c>
      <c r="Q1122" s="52">
        <v>0</v>
      </c>
      <c r="R1122" s="52">
        <v>0</v>
      </c>
      <c r="S1122" s="52">
        <v>0</v>
      </c>
      <c r="T1122" s="52">
        <v>0</v>
      </c>
      <c r="U1122" s="52">
        <v>0</v>
      </c>
      <c r="V1122" s="52">
        <v>0</v>
      </c>
      <c r="W1122" s="52">
        <v>0</v>
      </c>
      <c r="X1122" s="52">
        <v>0</v>
      </c>
      <c r="Y1122" s="52">
        <v>0</v>
      </c>
      <c r="Z1122" s="52">
        <v>0</v>
      </c>
      <c r="AA1122" s="25">
        <v>0</v>
      </c>
      <c r="AB1122" s="25">
        <v>0</v>
      </c>
      <c r="AC1122" s="25">
        <v>0</v>
      </c>
      <c r="AD1122" s="25">
        <v>0</v>
      </c>
      <c r="AE1122" s="25">
        <v>0</v>
      </c>
      <c r="AF1122" s="25">
        <v>0</v>
      </c>
      <c r="AG1122" s="25">
        <v>0</v>
      </c>
      <c r="AH1122" s="25">
        <v>0</v>
      </c>
      <c r="AI1122" s="25">
        <v>0</v>
      </c>
      <c r="AJ1122" s="25">
        <v>0</v>
      </c>
      <c r="AK1122" s="25">
        <v>0</v>
      </c>
      <c r="AL1122" s="25">
        <v>0</v>
      </c>
      <c r="AM1122" s="95">
        <v>0</v>
      </c>
      <c r="AN1122" s="95" t="e">
        <f ca="1">IF(MengeInEEGSummieren(M1122),AM1122,0)</f>
        <v>#NAME?</v>
      </c>
      <c r="AO1122" s="95">
        <f t="shared" si="108"/>
        <v>0</v>
      </c>
      <c r="AP1122" s="95">
        <f t="shared" si="109"/>
        <v>0</v>
      </c>
      <c r="AS1122">
        <v>0</v>
      </c>
      <c r="AT1122">
        <v>0</v>
      </c>
      <c r="AU1122" t="e">
        <f t="shared" ca="1" si="110"/>
        <v>#NAME?</v>
      </c>
    </row>
    <row r="1123" spans="1:47" x14ac:dyDescent="0.15">
      <c r="A1123" s="21" t="s">
        <v>1656</v>
      </c>
      <c r="B1123" s="22" t="s">
        <v>17</v>
      </c>
      <c r="C1123" s="42">
        <v>2004</v>
      </c>
      <c r="D1123" s="22" t="s">
        <v>787</v>
      </c>
      <c r="E1123" s="22" t="s">
        <v>773</v>
      </c>
      <c r="F1123" s="23">
        <v>22.9</v>
      </c>
      <c r="G1123" s="23">
        <v>22.9</v>
      </c>
      <c r="H1123" s="24">
        <f t="shared" si="105"/>
        <v>0</v>
      </c>
      <c r="I1123" s="153">
        <v>0</v>
      </c>
      <c r="J1123" s="24">
        <f t="shared" si="106"/>
        <v>0</v>
      </c>
      <c r="K1123" s="25">
        <f t="shared" si="107"/>
        <v>0</v>
      </c>
      <c r="L1123">
        <v>0</v>
      </c>
      <c r="M1123">
        <v>32964608</v>
      </c>
      <c r="N1123">
        <v>42065747</v>
      </c>
      <c r="O1123" s="52">
        <v>0</v>
      </c>
      <c r="P1123" s="52">
        <v>0</v>
      </c>
      <c r="Q1123" s="52">
        <v>0</v>
      </c>
      <c r="R1123" s="52">
        <v>0</v>
      </c>
      <c r="S1123" s="52">
        <v>0</v>
      </c>
      <c r="T1123" s="52">
        <v>0</v>
      </c>
      <c r="U1123" s="52">
        <v>0</v>
      </c>
      <c r="V1123" s="52">
        <v>0</v>
      </c>
      <c r="W1123" s="52">
        <v>0</v>
      </c>
      <c r="X1123" s="52">
        <v>0</v>
      </c>
      <c r="Y1123" s="52">
        <v>0</v>
      </c>
      <c r="Z1123" s="52">
        <v>0</v>
      </c>
      <c r="AA1123" s="25">
        <v>0</v>
      </c>
      <c r="AB1123" s="25">
        <v>0</v>
      </c>
      <c r="AC1123" s="25">
        <v>0</v>
      </c>
      <c r="AD1123" s="25">
        <v>0</v>
      </c>
      <c r="AE1123" s="25">
        <v>0</v>
      </c>
      <c r="AF1123" s="25">
        <v>0</v>
      </c>
      <c r="AG1123" s="25">
        <v>0</v>
      </c>
      <c r="AH1123" s="25">
        <v>0</v>
      </c>
      <c r="AI1123" s="25">
        <v>0</v>
      </c>
      <c r="AJ1123" s="25">
        <v>0</v>
      </c>
      <c r="AK1123" s="25">
        <v>0</v>
      </c>
      <c r="AL1123" s="25">
        <v>0</v>
      </c>
      <c r="AM1123" s="95">
        <v>0</v>
      </c>
      <c r="AN1123" s="95" t="e">
        <f ca="1">IF(MengeInEEGSummieren(M1123),AM1123,0)</f>
        <v>#NAME?</v>
      </c>
      <c r="AO1123" s="95">
        <f t="shared" si="108"/>
        <v>0</v>
      </c>
      <c r="AP1123" s="95">
        <f t="shared" si="109"/>
        <v>0</v>
      </c>
      <c r="AS1123">
        <v>0</v>
      </c>
      <c r="AT1123">
        <v>0</v>
      </c>
      <c r="AU1123" t="e">
        <f t="shared" ca="1" si="110"/>
        <v>#NAME?</v>
      </c>
    </row>
    <row r="1124" spans="1:47" x14ac:dyDescent="0.15">
      <c r="A1124" s="21" t="s">
        <v>1657</v>
      </c>
      <c r="B1124" s="22" t="s">
        <v>17</v>
      </c>
      <c r="C1124" s="42">
        <v>2004</v>
      </c>
      <c r="D1124" s="22" t="s">
        <v>789</v>
      </c>
      <c r="E1124" s="22" t="s">
        <v>773</v>
      </c>
      <c r="F1124" s="23">
        <v>21.9</v>
      </c>
      <c r="G1124" s="23">
        <v>21.9</v>
      </c>
      <c r="H1124" s="24">
        <f t="shared" si="105"/>
        <v>0</v>
      </c>
      <c r="I1124" s="153">
        <v>0</v>
      </c>
      <c r="J1124" s="24">
        <f t="shared" si="106"/>
        <v>0</v>
      </c>
      <c r="K1124" s="25">
        <f t="shared" si="107"/>
        <v>0</v>
      </c>
      <c r="L1124">
        <v>0</v>
      </c>
      <c r="M1124">
        <v>32964608</v>
      </c>
      <c r="N1124">
        <v>42065747</v>
      </c>
      <c r="O1124" s="52">
        <v>0</v>
      </c>
      <c r="P1124" s="52">
        <v>0</v>
      </c>
      <c r="Q1124" s="52">
        <v>0</v>
      </c>
      <c r="R1124" s="52">
        <v>0</v>
      </c>
      <c r="S1124" s="52">
        <v>0</v>
      </c>
      <c r="T1124" s="52">
        <v>0</v>
      </c>
      <c r="U1124" s="52">
        <v>0</v>
      </c>
      <c r="V1124" s="52">
        <v>0</v>
      </c>
      <c r="W1124" s="52">
        <v>0</v>
      </c>
      <c r="X1124" s="52">
        <v>0</v>
      </c>
      <c r="Y1124" s="52">
        <v>0</v>
      </c>
      <c r="Z1124" s="52">
        <v>0</v>
      </c>
      <c r="AA1124" s="25">
        <v>0</v>
      </c>
      <c r="AB1124" s="25">
        <v>0</v>
      </c>
      <c r="AC1124" s="25">
        <v>0</v>
      </c>
      <c r="AD1124" s="25">
        <v>0</v>
      </c>
      <c r="AE1124" s="25">
        <v>0</v>
      </c>
      <c r="AF1124" s="25">
        <v>0</v>
      </c>
      <c r="AG1124" s="25">
        <v>0</v>
      </c>
      <c r="AH1124" s="25">
        <v>0</v>
      </c>
      <c r="AI1124" s="25">
        <v>0</v>
      </c>
      <c r="AJ1124" s="25">
        <v>0</v>
      </c>
      <c r="AK1124" s="25">
        <v>0</v>
      </c>
      <c r="AL1124" s="25">
        <v>0</v>
      </c>
      <c r="AM1124" s="95">
        <v>0</v>
      </c>
      <c r="AN1124" s="95" t="e">
        <f ca="1">IF(MengeInEEGSummieren(M1124),AM1124,0)</f>
        <v>#NAME?</v>
      </c>
      <c r="AO1124" s="95">
        <f t="shared" si="108"/>
        <v>0</v>
      </c>
      <c r="AP1124" s="95">
        <f t="shared" si="109"/>
        <v>0</v>
      </c>
      <c r="AS1124">
        <v>0</v>
      </c>
      <c r="AT1124">
        <v>0</v>
      </c>
      <c r="AU1124" t="e">
        <f t="shared" ca="1" si="110"/>
        <v>#NAME?</v>
      </c>
    </row>
    <row r="1125" spans="1:47" x14ac:dyDescent="0.15">
      <c r="A1125" s="21" t="s">
        <v>1658</v>
      </c>
      <c r="B1125" s="22" t="s">
        <v>17</v>
      </c>
      <c r="C1125" s="42">
        <v>2004</v>
      </c>
      <c r="D1125" s="22" t="s">
        <v>791</v>
      </c>
      <c r="E1125" s="22" t="s">
        <v>773</v>
      </c>
      <c r="F1125" s="23">
        <v>22.9</v>
      </c>
      <c r="G1125" s="23">
        <v>22.9</v>
      </c>
      <c r="H1125" s="24">
        <f t="shared" si="105"/>
        <v>0</v>
      </c>
      <c r="I1125" s="153">
        <v>0</v>
      </c>
      <c r="J1125" s="24">
        <f t="shared" si="106"/>
        <v>0</v>
      </c>
      <c r="K1125" s="25">
        <f t="shared" si="107"/>
        <v>0</v>
      </c>
      <c r="L1125">
        <v>0</v>
      </c>
      <c r="M1125">
        <v>32964608</v>
      </c>
      <c r="N1125">
        <v>42065747</v>
      </c>
      <c r="O1125" s="52">
        <v>0</v>
      </c>
      <c r="P1125" s="52">
        <v>0</v>
      </c>
      <c r="Q1125" s="52">
        <v>0</v>
      </c>
      <c r="R1125" s="52">
        <v>0</v>
      </c>
      <c r="S1125" s="52">
        <v>0</v>
      </c>
      <c r="T1125" s="52">
        <v>0</v>
      </c>
      <c r="U1125" s="52">
        <v>0</v>
      </c>
      <c r="V1125" s="52">
        <v>0</v>
      </c>
      <c r="W1125" s="52">
        <v>0</v>
      </c>
      <c r="X1125" s="52">
        <v>0</v>
      </c>
      <c r="Y1125" s="52">
        <v>0</v>
      </c>
      <c r="Z1125" s="52">
        <v>0</v>
      </c>
      <c r="AA1125" s="25">
        <v>0</v>
      </c>
      <c r="AB1125" s="25">
        <v>0</v>
      </c>
      <c r="AC1125" s="25">
        <v>0</v>
      </c>
      <c r="AD1125" s="25">
        <v>0</v>
      </c>
      <c r="AE1125" s="25">
        <v>0</v>
      </c>
      <c r="AF1125" s="25">
        <v>0</v>
      </c>
      <c r="AG1125" s="25">
        <v>0</v>
      </c>
      <c r="AH1125" s="25">
        <v>0</v>
      </c>
      <c r="AI1125" s="25">
        <v>0</v>
      </c>
      <c r="AJ1125" s="25">
        <v>0</v>
      </c>
      <c r="AK1125" s="25">
        <v>0</v>
      </c>
      <c r="AL1125" s="25">
        <v>0</v>
      </c>
      <c r="AM1125" s="95">
        <v>0</v>
      </c>
      <c r="AN1125" s="95" t="e">
        <f ca="1">IF(MengeInEEGSummieren(M1125),AM1125,0)</f>
        <v>#NAME?</v>
      </c>
      <c r="AO1125" s="95">
        <f t="shared" si="108"/>
        <v>0</v>
      </c>
      <c r="AP1125" s="95">
        <f t="shared" si="109"/>
        <v>0</v>
      </c>
      <c r="AS1125">
        <v>0</v>
      </c>
      <c r="AT1125">
        <v>0</v>
      </c>
      <c r="AU1125" t="e">
        <f t="shared" ca="1" si="110"/>
        <v>#NAME?</v>
      </c>
    </row>
    <row r="1126" spans="1:47" x14ac:dyDescent="0.15">
      <c r="A1126" s="21" t="s">
        <v>1659</v>
      </c>
      <c r="B1126" s="22" t="s">
        <v>17</v>
      </c>
      <c r="C1126" s="42">
        <v>2004</v>
      </c>
      <c r="D1126" s="22" t="s">
        <v>1660</v>
      </c>
      <c r="E1126" s="22" t="s">
        <v>773</v>
      </c>
      <c r="F1126" s="23">
        <v>20.9</v>
      </c>
      <c r="G1126" s="23">
        <v>20.9</v>
      </c>
      <c r="H1126" s="24">
        <f t="shared" si="105"/>
        <v>0</v>
      </c>
      <c r="I1126" s="153">
        <v>0</v>
      </c>
      <c r="J1126" s="24">
        <f t="shared" si="106"/>
        <v>0</v>
      </c>
      <c r="K1126" s="25">
        <f t="shared" si="107"/>
        <v>0</v>
      </c>
      <c r="L1126">
        <v>0</v>
      </c>
      <c r="M1126">
        <v>32964608</v>
      </c>
      <c r="N1126">
        <v>42065747</v>
      </c>
      <c r="O1126" s="52">
        <v>0</v>
      </c>
      <c r="P1126" s="52">
        <v>0</v>
      </c>
      <c r="Q1126" s="52">
        <v>0</v>
      </c>
      <c r="R1126" s="52">
        <v>0</v>
      </c>
      <c r="S1126" s="52">
        <v>0</v>
      </c>
      <c r="T1126" s="52">
        <v>0</v>
      </c>
      <c r="U1126" s="52">
        <v>0</v>
      </c>
      <c r="V1126" s="52">
        <v>0</v>
      </c>
      <c r="W1126" s="52">
        <v>0</v>
      </c>
      <c r="X1126" s="52">
        <v>0</v>
      </c>
      <c r="Y1126" s="52">
        <v>0</v>
      </c>
      <c r="Z1126" s="52">
        <v>0</v>
      </c>
      <c r="AA1126" s="25">
        <v>0</v>
      </c>
      <c r="AB1126" s="25">
        <v>0</v>
      </c>
      <c r="AC1126" s="25">
        <v>0</v>
      </c>
      <c r="AD1126" s="25">
        <v>0</v>
      </c>
      <c r="AE1126" s="25">
        <v>0</v>
      </c>
      <c r="AF1126" s="25">
        <v>0</v>
      </c>
      <c r="AG1126" s="25">
        <v>0</v>
      </c>
      <c r="AH1126" s="25">
        <v>0</v>
      </c>
      <c r="AI1126" s="25">
        <v>0</v>
      </c>
      <c r="AJ1126" s="25">
        <v>0</v>
      </c>
      <c r="AK1126" s="25">
        <v>0</v>
      </c>
      <c r="AL1126" s="25">
        <v>0</v>
      </c>
      <c r="AM1126" s="95">
        <v>0</v>
      </c>
      <c r="AN1126" s="95" t="e">
        <f ca="1">IF(MengeInEEGSummieren(M1126),AM1126,0)</f>
        <v>#NAME?</v>
      </c>
      <c r="AO1126" s="95">
        <f t="shared" si="108"/>
        <v>0</v>
      </c>
      <c r="AP1126" s="95">
        <f t="shared" si="109"/>
        <v>0</v>
      </c>
      <c r="AS1126">
        <v>0</v>
      </c>
      <c r="AT1126">
        <v>0</v>
      </c>
      <c r="AU1126" t="e">
        <f t="shared" ca="1" si="110"/>
        <v>#NAME?</v>
      </c>
    </row>
    <row r="1127" spans="1:47" x14ac:dyDescent="0.15">
      <c r="A1127" s="21" t="s">
        <v>1661</v>
      </c>
      <c r="B1127" s="22" t="s">
        <v>17</v>
      </c>
      <c r="C1127" s="42">
        <v>2004</v>
      </c>
      <c r="D1127" s="22" t="s">
        <v>1662</v>
      </c>
      <c r="E1127" s="22" t="s">
        <v>773</v>
      </c>
      <c r="F1127" s="23">
        <v>21.9</v>
      </c>
      <c r="G1127" s="23">
        <v>21.9</v>
      </c>
      <c r="H1127" s="24">
        <f t="shared" si="105"/>
        <v>0</v>
      </c>
      <c r="I1127" s="153">
        <v>0</v>
      </c>
      <c r="J1127" s="24">
        <f t="shared" si="106"/>
        <v>0</v>
      </c>
      <c r="K1127" s="25">
        <f t="shared" si="107"/>
        <v>0</v>
      </c>
      <c r="L1127">
        <v>0</v>
      </c>
      <c r="M1127">
        <v>32964608</v>
      </c>
      <c r="N1127">
        <v>42065747</v>
      </c>
      <c r="O1127" s="52">
        <v>0</v>
      </c>
      <c r="P1127" s="52">
        <v>0</v>
      </c>
      <c r="Q1127" s="52">
        <v>0</v>
      </c>
      <c r="R1127" s="52">
        <v>0</v>
      </c>
      <c r="S1127" s="52">
        <v>0</v>
      </c>
      <c r="T1127" s="52">
        <v>0</v>
      </c>
      <c r="U1127" s="52">
        <v>0</v>
      </c>
      <c r="V1127" s="52">
        <v>0</v>
      </c>
      <c r="W1127" s="52">
        <v>0</v>
      </c>
      <c r="X1127" s="52">
        <v>0</v>
      </c>
      <c r="Y1127" s="52">
        <v>0</v>
      </c>
      <c r="Z1127" s="52">
        <v>0</v>
      </c>
      <c r="AA1127" s="25">
        <v>0</v>
      </c>
      <c r="AB1127" s="25">
        <v>0</v>
      </c>
      <c r="AC1127" s="25">
        <v>0</v>
      </c>
      <c r="AD1127" s="25">
        <v>0</v>
      </c>
      <c r="AE1127" s="25">
        <v>0</v>
      </c>
      <c r="AF1127" s="25">
        <v>0</v>
      </c>
      <c r="AG1127" s="25">
        <v>0</v>
      </c>
      <c r="AH1127" s="25">
        <v>0</v>
      </c>
      <c r="AI1127" s="25">
        <v>0</v>
      </c>
      <c r="AJ1127" s="25">
        <v>0</v>
      </c>
      <c r="AK1127" s="25">
        <v>0</v>
      </c>
      <c r="AL1127" s="25">
        <v>0</v>
      </c>
      <c r="AM1127" s="95">
        <v>0</v>
      </c>
      <c r="AN1127" s="95" t="e">
        <f ca="1">IF(MengeInEEGSummieren(M1127),AM1127,0)</f>
        <v>#NAME?</v>
      </c>
      <c r="AO1127" s="95">
        <f t="shared" si="108"/>
        <v>0</v>
      </c>
      <c r="AP1127" s="95">
        <f t="shared" si="109"/>
        <v>0</v>
      </c>
      <c r="AS1127">
        <v>0</v>
      </c>
      <c r="AT1127">
        <v>0</v>
      </c>
      <c r="AU1127" t="e">
        <f t="shared" ca="1" si="110"/>
        <v>#NAME?</v>
      </c>
    </row>
    <row r="1128" spans="1:47" x14ac:dyDescent="0.15">
      <c r="A1128" s="21" t="s">
        <v>1663</v>
      </c>
      <c r="B1128" s="22" t="s">
        <v>17</v>
      </c>
      <c r="C1128" s="42">
        <v>2004</v>
      </c>
      <c r="D1128" s="22" t="s">
        <v>793</v>
      </c>
      <c r="E1128" s="22" t="s">
        <v>770</v>
      </c>
      <c r="F1128" s="23">
        <v>19.899999999999999</v>
      </c>
      <c r="G1128" s="23">
        <v>19.899999999999999</v>
      </c>
      <c r="H1128" s="24">
        <f t="shared" si="105"/>
        <v>0</v>
      </c>
      <c r="I1128" s="153">
        <v>0</v>
      </c>
      <c r="J1128" s="24">
        <f t="shared" si="106"/>
        <v>0</v>
      </c>
      <c r="K1128" s="25">
        <f t="shared" si="107"/>
        <v>0</v>
      </c>
      <c r="L1128">
        <v>0</v>
      </c>
      <c r="M1128">
        <v>32964608</v>
      </c>
      <c r="N1128">
        <v>42065747</v>
      </c>
      <c r="O1128" s="52">
        <v>0</v>
      </c>
      <c r="P1128" s="52">
        <v>0</v>
      </c>
      <c r="Q1128" s="52">
        <v>0</v>
      </c>
      <c r="R1128" s="52">
        <v>0</v>
      </c>
      <c r="S1128" s="52">
        <v>0</v>
      </c>
      <c r="T1128" s="52">
        <v>0</v>
      </c>
      <c r="U1128" s="52">
        <v>0</v>
      </c>
      <c r="V1128" s="52">
        <v>0</v>
      </c>
      <c r="W1128" s="52">
        <v>0</v>
      </c>
      <c r="X1128" s="52">
        <v>0</v>
      </c>
      <c r="Y1128" s="52">
        <v>0</v>
      </c>
      <c r="Z1128" s="52">
        <v>0</v>
      </c>
      <c r="AA1128" s="25">
        <v>0</v>
      </c>
      <c r="AB1128" s="25">
        <v>0</v>
      </c>
      <c r="AC1128" s="25">
        <v>0</v>
      </c>
      <c r="AD1128" s="25">
        <v>0</v>
      </c>
      <c r="AE1128" s="25">
        <v>0</v>
      </c>
      <c r="AF1128" s="25">
        <v>0</v>
      </c>
      <c r="AG1128" s="25">
        <v>0</v>
      </c>
      <c r="AH1128" s="25">
        <v>0</v>
      </c>
      <c r="AI1128" s="25">
        <v>0</v>
      </c>
      <c r="AJ1128" s="25">
        <v>0</v>
      </c>
      <c r="AK1128" s="25">
        <v>0</v>
      </c>
      <c r="AL1128" s="25">
        <v>0</v>
      </c>
      <c r="AM1128" s="95">
        <v>0</v>
      </c>
      <c r="AN1128" s="95" t="e">
        <f ca="1">IF(MengeInEEGSummieren(M1128),AM1128,0)</f>
        <v>#NAME?</v>
      </c>
      <c r="AO1128" s="95">
        <f t="shared" si="108"/>
        <v>0</v>
      </c>
      <c r="AP1128" s="95">
        <f t="shared" si="109"/>
        <v>0</v>
      </c>
      <c r="AS1128">
        <v>0</v>
      </c>
      <c r="AT1128">
        <v>0</v>
      </c>
      <c r="AU1128" t="e">
        <f t="shared" ca="1" si="110"/>
        <v>#NAME?</v>
      </c>
    </row>
    <row r="1129" spans="1:47" x14ac:dyDescent="0.15">
      <c r="A1129" s="21" t="s">
        <v>1664</v>
      </c>
      <c r="B1129" s="22" t="s">
        <v>17</v>
      </c>
      <c r="C1129" s="42">
        <v>2004</v>
      </c>
      <c r="D1129" s="22" t="s">
        <v>1665</v>
      </c>
      <c r="E1129" s="22" t="s">
        <v>770</v>
      </c>
      <c r="F1129" s="23">
        <v>19.899999999999999</v>
      </c>
      <c r="G1129" s="23">
        <v>19.899999999999999</v>
      </c>
      <c r="H1129" s="24">
        <f t="shared" si="105"/>
        <v>0</v>
      </c>
      <c r="I1129" s="153">
        <v>0</v>
      </c>
      <c r="J1129" s="24">
        <f t="shared" si="106"/>
        <v>0</v>
      </c>
      <c r="K1129" s="25">
        <f t="shared" si="107"/>
        <v>0</v>
      </c>
      <c r="L1129">
        <v>0</v>
      </c>
      <c r="M1129">
        <v>32964608</v>
      </c>
      <c r="N1129">
        <v>42065747</v>
      </c>
      <c r="O1129" s="52">
        <v>0</v>
      </c>
      <c r="P1129" s="52">
        <v>0</v>
      </c>
      <c r="Q1129" s="52">
        <v>0</v>
      </c>
      <c r="R1129" s="52">
        <v>0</v>
      </c>
      <c r="S1129" s="52">
        <v>0</v>
      </c>
      <c r="T1129" s="52">
        <v>0</v>
      </c>
      <c r="U1129" s="52">
        <v>0</v>
      </c>
      <c r="V1129" s="52">
        <v>0</v>
      </c>
      <c r="W1129" s="52">
        <v>0</v>
      </c>
      <c r="X1129" s="52">
        <v>0</v>
      </c>
      <c r="Y1129" s="52">
        <v>0</v>
      </c>
      <c r="Z1129" s="52">
        <v>0</v>
      </c>
      <c r="AA1129" s="25">
        <v>0</v>
      </c>
      <c r="AB1129" s="25">
        <v>0</v>
      </c>
      <c r="AC1129" s="25">
        <v>0</v>
      </c>
      <c r="AD1129" s="25">
        <v>0</v>
      </c>
      <c r="AE1129" s="25">
        <v>0</v>
      </c>
      <c r="AF1129" s="25">
        <v>0</v>
      </c>
      <c r="AG1129" s="25">
        <v>0</v>
      </c>
      <c r="AH1129" s="25">
        <v>0</v>
      </c>
      <c r="AI1129" s="25">
        <v>0</v>
      </c>
      <c r="AJ1129" s="25">
        <v>0</v>
      </c>
      <c r="AK1129" s="25">
        <v>0</v>
      </c>
      <c r="AL1129" s="25">
        <v>0</v>
      </c>
      <c r="AM1129" s="95">
        <v>0</v>
      </c>
      <c r="AN1129" s="95" t="e">
        <f ca="1">IF(MengeInEEGSummieren(M1129),AM1129,0)</f>
        <v>#NAME?</v>
      </c>
      <c r="AO1129" s="95">
        <f t="shared" si="108"/>
        <v>0</v>
      </c>
      <c r="AP1129" s="95">
        <f t="shared" si="109"/>
        <v>0</v>
      </c>
      <c r="AS1129">
        <v>0</v>
      </c>
      <c r="AT1129">
        <v>0</v>
      </c>
      <c r="AU1129" t="e">
        <f t="shared" ca="1" si="110"/>
        <v>#NAME?</v>
      </c>
    </row>
    <row r="1130" spans="1:47" x14ac:dyDescent="0.15">
      <c r="A1130" s="21" t="s">
        <v>1666</v>
      </c>
      <c r="B1130" s="22" t="s">
        <v>17</v>
      </c>
      <c r="C1130" s="42">
        <v>2004</v>
      </c>
      <c r="D1130" s="22" t="s">
        <v>1667</v>
      </c>
      <c r="E1130" s="22" t="s">
        <v>773</v>
      </c>
      <c r="F1130" s="23">
        <v>22.9</v>
      </c>
      <c r="G1130" s="23">
        <v>22.9</v>
      </c>
      <c r="H1130" s="24">
        <f t="shared" si="105"/>
        <v>0</v>
      </c>
      <c r="I1130" s="153">
        <v>0</v>
      </c>
      <c r="J1130" s="24">
        <f t="shared" si="106"/>
        <v>0</v>
      </c>
      <c r="K1130" s="25">
        <f t="shared" si="107"/>
        <v>0</v>
      </c>
      <c r="L1130">
        <v>0</v>
      </c>
      <c r="M1130">
        <v>32964608</v>
      </c>
      <c r="N1130">
        <v>42065747</v>
      </c>
      <c r="O1130" s="52">
        <v>0</v>
      </c>
      <c r="P1130" s="52">
        <v>0</v>
      </c>
      <c r="Q1130" s="52">
        <v>0</v>
      </c>
      <c r="R1130" s="52">
        <v>0</v>
      </c>
      <c r="S1130" s="52">
        <v>0</v>
      </c>
      <c r="T1130" s="52">
        <v>0</v>
      </c>
      <c r="U1130" s="52">
        <v>0</v>
      </c>
      <c r="V1130" s="52">
        <v>0</v>
      </c>
      <c r="W1130" s="52">
        <v>0</v>
      </c>
      <c r="X1130" s="52">
        <v>0</v>
      </c>
      <c r="Y1130" s="52">
        <v>0</v>
      </c>
      <c r="Z1130" s="52">
        <v>0</v>
      </c>
      <c r="AA1130" s="25">
        <v>0</v>
      </c>
      <c r="AB1130" s="25">
        <v>0</v>
      </c>
      <c r="AC1130" s="25">
        <v>0</v>
      </c>
      <c r="AD1130" s="25">
        <v>0</v>
      </c>
      <c r="AE1130" s="25">
        <v>0</v>
      </c>
      <c r="AF1130" s="25">
        <v>0</v>
      </c>
      <c r="AG1130" s="25">
        <v>0</v>
      </c>
      <c r="AH1130" s="25">
        <v>0</v>
      </c>
      <c r="AI1130" s="25">
        <v>0</v>
      </c>
      <c r="AJ1130" s="25">
        <v>0</v>
      </c>
      <c r="AK1130" s="25">
        <v>0</v>
      </c>
      <c r="AL1130" s="25">
        <v>0</v>
      </c>
      <c r="AM1130" s="95">
        <v>0</v>
      </c>
      <c r="AN1130" s="95" t="e">
        <f ca="1">IF(MengeInEEGSummieren(M1130),AM1130,0)</f>
        <v>#NAME?</v>
      </c>
      <c r="AO1130" s="95">
        <f t="shared" si="108"/>
        <v>0</v>
      </c>
      <c r="AP1130" s="95">
        <f t="shared" si="109"/>
        <v>0</v>
      </c>
      <c r="AS1130">
        <v>0</v>
      </c>
      <c r="AT1130">
        <v>0</v>
      </c>
      <c r="AU1130" t="e">
        <f t="shared" ca="1" si="110"/>
        <v>#NAME?</v>
      </c>
    </row>
    <row r="1131" spans="1:47" x14ac:dyDescent="0.15">
      <c r="A1131" s="21" t="s">
        <v>1668</v>
      </c>
      <c r="B1131" s="22" t="s">
        <v>17</v>
      </c>
      <c r="C1131" s="42">
        <v>2004</v>
      </c>
      <c r="D1131" s="22" t="s">
        <v>1669</v>
      </c>
      <c r="E1131" s="22" t="s">
        <v>773</v>
      </c>
      <c r="F1131" s="23">
        <v>23.9</v>
      </c>
      <c r="G1131" s="23">
        <v>23.9</v>
      </c>
      <c r="H1131" s="24">
        <f t="shared" si="105"/>
        <v>0</v>
      </c>
      <c r="I1131" s="153">
        <v>0</v>
      </c>
      <c r="J1131" s="24">
        <f t="shared" si="106"/>
        <v>0</v>
      </c>
      <c r="K1131" s="25">
        <f t="shared" si="107"/>
        <v>0</v>
      </c>
      <c r="L1131">
        <v>0</v>
      </c>
      <c r="M1131">
        <v>32964608</v>
      </c>
      <c r="N1131">
        <v>42065747</v>
      </c>
      <c r="O1131" s="52">
        <v>0</v>
      </c>
      <c r="P1131" s="52">
        <v>0</v>
      </c>
      <c r="Q1131" s="52">
        <v>0</v>
      </c>
      <c r="R1131" s="52">
        <v>0</v>
      </c>
      <c r="S1131" s="52">
        <v>0</v>
      </c>
      <c r="T1131" s="52">
        <v>0</v>
      </c>
      <c r="U1131" s="52">
        <v>0</v>
      </c>
      <c r="V1131" s="52">
        <v>0</v>
      </c>
      <c r="W1131" s="52">
        <v>0</v>
      </c>
      <c r="X1131" s="52">
        <v>0</v>
      </c>
      <c r="Y1131" s="52">
        <v>0</v>
      </c>
      <c r="Z1131" s="52">
        <v>0</v>
      </c>
      <c r="AA1131" s="25">
        <v>0</v>
      </c>
      <c r="AB1131" s="25">
        <v>0</v>
      </c>
      <c r="AC1131" s="25">
        <v>0</v>
      </c>
      <c r="AD1131" s="25">
        <v>0</v>
      </c>
      <c r="AE1131" s="25">
        <v>0</v>
      </c>
      <c r="AF1131" s="25">
        <v>0</v>
      </c>
      <c r="AG1131" s="25">
        <v>0</v>
      </c>
      <c r="AH1131" s="25">
        <v>0</v>
      </c>
      <c r="AI1131" s="25">
        <v>0</v>
      </c>
      <c r="AJ1131" s="25">
        <v>0</v>
      </c>
      <c r="AK1131" s="25">
        <v>0</v>
      </c>
      <c r="AL1131" s="25">
        <v>0</v>
      </c>
      <c r="AM1131" s="95">
        <v>0</v>
      </c>
      <c r="AN1131" s="95" t="e">
        <f ca="1">IF(MengeInEEGSummieren(M1131),AM1131,0)</f>
        <v>#NAME?</v>
      </c>
      <c r="AO1131" s="95">
        <f t="shared" si="108"/>
        <v>0</v>
      </c>
      <c r="AP1131" s="95">
        <f t="shared" si="109"/>
        <v>0</v>
      </c>
      <c r="AS1131">
        <v>0</v>
      </c>
      <c r="AT1131">
        <v>0</v>
      </c>
      <c r="AU1131" t="e">
        <f t="shared" ca="1" si="110"/>
        <v>#NAME?</v>
      </c>
    </row>
    <row r="1132" spans="1:47" x14ac:dyDescent="0.15">
      <c r="A1132" s="21" t="s">
        <v>1670</v>
      </c>
      <c r="B1132" s="22" t="s">
        <v>17</v>
      </c>
      <c r="C1132" s="42">
        <v>2004</v>
      </c>
      <c r="D1132" s="22" t="s">
        <v>1671</v>
      </c>
      <c r="E1132" s="22" t="s">
        <v>773</v>
      </c>
      <c r="F1132" s="23">
        <v>22.9</v>
      </c>
      <c r="G1132" s="23">
        <v>22.9</v>
      </c>
      <c r="H1132" s="24">
        <f t="shared" si="105"/>
        <v>0</v>
      </c>
      <c r="I1132" s="153">
        <v>0</v>
      </c>
      <c r="J1132" s="24">
        <f t="shared" si="106"/>
        <v>0</v>
      </c>
      <c r="K1132" s="25">
        <f t="shared" si="107"/>
        <v>0</v>
      </c>
      <c r="L1132">
        <v>0</v>
      </c>
      <c r="M1132">
        <v>32964608</v>
      </c>
      <c r="N1132">
        <v>42065747</v>
      </c>
      <c r="O1132" s="52">
        <v>0</v>
      </c>
      <c r="P1132" s="52">
        <v>0</v>
      </c>
      <c r="Q1132" s="52">
        <v>0</v>
      </c>
      <c r="R1132" s="52">
        <v>0</v>
      </c>
      <c r="S1132" s="52">
        <v>0</v>
      </c>
      <c r="T1132" s="52">
        <v>0</v>
      </c>
      <c r="U1132" s="52">
        <v>0</v>
      </c>
      <c r="V1132" s="52">
        <v>0</v>
      </c>
      <c r="W1132" s="52">
        <v>0</v>
      </c>
      <c r="X1132" s="52">
        <v>0</v>
      </c>
      <c r="Y1132" s="52">
        <v>0</v>
      </c>
      <c r="Z1132" s="52">
        <v>0</v>
      </c>
      <c r="AA1132" s="25">
        <v>0</v>
      </c>
      <c r="AB1132" s="25">
        <v>0</v>
      </c>
      <c r="AC1132" s="25">
        <v>0</v>
      </c>
      <c r="AD1132" s="25">
        <v>0</v>
      </c>
      <c r="AE1132" s="25">
        <v>0</v>
      </c>
      <c r="AF1132" s="25">
        <v>0</v>
      </c>
      <c r="AG1132" s="25">
        <v>0</v>
      </c>
      <c r="AH1132" s="25">
        <v>0</v>
      </c>
      <c r="AI1132" s="25">
        <v>0</v>
      </c>
      <c r="AJ1132" s="25">
        <v>0</v>
      </c>
      <c r="AK1132" s="25">
        <v>0</v>
      </c>
      <c r="AL1132" s="25">
        <v>0</v>
      </c>
      <c r="AM1132" s="95">
        <v>0</v>
      </c>
      <c r="AN1132" s="95" t="e">
        <f ca="1">IF(MengeInEEGSummieren(M1132),AM1132,0)</f>
        <v>#NAME?</v>
      </c>
      <c r="AO1132" s="95">
        <f t="shared" si="108"/>
        <v>0</v>
      </c>
      <c r="AP1132" s="95">
        <f t="shared" si="109"/>
        <v>0</v>
      </c>
      <c r="AS1132">
        <v>0</v>
      </c>
      <c r="AT1132">
        <v>0</v>
      </c>
      <c r="AU1132" t="e">
        <f t="shared" ca="1" si="110"/>
        <v>#NAME?</v>
      </c>
    </row>
    <row r="1133" spans="1:47" x14ac:dyDescent="0.15">
      <c r="A1133" s="21" t="s">
        <v>1672</v>
      </c>
      <c r="B1133" s="22" t="s">
        <v>17</v>
      </c>
      <c r="C1133" s="42">
        <v>2004</v>
      </c>
      <c r="D1133" s="22" t="s">
        <v>1673</v>
      </c>
      <c r="E1133" s="22" t="s">
        <v>773</v>
      </c>
      <c r="F1133" s="23">
        <v>23.9</v>
      </c>
      <c r="G1133" s="23">
        <v>23.9</v>
      </c>
      <c r="H1133" s="24">
        <f t="shared" si="105"/>
        <v>0</v>
      </c>
      <c r="I1133" s="153">
        <v>0</v>
      </c>
      <c r="J1133" s="24">
        <f t="shared" si="106"/>
        <v>0</v>
      </c>
      <c r="K1133" s="25">
        <f t="shared" si="107"/>
        <v>0</v>
      </c>
      <c r="L1133">
        <v>0</v>
      </c>
      <c r="M1133">
        <v>32964608</v>
      </c>
      <c r="N1133">
        <v>42065747</v>
      </c>
      <c r="O1133" s="52">
        <v>0</v>
      </c>
      <c r="P1133" s="52">
        <v>0</v>
      </c>
      <c r="Q1133" s="52">
        <v>0</v>
      </c>
      <c r="R1133" s="52">
        <v>0</v>
      </c>
      <c r="S1133" s="52">
        <v>0</v>
      </c>
      <c r="T1133" s="52">
        <v>0</v>
      </c>
      <c r="U1133" s="52">
        <v>0</v>
      </c>
      <c r="V1133" s="52">
        <v>0</v>
      </c>
      <c r="W1133" s="52">
        <v>0</v>
      </c>
      <c r="X1133" s="52">
        <v>0</v>
      </c>
      <c r="Y1133" s="52">
        <v>0</v>
      </c>
      <c r="Z1133" s="52">
        <v>0</v>
      </c>
      <c r="AA1133" s="25">
        <v>0</v>
      </c>
      <c r="AB1133" s="25">
        <v>0</v>
      </c>
      <c r="AC1133" s="25">
        <v>0</v>
      </c>
      <c r="AD1133" s="25">
        <v>0</v>
      </c>
      <c r="AE1133" s="25">
        <v>0</v>
      </c>
      <c r="AF1133" s="25">
        <v>0</v>
      </c>
      <c r="AG1133" s="25">
        <v>0</v>
      </c>
      <c r="AH1133" s="25">
        <v>0</v>
      </c>
      <c r="AI1133" s="25">
        <v>0</v>
      </c>
      <c r="AJ1133" s="25">
        <v>0</v>
      </c>
      <c r="AK1133" s="25">
        <v>0</v>
      </c>
      <c r="AL1133" s="25">
        <v>0</v>
      </c>
      <c r="AM1133" s="95">
        <v>0</v>
      </c>
      <c r="AN1133" s="95" t="e">
        <f ca="1">IF(MengeInEEGSummieren(M1133),AM1133,0)</f>
        <v>#NAME?</v>
      </c>
      <c r="AO1133" s="95">
        <f t="shared" si="108"/>
        <v>0</v>
      </c>
      <c r="AP1133" s="95">
        <f t="shared" si="109"/>
        <v>0</v>
      </c>
      <c r="AS1133">
        <v>0</v>
      </c>
      <c r="AT1133">
        <v>0</v>
      </c>
      <c r="AU1133" t="e">
        <f t="shared" ca="1" si="110"/>
        <v>#NAME?</v>
      </c>
    </row>
    <row r="1134" spans="1:47" x14ac:dyDescent="0.15">
      <c r="A1134" s="21" t="s">
        <v>1674</v>
      </c>
      <c r="B1134" s="22" t="s">
        <v>17</v>
      </c>
      <c r="C1134" s="42">
        <v>2004</v>
      </c>
      <c r="D1134" s="22" t="s">
        <v>1675</v>
      </c>
      <c r="E1134" s="22" t="s">
        <v>773</v>
      </c>
      <c r="F1134" s="23">
        <v>21.9</v>
      </c>
      <c r="G1134" s="23">
        <v>21.9</v>
      </c>
      <c r="H1134" s="24">
        <f t="shared" si="105"/>
        <v>0</v>
      </c>
      <c r="I1134" s="153">
        <v>0</v>
      </c>
      <c r="J1134" s="24">
        <f t="shared" si="106"/>
        <v>0</v>
      </c>
      <c r="K1134" s="25">
        <f t="shared" si="107"/>
        <v>0</v>
      </c>
      <c r="L1134">
        <v>0</v>
      </c>
      <c r="M1134">
        <v>32964608</v>
      </c>
      <c r="N1134">
        <v>42065747</v>
      </c>
      <c r="O1134" s="52">
        <v>0</v>
      </c>
      <c r="P1134" s="52">
        <v>0</v>
      </c>
      <c r="Q1134" s="52">
        <v>0</v>
      </c>
      <c r="R1134" s="52">
        <v>0</v>
      </c>
      <c r="S1134" s="52">
        <v>0</v>
      </c>
      <c r="T1134" s="52">
        <v>0</v>
      </c>
      <c r="U1134" s="52">
        <v>0</v>
      </c>
      <c r="V1134" s="52">
        <v>0</v>
      </c>
      <c r="W1134" s="52">
        <v>0</v>
      </c>
      <c r="X1134" s="52">
        <v>0</v>
      </c>
      <c r="Y1134" s="52">
        <v>0</v>
      </c>
      <c r="Z1134" s="52">
        <v>0</v>
      </c>
      <c r="AA1134" s="25">
        <v>0</v>
      </c>
      <c r="AB1134" s="25">
        <v>0</v>
      </c>
      <c r="AC1134" s="25">
        <v>0</v>
      </c>
      <c r="AD1134" s="25">
        <v>0</v>
      </c>
      <c r="AE1134" s="25">
        <v>0</v>
      </c>
      <c r="AF1134" s="25">
        <v>0</v>
      </c>
      <c r="AG1134" s="25">
        <v>0</v>
      </c>
      <c r="AH1134" s="25">
        <v>0</v>
      </c>
      <c r="AI1134" s="25">
        <v>0</v>
      </c>
      <c r="AJ1134" s="25">
        <v>0</v>
      </c>
      <c r="AK1134" s="25">
        <v>0</v>
      </c>
      <c r="AL1134" s="25">
        <v>0</v>
      </c>
      <c r="AM1134" s="95">
        <v>0</v>
      </c>
      <c r="AN1134" s="95" t="e">
        <f ca="1">IF(MengeInEEGSummieren(M1134),AM1134,0)</f>
        <v>#NAME?</v>
      </c>
      <c r="AO1134" s="95">
        <f t="shared" si="108"/>
        <v>0</v>
      </c>
      <c r="AP1134" s="95">
        <f t="shared" si="109"/>
        <v>0</v>
      </c>
      <c r="AS1134">
        <v>0</v>
      </c>
      <c r="AT1134">
        <v>0</v>
      </c>
      <c r="AU1134" t="e">
        <f t="shared" ca="1" si="110"/>
        <v>#NAME?</v>
      </c>
    </row>
    <row r="1135" spans="1:47" x14ac:dyDescent="0.15">
      <c r="A1135" s="21" t="s">
        <v>1676</v>
      </c>
      <c r="B1135" s="22" t="s">
        <v>17</v>
      </c>
      <c r="C1135" s="42">
        <v>2004</v>
      </c>
      <c r="D1135" s="22" t="s">
        <v>1677</v>
      </c>
      <c r="E1135" s="22" t="s">
        <v>773</v>
      </c>
      <c r="F1135" s="23">
        <v>22.9</v>
      </c>
      <c r="G1135" s="23">
        <v>22.9</v>
      </c>
      <c r="H1135" s="24">
        <f t="shared" si="105"/>
        <v>0</v>
      </c>
      <c r="I1135" s="153">
        <v>0</v>
      </c>
      <c r="J1135" s="24">
        <f t="shared" si="106"/>
        <v>0</v>
      </c>
      <c r="K1135" s="25">
        <f t="shared" si="107"/>
        <v>0</v>
      </c>
      <c r="L1135">
        <v>0</v>
      </c>
      <c r="M1135">
        <v>32964608</v>
      </c>
      <c r="N1135">
        <v>42065747</v>
      </c>
      <c r="O1135" s="52">
        <v>0</v>
      </c>
      <c r="P1135" s="52">
        <v>0</v>
      </c>
      <c r="Q1135" s="52">
        <v>0</v>
      </c>
      <c r="R1135" s="52">
        <v>0</v>
      </c>
      <c r="S1135" s="52">
        <v>0</v>
      </c>
      <c r="T1135" s="52">
        <v>0</v>
      </c>
      <c r="U1135" s="52">
        <v>0</v>
      </c>
      <c r="V1135" s="52">
        <v>0</v>
      </c>
      <c r="W1135" s="52">
        <v>0</v>
      </c>
      <c r="X1135" s="52">
        <v>0</v>
      </c>
      <c r="Y1135" s="52">
        <v>0</v>
      </c>
      <c r="Z1135" s="52">
        <v>0</v>
      </c>
      <c r="AA1135" s="25">
        <v>0</v>
      </c>
      <c r="AB1135" s="25">
        <v>0</v>
      </c>
      <c r="AC1135" s="25">
        <v>0</v>
      </c>
      <c r="AD1135" s="25">
        <v>0</v>
      </c>
      <c r="AE1135" s="25">
        <v>0</v>
      </c>
      <c r="AF1135" s="25">
        <v>0</v>
      </c>
      <c r="AG1135" s="25">
        <v>0</v>
      </c>
      <c r="AH1135" s="25">
        <v>0</v>
      </c>
      <c r="AI1135" s="25">
        <v>0</v>
      </c>
      <c r="AJ1135" s="25">
        <v>0</v>
      </c>
      <c r="AK1135" s="25">
        <v>0</v>
      </c>
      <c r="AL1135" s="25">
        <v>0</v>
      </c>
      <c r="AM1135" s="95">
        <v>0</v>
      </c>
      <c r="AN1135" s="95" t="e">
        <f ca="1">IF(MengeInEEGSummieren(M1135),AM1135,0)</f>
        <v>#NAME?</v>
      </c>
      <c r="AO1135" s="95">
        <f t="shared" si="108"/>
        <v>0</v>
      </c>
      <c r="AP1135" s="95">
        <f t="shared" si="109"/>
        <v>0</v>
      </c>
      <c r="AS1135">
        <v>0</v>
      </c>
      <c r="AT1135">
        <v>0</v>
      </c>
      <c r="AU1135" t="e">
        <f t="shared" ca="1" si="110"/>
        <v>#NAME?</v>
      </c>
    </row>
    <row r="1136" spans="1:47" x14ac:dyDescent="0.15">
      <c r="A1136" s="21" t="s">
        <v>1678</v>
      </c>
      <c r="B1136" s="22" t="s">
        <v>17</v>
      </c>
      <c r="C1136" s="42">
        <v>2004</v>
      </c>
      <c r="D1136" s="22" t="s">
        <v>1679</v>
      </c>
      <c r="E1136" s="22" t="s">
        <v>770</v>
      </c>
      <c r="F1136" s="23">
        <v>20.9</v>
      </c>
      <c r="G1136" s="23">
        <v>20.9</v>
      </c>
      <c r="H1136" s="24">
        <f t="shared" si="105"/>
        <v>0</v>
      </c>
      <c r="I1136" s="153">
        <v>0</v>
      </c>
      <c r="J1136" s="24">
        <f t="shared" si="106"/>
        <v>0</v>
      </c>
      <c r="K1136" s="25">
        <f t="shared" si="107"/>
        <v>0</v>
      </c>
      <c r="L1136">
        <v>0</v>
      </c>
      <c r="M1136">
        <v>32964608</v>
      </c>
      <c r="N1136">
        <v>42065747</v>
      </c>
      <c r="O1136" s="52">
        <v>0</v>
      </c>
      <c r="P1136" s="52">
        <v>0</v>
      </c>
      <c r="Q1136" s="52">
        <v>0</v>
      </c>
      <c r="R1136" s="52">
        <v>0</v>
      </c>
      <c r="S1136" s="52">
        <v>0</v>
      </c>
      <c r="T1136" s="52">
        <v>0</v>
      </c>
      <c r="U1136" s="52">
        <v>0</v>
      </c>
      <c r="V1136" s="52">
        <v>0</v>
      </c>
      <c r="W1136" s="52">
        <v>0</v>
      </c>
      <c r="X1136" s="52">
        <v>0</v>
      </c>
      <c r="Y1136" s="52">
        <v>0</v>
      </c>
      <c r="Z1136" s="52">
        <v>0</v>
      </c>
      <c r="AA1136" s="25">
        <v>0</v>
      </c>
      <c r="AB1136" s="25">
        <v>0</v>
      </c>
      <c r="AC1136" s="25">
        <v>0</v>
      </c>
      <c r="AD1136" s="25">
        <v>0</v>
      </c>
      <c r="AE1136" s="25">
        <v>0</v>
      </c>
      <c r="AF1136" s="25">
        <v>0</v>
      </c>
      <c r="AG1136" s="25">
        <v>0</v>
      </c>
      <c r="AH1136" s="25">
        <v>0</v>
      </c>
      <c r="AI1136" s="25">
        <v>0</v>
      </c>
      <c r="AJ1136" s="25">
        <v>0</v>
      </c>
      <c r="AK1136" s="25">
        <v>0</v>
      </c>
      <c r="AL1136" s="25">
        <v>0</v>
      </c>
      <c r="AM1136" s="95">
        <v>0</v>
      </c>
      <c r="AN1136" s="95" t="e">
        <f ca="1">IF(MengeInEEGSummieren(M1136),AM1136,0)</f>
        <v>#NAME?</v>
      </c>
      <c r="AO1136" s="95">
        <f t="shared" si="108"/>
        <v>0</v>
      </c>
      <c r="AP1136" s="95">
        <f t="shared" si="109"/>
        <v>0</v>
      </c>
      <c r="AS1136">
        <v>0</v>
      </c>
      <c r="AT1136">
        <v>0</v>
      </c>
      <c r="AU1136" t="e">
        <f t="shared" ca="1" si="110"/>
        <v>#NAME?</v>
      </c>
    </row>
    <row r="1137" spans="1:47" x14ac:dyDescent="0.15">
      <c r="A1137" s="21" t="s">
        <v>1680</v>
      </c>
      <c r="B1137" s="22" t="s">
        <v>17</v>
      </c>
      <c r="C1137" s="42">
        <v>2004</v>
      </c>
      <c r="D1137" s="22" t="s">
        <v>795</v>
      </c>
      <c r="E1137" s="22" t="s">
        <v>770</v>
      </c>
      <c r="F1137" s="23">
        <v>17.899999999999999</v>
      </c>
      <c r="G1137" s="23">
        <v>17.899999999999999</v>
      </c>
      <c r="H1137" s="24">
        <f t="shared" si="105"/>
        <v>0</v>
      </c>
      <c r="I1137" s="153">
        <v>0</v>
      </c>
      <c r="J1137" s="24">
        <f t="shared" si="106"/>
        <v>0</v>
      </c>
      <c r="K1137" s="25">
        <f t="shared" si="107"/>
        <v>0</v>
      </c>
      <c r="L1137">
        <v>0</v>
      </c>
      <c r="M1137">
        <v>32964608</v>
      </c>
      <c r="N1137">
        <v>42065747</v>
      </c>
      <c r="O1137" s="52">
        <v>0</v>
      </c>
      <c r="P1137" s="52">
        <v>0</v>
      </c>
      <c r="Q1137" s="52">
        <v>0</v>
      </c>
      <c r="R1137" s="52">
        <v>0</v>
      </c>
      <c r="S1137" s="52">
        <v>0</v>
      </c>
      <c r="T1137" s="52">
        <v>0</v>
      </c>
      <c r="U1137" s="52">
        <v>0</v>
      </c>
      <c r="V1137" s="52">
        <v>0</v>
      </c>
      <c r="W1137" s="52">
        <v>0</v>
      </c>
      <c r="X1137" s="52">
        <v>0</v>
      </c>
      <c r="Y1137" s="52">
        <v>0</v>
      </c>
      <c r="Z1137" s="52">
        <v>0</v>
      </c>
      <c r="AA1137" s="25">
        <v>0</v>
      </c>
      <c r="AB1137" s="25">
        <v>0</v>
      </c>
      <c r="AC1137" s="25">
        <v>0</v>
      </c>
      <c r="AD1137" s="25">
        <v>0</v>
      </c>
      <c r="AE1137" s="25">
        <v>0</v>
      </c>
      <c r="AF1137" s="25">
        <v>0</v>
      </c>
      <c r="AG1137" s="25">
        <v>0</v>
      </c>
      <c r="AH1137" s="25">
        <v>0</v>
      </c>
      <c r="AI1137" s="25">
        <v>0</v>
      </c>
      <c r="AJ1137" s="25">
        <v>0</v>
      </c>
      <c r="AK1137" s="25">
        <v>0</v>
      </c>
      <c r="AL1137" s="25">
        <v>0</v>
      </c>
      <c r="AM1137" s="95">
        <v>0</v>
      </c>
      <c r="AN1137" s="95" t="e">
        <f ca="1">IF(MengeInEEGSummieren(M1137),AM1137,0)</f>
        <v>#NAME?</v>
      </c>
      <c r="AO1137" s="95">
        <f t="shared" si="108"/>
        <v>0</v>
      </c>
      <c r="AP1137" s="95">
        <f t="shared" si="109"/>
        <v>0</v>
      </c>
      <c r="AS1137">
        <v>0</v>
      </c>
      <c r="AT1137">
        <v>0</v>
      </c>
      <c r="AU1137" t="e">
        <f t="shared" ca="1" si="110"/>
        <v>#NAME?</v>
      </c>
    </row>
    <row r="1138" spans="1:47" x14ac:dyDescent="0.15">
      <c r="A1138" s="21" t="s">
        <v>1681</v>
      </c>
      <c r="B1138" s="22" t="s">
        <v>17</v>
      </c>
      <c r="C1138" s="42">
        <v>2004</v>
      </c>
      <c r="D1138" s="22" t="s">
        <v>797</v>
      </c>
      <c r="E1138" s="22" t="s">
        <v>773</v>
      </c>
      <c r="F1138" s="23">
        <v>20.9</v>
      </c>
      <c r="G1138" s="23">
        <v>20.9</v>
      </c>
      <c r="H1138" s="24">
        <f t="shared" si="105"/>
        <v>0</v>
      </c>
      <c r="I1138" s="153">
        <v>0</v>
      </c>
      <c r="J1138" s="24">
        <f t="shared" si="106"/>
        <v>0</v>
      </c>
      <c r="K1138" s="25">
        <f t="shared" si="107"/>
        <v>0</v>
      </c>
      <c r="L1138">
        <v>0</v>
      </c>
      <c r="M1138">
        <v>32964608</v>
      </c>
      <c r="N1138">
        <v>42065747</v>
      </c>
      <c r="O1138" s="52">
        <v>0</v>
      </c>
      <c r="P1138" s="52">
        <v>0</v>
      </c>
      <c r="Q1138" s="52">
        <v>0</v>
      </c>
      <c r="R1138" s="52">
        <v>0</v>
      </c>
      <c r="S1138" s="52">
        <v>0</v>
      </c>
      <c r="T1138" s="52">
        <v>0</v>
      </c>
      <c r="U1138" s="52">
        <v>0</v>
      </c>
      <c r="V1138" s="52">
        <v>0</v>
      </c>
      <c r="W1138" s="52">
        <v>0</v>
      </c>
      <c r="X1138" s="52">
        <v>0</v>
      </c>
      <c r="Y1138" s="52">
        <v>0</v>
      </c>
      <c r="Z1138" s="52">
        <v>0</v>
      </c>
      <c r="AA1138" s="25">
        <v>0</v>
      </c>
      <c r="AB1138" s="25">
        <v>0</v>
      </c>
      <c r="AC1138" s="25">
        <v>0</v>
      </c>
      <c r="AD1138" s="25">
        <v>0</v>
      </c>
      <c r="AE1138" s="25">
        <v>0</v>
      </c>
      <c r="AF1138" s="25">
        <v>0</v>
      </c>
      <c r="AG1138" s="25">
        <v>0</v>
      </c>
      <c r="AH1138" s="25">
        <v>0</v>
      </c>
      <c r="AI1138" s="25">
        <v>0</v>
      </c>
      <c r="AJ1138" s="25">
        <v>0</v>
      </c>
      <c r="AK1138" s="25">
        <v>0</v>
      </c>
      <c r="AL1138" s="25">
        <v>0</v>
      </c>
      <c r="AM1138" s="95">
        <v>0</v>
      </c>
      <c r="AN1138" s="95" t="e">
        <f ca="1">IF(MengeInEEGSummieren(M1138),AM1138,0)</f>
        <v>#NAME?</v>
      </c>
      <c r="AO1138" s="95">
        <f t="shared" si="108"/>
        <v>0</v>
      </c>
      <c r="AP1138" s="95">
        <f t="shared" si="109"/>
        <v>0</v>
      </c>
      <c r="AS1138">
        <v>0</v>
      </c>
      <c r="AT1138">
        <v>0</v>
      </c>
      <c r="AU1138" t="e">
        <f t="shared" ca="1" si="110"/>
        <v>#NAME?</v>
      </c>
    </row>
    <row r="1139" spans="1:47" x14ac:dyDescent="0.15">
      <c r="A1139" s="21" t="s">
        <v>1682</v>
      </c>
      <c r="B1139" s="22" t="s">
        <v>17</v>
      </c>
      <c r="C1139" s="42">
        <v>2004</v>
      </c>
      <c r="D1139" s="22" t="s">
        <v>799</v>
      </c>
      <c r="E1139" s="22" t="s">
        <v>773</v>
      </c>
      <c r="F1139" s="23">
        <v>21.9</v>
      </c>
      <c r="G1139" s="23">
        <v>21.9</v>
      </c>
      <c r="H1139" s="24">
        <f t="shared" si="105"/>
        <v>0</v>
      </c>
      <c r="I1139" s="153">
        <v>0</v>
      </c>
      <c r="J1139" s="24">
        <f t="shared" si="106"/>
        <v>0</v>
      </c>
      <c r="K1139" s="25">
        <f t="shared" si="107"/>
        <v>0</v>
      </c>
      <c r="L1139">
        <v>0</v>
      </c>
      <c r="M1139">
        <v>32964608</v>
      </c>
      <c r="N1139">
        <v>42065747</v>
      </c>
      <c r="O1139" s="52">
        <v>0</v>
      </c>
      <c r="P1139" s="52">
        <v>0</v>
      </c>
      <c r="Q1139" s="52">
        <v>0</v>
      </c>
      <c r="R1139" s="52">
        <v>0</v>
      </c>
      <c r="S1139" s="52">
        <v>0</v>
      </c>
      <c r="T1139" s="52">
        <v>0</v>
      </c>
      <c r="U1139" s="52">
        <v>0</v>
      </c>
      <c r="V1139" s="52">
        <v>0</v>
      </c>
      <c r="W1139" s="52">
        <v>0</v>
      </c>
      <c r="X1139" s="52">
        <v>0</v>
      </c>
      <c r="Y1139" s="52">
        <v>0</v>
      </c>
      <c r="Z1139" s="52">
        <v>0</v>
      </c>
      <c r="AA1139" s="25">
        <v>0</v>
      </c>
      <c r="AB1139" s="25">
        <v>0</v>
      </c>
      <c r="AC1139" s="25">
        <v>0</v>
      </c>
      <c r="AD1139" s="25">
        <v>0</v>
      </c>
      <c r="AE1139" s="25">
        <v>0</v>
      </c>
      <c r="AF1139" s="25">
        <v>0</v>
      </c>
      <c r="AG1139" s="25">
        <v>0</v>
      </c>
      <c r="AH1139" s="25">
        <v>0</v>
      </c>
      <c r="AI1139" s="25">
        <v>0</v>
      </c>
      <c r="AJ1139" s="25">
        <v>0</v>
      </c>
      <c r="AK1139" s="25">
        <v>0</v>
      </c>
      <c r="AL1139" s="25">
        <v>0</v>
      </c>
      <c r="AM1139" s="95">
        <v>0</v>
      </c>
      <c r="AN1139" s="95" t="e">
        <f ca="1">IF(MengeInEEGSummieren(M1139),AM1139,0)</f>
        <v>#NAME?</v>
      </c>
      <c r="AO1139" s="95">
        <f t="shared" si="108"/>
        <v>0</v>
      </c>
      <c r="AP1139" s="95">
        <f t="shared" si="109"/>
        <v>0</v>
      </c>
      <c r="AS1139">
        <v>0</v>
      </c>
      <c r="AT1139">
        <v>0</v>
      </c>
      <c r="AU1139" t="e">
        <f t="shared" ca="1" si="110"/>
        <v>#NAME?</v>
      </c>
    </row>
    <row r="1140" spans="1:47" x14ac:dyDescent="0.15">
      <c r="A1140" s="21" t="s">
        <v>1683</v>
      </c>
      <c r="B1140" s="22" t="s">
        <v>17</v>
      </c>
      <c r="C1140" s="42">
        <v>2004</v>
      </c>
      <c r="D1140" s="22" t="s">
        <v>801</v>
      </c>
      <c r="E1140" s="22" t="s">
        <v>773</v>
      </c>
      <c r="F1140" s="23">
        <v>20.9</v>
      </c>
      <c r="G1140" s="23">
        <v>20.9</v>
      </c>
      <c r="H1140" s="24">
        <f t="shared" si="105"/>
        <v>0</v>
      </c>
      <c r="I1140" s="153">
        <v>0</v>
      </c>
      <c r="J1140" s="24">
        <f t="shared" si="106"/>
        <v>0</v>
      </c>
      <c r="K1140" s="25">
        <f t="shared" si="107"/>
        <v>0</v>
      </c>
      <c r="L1140">
        <v>0</v>
      </c>
      <c r="M1140">
        <v>32964608</v>
      </c>
      <c r="N1140">
        <v>42065747</v>
      </c>
      <c r="O1140" s="52">
        <v>0</v>
      </c>
      <c r="P1140" s="52">
        <v>0</v>
      </c>
      <c r="Q1140" s="52">
        <v>0</v>
      </c>
      <c r="R1140" s="52">
        <v>0</v>
      </c>
      <c r="S1140" s="52">
        <v>0</v>
      </c>
      <c r="T1140" s="52">
        <v>0</v>
      </c>
      <c r="U1140" s="52">
        <v>0</v>
      </c>
      <c r="V1140" s="52">
        <v>0</v>
      </c>
      <c r="W1140" s="52">
        <v>0</v>
      </c>
      <c r="X1140" s="52">
        <v>0</v>
      </c>
      <c r="Y1140" s="52">
        <v>0</v>
      </c>
      <c r="Z1140" s="52">
        <v>0</v>
      </c>
      <c r="AA1140" s="25">
        <v>0</v>
      </c>
      <c r="AB1140" s="25">
        <v>0</v>
      </c>
      <c r="AC1140" s="25">
        <v>0</v>
      </c>
      <c r="AD1140" s="25">
        <v>0</v>
      </c>
      <c r="AE1140" s="25">
        <v>0</v>
      </c>
      <c r="AF1140" s="25">
        <v>0</v>
      </c>
      <c r="AG1140" s="25">
        <v>0</v>
      </c>
      <c r="AH1140" s="25">
        <v>0</v>
      </c>
      <c r="AI1140" s="25">
        <v>0</v>
      </c>
      <c r="AJ1140" s="25">
        <v>0</v>
      </c>
      <c r="AK1140" s="25">
        <v>0</v>
      </c>
      <c r="AL1140" s="25">
        <v>0</v>
      </c>
      <c r="AM1140" s="95">
        <v>0</v>
      </c>
      <c r="AN1140" s="95" t="e">
        <f ca="1">IF(MengeInEEGSummieren(M1140),AM1140,0)</f>
        <v>#NAME?</v>
      </c>
      <c r="AO1140" s="95">
        <f t="shared" si="108"/>
        <v>0</v>
      </c>
      <c r="AP1140" s="95">
        <f t="shared" si="109"/>
        <v>0</v>
      </c>
      <c r="AS1140">
        <v>0</v>
      </c>
      <c r="AT1140">
        <v>0</v>
      </c>
      <c r="AU1140" t="e">
        <f t="shared" ca="1" si="110"/>
        <v>#NAME?</v>
      </c>
    </row>
    <row r="1141" spans="1:47" x14ac:dyDescent="0.15">
      <c r="A1141" s="21" t="s">
        <v>1684</v>
      </c>
      <c r="B1141" s="22" t="s">
        <v>17</v>
      </c>
      <c r="C1141" s="42">
        <v>2004</v>
      </c>
      <c r="D1141" s="22" t="s">
        <v>803</v>
      </c>
      <c r="E1141" s="22" t="s">
        <v>773</v>
      </c>
      <c r="F1141" s="23">
        <v>21.9</v>
      </c>
      <c r="G1141" s="23">
        <v>21.9</v>
      </c>
      <c r="H1141" s="24">
        <f t="shared" si="105"/>
        <v>0</v>
      </c>
      <c r="I1141" s="153">
        <v>0</v>
      </c>
      <c r="J1141" s="24">
        <f t="shared" si="106"/>
        <v>0</v>
      </c>
      <c r="K1141" s="25">
        <f t="shared" si="107"/>
        <v>0</v>
      </c>
      <c r="L1141">
        <v>0</v>
      </c>
      <c r="M1141">
        <v>32964608</v>
      </c>
      <c r="N1141">
        <v>42065747</v>
      </c>
      <c r="O1141" s="52">
        <v>0</v>
      </c>
      <c r="P1141" s="52">
        <v>0</v>
      </c>
      <c r="Q1141" s="52">
        <v>0</v>
      </c>
      <c r="R1141" s="52">
        <v>0</v>
      </c>
      <c r="S1141" s="52">
        <v>0</v>
      </c>
      <c r="T1141" s="52">
        <v>0</v>
      </c>
      <c r="U1141" s="52">
        <v>0</v>
      </c>
      <c r="V1141" s="52">
        <v>0</v>
      </c>
      <c r="W1141" s="52">
        <v>0</v>
      </c>
      <c r="X1141" s="52">
        <v>0</v>
      </c>
      <c r="Y1141" s="52">
        <v>0</v>
      </c>
      <c r="Z1141" s="52">
        <v>0</v>
      </c>
      <c r="AA1141" s="25">
        <v>0</v>
      </c>
      <c r="AB1141" s="25">
        <v>0</v>
      </c>
      <c r="AC1141" s="25">
        <v>0</v>
      </c>
      <c r="AD1141" s="25">
        <v>0</v>
      </c>
      <c r="AE1141" s="25">
        <v>0</v>
      </c>
      <c r="AF1141" s="25">
        <v>0</v>
      </c>
      <c r="AG1141" s="25">
        <v>0</v>
      </c>
      <c r="AH1141" s="25">
        <v>0</v>
      </c>
      <c r="AI1141" s="25">
        <v>0</v>
      </c>
      <c r="AJ1141" s="25">
        <v>0</v>
      </c>
      <c r="AK1141" s="25">
        <v>0</v>
      </c>
      <c r="AL1141" s="25">
        <v>0</v>
      </c>
      <c r="AM1141" s="95">
        <v>0</v>
      </c>
      <c r="AN1141" s="95" t="e">
        <f ca="1">IF(MengeInEEGSummieren(M1141),AM1141,0)</f>
        <v>#NAME?</v>
      </c>
      <c r="AO1141" s="95">
        <f t="shared" si="108"/>
        <v>0</v>
      </c>
      <c r="AP1141" s="95">
        <f t="shared" si="109"/>
        <v>0</v>
      </c>
      <c r="AS1141">
        <v>0</v>
      </c>
      <c r="AT1141">
        <v>0</v>
      </c>
      <c r="AU1141" t="e">
        <f t="shared" ca="1" si="110"/>
        <v>#NAME?</v>
      </c>
    </row>
    <row r="1142" spans="1:47" x14ac:dyDescent="0.15">
      <c r="A1142" s="21" t="s">
        <v>1685</v>
      </c>
      <c r="B1142" s="22" t="s">
        <v>17</v>
      </c>
      <c r="C1142" s="42">
        <v>2004</v>
      </c>
      <c r="D1142" s="22" t="s">
        <v>1686</v>
      </c>
      <c r="E1142" s="22" t="s">
        <v>773</v>
      </c>
      <c r="F1142" s="23">
        <v>19.899999999999999</v>
      </c>
      <c r="G1142" s="23">
        <v>19.899999999999999</v>
      </c>
      <c r="H1142" s="24">
        <f t="shared" si="105"/>
        <v>0</v>
      </c>
      <c r="I1142" s="153">
        <v>0</v>
      </c>
      <c r="J1142" s="24">
        <f t="shared" si="106"/>
        <v>0</v>
      </c>
      <c r="K1142" s="25">
        <f t="shared" si="107"/>
        <v>0</v>
      </c>
      <c r="L1142">
        <v>0</v>
      </c>
      <c r="M1142">
        <v>32964608</v>
      </c>
      <c r="N1142">
        <v>42065747</v>
      </c>
      <c r="O1142" s="52">
        <v>0</v>
      </c>
      <c r="P1142" s="52">
        <v>0</v>
      </c>
      <c r="Q1142" s="52">
        <v>0</v>
      </c>
      <c r="R1142" s="52">
        <v>0</v>
      </c>
      <c r="S1142" s="52">
        <v>0</v>
      </c>
      <c r="T1142" s="52">
        <v>0</v>
      </c>
      <c r="U1142" s="52">
        <v>0</v>
      </c>
      <c r="V1142" s="52">
        <v>0</v>
      </c>
      <c r="W1142" s="52">
        <v>0</v>
      </c>
      <c r="X1142" s="52">
        <v>0</v>
      </c>
      <c r="Y1142" s="52">
        <v>0</v>
      </c>
      <c r="Z1142" s="52">
        <v>0</v>
      </c>
      <c r="AA1142" s="25">
        <v>0</v>
      </c>
      <c r="AB1142" s="25">
        <v>0</v>
      </c>
      <c r="AC1142" s="25">
        <v>0</v>
      </c>
      <c r="AD1142" s="25">
        <v>0</v>
      </c>
      <c r="AE1142" s="25">
        <v>0</v>
      </c>
      <c r="AF1142" s="25">
        <v>0</v>
      </c>
      <c r="AG1142" s="25">
        <v>0</v>
      </c>
      <c r="AH1142" s="25">
        <v>0</v>
      </c>
      <c r="AI1142" s="25">
        <v>0</v>
      </c>
      <c r="AJ1142" s="25">
        <v>0</v>
      </c>
      <c r="AK1142" s="25">
        <v>0</v>
      </c>
      <c r="AL1142" s="25">
        <v>0</v>
      </c>
      <c r="AM1142" s="95">
        <v>0</v>
      </c>
      <c r="AN1142" s="95" t="e">
        <f ca="1">IF(MengeInEEGSummieren(M1142),AM1142,0)</f>
        <v>#NAME?</v>
      </c>
      <c r="AO1142" s="95">
        <f t="shared" si="108"/>
        <v>0</v>
      </c>
      <c r="AP1142" s="95">
        <f t="shared" si="109"/>
        <v>0</v>
      </c>
      <c r="AS1142">
        <v>0</v>
      </c>
      <c r="AT1142">
        <v>0</v>
      </c>
      <c r="AU1142" t="e">
        <f t="shared" ca="1" si="110"/>
        <v>#NAME?</v>
      </c>
    </row>
    <row r="1143" spans="1:47" x14ac:dyDescent="0.15">
      <c r="A1143" s="21" t="s">
        <v>1687</v>
      </c>
      <c r="B1143" s="22" t="s">
        <v>17</v>
      </c>
      <c r="C1143" s="42">
        <v>2004</v>
      </c>
      <c r="D1143" s="22" t="s">
        <v>1688</v>
      </c>
      <c r="E1143" s="22" t="s">
        <v>773</v>
      </c>
      <c r="F1143" s="23">
        <v>20.9</v>
      </c>
      <c r="G1143" s="23">
        <v>20.9</v>
      </c>
      <c r="H1143" s="24">
        <f t="shared" si="105"/>
        <v>0</v>
      </c>
      <c r="I1143" s="153">
        <v>0</v>
      </c>
      <c r="J1143" s="24">
        <f t="shared" si="106"/>
        <v>0</v>
      </c>
      <c r="K1143" s="25">
        <f t="shared" si="107"/>
        <v>0</v>
      </c>
      <c r="L1143">
        <v>0</v>
      </c>
      <c r="M1143">
        <v>32964608</v>
      </c>
      <c r="N1143">
        <v>42065747</v>
      </c>
      <c r="O1143" s="52">
        <v>0</v>
      </c>
      <c r="P1143" s="52">
        <v>0</v>
      </c>
      <c r="Q1143" s="52">
        <v>0</v>
      </c>
      <c r="R1143" s="52">
        <v>0</v>
      </c>
      <c r="S1143" s="52">
        <v>0</v>
      </c>
      <c r="T1143" s="52">
        <v>0</v>
      </c>
      <c r="U1143" s="52">
        <v>0</v>
      </c>
      <c r="V1143" s="52">
        <v>0</v>
      </c>
      <c r="W1143" s="52">
        <v>0</v>
      </c>
      <c r="X1143" s="52">
        <v>0</v>
      </c>
      <c r="Y1143" s="52">
        <v>0</v>
      </c>
      <c r="Z1143" s="52">
        <v>0</v>
      </c>
      <c r="AA1143" s="25">
        <v>0</v>
      </c>
      <c r="AB1143" s="25">
        <v>0</v>
      </c>
      <c r="AC1143" s="25">
        <v>0</v>
      </c>
      <c r="AD1143" s="25">
        <v>0</v>
      </c>
      <c r="AE1143" s="25">
        <v>0</v>
      </c>
      <c r="AF1143" s="25">
        <v>0</v>
      </c>
      <c r="AG1143" s="25">
        <v>0</v>
      </c>
      <c r="AH1143" s="25">
        <v>0</v>
      </c>
      <c r="AI1143" s="25">
        <v>0</v>
      </c>
      <c r="AJ1143" s="25">
        <v>0</v>
      </c>
      <c r="AK1143" s="25">
        <v>0</v>
      </c>
      <c r="AL1143" s="25">
        <v>0</v>
      </c>
      <c r="AM1143" s="95">
        <v>0</v>
      </c>
      <c r="AN1143" s="95" t="e">
        <f ca="1">IF(MengeInEEGSummieren(M1143),AM1143,0)</f>
        <v>#NAME?</v>
      </c>
      <c r="AO1143" s="95">
        <f t="shared" si="108"/>
        <v>0</v>
      </c>
      <c r="AP1143" s="95">
        <f t="shared" si="109"/>
        <v>0</v>
      </c>
      <c r="AS1143">
        <v>0</v>
      </c>
      <c r="AT1143">
        <v>0</v>
      </c>
      <c r="AU1143" t="e">
        <f t="shared" ca="1" si="110"/>
        <v>#NAME?</v>
      </c>
    </row>
    <row r="1144" spans="1:47" x14ac:dyDescent="0.15">
      <c r="A1144" s="21" t="s">
        <v>1689</v>
      </c>
      <c r="B1144" s="22" t="s">
        <v>17</v>
      </c>
      <c r="C1144" s="42">
        <v>2004</v>
      </c>
      <c r="D1144" s="22" t="s">
        <v>805</v>
      </c>
      <c r="E1144" s="22" t="s">
        <v>770</v>
      </c>
      <c r="F1144" s="23">
        <v>18.899999999999999</v>
      </c>
      <c r="G1144" s="23">
        <v>18.899999999999999</v>
      </c>
      <c r="H1144" s="24">
        <f t="shared" si="105"/>
        <v>0</v>
      </c>
      <c r="I1144" s="153">
        <v>0</v>
      </c>
      <c r="J1144" s="24">
        <f t="shared" si="106"/>
        <v>0</v>
      </c>
      <c r="K1144" s="25">
        <f t="shared" si="107"/>
        <v>0</v>
      </c>
      <c r="L1144">
        <v>0</v>
      </c>
      <c r="M1144">
        <v>32964608</v>
      </c>
      <c r="N1144">
        <v>42065747</v>
      </c>
      <c r="O1144" s="52">
        <v>0</v>
      </c>
      <c r="P1144" s="52">
        <v>0</v>
      </c>
      <c r="Q1144" s="52">
        <v>0</v>
      </c>
      <c r="R1144" s="52">
        <v>0</v>
      </c>
      <c r="S1144" s="52">
        <v>0</v>
      </c>
      <c r="T1144" s="52">
        <v>0</v>
      </c>
      <c r="U1144" s="52">
        <v>0</v>
      </c>
      <c r="V1144" s="52">
        <v>0</v>
      </c>
      <c r="W1144" s="52">
        <v>0</v>
      </c>
      <c r="X1144" s="52">
        <v>0</v>
      </c>
      <c r="Y1144" s="52">
        <v>0</v>
      </c>
      <c r="Z1144" s="52">
        <v>0</v>
      </c>
      <c r="AA1144" s="25">
        <v>0</v>
      </c>
      <c r="AB1144" s="25">
        <v>0</v>
      </c>
      <c r="AC1144" s="25">
        <v>0</v>
      </c>
      <c r="AD1144" s="25">
        <v>0</v>
      </c>
      <c r="AE1144" s="25">
        <v>0</v>
      </c>
      <c r="AF1144" s="25">
        <v>0</v>
      </c>
      <c r="AG1144" s="25">
        <v>0</v>
      </c>
      <c r="AH1144" s="25">
        <v>0</v>
      </c>
      <c r="AI1144" s="25">
        <v>0</v>
      </c>
      <c r="AJ1144" s="25">
        <v>0</v>
      </c>
      <c r="AK1144" s="25">
        <v>0</v>
      </c>
      <c r="AL1144" s="25">
        <v>0</v>
      </c>
      <c r="AM1144" s="95">
        <v>0</v>
      </c>
      <c r="AN1144" s="95" t="e">
        <f ca="1">IF(MengeInEEGSummieren(M1144),AM1144,0)</f>
        <v>#NAME?</v>
      </c>
      <c r="AO1144" s="95">
        <f t="shared" si="108"/>
        <v>0</v>
      </c>
      <c r="AP1144" s="95">
        <f t="shared" si="109"/>
        <v>0</v>
      </c>
      <c r="AS1144">
        <v>0</v>
      </c>
      <c r="AT1144">
        <v>0</v>
      </c>
      <c r="AU1144" t="e">
        <f t="shared" ca="1" si="110"/>
        <v>#NAME?</v>
      </c>
    </row>
    <row r="1145" spans="1:47" x14ac:dyDescent="0.15">
      <c r="A1145" s="21" t="s">
        <v>1690</v>
      </c>
      <c r="B1145" s="22" t="s">
        <v>17</v>
      </c>
      <c r="C1145" s="42">
        <v>2004</v>
      </c>
      <c r="D1145" s="22" t="s">
        <v>1691</v>
      </c>
      <c r="E1145" s="22" t="s">
        <v>770</v>
      </c>
      <c r="F1145" s="23">
        <v>21.9</v>
      </c>
      <c r="G1145" s="23">
        <v>21.9</v>
      </c>
      <c r="H1145" s="24">
        <f t="shared" si="105"/>
        <v>0</v>
      </c>
      <c r="I1145" s="153">
        <v>0</v>
      </c>
      <c r="J1145" s="24">
        <f t="shared" si="106"/>
        <v>0</v>
      </c>
      <c r="K1145" s="25">
        <f t="shared" si="107"/>
        <v>0</v>
      </c>
      <c r="L1145">
        <v>0</v>
      </c>
      <c r="M1145">
        <v>32964608</v>
      </c>
      <c r="N1145">
        <v>42065747</v>
      </c>
      <c r="O1145" s="52">
        <v>0</v>
      </c>
      <c r="P1145" s="52">
        <v>0</v>
      </c>
      <c r="Q1145" s="52">
        <v>0</v>
      </c>
      <c r="R1145" s="52">
        <v>0</v>
      </c>
      <c r="S1145" s="52">
        <v>0</v>
      </c>
      <c r="T1145" s="52">
        <v>0</v>
      </c>
      <c r="U1145" s="52">
        <v>0</v>
      </c>
      <c r="V1145" s="52">
        <v>0</v>
      </c>
      <c r="W1145" s="52">
        <v>0</v>
      </c>
      <c r="X1145" s="52">
        <v>0</v>
      </c>
      <c r="Y1145" s="52">
        <v>0</v>
      </c>
      <c r="Z1145" s="52">
        <v>0</v>
      </c>
      <c r="AA1145" s="25">
        <v>0</v>
      </c>
      <c r="AB1145" s="25">
        <v>0</v>
      </c>
      <c r="AC1145" s="25">
        <v>0</v>
      </c>
      <c r="AD1145" s="25">
        <v>0</v>
      </c>
      <c r="AE1145" s="25">
        <v>0</v>
      </c>
      <c r="AF1145" s="25">
        <v>0</v>
      </c>
      <c r="AG1145" s="25">
        <v>0</v>
      </c>
      <c r="AH1145" s="25">
        <v>0</v>
      </c>
      <c r="AI1145" s="25">
        <v>0</v>
      </c>
      <c r="AJ1145" s="25">
        <v>0</v>
      </c>
      <c r="AK1145" s="25">
        <v>0</v>
      </c>
      <c r="AL1145" s="25">
        <v>0</v>
      </c>
      <c r="AM1145" s="95">
        <v>0</v>
      </c>
      <c r="AN1145" s="95" t="e">
        <f ca="1">IF(MengeInEEGSummieren(M1145),AM1145,0)</f>
        <v>#NAME?</v>
      </c>
      <c r="AO1145" s="95">
        <f t="shared" si="108"/>
        <v>0</v>
      </c>
      <c r="AP1145" s="95">
        <f t="shared" si="109"/>
        <v>0</v>
      </c>
      <c r="AS1145">
        <v>0</v>
      </c>
      <c r="AT1145">
        <v>0</v>
      </c>
      <c r="AU1145" t="e">
        <f t="shared" ca="1" si="110"/>
        <v>#NAME?</v>
      </c>
    </row>
    <row r="1146" spans="1:47" x14ac:dyDescent="0.15">
      <c r="A1146" s="21" t="s">
        <v>1692</v>
      </c>
      <c r="B1146" s="22" t="s">
        <v>17</v>
      </c>
      <c r="C1146" s="42">
        <v>2004</v>
      </c>
      <c r="D1146" s="22" t="s">
        <v>1693</v>
      </c>
      <c r="E1146" s="22" t="s">
        <v>773</v>
      </c>
      <c r="F1146" s="23">
        <v>24.9</v>
      </c>
      <c r="G1146" s="23">
        <v>24.9</v>
      </c>
      <c r="H1146" s="24">
        <f t="shared" si="105"/>
        <v>0</v>
      </c>
      <c r="I1146" s="153">
        <v>0</v>
      </c>
      <c r="J1146" s="24">
        <f t="shared" si="106"/>
        <v>0</v>
      </c>
      <c r="K1146" s="25">
        <f t="shared" si="107"/>
        <v>0</v>
      </c>
      <c r="L1146">
        <v>0</v>
      </c>
      <c r="M1146">
        <v>32964608</v>
      </c>
      <c r="N1146">
        <v>42065747</v>
      </c>
      <c r="O1146" s="52">
        <v>0</v>
      </c>
      <c r="P1146" s="52">
        <v>0</v>
      </c>
      <c r="Q1146" s="52">
        <v>0</v>
      </c>
      <c r="R1146" s="52">
        <v>0</v>
      </c>
      <c r="S1146" s="52">
        <v>0</v>
      </c>
      <c r="T1146" s="52">
        <v>0</v>
      </c>
      <c r="U1146" s="52">
        <v>0</v>
      </c>
      <c r="V1146" s="52">
        <v>0</v>
      </c>
      <c r="W1146" s="52">
        <v>0</v>
      </c>
      <c r="X1146" s="52">
        <v>0</v>
      </c>
      <c r="Y1146" s="52">
        <v>0</v>
      </c>
      <c r="Z1146" s="52">
        <v>0</v>
      </c>
      <c r="AA1146" s="25">
        <v>0</v>
      </c>
      <c r="AB1146" s="25">
        <v>0</v>
      </c>
      <c r="AC1146" s="25">
        <v>0</v>
      </c>
      <c r="AD1146" s="25">
        <v>0</v>
      </c>
      <c r="AE1146" s="25">
        <v>0</v>
      </c>
      <c r="AF1146" s="25">
        <v>0</v>
      </c>
      <c r="AG1146" s="25">
        <v>0</v>
      </c>
      <c r="AH1146" s="25">
        <v>0</v>
      </c>
      <c r="AI1146" s="25">
        <v>0</v>
      </c>
      <c r="AJ1146" s="25">
        <v>0</v>
      </c>
      <c r="AK1146" s="25">
        <v>0</v>
      </c>
      <c r="AL1146" s="25">
        <v>0</v>
      </c>
      <c r="AM1146" s="95">
        <v>0</v>
      </c>
      <c r="AN1146" s="95" t="e">
        <f ca="1">IF(MengeInEEGSummieren(M1146),AM1146,0)</f>
        <v>#NAME?</v>
      </c>
      <c r="AO1146" s="95">
        <f t="shared" si="108"/>
        <v>0</v>
      </c>
      <c r="AP1146" s="95">
        <f t="shared" si="109"/>
        <v>0</v>
      </c>
      <c r="AS1146">
        <v>0</v>
      </c>
      <c r="AT1146">
        <v>0</v>
      </c>
      <c r="AU1146" t="e">
        <f t="shared" ca="1" si="110"/>
        <v>#NAME?</v>
      </c>
    </row>
    <row r="1147" spans="1:47" x14ac:dyDescent="0.15">
      <c r="A1147" s="21" t="s">
        <v>1694</v>
      </c>
      <c r="B1147" s="22" t="s">
        <v>17</v>
      </c>
      <c r="C1147" s="42">
        <v>2004</v>
      </c>
      <c r="D1147" s="22" t="s">
        <v>1695</v>
      </c>
      <c r="E1147" s="22" t="s">
        <v>773</v>
      </c>
      <c r="F1147" s="23">
        <v>25.9</v>
      </c>
      <c r="G1147" s="23">
        <v>25.9</v>
      </c>
      <c r="H1147" s="24">
        <f t="shared" si="105"/>
        <v>0</v>
      </c>
      <c r="I1147" s="153">
        <v>0</v>
      </c>
      <c r="J1147" s="24">
        <f t="shared" si="106"/>
        <v>0</v>
      </c>
      <c r="K1147" s="25">
        <f t="shared" si="107"/>
        <v>0</v>
      </c>
      <c r="L1147">
        <v>0</v>
      </c>
      <c r="M1147">
        <v>32964608</v>
      </c>
      <c r="N1147">
        <v>42065747</v>
      </c>
      <c r="O1147" s="52">
        <v>0</v>
      </c>
      <c r="P1147" s="52">
        <v>0</v>
      </c>
      <c r="Q1147" s="52">
        <v>0</v>
      </c>
      <c r="R1147" s="52">
        <v>0</v>
      </c>
      <c r="S1147" s="52">
        <v>0</v>
      </c>
      <c r="T1147" s="52">
        <v>0</v>
      </c>
      <c r="U1147" s="52">
        <v>0</v>
      </c>
      <c r="V1147" s="52">
        <v>0</v>
      </c>
      <c r="W1147" s="52">
        <v>0</v>
      </c>
      <c r="X1147" s="52">
        <v>0</v>
      </c>
      <c r="Y1147" s="52">
        <v>0</v>
      </c>
      <c r="Z1147" s="52">
        <v>0</v>
      </c>
      <c r="AA1147" s="25">
        <v>0</v>
      </c>
      <c r="AB1147" s="25">
        <v>0</v>
      </c>
      <c r="AC1147" s="25">
        <v>0</v>
      </c>
      <c r="AD1147" s="25">
        <v>0</v>
      </c>
      <c r="AE1147" s="25">
        <v>0</v>
      </c>
      <c r="AF1147" s="25">
        <v>0</v>
      </c>
      <c r="AG1147" s="25">
        <v>0</v>
      </c>
      <c r="AH1147" s="25">
        <v>0</v>
      </c>
      <c r="AI1147" s="25">
        <v>0</v>
      </c>
      <c r="AJ1147" s="25">
        <v>0</v>
      </c>
      <c r="AK1147" s="25">
        <v>0</v>
      </c>
      <c r="AL1147" s="25">
        <v>0</v>
      </c>
      <c r="AM1147" s="95">
        <v>0</v>
      </c>
      <c r="AN1147" s="95" t="e">
        <f ca="1">IF(MengeInEEGSummieren(M1147),AM1147,0)</f>
        <v>#NAME?</v>
      </c>
      <c r="AO1147" s="95">
        <f t="shared" si="108"/>
        <v>0</v>
      </c>
      <c r="AP1147" s="95">
        <f t="shared" si="109"/>
        <v>0</v>
      </c>
      <c r="AS1147">
        <v>0</v>
      </c>
      <c r="AT1147">
        <v>0</v>
      </c>
      <c r="AU1147" t="e">
        <f t="shared" ca="1" si="110"/>
        <v>#NAME?</v>
      </c>
    </row>
    <row r="1148" spans="1:47" x14ac:dyDescent="0.15">
      <c r="A1148" s="21" t="s">
        <v>1696</v>
      </c>
      <c r="B1148" s="22" t="s">
        <v>17</v>
      </c>
      <c r="C1148" s="42">
        <v>2004</v>
      </c>
      <c r="D1148" s="22" t="s">
        <v>1697</v>
      </c>
      <c r="E1148" s="22" t="s">
        <v>773</v>
      </c>
      <c r="F1148" s="23">
        <v>24.9</v>
      </c>
      <c r="G1148" s="23">
        <v>24.9</v>
      </c>
      <c r="H1148" s="24">
        <f t="shared" si="105"/>
        <v>0</v>
      </c>
      <c r="I1148" s="153">
        <v>0</v>
      </c>
      <c r="J1148" s="24">
        <f t="shared" si="106"/>
        <v>0</v>
      </c>
      <c r="K1148" s="25">
        <f t="shared" si="107"/>
        <v>0</v>
      </c>
      <c r="L1148">
        <v>0</v>
      </c>
      <c r="M1148">
        <v>32964608</v>
      </c>
      <c r="N1148">
        <v>42065747</v>
      </c>
      <c r="O1148" s="52">
        <v>0</v>
      </c>
      <c r="P1148" s="52">
        <v>0</v>
      </c>
      <c r="Q1148" s="52">
        <v>0</v>
      </c>
      <c r="R1148" s="52">
        <v>0</v>
      </c>
      <c r="S1148" s="52">
        <v>0</v>
      </c>
      <c r="T1148" s="52">
        <v>0</v>
      </c>
      <c r="U1148" s="52">
        <v>0</v>
      </c>
      <c r="V1148" s="52">
        <v>0</v>
      </c>
      <c r="W1148" s="52">
        <v>0</v>
      </c>
      <c r="X1148" s="52">
        <v>0</v>
      </c>
      <c r="Y1148" s="52">
        <v>0</v>
      </c>
      <c r="Z1148" s="52">
        <v>0</v>
      </c>
      <c r="AA1148" s="25">
        <v>0</v>
      </c>
      <c r="AB1148" s="25">
        <v>0</v>
      </c>
      <c r="AC1148" s="25">
        <v>0</v>
      </c>
      <c r="AD1148" s="25">
        <v>0</v>
      </c>
      <c r="AE1148" s="25">
        <v>0</v>
      </c>
      <c r="AF1148" s="25">
        <v>0</v>
      </c>
      <c r="AG1148" s="25">
        <v>0</v>
      </c>
      <c r="AH1148" s="25">
        <v>0</v>
      </c>
      <c r="AI1148" s="25">
        <v>0</v>
      </c>
      <c r="AJ1148" s="25">
        <v>0</v>
      </c>
      <c r="AK1148" s="25">
        <v>0</v>
      </c>
      <c r="AL1148" s="25">
        <v>0</v>
      </c>
      <c r="AM1148" s="95">
        <v>0</v>
      </c>
      <c r="AN1148" s="95" t="e">
        <f ca="1">IF(MengeInEEGSummieren(M1148),AM1148,0)</f>
        <v>#NAME?</v>
      </c>
      <c r="AO1148" s="95">
        <f t="shared" si="108"/>
        <v>0</v>
      </c>
      <c r="AP1148" s="95">
        <f t="shared" si="109"/>
        <v>0</v>
      </c>
      <c r="AS1148">
        <v>0</v>
      </c>
      <c r="AT1148">
        <v>0</v>
      </c>
      <c r="AU1148" t="e">
        <f t="shared" ca="1" si="110"/>
        <v>#NAME?</v>
      </c>
    </row>
    <row r="1149" spans="1:47" x14ac:dyDescent="0.15">
      <c r="A1149" s="21" t="s">
        <v>1698</v>
      </c>
      <c r="B1149" s="22" t="s">
        <v>17</v>
      </c>
      <c r="C1149" s="42">
        <v>2004</v>
      </c>
      <c r="D1149" s="22" t="s">
        <v>1699</v>
      </c>
      <c r="E1149" s="22" t="s">
        <v>773</v>
      </c>
      <c r="F1149" s="23">
        <v>25.9</v>
      </c>
      <c r="G1149" s="23">
        <v>25.9</v>
      </c>
      <c r="H1149" s="24">
        <f t="shared" si="105"/>
        <v>0</v>
      </c>
      <c r="I1149" s="153">
        <v>0</v>
      </c>
      <c r="J1149" s="24">
        <f t="shared" si="106"/>
        <v>0</v>
      </c>
      <c r="K1149" s="25">
        <f t="shared" si="107"/>
        <v>0</v>
      </c>
      <c r="L1149">
        <v>0</v>
      </c>
      <c r="M1149">
        <v>32964608</v>
      </c>
      <c r="N1149">
        <v>42065747</v>
      </c>
      <c r="O1149" s="52">
        <v>0</v>
      </c>
      <c r="P1149" s="52">
        <v>0</v>
      </c>
      <c r="Q1149" s="52">
        <v>0</v>
      </c>
      <c r="R1149" s="52">
        <v>0</v>
      </c>
      <c r="S1149" s="52">
        <v>0</v>
      </c>
      <c r="T1149" s="52">
        <v>0</v>
      </c>
      <c r="U1149" s="52">
        <v>0</v>
      </c>
      <c r="V1149" s="52">
        <v>0</v>
      </c>
      <c r="W1149" s="52">
        <v>0</v>
      </c>
      <c r="X1149" s="52">
        <v>0</v>
      </c>
      <c r="Y1149" s="52">
        <v>0</v>
      </c>
      <c r="Z1149" s="52">
        <v>0</v>
      </c>
      <c r="AA1149" s="25">
        <v>0</v>
      </c>
      <c r="AB1149" s="25">
        <v>0</v>
      </c>
      <c r="AC1149" s="25">
        <v>0</v>
      </c>
      <c r="AD1149" s="25">
        <v>0</v>
      </c>
      <c r="AE1149" s="25">
        <v>0</v>
      </c>
      <c r="AF1149" s="25">
        <v>0</v>
      </c>
      <c r="AG1149" s="25">
        <v>0</v>
      </c>
      <c r="AH1149" s="25">
        <v>0</v>
      </c>
      <c r="AI1149" s="25">
        <v>0</v>
      </c>
      <c r="AJ1149" s="25">
        <v>0</v>
      </c>
      <c r="AK1149" s="25">
        <v>0</v>
      </c>
      <c r="AL1149" s="25">
        <v>0</v>
      </c>
      <c r="AM1149" s="95">
        <v>0</v>
      </c>
      <c r="AN1149" s="95" t="e">
        <f ca="1">IF(MengeInEEGSummieren(M1149),AM1149,0)</f>
        <v>#NAME?</v>
      </c>
      <c r="AO1149" s="95">
        <f t="shared" si="108"/>
        <v>0</v>
      </c>
      <c r="AP1149" s="95">
        <f t="shared" si="109"/>
        <v>0</v>
      </c>
      <c r="AS1149">
        <v>0</v>
      </c>
      <c r="AT1149">
        <v>0</v>
      </c>
      <c r="AU1149" t="e">
        <f t="shared" ca="1" si="110"/>
        <v>#NAME?</v>
      </c>
    </row>
    <row r="1150" spans="1:47" x14ac:dyDescent="0.15">
      <c r="A1150" s="21" t="s">
        <v>1700</v>
      </c>
      <c r="B1150" s="22" t="s">
        <v>17</v>
      </c>
      <c r="C1150" s="42">
        <v>2004</v>
      </c>
      <c r="D1150" s="22" t="s">
        <v>1701</v>
      </c>
      <c r="E1150" s="22" t="s">
        <v>773</v>
      </c>
      <c r="F1150" s="23">
        <v>23.9</v>
      </c>
      <c r="G1150" s="23">
        <v>23.9</v>
      </c>
      <c r="H1150" s="24">
        <f t="shared" si="105"/>
        <v>0</v>
      </c>
      <c r="I1150" s="153">
        <v>0</v>
      </c>
      <c r="J1150" s="24">
        <f t="shared" si="106"/>
        <v>0</v>
      </c>
      <c r="K1150" s="25">
        <f t="shared" si="107"/>
        <v>0</v>
      </c>
      <c r="L1150">
        <v>0</v>
      </c>
      <c r="M1150">
        <v>32964608</v>
      </c>
      <c r="N1150">
        <v>42065747</v>
      </c>
      <c r="O1150" s="52">
        <v>0</v>
      </c>
      <c r="P1150" s="52">
        <v>0</v>
      </c>
      <c r="Q1150" s="52">
        <v>0</v>
      </c>
      <c r="R1150" s="52">
        <v>0</v>
      </c>
      <c r="S1150" s="52">
        <v>0</v>
      </c>
      <c r="T1150" s="52">
        <v>0</v>
      </c>
      <c r="U1150" s="52">
        <v>0</v>
      </c>
      <c r="V1150" s="52">
        <v>0</v>
      </c>
      <c r="W1150" s="52">
        <v>0</v>
      </c>
      <c r="X1150" s="52">
        <v>0</v>
      </c>
      <c r="Y1150" s="52">
        <v>0</v>
      </c>
      <c r="Z1150" s="52">
        <v>0</v>
      </c>
      <c r="AA1150" s="25">
        <v>0</v>
      </c>
      <c r="AB1150" s="25">
        <v>0</v>
      </c>
      <c r="AC1150" s="25">
        <v>0</v>
      </c>
      <c r="AD1150" s="25">
        <v>0</v>
      </c>
      <c r="AE1150" s="25">
        <v>0</v>
      </c>
      <c r="AF1150" s="25">
        <v>0</v>
      </c>
      <c r="AG1150" s="25">
        <v>0</v>
      </c>
      <c r="AH1150" s="25">
        <v>0</v>
      </c>
      <c r="AI1150" s="25">
        <v>0</v>
      </c>
      <c r="AJ1150" s="25">
        <v>0</v>
      </c>
      <c r="AK1150" s="25">
        <v>0</v>
      </c>
      <c r="AL1150" s="25">
        <v>0</v>
      </c>
      <c r="AM1150" s="95">
        <v>0</v>
      </c>
      <c r="AN1150" s="95" t="e">
        <f ca="1">IF(MengeInEEGSummieren(M1150),AM1150,0)</f>
        <v>#NAME?</v>
      </c>
      <c r="AO1150" s="95">
        <f t="shared" si="108"/>
        <v>0</v>
      </c>
      <c r="AP1150" s="95">
        <f t="shared" si="109"/>
        <v>0</v>
      </c>
      <c r="AS1150">
        <v>0</v>
      </c>
      <c r="AT1150">
        <v>0</v>
      </c>
      <c r="AU1150" t="e">
        <f t="shared" ca="1" si="110"/>
        <v>#NAME?</v>
      </c>
    </row>
    <row r="1151" spans="1:47" x14ac:dyDescent="0.15">
      <c r="A1151" s="21" t="s">
        <v>1702</v>
      </c>
      <c r="B1151" s="22" t="s">
        <v>17</v>
      </c>
      <c r="C1151" s="42">
        <v>2004</v>
      </c>
      <c r="D1151" s="22" t="s">
        <v>1703</v>
      </c>
      <c r="E1151" s="22" t="s">
        <v>773</v>
      </c>
      <c r="F1151" s="23">
        <v>24.9</v>
      </c>
      <c r="G1151" s="23">
        <v>24.9</v>
      </c>
      <c r="H1151" s="24">
        <f t="shared" si="105"/>
        <v>0</v>
      </c>
      <c r="I1151" s="153">
        <v>0</v>
      </c>
      <c r="J1151" s="24">
        <f t="shared" si="106"/>
        <v>0</v>
      </c>
      <c r="K1151" s="25">
        <f t="shared" si="107"/>
        <v>0</v>
      </c>
      <c r="L1151">
        <v>0</v>
      </c>
      <c r="M1151">
        <v>32964608</v>
      </c>
      <c r="N1151">
        <v>42065747</v>
      </c>
      <c r="O1151" s="52">
        <v>0</v>
      </c>
      <c r="P1151" s="52">
        <v>0</v>
      </c>
      <c r="Q1151" s="52">
        <v>0</v>
      </c>
      <c r="R1151" s="52">
        <v>0</v>
      </c>
      <c r="S1151" s="52">
        <v>0</v>
      </c>
      <c r="T1151" s="52">
        <v>0</v>
      </c>
      <c r="U1151" s="52">
        <v>0</v>
      </c>
      <c r="V1151" s="52">
        <v>0</v>
      </c>
      <c r="W1151" s="52">
        <v>0</v>
      </c>
      <c r="X1151" s="52">
        <v>0</v>
      </c>
      <c r="Y1151" s="52">
        <v>0</v>
      </c>
      <c r="Z1151" s="52">
        <v>0</v>
      </c>
      <c r="AA1151" s="25">
        <v>0</v>
      </c>
      <c r="AB1151" s="25">
        <v>0</v>
      </c>
      <c r="AC1151" s="25">
        <v>0</v>
      </c>
      <c r="AD1151" s="25">
        <v>0</v>
      </c>
      <c r="AE1151" s="25">
        <v>0</v>
      </c>
      <c r="AF1151" s="25">
        <v>0</v>
      </c>
      <c r="AG1151" s="25">
        <v>0</v>
      </c>
      <c r="AH1151" s="25">
        <v>0</v>
      </c>
      <c r="AI1151" s="25">
        <v>0</v>
      </c>
      <c r="AJ1151" s="25">
        <v>0</v>
      </c>
      <c r="AK1151" s="25">
        <v>0</v>
      </c>
      <c r="AL1151" s="25">
        <v>0</v>
      </c>
      <c r="AM1151" s="95">
        <v>0</v>
      </c>
      <c r="AN1151" s="95" t="e">
        <f ca="1">IF(MengeInEEGSummieren(M1151),AM1151,0)</f>
        <v>#NAME?</v>
      </c>
      <c r="AO1151" s="95">
        <f t="shared" si="108"/>
        <v>0</v>
      </c>
      <c r="AP1151" s="95">
        <f t="shared" si="109"/>
        <v>0</v>
      </c>
      <c r="AS1151">
        <v>0</v>
      </c>
      <c r="AT1151">
        <v>0</v>
      </c>
      <c r="AU1151" t="e">
        <f t="shared" ca="1" si="110"/>
        <v>#NAME?</v>
      </c>
    </row>
    <row r="1152" spans="1:47" x14ac:dyDescent="0.15">
      <c r="A1152" s="21" t="s">
        <v>1704</v>
      </c>
      <c r="B1152" s="22" t="s">
        <v>17</v>
      </c>
      <c r="C1152" s="42">
        <v>2004</v>
      </c>
      <c r="D1152" s="22" t="s">
        <v>1705</v>
      </c>
      <c r="E1152" s="22" t="s">
        <v>770</v>
      </c>
      <c r="F1152" s="23">
        <v>22.9</v>
      </c>
      <c r="G1152" s="23">
        <v>22.9</v>
      </c>
      <c r="H1152" s="24">
        <f t="shared" si="105"/>
        <v>0</v>
      </c>
      <c r="I1152" s="153">
        <v>0</v>
      </c>
      <c r="J1152" s="24">
        <f t="shared" si="106"/>
        <v>0</v>
      </c>
      <c r="K1152" s="25">
        <f t="shared" si="107"/>
        <v>0</v>
      </c>
      <c r="L1152">
        <v>0</v>
      </c>
      <c r="M1152">
        <v>32964608</v>
      </c>
      <c r="N1152">
        <v>42065747</v>
      </c>
      <c r="O1152" s="52">
        <v>0</v>
      </c>
      <c r="P1152" s="52">
        <v>0</v>
      </c>
      <c r="Q1152" s="52">
        <v>0</v>
      </c>
      <c r="R1152" s="52">
        <v>0</v>
      </c>
      <c r="S1152" s="52">
        <v>0</v>
      </c>
      <c r="T1152" s="52">
        <v>0</v>
      </c>
      <c r="U1152" s="52">
        <v>0</v>
      </c>
      <c r="V1152" s="52">
        <v>0</v>
      </c>
      <c r="W1152" s="52">
        <v>0</v>
      </c>
      <c r="X1152" s="52">
        <v>0</v>
      </c>
      <c r="Y1152" s="52">
        <v>0</v>
      </c>
      <c r="Z1152" s="52">
        <v>0</v>
      </c>
      <c r="AA1152" s="25">
        <v>0</v>
      </c>
      <c r="AB1152" s="25">
        <v>0</v>
      </c>
      <c r="AC1152" s="25">
        <v>0</v>
      </c>
      <c r="AD1152" s="25">
        <v>0</v>
      </c>
      <c r="AE1152" s="25">
        <v>0</v>
      </c>
      <c r="AF1152" s="25">
        <v>0</v>
      </c>
      <c r="AG1152" s="25">
        <v>0</v>
      </c>
      <c r="AH1152" s="25">
        <v>0</v>
      </c>
      <c r="AI1152" s="25">
        <v>0</v>
      </c>
      <c r="AJ1152" s="25">
        <v>0</v>
      </c>
      <c r="AK1152" s="25">
        <v>0</v>
      </c>
      <c r="AL1152" s="25">
        <v>0</v>
      </c>
      <c r="AM1152" s="95">
        <v>0</v>
      </c>
      <c r="AN1152" s="95" t="e">
        <f ca="1">IF(MengeInEEGSummieren(M1152),AM1152,0)</f>
        <v>#NAME?</v>
      </c>
      <c r="AO1152" s="95">
        <f t="shared" si="108"/>
        <v>0</v>
      </c>
      <c r="AP1152" s="95">
        <f t="shared" si="109"/>
        <v>0</v>
      </c>
      <c r="AS1152">
        <v>0</v>
      </c>
      <c r="AT1152">
        <v>0</v>
      </c>
      <c r="AU1152" t="e">
        <f t="shared" ca="1" si="110"/>
        <v>#NAME?</v>
      </c>
    </row>
    <row r="1153" spans="1:47" x14ac:dyDescent="0.15">
      <c r="A1153" s="21" t="s">
        <v>1706</v>
      </c>
      <c r="B1153" s="22" t="s">
        <v>17</v>
      </c>
      <c r="C1153" s="42">
        <v>2004</v>
      </c>
      <c r="D1153" s="22" t="s">
        <v>807</v>
      </c>
      <c r="E1153" s="22" t="s">
        <v>770</v>
      </c>
      <c r="F1153" s="23">
        <v>19.899999999999999</v>
      </c>
      <c r="G1153" s="23">
        <v>19.899999999999999</v>
      </c>
      <c r="H1153" s="24">
        <f t="shared" si="105"/>
        <v>0</v>
      </c>
      <c r="I1153" s="153">
        <v>0</v>
      </c>
      <c r="J1153" s="24">
        <f t="shared" si="106"/>
        <v>0</v>
      </c>
      <c r="K1153" s="25">
        <f t="shared" si="107"/>
        <v>0</v>
      </c>
      <c r="L1153">
        <v>0</v>
      </c>
      <c r="M1153">
        <v>32964608</v>
      </c>
      <c r="N1153">
        <v>42065747</v>
      </c>
      <c r="O1153" s="52">
        <v>0</v>
      </c>
      <c r="P1153" s="52">
        <v>0</v>
      </c>
      <c r="Q1153" s="52">
        <v>0</v>
      </c>
      <c r="R1153" s="52">
        <v>0</v>
      </c>
      <c r="S1153" s="52">
        <v>0</v>
      </c>
      <c r="T1153" s="52">
        <v>0</v>
      </c>
      <c r="U1153" s="52">
        <v>0</v>
      </c>
      <c r="V1153" s="52">
        <v>0</v>
      </c>
      <c r="W1153" s="52">
        <v>0</v>
      </c>
      <c r="X1153" s="52">
        <v>0</v>
      </c>
      <c r="Y1153" s="52">
        <v>0</v>
      </c>
      <c r="Z1153" s="52">
        <v>0</v>
      </c>
      <c r="AA1153" s="25">
        <v>0</v>
      </c>
      <c r="AB1153" s="25">
        <v>0</v>
      </c>
      <c r="AC1153" s="25">
        <v>0</v>
      </c>
      <c r="AD1153" s="25">
        <v>0</v>
      </c>
      <c r="AE1153" s="25">
        <v>0</v>
      </c>
      <c r="AF1153" s="25">
        <v>0</v>
      </c>
      <c r="AG1153" s="25">
        <v>0</v>
      </c>
      <c r="AH1153" s="25">
        <v>0</v>
      </c>
      <c r="AI1153" s="25">
        <v>0</v>
      </c>
      <c r="AJ1153" s="25">
        <v>0</v>
      </c>
      <c r="AK1153" s="25">
        <v>0</v>
      </c>
      <c r="AL1153" s="25">
        <v>0</v>
      </c>
      <c r="AM1153" s="95">
        <v>0</v>
      </c>
      <c r="AN1153" s="95" t="e">
        <f ca="1">IF(MengeInEEGSummieren(M1153),AM1153,0)</f>
        <v>#NAME?</v>
      </c>
      <c r="AO1153" s="95">
        <f t="shared" si="108"/>
        <v>0</v>
      </c>
      <c r="AP1153" s="95">
        <f t="shared" si="109"/>
        <v>0</v>
      </c>
      <c r="AS1153">
        <v>0</v>
      </c>
      <c r="AT1153">
        <v>0</v>
      </c>
      <c r="AU1153" t="e">
        <f t="shared" ca="1" si="110"/>
        <v>#NAME?</v>
      </c>
    </row>
    <row r="1154" spans="1:47" x14ac:dyDescent="0.15">
      <c r="A1154" s="21" t="s">
        <v>1707</v>
      </c>
      <c r="B1154" s="22" t="s">
        <v>17</v>
      </c>
      <c r="C1154" s="42">
        <v>2004</v>
      </c>
      <c r="D1154" s="22" t="s">
        <v>809</v>
      </c>
      <c r="E1154" s="22" t="s">
        <v>773</v>
      </c>
      <c r="F1154" s="23">
        <v>22.9</v>
      </c>
      <c r="G1154" s="23">
        <v>22.9</v>
      </c>
      <c r="H1154" s="24">
        <f t="shared" si="105"/>
        <v>0</v>
      </c>
      <c r="I1154" s="153">
        <v>0</v>
      </c>
      <c r="J1154" s="24">
        <f t="shared" si="106"/>
        <v>0</v>
      </c>
      <c r="K1154" s="25">
        <f t="shared" si="107"/>
        <v>0</v>
      </c>
      <c r="L1154">
        <v>0</v>
      </c>
      <c r="M1154">
        <v>32964608</v>
      </c>
      <c r="N1154">
        <v>42065747</v>
      </c>
      <c r="O1154" s="52">
        <v>0</v>
      </c>
      <c r="P1154" s="52">
        <v>0</v>
      </c>
      <c r="Q1154" s="52">
        <v>0</v>
      </c>
      <c r="R1154" s="52">
        <v>0</v>
      </c>
      <c r="S1154" s="52">
        <v>0</v>
      </c>
      <c r="T1154" s="52">
        <v>0</v>
      </c>
      <c r="U1154" s="52">
        <v>0</v>
      </c>
      <c r="V1154" s="52">
        <v>0</v>
      </c>
      <c r="W1154" s="52">
        <v>0</v>
      </c>
      <c r="X1154" s="52">
        <v>0</v>
      </c>
      <c r="Y1154" s="52">
        <v>0</v>
      </c>
      <c r="Z1154" s="52">
        <v>0</v>
      </c>
      <c r="AA1154" s="25">
        <v>0</v>
      </c>
      <c r="AB1154" s="25">
        <v>0</v>
      </c>
      <c r="AC1154" s="25">
        <v>0</v>
      </c>
      <c r="AD1154" s="25">
        <v>0</v>
      </c>
      <c r="AE1154" s="25">
        <v>0</v>
      </c>
      <c r="AF1154" s="25">
        <v>0</v>
      </c>
      <c r="AG1154" s="25">
        <v>0</v>
      </c>
      <c r="AH1154" s="25">
        <v>0</v>
      </c>
      <c r="AI1154" s="25">
        <v>0</v>
      </c>
      <c r="AJ1154" s="25">
        <v>0</v>
      </c>
      <c r="AK1154" s="25">
        <v>0</v>
      </c>
      <c r="AL1154" s="25">
        <v>0</v>
      </c>
      <c r="AM1154" s="95">
        <v>0</v>
      </c>
      <c r="AN1154" s="95" t="e">
        <f ca="1">IF(MengeInEEGSummieren(M1154),AM1154,0)</f>
        <v>#NAME?</v>
      </c>
      <c r="AO1154" s="95">
        <f t="shared" si="108"/>
        <v>0</v>
      </c>
      <c r="AP1154" s="95">
        <f t="shared" si="109"/>
        <v>0</v>
      </c>
      <c r="AS1154">
        <v>0</v>
      </c>
      <c r="AT1154">
        <v>0</v>
      </c>
      <c r="AU1154" t="e">
        <f t="shared" ca="1" si="110"/>
        <v>#NAME?</v>
      </c>
    </row>
    <row r="1155" spans="1:47" x14ac:dyDescent="0.15">
      <c r="A1155" s="21" t="s">
        <v>1708</v>
      </c>
      <c r="B1155" s="22" t="s">
        <v>17</v>
      </c>
      <c r="C1155" s="42">
        <v>2004</v>
      </c>
      <c r="D1155" s="22" t="s">
        <v>811</v>
      </c>
      <c r="E1155" s="22" t="s">
        <v>773</v>
      </c>
      <c r="F1155" s="23">
        <v>23.9</v>
      </c>
      <c r="G1155" s="23">
        <v>23.9</v>
      </c>
      <c r="H1155" s="24">
        <f t="shared" si="105"/>
        <v>0</v>
      </c>
      <c r="I1155" s="153">
        <v>0</v>
      </c>
      <c r="J1155" s="24">
        <f t="shared" si="106"/>
        <v>0</v>
      </c>
      <c r="K1155" s="25">
        <f t="shared" si="107"/>
        <v>0</v>
      </c>
      <c r="L1155">
        <v>0</v>
      </c>
      <c r="M1155">
        <v>32964608</v>
      </c>
      <c r="N1155">
        <v>42065747</v>
      </c>
      <c r="O1155" s="52">
        <v>0</v>
      </c>
      <c r="P1155" s="52">
        <v>0</v>
      </c>
      <c r="Q1155" s="52">
        <v>0</v>
      </c>
      <c r="R1155" s="52">
        <v>0</v>
      </c>
      <c r="S1155" s="52">
        <v>0</v>
      </c>
      <c r="T1155" s="52">
        <v>0</v>
      </c>
      <c r="U1155" s="52">
        <v>0</v>
      </c>
      <c r="V1155" s="52">
        <v>0</v>
      </c>
      <c r="W1155" s="52">
        <v>0</v>
      </c>
      <c r="X1155" s="52">
        <v>0</v>
      </c>
      <c r="Y1155" s="52">
        <v>0</v>
      </c>
      <c r="Z1155" s="52">
        <v>0</v>
      </c>
      <c r="AA1155" s="25">
        <v>0</v>
      </c>
      <c r="AB1155" s="25">
        <v>0</v>
      </c>
      <c r="AC1155" s="25">
        <v>0</v>
      </c>
      <c r="AD1155" s="25">
        <v>0</v>
      </c>
      <c r="AE1155" s="25">
        <v>0</v>
      </c>
      <c r="AF1155" s="25">
        <v>0</v>
      </c>
      <c r="AG1155" s="25">
        <v>0</v>
      </c>
      <c r="AH1155" s="25">
        <v>0</v>
      </c>
      <c r="AI1155" s="25">
        <v>0</v>
      </c>
      <c r="AJ1155" s="25">
        <v>0</v>
      </c>
      <c r="AK1155" s="25">
        <v>0</v>
      </c>
      <c r="AL1155" s="25">
        <v>0</v>
      </c>
      <c r="AM1155" s="95">
        <v>0</v>
      </c>
      <c r="AN1155" s="95" t="e">
        <f ca="1">IF(MengeInEEGSummieren(M1155),AM1155,0)</f>
        <v>#NAME?</v>
      </c>
      <c r="AO1155" s="95">
        <f t="shared" si="108"/>
        <v>0</v>
      </c>
      <c r="AP1155" s="95">
        <f t="shared" si="109"/>
        <v>0</v>
      </c>
      <c r="AS1155">
        <v>0</v>
      </c>
      <c r="AT1155">
        <v>0</v>
      </c>
      <c r="AU1155" t="e">
        <f t="shared" ca="1" si="110"/>
        <v>#NAME?</v>
      </c>
    </row>
    <row r="1156" spans="1:47" x14ac:dyDescent="0.15">
      <c r="A1156" s="21" t="s">
        <v>1709</v>
      </c>
      <c r="B1156" s="22" t="s">
        <v>17</v>
      </c>
      <c r="C1156" s="42">
        <v>2004</v>
      </c>
      <c r="D1156" s="22" t="s">
        <v>813</v>
      </c>
      <c r="E1156" s="22" t="s">
        <v>773</v>
      </c>
      <c r="F1156" s="23">
        <v>22.9</v>
      </c>
      <c r="G1156" s="23">
        <v>22.9</v>
      </c>
      <c r="H1156" s="24">
        <f t="shared" si="105"/>
        <v>0</v>
      </c>
      <c r="I1156" s="153">
        <v>0</v>
      </c>
      <c r="J1156" s="24">
        <f t="shared" si="106"/>
        <v>0</v>
      </c>
      <c r="K1156" s="25">
        <f t="shared" si="107"/>
        <v>0</v>
      </c>
      <c r="L1156">
        <v>0</v>
      </c>
      <c r="M1156">
        <v>32964608</v>
      </c>
      <c r="N1156">
        <v>42065747</v>
      </c>
      <c r="O1156" s="52">
        <v>0</v>
      </c>
      <c r="P1156" s="52">
        <v>0</v>
      </c>
      <c r="Q1156" s="52">
        <v>0</v>
      </c>
      <c r="R1156" s="52">
        <v>0</v>
      </c>
      <c r="S1156" s="52">
        <v>0</v>
      </c>
      <c r="T1156" s="52">
        <v>0</v>
      </c>
      <c r="U1156" s="52">
        <v>0</v>
      </c>
      <c r="V1156" s="52">
        <v>0</v>
      </c>
      <c r="W1156" s="52">
        <v>0</v>
      </c>
      <c r="X1156" s="52">
        <v>0</v>
      </c>
      <c r="Y1156" s="52">
        <v>0</v>
      </c>
      <c r="Z1156" s="52">
        <v>0</v>
      </c>
      <c r="AA1156" s="25">
        <v>0</v>
      </c>
      <c r="AB1156" s="25">
        <v>0</v>
      </c>
      <c r="AC1156" s="25">
        <v>0</v>
      </c>
      <c r="AD1156" s="25">
        <v>0</v>
      </c>
      <c r="AE1156" s="25">
        <v>0</v>
      </c>
      <c r="AF1156" s="25">
        <v>0</v>
      </c>
      <c r="AG1156" s="25">
        <v>0</v>
      </c>
      <c r="AH1156" s="25">
        <v>0</v>
      </c>
      <c r="AI1156" s="25">
        <v>0</v>
      </c>
      <c r="AJ1156" s="25">
        <v>0</v>
      </c>
      <c r="AK1156" s="25">
        <v>0</v>
      </c>
      <c r="AL1156" s="25">
        <v>0</v>
      </c>
      <c r="AM1156" s="95">
        <v>0</v>
      </c>
      <c r="AN1156" s="95" t="e">
        <f ca="1">IF(MengeInEEGSummieren(M1156),AM1156,0)</f>
        <v>#NAME?</v>
      </c>
      <c r="AO1156" s="95">
        <f t="shared" si="108"/>
        <v>0</v>
      </c>
      <c r="AP1156" s="95">
        <f t="shared" si="109"/>
        <v>0</v>
      </c>
      <c r="AS1156">
        <v>0</v>
      </c>
      <c r="AT1156">
        <v>0</v>
      </c>
      <c r="AU1156" t="e">
        <f t="shared" ca="1" si="110"/>
        <v>#NAME?</v>
      </c>
    </row>
    <row r="1157" spans="1:47" x14ac:dyDescent="0.15">
      <c r="A1157" s="21" t="s">
        <v>1710</v>
      </c>
      <c r="B1157" s="22" t="s">
        <v>17</v>
      </c>
      <c r="C1157" s="42">
        <v>2004</v>
      </c>
      <c r="D1157" s="22" t="s">
        <v>815</v>
      </c>
      <c r="E1157" s="22" t="s">
        <v>773</v>
      </c>
      <c r="F1157" s="23">
        <v>23.9</v>
      </c>
      <c r="G1157" s="23">
        <v>23.9</v>
      </c>
      <c r="H1157" s="24">
        <f t="shared" si="105"/>
        <v>0</v>
      </c>
      <c r="I1157" s="153">
        <v>0</v>
      </c>
      <c r="J1157" s="24">
        <f t="shared" si="106"/>
        <v>0</v>
      </c>
      <c r="K1157" s="25">
        <f t="shared" si="107"/>
        <v>0</v>
      </c>
      <c r="L1157">
        <v>0</v>
      </c>
      <c r="M1157">
        <v>32964608</v>
      </c>
      <c r="N1157">
        <v>42065747</v>
      </c>
      <c r="O1157" s="52">
        <v>0</v>
      </c>
      <c r="P1157" s="52">
        <v>0</v>
      </c>
      <c r="Q1157" s="52">
        <v>0</v>
      </c>
      <c r="R1157" s="52">
        <v>0</v>
      </c>
      <c r="S1157" s="52">
        <v>0</v>
      </c>
      <c r="T1157" s="52">
        <v>0</v>
      </c>
      <c r="U1157" s="52">
        <v>0</v>
      </c>
      <c r="V1157" s="52">
        <v>0</v>
      </c>
      <c r="W1157" s="52">
        <v>0</v>
      </c>
      <c r="X1157" s="52">
        <v>0</v>
      </c>
      <c r="Y1157" s="52">
        <v>0</v>
      </c>
      <c r="Z1157" s="52">
        <v>0</v>
      </c>
      <c r="AA1157" s="25">
        <v>0</v>
      </c>
      <c r="AB1157" s="25">
        <v>0</v>
      </c>
      <c r="AC1157" s="25">
        <v>0</v>
      </c>
      <c r="AD1157" s="25">
        <v>0</v>
      </c>
      <c r="AE1157" s="25">
        <v>0</v>
      </c>
      <c r="AF1157" s="25">
        <v>0</v>
      </c>
      <c r="AG1157" s="25">
        <v>0</v>
      </c>
      <c r="AH1157" s="25">
        <v>0</v>
      </c>
      <c r="AI1157" s="25">
        <v>0</v>
      </c>
      <c r="AJ1157" s="25">
        <v>0</v>
      </c>
      <c r="AK1157" s="25">
        <v>0</v>
      </c>
      <c r="AL1157" s="25">
        <v>0</v>
      </c>
      <c r="AM1157" s="95">
        <v>0</v>
      </c>
      <c r="AN1157" s="95" t="e">
        <f ca="1">IF(MengeInEEGSummieren(M1157),AM1157,0)</f>
        <v>#NAME?</v>
      </c>
      <c r="AO1157" s="95">
        <f t="shared" si="108"/>
        <v>0</v>
      </c>
      <c r="AP1157" s="95">
        <f t="shared" si="109"/>
        <v>0</v>
      </c>
      <c r="AS1157">
        <v>0</v>
      </c>
      <c r="AT1157">
        <v>0</v>
      </c>
      <c r="AU1157" t="e">
        <f t="shared" ca="1" si="110"/>
        <v>#NAME?</v>
      </c>
    </row>
    <row r="1158" spans="1:47" x14ac:dyDescent="0.15">
      <c r="A1158" s="21" t="s">
        <v>1711</v>
      </c>
      <c r="B1158" s="22" t="s">
        <v>17</v>
      </c>
      <c r="C1158" s="42">
        <v>2004</v>
      </c>
      <c r="D1158" s="22" t="s">
        <v>1712</v>
      </c>
      <c r="E1158" s="22" t="s">
        <v>773</v>
      </c>
      <c r="F1158" s="23">
        <v>21.9</v>
      </c>
      <c r="G1158" s="23">
        <v>21.9</v>
      </c>
      <c r="H1158" s="24">
        <f t="shared" si="105"/>
        <v>0</v>
      </c>
      <c r="I1158" s="153">
        <v>0</v>
      </c>
      <c r="J1158" s="24">
        <f t="shared" si="106"/>
        <v>0</v>
      </c>
      <c r="K1158" s="25">
        <f t="shared" si="107"/>
        <v>0</v>
      </c>
      <c r="L1158">
        <v>0</v>
      </c>
      <c r="M1158">
        <v>32964608</v>
      </c>
      <c r="N1158">
        <v>42065747</v>
      </c>
      <c r="O1158" s="52">
        <v>0</v>
      </c>
      <c r="P1158" s="52">
        <v>0</v>
      </c>
      <c r="Q1158" s="52">
        <v>0</v>
      </c>
      <c r="R1158" s="52">
        <v>0</v>
      </c>
      <c r="S1158" s="52">
        <v>0</v>
      </c>
      <c r="T1158" s="52">
        <v>0</v>
      </c>
      <c r="U1158" s="52">
        <v>0</v>
      </c>
      <c r="V1158" s="52">
        <v>0</v>
      </c>
      <c r="W1158" s="52">
        <v>0</v>
      </c>
      <c r="X1158" s="52">
        <v>0</v>
      </c>
      <c r="Y1158" s="52">
        <v>0</v>
      </c>
      <c r="Z1158" s="52">
        <v>0</v>
      </c>
      <c r="AA1158" s="25">
        <v>0</v>
      </c>
      <c r="AB1158" s="25">
        <v>0</v>
      </c>
      <c r="AC1158" s="25">
        <v>0</v>
      </c>
      <c r="AD1158" s="25">
        <v>0</v>
      </c>
      <c r="AE1158" s="25">
        <v>0</v>
      </c>
      <c r="AF1158" s="25">
        <v>0</v>
      </c>
      <c r="AG1158" s="25">
        <v>0</v>
      </c>
      <c r="AH1158" s="25">
        <v>0</v>
      </c>
      <c r="AI1158" s="25">
        <v>0</v>
      </c>
      <c r="AJ1158" s="25">
        <v>0</v>
      </c>
      <c r="AK1158" s="25">
        <v>0</v>
      </c>
      <c r="AL1158" s="25">
        <v>0</v>
      </c>
      <c r="AM1158" s="95">
        <v>0</v>
      </c>
      <c r="AN1158" s="95" t="e">
        <f ca="1">IF(MengeInEEGSummieren(M1158),AM1158,0)</f>
        <v>#NAME?</v>
      </c>
      <c r="AO1158" s="95">
        <f t="shared" si="108"/>
        <v>0</v>
      </c>
      <c r="AP1158" s="95">
        <f t="shared" si="109"/>
        <v>0</v>
      </c>
      <c r="AS1158">
        <v>0</v>
      </c>
      <c r="AT1158">
        <v>0</v>
      </c>
      <c r="AU1158" t="e">
        <f t="shared" ca="1" si="110"/>
        <v>#NAME?</v>
      </c>
    </row>
    <row r="1159" spans="1:47" x14ac:dyDescent="0.15">
      <c r="A1159" s="21" t="s">
        <v>1713</v>
      </c>
      <c r="B1159" s="22" t="s">
        <v>17</v>
      </c>
      <c r="C1159" s="42">
        <v>2004</v>
      </c>
      <c r="D1159" s="22" t="s">
        <v>1714</v>
      </c>
      <c r="E1159" s="22" t="s">
        <v>773</v>
      </c>
      <c r="F1159" s="23">
        <v>22.9</v>
      </c>
      <c r="G1159" s="23">
        <v>22.9</v>
      </c>
      <c r="H1159" s="24">
        <f t="shared" si="105"/>
        <v>0</v>
      </c>
      <c r="I1159" s="153">
        <v>0</v>
      </c>
      <c r="J1159" s="24">
        <f t="shared" si="106"/>
        <v>0</v>
      </c>
      <c r="K1159" s="25">
        <f t="shared" si="107"/>
        <v>0</v>
      </c>
      <c r="L1159">
        <v>0</v>
      </c>
      <c r="M1159">
        <v>32964608</v>
      </c>
      <c r="N1159">
        <v>42065747</v>
      </c>
      <c r="O1159" s="52">
        <v>0</v>
      </c>
      <c r="P1159" s="52">
        <v>0</v>
      </c>
      <c r="Q1159" s="52">
        <v>0</v>
      </c>
      <c r="R1159" s="52">
        <v>0</v>
      </c>
      <c r="S1159" s="52">
        <v>0</v>
      </c>
      <c r="T1159" s="52">
        <v>0</v>
      </c>
      <c r="U1159" s="52">
        <v>0</v>
      </c>
      <c r="V1159" s="52">
        <v>0</v>
      </c>
      <c r="W1159" s="52">
        <v>0</v>
      </c>
      <c r="X1159" s="52">
        <v>0</v>
      </c>
      <c r="Y1159" s="52">
        <v>0</v>
      </c>
      <c r="Z1159" s="52">
        <v>0</v>
      </c>
      <c r="AA1159" s="25">
        <v>0</v>
      </c>
      <c r="AB1159" s="25">
        <v>0</v>
      </c>
      <c r="AC1159" s="25">
        <v>0</v>
      </c>
      <c r="AD1159" s="25">
        <v>0</v>
      </c>
      <c r="AE1159" s="25">
        <v>0</v>
      </c>
      <c r="AF1159" s="25">
        <v>0</v>
      </c>
      <c r="AG1159" s="25">
        <v>0</v>
      </c>
      <c r="AH1159" s="25">
        <v>0</v>
      </c>
      <c r="AI1159" s="25">
        <v>0</v>
      </c>
      <c r="AJ1159" s="25">
        <v>0</v>
      </c>
      <c r="AK1159" s="25">
        <v>0</v>
      </c>
      <c r="AL1159" s="25">
        <v>0</v>
      </c>
      <c r="AM1159" s="95">
        <v>0</v>
      </c>
      <c r="AN1159" s="95" t="e">
        <f ca="1">IF(MengeInEEGSummieren(M1159),AM1159,0)</f>
        <v>#NAME?</v>
      </c>
      <c r="AO1159" s="95">
        <f t="shared" si="108"/>
        <v>0</v>
      </c>
      <c r="AP1159" s="95">
        <f t="shared" si="109"/>
        <v>0</v>
      </c>
      <c r="AS1159">
        <v>0</v>
      </c>
      <c r="AT1159">
        <v>0</v>
      </c>
      <c r="AU1159" t="e">
        <f t="shared" ca="1" si="110"/>
        <v>#NAME?</v>
      </c>
    </row>
    <row r="1160" spans="1:47" x14ac:dyDescent="0.15">
      <c r="A1160" s="21" t="s">
        <v>1715</v>
      </c>
      <c r="B1160" s="22" t="s">
        <v>17</v>
      </c>
      <c r="C1160" s="42">
        <v>2004</v>
      </c>
      <c r="D1160" s="22" t="s">
        <v>817</v>
      </c>
      <c r="E1160" s="22" t="s">
        <v>770</v>
      </c>
      <c r="F1160" s="23">
        <v>20.9</v>
      </c>
      <c r="G1160" s="23">
        <v>20.9</v>
      </c>
      <c r="H1160" s="24">
        <f t="shared" si="105"/>
        <v>0</v>
      </c>
      <c r="I1160" s="153">
        <v>0</v>
      </c>
      <c r="J1160" s="24">
        <f t="shared" si="106"/>
        <v>0</v>
      </c>
      <c r="K1160" s="25">
        <f t="shared" si="107"/>
        <v>0</v>
      </c>
      <c r="L1160">
        <v>0</v>
      </c>
      <c r="M1160">
        <v>32964608</v>
      </c>
      <c r="N1160">
        <v>42065747</v>
      </c>
      <c r="O1160" s="52">
        <v>0</v>
      </c>
      <c r="P1160" s="52">
        <v>0</v>
      </c>
      <c r="Q1160" s="52">
        <v>0</v>
      </c>
      <c r="R1160" s="52">
        <v>0</v>
      </c>
      <c r="S1160" s="52">
        <v>0</v>
      </c>
      <c r="T1160" s="52">
        <v>0</v>
      </c>
      <c r="U1160" s="52">
        <v>0</v>
      </c>
      <c r="V1160" s="52">
        <v>0</v>
      </c>
      <c r="W1160" s="52">
        <v>0</v>
      </c>
      <c r="X1160" s="52">
        <v>0</v>
      </c>
      <c r="Y1160" s="52">
        <v>0</v>
      </c>
      <c r="Z1160" s="52">
        <v>0</v>
      </c>
      <c r="AA1160" s="25">
        <v>0</v>
      </c>
      <c r="AB1160" s="25">
        <v>0</v>
      </c>
      <c r="AC1160" s="25">
        <v>0</v>
      </c>
      <c r="AD1160" s="25">
        <v>0</v>
      </c>
      <c r="AE1160" s="25">
        <v>0</v>
      </c>
      <c r="AF1160" s="25">
        <v>0</v>
      </c>
      <c r="AG1160" s="25">
        <v>0</v>
      </c>
      <c r="AH1160" s="25">
        <v>0</v>
      </c>
      <c r="AI1160" s="25">
        <v>0</v>
      </c>
      <c r="AJ1160" s="25">
        <v>0</v>
      </c>
      <c r="AK1160" s="25">
        <v>0</v>
      </c>
      <c r="AL1160" s="25">
        <v>0</v>
      </c>
      <c r="AM1160" s="95">
        <v>0</v>
      </c>
      <c r="AN1160" s="95" t="e">
        <f ca="1">IF(MengeInEEGSummieren(M1160),AM1160,0)</f>
        <v>#NAME?</v>
      </c>
      <c r="AO1160" s="95">
        <f t="shared" si="108"/>
        <v>0</v>
      </c>
      <c r="AP1160" s="95">
        <f t="shared" si="109"/>
        <v>0</v>
      </c>
      <c r="AS1160">
        <v>0</v>
      </c>
      <c r="AT1160">
        <v>0</v>
      </c>
      <c r="AU1160" t="e">
        <f t="shared" ca="1" si="110"/>
        <v>#NAME?</v>
      </c>
    </row>
    <row r="1161" spans="1:47" x14ac:dyDescent="0.15">
      <c r="A1161" s="21" t="s">
        <v>1716</v>
      </c>
      <c r="B1161" s="22" t="s">
        <v>17</v>
      </c>
      <c r="C1161" s="42">
        <v>2004</v>
      </c>
      <c r="D1161" s="22" t="s">
        <v>1717</v>
      </c>
      <c r="E1161" s="22" t="s">
        <v>770</v>
      </c>
      <c r="F1161" s="23">
        <v>11.67</v>
      </c>
      <c r="G1161" s="23">
        <v>11.67</v>
      </c>
      <c r="H1161" s="24">
        <f t="shared" si="105"/>
        <v>0</v>
      </c>
      <c r="I1161" s="153">
        <v>0</v>
      </c>
      <c r="J1161" s="24">
        <f t="shared" si="106"/>
        <v>0</v>
      </c>
      <c r="K1161" s="25">
        <f t="shared" si="107"/>
        <v>0</v>
      </c>
      <c r="L1161">
        <v>0</v>
      </c>
      <c r="M1161">
        <v>32964608</v>
      </c>
      <c r="N1161">
        <v>42065747</v>
      </c>
      <c r="O1161" s="52">
        <v>0</v>
      </c>
      <c r="P1161" s="52">
        <v>0</v>
      </c>
      <c r="Q1161" s="52">
        <v>0</v>
      </c>
      <c r="R1161" s="52">
        <v>0</v>
      </c>
      <c r="S1161" s="52">
        <v>0</v>
      </c>
      <c r="T1161" s="52">
        <v>0</v>
      </c>
      <c r="U1161" s="52">
        <v>0</v>
      </c>
      <c r="V1161" s="52">
        <v>0</v>
      </c>
      <c r="W1161" s="52">
        <v>0</v>
      </c>
      <c r="X1161" s="52">
        <v>0</v>
      </c>
      <c r="Y1161" s="52">
        <v>0</v>
      </c>
      <c r="Z1161" s="52">
        <v>0</v>
      </c>
      <c r="AA1161" s="25">
        <v>0</v>
      </c>
      <c r="AB1161" s="25">
        <v>0</v>
      </c>
      <c r="AC1161" s="25">
        <v>0</v>
      </c>
      <c r="AD1161" s="25">
        <v>0</v>
      </c>
      <c r="AE1161" s="25">
        <v>0</v>
      </c>
      <c r="AF1161" s="25">
        <v>0</v>
      </c>
      <c r="AG1161" s="25">
        <v>0</v>
      </c>
      <c r="AH1161" s="25">
        <v>0</v>
      </c>
      <c r="AI1161" s="25">
        <v>0</v>
      </c>
      <c r="AJ1161" s="25">
        <v>0</v>
      </c>
      <c r="AK1161" s="25">
        <v>0</v>
      </c>
      <c r="AL1161" s="25">
        <v>0</v>
      </c>
      <c r="AM1161" s="95">
        <v>0</v>
      </c>
      <c r="AN1161" s="95" t="e">
        <f ca="1">IF(MengeInEEGSummieren(M1161),AM1161,0)</f>
        <v>#NAME?</v>
      </c>
      <c r="AO1161" s="95">
        <f t="shared" si="108"/>
        <v>0</v>
      </c>
      <c r="AP1161" s="95">
        <f t="shared" si="109"/>
        <v>0</v>
      </c>
      <c r="AS1161">
        <v>0</v>
      </c>
      <c r="AT1161">
        <v>0</v>
      </c>
      <c r="AU1161" t="e">
        <f t="shared" ca="1" si="110"/>
        <v>#NAME?</v>
      </c>
    </row>
    <row r="1162" spans="1:47" x14ac:dyDescent="0.15">
      <c r="A1162" s="21" t="s">
        <v>1718</v>
      </c>
      <c r="B1162" s="22" t="s">
        <v>17</v>
      </c>
      <c r="C1162" s="42">
        <v>2004</v>
      </c>
      <c r="D1162" s="22" t="s">
        <v>1719</v>
      </c>
      <c r="E1162" s="22" t="s">
        <v>773</v>
      </c>
      <c r="F1162" s="23">
        <v>13.67</v>
      </c>
      <c r="G1162" s="23">
        <v>13.67</v>
      </c>
      <c r="H1162" s="24">
        <f t="shared" si="105"/>
        <v>0</v>
      </c>
      <c r="I1162" s="153">
        <v>0</v>
      </c>
      <c r="J1162" s="24">
        <f t="shared" si="106"/>
        <v>0</v>
      </c>
      <c r="K1162" s="25">
        <f t="shared" si="107"/>
        <v>0</v>
      </c>
      <c r="L1162">
        <v>0</v>
      </c>
      <c r="M1162">
        <v>32964608</v>
      </c>
      <c r="N1162">
        <v>42065747</v>
      </c>
      <c r="O1162" s="52">
        <v>0</v>
      </c>
      <c r="P1162" s="52">
        <v>0</v>
      </c>
      <c r="Q1162" s="52">
        <v>0</v>
      </c>
      <c r="R1162" s="52">
        <v>0</v>
      </c>
      <c r="S1162" s="52">
        <v>0</v>
      </c>
      <c r="T1162" s="52">
        <v>0</v>
      </c>
      <c r="U1162" s="52">
        <v>0</v>
      </c>
      <c r="V1162" s="52">
        <v>0</v>
      </c>
      <c r="W1162" s="52">
        <v>0</v>
      </c>
      <c r="X1162" s="52">
        <v>0</v>
      </c>
      <c r="Y1162" s="52">
        <v>0</v>
      </c>
      <c r="Z1162" s="52">
        <v>0</v>
      </c>
      <c r="AA1162" s="25">
        <v>0</v>
      </c>
      <c r="AB1162" s="25">
        <v>0</v>
      </c>
      <c r="AC1162" s="25">
        <v>0</v>
      </c>
      <c r="AD1162" s="25">
        <v>0</v>
      </c>
      <c r="AE1162" s="25">
        <v>0</v>
      </c>
      <c r="AF1162" s="25">
        <v>0</v>
      </c>
      <c r="AG1162" s="25">
        <v>0</v>
      </c>
      <c r="AH1162" s="25">
        <v>0</v>
      </c>
      <c r="AI1162" s="25">
        <v>0</v>
      </c>
      <c r="AJ1162" s="25">
        <v>0</v>
      </c>
      <c r="AK1162" s="25">
        <v>0</v>
      </c>
      <c r="AL1162" s="25">
        <v>0</v>
      </c>
      <c r="AM1162" s="95">
        <v>0</v>
      </c>
      <c r="AN1162" s="95" t="e">
        <f ca="1">IF(MengeInEEGSummieren(M1162),AM1162,0)</f>
        <v>#NAME?</v>
      </c>
      <c r="AO1162" s="95">
        <f t="shared" si="108"/>
        <v>0</v>
      </c>
      <c r="AP1162" s="95">
        <f t="shared" si="109"/>
        <v>0</v>
      </c>
      <c r="AS1162">
        <v>0</v>
      </c>
      <c r="AT1162">
        <v>0</v>
      </c>
      <c r="AU1162" t="e">
        <f t="shared" ca="1" si="110"/>
        <v>#NAME?</v>
      </c>
    </row>
    <row r="1163" spans="1:47" x14ac:dyDescent="0.15">
      <c r="A1163" s="21" t="s">
        <v>1720</v>
      </c>
      <c r="B1163" s="22" t="s">
        <v>17</v>
      </c>
      <c r="C1163" s="42">
        <v>2004</v>
      </c>
      <c r="D1163" s="22" t="s">
        <v>1721</v>
      </c>
      <c r="E1163" s="22" t="s">
        <v>773</v>
      </c>
      <c r="F1163" s="23">
        <v>14.67</v>
      </c>
      <c r="G1163" s="23">
        <v>14.67</v>
      </c>
      <c r="H1163" s="24">
        <f t="shared" si="105"/>
        <v>0</v>
      </c>
      <c r="I1163" s="153">
        <v>0</v>
      </c>
      <c r="J1163" s="24">
        <f t="shared" si="106"/>
        <v>0</v>
      </c>
      <c r="K1163" s="25">
        <f t="shared" si="107"/>
        <v>0</v>
      </c>
      <c r="L1163">
        <v>0</v>
      </c>
      <c r="M1163">
        <v>32964608</v>
      </c>
      <c r="N1163">
        <v>42065747</v>
      </c>
      <c r="O1163" s="52">
        <v>0</v>
      </c>
      <c r="P1163" s="52">
        <v>0</v>
      </c>
      <c r="Q1163" s="52">
        <v>0</v>
      </c>
      <c r="R1163" s="52">
        <v>0</v>
      </c>
      <c r="S1163" s="52">
        <v>0</v>
      </c>
      <c r="T1163" s="52">
        <v>0</v>
      </c>
      <c r="U1163" s="52">
        <v>0</v>
      </c>
      <c r="V1163" s="52">
        <v>0</v>
      </c>
      <c r="W1163" s="52">
        <v>0</v>
      </c>
      <c r="X1163" s="52">
        <v>0</v>
      </c>
      <c r="Y1163" s="52">
        <v>0</v>
      </c>
      <c r="Z1163" s="52">
        <v>0</v>
      </c>
      <c r="AA1163" s="25">
        <v>0</v>
      </c>
      <c r="AB1163" s="25">
        <v>0</v>
      </c>
      <c r="AC1163" s="25">
        <v>0</v>
      </c>
      <c r="AD1163" s="25">
        <v>0</v>
      </c>
      <c r="AE1163" s="25">
        <v>0</v>
      </c>
      <c r="AF1163" s="25">
        <v>0</v>
      </c>
      <c r="AG1163" s="25">
        <v>0</v>
      </c>
      <c r="AH1163" s="25">
        <v>0</v>
      </c>
      <c r="AI1163" s="25">
        <v>0</v>
      </c>
      <c r="AJ1163" s="25">
        <v>0</v>
      </c>
      <c r="AK1163" s="25">
        <v>0</v>
      </c>
      <c r="AL1163" s="25">
        <v>0</v>
      </c>
      <c r="AM1163" s="95">
        <v>0</v>
      </c>
      <c r="AN1163" s="95" t="e">
        <f ca="1">IF(MengeInEEGSummieren(M1163),AM1163,0)</f>
        <v>#NAME?</v>
      </c>
      <c r="AO1163" s="95">
        <f t="shared" si="108"/>
        <v>0</v>
      </c>
      <c r="AP1163" s="95">
        <f t="shared" si="109"/>
        <v>0</v>
      </c>
      <c r="AS1163">
        <v>0</v>
      </c>
      <c r="AT1163">
        <v>0</v>
      </c>
      <c r="AU1163" t="e">
        <f t="shared" ca="1" si="110"/>
        <v>#NAME?</v>
      </c>
    </row>
    <row r="1164" spans="1:47" x14ac:dyDescent="0.15">
      <c r="A1164" s="21" t="s">
        <v>1722</v>
      </c>
      <c r="B1164" s="22" t="s">
        <v>17</v>
      </c>
      <c r="C1164" s="42">
        <v>2004</v>
      </c>
      <c r="D1164" s="22" t="s">
        <v>1723</v>
      </c>
      <c r="E1164" s="22" t="s">
        <v>773</v>
      </c>
      <c r="F1164" s="23">
        <v>14.67</v>
      </c>
      <c r="G1164" s="23">
        <v>14.67</v>
      </c>
      <c r="H1164" s="24">
        <f t="shared" si="105"/>
        <v>0</v>
      </c>
      <c r="I1164" s="153">
        <v>0</v>
      </c>
      <c r="J1164" s="24">
        <f t="shared" si="106"/>
        <v>0</v>
      </c>
      <c r="K1164" s="25">
        <f t="shared" si="107"/>
        <v>0</v>
      </c>
      <c r="L1164">
        <v>0</v>
      </c>
      <c r="M1164">
        <v>32964608</v>
      </c>
      <c r="N1164">
        <v>42065747</v>
      </c>
      <c r="O1164" s="52">
        <v>0</v>
      </c>
      <c r="P1164" s="52">
        <v>0</v>
      </c>
      <c r="Q1164" s="52">
        <v>0</v>
      </c>
      <c r="R1164" s="52">
        <v>0</v>
      </c>
      <c r="S1164" s="52">
        <v>0</v>
      </c>
      <c r="T1164" s="52">
        <v>0</v>
      </c>
      <c r="U1164" s="52">
        <v>0</v>
      </c>
      <c r="V1164" s="52">
        <v>0</v>
      </c>
      <c r="W1164" s="52">
        <v>0</v>
      </c>
      <c r="X1164" s="52">
        <v>0</v>
      </c>
      <c r="Y1164" s="52">
        <v>0</v>
      </c>
      <c r="Z1164" s="52">
        <v>0</v>
      </c>
      <c r="AA1164" s="25">
        <v>0</v>
      </c>
      <c r="AB1164" s="25">
        <v>0</v>
      </c>
      <c r="AC1164" s="25">
        <v>0</v>
      </c>
      <c r="AD1164" s="25">
        <v>0</v>
      </c>
      <c r="AE1164" s="25">
        <v>0</v>
      </c>
      <c r="AF1164" s="25">
        <v>0</v>
      </c>
      <c r="AG1164" s="25">
        <v>0</v>
      </c>
      <c r="AH1164" s="25">
        <v>0</v>
      </c>
      <c r="AI1164" s="25">
        <v>0</v>
      </c>
      <c r="AJ1164" s="25">
        <v>0</v>
      </c>
      <c r="AK1164" s="25">
        <v>0</v>
      </c>
      <c r="AL1164" s="25">
        <v>0</v>
      </c>
      <c r="AM1164" s="95">
        <v>0</v>
      </c>
      <c r="AN1164" s="95" t="e">
        <f ca="1">IF(MengeInEEGSummieren(M1164),AM1164,0)</f>
        <v>#NAME?</v>
      </c>
      <c r="AO1164" s="95">
        <f t="shared" si="108"/>
        <v>0</v>
      </c>
      <c r="AP1164" s="95">
        <f t="shared" si="109"/>
        <v>0</v>
      </c>
      <c r="AS1164">
        <v>0</v>
      </c>
      <c r="AT1164">
        <v>0</v>
      </c>
      <c r="AU1164" t="e">
        <f t="shared" ca="1" si="110"/>
        <v>#NAME?</v>
      </c>
    </row>
    <row r="1165" spans="1:47" x14ac:dyDescent="0.15">
      <c r="A1165" s="21" t="s">
        <v>1724</v>
      </c>
      <c r="B1165" s="22" t="s">
        <v>17</v>
      </c>
      <c r="C1165" s="42">
        <v>2004</v>
      </c>
      <c r="D1165" s="22" t="s">
        <v>1725</v>
      </c>
      <c r="E1165" s="22" t="s">
        <v>770</v>
      </c>
      <c r="F1165" s="23">
        <v>17.670000000000002</v>
      </c>
      <c r="G1165" s="23">
        <v>17.670000000000002</v>
      </c>
      <c r="H1165" s="24">
        <f t="shared" si="105"/>
        <v>0</v>
      </c>
      <c r="I1165" s="153">
        <v>0</v>
      </c>
      <c r="J1165" s="24">
        <f t="shared" si="106"/>
        <v>0</v>
      </c>
      <c r="K1165" s="25">
        <f t="shared" si="107"/>
        <v>0</v>
      </c>
      <c r="L1165">
        <v>0</v>
      </c>
      <c r="M1165">
        <v>32964608</v>
      </c>
      <c r="N1165">
        <v>42065747</v>
      </c>
      <c r="O1165" s="52">
        <v>0</v>
      </c>
      <c r="P1165" s="52">
        <v>0</v>
      </c>
      <c r="Q1165" s="52">
        <v>0</v>
      </c>
      <c r="R1165" s="52">
        <v>0</v>
      </c>
      <c r="S1165" s="52">
        <v>0</v>
      </c>
      <c r="T1165" s="52">
        <v>0</v>
      </c>
      <c r="U1165" s="52">
        <v>0</v>
      </c>
      <c r="V1165" s="52">
        <v>0</v>
      </c>
      <c r="W1165" s="52">
        <v>0</v>
      </c>
      <c r="X1165" s="52">
        <v>0</v>
      </c>
      <c r="Y1165" s="52">
        <v>0</v>
      </c>
      <c r="Z1165" s="52">
        <v>0</v>
      </c>
      <c r="AA1165" s="25">
        <v>0</v>
      </c>
      <c r="AB1165" s="25">
        <v>0</v>
      </c>
      <c r="AC1165" s="25">
        <v>0</v>
      </c>
      <c r="AD1165" s="25">
        <v>0</v>
      </c>
      <c r="AE1165" s="25">
        <v>0</v>
      </c>
      <c r="AF1165" s="25">
        <v>0</v>
      </c>
      <c r="AG1165" s="25">
        <v>0</v>
      </c>
      <c r="AH1165" s="25">
        <v>0</v>
      </c>
      <c r="AI1165" s="25">
        <v>0</v>
      </c>
      <c r="AJ1165" s="25">
        <v>0</v>
      </c>
      <c r="AK1165" s="25">
        <v>0</v>
      </c>
      <c r="AL1165" s="25">
        <v>0</v>
      </c>
      <c r="AM1165" s="95">
        <v>0</v>
      </c>
      <c r="AN1165" s="95" t="e">
        <f ca="1">IF(MengeInEEGSummieren(M1165),AM1165,0)</f>
        <v>#NAME?</v>
      </c>
      <c r="AO1165" s="95">
        <f t="shared" si="108"/>
        <v>0</v>
      </c>
      <c r="AP1165" s="95">
        <f t="shared" si="109"/>
        <v>0</v>
      </c>
      <c r="AS1165">
        <v>0</v>
      </c>
      <c r="AT1165">
        <v>0</v>
      </c>
      <c r="AU1165" t="e">
        <f t="shared" ca="1" si="110"/>
        <v>#NAME?</v>
      </c>
    </row>
    <row r="1166" spans="1:47" x14ac:dyDescent="0.15">
      <c r="A1166" s="21" t="s">
        <v>1726</v>
      </c>
      <c r="B1166" s="22" t="s">
        <v>17</v>
      </c>
      <c r="C1166" s="42">
        <v>2004</v>
      </c>
      <c r="D1166" s="22" t="s">
        <v>1727</v>
      </c>
      <c r="E1166" s="22" t="s">
        <v>773</v>
      </c>
      <c r="F1166" s="23">
        <v>19.670000000000002</v>
      </c>
      <c r="G1166" s="23">
        <v>19.670000000000002</v>
      </c>
      <c r="H1166" s="24">
        <f t="shared" si="105"/>
        <v>0</v>
      </c>
      <c r="I1166" s="153">
        <v>0</v>
      </c>
      <c r="J1166" s="24">
        <f t="shared" si="106"/>
        <v>0</v>
      </c>
      <c r="K1166" s="25">
        <f t="shared" si="107"/>
        <v>0</v>
      </c>
      <c r="L1166">
        <v>0</v>
      </c>
      <c r="M1166">
        <v>32964608</v>
      </c>
      <c r="N1166">
        <v>42065747</v>
      </c>
      <c r="O1166" s="52">
        <v>0</v>
      </c>
      <c r="P1166" s="52">
        <v>0</v>
      </c>
      <c r="Q1166" s="52">
        <v>0</v>
      </c>
      <c r="R1166" s="52">
        <v>0</v>
      </c>
      <c r="S1166" s="52">
        <v>0</v>
      </c>
      <c r="T1166" s="52">
        <v>0</v>
      </c>
      <c r="U1166" s="52">
        <v>0</v>
      </c>
      <c r="V1166" s="52">
        <v>0</v>
      </c>
      <c r="W1166" s="52">
        <v>0</v>
      </c>
      <c r="X1166" s="52">
        <v>0</v>
      </c>
      <c r="Y1166" s="52">
        <v>0</v>
      </c>
      <c r="Z1166" s="52">
        <v>0</v>
      </c>
      <c r="AA1166" s="25">
        <v>0</v>
      </c>
      <c r="AB1166" s="25">
        <v>0</v>
      </c>
      <c r="AC1166" s="25">
        <v>0</v>
      </c>
      <c r="AD1166" s="25">
        <v>0</v>
      </c>
      <c r="AE1166" s="25">
        <v>0</v>
      </c>
      <c r="AF1166" s="25">
        <v>0</v>
      </c>
      <c r="AG1166" s="25">
        <v>0</v>
      </c>
      <c r="AH1166" s="25">
        <v>0</v>
      </c>
      <c r="AI1166" s="25">
        <v>0</v>
      </c>
      <c r="AJ1166" s="25">
        <v>0</v>
      </c>
      <c r="AK1166" s="25">
        <v>0</v>
      </c>
      <c r="AL1166" s="25">
        <v>0</v>
      </c>
      <c r="AM1166" s="95">
        <v>0</v>
      </c>
      <c r="AN1166" s="95" t="e">
        <f ca="1">IF(MengeInEEGSummieren(M1166),AM1166,0)</f>
        <v>#NAME?</v>
      </c>
      <c r="AO1166" s="95">
        <f t="shared" si="108"/>
        <v>0</v>
      </c>
      <c r="AP1166" s="95">
        <f t="shared" si="109"/>
        <v>0</v>
      </c>
      <c r="AS1166">
        <v>0</v>
      </c>
      <c r="AT1166">
        <v>0</v>
      </c>
      <c r="AU1166" t="e">
        <f t="shared" ca="1" si="110"/>
        <v>#NAME?</v>
      </c>
    </row>
    <row r="1167" spans="1:47" x14ac:dyDescent="0.15">
      <c r="A1167" s="21" t="s">
        <v>1728</v>
      </c>
      <c r="B1167" s="22" t="s">
        <v>17</v>
      </c>
      <c r="C1167" s="42">
        <v>2004</v>
      </c>
      <c r="D1167" s="22" t="s">
        <v>1729</v>
      </c>
      <c r="E1167" s="22" t="s">
        <v>773</v>
      </c>
      <c r="F1167" s="23">
        <v>20.67</v>
      </c>
      <c r="G1167" s="23">
        <v>20.67</v>
      </c>
      <c r="H1167" s="24">
        <f t="shared" si="105"/>
        <v>0</v>
      </c>
      <c r="I1167" s="153">
        <v>0</v>
      </c>
      <c r="J1167" s="24">
        <f t="shared" si="106"/>
        <v>0</v>
      </c>
      <c r="K1167" s="25">
        <f t="shared" si="107"/>
        <v>0</v>
      </c>
      <c r="L1167">
        <v>0</v>
      </c>
      <c r="M1167">
        <v>32964608</v>
      </c>
      <c r="N1167">
        <v>42065747</v>
      </c>
      <c r="O1167" s="52">
        <v>0</v>
      </c>
      <c r="P1167" s="52">
        <v>0</v>
      </c>
      <c r="Q1167" s="52">
        <v>0</v>
      </c>
      <c r="R1167" s="52">
        <v>0</v>
      </c>
      <c r="S1167" s="52">
        <v>0</v>
      </c>
      <c r="T1167" s="52">
        <v>0</v>
      </c>
      <c r="U1167" s="52">
        <v>0</v>
      </c>
      <c r="V1167" s="52">
        <v>0</v>
      </c>
      <c r="W1167" s="52">
        <v>0</v>
      </c>
      <c r="X1167" s="52">
        <v>0</v>
      </c>
      <c r="Y1167" s="52">
        <v>0</v>
      </c>
      <c r="Z1167" s="52">
        <v>0</v>
      </c>
      <c r="AA1167" s="25">
        <v>0</v>
      </c>
      <c r="AB1167" s="25">
        <v>0</v>
      </c>
      <c r="AC1167" s="25">
        <v>0</v>
      </c>
      <c r="AD1167" s="25">
        <v>0</v>
      </c>
      <c r="AE1167" s="25">
        <v>0</v>
      </c>
      <c r="AF1167" s="25">
        <v>0</v>
      </c>
      <c r="AG1167" s="25">
        <v>0</v>
      </c>
      <c r="AH1167" s="25">
        <v>0</v>
      </c>
      <c r="AI1167" s="25">
        <v>0</v>
      </c>
      <c r="AJ1167" s="25">
        <v>0</v>
      </c>
      <c r="AK1167" s="25">
        <v>0</v>
      </c>
      <c r="AL1167" s="25">
        <v>0</v>
      </c>
      <c r="AM1167" s="95">
        <v>0</v>
      </c>
      <c r="AN1167" s="95" t="e">
        <f ca="1">IF(MengeInEEGSummieren(M1167),AM1167,0)</f>
        <v>#NAME?</v>
      </c>
      <c r="AO1167" s="95">
        <f t="shared" si="108"/>
        <v>0</v>
      </c>
      <c r="AP1167" s="95">
        <f t="shared" si="109"/>
        <v>0</v>
      </c>
      <c r="AS1167">
        <v>0</v>
      </c>
      <c r="AT1167">
        <v>0</v>
      </c>
      <c r="AU1167" t="e">
        <f t="shared" ca="1" si="110"/>
        <v>#NAME?</v>
      </c>
    </row>
    <row r="1168" spans="1:47" x14ac:dyDescent="0.15">
      <c r="A1168" s="21" t="s">
        <v>1730</v>
      </c>
      <c r="B1168" s="22" t="s">
        <v>17</v>
      </c>
      <c r="C1168" s="42">
        <v>2004</v>
      </c>
      <c r="D1168" s="22" t="s">
        <v>1731</v>
      </c>
      <c r="E1168" s="22" t="s">
        <v>773</v>
      </c>
      <c r="F1168" s="23">
        <v>20.67</v>
      </c>
      <c r="G1168" s="23">
        <v>20.67</v>
      </c>
      <c r="H1168" s="24">
        <f t="shared" ref="H1168:H1231" si="111">AM1168</f>
        <v>0</v>
      </c>
      <c r="I1168" s="153">
        <v>0</v>
      </c>
      <c r="J1168" s="24">
        <f t="shared" ref="J1168:J1231" si="112">SUM(O1168:Z1168,AT1168)</f>
        <v>0</v>
      </c>
      <c r="K1168" s="25">
        <f t="shared" ref="K1168:K1231" si="113">SUM(AA1168:AL1168,AS1168)</f>
        <v>0</v>
      </c>
      <c r="L1168">
        <v>0</v>
      </c>
      <c r="M1168">
        <v>32964608</v>
      </c>
      <c r="N1168">
        <v>42065747</v>
      </c>
      <c r="O1168" s="52">
        <v>0</v>
      </c>
      <c r="P1168" s="52">
        <v>0</v>
      </c>
      <c r="Q1168" s="52">
        <v>0</v>
      </c>
      <c r="R1168" s="52">
        <v>0</v>
      </c>
      <c r="S1168" s="52">
        <v>0</v>
      </c>
      <c r="T1168" s="52">
        <v>0</v>
      </c>
      <c r="U1168" s="52">
        <v>0</v>
      </c>
      <c r="V1168" s="52">
        <v>0</v>
      </c>
      <c r="W1168" s="52">
        <v>0</v>
      </c>
      <c r="X1168" s="52">
        <v>0</v>
      </c>
      <c r="Y1168" s="52">
        <v>0</v>
      </c>
      <c r="Z1168" s="52">
        <v>0</v>
      </c>
      <c r="AA1168" s="25">
        <v>0</v>
      </c>
      <c r="AB1168" s="25">
        <v>0</v>
      </c>
      <c r="AC1168" s="25">
        <v>0</v>
      </c>
      <c r="AD1168" s="25">
        <v>0</v>
      </c>
      <c r="AE1168" s="25">
        <v>0</v>
      </c>
      <c r="AF1168" s="25">
        <v>0</v>
      </c>
      <c r="AG1168" s="25">
        <v>0</v>
      </c>
      <c r="AH1168" s="25">
        <v>0</v>
      </c>
      <c r="AI1168" s="25">
        <v>0</v>
      </c>
      <c r="AJ1168" s="25">
        <v>0</v>
      </c>
      <c r="AK1168" s="25">
        <v>0</v>
      </c>
      <c r="AL1168" s="25">
        <v>0</v>
      </c>
      <c r="AM1168" s="95">
        <v>0</v>
      </c>
      <c r="AN1168" s="95" t="e">
        <f ca="1">IF(MengeInEEGSummieren(M1168),AM1168,0)</f>
        <v>#NAME?</v>
      </c>
      <c r="AO1168" s="95">
        <f t="shared" ref="AO1168:AO1231" si="114">IF(AQ1168,$H1168,0)</f>
        <v>0</v>
      </c>
      <c r="AP1168" s="95">
        <f t="shared" ref="AP1168:AP1231" si="115">IF(AR1168,$H1168,0)</f>
        <v>0</v>
      </c>
      <c r="AS1168">
        <v>0</v>
      </c>
      <c r="AT1168">
        <v>0</v>
      </c>
      <c r="AU1168" t="e">
        <f t="shared" ref="AU1168:AU1231" ca="1" si="116">EVFlag(M1168)</f>
        <v>#NAME?</v>
      </c>
    </row>
    <row r="1169" spans="1:47" x14ac:dyDescent="0.15">
      <c r="A1169" s="21" t="s">
        <v>1732</v>
      </c>
      <c r="B1169" s="22" t="s">
        <v>17</v>
      </c>
      <c r="C1169" s="42">
        <v>2004</v>
      </c>
      <c r="D1169" s="22" t="s">
        <v>1733</v>
      </c>
      <c r="E1169" s="22" t="s">
        <v>770</v>
      </c>
      <c r="F1169" s="23">
        <v>13.67</v>
      </c>
      <c r="G1169" s="23">
        <v>13.67</v>
      </c>
      <c r="H1169" s="24">
        <f t="shared" si="111"/>
        <v>0</v>
      </c>
      <c r="I1169" s="153">
        <v>0</v>
      </c>
      <c r="J1169" s="24">
        <f t="shared" si="112"/>
        <v>0</v>
      </c>
      <c r="K1169" s="25">
        <f t="shared" si="113"/>
        <v>0</v>
      </c>
      <c r="L1169">
        <v>0</v>
      </c>
      <c r="M1169">
        <v>32964608</v>
      </c>
      <c r="N1169">
        <v>42065747</v>
      </c>
      <c r="O1169" s="52">
        <v>0</v>
      </c>
      <c r="P1169" s="52">
        <v>0</v>
      </c>
      <c r="Q1169" s="52">
        <v>0</v>
      </c>
      <c r="R1169" s="52">
        <v>0</v>
      </c>
      <c r="S1169" s="52">
        <v>0</v>
      </c>
      <c r="T1169" s="52">
        <v>0</v>
      </c>
      <c r="U1169" s="52">
        <v>0</v>
      </c>
      <c r="V1169" s="52">
        <v>0</v>
      </c>
      <c r="W1169" s="52">
        <v>0</v>
      </c>
      <c r="X1169" s="52">
        <v>0</v>
      </c>
      <c r="Y1169" s="52">
        <v>0</v>
      </c>
      <c r="Z1169" s="52">
        <v>0</v>
      </c>
      <c r="AA1169" s="25">
        <v>0</v>
      </c>
      <c r="AB1169" s="25">
        <v>0</v>
      </c>
      <c r="AC1169" s="25">
        <v>0</v>
      </c>
      <c r="AD1169" s="25">
        <v>0</v>
      </c>
      <c r="AE1169" s="25">
        <v>0</v>
      </c>
      <c r="AF1169" s="25">
        <v>0</v>
      </c>
      <c r="AG1169" s="25">
        <v>0</v>
      </c>
      <c r="AH1169" s="25">
        <v>0</v>
      </c>
      <c r="AI1169" s="25">
        <v>0</v>
      </c>
      <c r="AJ1169" s="25">
        <v>0</v>
      </c>
      <c r="AK1169" s="25">
        <v>0</v>
      </c>
      <c r="AL1169" s="25">
        <v>0</v>
      </c>
      <c r="AM1169" s="95">
        <v>0</v>
      </c>
      <c r="AN1169" s="95" t="e">
        <f ca="1">IF(MengeInEEGSummieren(M1169),AM1169,0)</f>
        <v>#NAME?</v>
      </c>
      <c r="AO1169" s="95">
        <f t="shared" si="114"/>
        <v>0</v>
      </c>
      <c r="AP1169" s="95">
        <f t="shared" si="115"/>
        <v>0</v>
      </c>
      <c r="AS1169">
        <v>0</v>
      </c>
      <c r="AT1169">
        <v>0</v>
      </c>
      <c r="AU1169" t="e">
        <f t="shared" ca="1" si="116"/>
        <v>#NAME?</v>
      </c>
    </row>
    <row r="1170" spans="1:47" x14ac:dyDescent="0.15">
      <c r="A1170" s="21" t="s">
        <v>1734</v>
      </c>
      <c r="B1170" s="22" t="s">
        <v>17</v>
      </c>
      <c r="C1170" s="42">
        <v>2004</v>
      </c>
      <c r="D1170" s="22" t="s">
        <v>1735</v>
      </c>
      <c r="E1170" s="22" t="s">
        <v>773</v>
      </c>
      <c r="F1170" s="23">
        <v>15.67</v>
      </c>
      <c r="G1170" s="23">
        <v>15.67</v>
      </c>
      <c r="H1170" s="24">
        <f t="shared" si="111"/>
        <v>0</v>
      </c>
      <c r="I1170" s="153">
        <v>0</v>
      </c>
      <c r="J1170" s="24">
        <f t="shared" si="112"/>
        <v>0</v>
      </c>
      <c r="K1170" s="25">
        <f t="shared" si="113"/>
        <v>0</v>
      </c>
      <c r="L1170">
        <v>0</v>
      </c>
      <c r="M1170">
        <v>32964608</v>
      </c>
      <c r="N1170">
        <v>42065747</v>
      </c>
      <c r="O1170" s="52">
        <v>0</v>
      </c>
      <c r="P1170" s="52">
        <v>0</v>
      </c>
      <c r="Q1170" s="52">
        <v>0</v>
      </c>
      <c r="R1170" s="52">
        <v>0</v>
      </c>
      <c r="S1170" s="52">
        <v>0</v>
      </c>
      <c r="T1170" s="52">
        <v>0</v>
      </c>
      <c r="U1170" s="52">
        <v>0</v>
      </c>
      <c r="V1170" s="52">
        <v>0</v>
      </c>
      <c r="W1170" s="52">
        <v>0</v>
      </c>
      <c r="X1170" s="52">
        <v>0</v>
      </c>
      <c r="Y1170" s="52">
        <v>0</v>
      </c>
      <c r="Z1170" s="52">
        <v>0</v>
      </c>
      <c r="AA1170" s="25">
        <v>0</v>
      </c>
      <c r="AB1170" s="25">
        <v>0</v>
      </c>
      <c r="AC1170" s="25">
        <v>0</v>
      </c>
      <c r="AD1170" s="25">
        <v>0</v>
      </c>
      <c r="AE1170" s="25">
        <v>0</v>
      </c>
      <c r="AF1170" s="25">
        <v>0</v>
      </c>
      <c r="AG1170" s="25">
        <v>0</v>
      </c>
      <c r="AH1170" s="25">
        <v>0</v>
      </c>
      <c r="AI1170" s="25">
        <v>0</v>
      </c>
      <c r="AJ1170" s="25">
        <v>0</v>
      </c>
      <c r="AK1170" s="25">
        <v>0</v>
      </c>
      <c r="AL1170" s="25">
        <v>0</v>
      </c>
      <c r="AM1170" s="95">
        <v>0</v>
      </c>
      <c r="AN1170" s="95" t="e">
        <f ca="1">IF(MengeInEEGSummieren(M1170),AM1170,0)</f>
        <v>#NAME?</v>
      </c>
      <c r="AO1170" s="95">
        <f t="shared" si="114"/>
        <v>0</v>
      </c>
      <c r="AP1170" s="95">
        <f t="shared" si="115"/>
        <v>0</v>
      </c>
      <c r="AS1170">
        <v>0</v>
      </c>
      <c r="AT1170">
        <v>0</v>
      </c>
      <c r="AU1170" t="e">
        <f t="shared" ca="1" si="116"/>
        <v>#NAME?</v>
      </c>
    </row>
    <row r="1171" spans="1:47" x14ac:dyDescent="0.15">
      <c r="A1171" s="21" t="s">
        <v>1736</v>
      </c>
      <c r="B1171" s="22" t="s">
        <v>17</v>
      </c>
      <c r="C1171" s="42">
        <v>2004</v>
      </c>
      <c r="D1171" s="22" t="s">
        <v>1737</v>
      </c>
      <c r="E1171" s="22" t="s">
        <v>773</v>
      </c>
      <c r="F1171" s="23">
        <v>16.670000000000002</v>
      </c>
      <c r="G1171" s="23">
        <v>16.670000000000002</v>
      </c>
      <c r="H1171" s="24">
        <f t="shared" si="111"/>
        <v>0</v>
      </c>
      <c r="I1171" s="153">
        <v>0</v>
      </c>
      <c r="J1171" s="24">
        <f t="shared" si="112"/>
        <v>0</v>
      </c>
      <c r="K1171" s="25">
        <f t="shared" si="113"/>
        <v>0</v>
      </c>
      <c r="L1171">
        <v>0</v>
      </c>
      <c r="M1171">
        <v>32964608</v>
      </c>
      <c r="N1171">
        <v>42065747</v>
      </c>
      <c r="O1171" s="52">
        <v>0</v>
      </c>
      <c r="P1171" s="52">
        <v>0</v>
      </c>
      <c r="Q1171" s="52">
        <v>0</v>
      </c>
      <c r="R1171" s="52">
        <v>0</v>
      </c>
      <c r="S1171" s="52">
        <v>0</v>
      </c>
      <c r="T1171" s="52">
        <v>0</v>
      </c>
      <c r="U1171" s="52">
        <v>0</v>
      </c>
      <c r="V1171" s="52">
        <v>0</v>
      </c>
      <c r="W1171" s="52">
        <v>0</v>
      </c>
      <c r="X1171" s="52">
        <v>0</v>
      </c>
      <c r="Y1171" s="52">
        <v>0</v>
      </c>
      <c r="Z1171" s="52">
        <v>0</v>
      </c>
      <c r="AA1171" s="25">
        <v>0</v>
      </c>
      <c r="AB1171" s="25">
        <v>0</v>
      </c>
      <c r="AC1171" s="25">
        <v>0</v>
      </c>
      <c r="AD1171" s="25">
        <v>0</v>
      </c>
      <c r="AE1171" s="25">
        <v>0</v>
      </c>
      <c r="AF1171" s="25">
        <v>0</v>
      </c>
      <c r="AG1171" s="25">
        <v>0</v>
      </c>
      <c r="AH1171" s="25">
        <v>0</v>
      </c>
      <c r="AI1171" s="25">
        <v>0</v>
      </c>
      <c r="AJ1171" s="25">
        <v>0</v>
      </c>
      <c r="AK1171" s="25">
        <v>0</v>
      </c>
      <c r="AL1171" s="25">
        <v>0</v>
      </c>
      <c r="AM1171" s="95">
        <v>0</v>
      </c>
      <c r="AN1171" s="95" t="e">
        <f ca="1">IF(MengeInEEGSummieren(M1171),AM1171,0)</f>
        <v>#NAME?</v>
      </c>
      <c r="AO1171" s="95">
        <f t="shared" si="114"/>
        <v>0</v>
      </c>
      <c r="AP1171" s="95">
        <f t="shared" si="115"/>
        <v>0</v>
      </c>
      <c r="AS1171">
        <v>0</v>
      </c>
      <c r="AT1171">
        <v>0</v>
      </c>
      <c r="AU1171" t="e">
        <f t="shared" ca="1" si="116"/>
        <v>#NAME?</v>
      </c>
    </row>
    <row r="1172" spans="1:47" x14ac:dyDescent="0.15">
      <c r="A1172" s="21" t="s">
        <v>1738</v>
      </c>
      <c r="B1172" s="22" t="s">
        <v>17</v>
      </c>
      <c r="C1172" s="42">
        <v>2004</v>
      </c>
      <c r="D1172" s="22" t="s">
        <v>1739</v>
      </c>
      <c r="E1172" s="22" t="s">
        <v>773</v>
      </c>
      <c r="F1172" s="23">
        <v>16.670000000000002</v>
      </c>
      <c r="G1172" s="23">
        <v>16.670000000000002</v>
      </c>
      <c r="H1172" s="24">
        <f t="shared" si="111"/>
        <v>0</v>
      </c>
      <c r="I1172" s="153">
        <v>0</v>
      </c>
      <c r="J1172" s="24">
        <f t="shared" si="112"/>
        <v>0</v>
      </c>
      <c r="K1172" s="25">
        <f t="shared" si="113"/>
        <v>0</v>
      </c>
      <c r="L1172">
        <v>0</v>
      </c>
      <c r="M1172">
        <v>32964608</v>
      </c>
      <c r="N1172">
        <v>42065747</v>
      </c>
      <c r="O1172" s="52">
        <v>0</v>
      </c>
      <c r="P1172" s="52">
        <v>0</v>
      </c>
      <c r="Q1172" s="52">
        <v>0</v>
      </c>
      <c r="R1172" s="52">
        <v>0</v>
      </c>
      <c r="S1172" s="52">
        <v>0</v>
      </c>
      <c r="T1172" s="52">
        <v>0</v>
      </c>
      <c r="U1172" s="52">
        <v>0</v>
      </c>
      <c r="V1172" s="52">
        <v>0</v>
      </c>
      <c r="W1172" s="52">
        <v>0</v>
      </c>
      <c r="X1172" s="52">
        <v>0</v>
      </c>
      <c r="Y1172" s="52">
        <v>0</v>
      </c>
      <c r="Z1172" s="52">
        <v>0</v>
      </c>
      <c r="AA1172" s="25">
        <v>0</v>
      </c>
      <c r="AB1172" s="25">
        <v>0</v>
      </c>
      <c r="AC1172" s="25">
        <v>0</v>
      </c>
      <c r="AD1172" s="25">
        <v>0</v>
      </c>
      <c r="AE1172" s="25">
        <v>0</v>
      </c>
      <c r="AF1172" s="25">
        <v>0</v>
      </c>
      <c r="AG1172" s="25">
        <v>0</v>
      </c>
      <c r="AH1172" s="25">
        <v>0</v>
      </c>
      <c r="AI1172" s="25">
        <v>0</v>
      </c>
      <c r="AJ1172" s="25">
        <v>0</v>
      </c>
      <c r="AK1172" s="25">
        <v>0</v>
      </c>
      <c r="AL1172" s="25">
        <v>0</v>
      </c>
      <c r="AM1172" s="95">
        <v>0</v>
      </c>
      <c r="AN1172" s="95" t="e">
        <f ca="1">IF(MengeInEEGSummieren(M1172),AM1172,0)</f>
        <v>#NAME?</v>
      </c>
      <c r="AO1172" s="95">
        <f t="shared" si="114"/>
        <v>0</v>
      </c>
      <c r="AP1172" s="95">
        <f t="shared" si="115"/>
        <v>0</v>
      </c>
      <c r="AS1172">
        <v>0</v>
      </c>
      <c r="AT1172">
        <v>0</v>
      </c>
      <c r="AU1172" t="e">
        <f t="shared" ca="1" si="116"/>
        <v>#NAME?</v>
      </c>
    </row>
    <row r="1173" spans="1:47" x14ac:dyDescent="0.15">
      <c r="A1173" s="21" t="s">
        <v>1740</v>
      </c>
      <c r="B1173" s="22" t="s">
        <v>17</v>
      </c>
      <c r="C1173" s="42">
        <v>2004</v>
      </c>
      <c r="D1173" s="22" t="s">
        <v>1741</v>
      </c>
      <c r="E1173" s="22" t="s">
        <v>770</v>
      </c>
      <c r="F1173" s="23">
        <v>19.670000000000002</v>
      </c>
      <c r="G1173" s="23">
        <v>19.670000000000002</v>
      </c>
      <c r="H1173" s="24">
        <f t="shared" si="111"/>
        <v>0</v>
      </c>
      <c r="I1173" s="153">
        <v>0</v>
      </c>
      <c r="J1173" s="24">
        <f t="shared" si="112"/>
        <v>0</v>
      </c>
      <c r="K1173" s="25">
        <f t="shared" si="113"/>
        <v>0</v>
      </c>
      <c r="L1173">
        <v>0</v>
      </c>
      <c r="M1173">
        <v>32964608</v>
      </c>
      <c r="N1173">
        <v>42065747</v>
      </c>
      <c r="O1173" s="52">
        <v>0</v>
      </c>
      <c r="P1173" s="52">
        <v>0</v>
      </c>
      <c r="Q1173" s="52">
        <v>0</v>
      </c>
      <c r="R1173" s="52">
        <v>0</v>
      </c>
      <c r="S1173" s="52">
        <v>0</v>
      </c>
      <c r="T1173" s="52">
        <v>0</v>
      </c>
      <c r="U1173" s="52">
        <v>0</v>
      </c>
      <c r="V1173" s="52">
        <v>0</v>
      </c>
      <c r="W1173" s="52">
        <v>0</v>
      </c>
      <c r="X1173" s="52">
        <v>0</v>
      </c>
      <c r="Y1173" s="52">
        <v>0</v>
      </c>
      <c r="Z1173" s="52">
        <v>0</v>
      </c>
      <c r="AA1173" s="25">
        <v>0</v>
      </c>
      <c r="AB1173" s="25">
        <v>0</v>
      </c>
      <c r="AC1173" s="25">
        <v>0</v>
      </c>
      <c r="AD1173" s="25">
        <v>0</v>
      </c>
      <c r="AE1173" s="25">
        <v>0</v>
      </c>
      <c r="AF1173" s="25">
        <v>0</v>
      </c>
      <c r="AG1173" s="25">
        <v>0</v>
      </c>
      <c r="AH1173" s="25">
        <v>0</v>
      </c>
      <c r="AI1173" s="25">
        <v>0</v>
      </c>
      <c r="AJ1173" s="25">
        <v>0</v>
      </c>
      <c r="AK1173" s="25">
        <v>0</v>
      </c>
      <c r="AL1173" s="25">
        <v>0</v>
      </c>
      <c r="AM1173" s="95">
        <v>0</v>
      </c>
      <c r="AN1173" s="95" t="e">
        <f ca="1">IF(MengeInEEGSummieren(M1173),AM1173,0)</f>
        <v>#NAME?</v>
      </c>
      <c r="AO1173" s="95">
        <f t="shared" si="114"/>
        <v>0</v>
      </c>
      <c r="AP1173" s="95">
        <f t="shared" si="115"/>
        <v>0</v>
      </c>
      <c r="AS1173">
        <v>0</v>
      </c>
      <c r="AT1173">
        <v>0</v>
      </c>
      <c r="AU1173" t="e">
        <f t="shared" ca="1" si="116"/>
        <v>#NAME?</v>
      </c>
    </row>
    <row r="1174" spans="1:47" x14ac:dyDescent="0.15">
      <c r="A1174" s="21" t="s">
        <v>1742</v>
      </c>
      <c r="B1174" s="22" t="s">
        <v>17</v>
      </c>
      <c r="C1174" s="42">
        <v>2004</v>
      </c>
      <c r="D1174" s="22" t="s">
        <v>1743</v>
      </c>
      <c r="E1174" s="22" t="s">
        <v>773</v>
      </c>
      <c r="F1174" s="23">
        <v>21.67</v>
      </c>
      <c r="G1174" s="23">
        <v>21.67</v>
      </c>
      <c r="H1174" s="24">
        <f t="shared" si="111"/>
        <v>0</v>
      </c>
      <c r="I1174" s="153">
        <v>0</v>
      </c>
      <c r="J1174" s="24">
        <f t="shared" si="112"/>
        <v>0</v>
      </c>
      <c r="K1174" s="25">
        <f t="shared" si="113"/>
        <v>0</v>
      </c>
      <c r="L1174">
        <v>0</v>
      </c>
      <c r="M1174">
        <v>32964608</v>
      </c>
      <c r="N1174">
        <v>42065747</v>
      </c>
      <c r="O1174" s="52">
        <v>0</v>
      </c>
      <c r="P1174" s="52">
        <v>0</v>
      </c>
      <c r="Q1174" s="52">
        <v>0</v>
      </c>
      <c r="R1174" s="52">
        <v>0</v>
      </c>
      <c r="S1174" s="52">
        <v>0</v>
      </c>
      <c r="T1174" s="52">
        <v>0</v>
      </c>
      <c r="U1174" s="52">
        <v>0</v>
      </c>
      <c r="V1174" s="52">
        <v>0</v>
      </c>
      <c r="W1174" s="52">
        <v>0</v>
      </c>
      <c r="X1174" s="52">
        <v>0</v>
      </c>
      <c r="Y1174" s="52">
        <v>0</v>
      </c>
      <c r="Z1174" s="52">
        <v>0</v>
      </c>
      <c r="AA1174" s="25">
        <v>0</v>
      </c>
      <c r="AB1174" s="25">
        <v>0</v>
      </c>
      <c r="AC1174" s="25">
        <v>0</v>
      </c>
      <c r="AD1174" s="25">
        <v>0</v>
      </c>
      <c r="AE1174" s="25">
        <v>0</v>
      </c>
      <c r="AF1174" s="25">
        <v>0</v>
      </c>
      <c r="AG1174" s="25">
        <v>0</v>
      </c>
      <c r="AH1174" s="25">
        <v>0</v>
      </c>
      <c r="AI1174" s="25">
        <v>0</v>
      </c>
      <c r="AJ1174" s="25">
        <v>0</v>
      </c>
      <c r="AK1174" s="25">
        <v>0</v>
      </c>
      <c r="AL1174" s="25">
        <v>0</v>
      </c>
      <c r="AM1174" s="95">
        <v>0</v>
      </c>
      <c r="AN1174" s="95" t="e">
        <f ca="1">IF(MengeInEEGSummieren(M1174),AM1174,0)</f>
        <v>#NAME?</v>
      </c>
      <c r="AO1174" s="95">
        <f t="shared" si="114"/>
        <v>0</v>
      </c>
      <c r="AP1174" s="95">
        <f t="shared" si="115"/>
        <v>0</v>
      </c>
      <c r="AS1174">
        <v>0</v>
      </c>
      <c r="AT1174">
        <v>0</v>
      </c>
      <c r="AU1174" t="e">
        <f t="shared" ca="1" si="116"/>
        <v>#NAME?</v>
      </c>
    </row>
    <row r="1175" spans="1:47" x14ac:dyDescent="0.15">
      <c r="A1175" s="21" t="s">
        <v>1744</v>
      </c>
      <c r="B1175" s="22" t="s">
        <v>17</v>
      </c>
      <c r="C1175" s="42">
        <v>2004</v>
      </c>
      <c r="D1175" s="22" t="s">
        <v>1745</v>
      </c>
      <c r="E1175" s="22" t="s">
        <v>773</v>
      </c>
      <c r="F1175" s="23">
        <v>22.67</v>
      </c>
      <c r="G1175" s="23">
        <v>22.67</v>
      </c>
      <c r="H1175" s="24">
        <f t="shared" si="111"/>
        <v>0</v>
      </c>
      <c r="I1175" s="153">
        <v>0</v>
      </c>
      <c r="J1175" s="24">
        <f t="shared" si="112"/>
        <v>0</v>
      </c>
      <c r="K1175" s="25">
        <f t="shared" si="113"/>
        <v>0</v>
      </c>
      <c r="L1175">
        <v>0</v>
      </c>
      <c r="M1175">
        <v>32964608</v>
      </c>
      <c r="N1175">
        <v>42065747</v>
      </c>
      <c r="O1175" s="52">
        <v>0</v>
      </c>
      <c r="P1175" s="52">
        <v>0</v>
      </c>
      <c r="Q1175" s="52">
        <v>0</v>
      </c>
      <c r="R1175" s="52">
        <v>0</v>
      </c>
      <c r="S1175" s="52">
        <v>0</v>
      </c>
      <c r="T1175" s="52">
        <v>0</v>
      </c>
      <c r="U1175" s="52">
        <v>0</v>
      </c>
      <c r="V1175" s="52">
        <v>0</v>
      </c>
      <c r="W1175" s="52">
        <v>0</v>
      </c>
      <c r="X1175" s="52">
        <v>0</v>
      </c>
      <c r="Y1175" s="52">
        <v>0</v>
      </c>
      <c r="Z1175" s="52">
        <v>0</v>
      </c>
      <c r="AA1175" s="25">
        <v>0</v>
      </c>
      <c r="AB1175" s="25">
        <v>0</v>
      </c>
      <c r="AC1175" s="25">
        <v>0</v>
      </c>
      <c r="AD1175" s="25">
        <v>0</v>
      </c>
      <c r="AE1175" s="25">
        <v>0</v>
      </c>
      <c r="AF1175" s="25">
        <v>0</v>
      </c>
      <c r="AG1175" s="25">
        <v>0</v>
      </c>
      <c r="AH1175" s="25">
        <v>0</v>
      </c>
      <c r="AI1175" s="25">
        <v>0</v>
      </c>
      <c r="AJ1175" s="25">
        <v>0</v>
      </c>
      <c r="AK1175" s="25">
        <v>0</v>
      </c>
      <c r="AL1175" s="25">
        <v>0</v>
      </c>
      <c r="AM1175" s="95">
        <v>0</v>
      </c>
      <c r="AN1175" s="95" t="e">
        <f ca="1">IF(MengeInEEGSummieren(M1175),AM1175,0)</f>
        <v>#NAME?</v>
      </c>
      <c r="AO1175" s="95">
        <f t="shared" si="114"/>
        <v>0</v>
      </c>
      <c r="AP1175" s="95">
        <f t="shared" si="115"/>
        <v>0</v>
      </c>
      <c r="AS1175">
        <v>0</v>
      </c>
      <c r="AT1175">
        <v>0</v>
      </c>
      <c r="AU1175" t="e">
        <f t="shared" ca="1" si="116"/>
        <v>#NAME?</v>
      </c>
    </row>
    <row r="1176" spans="1:47" x14ac:dyDescent="0.15">
      <c r="A1176" s="21" t="s">
        <v>1746</v>
      </c>
      <c r="B1176" s="22" t="s">
        <v>17</v>
      </c>
      <c r="C1176" s="42">
        <v>2004</v>
      </c>
      <c r="D1176" s="22" t="s">
        <v>1747</v>
      </c>
      <c r="E1176" s="22" t="s">
        <v>773</v>
      </c>
      <c r="F1176" s="23">
        <v>22.67</v>
      </c>
      <c r="G1176" s="23">
        <v>22.67</v>
      </c>
      <c r="H1176" s="24">
        <f t="shared" si="111"/>
        <v>0</v>
      </c>
      <c r="I1176" s="153">
        <v>0</v>
      </c>
      <c r="J1176" s="24">
        <f t="shared" si="112"/>
        <v>0</v>
      </c>
      <c r="K1176" s="25">
        <f t="shared" si="113"/>
        <v>0</v>
      </c>
      <c r="L1176">
        <v>0</v>
      </c>
      <c r="M1176">
        <v>32964608</v>
      </c>
      <c r="N1176">
        <v>42065747</v>
      </c>
      <c r="O1176" s="52">
        <v>0</v>
      </c>
      <c r="P1176" s="52">
        <v>0</v>
      </c>
      <c r="Q1176" s="52">
        <v>0</v>
      </c>
      <c r="R1176" s="52">
        <v>0</v>
      </c>
      <c r="S1176" s="52">
        <v>0</v>
      </c>
      <c r="T1176" s="52">
        <v>0</v>
      </c>
      <c r="U1176" s="52">
        <v>0</v>
      </c>
      <c r="V1176" s="52">
        <v>0</v>
      </c>
      <c r="W1176" s="52">
        <v>0</v>
      </c>
      <c r="X1176" s="52">
        <v>0</v>
      </c>
      <c r="Y1176" s="52">
        <v>0</v>
      </c>
      <c r="Z1176" s="52">
        <v>0</v>
      </c>
      <c r="AA1176" s="25">
        <v>0</v>
      </c>
      <c r="AB1176" s="25">
        <v>0</v>
      </c>
      <c r="AC1176" s="25">
        <v>0</v>
      </c>
      <c r="AD1176" s="25">
        <v>0</v>
      </c>
      <c r="AE1176" s="25">
        <v>0</v>
      </c>
      <c r="AF1176" s="25">
        <v>0</v>
      </c>
      <c r="AG1176" s="25">
        <v>0</v>
      </c>
      <c r="AH1176" s="25">
        <v>0</v>
      </c>
      <c r="AI1176" s="25">
        <v>0</v>
      </c>
      <c r="AJ1176" s="25">
        <v>0</v>
      </c>
      <c r="AK1176" s="25">
        <v>0</v>
      </c>
      <c r="AL1176" s="25">
        <v>0</v>
      </c>
      <c r="AM1176" s="95">
        <v>0</v>
      </c>
      <c r="AN1176" s="95" t="e">
        <f ca="1">IF(MengeInEEGSummieren(M1176),AM1176,0)</f>
        <v>#NAME?</v>
      </c>
      <c r="AO1176" s="95">
        <f t="shared" si="114"/>
        <v>0</v>
      </c>
      <c r="AP1176" s="95">
        <f t="shared" si="115"/>
        <v>0</v>
      </c>
      <c r="AS1176">
        <v>0</v>
      </c>
      <c r="AT1176">
        <v>0</v>
      </c>
      <c r="AU1176" t="e">
        <f t="shared" ca="1" si="116"/>
        <v>#NAME?</v>
      </c>
    </row>
    <row r="1177" spans="1:47" x14ac:dyDescent="0.15">
      <c r="A1177" s="21" t="s">
        <v>1748</v>
      </c>
      <c r="B1177" s="22" t="s">
        <v>17</v>
      </c>
      <c r="C1177" s="42">
        <v>2004</v>
      </c>
      <c r="D1177" s="22" t="s">
        <v>1749</v>
      </c>
      <c r="E1177" s="22" t="s">
        <v>773</v>
      </c>
      <c r="F1177" s="23">
        <v>12.9</v>
      </c>
      <c r="G1177" s="23">
        <v>12.9</v>
      </c>
      <c r="H1177" s="24">
        <f t="shared" si="111"/>
        <v>0</v>
      </c>
      <c r="I1177" s="153">
        <v>0</v>
      </c>
      <c r="J1177" s="24">
        <f t="shared" si="112"/>
        <v>0</v>
      </c>
      <c r="K1177" s="25">
        <f t="shared" si="113"/>
        <v>0</v>
      </c>
      <c r="L1177">
        <v>0</v>
      </c>
      <c r="M1177">
        <v>32964608</v>
      </c>
      <c r="N1177">
        <v>42065747</v>
      </c>
      <c r="O1177" s="52">
        <v>0</v>
      </c>
      <c r="P1177" s="52">
        <v>0</v>
      </c>
      <c r="Q1177" s="52">
        <v>0</v>
      </c>
      <c r="R1177" s="52">
        <v>0</v>
      </c>
      <c r="S1177" s="52">
        <v>0</v>
      </c>
      <c r="T1177" s="52">
        <v>0</v>
      </c>
      <c r="U1177" s="52">
        <v>0</v>
      </c>
      <c r="V1177" s="52">
        <v>0</v>
      </c>
      <c r="W1177" s="52">
        <v>0</v>
      </c>
      <c r="X1177" s="52">
        <v>0</v>
      </c>
      <c r="Y1177" s="52">
        <v>0</v>
      </c>
      <c r="Z1177" s="52">
        <v>0</v>
      </c>
      <c r="AA1177" s="25">
        <v>0</v>
      </c>
      <c r="AB1177" s="25">
        <v>0</v>
      </c>
      <c r="AC1177" s="25">
        <v>0</v>
      </c>
      <c r="AD1177" s="25">
        <v>0</v>
      </c>
      <c r="AE1177" s="25">
        <v>0</v>
      </c>
      <c r="AF1177" s="25">
        <v>0</v>
      </c>
      <c r="AG1177" s="25">
        <v>0</v>
      </c>
      <c r="AH1177" s="25">
        <v>0</v>
      </c>
      <c r="AI1177" s="25">
        <v>0</v>
      </c>
      <c r="AJ1177" s="25">
        <v>0</v>
      </c>
      <c r="AK1177" s="25">
        <v>0</v>
      </c>
      <c r="AL1177" s="25">
        <v>0</v>
      </c>
      <c r="AM1177" s="95">
        <v>0</v>
      </c>
      <c r="AN1177" s="95" t="e">
        <f ca="1">IF(MengeInEEGSummieren(M1177),AM1177,0)</f>
        <v>#NAME?</v>
      </c>
      <c r="AO1177" s="95">
        <f t="shared" si="114"/>
        <v>0</v>
      </c>
      <c r="AP1177" s="95">
        <f t="shared" si="115"/>
        <v>0</v>
      </c>
      <c r="AS1177">
        <v>0</v>
      </c>
      <c r="AT1177">
        <v>0</v>
      </c>
      <c r="AU1177" t="e">
        <f t="shared" ca="1" si="116"/>
        <v>#NAME?</v>
      </c>
    </row>
    <row r="1178" spans="1:47" x14ac:dyDescent="0.15">
      <c r="A1178" s="21" t="s">
        <v>1750</v>
      </c>
      <c r="B1178" s="22" t="s">
        <v>17</v>
      </c>
      <c r="C1178" s="42">
        <v>2004</v>
      </c>
      <c r="D1178" s="22" t="s">
        <v>1751</v>
      </c>
      <c r="E1178" s="22" t="s">
        <v>773</v>
      </c>
      <c r="F1178" s="23">
        <v>12.9</v>
      </c>
      <c r="G1178" s="23">
        <v>12.9</v>
      </c>
      <c r="H1178" s="24">
        <f t="shared" si="111"/>
        <v>0</v>
      </c>
      <c r="I1178" s="153">
        <v>0</v>
      </c>
      <c r="J1178" s="24">
        <f t="shared" si="112"/>
        <v>0</v>
      </c>
      <c r="K1178" s="25">
        <f t="shared" si="113"/>
        <v>0</v>
      </c>
      <c r="L1178">
        <v>0</v>
      </c>
      <c r="M1178">
        <v>32964608</v>
      </c>
      <c r="N1178">
        <v>42065747</v>
      </c>
      <c r="O1178" s="52">
        <v>0</v>
      </c>
      <c r="P1178" s="52">
        <v>0</v>
      </c>
      <c r="Q1178" s="52">
        <v>0</v>
      </c>
      <c r="R1178" s="52">
        <v>0</v>
      </c>
      <c r="S1178" s="52">
        <v>0</v>
      </c>
      <c r="T1178" s="52">
        <v>0</v>
      </c>
      <c r="U1178" s="52">
        <v>0</v>
      </c>
      <c r="V1178" s="52">
        <v>0</v>
      </c>
      <c r="W1178" s="52">
        <v>0</v>
      </c>
      <c r="X1178" s="52">
        <v>0</v>
      </c>
      <c r="Y1178" s="52">
        <v>0</v>
      </c>
      <c r="Z1178" s="52">
        <v>0</v>
      </c>
      <c r="AA1178" s="25">
        <v>0</v>
      </c>
      <c r="AB1178" s="25">
        <v>0</v>
      </c>
      <c r="AC1178" s="25">
        <v>0</v>
      </c>
      <c r="AD1178" s="25">
        <v>0</v>
      </c>
      <c r="AE1178" s="25">
        <v>0</v>
      </c>
      <c r="AF1178" s="25">
        <v>0</v>
      </c>
      <c r="AG1178" s="25">
        <v>0</v>
      </c>
      <c r="AH1178" s="25">
        <v>0</v>
      </c>
      <c r="AI1178" s="25">
        <v>0</v>
      </c>
      <c r="AJ1178" s="25">
        <v>0</v>
      </c>
      <c r="AK1178" s="25">
        <v>0</v>
      </c>
      <c r="AL1178" s="25">
        <v>0</v>
      </c>
      <c r="AM1178" s="95">
        <v>0</v>
      </c>
      <c r="AN1178" s="95" t="e">
        <f ca="1">IF(MengeInEEGSummieren(M1178),AM1178,0)</f>
        <v>#NAME?</v>
      </c>
      <c r="AO1178" s="95">
        <f t="shared" si="114"/>
        <v>0</v>
      </c>
      <c r="AP1178" s="95">
        <f t="shared" si="115"/>
        <v>0</v>
      </c>
      <c r="AS1178">
        <v>0</v>
      </c>
      <c r="AT1178">
        <v>0</v>
      </c>
      <c r="AU1178" t="e">
        <f t="shared" ca="1" si="116"/>
        <v>#NAME?</v>
      </c>
    </row>
    <row r="1179" spans="1:47" x14ac:dyDescent="0.15">
      <c r="A1179" s="21" t="s">
        <v>1752</v>
      </c>
      <c r="B1179" s="22" t="s">
        <v>17</v>
      </c>
      <c r="C1179" s="42">
        <v>2004</v>
      </c>
      <c r="D1179" s="22" t="s">
        <v>1753</v>
      </c>
      <c r="E1179" s="22" t="s">
        <v>773</v>
      </c>
      <c r="F1179" s="23">
        <v>18.899999999999999</v>
      </c>
      <c r="G1179" s="23">
        <v>18.899999999999999</v>
      </c>
      <c r="H1179" s="24">
        <f t="shared" si="111"/>
        <v>0</v>
      </c>
      <c r="I1179" s="153">
        <v>0</v>
      </c>
      <c r="J1179" s="24">
        <f t="shared" si="112"/>
        <v>0</v>
      </c>
      <c r="K1179" s="25">
        <f t="shared" si="113"/>
        <v>0</v>
      </c>
      <c r="L1179">
        <v>0</v>
      </c>
      <c r="M1179">
        <v>32964608</v>
      </c>
      <c r="N1179">
        <v>42065747</v>
      </c>
      <c r="O1179" s="52">
        <v>0</v>
      </c>
      <c r="P1179" s="52">
        <v>0</v>
      </c>
      <c r="Q1179" s="52">
        <v>0</v>
      </c>
      <c r="R1179" s="52">
        <v>0</v>
      </c>
      <c r="S1179" s="52">
        <v>0</v>
      </c>
      <c r="T1179" s="52">
        <v>0</v>
      </c>
      <c r="U1179" s="52">
        <v>0</v>
      </c>
      <c r="V1179" s="52">
        <v>0</v>
      </c>
      <c r="W1179" s="52">
        <v>0</v>
      </c>
      <c r="X1179" s="52">
        <v>0</v>
      </c>
      <c r="Y1179" s="52">
        <v>0</v>
      </c>
      <c r="Z1179" s="52">
        <v>0</v>
      </c>
      <c r="AA1179" s="25">
        <v>0</v>
      </c>
      <c r="AB1179" s="25">
        <v>0</v>
      </c>
      <c r="AC1179" s="25">
        <v>0</v>
      </c>
      <c r="AD1179" s="25">
        <v>0</v>
      </c>
      <c r="AE1179" s="25">
        <v>0</v>
      </c>
      <c r="AF1179" s="25">
        <v>0</v>
      </c>
      <c r="AG1179" s="25">
        <v>0</v>
      </c>
      <c r="AH1179" s="25">
        <v>0</v>
      </c>
      <c r="AI1179" s="25">
        <v>0</v>
      </c>
      <c r="AJ1179" s="25">
        <v>0</v>
      </c>
      <c r="AK1179" s="25">
        <v>0</v>
      </c>
      <c r="AL1179" s="25">
        <v>0</v>
      </c>
      <c r="AM1179" s="95">
        <v>0</v>
      </c>
      <c r="AN1179" s="95" t="e">
        <f ca="1">IF(MengeInEEGSummieren(M1179),AM1179,0)</f>
        <v>#NAME?</v>
      </c>
      <c r="AO1179" s="95">
        <f t="shared" si="114"/>
        <v>0</v>
      </c>
      <c r="AP1179" s="95">
        <f t="shared" si="115"/>
        <v>0</v>
      </c>
      <c r="AS1179">
        <v>0</v>
      </c>
      <c r="AT1179">
        <v>0</v>
      </c>
      <c r="AU1179" t="e">
        <f t="shared" ca="1" si="116"/>
        <v>#NAME?</v>
      </c>
    </row>
    <row r="1180" spans="1:47" x14ac:dyDescent="0.15">
      <c r="A1180" s="21" t="s">
        <v>1754</v>
      </c>
      <c r="B1180" s="22" t="s">
        <v>17</v>
      </c>
      <c r="C1180" s="42">
        <v>2004</v>
      </c>
      <c r="D1180" s="22" t="s">
        <v>1755</v>
      </c>
      <c r="E1180" s="22" t="s">
        <v>773</v>
      </c>
      <c r="F1180" s="23">
        <v>18.899999999999999</v>
      </c>
      <c r="G1180" s="23">
        <v>18.899999999999999</v>
      </c>
      <c r="H1180" s="24">
        <f t="shared" si="111"/>
        <v>0</v>
      </c>
      <c r="I1180" s="153">
        <v>0</v>
      </c>
      <c r="J1180" s="24">
        <f t="shared" si="112"/>
        <v>0</v>
      </c>
      <c r="K1180" s="25">
        <f t="shared" si="113"/>
        <v>0</v>
      </c>
      <c r="L1180">
        <v>0</v>
      </c>
      <c r="M1180">
        <v>32964608</v>
      </c>
      <c r="N1180">
        <v>42065747</v>
      </c>
      <c r="O1180" s="52">
        <v>0</v>
      </c>
      <c r="P1180" s="52">
        <v>0</v>
      </c>
      <c r="Q1180" s="52">
        <v>0</v>
      </c>
      <c r="R1180" s="52">
        <v>0</v>
      </c>
      <c r="S1180" s="52">
        <v>0</v>
      </c>
      <c r="T1180" s="52">
        <v>0</v>
      </c>
      <c r="U1180" s="52">
        <v>0</v>
      </c>
      <c r="V1180" s="52">
        <v>0</v>
      </c>
      <c r="W1180" s="52">
        <v>0</v>
      </c>
      <c r="X1180" s="52">
        <v>0</v>
      </c>
      <c r="Y1180" s="52">
        <v>0</v>
      </c>
      <c r="Z1180" s="52">
        <v>0</v>
      </c>
      <c r="AA1180" s="25">
        <v>0</v>
      </c>
      <c r="AB1180" s="25">
        <v>0</v>
      </c>
      <c r="AC1180" s="25">
        <v>0</v>
      </c>
      <c r="AD1180" s="25">
        <v>0</v>
      </c>
      <c r="AE1180" s="25">
        <v>0</v>
      </c>
      <c r="AF1180" s="25">
        <v>0</v>
      </c>
      <c r="AG1180" s="25">
        <v>0</v>
      </c>
      <c r="AH1180" s="25">
        <v>0</v>
      </c>
      <c r="AI1180" s="25">
        <v>0</v>
      </c>
      <c r="AJ1180" s="25">
        <v>0</v>
      </c>
      <c r="AK1180" s="25">
        <v>0</v>
      </c>
      <c r="AL1180" s="25">
        <v>0</v>
      </c>
      <c r="AM1180" s="95">
        <v>0</v>
      </c>
      <c r="AN1180" s="95" t="e">
        <f ca="1">IF(MengeInEEGSummieren(M1180),AM1180,0)</f>
        <v>#NAME?</v>
      </c>
      <c r="AO1180" s="95">
        <f t="shared" si="114"/>
        <v>0</v>
      </c>
      <c r="AP1180" s="95">
        <f t="shared" si="115"/>
        <v>0</v>
      </c>
      <c r="AS1180">
        <v>0</v>
      </c>
      <c r="AT1180">
        <v>0</v>
      </c>
      <c r="AU1180" t="e">
        <f t="shared" ca="1" si="116"/>
        <v>#NAME?</v>
      </c>
    </row>
    <row r="1181" spans="1:47" x14ac:dyDescent="0.15">
      <c r="A1181" s="21" t="s">
        <v>1756</v>
      </c>
      <c r="B1181" s="22" t="s">
        <v>17</v>
      </c>
      <c r="C1181" s="42">
        <v>2004</v>
      </c>
      <c r="D1181" s="22" t="s">
        <v>1757</v>
      </c>
      <c r="E1181" s="22" t="s">
        <v>773</v>
      </c>
      <c r="F1181" s="23">
        <v>14.9</v>
      </c>
      <c r="G1181" s="23">
        <v>14.9</v>
      </c>
      <c r="H1181" s="24">
        <f t="shared" si="111"/>
        <v>0</v>
      </c>
      <c r="I1181" s="153">
        <v>0</v>
      </c>
      <c r="J1181" s="24">
        <f t="shared" si="112"/>
        <v>0</v>
      </c>
      <c r="K1181" s="25">
        <f t="shared" si="113"/>
        <v>0</v>
      </c>
      <c r="L1181">
        <v>0</v>
      </c>
      <c r="M1181">
        <v>32964608</v>
      </c>
      <c r="N1181">
        <v>42065747</v>
      </c>
      <c r="O1181" s="52">
        <v>0</v>
      </c>
      <c r="P1181" s="52">
        <v>0</v>
      </c>
      <c r="Q1181" s="52">
        <v>0</v>
      </c>
      <c r="R1181" s="52">
        <v>0</v>
      </c>
      <c r="S1181" s="52">
        <v>0</v>
      </c>
      <c r="T1181" s="52">
        <v>0</v>
      </c>
      <c r="U1181" s="52">
        <v>0</v>
      </c>
      <c r="V1181" s="52">
        <v>0</v>
      </c>
      <c r="W1181" s="52">
        <v>0</v>
      </c>
      <c r="X1181" s="52">
        <v>0</v>
      </c>
      <c r="Y1181" s="52">
        <v>0</v>
      </c>
      <c r="Z1181" s="52">
        <v>0</v>
      </c>
      <c r="AA1181" s="25">
        <v>0</v>
      </c>
      <c r="AB1181" s="25">
        <v>0</v>
      </c>
      <c r="AC1181" s="25">
        <v>0</v>
      </c>
      <c r="AD1181" s="25">
        <v>0</v>
      </c>
      <c r="AE1181" s="25">
        <v>0</v>
      </c>
      <c r="AF1181" s="25">
        <v>0</v>
      </c>
      <c r="AG1181" s="25">
        <v>0</v>
      </c>
      <c r="AH1181" s="25">
        <v>0</v>
      </c>
      <c r="AI1181" s="25">
        <v>0</v>
      </c>
      <c r="AJ1181" s="25">
        <v>0</v>
      </c>
      <c r="AK1181" s="25">
        <v>0</v>
      </c>
      <c r="AL1181" s="25">
        <v>0</v>
      </c>
      <c r="AM1181" s="95">
        <v>0</v>
      </c>
      <c r="AN1181" s="95" t="e">
        <f ca="1">IF(MengeInEEGSummieren(M1181),AM1181,0)</f>
        <v>#NAME?</v>
      </c>
      <c r="AO1181" s="95">
        <f t="shared" si="114"/>
        <v>0</v>
      </c>
      <c r="AP1181" s="95">
        <f t="shared" si="115"/>
        <v>0</v>
      </c>
      <c r="AS1181">
        <v>0</v>
      </c>
      <c r="AT1181">
        <v>0</v>
      </c>
      <c r="AU1181" t="e">
        <f t="shared" ca="1" si="116"/>
        <v>#NAME?</v>
      </c>
    </row>
    <row r="1182" spans="1:47" x14ac:dyDescent="0.15">
      <c r="A1182" s="21" t="s">
        <v>1758</v>
      </c>
      <c r="B1182" s="22" t="s">
        <v>17</v>
      </c>
      <c r="C1182" s="42">
        <v>2004</v>
      </c>
      <c r="D1182" s="22" t="s">
        <v>1759</v>
      </c>
      <c r="E1182" s="22" t="s">
        <v>773</v>
      </c>
      <c r="F1182" s="23">
        <v>14.9</v>
      </c>
      <c r="G1182" s="23">
        <v>14.9</v>
      </c>
      <c r="H1182" s="24">
        <f t="shared" si="111"/>
        <v>0</v>
      </c>
      <c r="I1182" s="153">
        <v>0</v>
      </c>
      <c r="J1182" s="24">
        <f t="shared" si="112"/>
        <v>0</v>
      </c>
      <c r="K1182" s="25">
        <f t="shared" si="113"/>
        <v>0</v>
      </c>
      <c r="L1182">
        <v>0</v>
      </c>
      <c r="M1182">
        <v>32964608</v>
      </c>
      <c r="N1182">
        <v>42065747</v>
      </c>
      <c r="O1182" s="52">
        <v>0</v>
      </c>
      <c r="P1182" s="52">
        <v>0</v>
      </c>
      <c r="Q1182" s="52">
        <v>0</v>
      </c>
      <c r="R1182" s="52">
        <v>0</v>
      </c>
      <c r="S1182" s="52">
        <v>0</v>
      </c>
      <c r="T1182" s="52">
        <v>0</v>
      </c>
      <c r="U1182" s="52">
        <v>0</v>
      </c>
      <c r="V1182" s="52">
        <v>0</v>
      </c>
      <c r="W1182" s="52">
        <v>0</v>
      </c>
      <c r="X1182" s="52">
        <v>0</v>
      </c>
      <c r="Y1182" s="52">
        <v>0</v>
      </c>
      <c r="Z1182" s="52">
        <v>0</v>
      </c>
      <c r="AA1182" s="25">
        <v>0</v>
      </c>
      <c r="AB1182" s="25">
        <v>0</v>
      </c>
      <c r="AC1182" s="25">
        <v>0</v>
      </c>
      <c r="AD1182" s="25">
        <v>0</v>
      </c>
      <c r="AE1182" s="25">
        <v>0</v>
      </c>
      <c r="AF1182" s="25">
        <v>0</v>
      </c>
      <c r="AG1182" s="25">
        <v>0</v>
      </c>
      <c r="AH1182" s="25">
        <v>0</v>
      </c>
      <c r="AI1182" s="25">
        <v>0</v>
      </c>
      <c r="AJ1182" s="25">
        <v>0</v>
      </c>
      <c r="AK1182" s="25">
        <v>0</v>
      </c>
      <c r="AL1182" s="25">
        <v>0</v>
      </c>
      <c r="AM1182" s="95">
        <v>0</v>
      </c>
      <c r="AN1182" s="95" t="e">
        <f ca="1">IF(MengeInEEGSummieren(M1182),AM1182,0)</f>
        <v>#NAME?</v>
      </c>
      <c r="AO1182" s="95">
        <f t="shared" si="114"/>
        <v>0</v>
      </c>
      <c r="AP1182" s="95">
        <f t="shared" si="115"/>
        <v>0</v>
      </c>
      <c r="AS1182">
        <v>0</v>
      </c>
      <c r="AT1182">
        <v>0</v>
      </c>
      <c r="AU1182" t="e">
        <f t="shared" ca="1" si="116"/>
        <v>#NAME?</v>
      </c>
    </row>
    <row r="1183" spans="1:47" x14ac:dyDescent="0.15">
      <c r="A1183" s="21" t="s">
        <v>1760</v>
      </c>
      <c r="B1183" s="22" t="s">
        <v>17</v>
      </c>
      <c r="C1183" s="42">
        <v>2004</v>
      </c>
      <c r="D1183" s="22" t="s">
        <v>1761</v>
      </c>
      <c r="E1183" s="22" t="s">
        <v>773</v>
      </c>
      <c r="F1183" s="23">
        <v>20.9</v>
      </c>
      <c r="G1183" s="23">
        <v>20.9</v>
      </c>
      <c r="H1183" s="24">
        <f t="shared" si="111"/>
        <v>0</v>
      </c>
      <c r="I1183" s="153">
        <v>0</v>
      </c>
      <c r="J1183" s="24">
        <f t="shared" si="112"/>
        <v>0</v>
      </c>
      <c r="K1183" s="25">
        <f t="shared" si="113"/>
        <v>0</v>
      </c>
      <c r="L1183">
        <v>0</v>
      </c>
      <c r="M1183">
        <v>32964608</v>
      </c>
      <c r="N1183">
        <v>42065747</v>
      </c>
      <c r="O1183" s="52">
        <v>0</v>
      </c>
      <c r="P1183" s="52">
        <v>0</v>
      </c>
      <c r="Q1183" s="52">
        <v>0</v>
      </c>
      <c r="R1183" s="52">
        <v>0</v>
      </c>
      <c r="S1183" s="52">
        <v>0</v>
      </c>
      <c r="T1183" s="52">
        <v>0</v>
      </c>
      <c r="U1183" s="52">
        <v>0</v>
      </c>
      <c r="V1183" s="52">
        <v>0</v>
      </c>
      <c r="W1183" s="52">
        <v>0</v>
      </c>
      <c r="X1183" s="52">
        <v>0</v>
      </c>
      <c r="Y1183" s="52">
        <v>0</v>
      </c>
      <c r="Z1183" s="52">
        <v>0</v>
      </c>
      <c r="AA1183" s="25">
        <v>0</v>
      </c>
      <c r="AB1183" s="25">
        <v>0</v>
      </c>
      <c r="AC1183" s="25">
        <v>0</v>
      </c>
      <c r="AD1183" s="25">
        <v>0</v>
      </c>
      <c r="AE1183" s="25">
        <v>0</v>
      </c>
      <c r="AF1183" s="25">
        <v>0</v>
      </c>
      <c r="AG1183" s="25">
        <v>0</v>
      </c>
      <c r="AH1183" s="25">
        <v>0</v>
      </c>
      <c r="AI1183" s="25">
        <v>0</v>
      </c>
      <c r="AJ1183" s="25">
        <v>0</v>
      </c>
      <c r="AK1183" s="25">
        <v>0</v>
      </c>
      <c r="AL1183" s="25">
        <v>0</v>
      </c>
      <c r="AM1183" s="95">
        <v>0</v>
      </c>
      <c r="AN1183" s="95" t="e">
        <f ca="1">IF(MengeInEEGSummieren(M1183),AM1183,0)</f>
        <v>#NAME?</v>
      </c>
      <c r="AO1183" s="95">
        <f t="shared" si="114"/>
        <v>0</v>
      </c>
      <c r="AP1183" s="95">
        <f t="shared" si="115"/>
        <v>0</v>
      </c>
      <c r="AS1183">
        <v>0</v>
      </c>
      <c r="AT1183">
        <v>0</v>
      </c>
      <c r="AU1183" t="e">
        <f t="shared" ca="1" si="116"/>
        <v>#NAME?</v>
      </c>
    </row>
    <row r="1184" spans="1:47" x14ac:dyDescent="0.15">
      <c r="A1184" s="21" t="s">
        <v>1762</v>
      </c>
      <c r="B1184" s="22" t="s">
        <v>17</v>
      </c>
      <c r="C1184" s="42">
        <v>2004</v>
      </c>
      <c r="D1184" s="22" t="s">
        <v>1763</v>
      </c>
      <c r="E1184" s="22" t="s">
        <v>773</v>
      </c>
      <c r="F1184" s="23">
        <v>20.9</v>
      </c>
      <c r="G1184" s="23">
        <v>20.9</v>
      </c>
      <c r="H1184" s="24">
        <f t="shared" si="111"/>
        <v>0</v>
      </c>
      <c r="I1184" s="153">
        <v>0</v>
      </c>
      <c r="J1184" s="24">
        <f t="shared" si="112"/>
        <v>0</v>
      </c>
      <c r="K1184" s="25">
        <f t="shared" si="113"/>
        <v>0</v>
      </c>
      <c r="L1184">
        <v>0</v>
      </c>
      <c r="M1184">
        <v>32964608</v>
      </c>
      <c r="N1184">
        <v>42065747</v>
      </c>
      <c r="O1184" s="52">
        <v>0</v>
      </c>
      <c r="P1184" s="52">
        <v>0</v>
      </c>
      <c r="Q1184" s="52">
        <v>0</v>
      </c>
      <c r="R1184" s="52">
        <v>0</v>
      </c>
      <c r="S1184" s="52">
        <v>0</v>
      </c>
      <c r="T1184" s="52">
        <v>0</v>
      </c>
      <c r="U1184" s="52">
        <v>0</v>
      </c>
      <c r="V1184" s="52">
        <v>0</v>
      </c>
      <c r="W1184" s="52">
        <v>0</v>
      </c>
      <c r="X1184" s="52">
        <v>0</v>
      </c>
      <c r="Y1184" s="52">
        <v>0</v>
      </c>
      <c r="Z1184" s="52">
        <v>0</v>
      </c>
      <c r="AA1184" s="25">
        <v>0</v>
      </c>
      <c r="AB1184" s="25">
        <v>0</v>
      </c>
      <c r="AC1184" s="25">
        <v>0</v>
      </c>
      <c r="AD1184" s="25">
        <v>0</v>
      </c>
      <c r="AE1184" s="25">
        <v>0</v>
      </c>
      <c r="AF1184" s="25">
        <v>0</v>
      </c>
      <c r="AG1184" s="25">
        <v>0</v>
      </c>
      <c r="AH1184" s="25">
        <v>0</v>
      </c>
      <c r="AI1184" s="25">
        <v>0</v>
      </c>
      <c r="AJ1184" s="25">
        <v>0</v>
      </c>
      <c r="AK1184" s="25">
        <v>0</v>
      </c>
      <c r="AL1184" s="25">
        <v>0</v>
      </c>
      <c r="AM1184" s="95">
        <v>0</v>
      </c>
      <c r="AN1184" s="95" t="e">
        <f ca="1">IF(MengeInEEGSummieren(M1184),AM1184,0)</f>
        <v>#NAME?</v>
      </c>
      <c r="AO1184" s="95">
        <f t="shared" si="114"/>
        <v>0</v>
      </c>
      <c r="AP1184" s="95">
        <f t="shared" si="115"/>
        <v>0</v>
      </c>
      <c r="AS1184">
        <v>0</v>
      </c>
      <c r="AT1184">
        <v>0</v>
      </c>
      <c r="AU1184" t="e">
        <f t="shared" ca="1" si="116"/>
        <v>#NAME?</v>
      </c>
    </row>
    <row r="1185" spans="1:47" x14ac:dyDescent="0.15">
      <c r="A1185" s="21" t="s">
        <v>1764</v>
      </c>
      <c r="B1185" s="22" t="s">
        <v>17</v>
      </c>
      <c r="C1185" s="42">
        <v>2004</v>
      </c>
      <c r="D1185" s="22" t="s">
        <v>887</v>
      </c>
      <c r="E1185" s="22" t="s">
        <v>773</v>
      </c>
      <c r="F1185" s="23">
        <v>11.9</v>
      </c>
      <c r="G1185" s="23">
        <v>11.9</v>
      </c>
      <c r="H1185" s="24">
        <f t="shared" si="111"/>
        <v>0</v>
      </c>
      <c r="I1185" s="153">
        <v>0</v>
      </c>
      <c r="J1185" s="24">
        <f t="shared" si="112"/>
        <v>0</v>
      </c>
      <c r="K1185" s="25">
        <f t="shared" si="113"/>
        <v>0</v>
      </c>
      <c r="L1185">
        <v>0</v>
      </c>
      <c r="M1185">
        <v>32964608</v>
      </c>
      <c r="N1185">
        <v>42065747</v>
      </c>
      <c r="O1185" s="52">
        <v>0</v>
      </c>
      <c r="P1185" s="52">
        <v>0</v>
      </c>
      <c r="Q1185" s="52">
        <v>0</v>
      </c>
      <c r="R1185" s="52">
        <v>0</v>
      </c>
      <c r="S1185" s="52">
        <v>0</v>
      </c>
      <c r="T1185" s="52">
        <v>0</v>
      </c>
      <c r="U1185" s="52">
        <v>0</v>
      </c>
      <c r="V1185" s="52">
        <v>0</v>
      </c>
      <c r="W1185" s="52">
        <v>0</v>
      </c>
      <c r="X1185" s="52">
        <v>0</v>
      </c>
      <c r="Y1185" s="52">
        <v>0</v>
      </c>
      <c r="Z1185" s="52">
        <v>0</v>
      </c>
      <c r="AA1185" s="25">
        <v>0</v>
      </c>
      <c r="AB1185" s="25">
        <v>0</v>
      </c>
      <c r="AC1185" s="25">
        <v>0</v>
      </c>
      <c r="AD1185" s="25">
        <v>0</v>
      </c>
      <c r="AE1185" s="25">
        <v>0</v>
      </c>
      <c r="AF1185" s="25">
        <v>0</v>
      </c>
      <c r="AG1185" s="25">
        <v>0</v>
      </c>
      <c r="AH1185" s="25">
        <v>0</v>
      </c>
      <c r="AI1185" s="25">
        <v>0</v>
      </c>
      <c r="AJ1185" s="25">
        <v>0</v>
      </c>
      <c r="AK1185" s="25">
        <v>0</v>
      </c>
      <c r="AL1185" s="25">
        <v>0</v>
      </c>
      <c r="AM1185" s="95">
        <v>0</v>
      </c>
      <c r="AN1185" s="95" t="e">
        <f ca="1">IF(MengeInEEGSummieren(M1185),AM1185,0)</f>
        <v>#NAME?</v>
      </c>
      <c r="AO1185" s="95">
        <f t="shared" si="114"/>
        <v>0</v>
      </c>
      <c r="AP1185" s="95">
        <f t="shared" si="115"/>
        <v>0</v>
      </c>
      <c r="AS1185">
        <v>0</v>
      </c>
      <c r="AT1185">
        <v>0</v>
      </c>
      <c r="AU1185" t="e">
        <f t="shared" ca="1" si="116"/>
        <v>#NAME?</v>
      </c>
    </row>
    <row r="1186" spans="1:47" x14ac:dyDescent="0.15">
      <c r="A1186" s="21" t="s">
        <v>1765</v>
      </c>
      <c r="B1186" s="22" t="s">
        <v>17</v>
      </c>
      <c r="C1186" s="42">
        <v>2004</v>
      </c>
      <c r="D1186" s="22" t="s">
        <v>1766</v>
      </c>
      <c r="E1186" s="22" t="s">
        <v>773</v>
      </c>
      <c r="F1186" s="23">
        <v>15.9</v>
      </c>
      <c r="G1186" s="23">
        <v>15.9</v>
      </c>
      <c r="H1186" s="24">
        <f t="shared" si="111"/>
        <v>0</v>
      </c>
      <c r="I1186" s="153">
        <v>0</v>
      </c>
      <c r="J1186" s="24">
        <f t="shared" si="112"/>
        <v>0</v>
      </c>
      <c r="K1186" s="25">
        <f t="shared" si="113"/>
        <v>0</v>
      </c>
      <c r="L1186">
        <v>0</v>
      </c>
      <c r="M1186">
        <v>32964608</v>
      </c>
      <c r="N1186">
        <v>42065747</v>
      </c>
      <c r="O1186" s="52">
        <v>0</v>
      </c>
      <c r="P1186" s="52">
        <v>0</v>
      </c>
      <c r="Q1186" s="52">
        <v>0</v>
      </c>
      <c r="R1186" s="52">
        <v>0</v>
      </c>
      <c r="S1186" s="52">
        <v>0</v>
      </c>
      <c r="T1186" s="52">
        <v>0</v>
      </c>
      <c r="U1186" s="52">
        <v>0</v>
      </c>
      <c r="V1186" s="52">
        <v>0</v>
      </c>
      <c r="W1186" s="52">
        <v>0</v>
      </c>
      <c r="X1186" s="52">
        <v>0</v>
      </c>
      <c r="Y1186" s="52">
        <v>0</v>
      </c>
      <c r="Z1186" s="52">
        <v>0</v>
      </c>
      <c r="AA1186" s="25">
        <v>0</v>
      </c>
      <c r="AB1186" s="25">
        <v>0</v>
      </c>
      <c r="AC1186" s="25">
        <v>0</v>
      </c>
      <c r="AD1186" s="25">
        <v>0</v>
      </c>
      <c r="AE1186" s="25">
        <v>0</v>
      </c>
      <c r="AF1186" s="25">
        <v>0</v>
      </c>
      <c r="AG1186" s="25">
        <v>0</v>
      </c>
      <c r="AH1186" s="25">
        <v>0</v>
      </c>
      <c r="AI1186" s="25">
        <v>0</v>
      </c>
      <c r="AJ1186" s="25">
        <v>0</v>
      </c>
      <c r="AK1186" s="25">
        <v>0</v>
      </c>
      <c r="AL1186" s="25">
        <v>0</v>
      </c>
      <c r="AM1186" s="95">
        <v>0</v>
      </c>
      <c r="AN1186" s="95" t="e">
        <f ca="1">IF(MengeInEEGSummieren(M1186),AM1186,0)</f>
        <v>#NAME?</v>
      </c>
      <c r="AO1186" s="95">
        <f t="shared" si="114"/>
        <v>0</v>
      </c>
      <c r="AP1186" s="95">
        <f t="shared" si="115"/>
        <v>0</v>
      </c>
      <c r="AS1186">
        <v>0</v>
      </c>
      <c r="AT1186">
        <v>0</v>
      </c>
      <c r="AU1186" t="e">
        <f t="shared" ca="1" si="116"/>
        <v>#NAME?</v>
      </c>
    </row>
    <row r="1187" spans="1:47" x14ac:dyDescent="0.15">
      <c r="A1187" s="21" t="s">
        <v>1767</v>
      </c>
      <c r="B1187" s="22" t="s">
        <v>17</v>
      </c>
      <c r="C1187" s="42">
        <v>2004</v>
      </c>
      <c r="D1187" s="22" t="s">
        <v>1768</v>
      </c>
      <c r="E1187" s="22" t="s">
        <v>773</v>
      </c>
      <c r="F1187" s="23">
        <v>14.4</v>
      </c>
      <c r="G1187" s="23">
        <v>14.4</v>
      </c>
      <c r="H1187" s="24">
        <f t="shared" si="111"/>
        <v>0</v>
      </c>
      <c r="I1187" s="153">
        <v>0</v>
      </c>
      <c r="J1187" s="24">
        <f t="shared" si="112"/>
        <v>0</v>
      </c>
      <c r="K1187" s="25">
        <f t="shared" si="113"/>
        <v>0</v>
      </c>
      <c r="L1187">
        <v>0</v>
      </c>
      <c r="M1187">
        <v>32964608</v>
      </c>
      <c r="N1187">
        <v>42065747</v>
      </c>
      <c r="O1187" s="52">
        <v>0</v>
      </c>
      <c r="P1187" s="52">
        <v>0</v>
      </c>
      <c r="Q1187" s="52">
        <v>0</v>
      </c>
      <c r="R1187" s="52">
        <v>0</v>
      </c>
      <c r="S1187" s="52">
        <v>0</v>
      </c>
      <c r="T1187" s="52">
        <v>0</v>
      </c>
      <c r="U1187" s="52">
        <v>0</v>
      </c>
      <c r="V1187" s="52">
        <v>0</v>
      </c>
      <c r="W1187" s="52">
        <v>0</v>
      </c>
      <c r="X1187" s="52">
        <v>0</v>
      </c>
      <c r="Y1187" s="52">
        <v>0</v>
      </c>
      <c r="Z1187" s="52">
        <v>0</v>
      </c>
      <c r="AA1187" s="25">
        <v>0</v>
      </c>
      <c r="AB1187" s="25">
        <v>0</v>
      </c>
      <c r="AC1187" s="25">
        <v>0</v>
      </c>
      <c r="AD1187" s="25">
        <v>0</v>
      </c>
      <c r="AE1187" s="25">
        <v>0</v>
      </c>
      <c r="AF1187" s="25">
        <v>0</v>
      </c>
      <c r="AG1187" s="25">
        <v>0</v>
      </c>
      <c r="AH1187" s="25">
        <v>0</v>
      </c>
      <c r="AI1187" s="25">
        <v>0</v>
      </c>
      <c r="AJ1187" s="25">
        <v>0</v>
      </c>
      <c r="AK1187" s="25">
        <v>0</v>
      </c>
      <c r="AL1187" s="25">
        <v>0</v>
      </c>
      <c r="AM1187" s="95">
        <v>0</v>
      </c>
      <c r="AN1187" s="95" t="e">
        <f ca="1">IF(MengeInEEGSummieren(M1187),AM1187,0)</f>
        <v>#NAME?</v>
      </c>
      <c r="AO1187" s="95">
        <f t="shared" si="114"/>
        <v>0</v>
      </c>
      <c r="AP1187" s="95">
        <f t="shared" si="115"/>
        <v>0</v>
      </c>
      <c r="AS1187">
        <v>0</v>
      </c>
      <c r="AT1187">
        <v>0</v>
      </c>
      <c r="AU1187" t="e">
        <f t="shared" ca="1" si="116"/>
        <v>#NAME?</v>
      </c>
    </row>
    <row r="1188" spans="1:47" x14ac:dyDescent="0.15">
      <c r="A1188" s="21" t="s">
        <v>1769</v>
      </c>
      <c r="B1188" s="22" t="s">
        <v>17</v>
      </c>
      <c r="C1188" s="42">
        <v>2004</v>
      </c>
      <c r="D1188" s="22" t="s">
        <v>1770</v>
      </c>
      <c r="E1188" s="22" t="s">
        <v>773</v>
      </c>
      <c r="F1188" s="23">
        <v>13.9</v>
      </c>
      <c r="G1188" s="23">
        <v>13.9</v>
      </c>
      <c r="H1188" s="24">
        <f t="shared" si="111"/>
        <v>0</v>
      </c>
      <c r="I1188" s="153">
        <v>0</v>
      </c>
      <c r="J1188" s="24">
        <f t="shared" si="112"/>
        <v>0</v>
      </c>
      <c r="K1188" s="25">
        <f t="shared" si="113"/>
        <v>0</v>
      </c>
      <c r="L1188">
        <v>0</v>
      </c>
      <c r="M1188">
        <v>32964608</v>
      </c>
      <c r="N1188">
        <v>42065747</v>
      </c>
      <c r="O1188" s="52">
        <v>0</v>
      </c>
      <c r="P1188" s="52">
        <v>0</v>
      </c>
      <c r="Q1188" s="52">
        <v>0</v>
      </c>
      <c r="R1188" s="52">
        <v>0</v>
      </c>
      <c r="S1188" s="52">
        <v>0</v>
      </c>
      <c r="T1188" s="52">
        <v>0</v>
      </c>
      <c r="U1188" s="52">
        <v>0</v>
      </c>
      <c r="V1188" s="52">
        <v>0</v>
      </c>
      <c r="W1188" s="52">
        <v>0</v>
      </c>
      <c r="X1188" s="52">
        <v>0</v>
      </c>
      <c r="Y1188" s="52">
        <v>0</v>
      </c>
      <c r="Z1188" s="52">
        <v>0</v>
      </c>
      <c r="AA1188" s="25">
        <v>0</v>
      </c>
      <c r="AB1188" s="25">
        <v>0</v>
      </c>
      <c r="AC1188" s="25">
        <v>0</v>
      </c>
      <c r="AD1188" s="25">
        <v>0</v>
      </c>
      <c r="AE1188" s="25">
        <v>0</v>
      </c>
      <c r="AF1188" s="25">
        <v>0</v>
      </c>
      <c r="AG1188" s="25">
        <v>0</v>
      </c>
      <c r="AH1188" s="25">
        <v>0</v>
      </c>
      <c r="AI1188" s="25">
        <v>0</v>
      </c>
      <c r="AJ1188" s="25">
        <v>0</v>
      </c>
      <c r="AK1188" s="25">
        <v>0</v>
      </c>
      <c r="AL1188" s="25">
        <v>0</v>
      </c>
      <c r="AM1188" s="95">
        <v>0</v>
      </c>
      <c r="AN1188" s="95" t="e">
        <f ca="1">IF(MengeInEEGSummieren(M1188),AM1188,0)</f>
        <v>#NAME?</v>
      </c>
      <c r="AO1188" s="95">
        <f t="shared" si="114"/>
        <v>0</v>
      </c>
      <c r="AP1188" s="95">
        <f t="shared" si="115"/>
        <v>0</v>
      </c>
      <c r="AS1188">
        <v>0</v>
      </c>
      <c r="AT1188">
        <v>0</v>
      </c>
      <c r="AU1188" t="e">
        <f t="shared" ca="1" si="116"/>
        <v>#NAME?</v>
      </c>
    </row>
    <row r="1189" spans="1:47" x14ac:dyDescent="0.15">
      <c r="A1189" s="21" t="s">
        <v>1771</v>
      </c>
      <c r="B1189" s="22" t="s">
        <v>17</v>
      </c>
      <c r="C1189" s="42">
        <v>2004</v>
      </c>
      <c r="D1189" s="22" t="s">
        <v>1772</v>
      </c>
      <c r="E1189" s="22" t="s">
        <v>773</v>
      </c>
      <c r="F1189" s="23">
        <v>17.899999999999999</v>
      </c>
      <c r="G1189" s="23">
        <v>17.899999999999999</v>
      </c>
      <c r="H1189" s="24">
        <f t="shared" si="111"/>
        <v>0</v>
      </c>
      <c r="I1189" s="153">
        <v>0</v>
      </c>
      <c r="J1189" s="24">
        <f t="shared" si="112"/>
        <v>0</v>
      </c>
      <c r="K1189" s="25">
        <f t="shared" si="113"/>
        <v>0</v>
      </c>
      <c r="L1189">
        <v>0</v>
      </c>
      <c r="M1189">
        <v>32964608</v>
      </c>
      <c r="N1189">
        <v>42065747</v>
      </c>
      <c r="O1189" s="52">
        <v>0</v>
      </c>
      <c r="P1189" s="52">
        <v>0</v>
      </c>
      <c r="Q1189" s="52">
        <v>0</v>
      </c>
      <c r="R1189" s="52">
        <v>0</v>
      </c>
      <c r="S1189" s="52">
        <v>0</v>
      </c>
      <c r="T1189" s="52">
        <v>0</v>
      </c>
      <c r="U1189" s="52">
        <v>0</v>
      </c>
      <c r="V1189" s="52">
        <v>0</v>
      </c>
      <c r="W1189" s="52">
        <v>0</v>
      </c>
      <c r="X1189" s="52">
        <v>0</v>
      </c>
      <c r="Y1189" s="52">
        <v>0</v>
      </c>
      <c r="Z1189" s="52">
        <v>0</v>
      </c>
      <c r="AA1189" s="25">
        <v>0</v>
      </c>
      <c r="AB1189" s="25">
        <v>0</v>
      </c>
      <c r="AC1189" s="25">
        <v>0</v>
      </c>
      <c r="AD1189" s="25">
        <v>0</v>
      </c>
      <c r="AE1189" s="25">
        <v>0</v>
      </c>
      <c r="AF1189" s="25">
        <v>0</v>
      </c>
      <c r="AG1189" s="25">
        <v>0</v>
      </c>
      <c r="AH1189" s="25">
        <v>0</v>
      </c>
      <c r="AI1189" s="25">
        <v>0</v>
      </c>
      <c r="AJ1189" s="25">
        <v>0</v>
      </c>
      <c r="AK1189" s="25">
        <v>0</v>
      </c>
      <c r="AL1189" s="25">
        <v>0</v>
      </c>
      <c r="AM1189" s="95">
        <v>0</v>
      </c>
      <c r="AN1189" s="95" t="e">
        <f ca="1">IF(MengeInEEGSummieren(M1189),AM1189,0)</f>
        <v>#NAME?</v>
      </c>
      <c r="AO1189" s="95">
        <f t="shared" si="114"/>
        <v>0</v>
      </c>
      <c r="AP1189" s="95">
        <f t="shared" si="115"/>
        <v>0</v>
      </c>
      <c r="AS1189">
        <v>0</v>
      </c>
      <c r="AT1189">
        <v>0</v>
      </c>
      <c r="AU1189" t="e">
        <f t="shared" ca="1" si="116"/>
        <v>#NAME?</v>
      </c>
    </row>
    <row r="1190" spans="1:47" x14ac:dyDescent="0.15">
      <c r="A1190" s="21" t="s">
        <v>1773</v>
      </c>
      <c r="B1190" s="22" t="s">
        <v>17</v>
      </c>
      <c r="C1190" s="42">
        <v>2004</v>
      </c>
      <c r="D1190" s="22" t="s">
        <v>1774</v>
      </c>
      <c r="E1190" s="22" t="s">
        <v>773</v>
      </c>
      <c r="F1190" s="23">
        <v>16.399999999999999</v>
      </c>
      <c r="G1190" s="23">
        <v>16.399999999999999</v>
      </c>
      <c r="H1190" s="24">
        <f t="shared" si="111"/>
        <v>0</v>
      </c>
      <c r="I1190" s="153">
        <v>0</v>
      </c>
      <c r="J1190" s="24">
        <f t="shared" si="112"/>
        <v>0</v>
      </c>
      <c r="K1190" s="25">
        <f t="shared" si="113"/>
        <v>0</v>
      </c>
      <c r="L1190">
        <v>0</v>
      </c>
      <c r="M1190">
        <v>32964608</v>
      </c>
      <c r="N1190">
        <v>42065747</v>
      </c>
      <c r="O1190" s="52">
        <v>0</v>
      </c>
      <c r="P1190" s="52">
        <v>0</v>
      </c>
      <c r="Q1190" s="52">
        <v>0</v>
      </c>
      <c r="R1190" s="52">
        <v>0</v>
      </c>
      <c r="S1190" s="52">
        <v>0</v>
      </c>
      <c r="T1190" s="52">
        <v>0</v>
      </c>
      <c r="U1190" s="52">
        <v>0</v>
      </c>
      <c r="V1190" s="52">
        <v>0</v>
      </c>
      <c r="W1190" s="52">
        <v>0</v>
      </c>
      <c r="X1190" s="52">
        <v>0</v>
      </c>
      <c r="Y1190" s="52">
        <v>0</v>
      </c>
      <c r="Z1190" s="52">
        <v>0</v>
      </c>
      <c r="AA1190" s="25">
        <v>0</v>
      </c>
      <c r="AB1190" s="25">
        <v>0</v>
      </c>
      <c r="AC1190" s="25">
        <v>0</v>
      </c>
      <c r="AD1190" s="25">
        <v>0</v>
      </c>
      <c r="AE1190" s="25">
        <v>0</v>
      </c>
      <c r="AF1190" s="25">
        <v>0</v>
      </c>
      <c r="AG1190" s="25">
        <v>0</v>
      </c>
      <c r="AH1190" s="25">
        <v>0</v>
      </c>
      <c r="AI1190" s="25">
        <v>0</v>
      </c>
      <c r="AJ1190" s="25">
        <v>0</v>
      </c>
      <c r="AK1190" s="25">
        <v>0</v>
      </c>
      <c r="AL1190" s="25">
        <v>0</v>
      </c>
      <c r="AM1190" s="95">
        <v>0</v>
      </c>
      <c r="AN1190" s="95" t="e">
        <f ca="1">IF(MengeInEEGSummieren(M1190),AM1190,0)</f>
        <v>#NAME?</v>
      </c>
      <c r="AO1190" s="95">
        <f t="shared" si="114"/>
        <v>0</v>
      </c>
      <c r="AP1190" s="95">
        <f t="shared" si="115"/>
        <v>0</v>
      </c>
      <c r="AS1190">
        <v>0</v>
      </c>
      <c r="AT1190">
        <v>0</v>
      </c>
      <c r="AU1190" t="e">
        <f t="shared" ca="1" si="116"/>
        <v>#NAME?</v>
      </c>
    </row>
    <row r="1191" spans="1:47" x14ac:dyDescent="0.15">
      <c r="A1191" s="21" t="s">
        <v>1775</v>
      </c>
      <c r="B1191" s="22" t="s">
        <v>17</v>
      </c>
      <c r="C1191" s="42">
        <v>2004</v>
      </c>
      <c r="D1191" s="22" t="s">
        <v>893</v>
      </c>
      <c r="E1191" s="22" t="s">
        <v>773</v>
      </c>
      <c r="F1191" s="23">
        <v>11.4</v>
      </c>
      <c r="G1191" s="23">
        <v>11.4</v>
      </c>
      <c r="H1191" s="24">
        <f t="shared" si="111"/>
        <v>0</v>
      </c>
      <c r="I1191" s="153">
        <v>0</v>
      </c>
      <c r="J1191" s="24">
        <f t="shared" si="112"/>
        <v>0</v>
      </c>
      <c r="K1191" s="25">
        <f t="shared" si="113"/>
        <v>0</v>
      </c>
      <c r="L1191">
        <v>0</v>
      </c>
      <c r="M1191">
        <v>32964608</v>
      </c>
      <c r="N1191">
        <v>42065747</v>
      </c>
      <c r="O1191" s="52">
        <v>0</v>
      </c>
      <c r="P1191" s="52">
        <v>0</v>
      </c>
      <c r="Q1191" s="52">
        <v>0</v>
      </c>
      <c r="R1191" s="52">
        <v>0</v>
      </c>
      <c r="S1191" s="52">
        <v>0</v>
      </c>
      <c r="T1191" s="52">
        <v>0</v>
      </c>
      <c r="U1191" s="52">
        <v>0</v>
      </c>
      <c r="V1191" s="52">
        <v>0</v>
      </c>
      <c r="W1191" s="52">
        <v>0</v>
      </c>
      <c r="X1191" s="52">
        <v>0</v>
      </c>
      <c r="Y1191" s="52">
        <v>0</v>
      </c>
      <c r="Z1191" s="52">
        <v>0</v>
      </c>
      <c r="AA1191" s="25">
        <v>0</v>
      </c>
      <c r="AB1191" s="25">
        <v>0</v>
      </c>
      <c r="AC1191" s="25">
        <v>0</v>
      </c>
      <c r="AD1191" s="25">
        <v>0</v>
      </c>
      <c r="AE1191" s="25">
        <v>0</v>
      </c>
      <c r="AF1191" s="25">
        <v>0</v>
      </c>
      <c r="AG1191" s="25">
        <v>0</v>
      </c>
      <c r="AH1191" s="25">
        <v>0</v>
      </c>
      <c r="AI1191" s="25">
        <v>0</v>
      </c>
      <c r="AJ1191" s="25">
        <v>0</v>
      </c>
      <c r="AK1191" s="25">
        <v>0</v>
      </c>
      <c r="AL1191" s="25">
        <v>0</v>
      </c>
      <c r="AM1191" s="95">
        <v>0</v>
      </c>
      <c r="AN1191" s="95" t="e">
        <f ca="1">IF(MengeInEEGSummieren(M1191),AM1191,0)</f>
        <v>#NAME?</v>
      </c>
      <c r="AO1191" s="95">
        <f t="shared" si="114"/>
        <v>0</v>
      </c>
      <c r="AP1191" s="95">
        <f t="shared" si="115"/>
        <v>0</v>
      </c>
      <c r="AS1191">
        <v>0</v>
      </c>
      <c r="AT1191">
        <v>0</v>
      </c>
      <c r="AU1191" t="e">
        <f t="shared" ca="1" si="116"/>
        <v>#NAME?</v>
      </c>
    </row>
    <row r="1192" spans="1:47" x14ac:dyDescent="0.15">
      <c r="A1192" s="21" t="s">
        <v>1776</v>
      </c>
      <c r="B1192" s="22" t="s">
        <v>17</v>
      </c>
      <c r="C1192" s="42">
        <v>2004</v>
      </c>
      <c r="D1192" s="22" t="s">
        <v>1777</v>
      </c>
      <c r="E1192" s="22" t="s">
        <v>773</v>
      </c>
      <c r="F1192" s="23">
        <v>23.67</v>
      </c>
      <c r="G1192" s="23">
        <v>23.67</v>
      </c>
      <c r="H1192" s="24">
        <f t="shared" si="111"/>
        <v>0</v>
      </c>
      <c r="I1192" s="153">
        <v>0</v>
      </c>
      <c r="J1192" s="24">
        <f t="shared" si="112"/>
        <v>0</v>
      </c>
      <c r="K1192" s="25">
        <f t="shared" si="113"/>
        <v>0</v>
      </c>
      <c r="L1192">
        <v>0</v>
      </c>
      <c r="M1192">
        <v>32964608</v>
      </c>
      <c r="N1192">
        <v>42065747</v>
      </c>
      <c r="O1192" s="52">
        <v>0</v>
      </c>
      <c r="P1192" s="52">
        <v>0</v>
      </c>
      <c r="Q1192" s="52">
        <v>0</v>
      </c>
      <c r="R1192" s="52">
        <v>0</v>
      </c>
      <c r="S1192" s="52">
        <v>0</v>
      </c>
      <c r="T1192" s="52">
        <v>0</v>
      </c>
      <c r="U1192" s="52">
        <v>0</v>
      </c>
      <c r="V1192" s="52">
        <v>0</v>
      </c>
      <c r="W1192" s="52">
        <v>0</v>
      </c>
      <c r="X1192" s="52">
        <v>0</v>
      </c>
      <c r="Y1192" s="52">
        <v>0</v>
      </c>
      <c r="Z1192" s="52">
        <v>0</v>
      </c>
      <c r="AA1192" s="25">
        <v>0</v>
      </c>
      <c r="AB1192" s="25">
        <v>0</v>
      </c>
      <c r="AC1192" s="25">
        <v>0</v>
      </c>
      <c r="AD1192" s="25">
        <v>0</v>
      </c>
      <c r="AE1192" s="25">
        <v>0</v>
      </c>
      <c r="AF1192" s="25">
        <v>0</v>
      </c>
      <c r="AG1192" s="25">
        <v>0</v>
      </c>
      <c r="AH1192" s="25">
        <v>0</v>
      </c>
      <c r="AI1192" s="25">
        <v>0</v>
      </c>
      <c r="AJ1192" s="25">
        <v>0</v>
      </c>
      <c r="AK1192" s="25">
        <v>0</v>
      </c>
      <c r="AL1192" s="25">
        <v>0</v>
      </c>
      <c r="AM1192" s="95">
        <v>0</v>
      </c>
      <c r="AN1192" s="95" t="e">
        <f ca="1">IF(MengeInEEGSummieren(M1192),AM1192,0)</f>
        <v>#NAME?</v>
      </c>
      <c r="AO1192" s="95">
        <f t="shared" si="114"/>
        <v>0</v>
      </c>
      <c r="AP1192" s="95">
        <f t="shared" si="115"/>
        <v>0</v>
      </c>
      <c r="AS1192">
        <v>0</v>
      </c>
      <c r="AT1192">
        <v>0</v>
      </c>
      <c r="AU1192" t="e">
        <f t="shared" ca="1" si="116"/>
        <v>#NAME?</v>
      </c>
    </row>
    <row r="1193" spans="1:47" x14ac:dyDescent="0.15">
      <c r="A1193" s="21" t="s">
        <v>1778</v>
      </c>
      <c r="B1193" s="22" t="s">
        <v>17</v>
      </c>
      <c r="C1193" s="42">
        <v>2004</v>
      </c>
      <c r="D1193" s="22" t="s">
        <v>1779</v>
      </c>
      <c r="E1193" s="22" t="s">
        <v>773</v>
      </c>
      <c r="F1193" s="23">
        <v>23.64</v>
      </c>
      <c r="G1193" s="23">
        <v>23.64</v>
      </c>
      <c r="H1193" s="24">
        <f t="shared" si="111"/>
        <v>0</v>
      </c>
      <c r="I1193" s="153">
        <v>0</v>
      </c>
      <c r="J1193" s="24">
        <f t="shared" si="112"/>
        <v>0</v>
      </c>
      <c r="K1193" s="25">
        <f t="shared" si="113"/>
        <v>0</v>
      </c>
      <c r="L1193">
        <v>0</v>
      </c>
      <c r="M1193">
        <v>32964608</v>
      </c>
      <c r="N1193">
        <v>42065747</v>
      </c>
      <c r="O1193" s="52">
        <v>0</v>
      </c>
      <c r="P1193" s="52">
        <v>0</v>
      </c>
      <c r="Q1193" s="52">
        <v>0</v>
      </c>
      <c r="R1193" s="52">
        <v>0</v>
      </c>
      <c r="S1193" s="52">
        <v>0</v>
      </c>
      <c r="T1193" s="52">
        <v>0</v>
      </c>
      <c r="U1193" s="52">
        <v>0</v>
      </c>
      <c r="V1193" s="52">
        <v>0</v>
      </c>
      <c r="W1193" s="52">
        <v>0</v>
      </c>
      <c r="X1193" s="52">
        <v>0</v>
      </c>
      <c r="Y1193" s="52">
        <v>0</v>
      </c>
      <c r="Z1193" s="52">
        <v>0</v>
      </c>
      <c r="AA1193" s="25">
        <v>0</v>
      </c>
      <c r="AB1193" s="25">
        <v>0</v>
      </c>
      <c r="AC1193" s="25">
        <v>0</v>
      </c>
      <c r="AD1193" s="25">
        <v>0</v>
      </c>
      <c r="AE1193" s="25">
        <v>0</v>
      </c>
      <c r="AF1193" s="25">
        <v>0</v>
      </c>
      <c r="AG1193" s="25">
        <v>0</v>
      </c>
      <c r="AH1193" s="25">
        <v>0</v>
      </c>
      <c r="AI1193" s="25">
        <v>0</v>
      </c>
      <c r="AJ1193" s="25">
        <v>0</v>
      </c>
      <c r="AK1193" s="25">
        <v>0</v>
      </c>
      <c r="AL1193" s="25">
        <v>0</v>
      </c>
      <c r="AM1193" s="95">
        <v>0</v>
      </c>
      <c r="AN1193" s="95" t="e">
        <f ca="1">IF(MengeInEEGSummieren(M1193),AM1193,0)</f>
        <v>#NAME?</v>
      </c>
      <c r="AO1193" s="95">
        <f t="shared" si="114"/>
        <v>0</v>
      </c>
      <c r="AP1193" s="95">
        <f t="shared" si="115"/>
        <v>0</v>
      </c>
      <c r="AS1193">
        <v>0</v>
      </c>
      <c r="AT1193">
        <v>0</v>
      </c>
      <c r="AU1193" t="e">
        <f t="shared" ca="1" si="116"/>
        <v>#NAME?</v>
      </c>
    </row>
    <row r="1194" spans="1:47" x14ac:dyDescent="0.15">
      <c r="A1194" s="21" t="s">
        <v>1780</v>
      </c>
      <c r="B1194" s="22" t="s">
        <v>17</v>
      </c>
      <c r="C1194" s="42">
        <v>2004</v>
      </c>
      <c r="D1194" s="22" t="s">
        <v>1781</v>
      </c>
      <c r="E1194" s="22" t="s">
        <v>773</v>
      </c>
      <c r="F1194" s="23">
        <v>23.67</v>
      </c>
      <c r="G1194" s="23">
        <v>23.67</v>
      </c>
      <c r="H1194" s="24">
        <f t="shared" si="111"/>
        <v>0</v>
      </c>
      <c r="I1194" s="153">
        <v>0</v>
      </c>
      <c r="J1194" s="24">
        <f t="shared" si="112"/>
        <v>0</v>
      </c>
      <c r="K1194" s="25">
        <f t="shared" si="113"/>
        <v>0</v>
      </c>
      <c r="L1194">
        <v>0</v>
      </c>
      <c r="M1194">
        <v>32964608</v>
      </c>
      <c r="N1194">
        <v>42065747</v>
      </c>
      <c r="O1194" s="52">
        <v>0</v>
      </c>
      <c r="P1194" s="52">
        <v>0</v>
      </c>
      <c r="Q1194" s="52">
        <v>0</v>
      </c>
      <c r="R1194" s="52">
        <v>0</v>
      </c>
      <c r="S1194" s="52">
        <v>0</v>
      </c>
      <c r="T1194" s="52">
        <v>0</v>
      </c>
      <c r="U1194" s="52">
        <v>0</v>
      </c>
      <c r="V1194" s="52">
        <v>0</v>
      </c>
      <c r="W1194" s="52">
        <v>0</v>
      </c>
      <c r="X1194" s="52">
        <v>0</v>
      </c>
      <c r="Y1194" s="52">
        <v>0</v>
      </c>
      <c r="Z1194" s="52">
        <v>0</v>
      </c>
      <c r="AA1194" s="25">
        <v>0</v>
      </c>
      <c r="AB1194" s="25">
        <v>0</v>
      </c>
      <c r="AC1194" s="25">
        <v>0</v>
      </c>
      <c r="AD1194" s="25">
        <v>0</v>
      </c>
      <c r="AE1194" s="25">
        <v>0</v>
      </c>
      <c r="AF1194" s="25">
        <v>0</v>
      </c>
      <c r="AG1194" s="25">
        <v>0</v>
      </c>
      <c r="AH1194" s="25">
        <v>0</v>
      </c>
      <c r="AI1194" s="25">
        <v>0</v>
      </c>
      <c r="AJ1194" s="25">
        <v>0</v>
      </c>
      <c r="AK1194" s="25">
        <v>0</v>
      </c>
      <c r="AL1194" s="25">
        <v>0</v>
      </c>
      <c r="AM1194" s="95">
        <v>0</v>
      </c>
      <c r="AN1194" s="95" t="e">
        <f ca="1">IF(MengeInEEGSummieren(M1194),AM1194,0)</f>
        <v>#NAME?</v>
      </c>
      <c r="AO1194" s="95">
        <f t="shared" si="114"/>
        <v>0</v>
      </c>
      <c r="AP1194" s="95">
        <f t="shared" si="115"/>
        <v>0</v>
      </c>
      <c r="AS1194">
        <v>0</v>
      </c>
      <c r="AT1194">
        <v>0</v>
      </c>
      <c r="AU1194" t="e">
        <f t="shared" ca="1" si="116"/>
        <v>#NAME?</v>
      </c>
    </row>
    <row r="1195" spans="1:47" x14ac:dyDescent="0.15">
      <c r="A1195" s="21" t="s">
        <v>1782</v>
      </c>
      <c r="B1195" s="22" t="s">
        <v>17</v>
      </c>
      <c r="C1195" s="42">
        <v>2004</v>
      </c>
      <c r="D1195" s="22" t="s">
        <v>1783</v>
      </c>
      <c r="E1195" s="22" t="s">
        <v>773</v>
      </c>
      <c r="F1195" s="23">
        <v>22.67</v>
      </c>
      <c r="G1195" s="23">
        <v>22.67</v>
      </c>
      <c r="H1195" s="24">
        <f t="shared" si="111"/>
        <v>0</v>
      </c>
      <c r="I1195" s="153">
        <v>0</v>
      </c>
      <c r="J1195" s="24">
        <f t="shared" si="112"/>
        <v>0</v>
      </c>
      <c r="K1195" s="25">
        <f t="shared" si="113"/>
        <v>0</v>
      </c>
      <c r="L1195">
        <v>0</v>
      </c>
      <c r="M1195">
        <v>32964608</v>
      </c>
      <c r="N1195">
        <v>42065747</v>
      </c>
      <c r="O1195" s="52">
        <v>0</v>
      </c>
      <c r="P1195" s="52">
        <v>0</v>
      </c>
      <c r="Q1195" s="52">
        <v>0</v>
      </c>
      <c r="R1195" s="52">
        <v>0</v>
      </c>
      <c r="S1195" s="52">
        <v>0</v>
      </c>
      <c r="T1195" s="52">
        <v>0</v>
      </c>
      <c r="U1195" s="52">
        <v>0</v>
      </c>
      <c r="V1195" s="52">
        <v>0</v>
      </c>
      <c r="W1195" s="52">
        <v>0</v>
      </c>
      <c r="X1195" s="52">
        <v>0</v>
      </c>
      <c r="Y1195" s="52">
        <v>0</v>
      </c>
      <c r="Z1195" s="52">
        <v>0</v>
      </c>
      <c r="AA1195" s="25">
        <v>0</v>
      </c>
      <c r="AB1195" s="25">
        <v>0</v>
      </c>
      <c r="AC1195" s="25">
        <v>0</v>
      </c>
      <c r="AD1195" s="25">
        <v>0</v>
      </c>
      <c r="AE1195" s="25">
        <v>0</v>
      </c>
      <c r="AF1195" s="25">
        <v>0</v>
      </c>
      <c r="AG1195" s="25">
        <v>0</v>
      </c>
      <c r="AH1195" s="25">
        <v>0</v>
      </c>
      <c r="AI1195" s="25">
        <v>0</v>
      </c>
      <c r="AJ1195" s="25">
        <v>0</v>
      </c>
      <c r="AK1195" s="25">
        <v>0</v>
      </c>
      <c r="AL1195" s="25">
        <v>0</v>
      </c>
      <c r="AM1195" s="95">
        <v>0</v>
      </c>
      <c r="AN1195" s="95" t="e">
        <f ca="1">IF(MengeInEEGSummieren(M1195),AM1195,0)</f>
        <v>#NAME?</v>
      </c>
      <c r="AO1195" s="95">
        <f t="shared" si="114"/>
        <v>0</v>
      </c>
      <c r="AP1195" s="95">
        <f t="shared" si="115"/>
        <v>0</v>
      </c>
      <c r="AS1195">
        <v>0</v>
      </c>
      <c r="AT1195">
        <v>0</v>
      </c>
      <c r="AU1195" t="e">
        <f t="shared" ca="1" si="116"/>
        <v>#NAME?</v>
      </c>
    </row>
    <row r="1196" spans="1:47" x14ac:dyDescent="0.15">
      <c r="A1196" s="21" t="s">
        <v>1784</v>
      </c>
      <c r="B1196" s="22" t="s">
        <v>17</v>
      </c>
      <c r="C1196" s="42">
        <v>2004</v>
      </c>
      <c r="D1196" s="22" t="s">
        <v>1785</v>
      </c>
      <c r="E1196" s="22" t="s">
        <v>770</v>
      </c>
      <c r="F1196" s="23">
        <v>20.67</v>
      </c>
      <c r="G1196" s="23">
        <v>20.67</v>
      </c>
      <c r="H1196" s="24">
        <f t="shared" si="111"/>
        <v>0</v>
      </c>
      <c r="I1196" s="153">
        <v>0</v>
      </c>
      <c r="J1196" s="24">
        <f t="shared" si="112"/>
        <v>0</v>
      </c>
      <c r="K1196" s="25">
        <f t="shared" si="113"/>
        <v>0</v>
      </c>
      <c r="L1196">
        <v>0</v>
      </c>
      <c r="M1196">
        <v>32964608</v>
      </c>
      <c r="N1196">
        <v>42065747</v>
      </c>
      <c r="O1196" s="52">
        <v>0</v>
      </c>
      <c r="P1196" s="52">
        <v>0</v>
      </c>
      <c r="Q1196" s="52">
        <v>0</v>
      </c>
      <c r="R1196" s="52">
        <v>0</v>
      </c>
      <c r="S1196" s="52">
        <v>0</v>
      </c>
      <c r="T1196" s="52">
        <v>0</v>
      </c>
      <c r="U1196" s="52">
        <v>0</v>
      </c>
      <c r="V1196" s="52">
        <v>0</v>
      </c>
      <c r="W1196" s="52">
        <v>0</v>
      </c>
      <c r="X1196" s="52">
        <v>0</v>
      </c>
      <c r="Y1196" s="52">
        <v>0</v>
      </c>
      <c r="Z1196" s="52">
        <v>0</v>
      </c>
      <c r="AA1196" s="25">
        <v>0</v>
      </c>
      <c r="AB1196" s="25">
        <v>0</v>
      </c>
      <c r="AC1196" s="25">
        <v>0</v>
      </c>
      <c r="AD1196" s="25">
        <v>0</v>
      </c>
      <c r="AE1196" s="25">
        <v>0</v>
      </c>
      <c r="AF1196" s="25">
        <v>0</v>
      </c>
      <c r="AG1196" s="25">
        <v>0</v>
      </c>
      <c r="AH1196" s="25">
        <v>0</v>
      </c>
      <c r="AI1196" s="25">
        <v>0</v>
      </c>
      <c r="AJ1196" s="25">
        <v>0</v>
      </c>
      <c r="AK1196" s="25">
        <v>0</v>
      </c>
      <c r="AL1196" s="25">
        <v>0</v>
      </c>
      <c r="AM1196" s="95">
        <v>0</v>
      </c>
      <c r="AN1196" s="95" t="e">
        <f ca="1">IF(MengeInEEGSummieren(M1196),AM1196,0)</f>
        <v>#NAME?</v>
      </c>
      <c r="AO1196" s="95">
        <f t="shared" si="114"/>
        <v>0</v>
      </c>
      <c r="AP1196" s="95">
        <f t="shared" si="115"/>
        <v>0</v>
      </c>
      <c r="AS1196">
        <v>0</v>
      </c>
      <c r="AT1196">
        <v>0</v>
      </c>
      <c r="AU1196" t="e">
        <f t="shared" ca="1" si="116"/>
        <v>#NAME?</v>
      </c>
    </row>
    <row r="1197" spans="1:47" x14ac:dyDescent="0.15">
      <c r="A1197" s="21" t="s">
        <v>1786</v>
      </c>
      <c r="B1197" s="22" t="s">
        <v>17</v>
      </c>
      <c r="C1197" s="42">
        <v>2004</v>
      </c>
      <c r="D1197" s="22" t="s">
        <v>1787</v>
      </c>
      <c r="E1197" s="22" t="s">
        <v>773</v>
      </c>
      <c r="F1197" s="23">
        <v>21.67</v>
      </c>
      <c r="G1197" s="23">
        <v>21.67</v>
      </c>
      <c r="H1197" s="24">
        <f t="shared" si="111"/>
        <v>0</v>
      </c>
      <c r="I1197" s="153">
        <v>0</v>
      </c>
      <c r="J1197" s="24">
        <f t="shared" si="112"/>
        <v>0</v>
      </c>
      <c r="K1197" s="25">
        <f t="shared" si="113"/>
        <v>0</v>
      </c>
      <c r="L1197">
        <v>0</v>
      </c>
      <c r="M1197">
        <v>32964608</v>
      </c>
      <c r="N1197">
        <v>42065747</v>
      </c>
      <c r="O1197" s="52">
        <v>0</v>
      </c>
      <c r="P1197" s="52">
        <v>0</v>
      </c>
      <c r="Q1197" s="52">
        <v>0</v>
      </c>
      <c r="R1197" s="52">
        <v>0</v>
      </c>
      <c r="S1197" s="52">
        <v>0</v>
      </c>
      <c r="T1197" s="52">
        <v>0</v>
      </c>
      <c r="U1197" s="52">
        <v>0</v>
      </c>
      <c r="V1197" s="52">
        <v>0</v>
      </c>
      <c r="W1197" s="52">
        <v>0</v>
      </c>
      <c r="X1197" s="52">
        <v>0</v>
      </c>
      <c r="Y1197" s="52">
        <v>0</v>
      </c>
      <c r="Z1197" s="52">
        <v>0</v>
      </c>
      <c r="AA1197" s="25">
        <v>0</v>
      </c>
      <c r="AB1197" s="25">
        <v>0</v>
      </c>
      <c r="AC1197" s="25">
        <v>0</v>
      </c>
      <c r="AD1197" s="25">
        <v>0</v>
      </c>
      <c r="AE1197" s="25">
        <v>0</v>
      </c>
      <c r="AF1197" s="25">
        <v>0</v>
      </c>
      <c r="AG1197" s="25">
        <v>0</v>
      </c>
      <c r="AH1197" s="25">
        <v>0</v>
      </c>
      <c r="AI1197" s="25">
        <v>0</v>
      </c>
      <c r="AJ1197" s="25">
        <v>0</v>
      </c>
      <c r="AK1197" s="25">
        <v>0</v>
      </c>
      <c r="AL1197" s="25">
        <v>0</v>
      </c>
      <c r="AM1197" s="95">
        <v>0</v>
      </c>
      <c r="AN1197" s="95" t="e">
        <f ca="1">IF(MengeInEEGSummieren(M1197),AM1197,0)</f>
        <v>#NAME?</v>
      </c>
      <c r="AO1197" s="95">
        <f t="shared" si="114"/>
        <v>0</v>
      </c>
      <c r="AP1197" s="95">
        <f t="shared" si="115"/>
        <v>0</v>
      </c>
      <c r="AS1197">
        <v>0</v>
      </c>
      <c r="AT1197">
        <v>0</v>
      </c>
      <c r="AU1197" t="e">
        <f t="shared" ca="1" si="116"/>
        <v>#NAME?</v>
      </c>
    </row>
    <row r="1198" spans="1:47" x14ac:dyDescent="0.15">
      <c r="A1198" s="21" t="s">
        <v>1788</v>
      </c>
      <c r="B1198" s="22" t="s">
        <v>17</v>
      </c>
      <c r="C1198" s="42">
        <v>2004</v>
      </c>
      <c r="D1198" s="22" t="s">
        <v>1789</v>
      </c>
      <c r="E1198" s="22" t="s">
        <v>773</v>
      </c>
      <c r="F1198" s="23">
        <v>21.64</v>
      </c>
      <c r="G1198" s="23">
        <v>21.64</v>
      </c>
      <c r="H1198" s="24">
        <f t="shared" si="111"/>
        <v>0</v>
      </c>
      <c r="I1198" s="153">
        <v>0</v>
      </c>
      <c r="J1198" s="24">
        <f t="shared" si="112"/>
        <v>0</v>
      </c>
      <c r="K1198" s="25">
        <f t="shared" si="113"/>
        <v>0</v>
      </c>
      <c r="L1198">
        <v>0</v>
      </c>
      <c r="M1198">
        <v>32964608</v>
      </c>
      <c r="N1198">
        <v>42065747</v>
      </c>
      <c r="O1198" s="52">
        <v>0</v>
      </c>
      <c r="P1198" s="52">
        <v>0</v>
      </c>
      <c r="Q1198" s="52">
        <v>0</v>
      </c>
      <c r="R1198" s="52">
        <v>0</v>
      </c>
      <c r="S1198" s="52">
        <v>0</v>
      </c>
      <c r="T1198" s="52">
        <v>0</v>
      </c>
      <c r="U1198" s="52">
        <v>0</v>
      </c>
      <c r="V1198" s="52">
        <v>0</v>
      </c>
      <c r="W1198" s="52">
        <v>0</v>
      </c>
      <c r="X1198" s="52">
        <v>0</v>
      </c>
      <c r="Y1198" s="52">
        <v>0</v>
      </c>
      <c r="Z1198" s="52">
        <v>0</v>
      </c>
      <c r="AA1198" s="25">
        <v>0</v>
      </c>
      <c r="AB1198" s="25">
        <v>0</v>
      </c>
      <c r="AC1198" s="25">
        <v>0</v>
      </c>
      <c r="AD1198" s="25">
        <v>0</v>
      </c>
      <c r="AE1198" s="25">
        <v>0</v>
      </c>
      <c r="AF1198" s="25">
        <v>0</v>
      </c>
      <c r="AG1198" s="25">
        <v>0</v>
      </c>
      <c r="AH1198" s="25">
        <v>0</v>
      </c>
      <c r="AI1198" s="25">
        <v>0</v>
      </c>
      <c r="AJ1198" s="25">
        <v>0</v>
      </c>
      <c r="AK1198" s="25">
        <v>0</v>
      </c>
      <c r="AL1198" s="25">
        <v>0</v>
      </c>
      <c r="AM1198" s="95">
        <v>0</v>
      </c>
      <c r="AN1198" s="95" t="e">
        <f ca="1">IF(MengeInEEGSummieren(M1198),AM1198,0)</f>
        <v>#NAME?</v>
      </c>
      <c r="AO1198" s="95">
        <f t="shared" si="114"/>
        <v>0</v>
      </c>
      <c r="AP1198" s="95">
        <f t="shared" si="115"/>
        <v>0</v>
      </c>
      <c r="AS1198">
        <v>0</v>
      </c>
      <c r="AT1198">
        <v>0</v>
      </c>
      <c r="AU1198" t="e">
        <f t="shared" ca="1" si="116"/>
        <v>#NAME?</v>
      </c>
    </row>
    <row r="1199" spans="1:47" x14ac:dyDescent="0.15">
      <c r="A1199" s="21" t="s">
        <v>1790</v>
      </c>
      <c r="B1199" s="22" t="s">
        <v>17</v>
      </c>
      <c r="C1199" s="42">
        <v>2004</v>
      </c>
      <c r="D1199" s="22" t="s">
        <v>1791</v>
      </c>
      <c r="E1199" s="22" t="s">
        <v>773</v>
      </c>
      <c r="F1199" s="23">
        <v>21.67</v>
      </c>
      <c r="G1199" s="23">
        <v>21.67</v>
      </c>
      <c r="H1199" s="24">
        <f t="shared" si="111"/>
        <v>0</v>
      </c>
      <c r="I1199" s="153">
        <v>0</v>
      </c>
      <c r="J1199" s="24">
        <f t="shared" si="112"/>
        <v>0</v>
      </c>
      <c r="K1199" s="25">
        <f t="shared" si="113"/>
        <v>0</v>
      </c>
      <c r="L1199">
        <v>0</v>
      </c>
      <c r="M1199">
        <v>32964608</v>
      </c>
      <c r="N1199">
        <v>42065747</v>
      </c>
      <c r="O1199" s="52">
        <v>0</v>
      </c>
      <c r="P1199" s="52">
        <v>0</v>
      </c>
      <c r="Q1199" s="52">
        <v>0</v>
      </c>
      <c r="R1199" s="52">
        <v>0</v>
      </c>
      <c r="S1199" s="52">
        <v>0</v>
      </c>
      <c r="T1199" s="52">
        <v>0</v>
      </c>
      <c r="U1199" s="52">
        <v>0</v>
      </c>
      <c r="V1199" s="52">
        <v>0</v>
      </c>
      <c r="W1199" s="52">
        <v>0</v>
      </c>
      <c r="X1199" s="52">
        <v>0</v>
      </c>
      <c r="Y1199" s="52">
        <v>0</v>
      </c>
      <c r="Z1199" s="52">
        <v>0</v>
      </c>
      <c r="AA1199" s="25">
        <v>0</v>
      </c>
      <c r="AB1199" s="25">
        <v>0</v>
      </c>
      <c r="AC1199" s="25">
        <v>0</v>
      </c>
      <c r="AD1199" s="25">
        <v>0</v>
      </c>
      <c r="AE1199" s="25">
        <v>0</v>
      </c>
      <c r="AF1199" s="25">
        <v>0</v>
      </c>
      <c r="AG1199" s="25">
        <v>0</v>
      </c>
      <c r="AH1199" s="25">
        <v>0</v>
      </c>
      <c r="AI1199" s="25">
        <v>0</v>
      </c>
      <c r="AJ1199" s="25">
        <v>0</v>
      </c>
      <c r="AK1199" s="25">
        <v>0</v>
      </c>
      <c r="AL1199" s="25">
        <v>0</v>
      </c>
      <c r="AM1199" s="95">
        <v>0</v>
      </c>
      <c r="AN1199" s="95" t="e">
        <f ca="1">IF(MengeInEEGSummieren(M1199),AM1199,0)</f>
        <v>#NAME?</v>
      </c>
      <c r="AO1199" s="95">
        <f t="shared" si="114"/>
        <v>0</v>
      </c>
      <c r="AP1199" s="95">
        <f t="shared" si="115"/>
        <v>0</v>
      </c>
      <c r="AS1199">
        <v>0</v>
      </c>
      <c r="AT1199">
        <v>0</v>
      </c>
      <c r="AU1199" t="e">
        <f t="shared" ca="1" si="116"/>
        <v>#NAME?</v>
      </c>
    </row>
    <row r="1200" spans="1:47" x14ac:dyDescent="0.15">
      <c r="A1200" s="21" t="s">
        <v>1792</v>
      </c>
      <c r="B1200" s="22" t="s">
        <v>17</v>
      </c>
      <c r="C1200" s="42">
        <v>2004</v>
      </c>
      <c r="D1200" s="22" t="s">
        <v>1793</v>
      </c>
      <c r="E1200" s="22" t="s">
        <v>773</v>
      </c>
      <c r="F1200" s="23">
        <v>20.67</v>
      </c>
      <c r="G1200" s="23">
        <v>20.67</v>
      </c>
      <c r="H1200" s="24">
        <f t="shared" si="111"/>
        <v>0</v>
      </c>
      <c r="I1200" s="153">
        <v>0</v>
      </c>
      <c r="J1200" s="24">
        <f t="shared" si="112"/>
        <v>0</v>
      </c>
      <c r="K1200" s="25">
        <f t="shared" si="113"/>
        <v>0</v>
      </c>
      <c r="L1200">
        <v>0</v>
      </c>
      <c r="M1200">
        <v>32964608</v>
      </c>
      <c r="N1200">
        <v>42065747</v>
      </c>
      <c r="O1200" s="52">
        <v>0</v>
      </c>
      <c r="P1200" s="52">
        <v>0</v>
      </c>
      <c r="Q1200" s="52">
        <v>0</v>
      </c>
      <c r="R1200" s="52">
        <v>0</v>
      </c>
      <c r="S1200" s="52">
        <v>0</v>
      </c>
      <c r="T1200" s="52">
        <v>0</v>
      </c>
      <c r="U1200" s="52">
        <v>0</v>
      </c>
      <c r="V1200" s="52">
        <v>0</v>
      </c>
      <c r="W1200" s="52">
        <v>0</v>
      </c>
      <c r="X1200" s="52">
        <v>0</v>
      </c>
      <c r="Y1200" s="52">
        <v>0</v>
      </c>
      <c r="Z1200" s="52">
        <v>0</v>
      </c>
      <c r="AA1200" s="25">
        <v>0</v>
      </c>
      <c r="AB1200" s="25">
        <v>0</v>
      </c>
      <c r="AC1200" s="25">
        <v>0</v>
      </c>
      <c r="AD1200" s="25">
        <v>0</v>
      </c>
      <c r="AE1200" s="25">
        <v>0</v>
      </c>
      <c r="AF1200" s="25">
        <v>0</v>
      </c>
      <c r="AG1200" s="25">
        <v>0</v>
      </c>
      <c r="AH1200" s="25">
        <v>0</v>
      </c>
      <c r="AI1200" s="25">
        <v>0</v>
      </c>
      <c r="AJ1200" s="25">
        <v>0</v>
      </c>
      <c r="AK1200" s="25">
        <v>0</v>
      </c>
      <c r="AL1200" s="25">
        <v>0</v>
      </c>
      <c r="AM1200" s="95">
        <v>0</v>
      </c>
      <c r="AN1200" s="95" t="e">
        <f ca="1">IF(MengeInEEGSummieren(M1200),AM1200,0)</f>
        <v>#NAME?</v>
      </c>
      <c r="AO1200" s="95">
        <f t="shared" si="114"/>
        <v>0</v>
      </c>
      <c r="AP1200" s="95">
        <f t="shared" si="115"/>
        <v>0</v>
      </c>
      <c r="AS1200">
        <v>0</v>
      </c>
      <c r="AT1200">
        <v>0</v>
      </c>
      <c r="AU1200" t="e">
        <f t="shared" ca="1" si="116"/>
        <v>#NAME?</v>
      </c>
    </row>
    <row r="1201" spans="1:47" x14ac:dyDescent="0.15">
      <c r="A1201" s="21" t="s">
        <v>1794</v>
      </c>
      <c r="B1201" s="22" t="s">
        <v>17</v>
      </c>
      <c r="C1201" s="42">
        <v>2004</v>
      </c>
      <c r="D1201" s="22" t="s">
        <v>1795</v>
      </c>
      <c r="E1201" s="22" t="s">
        <v>770</v>
      </c>
      <c r="F1201" s="23">
        <v>18.670000000000002</v>
      </c>
      <c r="G1201" s="23">
        <v>18.670000000000002</v>
      </c>
      <c r="H1201" s="24">
        <f t="shared" si="111"/>
        <v>0</v>
      </c>
      <c r="I1201" s="153">
        <v>0</v>
      </c>
      <c r="J1201" s="24">
        <f t="shared" si="112"/>
        <v>0</v>
      </c>
      <c r="K1201" s="25">
        <f t="shared" si="113"/>
        <v>0</v>
      </c>
      <c r="L1201">
        <v>0</v>
      </c>
      <c r="M1201">
        <v>32964608</v>
      </c>
      <c r="N1201">
        <v>42065747</v>
      </c>
      <c r="O1201" s="52">
        <v>0</v>
      </c>
      <c r="P1201" s="52">
        <v>0</v>
      </c>
      <c r="Q1201" s="52">
        <v>0</v>
      </c>
      <c r="R1201" s="52">
        <v>0</v>
      </c>
      <c r="S1201" s="52">
        <v>0</v>
      </c>
      <c r="T1201" s="52">
        <v>0</v>
      </c>
      <c r="U1201" s="52">
        <v>0</v>
      </c>
      <c r="V1201" s="52">
        <v>0</v>
      </c>
      <c r="W1201" s="52">
        <v>0</v>
      </c>
      <c r="X1201" s="52">
        <v>0</v>
      </c>
      <c r="Y1201" s="52">
        <v>0</v>
      </c>
      <c r="Z1201" s="52">
        <v>0</v>
      </c>
      <c r="AA1201" s="25">
        <v>0</v>
      </c>
      <c r="AB1201" s="25">
        <v>0</v>
      </c>
      <c r="AC1201" s="25">
        <v>0</v>
      </c>
      <c r="AD1201" s="25">
        <v>0</v>
      </c>
      <c r="AE1201" s="25">
        <v>0</v>
      </c>
      <c r="AF1201" s="25">
        <v>0</v>
      </c>
      <c r="AG1201" s="25">
        <v>0</v>
      </c>
      <c r="AH1201" s="25">
        <v>0</v>
      </c>
      <c r="AI1201" s="25">
        <v>0</v>
      </c>
      <c r="AJ1201" s="25">
        <v>0</v>
      </c>
      <c r="AK1201" s="25">
        <v>0</v>
      </c>
      <c r="AL1201" s="25">
        <v>0</v>
      </c>
      <c r="AM1201" s="95">
        <v>0</v>
      </c>
      <c r="AN1201" s="95" t="e">
        <f ca="1">IF(MengeInEEGSummieren(M1201),AM1201,0)</f>
        <v>#NAME?</v>
      </c>
      <c r="AO1201" s="95">
        <f t="shared" si="114"/>
        <v>0</v>
      </c>
      <c r="AP1201" s="95">
        <f t="shared" si="115"/>
        <v>0</v>
      </c>
      <c r="AS1201">
        <v>0</v>
      </c>
      <c r="AT1201">
        <v>0</v>
      </c>
      <c r="AU1201" t="e">
        <f t="shared" ca="1" si="116"/>
        <v>#NAME?</v>
      </c>
    </row>
    <row r="1202" spans="1:47" x14ac:dyDescent="0.15">
      <c r="A1202" s="21" t="s">
        <v>1796</v>
      </c>
      <c r="B1202" s="22" t="s">
        <v>17</v>
      </c>
      <c r="C1202" s="42">
        <v>2004</v>
      </c>
      <c r="D1202" s="22" t="s">
        <v>1797</v>
      </c>
      <c r="E1202" s="22" t="s">
        <v>773</v>
      </c>
      <c r="F1202" s="23">
        <v>17.670000000000002</v>
      </c>
      <c r="G1202" s="23">
        <v>17.670000000000002</v>
      </c>
      <c r="H1202" s="24">
        <f t="shared" si="111"/>
        <v>0</v>
      </c>
      <c r="I1202" s="153">
        <v>0</v>
      </c>
      <c r="J1202" s="24">
        <f t="shared" si="112"/>
        <v>0</v>
      </c>
      <c r="K1202" s="25">
        <f t="shared" si="113"/>
        <v>0</v>
      </c>
      <c r="L1202">
        <v>0</v>
      </c>
      <c r="M1202">
        <v>32964608</v>
      </c>
      <c r="N1202">
        <v>42065747</v>
      </c>
      <c r="O1202" s="52">
        <v>0</v>
      </c>
      <c r="P1202" s="52">
        <v>0</v>
      </c>
      <c r="Q1202" s="52">
        <v>0</v>
      </c>
      <c r="R1202" s="52">
        <v>0</v>
      </c>
      <c r="S1202" s="52">
        <v>0</v>
      </c>
      <c r="T1202" s="52">
        <v>0</v>
      </c>
      <c r="U1202" s="52">
        <v>0</v>
      </c>
      <c r="V1202" s="52">
        <v>0</v>
      </c>
      <c r="W1202" s="52">
        <v>0</v>
      </c>
      <c r="X1202" s="52">
        <v>0</v>
      </c>
      <c r="Y1202" s="52">
        <v>0</v>
      </c>
      <c r="Z1202" s="52">
        <v>0</v>
      </c>
      <c r="AA1202" s="25">
        <v>0</v>
      </c>
      <c r="AB1202" s="25">
        <v>0</v>
      </c>
      <c r="AC1202" s="25">
        <v>0</v>
      </c>
      <c r="AD1202" s="25">
        <v>0</v>
      </c>
      <c r="AE1202" s="25">
        <v>0</v>
      </c>
      <c r="AF1202" s="25">
        <v>0</v>
      </c>
      <c r="AG1202" s="25">
        <v>0</v>
      </c>
      <c r="AH1202" s="25">
        <v>0</v>
      </c>
      <c r="AI1202" s="25">
        <v>0</v>
      </c>
      <c r="AJ1202" s="25">
        <v>0</v>
      </c>
      <c r="AK1202" s="25">
        <v>0</v>
      </c>
      <c r="AL1202" s="25">
        <v>0</v>
      </c>
      <c r="AM1202" s="95">
        <v>0</v>
      </c>
      <c r="AN1202" s="95" t="e">
        <f ca="1">IF(MengeInEEGSummieren(M1202),AM1202,0)</f>
        <v>#NAME?</v>
      </c>
      <c r="AO1202" s="95">
        <f t="shared" si="114"/>
        <v>0</v>
      </c>
      <c r="AP1202" s="95">
        <f t="shared" si="115"/>
        <v>0</v>
      </c>
      <c r="AS1202">
        <v>0</v>
      </c>
      <c r="AT1202">
        <v>0</v>
      </c>
      <c r="AU1202" t="e">
        <f t="shared" ca="1" si="116"/>
        <v>#NAME?</v>
      </c>
    </row>
    <row r="1203" spans="1:47" x14ac:dyDescent="0.15">
      <c r="A1203" s="21" t="s">
        <v>1798</v>
      </c>
      <c r="B1203" s="22" t="s">
        <v>17</v>
      </c>
      <c r="C1203" s="42">
        <v>2004</v>
      </c>
      <c r="D1203" s="22" t="s">
        <v>1799</v>
      </c>
      <c r="E1203" s="22" t="s">
        <v>773</v>
      </c>
      <c r="F1203" s="23">
        <v>17.64</v>
      </c>
      <c r="G1203" s="23">
        <v>17.64</v>
      </c>
      <c r="H1203" s="24">
        <f t="shared" si="111"/>
        <v>0</v>
      </c>
      <c r="I1203" s="153">
        <v>0</v>
      </c>
      <c r="J1203" s="24">
        <f t="shared" si="112"/>
        <v>0</v>
      </c>
      <c r="K1203" s="25">
        <f t="shared" si="113"/>
        <v>0</v>
      </c>
      <c r="L1203">
        <v>0</v>
      </c>
      <c r="M1203">
        <v>32964608</v>
      </c>
      <c r="N1203">
        <v>42065747</v>
      </c>
      <c r="O1203" s="52">
        <v>0</v>
      </c>
      <c r="P1203" s="52">
        <v>0</v>
      </c>
      <c r="Q1203" s="52">
        <v>0</v>
      </c>
      <c r="R1203" s="52">
        <v>0</v>
      </c>
      <c r="S1203" s="52">
        <v>0</v>
      </c>
      <c r="T1203" s="52">
        <v>0</v>
      </c>
      <c r="U1203" s="52">
        <v>0</v>
      </c>
      <c r="V1203" s="52">
        <v>0</v>
      </c>
      <c r="W1203" s="52">
        <v>0</v>
      </c>
      <c r="X1203" s="52">
        <v>0</v>
      </c>
      <c r="Y1203" s="52">
        <v>0</v>
      </c>
      <c r="Z1203" s="52">
        <v>0</v>
      </c>
      <c r="AA1203" s="25">
        <v>0</v>
      </c>
      <c r="AB1203" s="25">
        <v>0</v>
      </c>
      <c r="AC1203" s="25">
        <v>0</v>
      </c>
      <c r="AD1203" s="25">
        <v>0</v>
      </c>
      <c r="AE1203" s="25">
        <v>0</v>
      </c>
      <c r="AF1203" s="25">
        <v>0</v>
      </c>
      <c r="AG1203" s="25">
        <v>0</v>
      </c>
      <c r="AH1203" s="25">
        <v>0</v>
      </c>
      <c r="AI1203" s="25">
        <v>0</v>
      </c>
      <c r="AJ1203" s="25">
        <v>0</v>
      </c>
      <c r="AK1203" s="25">
        <v>0</v>
      </c>
      <c r="AL1203" s="25">
        <v>0</v>
      </c>
      <c r="AM1203" s="95">
        <v>0</v>
      </c>
      <c r="AN1203" s="95" t="e">
        <f ca="1">IF(MengeInEEGSummieren(M1203),AM1203,0)</f>
        <v>#NAME?</v>
      </c>
      <c r="AO1203" s="95">
        <f t="shared" si="114"/>
        <v>0</v>
      </c>
      <c r="AP1203" s="95">
        <f t="shared" si="115"/>
        <v>0</v>
      </c>
      <c r="AS1203">
        <v>0</v>
      </c>
      <c r="AT1203">
        <v>0</v>
      </c>
      <c r="AU1203" t="e">
        <f t="shared" ca="1" si="116"/>
        <v>#NAME?</v>
      </c>
    </row>
    <row r="1204" spans="1:47" x14ac:dyDescent="0.15">
      <c r="A1204" s="21" t="s">
        <v>1800</v>
      </c>
      <c r="B1204" s="22" t="s">
        <v>17</v>
      </c>
      <c r="C1204" s="42">
        <v>2004</v>
      </c>
      <c r="D1204" s="22" t="s">
        <v>1801</v>
      </c>
      <c r="E1204" s="22" t="s">
        <v>773</v>
      </c>
      <c r="F1204" s="23">
        <v>17.670000000000002</v>
      </c>
      <c r="G1204" s="23">
        <v>17.670000000000002</v>
      </c>
      <c r="H1204" s="24">
        <f t="shared" si="111"/>
        <v>0</v>
      </c>
      <c r="I1204" s="153">
        <v>0</v>
      </c>
      <c r="J1204" s="24">
        <f t="shared" si="112"/>
        <v>0</v>
      </c>
      <c r="K1204" s="25">
        <f t="shared" si="113"/>
        <v>0</v>
      </c>
      <c r="L1204">
        <v>0</v>
      </c>
      <c r="M1204">
        <v>32964608</v>
      </c>
      <c r="N1204">
        <v>42065747</v>
      </c>
      <c r="O1204" s="52">
        <v>0</v>
      </c>
      <c r="P1204" s="52">
        <v>0</v>
      </c>
      <c r="Q1204" s="52">
        <v>0</v>
      </c>
      <c r="R1204" s="52">
        <v>0</v>
      </c>
      <c r="S1204" s="52">
        <v>0</v>
      </c>
      <c r="T1204" s="52">
        <v>0</v>
      </c>
      <c r="U1204" s="52">
        <v>0</v>
      </c>
      <c r="V1204" s="52">
        <v>0</v>
      </c>
      <c r="W1204" s="52">
        <v>0</v>
      </c>
      <c r="X1204" s="52">
        <v>0</v>
      </c>
      <c r="Y1204" s="52">
        <v>0</v>
      </c>
      <c r="Z1204" s="52">
        <v>0</v>
      </c>
      <c r="AA1204" s="25">
        <v>0</v>
      </c>
      <c r="AB1204" s="25">
        <v>0</v>
      </c>
      <c r="AC1204" s="25">
        <v>0</v>
      </c>
      <c r="AD1204" s="25">
        <v>0</v>
      </c>
      <c r="AE1204" s="25">
        <v>0</v>
      </c>
      <c r="AF1204" s="25">
        <v>0</v>
      </c>
      <c r="AG1204" s="25">
        <v>0</v>
      </c>
      <c r="AH1204" s="25">
        <v>0</v>
      </c>
      <c r="AI1204" s="25">
        <v>0</v>
      </c>
      <c r="AJ1204" s="25">
        <v>0</v>
      </c>
      <c r="AK1204" s="25">
        <v>0</v>
      </c>
      <c r="AL1204" s="25">
        <v>0</v>
      </c>
      <c r="AM1204" s="95">
        <v>0</v>
      </c>
      <c r="AN1204" s="95" t="e">
        <f ca="1">IF(MengeInEEGSummieren(M1204),AM1204,0)</f>
        <v>#NAME?</v>
      </c>
      <c r="AO1204" s="95">
        <f t="shared" si="114"/>
        <v>0</v>
      </c>
      <c r="AP1204" s="95">
        <f t="shared" si="115"/>
        <v>0</v>
      </c>
      <c r="AS1204">
        <v>0</v>
      </c>
      <c r="AT1204">
        <v>0</v>
      </c>
      <c r="AU1204" t="e">
        <f t="shared" ca="1" si="116"/>
        <v>#NAME?</v>
      </c>
    </row>
    <row r="1205" spans="1:47" x14ac:dyDescent="0.15">
      <c r="A1205" s="21" t="s">
        <v>1802</v>
      </c>
      <c r="B1205" s="22" t="s">
        <v>17</v>
      </c>
      <c r="C1205" s="42">
        <v>2004</v>
      </c>
      <c r="D1205" s="22" t="s">
        <v>1803</v>
      </c>
      <c r="E1205" s="22" t="s">
        <v>773</v>
      </c>
      <c r="F1205" s="23">
        <v>16.670000000000002</v>
      </c>
      <c r="G1205" s="23">
        <v>16.670000000000002</v>
      </c>
      <c r="H1205" s="24">
        <f t="shared" si="111"/>
        <v>0</v>
      </c>
      <c r="I1205" s="153">
        <v>0</v>
      </c>
      <c r="J1205" s="24">
        <f t="shared" si="112"/>
        <v>0</v>
      </c>
      <c r="K1205" s="25">
        <f t="shared" si="113"/>
        <v>0</v>
      </c>
      <c r="L1205">
        <v>0</v>
      </c>
      <c r="M1205">
        <v>32964608</v>
      </c>
      <c r="N1205">
        <v>42065747</v>
      </c>
      <c r="O1205" s="52">
        <v>0</v>
      </c>
      <c r="P1205" s="52">
        <v>0</v>
      </c>
      <c r="Q1205" s="52">
        <v>0</v>
      </c>
      <c r="R1205" s="52">
        <v>0</v>
      </c>
      <c r="S1205" s="52">
        <v>0</v>
      </c>
      <c r="T1205" s="52">
        <v>0</v>
      </c>
      <c r="U1205" s="52">
        <v>0</v>
      </c>
      <c r="V1205" s="52">
        <v>0</v>
      </c>
      <c r="W1205" s="52">
        <v>0</v>
      </c>
      <c r="X1205" s="52">
        <v>0</v>
      </c>
      <c r="Y1205" s="52">
        <v>0</v>
      </c>
      <c r="Z1205" s="52">
        <v>0</v>
      </c>
      <c r="AA1205" s="25">
        <v>0</v>
      </c>
      <c r="AB1205" s="25">
        <v>0</v>
      </c>
      <c r="AC1205" s="25">
        <v>0</v>
      </c>
      <c r="AD1205" s="25">
        <v>0</v>
      </c>
      <c r="AE1205" s="25">
        <v>0</v>
      </c>
      <c r="AF1205" s="25">
        <v>0</v>
      </c>
      <c r="AG1205" s="25">
        <v>0</v>
      </c>
      <c r="AH1205" s="25">
        <v>0</v>
      </c>
      <c r="AI1205" s="25">
        <v>0</v>
      </c>
      <c r="AJ1205" s="25">
        <v>0</v>
      </c>
      <c r="AK1205" s="25">
        <v>0</v>
      </c>
      <c r="AL1205" s="25">
        <v>0</v>
      </c>
      <c r="AM1205" s="95">
        <v>0</v>
      </c>
      <c r="AN1205" s="95" t="e">
        <f ca="1">IF(MengeInEEGSummieren(M1205),AM1205,0)</f>
        <v>#NAME?</v>
      </c>
      <c r="AO1205" s="95">
        <f t="shared" si="114"/>
        <v>0</v>
      </c>
      <c r="AP1205" s="95">
        <f t="shared" si="115"/>
        <v>0</v>
      </c>
      <c r="AS1205">
        <v>0</v>
      </c>
      <c r="AT1205">
        <v>0</v>
      </c>
      <c r="AU1205" t="e">
        <f t="shared" ca="1" si="116"/>
        <v>#NAME?</v>
      </c>
    </row>
    <row r="1206" spans="1:47" x14ac:dyDescent="0.15">
      <c r="A1206" s="21" t="s">
        <v>1804</v>
      </c>
      <c r="B1206" s="22" t="s">
        <v>17</v>
      </c>
      <c r="C1206" s="42">
        <v>2004</v>
      </c>
      <c r="D1206" s="22" t="s">
        <v>1805</v>
      </c>
      <c r="E1206" s="22" t="s">
        <v>770</v>
      </c>
      <c r="F1206" s="23">
        <v>14.67</v>
      </c>
      <c r="G1206" s="23">
        <v>14.67</v>
      </c>
      <c r="H1206" s="24">
        <f t="shared" si="111"/>
        <v>0</v>
      </c>
      <c r="I1206" s="153">
        <v>0</v>
      </c>
      <c r="J1206" s="24">
        <f t="shared" si="112"/>
        <v>0</v>
      </c>
      <c r="K1206" s="25">
        <f t="shared" si="113"/>
        <v>0</v>
      </c>
      <c r="L1206">
        <v>0</v>
      </c>
      <c r="M1206">
        <v>32964608</v>
      </c>
      <c r="N1206">
        <v>42065747</v>
      </c>
      <c r="O1206" s="52">
        <v>0</v>
      </c>
      <c r="P1206" s="52">
        <v>0</v>
      </c>
      <c r="Q1206" s="52">
        <v>0</v>
      </c>
      <c r="R1206" s="52">
        <v>0</v>
      </c>
      <c r="S1206" s="52">
        <v>0</v>
      </c>
      <c r="T1206" s="52">
        <v>0</v>
      </c>
      <c r="U1206" s="52">
        <v>0</v>
      </c>
      <c r="V1206" s="52">
        <v>0</v>
      </c>
      <c r="W1206" s="52">
        <v>0</v>
      </c>
      <c r="X1206" s="52">
        <v>0</v>
      </c>
      <c r="Y1206" s="52">
        <v>0</v>
      </c>
      <c r="Z1206" s="52">
        <v>0</v>
      </c>
      <c r="AA1206" s="25">
        <v>0</v>
      </c>
      <c r="AB1206" s="25">
        <v>0</v>
      </c>
      <c r="AC1206" s="25">
        <v>0</v>
      </c>
      <c r="AD1206" s="25">
        <v>0</v>
      </c>
      <c r="AE1206" s="25">
        <v>0</v>
      </c>
      <c r="AF1206" s="25">
        <v>0</v>
      </c>
      <c r="AG1206" s="25">
        <v>0</v>
      </c>
      <c r="AH1206" s="25">
        <v>0</v>
      </c>
      <c r="AI1206" s="25">
        <v>0</v>
      </c>
      <c r="AJ1206" s="25">
        <v>0</v>
      </c>
      <c r="AK1206" s="25">
        <v>0</v>
      </c>
      <c r="AL1206" s="25">
        <v>0</v>
      </c>
      <c r="AM1206" s="95">
        <v>0</v>
      </c>
      <c r="AN1206" s="95" t="e">
        <f ca="1">IF(MengeInEEGSummieren(M1206),AM1206,0)</f>
        <v>#NAME?</v>
      </c>
      <c r="AO1206" s="95">
        <f t="shared" si="114"/>
        <v>0</v>
      </c>
      <c r="AP1206" s="95">
        <f t="shared" si="115"/>
        <v>0</v>
      </c>
      <c r="AS1206">
        <v>0</v>
      </c>
      <c r="AT1206">
        <v>0</v>
      </c>
      <c r="AU1206" t="e">
        <f t="shared" ca="1" si="116"/>
        <v>#NAME?</v>
      </c>
    </row>
    <row r="1207" spans="1:47" x14ac:dyDescent="0.15">
      <c r="A1207" s="21" t="s">
        <v>1806</v>
      </c>
      <c r="B1207" s="22" t="s">
        <v>17</v>
      </c>
      <c r="C1207" s="42">
        <v>2004</v>
      </c>
      <c r="D1207" s="22" t="s">
        <v>1807</v>
      </c>
      <c r="E1207" s="22" t="s">
        <v>773</v>
      </c>
      <c r="F1207" s="23">
        <v>15.67</v>
      </c>
      <c r="G1207" s="23">
        <v>15.67</v>
      </c>
      <c r="H1207" s="24">
        <f t="shared" si="111"/>
        <v>0</v>
      </c>
      <c r="I1207" s="153">
        <v>0</v>
      </c>
      <c r="J1207" s="24">
        <f t="shared" si="112"/>
        <v>0</v>
      </c>
      <c r="K1207" s="25">
        <f t="shared" si="113"/>
        <v>0</v>
      </c>
      <c r="L1207">
        <v>0</v>
      </c>
      <c r="M1207">
        <v>32964608</v>
      </c>
      <c r="N1207">
        <v>42065747</v>
      </c>
      <c r="O1207" s="52">
        <v>0</v>
      </c>
      <c r="P1207" s="52">
        <v>0</v>
      </c>
      <c r="Q1207" s="52">
        <v>0</v>
      </c>
      <c r="R1207" s="52">
        <v>0</v>
      </c>
      <c r="S1207" s="52">
        <v>0</v>
      </c>
      <c r="T1207" s="52">
        <v>0</v>
      </c>
      <c r="U1207" s="52">
        <v>0</v>
      </c>
      <c r="V1207" s="52">
        <v>0</v>
      </c>
      <c r="W1207" s="52">
        <v>0</v>
      </c>
      <c r="X1207" s="52">
        <v>0</v>
      </c>
      <c r="Y1207" s="52">
        <v>0</v>
      </c>
      <c r="Z1207" s="52">
        <v>0</v>
      </c>
      <c r="AA1207" s="25">
        <v>0</v>
      </c>
      <c r="AB1207" s="25">
        <v>0</v>
      </c>
      <c r="AC1207" s="25">
        <v>0</v>
      </c>
      <c r="AD1207" s="25">
        <v>0</v>
      </c>
      <c r="AE1207" s="25">
        <v>0</v>
      </c>
      <c r="AF1207" s="25">
        <v>0</v>
      </c>
      <c r="AG1207" s="25">
        <v>0</v>
      </c>
      <c r="AH1207" s="25">
        <v>0</v>
      </c>
      <c r="AI1207" s="25">
        <v>0</v>
      </c>
      <c r="AJ1207" s="25">
        <v>0</v>
      </c>
      <c r="AK1207" s="25">
        <v>0</v>
      </c>
      <c r="AL1207" s="25">
        <v>0</v>
      </c>
      <c r="AM1207" s="95">
        <v>0</v>
      </c>
      <c r="AN1207" s="95" t="e">
        <f ca="1">IF(MengeInEEGSummieren(M1207),AM1207,0)</f>
        <v>#NAME?</v>
      </c>
      <c r="AO1207" s="95">
        <f t="shared" si="114"/>
        <v>0</v>
      </c>
      <c r="AP1207" s="95">
        <f t="shared" si="115"/>
        <v>0</v>
      </c>
      <c r="AS1207">
        <v>0</v>
      </c>
      <c r="AT1207">
        <v>0</v>
      </c>
      <c r="AU1207" t="e">
        <f t="shared" ca="1" si="116"/>
        <v>#NAME?</v>
      </c>
    </row>
    <row r="1208" spans="1:47" x14ac:dyDescent="0.15">
      <c r="A1208" s="21" t="s">
        <v>1808</v>
      </c>
      <c r="B1208" s="22" t="s">
        <v>17</v>
      </c>
      <c r="C1208" s="42">
        <v>2004</v>
      </c>
      <c r="D1208" s="22" t="s">
        <v>1809</v>
      </c>
      <c r="E1208" s="22" t="s">
        <v>773</v>
      </c>
      <c r="F1208" s="23">
        <v>15.64</v>
      </c>
      <c r="G1208" s="23">
        <v>15.64</v>
      </c>
      <c r="H1208" s="24">
        <f t="shared" si="111"/>
        <v>0</v>
      </c>
      <c r="I1208" s="153">
        <v>0</v>
      </c>
      <c r="J1208" s="24">
        <f t="shared" si="112"/>
        <v>0</v>
      </c>
      <c r="K1208" s="25">
        <f t="shared" si="113"/>
        <v>0</v>
      </c>
      <c r="L1208">
        <v>0</v>
      </c>
      <c r="M1208">
        <v>32964608</v>
      </c>
      <c r="N1208">
        <v>42065747</v>
      </c>
      <c r="O1208" s="52">
        <v>0</v>
      </c>
      <c r="P1208" s="52">
        <v>0</v>
      </c>
      <c r="Q1208" s="52">
        <v>0</v>
      </c>
      <c r="R1208" s="52">
        <v>0</v>
      </c>
      <c r="S1208" s="52">
        <v>0</v>
      </c>
      <c r="T1208" s="52">
        <v>0</v>
      </c>
      <c r="U1208" s="52">
        <v>0</v>
      </c>
      <c r="V1208" s="52">
        <v>0</v>
      </c>
      <c r="W1208" s="52">
        <v>0</v>
      </c>
      <c r="X1208" s="52">
        <v>0</v>
      </c>
      <c r="Y1208" s="52">
        <v>0</v>
      </c>
      <c r="Z1208" s="52">
        <v>0</v>
      </c>
      <c r="AA1208" s="25">
        <v>0</v>
      </c>
      <c r="AB1208" s="25">
        <v>0</v>
      </c>
      <c r="AC1208" s="25">
        <v>0</v>
      </c>
      <c r="AD1208" s="25">
        <v>0</v>
      </c>
      <c r="AE1208" s="25">
        <v>0</v>
      </c>
      <c r="AF1208" s="25">
        <v>0</v>
      </c>
      <c r="AG1208" s="25">
        <v>0</v>
      </c>
      <c r="AH1208" s="25">
        <v>0</v>
      </c>
      <c r="AI1208" s="25">
        <v>0</v>
      </c>
      <c r="AJ1208" s="25">
        <v>0</v>
      </c>
      <c r="AK1208" s="25">
        <v>0</v>
      </c>
      <c r="AL1208" s="25">
        <v>0</v>
      </c>
      <c r="AM1208" s="95">
        <v>0</v>
      </c>
      <c r="AN1208" s="95" t="e">
        <f ca="1">IF(MengeInEEGSummieren(M1208),AM1208,0)</f>
        <v>#NAME?</v>
      </c>
      <c r="AO1208" s="95">
        <f t="shared" si="114"/>
        <v>0</v>
      </c>
      <c r="AP1208" s="95">
        <f t="shared" si="115"/>
        <v>0</v>
      </c>
      <c r="AS1208">
        <v>0</v>
      </c>
      <c r="AT1208">
        <v>0</v>
      </c>
      <c r="AU1208" t="e">
        <f t="shared" ca="1" si="116"/>
        <v>#NAME?</v>
      </c>
    </row>
    <row r="1209" spans="1:47" x14ac:dyDescent="0.15">
      <c r="A1209" s="21" t="s">
        <v>1810</v>
      </c>
      <c r="B1209" s="22" t="s">
        <v>17</v>
      </c>
      <c r="C1209" s="42">
        <v>2004</v>
      </c>
      <c r="D1209" s="22" t="s">
        <v>1811</v>
      </c>
      <c r="E1209" s="22" t="s">
        <v>773</v>
      </c>
      <c r="F1209" s="23">
        <v>15.67</v>
      </c>
      <c r="G1209" s="23">
        <v>15.67</v>
      </c>
      <c r="H1209" s="24">
        <f t="shared" si="111"/>
        <v>0</v>
      </c>
      <c r="I1209" s="153">
        <v>0</v>
      </c>
      <c r="J1209" s="24">
        <f t="shared" si="112"/>
        <v>0</v>
      </c>
      <c r="K1209" s="25">
        <f t="shared" si="113"/>
        <v>0</v>
      </c>
      <c r="L1209">
        <v>0</v>
      </c>
      <c r="M1209">
        <v>32964608</v>
      </c>
      <c r="N1209">
        <v>42065747</v>
      </c>
      <c r="O1209" s="52">
        <v>0</v>
      </c>
      <c r="P1209" s="52">
        <v>0</v>
      </c>
      <c r="Q1209" s="52">
        <v>0</v>
      </c>
      <c r="R1209" s="52">
        <v>0</v>
      </c>
      <c r="S1209" s="52">
        <v>0</v>
      </c>
      <c r="T1209" s="52">
        <v>0</v>
      </c>
      <c r="U1209" s="52">
        <v>0</v>
      </c>
      <c r="V1209" s="52">
        <v>0</v>
      </c>
      <c r="W1209" s="52">
        <v>0</v>
      </c>
      <c r="X1209" s="52">
        <v>0</v>
      </c>
      <c r="Y1209" s="52">
        <v>0</v>
      </c>
      <c r="Z1209" s="52">
        <v>0</v>
      </c>
      <c r="AA1209" s="25">
        <v>0</v>
      </c>
      <c r="AB1209" s="25">
        <v>0</v>
      </c>
      <c r="AC1209" s="25">
        <v>0</v>
      </c>
      <c r="AD1209" s="25">
        <v>0</v>
      </c>
      <c r="AE1209" s="25">
        <v>0</v>
      </c>
      <c r="AF1209" s="25">
        <v>0</v>
      </c>
      <c r="AG1209" s="25">
        <v>0</v>
      </c>
      <c r="AH1209" s="25">
        <v>0</v>
      </c>
      <c r="AI1209" s="25">
        <v>0</v>
      </c>
      <c r="AJ1209" s="25">
        <v>0</v>
      </c>
      <c r="AK1209" s="25">
        <v>0</v>
      </c>
      <c r="AL1209" s="25">
        <v>0</v>
      </c>
      <c r="AM1209" s="95">
        <v>0</v>
      </c>
      <c r="AN1209" s="95" t="e">
        <f ca="1">IF(MengeInEEGSummieren(M1209),AM1209,0)</f>
        <v>#NAME?</v>
      </c>
      <c r="AO1209" s="95">
        <f t="shared" si="114"/>
        <v>0</v>
      </c>
      <c r="AP1209" s="95">
        <f t="shared" si="115"/>
        <v>0</v>
      </c>
      <c r="AS1209">
        <v>0</v>
      </c>
      <c r="AT1209">
        <v>0</v>
      </c>
      <c r="AU1209" t="e">
        <f t="shared" ca="1" si="116"/>
        <v>#NAME?</v>
      </c>
    </row>
    <row r="1210" spans="1:47" x14ac:dyDescent="0.15">
      <c r="A1210" s="21" t="s">
        <v>1812</v>
      </c>
      <c r="B1210" s="22" t="s">
        <v>17</v>
      </c>
      <c r="C1210" s="42">
        <v>2004</v>
      </c>
      <c r="D1210" s="22" t="s">
        <v>1813</v>
      </c>
      <c r="E1210" s="22" t="s">
        <v>773</v>
      </c>
      <c r="F1210" s="23">
        <v>14.67</v>
      </c>
      <c r="G1210" s="23">
        <v>14.67</v>
      </c>
      <c r="H1210" s="24">
        <f t="shared" si="111"/>
        <v>0</v>
      </c>
      <c r="I1210" s="153">
        <v>0</v>
      </c>
      <c r="J1210" s="24">
        <f t="shared" si="112"/>
        <v>0</v>
      </c>
      <c r="K1210" s="25">
        <f t="shared" si="113"/>
        <v>0</v>
      </c>
      <c r="L1210">
        <v>0</v>
      </c>
      <c r="M1210">
        <v>32964608</v>
      </c>
      <c r="N1210">
        <v>42065747</v>
      </c>
      <c r="O1210" s="52">
        <v>0</v>
      </c>
      <c r="P1210" s="52">
        <v>0</v>
      </c>
      <c r="Q1210" s="52">
        <v>0</v>
      </c>
      <c r="R1210" s="52">
        <v>0</v>
      </c>
      <c r="S1210" s="52">
        <v>0</v>
      </c>
      <c r="T1210" s="52">
        <v>0</v>
      </c>
      <c r="U1210" s="52">
        <v>0</v>
      </c>
      <c r="V1210" s="52">
        <v>0</v>
      </c>
      <c r="W1210" s="52">
        <v>0</v>
      </c>
      <c r="X1210" s="52">
        <v>0</v>
      </c>
      <c r="Y1210" s="52">
        <v>0</v>
      </c>
      <c r="Z1210" s="52">
        <v>0</v>
      </c>
      <c r="AA1210" s="25">
        <v>0</v>
      </c>
      <c r="AB1210" s="25">
        <v>0</v>
      </c>
      <c r="AC1210" s="25">
        <v>0</v>
      </c>
      <c r="AD1210" s="25">
        <v>0</v>
      </c>
      <c r="AE1210" s="25">
        <v>0</v>
      </c>
      <c r="AF1210" s="25">
        <v>0</v>
      </c>
      <c r="AG1210" s="25">
        <v>0</v>
      </c>
      <c r="AH1210" s="25">
        <v>0</v>
      </c>
      <c r="AI1210" s="25">
        <v>0</v>
      </c>
      <c r="AJ1210" s="25">
        <v>0</v>
      </c>
      <c r="AK1210" s="25">
        <v>0</v>
      </c>
      <c r="AL1210" s="25">
        <v>0</v>
      </c>
      <c r="AM1210" s="95">
        <v>0</v>
      </c>
      <c r="AN1210" s="95" t="e">
        <f ca="1">IF(MengeInEEGSummieren(M1210),AM1210,0)</f>
        <v>#NAME?</v>
      </c>
      <c r="AO1210" s="95">
        <f t="shared" si="114"/>
        <v>0</v>
      </c>
      <c r="AP1210" s="95">
        <f t="shared" si="115"/>
        <v>0</v>
      </c>
      <c r="AS1210">
        <v>0</v>
      </c>
      <c r="AT1210">
        <v>0</v>
      </c>
      <c r="AU1210" t="e">
        <f t="shared" ca="1" si="116"/>
        <v>#NAME?</v>
      </c>
    </row>
    <row r="1211" spans="1:47" x14ac:dyDescent="0.15">
      <c r="A1211" s="21" t="s">
        <v>1814</v>
      </c>
      <c r="B1211" s="22" t="s">
        <v>17</v>
      </c>
      <c r="C1211" s="42">
        <v>2004</v>
      </c>
      <c r="D1211" s="22" t="s">
        <v>1815</v>
      </c>
      <c r="E1211" s="22" t="s">
        <v>770</v>
      </c>
      <c r="F1211" s="23">
        <v>12.67</v>
      </c>
      <c r="G1211" s="23">
        <v>12.67</v>
      </c>
      <c r="H1211" s="24">
        <f t="shared" si="111"/>
        <v>0</v>
      </c>
      <c r="I1211" s="153">
        <v>0</v>
      </c>
      <c r="J1211" s="24">
        <f t="shared" si="112"/>
        <v>0</v>
      </c>
      <c r="K1211" s="25">
        <f t="shared" si="113"/>
        <v>0</v>
      </c>
      <c r="L1211">
        <v>0</v>
      </c>
      <c r="M1211">
        <v>32964608</v>
      </c>
      <c r="N1211">
        <v>42065747</v>
      </c>
      <c r="O1211" s="52">
        <v>0</v>
      </c>
      <c r="P1211" s="52">
        <v>0</v>
      </c>
      <c r="Q1211" s="52">
        <v>0</v>
      </c>
      <c r="R1211" s="52">
        <v>0</v>
      </c>
      <c r="S1211" s="52">
        <v>0</v>
      </c>
      <c r="T1211" s="52">
        <v>0</v>
      </c>
      <c r="U1211" s="52">
        <v>0</v>
      </c>
      <c r="V1211" s="52">
        <v>0</v>
      </c>
      <c r="W1211" s="52">
        <v>0</v>
      </c>
      <c r="X1211" s="52">
        <v>0</v>
      </c>
      <c r="Y1211" s="52">
        <v>0</v>
      </c>
      <c r="Z1211" s="52">
        <v>0</v>
      </c>
      <c r="AA1211" s="25">
        <v>0</v>
      </c>
      <c r="AB1211" s="25">
        <v>0</v>
      </c>
      <c r="AC1211" s="25">
        <v>0</v>
      </c>
      <c r="AD1211" s="25">
        <v>0</v>
      </c>
      <c r="AE1211" s="25">
        <v>0</v>
      </c>
      <c r="AF1211" s="25">
        <v>0</v>
      </c>
      <c r="AG1211" s="25">
        <v>0</v>
      </c>
      <c r="AH1211" s="25">
        <v>0</v>
      </c>
      <c r="AI1211" s="25">
        <v>0</v>
      </c>
      <c r="AJ1211" s="25">
        <v>0</v>
      </c>
      <c r="AK1211" s="25">
        <v>0</v>
      </c>
      <c r="AL1211" s="25">
        <v>0</v>
      </c>
      <c r="AM1211" s="95">
        <v>0</v>
      </c>
      <c r="AN1211" s="95" t="e">
        <f ca="1">IF(MengeInEEGSummieren(M1211),AM1211,0)</f>
        <v>#NAME?</v>
      </c>
      <c r="AO1211" s="95">
        <f t="shared" si="114"/>
        <v>0</v>
      </c>
      <c r="AP1211" s="95">
        <f t="shared" si="115"/>
        <v>0</v>
      </c>
      <c r="AS1211">
        <v>0</v>
      </c>
      <c r="AT1211">
        <v>0</v>
      </c>
      <c r="AU1211" t="e">
        <f t="shared" ca="1" si="116"/>
        <v>#NAME?</v>
      </c>
    </row>
    <row r="1212" spans="1:47" x14ac:dyDescent="0.15">
      <c r="A1212" s="21" t="s">
        <v>1816</v>
      </c>
      <c r="B1212" s="22" t="s">
        <v>17</v>
      </c>
      <c r="C1212" s="42">
        <v>2004</v>
      </c>
      <c r="D1212" s="22" t="s">
        <v>1817</v>
      </c>
      <c r="E1212" s="22" t="s">
        <v>773</v>
      </c>
      <c r="F1212" s="23">
        <v>21.9</v>
      </c>
      <c r="G1212" s="23">
        <v>21.9</v>
      </c>
      <c r="H1212" s="24">
        <f t="shared" si="111"/>
        <v>0</v>
      </c>
      <c r="I1212" s="153">
        <v>0</v>
      </c>
      <c r="J1212" s="24">
        <f t="shared" si="112"/>
        <v>0</v>
      </c>
      <c r="K1212" s="25">
        <f t="shared" si="113"/>
        <v>0</v>
      </c>
      <c r="L1212">
        <v>0</v>
      </c>
      <c r="M1212">
        <v>32964608</v>
      </c>
      <c r="N1212">
        <v>42065747</v>
      </c>
      <c r="O1212" s="52">
        <v>0</v>
      </c>
      <c r="P1212" s="52">
        <v>0</v>
      </c>
      <c r="Q1212" s="52">
        <v>0</v>
      </c>
      <c r="R1212" s="52">
        <v>0</v>
      </c>
      <c r="S1212" s="52">
        <v>0</v>
      </c>
      <c r="T1212" s="52">
        <v>0</v>
      </c>
      <c r="U1212" s="52">
        <v>0</v>
      </c>
      <c r="V1212" s="52">
        <v>0</v>
      </c>
      <c r="W1212" s="52">
        <v>0</v>
      </c>
      <c r="X1212" s="52">
        <v>0</v>
      </c>
      <c r="Y1212" s="52">
        <v>0</v>
      </c>
      <c r="Z1212" s="52">
        <v>0</v>
      </c>
      <c r="AA1212" s="25">
        <v>0</v>
      </c>
      <c r="AB1212" s="25">
        <v>0</v>
      </c>
      <c r="AC1212" s="25">
        <v>0</v>
      </c>
      <c r="AD1212" s="25">
        <v>0</v>
      </c>
      <c r="AE1212" s="25">
        <v>0</v>
      </c>
      <c r="AF1212" s="25">
        <v>0</v>
      </c>
      <c r="AG1212" s="25">
        <v>0</v>
      </c>
      <c r="AH1212" s="25">
        <v>0</v>
      </c>
      <c r="AI1212" s="25">
        <v>0</v>
      </c>
      <c r="AJ1212" s="25">
        <v>0</v>
      </c>
      <c r="AK1212" s="25">
        <v>0</v>
      </c>
      <c r="AL1212" s="25">
        <v>0</v>
      </c>
      <c r="AM1212" s="95">
        <v>0</v>
      </c>
      <c r="AN1212" s="95" t="e">
        <f ca="1">IF(MengeInEEGSummieren(M1212),AM1212,0)</f>
        <v>#NAME?</v>
      </c>
      <c r="AO1212" s="95">
        <f t="shared" si="114"/>
        <v>0</v>
      </c>
      <c r="AP1212" s="95">
        <f t="shared" si="115"/>
        <v>0</v>
      </c>
      <c r="AS1212">
        <v>0</v>
      </c>
      <c r="AT1212">
        <v>0</v>
      </c>
      <c r="AU1212" t="e">
        <f t="shared" ca="1" si="116"/>
        <v>#NAME?</v>
      </c>
    </row>
    <row r="1213" spans="1:47" x14ac:dyDescent="0.15">
      <c r="A1213" s="21" t="s">
        <v>1818</v>
      </c>
      <c r="B1213" s="22" t="s">
        <v>17</v>
      </c>
      <c r="C1213" s="42">
        <v>2004</v>
      </c>
      <c r="D1213" s="22" t="s">
        <v>1819</v>
      </c>
      <c r="E1213" s="22" t="s">
        <v>773</v>
      </c>
      <c r="F1213" s="23">
        <v>21.87</v>
      </c>
      <c r="G1213" s="23">
        <v>21.87</v>
      </c>
      <c r="H1213" s="24">
        <f t="shared" si="111"/>
        <v>0</v>
      </c>
      <c r="I1213" s="153">
        <v>0</v>
      </c>
      <c r="J1213" s="24">
        <f t="shared" si="112"/>
        <v>0</v>
      </c>
      <c r="K1213" s="25">
        <f t="shared" si="113"/>
        <v>0</v>
      </c>
      <c r="L1213">
        <v>0</v>
      </c>
      <c r="M1213">
        <v>32964608</v>
      </c>
      <c r="N1213">
        <v>42065747</v>
      </c>
      <c r="O1213" s="52">
        <v>0</v>
      </c>
      <c r="P1213" s="52">
        <v>0</v>
      </c>
      <c r="Q1213" s="52">
        <v>0</v>
      </c>
      <c r="R1213" s="52">
        <v>0</v>
      </c>
      <c r="S1213" s="52">
        <v>0</v>
      </c>
      <c r="T1213" s="52">
        <v>0</v>
      </c>
      <c r="U1213" s="52">
        <v>0</v>
      </c>
      <c r="V1213" s="52">
        <v>0</v>
      </c>
      <c r="W1213" s="52">
        <v>0</v>
      </c>
      <c r="X1213" s="52">
        <v>0</v>
      </c>
      <c r="Y1213" s="52">
        <v>0</v>
      </c>
      <c r="Z1213" s="52">
        <v>0</v>
      </c>
      <c r="AA1213" s="25">
        <v>0</v>
      </c>
      <c r="AB1213" s="25">
        <v>0</v>
      </c>
      <c r="AC1213" s="25">
        <v>0</v>
      </c>
      <c r="AD1213" s="25">
        <v>0</v>
      </c>
      <c r="AE1213" s="25">
        <v>0</v>
      </c>
      <c r="AF1213" s="25">
        <v>0</v>
      </c>
      <c r="AG1213" s="25">
        <v>0</v>
      </c>
      <c r="AH1213" s="25">
        <v>0</v>
      </c>
      <c r="AI1213" s="25">
        <v>0</v>
      </c>
      <c r="AJ1213" s="25">
        <v>0</v>
      </c>
      <c r="AK1213" s="25">
        <v>0</v>
      </c>
      <c r="AL1213" s="25">
        <v>0</v>
      </c>
      <c r="AM1213" s="95">
        <v>0</v>
      </c>
      <c r="AN1213" s="95" t="e">
        <f ca="1">IF(MengeInEEGSummieren(M1213),AM1213,0)</f>
        <v>#NAME?</v>
      </c>
      <c r="AO1213" s="95">
        <f t="shared" si="114"/>
        <v>0</v>
      </c>
      <c r="AP1213" s="95">
        <f t="shared" si="115"/>
        <v>0</v>
      </c>
      <c r="AS1213">
        <v>0</v>
      </c>
      <c r="AT1213">
        <v>0</v>
      </c>
      <c r="AU1213" t="e">
        <f t="shared" ca="1" si="116"/>
        <v>#NAME?</v>
      </c>
    </row>
    <row r="1214" spans="1:47" x14ac:dyDescent="0.15">
      <c r="A1214" s="21" t="s">
        <v>1820</v>
      </c>
      <c r="B1214" s="22" t="s">
        <v>17</v>
      </c>
      <c r="C1214" s="42">
        <v>2004</v>
      </c>
      <c r="D1214" s="22" t="s">
        <v>1821</v>
      </c>
      <c r="E1214" s="22" t="s">
        <v>773</v>
      </c>
      <c r="F1214" s="23">
        <v>21.9</v>
      </c>
      <c r="G1214" s="23">
        <v>21.9</v>
      </c>
      <c r="H1214" s="24">
        <f t="shared" si="111"/>
        <v>0</v>
      </c>
      <c r="I1214" s="153">
        <v>0</v>
      </c>
      <c r="J1214" s="24">
        <f t="shared" si="112"/>
        <v>0</v>
      </c>
      <c r="K1214" s="25">
        <f t="shared" si="113"/>
        <v>0</v>
      </c>
      <c r="L1214">
        <v>0</v>
      </c>
      <c r="M1214">
        <v>32964608</v>
      </c>
      <c r="N1214">
        <v>42065747</v>
      </c>
      <c r="O1214" s="52">
        <v>0</v>
      </c>
      <c r="P1214" s="52">
        <v>0</v>
      </c>
      <c r="Q1214" s="52">
        <v>0</v>
      </c>
      <c r="R1214" s="52">
        <v>0</v>
      </c>
      <c r="S1214" s="52">
        <v>0</v>
      </c>
      <c r="T1214" s="52">
        <v>0</v>
      </c>
      <c r="U1214" s="52">
        <v>0</v>
      </c>
      <c r="V1214" s="52">
        <v>0</v>
      </c>
      <c r="W1214" s="52">
        <v>0</v>
      </c>
      <c r="X1214" s="52">
        <v>0</v>
      </c>
      <c r="Y1214" s="52">
        <v>0</v>
      </c>
      <c r="Z1214" s="52">
        <v>0</v>
      </c>
      <c r="AA1214" s="25">
        <v>0</v>
      </c>
      <c r="AB1214" s="25">
        <v>0</v>
      </c>
      <c r="AC1214" s="25">
        <v>0</v>
      </c>
      <c r="AD1214" s="25">
        <v>0</v>
      </c>
      <c r="AE1214" s="25">
        <v>0</v>
      </c>
      <c r="AF1214" s="25">
        <v>0</v>
      </c>
      <c r="AG1214" s="25">
        <v>0</v>
      </c>
      <c r="AH1214" s="25">
        <v>0</v>
      </c>
      <c r="AI1214" s="25">
        <v>0</v>
      </c>
      <c r="AJ1214" s="25">
        <v>0</v>
      </c>
      <c r="AK1214" s="25">
        <v>0</v>
      </c>
      <c r="AL1214" s="25">
        <v>0</v>
      </c>
      <c r="AM1214" s="95">
        <v>0</v>
      </c>
      <c r="AN1214" s="95" t="e">
        <f ca="1">IF(MengeInEEGSummieren(M1214),AM1214,0)</f>
        <v>#NAME?</v>
      </c>
      <c r="AO1214" s="95">
        <f t="shared" si="114"/>
        <v>0</v>
      </c>
      <c r="AP1214" s="95">
        <f t="shared" si="115"/>
        <v>0</v>
      </c>
      <c r="AS1214">
        <v>0</v>
      </c>
      <c r="AT1214">
        <v>0</v>
      </c>
      <c r="AU1214" t="e">
        <f t="shared" ca="1" si="116"/>
        <v>#NAME?</v>
      </c>
    </row>
    <row r="1215" spans="1:47" x14ac:dyDescent="0.15">
      <c r="A1215" s="21" t="s">
        <v>1822</v>
      </c>
      <c r="B1215" s="22" t="s">
        <v>17</v>
      </c>
      <c r="C1215" s="42">
        <v>2004</v>
      </c>
      <c r="D1215" s="22" t="s">
        <v>1823</v>
      </c>
      <c r="E1215" s="22" t="s">
        <v>773</v>
      </c>
      <c r="F1215" s="23">
        <v>20.9</v>
      </c>
      <c r="G1215" s="23">
        <v>20.9</v>
      </c>
      <c r="H1215" s="24">
        <f t="shared" si="111"/>
        <v>0</v>
      </c>
      <c r="I1215" s="153">
        <v>0</v>
      </c>
      <c r="J1215" s="24">
        <f t="shared" si="112"/>
        <v>0</v>
      </c>
      <c r="K1215" s="25">
        <f t="shared" si="113"/>
        <v>0</v>
      </c>
      <c r="L1215">
        <v>0</v>
      </c>
      <c r="M1215">
        <v>32964608</v>
      </c>
      <c r="N1215">
        <v>42065747</v>
      </c>
      <c r="O1215" s="52">
        <v>0</v>
      </c>
      <c r="P1215" s="52">
        <v>0</v>
      </c>
      <c r="Q1215" s="52">
        <v>0</v>
      </c>
      <c r="R1215" s="52">
        <v>0</v>
      </c>
      <c r="S1215" s="52">
        <v>0</v>
      </c>
      <c r="T1215" s="52">
        <v>0</v>
      </c>
      <c r="U1215" s="52">
        <v>0</v>
      </c>
      <c r="V1215" s="52">
        <v>0</v>
      </c>
      <c r="W1215" s="52">
        <v>0</v>
      </c>
      <c r="X1215" s="52">
        <v>0</v>
      </c>
      <c r="Y1215" s="52">
        <v>0</v>
      </c>
      <c r="Z1215" s="52">
        <v>0</v>
      </c>
      <c r="AA1215" s="25">
        <v>0</v>
      </c>
      <c r="AB1215" s="25">
        <v>0</v>
      </c>
      <c r="AC1215" s="25">
        <v>0</v>
      </c>
      <c r="AD1215" s="25">
        <v>0</v>
      </c>
      <c r="AE1215" s="25">
        <v>0</v>
      </c>
      <c r="AF1215" s="25">
        <v>0</v>
      </c>
      <c r="AG1215" s="25">
        <v>0</v>
      </c>
      <c r="AH1215" s="25">
        <v>0</v>
      </c>
      <c r="AI1215" s="25">
        <v>0</v>
      </c>
      <c r="AJ1215" s="25">
        <v>0</v>
      </c>
      <c r="AK1215" s="25">
        <v>0</v>
      </c>
      <c r="AL1215" s="25">
        <v>0</v>
      </c>
      <c r="AM1215" s="95">
        <v>0</v>
      </c>
      <c r="AN1215" s="95" t="e">
        <f ca="1">IF(MengeInEEGSummieren(M1215),AM1215,0)</f>
        <v>#NAME?</v>
      </c>
      <c r="AO1215" s="95">
        <f t="shared" si="114"/>
        <v>0</v>
      </c>
      <c r="AP1215" s="95">
        <f t="shared" si="115"/>
        <v>0</v>
      </c>
      <c r="AS1215">
        <v>0</v>
      </c>
      <c r="AT1215">
        <v>0</v>
      </c>
      <c r="AU1215" t="e">
        <f t="shared" ca="1" si="116"/>
        <v>#NAME?</v>
      </c>
    </row>
    <row r="1216" spans="1:47" x14ac:dyDescent="0.15">
      <c r="A1216" s="21" t="s">
        <v>1824</v>
      </c>
      <c r="B1216" s="22" t="s">
        <v>17</v>
      </c>
      <c r="C1216" s="42">
        <v>2004</v>
      </c>
      <c r="D1216" s="22" t="s">
        <v>1825</v>
      </c>
      <c r="E1216" s="22" t="s">
        <v>770</v>
      </c>
      <c r="F1216" s="23">
        <v>18.899999999999999</v>
      </c>
      <c r="G1216" s="23">
        <v>18.899999999999999</v>
      </c>
      <c r="H1216" s="24">
        <f t="shared" si="111"/>
        <v>0</v>
      </c>
      <c r="I1216" s="153">
        <v>0</v>
      </c>
      <c r="J1216" s="24">
        <f t="shared" si="112"/>
        <v>0</v>
      </c>
      <c r="K1216" s="25">
        <f t="shared" si="113"/>
        <v>0</v>
      </c>
      <c r="L1216">
        <v>0</v>
      </c>
      <c r="M1216">
        <v>32964608</v>
      </c>
      <c r="N1216">
        <v>42065747</v>
      </c>
      <c r="O1216" s="52">
        <v>0</v>
      </c>
      <c r="P1216" s="52">
        <v>0</v>
      </c>
      <c r="Q1216" s="52">
        <v>0</v>
      </c>
      <c r="R1216" s="52">
        <v>0</v>
      </c>
      <c r="S1216" s="52">
        <v>0</v>
      </c>
      <c r="T1216" s="52">
        <v>0</v>
      </c>
      <c r="U1216" s="52">
        <v>0</v>
      </c>
      <c r="V1216" s="52">
        <v>0</v>
      </c>
      <c r="W1216" s="52">
        <v>0</v>
      </c>
      <c r="X1216" s="52">
        <v>0</v>
      </c>
      <c r="Y1216" s="52">
        <v>0</v>
      </c>
      <c r="Z1216" s="52">
        <v>0</v>
      </c>
      <c r="AA1216" s="25">
        <v>0</v>
      </c>
      <c r="AB1216" s="25">
        <v>0</v>
      </c>
      <c r="AC1216" s="25">
        <v>0</v>
      </c>
      <c r="AD1216" s="25">
        <v>0</v>
      </c>
      <c r="AE1216" s="25">
        <v>0</v>
      </c>
      <c r="AF1216" s="25">
        <v>0</v>
      </c>
      <c r="AG1216" s="25">
        <v>0</v>
      </c>
      <c r="AH1216" s="25">
        <v>0</v>
      </c>
      <c r="AI1216" s="25">
        <v>0</v>
      </c>
      <c r="AJ1216" s="25">
        <v>0</v>
      </c>
      <c r="AK1216" s="25">
        <v>0</v>
      </c>
      <c r="AL1216" s="25">
        <v>0</v>
      </c>
      <c r="AM1216" s="95">
        <v>0</v>
      </c>
      <c r="AN1216" s="95" t="e">
        <f ca="1">IF(MengeInEEGSummieren(M1216),AM1216,0)</f>
        <v>#NAME?</v>
      </c>
      <c r="AO1216" s="95">
        <f t="shared" si="114"/>
        <v>0</v>
      </c>
      <c r="AP1216" s="95">
        <f t="shared" si="115"/>
        <v>0</v>
      </c>
      <c r="AS1216">
        <v>0</v>
      </c>
      <c r="AT1216">
        <v>0</v>
      </c>
      <c r="AU1216" t="e">
        <f t="shared" ca="1" si="116"/>
        <v>#NAME?</v>
      </c>
    </row>
    <row r="1217" spans="1:47" x14ac:dyDescent="0.15">
      <c r="A1217" s="21" t="s">
        <v>1826</v>
      </c>
      <c r="B1217" s="22" t="s">
        <v>17</v>
      </c>
      <c r="C1217" s="42">
        <v>2004</v>
      </c>
      <c r="D1217" s="22" t="s">
        <v>1827</v>
      </c>
      <c r="E1217" s="22" t="s">
        <v>773</v>
      </c>
      <c r="F1217" s="23">
        <v>19.899999999999999</v>
      </c>
      <c r="G1217" s="23">
        <v>19.899999999999999</v>
      </c>
      <c r="H1217" s="24">
        <f t="shared" si="111"/>
        <v>0</v>
      </c>
      <c r="I1217" s="153">
        <v>0</v>
      </c>
      <c r="J1217" s="24">
        <f t="shared" si="112"/>
        <v>0</v>
      </c>
      <c r="K1217" s="25">
        <f t="shared" si="113"/>
        <v>0</v>
      </c>
      <c r="L1217">
        <v>0</v>
      </c>
      <c r="M1217">
        <v>32964608</v>
      </c>
      <c r="N1217">
        <v>42065747</v>
      </c>
      <c r="O1217" s="52">
        <v>0</v>
      </c>
      <c r="P1217" s="52">
        <v>0</v>
      </c>
      <c r="Q1217" s="52">
        <v>0</v>
      </c>
      <c r="R1217" s="52">
        <v>0</v>
      </c>
      <c r="S1217" s="52">
        <v>0</v>
      </c>
      <c r="T1217" s="52">
        <v>0</v>
      </c>
      <c r="U1217" s="52">
        <v>0</v>
      </c>
      <c r="V1217" s="52">
        <v>0</v>
      </c>
      <c r="W1217" s="52">
        <v>0</v>
      </c>
      <c r="X1217" s="52">
        <v>0</v>
      </c>
      <c r="Y1217" s="52">
        <v>0</v>
      </c>
      <c r="Z1217" s="52">
        <v>0</v>
      </c>
      <c r="AA1217" s="25">
        <v>0</v>
      </c>
      <c r="AB1217" s="25">
        <v>0</v>
      </c>
      <c r="AC1217" s="25">
        <v>0</v>
      </c>
      <c r="AD1217" s="25">
        <v>0</v>
      </c>
      <c r="AE1217" s="25">
        <v>0</v>
      </c>
      <c r="AF1217" s="25">
        <v>0</v>
      </c>
      <c r="AG1217" s="25">
        <v>0</v>
      </c>
      <c r="AH1217" s="25">
        <v>0</v>
      </c>
      <c r="AI1217" s="25">
        <v>0</v>
      </c>
      <c r="AJ1217" s="25">
        <v>0</v>
      </c>
      <c r="AK1217" s="25">
        <v>0</v>
      </c>
      <c r="AL1217" s="25">
        <v>0</v>
      </c>
      <c r="AM1217" s="95">
        <v>0</v>
      </c>
      <c r="AN1217" s="95" t="e">
        <f ca="1">IF(MengeInEEGSummieren(M1217),AM1217,0)</f>
        <v>#NAME?</v>
      </c>
      <c r="AO1217" s="95">
        <f t="shared" si="114"/>
        <v>0</v>
      </c>
      <c r="AP1217" s="95">
        <f t="shared" si="115"/>
        <v>0</v>
      </c>
      <c r="AS1217">
        <v>0</v>
      </c>
      <c r="AT1217">
        <v>0</v>
      </c>
      <c r="AU1217" t="e">
        <f t="shared" ca="1" si="116"/>
        <v>#NAME?</v>
      </c>
    </row>
    <row r="1218" spans="1:47" x14ac:dyDescent="0.15">
      <c r="A1218" s="21" t="s">
        <v>1828</v>
      </c>
      <c r="B1218" s="22" t="s">
        <v>17</v>
      </c>
      <c r="C1218" s="42">
        <v>2004</v>
      </c>
      <c r="D1218" s="22" t="s">
        <v>1829</v>
      </c>
      <c r="E1218" s="22" t="s">
        <v>773</v>
      </c>
      <c r="F1218" s="23">
        <v>19.87</v>
      </c>
      <c r="G1218" s="23">
        <v>19.87</v>
      </c>
      <c r="H1218" s="24">
        <f t="shared" si="111"/>
        <v>0</v>
      </c>
      <c r="I1218" s="153">
        <v>0</v>
      </c>
      <c r="J1218" s="24">
        <f t="shared" si="112"/>
        <v>0</v>
      </c>
      <c r="K1218" s="25">
        <f t="shared" si="113"/>
        <v>0</v>
      </c>
      <c r="L1218">
        <v>0</v>
      </c>
      <c r="M1218">
        <v>32964608</v>
      </c>
      <c r="N1218">
        <v>42065747</v>
      </c>
      <c r="O1218" s="52">
        <v>0</v>
      </c>
      <c r="P1218" s="52">
        <v>0</v>
      </c>
      <c r="Q1218" s="52">
        <v>0</v>
      </c>
      <c r="R1218" s="52">
        <v>0</v>
      </c>
      <c r="S1218" s="52">
        <v>0</v>
      </c>
      <c r="T1218" s="52">
        <v>0</v>
      </c>
      <c r="U1218" s="52">
        <v>0</v>
      </c>
      <c r="V1218" s="52">
        <v>0</v>
      </c>
      <c r="W1218" s="52">
        <v>0</v>
      </c>
      <c r="X1218" s="52">
        <v>0</v>
      </c>
      <c r="Y1218" s="52">
        <v>0</v>
      </c>
      <c r="Z1218" s="52">
        <v>0</v>
      </c>
      <c r="AA1218" s="25">
        <v>0</v>
      </c>
      <c r="AB1218" s="25">
        <v>0</v>
      </c>
      <c r="AC1218" s="25">
        <v>0</v>
      </c>
      <c r="AD1218" s="25">
        <v>0</v>
      </c>
      <c r="AE1218" s="25">
        <v>0</v>
      </c>
      <c r="AF1218" s="25">
        <v>0</v>
      </c>
      <c r="AG1218" s="25">
        <v>0</v>
      </c>
      <c r="AH1218" s="25">
        <v>0</v>
      </c>
      <c r="AI1218" s="25">
        <v>0</v>
      </c>
      <c r="AJ1218" s="25">
        <v>0</v>
      </c>
      <c r="AK1218" s="25">
        <v>0</v>
      </c>
      <c r="AL1218" s="25">
        <v>0</v>
      </c>
      <c r="AM1218" s="95">
        <v>0</v>
      </c>
      <c r="AN1218" s="95" t="e">
        <f ca="1">IF(MengeInEEGSummieren(M1218),AM1218,0)</f>
        <v>#NAME?</v>
      </c>
      <c r="AO1218" s="95">
        <f t="shared" si="114"/>
        <v>0</v>
      </c>
      <c r="AP1218" s="95">
        <f t="shared" si="115"/>
        <v>0</v>
      </c>
      <c r="AS1218">
        <v>0</v>
      </c>
      <c r="AT1218">
        <v>0</v>
      </c>
      <c r="AU1218" t="e">
        <f t="shared" ca="1" si="116"/>
        <v>#NAME?</v>
      </c>
    </row>
    <row r="1219" spans="1:47" x14ac:dyDescent="0.15">
      <c r="A1219" s="21" t="s">
        <v>1830</v>
      </c>
      <c r="B1219" s="22" t="s">
        <v>17</v>
      </c>
      <c r="C1219" s="42">
        <v>2004</v>
      </c>
      <c r="D1219" s="22" t="s">
        <v>1831</v>
      </c>
      <c r="E1219" s="22" t="s">
        <v>773</v>
      </c>
      <c r="F1219" s="23">
        <v>19.899999999999999</v>
      </c>
      <c r="G1219" s="23">
        <v>19.899999999999999</v>
      </c>
      <c r="H1219" s="24">
        <f t="shared" si="111"/>
        <v>0</v>
      </c>
      <c r="I1219" s="153">
        <v>0</v>
      </c>
      <c r="J1219" s="24">
        <f t="shared" si="112"/>
        <v>0</v>
      </c>
      <c r="K1219" s="25">
        <f t="shared" si="113"/>
        <v>0</v>
      </c>
      <c r="L1219">
        <v>0</v>
      </c>
      <c r="M1219">
        <v>32964608</v>
      </c>
      <c r="N1219">
        <v>42065747</v>
      </c>
      <c r="O1219" s="52">
        <v>0</v>
      </c>
      <c r="P1219" s="52">
        <v>0</v>
      </c>
      <c r="Q1219" s="52">
        <v>0</v>
      </c>
      <c r="R1219" s="52">
        <v>0</v>
      </c>
      <c r="S1219" s="52">
        <v>0</v>
      </c>
      <c r="T1219" s="52">
        <v>0</v>
      </c>
      <c r="U1219" s="52">
        <v>0</v>
      </c>
      <c r="V1219" s="52">
        <v>0</v>
      </c>
      <c r="W1219" s="52">
        <v>0</v>
      </c>
      <c r="X1219" s="52">
        <v>0</v>
      </c>
      <c r="Y1219" s="52">
        <v>0</v>
      </c>
      <c r="Z1219" s="52">
        <v>0</v>
      </c>
      <c r="AA1219" s="25">
        <v>0</v>
      </c>
      <c r="AB1219" s="25">
        <v>0</v>
      </c>
      <c r="AC1219" s="25">
        <v>0</v>
      </c>
      <c r="AD1219" s="25">
        <v>0</v>
      </c>
      <c r="AE1219" s="25">
        <v>0</v>
      </c>
      <c r="AF1219" s="25">
        <v>0</v>
      </c>
      <c r="AG1219" s="25">
        <v>0</v>
      </c>
      <c r="AH1219" s="25">
        <v>0</v>
      </c>
      <c r="AI1219" s="25">
        <v>0</v>
      </c>
      <c r="AJ1219" s="25">
        <v>0</v>
      </c>
      <c r="AK1219" s="25">
        <v>0</v>
      </c>
      <c r="AL1219" s="25">
        <v>0</v>
      </c>
      <c r="AM1219" s="95">
        <v>0</v>
      </c>
      <c r="AN1219" s="95" t="e">
        <f ca="1">IF(MengeInEEGSummieren(M1219),AM1219,0)</f>
        <v>#NAME?</v>
      </c>
      <c r="AO1219" s="95">
        <f t="shared" si="114"/>
        <v>0</v>
      </c>
      <c r="AP1219" s="95">
        <f t="shared" si="115"/>
        <v>0</v>
      </c>
      <c r="AS1219">
        <v>0</v>
      </c>
      <c r="AT1219">
        <v>0</v>
      </c>
      <c r="AU1219" t="e">
        <f t="shared" ca="1" si="116"/>
        <v>#NAME?</v>
      </c>
    </row>
    <row r="1220" spans="1:47" x14ac:dyDescent="0.15">
      <c r="A1220" s="21" t="s">
        <v>1832</v>
      </c>
      <c r="B1220" s="22" t="s">
        <v>17</v>
      </c>
      <c r="C1220" s="42">
        <v>2004</v>
      </c>
      <c r="D1220" s="22" t="s">
        <v>1833</v>
      </c>
      <c r="E1220" s="22" t="s">
        <v>773</v>
      </c>
      <c r="F1220" s="23">
        <v>18.899999999999999</v>
      </c>
      <c r="G1220" s="23">
        <v>18.899999999999999</v>
      </c>
      <c r="H1220" s="24">
        <f t="shared" si="111"/>
        <v>0</v>
      </c>
      <c r="I1220" s="153">
        <v>0</v>
      </c>
      <c r="J1220" s="24">
        <f t="shared" si="112"/>
        <v>0</v>
      </c>
      <c r="K1220" s="25">
        <f t="shared" si="113"/>
        <v>0</v>
      </c>
      <c r="L1220">
        <v>0</v>
      </c>
      <c r="M1220">
        <v>32964608</v>
      </c>
      <c r="N1220">
        <v>42065747</v>
      </c>
      <c r="O1220" s="52">
        <v>0</v>
      </c>
      <c r="P1220" s="52">
        <v>0</v>
      </c>
      <c r="Q1220" s="52">
        <v>0</v>
      </c>
      <c r="R1220" s="52">
        <v>0</v>
      </c>
      <c r="S1220" s="52">
        <v>0</v>
      </c>
      <c r="T1220" s="52">
        <v>0</v>
      </c>
      <c r="U1220" s="52">
        <v>0</v>
      </c>
      <c r="V1220" s="52">
        <v>0</v>
      </c>
      <c r="W1220" s="52">
        <v>0</v>
      </c>
      <c r="X1220" s="52">
        <v>0</v>
      </c>
      <c r="Y1220" s="52">
        <v>0</v>
      </c>
      <c r="Z1220" s="52">
        <v>0</v>
      </c>
      <c r="AA1220" s="25">
        <v>0</v>
      </c>
      <c r="AB1220" s="25">
        <v>0</v>
      </c>
      <c r="AC1220" s="25">
        <v>0</v>
      </c>
      <c r="AD1220" s="25">
        <v>0</v>
      </c>
      <c r="AE1220" s="25">
        <v>0</v>
      </c>
      <c r="AF1220" s="25">
        <v>0</v>
      </c>
      <c r="AG1220" s="25">
        <v>0</v>
      </c>
      <c r="AH1220" s="25">
        <v>0</v>
      </c>
      <c r="AI1220" s="25">
        <v>0</v>
      </c>
      <c r="AJ1220" s="25">
        <v>0</v>
      </c>
      <c r="AK1220" s="25">
        <v>0</v>
      </c>
      <c r="AL1220" s="25">
        <v>0</v>
      </c>
      <c r="AM1220" s="95">
        <v>0</v>
      </c>
      <c r="AN1220" s="95" t="e">
        <f ca="1">IF(MengeInEEGSummieren(M1220),AM1220,0)</f>
        <v>#NAME?</v>
      </c>
      <c r="AO1220" s="95">
        <f t="shared" si="114"/>
        <v>0</v>
      </c>
      <c r="AP1220" s="95">
        <f t="shared" si="115"/>
        <v>0</v>
      </c>
      <c r="AS1220">
        <v>0</v>
      </c>
      <c r="AT1220">
        <v>0</v>
      </c>
      <c r="AU1220" t="e">
        <f t="shared" ca="1" si="116"/>
        <v>#NAME?</v>
      </c>
    </row>
    <row r="1221" spans="1:47" x14ac:dyDescent="0.15">
      <c r="A1221" s="21" t="s">
        <v>1834</v>
      </c>
      <c r="B1221" s="22" t="s">
        <v>17</v>
      </c>
      <c r="C1221" s="42">
        <v>2004</v>
      </c>
      <c r="D1221" s="22" t="s">
        <v>1835</v>
      </c>
      <c r="E1221" s="22" t="s">
        <v>770</v>
      </c>
      <c r="F1221" s="23">
        <v>16.899999999999999</v>
      </c>
      <c r="G1221" s="23">
        <v>16.899999999999999</v>
      </c>
      <c r="H1221" s="24">
        <f t="shared" si="111"/>
        <v>0</v>
      </c>
      <c r="I1221" s="153">
        <v>0</v>
      </c>
      <c r="J1221" s="24">
        <f t="shared" si="112"/>
        <v>0</v>
      </c>
      <c r="K1221" s="25">
        <f t="shared" si="113"/>
        <v>0</v>
      </c>
      <c r="L1221">
        <v>0</v>
      </c>
      <c r="M1221">
        <v>32964608</v>
      </c>
      <c r="N1221">
        <v>42065747</v>
      </c>
      <c r="O1221" s="52">
        <v>0</v>
      </c>
      <c r="P1221" s="52">
        <v>0</v>
      </c>
      <c r="Q1221" s="52">
        <v>0</v>
      </c>
      <c r="R1221" s="52">
        <v>0</v>
      </c>
      <c r="S1221" s="52">
        <v>0</v>
      </c>
      <c r="T1221" s="52">
        <v>0</v>
      </c>
      <c r="U1221" s="52">
        <v>0</v>
      </c>
      <c r="V1221" s="52">
        <v>0</v>
      </c>
      <c r="W1221" s="52">
        <v>0</v>
      </c>
      <c r="X1221" s="52">
        <v>0</v>
      </c>
      <c r="Y1221" s="52">
        <v>0</v>
      </c>
      <c r="Z1221" s="52">
        <v>0</v>
      </c>
      <c r="AA1221" s="25">
        <v>0</v>
      </c>
      <c r="AB1221" s="25">
        <v>0</v>
      </c>
      <c r="AC1221" s="25">
        <v>0</v>
      </c>
      <c r="AD1221" s="25">
        <v>0</v>
      </c>
      <c r="AE1221" s="25">
        <v>0</v>
      </c>
      <c r="AF1221" s="25">
        <v>0</v>
      </c>
      <c r="AG1221" s="25">
        <v>0</v>
      </c>
      <c r="AH1221" s="25">
        <v>0</v>
      </c>
      <c r="AI1221" s="25">
        <v>0</v>
      </c>
      <c r="AJ1221" s="25">
        <v>0</v>
      </c>
      <c r="AK1221" s="25">
        <v>0</v>
      </c>
      <c r="AL1221" s="25">
        <v>0</v>
      </c>
      <c r="AM1221" s="95">
        <v>0</v>
      </c>
      <c r="AN1221" s="95" t="e">
        <f ca="1">IF(MengeInEEGSummieren(M1221),AM1221,0)</f>
        <v>#NAME?</v>
      </c>
      <c r="AO1221" s="95">
        <f t="shared" si="114"/>
        <v>0</v>
      </c>
      <c r="AP1221" s="95">
        <f t="shared" si="115"/>
        <v>0</v>
      </c>
      <c r="AS1221">
        <v>0</v>
      </c>
      <c r="AT1221">
        <v>0</v>
      </c>
      <c r="AU1221" t="e">
        <f t="shared" ca="1" si="116"/>
        <v>#NAME?</v>
      </c>
    </row>
    <row r="1222" spans="1:47" x14ac:dyDescent="0.15">
      <c r="A1222" s="21" t="s">
        <v>1836</v>
      </c>
      <c r="B1222" s="22" t="s">
        <v>17</v>
      </c>
      <c r="C1222" s="42">
        <v>2004</v>
      </c>
      <c r="D1222" s="22" t="s">
        <v>1837</v>
      </c>
      <c r="E1222" s="22" t="s">
        <v>773</v>
      </c>
      <c r="F1222" s="23">
        <v>15.9</v>
      </c>
      <c r="G1222" s="23">
        <v>15.9</v>
      </c>
      <c r="H1222" s="24">
        <f t="shared" si="111"/>
        <v>0</v>
      </c>
      <c r="I1222" s="153">
        <v>0</v>
      </c>
      <c r="J1222" s="24">
        <f t="shared" si="112"/>
        <v>0</v>
      </c>
      <c r="K1222" s="25">
        <f t="shared" si="113"/>
        <v>0</v>
      </c>
      <c r="L1222">
        <v>0</v>
      </c>
      <c r="M1222">
        <v>32964608</v>
      </c>
      <c r="N1222">
        <v>42065747</v>
      </c>
      <c r="O1222" s="52">
        <v>0</v>
      </c>
      <c r="P1222" s="52">
        <v>0</v>
      </c>
      <c r="Q1222" s="52">
        <v>0</v>
      </c>
      <c r="R1222" s="52">
        <v>0</v>
      </c>
      <c r="S1222" s="52">
        <v>0</v>
      </c>
      <c r="T1222" s="52">
        <v>0</v>
      </c>
      <c r="U1222" s="52">
        <v>0</v>
      </c>
      <c r="V1222" s="52">
        <v>0</v>
      </c>
      <c r="W1222" s="52">
        <v>0</v>
      </c>
      <c r="X1222" s="52">
        <v>0</v>
      </c>
      <c r="Y1222" s="52">
        <v>0</v>
      </c>
      <c r="Z1222" s="52">
        <v>0</v>
      </c>
      <c r="AA1222" s="25">
        <v>0</v>
      </c>
      <c r="AB1222" s="25">
        <v>0</v>
      </c>
      <c r="AC1222" s="25">
        <v>0</v>
      </c>
      <c r="AD1222" s="25">
        <v>0</v>
      </c>
      <c r="AE1222" s="25">
        <v>0</v>
      </c>
      <c r="AF1222" s="25">
        <v>0</v>
      </c>
      <c r="AG1222" s="25">
        <v>0</v>
      </c>
      <c r="AH1222" s="25">
        <v>0</v>
      </c>
      <c r="AI1222" s="25">
        <v>0</v>
      </c>
      <c r="AJ1222" s="25">
        <v>0</v>
      </c>
      <c r="AK1222" s="25">
        <v>0</v>
      </c>
      <c r="AL1222" s="25">
        <v>0</v>
      </c>
      <c r="AM1222" s="95">
        <v>0</v>
      </c>
      <c r="AN1222" s="95" t="e">
        <f ca="1">IF(MengeInEEGSummieren(M1222),AM1222,0)</f>
        <v>#NAME?</v>
      </c>
      <c r="AO1222" s="95">
        <f t="shared" si="114"/>
        <v>0</v>
      </c>
      <c r="AP1222" s="95">
        <f t="shared" si="115"/>
        <v>0</v>
      </c>
      <c r="AS1222">
        <v>0</v>
      </c>
      <c r="AT1222">
        <v>0</v>
      </c>
      <c r="AU1222" t="e">
        <f t="shared" ca="1" si="116"/>
        <v>#NAME?</v>
      </c>
    </row>
    <row r="1223" spans="1:47" x14ac:dyDescent="0.15">
      <c r="A1223" s="21" t="s">
        <v>1838</v>
      </c>
      <c r="B1223" s="22" t="s">
        <v>17</v>
      </c>
      <c r="C1223" s="42">
        <v>2004</v>
      </c>
      <c r="D1223" s="22" t="s">
        <v>1839</v>
      </c>
      <c r="E1223" s="22" t="s">
        <v>773</v>
      </c>
      <c r="F1223" s="23">
        <v>15.87</v>
      </c>
      <c r="G1223" s="23">
        <v>15.87</v>
      </c>
      <c r="H1223" s="24">
        <f t="shared" si="111"/>
        <v>0</v>
      </c>
      <c r="I1223" s="153">
        <v>0</v>
      </c>
      <c r="J1223" s="24">
        <f t="shared" si="112"/>
        <v>0</v>
      </c>
      <c r="K1223" s="25">
        <f t="shared" si="113"/>
        <v>0</v>
      </c>
      <c r="L1223">
        <v>0</v>
      </c>
      <c r="M1223">
        <v>32964608</v>
      </c>
      <c r="N1223">
        <v>42065747</v>
      </c>
      <c r="O1223" s="52">
        <v>0</v>
      </c>
      <c r="P1223" s="52">
        <v>0</v>
      </c>
      <c r="Q1223" s="52">
        <v>0</v>
      </c>
      <c r="R1223" s="52">
        <v>0</v>
      </c>
      <c r="S1223" s="52">
        <v>0</v>
      </c>
      <c r="T1223" s="52">
        <v>0</v>
      </c>
      <c r="U1223" s="52">
        <v>0</v>
      </c>
      <c r="V1223" s="52">
        <v>0</v>
      </c>
      <c r="W1223" s="52">
        <v>0</v>
      </c>
      <c r="X1223" s="52">
        <v>0</v>
      </c>
      <c r="Y1223" s="52">
        <v>0</v>
      </c>
      <c r="Z1223" s="52">
        <v>0</v>
      </c>
      <c r="AA1223" s="25">
        <v>0</v>
      </c>
      <c r="AB1223" s="25">
        <v>0</v>
      </c>
      <c r="AC1223" s="25">
        <v>0</v>
      </c>
      <c r="AD1223" s="25">
        <v>0</v>
      </c>
      <c r="AE1223" s="25">
        <v>0</v>
      </c>
      <c r="AF1223" s="25">
        <v>0</v>
      </c>
      <c r="AG1223" s="25">
        <v>0</v>
      </c>
      <c r="AH1223" s="25">
        <v>0</v>
      </c>
      <c r="AI1223" s="25">
        <v>0</v>
      </c>
      <c r="AJ1223" s="25">
        <v>0</v>
      </c>
      <c r="AK1223" s="25">
        <v>0</v>
      </c>
      <c r="AL1223" s="25">
        <v>0</v>
      </c>
      <c r="AM1223" s="95">
        <v>0</v>
      </c>
      <c r="AN1223" s="95" t="e">
        <f ca="1">IF(MengeInEEGSummieren(M1223),AM1223,0)</f>
        <v>#NAME?</v>
      </c>
      <c r="AO1223" s="95">
        <f t="shared" si="114"/>
        <v>0</v>
      </c>
      <c r="AP1223" s="95">
        <f t="shared" si="115"/>
        <v>0</v>
      </c>
      <c r="AS1223">
        <v>0</v>
      </c>
      <c r="AT1223">
        <v>0</v>
      </c>
      <c r="AU1223" t="e">
        <f t="shared" ca="1" si="116"/>
        <v>#NAME?</v>
      </c>
    </row>
    <row r="1224" spans="1:47" x14ac:dyDescent="0.15">
      <c r="A1224" s="21" t="s">
        <v>1840</v>
      </c>
      <c r="B1224" s="22" t="s">
        <v>17</v>
      </c>
      <c r="C1224" s="42">
        <v>2004</v>
      </c>
      <c r="D1224" s="22" t="s">
        <v>1841</v>
      </c>
      <c r="E1224" s="22" t="s">
        <v>773</v>
      </c>
      <c r="F1224" s="23">
        <v>15.9</v>
      </c>
      <c r="G1224" s="23">
        <v>15.9</v>
      </c>
      <c r="H1224" s="24">
        <f t="shared" si="111"/>
        <v>0</v>
      </c>
      <c r="I1224" s="153">
        <v>0</v>
      </c>
      <c r="J1224" s="24">
        <f t="shared" si="112"/>
        <v>0</v>
      </c>
      <c r="K1224" s="25">
        <f t="shared" si="113"/>
        <v>0</v>
      </c>
      <c r="L1224">
        <v>0</v>
      </c>
      <c r="M1224">
        <v>32964608</v>
      </c>
      <c r="N1224">
        <v>42065747</v>
      </c>
      <c r="O1224" s="52">
        <v>0</v>
      </c>
      <c r="P1224" s="52">
        <v>0</v>
      </c>
      <c r="Q1224" s="52">
        <v>0</v>
      </c>
      <c r="R1224" s="52">
        <v>0</v>
      </c>
      <c r="S1224" s="52">
        <v>0</v>
      </c>
      <c r="T1224" s="52">
        <v>0</v>
      </c>
      <c r="U1224" s="52">
        <v>0</v>
      </c>
      <c r="V1224" s="52">
        <v>0</v>
      </c>
      <c r="W1224" s="52">
        <v>0</v>
      </c>
      <c r="X1224" s="52">
        <v>0</v>
      </c>
      <c r="Y1224" s="52">
        <v>0</v>
      </c>
      <c r="Z1224" s="52">
        <v>0</v>
      </c>
      <c r="AA1224" s="25">
        <v>0</v>
      </c>
      <c r="AB1224" s="25">
        <v>0</v>
      </c>
      <c r="AC1224" s="25">
        <v>0</v>
      </c>
      <c r="AD1224" s="25">
        <v>0</v>
      </c>
      <c r="AE1224" s="25">
        <v>0</v>
      </c>
      <c r="AF1224" s="25">
        <v>0</v>
      </c>
      <c r="AG1224" s="25">
        <v>0</v>
      </c>
      <c r="AH1224" s="25">
        <v>0</v>
      </c>
      <c r="AI1224" s="25">
        <v>0</v>
      </c>
      <c r="AJ1224" s="25">
        <v>0</v>
      </c>
      <c r="AK1224" s="25">
        <v>0</v>
      </c>
      <c r="AL1224" s="25">
        <v>0</v>
      </c>
      <c r="AM1224" s="95">
        <v>0</v>
      </c>
      <c r="AN1224" s="95" t="e">
        <f ca="1">IF(MengeInEEGSummieren(M1224),AM1224,0)</f>
        <v>#NAME?</v>
      </c>
      <c r="AO1224" s="95">
        <f t="shared" si="114"/>
        <v>0</v>
      </c>
      <c r="AP1224" s="95">
        <f t="shared" si="115"/>
        <v>0</v>
      </c>
      <c r="AS1224">
        <v>0</v>
      </c>
      <c r="AT1224">
        <v>0</v>
      </c>
      <c r="AU1224" t="e">
        <f t="shared" ca="1" si="116"/>
        <v>#NAME?</v>
      </c>
    </row>
    <row r="1225" spans="1:47" x14ac:dyDescent="0.15">
      <c r="A1225" s="21" t="s">
        <v>1842</v>
      </c>
      <c r="B1225" s="22" t="s">
        <v>17</v>
      </c>
      <c r="C1225" s="42">
        <v>2004</v>
      </c>
      <c r="D1225" s="22" t="s">
        <v>1843</v>
      </c>
      <c r="E1225" s="22" t="s">
        <v>773</v>
      </c>
      <c r="F1225" s="23">
        <v>14.9</v>
      </c>
      <c r="G1225" s="23">
        <v>14.9</v>
      </c>
      <c r="H1225" s="24">
        <f t="shared" si="111"/>
        <v>0</v>
      </c>
      <c r="I1225" s="153">
        <v>0</v>
      </c>
      <c r="J1225" s="24">
        <f t="shared" si="112"/>
        <v>0</v>
      </c>
      <c r="K1225" s="25">
        <f t="shared" si="113"/>
        <v>0</v>
      </c>
      <c r="L1225">
        <v>0</v>
      </c>
      <c r="M1225">
        <v>32964608</v>
      </c>
      <c r="N1225">
        <v>42065747</v>
      </c>
      <c r="O1225" s="52">
        <v>0</v>
      </c>
      <c r="P1225" s="52">
        <v>0</v>
      </c>
      <c r="Q1225" s="52">
        <v>0</v>
      </c>
      <c r="R1225" s="52">
        <v>0</v>
      </c>
      <c r="S1225" s="52">
        <v>0</v>
      </c>
      <c r="T1225" s="52">
        <v>0</v>
      </c>
      <c r="U1225" s="52">
        <v>0</v>
      </c>
      <c r="V1225" s="52">
        <v>0</v>
      </c>
      <c r="W1225" s="52">
        <v>0</v>
      </c>
      <c r="X1225" s="52">
        <v>0</v>
      </c>
      <c r="Y1225" s="52">
        <v>0</v>
      </c>
      <c r="Z1225" s="52">
        <v>0</v>
      </c>
      <c r="AA1225" s="25">
        <v>0</v>
      </c>
      <c r="AB1225" s="25">
        <v>0</v>
      </c>
      <c r="AC1225" s="25">
        <v>0</v>
      </c>
      <c r="AD1225" s="25">
        <v>0</v>
      </c>
      <c r="AE1225" s="25">
        <v>0</v>
      </c>
      <c r="AF1225" s="25">
        <v>0</v>
      </c>
      <c r="AG1225" s="25">
        <v>0</v>
      </c>
      <c r="AH1225" s="25">
        <v>0</v>
      </c>
      <c r="AI1225" s="25">
        <v>0</v>
      </c>
      <c r="AJ1225" s="25">
        <v>0</v>
      </c>
      <c r="AK1225" s="25">
        <v>0</v>
      </c>
      <c r="AL1225" s="25">
        <v>0</v>
      </c>
      <c r="AM1225" s="95">
        <v>0</v>
      </c>
      <c r="AN1225" s="95" t="e">
        <f ca="1">IF(MengeInEEGSummieren(M1225),AM1225,0)</f>
        <v>#NAME?</v>
      </c>
      <c r="AO1225" s="95">
        <f t="shared" si="114"/>
        <v>0</v>
      </c>
      <c r="AP1225" s="95">
        <f t="shared" si="115"/>
        <v>0</v>
      </c>
      <c r="AS1225">
        <v>0</v>
      </c>
      <c r="AT1225">
        <v>0</v>
      </c>
      <c r="AU1225" t="e">
        <f t="shared" ca="1" si="116"/>
        <v>#NAME?</v>
      </c>
    </row>
    <row r="1226" spans="1:47" x14ac:dyDescent="0.15">
      <c r="A1226" s="21" t="s">
        <v>1844</v>
      </c>
      <c r="B1226" s="22" t="s">
        <v>17</v>
      </c>
      <c r="C1226" s="42">
        <v>2004</v>
      </c>
      <c r="D1226" s="22" t="s">
        <v>1845</v>
      </c>
      <c r="E1226" s="22" t="s">
        <v>770</v>
      </c>
      <c r="F1226" s="23">
        <v>12.9</v>
      </c>
      <c r="G1226" s="23">
        <v>12.9</v>
      </c>
      <c r="H1226" s="24">
        <f t="shared" si="111"/>
        <v>0</v>
      </c>
      <c r="I1226" s="153">
        <v>0</v>
      </c>
      <c r="J1226" s="24">
        <f t="shared" si="112"/>
        <v>0</v>
      </c>
      <c r="K1226" s="25">
        <f t="shared" si="113"/>
        <v>0</v>
      </c>
      <c r="L1226">
        <v>0</v>
      </c>
      <c r="M1226">
        <v>32964608</v>
      </c>
      <c r="N1226">
        <v>42065747</v>
      </c>
      <c r="O1226" s="52">
        <v>0</v>
      </c>
      <c r="P1226" s="52">
        <v>0</v>
      </c>
      <c r="Q1226" s="52">
        <v>0</v>
      </c>
      <c r="R1226" s="52">
        <v>0</v>
      </c>
      <c r="S1226" s="52">
        <v>0</v>
      </c>
      <c r="T1226" s="52">
        <v>0</v>
      </c>
      <c r="U1226" s="52">
        <v>0</v>
      </c>
      <c r="V1226" s="52">
        <v>0</v>
      </c>
      <c r="W1226" s="52">
        <v>0</v>
      </c>
      <c r="X1226" s="52">
        <v>0</v>
      </c>
      <c r="Y1226" s="52">
        <v>0</v>
      </c>
      <c r="Z1226" s="52">
        <v>0</v>
      </c>
      <c r="AA1226" s="25">
        <v>0</v>
      </c>
      <c r="AB1226" s="25">
        <v>0</v>
      </c>
      <c r="AC1226" s="25">
        <v>0</v>
      </c>
      <c r="AD1226" s="25">
        <v>0</v>
      </c>
      <c r="AE1226" s="25">
        <v>0</v>
      </c>
      <c r="AF1226" s="25">
        <v>0</v>
      </c>
      <c r="AG1226" s="25">
        <v>0</v>
      </c>
      <c r="AH1226" s="25">
        <v>0</v>
      </c>
      <c r="AI1226" s="25">
        <v>0</v>
      </c>
      <c r="AJ1226" s="25">
        <v>0</v>
      </c>
      <c r="AK1226" s="25">
        <v>0</v>
      </c>
      <c r="AL1226" s="25">
        <v>0</v>
      </c>
      <c r="AM1226" s="95">
        <v>0</v>
      </c>
      <c r="AN1226" s="95" t="e">
        <f ca="1">IF(MengeInEEGSummieren(M1226),AM1226,0)</f>
        <v>#NAME?</v>
      </c>
      <c r="AO1226" s="95">
        <f t="shared" si="114"/>
        <v>0</v>
      </c>
      <c r="AP1226" s="95">
        <f t="shared" si="115"/>
        <v>0</v>
      </c>
      <c r="AS1226">
        <v>0</v>
      </c>
      <c r="AT1226">
        <v>0</v>
      </c>
      <c r="AU1226" t="e">
        <f t="shared" ca="1" si="116"/>
        <v>#NAME?</v>
      </c>
    </row>
    <row r="1227" spans="1:47" x14ac:dyDescent="0.15">
      <c r="A1227" s="21" t="s">
        <v>1846</v>
      </c>
      <c r="B1227" s="22" t="s">
        <v>17</v>
      </c>
      <c r="C1227" s="42">
        <v>2004</v>
      </c>
      <c r="D1227" s="22" t="s">
        <v>1847</v>
      </c>
      <c r="E1227" s="22" t="s">
        <v>773</v>
      </c>
      <c r="F1227" s="23">
        <v>13.9</v>
      </c>
      <c r="G1227" s="23">
        <v>13.9</v>
      </c>
      <c r="H1227" s="24">
        <f t="shared" si="111"/>
        <v>0</v>
      </c>
      <c r="I1227" s="153">
        <v>0</v>
      </c>
      <c r="J1227" s="24">
        <f t="shared" si="112"/>
        <v>0</v>
      </c>
      <c r="K1227" s="25">
        <f t="shared" si="113"/>
        <v>0</v>
      </c>
      <c r="L1227">
        <v>0</v>
      </c>
      <c r="M1227">
        <v>32964608</v>
      </c>
      <c r="N1227">
        <v>42065747</v>
      </c>
      <c r="O1227" s="52">
        <v>0</v>
      </c>
      <c r="P1227" s="52">
        <v>0</v>
      </c>
      <c r="Q1227" s="52">
        <v>0</v>
      </c>
      <c r="R1227" s="52">
        <v>0</v>
      </c>
      <c r="S1227" s="52">
        <v>0</v>
      </c>
      <c r="T1227" s="52">
        <v>0</v>
      </c>
      <c r="U1227" s="52">
        <v>0</v>
      </c>
      <c r="V1227" s="52">
        <v>0</v>
      </c>
      <c r="W1227" s="52">
        <v>0</v>
      </c>
      <c r="X1227" s="52">
        <v>0</v>
      </c>
      <c r="Y1227" s="52">
        <v>0</v>
      </c>
      <c r="Z1227" s="52">
        <v>0</v>
      </c>
      <c r="AA1227" s="25">
        <v>0</v>
      </c>
      <c r="AB1227" s="25">
        <v>0</v>
      </c>
      <c r="AC1227" s="25">
        <v>0</v>
      </c>
      <c r="AD1227" s="25">
        <v>0</v>
      </c>
      <c r="AE1227" s="25">
        <v>0</v>
      </c>
      <c r="AF1227" s="25">
        <v>0</v>
      </c>
      <c r="AG1227" s="25">
        <v>0</v>
      </c>
      <c r="AH1227" s="25">
        <v>0</v>
      </c>
      <c r="AI1227" s="25">
        <v>0</v>
      </c>
      <c r="AJ1227" s="25">
        <v>0</v>
      </c>
      <c r="AK1227" s="25">
        <v>0</v>
      </c>
      <c r="AL1227" s="25">
        <v>0</v>
      </c>
      <c r="AM1227" s="95">
        <v>0</v>
      </c>
      <c r="AN1227" s="95" t="e">
        <f ca="1">IF(MengeInEEGSummieren(M1227),AM1227,0)</f>
        <v>#NAME?</v>
      </c>
      <c r="AO1227" s="95">
        <f t="shared" si="114"/>
        <v>0</v>
      </c>
      <c r="AP1227" s="95">
        <f t="shared" si="115"/>
        <v>0</v>
      </c>
      <c r="AS1227">
        <v>0</v>
      </c>
      <c r="AT1227">
        <v>0</v>
      </c>
      <c r="AU1227" t="e">
        <f t="shared" ca="1" si="116"/>
        <v>#NAME?</v>
      </c>
    </row>
    <row r="1228" spans="1:47" x14ac:dyDescent="0.15">
      <c r="A1228" s="21" t="s">
        <v>1848</v>
      </c>
      <c r="B1228" s="22" t="s">
        <v>17</v>
      </c>
      <c r="C1228" s="42">
        <v>2004</v>
      </c>
      <c r="D1228" s="22" t="s">
        <v>1849</v>
      </c>
      <c r="E1228" s="22" t="s">
        <v>773</v>
      </c>
      <c r="F1228" s="23">
        <v>13.87</v>
      </c>
      <c r="G1228" s="23">
        <v>13.87</v>
      </c>
      <c r="H1228" s="24">
        <f t="shared" si="111"/>
        <v>0</v>
      </c>
      <c r="I1228" s="153">
        <v>0</v>
      </c>
      <c r="J1228" s="24">
        <f t="shared" si="112"/>
        <v>0</v>
      </c>
      <c r="K1228" s="25">
        <f t="shared" si="113"/>
        <v>0</v>
      </c>
      <c r="L1228">
        <v>0</v>
      </c>
      <c r="M1228">
        <v>32964608</v>
      </c>
      <c r="N1228">
        <v>42065747</v>
      </c>
      <c r="O1228" s="52">
        <v>0</v>
      </c>
      <c r="P1228" s="52">
        <v>0</v>
      </c>
      <c r="Q1228" s="52">
        <v>0</v>
      </c>
      <c r="R1228" s="52">
        <v>0</v>
      </c>
      <c r="S1228" s="52">
        <v>0</v>
      </c>
      <c r="T1228" s="52">
        <v>0</v>
      </c>
      <c r="U1228" s="52">
        <v>0</v>
      </c>
      <c r="V1228" s="52">
        <v>0</v>
      </c>
      <c r="W1228" s="52">
        <v>0</v>
      </c>
      <c r="X1228" s="52">
        <v>0</v>
      </c>
      <c r="Y1228" s="52">
        <v>0</v>
      </c>
      <c r="Z1228" s="52">
        <v>0</v>
      </c>
      <c r="AA1228" s="25">
        <v>0</v>
      </c>
      <c r="AB1228" s="25">
        <v>0</v>
      </c>
      <c r="AC1228" s="25">
        <v>0</v>
      </c>
      <c r="AD1228" s="25">
        <v>0</v>
      </c>
      <c r="AE1228" s="25">
        <v>0</v>
      </c>
      <c r="AF1228" s="25">
        <v>0</v>
      </c>
      <c r="AG1228" s="25">
        <v>0</v>
      </c>
      <c r="AH1228" s="25">
        <v>0</v>
      </c>
      <c r="AI1228" s="25">
        <v>0</v>
      </c>
      <c r="AJ1228" s="25">
        <v>0</v>
      </c>
      <c r="AK1228" s="25">
        <v>0</v>
      </c>
      <c r="AL1228" s="25">
        <v>0</v>
      </c>
      <c r="AM1228" s="95">
        <v>0</v>
      </c>
      <c r="AN1228" s="95" t="e">
        <f ca="1">IF(MengeInEEGSummieren(M1228),AM1228,0)</f>
        <v>#NAME?</v>
      </c>
      <c r="AO1228" s="95">
        <f t="shared" si="114"/>
        <v>0</v>
      </c>
      <c r="AP1228" s="95">
        <f t="shared" si="115"/>
        <v>0</v>
      </c>
      <c r="AS1228">
        <v>0</v>
      </c>
      <c r="AT1228">
        <v>0</v>
      </c>
      <c r="AU1228" t="e">
        <f t="shared" ca="1" si="116"/>
        <v>#NAME?</v>
      </c>
    </row>
    <row r="1229" spans="1:47" x14ac:dyDescent="0.15">
      <c r="A1229" s="21" t="s">
        <v>1850</v>
      </c>
      <c r="B1229" s="22" t="s">
        <v>17</v>
      </c>
      <c r="C1229" s="42">
        <v>2004</v>
      </c>
      <c r="D1229" s="22" t="s">
        <v>1851</v>
      </c>
      <c r="E1229" s="22" t="s">
        <v>773</v>
      </c>
      <c r="F1229" s="23">
        <v>13.9</v>
      </c>
      <c r="G1229" s="23">
        <v>13.9</v>
      </c>
      <c r="H1229" s="24">
        <f t="shared" si="111"/>
        <v>0</v>
      </c>
      <c r="I1229" s="153">
        <v>0</v>
      </c>
      <c r="J1229" s="24">
        <f t="shared" si="112"/>
        <v>0</v>
      </c>
      <c r="K1229" s="25">
        <f t="shared" si="113"/>
        <v>0</v>
      </c>
      <c r="L1229">
        <v>0</v>
      </c>
      <c r="M1229">
        <v>32964608</v>
      </c>
      <c r="N1229">
        <v>42065747</v>
      </c>
      <c r="O1229" s="52">
        <v>0</v>
      </c>
      <c r="P1229" s="52">
        <v>0</v>
      </c>
      <c r="Q1229" s="52">
        <v>0</v>
      </c>
      <c r="R1229" s="52">
        <v>0</v>
      </c>
      <c r="S1229" s="52">
        <v>0</v>
      </c>
      <c r="T1229" s="52">
        <v>0</v>
      </c>
      <c r="U1229" s="52">
        <v>0</v>
      </c>
      <c r="V1229" s="52">
        <v>0</v>
      </c>
      <c r="W1229" s="52">
        <v>0</v>
      </c>
      <c r="X1229" s="52">
        <v>0</v>
      </c>
      <c r="Y1229" s="52">
        <v>0</v>
      </c>
      <c r="Z1229" s="52">
        <v>0</v>
      </c>
      <c r="AA1229" s="25">
        <v>0</v>
      </c>
      <c r="AB1229" s="25">
        <v>0</v>
      </c>
      <c r="AC1229" s="25">
        <v>0</v>
      </c>
      <c r="AD1229" s="25">
        <v>0</v>
      </c>
      <c r="AE1229" s="25">
        <v>0</v>
      </c>
      <c r="AF1229" s="25">
        <v>0</v>
      </c>
      <c r="AG1229" s="25">
        <v>0</v>
      </c>
      <c r="AH1229" s="25">
        <v>0</v>
      </c>
      <c r="AI1229" s="25">
        <v>0</v>
      </c>
      <c r="AJ1229" s="25">
        <v>0</v>
      </c>
      <c r="AK1229" s="25">
        <v>0</v>
      </c>
      <c r="AL1229" s="25">
        <v>0</v>
      </c>
      <c r="AM1229" s="95">
        <v>0</v>
      </c>
      <c r="AN1229" s="95" t="e">
        <f ca="1">IF(MengeInEEGSummieren(M1229),AM1229,0)</f>
        <v>#NAME?</v>
      </c>
      <c r="AO1229" s="95">
        <f t="shared" si="114"/>
        <v>0</v>
      </c>
      <c r="AP1229" s="95">
        <f t="shared" si="115"/>
        <v>0</v>
      </c>
      <c r="AS1229">
        <v>0</v>
      </c>
      <c r="AT1229">
        <v>0</v>
      </c>
      <c r="AU1229" t="e">
        <f t="shared" ca="1" si="116"/>
        <v>#NAME?</v>
      </c>
    </row>
    <row r="1230" spans="1:47" x14ac:dyDescent="0.15">
      <c r="A1230" s="21" t="s">
        <v>1852</v>
      </c>
      <c r="B1230" s="22" t="s">
        <v>17</v>
      </c>
      <c r="C1230" s="42">
        <v>2004</v>
      </c>
      <c r="D1230" s="22" t="s">
        <v>1853</v>
      </c>
      <c r="E1230" s="22" t="s">
        <v>773</v>
      </c>
      <c r="F1230" s="23">
        <v>12.9</v>
      </c>
      <c r="G1230" s="23">
        <v>12.9</v>
      </c>
      <c r="H1230" s="24">
        <f t="shared" si="111"/>
        <v>0</v>
      </c>
      <c r="I1230" s="153">
        <v>0</v>
      </c>
      <c r="J1230" s="24">
        <f t="shared" si="112"/>
        <v>0</v>
      </c>
      <c r="K1230" s="25">
        <f t="shared" si="113"/>
        <v>0</v>
      </c>
      <c r="L1230">
        <v>0</v>
      </c>
      <c r="M1230">
        <v>32964608</v>
      </c>
      <c r="N1230">
        <v>42065747</v>
      </c>
      <c r="O1230" s="52">
        <v>0</v>
      </c>
      <c r="P1230" s="52">
        <v>0</v>
      </c>
      <c r="Q1230" s="52">
        <v>0</v>
      </c>
      <c r="R1230" s="52">
        <v>0</v>
      </c>
      <c r="S1230" s="52">
        <v>0</v>
      </c>
      <c r="T1230" s="52">
        <v>0</v>
      </c>
      <c r="U1230" s="52">
        <v>0</v>
      </c>
      <c r="V1230" s="52">
        <v>0</v>
      </c>
      <c r="W1230" s="52">
        <v>0</v>
      </c>
      <c r="X1230" s="52">
        <v>0</v>
      </c>
      <c r="Y1230" s="52">
        <v>0</v>
      </c>
      <c r="Z1230" s="52">
        <v>0</v>
      </c>
      <c r="AA1230" s="25">
        <v>0</v>
      </c>
      <c r="AB1230" s="25">
        <v>0</v>
      </c>
      <c r="AC1230" s="25">
        <v>0</v>
      </c>
      <c r="AD1230" s="25">
        <v>0</v>
      </c>
      <c r="AE1230" s="25">
        <v>0</v>
      </c>
      <c r="AF1230" s="25">
        <v>0</v>
      </c>
      <c r="AG1230" s="25">
        <v>0</v>
      </c>
      <c r="AH1230" s="25">
        <v>0</v>
      </c>
      <c r="AI1230" s="25">
        <v>0</v>
      </c>
      <c r="AJ1230" s="25">
        <v>0</v>
      </c>
      <c r="AK1230" s="25">
        <v>0</v>
      </c>
      <c r="AL1230" s="25">
        <v>0</v>
      </c>
      <c r="AM1230" s="95">
        <v>0</v>
      </c>
      <c r="AN1230" s="95" t="e">
        <f ca="1">IF(MengeInEEGSummieren(M1230),AM1230,0)</f>
        <v>#NAME?</v>
      </c>
      <c r="AO1230" s="95">
        <f t="shared" si="114"/>
        <v>0</v>
      </c>
      <c r="AP1230" s="95">
        <f t="shared" si="115"/>
        <v>0</v>
      </c>
      <c r="AS1230">
        <v>0</v>
      </c>
      <c r="AT1230">
        <v>0</v>
      </c>
      <c r="AU1230" t="e">
        <f t="shared" ca="1" si="116"/>
        <v>#NAME?</v>
      </c>
    </row>
    <row r="1231" spans="1:47" x14ac:dyDescent="0.15">
      <c r="A1231" s="21" t="s">
        <v>1854</v>
      </c>
      <c r="B1231" s="22" t="s">
        <v>17</v>
      </c>
      <c r="C1231" s="42">
        <v>2004</v>
      </c>
      <c r="D1231" s="22" t="s">
        <v>1855</v>
      </c>
      <c r="E1231" s="22" t="s">
        <v>770</v>
      </c>
      <c r="F1231" s="23">
        <v>10.9</v>
      </c>
      <c r="G1231" s="23">
        <v>10.9</v>
      </c>
      <c r="H1231" s="24">
        <f t="shared" si="111"/>
        <v>0</v>
      </c>
      <c r="I1231" s="153">
        <v>0</v>
      </c>
      <c r="J1231" s="24">
        <f t="shared" si="112"/>
        <v>0</v>
      </c>
      <c r="K1231" s="25">
        <f t="shared" si="113"/>
        <v>0</v>
      </c>
      <c r="L1231">
        <v>0</v>
      </c>
      <c r="M1231">
        <v>32964608</v>
      </c>
      <c r="N1231">
        <v>42065747</v>
      </c>
      <c r="O1231" s="52">
        <v>0</v>
      </c>
      <c r="P1231" s="52">
        <v>0</v>
      </c>
      <c r="Q1231" s="52">
        <v>0</v>
      </c>
      <c r="R1231" s="52">
        <v>0</v>
      </c>
      <c r="S1231" s="52">
        <v>0</v>
      </c>
      <c r="T1231" s="52">
        <v>0</v>
      </c>
      <c r="U1231" s="52">
        <v>0</v>
      </c>
      <c r="V1231" s="52">
        <v>0</v>
      </c>
      <c r="W1231" s="52">
        <v>0</v>
      </c>
      <c r="X1231" s="52">
        <v>0</v>
      </c>
      <c r="Y1231" s="52">
        <v>0</v>
      </c>
      <c r="Z1231" s="52">
        <v>0</v>
      </c>
      <c r="AA1231" s="25">
        <v>0</v>
      </c>
      <c r="AB1231" s="25">
        <v>0</v>
      </c>
      <c r="AC1231" s="25">
        <v>0</v>
      </c>
      <c r="AD1231" s="25">
        <v>0</v>
      </c>
      <c r="AE1231" s="25">
        <v>0</v>
      </c>
      <c r="AF1231" s="25">
        <v>0</v>
      </c>
      <c r="AG1231" s="25">
        <v>0</v>
      </c>
      <c r="AH1231" s="25">
        <v>0</v>
      </c>
      <c r="AI1231" s="25">
        <v>0</v>
      </c>
      <c r="AJ1231" s="25">
        <v>0</v>
      </c>
      <c r="AK1231" s="25">
        <v>0</v>
      </c>
      <c r="AL1231" s="25">
        <v>0</v>
      </c>
      <c r="AM1231" s="95">
        <v>0</v>
      </c>
      <c r="AN1231" s="95" t="e">
        <f ca="1">IF(MengeInEEGSummieren(M1231),AM1231,0)</f>
        <v>#NAME?</v>
      </c>
      <c r="AO1231" s="95">
        <f t="shared" si="114"/>
        <v>0</v>
      </c>
      <c r="AP1231" s="95">
        <f t="shared" si="115"/>
        <v>0</v>
      </c>
      <c r="AS1231">
        <v>0</v>
      </c>
      <c r="AT1231">
        <v>0</v>
      </c>
      <c r="AU1231" t="e">
        <f t="shared" ca="1" si="116"/>
        <v>#NAME?</v>
      </c>
    </row>
    <row r="1232" spans="1:47" x14ac:dyDescent="0.15">
      <c r="A1232" s="21" t="s">
        <v>1856</v>
      </c>
      <c r="B1232" s="22" t="s">
        <v>17</v>
      </c>
      <c r="C1232" s="42">
        <v>2004</v>
      </c>
      <c r="D1232" s="22" t="s">
        <v>1857</v>
      </c>
      <c r="E1232" s="22" t="s">
        <v>773</v>
      </c>
      <c r="F1232" s="23">
        <v>23.64</v>
      </c>
      <c r="G1232" s="23">
        <v>23.64</v>
      </c>
      <c r="H1232" s="24">
        <f t="shared" ref="H1232:H1295" si="117">AM1232</f>
        <v>0</v>
      </c>
      <c r="I1232" s="153">
        <v>0</v>
      </c>
      <c r="J1232" s="24">
        <f t="shared" ref="J1232:J1295" si="118">SUM(O1232:Z1232,AT1232)</f>
        <v>0</v>
      </c>
      <c r="K1232" s="25">
        <f t="shared" ref="K1232:K1295" si="119">SUM(AA1232:AL1232,AS1232)</f>
        <v>0</v>
      </c>
      <c r="L1232">
        <v>0</v>
      </c>
      <c r="M1232">
        <v>32964608</v>
      </c>
      <c r="N1232">
        <v>42065747</v>
      </c>
      <c r="O1232" s="52">
        <v>0</v>
      </c>
      <c r="P1232" s="52">
        <v>0</v>
      </c>
      <c r="Q1232" s="52">
        <v>0</v>
      </c>
      <c r="R1232" s="52">
        <v>0</v>
      </c>
      <c r="S1232" s="52">
        <v>0</v>
      </c>
      <c r="T1232" s="52">
        <v>0</v>
      </c>
      <c r="U1232" s="52">
        <v>0</v>
      </c>
      <c r="V1232" s="52">
        <v>0</v>
      </c>
      <c r="W1232" s="52">
        <v>0</v>
      </c>
      <c r="X1232" s="52">
        <v>0</v>
      </c>
      <c r="Y1232" s="52">
        <v>0</v>
      </c>
      <c r="Z1232" s="52">
        <v>0</v>
      </c>
      <c r="AA1232" s="25">
        <v>0</v>
      </c>
      <c r="AB1232" s="25">
        <v>0</v>
      </c>
      <c r="AC1232" s="25">
        <v>0</v>
      </c>
      <c r="AD1232" s="25">
        <v>0</v>
      </c>
      <c r="AE1232" s="25">
        <v>0</v>
      </c>
      <c r="AF1232" s="25">
        <v>0</v>
      </c>
      <c r="AG1232" s="25">
        <v>0</v>
      </c>
      <c r="AH1232" s="25">
        <v>0</v>
      </c>
      <c r="AI1232" s="25">
        <v>0</v>
      </c>
      <c r="AJ1232" s="25">
        <v>0</v>
      </c>
      <c r="AK1232" s="25">
        <v>0</v>
      </c>
      <c r="AL1232" s="25">
        <v>0</v>
      </c>
      <c r="AM1232" s="95">
        <v>0</v>
      </c>
      <c r="AN1232" s="95" t="e">
        <f ca="1">IF(MengeInEEGSummieren(M1232),AM1232,0)</f>
        <v>#NAME?</v>
      </c>
      <c r="AO1232" s="95">
        <f t="shared" ref="AO1232:AO1295" si="120">IF(AQ1232,$H1232,0)</f>
        <v>0</v>
      </c>
      <c r="AP1232" s="95">
        <f t="shared" ref="AP1232:AP1295" si="121">IF(AR1232,$H1232,0)</f>
        <v>0</v>
      </c>
      <c r="AS1232">
        <v>0</v>
      </c>
      <c r="AT1232">
        <v>0</v>
      </c>
      <c r="AU1232" t="e">
        <f t="shared" ref="AU1232:AU1295" ca="1" si="122">EVFlag(M1232)</f>
        <v>#NAME?</v>
      </c>
    </row>
    <row r="1233" spans="1:47" x14ac:dyDescent="0.15">
      <c r="A1233" s="21" t="s">
        <v>1858</v>
      </c>
      <c r="B1233" s="22" t="s">
        <v>17</v>
      </c>
      <c r="C1233" s="42">
        <v>2004</v>
      </c>
      <c r="D1233" s="22" t="s">
        <v>947</v>
      </c>
      <c r="E1233" s="22" t="s">
        <v>773</v>
      </c>
      <c r="F1233" s="23">
        <v>21.64</v>
      </c>
      <c r="G1233" s="23">
        <v>21.64</v>
      </c>
      <c r="H1233" s="24">
        <f t="shared" si="117"/>
        <v>0</v>
      </c>
      <c r="I1233" s="153">
        <v>0</v>
      </c>
      <c r="J1233" s="24">
        <f t="shared" si="118"/>
        <v>0</v>
      </c>
      <c r="K1233" s="25">
        <f t="shared" si="119"/>
        <v>0</v>
      </c>
      <c r="L1233">
        <v>0</v>
      </c>
      <c r="M1233">
        <v>32964608</v>
      </c>
      <c r="N1233">
        <v>42065747</v>
      </c>
      <c r="O1233" s="52">
        <v>0</v>
      </c>
      <c r="P1233" s="52">
        <v>0</v>
      </c>
      <c r="Q1233" s="52">
        <v>0</v>
      </c>
      <c r="R1233" s="52">
        <v>0</v>
      </c>
      <c r="S1233" s="52">
        <v>0</v>
      </c>
      <c r="T1233" s="52">
        <v>0</v>
      </c>
      <c r="U1233" s="52">
        <v>0</v>
      </c>
      <c r="V1233" s="52">
        <v>0</v>
      </c>
      <c r="W1233" s="52">
        <v>0</v>
      </c>
      <c r="X1233" s="52">
        <v>0</v>
      </c>
      <c r="Y1233" s="52">
        <v>0</v>
      </c>
      <c r="Z1233" s="52">
        <v>0</v>
      </c>
      <c r="AA1233" s="25">
        <v>0</v>
      </c>
      <c r="AB1233" s="25">
        <v>0</v>
      </c>
      <c r="AC1233" s="25">
        <v>0</v>
      </c>
      <c r="AD1233" s="25">
        <v>0</v>
      </c>
      <c r="AE1233" s="25">
        <v>0</v>
      </c>
      <c r="AF1233" s="25">
        <v>0</v>
      </c>
      <c r="AG1233" s="25">
        <v>0</v>
      </c>
      <c r="AH1233" s="25">
        <v>0</v>
      </c>
      <c r="AI1233" s="25">
        <v>0</v>
      </c>
      <c r="AJ1233" s="25">
        <v>0</v>
      </c>
      <c r="AK1233" s="25">
        <v>0</v>
      </c>
      <c r="AL1233" s="25">
        <v>0</v>
      </c>
      <c r="AM1233" s="95">
        <v>0</v>
      </c>
      <c r="AN1233" s="95" t="e">
        <f ca="1">IF(MengeInEEGSummieren(M1233),AM1233,0)</f>
        <v>#NAME?</v>
      </c>
      <c r="AO1233" s="95">
        <f t="shared" si="120"/>
        <v>0</v>
      </c>
      <c r="AP1233" s="95">
        <f t="shared" si="121"/>
        <v>0</v>
      </c>
      <c r="AS1233">
        <v>0</v>
      </c>
      <c r="AT1233">
        <v>0</v>
      </c>
      <c r="AU1233" t="e">
        <f t="shared" ca="1" si="122"/>
        <v>#NAME?</v>
      </c>
    </row>
    <row r="1234" spans="1:47" x14ac:dyDescent="0.15">
      <c r="A1234" s="21" t="s">
        <v>1859</v>
      </c>
      <c r="B1234" s="22" t="s">
        <v>17</v>
      </c>
      <c r="C1234" s="42">
        <v>2004</v>
      </c>
      <c r="D1234" s="22" t="s">
        <v>949</v>
      </c>
      <c r="E1234" s="22" t="s">
        <v>773</v>
      </c>
      <c r="F1234" s="23">
        <v>22.64</v>
      </c>
      <c r="G1234" s="23">
        <v>22.64</v>
      </c>
      <c r="H1234" s="24">
        <f t="shared" si="117"/>
        <v>0</v>
      </c>
      <c r="I1234" s="153">
        <v>0</v>
      </c>
      <c r="J1234" s="24">
        <f t="shared" si="118"/>
        <v>0</v>
      </c>
      <c r="K1234" s="25">
        <f t="shared" si="119"/>
        <v>0</v>
      </c>
      <c r="L1234">
        <v>0</v>
      </c>
      <c r="M1234">
        <v>32964608</v>
      </c>
      <c r="N1234">
        <v>42065747</v>
      </c>
      <c r="O1234" s="52">
        <v>0</v>
      </c>
      <c r="P1234" s="52">
        <v>0</v>
      </c>
      <c r="Q1234" s="52">
        <v>0</v>
      </c>
      <c r="R1234" s="52">
        <v>0</v>
      </c>
      <c r="S1234" s="52">
        <v>0</v>
      </c>
      <c r="T1234" s="52">
        <v>0</v>
      </c>
      <c r="U1234" s="52">
        <v>0</v>
      </c>
      <c r="V1234" s="52">
        <v>0</v>
      </c>
      <c r="W1234" s="52">
        <v>0</v>
      </c>
      <c r="X1234" s="52">
        <v>0</v>
      </c>
      <c r="Y1234" s="52">
        <v>0</v>
      </c>
      <c r="Z1234" s="52">
        <v>0</v>
      </c>
      <c r="AA1234" s="25">
        <v>0</v>
      </c>
      <c r="AB1234" s="25">
        <v>0</v>
      </c>
      <c r="AC1234" s="25">
        <v>0</v>
      </c>
      <c r="AD1234" s="25">
        <v>0</v>
      </c>
      <c r="AE1234" s="25">
        <v>0</v>
      </c>
      <c r="AF1234" s="25">
        <v>0</v>
      </c>
      <c r="AG1234" s="25">
        <v>0</v>
      </c>
      <c r="AH1234" s="25">
        <v>0</v>
      </c>
      <c r="AI1234" s="25">
        <v>0</v>
      </c>
      <c r="AJ1234" s="25">
        <v>0</v>
      </c>
      <c r="AK1234" s="25">
        <v>0</v>
      </c>
      <c r="AL1234" s="25">
        <v>0</v>
      </c>
      <c r="AM1234" s="95">
        <v>0</v>
      </c>
      <c r="AN1234" s="95" t="e">
        <f ca="1">IF(MengeInEEGSummieren(M1234),AM1234,0)</f>
        <v>#NAME?</v>
      </c>
      <c r="AO1234" s="95">
        <f t="shared" si="120"/>
        <v>0</v>
      </c>
      <c r="AP1234" s="95">
        <f t="shared" si="121"/>
        <v>0</v>
      </c>
      <c r="AS1234">
        <v>0</v>
      </c>
      <c r="AT1234">
        <v>0</v>
      </c>
      <c r="AU1234" t="e">
        <f t="shared" ca="1" si="122"/>
        <v>#NAME?</v>
      </c>
    </row>
    <row r="1235" spans="1:47" x14ac:dyDescent="0.15">
      <c r="A1235" s="21" t="s">
        <v>1860</v>
      </c>
      <c r="B1235" s="22" t="s">
        <v>17</v>
      </c>
      <c r="C1235" s="42">
        <v>2004</v>
      </c>
      <c r="D1235" s="22" t="s">
        <v>1861</v>
      </c>
      <c r="E1235" s="22" t="s">
        <v>773</v>
      </c>
      <c r="F1235" s="23">
        <v>25.64</v>
      </c>
      <c r="G1235" s="23">
        <v>25.64</v>
      </c>
      <c r="H1235" s="24">
        <f t="shared" si="117"/>
        <v>0</v>
      </c>
      <c r="I1235" s="153">
        <v>0</v>
      </c>
      <c r="J1235" s="24">
        <f t="shared" si="118"/>
        <v>0</v>
      </c>
      <c r="K1235" s="25">
        <f t="shared" si="119"/>
        <v>0</v>
      </c>
      <c r="L1235">
        <v>0</v>
      </c>
      <c r="M1235">
        <v>32964608</v>
      </c>
      <c r="N1235">
        <v>42065747</v>
      </c>
      <c r="O1235" s="52">
        <v>0</v>
      </c>
      <c r="P1235" s="52">
        <v>0</v>
      </c>
      <c r="Q1235" s="52">
        <v>0</v>
      </c>
      <c r="R1235" s="52">
        <v>0</v>
      </c>
      <c r="S1235" s="52">
        <v>0</v>
      </c>
      <c r="T1235" s="52">
        <v>0</v>
      </c>
      <c r="U1235" s="52">
        <v>0</v>
      </c>
      <c r="V1235" s="52">
        <v>0</v>
      </c>
      <c r="W1235" s="52">
        <v>0</v>
      </c>
      <c r="X1235" s="52">
        <v>0</v>
      </c>
      <c r="Y1235" s="52">
        <v>0</v>
      </c>
      <c r="Z1235" s="52">
        <v>0</v>
      </c>
      <c r="AA1235" s="25">
        <v>0</v>
      </c>
      <c r="AB1235" s="25">
        <v>0</v>
      </c>
      <c r="AC1235" s="25">
        <v>0</v>
      </c>
      <c r="AD1235" s="25">
        <v>0</v>
      </c>
      <c r="AE1235" s="25">
        <v>0</v>
      </c>
      <c r="AF1235" s="25">
        <v>0</v>
      </c>
      <c r="AG1235" s="25">
        <v>0</v>
      </c>
      <c r="AH1235" s="25">
        <v>0</v>
      </c>
      <c r="AI1235" s="25">
        <v>0</v>
      </c>
      <c r="AJ1235" s="25">
        <v>0</v>
      </c>
      <c r="AK1235" s="25">
        <v>0</v>
      </c>
      <c r="AL1235" s="25">
        <v>0</v>
      </c>
      <c r="AM1235" s="95">
        <v>0</v>
      </c>
      <c r="AN1235" s="95" t="e">
        <f ca="1">IF(MengeInEEGSummieren(M1235),AM1235,0)</f>
        <v>#NAME?</v>
      </c>
      <c r="AO1235" s="95">
        <f t="shared" si="120"/>
        <v>0</v>
      </c>
      <c r="AP1235" s="95">
        <f t="shared" si="121"/>
        <v>0</v>
      </c>
      <c r="AS1235">
        <v>0</v>
      </c>
      <c r="AT1235">
        <v>0</v>
      </c>
      <c r="AU1235" t="e">
        <f t="shared" ca="1" si="122"/>
        <v>#NAME?</v>
      </c>
    </row>
    <row r="1236" spans="1:47" x14ac:dyDescent="0.15">
      <c r="A1236" s="21" t="s">
        <v>1862</v>
      </c>
      <c r="B1236" s="22" t="s">
        <v>17</v>
      </c>
      <c r="C1236" s="42">
        <v>2004</v>
      </c>
      <c r="D1236" s="22" t="s">
        <v>1863</v>
      </c>
      <c r="E1236" s="22" t="s">
        <v>773</v>
      </c>
      <c r="F1236" s="23">
        <v>26.64</v>
      </c>
      <c r="G1236" s="23">
        <v>26.64</v>
      </c>
      <c r="H1236" s="24">
        <f t="shared" si="117"/>
        <v>0</v>
      </c>
      <c r="I1236" s="153">
        <v>0</v>
      </c>
      <c r="J1236" s="24">
        <f t="shared" si="118"/>
        <v>0</v>
      </c>
      <c r="K1236" s="25">
        <f t="shared" si="119"/>
        <v>0</v>
      </c>
      <c r="L1236">
        <v>0</v>
      </c>
      <c r="M1236">
        <v>32964608</v>
      </c>
      <c r="N1236">
        <v>42065747</v>
      </c>
      <c r="O1236" s="52">
        <v>0</v>
      </c>
      <c r="P1236" s="52">
        <v>0</v>
      </c>
      <c r="Q1236" s="52">
        <v>0</v>
      </c>
      <c r="R1236" s="52">
        <v>0</v>
      </c>
      <c r="S1236" s="52">
        <v>0</v>
      </c>
      <c r="T1236" s="52">
        <v>0</v>
      </c>
      <c r="U1236" s="52">
        <v>0</v>
      </c>
      <c r="V1236" s="52">
        <v>0</v>
      </c>
      <c r="W1236" s="52">
        <v>0</v>
      </c>
      <c r="X1236" s="52">
        <v>0</v>
      </c>
      <c r="Y1236" s="52">
        <v>0</v>
      </c>
      <c r="Z1236" s="52">
        <v>0</v>
      </c>
      <c r="AA1236" s="25">
        <v>0</v>
      </c>
      <c r="AB1236" s="25">
        <v>0</v>
      </c>
      <c r="AC1236" s="25">
        <v>0</v>
      </c>
      <c r="AD1236" s="25">
        <v>0</v>
      </c>
      <c r="AE1236" s="25">
        <v>0</v>
      </c>
      <c r="AF1236" s="25">
        <v>0</v>
      </c>
      <c r="AG1236" s="25">
        <v>0</v>
      </c>
      <c r="AH1236" s="25">
        <v>0</v>
      </c>
      <c r="AI1236" s="25">
        <v>0</v>
      </c>
      <c r="AJ1236" s="25">
        <v>0</v>
      </c>
      <c r="AK1236" s="25">
        <v>0</v>
      </c>
      <c r="AL1236" s="25">
        <v>0</v>
      </c>
      <c r="AM1236" s="95">
        <v>0</v>
      </c>
      <c r="AN1236" s="95" t="e">
        <f ca="1">IF(MengeInEEGSummieren(M1236),AM1236,0)</f>
        <v>#NAME?</v>
      </c>
      <c r="AO1236" s="95">
        <f t="shared" si="120"/>
        <v>0</v>
      </c>
      <c r="AP1236" s="95">
        <f t="shared" si="121"/>
        <v>0</v>
      </c>
      <c r="AS1236">
        <v>0</v>
      </c>
      <c r="AT1236">
        <v>0</v>
      </c>
      <c r="AU1236" t="e">
        <f t="shared" ca="1" si="122"/>
        <v>#NAME?</v>
      </c>
    </row>
    <row r="1237" spans="1:47" x14ac:dyDescent="0.15">
      <c r="A1237" s="21" t="s">
        <v>1864</v>
      </c>
      <c r="B1237" s="22" t="s">
        <v>17</v>
      </c>
      <c r="C1237" s="42">
        <v>2004</v>
      </c>
      <c r="D1237" s="22" t="s">
        <v>951</v>
      </c>
      <c r="E1237" s="22" t="s">
        <v>773</v>
      </c>
      <c r="F1237" s="23">
        <v>23.64</v>
      </c>
      <c r="G1237" s="23">
        <v>23.64</v>
      </c>
      <c r="H1237" s="24">
        <f t="shared" si="117"/>
        <v>0</v>
      </c>
      <c r="I1237" s="153">
        <v>0</v>
      </c>
      <c r="J1237" s="24">
        <f t="shared" si="118"/>
        <v>0</v>
      </c>
      <c r="K1237" s="25">
        <f t="shared" si="119"/>
        <v>0</v>
      </c>
      <c r="L1237">
        <v>0</v>
      </c>
      <c r="M1237">
        <v>32964608</v>
      </c>
      <c r="N1237">
        <v>42065747</v>
      </c>
      <c r="O1237" s="52">
        <v>0</v>
      </c>
      <c r="P1237" s="52">
        <v>0</v>
      </c>
      <c r="Q1237" s="52">
        <v>0</v>
      </c>
      <c r="R1237" s="52">
        <v>0</v>
      </c>
      <c r="S1237" s="52">
        <v>0</v>
      </c>
      <c r="T1237" s="52">
        <v>0</v>
      </c>
      <c r="U1237" s="52">
        <v>0</v>
      </c>
      <c r="V1237" s="52">
        <v>0</v>
      </c>
      <c r="W1237" s="52">
        <v>0</v>
      </c>
      <c r="X1237" s="52">
        <v>0</v>
      </c>
      <c r="Y1237" s="52">
        <v>0</v>
      </c>
      <c r="Z1237" s="52">
        <v>0</v>
      </c>
      <c r="AA1237" s="25">
        <v>0</v>
      </c>
      <c r="AB1237" s="25">
        <v>0</v>
      </c>
      <c r="AC1237" s="25">
        <v>0</v>
      </c>
      <c r="AD1237" s="25">
        <v>0</v>
      </c>
      <c r="AE1237" s="25">
        <v>0</v>
      </c>
      <c r="AF1237" s="25">
        <v>0</v>
      </c>
      <c r="AG1237" s="25">
        <v>0</v>
      </c>
      <c r="AH1237" s="25">
        <v>0</v>
      </c>
      <c r="AI1237" s="25">
        <v>0</v>
      </c>
      <c r="AJ1237" s="25">
        <v>0</v>
      </c>
      <c r="AK1237" s="25">
        <v>0</v>
      </c>
      <c r="AL1237" s="25">
        <v>0</v>
      </c>
      <c r="AM1237" s="95">
        <v>0</v>
      </c>
      <c r="AN1237" s="95" t="e">
        <f ca="1">IF(MengeInEEGSummieren(M1237),AM1237,0)</f>
        <v>#NAME?</v>
      </c>
      <c r="AO1237" s="95">
        <f t="shared" si="120"/>
        <v>0</v>
      </c>
      <c r="AP1237" s="95">
        <f t="shared" si="121"/>
        <v>0</v>
      </c>
      <c r="AS1237">
        <v>0</v>
      </c>
      <c r="AT1237">
        <v>0</v>
      </c>
      <c r="AU1237" t="e">
        <f t="shared" ca="1" si="122"/>
        <v>#NAME?</v>
      </c>
    </row>
    <row r="1238" spans="1:47" x14ac:dyDescent="0.15">
      <c r="A1238" s="21" t="s">
        <v>1865</v>
      </c>
      <c r="B1238" s="22" t="s">
        <v>17</v>
      </c>
      <c r="C1238" s="42">
        <v>2004</v>
      </c>
      <c r="D1238" s="22" t="s">
        <v>953</v>
      </c>
      <c r="E1238" s="22" t="s">
        <v>773</v>
      </c>
      <c r="F1238" s="23">
        <v>24.64</v>
      </c>
      <c r="G1238" s="23">
        <v>24.64</v>
      </c>
      <c r="H1238" s="24">
        <f t="shared" si="117"/>
        <v>0</v>
      </c>
      <c r="I1238" s="153">
        <v>0</v>
      </c>
      <c r="J1238" s="24">
        <f t="shared" si="118"/>
        <v>0</v>
      </c>
      <c r="K1238" s="25">
        <f t="shared" si="119"/>
        <v>0</v>
      </c>
      <c r="L1238">
        <v>0</v>
      </c>
      <c r="M1238">
        <v>32964608</v>
      </c>
      <c r="N1238">
        <v>42065747</v>
      </c>
      <c r="O1238" s="52">
        <v>0</v>
      </c>
      <c r="P1238" s="52">
        <v>0</v>
      </c>
      <c r="Q1238" s="52">
        <v>0</v>
      </c>
      <c r="R1238" s="52">
        <v>0</v>
      </c>
      <c r="S1238" s="52">
        <v>0</v>
      </c>
      <c r="T1238" s="52">
        <v>0</v>
      </c>
      <c r="U1238" s="52">
        <v>0</v>
      </c>
      <c r="V1238" s="52">
        <v>0</v>
      </c>
      <c r="W1238" s="52">
        <v>0</v>
      </c>
      <c r="X1238" s="52">
        <v>0</v>
      </c>
      <c r="Y1238" s="52">
        <v>0</v>
      </c>
      <c r="Z1238" s="52">
        <v>0</v>
      </c>
      <c r="AA1238" s="25">
        <v>0</v>
      </c>
      <c r="AB1238" s="25">
        <v>0</v>
      </c>
      <c r="AC1238" s="25">
        <v>0</v>
      </c>
      <c r="AD1238" s="25">
        <v>0</v>
      </c>
      <c r="AE1238" s="25">
        <v>0</v>
      </c>
      <c r="AF1238" s="25">
        <v>0</v>
      </c>
      <c r="AG1238" s="25">
        <v>0</v>
      </c>
      <c r="AH1238" s="25">
        <v>0</v>
      </c>
      <c r="AI1238" s="25">
        <v>0</v>
      </c>
      <c r="AJ1238" s="25">
        <v>0</v>
      </c>
      <c r="AK1238" s="25">
        <v>0</v>
      </c>
      <c r="AL1238" s="25">
        <v>0</v>
      </c>
      <c r="AM1238" s="95">
        <v>0</v>
      </c>
      <c r="AN1238" s="95" t="e">
        <f ca="1">IF(MengeInEEGSummieren(M1238),AM1238,0)</f>
        <v>#NAME?</v>
      </c>
      <c r="AO1238" s="95">
        <f t="shared" si="120"/>
        <v>0</v>
      </c>
      <c r="AP1238" s="95">
        <f t="shared" si="121"/>
        <v>0</v>
      </c>
      <c r="AS1238">
        <v>0</v>
      </c>
      <c r="AT1238">
        <v>0</v>
      </c>
      <c r="AU1238" t="e">
        <f t="shared" ca="1" si="122"/>
        <v>#NAME?</v>
      </c>
    </row>
    <row r="1239" spans="1:47" x14ac:dyDescent="0.15">
      <c r="A1239" s="21" t="s">
        <v>1866</v>
      </c>
      <c r="B1239" s="22" t="s">
        <v>17</v>
      </c>
      <c r="C1239" s="42">
        <v>2004</v>
      </c>
      <c r="D1239" s="22" t="s">
        <v>1867</v>
      </c>
      <c r="E1239" s="22" t="s">
        <v>773</v>
      </c>
      <c r="F1239" s="23">
        <v>27.64</v>
      </c>
      <c r="G1239" s="23">
        <v>27.64</v>
      </c>
      <c r="H1239" s="24">
        <f t="shared" si="117"/>
        <v>0</v>
      </c>
      <c r="I1239" s="153">
        <v>0</v>
      </c>
      <c r="J1239" s="24">
        <f t="shared" si="118"/>
        <v>0</v>
      </c>
      <c r="K1239" s="25">
        <f t="shared" si="119"/>
        <v>0</v>
      </c>
      <c r="L1239">
        <v>0</v>
      </c>
      <c r="M1239">
        <v>32964608</v>
      </c>
      <c r="N1239">
        <v>42065747</v>
      </c>
      <c r="O1239" s="52">
        <v>0</v>
      </c>
      <c r="P1239" s="52">
        <v>0</v>
      </c>
      <c r="Q1239" s="52">
        <v>0</v>
      </c>
      <c r="R1239" s="52">
        <v>0</v>
      </c>
      <c r="S1239" s="52">
        <v>0</v>
      </c>
      <c r="T1239" s="52">
        <v>0</v>
      </c>
      <c r="U1239" s="52">
        <v>0</v>
      </c>
      <c r="V1239" s="52">
        <v>0</v>
      </c>
      <c r="W1239" s="52">
        <v>0</v>
      </c>
      <c r="X1239" s="52">
        <v>0</v>
      </c>
      <c r="Y1239" s="52">
        <v>0</v>
      </c>
      <c r="Z1239" s="52">
        <v>0</v>
      </c>
      <c r="AA1239" s="25">
        <v>0</v>
      </c>
      <c r="AB1239" s="25">
        <v>0</v>
      </c>
      <c r="AC1239" s="25">
        <v>0</v>
      </c>
      <c r="AD1239" s="25">
        <v>0</v>
      </c>
      <c r="AE1239" s="25">
        <v>0</v>
      </c>
      <c r="AF1239" s="25">
        <v>0</v>
      </c>
      <c r="AG1239" s="25">
        <v>0</v>
      </c>
      <c r="AH1239" s="25">
        <v>0</v>
      </c>
      <c r="AI1239" s="25">
        <v>0</v>
      </c>
      <c r="AJ1239" s="25">
        <v>0</v>
      </c>
      <c r="AK1239" s="25">
        <v>0</v>
      </c>
      <c r="AL1239" s="25">
        <v>0</v>
      </c>
      <c r="AM1239" s="95">
        <v>0</v>
      </c>
      <c r="AN1239" s="95" t="e">
        <f ca="1">IF(MengeInEEGSummieren(M1239),AM1239,0)</f>
        <v>#NAME?</v>
      </c>
      <c r="AO1239" s="95">
        <f t="shared" si="120"/>
        <v>0</v>
      </c>
      <c r="AP1239" s="95">
        <f t="shared" si="121"/>
        <v>0</v>
      </c>
      <c r="AS1239">
        <v>0</v>
      </c>
      <c r="AT1239">
        <v>0</v>
      </c>
      <c r="AU1239" t="e">
        <f t="shared" ca="1" si="122"/>
        <v>#NAME?</v>
      </c>
    </row>
    <row r="1240" spans="1:47" x14ac:dyDescent="0.15">
      <c r="A1240" s="21" t="s">
        <v>1868</v>
      </c>
      <c r="B1240" s="22" t="s">
        <v>17</v>
      </c>
      <c r="C1240" s="42">
        <v>2004</v>
      </c>
      <c r="D1240" s="22" t="s">
        <v>1869</v>
      </c>
      <c r="E1240" s="22" t="s">
        <v>773</v>
      </c>
      <c r="F1240" s="23">
        <v>28.64</v>
      </c>
      <c r="G1240" s="23">
        <v>28.64</v>
      </c>
      <c r="H1240" s="24">
        <f t="shared" si="117"/>
        <v>0</v>
      </c>
      <c r="I1240" s="153">
        <v>0</v>
      </c>
      <c r="J1240" s="24">
        <f t="shared" si="118"/>
        <v>0</v>
      </c>
      <c r="K1240" s="25">
        <f t="shared" si="119"/>
        <v>0</v>
      </c>
      <c r="L1240">
        <v>0</v>
      </c>
      <c r="M1240">
        <v>32964608</v>
      </c>
      <c r="N1240">
        <v>42065747</v>
      </c>
      <c r="O1240" s="52">
        <v>0</v>
      </c>
      <c r="P1240" s="52">
        <v>0</v>
      </c>
      <c r="Q1240" s="52">
        <v>0</v>
      </c>
      <c r="R1240" s="52">
        <v>0</v>
      </c>
      <c r="S1240" s="52">
        <v>0</v>
      </c>
      <c r="T1240" s="52">
        <v>0</v>
      </c>
      <c r="U1240" s="52">
        <v>0</v>
      </c>
      <c r="V1240" s="52">
        <v>0</v>
      </c>
      <c r="W1240" s="52">
        <v>0</v>
      </c>
      <c r="X1240" s="52">
        <v>0</v>
      </c>
      <c r="Y1240" s="52">
        <v>0</v>
      </c>
      <c r="Z1240" s="52">
        <v>0</v>
      </c>
      <c r="AA1240" s="25">
        <v>0</v>
      </c>
      <c r="AB1240" s="25">
        <v>0</v>
      </c>
      <c r="AC1240" s="25">
        <v>0</v>
      </c>
      <c r="AD1240" s="25">
        <v>0</v>
      </c>
      <c r="AE1240" s="25">
        <v>0</v>
      </c>
      <c r="AF1240" s="25">
        <v>0</v>
      </c>
      <c r="AG1240" s="25">
        <v>0</v>
      </c>
      <c r="AH1240" s="25">
        <v>0</v>
      </c>
      <c r="AI1240" s="25">
        <v>0</v>
      </c>
      <c r="AJ1240" s="25">
        <v>0</v>
      </c>
      <c r="AK1240" s="25">
        <v>0</v>
      </c>
      <c r="AL1240" s="25">
        <v>0</v>
      </c>
      <c r="AM1240" s="95">
        <v>0</v>
      </c>
      <c r="AN1240" s="95" t="e">
        <f ca="1">IF(MengeInEEGSummieren(M1240),AM1240,0)</f>
        <v>#NAME?</v>
      </c>
      <c r="AO1240" s="95">
        <f t="shared" si="120"/>
        <v>0</v>
      </c>
      <c r="AP1240" s="95">
        <f t="shared" si="121"/>
        <v>0</v>
      </c>
      <c r="AS1240">
        <v>0</v>
      </c>
      <c r="AT1240">
        <v>0</v>
      </c>
      <c r="AU1240" t="e">
        <f t="shared" ca="1" si="122"/>
        <v>#NAME?</v>
      </c>
    </row>
    <row r="1241" spans="1:47" x14ac:dyDescent="0.15">
      <c r="A1241" s="21" t="s">
        <v>1870</v>
      </c>
      <c r="B1241" s="22" t="s">
        <v>17</v>
      </c>
      <c r="C1241" s="42">
        <v>2004</v>
      </c>
      <c r="D1241" s="22" t="s">
        <v>955</v>
      </c>
      <c r="E1241" s="22" t="s">
        <v>773</v>
      </c>
      <c r="F1241" s="23">
        <v>25.64</v>
      </c>
      <c r="G1241" s="23">
        <v>25.64</v>
      </c>
      <c r="H1241" s="24">
        <f t="shared" si="117"/>
        <v>0</v>
      </c>
      <c r="I1241" s="153">
        <v>0</v>
      </c>
      <c r="J1241" s="24">
        <f t="shared" si="118"/>
        <v>0</v>
      </c>
      <c r="K1241" s="25">
        <f t="shared" si="119"/>
        <v>0</v>
      </c>
      <c r="L1241">
        <v>0</v>
      </c>
      <c r="M1241">
        <v>32964608</v>
      </c>
      <c r="N1241">
        <v>42065747</v>
      </c>
      <c r="O1241" s="52">
        <v>0</v>
      </c>
      <c r="P1241" s="52">
        <v>0</v>
      </c>
      <c r="Q1241" s="52">
        <v>0</v>
      </c>
      <c r="R1241" s="52">
        <v>0</v>
      </c>
      <c r="S1241" s="52">
        <v>0</v>
      </c>
      <c r="T1241" s="52">
        <v>0</v>
      </c>
      <c r="U1241" s="52">
        <v>0</v>
      </c>
      <c r="V1241" s="52">
        <v>0</v>
      </c>
      <c r="W1241" s="52">
        <v>0</v>
      </c>
      <c r="X1241" s="52">
        <v>0</v>
      </c>
      <c r="Y1241" s="52">
        <v>0</v>
      </c>
      <c r="Z1241" s="52">
        <v>0</v>
      </c>
      <c r="AA1241" s="25">
        <v>0</v>
      </c>
      <c r="AB1241" s="25">
        <v>0</v>
      </c>
      <c r="AC1241" s="25">
        <v>0</v>
      </c>
      <c r="AD1241" s="25">
        <v>0</v>
      </c>
      <c r="AE1241" s="25">
        <v>0</v>
      </c>
      <c r="AF1241" s="25">
        <v>0</v>
      </c>
      <c r="AG1241" s="25">
        <v>0</v>
      </c>
      <c r="AH1241" s="25">
        <v>0</v>
      </c>
      <c r="AI1241" s="25">
        <v>0</v>
      </c>
      <c r="AJ1241" s="25">
        <v>0</v>
      </c>
      <c r="AK1241" s="25">
        <v>0</v>
      </c>
      <c r="AL1241" s="25">
        <v>0</v>
      </c>
      <c r="AM1241" s="95">
        <v>0</v>
      </c>
      <c r="AN1241" s="95" t="e">
        <f ca="1">IF(MengeInEEGSummieren(M1241),AM1241,0)</f>
        <v>#NAME?</v>
      </c>
      <c r="AO1241" s="95">
        <f t="shared" si="120"/>
        <v>0</v>
      </c>
      <c r="AP1241" s="95">
        <f t="shared" si="121"/>
        <v>0</v>
      </c>
      <c r="AS1241">
        <v>0</v>
      </c>
      <c r="AT1241">
        <v>0</v>
      </c>
      <c r="AU1241" t="e">
        <f t="shared" ca="1" si="122"/>
        <v>#NAME?</v>
      </c>
    </row>
    <row r="1242" spans="1:47" x14ac:dyDescent="0.15">
      <c r="A1242" s="21" t="s">
        <v>1871</v>
      </c>
      <c r="B1242" s="22" t="s">
        <v>17</v>
      </c>
      <c r="C1242" s="42">
        <v>2004</v>
      </c>
      <c r="D1242" s="22" t="s">
        <v>957</v>
      </c>
      <c r="E1242" s="22" t="s">
        <v>773</v>
      </c>
      <c r="F1242" s="23">
        <v>26.64</v>
      </c>
      <c r="G1242" s="23">
        <v>26.64</v>
      </c>
      <c r="H1242" s="24">
        <f t="shared" si="117"/>
        <v>0</v>
      </c>
      <c r="I1242" s="153">
        <v>0</v>
      </c>
      <c r="J1242" s="24">
        <f t="shared" si="118"/>
        <v>0</v>
      </c>
      <c r="K1242" s="25">
        <f t="shared" si="119"/>
        <v>0</v>
      </c>
      <c r="L1242">
        <v>0</v>
      </c>
      <c r="M1242">
        <v>32964608</v>
      </c>
      <c r="N1242">
        <v>42065747</v>
      </c>
      <c r="O1242" s="52">
        <v>0</v>
      </c>
      <c r="P1242" s="52">
        <v>0</v>
      </c>
      <c r="Q1242" s="52">
        <v>0</v>
      </c>
      <c r="R1242" s="52">
        <v>0</v>
      </c>
      <c r="S1242" s="52">
        <v>0</v>
      </c>
      <c r="T1242" s="52">
        <v>0</v>
      </c>
      <c r="U1242" s="52">
        <v>0</v>
      </c>
      <c r="V1242" s="52">
        <v>0</v>
      </c>
      <c r="W1242" s="52">
        <v>0</v>
      </c>
      <c r="X1242" s="52">
        <v>0</v>
      </c>
      <c r="Y1242" s="52">
        <v>0</v>
      </c>
      <c r="Z1242" s="52">
        <v>0</v>
      </c>
      <c r="AA1242" s="25">
        <v>0</v>
      </c>
      <c r="AB1242" s="25">
        <v>0</v>
      </c>
      <c r="AC1242" s="25">
        <v>0</v>
      </c>
      <c r="AD1242" s="25">
        <v>0</v>
      </c>
      <c r="AE1242" s="25">
        <v>0</v>
      </c>
      <c r="AF1242" s="25">
        <v>0</v>
      </c>
      <c r="AG1242" s="25">
        <v>0</v>
      </c>
      <c r="AH1242" s="25">
        <v>0</v>
      </c>
      <c r="AI1242" s="25">
        <v>0</v>
      </c>
      <c r="AJ1242" s="25">
        <v>0</v>
      </c>
      <c r="AK1242" s="25">
        <v>0</v>
      </c>
      <c r="AL1242" s="25">
        <v>0</v>
      </c>
      <c r="AM1242" s="95">
        <v>0</v>
      </c>
      <c r="AN1242" s="95" t="e">
        <f ca="1">IF(MengeInEEGSummieren(M1242),AM1242,0)</f>
        <v>#NAME?</v>
      </c>
      <c r="AO1242" s="95">
        <f t="shared" si="120"/>
        <v>0</v>
      </c>
      <c r="AP1242" s="95">
        <f t="shared" si="121"/>
        <v>0</v>
      </c>
      <c r="AS1242">
        <v>0</v>
      </c>
      <c r="AT1242">
        <v>0</v>
      </c>
      <c r="AU1242" t="e">
        <f t="shared" ca="1" si="122"/>
        <v>#NAME?</v>
      </c>
    </row>
    <row r="1243" spans="1:47" x14ac:dyDescent="0.15">
      <c r="A1243" s="21" t="s">
        <v>1872</v>
      </c>
      <c r="B1243" s="22" t="s">
        <v>17</v>
      </c>
      <c r="C1243" s="42">
        <v>2004</v>
      </c>
      <c r="D1243" s="22" t="s">
        <v>1873</v>
      </c>
      <c r="E1243" s="22" t="s">
        <v>773</v>
      </c>
      <c r="F1243" s="23">
        <v>29.64</v>
      </c>
      <c r="G1243" s="23">
        <v>29.64</v>
      </c>
      <c r="H1243" s="24">
        <f t="shared" si="117"/>
        <v>0</v>
      </c>
      <c r="I1243" s="153">
        <v>0</v>
      </c>
      <c r="J1243" s="24">
        <f t="shared" si="118"/>
        <v>0</v>
      </c>
      <c r="K1243" s="25">
        <f t="shared" si="119"/>
        <v>0</v>
      </c>
      <c r="L1243">
        <v>0</v>
      </c>
      <c r="M1243">
        <v>32964608</v>
      </c>
      <c r="N1243">
        <v>42065747</v>
      </c>
      <c r="O1243" s="52">
        <v>0</v>
      </c>
      <c r="P1243" s="52">
        <v>0</v>
      </c>
      <c r="Q1243" s="52">
        <v>0</v>
      </c>
      <c r="R1243" s="52">
        <v>0</v>
      </c>
      <c r="S1243" s="52">
        <v>0</v>
      </c>
      <c r="T1243" s="52">
        <v>0</v>
      </c>
      <c r="U1243" s="52">
        <v>0</v>
      </c>
      <c r="V1243" s="52">
        <v>0</v>
      </c>
      <c r="W1243" s="52">
        <v>0</v>
      </c>
      <c r="X1243" s="52">
        <v>0</v>
      </c>
      <c r="Y1243" s="52">
        <v>0</v>
      </c>
      <c r="Z1243" s="52">
        <v>0</v>
      </c>
      <c r="AA1243" s="25">
        <v>0</v>
      </c>
      <c r="AB1243" s="25">
        <v>0</v>
      </c>
      <c r="AC1243" s="25">
        <v>0</v>
      </c>
      <c r="AD1243" s="25">
        <v>0</v>
      </c>
      <c r="AE1243" s="25">
        <v>0</v>
      </c>
      <c r="AF1243" s="25">
        <v>0</v>
      </c>
      <c r="AG1243" s="25">
        <v>0</v>
      </c>
      <c r="AH1243" s="25">
        <v>0</v>
      </c>
      <c r="AI1243" s="25">
        <v>0</v>
      </c>
      <c r="AJ1243" s="25">
        <v>0</v>
      </c>
      <c r="AK1243" s="25">
        <v>0</v>
      </c>
      <c r="AL1243" s="25">
        <v>0</v>
      </c>
      <c r="AM1243" s="95">
        <v>0</v>
      </c>
      <c r="AN1243" s="95" t="e">
        <f ca="1">IF(MengeInEEGSummieren(M1243),AM1243,0)</f>
        <v>#NAME?</v>
      </c>
      <c r="AO1243" s="95">
        <f t="shared" si="120"/>
        <v>0</v>
      </c>
      <c r="AP1243" s="95">
        <f t="shared" si="121"/>
        <v>0</v>
      </c>
      <c r="AS1243">
        <v>0</v>
      </c>
      <c r="AT1243">
        <v>0</v>
      </c>
      <c r="AU1243" t="e">
        <f t="shared" ca="1" si="122"/>
        <v>#NAME?</v>
      </c>
    </row>
    <row r="1244" spans="1:47" x14ac:dyDescent="0.15">
      <c r="A1244" s="21" t="s">
        <v>1874</v>
      </c>
      <c r="B1244" s="22" t="s">
        <v>17</v>
      </c>
      <c r="C1244" s="42">
        <v>2004</v>
      </c>
      <c r="D1244" s="22" t="s">
        <v>1875</v>
      </c>
      <c r="E1244" s="22" t="s">
        <v>773</v>
      </c>
      <c r="F1244" s="23">
        <v>30.64</v>
      </c>
      <c r="G1244" s="23">
        <v>30.64</v>
      </c>
      <c r="H1244" s="24">
        <f t="shared" si="117"/>
        <v>0</v>
      </c>
      <c r="I1244" s="153">
        <v>0</v>
      </c>
      <c r="J1244" s="24">
        <f t="shared" si="118"/>
        <v>0</v>
      </c>
      <c r="K1244" s="25">
        <f t="shared" si="119"/>
        <v>0</v>
      </c>
      <c r="L1244">
        <v>0</v>
      </c>
      <c r="M1244">
        <v>32964608</v>
      </c>
      <c r="N1244">
        <v>42065747</v>
      </c>
      <c r="O1244" s="52">
        <v>0</v>
      </c>
      <c r="P1244" s="52">
        <v>0</v>
      </c>
      <c r="Q1244" s="52">
        <v>0</v>
      </c>
      <c r="R1244" s="52">
        <v>0</v>
      </c>
      <c r="S1244" s="52">
        <v>0</v>
      </c>
      <c r="T1244" s="52">
        <v>0</v>
      </c>
      <c r="U1244" s="52">
        <v>0</v>
      </c>
      <c r="V1244" s="52">
        <v>0</v>
      </c>
      <c r="W1244" s="52">
        <v>0</v>
      </c>
      <c r="X1244" s="52">
        <v>0</v>
      </c>
      <c r="Y1244" s="52">
        <v>0</v>
      </c>
      <c r="Z1244" s="52">
        <v>0</v>
      </c>
      <c r="AA1244" s="25">
        <v>0</v>
      </c>
      <c r="AB1244" s="25">
        <v>0</v>
      </c>
      <c r="AC1244" s="25">
        <v>0</v>
      </c>
      <c r="AD1244" s="25">
        <v>0</v>
      </c>
      <c r="AE1244" s="25">
        <v>0</v>
      </c>
      <c r="AF1244" s="25">
        <v>0</v>
      </c>
      <c r="AG1244" s="25">
        <v>0</v>
      </c>
      <c r="AH1244" s="25">
        <v>0</v>
      </c>
      <c r="AI1244" s="25">
        <v>0</v>
      </c>
      <c r="AJ1244" s="25">
        <v>0</v>
      </c>
      <c r="AK1244" s="25">
        <v>0</v>
      </c>
      <c r="AL1244" s="25">
        <v>0</v>
      </c>
      <c r="AM1244" s="95">
        <v>0</v>
      </c>
      <c r="AN1244" s="95" t="e">
        <f ca="1">IF(MengeInEEGSummieren(M1244),AM1244,0)</f>
        <v>#NAME?</v>
      </c>
      <c r="AO1244" s="95">
        <f t="shared" si="120"/>
        <v>0</v>
      </c>
      <c r="AP1244" s="95">
        <f t="shared" si="121"/>
        <v>0</v>
      </c>
      <c r="AS1244">
        <v>0</v>
      </c>
      <c r="AT1244">
        <v>0</v>
      </c>
      <c r="AU1244" t="e">
        <f t="shared" ca="1" si="122"/>
        <v>#NAME?</v>
      </c>
    </row>
    <row r="1245" spans="1:47" x14ac:dyDescent="0.15">
      <c r="A1245" s="21" t="s">
        <v>1876</v>
      </c>
      <c r="B1245" s="22" t="s">
        <v>17</v>
      </c>
      <c r="C1245" s="42">
        <v>2004</v>
      </c>
      <c r="D1245" s="22" t="s">
        <v>959</v>
      </c>
      <c r="E1245" s="22" t="s">
        <v>773</v>
      </c>
      <c r="F1245" s="23">
        <v>27.64</v>
      </c>
      <c r="G1245" s="23">
        <v>27.64</v>
      </c>
      <c r="H1245" s="24">
        <f t="shared" si="117"/>
        <v>0</v>
      </c>
      <c r="I1245" s="153">
        <v>0</v>
      </c>
      <c r="J1245" s="24">
        <f t="shared" si="118"/>
        <v>0</v>
      </c>
      <c r="K1245" s="25">
        <f t="shared" si="119"/>
        <v>0</v>
      </c>
      <c r="L1245">
        <v>0</v>
      </c>
      <c r="M1245">
        <v>32964608</v>
      </c>
      <c r="N1245">
        <v>42065747</v>
      </c>
      <c r="O1245" s="52">
        <v>0</v>
      </c>
      <c r="P1245" s="52">
        <v>0</v>
      </c>
      <c r="Q1245" s="52">
        <v>0</v>
      </c>
      <c r="R1245" s="52">
        <v>0</v>
      </c>
      <c r="S1245" s="52">
        <v>0</v>
      </c>
      <c r="T1245" s="52">
        <v>0</v>
      </c>
      <c r="U1245" s="52">
        <v>0</v>
      </c>
      <c r="V1245" s="52">
        <v>0</v>
      </c>
      <c r="W1245" s="52">
        <v>0</v>
      </c>
      <c r="X1245" s="52">
        <v>0</v>
      </c>
      <c r="Y1245" s="52">
        <v>0</v>
      </c>
      <c r="Z1245" s="52">
        <v>0</v>
      </c>
      <c r="AA1245" s="25">
        <v>0</v>
      </c>
      <c r="AB1245" s="25">
        <v>0</v>
      </c>
      <c r="AC1245" s="25">
        <v>0</v>
      </c>
      <c r="AD1245" s="25">
        <v>0</v>
      </c>
      <c r="AE1245" s="25">
        <v>0</v>
      </c>
      <c r="AF1245" s="25">
        <v>0</v>
      </c>
      <c r="AG1245" s="25">
        <v>0</v>
      </c>
      <c r="AH1245" s="25">
        <v>0</v>
      </c>
      <c r="AI1245" s="25">
        <v>0</v>
      </c>
      <c r="AJ1245" s="25">
        <v>0</v>
      </c>
      <c r="AK1245" s="25">
        <v>0</v>
      </c>
      <c r="AL1245" s="25">
        <v>0</v>
      </c>
      <c r="AM1245" s="95">
        <v>0</v>
      </c>
      <c r="AN1245" s="95" t="e">
        <f ca="1">IF(MengeInEEGSummieren(M1245),AM1245,0)</f>
        <v>#NAME?</v>
      </c>
      <c r="AO1245" s="95">
        <f t="shared" si="120"/>
        <v>0</v>
      </c>
      <c r="AP1245" s="95">
        <f t="shared" si="121"/>
        <v>0</v>
      </c>
      <c r="AS1245">
        <v>0</v>
      </c>
      <c r="AT1245">
        <v>0</v>
      </c>
      <c r="AU1245" t="e">
        <f t="shared" ca="1" si="122"/>
        <v>#NAME?</v>
      </c>
    </row>
    <row r="1246" spans="1:47" x14ac:dyDescent="0.15">
      <c r="A1246" s="21" t="s">
        <v>1877</v>
      </c>
      <c r="B1246" s="22" t="s">
        <v>17</v>
      </c>
      <c r="C1246" s="42">
        <v>2004</v>
      </c>
      <c r="D1246" s="22" t="s">
        <v>979</v>
      </c>
      <c r="E1246" s="22" t="s">
        <v>773</v>
      </c>
      <c r="F1246" s="23">
        <v>28.64</v>
      </c>
      <c r="G1246" s="23">
        <v>28.64</v>
      </c>
      <c r="H1246" s="24">
        <f t="shared" si="117"/>
        <v>0</v>
      </c>
      <c r="I1246" s="153">
        <v>0</v>
      </c>
      <c r="J1246" s="24">
        <f t="shared" si="118"/>
        <v>0</v>
      </c>
      <c r="K1246" s="25">
        <f t="shared" si="119"/>
        <v>0</v>
      </c>
      <c r="L1246">
        <v>0</v>
      </c>
      <c r="M1246">
        <v>32964608</v>
      </c>
      <c r="N1246">
        <v>42065747</v>
      </c>
      <c r="O1246" s="52">
        <v>0</v>
      </c>
      <c r="P1246" s="52">
        <v>0</v>
      </c>
      <c r="Q1246" s="52">
        <v>0</v>
      </c>
      <c r="R1246" s="52">
        <v>0</v>
      </c>
      <c r="S1246" s="52">
        <v>0</v>
      </c>
      <c r="T1246" s="52">
        <v>0</v>
      </c>
      <c r="U1246" s="52">
        <v>0</v>
      </c>
      <c r="V1246" s="52">
        <v>0</v>
      </c>
      <c r="W1246" s="52">
        <v>0</v>
      </c>
      <c r="X1246" s="52">
        <v>0</v>
      </c>
      <c r="Y1246" s="52">
        <v>0</v>
      </c>
      <c r="Z1246" s="52">
        <v>0</v>
      </c>
      <c r="AA1246" s="25">
        <v>0</v>
      </c>
      <c r="AB1246" s="25">
        <v>0</v>
      </c>
      <c r="AC1246" s="25">
        <v>0</v>
      </c>
      <c r="AD1246" s="25">
        <v>0</v>
      </c>
      <c r="AE1246" s="25">
        <v>0</v>
      </c>
      <c r="AF1246" s="25">
        <v>0</v>
      </c>
      <c r="AG1246" s="25">
        <v>0</v>
      </c>
      <c r="AH1246" s="25">
        <v>0</v>
      </c>
      <c r="AI1246" s="25">
        <v>0</v>
      </c>
      <c r="AJ1246" s="25">
        <v>0</v>
      </c>
      <c r="AK1246" s="25">
        <v>0</v>
      </c>
      <c r="AL1246" s="25">
        <v>0</v>
      </c>
      <c r="AM1246" s="95">
        <v>0</v>
      </c>
      <c r="AN1246" s="95" t="e">
        <f ca="1">IF(MengeInEEGSummieren(M1246),AM1246,0)</f>
        <v>#NAME?</v>
      </c>
      <c r="AO1246" s="95">
        <f t="shared" si="120"/>
        <v>0</v>
      </c>
      <c r="AP1246" s="95">
        <f t="shared" si="121"/>
        <v>0</v>
      </c>
      <c r="AS1246">
        <v>0</v>
      </c>
      <c r="AT1246">
        <v>0</v>
      </c>
      <c r="AU1246" t="e">
        <f t="shared" ca="1" si="122"/>
        <v>#NAME?</v>
      </c>
    </row>
    <row r="1247" spans="1:47" x14ac:dyDescent="0.15">
      <c r="A1247" s="21" t="s">
        <v>1878</v>
      </c>
      <c r="B1247" s="22" t="s">
        <v>17</v>
      </c>
      <c r="C1247" s="42">
        <v>2004</v>
      </c>
      <c r="D1247" s="22" t="s">
        <v>1879</v>
      </c>
      <c r="E1247" s="22" t="s">
        <v>773</v>
      </c>
      <c r="F1247" s="23">
        <v>21.87</v>
      </c>
      <c r="G1247" s="23">
        <v>21.87</v>
      </c>
      <c r="H1247" s="24">
        <f t="shared" si="117"/>
        <v>0</v>
      </c>
      <c r="I1247" s="153">
        <v>0</v>
      </c>
      <c r="J1247" s="24">
        <f t="shared" si="118"/>
        <v>0</v>
      </c>
      <c r="K1247" s="25">
        <f t="shared" si="119"/>
        <v>0</v>
      </c>
      <c r="L1247">
        <v>0</v>
      </c>
      <c r="M1247">
        <v>32964608</v>
      </c>
      <c r="N1247">
        <v>42065747</v>
      </c>
      <c r="O1247" s="52">
        <v>0</v>
      </c>
      <c r="P1247" s="52">
        <v>0</v>
      </c>
      <c r="Q1247" s="52">
        <v>0</v>
      </c>
      <c r="R1247" s="52">
        <v>0</v>
      </c>
      <c r="S1247" s="52">
        <v>0</v>
      </c>
      <c r="T1247" s="52">
        <v>0</v>
      </c>
      <c r="U1247" s="52">
        <v>0</v>
      </c>
      <c r="V1247" s="52">
        <v>0</v>
      </c>
      <c r="W1247" s="52">
        <v>0</v>
      </c>
      <c r="X1247" s="52">
        <v>0</v>
      </c>
      <c r="Y1247" s="52">
        <v>0</v>
      </c>
      <c r="Z1247" s="52">
        <v>0</v>
      </c>
      <c r="AA1247" s="25">
        <v>0</v>
      </c>
      <c r="AB1247" s="25">
        <v>0</v>
      </c>
      <c r="AC1247" s="25">
        <v>0</v>
      </c>
      <c r="AD1247" s="25">
        <v>0</v>
      </c>
      <c r="AE1247" s="25">
        <v>0</v>
      </c>
      <c r="AF1247" s="25">
        <v>0</v>
      </c>
      <c r="AG1247" s="25">
        <v>0</v>
      </c>
      <c r="AH1247" s="25">
        <v>0</v>
      </c>
      <c r="AI1247" s="25">
        <v>0</v>
      </c>
      <c r="AJ1247" s="25">
        <v>0</v>
      </c>
      <c r="AK1247" s="25">
        <v>0</v>
      </c>
      <c r="AL1247" s="25">
        <v>0</v>
      </c>
      <c r="AM1247" s="95">
        <v>0</v>
      </c>
      <c r="AN1247" s="95" t="e">
        <f ca="1">IF(MengeInEEGSummieren(M1247),AM1247,0)</f>
        <v>#NAME?</v>
      </c>
      <c r="AO1247" s="95">
        <f t="shared" si="120"/>
        <v>0</v>
      </c>
      <c r="AP1247" s="95">
        <f t="shared" si="121"/>
        <v>0</v>
      </c>
      <c r="AS1247">
        <v>0</v>
      </c>
      <c r="AT1247">
        <v>0</v>
      </c>
      <c r="AU1247" t="e">
        <f t="shared" ca="1" si="122"/>
        <v>#NAME?</v>
      </c>
    </row>
    <row r="1248" spans="1:47" x14ac:dyDescent="0.15">
      <c r="A1248" s="21" t="s">
        <v>1880</v>
      </c>
      <c r="B1248" s="22" t="s">
        <v>17</v>
      </c>
      <c r="C1248" s="42">
        <v>2004</v>
      </c>
      <c r="D1248" s="22" t="s">
        <v>931</v>
      </c>
      <c r="E1248" s="22" t="s">
        <v>773</v>
      </c>
      <c r="F1248" s="23">
        <v>19.87</v>
      </c>
      <c r="G1248" s="23">
        <v>19.87</v>
      </c>
      <c r="H1248" s="24">
        <f t="shared" si="117"/>
        <v>0</v>
      </c>
      <c r="I1248" s="153">
        <v>0</v>
      </c>
      <c r="J1248" s="24">
        <f t="shared" si="118"/>
        <v>0</v>
      </c>
      <c r="K1248" s="25">
        <f t="shared" si="119"/>
        <v>0</v>
      </c>
      <c r="L1248">
        <v>0</v>
      </c>
      <c r="M1248">
        <v>32964608</v>
      </c>
      <c r="N1248">
        <v>42065747</v>
      </c>
      <c r="O1248" s="52">
        <v>0</v>
      </c>
      <c r="P1248" s="52">
        <v>0</v>
      </c>
      <c r="Q1248" s="52">
        <v>0</v>
      </c>
      <c r="R1248" s="52">
        <v>0</v>
      </c>
      <c r="S1248" s="52">
        <v>0</v>
      </c>
      <c r="T1248" s="52">
        <v>0</v>
      </c>
      <c r="U1248" s="52">
        <v>0</v>
      </c>
      <c r="V1248" s="52">
        <v>0</v>
      </c>
      <c r="W1248" s="52">
        <v>0</v>
      </c>
      <c r="X1248" s="52">
        <v>0</v>
      </c>
      <c r="Y1248" s="52">
        <v>0</v>
      </c>
      <c r="Z1248" s="52">
        <v>0</v>
      </c>
      <c r="AA1248" s="25">
        <v>0</v>
      </c>
      <c r="AB1248" s="25">
        <v>0</v>
      </c>
      <c r="AC1248" s="25">
        <v>0</v>
      </c>
      <c r="AD1248" s="25">
        <v>0</v>
      </c>
      <c r="AE1248" s="25">
        <v>0</v>
      </c>
      <c r="AF1248" s="25">
        <v>0</v>
      </c>
      <c r="AG1248" s="25">
        <v>0</v>
      </c>
      <c r="AH1248" s="25">
        <v>0</v>
      </c>
      <c r="AI1248" s="25">
        <v>0</v>
      </c>
      <c r="AJ1248" s="25">
        <v>0</v>
      </c>
      <c r="AK1248" s="25">
        <v>0</v>
      </c>
      <c r="AL1248" s="25">
        <v>0</v>
      </c>
      <c r="AM1248" s="95">
        <v>0</v>
      </c>
      <c r="AN1248" s="95" t="e">
        <f ca="1">IF(MengeInEEGSummieren(M1248),AM1248,0)</f>
        <v>#NAME?</v>
      </c>
      <c r="AO1248" s="95">
        <f t="shared" si="120"/>
        <v>0</v>
      </c>
      <c r="AP1248" s="95">
        <f t="shared" si="121"/>
        <v>0</v>
      </c>
      <c r="AS1248">
        <v>0</v>
      </c>
      <c r="AT1248">
        <v>0</v>
      </c>
      <c r="AU1248" t="e">
        <f t="shared" ca="1" si="122"/>
        <v>#NAME?</v>
      </c>
    </row>
    <row r="1249" spans="1:47" x14ac:dyDescent="0.15">
      <c r="A1249" s="21" t="s">
        <v>1881</v>
      </c>
      <c r="B1249" s="22" t="s">
        <v>17</v>
      </c>
      <c r="C1249" s="42">
        <v>2004</v>
      </c>
      <c r="D1249" s="22" t="s">
        <v>933</v>
      </c>
      <c r="E1249" s="22" t="s">
        <v>773</v>
      </c>
      <c r="F1249" s="23">
        <v>20.87</v>
      </c>
      <c r="G1249" s="23">
        <v>20.87</v>
      </c>
      <c r="H1249" s="24">
        <f t="shared" si="117"/>
        <v>0</v>
      </c>
      <c r="I1249" s="153">
        <v>0</v>
      </c>
      <c r="J1249" s="24">
        <f t="shared" si="118"/>
        <v>0</v>
      </c>
      <c r="K1249" s="25">
        <f t="shared" si="119"/>
        <v>0</v>
      </c>
      <c r="L1249">
        <v>0</v>
      </c>
      <c r="M1249">
        <v>32964608</v>
      </c>
      <c r="N1249">
        <v>42065747</v>
      </c>
      <c r="O1249" s="52">
        <v>0</v>
      </c>
      <c r="P1249" s="52">
        <v>0</v>
      </c>
      <c r="Q1249" s="52">
        <v>0</v>
      </c>
      <c r="R1249" s="52">
        <v>0</v>
      </c>
      <c r="S1249" s="52">
        <v>0</v>
      </c>
      <c r="T1249" s="52">
        <v>0</v>
      </c>
      <c r="U1249" s="52">
        <v>0</v>
      </c>
      <c r="V1249" s="52">
        <v>0</v>
      </c>
      <c r="W1249" s="52">
        <v>0</v>
      </c>
      <c r="X1249" s="52">
        <v>0</v>
      </c>
      <c r="Y1249" s="52">
        <v>0</v>
      </c>
      <c r="Z1249" s="52">
        <v>0</v>
      </c>
      <c r="AA1249" s="25">
        <v>0</v>
      </c>
      <c r="AB1249" s="25">
        <v>0</v>
      </c>
      <c r="AC1249" s="25">
        <v>0</v>
      </c>
      <c r="AD1249" s="25">
        <v>0</v>
      </c>
      <c r="AE1249" s="25">
        <v>0</v>
      </c>
      <c r="AF1249" s="25">
        <v>0</v>
      </c>
      <c r="AG1249" s="25">
        <v>0</v>
      </c>
      <c r="AH1249" s="25">
        <v>0</v>
      </c>
      <c r="AI1249" s="25">
        <v>0</v>
      </c>
      <c r="AJ1249" s="25">
        <v>0</v>
      </c>
      <c r="AK1249" s="25">
        <v>0</v>
      </c>
      <c r="AL1249" s="25">
        <v>0</v>
      </c>
      <c r="AM1249" s="95">
        <v>0</v>
      </c>
      <c r="AN1249" s="95" t="e">
        <f ca="1">IF(MengeInEEGSummieren(M1249),AM1249,0)</f>
        <v>#NAME?</v>
      </c>
      <c r="AO1249" s="95">
        <f t="shared" si="120"/>
        <v>0</v>
      </c>
      <c r="AP1249" s="95">
        <f t="shared" si="121"/>
        <v>0</v>
      </c>
      <c r="AS1249">
        <v>0</v>
      </c>
      <c r="AT1249">
        <v>0</v>
      </c>
      <c r="AU1249" t="e">
        <f t="shared" ca="1" si="122"/>
        <v>#NAME?</v>
      </c>
    </row>
    <row r="1250" spans="1:47" x14ac:dyDescent="0.15">
      <c r="A1250" s="21" t="s">
        <v>1882</v>
      </c>
      <c r="B1250" s="22" t="s">
        <v>17</v>
      </c>
      <c r="C1250" s="42">
        <v>2004</v>
      </c>
      <c r="D1250" s="22" t="s">
        <v>1883</v>
      </c>
      <c r="E1250" s="22" t="s">
        <v>773</v>
      </c>
      <c r="F1250" s="23">
        <v>23.87</v>
      </c>
      <c r="G1250" s="23">
        <v>23.87</v>
      </c>
      <c r="H1250" s="24">
        <f t="shared" si="117"/>
        <v>0</v>
      </c>
      <c r="I1250" s="153">
        <v>0</v>
      </c>
      <c r="J1250" s="24">
        <f t="shared" si="118"/>
        <v>0</v>
      </c>
      <c r="K1250" s="25">
        <f t="shared" si="119"/>
        <v>0</v>
      </c>
      <c r="L1250">
        <v>0</v>
      </c>
      <c r="M1250">
        <v>32964608</v>
      </c>
      <c r="N1250">
        <v>42065747</v>
      </c>
      <c r="O1250" s="52">
        <v>0</v>
      </c>
      <c r="P1250" s="52">
        <v>0</v>
      </c>
      <c r="Q1250" s="52">
        <v>0</v>
      </c>
      <c r="R1250" s="52">
        <v>0</v>
      </c>
      <c r="S1250" s="52">
        <v>0</v>
      </c>
      <c r="T1250" s="52">
        <v>0</v>
      </c>
      <c r="U1250" s="52">
        <v>0</v>
      </c>
      <c r="V1250" s="52">
        <v>0</v>
      </c>
      <c r="W1250" s="52">
        <v>0</v>
      </c>
      <c r="X1250" s="52">
        <v>0</v>
      </c>
      <c r="Y1250" s="52">
        <v>0</v>
      </c>
      <c r="Z1250" s="52">
        <v>0</v>
      </c>
      <c r="AA1250" s="25">
        <v>0</v>
      </c>
      <c r="AB1250" s="25">
        <v>0</v>
      </c>
      <c r="AC1250" s="25">
        <v>0</v>
      </c>
      <c r="AD1250" s="25">
        <v>0</v>
      </c>
      <c r="AE1250" s="25">
        <v>0</v>
      </c>
      <c r="AF1250" s="25">
        <v>0</v>
      </c>
      <c r="AG1250" s="25">
        <v>0</v>
      </c>
      <c r="AH1250" s="25">
        <v>0</v>
      </c>
      <c r="AI1250" s="25">
        <v>0</v>
      </c>
      <c r="AJ1250" s="25">
        <v>0</v>
      </c>
      <c r="AK1250" s="25">
        <v>0</v>
      </c>
      <c r="AL1250" s="25">
        <v>0</v>
      </c>
      <c r="AM1250" s="95">
        <v>0</v>
      </c>
      <c r="AN1250" s="95" t="e">
        <f ca="1">IF(MengeInEEGSummieren(M1250),AM1250,0)</f>
        <v>#NAME?</v>
      </c>
      <c r="AO1250" s="95">
        <f t="shared" si="120"/>
        <v>0</v>
      </c>
      <c r="AP1250" s="95">
        <f t="shared" si="121"/>
        <v>0</v>
      </c>
      <c r="AS1250">
        <v>0</v>
      </c>
      <c r="AT1250">
        <v>0</v>
      </c>
      <c r="AU1250" t="e">
        <f t="shared" ca="1" si="122"/>
        <v>#NAME?</v>
      </c>
    </row>
    <row r="1251" spans="1:47" x14ac:dyDescent="0.15">
      <c r="A1251" s="21" t="s">
        <v>1884</v>
      </c>
      <c r="B1251" s="22" t="s">
        <v>17</v>
      </c>
      <c r="C1251" s="42">
        <v>2004</v>
      </c>
      <c r="D1251" s="22" t="s">
        <v>1885</v>
      </c>
      <c r="E1251" s="22" t="s">
        <v>773</v>
      </c>
      <c r="F1251" s="23">
        <v>24.87</v>
      </c>
      <c r="G1251" s="23">
        <v>24.87</v>
      </c>
      <c r="H1251" s="24">
        <f t="shared" si="117"/>
        <v>0</v>
      </c>
      <c r="I1251" s="153">
        <v>0</v>
      </c>
      <c r="J1251" s="24">
        <f t="shared" si="118"/>
        <v>0</v>
      </c>
      <c r="K1251" s="25">
        <f t="shared" si="119"/>
        <v>0</v>
      </c>
      <c r="L1251">
        <v>0</v>
      </c>
      <c r="M1251">
        <v>32964608</v>
      </c>
      <c r="N1251">
        <v>42065747</v>
      </c>
      <c r="O1251" s="52">
        <v>0</v>
      </c>
      <c r="P1251" s="52">
        <v>0</v>
      </c>
      <c r="Q1251" s="52">
        <v>0</v>
      </c>
      <c r="R1251" s="52">
        <v>0</v>
      </c>
      <c r="S1251" s="52">
        <v>0</v>
      </c>
      <c r="T1251" s="52">
        <v>0</v>
      </c>
      <c r="U1251" s="52">
        <v>0</v>
      </c>
      <c r="V1251" s="52">
        <v>0</v>
      </c>
      <c r="W1251" s="52">
        <v>0</v>
      </c>
      <c r="X1251" s="52">
        <v>0</v>
      </c>
      <c r="Y1251" s="52">
        <v>0</v>
      </c>
      <c r="Z1251" s="52">
        <v>0</v>
      </c>
      <c r="AA1251" s="25">
        <v>0</v>
      </c>
      <c r="AB1251" s="25">
        <v>0</v>
      </c>
      <c r="AC1251" s="25">
        <v>0</v>
      </c>
      <c r="AD1251" s="25">
        <v>0</v>
      </c>
      <c r="AE1251" s="25">
        <v>0</v>
      </c>
      <c r="AF1251" s="25">
        <v>0</v>
      </c>
      <c r="AG1251" s="25">
        <v>0</v>
      </c>
      <c r="AH1251" s="25">
        <v>0</v>
      </c>
      <c r="AI1251" s="25">
        <v>0</v>
      </c>
      <c r="AJ1251" s="25">
        <v>0</v>
      </c>
      <c r="AK1251" s="25">
        <v>0</v>
      </c>
      <c r="AL1251" s="25">
        <v>0</v>
      </c>
      <c r="AM1251" s="95">
        <v>0</v>
      </c>
      <c r="AN1251" s="95" t="e">
        <f ca="1">IF(MengeInEEGSummieren(M1251),AM1251,0)</f>
        <v>#NAME?</v>
      </c>
      <c r="AO1251" s="95">
        <f t="shared" si="120"/>
        <v>0</v>
      </c>
      <c r="AP1251" s="95">
        <f t="shared" si="121"/>
        <v>0</v>
      </c>
      <c r="AS1251">
        <v>0</v>
      </c>
      <c r="AT1251">
        <v>0</v>
      </c>
      <c r="AU1251" t="e">
        <f t="shared" ca="1" si="122"/>
        <v>#NAME?</v>
      </c>
    </row>
    <row r="1252" spans="1:47" x14ac:dyDescent="0.15">
      <c r="A1252" s="21" t="s">
        <v>1886</v>
      </c>
      <c r="B1252" s="22" t="s">
        <v>17</v>
      </c>
      <c r="C1252" s="42">
        <v>2004</v>
      </c>
      <c r="D1252" s="22" t="s">
        <v>935</v>
      </c>
      <c r="E1252" s="22" t="s">
        <v>773</v>
      </c>
      <c r="F1252" s="23">
        <v>21.87</v>
      </c>
      <c r="G1252" s="23">
        <v>21.87</v>
      </c>
      <c r="H1252" s="24">
        <f t="shared" si="117"/>
        <v>0</v>
      </c>
      <c r="I1252" s="153">
        <v>0</v>
      </c>
      <c r="J1252" s="24">
        <f t="shared" si="118"/>
        <v>0</v>
      </c>
      <c r="K1252" s="25">
        <f t="shared" si="119"/>
        <v>0</v>
      </c>
      <c r="L1252">
        <v>0</v>
      </c>
      <c r="M1252">
        <v>32964608</v>
      </c>
      <c r="N1252">
        <v>42065747</v>
      </c>
      <c r="O1252" s="52">
        <v>0</v>
      </c>
      <c r="P1252" s="52">
        <v>0</v>
      </c>
      <c r="Q1252" s="52">
        <v>0</v>
      </c>
      <c r="R1252" s="52">
        <v>0</v>
      </c>
      <c r="S1252" s="52">
        <v>0</v>
      </c>
      <c r="T1252" s="52">
        <v>0</v>
      </c>
      <c r="U1252" s="52">
        <v>0</v>
      </c>
      <c r="V1252" s="52">
        <v>0</v>
      </c>
      <c r="W1252" s="52">
        <v>0</v>
      </c>
      <c r="X1252" s="52">
        <v>0</v>
      </c>
      <c r="Y1252" s="52">
        <v>0</v>
      </c>
      <c r="Z1252" s="52">
        <v>0</v>
      </c>
      <c r="AA1252" s="25">
        <v>0</v>
      </c>
      <c r="AB1252" s="25">
        <v>0</v>
      </c>
      <c r="AC1252" s="25">
        <v>0</v>
      </c>
      <c r="AD1252" s="25">
        <v>0</v>
      </c>
      <c r="AE1252" s="25">
        <v>0</v>
      </c>
      <c r="AF1252" s="25">
        <v>0</v>
      </c>
      <c r="AG1252" s="25">
        <v>0</v>
      </c>
      <c r="AH1252" s="25">
        <v>0</v>
      </c>
      <c r="AI1252" s="25">
        <v>0</v>
      </c>
      <c r="AJ1252" s="25">
        <v>0</v>
      </c>
      <c r="AK1252" s="25">
        <v>0</v>
      </c>
      <c r="AL1252" s="25">
        <v>0</v>
      </c>
      <c r="AM1252" s="95">
        <v>0</v>
      </c>
      <c r="AN1252" s="95" t="e">
        <f ca="1">IF(MengeInEEGSummieren(M1252),AM1252,0)</f>
        <v>#NAME?</v>
      </c>
      <c r="AO1252" s="95">
        <f t="shared" si="120"/>
        <v>0</v>
      </c>
      <c r="AP1252" s="95">
        <f t="shared" si="121"/>
        <v>0</v>
      </c>
      <c r="AS1252">
        <v>0</v>
      </c>
      <c r="AT1252">
        <v>0</v>
      </c>
      <c r="AU1252" t="e">
        <f t="shared" ca="1" si="122"/>
        <v>#NAME?</v>
      </c>
    </row>
    <row r="1253" spans="1:47" x14ac:dyDescent="0.15">
      <c r="A1253" s="21" t="s">
        <v>1887</v>
      </c>
      <c r="B1253" s="22" t="s">
        <v>17</v>
      </c>
      <c r="C1253" s="42">
        <v>2004</v>
      </c>
      <c r="D1253" s="22" t="s">
        <v>937</v>
      </c>
      <c r="E1253" s="22" t="s">
        <v>773</v>
      </c>
      <c r="F1253" s="23">
        <v>22.87</v>
      </c>
      <c r="G1253" s="23">
        <v>22.87</v>
      </c>
      <c r="H1253" s="24">
        <f t="shared" si="117"/>
        <v>0</v>
      </c>
      <c r="I1253" s="153">
        <v>0</v>
      </c>
      <c r="J1253" s="24">
        <f t="shared" si="118"/>
        <v>0</v>
      </c>
      <c r="K1253" s="25">
        <f t="shared" si="119"/>
        <v>0</v>
      </c>
      <c r="L1253">
        <v>0</v>
      </c>
      <c r="M1253">
        <v>32964608</v>
      </c>
      <c r="N1253">
        <v>42065747</v>
      </c>
      <c r="O1253" s="52">
        <v>0</v>
      </c>
      <c r="P1253" s="52">
        <v>0</v>
      </c>
      <c r="Q1253" s="52">
        <v>0</v>
      </c>
      <c r="R1253" s="52">
        <v>0</v>
      </c>
      <c r="S1253" s="52">
        <v>0</v>
      </c>
      <c r="T1253" s="52">
        <v>0</v>
      </c>
      <c r="U1253" s="52">
        <v>0</v>
      </c>
      <c r="V1253" s="52">
        <v>0</v>
      </c>
      <c r="W1253" s="52">
        <v>0</v>
      </c>
      <c r="X1253" s="52">
        <v>0</v>
      </c>
      <c r="Y1253" s="52">
        <v>0</v>
      </c>
      <c r="Z1253" s="52">
        <v>0</v>
      </c>
      <c r="AA1253" s="25">
        <v>0</v>
      </c>
      <c r="AB1253" s="25">
        <v>0</v>
      </c>
      <c r="AC1253" s="25">
        <v>0</v>
      </c>
      <c r="AD1253" s="25">
        <v>0</v>
      </c>
      <c r="AE1253" s="25">
        <v>0</v>
      </c>
      <c r="AF1253" s="25">
        <v>0</v>
      </c>
      <c r="AG1253" s="25">
        <v>0</v>
      </c>
      <c r="AH1253" s="25">
        <v>0</v>
      </c>
      <c r="AI1253" s="25">
        <v>0</v>
      </c>
      <c r="AJ1253" s="25">
        <v>0</v>
      </c>
      <c r="AK1253" s="25">
        <v>0</v>
      </c>
      <c r="AL1253" s="25">
        <v>0</v>
      </c>
      <c r="AM1253" s="95">
        <v>0</v>
      </c>
      <c r="AN1253" s="95" t="e">
        <f ca="1">IF(MengeInEEGSummieren(M1253),AM1253,0)</f>
        <v>#NAME?</v>
      </c>
      <c r="AO1253" s="95">
        <f t="shared" si="120"/>
        <v>0</v>
      </c>
      <c r="AP1253" s="95">
        <f t="shared" si="121"/>
        <v>0</v>
      </c>
      <c r="AS1253">
        <v>0</v>
      </c>
      <c r="AT1253">
        <v>0</v>
      </c>
      <c r="AU1253" t="e">
        <f t="shared" ca="1" si="122"/>
        <v>#NAME?</v>
      </c>
    </row>
    <row r="1254" spans="1:47" x14ac:dyDescent="0.15">
      <c r="A1254" s="21" t="s">
        <v>1888</v>
      </c>
      <c r="B1254" s="22" t="s">
        <v>17</v>
      </c>
      <c r="C1254" s="42">
        <v>2004</v>
      </c>
      <c r="D1254" s="22" t="s">
        <v>939</v>
      </c>
      <c r="E1254" s="22" t="s">
        <v>773</v>
      </c>
      <c r="F1254" s="23">
        <v>20.87</v>
      </c>
      <c r="G1254" s="23">
        <v>20.87</v>
      </c>
      <c r="H1254" s="24">
        <f t="shared" si="117"/>
        <v>0</v>
      </c>
      <c r="I1254" s="153">
        <v>0</v>
      </c>
      <c r="J1254" s="24">
        <f t="shared" si="118"/>
        <v>0</v>
      </c>
      <c r="K1254" s="25">
        <f t="shared" si="119"/>
        <v>0</v>
      </c>
      <c r="L1254">
        <v>0</v>
      </c>
      <c r="M1254">
        <v>32964608</v>
      </c>
      <c r="N1254">
        <v>42065747</v>
      </c>
      <c r="O1254" s="52">
        <v>0</v>
      </c>
      <c r="P1254" s="52">
        <v>0</v>
      </c>
      <c r="Q1254" s="52">
        <v>0</v>
      </c>
      <c r="R1254" s="52">
        <v>0</v>
      </c>
      <c r="S1254" s="52">
        <v>0</v>
      </c>
      <c r="T1254" s="52">
        <v>0</v>
      </c>
      <c r="U1254" s="52">
        <v>0</v>
      </c>
      <c r="V1254" s="52">
        <v>0</v>
      </c>
      <c r="W1254" s="52">
        <v>0</v>
      </c>
      <c r="X1254" s="52">
        <v>0</v>
      </c>
      <c r="Y1254" s="52">
        <v>0</v>
      </c>
      <c r="Z1254" s="52">
        <v>0</v>
      </c>
      <c r="AA1254" s="25">
        <v>0</v>
      </c>
      <c r="AB1254" s="25">
        <v>0</v>
      </c>
      <c r="AC1254" s="25">
        <v>0</v>
      </c>
      <c r="AD1254" s="25">
        <v>0</v>
      </c>
      <c r="AE1254" s="25">
        <v>0</v>
      </c>
      <c r="AF1254" s="25">
        <v>0</v>
      </c>
      <c r="AG1254" s="25">
        <v>0</v>
      </c>
      <c r="AH1254" s="25">
        <v>0</v>
      </c>
      <c r="AI1254" s="25">
        <v>0</v>
      </c>
      <c r="AJ1254" s="25">
        <v>0</v>
      </c>
      <c r="AK1254" s="25">
        <v>0</v>
      </c>
      <c r="AL1254" s="25">
        <v>0</v>
      </c>
      <c r="AM1254" s="95">
        <v>0</v>
      </c>
      <c r="AN1254" s="95" t="e">
        <f ca="1">IF(MengeInEEGSummieren(M1254),AM1254,0)</f>
        <v>#NAME?</v>
      </c>
      <c r="AO1254" s="95">
        <f t="shared" si="120"/>
        <v>0</v>
      </c>
      <c r="AP1254" s="95">
        <f t="shared" si="121"/>
        <v>0</v>
      </c>
      <c r="AS1254">
        <v>0</v>
      </c>
      <c r="AT1254">
        <v>0</v>
      </c>
      <c r="AU1254" t="e">
        <f t="shared" ca="1" si="122"/>
        <v>#NAME?</v>
      </c>
    </row>
    <row r="1255" spans="1:47" x14ac:dyDescent="0.15">
      <c r="A1255" s="21" t="s">
        <v>1889</v>
      </c>
      <c r="B1255" s="22" t="s">
        <v>17</v>
      </c>
      <c r="C1255" s="42">
        <v>2004</v>
      </c>
      <c r="D1255" s="22" t="s">
        <v>941</v>
      </c>
      <c r="E1255" s="22" t="s">
        <v>773</v>
      </c>
      <c r="F1255" s="23">
        <v>21.87</v>
      </c>
      <c r="G1255" s="23">
        <v>21.87</v>
      </c>
      <c r="H1255" s="24">
        <f t="shared" si="117"/>
        <v>0</v>
      </c>
      <c r="I1255" s="153">
        <v>0</v>
      </c>
      <c r="J1255" s="24">
        <f t="shared" si="118"/>
        <v>0</v>
      </c>
      <c r="K1255" s="25">
        <f t="shared" si="119"/>
        <v>0</v>
      </c>
      <c r="L1255">
        <v>0</v>
      </c>
      <c r="M1255">
        <v>32964608</v>
      </c>
      <c r="N1255">
        <v>42065747</v>
      </c>
      <c r="O1255" s="52">
        <v>0</v>
      </c>
      <c r="P1255" s="52">
        <v>0</v>
      </c>
      <c r="Q1255" s="52">
        <v>0</v>
      </c>
      <c r="R1255" s="52">
        <v>0</v>
      </c>
      <c r="S1255" s="52">
        <v>0</v>
      </c>
      <c r="T1255" s="52">
        <v>0</v>
      </c>
      <c r="U1255" s="52">
        <v>0</v>
      </c>
      <c r="V1255" s="52">
        <v>0</v>
      </c>
      <c r="W1255" s="52">
        <v>0</v>
      </c>
      <c r="X1255" s="52">
        <v>0</v>
      </c>
      <c r="Y1255" s="52">
        <v>0</v>
      </c>
      <c r="Z1255" s="52">
        <v>0</v>
      </c>
      <c r="AA1255" s="25">
        <v>0</v>
      </c>
      <c r="AB1255" s="25">
        <v>0</v>
      </c>
      <c r="AC1255" s="25">
        <v>0</v>
      </c>
      <c r="AD1255" s="25">
        <v>0</v>
      </c>
      <c r="AE1255" s="25">
        <v>0</v>
      </c>
      <c r="AF1255" s="25">
        <v>0</v>
      </c>
      <c r="AG1255" s="25">
        <v>0</v>
      </c>
      <c r="AH1255" s="25">
        <v>0</v>
      </c>
      <c r="AI1255" s="25">
        <v>0</v>
      </c>
      <c r="AJ1255" s="25">
        <v>0</v>
      </c>
      <c r="AK1255" s="25">
        <v>0</v>
      </c>
      <c r="AL1255" s="25">
        <v>0</v>
      </c>
      <c r="AM1255" s="95">
        <v>0</v>
      </c>
      <c r="AN1255" s="95" t="e">
        <f ca="1">IF(MengeInEEGSummieren(M1255),AM1255,0)</f>
        <v>#NAME?</v>
      </c>
      <c r="AO1255" s="95">
        <f t="shared" si="120"/>
        <v>0</v>
      </c>
      <c r="AP1255" s="95">
        <f t="shared" si="121"/>
        <v>0</v>
      </c>
      <c r="AS1255">
        <v>0</v>
      </c>
      <c r="AT1255">
        <v>0</v>
      </c>
      <c r="AU1255" t="e">
        <f t="shared" ca="1" si="122"/>
        <v>#NAME?</v>
      </c>
    </row>
    <row r="1256" spans="1:47" x14ac:dyDescent="0.15">
      <c r="A1256" s="21" t="s">
        <v>1890</v>
      </c>
      <c r="B1256" s="22" t="s">
        <v>17</v>
      </c>
      <c r="C1256" s="42">
        <v>2004</v>
      </c>
      <c r="D1256" s="22" t="s">
        <v>943</v>
      </c>
      <c r="E1256" s="22" t="s">
        <v>773</v>
      </c>
      <c r="F1256" s="23">
        <v>22.87</v>
      </c>
      <c r="G1256" s="23">
        <v>22.87</v>
      </c>
      <c r="H1256" s="24">
        <f t="shared" si="117"/>
        <v>0</v>
      </c>
      <c r="I1256" s="153">
        <v>0</v>
      </c>
      <c r="J1256" s="24">
        <f t="shared" si="118"/>
        <v>0</v>
      </c>
      <c r="K1256" s="25">
        <f t="shared" si="119"/>
        <v>0</v>
      </c>
      <c r="L1256">
        <v>0</v>
      </c>
      <c r="M1256">
        <v>32964608</v>
      </c>
      <c r="N1256">
        <v>42065747</v>
      </c>
      <c r="O1256" s="52">
        <v>0</v>
      </c>
      <c r="P1256" s="52">
        <v>0</v>
      </c>
      <c r="Q1256" s="52">
        <v>0</v>
      </c>
      <c r="R1256" s="52">
        <v>0</v>
      </c>
      <c r="S1256" s="52">
        <v>0</v>
      </c>
      <c r="T1256" s="52">
        <v>0</v>
      </c>
      <c r="U1256" s="52">
        <v>0</v>
      </c>
      <c r="V1256" s="52">
        <v>0</v>
      </c>
      <c r="W1256" s="52">
        <v>0</v>
      </c>
      <c r="X1256" s="52">
        <v>0</v>
      </c>
      <c r="Y1256" s="52">
        <v>0</v>
      </c>
      <c r="Z1256" s="52">
        <v>0</v>
      </c>
      <c r="AA1256" s="25">
        <v>0</v>
      </c>
      <c r="AB1256" s="25">
        <v>0</v>
      </c>
      <c r="AC1256" s="25">
        <v>0</v>
      </c>
      <c r="AD1256" s="25">
        <v>0</v>
      </c>
      <c r="AE1256" s="25">
        <v>0</v>
      </c>
      <c r="AF1256" s="25">
        <v>0</v>
      </c>
      <c r="AG1256" s="25">
        <v>0</v>
      </c>
      <c r="AH1256" s="25">
        <v>0</v>
      </c>
      <c r="AI1256" s="25">
        <v>0</v>
      </c>
      <c r="AJ1256" s="25">
        <v>0</v>
      </c>
      <c r="AK1256" s="25">
        <v>0</v>
      </c>
      <c r="AL1256" s="25">
        <v>0</v>
      </c>
      <c r="AM1256" s="95">
        <v>0</v>
      </c>
      <c r="AN1256" s="95" t="e">
        <f ca="1">IF(MengeInEEGSummieren(M1256),AM1256,0)</f>
        <v>#NAME?</v>
      </c>
      <c r="AO1256" s="95">
        <f t="shared" si="120"/>
        <v>0</v>
      </c>
      <c r="AP1256" s="95">
        <f t="shared" si="121"/>
        <v>0</v>
      </c>
      <c r="AS1256">
        <v>0</v>
      </c>
      <c r="AT1256">
        <v>0</v>
      </c>
      <c r="AU1256" t="e">
        <f t="shared" ca="1" si="122"/>
        <v>#NAME?</v>
      </c>
    </row>
    <row r="1257" spans="1:47" x14ac:dyDescent="0.15">
      <c r="A1257" s="21" t="s">
        <v>1891</v>
      </c>
      <c r="B1257" s="22" t="s">
        <v>17</v>
      </c>
      <c r="C1257" s="42">
        <v>2004</v>
      </c>
      <c r="D1257" s="22" t="s">
        <v>945</v>
      </c>
      <c r="E1257" s="22" t="s">
        <v>773</v>
      </c>
      <c r="F1257" s="23">
        <v>23.87</v>
      </c>
      <c r="G1257" s="23">
        <v>23.87</v>
      </c>
      <c r="H1257" s="24">
        <f t="shared" si="117"/>
        <v>0</v>
      </c>
      <c r="I1257" s="153">
        <v>0</v>
      </c>
      <c r="J1257" s="24">
        <f t="shared" si="118"/>
        <v>0</v>
      </c>
      <c r="K1257" s="25">
        <f t="shared" si="119"/>
        <v>0</v>
      </c>
      <c r="L1257">
        <v>0</v>
      </c>
      <c r="M1257">
        <v>32964608</v>
      </c>
      <c r="N1257">
        <v>42065747</v>
      </c>
      <c r="O1257" s="52">
        <v>0</v>
      </c>
      <c r="P1257" s="52">
        <v>0</v>
      </c>
      <c r="Q1257" s="52">
        <v>0</v>
      </c>
      <c r="R1257" s="52">
        <v>0</v>
      </c>
      <c r="S1257" s="52">
        <v>0</v>
      </c>
      <c r="T1257" s="52">
        <v>0</v>
      </c>
      <c r="U1257" s="52">
        <v>0</v>
      </c>
      <c r="V1257" s="52">
        <v>0</v>
      </c>
      <c r="W1257" s="52">
        <v>0</v>
      </c>
      <c r="X1257" s="52">
        <v>0</v>
      </c>
      <c r="Y1257" s="52">
        <v>0</v>
      </c>
      <c r="Z1257" s="52">
        <v>0</v>
      </c>
      <c r="AA1257" s="25">
        <v>0</v>
      </c>
      <c r="AB1257" s="25">
        <v>0</v>
      </c>
      <c r="AC1257" s="25">
        <v>0</v>
      </c>
      <c r="AD1257" s="25">
        <v>0</v>
      </c>
      <c r="AE1257" s="25">
        <v>0</v>
      </c>
      <c r="AF1257" s="25">
        <v>0</v>
      </c>
      <c r="AG1257" s="25">
        <v>0</v>
      </c>
      <c r="AH1257" s="25">
        <v>0</v>
      </c>
      <c r="AI1257" s="25">
        <v>0</v>
      </c>
      <c r="AJ1257" s="25">
        <v>0</v>
      </c>
      <c r="AK1257" s="25">
        <v>0</v>
      </c>
      <c r="AL1257" s="25">
        <v>0</v>
      </c>
      <c r="AM1257" s="95">
        <v>0</v>
      </c>
      <c r="AN1257" s="95" t="e">
        <f ca="1">IF(MengeInEEGSummieren(M1257),AM1257,0)</f>
        <v>#NAME?</v>
      </c>
      <c r="AO1257" s="95">
        <f t="shared" si="120"/>
        <v>0</v>
      </c>
      <c r="AP1257" s="95">
        <f t="shared" si="121"/>
        <v>0</v>
      </c>
      <c r="AS1257">
        <v>0</v>
      </c>
      <c r="AT1257">
        <v>0</v>
      </c>
      <c r="AU1257" t="e">
        <f t="shared" ca="1" si="122"/>
        <v>#NAME?</v>
      </c>
    </row>
    <row r="1258" spans="1:47" x14ac:dyDescent="0.15">
      <c r="A1258" s="21" t="s">
        <v>1892</v>
      </c>
      <c r="B1258" s="22" t="s">
        <v>17</v>
      </c>
      <c r="C1258" s="42">
        <v>2004</v>
      </c>
      <c r="D1258" s="22" t="s">
        <v>1893</v>
      </c>
      <c r="E1258" s="22" t="s">
        <v>773</v>
      </c>
      <c r="F1258" s="23">
        <v>14.64</v>
      </c>
      <c r="G1258" s="23">
        <v>14.64</v>
      </c>
      <c r="H1258" s="24">
        <f t="shared" si="117"/>
        <v>0</v>
      </c>
      <c r="I1258" s="153">
        <v>0</v>
      </c>
      <c r="J1258" s="24">
        <f t="shared" si="118"/>
        <v>0</v>
      </c>
      <c r="K1258" s="25">
        <f t="shared" si="119"/>
        <v>0</v>
      </c>
      <c r="L1258">
        <v>0</v>
      </c>
      <c r="M1258">
        <v>32964608</v>
      </c>
      <c r="N1258">
        <v>42065747</v>
      </c>
      <c r="O1258" s="52">
        <v>0</v>
      </c>
      <c r="P1258" s="52">
        <v>0</v>
      </c>
      <c r="Q1258" s="52">
        <v>0</v>
      </c>
      <c r="R1258" s="52">
        <v>0</v>
      </c>
      <c r="S1258" s="52">
        <v>0</v>
      </c>
      <c r="T1258" s="52">
        <v>0</v>
      </c>
      <c r="U1258" s="52">
        <v>0</v>
      </c>
      <c r="V1258" s="52">
        <v>0</v>
      </c>
      <c r="W1258" s="52">
        <v>0</v>
      </c>
      <c r="X1258" s="52">
        <v>0</v>
      </c>
      <c r="Y1258" s="52">
        <v>0</v>
      </c>
      <c r="Z1258" s="52">
        <v>0</v>
      </c>
      <c r="AA1258" s="25">
        <v>0</v>
      </c>
      <c r="AB1258" s="25">
        <v>0</v>
      </c>
      <c r="AC1258" s="25">
        <v>0</v>
      </c>
      <c r="AD1258" s="25">
        <v>0</v>
      </c>
      <c r="AE1258" s="25">
        <v>0</v>
      </c>
      <c r="AF1258" s="25">
        <v>0</v>
      </c>
      <c r="AG1258" s="25">
        <v>0</v>
      </c>
      <c r="AH1258" s="25">
        <v>0</v>
      </c>
      <c r="AI1258" s="25">
        <v>0</v>
      </c>
      <c r="AJ1258" s="25">
        <v>0</v>
      </c>
      <c r="AK1258" s="25">
        <v>0</v>
      </c>
      <c r="AL1258" s="25">
        <v>0</v>
      </c>
      <c r="AM1258" s="95">
        <v>0</v>
      </c>
      <c r="AN1258" s="95" t="e">
        <f ca="1">IF(MengeInEEGSummieren(M1258),AM1258,0)</f>
        <v>#NAME?</v>
      </c>
      <c r="AO1258" s="95">
        <f t="shared" si="120"/>
        <v>0</v>
      </c>
      <c r="AP1258" s="95">
        <f t="shared" si="121"/>
        <v>0</v>
      </c>
      <c r="AS1258">
        <v>0</v>
      </c>
      <c r="AT1258">
        <v>0</v>
      </c>
      <c r="AU1258" t="e">
        <f t="shared" ca="1" si="122"/>
        <v>#NAME?</v>
      </c>
    </row>
    <row r="1259" spans="1:47" x14ac:dyDescent="0.15">
      <c r="A1259" s="21" t="s">
        <v>1894</v>
      </c>
      <c r="B1259" s="22" t="s">
        <v>17</v>
      </c>
      <c r="C1259" s="42">
        <v>2004</v>
      </c>
      <c r="D1259" s="22" t="s">
        <v>1895</v>
      </c>
      <c r="E1259" s="22" t="s">
        <v>773</v>
      </c>
      <c r="F1259" s="23">
        <v>20.64</v>
      </c>
      <c r="G1259" s="23">
        <v>20.64</v>
      </c>
      <c r="H1259" s="24">
        <f t="shared" si="117"/>
        <v>0</v>
      </c>
      <c r="I1259" s="153">
        <v>0</v>
      </c>
      <c r="J1259" s="24">
        <f t="shared" si="118"/>
        <v>0</v>
      </c>
      <c r="K1259" s="25">
        <f t="shared" si="119"/>
        <v>0</v>
      </c>
      <c r="L1259">
        <v>0</v>
      </c>
      <c r="M1259">
        <v>32964608</v>
      </c>
      <c r="N1259">
        <v>42065747</v>
      </c>
      <c r="O1259" s="52">
        <v>0</v>
      </c>
      <c r="P1259" s="52">
        <v>0</v>
      </c>
      <c r="Q1259" s="52">
        <v>0</v>
      </c>
      <c r="R1259" s="52">
        <v>0</v>
      </c>
      <c r="S1259" s="52">
        <v>0</v>
      </c>
      <c r="T1259" s="52">
        <v>0</v>
      </c>
      <c r="U1259" s="52">
        <v>0</v>
      </c>
      <c r="V1259" s="52">
        <v>0</v>
      </c>
      <c r="W1259" s="52">
        <v>0</v>
      </c>
      <c r="X1259" s="52">
        <v>0</v>
      </c>
      <c r="Y1259" s="52">
        <v>0</v>
      </c>
      <c r="Z1259" s="52">
        <v>0</v>
      </c>
      <c r="AA1259" s="25">
        <v>0</v>
      </c>
      <c r="AB1259" s="25">
        <v>0</v>
      </c>
      <c r="AC1259" s="25">
        <v>0</v>
      </c>
      <c r="AD1259" s="25">
        <v>0</v>
      </c>
      <c r="AE1259" s="25">
        <v>0</v>
      </c>
      <c r="AF1259" s="25">
        <v>0</v>
      </c>
      <c r="AG1259" s="25">
        <v>0</v>
      </c>
      <c r="AH1259" s="25">
        <v>0</v>
      </c>
      <c r="AI1259" s="25">
        <v>0</v>
      </c>
      <c r="AJ1259" s="25">
        <v>0</v>
      </c>
      <c r="AK1259" s="25">
        <v>0</v>
      </c>
      <c r="AL1259" s="25">
        <v>0</v>
      </c>
      <c r="AM1259" s="95">
        <v>0</v>
      </c>
      <c r="AN1259" s="95" t="e">
        <f ca="1">IF(MengeInEEGSummieren(M1259),AM1259,0)</f>
        <v>#NAME?</v>
      </c>
      <c r="AO1259" s="95">
        <f t="shared" si="120"/>
        <v>0</v>
      </c>
      <c r="AP1259" s="95">
        <f t="shared" si="121"/>
        <v>0</v>
      </c>
      <c r="AS1259">
        <v>0</v>
      </c>
      <c r="AT1259">
        <v>0</v>
      </c>
      <c r="AU1259" t="e">
        <f t="shared" ca="1" si="122"/>
        <v>#NAME?</v>
      </c>
    </row>
    <row r="1260" spans="1:47" x14ac:dyDescent="0.15">
      <c r="A1260" s="21" t="s">
        <v>1896</v>
      </c>
      <c r="B1260" s="22" t="s">
        <v>17</v>
      </c>
      <c r="C1260" s="42">
        <v>2004</v>
      </c>
      <c r="D1260" s="22" t="s">
        <v>1897</v>
      </c>
      <c r="E1260" s="22" t="s">
        <v>773</v>
      </c>
      <c r="F1260" s="23">
        <v>16.64</v>
      </c>
      <c r="G1260" s="23">
        <v>16.64</v>
      </c>
      <c r="H1260" s="24">
        <f t="shared" si="117"/>
        <v>0</v>
      </c>
      <c r="I1260" s="153">
        <v>0</v>
      </c>
      <c r="J1260" s="24">
        <f t="shared" si="118"/>
        <v>0</v>
      </c>
      <c r="K1260" s="25">
        <f t="shared" si="119"/>
        <v>0</v>
      </c>
      <c r="L1260">
        <v>0</v>
      </c>
      <c r="M1260">
        <v>32964608</v>
      </c>
      <c r="N1260">
        <v>42065747</v>
      </c>
      <c r="O1260" s="52">
        <v>0</v>
      </c>
      <c r="P1260" s="52">
        <v>0</v>
      </c>
      <c r="Q1260" s="52">
        <v>0</v>
      </c>
      <c r="R1260" s="52">
        <v>0</v>
      </c>
      <c r="S1260" s="52">
        <v>0</v>
      </c>
      <c r="T1260" s="52">
        <v>0</v>
      </c>
      <c r="U1260" s="52">
        <v>0</v>
      </c>
      <c r="V1260" s="52">
        <v>0</v>
      </c>
      <c r="W1260" s="52">
        <v>0</v>
      </c>
      <c r="X1260" s="52">
        <v>0</v>
      </c>
      <c r="Y1260" s="52">
        <v>0</v>
      </c>
      <c r="Z1260" s="52">
        <v>0</v>
      </c>
      <c r="AA1260" s="25">
        <v>0</v>
      </c>
      <c r="AB1260" s="25">
        <v>0</v>
      </c>
      <c r="AC1260" s="25">
        <v>0</v>
      </c>
      <c r="AD1260" s="25">
        <v>0</v>
      </c>
      <c r="AE1260" s="25">
        <v>0</v>
      </c>
      <c r="AF1260" s="25">
        <v>0</v>
      </c>
      <c r="AG1260" s="25">
        <v>0</v>
      </c>
      <c r="AH1260" s="25">
        <v>0</v>
      </c>
      <c r="AI1260" s="25">
        <v>0</v>
      </c>
      <c r="AJ1260" s="25">
        <v>0</v>
      </c>
      <c r="AK1260" s="25">
        <v>0</v>
      </c>
      <c r="AL1260" s="25">
        <v>0</v>
      </c>
      <c r="AM1260" s="95">
        <v>0</v>
      </c>
      <c r="AN1260" s="95" t="e">
        <f ca="1">IF(MengeInEEGSummieren(M1260),AM1260,0)</f>
        <v>#NAME?</v>
      </c>
      <c r="AO1260" s="95">
        <f t="shared" si="120"/>
        <v>0</v>
      </c>
      <c r="AP1260" s="95">
        <f t="shared" si="121"/>
        <v>0</v>
      </c>
      <c r="AS1260">
        <v>0</v>
      </c>
      <c r="AT1260">
        <v>0</v>
      </c>
      <c r="AU1260" t="e">
        <f t="shared" ca="1" si="122"/>
        <v>#NAME?</v>
      </c>
    </row>
    <row r="1261" spans="1:47" x14ac:dyDescent="0.15">
      <c r="A1261" s="21" t="s">
        <v>1898</v>
      </c>
      <c r="B1261" s="22" t="s">
        <v>17</v>
      </c>
      <c r="C1261" s="42">
        <v>2004</v>
      </c>
      <c r="D1261" s="22" t="s">
        <v>1899</v>
      </c>
      <c r="E1261" s="22" t="s">
        <v>773</v>
      </c>
      <c r="F1261" s="23">
        <v>22.64</v>
      </c>
      <c r="G1261" s="23">
        <v>22.64</v>
      </c>
      <c r="H1261" s="24">
        <f t="shared" si="117"/>
        <v>0</v>
      </c>
      <c r="I1261" s="153">
        <v>0</v>
      </c>
      <c r="J1261" s="24">
        <f t="shared" si="118"/>
        <v>0</v>
      </c>
      <c r="K1261" s="25">
        <f t="shared" si="119"/>
        <v>0</v>
      </c>
      <c r="L1261">
        <v>0</v>
      </c>
      <c r="M1261">
        <v>32964608</v>
      </c>
      <c r="N1261">
        <v>42065747</v>
      </c>
      <c r="O1261" s="52">
        <v>0</v>
      </c>
      <c r="P1261" s="52">
        <v>0</v>
      </c>
      <c r="Q1261" s="52">
        <v>0</v>
      </c>
      <c r="R1261" s="52">
        <v>0</v>
      </c>
      <c r="S1261" s="52">
        <v>0</v>
      </c>
      <c r="T1261" s="52">
        <v>0</v>
      </c>
      <c r="U1261" s="52">
        <v>0</v>
      </c>
      <c r="V1261" s="52">
        <v>0</v>
      </c>
      <c r="W1261" s="52">
        <v>0</v>
      </c>
      <c r="X1261" s="52">
        <v>0</v>
      </c>
      <c r="Y1261" s="52">
        <v>0</v>
      </c>
      <c r="Z1261" s="52">
        <v>0</v>
      </c>
      <c r="AA1261" s="25">
        <v>0</v>
      </c>
      <c r="AB1261" s="25">
        <v>0</v>
      </c>
      <c r="AC1261" s="25">
        <v>0</v>
      </c>
      <c r="AD1261" s="25">
        <v>0</v>
      </c>
      <c r="AE1261" s="25">
        <v>0</v>
      </c>
      <c r="AF1261" s="25">
        <v>0</v>
      </c>
      <c r="AG1261" s="25">
        <v>0</v>
      </c>
      <c r="AH1261" s="25">
        <v>0</v>
      </c>
      <c r="AI1261" s="25">
        <v>0</v>
      </c>
      <c r="AJ1261" s="25">
        <v>0</v>
      </c>
      <c r="AK1261" s="25">
        <v>0</v>
      </c>
      <c r="AL1261" s="25">
        <v>0</v>
      </c>
      <c r="AM1261" s="95">
        <v>0</v>
      </c>
      <c r="AN1261" s="95" t="e">
        <f ca="1">IF(MengeInEEGSummieren(M1261),AM1261,0)</f>
        <v>#NAME?</v>
      </c>
      <c r="AO1261" s="95">
        <f t="shared" si="120"/>
        <v>0</v>
      </c>
      <c r="AP1261" s="95">
        <f t="shared" si="121"/>
        <v>0</v>
      </c>
      <c r="AS1261">
        <v>0</v>
      </c>
      <c r="AT1261">
        <v>0</v>
      </c>
      <c r="AU1261" t="e">
        <f t="shared" ca="1" si="122"/>
        <v>#NAME?</v>
      </c>
    </row>
    <row r="1262" spans="1:47" x14ac:dyDescent="0.15">
      <c r="A1262" s="21" t="s">
        <v>1900</v>
      </c>
      <c r="B1262" s="22" t="s">
        <v>17</v>
      </c>
      <c r="C1262" s="42">
        <v>2004</v>
      </c>
      <c r="D1262" s="22" t="s">
        <v>1901</v>
      </c>
      <c r="E1262" s="22" t="s">
        <v>773</v>
      </c>
      <c r="F1262" s="23">
        <v>12.87</v>
      </c>
      <c r="G1262" s="23">
        <v>12.87</v>
      </c>
      <c r="H1262" s="24">
        <f t="shared" si="117"/>
        <v>0</v>
      </c>
      <c r="I1262" s="153">
        <v>0</v>
      </c>
      <c r="J1262" s="24">
        <f t="shared" si="118"/>
        <v>0</v>
      </c>
      <c r="K1262" s="25">
        <f t="shared" si="119"/>
        <v>0</v>
      </c>
      <c r="L1262">
        <v>0</v>
      </c>
      <c r="M1262">
        <v>32964608</v>
      </c>
      <c r="N1262">
        <v>42065747</v>
      </c>
      <c r="O1262" s="52">
        <v>0</v>
      </c>
      <c r="P1262" s="52">
        <v>0</v>
      </c>
      <c r="Q1262" s="52">
        <v>0</v>
      </c>
      <c r="R1262" s="52">
        <v>0</v>
      </c>
      <c r="S1262" s="52">
        <v>0</v>
      </c>
      <c r="T1262" s="52">
        <v>0</v>
      </c>
      <c r="U1262" s="52">
        <v>0</v>
      </c>
      <c r="V1262" s="52">
        <v>0</v>
      </c>
      <c r="W1262" s="52">
        <v>0</v>
      </c>
      <c r="X1262" s="52">
        <v>0</v>
      </c>
      <c r="Y1262" s="52">
        <v>0</v>
      </c>
      <c r="Z1262" s="52">
        <v>0</v>
      </c>
      <c r="AA1262" s="25">
        <v>0</v>
      </c>
      <c r="AB1262" s="25">
        <v>0</v>
      </c>
      <c r="AC1262" s="25">
        <v>0</v>
      </c>
      <c r="AD1262" s="25">
        <v>0</v>
      </c>
      <c r="AE1262" s="25">
        <v>0</v>
      </c>
      <c r="AF1262" s="25">
        <v>0</v>
      </c>
      <c r="AG1262" s="25">
        <v>0</v>
      </c>
      <c r="AH1262" s="25">
        <v>0</v>
      </c>
      <c r="AI1262" s="25">
        <v>0</v>
      </c>
      <c r="AJ1262" s="25">
        <v>0</v>
      </c>
      <c r="AK1262" s="25">
        <v>0</v>
      </c>
      <c r="AL1262" s="25">
        <v>0</v>
      </c>
      <c r="AM1262" s="95">
        <v>0</v>
      </c>
      <c r="AN1262" s="95" t="e">
        <f ca="1">IF(MengeInEEGSummieren(M1262),AM1262,0)</f>
        <v>#NAME?</v>
      </c>
      <c r="AO1262" s="95">
        <f t="shared" si="120"/>
        <v>0</v>
      </c>
      <c r="AP1262" s="95">
        <f t="shared" si="121"/>
        <v>0</v>
      </c>
      <c r="AS1262">
        <v>0</v>
      </c>
      <c r="AT1262">
        <v>0</v>
      </c>
      <c r="AU1262" t="e">
        <f t="shared" ca="1" si="122"/>
        <v>#NAME?</v>
      </c>
    </row>
    <row r="1263" spans="1:47" x14ac:dyDescent="0.15">
      <c r="A1263" s="21" t="s">
        <v>1902</v>
      </c>
      <c r="B1263" s="22" t="s">
        <v>17</v>
      </c>
      <c r="C1263" s="42">
        <v>2004</v>
      </c>
      <c r="D1263" s="22" t="s">
        <v>1903</v>
      </c>
      <c r="E1263" s="22" t="s">
        <v>773</v>
      </c>
      <c r="F1263" s="23">
        <v>18.87</v>
      </c>
      <c r="G1263" s="23">
        <v>18.87</v>
      </c>
      <c r="H1263" s="24">
        <f t="shared" si="117"/>
        <v>0</v>
      </c>
      <c r="I1263" s="153">
        <v>0</v>
      </c>
      <c r="J1263" s="24">
        <f t="shared" si="118"/>
        <v>0</v>
      </c>
      <c r="K1263" s="25">
        <f t="shared" si="119"/>
        <v>0</v>
      </c>
      <c r="L1263">
        <v>0</v>
      </c>
      <c r="M1263">
        <v>32964608</v>
      </c>
      <c r="N1263">
        <v>42065747</v>
      </c>
      <c r="O1263" s="52">
        <v>0</v>
      </c>
      <c r="P1263" s="52">
        <v>0</v>
      </c>
      <c r="Q1263" s="52">
        <v>0</v>
      </c>
      <c r="R1263" s="52">
        <v>0</v>
      </c>
      <c r="S1263" s="52">
        <v>0</v>
      </c>
      <c r="T1263" s="52">
        <v>0</v>
      </c>
      <c r="U1263" s="52">
        <v>0</v>
      </c>
      <c r="V1263" s="52">
        <v>0</v>
      </c>
      <c r="W1263" s="52">
        <v>0</v>
      </c>
      <c r="X1263" s="52">
        <v>0</v>
      </c>
      <c r="Y1263" s="52">
        <v>0</v>
      </c>
      <c r="Z1263" s="52">
        <v>0</v>
      </c>
      <c r="AA1263" s="25">
        <v>0</v>
      </c>
      <c r="AB1263" s="25">
        <v>0</v>
      </c>
      <c r="AC1263" s="25">
        <v>0</v>
      </c>
      <c r="AD1263" s="25">
        <v>0</v>
      </c>
      <c r="AE1263" s="25">
        <v>0</v>
      </c>
      <c r="AF1263" s="25">
        <v>0</v>
      </c>
      <c r="AG1263" s="25">
        <v>0</v>
      </c>
      <c r="AH1263" s="25">
        <v>0</v>
      </c>
      <c r="AI1263" s="25">
        <v>0</v>
      </c>
      <c r="AJ1263" s="25">
        <v>0</v>
      </c>
      <c r="AK1263" s="25">
        <v>0</v>
      </c>
      <c r="AL1263" s="25">
        <v>0</v>
      </c>
      <c r="AM1263" s="95">
        <v>0</v>
      </c>
      <c r="AN1263" s="95" t="e">
        <f ca="1">IF(MengeInEEGSummieren(M1263),AM1263,0)</f>
        <v>#NAME?</v>
      </c>
      <c r="AO1263" s="95">
        <f t="shared" si="120"/>
        <v>0</v>
      </c>
      <c r="AP1263" s="95">
        <f t="shared" si="121"/>
        <v>0</v>
      </c>
      <c r="AS1263">
        <v>0</v>
      </c>
      <c r="AT1263">
        <v>0</v>
      </c>
      <c r="AU1263" t="e">
        <f t="shared" ca="1" si="122"/>
        <v>#NAME?</v>
      </c>
    </row>
    <row r="1264" spans="1:47" x14ac:dyDescent="0.15">
      <c r="A1264" s="21" t="s">
        <v>1904</v>
      </c>
      <c r="B1264" s="22" t="s">
        <v>17</v>
      </c>
      <c r="C1264" s="42">
        <v>2004</v>
      </c>
      <c r="D1264" s="22" t="s">
        <v>1905</v>
      </c>
      <c r="E1264" s="22" t="s">
        <v>773</v>
      </c>
      <c r="F1264" s="23">
        <v>14.87</v>
      </c>
      <c r="G1264" s="23">
        <v>14.87</v>
      </c>
      <c r="H1264" s="24">
        <f t="shared" si="117"/>
        <v>0</v>
      </c>
      <c r="I1264" s="153">
        <v>0</v>
      </c>
      <c r="J1264" s="24">
        <f t="shared" si="118"/>
        <v>0</v>
      </c>
      <c r="K1264" s="25">
        <f t="shared" si="119"/>
        <v>0</v>
      </c>
      <c r="L1264">
        <v>0</v>
      </c>
      <c r="M1264">
        <v>32964608</v>
      </c>
      <c r="N1264">
        <v>42065747</v>
      </c>
      <c r="O1264" s="52">
        <v>0</v>
      </c>
      <c r="P1264" s="52">
        <v>0</v>
      </c>
      <c r="Q1264" s="52">
        <v>0</v>
      </c>
      <c r="R1264" s="52">
        <v>0</v>
      </c>
      <c r="S1264" s="52">
        <v>0</v>
      </c>
      <c r="T1264" s="52">
        <v>0</v>
      </c>
      <c r="U1264" s="52">
        <v>0</v>
      </c>
      <c r="V1264" s="52">
        <v>0</v>
      </c>
      <c r="W1264" s="52">
        <v>0</v>
      </c>
      <c r="X1264" s="52">
        <v>0</v>
      </c>
      <c r="Y1264" s="52">
        <v>0</v>
      </c>
      <c r="Z1264" s="52">
        <v>0</v>
      </c>
      <c r="AA1264" s="25">
        <v>0</v>
      </c>
      <c r="AB1264" s="25">
        <v>0</v>
      </c>
      <c r="AC1264" s="25">
        <v>0</v>
      </c>
      <c r="AD1264" s="25">
        <v>0</v>
      </c>
      <c r="AE1264" s="25">
        <v>0</v>
      </c>
      <c r="AF1264" s="25">
        <v>0</v>
      </c>
      <c r="AG1264" s="25">
        <v>0</v>
      </c>
      <c r="AH1264" s="25">
        <v>0</v>
      </c>
      <c r="AI1264" s="25">
        <v>0</v>
      </c>
      <c r="AJ1264" s="25">
        <v>0</v>
      </c>
      <c r="AK1264" s="25">
        <v>0</v>
      </c>
      <c r="AL1264" s="25">
        <v>0</v>
      </c>
      <c r="AM1264" s="95">
        <v>0</v>
      </c>
      <c r="AN1264" s="95" t="e">
        <f ca="1">IF(MengeInEEGSummieren(M1264),AM1264,0)</f>
        <v>#NAME?</v>
      </c>
      <c r="AO1264" s="95">
        <f t="shared" si="120"/>
        <v>0</v>
      </c>
      <c r="AP1264" s="95">
        <f t="shared" si="121"/>
        <v>0</v>
      </c>
      <c r="AS1264">
        <v>0</v>
      </c>
      <c r="AT1264">
        <v>0</v>
      </c>
      <c r="AU1264" t="e">
        <f t="shared" ca="1" si="122"/>
        <v>#NAME?</v>
      </c>
    </row>
    <row r="1265" spans="1:47" x14ac:dyDescent="0.15">
      <c r="A1265" s="21" t="s">
        <v>1906</v>
      </c>
      <c r="B1265" s="22" t="s">
        <v>17</v>
      </c>
      <c r="C1265" s="42">
        <v>2004</v>
      </c>
      <c r="D1265" s="22" t="s">
        <v>1907</v>
      </c>
      <c r="E1265" s="22" t="s">
        <v>773</v>
      </c>
      <c r="F1265" s="23">
        <v>20.87</v>
      </c>
      <c r="G1265" s="23">
        <v>20.87</v>
      </c>
      <c r="H1265" s="24">
        <f t="shared" si="117"/>
        <v>0</v>
      </c>
      <c r="I1265" s="153">
        <v>0</v>
      </c>
      <c r="J1265" s="24">
        <f t="shared" si="118"/>
        <v>0</v>
      </c>
      <c r="K1265" s="25">
        <f t="shared" si="119"/>
        <v>0</v>
      </c>
      <c r="L1265">
        <v>0</v>
      </c>
      <c r="M1265">
        <v>32964608</v>
      </c>
      <c r="N1265">
        <v>42065747</v>
      </c>
      <c r="O1265" s="52">
        <v>0</v>
      </c>
      <c r="P1265" s="52">
        <v>0</v>
      </c>
      <c r="Q1265" s="52">
        <v>0</v>
      </c>
      <c r="R1265" s="52">
        <v>0</v>
      </c>
      <c r="S1265" s="52">
        <v>0</v>
      </c>
      <c r="T1265" s="52">
        <v>0</v>
      </c>
      <c r="U1265" s="52">
        <v>0</v>
      </c>
      <c r="V1265" s="52">
        <v>0</v>
      </c>
      <c r="W1265" s="52">
        <v>0</v>
      </c>
      <c r="X1265" s="52">
        <v>0</v>
      </c>
      <c r="Y1265" s="52">
        <v>0</v>
      </c>
      <c r="Z1265" s="52">
        <v>0</v>
      </c>
      <c r="AA1265" s="25">
        <v>0</v>
      </c>
      <c r="AB1265" s="25">
        <v>0</v>
      </c>
      <c r="AC1265" s="25">
        <v>0</v>
      </c>
      <c r="AD1265" s="25">
        <v>0</v>
      </c>
      <c r="AE1265" s="25">
        <v>0</v>
      </c>
      <c r="AF1265" s="25">
        <v>0</v>
      </c>
      <c r="AG1265" s="25">
        <v>0</v>
      </c>
      <c r="AH1265" s="25">
        <v>0</v>
      </c>
      <c r="AI1265" s="25">
        <v>0</v>
      </c>
      <c r="AJ1265" s="25">
        <v>0</v>
      </c>
      <c r="AK1265" s="25">
        <v>0</v>
      </c>
      <c r="AL1265" s="25">
        <v>0</v>
      </c>
      <c r="AM1265" s="95">
        <v>0</v>
      </c>
      <c r="AN1265" s="95" t="e">
        <f ca="1">IF(MengeInEEGSummieren(M1265),AM1265,0)</f>
        <v>#NAME?</v>
      </c>
      <c r="AO1265" s="95">
        <f t="shared" si="120"/>
        <v>0</v>
      </c>
      <c r="AP1265" s="95">
        <f t="shared" si="121"/>
        <v>0</v>
      </c>
      <c r="AS1265">
        <v>0</v>
      </c>
      <c r="AT1265">
        <v>0</v>
      </c>
      <c r="AU1265" t="e">
        <f t="shared" ca="1" si="122"/>
        <v>#NAME?</v>
      </c>
    </row>
    <row r="1266" spans="1:47" x14ac:dyDescent="0.15">
      <c r="A1266" s="21" t="s">
        <v>1908</v>
      </c>
      <c r="B1266" s="22" t="s">
        <v>17</v>
      </c>
      <c r="C1266" s="42">
        <v>2004</v>
      </c>
      <c r="D1266" s="22" t="s">
        <v>969</v>
      </c>
      <c r="E1266" s="22" t="s">
        <v>773</v>
      </c>
      <c r="F1266" s="23">
        <v>11.87</v>
      </c>
      <c r="G1266" s="23">
        <v>11.87</v>
      </c>
      <c r="H1266" s="24">
        <f t="shared" si="117"/>
        <v>0</v>
      </c>
      <c r="I1266" s="153">
        <v>0</v>
      </c>
      <c r="J1266" s="24">
        <f t="shared" si="118"/>
        <v>0</v>
      </c>
      <c r="K1266" s="25">
        <f t="shared" si="119"/>
        <v>0</v>
      </c>
      <c r="L1266">
        <v>0</v>
      </c>
      <c r="M1266">
        <v>32964608</v>
      </c>
      <c r="N1266">
        <v>42065747</v>
      </c>
      <c r="O1266" s="52">
        <v>0</v>
      </c>
      <c r="P1266" s="52">
        <v>0</v>
      </c>
      <c r="Q1266" s="52">
        <v>0</v>
      </c>
      <c r="R1266" s="52">
        <v>0</v>
      </c>
      <c r="S1266" s="52">
        <v>0</v>
      </c>
      <c r="T1266" s="52">
        <v>0</v>
      </c>
      <c r="U1266" s="52">
        <v>0</v>
      </c>
      <c r="V1266" s="52">
        <v>0</v>
      </c>
      <c r="W1266" s="52">
        <v>0</v>
      </c>
      <c r="X1266" s="52">
        <v>0</v>
      </c>
      <c r="Y1266" s="52">
        <v>0</v>
      </c>
      <c r="Z1266" s="52">
        <v>0</v>
      </c>
      <c r="AA1266" s="25">
        <v>0</v>
      </c>
      <c r="AB1266" s="25">
        <v>0</v>
      </c>
      <c r="AC1266" s="25">
        <v>0</v>
      </c>
      <c r="AD1266" s="25">
        <v>0</v>
      </c>
      <c r="AE1266" s="25">
        <v>0</v>
      </c>
      <c r="AF1266" s="25">
        <v>0</v>
      </c>
      <c r="AG1266" s="25">
        <v>0</v>
      </c>
      <c r="AH1266" s="25">
        <v>0</v>
      </c>
      <c r="AI1266" s="25">
        <v>0</v>
      </c>
      <c r="AJ1266" s="25">
        <v>0</v>
      </c>
      <c r="AK1266" s="25">
        <v>0</v>
      </c>
      <c r="AL1266" s="25">
        <v>0</v>
      </c>
      <c r="AM1266" s="95">
        <v>0</v>
      </c>
      <c r="AN1266" s="95" t="e">
        <f ca="1">IF(MengeInEEGSummieren(M1266),AM1266,0)</f>
        <v>#NAME?</v>
      </c>
      <c r="AO1266" s="95">
        <f t="shared" si="120"/>
        <v>0</v>
      </c>
      <c r="AP1266" s="95">
        <f t="shared" si="121"/>
        <v>0</v>
      </c>
      <c r="AS1266">
        <v>0</v>
      </c>
      <c r="AT1266">
        <v>0</v>
      </c>
      <c r="AU1266" t="e">
        <f t="shared" ca="1" si="122"/>
        <v>#NAME?</v>
      </c>
    </row>
    <row r="1267" spans="1:47" x14ac:dyDescent="0.15">
      <c r="A1267" s="21" t="s">
        <v>1909</v>
      </c>
      <c r="B1267" s="22" t="s">
        <v>17</v>
      </c>
      <c r="C1267" s="42">
        <v>2004</v>
      </c>
      <c r="D1267" s="22" t="s">
        <v>1910</v>
      </c>
      <c r="E1267" s="22" t="s">
        <v>773</v>
      </c>
      <c r="F1267" s="23">
        <v>15.87</v>
      </c>
      <c r="G1267" s="23">
        <v>15.87</v>
      </c>
      <c r="H1267" s="24">
        <f t="shared" si="117"/>
        <v>0</v>
      </c>
      <c r="I1267" s="153">
        <v>0</v>
      </c>
      <c r="J1267" s="24">
        <f t="shared" si="118"/>
        <v>0</v>
      </c>
      <c r="K1267" s="25">
        <f t="shared" si="119"/>
        <v>0</v>
      </c>
      <c r="L1267">
        <v>0</v>
      </c>
      <c r="M1267">
        <v>32964608</v>
      </c>
      <c r="N1267">
        <v>42065747</v>
      </c>
      <c r="O1267" s="52">
        <v>0</v>
      </c>
      <c r="P1267" s="52">
        <v>0</v>
      </c>
      <c r="Q1267" s="52">
        <v>0</v>
      </c>
      <c r="R1267" s="52">
        <v>0</v>
      </c>
      <c r="S1267" s="52">
        <v>0</v>
      </c>
      <c r="T1267" s="52">
        <v>0</v>
      </c>
      <c r="U1267" s="52">
        <v>0</v>
      </c>
      <c r="V1267" s="52">
        <v>0</v>
      </c>
      <c r="W1267" s="52">
        <v>0</v>
      </c>
      <c r="X1267" s="52">
        <v>0</v>
      </c>
      <c r="Y1267" s="52">
        <v>0</v>
      </c>
      <c r="Z1267" s="52">
        <v>0</v>
      </c>
      <c r="AA1267" s="25">
        <v>0</v>
      </c>
      <c r="AB1267" s="25">
        <v>0</v>
      </c>
      <c r="AC1267" s="25">
        <v>0</v>
      </c>
      <c r="AD1267" s="25">
        <v>0</v>
      </c>
      <c r="AE1267" s="25">
        <v>0</v>
      </c>
      <c r="AF1267" s="25">
        <v>0</v>
      </c>
      <c r="AG1267" s="25">
        <v>0</v>
      </c>
      <c r="AH1267" s="25">
        <v>0</v>
      </c>
      <c r="AI1267" s="25">
        <v>0</v>
      </c>
      <c r="AJ1267" s="25">
        <v>0</v>
      </c>
      <c r="AK1267" s="25">
        <v>0</v>
      </c>
      <c r="AL1267" s="25">
        <v>0</v>
      </c>
      <c r="AM1267" s="95">
        <v>0</v>
      </c>
      <c r="AN1267" s="95" t="e">
        <f ca="1">IF(MengeInEEGSummieren(M1267),AM1267,0)</f>
        <v>#NAME?</v>
      </c>
      <c r="AO1267" s="95">
        <f t="shared" si="120"/>
        <v>0</v>
      </c>
      <c r="AP1267" s="95">
        <f t="shared" si="121"/>
        <v>0</v>
      </c>
      <c r="AS1267">
        <v>0</v>
      </c>
      <c r="AT1267">
        <v>0</v>
      </c>
      <c r="AU1267" t="e">
        <f t="shared" ca="1" si="122"/>
        <v>#NAME?</v>
      </c>
    </row>
    <row r="1268" spans="1:47" x14ac:dyDescent="0.15">
      <c r="A1268" s="21" t="s">
        <v>1911</v>
      </c>
      <c r="B1268" s="22" t="s">
        <v>17</v>
      </c>
      <c r="C1268" s="42">
        <v>2004</v>
      </c>
      <c r="D1268" s="22" t="s">
        <v>1912</v>
      </c>
      <c r="E1268" s="22" t="s">
        <v>773</v>
      </c>
      <c r="F1268" s="23">
        <v>14.37</v>
      </c>
      <c r="G1268" s="23">
        <v>14.37</v>
      </c>
      <c r="H1268" s="24">
        <f t="shared" si="117"/>
        <v>0</v>
      </c>
      <c r="I1268" s="153">
        <v>0</v>
      </c>
      <c r="J1268" s="24">
        <f t="shared" si="118"/>
        <v>0</v>
      </c>
      <c r="K1268" s="25">
        <f t="shared" si="119"/>
        <v>0</v>
      </c>
      <c r="L1268">
        <v>0</v>
      </c>
      <c r="M1268">
        <v>32964608</v>
      </c>
      <c r="N1268">
        <v>42065747</v>
      </c>
      <c r="O1268" s="52">
        <v>0</v>
      </c>
      <c r="P1268" s="52">
        <v>0</v>
      </c>
      <c r="Q1268" s="52">
        <v>0</v>
      </c>
      <c r="R1268" s="52">
        <v>0</v>
      </c>
      <c r="S1268" s="52">
        <v>0</v>
      </c>
      <c r="T1268" s="52">
        <v>0</v>
      </c>
      <c r="U1268" s="52">
        <v>0</v>
      </c>
      <c r="V1268" s="52">
        <v>0</v>
      </c>
      <c r="W1268" s="52">
        <v>0</v>
      </c>
      <c r="X1268" s="52">
        <v>0</v>
      </c>
      <c r="Y1268" s="52">
        <v>0</v>
      </c>
      <c r="Z1268" s="52">
        <v>0</v>
      </c>
      <c r="AA1268" s="25">
        <v>0</v>
      </c>
      <c r="AB1268" s="25">
        <v>0</v>
      </c>
      <c r="AC1268" s="25">
        <v>0</v>
      </c>
      <c r="AD1268" s="25">
        <v>0</v>
      </c>
      <c r="AE1268" s="25">
        <v>0</v>
      </c>
      <c r="AF1268" s="25">
        <v>0</v>
      </c>
      <c r="AG1268" s="25">
        <v>0</v>
      </c>
      <c r="AH1268" s="25">
        <v>0</v>
      </c>
      <c r="AI1268" s="25">
        <v>0</v>
      </c>
      <c r="AJ1268" s="25">
        <v>0</v>
      </c>
      <c r="AK1268" s="25">
        <v>0</v>
      </c>
      <c r="AL1268" s="25">
        <v>0</v>
      </c>
      <c r="AM1268" s="95">
        <v>0</v>
      </c>
      <c r="AN1268" s="95" t="e">
        <f ca="1">IF(MengeInEEGSummieren(M1268),AM1268,0)</f>
        <v>#NAME?</v>
      </c>
      <c r="AO1268" s="95">
        <f t="shared" si="120"/>
        <v>0</v>
      </c>
      <c r="AP1268" s="95">
        <f t="shared" si="121"/>
        <v>0</v>
      </c>
      <c r="AS1268">
        <v>0</v>
      </c>
      <c r="AT1268">
        <v>0</v>
      </c>
      <c r="AU1268" t="e">
        <f t="shared" ca="1" si="122"/>
        <v>#NAME?</v>
      </c>
    </row>
    <row r="1269" spans="1:47" x14ac:dyDescent="0.15">
      <c r="A1269" s="21" t="s">
        <v>1913</v>
      </c>
      <c r="B1269" s="22" t="s">
        <v>17</v>
      </c>
      <c r="C1269" s="42">
        <v>2004</v>
      </c>
      <c r="D1269" s="22" t="s">
        <v>1914</v>
      </c>
      <c r="E1269" s="22" t="s">
        <v>773</v>
      </c>
      <c r="F1269" s="23">
        <v>13.87</v>
      </c>
      <c r="G1269" s="23">
        <v>13.87</v>
      </c>
      <c r="H1269" s="24">
        <f t="shared" si="117"/>
        <v>0</v>
      </c>
      <c r="I1269" s="153">
        <v>0</v>
      </c>
      <c r="J1269" s="24">
        <f t="shared" si="118"/>
        <v>0</v>
      </c>
      <c r="K1269" s="25">
        <f t="shared" si="119"/>
        <v>0</v>
      </c>
      <c r="L1269">
        <v>0</v>
      </c>
      <c r="M1269">
        <v>32964608</v>
      </c>
      <c r="N1269">
        <v>42065747</v>
      </c>
      <c r="O1269" s="52">
        <v>0</v>
      </c>
      <c r="P1269" s="52">
        <v>0</v>
      </c>
      <c r="Q1269" s="52">
        <v>0</v>
      </c>
      <c r="R1269" s="52">
        <v>0</v>
      </c>
      <c r="S1269" s="52">
        <v>0</v>
      </c>
      <c r="T1269" s="52">
        <v>0</v>
      </c>
      <c r="U1269" s="52">
        <v>0</v>
      </c>
      <c r="V1269" s="52">
        <v>0</v>
      </c>
      <c r="W1269" s="52">
        <v>0</v>
      </c>
      <c r="X1269" s="52">
        <v>0</v>
      </c>
      <c r="Y1269" s="52">
        <v>0</v>
      </c>
      <c r="Z1269" s="52">
        <v>0</v>
      </c>
      <c r="AA1269" s="25">
        <v>0</v>
      </c>
      <c r="AB1269" s="25">
        <v>0</v>
      </c>
      <c r="AC1269" s="25">
        <v>0</v>
      </c>
      <c r="AD1269" s="25">
        <v>0</v>
      </c>
      <c r="AE1269" s="25">
        <v>0</v>
      </c>
      <c r="AF1269" s="25">
        <v>0</v>
      </c>
      <c r="AG1269" s="25">
        <v>0</v>
      </c>
      <c r="AH1269" s="25">
        <v>0</v>
      </c>
      <c r="AI1269" s="25">
        <v>0</v>
      </c>
      <c r="AJ1269" s="25">
        <v>0</v>
      </c>
      <c r="AK1269" s="25">
        <v>0</v>
      </c>
      <c r="AL1269" s="25">
        <v>0</v>
      </c>
      <c r="AM1269" s="95">
        <v>0</v>
      </c>
      <c r="AN1269" s="95" t="e">
        <f ca="1">IF(MengeInEEGSummieren(M1269),AM1269,0)</f>
        <v>#NAME?</v>
      </c>
      <c r="AO1269" s="95">
        <f t="shared" si="120"/>
        <v>0</v>
      </c>
      <c r="AP1269" s="95">
        <f t="shared" si="121"/>
        <v>0</v>
      </c>
      <c r="AS1269">
        <v>0</v>
      </c>
      <c r="AT1269">
        <v>0</v>
      </c>
      <c r="AU1269" t="e">
        <f t="shared" ca="1" si="122"/>
        <v>#NAME?</v>
      </c>
    </row>
    <row r="1270" spans="1:47" x14ac:dyDescent="0.15">
      <c r="A1270" s="21" t="s">
        <v>1915</v>
      </c>
      <c r="B1270" s="22" t="s">
        <v>17</v>
      </c>
      <c r="C1270" s="42">
        <v>2004</v>
      </c>
      <c r="D1270" s="22" t="s">
        <v>1916</v>
      </c>
      <c r="E1270" s="22" t="s">
        <v>773</v>
      </c>
      <c r="F1270" s="23">
        <v>17.87</v>
      </c>
      <c r="G1270" s="23">
        <v>17.87</v>
      </c>
      <c r="H1270" s="24">
        <f t="shared" si="117"/>
        <v>0</v>
      </c>
      <c r="I1270" s="153">
        <v>0</v>
      </c>
      <c r="J1270" s="24">
        <f t="shared" si="118"/>
        <v>0</v>
      </c>
      <c r="K1270" s="25">
        <f t="shared" si="119"/>
        <v>0</v>
      </c>
      <c r="L1270">
        <v>0</v>
      </c>
      <c r="M1270">
        <v>32964608</v>
      </c>
      <c r="N1270">
        <v>42065747</v>
      </c>
      <c r="O1270" s="52">
        <v>0</v>
      </c>
      <c r="P1270" s="52">
        <v>0</v>
      </c>
      <c r="Q1270" s="52">
        <v>0</v>
      </c>
      <c r="R1270" s="52">
        <v>0</v>
      </c>
      <c r="S1270" s="52">
        <v>0</v>
      </c>
      <c r="T1270" s="52">
        <v>0</v>
      </c>
      <c r="U1270" s="52">
        <v>0</v>
      </c>
      <c r="V1270" s="52">
        <v>0</v>
      </c>
      <c r="W1270" s="52">
        <v>0</v>
      </c>
      <c r="X1270" s="52">
        <v>0</v>
      </c>
      <c r="Y1270" s="52">
        <v>0</v>
      </c>
      <c r="Z1270" s="52">
        <v>0</v>
      </c>
      <c r="AA1270" s="25">
        <v>0</v>
      </c>
      <c r="AB1270" s="25">
        <v>0</v>
      </c>
      <c r="AC1270" s="25">
        <v>0</v>
      </c>
      <c r="AD1270" s="25">
        <v>0</v>
      </c>
      <c r="AE1270" s="25">
        <v>0</v>
      </c>
      <c r="AF1270" s="25">
        <v>0</v>
      </c>
      <c r="AG1270" s="25">
        <v>0</v>
      </c>
      <c r="AH1270" s="25">
        <v>0</v>
      </c>
      <c r="AI1270" s="25">
        <v>0</v>
      </c>
      <c r="AJ1270" s="25">
        <v>0</v>
      </c>
      <c r="AK1270" s="25">
        <v>0</v>
      </c>
      <c r="AL1270" s="25">
        <v>0</v>
      </c>
      <c r="AM1270" s="95">
        <v>0</v>
      </c>
      <c r="AN1270" s="95" t="e">
        <f ca="1">IF(MengeInEEGSummieren(M1270),AM1270,0)</f>
        <v>#NAME?</v>
      </c>
      <c r="AO1270" s="95">
        <f t="shared" si="120"/>
        <v>0</v>
      </c>
      <c r="AP1270" s="95">
        <f t="shared" si="121"/>
        <v>0</v>
      </c>
      <c r="AS1270">
        <v>0</v>
      </c>
      <c r="AT1270">
        <v>0</v>
      </c>
      <c r="AU1270" t="e">
        <f t="shared" ca="1" si="122"/>
        <v>#NAME?</v>
      </c>
    </row>
    <row r="1271" spans="1:47" x14ac:dyDescent="0.15">
      <c r="A1271" s="21" t="s">
        <v>1917</v>
      </c>
      <c r="B1271" s="22" t="s">
        <v>17</v>
      </c>
      <c r="C1271" s="42">
        <v>2004</v>
      </c>
      <c r="D1271" s="22" t="s">
        <v>1918</v>
      </c>
      <c r="E1271" s="22" t="s">
        <v>773</v>
      </c>
      <c r="F1271" s="23">
        <v>16.37</v>
      </c>
      <c r="G1271" s="23">
        <v>16.37</v>
      </c>
      <c r="H1271" s="24">
        <f t="shared" si="117"/>
        <v>0</v>
      </c>
      <c r="I1271" s="153">
        <v>0</v>
      </c>
      <c r="J1271" s="24">
        <f t="shared" si="118"/>
        <v>0</v>
      </c>
      <c r="K1271" s="25">
        <f t="shared" si="119"/>
        <v>0</v>
      </c>
      <c r="L1271">
        <v>0</v>
      </c>
      <c r="M1271">
        <v>32964608</v>
      </c>
      <c r="N1271">
        <v>42065747</v>
      </c>
      <c r="O1271" s="52">
        <v>0</v>
      </c>
      <c r="P1271" s="52">
        <v>0</v>
      </c>
      <c r="Q1271" s="52">
        <v>0</v>
      </c>
      <c r="R1271" s="52">
        <v>0</v>
      </c>
      <c r="S1271" s="52">
        <v>0</v>
      </c>
      <c r="T1271" s="52">
        <v>0</v>
      </c>
      <c r="U1271" s="52">
        <v>0</v>
      </c>
      <c r="V1271" s="52">
        <v>0</v>
      </c>
      <c r="W1271" s="52">
        <v>0</v>
      </c>
      <c r="X1271" s="52">
        <v>0</v>
      </c>
      <c r="Y1271" s="52">
        <v>0</v>
      </c>
      <c r="Z1271" s="52">
        <v>0</v>
      </c>
      <c r="AA1271" s="25">
        <v>0</v>
      </c>
      <c r="AB1271" s="25">
        <v>0</v>
      </c>
      <c r="AC1271" s="25">
        <v>0</v>
      </c>
      <c r="AD1271" s="25">
        <v>0</v>
      </c>
      <c r="AE1271" s="25">
        <v>0</v>
      </c>
      <c r="AF1271" s="25">
        <v>0</v>
      </c>
      <c r="AG1271" s="25">
        <v>0</v>
      </c>
      <c r="AH1271" s="25">
        <v>0</v>
      </c>
      <c r="AI1271" s="25">
        <v>0</v>
      </c>
      <c r="AJ1271" s="25">
        <v>0</v>
      </c>
      <c r="AK1271" s="25">
        <v>0</v>
      </c>
      <c r="AL1271" s="25">
        <v>0</v>
      </c>
      <c r="AM1271" s="95">
        <v>0</v>
      </c>
      <c r="AN1271" s="95" t="e">
        <f ca="1">IF(MengeInEEGSummieren(M1271),AM1271,0)</f>
        <v>#NAME?</v>
      </c>
      <c r="AO1271" s="95">
        <f t="shared" si="120"/>
        <v>0</v>
      </c>
      <c r="AP1271" s="95">
        <f t="shared" si="121"/>
        <v>0</v>
      </c>
      <c r="AS1271">
        <v>0</v>
      </c>
      <c r="AT1271">
        <v>0</v>
      </c>
      <c r="AU1271" t="e">
        <f t="shared" ca="1" si="122"/>
        <v>#NAME?</v>
      </c>
    </row>
    <row r="1272" spans="1:47" x14ac:dyDescent="0.15">
      <c r="A1272" s="21" t="s">
        <v>1919</v>
      </c>
      <c r="B1272" s="22" t="s">
        <v>17</v>
      </c>
      <c r="C1272" s="42">
        <v>2004</v>
      </c>
      <c r="D1272" s="22" t="s">
        <v>975</v>
      </c>
      <c r="E1272" s="22" t="s">
        <v>773</v>
      </c>
      <c r="F1272" s="23">
        <v>11.37</v>
      </c>
      <c r="G1272" s="23">
        <v>11.37</v>
      </c>
      <c r="H1272" s="24">
        <f t="shared" si="117"/>
        <v>0</v>
      </c>
      <c r="I1272" s="153">
        <v>0</v>
      </c>
      <c r="J1272" s="24">
        <f t="shared" si="118"/>
        <v>0</v>
      </c>
      <c r="K1272" s="25">
        <f t="shared" si="119"/>
        <v>0</v>
      </c>
      <c r="L1272">
        <v>0</v>
      </c>
      <c r="M1272">
        <v>32964608</v>
      </c>
      <c r="N1272">
        <v>42065747</v>
      </c>
      <c r="O1272" s="52">
        <v>0</v>
      </c>
      <c r="P1272" s="52">
        <v>0</v>
      </c>
      <c r="Q1272" s="52">
        <v>0</v>
      </c>
      <c r="R1272" s="52">
        <v>0</v>
      </c>
      <c r="S1272" s="52">
        <v>0</v>
      </c>
      <c r="T1272" s="52">
        <v>0</v>
      </c>
      <c r="U1272" s="52">
        <v>0</v>
      </c>
      <c r="V1272" s="52">
        <v>0</v>
      </c>
      <c r="W1272" s="52">
        <v>0</v>
      </c>
      <c r="X1272" s="52">
        <v>0</v>
      </c>
      <c r="Y1272" s="52">
        <v>0</v>
      </c>
      <c r="Z1272" s="52">
        <v>0</v>
      </c>
      <c r="AA1272" s="25">
        <v>0</v>
      </c>
      <c r="AB1272" s="25">
        <v>0</v>
      </c>
      <c r="AC1272" s="25">
        <v>0</v>
      </c>
      <c r="AD1272" s="25">
        <v>0</v>
      </c>
      <c r="AE1272" s="25">
        <v>0</v>
      </c>
      <c r="AF1272" s="25">
        <v>0</v>
      </c>
      <c r="AG1272" s="25">
        <v>0</v>
      </c>
      <c r="AH1272" s="25">
        <v>0</v>
      </c>
      <c r="AI1272" s="25">
        <v>0</v>
      </c>
      <c r="AJ1272" s="25">
        <v>0</v>
      </c>
      <c r="AK1272" s="25">
        <v>0</v>
      </c>
      <c r="AL1272" s="25">
        <v>0</v>
      </c>
      <c r="AM1272" s="95">
        <v>0</v>
      </c>
      <c r="AN1272" s="95" t="e">
        <f ca="1">IF(MengeInEEGSummieren(M1272),AM1272,0)</f>
        <v>#NAME?</v>
      </c>
      <c r="AO1272" s="95">
        <f t="shared" si="120"/>
        <v>0</v>
      </c>
      <c r="AP1272" s="95">
        <f t="shared" si="121"/>
        <v>0</v>
      </c>
      <c r="AS1272">
        <v>0</v>
      </c>
      <c r="AT1272">
        <v>0</v>
      </c>
      <c r="AU1272" t="e">
        <f t="shared" ca="1" si="122"/>
        <v>#NAME?</v>
      </c>
    </row>
    <row r="1273" spans="1:47" x14ac:dyDescent="0.15">
      <c r="A1273" s="21" t="s">
        <v>1920</v>
      </c>
      <c r="B1273" s="22" t="s">
        <v>17</v>
      </c>
      <c r="C1273" s="42">
        <v>2004</v>
      </c>
      <c r="D1273" s="22" t="s">
        <v>1921</v>
      </c>
      <c r="E1273" s="22"/>
      <c r="F1273" s="23">
        <v>7</v>
      </c>
      <c r="G1273" s="23">
        <v>7</v>
      </c>
      <c r="H1273" s="24">
        <f t="shared" si="117"/>
        <v>0</v>
      </c>
      <c r="I1273" s="153">
        <v>0</v>
      </c>
      <c r="J1273" s="24">
        <f t="shared" si="118"/>
        <v>0</v>
      </c>
      <c r="K1273" s="25">
        <f t="shared" si="119"/>
        <v>0</v>
      </c>
      <c r="L1273">
        <v>0</v>
      </c>
      <c r="M1273">
        <v>32964608</v>
      </c>
      <c r="N1273">
        <v>42065747</v>
      </c>
      <c r="O1273" s="52">
        <v>0</v>
      </c>
      <c r="P1273" s="52">
        <v>0</v>
      </c>
      <c r="Q1273" s="52">
        <v>0</v>
      </c>
      <c r="R1273" s="52">
        <v>0</v>
      </c>
      <c r="S1273" s="52">
        <v>0</v>
      </c>
      <c r="T1273" s="52">
        <v>0</v>
      </c>
      <c r="U1273" s="52">
        <v>0</v>
      </c>
      <c r="V1273" s="52">
        <v>0</v>
      </c>
      <c r="W1273" s="52">
        <v>0</v>
      </c>
      <c r="X1273" s="52">
        <v>0</v>
      </c>
      <c r="Y1273" s="52">
        <v>0</v>
      </c>
      <c r="Z1273" s="52">
        <v>0</v>
      </c>
      <c r="AA1273" s="25">
        <v>0</v>
      </c>
      <c r="AB1273" s="25">
        <v>0</v>
      </c>
      <c r="AC1273" s="25">
        <v>0</v>
      </c>
      <c r="AD1273" s="25">
        <v>0</v>
      </c>
      <c r="AE1273" s="25">
        <v>0</v>
      </c>
      <c r="AF1273" s="25">
        <v>0</v>
      </c>
      <c r="AG1273" s="25">
        <v>0</v>
      </c>
      <c r="AH1273" s="25">
        <v>0</v>
      </c>
      <c r="AI1273" s="25">
        <v>0</v>
      </c>
      <c r="AJ1273" s="25">
        <v>0</v>
      </c>
      <c r="AK1273" s="25">
        <v>0</v>
      </c>
      <c r="AL1273" s="25">
        <v>0</v>
      </c>
      <c r="AM1273" s="95">
        <v>0</v>
      </c>
      <c r="AN1273" s="95" t="e">
        <f ca="1">IF(MengeInEEGSummieren(M1273),AM1273,0)</f>
        <v>#NAME?</v>
      </c>
      <c r="AO1273" s="95">
        <f t="shared" si="120"/>
        <v>0</v>
      </c>
      <c r="AP1273" s="95">
        <f t="shared" si="121"/>
        <v>0</v>
      </c>
      <c r="AS1273">
        <v>0</v>
      </c>
      <c r="AT1273">
        <v>0</v>
      </c>
      <c r="AU1273" t="e">
        <f t="shared" ca="1" si="122"/>
        <v>#NAME?</v>
      </c>
    </row>
    <row r="1274" spans="1:47" x14ac:dyDescent="0.15">
      <c r="A1274" s="21" t="s">
        <v>1922</v>
      </c>
      <c r="B1274" s="22" t="s">
        <v>17</v>
      </c>
      <c r="C1274" s="42">
        <v>2004</v>
      </c>
      <c r="D1274" s="22" t="s">
        <v>1923</v>
      </c>
      <c r="E1274" s="22"/>
      <c r="F1274" s="23">
        <v>10</v>
      </c>
      <c r="G1274" s="23">
        <v>10</v>
      </c>
      <c r="H1274" s="24">
        <f t="shared" si="117"/>
        <v>0</v>
      </c>
      <c r="I1274" s="153">
        <v>0</v>
      </c>
      <c r="J1274" s="24">
        <f t="shared" si="118"/>
        <v>0</v>
      </c>
      <c r="K1274" s="25">
        <f t="shared" si="119"/>
        <v>0</v>
      </c>
      <c r="L1274">
        <v>0</v>
      </c>
      <c r="M1274">
        <v>32964608</v>
      </c>
      <c r="N1274">
        <v>42065747</v>
      </c>
      <c r="O1274" s="52">
        <v>0</v>
      </c>
      <c r="P1274" s="52">
        <v>0</v>
      </c>
      <c r="Q1274" s="52">
        <v>0</v>
      </c>
      <c r="R1274" s="52">
        <v>0</v>
      </c>
      <c r="S1274" s="52">
        <v>0</v>
      </c>
      <c r="T1274" s="52">
        <v>0</v>
      </c>
      <c r="U1274" s="52">
        <v>0</v>
      </c>
      <c r="V1274" s="52">
        <v>0</v>
      </c>
      <c r="W1274" s="52">
        <v>0</v>
      </c>
      <c r="X1274" s="52">
        <v>0</v>
      </c>
      <c r="Y1274" s="52">
        <v>0</v>
      </c>
      <c r="Z1274" s="52">
        <v>0</v>
      </c>
      <c r="AA1274" s="25">
        <v>0</v>
      </c>
      <c r="AB1274" s="25">
        <v>0</v>
      </c>
      <c r="AC1274" s="25">
        <v>0</v>
      </c>
      <c r="AD1274" s="25">
        <v>0</v>
      </c>
      <c r="AE1274" s="25">
        <v>0</v>
      </c>
      <c r="AF1274" s="25">
        <v>0</v>
      </c>
      <c r="AG1274" s="25">
        <v>0</v>
      </c>
      <c r="AH1274" s="25">
        <v>0</v>
      </c>
      <c r="AI1274" s="25">
        <v>0</v>
      </c>
      <c r="AJ1274" s="25">
        <v>0</v>
      </c>
      <c r="AK1274" s="25">
        <v>0</v>
      </c>
      <c r="AL1274" s="25">
        <v>0</v>
      </c>
      <c r="AM1274" s="95">
        <v>0</v>
      </c>
      <c r="AN1274" s="95" t="e">
        <f ca="1">IF(MengeInEEGSummieren(M1274),AM1274,0)</f>
        <v>#NAME?</v>
      </c>
      <c r="AO1274" s="95">
        <f t="shared" si="120"/>
        <v>0</v>
      </c>
      <c r="AP1274" s="95">
        <f t="shared" si="121"/>
        <v>0</v>
      </c>
      <c r="AS1274">
        <v>0</v>
      </c>
      <c r="AT1274">
        <v>0</v>
      </c>
      <c r="AU1274" t="e">
        <f t="shared" ca="1" si="122"/>
        <v>#NAME?</v>
      </c>
    </row>
    <row r="1275" spans="1:47" x14ac:dyDescent="0.15">
      <c r="A1275" s="21" t="s">
        <v>1924</v>
      </c>
      <c r="B1275" s="22" t="s">
        <v>17</v>
      </c>
      <c r="C1275" s="42">
        <v>2004</v>
      </c>
      <c r="D1275" s="22" t="s">
        <v>1925</v>
      </c>
      <c r="E1275" s="22"/>
      <c r="F1275" s="23">
        <v>22.87</v>
      </c>
      <c r="G1275" s="23">
        <v>22.87</v>
      </c>
      <c r="H1275" s="24">
        <f t="shared" si="117"/>
        <v>0</v>
      </c>
      <c r="I1275" s="153">
        <v>0</v>
      </c>
      <c r="J1275" s="24">
        <f t="shared" si="118"/>
        <v>0</v>
      </c>
      <c r="K1275" s="25">
        <f t="shared" si="119"/>
        <v>0</v>
      </c>
      <c r="L1275">
        <v>0</v>
      </c>
      <c r="M1275">
        <v>32964608</v>
      </c>
      <c r="N1275">
        <v>42065747</v>
      </c>
      <c r="O1275" s="52">
        <v>0</v>
      </c>
      <c r="P1275" s="52">
        <v>0</v>
      </c>
      <c r="Q1275" s="52">
        <v>0</v>
      </c>
      <c r="R1275" s="52">
        <v>0</v>
      </c>
      <c r="S1275" s="52">
        <v>0</v>
      </c>
      <c r="T1275" s="52">
        <v>0</v>
      </c>
      <c r="U1275" s="52">
        <v>0</v>
      </c>
      <c r="V1275" s="52">
        <v>0</v>
      </c>
      <c r="W1275" s="52">
        <v>0</v>
      </c>
      <c r="X1275" s="52">
        <v>0</v>
      </c>
      <c r="Y1275" s="52">
        <v>0</v>
      </c>
      <c r="Z1275" s="52">
        <v>0</v>
      </c>
      <c r="AA1275" s="25">
        <v>0</v>
      </c>
      <c r="AB1275" s="25">
        <v>0</v>
      </c>
      <c r="AC1275" s="25">
        <v>0</v>
      </c>
      <c r="AD1275" s="25">
        <v>0</v>
      </c>
      <c r="AE1275" s="25">
        <v>0</v>
      </c>
      <c r="AF1275" s="25">
        <v>0</v>
      </c>
      <c r="AG1275" s="25">
        <v>0</v>
      </c>
      <c r="AH1275" s="25">
        <v>0</v>
      </c>
      <c r="AI1275" s="25">
        <v>0</v>
      </c>
      <c r="AJ1275" s="25">
        <v>0</v>
      </c>
      <c r="AK1275" s="25">
        <v>0</v>
      </c>
      <c r="AL1275" s="25">
        <v>0</v>
      </c>
      <c r="AM1275" s="95">
        <v>0</v>
      </c>
      <c r="AN1275" s="95" t="e">
        <f ca="1">IF(MengeInEEGSummieren(M1275),AM1275,0)</f>
        <v>#NAME?</v>
      </c>
      <c r="AO1275" s="95">
        <f t="shared" si="120"/>
        <v>0</v>
      </c>
      <c r="AP1275" s="95">
        <f t="shared" si="121"/>
        <v>0</v>
      </c>
      <c r="AS1275">
        <v>0</v>
      </c>
      <c r="AT1275">
        <v>0</v>
      </c>
      <c r="AU1275" t="e">
        <f t="shared" ca="1" si="122"/>
        <v>#NAME?</v>
      </c>
    </row>
    <row r="1276" spans="1:47" x14ac:dyDescent="0.15">
      <c r="A1276" s="21" t="s">
        <v>1926</v>
      </c>
      <c r="B1276" s="22" t="s">
        <v>17</v>
      </c>
      <c r="C1276" s="42">
        <v>2004</v>
      </c>
      <c r="D1276" s="22" t="s">
        <v>1927</v>
      </c>
      <c r="E1276" s="22"/>
      <c r="F1276" s="23">
        <v>24.64</v>
      </c>
      <c r="G1276" s="23">
        <v>24.64</v>
      </c>
      <c r="H1276" s="24">
        <f t="shared" si="117"/>
        <v>0</v>
      </c>
      <c r="I1276" s="153">
        <v>0</v>
      </c>
      <c r="J1276" s="24">
        <f t="shared" si="118"/>
        <v>0</v>
      </c>
      <c r="K1276" s="25">
        <f t="shared" si="119"/>
        <v>0</v>
      </c>
      <c r="L1276">
        <v>0</v>
      </c>
      <c r="M1276">
        <v>32964608</v>
      </c>
      <c r="N1276">
        <v>42065747</v>
      </c>
      <c r="O1276" s="52">
        <v>0</v>
      </c>
      <c r="P1276" s="52">
        <v>0</v>
      </c>
      <c r="Q1276" s="52">
        <v>0</v>
      </c>
      <c r="R1276" s="52">
        <v>0</v>
      </c>
      <c r="S1276" s="52">
        <v>0</v>
      </c>
      <c r="T1276" s="52">
        <v>0</v>
      </c>
      <c r="U1276" s="52">
        <v>0</v>
      </c>
      <c r="V1276" s="52">
        <v>0</v>
      </c>
      <c r="W1276" s="52">
        <v>0</v>
      </c>
      <c r="X1276" s="52">
        <v>0</v>
      </c>
      <c r="Y1276" s="52">
        <v>0</v>
      </c>
      <c r="Z1276" s="52">
        <v>0</v>
      </c>
      <c r="AA1276" s="25">
        <v>0</v>
      </c>
      <c r="AB1276" s="25">
        <v>0</v>
      </c>
      <c r="AC1276" s="25">
        <v>0</v>
      </c>
      <c r="AD1276" s="25">
        <v>0</v>
      </c>
      <c r="AE1276" s="25">
        <v>0</v>
      </c>
      <c r="AF1276" s="25">
        <v>0</v>
      </c>
      <c r="AG1276" s="25">
        <v>0</v>
      </c>
      <c r="AH1276" s="25">
        <v>0</v>
      </c>
      <c r="AI1276" s="25">
        <v>0</v>
      </c>
      <c r="AJ1276" s="25">
        <v>0</v>
      </c>
      <c r="AK1276" s="25">
        <v>0</v>
      </c>
      <c r="AL1276" s="25">
        <v>0</v>
      </c>
      <c r="AM1276" s="95">
        <v>0</v>
      </c>
      <c r="AN1276" s="95" t="e">
        <f ca="1">IF(MengeInEEGSummieren(M1276),AM1276,0)</f>
        <v>#NAME?</v>
      </c>
      <c r="AO1276" s="95">
        <f t="shared" si="120"/>
        <v>0</v>
      </c>
      <c r="AP1276" s="95">
        <f t="shared" si="121"/>
        <v>0</v>
      </c>
      <c r="AS1276">
        <v>0</v>
      </c>
      <c r="AT1276">
        <v>0</v>
      </c>
      <c r="AU1276" t="e">
        <f t="shared" ca="1" si="122"/>
        <v>#NAME?</v>
      </c>
    </row>
    <row r="1277" spans="1:47" x14ac:dyDescent="0.15">
      <c r="A1277" s="21" t="s">
        <v>1928</v>
      </c>
      <c r="B1277" s="22" t="s">
        <v>17</v>
      </c>
      <c r="C1277" s="42">
        <v>2004</v>
      </c>
      <c r="D1277" s="22" t="s">
        <v>1929</v>
      </c>
      <c r="E1277" s="22"/>
      <c r="F1277" s="23">
        <v>9.9700000000000006</v>
      </c>
      <c r="G1277" s="23">
        <v>9.9700000000000006</v>
      </c>
      <c r="H1277" s="24">
        <f t="shared" si="117"/>
        <v>0</v>
      </c>
      <c r="I1277" s="153">
        <v>0</v>
      </c>
      <c r="J1277" s="24">
        <f t="shared" si="118"/>
        <v>0</v>
      </c>
      <c r="K1277" s="25">
        <f t="shared" si="119"/>
        <v>0</v>
      </c>
      <c r="L1277">
        <v>0</v>
      </c>
      <c r="M1277">
        <v>32964608</v>
      </c>
      <c r="N1277">
        <v>42065747</v>
      </c>
      <c r="O1277" s="52">
        <v>0</v>
      </c>
      <c r="P1277" s="52">
        <v>0</v>
      </c>
      <c r="Q1277" s="52">
        <v>0</v>
      </c>
      <c r="R1277" s="52">
        <v>0</v>
      </c>
      <c r="S1277" s="52">
        <v>0</v>
      </c>
      <c r="T1277" s="52">
        <v>0</v>
      </c>
      <c r="U1277" s="52">
        <v>0</v>
      </c>
      <c r="V1277" s="52">
        <v>0</v>
      </c>
      <c r="W1277" s="52">
        <v>0</v>
      </c>
      <c r="X1277" s="52">
        <v>0</v>
      </c>
      <c r="Y1277" s="52">
        <v>0</v>
      </c>
      <c r="Z1277" s="52">
        <v>0</v>
      </c>
      <c r="AA1277" s="25">
        <v>0</v>
      </c>
      <c r="AB1277" s="25">
        <v>0</v>
      </c>
      <c r="AC1277" s="25">
        <v>0</v>
      </c>
      <c r="AD1277" s="25">
        <v>0</v>
      </c>
      <c r="AE1277" s="25">
        <v>0</v>
      </c>
      <c r="AF1277" s="25">
        <v>0</v>
      </c>
      <c r="AG1277" s="25">
        <v>0</v>
      </c>
      <c r="AH1277" s="25">
        <v>0</v>
      </c>
      <c r="AI1277" s="25">
        <v>0</v>
      </c>
      <c r="AJ1277" s="25">
        <v>0</v>
      </c>
      <c r="AK1277" s="25">
        <v>0</v>
      </c>
      <c r="AL1277" s="25">
        <v>0</v>
      </c>
      <c r="AM1277" s="95">
        <v>0</v>
      </c>
      <c r="AN1277" s="95" t="e">
        <f ca="1">IF(MengeInEEGSummieren(M1277),AM1277,0)</f>
        <v>#NAME?</v>
      </c>
      <c r="AO1277" s="95">
        <f t="shared" si="120"/>
        <v>0</v>
      </c>
      <c r="AP1277" s="95">
        <f t="shared" si="121"/>
        <v>0</v>
      </c>
      <c r="AS1277">
        <v>0</v>
      </c>
      <c r="AT1277">
        <v>0</v>
      </c>
      <c r="AU1277" t="e">
        <f t="shared" ca="1" si="122"/>
        <v>#NAME?</v>
      </c>
    </row>
    <row r="1278" spans="1:47" x14ac:dyDescent="0.15">
      <c r="A1278" s="21" t="s">
        <v>1930</v>
      </c>
      <c r="B1278" s="22" t="s">
        <v>17</v>
      </c>
      <c r="C1278" s="42">
        <v>2004</v>
      </c>
      <c r="D1278" s="22" t="s">
        <v>1931</v>
      </c>
      <c r="E1278" s="22" t="s">
        <v>773</v>
      </c>
      <c r="F1278" s="23">
        <v>25.87</v>
      </c>
      <c r="G1278" s="23">
        <v>25.87</v>
      </c>
      <c r="H1278" s="24">
        <f t="shared" si="117"/>
        <v>0</v>
      </c>
      <c r="I1278" s="153">
        <v>0</v>
      </c>
      <c r="J1278" s="24">
        <f t="shared" si="118"/>
        <v>0</v>
      </c>
      <c r="K1278" s="25">
        <f t="shared" si="119"/>
        <v>0</v>
      </c>
      <c r="L1278">
        <v>0</v>
      </c>
      <c r="M1278">
        <v>32964608</v>
      </c>
      <c r="N1278">
        <v>42065747</v>
      </c>
      <c r="O1278" s="52">
        <v>0</v>
      </c>
      <c r="P1278" s="52">
        <v>0</v>
      </c>
      <c r="Q1278" s="52">
        <v>0</v>
      </c>
      <c r="R1278" s="52">
        <v>0</v>
      </c>
      <c r="S1278" s="52">
        <v>0</v>
      </c>
      <c r="T1278" s="52">
        <v>0</v>
      </c>
      <c r="U1278" s="52">
        <v>0</v>
      </c>
      <c r="V1278" s="52">
        <v>0</v>
      </c>
      <c r="W1278" s="52">
        <v>0</v>
      </c>
      <c r="X1278" s="52">
        <v>0</v>
      </c>
      <c r="Y1278" s="52">
        <v>0</v>
      </c>
      <c r="Z1278" s="52">
        <v>0</v>
      </c>
      <c r="AA1278" s="25">
        <v>0</v>
      </c>
      <c r="AB1278" s="25">
        <v>0</v>
      </c>
      <c r="AC1278" s="25">
        <v>0</v>
      </c>
      <c r="AD1278" s="25">
        <v>0</v>
      </c>
      <c r="AE1278" s="25">
        <v>0</v>
      </c>
      <c r="AF1278" s="25">
        <v>0</v>
      </c>
      <c r="AG1278" s="25">
        <v>0</v>
      </c>
      <c r="AH1278" s="25">
        <v>0</v>
      </c>
      <c r="AI1278" s="25">
        <v>0</v>
      </c>
      <c r="AJ1278" s="25">
        <v>0</v>
      </c>
      <c r="AK1278" s="25">
        <v>0</v>
      </c>
      <c r="AL1278" s="25">
        <v>0</v>
      </c>
      <c r="AM1278" s="95">
        <v>0</v>
      </c>
      <c r="AN1278" s="95" t="e">
        <f ca="1">IF(MengeInEEGSummieren(M1278),AM1278,0)</f>
        <v>#NAME?</v>
      </c>
      <c r="AO1278" s="95">
        <f t="shared" si="120"/>
        <v>0</v>
      </c>
      <c r="AP1278" s="95">
        <f t="shared" si="121"/>
        <v>0</v>
      </c>
      <c r="AS1278">
        <v>0</v>
      </c>
      <c r="AT1278">
        <v>0</v>
      </c>
      <c r="AU1278" t="e">
        <f t="shared" ca="1" si="122"/>
        <v>#NAME?</v>
      </c>
    </row>
    <row r="1279" spans="1:47" x14ac:dyDescent="0.15">
      <c r="A1279" s="21" t="s">
        <v>1932</v>
      </c>
      <c r="B1279" s="22" t="s">
        <v>17</v>
      </c>
      <c r="C1279" s="42">
        <v>2004</v>
      </c>
      <c r="D1279" s="22" t="s">
        <v>1933</v>
      </c>
      <c r="E1279" s="22" t="s">
        <v>773</v>
      </c>
      <c r="F1279" s="23">
        <v>24.87</v>
      </c>
      <c r="G1279" s="23">
        <v>24.87</v>
      </c>
      <c r="H1279" s="24">
        <f t="shared" si="117"/>
        <v>0</v>
      </c>
      <c r="I1279" s="153">
        <v>0</v>
      </c>
      <c r="J1279" s="24">
        <f t="shared" si="118"/>
        <v>0</v>
      </c>
      <c r="K1279" s="25">
        <f t="shared" si="119"/>
        <v>0</v>
      </c>
      <c r="L1279">
        <v>0</v>
      </c>
      <c r="M1279">
        <v>32964608</v>
      </c>
      <c r="N1279">
        <v>42065747</v>
      </c>
      <c r="O1279" s="52">
        <v>0</v>
      </c>
      <c r="P1279" s="52">
        <v>0</v>
      </c>
      <c r="Q1279" s="52">
        <v>0</v>
      </c>
      <c r="R1279" s="52">
        <v>0</v>
      </c>
      <c r="S1279" s="52">
        <v>0</v>
      </c>
      <c r="T1279" s="52">
        <v>0</v>
      </c>
      <c r="U1279" s="52">
        <v>0</v>
      </c>
      <c r="V1279" s="52">
        <v>0</v>
      </c>
      <c r="W1279" s="52">
        <v>0</v>
      </c>
      <c r="X1279" s="52">
        <v>0</v>
      </c>
      <c r="Y1279" s="52">
        <v>0</v>
      </c>
      <c r="Z1279" s="52">
        <v>0</v>
      </c>
      <c r="AA1279" s="25">
        <v>0</v>
      </c>
      <c r="AB1279" s="25">
        <v>0</v>
      </c>
      <c r="AC1279" s="25">
        <v>0</v>
      </c>
      <c r="AD1279" s="25">
        <v>0</v>
      </c>
      <c r="AE1279" s="25">
        <v>0</v>
      </c>
      <c r="AF1279" s="25">
        <v>0</v>
      </c>
      <c r="AG1279" s="25">
        <v>0</v>
      </c>
      <c r="AH1279" s="25">
        <v>0</v>
      </c>
      <c r="AI1279" s="25">
        <v>0</v>
      </c>
      <c r="AJ1279" s="25">
        <v>0</v>
      </c>
      <c r="AK1279" s="25">
        <v>0</v>
      </c>
      <c r="AL1279" s="25">
        <v>0</v>
      </c>
      <c r="AM1279" s="95">
        <v>0</v>
      </c>
      <c r="AN1279" s="95" t="e">
        <f ca="1">IF(MengeInEEGSummieren(M1279),AM1279,0)</f>
        <v>#NAME?</v>
      </c>
      <c r="AO1279" s="95">
        <f t="shared" si="120"/>
        <v>0</v>
      </c>
      <c r="AP1279" s="95">
        <f t="shared" si="121"/>
        <v>0</v>
      </c>
      <c r="AS1279">
        <v>0</v>
      </c>
      <c r="AT1279">
        <v>0</v>
      </c>
      <c r="AU1279" t="e">
        <f t="shared" ca="1" si="122"/>
        <v>#NAME?</v>
      </c>
    </row>
    <row r="1280" spans="1:47" x14ac:dyDescent="0.15">
      <c r="A1280" s="21" t="s">
        <v>1934</v>
      </c>
      <c r="B1280" s="22" t="s">
        <v>17</v>
      </c>
      <c r="C1280" s="42">
        <v>2004</v>
      </c>
      <c r="D1280" s="22" t="s">
        <v>1935</v>
      </c>
      <c r="E1280" s="22" t="s">
        <v>773</v>
      </c>
      <c r="F1280" s="23">
        <v>23.87</v>
      </c>
      <c r="G1280" s="23">
        <v>23.87</v>
      </c>
      <c r="H1280" s="24">
        <f t="shared" si="117"/>
        <v>0</v>
      </c>
      <c r="I1280" s="153">
        <v>0</v>
      </c>
      <c r="J1280" s="24">
        <f t="shared" si="118"/>
        <v>0</v>
      </c>
      <c r="K1280" s="25">
        <f t="shared" si="119"/>
        <v>0</v>
      </c>
      <c r="L1280">
        <v>0</v>
      </c>
      <c r="M1280">
        <v>32964608</v>
      </c>
      <c r="N1280">
        <v>42065747</v>
      </c>
      <c r="O1280" s="52">
        <v>0</v>
      </c>
      <c r="P1280" s="52">
        <v>0</v>
      </c>
      <c r="Q1280" s="52">
        <v>0</v>
      </c>
      <c r="R1280" s="52">
        <v>0</v>
      </c>
      <c r="S1280" s="52">
        <v>0</v>
      </c>
      <c r="T1280" s="52">
        <v>0</v>
      </c>
      <c r="U1280" s="52">
        <v>0</v>
      </c>
      <c r="V1280" s="52">
        <v>0</v>
      </c>
      <c r="W1280" s="52">
        <v>0</v>
      </c>
      <c r="X1280" s="52">
        <v>0</v>
      </c>
      <c r="Y1280" s="52">
        <v>0</v>
      </c>
      <c r="Z1280" s="52">
        <v>0</v>
      </c>
      <c r="AA1280" s="25">
        <v>0</v>
      </c>
      <c r="AB1280" s="25">
        <v>0</v>
      </c>
      <c r="AC1280" s="25">
        <v>0</v>
      </c>
      <c r="AD1280" s="25">
        <v>0</v>
      </c>
      <c r="AE1280" s="25">
        <v>0</v>
      </c>
      <c r="AF1280" s="25">
        <v>0</v>
      </c>
      <c r="AG1280" s="25">
        <v>0</v>
      </c>
      <c r="AH1280" s="25">
        <v>0</v>
      </c>
      <c r="AI1280" s="25">
        <v>0</v>
      </c>
      <c r="AJ1280" s="25">
        <v>0</v>
      </c>
      <c r="AK1280" s="25">
        <v>0</v>
      </c>
      <c r="AL1280" s="25">
        <v>0</v>
      </c>
      <c r="AM1280" s="95">
        <v>0</v>
      </c>
      <c r="AN1280" s="95" t="e">
        <f ca="1">IF(MengeInEEGSummieren(M1280),AM1280,0)</f>
        <v>#NAME?</v>
      </c>
      <c r="AO1280" s="95">
        <f t="shared" si="120"/>
        <v>0</v>
      </c>
      <c r="AP1280" s="95">
        <f t="shared" si="121"/>
        <v>0</v>
      </c>
      <c r="AS1280">
        <v>0</v>
      </c>
      <c r="AT1280">
        <v>0</v>
      </c>
      <c r="AU1280" t="e">
        <f t="shared" ca="1" si="122"/>
        <v>#NAME?</v>
      </c>
    </row>
    <row r="1281" spans="1:47" x14ac:dyDescent="0.15">
      <c r="A1281" s="21" t="s">
        <v>1936</v>
      </c>
      <c r="B1281" s="22" t="s">
        <v>17</v>
      </c>
      <c r="C1281" s="42">
        <v>2004</v>
      </c>
      <c r="D1281" s="22" t="s">
        <v>1937</v>
      </c>
      <c r="E1281" s="22" t="s">
        <v>773</v>
      </c>
      <c r="F1281" s="23">
        <v>22.87</v>
      </c>
      <c r="G1281" s="23">
        <v>22.87</v>
      </c>
      <c r="H1281" s="24">
        <f t="shared" si="117"/>
        <v>0</v>
      </c>
      <c r="I1281" s="153">
        <v>0</v>
      </c>
      <c r="J1281" s="24">
        <f t="shared" si="118"/>
        <v>0</v>
      </c>
      <c r="K1281" s="25">
        <f t="shared" si="119"/>
        <v>0</v>
      </c>
      <c r="L1281">
        <v>0</v>
      </c>
      <c r="M1281">
        <v>32964608</v>
      </c>
      <c r="N1281">
        <v>42065747</v>
      </c>
      <c r="O1281" s="52">
        <v>0</v>
      </c>
      <c r="P1281" s="52">
        <v>0</v>
      </c>
      <c r="Q1281" s="52">
        <v>0</v>
      </c>
      <c r="R1281" s="52">
        <v>0</v>
      </c>
      <c r="S1281" s="52">
        <v>0</v>
      </c>
      <c r="T1281" s="52">
        <v>0</v>
      </c>
      <c r="U1281" s="52">
        <v>0</v>
      </c>
      <c r="V1281" s="52">
        <v>0</v>
      </c>
      <c r="W1281" s="52">
        <v>0</v>
      </c>
      <c r="X1281" s="52">
        <v>0</v>
      </c>
      <c r="Y1281" s="52">
        <v>0</v>
      </c>
      <c r="Z1281" s="52">
        <v>0</v>
      </c>
      <c r="AA1281" s="25">
        <v>0</v>
      </c>
      <c r="AB1281" s="25">
        <v>0</v>
      </c>
      <c r="AC1281" s="25">
        <v>0</v>
      </c>
      <c r="AD1281" s="25">
        <v>0</v>
      </c>
      <c r="AE1281" s="25">
        <v>0</v>
      </c>
      <c r="AF1281" s="25">
        <v>0</v>
      </c>
      <c r="AG1281" s="25">
        <v>0</v>
      </c>
      <c r="AH1281" s="25">
        <v>0</v>
      </c>
      <c r="AI1281" s="25">
        <v>0</v>
      </c>
      <c r="AJ1281" s="25">
        <v>0</v>
      </c>
      <c r="AK1281" s="25">
        <v>0</v>
      </c>
      <c r="AL1281" s="25">
        <v>0</v>
      </c>
      <c r="AM1281" s="95">
        <v>0</v>
      </c>
      <c r="AN1281" s="95" t="e">
        <f ca="1">IF(MengeInEEGSummieren(M1281),AM1281,0)</f>
        <v>#NAME?</v>
      </c>
      <c r="AO1281" s="95">
        <f t="shared" si="120"/>
        <v>0</v>
      </c>
      <c r="AP1281" s="95">
        <f t="shared" si="121"/>
        <v>0</v>
      </c>
      <c r="AS1281">
        <v>0</v>
      </c>
      <c r="AT1281">
        <v>0</v>
      </c>
      <c r="AU1281" t="e">
        <f t="shared" ca="1" si="122"/>
        <v>#NAME?</v>
      </c>
    </row>
    <row r="1282" spans="1:47" x14ac:dyDescent="0.15">
      <c r="A1282" s="21" t="s">
        <v>1938</v>
      </c>
      <c r="B1282" s="22" t="s">
        <v>17</v>
      </c>
      <c r="C1282" s="42">
        <v>2004</v>
      </c>
      <c r="D1282" s="22" t="s">
        <v>1939</v>
      </c>
      <c r="E1282" s="22"/>
      <c r="F1282" s="23">
        <v>22.61</v>
      </c>
      <c r="G1282" s="23">
        <v>22.61</v>
      </c>
      <c r="H1282" s="24">
        <f t="shared" si="117"/>
        <v>0</v>
      </c>
      <c r="I1282" s="153">
        <v>0</v>
      </c>
      <c r="J1282" s="24">
        <f t="shared" si="118"/>
        <v>0</v>
      </c>
      <c r="K1282" s="25">
        <f t="shared" si="119"/>
        <v>0</v>
      </c>
      <c r="L1282">
        <v>0</v>
      </c>
      <c r="M1282">
        <v>32964608</v>
      </c>
      <c r="N1282">
        <v>42065747</v>
      </c>
      <c r="O1282" s="52">
        <v>0</v>
      </c>
      <c r="P1282" s="52">
        <v>0</v>
      </c>
      <c r="Q1282" s="52">
        <v>0</v>
      </c>
      <c r="R1282" s="52">
        <v>0</v>
      </c>
      <c r="S1282" s="52">
        <v>0</v>
      </c>
      <c r="T1282" s="52">
        <v>0</v>
      </c>
      <c r="U1282" s="52">
        <v>0</v>
      </c>
      <c r="V1282" s="52">
        <v>0</v>
      </c>
      <c r="W1282" s="52">
        <v>0</v>
      </c>
      <c r="X1282" s="52">
        <v>0</v>
      </c>
      <c r="Y1282" s="52">
        <v>0</v>
      </c>
      <c r="Z1282" s="52">
        <v>0</v>
      </c>
      <c r="AA1282" s="25">
        <v>0</v>
      </c>
      <c r="AB1282" s="25">
        <v>0</v>
      </c>
      <c r="AC1282" s="25">
        <v>0</v>
      </c>
      <c r="AD1282" s="25">
        <v>0</v>
      </c>
      <c r="AE1282" s="25">
        <v>0</v>
      </c>
      <c r="AF1282" s="25">
        <v>0</v>
      </c>
      <c r="AG1282" s="25">
        <v>0</v>
      </c>
      <c r="AH1282" s="25">
        <v>0</v>
      </c>
      <c r="AI1282" s="25">
        <v>0</v>
      </c>
      <c r="AJ1282" s="25">
        <v>0</v>
      </c>
      <c r="AK1282" s="25">
        <v>0</v>
      </c>
      <c r="AL1282" s="25">
        <v>0</v>
      </c>
      <c r="AM1282" s="95">
        <v>0</v>
      </c>
      <c r="AN1282" s="95" t="e">
        <f ca="1">IF(MengeInEEGSummieren(M1282),AM1282,0)</f>
        <v>#NAME?</v>
      </c>
      <c r="AO1282" s="95">
        <f t="shared" si="120"/>
        <v>0</v>
      </c>
      <c r="AP1282" s="95">
        <f t="shared" si="121"/>
        <v>0</v>
      </c>
      <c r="AS1282">
        <v>0</v>
      </c>
      <c r="AT1282">
        <v>0</v>
      </c>
      <c r="AU1282" t="e">
        <f t="shared" ca="1" si="122"/>
        <v>#NAME?</v>
      </c>
    </row>
    <row r="1283" spans="1:47" x14ac:dyDescent="0.15">
      <c r="A1283" s="21" t="s">
        <v>1940</v>
      </c>
      <c r="B1283" s="22" t="s">
        <v>17</v>
      </c>
      <c r="C1283" s="42">
        <v>2004</v>
      </c>
      <c r="D1283" s="22" t="s">
        <v>1941</v>
      </c>
      <c r="E1283" s="22"/>
      <c r="F1283" s="23">
        <v>23.61</v>
      </c>
      <c r="G1283" s="23">
        <v>23.61</v>
      </c>
      <c r="H1283" s="24">
        <f t="shared" si="117"/>
        <v>0</v>
      </c>
      <c r="I1283" s="153">
        <v>0</v>
      </c>
      <c r="J1283" s="24">
        <f t="shared" si="118"/>
        <v>0</v>
      </c>
      <c r="K1283" s="25">
        <f t="shared" si="119"/>
        <v>0</v>
      </c>
      <c r="L1283">
        <v>0</v>
      </c>
      <c r="M1283">
        <v>32964608</v>
      </c>
      <c r="N1283">
        <v>42065747</v>
      </c>
      <c r="O1283" s="52">
        <v>0</v>
      </c>
      <c r="P1283" s="52">
        <v>0</v>
      </c>
      <c r="Q1283" s="52">
        <v>0</v>
      </c>
      <c r="R1283" s="52">
        <v>0</v>
      </c>
      <c r="S1283" s="52">
        <v>0</v>
      </c>
      <c r="T1283" s="52">
        <v>0</v>
      </c>
      <c r="U1283" s="52">
        <v>0</v>
      </c>
      <c r="V1283" s="52">
        <v>0</v>
      </c>
      <c r="W1283" s="52">
        <v>0</v>
      </c>
      <c r="X1283" s="52">
        <v>0</v>
      </c>
      <c r="Y1283" s="52">
        <v>0</v>
      </c>
      <c r="Z1283" s="52">
        <v>0</v>
      </c>
      <c r="AA1283" s="25">
        <v>0</v>
      </c>
      <c r="AB1283" s="25">
        <v>0</v>
      </c>
      <c r="AC1283" s="25">
        <v>0</v>
      </c>
      <c r="AD1283" s="25">
        <v>0</v>
      </c>
      <c r="AE1283" s="25">
        <v>0</v>
      </c>
      <c r="AF1283" s="25">
        <v>0</v>
      </c>
      <c r="AG1283" s="25">
        <v>0</v>
      </c>
      <c r="AH1283" s="25">
        <v>0</v>
      </c>
      <c r="AI1283" s="25">
        <v>0</v>
      </c>
      <c r="AJ1283" s="25">
        <v>0</v>
      </c>
      <c r="AK1283" s="25">
        <v>0</v>
      </c>
      <c r="AL1283" s="25">
        <v>0</v>
      </c>
      <c r="AM1283" s="95">
        <v>0</v>
      </c>
      <c r="AN1283" s="95" t="e">
        <f ca="1">IF(MengeInEEGSummieren(M1283),AM1283,0)</f>
        <v>#NAME?</v>
      </c>
      <c r="AO1283" s="95">
        <f t="shared" si="120"/>
        <v>0</v>
      </c>
      <c r="AP1283" s="95">
        <f t="shared" si="121"/>
        <v>0</v>
      </c>
      <c r="AS1283">
        <v>0</v>
      </c>
      <c r="AT1283">
        <v>0</v>
      </c>
      <c r="AU1283" t="e">
        <f t="shared" ca="1" si="122"/>
        <v>#NAME?</v>
      </c>
    </row>
    <row r="1284" spans="1:47" x14ac:dyDescent="0.15">
      <c r="A1284" s="21" t="s">
        <v>1942</v>
      </c>
      <c r="B1284" s="22" t="s">
        <v>17</v>
      </c>
      <c r="C1284" s="42">
        <v>2004</v>
      </c>
      <c r="D1284" s="22" t="s">
        <v>1943</v>
      </c>
      <c r="E1284" s="22"/>
      <c r="F1284" s="23">
        <v>20.61</v>
      </c>
      <c r="G1284" s="23">
        <v>20.61</v>
      </c>
      <c r="H1284" s="24">
        <f t="shared" si="117"/>
        <v>0</v>
      </c>
      <c r="I1284" s="153">
        <v>0</v>
      </c>
      <c r="J1284" s="24">
        <f t="shared" si="118"/>
        <v>0</v>
      </c>
      <c r="K1284" s="25">
        <f t="shared" si="119"/>
        <v>0</v>
      </c>
      <c r="L1284">
        <v>0</v>
      </c>
      <c r="M1284">
        <v>32964608</v>
      </c>
      <c r="N1284">
        <v>42065747</v>
      </c>
      <c r="O1284" s="52">
        <v>0</v>
      </c>
      <c r="P1284" s="52">
        <v>0</v>
      </c>
      <c r="Q1284" s="52">
        <v>0</v>
      </c>
      <c r="R1284" s="52">
        <v>0</v>
      </c>
      <c r="S1284" s="52">
        <v>0</v>
      </c>
      <c r="T1284" s="52">
        <v>0</v>
      </c>
      <c r="U1284" s="52">
        <v>0</v>
      </c>
      <c r="V1284" s="52">
        <v>0</v>
      </c>
      <c r="W1284" s="52">
        <v>0</v>
      </c>
      <c r="X1284" s="52">
        <v>0</v>
      </c>
      <c r="Y1284" s="52">
        <v>0</v>
      </c>
      <c r="Z1284" s="52">
        <v>0</v>
      </c>
      <c r="AA1284" s="25">
        <v>0</v>
      </c>
      <c r="AB1284" s="25">
        <v>0</v>
      </c>
      <c r="AC1284" s="25">
        <v>0</v>
      </c>
      <c r="AD1284" s="25">
        <v>0</v>
      </c>
      <c r="AE1284" s="25">
        <v>0</v>
      </c>
      <c r="AF1284" s="25">
        <v>0</v>
      </c>
      <c r="AG1284" s="25">
        <v>0</v>
      </c>
      <c r="AH1284" s="25">
        <v>0</v>
      </c>
      <c r="AI1284" s="25">
        <v>0</v>
      </c>
      <c r="AJ1284" s="25">
        <v>0</v>
      </c>
      <c r="AK1284" s="25">
        <v>0</v>
      </c>
      <c r="AL1284" s="25">
        <v>0</v>
      </c>
      <c r="AM1284" s="95">
        <v>0</v>
      </c>
      <c r="AN1284" s="95" t="e">
        <f ca="1">IF(MengeInEEGSummieren(M1284),AM1284,0)</f>
        <v>#NAME?</v>
      </c>
      <c r="AO1284" s="95">
        <f t="shared" si="120"/>
        <v>0</v>
      </c>
      <c r="AP1284" s="95">
        <f t="shared" si="121"/>
        <v>0</v>
      </c>
      <c r="AS1284">
        <v>0</v>
      </c>
      <c r="AT1284">
        <v>0</v>
      </c>
      <c r="AU1284" t="e">
        <f t="shared" ca="1" si="122"/>
        <v>#NAME?</v>
      </c>
    </row>
    <row r="1285" spans="1:47" x14ac:dyDescent="0.15">
      <c r="A1285" s="21" t="s">
        <v>1944</v>
      </c>
      <c r="B1285" s="22" t="s">
        <v>17</v>
      </c>
      <c r="C1285" s="42">
        <v>2004</v>
      </c>
      <c r="D1285" s="22" t="s">
        <v>1945</v>
      </c>
      <c r="E1285" s="22"/>
      <c r="F1285" s="23">
        <v>21.61</v>
      </c>
      <c r="G1285" s="23">
        <v>21.61</v>
      </c>
      <c r="H1285" s="24">
        <f t="shared" si="117"/>
        <v>0</v>
      </c>
      <c r="I1285" s="153">
        <v>0</v>
      </c>
      <c r="J1285" s="24">
        <f t="shared" si="118"/>
        <v>0</v>
      </c>
      <c r="K1285" s="25">
        <f t="shared" si="119"/>
        <v>0</v>
      </c>
      <c r="L1285">
        <v>0</v>
      </c>
      <c r="M1285">
        <v>32964608</v>
      </c>
      <c r="N1285">
        <v>42065747</v>
      </c>
      <c r="O1285" s="52">
        <v>0</v>
      </c>
      <c r="P1285" s="52">
        <v>0</v>
      </c>
      <c r="Q1285" s="52">
        <v>0</v>
      </c>
      <c r="R1285" s="52">
        <v>0</v>
      </c>
      <c r="S1285" s="52">
        <v>0</v>
      </c>
      <c r="T1285" s="52">
        <v>0</v>
      </c>
      <c r="U1285" s="52">
        <v>0</v>
      </c>
      <c r="V1285" s="52">
        <v>0</v>
      </c>
      <c r="W1285" s="52">
        <v>0</v>
      </c>
      <c r="X1285" s="52">
        <v>0</v>
      </c>
      <c r="Y1285" s="52">
        <v>0</v>
      </c>
      <c r="Z1285" s="52">
        <v>0</v>
      </c>
      <c r="AA1285" s="25">
        <v>0</v>
      </c>
      <c r="AB1285" s="25">
        <v>0</v>
      </c>
      <c r="AC1285" s="25">
        <v>0</v>
      </c>
      <c r="AD1285" s="25">
        <v>0</v>
      </c>
      <c r="AE1285" s="25">
        <v>0</v>
      </c>
      <c r="AF1285" s="25">
        <v>0</v>
      </c>
      <c r="AG1285" s="25">
        <v>0</v>
      </c>
      <c r="AH1285" s="25">
        <v>0</v>
      </c>
      <c r="AI1285" s="25">
        <v>0</v>
      </c>
      <c r="AJ1285" s="25">
        <v>0</v>
      </c>
      <c r="AK1285" s="25">
        <v>0</v>
      </c>
      <c r="AL1285" s="25">
        <v>0</v>
      </c>
      <c r="AM1285" s="95">
        <v>0</v>
      </c>
      <c r="AN1285" s="95" t="e">
        <f ca="1">IF(MengeInEEGSummieren(M1285),AM1285,0)</f>
        <v>#NAME?</v>
      </c>
      <c r="AO1285" s="95">
        <f t="shared" si="120"/>
        <v>0</v>
      </c>
      <c r="AP1285" s="95">
        <f t="shared" si="121"/>
        <v>0</v>
      </c>
      <c r="AS1285">
        <v>0</v>
      </c>
      <c r="AT1285">
        <v>0</v>
      </c>
      <c r="AU1285" t="e">
        <f t="shared" ca="1" si="122"/>
        <v>#NAME?</v>
      </c>
    </row>
    <row r="1286" spans="1:47" x14ac:dyDescent="0.15">
      <c r="A1286" s="21" t="s">
        <v>1946</v>
      </c>
      <c r="B1286" s="22" t="s">
        <v>17</v>
      </c>
      <c r="C1286" s="42">
        <v>2004</v>
      </c>
      <c r="D1286" s="22" t="s">
        <v>1947</v>
      </c>
      <c r="E1286" s="22"/>
      <c r="F1286" s="23">
        <v>16.61</v>
      </c>
      <c r="G1286" s="23">
        <v>16.61</v>
      </c>
      <c r="H1286" s="24">
        <f t="shared" si="117"/>
        <v>0</v>
      </c>
      <c r="I1286" s="153">
        <v>0</v>
      </c>
      <c r="J1286" s="24">
        <f t="shared" si="118"/>
        <v>0</v>
      </c>
      <c r="K1286" s="25">
        <f t="shared" si="119"/>
        <v>0</v>
      </c>
      <c r="L1286">
        <v>0</v>
      </c>
      <c r="M1286">
        <v>32964608</v>
      </c>
      <c r="N1286">
        <v>42065747</v>
      </c>
      <c r="O1286" s="52">
        <v>0</v>
      </c>
      <c r="P1286" s="52">
        <v>0</v>
      </c>
      <c r="Q1286" s="52">
        <v>0</v>
      </c>
      <c r="R1286" s="52">
        <v>0</v>
      </c>
      <c r="S1286" s="52">
        <v>0</v>
      </c>
      <c r="T1286" s="52">
        <v>0</v>
      </c>
      <c r="U1286" s="52">
        <v>0</v>
      </c>
      <c r="V1286" s="52">
        <v>0</v>
      </c>
      <c r="W1286" s="52">
        <v>0</v>
      </c>
      <c r="X1286" s="52">
        <v>0</v>
      </c>
      <c r="Y1286" s="52">
        <v>0</v>
      </c>
      <c r="Z1286" s="52">
        <v>0</v>
      </c>
      <c r="AA1286" s="25">
        <v>0</v>
      </c>
      <c r="AB1286" s="25">
        <v>0</v>
      </c>
      <c r="AC1286" s="25">
        <v>0</v>
      </c>
      <c r="AD1286" s="25">
        <v>0</v>
      </c>
      <c r="AE1286" s="25">
        <v>0</v>
      </c>
      <c r="AF1286" s="25">
        <v>0</v>
      </c>
      <c r="AG1286" s="25">
        <v>0</v>
      </c>
      <c r="AH1286" s="25">
        <v>0</v>
      </c>
      <c r="AI1286" s="25">
        <v>0</v>
      </c>
      <c r="AJ1286" s="25">
        <v>0</v>
      </c>
      <c r="AK1286" s="25">
        <v>0</v>
      </c>
      <c r="AL1286" s="25">
        <v>0</v>
      </c>
      <c r="AM1286" s="95">
        <v>0</v>
      </c>
      <c r="AN1286" s="95" t="e">
        <f ca="1">IF(MengeInEEGSummieren(M1286),AM1286,0)</f>
        <v>#NAME?</v>
      </c>
      <c r="AO1286" s="95">
        <f t="shared" si="120"/>
        <v>0</v>
      </c>
      <c r="AP1286" s="95">
        <f t="shared" si="121"/>
        <v>0</v>
      </c>
      <c r="AS1286">
        <v>0</v>
      </c>
      <c r="AT1286">
        <v>0</v>
      </c>
      <c r="AU1286" t="e">
        <f t="shared" ca="1" si="122"/>
        <v>#NAME?</v>
      </c>
    </row>
    <row r="1287" spans="1:47" x14ac:dyDescent="0.15">
      <c r="A1287" s="21" t="s">
        <v>1948</v>
      </c>
      <c r="B1287" s="22" t="s">
        <v>17</v>
      </c>
      <c r="C1287" s="42">
        <v>2004</v>
      </c>
      <c r="D1287" s="22" t="s">
        <v>1949</v>
      </c>
      <c r="E1287" s="22"/>
      <c r="F1287" s="23">
        <v>17.61</v>
      </c>
      <c r="G1287" s="23">
        <v>17.61</v>
      </c>
      <c r="H1287" s="24">
        <f t="shared" si="117"/>
        <v>0</v>
      </c>
      <c r="I1287" s="153">
        <v>0</v>
      </c>
      <c r="J1287" s="24">
        <f t="shared" si="118"/>
        <v>0</v>
      </c>
      <c r="K1287" s="25">
        <f t="shared" si="119"/>
        <v>0</v>
      </c>
      <c r="L1287">
        <v>0</v>
      </c>
      <c r="M1287">
        <v>32964608</v>
      </c>
      <c r="N1287">
        <v>42065747</v>
      </c>
      <c r="O1287" s="52">
        <v>0</v>
      </c>
      <c r="P1287" s="52">
        <v>0</v>
      </c>
      <c r="Q1287" s="52">
        <v>0</v>
      </c>
      <c r="R1287" s="52">
        <v>0</v>
      </c>
      <c r="S1287" s="52">
        <v>0</v>
      </c>
      <c r="T1287" s="52">
        <v>0</v>
      </c>
      <c r="U1287" s="52">
        <v>0</v>
      </c>
      <c r="V1287" s="52">
        <v>0</v>
      </c>
      <c r="W1287" s="52">
        <v>0</v>
      </c>
      <c r="X1287" s="52">
        <v>0</v>
      </c>
      <c r="Y1287" s="52">
        <v>0</v>
      </c>
      <c r="Z1287" s="52">
        <v>0</v>
      </c>
      <c r="AA1287" s="25">
        <v>0</v>
      </c>
      <c r="AB1287" s="25">
        <v>0</v>
      </c>
      <c r="AC1287" s="25">
        <v>0</v>
      </c>
      <c r="AD1287" s="25">
        <v>0</v>
      </c>
      <c r="AE1287" s="25">
        <v>0</v>
      </c>
      <c r="AF1287" s="25">
        <v>0</v>
      </c>
      <c r="AG1287" s="25">
        <v>0</v>
      </c>
      <c r="AH1287" s="25">
        <v>0</v>
      </c>
      <c r="AI1287" s="25">
        <v>0</v>
      </c>
      <c r="AJ1287" s="25">
        <v>0</v>
      </c>
      <c r="AK1287" s="25">
        <v>0</v>
      </c>
      <c r="AL1287" s="25">
        <v>0</v>
      </c>
      <c r="AM1287" s="95">
        <v>0</v>
      </c>
      <c r="AN1287" s="95" t="e">
        <f ca="1">IF(MengeInEEGSummieren(M1287),AM1287,0)</f>
        <v>#NAME?</v>
      </c>
      <c r="AO1287" s="95">
        <f t="shared" si="120"/>
        <v>0</v>
      </c>
      <c r="AP1287" s="95">
        <f t="shared" si="121"/>
        <v>0</v>
      </c>
      <c r="AS1287">
        <v>0</v>
      </c>
      <c r="AT1287">
        <v>0</v>
      </c>
      <c r="AU1287" t="e">
        <f t="shared" ca="1" si="122"/>
        <v>#NAME?</v>
      </c>
    </row>
    <row r="1288" spans="1:47" x14ac:dyDescent="0.15">
      <c r="A1288" s="21" t="s">
        <v>1950</v>
      </c>
      <c r="B1288" s="22" t="s">
        <v>17</v>
      </c>
      <c r="C1288" s="42">
        <v>2004</v>
      </c>
      <c r="D1288" s="22" t="s">
        <v>1951</v>
      </c>
      <c r="E1288" s="22"/>
      <c r="F1288" s="23">
        <v>23.61</v>
      </c>
      <c r="G1288" s="23">
        <v>23.61</v>
      </c>
      <c r="H1288" s="24">
        <f t="shared" si="117"/>
        <v>0</v>
      </c>
      <c r="I1288" s="153">
        <v>0</v>
      </c>
      <c r="J1288" s="24">
        <f t="shared" si="118"/>
        <v>0</v>
      </c>
      <c r="K1288" s="25">
        <f t="shared" si="119"/>
        <v>0</v>
      </c>
      <c r="L1288">
        <v>0</v>
      </c>
      <c r="M1288">
        <v>32964608</v>
      </c>
      <c r="N1288">
        <v>42065747</v>
      </c>
      <c r="O1288" s="52">
        <v>0</v>
      </c>
      <c r="P1288" s="52">
        <v>0</v>
      </c>
      <c r="Q1288" s="52">
        <v>0</v>
      </c>
      <c r="R1288" s="52">
        <v>0</v>
      </c>
      <c r="S1288" s="52">
        <v>0</v>
      </c>
      <c r="T1288" s="52">
        <v>0</v>
      </c>
      <c r="U1288" s="52">
        <v>0</v>
      </c>
      <c r="V1288" s="52">
        <v>0</v>
      </c>
      <c r="W1288" s="52">
        <v>0</v>
      </c>
      <c r="X1288" s="52">
        <v>0</v>
      </c>
      <c r="Y1288" s="52">
        <v>0</v>
      </c>
      <c r="Z1288" s="52">
        <v>0</v>
      </c>
      <c r="AA1288" s="25">
        <v>0</v>
      </c>
      <c r="AB1288" s="25">
        <v>0</v>
      </c>
      <c r="AC1288" s="25">
        <v>0</v>
      </c>
      <c r="AD1288" s="25">
        <v>0</v>
      </c>
      <c r="AE1288" s="25">
        <v>0</v>
      </c>
      <c r="AF1288" s="25">
        <v>0</v>
      </c>
      <c r="AG1288" s="25">
        <v>0</v>
      </c>
      <c r="AH1288" s="25">
        <v>0</v>
      </c>
      <c r="AI1288" s="25">
        <v>0</v>
      </c>
      <c r="AJ1288" s="25">
        <v>0</v>
      </c>
      <c r="AK1288" s="25">
        <v>0</v>
      </c>
      <c r="AL1288" s="25">
        <v>0</v>
      </c>
      <c r="AM1288" s="95">
        <v>0</v>
      </c>
      <c r="AN1288" s="95" t="e">
        <f ca="1">IF(MengeInEEGSummieren(M1288),AM1288,0)</f>
        <v>#NAME?</v>
      </c>
      <c r="AO1288" s="95">
        <f t="shared" si="120"/>
        <v>0</v>
      </c>
      <c r="AP1288" s="95">
        <f t="shared" si="121"/>
        <v>0</v>
      </c>
      <c r="AS1288">
        <v>0</v>
      </c>
      <c r="AT1288">
        <v>0</v>
      </c>
      <c r="AU1288" t="e">
        <f t="shared" ca="1" si="122"/>
        <v>#NAME?</v>
      </c>
    </row>
    <row r="1289" spans="1:47" x14ac:dyDescent="0.15">
      <c r="A1289" s="21" t="s">
        <v>1952</v>
      </c>
      <c r="B1289" s="22" t="s">
        <v>17</v>
      </c>
      <c r="C1289" s="42">
        <v>2004</v>
      </c>
      <c r="D1289" s="22" t="s">
        <v>1953</v>
      </c>
      <c r="E1289" s="22"/>
      <c r="F1289" s="23">
        <v>24.61</v>
      </c>
      <c r="G1289" s="23">
        <v>24.61</v>
      </c>
      <c r="H1289" s="24">
        <f t="shared" si="117"/>
        <v>0</v>
      </c>
      <c r="I1289" s="153">
        <v>0</v>
      </c>
      <c r="J1289" s="24">
        <f t="shared" si="118"/>
        <v>0</v>
      </c>
      <c r="K1289" s="25">
        <f t="shared" si="119"/>
        <v>0</v>
      </c>
      <c r="L1289">
        <v>0</v>
      </c>
      <c r="M1289">
        <v>32964608</v>
      </c>
      <c r="N1289">
        <v>42065747</v>
      </c>
      <c r="O1289" s="52">
        <v>0</v>
      </c>
      <c r="P1289" s="52">
        <v>0</v>
      </c>
      <c r="Q1289" s="52">
        <v>0</v>
      </c>
      <c r="R1289" s="52">
        <v>0</v>
      </c>
      <c r="S1289" s="52">
        <v>0</v>
      </c>
      <c r="T1289" s="52">
        <v>0</v>
      </c>
      <c r="U1289" s="52">
        <v>0</v>
      </c>
      <c r="V1289" s="52">
        <v>0</v>
      </c>
      <c r="W1289" s="52">
        <v>0</v>
      </c>
      <c r="X1289" s="52">
        <v>0</v>
      </c>
      <c r="Y1289" s="52">
        <v>0</v>
      </c>
      <c r="Z1289" s="52">
        <v>0</v>
      </c>
      <c r="AA1289" s="25">
        <v>0</v>
      </c>
      <c r="AB1289" s="25">
        <v>0</v>
      </c>
      <c r="AC1289" s="25">
        <v>0</v>
      </c>
      <c r="AD1289" s="25">
        <v>0</v>
      </c>
      <c r="AE1289" s="25">
        <v>0</v>
      </c>
      <c r="AF1289" s="25">
        <v>0</v>
      </c>
      <c r="AG1289" s="25">
        <v>0</v>
      </c>
      <c r="AH1289" s="25">
        <v>0</v>
      </c>
      <c r="AI1289" s="25">
        <v>0</v>
      </c>
      <c r="AJ1289" s="25">
        <v>0</v>
      </c>
      <c r="AK1289" s="25">
        <v>0</v>
      </c>
      <c r="AL1289" s="25">
        <v>0</v>
      </c>
      <c r="AM1289" s="95">
        <v>0</v>
      </c>
      <c r="AN1289" s="95" t="e">
        <f ca="1">IF(MengeInEEGSummieren(M1289),AM1289,0)</f>
        <v>#NAME?</v>
      </c>
      <c r="AO1289" s="95">
        <f t="shared" si="120"/>
        <v>0</v>
      </c>
      <c r="AP1289" s="95">
        <f t="shared" si="121"/>
        <v>0</v>
      </c>
      <c r="AS1289">
        <v>0</v>
      </c>
      <c r="AT1289">
        <v>0</v>
      </c>
      <c r="AU1289" t="e">
        <f t="shared" ca="1" si="122"/>
        <v>#NAME?</v>
      </c>
    </row>
    <row r="1290" spans="1:47" x14ac:dyDescent="0.15">
      <c r="A1290" s="21" t="s">
        <v>1954</v>
      </c>
      <c r="B1290" s="22" t="s">
        <v>17</v>
      </c>
      <c r="C1290" s="42">
        <v>2004</v>
      </c>
      <c r="D1290" s="22" t="s">
        <v>1011</v>
      </c>
      <c r="E1290" s="22"/>
      <c r="F1290" s="23">
        <v>21.61</v>
      </c>
      <c r="G1290" s="23">
        <v>21.61</v>
      </c>
      <c r="H1290" s="24">
        <f t="shared" si="117"/>
        <v>0</v>
      </c>
      <c r="I1290" s="153">
        <v>0</v>
      </c>
      <c r="J1290" s="24">
        <f t="shared" si="118"/>
        <v>0</v>
      </c>
      <c r="K1290" s="25">
        <f t="shared" si="119"/>
        <v>0</v>
      </c>
      <c r="L1290">
        <v>0</v>
      </c>
      <c r="M1290">
        <v>32964608</v>
      </c>
      <c r="N1290">
        <v>42065747</v>
      </c>
      <c r="O1290" s="52">
        <v>0</v>
      </c>
      <c r="P1290" s="52">
        <v>0</v>
      </c>
      <c r="Q1290" s="52">
        <v>0</v>
      </c>
      <c r="R1290" s="52">
        <v>0</v>
      </c>
      <c r="S1290" s="52">
        <v>0</v>
      </c>
      <c r="T1290" s="52">
        <v>0</v>
      </c>
      <c r="U1290" s="52">
        <v>0</v>
      </c>
      <c r="V1290" s="52">
        <v>0</v>
      </c>
      <c r="W1290" s="52">
        <v>0</v>
      </c>
      <c r="X1290" s="52">
        <v>0</v>
      </c>
      <c r="Y1290" s="52">
        <v>0</v>
      </c>
      <c r="Z1290" s="52">
        <v>0</v>
      </c>
      <c r="AA1290" s="25">
        <v>0</v>
      </c>
      <c r="AB1290" s="25">
        <v>0</v>
      </c>
      <c r="AC1290" s="25">
        <v>0</v>
      </c>
      <c r="AD1290" s="25">
        <v>0</v>
      </c>
      <c r="AE1290" s="25">
        <v>0</v>
      </c>
      <c r="AF1290" s="25">
        <v>0</v>
      </c>
      <c r="AG1290" s="25">
        <v>0</v>
      </c>
      <c r="AH1290" s="25">
        <v>0</v>
      </c>
      <c r="AI1290" s="25">
        <v>0</v>
      </c>
      <c r="AJ1290" s="25">
        <v>0</v>
      </c>
      <c r="AK1290" s="25">
        <v>0</v>
      </c>
      <c r="AL1290" s="25">
        <v>0</v>
      </c>
      <c r="AM1290" s="95">
        <v>0</v>
      </c>
      <c r="AN1290" s="95" t="e">
        <f ca="1">IF(MengeInEEGSummieren(M1290),AM1290,0)</f>
        <v>#NAME?</v>
      </c>
      <c r="AO1290" s="95">
        <f t="shared" si="120"/>
        <v>0</v>
      </c>
      <c r="AP1290" s="95">
        <f t="shared" si="121"/>
        <v>0</v>
      </c>
      <c r="AS1290">
        <v>0</v>
      </c>
      <c r="AT1290">
        <v>0</v>
      </c>
      <c r="AU1290" t="e">
        <f t="shared" ca="1" si="122"/>
        <v>#NAME?</v>
      </c>
    </row>
    <row r="1291" spans="1:47" x14ac:dyDescent="0.15">
      <c r="A1291" s="21" t="s">
        <v>1955</v>
      </c>
      <c r="B1291" s="22" t="s">
        <v>17</v>
      </c>
      <c r="C1291" s="42">
        <v>2004</v>
      </c>
      <c r="D1291" s="22" t="s">
        <v>1013</v>
      </c>
      <c r="E1291" s="22"/>
      <c r="F1291" s="23">
        <v>22.61</v>
      </c>
      <c r="G1291" s="23">
        <v>22.61</v>
      </c>
      <c r="H1291" s="24">
        <f t="shared" si="117"/>
        <v>0</v>
      </c>
      <c r="I1291" s="153">
        <v>0</v>
      </c>
      <c r="J1291" s="24">
        <f t="shared" si="118"/>
        <v>0</v>
      </c>
      <c r="K1291" s="25">
        <f t="shared" si="119"/>
        <v>0</v>
      </c>
      <c r="L1291">
        <v>0</v>
      </c>
      <c r="M1291">
        <v>32964608</v>
      </c>
      <c r="N1291">
        <v>42065747</v>
      </c>
      <c r="O1291" s="52">
        <v>0</v>
      </c>
      <c r="P1291" s="52">
        <v>0</v>
      </c>
      <c r="Q1291" s="52">
        <v>0</v>
      </c>
      <c r="R1291" s="52">
        <v>0</v>
      </c>
      <c r="S1291" s="52">
        <v>0</v>
      </c>
      <c r="T1291" s="52">
        <v>0</v>
      </c>
      <c r="U1291" s="52">
        <v>0</v>
      </c>
      <c r="V1291" s="52">
        <v>0</v>
      </c>
      <c r="W1291" s="52">
        <v>0</v>
      </c>
      <c r="X1291" s="52">
        <v>0</v>
      </c>
      <c r="Y1291" s="52">
        <v>0</v>
      </c>
      <c r="Z1291" s="52">
        <v>0</v>
      </c>
      <c r="AA1291" s="25">
        <v>0</v>
      </c>
      <c r="AB1291" s="25">
        <v>0</v>
      </c>
      <c r="AC1291" s="25">
        <v>0</v>
      </c>
      <c r="AD1291" s="25">
        <v>0</v>
      </c>
      <c r="AE1291" s="25">
        <v>0</v>
      </c>
      <c r="AF1291" s="25">
        <v>0</v>
      </c>
      <c r="AG1291" s="25">
        <v>0</v>
      </c>
      <c r="AH1291" s="25">
        <v>0</v>
      </c>
      <c r="AI1291" s="25">
        <v>0</v>
      </c>
      <c r="AJ1291" s="25">
        <v>0</v>
      </c>
      <c r="AK1291" s="25">
        <v>0</v>
      </c>
      <c r="AL1291" s="25">
        <v>0</v>
      </c>
      <c r="AM1291" s="95">
        <v>0</v>
      </c>
      <c r="AN1291" s="95" t="e">
        <f ca="1">IF(MengeInEEGSummieren(M1291),AM1291,0)</f>
        <v>#NAME?</v>
      </c>
      <c r="AO1291" s="95">
        <f t="shared" si="120"/>
        <v>0</v>
      </c>
      <c r="AP1291" s="95">
        <f t="shared" si="121"/>
        <v>0</v>
      </c>
      <c r="AS1291">
        <v>0</v>
      </c>
      <c r="AT1291">
        <v>0</v>
      </c>
      <c r="AU1291" t="e">
        <f t="shared" ca="1" si="122"/>
        <v>#NAME?</v>
      </c>
    </row>
    <row r="1292" spans="1:47" x14ac:dyDescent="0.15">
      <c r="A1292" s="21" t="s">
        <v>1956</v>
      </c>
      <c r="B1292" s="22" t="s">
        <v>17</v>
      </c>
      <c r="C1292" s="42">
        <v>2004</v>
      </c>
      <c r="D1292" s="22" t="s">
        <v>1957</v>
      </c>
      <c r="E1292" s="22"/>
      <c r="F1292" s="23">
        <v>14.61</v>
      </c>
      <c r="G1292" s="23">
        <v>14.61</v>
      </c>
      <c r="H1292" s="24">
        <f t="shared" si="117"/>
        <v>0</v>
      </c>
      <c r="I1292" s="153">
        <v>0</v>
      </c>
      <c r="J1292" s="24">
        <f t="shared" si="118"/>
        <v>0</v>
      </c>
      <c r="K1292" s="25">
        <f t="shared" si="119"/>
        <v>0</v>
      </c>
      <c r="L1292">
        <v>0</v>
      </c>
      <c r="M1292">
        <v>32964608</v>
      </c>
      <c r="N1292">
        <v>42065747</v>
      </c>
      <c r="O1292" s="52">
        <v>0</v>
      </c>
      <c r="P1292" s="52">
        <v>0</v>
      </c>
      <c r="Q1292" s="52">
        <v>0</v>
      </c>
      <c r="R1292" s="52">
        <v>0</v>
      </c>
      <c r="S1292" s="52">
        <v>0</v>
      </c>
      <c r="T1292" s="52">
        <v>0</v>
      </c>
      <c r="U1292" s="52">
        <v>0</v>
      </c>
      <c r="V1292" s="52">
        <v>0</v>
      </c>
      <c r="W1292" s="52">
        <v>0</v>
      </c>
      <c r="X1292" s="52">
        <v>0</v>
      </c>
      <c r="Y1292" s="52">
        <v>0</v>
      </c>
      <c r="Z1292" s="52">
        <v>0</v>
      </c>
      <c r="AA1292" s="25">
        <v>0</v>
      </c>
      <c r="AB1292" s="25">
        <v>0</v>
      </c>
      <c r="AC1292" s="25">
        <v>0</v>
      </c>
      <c r="AD1292" s="25">
        <v>0</v>
      </c>
      <c r="AE1292" s="25">
        <v>0</v>
      </c>
      <c r="AF1292" s="25">
        <v>0</v>
      </c>
      <c r="AG1292" s="25">
        <v>0</v>
      </c>
      <c r="AH1292" s="25">
        <v>0</v>
      </c>
      <c r="AI1292" s="25">
        <v>0</v>
      </c>
      <c r="AJ1292" s="25">
        <v>0</v>
      </c>
      <c r="AK1292" s="25">
        <v>0</v>
      </c>
      <c r="AL1292" s="25">
        <v>0</v>
      </c>
      <c r="AM1292" s="95">
        <v>0</v>
      </c>
      <c r="AN1292" s="95" t="e">
        <f ca="1">IF(MengeInEEGSummieren(M1292),AM1292,0)</f>
        <v>#NAME?</v>
      </c>
      <c r="AO1292" s="95">
        <f t="shared" si="120"/>
        <v>0</v>
      </c>
      <c r="AP1292" s="95">
        <f t="shared" si="121"/>
        <v>0</v>
      </c>
      <c r="AS1292">
        <v>0</v>
      </c>
      <c r="AT1292">
        <v>0</v>
      </c>
      <c r="AU1292" t="e">
        <f t="shared" ca="1" si="122"/>
        <v>#NAME?</v>
      </c>
    </row>
    <row r="1293" spans="1:47" x14ac:dyDescent="0.15">
      <c r="A1293" s="21" t="s">
        <v>1958</v>
      </c>
      <c r="B1293" s="22" t="s">
        <v>17</v>
      </c>
      <c r="C1293" s="42">
        <v>2004</v>
      </c>
      <c r="D1293" s="22" t="s">
        <v>1959</v>
      </c>
      <c r="E1293" s="22"/>
      <c r="F1293" s="23">
        <v>15.61</v>
      </c>
      <c r="G1293" s="23">
        <v>15.61</v>
      </c>
      <c r="H1293" s="24">
        <f t="shared" si="117"/>
        <v>0</v>
      </c>
      <c r="I1293" s="153">
        <v>0</v>
      </c>
      <c r="J1293" s="24">
        <f t="shared" si="118"/>
        <v>0</v>
      </c>
      <c r="K1293" s="25">
        <f t="shared" si="119"/>
        <v>0</v>
      </c>
      <c r="L1293">
        <v>0</v>
      </c>
      <c r="M1293">
        <v>32964608</v>
      </c>
      <c r="N1293">
        <v>42065747</v>
      </c>
      <c r="O1293" s="52">
        <v>0</v>
      </c>
      <c r="P1293" s="52">
        <v>0</v>
      </c>
      <c r="Q1293" s="52">
        <v>0</v>
      </c>
      <c r="R1293" s="52">
        <v>0</v>
      </c>
      <c r="S1293" s="52">
        <v>0</v>
      </c>
      <c r="T1293" s="52">
        <v>0</v>
      </c>
      <c r="U1293" s="52">
        <v>0</v>
      </c>
      <c r="V1293" s="52">
        <v>0</v>
      </c>
      <c r="W1293" s="52">
        <v>0</v>
      </c>
      <c r="X1293" s="52">
        <v>0</v>
      </c>
      <c r="Y1293" s="52">
        <v>0</v>
      </c>
      <c r="Z1293" s="52">
        <v>0</v>
      </c>
      <c r="AA1293" s="25">
        <v>0</v>
      </c>
      <c r="AB1293" s="25">
        <v>0</v>
      </c>
      <c r="AC1293" s="25">
        <v>0</v>
      </c>
      <c r="AD1293" s="25">
        <v>0</v>
      </c>
      <c r="AE1293" s="25">
        <v>0</v>
      </c>
      <c r="AF1293" s="25">
        <v>0</v>
      </c>
      <c r="AG1293" s="25">
        <v>0</v>
      </c>
      <c r="AH1293" s="25">
        <v>0</v>
      </c>
      <c r="AI1293" s="25">
        <v>0</v>
      </c>
      <c r="AJ1293" s="25">
        <v>0</v>
      </c>
      <c r="AK1293" s="25">
        <v>0</v>
      </c>
      <c r="AL1293" s="25">
        <v>0</v>
      </c>
      <c r="AM1293" s="95">
        <v>0</v>
      </c>
      <c r="AN1293" s="95" t="e">
        <f ca="1">IF(MengeInEEGSummieren(M1293),AM1293,0)</f>
        <v>#NAME?</v>
      </c>
      <c r="AO1293" s="95">
        <f t="shared" si="120"/>
        <v>0</v>
      </c>
      <c r="AP1293" s="95">
        <f t="shared" si="121"/>
        <v>0</v>
      </c>
      <c r="AS1293">
        <v>0</v>
      </c>
      <c r="AT1293">
        <v>0</v>
      </c>
      <c r="AU1293" t="e">
        <f t="shared" ca="1" si="122"/>
        <v>#NAME?</v>
      </c>
    </row>
    <row r="1294" spans="1:47" x14ac:dyDescent="0.15">
      <c r="A1294" s="21" t="s">
        <v>1960</v>
      </c>
      <c r="B1294" s="22" t="s">
        <v>17</v>
      </c>
      <c r="C1294" s="42">
        <v>2004</v>
      </c>
      <c r="D1294" s="22" t="s">
        <v>1961</v>
      </c>
      <c r="E1294" s="22"/>
      <c r="F1294" s="23">
        <v>25.61</v>
      </c>
      <c r="G1294" s="23">
        <v>25.61</v>
      </c>
      <c r="H1294" s="24">
        <f t="shared" si="117"/>
        <v>0</v>
      </c>
      <c r="I1294" s="153">
        <v>0</v>
      </c>
      <c r="J1294" s="24">
        <f t="shared" si="118"/>
        <v>0</v>
      </c>
      <c r="K1294" s="25">
        <f t="shared" si="119"/>
        <v>0</v>
      </c>
      <c r="L1294">
        <v>0</v>
      </c>
      <c r="M1294">
        <v>32964608</v>
      </c>
      <c r="N1294">
        <v>42065747</v>
      </c>
      <c r="O1294" s="52">
        <v>0</v>
      </c>
      <c r="P1294" s="52">
        <v>0</v>
      </c>
      <c r="Q1294" s="52">
        <v>0</v>
      </c>
      <c r="R1294" s="52">
        <v>0</v>
      </c>
      <c r="S1294" s="52">
        <v>0</v>
      </c>
      <c r="T1294" s="52">
        <v>0</v>
      </c>
      <c r="U1294" s="52">
        <v>0</v>
      </c>
      <c r="V1294" s="52">
        <v>0</v>
      </c>
      <c r="W1294" s="52">
        <v>0</v>
      </c>
      <c r="X1294" s="52">
        <v>0</v>
      </c>
      <c r="Y1294" s="52">
        <v>0</v>
      </c>
      <c r="Z1294" s="52">
        <v>0</v>
      </c>
      <c r="AA1294" s="25">
        <v>0</v>
      </c>
      <c r="AB1294" s="25">
        <v>0</v>
      </c>
      <c r="AC1294" s="25">
        <v>0</v>
      </c>
      <c r="AD1294" s="25">
        <v>0</v>
      </c>
      <c r="AE1294" s="25">
        <v>0</v>
      </c>
      <c r="AF1294" s="25">
        <v>0</v>
      </c>
      <c r="AG1294" s="25">
        <v>0</v>
      </c>
      <c r="AH1294" s="25">
        <v>0</v>
      </c>
      <c r="AI1294" s="25">
        <v>0</v>
      </c>
      <c r="AJ1294" s="25">
        <v>0</v>
      </c>
      <c r="AK1294" s="25">
        <v>0</v>
      </c>
      <c r="AL1294" s="25">
        <v>0</v>
      </c>
      <c r="AM1294" s="95">
        <v>0</v>
      </c>
      <c r="AN1294" s="95" t="e">
        <f ca="1">IF(MengeInEEGSummieren(M1294),AM1294,0)</f>
        <v>#NAME?</v>
      </c>
      <c r="AO1294" s="95">
        <f t="shared" si="120"/>
        <v>0</v>
      </c>
      <c r="AP1294" s="95">
        <f t="shared" si="121"/>
        <v>0</v>
      </c>
      <c r="AS1294">
        <v>0</v>
      </c>
      <c r="AT1294">
        <v>0</v>
      </c>
      <c r="AU1294" t="e">
        <f t="shared" ca="1" si="122"/>
        <v>#NAME?</v>
      </c>
    </row>
    <row r="1295" spans="1:47" x14ac:dyDescent="0.15">
      <c r="A1295" s="21" t="s">
        <v>1962</v>
      </c>
      <c r="B1295" s="22" t="s">
        <v>17</v>
      </c>
      <c r="C1295" s="42">
        <v>2004</v>
      </c>
      <c r="D1295" s="22" t="s">
        <v>1963</v>
      </c>
      <c r="E1295" s="22"/>
      <c r="F1295" s="23">
        <v>26.61</v>
      </c>
      <c r="G1295" s="23">
        <v>26.61</v>
      </c>
      <c r="H1295" s="24">
        <f t="shared" si="117"/>
        <v>0</v>
      </c>
      <c r="I1295" s="153">
        <v>0</v>
      </c>
      <c r="J1295" s="24">
        <f t="shared" si="118"/>
        <v>0</v>
      </c>
      <c r="K1295" s="25">
        <f t="shared" si="119"/>
        <v>0</v>
      </c>
      <c r="L1295">
        <v>0</v>
      </c>
      <c r="M1295">
        <v>32964608</v>
      </c>
      <c r="N1295">
        <v>42065747</v>
      </c>
      <c r="O1295" s="52">
        <v>0</v>
      </c>
      <c r="P1295" s="52">
        <v>0</v>
      </c>
      <c r="Q1295" s="52">
        <v>0</v>
      </c>
      <c r="R1295" s="52">
        <v>0</v>
      </c>
      <c r="S1295" s="52">
        <v>0</v>
      </c>
      <c r="T1295" s="52">
        <v>0</v>
      </c>
      <c r="U1295" s="52">
        <v>0</v>
      </c>
      <c r="V1295" s="52">
        <v>0</v>
      </c>
      <c r="W1295" s="52">
        <v>0</v>
      </c>
      <c r="X1295" s="52">
        <v>0</v>
      </c>
      <c r="Y1295" s="52">
        <v>0</v>
      </c>
      <c r="Z1295" s="52">
        <v>0</v>
      </c>
      <c r="AA1295" s="25">
        <v>0</v>
      </c>
      <c r="AB1295" s="25">
        <v>0</v>
      </c>
      <c r="AC1295" s="25">
        <v>0</v>
      </c>
      <c r="AD1295" s="25">
        <v>0</v>
      </c>
      <c r="AE1295" s="25">
        <v>0</v>
      </c>
      <c r="AF1295" s="25">
        <v>0</v>
      </c>
      <c r="AG1295" s="25">
        <v>0</v>
      </c>
      <c r="AH1295" s="25">
        <v>0</v>
      </c>
      <c r="AI1295" s="25">
        <v>0</v>
      </c>
      <c r="AJ1295" s="25">
        <v>0</v>
      </c>
      <c r="AK1295" s="25">
        <v>0</v>
      </c>
      <c r="AL1295" s="25">
        <v>0</v>
      </c>
      <c r="AM1295" s="95">
        <v>0</v>
      </c>
      <c r="AN1295" s="95" t="e">
        <f ca="1">IF(MengeInEEGSummieren(M1295),AM1295,0)</f>
        <v>#NAME?</v>
      </c>
      <c r="AO1295" s="95">
        <f t="shared" si="120"/>
        <v>0</v>
      </c>
      <c r="AP1295" s="95">
        <f t="shared" si="121"/>
        <v>0</v>
      </c>
      <c r="AS1295">
        <v>0</v>
      </c>
      <c r="AT1295">
        <v>0</v>
      </c>
      <c r="AU1295" t="e">
        <f t="shared" ca="1" si="122"/>
        <v>#NAME?</v>
      </c>
    </row>
    <row r="1296" spans="1:47" x14ac:dyDescent="0.15">
      <c r="A1296" s="21" t="s">
        <v>1964</v>
      </c>
      <c r="B1296" s="22" t="s">
        <v>17</v>
      </c>
      <c r="C1296" s="42">
        <v>2004</v>
      </c>
      <c r="D1296" s="22" t="s">
        <v>1017</v>
      </c>
      <c r="E1296" s="22"/>
      <c r="F1296" s="23">
        <v>23.61</v>
      </c>
      <c r="G1296" s="23">
        <v>23.61</v>
      </c>
      <c r="H1296" s="24">
        <f t="shared" ref="H1296:H1359" si="123">AM1296</f>
        <v>0</v>
      </c>
      <c r="I1296" s="153">
        <v>0</v>
      </c>
      <c r="J1296" s="24">
        <f t="shared" ref="J1296:J1359" si="124">SUM(O1296:Z1296,AT1296)</f>
        <v>0</v>
      </c>
      <c r="K1296" s="25">
        <f t="shared" ref="K1296:K1359" si="125">SUM(AA1296:AL1296,AS1296)</f>
        <v>0</v>
      </c>
      <c r="L1296">
        <v>0</v>
      </c>
      <c r="M1296">
        <v>32964608</v>
      </c>
      <c r="N1296">
        <v>42065747</v>
      </c>
      <c r="O1296" s="52">
        <v>0</v>
      </c>
      <c r="P1296" s="52">
        <v>0</v>
      </c>
      <c r="Q1296" s="52">
        <v>0</v>
      </c>
      <c r="R1296" s="52">
        <v>0</v>
      </c>
      <c r="S1296" s="52">
        <v>0</v>
      </c>
      <c r="T1296" s="52">
        <v>0</v>
      </c>
      <c r="U1296" s="52">
        <v>0</v>
      </c>
      <c r="V1296" s="52">
        <v>0</v>
      </c>
      <c r="W1296" s="52">
        <v>0</v>
      </c>
      <c r="X1296" s="52">
        <v>0</v>
      </c>
      <c r="Y1296" s="52">
        <v>0</v>
      </c>
      <c r="Z1296" s="52">
        <v>0</v>
      </c>
      <c r="AA1296" s="25">
        <v>0</v>
      </c>
      <c r="AB1296" s="25">
        <v>0</v>
      </c>
      <c r="AC1296" s="25">
        <v>0</v>
      </c>
      <c r="AD1296" s="25">
        <v>0</v>
      </c>
      <c r="AE1296" s="25">
        <v>0</v>
      </c>
      <c r="AF1296" s="25">
        <v>0</v>
      </c>
      <c r="AG1296" s="25">
        <v>0</v>
      </c>
      <c r="AH1296" s="25">
        <v>0</v>
      </c>
      <c r="AI1296" s="25">
        <v>0</v>
      </c>
      <c r="AJ1296" s="25">
        <v>0</v>
      </c>
      <c r="AK1296" s="25">
        <v>0</v>
      </c>
      <c r="AL1296" s="25">
        <v>0</v>
      </c>
      <c r="AM1296" s="95">
        <v>0</v>
      </c>
      <c r="AN1296" s="95" t="e">
        <f ca="1">IF(MengeInEEGSummieren(M1296),AM1296,0)</f>
        <v>#NAME?</v>
      </c>
      <c r="AO1296" s="95">
        <f t="shared" ref="AO1296:AO1359" si="126">IF(AQ1296,$H1296,0)</f>
        <v>0</v>
      </c>
      <c r="AP1296" s="95">
        <f t="shared" ref="AP1296:AP1359" si="127">IF(AR1296,$H1296,0)</f>
        <v>0</v>
      </c>
      <c r="AS1296">
        <v>0</v>
      </c>
      <c r="AT1296">
        <v>0</v>
      </c>
      <c r="AU1296" t="e">
        <f t="shared" ref="AU1296:AU1359" ca="1" si="128">EVFlag(M1296)</f>
        <v>#NAME?</v>
      </c>
    </row>
    <row r="1297" spans="1:47" x14ac:dyDescent="0.15">
      <c r="A1297" s="21" t="s">
        <v>1965</v>
      </c>
      <c r="B1297" s="22" t="s">
        <v>17</v>
      </c>
      <c r="C1297" s="42">
        <v>2004</v>
      </c>
      <c r="D1297" s="22" t="s">
        <v>1019</v>
      </c>
      <c r="E1297" s="22"/>
      <c r="F1297" s="23">
        <v>24.61</v>
      </c>
      <c r="G1297" s="23">
        <v>24.61</v>
      </c>
      <c r="H1297" s="24">
        <f t="shared" si="123"/>
        <v>0</v>
      </c>
      <c r="I1297" s="153">
        <v>0</v>
      </c>
      <c r="J1297" s="24">
        <f t="shared" si="124"/>
        <v>0</v>
      </c>
      <c r="K1297" s="25">
        <f t="shared" si="125"/>
        <v>0</v>
      </c>
      <c r="L1297">
        <v>0</v>
      </c>
      <c r="M1297">
        <v>32964608</v>
      </c>
      <c r="N1297">
        <v>42065747</v>
      </c>
      <c r="O1297" s="52">
        <v>0</v>
      </c>
      <c r="P1297" s="52">
        <v>0</v>
      </c>
      <c r="Q1297" s="52">
        <v>0</v>
      </c>
      <c r="R1297" s="52">
        <v>0</v>
      </c>
      <c r="S1297" s="52">
        <v>0</v>
      </c>
      <c r="T1297" s="52">
        <v>0</v>
      </c>
      <c r="U1297" s="52">
        <v>0</v>
      </c>
      <c r="V1297" s="52">
        <v>0</v>
      </c>
      <c r="W1297" s="52">
        <v>0</v>
      </c>
      <c r="X1297" s="52">
        <v>0</v>
      </c>
      <c r="Y1297" s="52">
        <v>0</v>
      </c>
      <c r="Z1297" s="52">
        <v>0</v>
      </c>
      <c r="AA1297" s="25">
        <v>0</v>
      </c>
      <c r="AB1297" s="25">
        <v>0</v>
      </c>
      <c r="AC1297" s="25">
        <v>0</v>
      </c>
      <c r="AD1297" s="25">
        <v>0</v>
      </c>
      <c r="AE1297" s="25">
        <v>0</v>
      </c>
      <c r="AF1297" s="25">
        <v>0</v>
      </c>
      <c r="AG1297" s="25">
        <v>0</v>
      </c>
      <c r="AH1297" s="25">
        <v>0</v>
      </c>
      <c r="AI1297" s="25">
        <v>0</v>
      </c>
      <c r="AJ1297" s="25">
        <v>0</v>
      </c>
      <c r="AK1297" s="25">
        <v>0</v>
      </c>
      <c r="AL1297" s="25">
        <v>0</v>
      </c>
      <c r="AM1297" s="95">
        <v>0</v>
      </c>
      <c r="AN1297" s="95" t="e">
        <f ca="1">IF(MengeInEEGSummieren(M1297),AM1297,0)</f>
        <v>#NAME?</v>
      </c>
      <c r="AO1297" s="95">
        <f t="shared" si="126"/>
        <v>0</v>
      </c>
      <c r="AP1297" s="95">
        <f t="shared" si="127"/>
        <v>0</v>
      </c>
      <c r="AS1297">
        <v>0</v>
      </c>
      <c r="AT1297">
        <v>0</v>
      </c>
      <c r="AU1297" t="e">
        <f t="shared" ca="1" si="128"/>
        <v>#NAME?</v>
      </c>
    </row>
    <row r="1298" spans="1:47" x14ac:dyDescent="0.15">
      <c r="A1298" s="21" t="s">
        <v>1966</v>
      </c>
      <c r="B1298" s="22" t="s">
        <v>17</v>
      </c>
      <c r="C1298" s="42">
        <v>2004</v>
      </c>
      <c r="D1298" s="22" t="s">
        <v>1967</v>
      </c>
      <c r="E1298" s="22"/>
      <c r="F1298" s="23">
        <v>27.61</v>
      </c>
      <c r="G1298" s="23">
        <v>27.61</v>
      </c>
      <c r="H1298" s="24">
        <f t="shared" si="123"/>
        <v>0</v>
      </c>
      <c r="I1298" s="153">
        <v>0</v>
      </c>
      <c r="J1298" s="24">
        <f t="shared" si="124"/>
        <v>0</v>
      </c>
      <c r="K1298" s="25">
        <f t="shared" si="125"/>
        <v>0</v>
      </c>
      <c r="L1298">
        <v>0</v>
      </c>
      <c r="M1298">
        <v>32964608</v>
      </c>
      <c r="N1298">
        <v>42065747</v>
      </c>
      <c r="O1298" s="52">
        <v>0</v>
      </c>
      <c r="P1298" s="52">
        <v>0</v>
      </c>
      <c r="Q1298" s="52">
        <v>0</v>
      </c>
      <c r="R1298" s="52">
        <v>0</v>
      </c>
      <c r="S1298" s="52">
        <v>0</v>
      </c>
      <c r="T1298" s="52">
        <v>0</v>
      </c>
      <c r="U1298" s="52">
        <v>0</v>
      </c>
      <c r="V1298" s="52">
        <v>0</v>
      </c>
      <c r="W1298" s="52">
        <v>0</v>
      </c>
      <c r="X1298" s="52">
        <v>0</v>
      </c>
      <c r="Y1298" s="52">
        <v>0</v>
      </c>
      <c r="Z1298" s="52">
        <v>0</v>
      </c>
      <c r="AA1298" s="25">
        <v>0</v>
      </c>
      <c r="AB1298" s="25">
        <v>0</v>
      </c>
      <c r="AC1298" s="25">
        <v>0</v>
      </c>
      <c r="AD1298" s="25">
        <v>0</v>
      </c>
      <c r="AE1298" s="25">
        <v>0</v>
      </c>
      <c r="AF1298" s="25">
        <v>0</v>
      </c>
      <c r="AG1298" s="25">
        <v>0</v>
      </c>
      <c r="AH1298" s="25">
        <v>0</v>
      </c>
      <c r="AI1298" s="25">
        <v>0</v>
      </c>
      <c r="AJ1298" s="25">
        <v>0</v>
      </c>
      <c r="AK1298" s="25">
        <v>0</v>
      </c>
      <c r="AL1298" s="25">
        <v>0</v>
      </c>
      <c r="AM1298" s="95">
        <v>0</v>
      </c>
      <c r="AN1298" s="95" t="e">
        <f ca="1">IF(MengeInEEGSummieren(M1298),AM1298,0)</f>
        <v>#NAME?</v>
      </c>
      <c r="AO1298" s="95">
        <f t="shared" si="126"/>
        <v>0</v>
      </c>
      <c r="AP1298" s="95">
        <f t="shared" si="127"/>
        <v>0</v>
      </c>
      <c r="AS1298">
        <v>0</v>
      </c>
      <c r="AT1298">
        <v>0</v>
      </c>
      <c r="AU1298" t="e">
        <f t="shared" ca="1" si="128"/>
        <v>#NAME?</v>
      </c>
    </row>
    <row r="1299" spans="1:47" x14ac:dyDescent="0.15">
      <c r="A1299" s="21" t="s">
        <v>1968</v>
      </c>
      <c r="B1299" s="22" t="s">
        <v>17</v>
      </c>
      <c r="C1299" s="42">
        <v>2004</v>
      </c>
      <c r="D1299" s="22" t="s">
        <v>1969</v>
      </c>
      <c r="E1299" s="22"/>
      <c r="F1299" s="23">
        <v>28.61</v>
      </c>
      <c r="G1299" s="23">
        <v>28.61</v>
      </c>
      <c r="H1299" s="24">
        <f t="shared" si="123"/>
        <v>0</v>
      </c>
      <c r="I1299" s="153">
        <v>0</v>
      </c>
      <c r="J1299" s="24">
        <f t="shared" si="124"/>
        <v>0</v>
      </c>
      <c r="K1299" s="25">
        <f t="shared" si="125"/>
        <v>0</v>
      </c>
      <c r="L1299">
        <v>0</v>
      </c>
      <c r="M1299">
        <v>32964608</v>
      </c>
      <c r="N1299">
        <v>42065747</v>
      </c>
      <c r="O1299" s="52">
        <v>0</v>
      </c>
      <c r="P1299" s="52">
        <v>0</v>
      </c>
      <c r="Q1299" s="52">
        <v>0</v>
      </c>
      <c r="R1299" s="52">
        <v>0</v>
      </c>
      <c r="S1299" s="52">
        <v>0</v>
      </c>
      <c r="T1299" s="52">
        <v>0</v>
      </c>
      <c r="U1299" s="52">
        <v>0</v>
      </c>
      <c r="V1299" s="52">
        <v>0</v>
      </c>
      <c r="W1299" s="52">
        <v>0</v>
      </c>
      <c r="X1299" s="52">
        <v>0</v>
      </c>
      <c r="Y1299" s="52">
        <v>0</v>
      </c>
      <c r="Z1299" s="52">
        <v>0</v>
      </c>
      <c r="AA1299" s="25">
        <v>0</v>
      </c>
      <c r="AB1299" s="25">
        <v>0</v>
      </c>
      <c r="AC1299" s="25">
        <v>0</v>
      </c>
      <c r="AD1299" s="25">
        <v>0</v>
      </c>
      <c r="AE1299" s="25">
        <v>0</v>
      </c>
      <c r="AF1299" s="25">
        <v>0</v>
      </c>
      <c r="AG1299" s="25">
        <v>0</v>
      </c>
      <c r="AH1299" s="25">
        <v>0</v>
      </c>
      <c r="AI1299" s="25">
        <v>0</v>
      </c>
      <c r="AJ1299" s="25">
        <v>0</v>
      </c>
      <c r="AK1299" s="25">
        <v>0</v>
      </c>
      <c r="AL1299" s="25">
        <v>0</v>
      </c>
      <c r="AM1299" s="95">
        <v>0</v>
      </c>
      <c r="AN1299" s="95" t="e">
        <f ca="1">IF(MengeInEEGSummieren(M1299),AM1299,0)</f>
        <v>#NAME?</v>
      </c>
      <c r="AO1299" s="95">
        <f t="shared" si="126"/>
        <v>0</v>
      </c>
      <c r="AP1299" s="95">
        <f t="shared" si="127"/>
        <v>0</v>
      </c>
      <c r="AS1299">
        <v>0</v>
      </c>
      <c r="AT1299">
        <v>0</v>
      </c>
      <c r="AU1299" t="e">
        <f t="shared" ca="1" si="128"/>
        <v>#NAME?</v>
      </c>
    </row>
    <row r="1300" spans="1:47" x14ac:dyDescent="0.15">
      <c r="A1300" s="21" t="s">
        <v>1970</v>
      </c>
      <c r="B1300" s="22" t="s">
        <v>17</v>
      </c>
      <c r="C1300" s="42">
        <v>2004</v>
      </c>
      <c r="D1300" s="22" t="s">
        <v>1971</v>
      </c>
      <c r="E1300" s="22"/>
      <c r="F1300" s="23">
        <v>25.61</v>
      </c>
      <c r="G1300" s="23">
        <v>25.61</v>
      </c>
      <c r="H1300" s="24">
        <f t="shared" si="123"/>
        <v>0</v>
      </c>
      <c r="I1300" s="153">
        <v>0</v>
      </c>
      <c r="J1300" s="24">
        <f t="shared" si="124"/>
        <v>0</v>
      </c>
      <c r="K1300" s="25">
        <f t="shared" si="125"/>
        <v>0</v>
      </c>
      <c r="L1300">
        <v>0</v>
      </c>
      <c r="M1300">
        <v>32964608</v>
      </c>
      <c r="N1300">
        <v>42065747</v>
      </c>
      <c r="O1300" s="52">
        <v>0</v>
      </c>
      <c r="P1300" s="52">
        <v>0</v>
      </c>
      <c r="Q1300" s="52">
        <v>0</v>
      </c>
      <c r="R1300" s="52">
        <v>0</v>
      </c>
      <c r="S1300" s="52">
        <v>0</v>
      </c>
      <c r="T1300" s="52">
        <v>0</v>
      </c>
      <c r="U1300" s="52">
        <v>0</v>
      </c>
      <c r="V1300" s="52">
        <v>0</v>
      </c>
      <c r="W1300" s="52">
        <v>0</v>
      </c>
      <c r="X1300" s="52">
        <v>0</v>
      </c>
      <c r="Y1300" s="52">
        <v>0</v>
      </c>
      <c r="Z1300" s="52">
        <v>0</v>
      </c>
      <c r="AA1300" s="25">
        <v>0</v>
      </c>
      <c r="AB1300" s="25">
        <v>0</v>
      </c>
      <c r="AC1300" s="25">
        <v>0</v>
      </c>
      <c r="AD1300" s="25">
        <v>0</v>
      </c>
      <c r="AE1300" s="25">
        <v>0</v>
      </c>
      <c r="AF1300" s="25">
        <v>0</v>
      </c>
      <c r="AG1300" s="25">
        <v>0</v>
      </c>
      <c r="AH1300" s="25">
        <v>0</v>
      </c>
      <c r="AI1300" s="25">
        <v>0</v>
      </c>
      <c r="AJ1300" s="25">
        <v>0</v>
      </c>
      <c r="AK1300" s="25">
        <v>0</v>
      </c>
      <c r="AL1300" s="25">
        <v>0</v>
      </c>
      <c r="AM1300" s="95">
        <v>0</v>
      </c>
      <c r="AN1300" s="95" t="e">
        <f ca="1">IF(MengeInEEGSummieren(M1300),AM1300,0)</f>
        <v>#NAME?</v>
      </c>
      <c r="AO1300" s="95">
        <f t="shared" si="126"/>
        <v>0</v>
      </c>
      <c r="AP1300" s="95">
        <f t="shared" si="127"/>
        <v>0</v>
      </c>
      <c r="AS1300">
        <v>0</v>
      </c>
      <c r="AT1300">
        <v>0</v>
      </c>
      <c r="AU1300" t="e">
        <f t="shared" ca="1" si="128"/>
        <v>#NAME?</v>
      </c>
    </row>
    <row r="1301" spans="1:47" x14ac:dyDescent="0.15">
      <c r="A1301" s="21" t="s">
        <v>1972</v>
      </c>
      <c r="B1301" s="22" t="s">
        <v>17</v>
      </c>
      <c r="C1301" s="42">
        <v>2004</v>
      </c>
      <c r="D1301" s="22" t="s">
        <v>1023</v>
      </c>
      <c r="E1301" s="22"/>
      <c r="F1301" s="23">
        <v>26.61</v>
      </c>
      <c r="G1301" s="23">
        <v>26.61</v>
      </c>
      <c r="H1301" s="24">
        <f t="shared" si="123"/>
        <v>0</v>
      </c>
      <c r="I1301" s="153">
        <v>0</v>
      </c>
      <c r="J1301" s="24">
        <f t="shared" si="124"/>
        <v>0</v>
      </c>
      <c r="K1301" s="25">
        <f t="shared" si="125"/>
        <v>0</v>
      </c>
      <c r="L1301">
        <v>0</v>
      </c>
      <c r="M1301">
        <v>32964608</v>
      </c>
      <c r="N1301">
        <v>42065747</v>
      </c>
      <c r="O1301" s="52">
        <v>0</v>
      </c>
      <c r="P1301" s="52">
        <v>0</v>
      </c>
      <c r="Q1301" s="52">
        <v>0</v>
      </c>
      <c r="R1301" s="52">
        <v>0</v>
      </c>
      <c r="S1301" s="52">
        <v>0</v>
      </c>
      <c r="T1301" s="52">
        <v>0</v>
      </c>
      <c r="U1301" s="52">
        <v>0</v>
      </c>
      <c r="V1301" s="52">
        <v>0</v>
      </c>
      <c r="W1301" s="52">
        <v>0</v>
      </c>
      <c r="X1301" s="52">
        <v>0</v>
      </c>
      <c r="Y1301" s="52">
        <v>0</v>
      </c>
      <c r="Z1301" s="52">
        <v>0</v>
      </c>
      <c r="AA1301" s="25">
        <v>0</v>
      </c>
      <c r="AB1301" s="25">
        <v>0</v>
      </c>
      <c r="AC1301" s="25">
        <v>0</v>
      </c>
      <c r="AD1301" s="25">
        <v>0</v>
      </c>
      <c r="AE1301" s="25">
        <v>0</v>
      </c>
      <c r="AF1301" s="25">
        <v>0</v>
      </c>
      <c r="AG1301" s="25">
        <v>0</v>
      </c>
      <c r="AH1301" s="25">
        <v>0</v>
      </c>
      <c r="AI1301" s="25">
        <v>0</v>
      </c>
      <c r="AJ1301" s="25">
        <v>0</v>
      </c>
      <c r="AK1301" s="25">
        <v>0</v>
      </c>
      <c r="AL1301" s="25">
        <v>0</v>
      </c>
      <c r="AM1301" s="95">
        <v>0</v>
      </c>
      <c r="AN1301" s="95" t="e">
        <f ca="1">IF(MengeInEEGSummieren(M1301),AM1301,0)</f>
        <v>#NAME?</v>
      </c>
      <c r="AO1301" s="95">
        <f t="shared" si="126"/>
        <v>0</v>
      </c>
      <c r="AP1301" s="95">
        <f t="shared" si="127"/>
        <v>0</v>
      </c>
      <c r="AS1301">
        <v>0</v>
      </c>
      <c r="AT1301">
        <v>0</v>
      </c>
      <c r="AU1301" t="e">
        <f t="shared" ca="1" si="128"/>
        <v>#NAME?</v>
      </c>
    </row>
    <row r="1302" spans="1:47" x14ac:dyDescent="0.15">
      <c r="A1302" s="21" t="s">
        <v>1973</v>
      </c>
      <c r="B1302" s="22" t="s">
        <v>17</v>
      </c>
      <c r="C1302" s="42">
        <v>2004</v>
      </c>
      <c r="D1302" s="22" t="s">
        <v>1974</v>
      </c>
      <c r="E1302" s="22"/>
      <c r="F1302" s="23">
        <v>29.61</v>
      </c>
      <c r="G1302" s="23">
        <v>29.61</v>
      </c>
      <c r="H1302" s="24">
        <f t="shared" si="123"/>
        <v>0</v>
      </c>
      <c r="I1302" s="153">
        <v>0</v>
      </c>
      <c r="J1302" s="24">
        <f t="shared" si="124"/>
        <v>0</v>
      </c>
      <c r="K1302" s="25">
        <f t="shared" si="125"/>
        <v>0</v>
      </c>
      <c r="L1302">
        <v>0</v>
      </c>
      <c r="M1302">
        <v>32964608</v>
      </c>
      <c r="N1302">
        <v>42065747</v>
      </c>
      <c r="O1302" s="52">
        <v>0</v>
      </c>
      <c r="P1302" s="52">
        <v>0</v>
      </c>
      <c r="Q1302" s="52">
        <v>0</v>
      </c>
      <c r="R1302" s="52">
        <v>0</v>
      </c>
      <c r="S1302" s="52">
        <v>0</v>
      </c>
      <c r="T1302" s="52">
        <v>0</v>
      </c>
      <c r="U1302" s="52">
        <v>0</v>
      </c>
      <c r="V1302" s="52">
        <v>0</v>
      </c>
      <c r="W1302" s="52">
        <v>0</v>
      </c>
      <c r="X1302" s="52">
        <v>0</v>
      </c>
      <c r="Y1302" s="52">
        <v>0</v>
      </c>
      <c r="Z1302" s="52">
        <v>0</v>
      </c>
      <c r="AA1302" s="25">
        <v>0</v>
      </c>
      <c r="AB1302" s="25">
        <v>0</v>
      </c>
      <c r="AC1302" s="25">
        <v>0</v>
      </c>
      <c r="AD1302" s="25">
        <v>0</v>
      </c>
      <c r="AE1302" s="25">
        <v>0</v>
      </c>
      <c r="AF1302" s="25">
        <v>0</v>
      </c>
      <c r="AG1302" s="25">
        <v>0</v>
      </c>
      <c r="AH1302" s="25">
        <v>0</v>
      </c>
      <c r="AI1302" s="25">
        <v>0</v>
      </c>
      <c r="AJ1302" s="25">
        <v>0</v>
      </c>
      <c r="AK1302" s="25">
        <v>0</v>
      </c>
      <c r="AL1302" s="25">
        <v>0</v>
      </c>
      <c r="AM1302" s="95">
        <v>0</v>
      </c>
      <c r="AN1302" s="95" t="e">
        <f ca="1">IF(MengeInEEGSummieren(M1302),AM1302,0)</f>
        <v>#NAME?</v>
      </c>
      <c r="AO1302" s="95">
        <f t="shared" si="126"/>
        <v>0</v>
      </c>
      <c r="AP1302" s="95">
        <f t="shared" si="127"/>
        <v>0</v>
      </c>
      <c r="AS1302">
        <v>0</v>
      </c>
      <c r="AT1302">
        <v>0</v>
      </c>
      <c r="AU1302" t="e">
        <f t="shared" ca="1" si="128"/>
        <v>#NAME?</v>
      </c>
    </row>
    <row r="1303" spans="1:47" x14ac:dyDescent="0.15">
      <c r="A1303" s="21" t="s">
        <v>1975</v>
      </c>
      <c r="B1303" s="22" t="s">
        <v>17</v>
      </c>
      <c r="C1303" s="42">
        <v>2004</v>
      </c>
      <c r="D1303" s="22" t="s">
        <v>1976</v>
      </c>
      <c r="E1303" s="22"/>
      <c r="F1303" s="23">
        <v>30.61</v>
      </c>
      <c r="G1303" s="23">
        <v>30.61</v>
      </c>
      <c r="H1303" s="24">
        <f t="shared" si="123"/>
        <v>0</v>
      </c>
      <c r="I1303" s="153">
        <v>0</v>
      </c>
      <c r="J1303" s="24">
        <f t="shared" si="124"/>
        <v>0</v>
      </c>
      <c r="K1303" s="25">
        <f t="shared" si="125"/>
        <v>0</v>
      </c>
      <c r="L1303">
        <v>0</v>
      </c>
      <c r="M1303">
        <v>32964608</v>
      </c>
      <c r="N1303">
        <v>42065747</v>
      </c>
      <c r="O1303" s="52">
        <v>0</v>
      </c>
      <c r="P1303" s="52">
        <v>0</v>
      </c>
      <c r="Q1303" s="52">
        <v>0</v>
      </c>
      <c r="R1303" s="52">
        <v>0</v>
      </c>
      <c r="S1303" s="52">
        <v>0</v>
      </c>
      <c r="T1303" s="52">
        <v>0</v>
      </c>
      <c r="U1303" s="52">
        <v>0</v>
      </c>
      <c r="V1303" s="52">
        <v>0</v>
      </c>
      <c r="W1303" s="52">
        <v>0</v>
      </c>
      <c r="X1303" s="52">
        <v>0</v>
      </c>
      <c r="Y1303" s="52">
        <v>0</v>
      </c>
      <c r="Z1303" s="52">
        <v>0</v>
      </c>
      <c r="AA1303" s="25">
        <v>0</v>
      </c>
      <c r="AB1303" s="25">
        <v>0</v>
      </c>
      <c r="AC1303" s="25">
        <v>0</v>
      </c>
      <c r="AD1303" s="25">
        <v>0</v>
      </c>
      <c r="AE1303" s="25">
        <v>0</v>
      </c>
      <c r="AF1303" s="25">
        <v>0</v>
      </c>
      <c r="AG1303" s="25">
        <v>0</v>
      </c>
      <c r="AH1303" s="25">
        <v>0</v>
      </c>
      <c r="AI1303" s="25">
        <v>0</v>
      </c>
      <c r="AJ1303" s="25">
        <v>0</v>
      </c>
      <c r="AK1303" s="25">
        <v>0</v>
      </c>
      <c r="AL1303" s="25">
        <v>0</v>
      </c>
      <c r="AM1303" s="95">
        <v>0</v>
      </c>
      <c r="AN1303" s="95" t="e">
        <f ca="1">IF(MengeInEEGSummieren(M1303),AM1303,0)</f>
        <v>#NAME?</v>
      </c>
      <c r="AO1303" s="95">
        <f t="shared" si="126"/>
        <v>0</v>
      </c>
      <c r="AP1303" s="95">
        <f t="shared" si="127"/>
        <v>0</v>
      </c>
      <c r="AS1303">
        <v>0</v>
      </c>
      <c r="AT1303">
        <v>0</v>
      </c>
      <c r="AU1303" t="e">
        <f t="shared" ca="1" si="128"/>
        <v>#NAME?</v>
      </c>
    </row>
    <row r="1304" spans="1:47" x14ac:dyDescent="0.15">
      <c r="A1304" s="21" t="s">
        <v>1977</v>
      </c>
      <c r="B1304" s="22" t="s">
        <v>17</v>
      </c>
      <c r="C1304" s="42">
        <v>2004</v>
      </c>
      <c r="D1304" s="22" t="s">
        <v>1025</v>
      </c>
      <c r="E1304" s="22"/>
      <c r="F1304" s="23">
        <v>27.61</v>
      </c>
      <c r="G1304" s="23">
        <v>27.61</v>
      </c>
      <c r="H1304" s="24">
        <f t="shared" si="123"/>
        <v>0</v>
      </c>
      <c r="I1304" s="153">
        <v>0</v>
      </c>
      <c r="J1304" s="24">
        <f t="shared" si="124"/>
        <v>0</v>
      </c>
      <c r="K1304" s="25">
        <f t="shared" si="125"/>
        <v>0</v>
      </c>
      <c r="L1304">
        <v>0</v>
      </c>
      <c r="M1304">
        <v>32964608</v>
      </c>
      <c r="N1304">
        <v>42065747</v>
      </c>
      <c r="O1304" s="52">
        <v>0</v>
      </c>
      <c r="P1304" s="52">
        <v>0</v>
      </c>
      <c r="Q1304" s="52">
        <v>0</v>
      </c>
      <c r="R1304" s="52">
        <v>0</v>
      </c>
      <c r="S1304" s="52">
        <v>0</v>
      </c>
      <c r="T1304" s="52">
        <v>0</v>
      </c>
      <c r="U1304" s="52">
        <v>0</v>
      </c>
      <c r="V1304" s="52">
        <v>0</v>
      </c>
      <c r="W1304" s="52">
        <v>0</v>
      </c>
      <c r="X1304" s="52">
        <v>0</v>
      </c>
      <c r="Y1304" s="52">
        <v>0</v>
      </c>
      <c r="Z1304" s="52">
        <v>0</v>
      </c>
      <c r="AA1304" s="25">
        <v>0</v>
      </c>
      <c r="AB1304" s="25">
        <v>0</v>
      </c>
      <c r="AC1304" s="25">
        <v>0</v>
      </c>
      <c r="AD1304" s="25">
        <v>0</v>
      </c>
      <c r="AE1304" s="25">
        <v>0</v>
      </c>
      <c r="AF1304" s="25">
        <v>0</v>
      </c>
      <c r="AG1304" s="25">
        <v>0</v>
      </c>
      <c r="AH1304" s="25">
        <v>0</v>
      </c>
      <c r="AI1304" s="25">
        <v>0</v>
      </c>
      <c r="AJ1304" s="25">
        <v>0</v>
      </c>
      <c r="AK1304" s="25">
        <v>0</v>
      </c>
      <c r="AL1304" s="25">
        <v>0</v>
      </c>
      <c r="AM1304" s="95">
        <v>0</v>
      </c>
      <c r="AN1304" s="95" t="e">
        <f ca="1">IF(MengeInEEGSummieren(M1304),AM1304,0)</f>
        <v>#NAME?</v>
      </c>
      <c r="AO1304" s="95">
        <f t="shared" si="126"/>
        <v>0</v>
      </c>
      <c r="AP1304" s="95">
        <f t="shared" si="127"/>
        <v>0</v>
      </c>
      <c r="AS1304">
        <v>0</v>
      </c>
      <c r="AT1304">
        <v>0</v>
      </c>
      <c r="AU1304" t="e">
        <f t="shared" ca="1" si="128"/>
        <v>#NAME?</v>
      </c>
    </row>
    <row r="1305" spans="1:47" x14ac:dyDescent="0.15">
      <c r="A1305" s="21" t="s">
        <v>1978</v>
      </c>
      <c r="B1305" s="22" t="s">
        <v>17</v>
      </c>
      <c r="C1305" s="42">
        <v>2004</v>
      </c>
      <c r="D1305" s="22" t="s">
        <v>1027</v>
      </c>
      <c r="E1305" s="22"/>
      <c r="F1305" s="23">
        <v>28.61</v>
      </c>
      <c r="G1305" s="23">
        <v>28.61</v>
      </c>
      <c r="H1305" s="24">
        <f t="shared" si="123"/>
        <v>0</v>
      </c>
      <c r="I1305" s="153">
        <v>0</v>
      </c>
      <c r="J1305" s="24">
        <f t="shared" si="124"/>
        <v>0</v>
      </c>
      <c r="K1305" s="25">
        <f t="shared" si="125"/>
        <v>0</v>
      </c>
      <c r="L1305">
        <v>0</v>
      </c>
      <c r="M1305">
        <v>32964608</v>
      </c>
      <c r="N1305">
        <v>42065747</v>
      </c>
      <c r="O1305" s="52">
        <v>0</v>
      </c>
      <c r="P1305" s="52">
        <v>0</v>
      </c>
      <c r="Q1305" s="52">
        <v>0</v>
      </c>
      <c r="R1305" s="52">
        <v>0</v>
      </c>
      <c r="S1305" s="52">
        <v>0</v>
      </c>
      <c r="T1305" s="52">
        <v>0</v>
      </c>
      <c r="U1305" s="52">
        <v>0</v>
      </c>
      <c r="V1305" s="52">
        <v>0</v>
      </c>
      <c r="W1305" s="52">
        <v>0</v>
      </c>
      <c r="X1305" s="52">
        <v>0</v>
      </c>
      <c r="Y1305" s="52">
        <v>0</v>
      </c>
      <c r="Z1305" s="52">
        <v>0</v>
      </c>
      <c r="AA1305" s="25">
        <v>0</v>
      </c>
      <c r="AB1305" s="25">
        <v>0</v>
      </c>
      <c r="AC1305" s="25">
        <v>0</v>
      </c>
      <c r="AD1305" s="25">
        <v>0</v>
      </c>
      <c r="AE1305" s="25">
        <v>0</v>
      </c>
      <c r="AF1305" s="25">
        <v>0</v>
      </c>
      <c r="AG1305" s="25">
        <v>0</v>
      </c>
      <c r="AH1305" s="25">
        <v>0</v>
      </c>
      <c r="AI1305" s="25">
        <v>0</v>
      </c>
      <c r="AJ1305" s="25">
        <v>0</v>
      </c>
      <c r="AK1305" s="25">
        <v>0</v>
      </c>
      <c r="AL1305" s="25">
        <v>0</v>
      </c>
      <c r="AM1305" s="95">
        <v>0</v>
      </c>
      <c r="AN1305" s="95" t="e">
        <f ca="1">IF(MengeInEEGSummieren(M1305),AM1305,0)</f>
        <v>#NAME?</v>
      </c>
      <c r="AO1305" s="95">
        <f t="shared" si="126"/>
        <v>0</v>
      </c>
      <c r="AP1305" s="95">
        <f t="shared" si="127"/>
        <v>0</v>
      </c>
      <c r="AS1305">
        <v>0</v>
      </c>
      <c r="AT1305">
        <v>0</v>
      </c>
      <c r="AU1305" t="e">
        <f t="shared" ca="1" si="128"/>
        <v>#NAME?</v>
      </c>
    </row>
    <row r="1306" spans="1:47" x14ac:dyDescent="0.15">
      <c r="A1306" s="21" t="s">
        <v>1979</v>
      </c>
      <c r="B1306" s="22" t="s">
        <v>17</v>
      </c>
      <c r="C1306" s="42">
        <v>2004</v>
      </c>
      <c r="D1306" s="22" t="s">
        <v>1980</v>
      </c>
      <c r="E1306" s="22"/>
      <c r="F1306" s="23">
        <v>20.84</v>
      </c>
      <c r="G1306" s="23">
        <v>20.84</v>
      </c>
      <c r="H1306" s="24">
        <f t="shared" si="123"/>
        <v>0</v>
      </c>
      <c r="I1306" s="153">
        <v>0</v>
      </c>
      <c r="J1306" s="24">
        <f t="shared" si="124"/>
        <v>0</v>
      </c>
      <c r="K1306" s="25">
        <f t="shared" si="125"/>
        <v>0</v>
      </c>
      <c r="L1306">
        <v>0</v>
      </c>
      <c r="M1306">
        <v>32964608</v>
      </c>
      <c r="N1306">
        <v>42065747</v>
      </c>
      <c r="O1306" s="52">
        <v>0</v>
      </c>
      <c r="P1306" s="52">
        <v>0</v>
      </c>
      <c r="Q1306" s="52">
        <v>0</v>
      </c>
      <c r="R1306" s="52">
        <v>0</v>
      </c>
      <c r="S1306" s="52">
        <v>0</v>
      </c>
      <c r="T1306" s="52">
        <v>0</v>
      </c>
      <c r="U1306" s="52">
        <v>0</v>
      </c>
      <c r="V1306" s="52">
        <v>0</v>
      </c>
      <c r="W1306" s="52">
        <v>0</v>
      </c>
      <c r="X1306" s="52">
        <v>0</v>
      </c>
      <c r="Y1306" s="52">
        <v>0</v>
      </c>
      <c r="Z1306" s="52">
        <v>0</v>
      </c>
      <c r="AA1306" s="25">
        <v>0</v>
      </c>
      <c r="AB1306" s="25">
        <v>0</v>
      </c>
      <c r="AC1306" s="25">
        <v>0</v>
      </c>
      <c r="AD1306" s="25">
        <v>0</v>
      </c>
      <c r="AE1306" s="25">
        <v>0</v>
      </c>
      <c r="AF1306" s="25">
        <v>0</v>
      </c>
      <c r="AG1306" s="25">
        <v>0</v>
      </c>
      <c r="AH1306" s="25">
        <v>0</v>
      </c>
      <c r="AI1306" s="25">
        <v>0</v>
      </c>
      <c r="AJ1306" s="25">
        <v>0</v>
      </c>
      <c r="AK1306" s="25">
        <v>0</v>
      </c>
      <c r="AL1306" s="25">
        <v>0</v>
      </c>
      <c r="AM1306" s="95">
        <v>0</v>
      </c>
      <c r="AN1306" s="95" t="e">
        <f ca="1">IF(MengeInEEGSummieren(M1306),AM1306,0)</f>
        <v>#NAME?</v>
      </c>
      <c r="AO1306" s="95">
        <f t="shared" si="126"/>
        <v>0</v>
      </c>
      <c r="AP1306" s="95">
        <f t="shared" si="127"/>
        <v>0</v>
      </c>
      <c r="AS1306">
        <v>0</v>
      </c>
      <c r="AT1306">
        <v>0</v>
      </c>
      <c r="AU1306" t="e">
        <f t="shared" ca="1" si="128"/>
        <v>#NAME?</v>
      </c>
    </row>
    <row r="1307" spans="1:47" x14ac:dyDescent="0.15">
      <c r="A1307" s="21" t="s">
        <v>1981</v>
      </c>
      <c r="B1307" s="22" t="s">
        <v>17</v>
      </c>
      <c r="C1307" s="42">
        <v>2004</v>
      </c>
      <c r="D1307" s="22" t="s">
        <v>1982</v>
      </c>
      <c r="E1307" s="22"/>
      <c r="F1307" s="23">
        <v>21.84</v>
      </c>
      <c r="G1307" s="23">
        <v>21.84</v>
      </c>
      <c r="H1307" s="24">
        <f t="shared" si="123"/>
        <v>0</v>
      </c>
      <c r="I1307" s="153">
        <v>0</v>
      </c>
      <c r="J1307" s="24">
        <f t="shared" si="124"/>
        <v>0</v>
      </c>
      <c r="K1307" s="25">
        <f t="shared" si="125"/>
        <v>0</v>
      </c>
      <c r="L1307">
        <v>0</v>
      </c>
      <c r="M1307">
        <v>32964608</v>
      </c>
      <c r="N1307">
        <v>42065747</v>
      </c>
      <c r="O1307" s="52">
        <v>0</v>
      </c>
      <c r="P1307" s="52">
        <v>0</v>
      </c>
      <c r="Q1307" s="52">
        <v>0</v>
      </c>
      <c r="R1307" s="52">
        <v>0</v>
      </c>
      <c r="S1307" s="52">
        <v>0</v>
      </c>
      <c r="T1307" s="52">
        <v>0</v>
      </c>
      <c r="U1307" s="52">
        <v>0</v>
      </c>
      <c r="V1307" s="52">
        <v>0</v>
      </c>
      <c r="W1307" s="52">
        <v>0</v>
      </c>
      <c r="X1307" s="52">
        <v>0</v>
      </c>
      <c r="Y1307" s="52">
        <v>0</v>
      </c>
      <c r="Z1307" s="52">
        <v>0</v>
      </c>
      <c r="AA1307" s="25">
        <v>0</v>
      </c>
      <c r="AB1307" s="25">
        <v>0</v>
      </c>
      <c r="AC1307" s="25">
        <v>0</v>
      </c>
      <c r="AD1307" s="25">
        <v>0</v>
      </c>
      <c r="AE1307" s="25">
        <v>0</v>
      </c>
      <c r="AF1307" s="25">
        <v>0</v>
      </c>
      <c r="AG1307" s="25">
        <v>0</v>
      </c>
      <c r="AH1307" s="25">
        <v>0</v>
      </c>
      <c r="AI1307" s="25">
        <v>0</v>
      </c>
      <c r="AJ1307" s="25">
        <v>0</v>
      </c>
      <c r="AK1307" s="25">
        <v>0</v>
      </c>
      <c r="AL1307" s="25">
        <v>0</v>
      </c>
      <c r="AM1307" s="95">
        <v>0</v>
      </c>
      <c r="AN1307" s="95" t="e">
        <f ca="1">IF(MengeInEEGSummieren(M1307),AM1307,0)</f>
        <v>#NAME?</v>
      </c>
      <c r="AO1307" s="95">
        <f t="shared" si="126"/>
        <v>0</v>
      </c>
      <c r="AP1307" s="95">
        <f t="shared" si="127"/>
        <v>0</v>
      </c>
      <c r="AS1307">
        <v>0</v>
      </c>
      <c r="AT1307">
        <v>0</v>
      </c>
      <c r="AU1307" t="e">
        <f t="shared" ca="1" si="128"/>
        <v>#NAME?</v>
      </c>
    </row>
    <row r="1308" spans="1:47" x14ac:dyDescent="0.15">
      <c r="A1308" s="21" t="s">
        <v>1983</v>
      </c>
      <c r="B1308" s="22" t="s">
        <v>17</v>
      </c>
      <c r="C1308" s="42">
        <v>2004</v>
      </c>
      <c r="D1308" s="22" t="s">
        <v>1984</v>
      </c>
      <c r="E1308" s="22"/>
      <c r="F1308" s="23">
        <v>18.84</v>
      </c>
      <c r="G1308" s="23">
        <v>18.84</v>
      </c>
      <c r="H1308" s="24">
        <f t="shared" si="123"/>
        <v>0</v>
      </c>
      <c r="I1308" s="153">
        <v>0</v>
      </c>
      <c r="J1308" s="24">
        <f t="shared" si="124"/>
        <v>0</v>
      </c>
      <c r="K1308" s="25">
        <f t="shared" si="125"/>
        <v>0</v>
      </c>
      <c r="L1308">
        <v>0</v>
      </c>
      <c r="M1308">
        <v>32964608</v>
      </c>
      <c r="N1308">
        <v>42065747</v>
      </c>
      <c r="O1308" s="52">
        <v>0</v>
      </c>
      <c r="P1308" s="52">
        <v>0</v>
      </c>
      <c r="Q1308" s="52">
        <v>0</v>
      </c>
      <c r="R1308" s="52">
        <v>0</v>
      </c>
      <c r="S1308" s="52">
        <v>0</v>
      </c>
      <c r="T1308" s="52">
        <v>0</v>
      </c>
      <c r="U1308" s="52">
        <v>0</v>
      </c>
      <c r="V1308" s="52">
        <v>0</v>
      </c>
      <c r="W1308" s="52">
        <v>0</v>
      </c>
      <c r="X1308" s="52">
        <v>0</v>
      </c>
      <c r="Y1308" s="52">
        <v>0</v>
      </c>
      <c r="Z1308" s="52">
        <v>0</v>
      </c>
      <c r="AA1308" s="25">
        <v>0</v>
      </c>
      <c r="AB1308" s="25">
        <v>0</v>
      </c>
      <c r="AC1308" s="25">
        <v>0</v>
      </c>
      <c r="AD1308" s="25">
        <v>0</v>
      </c>
      <c r="AE1308" s="25">
        <v>0</v>
      </c>
      <c r="AF1308" s="25">
        <v>0</v>
      </c>
      <c r="AG1308" s="25">
        <v>0</v>
      </c>
      <c r="AH1308" s="25">
        <v>0</v>
      </c>
      <c r="AI1308" s="25">
        <v>0</v>
      </c>
      <c r="AJ1308" s="25">
        <v>0</v>
      </c>
      <c r="AK1308" s="25">
        <v>0</v>
      </c>
      <c r="AL1308" s="25">
        <v>0</v>
      </c>
      <c r="AM1308" s="95">
        <v>0</v>
      </c>
      <c r="AN1308" s="95" t="e">
        <f ca="1">IF(MengeInEEGSummieren(M1308),AM1308,0)</f>
        <v>#NAME?</v>
      </c>
      <c r="AO1308" s="95">
        <f t="shared" si="126"/>
        <v>0</v>
      </c>
      <c r="AP1308" s="95">
        <f t="shared" si="127"/>
        <v>0</v>
      </c>
      <c r="AS1308">
        <v>0</v>
      </c>
      <c r="AT1308">
        <v>0</v>
      </c>
      <c r="AU1308" t="e">
        <f t="shared" ca="1" si="128"/>
        <v>#NAME?</v>
      </c>
    </row>
    <row r="1309" spans="1:47" x14ac:dyDescent="0.15">
      <c r="A1309" s="21" t="s">
        <v>1985</v>
      </c>
      <c r="B1309" s="22" t="s">
        <v>17</v>
      </c>
      <c r="C1309" s="42">
        <v>2004</v>
      </c>
      <c r="D1309" s="22" t="s">
        <v>1986</v>
      </c>
      <c r="E1309" s="22"/>
      <c r="F1309" s="23">
        <v>19.84</v>
      </c>
      <c r="G1309" s="23">
        <v>19.84</v>
      </c>
      <c r="H1309" s="24">
        <f t="shared" si="123"/>
        <v>0</v>
      </c>
      <c r="I1309" s="153">
        <v>0</v>
      </c>
      <c r="J1309" s="24">
        <f t="shared" si="124"/>
        <v>0</v>
      </c>
      <c r="K1309" s="25">
        <f t="shared" si="125"/>
        <v>0</v>
      </c>
      <c r="L1309">
        <v>0</v>
      </c>
      <c r="M1309">
        <v>32964608</v>
      </c>
      <c r="N1309">
        <v>42065747</v>
      </c>
      <c r="O1309" s="52">
        <v>0</v>
      </c>
      <c r="P1309" s="52">
        <v>0</v>
      </c>
      <c r="Q1309" s="52">
        <v>0</v>
      </c>
      <c r="R1309" s="52">
        <v>0</v>
      </c>
      <c r="S1309" s="52">
        <v>0</v>
      </c>
      <c r="T1309" s="52">
        <v>0</v>
      </c>
      <c r="U1309" s="52">
        <v>0</v>
      </c>
      <c r="V1309" s="52">
        <v>0</v>
      </c>
      <c r="W1309" s="52">
        <v>0</v>
      </c>
      <c r="X1309" s="52">
        <v>0</v>
      </c>
      <c r="Y1309" s="52">
        <v>0</v>
      </c>
      <c r="Z1309" s="52">
        <v>0</v>
      </c>
      <c r="AA1309" s="25">
        <v>0</v>
      </c>
      <c r="AB1309" s="25">
        <v>0</v>
      </c>
      <c r="AC1309" s="25">
        <v>0</v>
      </c>
      <c r="AD1309" s="25">
        <v>0</v>
      </c>
      <c r="AE1309" s="25">
        <v>0</v>
      </c>
      <c r="AF1309" s="25">
        <v>0</v>
      </c>
      <c r="AG1309" s="25">
        <v>0</v>
      </c>
      <c r="AH1309" s="25">
        <v>0</v>
      </c>
      <c r="AI1309" s="25">
        <v>0</v>
      </c>
      <c r="AJ1309" s="25">
        <v>0</v>
      </c>
      <c r="AK1309" s="25">
        <v>0</v>
      </c>
      <c r="AL1309" s="25">
        <v>0</v>
      </c>
      <c r="AM1309" s="95">
        <v>0</v>
      </c>
      <c r="AN1309" s="95" t="e">
        <f ca="1">IF(MengeInEEGSummieren(M1309),AM1309,0)</f>
        <v>#NAME?</v>
      </c>
      <c r="AO1309" s="95">
        <f t="shared" si="126"/>
        <v>0</v>
      </c>
      <c r="AP1309" s="95">
        <f t="shared" si="127"/>
        <v>0</v>
      </c>
      <c r="AS1309">
        <v>0</v>
      </c>
      <c r="AT1309">
        <v>0</v>
      </c>
      <c r="AU1309" t="e">
        <f t="shared" ca="1" si="128"/>
        <v>#NAME?</v>
      </c>
    </row>
    <row r="1310" spans="1:47" x14ac:dyDescent="0.15">
      <c r="A1310" s="21" t="s">
        <v>1987</v>
      </c>
      <c r="B1310" s="22" t="s">
        <v>17</v>
      </c>
      <c r="C1310" s="42">
        <v>2004</v>
      </c>
      <c r="D1310" s="22" t="s">
        <v>1988</v>
      </c>
      <c r="E1310" s="22"/>
      <c r="F1310" s="23">
        <v>14.84</v>
      </c>
      <c r="G1310" s="23">
        <v>14.84</v>
      </c>
      <c r="H1310" s="24">
        <f t="shared" si="123"/>
        <v>0</v>
      </c>
      <c r="I1310" s="153">
        <v>0</v>
      </c>
      <c r="J1310" s="24">
        <f t="shared" si="124"/>
        <v>0</v>
      </c>
      <c r="K1310" s="25">
        <f t="shared" si="125"/>
        <v>0</v>
      </c>
      <c r="L1310">
        <v>0</v>
      </c>
      <c r="M1310">
        <v>32964608</v>
      </c>
      <c r="N1310">
        <v>42065747</v>
      </c>
      <c r="O1310" s="52">
        <v>0</v>
      </c>
      <c r="P1310" s="52">
        <v>0</v>
      </c>
      <c r="Q1310" s="52">
        <v>0</v>
      </c>
      <c r="R1310" s="52">
        <v>0</v>
      </c>
      <c r="S1310" s="52">
        <v>0</v>
      </c>
      <c r="T1310" s="52">
        <v>0</v>
      </c>
      <c r="U1310" s="52">
        <v>0</v>
      </c>
      <c r="V1310" s="52">
        <v>0</v>
      </c>
      <c r="W1310" s="52">
        <v>0</v>
      </c>
      <c r="X1310" s="52">
        <v>0</v>
      </c>
      <c r="Y1310" s="52">
        <v>0</v>
      </c>
      <c r="Z1310" s="52">
        <v>0</v>
      </c>
      <c r="AA1310" s="25">
        <v>0</v>
      </c>
      <c r="AB1310" s="25">
        <v>0</v>
      </c>
      <c r="AC1310" s="25">
        <v>0</v>
      </c>
      <c r="AD1310" s="25">
        <v>0</v>
      </c>
      <c r="AE1310" s="25">
        <v>0</v>
      </c>
      <c r="AF1310" s="25">
        <v>0</v>
      </c>
      <c r="AG1310" s="25">
        <v>0</v>
      </c>
      <c r="AH1310" s="25">
        <v>0</v>
      </c>
      <c r="AI1310" s="25">
        <v>0</v>
      </c>
      <c r="AJ1310" s="25">
        <v>0</v>
      </c>
      <c r="AK1310" s="25">
        <v>0</v>
      </c>
      <c r="AL1310" s="25">
        <v>0</v>
      </c>
      <c r="AM1310" s="95">
        <v>0</v>
      </c>
      <c r="AN1310" s="95" t="e">
        <f ca="1">IF(MengeInEEGSummieren(M1310),AM1310,0)</f>
        <v>#NAME?</v>
      </c>
      <c r="AO1310" s="95">
        <f t="shared" si="126"/>
        <v>0</v>
      </c>
      <c r="AP1310" s="95">
        <f t="shared" si="127"/>
        <v>0</v>
      </c>
      <c r="AS1310">
        <v>0</v>
      </c>
      <c r="AT1310">
        <v>0</v>
      </c>
      <c r="AU1310" t="e">
        <f t="shared" ca="1" si="128"/>
        <v>#NAME?</v>
      </c>
    </row>
    <row r="1311" spans="1:47" x14ac:dyDescent="0.15">
      <c r="A1311" s="21" t="s">
        <v>1989</v>
      </c>
      <c r="B1311" s="22" t="s">
        <v>17</v>
      </c>
      <c r="C1311" s="42">
        <v>2004</v>
      </c>
      <c r="D1311" s="22" t="s">
        <v>1990</v>
      </c>
      <c r="E1311" s="22"/>
      <c r="F1311" s="23">
        <v>15.84</v>
      </c>
      <c r="G1311" s="23">
        <v>15.84</v>
      </c>
      <c r="H1311" s="24">
        <f t="shared" si="123"/>
        <v>0</v>
      </c>
      <c r="I1311" s="153">
        <v>0</v>
      </c>
      <c r="J1311" s="24">
        <f t="shared" si="124"/>
        <v>0</v>
      </c>
      <c r="K1311" s="25">
        <f t="shared" si="125"/>
        <v>0</v>
      </c>
      <c r="L1311">
        <v>0</v>
      </c>
      <c r="M1311">
        <v>32964608</v>
      </c>
      <c r="N1311">
        <v>42065747</v>
      </c>
      <c r="O1311" s="52">
        <v>0</v>
      </c>
      <c r="P1311" s="52">
        <v>0</v>
      </c>
      <c r="Q1311" s="52">
        <v>0</v>
      </c>
      <c r="R1311" s="52">
        <v>0</v>
      </c>
      <c r="S1311" s="52">
        <v>0</v>
      </c>
      <c r="T1311" s="52">
        <v>0</v>
      </c>
      <c r="U1311" s="52">
        <v>0</v>
      </c>
      <c r="V1311" s="52">
        <v>0</v>
      </c>
      <c r="W1311" s="52">
        <v>0</v>
      </c>
      <c r="X1311" s="52">
        <v>0</v>
      </c>
      <c r="Y1311" s="52">
        <v>0</v>
      </c>
      <c r="Z1311" s="52">
        <v>0</v>
      </c>
      <c r="AA1311" s="25">
        <v>0</v>
      </c>
      <c r="AB1311" s="25">
        <v>0</v>
      </c>
      <c r="AC1311" s="25">
        <v>0</v>
      </c>
      <c r="AD1311" s="25">
        <v>0</v>
      </c>
      <c r="AE1311" s="25">
        <v>0</v>
      </c>
      <c r="AF1311" s="25">
        <v>0</v>
      </c>
      <c r="AG1311" s="25">
        <v>0</v>
      </c>
      <c r="AH1311" s="25">
        <v>0</v>
      </c>
      <c r="AI1311" s="25">
        <v>0</v>
      </c>
      <c r="AJ1311" s="25">
        <v>0</v>
      </c>
      <c r="AK1311" s="25">
        <v>0</v>
      </c>
      <c r="AL1311" s="25">
        <v>0</v>
      </c>
      <c r="AM1311" s="95">
        <v>0</v>
      </c>
      <c r="AN1311" s="95" t="e">
        <f ca="1">IF(MengeInEEGSummieren(M1311),AM1311,0)</f>
        <v>#NAME?</v>
      </c>
      <c r="AO1311" s="95">
        <f t="shared" si="126"/>
        <v>0</v>
      </c>
      <c r="AP1311" s="95">
        <f t="shared" si="127"/>
        <v>0</v>
      </c>
      <c r="AS1311">
        <v>0</v>
      </c>
      <c r="AT1311">
        <v>0</v>
      </c>
      <c r="AU1311" t="e">
        <f t="shared" ca="1" si="128"/>
        <v>#NAME?</v>
      </c>
    </row>
    <row r="1312" spans="1:47" x14ac:dyDescent="0.15">
      <c r="A1312" s="21" t="s">
        <v>1991</v>
      </c>
      <c r="B1312" s="22" t="s">
        <v>17</v>
      </c>
      <c r="C1312" s="42">
        <v>2004</v>
      </c>
      <c r="D1312" s="22" t="s">
        <v>1992</v>
      </c>
      <c r="E1312" s="22"/>
      <c r="F1312" s="23">
        <v>21.84</v>
      </c>
      <c r="G1312" s="23">
        <v>21.84</v>
      </c>
      <c r="H1312" s="24">
        <f t="shared" si="123"/>
        <v>0</v>
      </c>
      <c r="I1312" s="153">
        <v>0</v>
      </c>
      <c r="J1312" s="24">
        <f t="shared" si="124"/>
        <v>0</v>
      </c>
      <c r="K1312" s="25">
        <f t="shared" si="125"/>
        <v>0</v>
      </c>
      <c r="L1312">
        <v>0</v>
      </c>
      <c r="M1312">
        <v>32964608</v>
      </c>
      <c r="N1312">
        <v>42065747</v>
      </c>
      <c r="O1312" s="52">
        <v>0</v>
      </c>
      <c r="P1312" s="52">
        <v>0</v>
      </c>
      <c r="Q1312" s="52">
        <v>0</v>
      </c>
      <c r="R1312" s="52">
        <v>0</v>
      </c>
      <c r="S1312" s="52">
        <v>0</v>
      </c>
      <c r="T1312" s="52">
        <v>0</v>
      </c>
      <c r="U1312" s="52">
        <v>0</v>
      </c>
      <c r="V1312" s="52">
        <v>0</v>
      </c>
      <c r="W1312" s="52">
        <v>0</v>
      </c>
      <c r="X1312" s="52">
        <v>0</v>
      </c>
      <c r="Y1312" s="52">
        <v>0</v>
      </c>
      <c r="Z1312" s="52">
        <v>0</v>
      </c>
      <c r="AA1312" s="25">
        <v>0</v>
      </c>
      <c r="AB1312" s="25">
        <v>0</v>
      </c>
      <c r="AC1312" s="25">
        <v>0</v>
      </c>
      <c r="AD1312" s="25">
        <v>0</v>
      </c>
      <c r="AE1312" s="25">
        <v>0</v>
      </c>
      <c r="AF1312" s="25">
        <v>0</v>
      </c>
      <c r="AG1312" s="25">
        <v>0</v>
      </c>
      <c r="AH1312" s="25">
        <v>0</v>
      </c>
      <c r="AI1312" s="25">
        <v>0</v>
      </c>
      <c r="AJ1312" s="25">
        <v>0</v>
      </c>
      <c r="AK1312" s="25">
        <v>0</v>
      </c>
      <c r="AL1312" s="25">
        <v>0</v>
      </c>
      <c r="AM1312" s="95">
        <v>0</v>
      </c>
      <c r="AN1312" s="95" t="e">
        <f ca="1">IF(MengeInEEGSummieren(M1312),AM1312,0)</f>
        <v>#NAME?</v>
      </c>
      <c r="AO1312" s="95">
        <f t="shared" si="126"/>
        <v>0</v>
      </c>
      <c r="AP1312" s="95">
        <f t="shared" si="127"/>
        <v>0</v>
      </c>
      <c r="AS1312">
        <v>0</v>
      </c>
      <c r="AT1312">
        <v>0</v>
      </c>
      <c r="AU1312" t="e">
        <f t="shared" ca="1" si="128"/>
        <v>#NAME?</v>
      </c>
    </row>
    <row r="1313" spans="1:47" x14ac:dyDescent="0.15">
      <c r="A1313" s="21" t="s">
        <v>1993</v>
      </c>
      <c r="B1313" s="22" t="s">
        <v>17</v>
      </c>
      <c r="C1313" s="42">
        <v>2004</v>
      </c>
      <c r="D1313" s="22" t="s">
        <v>1994</v>
      </c>
      <c r="E1313" s="22"/>
      <c r="F1313" s="23">
        <v>22.84</v>
      </c>
      <c r="G1313" s="23">
        <v>22.84</v>
      </c>
      <c r="H1313" s="24">
        <f t="shared" si="123"/>
        <v>0</v>
      </c>
      <c r="I1313" s="153">
        <v>0</v>
      </c>
      <c r="J1313" s="24">
        <f t="shared" si="124"/>
        <v>0</v>
      </c>
      <c r="K1313" s="25">
        <f t="shared" si="125"/>
        <v>0</v>
      </c>
      <c r="L1313">
        <v>0</v>
      </c>
      <c r="M1313">
        <v>32964608</v>
      </c>
      <c r="N1313">
        <v>42065747</v>
      </c>
      <c r="O1313" s="52">
        <v>0</v>
      </c>
      <c r="P1313" s="52">
        <v>0</v>
      </c>
      <c r="Q1313" s="52">
        <v>0</v>
      </c>
      <c r="R1313" s="52">
        <v>0</v>
      </c>
      <c r="S1313" s="52">
        <v>0</v>
      </c>
      <c r="T1313" s="52">
        <v>0</v>
      </c>
      <c r="U1313" s="52">
        <v>0</v>
      </c>
      <c r="V1313" s="52">
        <v>0</v>
      </c>
      <c r="W1313" s="52">
        <v>0</v>
      </c>
      <c r="X1313" s="52">
        <v>0</v>
      </c>
      <c r="Y1313" s="52">
        <v>0</v>
      </c>
      <c r="Z1313" s="52">
        <v>0</v>
      </c>
      <c r="AA1313" s="25">
        <v>0</v>
      </c>
      <c r="AB1313" s="25">
        <v>0</v>
      </c>
      <c r="AC1313" s="25">
        <v>0</v>
      </c>
      <c r="AD1313" s="25">
        <v>0</v>
      </c>
      <c r="AE1313" s="25">
        <v>0</v>
      </c>
      <c r="AF1313" s="25">
        <v>0</v>
      </c>
      <c r="AG1313" s="25">
        <v>0</v>
      </c>
      <c r="AH1313" s="25">
        <v>0</v>
      </c>
      <c r="AI1313" s="25">
        <v>0</v>
      </c>
      <c r="AJ1313" s="25">
        <v>0</v>
      </c>
      <c r="AK1313" s="25">
        <v>0</v>
      </c>
      <c r="AL1313" s="25">
        <v>0</v>
      </c>
      <c r="AM1313" s="95">
        <v>0</v>
      </c>
      <c r="AN1313" s="95" t="e">
        <f ca="1">IF(MengeInEEGSummieren(M1313),AM1313,0)</f>
        <v>#NAME?</v>
      </c>
      <c r="AO1313" s="95">
        <f t="shared" si="126"/>
        <v>0</v>
      </c>
      <c r="AP1313" s="95">
        <f t="shared" si="127"/>
        <v>0</v>
      </c>
      <c r="AS1313">
        <v>0</v>
      </c>
      <c r="AT1313">
        <v>0</v>
      </c>
      <c r="AU1313" t="e">
        <f t="shared" ca="1" si="128"/>
        <v>#NAME?</v>
      </c>
    </row>
    <row r="1314" spans="1:47" x14ac:dyDescent="0.15">
      <c r="A1314" s="21" t="s">
        <v>1995</v>
      </c>
      <c r="B1314" s="22" t="s">
        <v>17</v>
      </c>
      <c r="C1314" s="42">
        <v>2004</v>
      </c>
      <c r="D1314" s="22" t="s">
        <v>987</v>
      </c>
      <c r="E1314" s="22"/>
      <c r="F1314" s="23">
        <v>19.84</v>
      </c>
      <c r="G1314" s="23">
        <v>19.84</v>
      </c>
      <c r="H1314" s="24">
        <f t="shared" si="123"/>
        <v>0</v>
      </c>
      <c r="I1314" s="153">
        <v>0</v>
      </c>
      <c r="J1314" s="24">
        <f t="shared" si="124"/>
        <v>0</v>
      </c>
      <c r="K1314" s="25">
        <f t="shared" si="125"/>
        <v>0</v>
      </c>
      <c r="L1314">
        <v>0</v>
      </c>
      <c r="M1314">
        <v>32964608</v>
      </c>
      <c r="N1314">
        <v>42065747</v>
      </c>
      <c r="O1314" s="52">
        <v>0</v>
      </c>
      <c r="P1314" s="52">
        <v>0</v>
      </c>
      <c r="Q1314" s="52">
        <v>0</v>
      </c>
      <c r="R1314" s="52">
        <v>0</v>
      </c>
      <c r="S1314" s="52">
        <v>0</v>
      </c>
      <c r="T1314" s="52">
        <v>0</v>
      </c>
      <c r="U1314" s="52">
        <v>0</v>
      </c>
      <c r="V1314" s="52">
        <v>0</v>
      </c>
      <c r="W1314" s="52">
        <v>0</v>
      </c>
      <c r="X1314" s="52">
        <v>0</v>
      </c>
      <c r="Y1314" s="52">
        <v>0</v>
      </c>
      <c r="Z1314" s="52">
        <v>0</v>
      </c>
      <c r="AA1314" s="25">
        <v>0</v>
      </c>
      <c r="AB1314" s="25">
        <v>0</v>
      </c>
      <c r="AC1314" s="25">
        <v>0</v>
      </c>
      <c r="AD1314" s="25">
        <v>0</v>
      </c>
      <c r="AE1314" s="25">
        <v>0</v>
      </c>
      <c r="AF1314" s="25">
        <v>0</v>
      </c>
      <c r="AG1314" s="25">
        <v>0</v>
      </c>
      <c r="AH1314" s="25">
        <v>0</v>
      </c>
      <c r="AI1314" s="25">
        <v>0</v>
      </c>
      <c r="AJ1314" s="25">
        <v>0</v>
      </c>
      <c r="AK1314" s="25">
        <v>0</v>
      </c>
      <c r="AL1314" s="25">
        <v>0</v>
      </c>
      <c r="AM1314" s="95">
        <v>0</v>
      </c>
      <c r="AN1314" s="95" t="e">
        <f ca="1">IF(MengeInEEGSummieren(M1314),AM1314,0)</f>
        <v>#NAME?</v>
      </c>
      <c r="AO1314" s="95">
        <f t="shared" si="126"/>
        <v>0</v>
      </c>
      <c r="AP1314" s="95">
        <f t="shared" si="127"/>
        <v>0</v>
      </c>
      <c r="AS1314">
        <v>0</v>
      </c>
      <c r="AT1314">
        <v>0</v>
      </c>
      <c r="AU1314" t="e">
        <f t="shared" ca="1" si="128"/>
        <v>#NAME?</v>
      </c>
    </row>
    <row r="1315" spans="1:47" x14ac:dyDescent="0.15">
      <c r="A1315" s="21" t="s">
        <v>1996</v>
      </c>
      <c r="B1315" s="22" t="s">
        <v>17</v>
      </c>
      <c r="C1315" s="42">
        <v>2004</v>
      </c>
      <c r="D1315" s="22" t="s">
        <v>989</v>
      </c>
      <c r="E1315" s="22"/>
      <c r="F1315" s="23">
        <v>20.84</v>
      </c>
      <c r="G1315" s="23">
        <v>20.84</v>
      </c>
      <c r="H1315" s="24">
        <f t="shared" si="123"/>
        <v>0</v>
      </c>
      <c r="I1315" s="153">
        <v>0</v>
      </c>
      <c r="J1315" s="24">
        <f t="shared" si="124"/>
        <v>0</v>
      </c>
      <c r="K1315" s="25">
        <f t="shared" si="125"/>
        <v>0</v>
      </c>
      <c r="L1315">
        <v>0</v>
      </c>
      <c r="M1315">
        <v>32964608</v>
      </c>
      <c r="N1315">
        <v>42065747</v>
      </c>
      <c r="O1315" s="52">
        <v>0</v>
      </c>
      <c r="P1315" s="52">
        <v>0</v>
      </c>
      <c r="Q1315" s="52">
        <v>0</v>
      </c>
      <c r="R1315" s="52">
        <v>0</v>
      </c>
      <c r="S1315" s="52">
        <v>0</v>
      </c>
      <c r="T1315" s="52">
        <v>0</v>
      </c>
      <c r="U1315" s="52">
        <v>0</v>
      </c>
      <c r="V1315" s="52">
        <v>0</v>
      </c>
      <c r="W1315" s="52">
        <v>0</v>
      </c>
      <c r="X1315" s="52">
        <v>0</v>
      </c>
      <c r="Y1315" s="52">
        <v>0</v>
      </c>
      <c r="Z1315" s="52">
        <v>0</v>
      </c>
      <c r="AA1315" s="25">
        <v>0</v>
      </c>
      <c r="AB1315" s="25">
        <v>0</v>
      </c>
      <c r="AC1315" s="25">
        <v>0</v>
      </c>
      <c r="AD1315" s="25">
        <v>0</v>
      </c>
      <c r="AE1315" s="25">
        <v>0</v>
      </c>
      <c r="AF1315" s="25">
        <v>0</v>
      </c>
      <c r="AG1315" s="25">
        <v>0</v>
      </c>
      <c r="AH1315" s="25">
        <v>0</v>
      </c>
      <c r="AI1315" s="25">
        <v>0</v>
      </c>
      <c r="AJ1315" s="25">
        <v>0</v>
      </c>
      <c r="AK1315" s="25">
        <v>0</v>
      </c>
      <c r="AL1315" s="25">
        <v>0</v>
      </c>
      <c r="AM1315" s="95">
        <v>0</v>
      </c>
      <c r="AN1315" s="95" t="e">
        <f ca="1">IF(MengeInEEGSummieren(M1315),AM1315,0)</f>
        <v>#NAME?</v>
      </c>
      <c r="AO1315" s="95">
        <f t="shared" si="126"/>
        <v>0</v>
      </c>
      <c r="AP1315" s="95">
        <f t="shared" si="127"/>
        <v>0</v>
      </c>
      <c r="AS1315">
        <v>0</v>
      </c>
      <c r="AT1315">
        <v>0</v>
      </c>
      <c r="AU1315" t="e">
        <f t="shared" ca="1" si="128"/>
        <v>#NAME?</v>
      </c>
    </row>
    <row r="1316" spans="1:47" x14ac:dyDescent="0.15">
      <c r="A1316" s="21" t="s">
        <v>1997</v>
      </c>
      <c r="B1316" s="22" t="s">
        <v>17</v>
      </c>
      <c r="C1316" s="42">
        <v>2004</v>
      </c>
      <c r="D1316" s="22" t="s">
        <v>1998</v>
      </c>
      <c r="E1316" s="22"/>
      <c r="F1316" s="23">
        <v>12.84</v>
      </c>
      <c r="G1316" s="23">
        <v>12.84</v>
      </c>
      <c r="H1316" s="24">
        <f t="shared" si="123"/>
        <v>0</v>
      </c>
      <c r="I1316" s="153">
        <v>0</v>
      </c>
      <c r="J1316" s="24">
        <f t="shared" si="124"/>
        <v>0</v>
      </c>
      <c r="K1316" s="25">
        <f t="shared" si="125"/>
        <v>0</v>
      </c>
      <c r="L1316">
        <v>0</v>
      </c>
      <c r="M1316">
        <v>32964608</v>
      </c>
      <c r="N1316">
        <v>42065747</v>
      </c>
      <c r="O1316" s="52">
        <v>0</v>
      </c>
      <c r="P1316" s="52">
        <v>0</v>
      </c>
      <c r="Q1316" s="52">
        <v>0</v>
      </c>
      <c r="R1316" s="52">
        <v>0</v>
      </c>
      <c r="S1316" s="52">
        <v>0</v>
      </c>
      <c r="T1316" s="52">
        <v>0</v>
      </c>
      <c r="U1316" s="52">
        <v>0</v>
      </c>
      <c r="V1316" s="52">
        <v>0</v>
      </c>
      <c r="W1316" s="52">
        <v>0</v>
      </c>
      <c r="X1316" s="52">
        <v>0</v>
      </c>
      <c r="Y1316" s="52">
        <v>0</v>
      </c>
      <c r="Z1316" s="52">
        <v>0</v>
      </c>
      <c r="AA1316" s="25">
        <v>0</v>
      </c>
      <c r="AB1316" s="25">
        <v>0</v>
      </c>
      <c r="AC1316" s="25">
        <v>0</v>
      </c>
      <c r="AD1316" s="25">
        <v>0</v>
      </c>
      <c r="AE1316" s="25">
        <v>0</v>
      </c>
      <c r="AF1316" s="25">
        <v>0</v>
      </c>
      <c r="AG1316" s="25">
        <v>0</v>
      </c>
      <c r="AH1316" s="25">
        <v>0</v>
      </c>
      <c r="AI1316" s="25">
        <v>0</v>
      </c>
      <c r="AJ1316" s="25">
        <v>0</v>
      </c>
      <c r="AK1316" s="25">
        <v>0</v>
      </c>
      <c r="AL1316" s="25">
        <v>0</v>
      </c>
      <c r="AM1316" s="95">
        <v>0</v>
      </c>
      <c r="AN1316" s="95" t="e">
        <f ca="1">IF(MengeInEEGSummieren(M1316),AM1316,0)</f>
        <v>#NAME?</v>
      </c>
      <c r="AO1316" s="95">
        <f t="shared" si="126"/>
        <v>0</v>
      </c>
      <c r="AP1316" s="95">
        <f t="shared" si="127"/>
        <v>0</v>
      </c>
      <c r="AS1316">
        <v>0</v>
      </c>
      <c r="AT1316">
        <v>0</v>
      </c>
      <c r="AU1316" t="e">
        <f t="shared" ca="1" si="128"/>
        <v>#NAME?</v>
      </c>
    </row>
    <row r="1317" spans="1:47" x14ac:dyDescent="0.15">
      <c r="A1317" s="21" t="s">
        <v>1999</v>
      </c>
      <c r="B1317" s="22" t="s">
        <v>17</v>
      </c>
      <c r="C1317" s="42">
        <v>2004</v>
      </c>
      <c r="D1317" s="22" t="s">
        <v>2000</v>
      </c>
      <c r="E1317" s="22"/>
      <c r="F1317" s="23">
        <v>13.84</v>
      </c>
      <c r="G1317" s="23">
        <v>13.84</v>
      </c>
      <c r="H1317" s="24">
        <f t="shared" si="123"/>
        <v>0</v>
      </c>
      <c r="I1317" s="153">
        <v>0</v>
      </c>
      <c r="J1317" s="24">
        <f t="shared" si="124"/>
        <v>0</v>
      </c>
      <c r="K1317" s="25">
        <f t="shared" si="125"/>
        <v>0</v>
      </c>
      <c r="L1317">
        <v>0</v>
      </c>
      <c r="M1317">
        <v>32964608</v>
      </c>
      <c r="N1317">
        <v>42065747</v>
      </c>
      <c r="O1317" s="52">
        <v>0</v>
      </c>
      <c r="P1317" s="52">
        <v>0</v>
      </c>
      <c r="Q1317" s="52">
        <v>0</v>
      </c>
      <c r="R1317" s="52">
        <v>0</v>
      </c>
      <c r="S1317" s="52">
        <v>0</v>
      </c>
      <c r="T1317" s="52">
        <v>0</v>
      </c>
      <c r="U1317" s="52">
        <v>0</v>
      </c>
      <c r="V1317" s="52">
        <v>0</v>
      </c>
      <c r="W1317" s="52">
        <v>0</v>
      </c>
      <c r="X1317" s="52">
        <v>0</v>
      </c>
      <c r="Y1317" s="52">
        <v>0</v>
      </c>
      <c r="Z1317" s="52">
        <v>0</v>
      </c>
      <c r="AA1317" s="25">
        <v>0</v>
      </c>
      <c r="AB1317" s="25">
        <v>0</v>
      </c>
      <c r="AC1317" s="25">
        <v>0</v>
      </c>
      <c r="AD1317" s="25">
        <v>0</v>
      </c>
      <c r="AE1317" s="25">
        <v>0</v>
      </c>
      <c r="AF1317" s="25">
        <v>0</v>
      </c>
      <c r="AG1317" s="25">
        <v>0</v>
      </c>
      <c r="AH1317" s="25">
        <v>0</v>
      </c>
      <c r="AI1317" s="25">
        <v>0</v>
      </c>
      <c r="AJ1317" s="25">
        <v>0</v>
      </c>
      <c r="AK1317" s="25">
        <v>0</v>
      </c>
      <c r="AL1317" s="25">
        <v>0</v>
      </c>
      <c r="AM1317" s="95">
        <v>0</v>
      </c>
      <c r="AN1317" s="95" t="e">
        <f ca="1">IF(MengeInEEGSummieren(M1317),AM1317,0)</f>
        <v>#NAME?</v>
      </c>
      <c r="AO1317" s="95">
        <f t="shared" si="126"/>
        <v>0</v>
      </c>
      <c r="AP1317" s="95">
        <f t="shared" si="127"/>
        <v>0</v>
      </c>
      <c r="AS1317">
        <v>0</v>
      </c>
      <c r="AT1317">
        <v>0</v>
      </c>
      <c r="AU1317" t="e">
        <f t="shared" ca="1" si="128"/>
        <v>#NAME?</v>
      </c>
    </row>
    <row r="1318" spans="1:47" x14ac:dyDescent="0.15">
      <c r="A1318" s="21" t="s">
        <v>2001</v>
      </c>
      <c r="B1318" s="22" t="s">
        <v>17</v>
      </c>
      <c r="C1318" s="42">
        <v>2004</v>
      </c>
      <c r="D1318" s="22" t="s">
        <v>2002</v>
      </c>
      <c r="E1318" s="22"/>
      <c r="F1318" s="23">
        <v>23.84</v>
      </c>
      <c r="G1318" s="23">
        <v>23.84</v>
      </c>
      <c r="H1318" s="24">
        <f t="shared" si="123"/>
        <v>0</v>
      </c>
      <c r="I1318" s="153">
        <v>0</v>
      </c>
      <c r="J1318" s="24">
        <f t="shared" si="124"/>
        <v>0</v>
      </c>
      <c r="K1318" s="25">
        <f t="shared" si="125"/>
        <v>0</v>
      </c>
      <c r="L1318">
        <v>0</v>
      </c>
      <c r="M1318">
        <v>32964608</v>
      </c>
      <c r="N1318">
        <v>42065747</v>
      </c>
      <c r="O1318" s="52">
        <v>0</v>
      </c>
      <c r="P1318" s="52">
        <v>0</v>
      </c>
      <c r="Q1318" s="52">
        <v>0</v>
      </c>
      <c r="R1318" s="52">
        <v>0</v>
      </c>
      <c r="S1318" s="52">
        <v>0</v>
      </c>
      <c r="T1318" s="52">
        <v>0</v>
      </c>
      <c r="U1318" s="52">
        <v>0</v>
      </c>
      <c r="V1318" s="52">
        <v>0</v>
      </c>
      <c r="W1318" s="52">
        <v>0</v>
      </c>
      <c r="X1318" s="52">
        <v>0</v>
      </c>
      <c r="Y1318" s="52">
        <v>0</v>
      </c>
      <c r="Z1318" s="52">
        <v>0</v>
      </c>
      <c r="AA1318" s="25">
        <v>0</v>
      </c>
      <c r="AB1318" s="25">
        <v>0</v>
      </c>
      <c r="AC1318" s="25">
        <v>0</v>
      </c>
      <c r="AD1318" s="25">
        <v>0</v>
      </c>
      <c r="AE1318" s="25">
        <v>0</v>
      </c>
      <c r="AF1318" s="25">
        <v>0</v>
      </c>
      <c r="AG1318" s="25">
        <v>0</v>
      </c>
      <c r="AH1318" s="25">
        <v>0</v>
      </c>
      <c r="AI1318" s="25">
        <v>0</v>
      </c>
      <c r="AJ1318" s="25">
        <v>0</v>
      </c>
      <c r="AK1318" s="25">
        <v>0</v>
      </c>
      <c r="AL1318" s="25">
        <v>0</v>
      </c>
      <c r="AM1318" s="95">
        <v>0</v>
      </c>
      <c r="AN1318" s="95" t="e">
        <f ca="1">IF(MengeInEEGSummieren(M1318),AM1318,0)</f>
        <v>#NAME?</v>
      </c>
      <c r="AO1318" s="95">
        <f t="shared" si="126"/>
        <v>0</v>
      </c>
      <c r="AP1318" s="95">
        <f t="shared" si="127"/>
        <v>0</v>
      </c>
      <c r="AS1318">
        <v>0</v>
      </c>
      <c r="AT1318">
        <v>0</v>
      </c>
      <c r="AU1318" t="e">
        <f t="shared" ca="1" si="128"/>
        <v>#NAME?</v>
      </c>
    </row>
    <row r="1319" spans="1:47" x14ac:dyDescent="0.15">
      <c r="A1319" s="21" t="s">
        <v>2003</v>
      </c>
      <c r="B1319" s="22" t="s">
        <v>17</v>
      </c>
      <c r="C1319" s="42">
        <v>2004</v>
      </c>
      <c r="D1319" s="22" t="s">
        <v>2004</v>
      </c>
      <c r="E1319" s="22"/>
      <c r="F1319" s="23">
        <v>24.84</v>
      </c>
      <c r="G1319" s="23">
        <v>24.84</v>
      </c>
      <c r="H1319" s="24">
        <f t="shared" si="123"/>
        <v>0</v>
      </c>
      <c r="I1319" s="153">
        <v>0</v>
      </c>
      <c r="J1319" s="24">
        <f t="shared" si="124"/>
        <v>0</v>
      </c>
      <c r="K1319" s="25">
        <f t="shared" si="125"/>
        <v>0</v>
      </c>
      <c r="L1319">
        <v>0</v>
      </c>
      <c r="M1319">
        <v>32964608</v>
      </c>
      <c r="N1319">
        <v>42065747</v>
      </c>
      <c r="O1319" s="52">
        <v>0</v>
      </c>
      <c r="P1319" s="52">
        <v>0</v>
      </c>
      <c r="Q1319" s="52">
        <v>0</v>
      </c>
      <c r="R1319" s="52">
        <v>0</v>
      </c>
      <c r="S1319" s="52">
        <v>0</v>
      </c>
      <c r="T1319" s="52">
        <v>0</v>
      </c>
      <c r="U1319" s="52">
        <v>0</v>
      </c>
      <c r="V1319" s="52">
        <v>0</v>
      </c>
      <c r="W1319" s="52">
        <v>0</v>
      </c>
      <c r="X1319" s="52">
        <v>0</v>
      </c>
      <c r="Y1319" s="52">
        <v>0</v>
      </c>
      <c r="Z1319" s="52">
        <v>0</v>
      </c>
      <c r="AA1319" s="25">
        <v>0</v>
      </c>
      <c r="AB1319" s="25">
        <v>0</v>
      </c>
      <c r="AC1319" s="25">
        <v>0</v>
      </c>
      <c r="AD1319" s="25">
        <v>0</v>
      </c>
      <c r="AE1319" s="25">
        <v>0</v>
      </c>
      <c r="AF1319" s="25">
        <v>0</v>
      </c>
      <c r="AG1319" s="25">
        <v>0</v>
      </c>
      <c r="AH1319" s="25">
        <v>0</v>
      </c>
      <c r="AI1319" s="25">
        <v>0</v>
      </c>
      <c r="AJ1319" s="25">
        <v>0</v>
      </c>
      <c r="AK1319" s="25">
        <v>0</v>
      </c>
      <c r="AL1319" s="25">
        <v>0</v>
      </c>
      <c r="AM1319" s="95">
        <v>0</v>
      </c>
      <c r="AN1319" s="95" t="e">
        <f ca="1">IF(MengeInEEGSummieren(M1319),AM1319,0)</f>
        <v>#NAME?</v>
      </c>
      <c r="AO1319" s="95">
        <f t="shared" si="126"/>
        <v>0</v>
      </c>
      <c r="AP1319" s="95">
        <f t="shared" si="127"/>
        <v>0</v>
      </c>
      <c r="AS1319">
        <v>0</v>
      </c>
      <c r="AT1319">
        <v>0</v>
      </c>
      <c r="AU1319" t="e">
        <f t="shared" ca="1" si="128"/>
        <v>#NAME?</v>
      </c>
    </row>
    <row r="1320" spans="1:47" x14ac:dyDescent="0.15">
      <c r="A1320" s="21" t="s">
        <v>2005</v>
      </c>
      <c r="B1320" s="22" t="s">
        <v>17</v>
      </c>
      <c r="C1320" s="42">
        <v>2004</v>
      </c>
      <c r="D1320" s="22" t="s">
        <v>995</v>
      </c>
      <c r="E1320" s="22"/>
      <c r="F1320" s="23">
        <v>21.84</v>
      </c>
      <c r="G1320" s="23">
        <v>21.84</v>
      </c>
      <c r="H1320" s="24">
        <f t="shared" si="123"/>
        <v>0</v>
      </c>
      <c r="I1320" s="153">
        <v>0</v>
      </c>
      <c r="J1320" s="24">
        <f t="shared" si="124"/>
        <v>0</v>
      </c>
      <c r="K1320" s="25">
        <f t="shared" si="125"/>
        <v>0</v>
      </c>
      <c r="L1320">
        <v>0</v>
      </c>
      <c r="M1320">
        <v>32964608</v>
      </c>
      <c r="N1320">
        <v>42065747</v>
      </c>
      <c r="O1320" s="52">
        <v>0</v>
      </c>
      <c r="P1320" s="52">
        <v>0</v>
      </c>
      <c r="Q1320" s="52">
        <v>0</v>
      </c>
      <c r="R1320" s="52">
        <v>0</v>
      </c>
      <c r="S1320" s="52">
        <v>0</v>
      </c>
      <c r="T1320" s="52">
        <v>0</v>
      </c>
      <c r="U1320" s="52">
        <v>0</v>
      </c>
      <c r="V1320" s="52">
        <v>0</v>
      </c>
      <c r="W1320" s="52">
        <v>0</v>
      </c>
      <c r="X1320" s="52">
        <v>0</v>
      </c>
      <c r="Y1320" s="52">
        <v>0</v>
      </c>
      <c r="Z1320" s="52">
        <v>0</v>
      </c>
      <c r="AA1320" s="25">
        <v>0</v>
      </c>
      <c r="AB1320" s="25">
        <v>0</v>
      </c>
      <c r="AC1320" s="25">
        <v>0</v>
      </c>
      <c r="AD1320" s="25">
        <v>0</v>
      </c>
      <c r="AE1320" s="25">
        <v>0</v>
      </c>
      <c r="AF1320" s="25">
        <v>0</v>
      </c>
      <c r="AG1320" s="25">
        <v>0</v>
      </c>
      <c r="AH1320" s="25">
        <v>0</v>
      </c>
      <c r="AI1320" s="25">
        <v>0</v>
      </c>
      <c r="AJ1320" s="25">
        <v>0</v>
      </c>
      <c r="AK1320" s="25">
        <v>0</v>
      </c>
      <c r="AL1320" s="25">
        <v>0</v>
      </c>
      <c r="AM1320" s="95">
        <v>0</v>
      </c>
      <c r="AN1320" s="95" t="e">
        <f ca="1">IF(MengeInEEGSummieren(M1320),AM1320,0)</f>
        <v>#NAME?</v>
      </c>
      <c r="AO1320" s="95">
        <f t="shared" si="126"/>
        <v>0</v>
      </c>
      <c r="AP1320" s="95">
        <f t="shared" si="127"/>
        <v>0</v>
      </c>
      <c r="AS1320">
        <v>0</v>
      </c>
      <c r="AT1320">
        <v>0</v>
      </c>
      <c r="AU1320" t="e">
        <f t="shared" ca="1" si="128"/>
        <v>#NAME?</v>
      </c>
    </row>
    <row r="1321" spans="1:47" x14ac:dyDescent="0.15">
      <c r="A1321" s="21" t="s">
        <v>2006</v>
      </c>
      <c r="B1321" s="22" t="s">
        <v>17</v>
      </c>
      <c r="C1321" s="42">
        <v>2004</v>
      </c>
      <c r="D1321" s="22" t="s">
        <v>997</v>
      </c>
      <c r="E1321" s="22"/>
      <c r="F1321" s="23">
        <v>22.84</v>
      </c>
      <c r="G1321" s="23">
        <v>22.84</v>
      </c>
      <c r="H1321" s="24">
        <f t="shared" si="123"/>
        <v>0</v>
      </c>
      <c r="I1321" s="153">
        <v>0</v>
      </c>
      <c r="J1321" s="24">
        <f t="shared" si="124"/>
        <v>0</v>
      </c>
      <c r="K1321" s="25">
        <f t="shared" si="125"/>
        <v>0</v>
      </c>
      <c r="L1321">
        <v>0</v>
      </c>
      <c r="M1321">
        <v>32964608</v>
      </c>
      <c r="N1321">
        <v>42065747</v>
      </c>
      <c r="O1321" s="52">
        <v>0</v>
      </c>
      <c r="P1321" s="52">
        <v>0</v>
      </c>
      <c r="Q1321" s="52">
        <v>0</v>
      </c>
      <c r="R1321" s="52">
        <v>0</v>
      </c>
      <c r="S1321" s="52">
        <v>0</v>
      </c>
      <c r="T1321" s="52">
        <v>0</v>
      </c>
      <c r="U1321" s="52">
        <v>0</v>
      </c>
      <c r="V1321" s="52">
        <v>0</v>
      </c>
      <c r="W1321" s="52">
        <v>0</v>
      </c>
      <c r="X1321" s="52">
        <v>0</v>
      </c>
      <c r="Y1321" s="52">
        <v>0</v>
      </c>
      <c r="Z1321" s="52">
        <v>0</v>
      </c>
      <c r="AA1321" s="25">
        <v>0</v>
      </c>
      <c r="AB1321" s="25">
        <v>0</v>
      </c>
      <c r="AC1321" s="25">
        <v>0</v>
      </c>
      <c r="AD1321" s="25">
        <v>0</v>
      </c>
      <c r="AE1321" s="25">
        <v>0</v>
      </c>
      <c r="AF1321" s="25">
        <v>0</v>
      </c>
      <c r="AG1321" s="25">
        <v>0</v>
      </c>
      <c r="AH1321" s="25">
        <v>0</v>
      </c>
      <c r="AI1321" s="25">
        <v>0</v>
      </c>
      <c r="AJ1321" s="25">
        <v>0</v>
      </c>
      <c r="AK1321" s="25">
        <v>0</v>
      </c>
      <c r="AL1321" s="25">
        <v>0</v>
      </c>
      <c r="AM1321" s="95">
        <v>0</v>
      </c>
      <c r="AN1321" s="95" t="e">
        <f ca="1">IF(MengeInEEGSummieren(M1321),AM1321,0)</f>
        <v>#NAME?</v>
      </c>
      <c r="AO1321" s="95">
        <f t="shared" si="126"/>
        <v>0</v>
      </c>
      <c r="AP1321" s="95">
        <f t="shared" si="127"/>
        <v>0</v>
      </c>
      <c r="AS1321">
        <v>0</v>
      </c>
      <c r="AT1321">
        <v>0</v>
      </c>
      <c r="AU1321" t="e">
        <f t="shared" ca="1" si="128"/>
        <v>#NAME?</v>
      </c>
    </row>
    <row r="1322" spans="1:47" x14ac:dyDescent="0.15">
      <c r="A1322" s="21" t="s">
        <v>2007</v>
      </c>
      <c r="B1322" s="22" t="s">
        <v>17</v>
      </c>
      <c r="C1322" s="42">
        <v>2004</v>
      </c>
      <c r="D1322" s="22" t="s">
        <v>2008</v>
      </c>
      <c r="E1322" s="22"/>
      <c r="F1322" s="23">
        <v>22.84</v>
      </c>
      <c r="G1322" s="23">
        <v>22.84</v>
      </c>
      <c r="H1322" s="24">
        <f t="shared" si="123"/>
        <v>0</v>
      </c>
      <c r="I1322" s="153">
        <v>0</v>
      </c>
      <c r="J1322" s="24">
        <f t="shared" si="124"/>
        <v>0</v>
      </c>
      <c r="K1322" s="25">
        <f t="shared" si="125"/>
        <v>0</v>
      </c>
      <c r="L1322">
        <v>0</v>
      </c>
      <c r="M1322">
        <v>32964608</v>
      </c>
      <c r="N1322">
        <v>42065747</v>
      </c>
      <c r="O1322" s="52">
        <v>0</v>
      </c>
      <c r="P1322" s="52">
        <v>0</v>
      </c>
      <c r="Q1322" s="52">
        <v>0</v>
      </c>
      <c r="R1322" s="52">
        <v>0</v>
      </c>
      <c r="S1322" s="52">
        <v>0</v>
      </c>
      <c r="T1322" s="52">
        <v>0</v>
      </c>
      <c r="U1322" s="52">
        <v>0</v>
      </c>
      <c r="V1322" s="52">
        <v>0</v>
      </c>
      <c r="W1322" s="52">
        <v>0</v>
      </c>
      <c r="X1322" s="52">
        <v>0</v>
      </c>
      <c r="Y1322" s="52">
        <v>0</v>
      </c>
      <c r="Z1322" s="52">
        <v>0</v>
      </c>
      <c r="AA1322" s="25">
        <v>0</v>
      </c>
      <c r="AB1322" s="25">
        <v>0</v>
      </c>
      <c r="AC1322" s="25">
        <v>0</v>
      </c>
      <c r="AD1322" s="25">
        <v>0</v>
      </c>
      <c r="AE1322" s="25">
        <v>0</v>
      </c>
      <c r="AF1322" s="25">
        <v>0</v>
      </c>
      <c r="AG1322" s="25">
        <v>0</v>
      </c>
      <c r="AH1322" s="25">
        <v>0</v>
      </c>
      <c r="AI1322" s="25">
        <v>0</v>
      </c>
      <c r="AJ1322" s="25">
        <v>0</v>
      </c>
      <c r="AK1322" s="25">
        <v>0</v>
      </c>
      <c r="AL1322" s="25">
        <v>0</v>
      </c>
      <c r="AM1322" s="95">
        <v>0</v>
      </c>
      <c r="AN1322" s="95" t="e">
        <f ca="1">IF(MengeInEEGSummieren(M1322),AM1322,0)</f>
        <v>#NAME?</v>
      </c>
      <c r="AO1322" s="95">
        <f t="shared" si="126"/>
        <v>0</v>
      </c>
      <c r="AP1322" s="95">
        <f t="shared" si="127"/>
        <v>0</v>
      </c>
      <c r="AS1322">
        <v>0</v>
      </c>
      <c r="AT1322">
        <v>0</v>
      </c>
      <c r="AU1322" t="e">
        <f t="shared" ca="1" si="128"/>
        <v>#NAME?</v>
      </c>
    </row>
    <row r="1323" spans="1:47" x14ac:dyDescent="0.15">
      <c r="A1323" s="21" t="s">
        <v>2009</v>
      </c>
      <c r="B1323" s="22" t="s">
        <v>17</v>
      </c>
      <c r="C1323" s="42">
        <v>2004</v>
      </c>
      <c r="D1323" s="22" t="s">
        <v>2010</v>
      </c>
      <c r="E1323" s="22"/>
      <c r="F1323" s="23">
        <v>23.84</v>
      </c>
      <c r="G1323" s="23">
        <v>23.84</v>
      </c>
      <c r="H1323" s="24">
        <f t="shared" si="123"/>
        <v>0</v>
      </c>
      <c r="I1323" s="153">
        <v>0</v>
      </c>
      <c r="J1323" s="24">
        <f t="shared" si="124"/>
        <v>0</v>
      </c>
      <c r="K1323" s="25">
        <f t="shared" si="125"/>
        <v>0</v>
      </c>
      <c r="L1323">
        <v>0</v>
      </c>
      <c r="M1323">
        <v>32964608</v>
      </c>
      <c r="N1323">
        <v>42065747</v>
      </c>
      <c r="O1323" s="52">
        <v>0</v>
      </c>
      <c r="P1323" s="52">
        <v>0</v>
      </c>
      <c r="Q1323" s="52">
        <v>0</v>
      </c>
      <c r="R1323" s="52">
        <v>0</v>
      </c>
      <c r="S1323" s="52">
        <v>0</v>
      </c>
      <c r="T1323" s="52">
        <v>0</v>
      </c>
      <c r="U1323" s="52">
        <v>0</v>
      </c>
      <c r="V1323" s="52">
        <v>0</v>
      </c>
      <c r="W1323" s="52">
        <v>0</v>
      </c>
      <c r="X1323" s="52">
        <v>0</v>
      </c>
      <c r="Y1323" s="52">
        <v>0</v>
      </c>
      <c r="Z1323" s="52">
        <v>0</v>
      </c>
      <c r="AA1323" s="25">
        <v>0</v>
      </c>
      <c r="AB1323" s="25">
        <v>0</v>
      </c>
      <c r="AC1323" s="25">
        <v>0</v>
      </c>
      <c r="AD1323" s="25">
        <v>0</v>
      </c>
      <c r="AE1323" s="25">
        <v>0</v>
      </c>
      <c r="AF1323" s="25">
        <v>0</v>
      </c>
      <c r="AG1323" s="25">
        <v>0</v>
      </c>
      <c r="AH1323" s="25">
        <v>0</v>
      </c>
      <c r="AI1323" s="25">
        <v>0</v>
      </c>
      <c r="AJ1323" s="25">
        <v>0</v>
      </c>
      <c r="AK1323" s="25">
        <v>0</v>
      </c>
      <c r="AL1323" s="25">
        <v>0</v>
      </c>
      <c r="AM1323" s="95">
        <v>0</v>
      </c>
      <c r="AN1323" s="95" t="e">
        <f ca="1">IF(MengeInEEGSummieren(M1323),AM1323,0)</f>
        <v>#NAME?</v>
      </c>
      <c r="AO1323" s="95">
        <f t="shared" si="126"/>
        <v>0</v>
      </c>
      <c r="AP1323" s="95">
        <f t="shared" si="127"/>
        <v>0</v>
      </c>
      <c r="AS1323">
        <v>0</v>
      </c>
      <c r="AT1323">
        <v>0</v>
      </c>
      <c r="AU1323" t="e">
        <f t="shared" ca="1" si="128"/>
        <v>#NAME?</v>
      </c>
    </row>
    <row r="1324" spans="1:47" x14ac:dyDescent="0.15">
      <c r="A1324" s="21" t="s">
        <v>2011</v>
      </c>
      <c r="B1324" s="22" t="s">
        <v>17</v>
      </c>
      <c r="C1324" s="42">
        <v>2004</v>
      </c>
      <c r="D1324" s="22" t="s">
        <v>2012</v>
      </c>
      <c r="E1324" s="22"/>
      <c r="F1324" s="23">
        <v>20.84</v>
      </c>
      <c r="G1324" s="23">
        <v>20.84</v>
      </c>
      <c r="H1324" s="24">
        <f t="shared" si="123"/>
        <v>0</v>
      </c>
      <c r="I1324" s="153">
        <v>0</v>
      </c>
      <c r="J1324" s="24">
        <f t="shared" si="124"/>
        <v>0</v>
      </c>
      <c r="K1324" s="25">
        <f t="shared" si="125"/>
        <v>0</v>
      </c>
      <c r="L1324">
        <v>0</v>
      </c>
      <c r="M1324">
        <v>32964608</v>
      </c>
      <c r="N1324">
        <v>42065747</v>
      </c>
      <c r="O1324" s="52">
        <v>0</v>
      </c>
      <c r="P1324" s="52">
        <v>0</v>
      </c>
      <c r="Q1324" s="52">
        <v>0</v>
      </c>
      <c r="R1324" s="52">
        <v>0</v>
      </c>
      <c r="S1324" s="52">
        <v>0</v>
      </c>
      <c r="T1324" s="52">
        <v>0</v>
      </c>
      <c r="U1324" s="52">
        <v>0</v>
      </c>
      <c r="V1324" s="52">
        <v>0</v>
      </c>
      <c r="W1324" s="52">
        <v>0</v>
      </c>
      <c r="X1324" s="52">
        <v>0</v>
      </c>
      <c r="Y1324" s="52">
        <v>0</v>
      </c>
      <c r="Z1324" s="52">
        <v>0</v>
      </c>
      <c r="AA1324" s="25">
        <v>0</v>
      </c>
      <c r="AB1324" s="25">
        <v>0</v>
      </c>
      <c r="AC1324" s="25">
        <v>0</v>
      </c>
      <c r="AD1324" s="25">
        <v>0</v>
      </c>
      <c r="AE1324" s="25">
        <v>0</v>
      </c>
      <c r="AF1324" s="25">
        <v>0</v>
      </c>
      <c r="AG1324" s="25">
        <v>0</v>
      </c>
      <c r="AH1324" s="25">
        <v>0</v>
      </c>
      <c r="AI1324" s="25">
        <v>0</v>
      </c>
      <c r="AJ1324" s="25">
        <v>0</v>
      </c>
      <c r="AK1324" s="25">
        <v>0</v>
      </c>
      <c r="AL1324" s="25">
        <v>0</v>
      </c>
      <c r="AM1324" s="95">
        <v>0</v>
      </c>
      <c r="AN1324" s="95" t="e">
        <f ca="1">IF(MengeInEEGSummieren(M1324),AM1324,0)</f>
        <v>#NAME?</v>
      </c>
      <c r="AO1324" s="95">
        <f t="shared" si="126"/>
        <v>0</v>
      </c>
      <c r="AP1324" s="95">
        <f t="shared" si="127"/>
        <v>0</v>
      </c>
      <c r="AS1324">
        <v>0</v>
      </c>
      <c r="AT1324">
        <v>0</v>
      </c>
      <c r="AU1324" t="e">
        <f t="shared" ca="1" si="128"/>
        <v>#NAME?</v>
      </c>
    </row>
    <row r="1325" spans="1:47" x14ac:dyDescent="0.15">
      <c r="A1325" s="21" t="s">
        <v>2013</v>
      </c>
      <c r="B1325" s="22" t="s">
        <v>17</v>
      </c>
      <c r="C1325" s="42">
        <v>2004</v>
      </c>
      <c r="D1325" s="22" t="s">
        <v>1001</v>
      </c>
      <c r="E1325" s="22"/>
      <c r="F1325" s="23">
        <v>21.84</v>
      </c>
      <c r="G1325" s="23">
        <v>21.84</v>
      </c>
      <c r="H1325" s="24">
        <f t="shared" si="123"/>
        <v>0</v>
      </c>
      <c r="I1325" s="153">
        <v>0</v>
      </c>
      <c r="J1325" s="24">
        <f t="shared" si="124"/>
        <v>0</v>
      </c>
      <c r="K1325" s="25">
        <f t="shared" si="125"/>
        <v>0</v>
      </c>
      <c r="L1325">
        <v>0</v>
      </c>
      <c r="M1325">
        <v>32964608</v>
      </c>
      <c r="N1325">
        <v>42065747</v>
      </c>
      <c r="O1325" s="52">
        <v>0</v>
      </c>
      <c r="P1325" s="52">
        <v>0</v>
      </c>
      <c r="Q1325" s="52">
        <v>0</v>
      </c>
      <c r="R1325" s="52">
        <v>0</v>
      </c>
      <c r="S1325" s="52">
        <v>0</v>
      </c>
      <c r="T1325" s="52">
        <v>0</v>
      </c>
      <c r="U1325" s="52">
        <v>0</v>
      </c>
      <c r="V1325" s="52">
        <v>0</v>
      </c>
      <c r="W1325" s="52">
        <v>0</v>
      </c>
      <c r="X1325" s="52">
        <v>0</v>
      </c>
      <c r="Y1325" s="52">
        <v>0</v>
      </c>
      <c r="Z1325" s="52">
        <v>0</v>
      </c>
      <c r="AA1325" s="25">
        <v>0</v>
      </c>
      <c r="AB1325" s="25">
        <v>0</v>
      </c>
      <c r="AC1325" s="25">
        <v>0</v>
      </c>
      <c r="AD1325" s="25">
        <v>0</v>
      </c>
      <c r="AE1325" s="25">
        <v>0</v>
      </c>
      <c r="AF1325" s="25">
        <v>0</v>
      </c>
      <c r="AG1325" s="25">
        <v>0</v>
      </c>
      <c r="AH1325" s="25">
        <v>0</v>
      </c>
      <c r="AI1325" s="25">
        <v>0</v>
      </c>
      <c r="AJ1325" s="25">
        <v>0</v>
      </c>
      <c r="AK1325" s="25">
        <v>0</v>
      </c>
      <c r="AL1325" s="25">
        <v>0</v>
      </c>
      <c r="AM1325" s="95">
        <v>0</v>
      </c>
      <c r="AN1325" s="95" t="e">
        <f ca="1">IF(MengeInEEGSummieren(M1325),AM1325,0)</f>
        <v>#NAME?</v>
      </c>
      <c r="AO1325" s="95">
        <f t="shared" si="126"/>
        <v>0</v>
      </c>
      <c r="AP1325" s="95">
        <f t="shared" si="127"/>
        <v>0</v>
      </c>
      <c r="AS1325">
        <v>0</v>
      </c>
      <c r="AT1325">
        <v>0</v>
      </c>
      <c r="AU1325" t="e">
        <f t="shared" ca="1" si="128"/>
        <v>#NAME?</v>
      </c>
    </row>
    <row r="1326" spans="1:47" x14ac:dyDescent="0.15">
      <c r="A1326" s="21" t="s">
        <v>2014</v>
      </c>
      <c r="B1326" s="22" t="s">
        <v>17</v>
      </c>
      <c r="C1326" s="42">
        <v>2004</v>
      </c>
      <c r="D1326" s="22" t="s">
        <v>2015</v>
      </c>
      <c r="E1326" s="22"/>
      <c r="F1326" s="23">
        <v>24.84</v>
      </c>
      <c r="G1326" s="23">
        <v>24.84</v>
      </c>
      <c r="H1326" s="24">
        <f t="shared" si="123"/>
        <v>0</v>
      </c>
      <c r="I1326" s="153">
        <v>0</v>
      </c>
      <c r="J1326" s="24">
        <f t="shared" si="124"/>
        <v>0</v>
      </c>
      <c r="K1326" s="25">
        <f t="shared" si="125"/>
        <v>0</v>
      </c>
      <c r="L1326">
        <v>0</v>
      </c>
      <c r="M1326">
        <v>32964608</v>
      </c>
      <c r="N1326">
        <v>42065747</v>
      </c>
      <c r="O1326" s="52">
        <v>0</v>
      </c>
      <c r="P1326" s="52">
        <v>0</v>
      </c>
      <c r="Q1326" s="52">
        <v>0</v>
      </c>
      <c r="R1326" s="52">
        <v>0</v>
      </c>
      <c r="S1326" s="52">
        <v>0</v>
      </c>
      <c r="T1326" s="52">
        <v>0</v>
      </c>
      <c r="U1326" s="52">
        <v>0</v>
      </c>
      <c r="V1326" s="52">
        <v>0</v>
      </c>
      <c r="W1326" s="52">
        <v>0</v>
      </c>
      <c r="X1326" s="52">
        <v>0</v>
      </c>
      <c r="Y1326" s="52">
        <v>0</v>
      </c>
      <c r="Z1326" s="52">
        <v>0</v>
      </c>
      <c r="AA1326" s="25">
        <v>0</v>
      </c>
      <c r="AB1326" s="25">
        <v>0</v>
      </c>
      <c r="AC1326" s="25">
        <v>0</v>
      </c>
      <c r="AD1326" s="25">
        <v>0</v>
      </c>
      <c r="AE1326" s="25">
        <v>0</v>
      </c>
      <c r="AF1326" s="25">
        <v>0</v>
      </c>
      <c r="AG1326" s="25">
        <v>0</v>
      </c>
      <c r="AH1326" s="25">
        <v>0</v>
      </c>
      <c r="AI1326" s="25">
        <v>0</v>
      </c>
      <c r="AJ1326" s="25">
        <v>0</v>
      </c>
      <c r="AK1326" s="25">
        <v>0</v>
      </c>
      <c r="AL1326" s="25">
        <v>0</v>
      </c>
      <c r="AM1326" s="95">
        <v>0</v>
      </c>
      <c r="AN1326" s="95" t="e">
        <f ca="1">IF(MengeInEEGSummieren(M1326),AM1326,0)</f>
        <v>#NAME?</v>
      </c>
      <c r="AO1326" s="95">
        <f t="shared" si="126"/>
        <v>0</v>
      </c>
      <c r="AP1326" s="95">
        <f t="shared" si="127"/>
        <v>0</v>
      </c>
      <c r="AS1326">
        <v>0</v>
      </c>
      <c r="AT1326">
        <v>0</v>
      </c>
      <c r="AU1326" t="e">
        <f t="shared" ca="1" si="128"/>
        <v>#NAME?</v>
      </c>
    </row>
    <row r="1327" spans="1:47" x14ac:dyDescent="0.15">
      <c r="A1327" s="21" t="s">
        <v>2016</v>
      </c>
      <c r="B1327" s="22" t="s">
        <v>17</v>
      </c>
      <c r="C1327" s="42">
        <v>2004</v>
      </c>
      <c r="D1327" s="22" t="s">
        <v>2017</v>
      </c>
      <c r="E1327" s="22"/>
      <c r="F1327" s="23">
        <v>25.84</v>
      </c>
      <c r="G1327" s="23">
        <v>25.84</v>
      </c>
      <c r="H1327" s="24">
        <f t="shared" si="123"/>
        <v>0</v>
      </c>
      <c r="I1327" s="153">
        <v>0</v>
      </c>
      <c r="J1327" s="24">
        <f t="shared" si="124"/>
        <v>0</v>
      </c>
      <c r="K1327" s="25">
        <f t="shared" si="125"/>
        <v>0</v>
      </c>
      <c r="L1327">
        <v>0</v>
      </c>
      <c r="M1327">
        <v>32964608</v>
      </c>
      <c r="N1327">
        <v>42065747</v>
      </c>
      <c r="O1327" s="52">
        <v>0</v>
      </c>
      <c r="P1327" s="52">
        <v>0</v>
      </c>
      <c r="Q1327" s="52">
        <v>0</v>
      </c>
      <c r="R1327" s="52">
        <v>0</v>
      </c>
      <c r="S1327" s="52">
        <v>0</v>
      </c>
      <c r="T1327" s="52">
        <v>0</v>
      </c>
      <c r="U1327" s="52">
        <v>0</v>
      </c>
      <c r="V1327" s="52">
        <v>0</v>
      </c>
      <c r="W1327" s="52">
        <v>0</v>
      </c>
      <c r="X1327" s="52">
        <v>0</v>
      </c>
      <c r="Y1327" s="52">
        <v>0</v>
      </c>
      <c r="Z1327" s="52">
        <v>0</v>
      </c>
      <c r="AA1327" s="25">
        <v>0</v>
      </c>
      <c r="AB1327" s="25">
        <v>0</v>
      </c>
      <c r="AC1327" s="25">
        <v>0</v>
      </c>
      <c r="AD1327" s="25">
        <v>0</v>
      </c>
      <c r="AE1327" s="25">
        <v>0</v>
      </c>
      <c r="AF1327" s="25">
        <v>0</v>
      </c>
      <c r="AG1327" s="25">
        <v>0</v>
      </c>
      <c r="AH1327" s="25">
        <v>0</v>
      </c>
      <c r="AI1327" s="25">
        <v>0</v>
      </c>
      <c r="AJ1327" s="25">
        <v>0</v>
      </c>
      <c r="AK1327" s="25">
        <v>0</v>
      </c>
      <c r="AL1327" s="25">
        <v>0</v>
      </c>
      <c r="AM1327" s="95">
        <v>0</v>
      </c>
      <c r="AN1327" s="95" t="e">
        <f ca="1">IF(MengeInEEGSummieren(M1327),AM1327,0)</f>
        <v>#NAME?</v>
      </c>
      <c r="AO1327" s="95">
        <f t="shared" si="126"/>
        <v>0</v>
      </c>
      <c r="AP1327" s="95">
        <f t="shared" si="127"/>
        <v>0</v>
      </c>
      <c r="AS1327">
        <v>0</v>
      </c>
      <c r="AT1327">
        <v>0</v>
      </c>
      <c r="AU1327" t="e">
        <f t="shared" ca="1" si="128"/>
        <v>#NAME?</v>
      </c>
    </row>
    <row r="1328" spans="1:47" x14ac:dyDescent="0.15">
      <c r="A1328" s="21" t="s">
        <v>2018</v>
      </c>
      <c r="B1328" s="22" t="s">
        <v>17</v>
      </c>
      <c r="C1328" s="42">
        <v>2004</v>
      </c>
      <c r="D1328" s="22" t="s">
        <v>1003</v>
      </c>
      <c r="E1328" s="22"/>
      <c r="F1328" s="23">
        <v>22.84</v>
      </c>
      <c r="G1328" s="23">
        <v>22.84</v>
      </c>
      <c r="H1328" s="24">
        <f t="shared" si="123"/>
        <v>0</v>
      </c>
      <c r="I1328" s="153">
        <v>0</v>
      </c>
      <c r="J1328" s="24">
        <f t="shared" si="124"/>
        <v>0</v>
      </c>
      <c r="K1328" s="25">
        <f t="shared" si="125"/>
        <v>0</v>
      </c>
      <c r="L1328">
        <v>0</v>
      </c>
      <c r="M1328">
        <v>32964608</v>
      </c>
      <c r="N1328">
        <v>42065747</v>
      </c>
      <c r="O1328" s="52">
        <v>0</v>
      </c>
      <c r="P1328" s="52">
        <v>0</v>
      </c>
      <c r="Q1328" s="52">
        <v>0</v>
      </c>
      <c r="R1328" s="52">
        <v>0</v>
      </c>
      <c r="S1328" s="52">
        <v>0</v>
      </c>
      <c r="T1328" s="52">
        <v>0</v>
      </c>
      <c r="U1328" s="52">
        <v>0</v>
      </c>
      <c r="V1328" s="52">
        <v>0</v>
      </c>
      <c r="W1328" s="52">
        <v>0</v>
      </c>
      <c r="X1328" s="52">
        <v>0</v>
      </c>
      <c r="Y1328" s="52">
        <v>0</v>
      </c>
      <c r="Z1328" s="52">
        <v>0</v>
      </c>
      <c r="AA1328" s="25">
        <v>0</v>
      </c>
      <c r="AB1328" s="25">
        <v>0</v>
      </c>
      <c r="AC1328" s="25">
        <v>0</v>
      </c>
      <c r="AD1328" s="25">
        <v>0</v>
      </c>
      <c r="AE1328" s="25">
        <v>0</v>
      </c>
      <c r="AF1328" s="25">
        <v>0</v>
      </c>
      <c r="AG1328" s="25">
        <v>0</v>
      </c>
      <c r="AH1328" s="25">
        <v>0</v>
      </c>
      <c r="AI1328" s="25">
        <v>0</v>
      </c>
      <c r="AJ1328" s="25">
        <v>0</v>
      </c>
      <c r="AK1328" s="25">
        <v>0</v>
      </c>
      <c r="AL1328" s="25">
        <v>0</v>
      </c>
      <c r="AM1328" s="95">
        <v>0</v>
      </c>
      <c r="AN1328" s="95" t="e">
        <f ca="1">IF(MengeInEEGSummieren(M1328),AM1328,0)</f>
        <v>#NAME?</v>
      </c>
      <c r="AO1328" s="95">
        <f t="shared" si="126"/>
        <v>0</v>
      </c>
      <c r="AP1328" s="95">
        <f t="shared" si="127"/>
        <v>0</v>
      </c>
      <c r="AS1328">
        <v>0</v>
      </c>
      <c r="AT1328">
        <v>0</v>
      </c>
      <c r="AU1328" t="e">
        <f t="shared" ca="1" si="128"/>
        <v>#NAME?</v>
      </c>
    </row>
    <row r="1329" spans="1:47" x14ac:dyDescent="0.15">
      <c r="A1329" s="21" t="s">
        <v>2019</v>
      </c>
      <c r="B1329" s="22" t="s">
        <v>17</v>
      </c>
      <c r="C1329" s="42">
        <v>2004</v>
      </c>
      <c r="D1329" s="22" t="s">
        <v>1005</v>
      </c>
      <c r="E1329" s="22"/>
      <c r="F1329" s="23">
        <v>23.84</v>
      </c>
      <c r="G1329" s="23">
        <v>23.84</v>
      </c>
      <c r="H1329" s="24">
        <f t="shared" si="123"/>
        <v>0</v>
      </c>
      <c r="I1329" s="153">
        <v>0</v>
      </c>
      <c r="J1329" s="24">
        <f t="shared" si="124"/>
        <v>0</v>
      </c>
      <c r="K1329" s="25">
        <f t="shared" si="125"/>
        <v>0</v>
      </c>
      <c r="L1329">
        <v>0</v>
      </c>
      <c r="M1329">
        <v>32964608</v>
      </c>
      <c r="N1329">
        <v>42065747</v>
      </c>
      <c r="O1329" s="52">
        <v>0</v>
      </c>
      <c r="P1329" s="52">
        <v>0</v>
      </c>
      <c r="Q1329" s="52">
        <v>0</v>
      </c>
      <c r="R1329" s="52">
        <v>0</v>
      </c>
      <c r="S1329" s="52">
        <v>0</v>
      </c>
      <c r="T1329" s="52">
        <v>0</v>
      </c>
      <c r="U1329" s="52">
        <v>0</v>
      </c>
      <c r="V1329" s="52">
        <v>0</v>
      </c>
      <c r="W1329" s="52">
        <v>0</v>
      </c>
      <c r="X1329" s="52">
        <v>0</v>
      </c>
      <c r="Y1329" s="52">
        <v>0</v>
      </c>
      <c r="Z1329" s="52">
        <v>0</v>
      </c>
      <c r="AA1329" s="25">
        <v>0</v>
      </c>
      <c r="AB1329" s="25">
        <v>0</v>
      </c>
      <c r="AC1329" s="25">
        <v>0</v>
      </c>
      <c r="AD1329" s="25">
        <v>0</v>
      </c>
      <c r="AE1329" s="25">
        <v>0</v>
      </c>
      <c r="AF1329" s="25">
        <v>0</v>
      </c>
      <c r="AG1329" s="25">
        <v>0</v>
      </c>
      <c r="AH1329" s="25">
        <v>0</v>
      </c>
      <c r="AI1329" s="25">
        <v>0</v>
      </c>
      <c r="AJ1329" s="25">
        <v>0</v>
      </c>
      <c r="AK1329" s="25">
        <v>0</v>
      </c>
      <c r="AL1329" s="25">
        <v>0</v>
      </c>
      <c r="AM1329" s="95">
        <v>0</v>
      </c>
      <c r="AN1329" s="95" t="e">
        <f ca="1">IF(MengeInEEGSummieren(M1329),AM1329,0)</f>
        <v>#NAME?</v>
      </c>
      <c r="AO1329" s="95">
        <f t="shared" si="126"/>
        <v>0</v>
      </c>
      <c r="AP1329" s="95">
        <f t="shared" si="127"/>
        <v>0</v>
      </c>
      <c r="AS1329">
        <v>0</v>
      </c>
      <c r="AT1329">
        <v>0</v>
      </c>
      <c r="AU1329" t="e">
        <f t="shared" ca="1" si="128"/>
        <v>#NAME?</v>
      </c>
    </row>
    <row r="1330" spans="1:47" x14ac:dyDescent="0.15">
      <c r="A1330" s="21" t="s">
        <v>2020</v>
      </c>
      <c r="B1330" s="22" t="s">
        <v>17</v>
      </c>
      <c r="C1330" s="42">
        <v>2004</v>
      </c>
      <c r="D1330" s="22" t="s">
        <v>2021</v>
      </c>
      <c r="E1330" s="22"/>
      <c r="F1330" s="23">
        <v>17.84</v>
      </c>
      <c r="G1330" s="23">
        <v>17.84</v>
      </c>
      <c r="H1330" s="24">
        <f t="shared" si="123"/>
        <v>0</v>
      </c>
      <c r="I1330" s="153">
        <v>0</v>
      </c>
      <c r="J1330" s="24">
        <f t="shared" si="124"/>
        <v>0</v>
      </c>
      <c r="K1330" s="25">
        <f t="shared" si="125"/>
        <v>0</v>
      </c>
      <c r="L1330">
        <v>0</v>
      </c>
      <c r="M1330">
        <v>32964608</v>
      </c>
      <c r="N1330">
        <v>42065747</v>
      </c>
      <c r="O1330" s="52">
        <v>0</v>
      </c>
      <c r="P1330" s="52">
        <v>0</v>
      </c>
      <c r="Q1330" s="52">
        <v>0</v>
      </c>
      <c r="R1330" s="52">
        <v>0</v>
      </c>
      <c r="S1330" s="52">
        <v>0</v>
      </c>
      <c r="T1330" s="52">
        <v>0</v>
      </c>
      <c r="U1330" s="52">
        <v>0</v>
      </c>
      <c r="V1330" s="52">
        <v>0</v>
      </c>
      <c r="W1330" s="52">
        <v>0</v>
      </c>
      <c r="X1330" s="52">
        <v>0</v>
      </c>
      <c r="Y1330" s="52">
        <v>0</v>
      </c>
      <c r="Z1330" s="52">
        <v>0</v>
      </c>
      <c r="AA1330" s="25">
        <v>0</v>
      </c>
      <c r="AB1330" s="25">
        <v>0</v>
      </c>
      <c r="AC1330" s="25">
        <v>0</v>
      </c>
      <c r="AD1330" s="25">
        <v>0</v>
      </c>
      <c r="AE1330" s="25">
        <v>0</v>
      </c>
      <c r="AF1330" s="25">
        <v>0</v>
      </c>
      <c r="AG1330" s="25">
        <v>0</v>
      </c>
      <c r="AH1330" s="25">
        <v>0</v>
      </c>
      <c r="AI1330" s="25">
        <v>0</v>
      </c>
      <c r="AJ1330" s="25">
        <v>0</v>
      </c>
      <c r="AK1330" s="25">
        <v>0</v>
      </c>
      <c r="AL1330" s="25">
        <v>0</v>
      </c>
      <c r="AM1330" s="95">
        <v>0</v>
      </c>
      <c r="AN1330" s="95" t="e">
        <f ca="1">IF(MengeInEEGSummieren(M1330),AM1330,0)</f>
        <v>#NAME?</v>
      </c>
      <c r="AO1330" s="95">
        <f t="shared" si="126"/>
        <v>0</v>
      </c>
      <c r="AP1330" s="95">
        <f t="shared" si="127"/>
        <v>0</v>
      </c>
      <c r="AS1330">
        <v>0</v>
      </c>
      <c r="AT1330">
        <v>0</v>
      </c>
      <c r="AU1330" t="e">
        <f t="shared" ca="1" si="128"/>
        <v>#NAME?</v>
      </c>
    </row>
    <row r="1331" spans="1:47" x14ac:dyDescent="0.15">
      <c r="A1331" s="21" t="s">
        <v>2022</v>
      </c>
      <c r="B1331" s="22" t="s">
        <v>17</v>
      </c>
      <c r="C1331" s="42">
        <v>2004</v>
      </c>
      <c r="D1331" s="22" t="s">
        <v>2023</v>
      </c>
      <c r="E1331" s="22"/>
      <c r="F1331" s="23">
        <v>15.84</v>
      </c>
      <c r="G1331" s="23">
        <v>15.84</v>
      </c>
      <c r="H1331" s="24">
        <f t="shared" si="123"/>
        <v>0</v>
      </c>
      <c r="I1331" s="153">
        <v>0</v>
      </c>
      <c r="J1331" s="24">
        <f t="shared" si="124"/>
        <v>0</v>
      </c>
      <c r="K1331" s="25">
        <f t="shared" si="125"/>
        <v>0</v>
      </c>
      <c r="L1331">
        <v>0</v>
      </c>
      <c r="M1331">
        <v>32964608</v>
      </c>
      <c r="N1331">
        <v>42065747</v>
      </c>
      <c r="O1331" s="52">
        <v>0</v>
      </c>
      <c r="P1331" s="52">
        <v>0</v>
      </c>
      <c r="Q1331" s="52">
        <v>0</v>
      </c>
      <c r="R1331" s="52">
        <v>0</v>
      </c>
      <c r="S1331" s="52">
        <v>0</v>
      </c>
      <c r="T1331" s="52">
        <v>0</v>
      </c>
      <c r="U1331" s="52">
        <v>0</v>
      </c>
      <c r="V1331" s="52">
        <v>0</v>
      </c>
      <c r="W1331" s="52">
        <v>0</v>
      </c>
      <c r="X1331" s="52">
        <v>0</v>
      </c>
      <c r="Y1331" s="52">
        <v>0</v>
      </c>
      <c r="Z1331" s="52">
        <v>0</v>
      </c>
      <c r="AA1331" s="25">
        <v>0</v>
      </c>
      <c r="AB1331" s="25">
        <v>0</v>
      </c>
      <c r="AC1331" s="25">
        <v>0</v>
      </c>
      <c r="AD1331" s="25">
        <v>0</v>
      </c>
      <c r="AE1331" s="25">
        <v>0</v>
      </c>
      <c r="AF1331" s="25">
        <v>0</v>
      </c>
      <c r="AG1331" s="25">
        <v>0</v>
      </c>
      <c r="AH1331" s="25">
        <v>0</v>
      </c>
      <c r="AI1331" s="25">
        <v>0</v>
      </c>
      <c r="AJ1331" s="25">
        <v>0</v>
      </c>
      <c r="AK1331" s="25">
        <v>0</v>
      </c>
      <c r="AL1331" s="25">
        <v>0</v>
      </c>
      <c r="AM1331" s="95">
        <v>0</v>
      </c>
      <c r="AN1331" s="95" t="e">
        <f ca="1">IF(MengeInEEGSummieren(M1331),AM1331,0)</f>
        <v>#NAME?</v>
      </c>
      <c r="AO1331" s="95">
        <f t="shared" si="126"/>
        <v>0</v>
      </c>
      <c r="AP1331" s="95">
        <f t="shared" si="127"/>
        <v>0</v>
      </c>
      <c r="AS1331">
        <v>0</v>
      </c>
      <c r="AT1331">
        <v>0</v>
      </c>
      <c r="AU1331" t="e">
        <f t="shared" ca="1" si="128"/>
        <v>#NAME?</v>
      </c>
    </row>
    <row r="1332" spans="1:47" x14ac:dyDescent="0.15">
      <c r="A1332" s="21" t="s">
        <v>2024</v>
      </c>
      <c r="B1332" s="22" t="s">
        <v>17</v>
      </c>
      <c r="C1332" s="42">
        <v>2004</v>
      </c>
      <c r="D1332" s="22" t="s">
        <v>2025</v>
      </c>
      <c r="E1332" s="22"/>
      <c r="F1332" s="23">
        <v>16.34</v>
      </c>
      <c r="G1332" s="23">
        <v>16.34</v>
      </c>
      <c r="H1332" s="24">
        <f t="shared" si="123"/>
        <v>0</v>
      </c>
      <c r="I1332" s="153">
        <v>0</v>
      </c>
      <c r="J1332" s="24">
        <f t="shared" si="124"/>
        <v>0</v>
      </c>
      <c r="K1332" s="25">
        <f t="shared" si="125"/>
        <v>0</v>
      </c>
      <c r="L1332">
        <v>0</v>
      </c>
      <c r="M1332">
        <v>32964608</v>
      </c>
      <c r="N1332">
        <v>42065747</v>
      </c>
      <c r="O1332" s="52">
        <v>0</v>
      </c>
      <c r="P1332" s="52">
        <v>0</v>
      </c>
      <c r="Q1332" s="52">
        <v>0</v>
      </c>
      <c r="R1332" s="52">
        <v>0</v>
      </c>
      <c r="S1332" s="52">
        <v>0</v>
      </c>
      <c r="T1332" s="52">
        <v>0</v>
      </c>
      <c r="U1332" s="52">
        <v>0</v>
      </c>
      <c r="V1332" s="52">
        <v>0</v>
      </c>
      <c r="W1332" s="52">
        <v>0</v>
      </c>
      <c r="X1332" s="52">
        <v>0</v>
      </c>
      <c r="Y1332" s="52">
        <v>0</v>
      </c>
      <c r="Z1332" s="52">
        <v>0</v>
      </c>
      <c r="AA1332" s="25">
        <v>0</v>
      </c>
      <c r="AB1332" s="25">
        <v>0</v>
      </c>
      <c r="AC1332" s="25">
        <v>0</v>
      </c>
      <c r="AD1332" s="25">
        <v>0</v>
      </c>
      <c r="AE1332" s="25">
        <v>0</v>
      </c>
      <c r="AF1332" s="25">
        <v>0</v>
      </c>
      <c r="AG1332" s="25">
        <v>0</v>
      </c>
      <c r="AH1332" s="25">
        <v>0</v>
      </c>
      <c r="AI1332" s="25">
        <v>0</v>
      </c>
      <c r="AJ1332" s="25">
        <v>0</v>
      </c>
      <c r="AK1332" s="25">
        <v>0</v>
      </c>
      <c r="AL1332" s="25">
        <v>0</v>
      </c>
      <c r="AM1332" s="95">
        <v>0</v>
      </c>
      <c r="AN1332" s="95" t="e">
        <f ca="1">IF(MengeInEEGSummieren(M1332),AM1332,0)</f>
        <v>#NAME?</v>
      </c>
      <c r="AO1332" s="95">
        <f t="shared" si="126"/>
        <v>0</v>
      </c>
      <c r="AP1332" s="95">
        <f t="shared" si="127"/>
        <v>0</v>
      </c>
      <c r="AS1332">
        <v>0</v>
      </c>
      <c r="AT1332">
        <v>0</v>
      </c>
      <c r="AU1332" t="e">
        <f t="shared" ca="1" si="128"/>
        <v>#NAME?</v>
      </c>
    </row>
    <row r="1333" spans="1:47" x14ac:dyDescent="0.15">
      <c r="A1333" s="21" t="s">
        <v>2026</v>
      </c>
      <c r="B1333" s="22" t="s">
        <v>17</v>
      </c>
      <c r="C1333" s="42">
        <v>2004</v>
      </c>
      <c r="D1333" s="22" t="s">
        <v>2027</v>
      </c>
      <c r="E1333" s="22"/>
      <c r="F1333" s="23">
        <v>14.34</v>
      </c>
      <c r="G1333" s="23">
        <v>14.34</v>
      </c>
      <c r="H1333" s="24">
        <f t="shared" si="123"/>
        <v>0</v>
      </c>
      <c r="I1333" s="153">
        <v>0</v>
      </c>
      <c r="J1333" s="24">
        <f t="shared" si="124"/>
        <v>0</v>
      </c>
      <c r="K1333" s="25">
        <f t="shared" si="125"/>
        <v>0</v>
      </c>
      <c r="L1333">
        <v>0</v>
      </c>
      <c r="M1333">
        <v>32964608</v>
      </c>
      <c r="N1333">
        <v>42065747</v>
      </c>
      <c r="O1333" s="52">
        <v>0</v>
      </c>
      <c r="P1333" s="52">
        <v>0</v>
      </c>
      <c r="Q1333" s="52">
        <v>0</v>
      </c>
      <c r="R1333" s="52">
        <v>0</v>
      </c>
      <c r="S1333" s="52">
        <v>0</v>
      </c>
      <c r="T1333" s="52">
        <v>0</v>
      </c>
      <c r="U1333" s="52">
        <v>0</v>
      </c>
      <c r="V1333" s="52">
        <v>0</v>
      </c>
      <c r="W1333" s="52">
        <v>0</v>
      </c>
      <c r="X1333" s="52">
        <v>0</v>
      </c>
      <c r="Y1333" s="52">
        <v>0</v>
      </c>
      <c r="Z1333" s="52">
        <v>0</v>
      </c>
      <c r="AA1333" s="25">
        <v>0</v>
      </c>
      <c r="AB1333" s="25">
        <v>0</v>
      </c>
      <c r="AC1333" s="25">
        <v>0</v>
      </c>
      <c r="AD1333" s="25">
        <v>0</v>
      </c>
      <c r="AE1333" s="25">
        <v>0</v>
      </c>
      <c r="AF1333" s="25">
        <v>0</v>
      </c>
      <c r="AG1333" s="25">
        <v>0</v>
      </c>
      <c r="AH1333" s="25">
        <v>0</v>
      </c>
      <c r="AI1333" s="25">
        <v>0</v>
      </c>
      <c r="AJ1333" s="25">
        <v>0</v>
      </c>
      <c r="AK1333" s="25">
        <v>0</v>
      </c>
      <c r="AL1333" s="25">
        <v>0</v>
      </c>
      <c r="AM1333" s="95">
        <v>0</v>
      </c>
      <c r="AN1333" s="95" t="e">
        <f ca="1">IF(MengeInEEGSummieren(M1333),AM1333,0)</f>
        <v>#NAME?</v>
      </c>
      <c r="AO1333" s="95">
        <f t="shared" si="126"/>
        <v>0</v>
      </c>
      <c r="AP1333" s="95">
        <f t="shared" si="127"/>
        <v>0</v>
      </c>
      <c r="AS1333">
        <v>0</v>
      </c>
      <c r="AT1333">
        <v>0</v>
      </c>
      <c r="AU1333" t="e">
        <f t="shared" ca="1" si="128"/>
        <v>#NAME?</v>
      </c>
    </row>
    <row r="1334" spans="1:47" x14ac:dyDescent="0.15">
      <c r="A1334" s="21" t="s">
        <v>2028</v>
      </c>
      <c r="B1334" s="22" t="s">
        <v>17</v>
      </c>
      <c r="C1334" s="42">
        <v>2004</v>
      </c>
      <c r="D1334" s="22" t="s">
        <v>2029</v>
      </c>
      <c r="E1334" s="22"/>
      <c r="F1334" s="23">
        <v>13.84</v>
      </c>
      <c r="G1334" s="23">
        <v>13.84</v>
      </c>
      <c r="H1334" s="24">
        <f t="shared" si="123"/>
        <v>0</v>
      </c>
      <c r="I1334" s="153">
        <v>0</v>
      </c>
      <c r="J1334" s="24">
        <f t="shared" si="124"/>
        <v>0</v>
      </c>
      <c r="K1334" s="25">
        <f t="shared" si="125"/>
        <v>0</v>
      </c>
      <c r="L1334">
        <v>0</v>
      </c>
      <c r="M1334">
        <v>32964608</v>
      </c>
      <c r="N1334">
        <v>42065747</v>
      </c>
      <c r="O1334" s="52">
        <v>0</v>
      </c>
      <c r="P1334" s="52">
        <v>0</v>
      </c>
      <c r="Q1334" s="52">
        <v>0</v>
      </c>
      <c r="R1334" s="52">
        <v>0</v>
      </c>
      <c r="S1334" s="52">
        <v>0</v>
      </c>
      <c r="T1334" s="52">
        <v>0</v>
      </c>
      <c r="U1334" s="52">
        <v>0</v>
      </c>
      <c r="V1334" s="52">
        <v>0</v>
      </c>
      <c r="W1334" s="52">
        <v>0</v>
      </c>
      <c r="X1334" s="52">
        <v>0</v>
      </c>
      <c r="Y1334" s="52">
        <v>0</v>
      </c>
      <c r="Z1334" s="52">
        <v>0</v>
      </c>
      <c r="AA1334" s="25">
        <v>0</v>
      </c>
      <c r="AB1334" s="25">
        <v>0</v>
      </c>
      <c r="AC1334" s="25">
        <v>0</v>
      </c>
      <c r="AD1334" s="25">
        <v>0</v>
      </c>
      <c r="AE1334" s="25">
        <v>0</v>
      </c>
      <c r="AF1334" s="25">
        <v>0</v>
      </c>
      <c r="AG1334" s="25">
        <v>0</v>
      </c>
      <c r="AH1334" s="25">
        <v>0</v>
      </c>
      <c r="AI1334" s="25">
        <v>0</v>
      </c>
      <c r="AJ1334" s="25">
        <v>0</v>
      </c>
      <c r="AK1334" s="25">
        <v>0</v>
      </c>
      <c r="AL1334" s="25">
        <v>0</v>
      </c>
      <c r="AM1334" s="95">
        <v>0</v>
      </c>
      <c r="AN1334" s="95" t="e">
        <f ca="1">IF(MengeInEEGSummieren(M1334),AM1334,0)</f>
        <v>#NAME?</v>
      </c>
      <c r="AO1334" s="95">
        <f t="shared" si="126"/>
        <v>0</v>
      </c>
      <c r="AP1334" s="95">
        <f t="shared" si="127"/>
        <v>0</v>
      </c>
      <c r="AS1334">
        <v>0</v>
      </c>
      <c r="AT1334">
        <v>0</v>
      </c>
      <c r="AU1334" t="e">
        <f t="shared" ca="1" si="128"/>
        <v>#NAME?</v>
      </c>
    </row>
    <row r="1335" spans="1:47" x14ac:dyDescent="0.15">
      <c r="A1335" s="21" t="s">
        <v>2030</v>
      </c>
      <c r="B1335" s="22" t="s">
        <v>17</v>
      </c>
      <c r="C1335" s="42">
        <v>2004</v>
      </c>
      <c r="D1335" s="22" t="s">
        <v>1033</v>
      </c>
      <c r="E1335" s="22"/>
      <c r="F1335" s="23">
        <v>11.84</v>
      </c>
      <c r="G1335" s="23">
        <v>11.84</v>
      </c>
      <c r="H1335" s="24">
        <f t="shared" si="123"/>
        <v>0</v>
      </c>
      <c r="I1335" s="153">
        <v>0</v>
      </c>
      <c r="J1335" s="24">
        <f t="shared" si="124"/>
        <v>0</v>
      </c>
      <c r="K1335" s="25">
        <f t="shared" si="125"/>
        <v>0</v>
      </c>
      <c r="L1335">
        <v>0</v>
      </c>
      <c r="M1335">
        <v>32964608</v>
      </c>
      <c r="N1335">
        <v>42065747</v>
      </c>
      <c r="O1335" s="52">
        <v>0</v>
      </c>
      <c r="P1335" s="52">
        <v>0</v>
      </c>
      <c r="Q1335" s="52">
        <v>0</v>
      </c>
      <c r="R1335" s="52">
        <v>0</v>
      </c>
      <c r="S1335" s="52">
        <v>0</v>
      </c>
      <c r="T1335" s="52">
        <v>0</v>
      </c>
      <c r="U1335" s="52">
        <v>0</v>
      </c>
      <c r="V1335" s="52">
        <v>0</v>
      </c>
      <c r="W1335" s="52">
        <v>0</v>
      </c>
      <c r="X1335" s="52">
        <v>0</v>
      </c>
      <c r="Y1335" s="52">
        <v>0</v>
      </c>
      <c r="Z1335" s="52">
        <v>0</v>
      </c>
      <c r="AA1335" s="25">
        <v>0</v>
      </c>
      <c r="AB1335" s="25">
        <v>0</v>
      </c>
      <c r="AC1335" s="25">
        <v>0</v>
      </c>
      <c r="AD1335" s="25">
        <v>0</v>
      </c>
      <c r="AE1335" s="25">
        <v>0</v>
      </c>
      <c r="AF1335" s="25">
        <v>0</v>
      </c>
      <c r="AG1335" s="25">
        <v>0</v>
      </c>
      <c r="AH1335" s="25">
        <v>0</v>
      </c>
      <c r="AI1335" s="25">
        <v>0</v>
      </c>
      <c r="AJ1335" s="25">
        <v>0</v>
      </c>
      <c r="AK1335" s="25">
        <v>0</v>
      </c>
      <c r="AL1335" s="25">
        <v>0</v>
      </c>
      <c r="AM1335" s="95">
        <v>0</v>
      </c>
      <c r="AN1335" s="95" t="e">
        <f ca="1">IF(MengeInEEGSummieren(M1335),AM1335,0)</f>
        <v>#NAME?</v>
      </c>
      <c r="AO1335" s="95">
        <f t="shared" si="126"/>
        <v>0</v>
      </c>
      <c r="AP1335" s="95">
        <f t="shared" si="127"/>
        <v>0</v>
      </c>
      <c r="AS1335">
        <v>0</v>
      </c>
      <c r="AT1335">
        <v>0</v>
      </c>
      <c r="AU1335" t="e">
        <f t="shared" ca="1" si="128"/>
        <v>#NAME?</v>
      </c>
    </row>
    <row r="1336" spans="1:47" x14ac:dyDescent="0.15">
      <c r="A1336" s="21" t="s">
        <v>2031</v>
      </c>
      <c r="B1336" s="22" t="s">
        <v>17</v>
      </c>
      <c r="C1336" s="42">
        <v>2004</v>
      </c>
      <c r="D1336" s="22" t="s">
        <v>1035</v>
      </c>
      <c r="E1336" s="22"/>
      <c r="F1336" s="23">
        <v>11.34</v>
      </c>
      <c r="G1336" s="23">
        <v>11.34</v>
      </c>
      <c r="H1336" s="24">
        <f t="shared" si="123"/>
        <v>0</v>
      </c>
      <c r="I1336" s="153">
        <v>0</v>
      </c>
      <c r="J1336" s="24">
        <f t="shared" si="124"/>
        <v>0</v>
      </c>
      <c r="K1336" s="25">
        <f t="shared" si="125"/>
        <v>0</v>
      </c>
      <c r="L1336">
        <v>0</v>
      </c>
      <c r="M1336">
        <v>32964608</v>
      </c>
      <c r="N1336">
        <v>42065747</v>
      </c>
      <c r="O1336" s="52">
        <v>0</v>
      </c>
      <c r="P1336" s="52">
        <v>0</v>
      </c>
      <c r="Q1336" s="52">
        <v>0</v>
      </c>
      <c r="R1336" s="52">
        <v>0</v>
      </c>
      <c r="S1336" s="52">
        <v>0</v>
      </c>
      <c r="T1336" s="52">
        <v>0</v>
      </c>
      <c r="U1336" s="52">
        <v>0</v>
      </c>
      <c r="V1336" s="52">
        <v>0</v>
      </c>
      <c r="W1336" s="52">
        <v>0</v>
      </c>
      <c r="X1336" s="52">
        <v>0</v>
      </c>
      <c r="Y1336" s="52">
        <v>0</v>
      </c>
      <c r="Z1336" s="52">
        <v>0</v>
      </c>
      <c r="AA1336" s="25">
        <v>0</v>
      </c>
      <c r="AB1336" s="25">
        <v>0</v>
      </c>
      <c r="AC1336" s="25">
        <v>0</v>
      </c>
      <c r="AD1336" s="25">
        <v>0</v>
      </c>
      <c r="AE1336" s="25">
        <v>0</v>
      </c>
      <c r="AF1336" s="25">
        <v>0</v>
      </c>
      <c r="AG1336" s="25">
        <v>0</v>
      </c>
      <c r="AH1336" s="25">
        <v>0</v>
      </c>
      <c r="AI1336" s="25">
        <v>0</v>
      </c>
      <c r="AJ1336" s="25">
        <v>0</v>
      </c>
      <c r="AK1336" s="25">
        <v>0</v>
      </c>
      <c r="AL1336" s="25">
        <v>0</v>
      </c>
      <c r="AM1336" s="95">
        <v>0</v>
      </c>
      <c r="AN1336" s="95" t="e">
        <f ca="1">IF(MengeInEEGSummieren(M1336),AM1336,0)</f>
        <v>#NAME?</v>
      </c>
      <c r="AO1336" s="95">
        <f t="shared" si="126"/>
        <v>0</v>
      </c>
      <c r="AP1336" s="95">
        <f t="shared" si="127"/>
        <v>0</v>
      </c>
      <c r="AS1336">
        <v>0</v>
      </c>
      <c r="AT1336">
        <v>0</v>
      </c>
      <c r="AU1336" t="e">
        <f t="shared" ca="1" si="128"/>
        <v>#NAME?</v>
      </c>
    </row>
    <row r="1337" spans="1:47" x14ac:dyDescent="0.15">
      <c r="A1337" s="21" t="s">
        <v>2032</v>
      </c>
      <c r="B1337" s="22" t="s">
        <v>17</v>
      </c>
      <c r="C1337" s="42">
        <v>2004</v>
      </c>
      <c r="D1337" s="22" t="s">
        <v>1037</v>
      </c>
      <c r="E1337" s="22"/>
      <c r="F1337" s="23">
        <v>9.94</v>
      </c>
      <c r="G1337" s="23">
        <v>9.94</v>
      </c>
      <c r="H1337" s="24">
        <f t="shared" si="123"/>
        <v>0</v>
      </c>
      <c r="I1337" s="153">
        <v>0</v>
      </c>
      <c r="J1337" s="24">
        <f t="shared" si="124"/>
        <v>0</v>
      </c>
      <c r="K1337" s="25">
        <f t="shared" si="125"/>
        <v>0</v>
      </c>
      <c r="L1337">
        <v>0</v>
      </c>
      <c r="M1337">
        <v>32964608</v>
      </c>
      <c r="N1337">
        <v>42065747</v>
      </c>
      <c r="O1337" s="52">
        <v>0</v>
      </c>
      <c r="P1337" s="52">
        <v>0</v>
      </c>
      <c r="Q1337" s="52">
        <v>0</v>
      </c>
      <c r="R1337" s="52">
        <v>0</v>
      </c>
      <c r="S1337" s="52">
        <v>0</v>
      </c>
      <c r="T1337" s="52">
        <v>0</v>
      </c>
      <c r="U1337" s="52">
        <v>0</v>
      </c>
      <c r="V1337" s="52">
        <v>0</v>
      </c>
      <c r="W1337" s="52">
        <v>0</v>
      </c>
      <c r="X1337" s="52">
        <v>0</v>
      </c>
      <c r="Y1337" s="52">
        <v>0</v>
      </c>
      <c r="Z1337" s="52">
        <v>0</v>
      </c>
      <c r="AA1337" s="25">
        <v>0</v>
      </c>
      <c r="AB1337" s="25">
        <v>0</v>
      </c>
      <c r="AC1337" s="25">
        <v>0</v>
      </c>
      <c r="AD1337" s="25">
        <v>0</v>
      </c>
      <c r="AE1337" s="25">
        <v>0</v>
      </c>
      <c r="AF1337" s="25">
        <v>0</v>
      </c>
      <c r="AG1337" s="25">
        <v>0</v>
      </c>
      <c r="AH1337" s="25">
        <v>0</v>
      </c>
      <c r="AI1337" s="25">
        <v>0</v>
      </c>
      <c r="AJ1337" s="25">
        <v>0</v>
      </c>
      <c r="AK1337" s="25">
        <v>0</v>
      </c>
      <c r="AL1337" s="25">
        <v>0</v>
      </c>
      <c r="AM1337" s="95">
        <v>0</v>
      </c>
      <c r="AN1337" s="95" t="e">
        <f ca="1">IF(MengeInEEGSummieren(M1337),AM1337,0)</f>
        <v>#NAME?</v>
      </c>
      <c r="AO1337" s="95">
        <f t="shared" si="126"/>
        <v>0</v>
      </c>
      <c r="AP1337" s="95">
        <f t="shared" si="127"/>
        <v>0</v>
      </c>
      <c r="AS1337">
        <v>0</v>
      </c>
      <c r="AT1337">
        <v>0</v>
      </c>
      <c r="AU1337" t="e">
        <f t="shared" ca="1" si="128"/>
        <v>#NAME?</v>
      </c>
    </row>
    <row r="1338" spans="1:47" x14ac:dyDescent="0.15">
      <c r="A1338" s="21" t="s">
        <v>2033</v>
      </c>
      <c r="B1338" s="22" t="s">
        <v>17</v>
      </c>
      <c r="C1338" s="42">
        <v>2004</v>
      </c>
      <c r="D1338" s="22" t="s">
        <v>2034</v>
      </c>
      <c r="E1338" s="22"/>
      <c r="F1338" s="23">
        <v>14.58</v>
      </c>
      <c r="G1338" s="23">
        <v>14.58</v>
      </c>
      <c r="H1338" s="24">
        <f t="shared" si="123"/>
        <v>0</v>
      </c>
      <c r="I1338" s="153">
        <v>0</v>
      </c>
      <c r="J1338" s="24">
        <f t="shared" si="124"/>
        <v>0</v>
      </c>
      <c r="K1338" s="25">
        <f t="shared" si="125"/>
        <v>0</v>
      </c>
      <c r="L1338">
        <v>0</v>
      </c>
      <c r="M1338">
        <v>32964608</v>
      </c>
      <c r="N1338">
        <v>42065747</v>
      </c>
      <c r="O1338" s="52">
        <v>0</v>
      </c>
      <c r="P1338" s="52">
        <v>0</v>
      </c>
      <c r="Q1338" s="52">
        <v>0</v>
      </c>
      <c r="R1338" s="52">
        <v>0</v>
      </c>
      <c r="S1338" s="52">
        <v>0</v>
      </c>
      <c r="T1338" s="52">
        <v>0</v>
      </c>
      <c r="U1338" s="52">
        <v>0</v>
      </c>
      <c r="V1338" s="52">
        <v>0</v>
      </c>
      <c r="W1338" s="52">
        <v>0</v>
      </c>
      <c r="X1338" s="52">
        <v>0</v>
      </c>
      <c r="Y1338" s="52">
        <v>0</v>
      </c>
      <c r="Z1338" s="52">
        <v>0</v>
      </c>
      <c r="AA1338" s="25">
        <v>0</v>
      </c>
      <c r="AB1338" s="25">
        <v>0</v>
      </c>
      <c r="AC1338" s="25">
        <v>0</v>
      </c>
      <c r="AD1338" s="25">
        <v>0</v>
      </c>
      <c r="AE1338" s="25">
        <v>0</v>
      </c>
      <c r="AF1338" s="25">
        <v>0</v>
      </c>
      <c r="AG1338" s="25">
        <v>0</v>
      </c>
      <c r="AH1338" s="25">
        <v>0</v>
      </c>
      <c r="AI1338" s="25">
        <v>0</v>
      </c>
      <c r="AJ1338" s="25">
        <v>0</v>
      </c>
      <c r="AK1338" s="25">
        <v>0</v>
      </c>
      <c r="AL1338" s="25">
        <v>0</v>
      </c>
      <c r="AM1338" s="95">
        <v>0</v>
      </c>
      <c r="AN1338" s="95" t="e">
        <f ca="1">IF(MengeInEEGSummieren(M1338),AM1338,0)</f>
        <v>#NAME?</v>
      </c>
      <c r="AO1338" s="95">
        <f t="shared" si="126"/>
        <v>0</v>
      </c>
      <c r="AP1338" s="95">
        <f t="shared" si="127"/>
        <v>0</v>
      </c>
      <c r="AS1338">
        <v>0</v>
      </c>
      <c r="AT1338">
        <v>0</v>
      </c>
      <c r="AU1338" t="e">
        <f t="shared" ca="1" si="128"/>
        <v>#NAME?</v>
      </c>
    </row>
    <row r="1339" spans="1:47" x14ac:dyDescent="0.15">
      <c r="A1339" s="21" t="s">
        <v>2035</v>
      </c>
      <c r="B1339" s="22" t="s">
        <v>17</v>
      </c>
      <c r="C1339" s="42">
        <v>2004</v>
      </c>
      <c r="D1339" s="22" t="s">
        <v>2036</v>
      </c>
      <c r="E1339" s="22"/>
      <c r="F1339" s="23">
        <v>15.58</v>
      </c>
      <c r="G1339" s="23">
        <v>15.58</v>
      </c>
      <c r="H1339" s="24">
        <f t="shared" si="123"/>
        <v>0</v>
      </c>
      <c r="I1339" s="153">
        <v>0</v>
      </c>
      <c r="J1339" s="24">
        <f t="shared" si="124"/>
        <v>0</v>
      </c>
      <c r="K1339" s="25">
        <f t="shared" si="125"/>
        <v>0</v>
      </c>
      <c r="L1339">
        <v>0</v>
      </c>
      <c r="M1339">
        <v>32964608</v>
      </c>
      <c r="N1339">
        <v>42065747</v>
      </c>
      <c r="O1339" s="52">
        <v>0</v>
      </c>
      <c r="P1339" s="52">
        <v>0</v>
      </c>
      <c r="Q1339" s="52">
        <v>0</v>
      </c>
      <c r="R1339" s="52">
        <v>0</v>
      </c>
      <c r="S1339" s="52">
        <v>0</v>
      </c>
      <c r="T1339" s="52">
        <v>0</v>
      </c>
      <c r="U1339" s="52">
        <v>0</v>
      </c>
      <c r="V1339" s="52">
        <v>0</v>
      </c>
      <c r="W1339" s="52">
        <v>0</v>
      </c>
      <c r="X1339" s="52">
        <v>0</v>
      </c>
      <c r="Y1339" s="52">
        <v>0</v>
      </c>
      <c r="Z1339" s="52">
        <v>0</v>
      </c>
      <c r="AA1339" s="25">
        <v>0</v>
      </c>
      <c r="AB1339" s="25">
        <v>0</v>
      </c>
      <c r="AC1339" s="25">
        <v>0</v>
      </c>
      <c r="AD1339" s="25">
        <v>0</v>
      </c>
      <c r="AE1339" s="25">
        <v>0</v>
      </c>
      <c r="AF1339" s="25">
        <v>0</v>
      </c>
      <c r="AG1339" s="25">
        <v>0</v>
      </c>
      <c r="AH1339" s="25">
        <v>0</v>
      </c>
      <c r="AI1339" s="25">
        <v>0</v>
      </c>
      <c r="AJ1339" s="25">
        <v>0</v>
      </c>
      <c r="AK1339" s="25">
        <v>0</v>
      </c>
      <c r="AL1339" s="25">
        <v>0</v>
      </c>
      <c r="AM1339" s="95">
        <v>0</v>
      </c>
      <c r="AN1339" s="95" t="e">
        <f ca="1">IF(MengeInEEGSummieren(M1339),AM1339,0)</f>
        <v>#NAME?</v>
      </c>
      <c r="AO1339" s="95">
        <f t="shared" si="126"/>
        <v>0</v>
      </c>
      <c r="AP1339" s="95">
        <f t="shared" si="127"/>
        <v>0</v>
      </c>
      <c r="AS1339">
        <v>0</v>
      </c>
      <c r="AT1339">
        <v>0</v>
      </c>
      <c r="AU1339" t="e">
        <f t="shared" ca="1" si="128"/>
        <v>#NAME?</v>
      </c>
    </row>
    <row r="1340" spans="1:47" x14ac:dyDescent="0.15">
      <c r="A1340" s="21" t="s">
        <v>2037</v>
      </c>
      <c r="B1340" s="22" t="s">
        <v>17</v>
      </c>
      <c r="C1340" s="42">
        <v>2004</v>
      </c>
      <c r="D1340" s="22" t="s">
        <v>2038</v>
      </c>
      <c r="E1340" s="22"/>
      <c r="F1340" s="23">
        <v>20.58</v>
      </c>
      <c r="G1340" s="23">
        <v>20.58</v>
      </c>
      <c r="H1340" s="24">
        <f t="shared" si="123"/>
        <v>0</v>
      </c>
      <c r="I1340" s="153">
        <v>0</v>
      </c>
      <c r="J1340" s="24">
        <f t="shared" si="124"/>
        <v>0</v>
      </c>
      <c r="K1340" s="25">
        <f t="shared" si="125"/>
        <v>0</v>
      </c>
      <c r="L1340">
        <v>0</v>
      </c>
      <c r="M1340">
        <v>32964608</v>
      </c>
      <c r="N1340">
        <v>42065747</v>
      </c>
      <c r="O1340" s="52">
        <v>0</v>
      </c>
      <c r="P1340" s="52">
        <v>0</v>
      </c>
      <c r="Q1340" s="52">
        <v>0</v>
      </c>
      <c r="R1340" s="52">
        <v>0</v>
      </c>
      <c r="S1340" s="52">
        <v>0</v>
      </c>
      <c r="T1340" s="52">
        <v>0</v>
      </c>
      <c r="U1340" s="52">
        <v>0</v>
      </c>
      <c r="V1340" s="52">
        <v>0</v>
      </c>
      <c r="W1340" s="52">
        <v>0</v>
      </c>
      <c r="X1340" s="52">
        <v>0</v>
      </c>
      <c r="Y1340" s="52">
        <v>0</v>
      </c>
      <c r="Z1340" s="52">
        <v>0</v>
      </c>
      <c r="AA1340" s="25">
        <v>0</v>
      </c>
      <c r="AB1340" s="25">
        <v>0</v>
      </c>
      <c r="AC1340" s="25">
        <v>0</v>
      </c>
      <c r="AD1340" s="25">
        <v>0</v>
      </c>
      <c r="AE1340" s="25">
        <v>0</v>
      </c>
      <c r="AF1340" s="25">
        <v>0</v>
      </c>
      <c r="AG1340" s="25">
        <v>0</v>
      </c>
      <c r="AH1340" s="25">
        <v>0</v>
      </c>
      <c r="AI1340" s="25">
        <v>0</v>
      </c>
      <c r="AJ1340" s="25">
        <v>0</v>
      </c>
      <c r="AK1340" s="25">
        <v>0</v>
      </c>
      <c r="AL1340" s="25">
        <v>0</v>
      </c>
      <c r="AM1340" s="95">
        <v>0</v>
      </c>
      <c r="AN1340" s="95" t="e">
        <f ca="1">IF(MengeInEEGSummieren(M1340),AM1340,0)</f>
        <v>#NAME?</v>
      </c>
      <c r="AO1340" s="95">
        <f t="shared" si="126"/>
        <v>0</v>
      </c>
      <c r="AP1340" s="95">
        <f t="shared" si="127"/>
        <v>0</v>
      </c>
      <c r="AS1340">
        <v>0</v>
      </c>
      <c r="AT1340">
        <v>0</v>
      </c>
      <c r="AU1340" t="e">
        <f t="shared" ca="1" si="128"/>
        <v>#NAME?</v>
      </c>
    </row>
    <row r="1341" spans="1:47" x14ac:dyDescent="0.15">
      <c r="A1341" s="21" t="s">
        <v>2039</v>
      </c>
      <c r="B1341" s="22" t="s">
        <v>17</v>
      </c>
      <c r="C1341" s="42">
        <v>2004</v>
      </c>
      <c r="D1341" s="22" t="s">
        <v>2040</v>
      </c>
      <c r="E1341" s="22"/>
      <c r="F1341" s="23">
        <v>21.58</v>
      </c>
      <c r="G1341" s="23">
        <v>21.58</v>
      </c>
      <c r="H1341" s="24">
        <f t="shared" si="123"/>
        <v>0</v>
      </c>
      <c r="I1341" s="153">
        <v>0</v>
      </c>
      <c r="J1341" s="24">
        <f t="shared" si="124"/>
        <v>0</v>
      </c>
      <c r="K1341" s="25">
        <f t="shared" si="125"/>
        <v>0</v>
      </c>
      <c r="L1341">
        <v>0</v>
      </c>
      <c r="M1341">
        <v>32964608</v>
      </c>
      <c r="N1341">
        <v>42065747</v>
      </c>
      <c r="O1341" s="52">
        <v>0</v>
      </c>
      <c r="P1341" s="52">
        <v>0</v>
      </c>
      <c r="Q1341" s="52">
        <v>0</v>
      </c>
      <c r="R1341" s="52">
        <v>0</v>
      </c>
      <c r="S1341" s="52">
        <v>0</v>
      </c>
      <c r="T1341" s="52">
        <v>0</v>
      </c>
      <c r="U1341" s="52">
        <v>0</v>
      </c>
      <c r="V1341" s="52">
        <v>0</v>
      </c>
      <c r="W1341" s="52">
        <v>0</v>
      </c>
      <c r="X1341" s="52">
        <v>0</v>
      </c>
      <c r="Y1341" s="52">
        <v>0</v>
      </c>
      <c r="Z1341" s="52">
        <v>0</v>
      </c>
      <c r="AA1341" s="25">
        <v>0</v>
      </c>
      <c r="AB1341" s="25">
        <v>0</v>
      </c>
      <c r="AC1341" s="25">
        <v>0</v>
      </c>
      <c r="AD1341" s="25">
        <v>0</v>
      </c>
      <c r="AE1341" s="25">
        <v>0</v>
      </c>
      <c r="AF1341" s="25">
        <v>0</v>
      </c>
      <c r="AG1341" s="25">
        <v>0</v>
      </c>
      <c r="AH1341" s="25">
        <v>0</v>
      </c>
      <c r="AI1341" s="25">
        <v>0</v>
      </c>
      <c r="AJ1341" s="25">
        <v>0</v>
      </c>
      <c r="AK1341" s="25">
        <v>0</v>
      </c>
      <c r="AL1341" s="25">
        <v>0</v>
      </c>
      <c r="AM1341" s="95">
        <v>0</v>
      </c>
      <c r="AN1341" s="95" t="e">
        <f ca="1">IF(MengeInEEGSummieren(M1341),AM1341,0)</f>
        <v>#NAME?</v>
      </c>
      <c r="AO1341" s="95">
        <f t="shared" si="126"/>
        <v>0</v>
      </c>
      <c r="AP1341" s="95">
        <f t="shared" si="127"/>
        <v>0</v>
      </c>
      <c r="AS1341">
        <v>0</v>
      </c>
      <c r="AT1341">
        <v>0</v>
      </c>
      <c r="AU1341" t="e">
        <f t="shared" ca="1" si="128"/>
        <v>#NAME?</v>
      </c>
    </row>
    <row r="1342" spans="1:47" x14ac:dyDescent="0.15">
      <c r="A1342" s="21" t="s">
        <v>2041</v>
      </c>
      <c r="B1342" s="22" t="s">
        <v>17</v>
      </c>
      <c r="C1342" s="42">
        <v>2004</v>
      </c>
      <c r="D1342" s="22" t="s">
        <v>1047</v>
      </c>
      <c r="E1342" s="22"/>
      <c r="F1342" s="23">
        <v>21.58</v>
      </c>
      <c r="G1342" s="23">
        <v>21.58</v>
      </c>
      <c r="H1342" s="24">
        <f t="shared" si="123"/>
        <v>0</v>
      </c>
      <c r="I1342" s="153">
        <v>0</v>
      </c>
      <c r="J1342" s="24">
        <f t="shared" si="124"/>
        <v>0</v>
      </c>
      <c r="K1342" s="25">
        <f t="shared" si="125"/>
        <v>0</v>
      </c>
      <c r="L1342">
        <v>0</v>
      </c>
      <c r="M1342">
        <v>32964608</v>
      </c>
      <c r="N1342">
        <v>42065747</v>
      </c>
      <c r="O1342" s="52">
        <v>0</v>
      </c>
      <c r="P1342" s="52">
        <v>0</v>
      </c>
      <c r="Q1342" s="52">
        <v>0</v>
      </c>
      <c r="R1342" s="52">
        <v>0</v>
      </c>
      <c r="S1342" s="52">
        <v>0</v>
      </c>
      <c r="T1342" s="52">
        <v>0</v>
      </c>
      <c r="U1342" s="52">
        <v>0</v>
      </c>
      <c r="V1342" s="52">
        <v>0</v>
      </c>
      <c r="W1342" s="52">
        <v>0</v>
      </c>
      <c r="X1342" s="52">
        <v>0</v>
      </c>
      <c r="Y1342" s="52">
        <v>0</v>
      </c>
      <c r="Z1342" s="52">
        <v>0</v>
      </c>
      <c r="AA1342" s="25">
        <v>0</v>
      </c>
      <c r="AB1342" s="25">
        <v>0</v>
      </c>
      <c r="AC1342" s="25">
        <v>0</v>
      </c>
      <c r="AD1342" s="25">
        <v>0</v>
      </c>
      <c r="AE1342" s="25">
        <v>0</v>
      </c>
      <c r="AF1342" s="25">
        <v>0</v>
      </c>
      <c r="AG1342" s="25">
        <v>0</v>
      </c>
      <c r="AH1342" s="25">
        <v>0</v>
      </c>
      <c r="AI1342" s="25">
        <v>0</v>
      </c>
      <c r="AJ1342" s="25">
        <v>0</v>
      </c>
      <c r="AK1342" s="25">
        <v>0</v>
      </c>
      <c r="AL1342" s="25">
        <v>0</v>
      </c>
      <c r="AM1342" s="95">
        <v>0</v>
      </c>
      <c r="AN1342" s="95" t="e">
        <f ca="1">IF(MengeInEEGSummieren(M1342),AM1342,0)</f>
        <v>#NAME?</v>
      </c>
      <c r="AO1342" s="95">
        <f t="shared" si="126"/>
        <v>0</v>
      </c>
      <c r="AP1342" s="95">
        <f t="shared" si="127"/>
        <v>0</v>
      </c>
      <c r="AS1342">
        <v>0</v>
      </c>
      <c r="AT1342">
        <v>0</v>
      </c>
      <c r="AU1342" t="e">
        <f t="shared" ca="1" si="128"/>
        <v>#NAME?</v>
      </c>
    </row>
    <row r="1343" spans="1:47" x14ac:dyDescent="0.15">
      <c r="A1343" s="21" t="s">
        <v>2042</v>
      </c>
      <c r="B1343" s="22" t="s">
        <v>17</v>
      </c>
      <c r="C1343" s="42">
        <v>2004</v>
      </c>
      <c r="D1343" s="22" t="s">
        <v>1049</v>
      </c>
      <c r="E1343" s="22"/>
      <c r="F1343" s="23">
        <v>22.58</v>
      </c>
      <c r="G1343" s="23">
        <v>22.58</v>
      </c>
      <c r="H1343" s="24">
        <f t="shared" si="123"/>
        <v>0</v>
      </c>
      <c r="I1343" s="153">
        <v>0</v>
      </c>
      <c r="J1343" s="24">
        <f t="shared" si="124"/>
        <v>0</v>
      </c>
      <c r="K1343" s="25">
        <f t="shared" si="125"/>
        <v>0</v>
      </c>
      <c r="L1343">
        <v>0</v>
      </c>
      <c r="M1343">
        <v>32964608</v>
      </c>
      <c r="N1343">
        <v>42065747</v>
      </c>
      <c r="O1343" s="52">
        <v>0</v>
      </c>
      <c r="P1343" s="52">
        <v>0</v>
      </c>
      <c r="Q1343" s="52">
        <v>0</v>
      </c>
      <c r="R1343" s="52">
        <v>0</v>
      </c>
      <c r="S1343" s="52">
        <v>0</v>
      </c>
      <c r="T1343" s="52">
        <v>0</v>
      </c>
      <c r="U1343" s="52">
        <v>0</v>
      </c>
      <c r="V1343" s="52">
        <v>0</v>
      </c>
      <c r="W1343" s="52">
        <v>0</v>
      </c>
      <c r="X1343" s="52">
        <v>0</v>
      </c>
      <c r="Y1343" s="52">
        <v>0</v>
      </c>
      <c r="Z1343" s="52">
        <v>0</v>
      </c>
      <c r="AA1343" s="25">
        <v>0</v>
      </c>
      <c r="AB1343" s="25">
        <v>0</v>
      </c>
      <c r="AC1343" s="25">
        <v>0</v>
      </c>
      <c r="AD1343" s="25">
        <v>0</v>
      </c>
      <c r="AE1343" s="25">
        <v>0</v>
      </c>
      <c r="AF1343" s="25">
        <v>0</v>
      </c>
      <c r="AG1343" s="25">
        <v>0</v>
      </c>
      <c r="AH1343" s="25">
        <v>0</v>
      </c>
      <c r="AI1343" s="25">
        <v>0</v>
      </c>
      <c r="AJ1343" s="25">
        <v>0</v>
      </c>
      <c r="AK1343" s="25">
        <v>0</v>
      </c>
      <c r="AL1343" s="25">
        <v>0</v>
      </c>
      <c r="AM1343" s="95">
        <v>0</v>
      </c>
      <c r="AN1343" s="95" t="e">
        <f ca="1">IF(MengeInEEGSummieren(M1343),AM1343,0)</f>
        <v>#NAME?</v>
      </c>
      <c r="AO1343" s="95">
        <f t="shared" si="126"/>
        <v>0</v>
      </c>
      <c r="AP1343" s="95">
        <f t="shared" si="127"/>
        <v>0</v>
      </c>
      <c r="AS1343">
        <v>0</v>
      </c>
      <c r="AT1343">
        <v>0</v>
      </c>
      <c r="AU1343" t="e">
        <f t="shared" ca="1" si="128"/>
        <v>#NAME?</v>
      </c>
    </row>
    <row r="1344" spans="1:47" x14ac:dyDescent="0.15">
      <c r="A1344" s="21" t="s">
        <v>2043</v>
      </c>
      <c r="B1344" s="22" t="s">
        <v>17</v>
      </c>
      <c r="C1344" s="42">
        <v>2004</v>
      </c>
      <c r="D1344" s="22" t="s">
        <v>2044</v>
      </c>
      <c r="E1344" s="22"/>
      <c r="F1344" s="23">
        <v>25.58</v>
      </c>
      <c r="G1344" s="23">
        <v>25.58</v>
      </c>
      <c r="H1344" s="24">
        <f t="shared" si="123"/>
        <v>0</v>
      </c>
      <c r="I1344" s="153">
        <v>0</v>
      </c>
      <c r="J1344" s="24">
        <f t="shared" si="124"/>
        <v>0</v>
      </c>
      <c r="K1344" s="25">
        <f t="shared" si="125"/>
        <v>0</v>
      </c>
      <c r="L1344">
        <v>0</v>
      </c>
      <c r="M1344">
        <v>32964608</v>
      </c>
      <c r="N1344">
        <v>42065747</v>
      </c>
      <c r="O1344" s="52">
        <v>0</v>
      </c>
      <c r="P1344" s="52">
        <v>0</v>
      </c>
      <c r="Q1344" s="52">
        <v>0</v>
      </c>
      <c r="R1344" s="52">
        <v>0</v>
      </c>
      <c r="S1344" s="52">
        <v>0</v>
      </c>
      <c r="T1344" s="52">
        <v>0</v>
      </c>
      <c r="U1344" s="52">
        <v>0</v>
      </c>
      <c r="V1344" s="52">
        <v>0</v>
      </c>
      <c r="W1344" s="52">
        <v>0</v>
      </c>
      <c r="X1344" s="52">
        <v>0</v>
      </c>
      <c r="Y1344" s="52">
        <v>0</v>
      </c>
      <c r="Z1344" s="52">
        <v>0</v>
      </c>
      <c r="AA1344" s="25">
        <v>0</v>
      </c>
      <c r="AB1344" s="25">
        <v>0</v>
      </c>
      <c r="AC1344" s="25">
        <v>0</v>
      </c>
      <c r="AD1344" s="25">
        <v>0</v>
      </c>
      <c r="AE1344" s="25">
        <v>0</v>
      </c>
      <c r="AF1344" s="25">
        <v>0</v>
      </c>
      <c r="AG1344" s="25">
        <v>0</v>
      </c>
      <c r="AH1344" s="25">
        <v>0</v>
      </c>
      <c r="AI1344" s="25">
        <v>0</v>
      </c>
      <c r="AJ1344" s="25">
        <v>0</v>
      </c>
      <c r="AK1344" s="25">
        <v>0</v>
      </c>
      <c r="AL1344" s="25">
        <v>0</v>
      </c>
      <c r="AM1344" s="95">
        <v>0</v>
      </c>
      <c r="AN1344" s="95" t="e">
        <f ca="1">IF(MengeInEEGSummieren(M1344),AM1344,0)</f>
        <v>#NAME?</v>
      </c>
      <c r="AO1344" s="95">
        <f t="shared" si="126"/>
        <v>0</v>
      </c>
      <c r="AP1344" s="95">
        <f t="shared" si="127"/>
        <v>0</v>
      </c>
      <c r="AS1344">
        <v>0</v>
      </c>
      <c r="AT1344">
        <v>0</v>
      </c>
      <c r="AU1344" t="e">
        <f t="shared" ca="1" si="128"/>
        <v>#NAME?</v>
      </c>
    </row>
    <row r="1345" spans="1:47" x14ac:dyDescent="0.15">
      <c r="A1345" s="21" t="s">
        <v>2045</v>
      </c>
      <c r="B1345" s="22" t="s">
        <v>17</v>
      </c>
      <c r="C1345" s="42">
        <v>2004</v>
      </c>
      <c r="D1345" s="22" t="s">
        <v>1053</v>
      </c>
      <c r="E1345" s="22"/>
      <c r="F1345" s="23">
        <v>26.58</v>
      </c>
      <c r="G1345" s="23">
        <v>26.58</v>
      </c>
      <c r="H1345" s="24">
        <f t="shared" si="123"/>
        <v>0</v>
      </c>
      <c r="I1345" s="153">
        <v>0</v>
      </c>
      <c r="J1345" s="24">
        <f t="shared" si="124"/>
        <v>0</v>
      </c>
      <c r="K1345" s="25">
        <f t="shared" si="125"/>
        <v>0</v>
      </c>
      <c r="L1345">
        <v>0</v>
      </c>
      <c r="M1345">
        <v>32964608</v>
      </c>
      <c r="N1345">
        <v>42065747</v>
      </c>
      <c r="O1345" s="52">
        <v>0</v>
      </c>
      <c r="P1345" s="52">
        <v>0</v>
      </c>
      <c r="Q1345" s="52">
        <v>0</v>
      </c>
      <c r="R1345" s="52">
        <v>0</v>
      </c>
      <c r="S1345" s="52">
        <v>0</v>
      </c>
      <c r="T1345" s="52">
        <v>0</v>
      </c>
      <c r="U1345" s="52">
        <v>0</v>
      </c>
      <c r="V1345" s="52">
        <v>0</v>
      </c>
      <c r="W1345" s="52">
        <v>0</v>
      </c>
      <c r="X1345" s="52">
        <v>0</v>
      </c>
      <c r="Y1345" s="52">
        <v>0</v>
      </c>
      <c r="Z1345" s="52">
        <v>0</v>
      </c>
      <c r="AA1345" s="25">
        <v>0</v>
      </c>
      <c r="AB1345" s="25">
        <v>0</v>
      </c>
      <c r="AC1345" s="25">
        <v>0</v>
      </c>
      <c r="AD1345" s="25">
        <v>0</v>
      </c>
      <c r="AE1345" s="25">
        <v>0</v>
      </c>
      <c r="AF1345" s="25">
        <v>0</v>
      </c>
      <c r="AG1345" s="25">
        <v>0</v>
      </c>
      <c r="AH1345" s="25">
        <v>0</v>
      </c>
      <c r="AI1345" s="25">
        <v>0</v>
      </c>
      <c r="AJ1345" s="25">
        <v>0</v>
      </c>
      <c r="AK1345" s="25">
        <v>0</v>
      </c>
      <c r="AL1345" s="25">
        <v>0</v>
      </c>
      <c r="AM1345" s="95">
        <v>0</v>
      </c>
      <c r="AN1345" s="95" t="e">
        <f ca="1">IF(MengeInEEGSummieren(M1345),AM1345,0)</f>
        <v>#NAME?</v>
      </c>
      <c r="AO1345" s="95">
        <f t="shared" si="126"/>
        <v>0</v>
      </c>
      <c r="AP1345" s="95">
        <f t="shared" si="127"/>
        <v>0</v>
      </c>
      <c r="AS1345">
        <v>0</v>
      </c>
      <c r="AT1345">
        <v>0</v>
      </c>
      <c r="AU1345" t="e">
        <f t="shared" ca="1" si="128"/>
        <v>#NAME?</v>
      </c>
    </row>
    <row r="1346" spans="1:47" x14ac:dyDescent="0.15">
      <c r="A1346" s="21" t="s">
        <v>2046</v>
      </c>
      <c r="B1346" s="22" t="s">
        <v>17</v>
      </c>
      <c r="C1346" s="42">
        <v>2004</v>
      </c>
      <c r="D1346" s="22" t="s">
        <v>1055</v>
      </c>
      <c r="E1346" s="22"/>
      <c r="F1346" s="23">
        <v>23.58</v>
      </c>
      <c r="G1346" s="23">
        <v>23.58</v>
      </c>
      <c r="H1346" s="24">
        <f t="shared" si="123"/>
        <v>0</v>
      </c>
      <c r="I1346" s="153">
        <v>0</v>
      </c>
      <c r="J1346" s="24">
        <f t="shared" si="124"/>
        <v>0</v>
      </c>
      <c r="K1346" s="25">
        <f t="shared" si="125"/>
        <v>0</v>
      </c>
      <c r="L1346">
        <v>0</v>
      </c>
      <c r="M1346">
        <v>32964608</v>
      </c>
      <c r="N1346">
        <v>42065747</v>
      </c>
      <c r="O1346" s="52">
        <v>0</v>
      </c>
      <c r="P1346" s="52">
        <v>0</v>
      </c>
      <c r="Q1346" s="52">
        <v>0</v>
      </c>
      <c r="R1346" s="52">
        <v>0</v>
      </c>
      <c r="S1346" s="52">
        <v>0</v>
      </c>
      <c r="T1346" s="52">
        <v>0</v>
      </c>
      <c r="U1346" s="52">
        <v>0</v>
      </c>
      <c r="V1346" s="52">
        <v>0</v>
      </c>
      <c r="W1346" s="52">
        <v>0</v>
      </c>
      <c r="X1346" s="52">
        <v>0</v>
      </c>
      <c r="Y1346" s="52">
        <v>0</v>
      </c>
      <c r="Z1346" s="52">
        <v>0</v>
      </c>
      <c r="AA1346" s="25">
        <v>0</v>
      </c>
      <c r="AB1346" s="25">
        <v>0</v>
      </c>
      <c r="AC1346" s="25">
        <v>0</v>
      </c>
      <c r="AD1346" s="25">
        <v>0</v>
      </c>
      <c r="AE1346" s="25">
        <v>0</v>
      </c>
      <c r="AF1346" s="25">
        <v>0</v>
      </c>
      <c r="AG1346" s="25">
        <v>0</v>
      </c>
      <c r="AH1346" s="25">
        <v>0</v>
      </c>
      <c r="AI1346" s="25">
        <v>0</v>
      </c>
      <c r="AJ1346" s="25">
        <v>0</v>
      </c>
      <c r="AK1346" s="25">
        <v>0</v>
      </c>
      <c r="AL1346" s="25">
        <v>0</v>
      </c>
      <c r="AM1346" s="95">
        <v>0</v>
      </c>
      <c r="AN1346" s="95" t="e">
        <f ca="1">IF(MengeInEEGSummieren(M1346),AM1346,0)</f>
        <v>#NAME?</v>
      </c>
      <c r="AO1346" s="95">
        <f t="shared" si="126"/>
        <v>0</v>
      </c>
      <c r="AP1346" s="95">
        <f t="shared" si="127"/>
        <v>0</v>
      </c>
      <c r="AS1346">
        <v>0</v>
      </c>
      <c r="AT1346">
        <v>0</v>
      </c>
      <c r="AU1346" t="e">
        <f t="shared" ca="1" si="128"/>
        <v>#NAME?</v>
      </c>
    </row>
    <row r="1347" spans="1:47" x14ac:dyDescent="0.15">
      <c r="A1347" s="21" t="s">
        <v>2047</v>
      </c>
      <c r="B1347" s="22" t="s">
        <v>17</v>
      </c>
      <c r="C1347" s="42">
        <v>2004</v>
      </c>
      <c r="D1347" s="22" t="s">
        <v>1057</v>
      </c>
      <c r="E1347" s="22"/>
      <c r="F1347" s="23">
        <v>24.58</v>
      </c>
      <c r="G1347" s="23">
        <v>24.58</v>
      </c>
      <c r="H1347" s="24">
        <f t="shared" si="123"/>
        <v>0</v>
      </c>
      <c r="I1347" s="153">
        <v>0</v>
      </c>
      <c r="J1347" s="24">
        <f t="shared" si="124"/>
        <v>0</v>
      </c>
      <c r="K1347" s="25">
        <f t="shared" si="125"/>
        <v>0</v>
      </c>
      <c r="L1347">
        <v>0</v>
      </c>
      <c r="M1347">
        <v>32964608</v>
      </c>
      <c r="N1347">
        <v>42065747</v>
      </c>
      <c r="O1347" s="52">
        <v>0</v>
      </c>
      <c r="P1347" s="52">
        <v>0</v>
      </c>
      <c r="Q1347" s="52">
        <v>0</v>
      </c>
      <c r="R1347" s="52">
        <v>0</v>
      </c>
      <c r="S1347" s="52">
        <v>0</v>
      </c>
      <c r="T1347" s="52">
        <v>0</v>
      </c>
      <c r="U1347" s="52">
        <v>0</v>
      </c>
      <c r="V1347" s="52">
        <v>0</v>
      </c>
      <c r="W1347" s="52">
        <v>0</v>
      </c>
      <c r="X1347" s="52">
        <v>0</v>
      </c>
      <c r="Y1347" s="52">
        <v>0</v>
      </c>
      <c r="Z1347" s="52">
        <v>0</v>
      </c>
      <c r="AA1347" s="25">
        <v>0</v>
      </c>
      <c r="AB1347" s="25">
        <v>0</v>
      </c>
      <c r="AC1347" s="25">
        <v>0</v>
      </c>
      <c r="AD1347" s="25">
        <v>0</v>
      </c>
      <c r="AE1347" s="25">
        <v>0</v>
      </c>
      <c r="AF1347" s="25">
        <v>0</v>
      </c>
      <c r="AG1347" s="25">
        <v>0</v>
      </c>
      <c r="AH1347" s="25">
        <v>0</v>
      </c>
      <c r="AI1347" s="25">
        <v>0</v>
      </c>
      <c r="AJ1347" s="25">
        <v>0</v>
      </c>
      <c r="AK1347" s="25">
        <v>0</v>
      </c>
      <c r="AL1347" s="25">
        <v>0</v>
      </c>
      <c r="AM1347" s="95">
        <v>0</v>
      </c>
      <c r="AN1347" s="95" t="e">
        <f ca="1">IF(MengeInEEGSummieren(M1347),AM1347,0)</f>
        <v>#NAME?</v>
      </c>
      <c r="AO1347" s="95">
        <f t="shared" si="126"/>
        <v>0</v>
      </c>
      <c r="AP1347" s="95">
        <f t="shared" si="127"/>
        <v>0</v>
      </c>
      <c r="AS1347">
        <v>0</v>
      </c>
      <c r="AT1347">
        <v>0</v>
      </c>
      <c r="AU1347" t="e">
        <f t="shared" ca="1" si="128"/>
        <v>#NAME?</v>
      </c>
    </row>
    <row r="1348" spans="1:47" x14ac:dyDescent="0.15">
      <c r="A1348" s="21" t="s">
        <v>2048</v>
      </c>
      <c r="B1348" s="22" t="s">
        <v>17</v>
      </c>
      <c r="C1348" s="42">
        <v>2004</v>
      </c>
      <c r="D1348" s="22" t="s">
        <v>1059</v>
      </c>
      <c r="E1348" s="22"/>
      <c r="F1348" s="23">
        <v>27.58</v>
      </c>
      <c r="G1348" s="23">
        <v>27.58</v>
      </c>
      <c r="H1348" s="24">
        <f t="shared" si="123"/>
        <v>0</v>
      </c>
      <c r="I1348" s="153">
        <v>0</v>
      </c>
      <c r="J1348" s="24">
        <f t="shared" si="124"/>
        <v>0</v>
      </c>
      <c r="K1348" s="25">
        <f t="shared" si="125"/>
        <v>0</v>
      </c>
      <c r="L1348">
        <v>0</v>
      </c>
      <c r="M1348">
        <v>32964608</v>
      </c>
      <c r="N1348">
        <v>42065747</v>
      </c>
      <c r="O1348" s="52">
        <v>0</v>
      </c>
      <c r="P1348" s="52">
        <v>0</v>
      </c>
      <c r="Q1348" s="52">
        <v>0</v>
      </c>
      <c r="R1348" s="52">
        <v>0</v>
      </c>
      <c r="S1348" s="52">
        <v>0</v>
      </c>
      <c r="T1348" s="52">
        <v>0</v>
      </c>
      <c r="U1348" s="52">
        <v>0</v>
      </c>
      <c r="V1348" s="52">
        <v>0</v>
      </c>
      <c r="W1348" s="52">
        <v>0</v>
      </c>
      <c r="X1348" s="52">
        <v>0</v>
      </c>
      <c r="Y1348" s="52">
        <v>0</v>
      </c>
      <c r="Z1348" s="52">
        <v>0</v>
      </c>
      <c r="AA1348" s="25">
        <v>0</v>
      </c>
      <c r="AB1348" s="25">
        <v>0</v>
      </c>
      <c r="AC1348" s="25">
        <v>0</v>
      </c>
      <c r="AD1348" s="25">
        <v>0</v>
      </c>
      <c r="AE1348" s="25">
        <v>0</v>
      </c>
      <c r="AF1348" s="25">
        <v>0</v>
      </c>
      <c r="AG1348" s="25">
        <v>0</v>
      </c>
      <c r="AH1348" s="25">
        <v>0</v>
      </c>
      <c r="AI1348" s="25">
        <v>0</v>
      </c>
      <c r="AJ1348" s="25">
        <v>0</v>
      </c>
      <c r="AK1348" s="25">
        <v>0</v>
      </c>
      <c r="AL1348" s="25">
        <v>0</v>
      </c>
      <c r="AM1348" s="95">
        <v>0</v>
      </c>
      <c r="AN1348" s="95" t="e">
        <f ca="1">IF(MengeInEEGSummieren(M1348),AM1348,0)</f>
        <v>#NAME?</v>
      </c>
      <c r="AO1348" s="95">
        <f t="shared" si="126"/>
        <v>0</v>
      </c>
      <c r="AP1348" s="95">
        <f t="shared" si="127"/>
        <v>0</v>
      </c>
      <c r="AS1348">
        <v>0</v>
      </c>
      <c r="AT1348">
        <v>0</v>
      </c>
      <c r="AU1348" t="e">
        <f t="shared" ca="1" si="128"/>
        <v>#NAME?</v>
      </c>
    </row>
    <row r="1349" spans="1:47" x14ac:dyDescent="0.15">
      <c r="A1349" s="21" t="s">
        <v>2049</v>
      </c>
      <c r="B1349" s="22" t="s">
        <v>17</v>
      </c>
      <c r="C1349" s="42">
        <v>2004</v>
      </c>
      <c r="D1349" s="22" t="s">
        <v>1061</v>
      </c>
      <c r="E1349" s="22"/>
      <c r="F1349" s="23">
        <v>28.58</v>
      </c>
      <c r="G1349" s="23">
        <v>28.58</v>
      </c>
      <c r="H1349" s="24">
        <f t="shared" si="123"/>
        <v>0</v>
      </c>
      <c r="I1349" s="153">
        <v>0</v>
      </c>
      <c r="J1349" s="24">
        <f t="shared" si="124"/>
        <v>0</v>
      </c>
      <c r="K1349" s="25">
        <f t="shared" si="125"/>
        <v>0</v>
      </c>
      <c r="L1349">
        <v>0</v>
      </c>
      <c r="M1349">
        <v>32964608</v>
      </c>
      <c r="N1349">
        <v>42065747</v>
      </c>
      <c r="O1349" s="52">
        <v>0</v>
      </c>
      <c r="P1349" s="52">
        <v>0</v>
      </c>
      <c r="Q1349" s="52">
        <v>0</v>
      </c>
      <c r="R1349" s="52">
        <v>0</v>
      </c>
      <c r="S1349" s="52">
        <v>0</v>
      </c>
      <c r="T1349" s="52">
        <v>0</v>
      </c>
      <c r="U1349" s="52">
        <v>0</v>
      </c>
      <c r="V1349" s="52">
        <v>0</v>
      </c>
      <c r="W1349" s="52">
        <v>0</v>
      </c>
      <c r="X1349" s="52">
        <v>0</v>
      </c>
      <c r="Y1349" s="52">
        <v>0</v>
      </c>
      <c r="Z1349" s="52">
        <v>0</v>
      </c>
      <c r="AA1349" s="25">
        <v>0</v>
      </c>
      <c r="AB1349" s="25">
        <v>0</v>
      </c>
      <c r="AC1349" s="25">
        <v>0</v>
      </c>
      <c r="AD1349" s="25">
        <v>0</v>
      </c>
      <c r="AE1349" s="25">
        <v>0</v>
      </c>
      <c r="AF1349" s="25">
        <v>0</v>
      </c>
      <c r="AG1349" s="25">
        <v>0</v>
      </c>
      <c r="AH1349" s="25">
        <v>0</v>
      </c>
      <c r="AI1349" s="25">
        <v>0</v>
      </c>
      <c r="AJ1349" s="25">
        <v>0</v>
      </c>
      <c r="AK1349" s="25">
        <v>0</v>
      </c>
      <c r="AL1349" s="25">
        <v>0</v>
      </c>
      <c r="AM1349" s="95">
        <v>0</v>
      </c>
      <c r="AN1349" s="95" t="e">
        <f ca="1">IF(MengeInEEGSummieren(M1349),AM1349,0)</f>
        <v>#NAME?</v>
      </c>
      <c r="AO1349" s="95">
        <f t="shared" si="126"/>
        <v>0</v>
      </c>
      <c r="AP1349" s="95">
        <f t="shared" si="127"/>
        <v>0</v>
      </c>
      <c r="AS1349">
        <v>0</v>
      </c>
      <c r="AT1349">
        <v>0</v>
      </c>
      <c r="AU1349" t="e">
        <f t="shared" ca="1" si="128"/>
        <v>#NAME?</v>
      </c>
    </row>
    <row r="1350" spans="1:47" x14ac:dyDescent="0.15">
      <c r="A1350" s="21" t="s">
        <v>2050</v>
      </c>
      <c r="B1350" s="22" t="s">
        <v>17</v>
      </c>
      <c r="C1350" s="42">
        <v>2004</v>
      </c>
      <c r="D1350" s="22" t="s">
        <v>2051</v>
      </c>
      <c r="E1350" s="22"/>
      <c r="F1350" s="23">
        <v>16.579999999999998</v>
      </c>
      <c r="G1350" s="23">
        <v>16.579999999999998</v>
      </c>
      <c r="H1350" s="24">
        <f t="shared" si="123"/>
        <v>0</v>
      </c>
      <c r="I1350" s="153">
        <v>0</v>
      </c>
      <c r="J1350" s="24">
        <f t="shared" si="124"/>
        <v>0</v>
      </c>
      <c r="K1350" s="25">
        <f t="shared" si="125"/>
        <v>0</v>
      </c>
      <c r="L1350">
        <v>0</v>
      </c>
      <c r="M1350">
        <v>32964608</v>
      </c>
      <c r="N1350">
        <v>42065747</v>
      </c>
      <c r="O1350" s="52">
        <v>0</v>
      </c>
      <c r="P1350" s="52">
        <v>0</v>
      </c>
      <c r="Q1350" s="52">
        <v>0</v>
      </c>
      <c r="R1350" s="52">
        <v>0</v>
      </c>
      <c r="S1350" s="52">
        <v>0</v>
      </c>
      <c r="T1350" s="52">
        <v>0</v>
      </c>
      <c r="U1350" s="52">
        <v>0</v>
      </c>
      <c r="V1350" s="52">
        <v>0</v>
      </c>
      <c r="W1350" s="52">
        <v>0</v>
      </c>
      <c r="X1350" s="52">
        <v>0</v>
      </c>
      <c r="Y1350" s="52">
        <v>0</v>
      </c>
      <c r="Z1350" s="52">
        <v>0</v>
      </c>
      <c r="AA1350" s="25">
        <v>0</v>
      </c>
      <c r="AB1350" s="25">
        <v>0</v>
      </c>
      <c r="AC1350" s="25">
        <v>0</v>
      </c>
      <c r="AD1350" s="25">
        <v>0</v>
      </c>
      <c r="AE1350" s="25">
        <v>0</v>
      </c>
      <c r="AF1350" s="25">
        <v>0</v>
      </c>
      <c r="AG1350" s="25">
        <v>0</v>
      </c>
      <c r="AH1350" s="25">
        <v>0</v>
      </c>
      <c r="AI1350" s="25">
        <v>0</v>
      </c>
      <c r="AJ1350" s="25">
        <v>0</v>
      </c>
      <c r="AK1350" s="25">
        <v>0</v>
      </c>
      <c r="AL1350" s="25">
        <v>0</v>
      </c>
      <c r="AM1350" s="95">
        <v>0</v>
      </c>
      <c r="AN1350" s="95" t="e">
        <f ca="1">IF(MengeInEEGSummieren(M1350),AM1350,0)</f>
        <v>#NAME?</v>
      </c>
      <c r="AO1350" s="95">
        <f t="shared" si="126"/>
        <v>0</v>
      </c>
      <c r="AP1350" s="95">
        <f t="shared" si="127"/>
        <v>0</v>
      </c>
      <c r="AS1350">
        <v>0</v>
      </c>
      <c r="AT1350">
        <v>0</v>
      </c>
      <c r="AU1350" t="e">
        <f t="shared" ca="1" si="128"/>
        <v>#NAME?</v>
      </c>
    </row>
    <row r="1351" spans="1:47" x14ac:dyDescent="0.15">
      <c r="A1351" s="21" t="s">
        <v>2052</v>
      </c>
      <c r="B1351" s="22" t="s">
        <v>17</v>
      </c>
      <c r="C1351" s="42">
        <v>2004</v>
      </c>
      <c r="D1351" s="22" t="s">
        <v>2053</v>
      </c>
      <c r="E1351" s="22"/>
      <c r="F1351" s="23">
        <v>17.579999999999998</v>
      </c>
      <c r="G1351" s="23">
        <v>17.579999999999998</v>
      </c>
      <c r="H1351" s="24">
        <f t="shared" si="123"/>
        <v>0</v>
      </c>
      <c r="I1351" s="153">
        <v>0</v>
      </c>
      <c r="J1351" s="24">
        <f t="shared" si="124"/>
        <v>0</v>
      </c>
      <c r="K1351" s="25">
        <f t="shared" si="125"/>
        <v>0</v>
      </c>
      <c r="L1351">
        <v>0</v>
      </c>
      <c r="M1351">
        <v>32964608</v>
      </c>
      <c r="N1351">
        <v>42065747</v>
      </c>
      <c r="O1351" s="52">
        <v>0</v>
      </c>
      <c r="P1351" s="52">
        <v>0</v>
      </c>
      <c r="Q1351" s="52">
        <v>0</v>
      </c>
      <c r="R1351" s="52">
        <v>0</v>
      </c>
      <c r="S1351" s="52">
        <v>0</v>
      </c>
      <c r="T1351" s="52">
        <v>0</v>
      </c>
      <c r="U1351" s="52">
        <v>0</v>
      </c>
      <c r="V1351" s="52">
        <v>0</v>
      </c>
      <c r="W1351" s="52">
        <v>0</v>
      </c>
      <c r="X1351" s="52">
        <v>0</v>
      </c>
      <c r="Y1351" s="52">
        <v>0</v>
      </c>
      <c r="Z1351" s="52">
        <v>0</v>
      </c>
      <c r="AA1351" s="25">
        <v>0</v>
      </c>
      <c r="AB1351" s="25">
        <v>0</v>
      </c>
      <c r="AC1351" s="25">
        <v>0</v>
      </c>
      <c r="AD1351" s="25">
        <v>0</v>
      </c>
      <c r="AE1351" s="25">
        <v>0</v>
      </c>
      <c r="AF1351" s="25">
        <v>0</v>
      </c>
      <c r="AG1351" s="25">
        <v>0</v>
      </c>
      <c r="AH1351" s="25">
        <v>0</v>
      </c>
      <c r="AI1351" s="25">
        <v>0</v>
      </c>
      <c r="AJ1351" s="25">
        <v>0</v>
      </c>
      <c r="AK1351" s="25">
        <v>0</v>
      </c>
      <c r="AL1351" s="25">
        <v>0</v>
      </c>
      <c r="AM1351" s="95">
        <v>0</v>
      </c>
      <c r="AN1351" s="95" t="e">
        <f ca="1">IF(MengeInEEGSummieren(M1351),AM1351,0)</f>
        <v>#NAME?</v>
      </c>
      <c r="AO1351" s="95">
        <f t="shared" si="126"/>
        <v>0</v>
      </c>
      <c r="AP1351" s="95">
        <f t="shared" si="127"/>
        <v>0</v>
      </c>
      <c r="AS1351">
        <v>0</v>
      </c>
      <c r="AT1351">
        <v>0</v>
      </c>
      <c r="AU1351" t="e">
        <f t="shared" ca="1" si="128"/>
        <v>#NAME?</v>
      </c>
    </row>
    <row r="1352" spans="1:47" x14ac:dyDescent="0.15">
      <c r="A1352" s="21" t="s">
        <v>2054</v>
      </c>
      <c r="B1352" s="22" t="s">
        <v>17</v>
      </c>
      <c r="C1352" s="42">
        <v>2004</v>
      </c>
      <c r="D1352" s="22" t="s">
        <v>2055</v>
      </c>
      <c r="E1352" s="22"/>
      <c r="F1352" s="23">
        <v>22.58</v>
      </c>
      <c r="G1352" s="23">
        <v>22.58</v>
      </c>
      <c r="H1352" s="24">
        <f t="shared" si="123"/>
        <v>0</v>
      </c>
      <c r="I1352" s="153">
        <v>0</v>
      </c>
      <c r="J1352" s="24">
        <f t="shared" si="124"/>
        <v>0</v>
      </c>
      <c r="K1352" s="25">
        <f t="shared" si="125"/>
        <v>0</v>
      </c>
      <c r="L1352">
        <v>0</v>
      </c>
      <c r="M1352">
        <v>32964608</v>
      </c>
      <c r="N1352">
        <v>42065747</v>
      </c>
      <c r="O1352" s="52">
        <v>0</v>
      </c>
      <c r="P1352" s="52">
        <v>0</v>
      </c>
      <c r="Q1352" s="52">
        <v>0</v>
      </c>
      <c r="R1352" s="52">
        <v>0</v>
      </c>
      <c r="S1352" s="52">
        <v>0</v>
      </c>
      <c r="T1352" s="52">
        <v>0</v>
      </c>
      <c r="U1352" s="52">
        <v>0</v>
      </c>
      <c r="V1352" s="52">
        <v>0</v>
      </c>
      <c r="W1352" s="52">
        <v>0</v>
      </c>
      <c r="X1352" s="52">
        <v>0</v>
      </c>
      <c r="Y1352" s="52">
        <v>0</v>
      </c>
      <c r="Z1352" s="52">
        <v>0</v>
      </c>
      <c r="AA1352" s="25">
        <v>0</v>
      </c>
      <c r="AB1352" s="25">
        <v>0</v>
      </c>
      <c r="AC1352" s="25">
        <v>0</v>
      </c>
      <c r="AD1352" s="25">
        <v>0</v>
      </c>
      <c r="AE1352" s="25">
        <v>0</v>
      </c>
      <c r="AF1352" s="25">
        <v>0</v>
      </c>
      <c r="AG1352" s="25">
        <v>0</v>
      </c>
      <c r="AH1352" s="25">
        <v>0</v>
      </c>
      <c r="AI1352" s="25">
        <v>0</v>
      </c>
      <c r="AJ1352" s="25">
        <v>0</v>
      </c>
      <c r="AK1352" s="25">
        <v>0</v>
      </c>
      <c r="AL1352" s="25">
        <v>0</v>
      </c>
      <c r="AM1352" s="95">
        <v>0</v>
      </c>
      <c r="AN1352" s="95" t="e">
        <f ca="1">IF(MengeInEEGSummieren(M1352),AM1352,0)</f>
        <v>#NAME?</v>
      </c>
      <c r="AO1352" s="95">
        <f t="shared" si="126"/>
        <v>0</v>
      </c>
      <c r="AP1352" s="95">
        <f t="shared" si="127"/>
        <v>0</v>
      </c>
      <c r="AS1352">
        <v>0</v>
      </c>
      <c r="AT1352">
        <v>0</v>
      </c>
      <c r="AU1352" t="e">
        <f t="shared" ca="1" si="128"/>
        <v>#NAME?</v>
      </c>
    </row>
    <row r="1353" spans="1:47" x14ac:dyDescent="0.15">
      <c r="A1353" s="21" t="s">
        <v>2056</v>
      </c>
      <c r="B1353" s="22" t="s">
        <v>17</v>
      </c>
      <c r="C1353" s="42">
        <v>2004</v>
      </c>
      <c r="D1353" s="22" t="s">
        <v>2057</v>
      </c>
      <c r="E1353" s="22"/>
      <c r="F1353" s="23">
        <v>23.58</v>
      </c>
      <c r="G1353" s="23">
        <v>23.58</v>
      </c>
      <c r="H1353" s="24">
        <f t="shared" si="123"/>
        <v>0</v>
      </c>
      <c r="I1353" s="153">
        <v>0</v>
      </c>
      <c r="J1353" s="24">
        <f t="shared" si="124"/>
        <v>0</v>
      </c>
      <c r="K1353" s="25">
        <f t="shared" si="125"/>
        <v>0</v>
      </c>
      <c r="L1353">
        <v>0</v>
      </c>
      <c r="M1353">
        <v>32964608</v>
      </c>
      <c r="N1353">
        <v>42065747</v>
      </c>
      <c r="O1353" s="52">
        <v>0</v>
      </c>
      <c r="P1353" s="52">
        <v>0</v>
      </c>
      <c r="Q1353" s="52">
        <v>0</v>
      </c>
      <c r="R1353" s="52">
        <v>0</v>
      </c>
      <c r="S1353" s="52">
        <v>0</v>
      </c>
      <c r="T1353" s="52">
        <v>0</v>
      </c>
      <c r="U1353" s="52">
        <v>0</v>
      </c>
      <c r="V1353" s="52">
        <v>0</v>
      </c>
      <c r="W1353" s="52">
        <v>0</v>
      </c>
      <c r="X1353" s="52">
        <v>0</v>
      </c>
      <c r="Y1353" s="52">
        <v>0</v>
      </c>
      <c r="Z1353" s="52">
        <v>0</v>
      </c>
      <c r="AA1353" s="25">
        <v>0</v>
      </c>
      <c r="AB1353" s="25">
        <v>0</v>
      </c>
      <c r="AC1353" s="25">
        <v>0</v>
      </c>
      <c r="AD1353" s="25">
        <v>0</v>
      </c>
      <c r="AE1353" s="25">
        <v>0</v>
      </c>
      <c r="AF1353" s="25">
        <v>0</v>
      </c>
      <c r="AG1353" s="25">
        <v>0</v>
      </c>
      <c r="AH1353" s="25">
        <v>0</v>
      </c>
      <c r="AI1353" s="25">
        <v>0</v>
      </c>
      <c r="AJ1353" s="25">
        <v>0</v>
      </c>
      <c r="AK1353" s="25">
        <v>0</v>
      </c>
      <c r="AL1353" s="25">
        <v>0</v>
      </c>
      <c r="AM1353" s="95">
        <v>0</v>
      </c>
      <c r="AN1353" s="95" t="e">
        <f ca="1">IF(MengeInEEGSummieren(M1353),AM1353,0)</f>
        <v>#NAME?</v>
      </c>
      <c r="AO1353" s="95">
        <f t="shared" si="126"/>
        <v>0</v>
      </c>
      <c r="AP1353" s="95">
        <f t="shared" si="127"/>
        <v>0</v>
      </c>
      <c r="AS1353">
        <v>0</v>
      </c>
      <c r="AT1353">
        <v>0</v>
      </c>
      <c r="AU1353" t="e">
        <f t="shared" ca="1" si="128"/>
        <v>#NAME?</v>
      </c>
    </row>
    <row r="1354" spans="1:47" x14ac:dyDescent="0.15">
      <c r="A1354" s="21" t="s">
        <v>2058</v>
      </c>
      <c r="B1354" s="22" t="s">
        <v>17</v>
      </c>
      <c r="C1354" s="42">
        <v>2004</v>
      </c>
      <c r="D1354" s="22" t="s">
        <v>2059</v>
      </c>
      <c r="E1354" s="22"/>
      <c r="F1354" s="23">
        <v>23.58</v>
      </c>
      <c r="G1354" s="23">
        <v>23.58</v>
      </c>
      <c r="H1354" s="24">
        <f t="shared" si="123"/>
        <v>0</v>
      </c>
      <c r="I1354" s="153">
        <v>0</v>
      </c>
      <c r="J1354" s="24">
        <f t="shared" si="124"/>
        <v>0</v>
      </c>
      <c r="K1354" s="25">
        <f t="shared" si="125"/>
        <v>0</v>
      </c>
      <c r="L1354">
        <v>0</v>
      </c>
      <c r="M1354">
        <v>32964608</v>
      </c>
      <c r="N1354">
        <v>42065747</v>
      </c>
      <c r="O1354" s="52">
        <v>0</v>
      </c>
      <c r="P1354" s="52">
        <v>0</v>
      </c>
      <c r="Q1354" s="52">
        <v>0</v>
      </c>
      <c r="R1354" s="52">
        <v>0</v>
      </c>
      <c r="S1354" s="52">
        <v>0</v>
      </c>
      <c r="T1354" s="52">
        <v>0</v>
      </c>
      <c r="U1354" s="52">
        <v>0</v>
      </c>
      <c r="V1354" s="52">
        <v>0</v>
      </c>
      <c r="W1354" s="52">
        <v>0</v>
      </c>
      <c r="X1354" s="52">
        <v>0</v>
      </c>
      <c r="Y1354" s="52">
        <v>0</v>
      </c>
      <c r="Z1354" s="52">
        <v>0</v>
      </c>
      <c r="AA1354" s="25">
        <v>0</v>
      </c>
      <c r="AB1354" s="25">
        <v>0</v>
      </c>
      <c r="AC1354" s="25">
        <v>0</v>
      </c>
      <c r="AD1354" s="25">
        <v>0</v>
      </c>
      <c r="AE1354" s="25">
        <v>0</v>
      </c>
      <c r="AF1354" s="25">
        <v>0</v>
      </c>
      <c r="AG1354" s="25">
        <v>0</v>
      </c>
      <c r="AH1354" s="25">
        <v>0</v>
      </c>
      <c r="AI1354" s="25">
        <v>0</v>
      </c>
      <c r="AJ1354" s="25">
        <v>0</v>
      </c>
      <c r="AK1354" s="25">
        <v>0</v>
      </c>
      <c r="AL1354" s="25">
        <v>0</v>
      </c>
      <c r="AM1354" s="95">
        <v>0</v>
      </c>
      <c r="AN1354" s="95" t="e">
        <f ca="1">IF(MengeInEEGSummieren(M1354),AM1354,0)</f>
        <v>#NAME?</v>
      </c>
      <c r="AO1354" s="95">
        <f t="shared" si="126"/>
        <v>0</v>
      </c>
      <c r="AP1354" s="95">
        <f t="shared" si="127"/>
        <v>0</v>
      </c>
      <c r="AS1354">
        <v>0</v>
      </c>
      <c r="AT1354">
        <v>0</v>
      </c>
      <c r="AU1354" t="e">
        <f t="shared" ca="1" si="128"/>
        <v>#NAME?</v>
      </c>
    </row>
    <row r="1355" spans="1:47" x14ac:dyDescent="0.15">
      <c r="A1355" s="21" t="s">
        <v>2060</v>
      </c>
      <c r="B1355" s="22" t="s">
        <v>17</v>
      </c>
      <c r="C1355" s="42">
        <v>2004</v>
      </c>
      <c r="D1355" s="22" t="s">
        <v>2061</v>
      </c>
      <c r="E1355" s="22"/>
      <c r="F1355" s="23">
        <v>24.58</v>
      </c>
      <c r="G1355" s="23">
        <v>24.58</v>
      </c>
      <c r="H1355" s="24">
        <f t="shared" si="123"/>
        <v>0</v>
      </c>
      <c r="I1355" s="153">
        <v>0</v>
      </c>
      <c r="J1355" s="24">
        <f t="shared" si="124"/>
        <v>0</v>
      </c>
      <c r="K1355" s="25">
        <f t="shared" si="125"/>
        <v>0</v>
      </c>
      <c r="L1355">
        <v>0</v>
      </c>
      <c r="M1355">
        <v>32964608</v>
      </c>
      <c r="N1355">
        <v>42065747</v>
      </c>
      <c r="O1355" s="52">
        <v>0</v>
      </c>
      <c r="P1355" s="52">
        <v>0</v>
      </c>
      <c r="Q1355" s="52">
        <v>0</v>
      </c>
      <c r="R1355" s="52">
        <v>0</v>
      </c>
      <c r="S1355" s="52">
        <v>0</v>
      </c>
      <c r="T1355" s="52">
        <v>0</v>
      </c>
      <c r="U1355" s="52">
        <v>0</v>
      </c>
      <c r="V1355" s="52">
        <v>0</v>
      </c>
      <c r="W1355" s="52">
        <v>0</v>
      </c>
      <c r="X1355" s="52">
        <v>0</v>
      </c>
      <c r="Y1355" s="52">
        <v>0</v>
      </c>
      <c r="Z1355" s="52">
        <v>0</v>
      </c>
      <c r="AA1355" s="25">
        <v>0</v>
      </c>
      <c r="AB1355" s="25">
        <v>0</v>
      </c>
      <c r="AC1355" s="25">
        <v>0</v>
      </c>
      <c r="AD1355" s="25">
        <v>0</v>
      </c>
      <c r="AE1355" s="25">
        <v>0</v>
      </c>
      <c r="AF1355" s="25">
        <v>0</v>
      </c>
      <c r="AG1355" s="25">
        <v>0</v>
      </c>
      <c r="AH1355" s="25">
        <v>0</v>
      </c>
      <c r="AI1355" s="25">
        <v>0</v>
      </c>
      <c r="AJ1355" s="25">
        <v>0</v>
      </c>
      <c r="AK1355" s="25">
        <v>0</v>
      </c>
      <c r="AL1355" s="25">
        <v>0</v>
      </c>
      <c r="AM1355" s="95">
        <v>0</v>
      </c>
      <c r="AN1355" s="95" t="e">
        <f ca="1">IF(MengeInEEGSummieren(M1355),AM1355,0)</f>
        <v>#NAME?</v>
      </c>
      <c r="AO1355" s="95">
        <f t="shared" si="126"/>
        <v>0</v>
      </c>
      <c r="AP1355" s="95">
        <f t="shared" si="127"/>
        <v>0</v>
      </c>
      <c r="AS1355">
        <v>0</v>
      </c>
      <c r="AT1355">
        <v>0</v>
      </c>
      <c r="AU1355" t="e">
        <f t="shared" ca="1" si="128"/>
        <v>#NAME?</v>
      </c>
    </row>
    <row r="1356" spans="1:47" x14ac:dyDescent="0.15">
      <c r="A1356" s="21" t="s">
        <v>2062</v>
      </c>
      <c r="B1356" s="22" t="s">
        <v>17</v>
      </c>
      <c r="C1356" s="42">
        <v>2004</v>
      </c>
      <c r="D1356" s="22" t="s">
        <v>2063</v>
      </c>
      <c r="E1356" s="22"/>
      <c r="F1356" s="23">
        <v>27.58</v>
      </c>
      <c r="G1356" s="23">
        <v>27.58</v>
      </c>
      <c r="H1356" s="24">
        <f t="shared" si="123"/>
        <v>0</v>
      </c>
      <c r="I1356" s="153">
        <v>0</v>
      </c>
      <c r="J1356" s="24">
        <f t="shared" si="124"/>
        <v>0</v>
      </c>
      <c r="K1356" s="25">
        <f t="shared" si="125"/>
        <v>0</v>
      </c>
      <c r="L1356">
        <v>0</v>
      </c>
      <c r="M1356">
        <v>32964608</v>
      </c>
      <c r="N1356">
        <v>42065747</v>
      </c>
      <c r="O1356" s="52">
        <v>0</v>
      </c>
      <c r="P1356" s="52">
        <v>0</v>
      </c>
      <c r="Q1356" s="52">
        <v>0</v>
      </c>
      <c r="R1356" s="52">
        <v>0</v>
      </c>
      <c r="S1356" s="52">
        <v>0</v>
      </c>
      <c r="T1356" s="52">
        <v>0</v>
      </c>
      <c r="U1356" s="52">
        <v>0</v>
      </c>
      <c r="V1356" s="52">
        <v>0</v>
      </c>
      <c r="W1356" s="52">
        <v>0</v>
      </c>
      <c r="X1356" s="52">
        <v>0</v>
      </c>
      <c r="Y1356" s="52">
        <v>0</v>
      </c>
      <c r="Z1356" s="52">
        <v>0</v>
      </c>
      <c r="AA1356" s="25">
        <v>0</v>
      </c>
      <c r="AB1356" s="25">
        <v>0</v>
      </c>
      <c r="AC1356" s="25">
        <v>0</v>
      </c>
      <c r="AD1356" s="25">
        <v>0</v>
      </c>
      <c r="AE1356" s="25">
        <v>0</v>
      </c>
      <c r="AF1356" s="25">
        <v>0</v>
      </c>
      <c r="AG1356" s="25">
        <v>0</v>
      </c>
      <c r="AH1356" s="25">
        <v>0</v>
      </c>
      <c r="AI1356" s="25">
        <v>0</v>
      </c>
      <c r="AJ1356" s="25">
        <v>0</v>
      </c>
      <c r="AK1356" s="25">
        <v>0</v>
      </c>
      <c r="AL1356" s="25">
        <v>0</v>
      </c>
      <c r="AM1356" s="95">
        <v>0</v>
      </c>
      <c r="AN1356" s="95" t="e">
        <f ca="1">IF(MengeInEEGSummieren(M1356),AM1356,0)</f>
        <v>#NAME?</v>
      </c>
      <c r="AO1356" s="95">
        <f t="shared" si="126"/>
        <v>0</v>
      </c>
      <c r="AP1356" s="95">
        <f t="shared" si="127"/>
        <v>0</v>
      </c>
      <c r="AS1356">
        <v>0</v>
      </c>
      <c r="AT1356">
        <v>0</v>
      </c>
      <c r="AU1356" t="e">
        <f t="shared" ca="1" si="128"/>
        <v>#NAME?</v>
      </c>
    </row>
    <row r="1357" spans="1:47" x14ac:dyDescent="0.15">
      <c r="A1357" s="21" t="s">
        <v>2064</v>
      </c>
      <c r="B1357" s="22" t="s">
        <v>17</v>
      </c>
      <c r="C1357" s="42">
        <v>2004</v>
      </c>
      <c r="D1357" s="22" t="s">
        <v>2065</v>
      </c>
      <c r="E1357" s="22"/>
      <c r="F1357" s="23">
        <v>28.58</v>
      </c>
      <c r="G1357" s="23">
        <v>28.58</v>
      </c>
      <c r="H1357" s="24">
        <f t="shared" si="123"/>
        <v>0</v>
      </c>
      <c r="I1357" s="153">
        <v>0</v>
      </c>
      <c r="J1357" s="24">
        <f t="shared" si="124"/>
        <v>0</v>
      </c>
      <c r="K1357" s="25">
        <f t="shared" si="125"/>
        <v>0</v>
      </c>
      <c r="L1357">
        <v>0</v>
      </c>
      <c r="M1357">
        <v>32964608</v>
      </c>
      <c r="N1357">
        <v>42065747</v>
      </c>
      <c r="O1357" s="52">
        <v>0</v>
      </c>
      <c r="P1357" s="52">
        <v>0</v>
      </c>
      <c r="Q1357" s="52">
        <v>0</v>
      </c>
      <c r="R1357" s="52">
        <v>0</v>
      </c>
      <c r="S1357" s="52">
        <v>0</v>
      </c>
      <c r="T1357" s="52">
        <v>0</v>
      </c>
      <c r="U1357" s="52">
        <v>0</v>
      </c>
      <c r="V1357" s="52">
        <v>0</v>
      </c>
      <c r="W1357" s="52">
        <v>0</v>
      </c>
      <c r="X1357" s="52">
        <v>0</v>
      </c>
      <c r="Y1357" s="52">
        <v>0</v>
      </c>
      <c r="Z1357" s="52">
        <v>0</v>
      </c>
      <c r="AA1357" s="25">
        <v>0</v>
      </c>
      <c r="AB1357" s="25">
        <v>0</v>
      </c>
      <c r="AC1357" s="25">
        <v>0</v>
      </c>
      <c r="AD1357" s="25">
        <v>0</v>
      </c>
      <c r="AE1357" s="25">
        <v>0</v>
      </c>
      <c r="AF1357" s="25">
        <v>0</v>
      </c>
      <c r="AG1357" s="25">
        <v>0</v>
      </c>
      <c r="AH1357" s="25">
        <v>0</v>
      </c>
      <c r="AI1357" s="25">
        <v>0</v>
      </c>
      <c r="AJ1357" s="25">
        <v>0</v>
      </c>
      <c r="AK1357" s="25">
        <v>0</v>
      </c>
      <c r="AL1357" s="25">
        <v>0</v>
      </c>
      <c r="AM1357" s="95">
        <v>0</v>
      </c>
      <c r="AN1357" s="95" t="e">
        <f ca="1">IF(MengeInEEGSummieren(M1357),AM1357,0)</f>
        <v>#NAME?</v>
      </c>
      <c r="AO1357" s="95">
        <f t="shared" si="126"/>
        <v>0</v>
      </c>
      <c r="AP1357" s="95">
        <f t="shared" si="127"/>
        <v>0</v>
      </c>
      <c r="AS1357">
        <v>0</v>
      </c>
      <c r="AT1357">
        <v>0</v>
      </c>
      <c r="AU1357" t="e">
        <f t="shared" ca="1" si="128"/>
        <v>#NAME?</v>
      </c>
    </row>
    <row r="1358" spans="1:47" x14ac:dyDescent="0.15">
      <c r="A1358" s="21" t="s">
        <v>2066</v>
      </c>
      <c r="B1358" s="22" t="s">
        <v>17</v>
      </c>
      <c r="C1358" s="42">
        <v>2004</v>
      </c>
      <c r="D1358" s="22" t="s">
        <v>2067</v>
      </c>
      <c r="E1358" s="22"/>
      <c r="F1358" s="23">
        <v>25.58</v>
      </c>
      <c r="G1358" s="23">
        <v>25.58</v>
      </c>
      <c r="H1358" s="24">
        <f t="shared" si="123"/>
        <v>0</v>
      </c>
      <c r="I1358" s="153">
        <v>0</v>
      </c>
      <c r="J1358" s="24">
        <f t="shared" si="124"/>
        <v>0</v>
      </c>
      <c r="K1358" s="25">
        <f t="shared" si="125"/>
        <v>0</v>
      </c>
      <c r="L1358">
        <v>0</v>
      </c>
      <c r="M1358">
        <v>32964608</v>
      </c>
      <c r="N1358">
        <v>42065747</v>
      </c>
      <c r="O1358" s="52">
        <v>0</v>
      </c>
      <c r="P1358" s="52">
        <v>0</v>
      </c>
      <c r="Q1358" s="52">
        <v>0</v>
      </c>
      <c r="R1358" s="52">
        <v>0</v>
      </c>
      <c r="S1358" s="52">
        <v>0</v>
      </c>
      <c r="T1358" s="52">
        <v>0</v>
      </c>
      <c r="U1358" s="52">
        <v>0</v>
      </c>
      <c r="V1358" s="52">
        <v>0</v>
      </c>
      <c r="W1358" s="52">
        <v>0</v>
      </c>
      <c r="X1358" s="52">
        <v>0</v>
      </c>
      <c r="Y1358" s="52">
        <v>0</v>
      </c>
      <c r="Z1358" s="52">
        <v>0</v>
      </c>
      <c r="AA1358" s="25">
        <v>0</v>
      </c>
      <c r="AB1358" s="25">
        <v>0</v>
      </c>
      <c r="AC1358" s="25">
        <v>0</v>
      </c>
      <c r="AD1358" s="25">
        <v>0</v>
      </c>
      <c r="AE1358" s="25">
        <v>0</v>
      </c>
      <c r="AF1358" s="25">
        <v>0</v>
      </c>
      <c r="AG1358" s="25">
        <v>0</v>
      </c>
      <c r="AH1358" s="25">
        <v>0</v>
      </c>
      <c r="AI1358" s="25">
        <v>0</v>
      </c>
      <c r="AJ1358" s="25">
        <v>0</v>
      </c>
      <c r="AK1358" s="25">
        <v>0</v>
      </c>
      <c r="AL1358" s="25">
        <v>0</v>
      </c>
      <c r="AM1358" s="95">
        <v>0</v>
      </c>
      <c r="AN1358" s="95" t="e">
        <f ca="1">IF(MengeInEEGSummieren(M1358),AM1358,0)</f>
        <v>#NAME?</v>
      </c>
      <c r="AO1358" s="95">
        <f t="shared" si="126"/>
        <v>0</v>
      </c>
      <c r="AP1358" s="95">
        <f t="shared" si="127"/>
        <v>0</v>
      </c>
      <c r="AS1358">
        <v>0</v>
      </c>
      <c r="AT1358">
        <v>0</v>
      </c>
      <c r="AU1358" t="e">
        <f t="shared" ca="1" si="128"/>
        <v>#NAME?</v>
      </c>
    </row>
    <row r="1359" spans="1:47" x14ac:dyDescent="0.15">
      <c r="A1359" s="21" t="s">
        <v>2068</v>
      </c>
      <c r="B1359" s="22" t="s">
        <v>17</v>
      </c>
      <c r="C1359" s="42">
        <v>2004</v>
      </c>
      <c r="D1359" s="22" t="s">
        <v>2069</v>
      </c>
      <c r="E1359" s="22"/>
      <c r="F1359" s="23">
        <v>26.58</v>
      </c>
      <c r="G1359" s="23">
        <v>26.58</v>
      </c>
      <c r="H1359" s="24">
        <f t="shared" si="123"/>
        <v>0</v>
      </c>
      <c r="I1359" s="153">
        <v>0</v>
      </c>
      <c r="J1359" s="24">
        <f t="shared" si="124"/>
        <v>0</v>
      </c>
      <c r="K1359" s="25">
        <f t="shared" si="125"/>
        <v>0</v>
      </c>
      <c r="L1359">
        <v>0</v>
      </c>
      <c r="M1359">
        <v>32964608</v>
      </c>
      <c r="N1359">
        <v>42065747</v>
      </c>
      <c r="O1359" s="52">
        <v>0</v>
      </c>
      <c r="P1359" s="52">
        <v>0</v>
      </c>
      <c r="Q1359" s="52">
        <v>0</v>
      </c>
      <c r="R1359" s="52">
        <v>0</v>
      </c>
      <c r="S1359" s="52">
        <v>0</v>
      </c>
      <c r="T1359" s="52">
        <v>0</v>
      </c>
      <c r="U1359" s="52">
        <v>0</v>
      </c>
      <c r="V1359" s="52">
        <v>0</v>
      </c>
      <c r="W1359" s="52">
        <v>0</v>
      </c>
      <c r="X1359" s="52">
        <v>0</v>
      </c>
      <c r="Y1359" s="52">
        <v>0</v>
      </c>
      <c r="Z1359" s="52">
        <v>0</v>
      </c>
      <c r="AA1359" s="25">
        <v>0</v>
      </c>
      <c r="AB1359" s="25">
        <v>0</v>
      </c>
      <c r="AC1359" s="25">
        <v>0</v>
      </c>
      <c r="AD1359" s="25">
        <v>0</v>
      </c>
      <c r="AE1359" s="25">
        <v>0</v>
      </c>
      <c r="AF1359" s="25">
        <v>0</v>
      </c>
      <c r="AG1359" s="25">
        <v>0</v>
      </c>
      <c r="AH1359" s="25">
        <v>0</v>
      </c>
      <c r="AI1359" s="25">
        <v>0</v>
      </c>
      <c r="AJ1359" s="25">
        <v>0</v>
      </c>
      <c r="AK1359" s="25">
        <v>0</v>
      </c>
      <c r="AL1359" s="25">
        <v>0</v>
      </c>
      <c r="AM1359" s="95">
        <v>0</v>
      </c>
      <c r="AN1359" s="95" t="e">
        <f ca="1">IF(MengeInEEGSummieren(M1359),AM1359,0)</f>
        <v>#NAME?</v>
      </c>
      <c r="AO1359" s="95">
        <f t="shared" si="126"/>
        <v>0</v>
      </c>
      <c r="AP1359" s="95">
        <f t="shared" si="127"/>
        <v>0</v>
      </c>
      <c r="AS1359">
        <v>0</v>
      </c>
      <c r="AT1359">
        <v>0</v>
      </c>
      <c r="AU1359" t="e">
        <f t="shared" ca="1" si="128"/>
        <v>#NAME?</v>
      </c>
    </row>
    <row r="1360" spans="1:47" x14ac:dyDescent="0.15">
      <c r="A1360" s="21" t="s">
        <v>2070</v>
      </c>
      <c r="B1360" s="22" t="s">
        <v>17</v>
      </c>
      <c r="C1360" s="42">
        <v>2004</v>
      </c>
      <c r="D1360" s="22" t="s">
        <v>2071</v>
      </c>
      <c r="E1360" s="22"/>
      <c r="F1360" s="23">
        <v>29.58</v>
      </c>
      <c r="G1360" s="23">
        <v>29.58</v>
      </c>
      <c r="H1360" s="24">
        <f t="shared" ref="H1360:H1423" si="129">AM1360</f>
        <v>0</v>
      </c>
      <c r="I1360" s="153">
        <v>0</v>
      </c>
      <c r="J1360" s="24">
        <f t="shared" ref="J1360:J1423" si="130">SUM(O1360:Z1360,AT1360)</f>
        <v>0</v>
      </c>
      <c r="K1360" s="25">
        <f t="shared" ref="K1360:K1423" si="131">SUM(AA1360:AL1360,AS1360)</f>
        <v>0</v>
      </c>
      <c r="L1360">
        <v>0</v>
      </c>
      <c r="M1360">
        <v>32964608</v>
      </c>
      <c r="N1360">
        <v>42065747</v>
      </c>
      <c r="O1360" s="52">
        <v>0</v>
      </c>
      <c r="P1360" s="52">
        <v>0</v>
      </c>
      <c r="Q1360" s="52">
        <v>0</v>
      </c>
      <c r="R1360" s="52">
        <v>0</v>
      </c>
      <c r="S1360" s="52">
        <v>0</v>
      </c>
      <c r="T1360" s="52">
        <v>0</v>
      </c>
      <c r="U1360" s="52">
        <v>0</v>
      </c>
      <c r="V1360" s="52">
        <v>0</v>
      </c>
      <c r="W1360" s="52">
        <v>0</v>
      </c>
      <c r="X1360" s="52">
        <v>0</v>
      </c>
      <c r="Y1360" s="52">
        <v>0</v>
      </c>
      <c r="Z1360" s="52">
        <v>0</v>
      </c>
      <c r="AA1360" s="25">
        <v>0</v>
      </c>
      <c r="AB1360" s="25">
        <v>0</v>
      </c>
      <c r="AC1360" s="25">
        <v>0</v>
      </c>
      <c r="AD1360" s="25">
        <v>0</v>
      </c>
      <c r="AE1360" s="25">
        <v>0</v>
      </c>
      <c r="AF1360" s="25">
        <v>0</v>
      </c>
      <c r="AG1360" s="25">
        <v>0</v>
      </c>
      <c r="AH1360" s="25">
        <v>0</v>
      </c>
      <c r="AI1360" s="25">
        <v>0</v>
      </c>
      <c r="AJ1360" s="25">
        <v>0</v>
      </c>
      <c r="AK1360" s="25">
        <v>0</v>
      </c>
      <c r="AL1360" s="25">
        <v>0</v>
      </c>
      <c r="AM1360" s="95">
        <v>0</v>
      </c>
      <c r="AN1360" s="95" t="e">
        <f ca="1">IF(MengeInEEGSummieren(M1360),AM1360,0)</f>
        <v>#NAME?</v>
      </c>
      <c r="AO1360" s="95">
        <f t="shared" ref="AO1360:AO1423" si="132">IF(AQ1360,$H1360,0)</f>
        <v>0</v>
      </c>
      <c r="AP1360" s="95">
        <f t="shared" ref="AP1360:AP1423" si="133">IF(AR1360,$H1360,0)</f>
        <v>0</v>
      </c>
      <c r="AS1360">
        <v>0</v>
      </c>
      <c r="AT1360">
        <v>0</v>
      </c>
      <c r="AU1360" t="e">
        <f t="shared" ref="AU1360:AU1423" ca="1" si="134">EVFlag(M1360)</f>
        <v>#NAME?</v>
      </c>
    </row>
    <row r="1361" spans="1:47" x14ac:dyDescent="0.15">
      <c r="A1361" s="21" t="s">
        <v>2072</v>
      </c>
      <c r="B1361" s="22" t="s">
        <v>17</v>
      </c>
      <c r="C1361" s="42">
        <v>2004</v>
      </c>
      <c r="D1361" s="22" t="s">
        <v>2073</v>
      </c>
      <c r="E1361" s="22"/>
      <c r="F1361" s="23">
        <v>30.58</v>
      </c>
      <c r="G1361" s="23">
        <v>30.58</v>
      </c>
      <c r="H1361" s="24">
        <f t="shared" si="129"/>
        <v>0</v>
      </c>
      <c r="I1361" s="153">
        <v>0</v>
      </c>
      <c r="J1361" s="24">
        <f t="shared" si="130"/>
        <v>0</v>
      </c>
      <c r="K1361" s="25">
        <f t="shared" si="131"/>
        <v>0</v>
      </c>
      <c r="L1361">
        <v>0</v>
      </c>
      <c r="M1361">
        <v>32964608</v>
      </c>
      <c r="N1361">
        <v>42065747</v>
      </c>
      <c r="O1361" s="52">
        <v>0</v>
      </c>
      <c r="P1361" s="52">
        <v>0</v>
      </c>
      <c r="Q1361" s="52">
        <v>0</v>
      </c>
      <c r="R1361" s="52">
        <v>0</v>
      </c>
      <c r="S1361" s="52">
        <v>0</v>
      </c>
      <c r="T1361" s="52">
        <v>0</v>
      </c>
      <c r="U1361" s="52">
        <v>0</v>
      </c>
      <c r="V1361" s="52">
        <v>0</v>
      </c>
      <c r="W1361" s="52">
        <v>0</v>
      </c>
      <c r="X1361" s="52">
        <v>0</v>
      </c>
      <c r="Y1361" s="52">
        <v>0</v>
      </c>
      <c r="Z1361" s="52">
        <v>0</v>
      </c>
      <c r="AA1361" s="25">
        <v>0</v>
      </c>
      <c r="AB1361" s="25">
        <v>0</v>
      </c>
      <c r="AC1361" s="25">
        <v>0</v>
      </c>
      <c r="AD1361" s="25">
        <v>0</v>
      </c>
      <c r="AE1361" s="25">
        <v>0</v>
      </c>
      <c r="AF1361" s="25">
        <v>0</v>
      </c>
      <c r="AG1361" s="25">
        <v>0</v>
      </c>
      <c r="AH1361" s="25">
        <v>0</v>
      </c>
      <c r="AI1361" s="25">
        <v>0</v>
      </c>
      <c r="AJ1361" s="25">
        <v>0</v>
      </c>
      <c r="AK1361" s="25">
        <v>0</v>
      </c>
      <c r="AL1361" s="25">
        <v>0</v>
      </c>
      <c r="AM1361" s="95">
        <v>0</v>
      </c>
      <c r="AN1361" s="95" t="e">
        <f ca="1">IF(MengeInEEGSummieren(M1361),AM1361,0)</f>
        <v>#NAME?</v>
      </c>
      <c r="AO1361" s="95">
        <f t="shared" si="132"/>
        <v>0</v>
      </c>
      <c r="AP1361" s="95">
        <f t="shared" si="133"/>
        <v>0</v>
      </c>
      <c r="AS1361">
        <v>0</v>
      </c>
      <c r="AT1361">
        <v>0</v>
      </c>
      <c r="AU1361" t="e">
        <f t="shared" ca="1" si="134"/>
        <v>#NAME?</v>
      </c>
    </row>
    <row r="1362" spans="1:47" x14ac:dyDescent="0.15">
      <c r="A1362" s="21" t="s">
        <v>2074</v>
      </c>
      <c r="B1362" s="22" t="s">
        <v>17</v>
      </c>
      <c r="C1362" s="42">
        <v>2004</v>
      </c>
      <c r="D1362" s="22" t="s">
        <v>2075</v>
      </c>
      <c r="E1362" s="22"/>
      <c r="F1362" s="23">
        <v>12.81</v>
      </c>
      <c r="G1362" s="23">
        <v>12.81</v>
      </c>
      <c r="H1362" s="24">
        <f t="shared" si="129"/>
        <v>0</v>
      </c>
      <c r="I1362" s="153">
        <v>0</v>
      </c>
      <c r="J1362" s="24">
        <f t="shared" si="130"/>
        <v>0</v>
      </c>
      <c r="K1362" s="25">
        <f t="shared" si="131"/>
        <v>0</v>
      </c>
      <c r="L1362">
        <v>0</v>
      </c>
      <c r="M1362">
        <v>32964608</v>
      </c>
      <c r="N1362">
        <v>42065747</v>
      </c>
      <c r="O1362" s="52">
        <v>0</v>
      </c>
      <c r="P1362" s="52">
        <v>0</v>
      </c>
      <c r="Q1362" s="52">
        <v>0</v>
      </c>
      <c r="R1362" s="52">
        <v>0</v>
      </c>
      <c r="S1362" s="52">
        <v>0</v>
      </c>
      <c r="T1362" s="52">
        <v>0</v>
      </c>
      <c r="U1362" s="52">
        <v>0</v>
      </c>
      <c r="V1362" s="52">
        <v>0</v>
      </c>
      <c r="W1362" s="52">
        <v>0</v>
      </c>
      <c r="X1362" s="52">
        <v>0</v>
      </c>
      <c r="Y1362" s="52">
        <v>0</v>
      </c>
      <c r="Z1362" s="52">
        <v>0</v>
      </c>
      <c r="AA1362" s="25">
        <v>0</v>
      </c>
      <c r="AB1362" s="25">
        <v>0</v>
      </c>
      <c r="AC1362" s="25">
        <v>0</v>
      </c>
      <c r="AD1362" s="25">
        <v>0</v>
      </c>
      <c r="AE1362" s="25">
        <v>0</v>
      </c>
      <c r="AF1362" s="25">
        <v>0</v>
      </c>
      <c r="AG1362" s="25">
        <v>0</v>
      </c>
      <c r="AH1362" s="25">
        <v>0</v>
      </c>
      <c r="AI1362" s="25">
        <v>0</v>
      </c>
      <c r="AJ1362" s="25">
        <v>0</v>
      </c>
      <c r="AK1362" s="25">
        <v>0</v>
      </c>
      <c r="AL1362" s="25">
        <v>0</v>
      </c>
      <c r="AM1362" s="95">
        <v>0</v>
      </c>
      <c r="AN1362" s="95" t="e">
        <f ca="1">IF(MengeInEEGSummieren(M1362),AM1362,0)</f>
        <v>#NAME?</v>
      </c>
      <c r="AO1362" s="95">
        <f t="shared" si="132"/>
        <v>0</v>
      </c>
      <c r="AP1362" s="95">
        <f t="shared" si="133"/>
        <v>0</v>
      </c>
      <c r="AS1362">
        <v>0</v>
      </c>
      <c r="AT1362">
        <v>0</v>
      </c>
      <c r="AU1362" t="e">
        <f t="shared" ca="1" si="134"/>
        <v>#NAME?</v>
      </c>
    </row>
    <row r="1363" spans="1:47" x14ac:dyDescent="0.15">
      <c r="A1363" s="21" t="s">
        <v>2076</v>
      </c>
      <c r="B1363" s="22" t="s">
        <v>17</v>
      </c>
      <c r="C1363" s="42">
        <v>2004</v>
      </c>
      <c r="D1363" s="22" t="s">
        <v>2077</v>
      </c>
      <c r="E1363" s="22"/>
      <c r="F1363" s="23">
        <v>13.81</v>
      </c>
      <c r="G1363" s="23">
        <v>13.81</v>
      </c>
      <c r="H1363" s="24">
        <f t="shared" si="129"/>
        <v>0</v>
      </c>
      <c r="I1363" s="153">
        <v>0</v>
      </c>
      <c r="J1363" s="24">
        <f t="shared" si="130"/>
        <v>0</v>
      </c>
      <c r="K1363" s="25">
        <f t="shared" si="131"/>
        <v>0</v>
      </c>
      <c r="L1363">
        <v>0</v>
      </c>
      <c r="M1363">
        <v>32964608</v>
      </c>
      <c r="N1363">
        <v>42065747</v>
      </c>
      <c r="O1363" s="52">
        <v>0</v>
      </c>
      <c r="P1363" s="52">
        <v>0</v>
      </c>
      <c r="Q1363" s="52">
        <v>0</v>
      </c>
      <c r="R1363" s="52">
        <v>0</v>
      </c>
      <c r="S1363" s="52">
        <v>0</v>
      </c>
      <c r="T1363" s="52">
        <v>0</v>
      </c>
      <c r="U1363" s="52">
        <v>0</v>
      </c>
      <c r="V1363" s="52">
        <v>0</v>
      </c>
      <c r="W1363" s="52">
        <v>0</v>
      </c>
      <c r="X1363" s="52">
        <v>0</v>
      </c>
      <c r="Y1363" s="52">
        <v>0</v>
      </c>
      <c r="Z1363" s="52">
        <v>0</v>
      </c>
      <c r="AA1363" s="25">
        <v>0</v>
      </c>
      <c r="AB1363" s="25">
        <v>0</v>
      </c>
      <c r="AC1363" s="25">
        <v>0</v>
      </c>
      <c r="AD1363" s="25">
        <v>0</v>
      </c>
      <c r="AE1363" s="25">
        <v>0</v>
      </c>
      <c r="AF1363" s="25">
        <v>0</v>
      </c>
      <c r="AG1363" s="25">
        <v>0</v>
      </c>
      <c r="AH1363" s="25">
        <v>0</v>
      </c>
      <c r="AI1363" s="25">
        <v>0</v>
      </c>
      <c r="AJ1363" s="25">
        <v>0</v>
      </c>
      <c r="AK1363" s="25">
        <v>0</v>
      </c>
      <c r="AL1363" s="25">
        <v>0</v>
      </c>
      <c r="AM1363" s="95">
        <v>0</v>
      </c>
      <c r="AN1363" s="95" t="e">
        <f ca="1">IF(MengeInEEGSummieren(M1363),AM1363,0)</f>
        <v>#NAME?</v>
      </c>
      <c r="AO1363" s="95">
        <f t="shared" si="132"/>
        <v>0</v>
      </c>
      <c r="AP1363" s="95">
        <f t="shared" si="133"/>
        <v>0</v>
      </c>
      <c r="AS1363">
        <v>0</v>
      </c>
      <c r="AT1363">
        <v>0</v>
      </c>
      <c r="AU1363" t="e">
        <f t="shared" ca="1" si="134"/>
        <v>#NAME?</v>
      </c>
    </row>
    <row r="1364" spans="1:47" x14ac:dyDescent="0.15">
      <c r="A1364" s="21" t="s">
        <v>2078</v>
      </c>
      <c r="B1364" s="22" t="s">
        <v>17</v>
      </c>
      <c r="C1364" s="42">
        <v>2004</v>
      </c>
      <c r="D1364" s="22" t="s">
        <v>2079</v>
      </c>
      <c r="E1364" s="22"/>
      <c r="F1364" s="23">
        <v>18.809999999999999</v>
      </c>
      <c r="G1364" s="23">
        <v>18.809999999999999</v>
      </c>
      <c r="H1364" s="24">
        <f t="shared" si="129"/>
        <v>0</v>
      </c>
      <c r="I1364" s="153">
        <v>0</v>
      </c>
      <c r="J1364" s="24">
        <f t="shared" si="130"/>
        <v>0</v>
      </c>
      <c r="K1364" s="25">
        <f t="shared" si="131"/>
        <v>0</v>
      </c>
      <c r="L1364">
        <v>0</v>
      </c>
      <c r="M1364">
        <v>32964608</v>
      </c>
      <c r="N1364">
        <v>42065747</v>
      </c>
      <c r="O1364" s="52">
        <v>0</v>
      </c>
      <c r="P1364" s="52">
        <v>0</v>
      </c>
      <c r="Q1364" s="52">
        <v>0</v>
      </c>
      <c r="R1364" s="52">
        <v>0</v>
      </c>
      <c r="S1364" s="52">
        <v>0</v>
      </c>
      <c r="T1364" s="52">
        <v>0</v>
      </c>
      <c r="U1364" s="52">
        <v>0</v>
      </c>
      <c r="V1364" s="52">
        <v>0</v>
      </c>
      <c r="W1364" s="52">
        <v>0</v>
      </c>
      <c r="X1364" s="52">
        <v>0</v>
      </c>
      <c r="Y1364" s="52">
        <v>0</v>
      </c>
      <c r="Z1364" s="52">
        <v>0</v>
      </c>
      <c r="AA1364" s="25">
        <v>0</v>
      </c>
      <c r="AB1364" s="25">
        <v>0</v>
      </c>
      <c r="AC1364" s="25">
        <v>0</v>
      </c>
      <c r="AD1364" s="25">
        <v>0</v>
      </c>
      <c r="AE1364" s="25">
        <v>0</v>
      </c>
      <c r="AF1364" s="25">
        <v>0</v>
      </c>
      <c r="AG1364" s="25">
        <v>0</v>
      </c>
      <c r="AH1364" s="25">
        <v>0</v>
      </c>
      <c r="AI1364" s="25">
        <v>0</v>
      </c>
      <c r="AJ1364" s="25">
        <v>0</v>
      </c>
      <c r="AK1364" s="25">
        <v>0</v>
      </c>
      <c r="AL1364" s="25">
        <v>0</v>
      </c>
      <c r="AM1364" s="95">
        <v>0</v>
      </c>
      <c r="AN1364" s="95" t="e">
        <f ca="1">IF(MengeInEEGSummieren(M1364),AM1364,0)</f>
        <v>#NAME?</v>
      </c>
      <c r="AO1364" s="95">
        <f t="shared" si="132"/>
        <v>0</v>
      </c>
      <c r="AP1364" s="95">
        <f t="shared" si="133"/>
        <v>0</v>
      </c>
      <c r="AS1364">
        <v>0</v>
      </c>
      <c r="AT1364">
        <v>0</v>
      </c>
      <c r="AU1364" t="e">
        <f t="shared" ca="1" si="134"/>
        <v>#NAME?</v>
      </c>
    </row>
    <row r="1365" spans="1:47" x14ac:dyDescent="0.15">
      <c r="A1365" s="21" t="s">
        <v>2080</v>
      </c>
      <c r="B1365" s="22" t="s">
        <v>17</v>
      </c>
      <c r="C1365" s="42">
        <v>2004</v>
      </c>
      <c r="D1365" s="22" t="s">
        <v>2081</v>
      </c>
      <c r="E1365" s="22"/>
      <c r="F1365" s="23">
        <v>19.809999999999999</v>
      </c>
      <c r="G1365" s="23">
        <v>19.809999999999999</v>
      </c>
      <c r="H1365" s="24">
        <f t="shared" si="129"/>
        <v>0</v>
      </c>
      <c r="I1365" s="153">
        <v>0</v>
      </c>
      <c r="J1365" s="24">
        <f t="shared" si="130"/>
        <v>0</v>
      </c>
      <c r="K1365" s="25">
        <f t="shared" si="131"/>
        <v>0</v>
      </c>
      <c r="L1365">
        <v>0</v>
      </c>
      <c r="M1365">
        <v>32964608</v>
      </c>
      <c r="N1365">
        <v>42065747</v>
      </c>
      <c r="O1365" s="52">
        <v>0</v>
      </c>
      <c r="P1365" s="52">
        <v>0</v>
      </c>
      <c r="Q1365" s="52">
        <v>0</v>
      </c>
      <c r="R1365" s="52">
        <v>0</v>
      </c>
      <c r="S1365" s="52">
        <v>0</v>
      </c>
      <c r="T1365" s="52">
        <v>0</v>
      </c>
      <c r="U1365" s="52">
        <v>0</v>
      </c>
      <c r="V1365" s="52">
        <v>0</v>
      </c>
      <c r="W1365" s="52">
        <v>0</v>
      </c>
      <c r="X1365" s="52">
        <v>0</v>
      </c>
      <c r="Y1365" s="52">
        <v>0</v>
      </c>
      <c r="Z1365" s="52">
        <v>0</v>
      </c>
      <c r="AA1365" s="25">
        <v>0</v>
      </c>
      <c r="AB1365" s="25">
        <v>0</v>
      </c>
      <c r="AC1365" s="25">
        <v>0</v>
      </c>
      <c r="AD1365" s="25">
        <v>0</v>
      </c>
      <c r="AE1365" s="25">
        <v>0</v>
      </c>
      <c r="AF1365" s="25">
        <v>0</v>
      </c>
      <c r="AG1365" s="25">
        <v>0</v>
      </c>
      <c r="AH1365" s="25">
        <v>0</v>
      </c>
      <c r="AI1365" s="25">
        <v>0</v>
      </c>
      <c r="AJ1365" s="25">
        <v>0</v>
      </c>
      <c r="AK1365" s="25">
        <v>0</v>
      </c>
      <c r="AL1365" s="25">
        <v>0</v>
      </c>
      <c r="AM1365" s="95">
        <v>0</v>
      </c>
      <c r="AN1365" s="95" t="e">
        <f ca="1">IF(MengeInEEGSummieren(M1365),AM1365,0)</f>
        <v>#NAME?</v>
      </c>
      <c r="AO1365" s="95">
        <f t="shared" si="132"/>
        <v>0</v>
      </c>
      <c r="AP1365" s="95">
        <f t="shared" si="133"/>
        <v>0</v>
      </c>
      <c r="AS1365">
        <v>0</v>
      </c>
      <c r="AT1365">
        <v>0</v>
      </c>
      <c r="AU1365" t="e">
        <f t="shared" ca="1" si="134"/>
        <v>#NAME?</v>
      </c>
    </row>
    <row r="1366" spans="1:47" x14ac:dyDescent="0.15">
      <c r="A1366" s="21" t="s">
        <v>2082</v>
      </c>
      <c r="B1366" s="22" t="s">
        <v>17</v>
      </c>
      <c r="C1366" s="42">
        <v>2004</v>
      </c>
      <c r="D1366" s="22" t="s">
        <v>1071</v>
      </c>
      <c r="E1366" s="22"/>
      <c r="F1366" s="23">
        <v>19.809999999999999</v>
      </c>
      <c r="G1366" s="23">
        <v>19.809999999999999</v>
      </c>
      <c r="H1366" s="24">
        <f t="shared" si="129"/>
        <v>0</v>
      </c>
      <c r="I1366" s="153">
        <v>0</v>
      </c>
      <c r="J1366" s="24">
        <f t="shared" si="130"/>
        <v>0</v>
      </c>
      <c r="K1366" s="25">
        <f t="shared" si="131"/>
        <v>0</v>
      </c>
      <c r="L1366">
        <v>0</v>
      </c>
      <c r="M1366">
        <v>32964608</v>
      </c>
      <c r="N1366">
        <v>42065747</v>
      </c>
      <c r="O1366" s="52">
        <v>0</v>
      </c>
      <c r="P1366" s="52">
        <v>0</v>
      </c>
      <c r="Q1366" s="52">
        <v>0</v>
      </c>
      <c r="R1366" s="52">
        <v>0</v>
      </c>
      <c r="S1366" s="52">
        <v>0</v>
      </c>
      <c r="T1366" s="52">
        <v>0</v>
      </c>
      <c r="U1366" s="52">
        <v>0</v>
      </c>
      <c r="V1366" s="52">
        <v>0</v>
      </c>
      <c r="W1366" s="52">
        <v>0</v>
      </c>
      <c r="X1366" s="52">
        <v>0</v>
      </c>
      <c r="Y1366" s="52">
        <v>0</v>
      </c>
      <c r="Z1366" s="52">
        <v>0</v>
      </c>
      <c r="AA1366" s="25">
        <v>0</v>
      </c>
      <c r="AB1366" s="25">
        <v>0</v>
      </c>
      <c r="AC1366" s="25">
        <v>0</v>
      </c>
      <c r="AD1366" s="25">
        <v>0</v>
      </c>
      <c r="AE1366" s="25">
        <v>0</v>
      </c>
      <c r="AF1366" s="25">
        <v>0</v>
      </c>
      <c r="AG1366" s="25">
        <v>0</v>
      </c>
      <c r="AH1366" s="25">
        <v>0</v>
      </c>
      <c r="AI1366" s="25">
        <v>0</v>
      </c>
      <c r="AJ1366" s="25">
        <v>0</v>
      </c>
      <c r="AK1366" s="25">
        <v>0</v>
      </c>
      <c r="AL1366" s="25">
        <v>0</v>
      </c>
      <c r="AM1366" s="95">
        <v>0</v>
      </c>
      <c r="AN1366" s="95" t="e">
        <f ca="1">IF(MengeInEEGSummieren(M1366),AM1366,0)</f>
        <v>#NAME?</v>
      </c>
      <c r="AO1366" s="95">
        <f t="shared" si="132"/>
        <v>0</v>
      </c>
      <c r="AP1366" s="95">
        <f t="shared" si="133"/>
        <v>0</v>
      </c>
      <c r="AS1366">
        <v>0</v>
      </c>
      <c r="AT1366">
        <v>0</v>
      </c>
      <c r="AU1366" t="e">
        <f t="shared" ca="1" si="134"/>
        <v>#NAME?</v>
      </c>
    </row>
    <row r="1367" spans="1:47" x14ac:dyDescent="0.15">
      <c r="A1367" s="21" t="s">
        <v>2083</v>
      </c>
      <c r="B1367" s="22" t="s">
        <v>17</v>
      </c>
      <c r="C1367" s="42">
        <v>2004</v>
      </c>
      <c r="D1367" s="22" t="s">
        <v>1073</v>
      </c>
      <c r="E1367" s="22"/>
      <c r="F1367" s="23">
        <v>20.81</v>
      </c>
      <c r="G1367" s="23">
        <v>20.81</v>
      </c>
      <c r="H1367" s="24">
        <f t="shared" si="129"/>
        <v>0</v>
      </c>
      <c r="I1367" s="153">
        <v>0</v>
      </c>
      <c r="J1367" s="24">
        <f t="shared" si="130"/>
        <v>0</v>
      </c>
      <c r="K1367" s="25">
        <f t="shared" si="131"/>
        <v>0</v>
      </c>
      <c r="L1367">
        <v>0</v>
      </c>
      <c r="M1367">
        <v>32964608</v>
      </c>
      <c r="N1367">
        <v>42065747</v>
      </c>
      <c r="O1367" s="52">
        <v>0</v>
      </c>
      <c r="P1367" s="52">
        <v>0</v>
      </c>
      <c r="Q1367" s="52">
        <v>0</v>
      </c>
      <c r="R1367" s="52">
        <v>0</v>
      </c>
      <c r="S1367" s="52">
        <v>0</v>
      </c>
      <c r="T1367" s="52">
        <v>0</v>
      </c>
      <c r="U1367" s="52">
        <v>0</v>
      </c>
      <c r="V1367" s="52">
        <v>0</v>
      </c>
      <c r="W1367" s="52">
        <v>0</v>
      </c>
      <c r="X1367" s="52">
        <v>0</v>
      </c>
      <c r="Y1367" s="52">
        <v>0</v>
      </c>
      <c r="Z1367" s="52">
        <v>0</v>
      </c>
      <c r="AA1367" s="25">
        <v>0</v>
      </c>
      <c r="AB1367" s="25">
        <v>0</v>
      </c>
      <c r="AC1367" s="25">
        <v>0</v>
      </c>
      <c r="AD1367" s="25">
        <v>0</v>
      </c>
      <c r="AE1367" s="25">
        <v>0</v>
      </c>
      <c r="AF1367" s="25">
        <v>0</v>
      </c>
      <c r="AG1367" s="25">
        <v>0</v>
      </c>
      <c r="AH1367" s="25">
        <v>0</v>
      </c>
      <c r="AI1367" s="25">
        <v>0</v>
      </c>
      <c r="AJ1367" s="25">
        <v>0</v>
      </c>
      <c r="AK1367" s="25">
        <v>0</v>
      </c>
      <c r="AL1367" s="25">
        <v>0</v>
      </c>
      <c r="AM1367" s="95">
        <v>0</v>
      </c>
      <c r="AN1367" s="95" t="e">
        <f ca="1">IF(MengeInEEGSummieren(M1367),AM1367,0)</f>
        <v>#NAME?</v>
      </c>
      <c r="AO1367" s="95">
        <f t="shared" si="132"/>
        <v>0</v>
      </c>
      <c r="AP1367" s="95">
        <f t="shared" si="133"/>
        <v>0</v>
      </c>
      <c r="AS1367">
        <v>0</v>
      </c>
      <c r="AT1367">
        <v>0</v>
      </c>
      <c r="AU1367" t="e">
        <f t="shared" ca="1" si="134"/>
        <v>#NAME?</v>
      </c>
    </row>
    <row r="1368" spans="1:47" x14ac:dyDescent="0.15">
      <c r="A1368" s="21" t="s">
        <v>2084</v>
      </c>
      <c r="B1368" s="22" t="s">
        <v>17</v>
      </c>
      <c r="C1368" s="42">
        <v>2004</v>
      </c>
      <c r="D1368" s="22" t="s">
        <v>2085</v>
      </c>
      <c r="E1368" s="22"/>
      <c r="F1368" s="23">
        <v>20.81</v>
      </c>
      <c r="G1368" s="23">
        <v>20.81</v>
      </c>
      <c r="H1368" s="24">
        <f t="shared" si="129"/>
        <v>0</v>
      </c>
      <c r="I1368" s="153">
        <v>0</v>
      </c>
      <c r="J1368" s="24">
        <f t="shared" si="130"/>
        <v>0</v>
      </c>
      <c r="K1368" s="25">
        <f t="shared" si="131"/>
        <v>0</v>
      </c>
      <c r="L1368">
        <v>0</v>
      </c>
      <c r="M1368">
        <v>32964608</v>
      </c>
      <c r="N1368">
        <v>42065747</v>
      </c>
      <c r="O1368" s="52">
        <v>0</v>
      </c>
      <c r="P1368" s="52">
        <v>0</v>
      </c>
      <c r="Q1368" s="52">
        <v>0</v>
      </c>
      <c r="R1368" s="52">
        <v>0</v>
      </c>
      <c r="S1368" s="52">
        <v>0</v>
      </c>
      <c r="T1368" s="52">
        <v>0</v>
      </c>
      <c r="U1368" s="52">
        <v>0</v>
      </c>
      <c r="V1368" s="52">
        <v>0</v>
      </c>
      <c r="W1368" s="52">
        <v>0</v>
      </c>
      <c r="X1368" s="52">
        <v>0</v>
      </c>
      <c r="Y1368" s="52">
        <v>0</v>
      </c>
      <c r="Z1368" s="52">
        <v>0</v>
      </c>
      <c r="AA1368" s="25">
        <v>0</v>
      </c>
      <c r="AB1368" s="25">
        <v>0</v>
      </c>
      <c r="AC1368" s="25">
        <v>0</v>
      </c>
      <c r="AD1368" s="25">
        <v>0</v>
      </c>
      <c r="AE1368" s="25">
        <v>0</v>
      </c>
      <c r="AF1368" s="25">
        <v>0</v>
      </c>
      <c r="AG1368" s="25">
        <v>0</v>
      </c>
      <c r="AH1368" s="25">
        <v>0</v>
      </c>
      <c r="AI1368" s="25">
        <v>0</v>
      </c>
      <c r="AJ1368" s="25">
        <v>0</v>
      </c>
      <c r="AK1368" s="25">
        <v>0</v>
      </c>
      <c r="AL1368" s="25">
        <v>0</v>
      </c>
      <c r="AM1368" s="95">
        <v>0</v>
      </c>
      <c r="AN1368" s="95" t="e">
        <f ca="1">IF(MengeInEEGSummieren(M1368),AM1368,0)</f>
        <v>#NAME?</v>
      </c>
      <c r="AO1368" s="95">
        <f t="shared" si="132"/>
        <v>0</v>
      </c>
      <c r="AP1368" s="95">
        <f t="shared" si="133"/>
        <v>0</v>
      </c>
      <c r="AS1368">
        <v>0</v>
      </c>
      <c r="AT1368">
        <v>0</v>
      </c>
      <c r="AU1368" t="e">
        <f t="shared" ca="1" si="134"/>
        <v>#NAME?</v>
      </c>
    </row>
    <row r="1369" spans="1:47" x14ac:dyDescent="0.15">
      <c r="A1369" s="21" t="s">
        <v>2086</v>
      </c>
      <c r="B1369" s="22" t="s">
        <v>17</v>
      </c>
      <c r="C1369" s="42">
        <v>2004</v>
      </c>
      <c r="D1369" s="22" t="s">
        <v>1077</v>
      </c>
      <c r="E1369" s="22"/>
      <c r="F1369" s="23">
        <v>21.81</v>
      </c>
      <c r="G1369" s="23">
        <v>21.81</v>
      </c>
      <c r="H1369" s="24">
        <f t="shared" si="129"/>
        <v>0</v>
      </c>
      <c r="I1369" s="153">
        <v>0</v>
      </c>
      <c r="J1369" s="24">
        <f t="shared" si="130"/>
        <v>0</v>
      </c>
      <c r="K1369" s="25">
        <f t="shared" si="131"/>
        <v>0</v>
      </c>
      <c r="L1369">
        <v>0</v>
      </c>
      <c r="M1369">
        <v>32964608</v>
      </c>
      <c r="N1369">
        <v>42065747</v>
      </c>
      <c r="O1369" s="52">
        <v>0</v>
      </c>
      <c r="P1369" s="52">
        <v>0</v>
      </c>
      <c r="Q1369" s="52">
        <v>0</v>
      </c>
      <c r="R1369" s="52">
        <v>0</v>
      </c>
      <c r="S1369" s="52">
        <v>0</v>
      </c>
      <c r="T1369" s="52">
        <v>0</v>
      </c>
      <c r="U1369" s="52">
        <v>0</v>
      </c>
      <c r="V1369" s="52">
        <v>0</v>
      </c>
      <c r="W1369" s="52">
        <v>0</v>
      </c>
      <c r="X1369" s="52">
        <v>0</v>
      </c>
      <c r="Y1369" s="52">
        <v>0</v>
      </c>
      <c r="Z1369" s="52">
        <v>0</v>
      </c>
      <c r="AA1369" s="25">
        <v>0</v>
      </c>
      <c r="AB1369" s="25">
        <v>0</v>
      </c>
      <c r="AC1369" s="25">
        <v>0</v>
      </c>
      <c r="AD1369" s="25">
        <v>0</v>
      </c>
      <c r="AE1369" s="25">
        <v>0</v>
      </c>
      <c r="AF1369" s="25">
        <v>0</v>
      </c>
      <c r="AG1369" s="25">
        <v>0</v>
      </c>
      <c r="AH1369" s="25">
        <v>0</v>
      </c>
      <c r="AI1369" s="25">
        <v>0</v>
      </c>
      <c r="AJ1369" s="25">
        <v>0</v>
      </c>
      <c r="AK1369" s="25">
        <v>0</v>
      </c>
      <c r="AL1369" s="25">
        <v>0</v>
      </c>
      <c r="AM1369" s="95">
        <v>0</v>
      </c>
      <c r="AN1369" s="95" t="e">
        <f ca="1">IF(MengeInEEGSummieren(M1369),AM1369,0)</f>
        <v>#NAME?</v>
      </c>
      <c r="AO1369" s="95">
        <f t="shared" si="132"/>
        <v>0</v>
      </c>
      <c r="AP1369" s="95">
        <f t="shared" si="133"/>
        <v>0</v>
      </c>
      <c r="AS1369">
        <v>0</v>
      </c>
      <c r="AT1369">
        <v>0</v>
      </c>
      <c r="AU1369" t="e">
        <f t="shared" ca="1" si="134"/>
        <v>#NAME?</v>
      </c>
    </row>
    <row r="1370" spans="1:47" x14ac:dyDescent="0.15">
      <c r="A1370" s="21" t="s">
        <v>2087</v>
      </c>
      <c r="B1370" s="22" t="s">
        <v>17</v>
      </c>
      <c r="C1370" s="42">
        <v>2004</v>
      </c>
      <c r="D1370" s="22" t="s">
        <v>1079</v>
      </c>
      <c r="E1370" s="22"/>
      <c r="F1370" s="23">
        <v>21.81</v>
      </c>
      <c r="G1370" s="23">
        <v>21.81</v>
      </c>
      <c r="H1370" s="24">
        <f t="shared" si="129"/>
        <v>0</v>
      </c>
      <c r="I1370" s="153">
        <v>0</v>
      </c>
      <c r="J1370" s="24">
        <f t="shared" si="130"/>
        <v>0</v>
      </c>
      <c r="K1370" s="25">
        <f t="shared" si="131"/>
        <v>0</v>
      </c>
      <c r="L1370">
        <v>0</v>
      </c>
      <c r="M1370">
        <v>32964608</v>
      </c>
      <c r="N1370">
        <v>42065747</v>
      </c>
      <c r="O1370" s="52">
        <v>0</v>
      </c>
      <c r="P1370" s="52">
        <v>0</v>
      </c>
      <c r="Q1370" s="52">
        <v>0</v>
      </c>
      <c r="R1370" s="52">
        <v>0</v>
      </c>
      <c r="S1370" s="52">
        <v>0</v>
      </c>
      <c r="T1370" s="52">
        <v>0</v>
      </c>
      <c r="U1370" s="52">
        <v>0</v>
      </c>
      <c r="V1370" s="52">
        <v>0</v>
      </c>
      <c r="W1370" s="52">
        <v>0</v>
      </c>
      <c r="X1370" s="52">
        <v>0</v>
      </c>
      <c r="Y1370" s="52">
        <v>0</v>
      </c>
      <c r="Z1370" s="52">
        <v>0</v>
      </c>
      <c r="AA1370" s="25">
        <v>0</v>
      </c>
      <c r="AB1370" s="25">
        <v>0</v>
      </c>
      <c r="AC1370" s="25">
        <v>0</v>
      </c>
      <c r="AD1370" s="25">
        <v>0</v>
      </c>
      <c r="AE1370" s="25">
        <v>0</v>
      </c>
      <c r="AF1370" s="25">
        <v>0</v>
      </c>
      <c r="AG1370" s="25">
        <v>0</v>
      </c>
      <c r="AH1370" s="25">
        <v>0</v>
      </c>
      <c r="AI1370" s="25">
        <v>0</v>
      </c>
      <c r="AJ1370" s="25">
        <v>0</v>
      </c>
      <c r="AK1370" s="25">
        <v>0</v>
      </c>
      <c r="AL1370" s="25">
        <v>0</v>
      </c>
      <c r="AM1370" s="95">
        <v>0</v>
      </c>
      <c r="AN1370" s="95" t="e">
        <f ca="1">IF(MengeInEEGSummieren(M1370),AM1370,0)</f>
        <v>#NAME?</v>
      </c>
      <c r="AO1370" s="95">
        <f t="shared" si="132"/>
        <v>0</v>
      </c>
      <c r="AP1370" s="95">
        <f t="shared" si="133"/>
        <v>0</v>
      </c>
      <c r="AS1370">
        <v>0</v>
      </c>
      <c r="AT1370">
        <v>0</v>
      </c>
      <c r="AU1370" t="e">
        <f t="shared" ca="1" si="134"/>
        <v>#NAME?</v>
      </c>
    </row>
    <row r="1371" spans="1:47" x14ac:dyDescent="0.15">
      <c r="A1371" s="21" t="s">
        <v>2088</v>
      </c>
      <c r="B1371" s="22" t="s">
        <v>17</v>
      </c>
      <c r="C1371" s="42">
        <v>2004</v>
      </c>
      <c r="D1371" s="22" t="s">
        <v>1081</v>
      </c>
      <c r="E1371" s="22"/>
      <c r="F1371" s="23">
        <v>22.81</v>
      </c>
      <c r="G1371" s="23">
        <v>22.81</v>
      </c>
      <c r="H1371" s="24">
        <f t="shared" si="129"/>
        <v>0</v>
      </c>
      <c r="I1371" s="153">
        <v>0</v>
      </c>
      <c r="J1371" s="24">
        <f t="shared" si="130"/>
        <v>0</v>
      </c>
      <c r="K1371" s="25">
        <f t="shared" si="131"/>
        <v>0</v>
      </c>
      <c r="L1371">
        <v>0</v>
      </c>
      <c r="M1371">
        <v>32964608</v>
      </c>
      <c r="N1371">
        <v>42065747</v>
      </c>
      <c r="O1371" s="52">
        <v>0</v>
      </c>
      <c r="P1371" s="52">
        <v>0</v>
      </c>
      <c r="Q1371" s="52">
        <v>0</v>
      </c>
      <c r="R1371" s="52">
        <v>0</v>
      </c>
      <c r="S1371" s="52">
        <v>0</v>
      </c>
      <c r="T1371" s="52">
        <v>0</v>
      </c>
      <c r="U1371" s="52">
        <v>0</v>
      </c>
      <c r="V1371" s="52">
        <v>0</v>
      </c>
      <c r="W1371" s="52">
        <v>0</v>
      </c>
      <c r="X1371" s="52">
        <v>0</v>
      </c>
      <c r="Y1371" s="52">
        <v>0</v>
      </c>
      <c r="Z1371" s="52">
        <v>0</v>
      </c>
      <c r="AA1371" s="25">
        <v>0</v>
      </c>
      <c r="AB1371" s="25">
        <v>0</v>
      </c>
      <c r="AC1371" s="25">
        <v>0</v>
      </c>
      <c r="AD1371" s="25">
        <v>0</v>
      </c>
      <c r="AE1371" s="25">
        <v>0</v>
      </c>
      <c r="AF1371" s="25">
        <v>0</v>
      </c>
      <c r="AG1371" s="25">
        <v>0</v>
      </c>
      <c r="AH1371" s="25">
        <v>0</v>
      </c>
      <c r="AI1371" s="25">
        <v>0</v>
      </c>
      <c r="AJ1371" s="25">
        <v>0</v>
      </c>
      <c r="AK1371" s="25">
        <v>0</v>
      </c>
      <c r="AL1371" s="25">
        <v>0</v>
      </c>
      <c r="AM1371" s="95">
        <v>0</v>
      </c>
      <c r="AN1371" s="95" t="e">
        <f ca="1">IF(MengeInEEGSummieren(M1371),AM1371,0)</f>
        <v>#NAME?</v>
      </c>
      <c r="AO1371" s="95">
        <f t="shared" si="132"/>
        <v>0</v>
      </c>
      <c r="AP1371" s="95">
        <f t="shared" si="133"/>
        <v>0</v>
      </c>
      <c r="AS1371">
        <v>0</v>
      </c>
      <c r="AT1371">
        <v>0</v>
      </c>
      <c r="AU1371" t="e">
        <f t="shared" ca="1" si="134"/>
        <v>#NAME?</v>
      </c>
    </row>
    <row r="1372" spans="1:47" x14ac:dyDescent="0.15">
      <c r="A1372" s="21" t="s">
        <v>2089</v>
      </c>
      <c r="B1372" s="22" t="s">
        <v>17</v>
      </c>
      <c r="C1372" s="42">
        <v>2004</v>
      </c>
      <c r="D1372" s="22" t="s">
        <v>1083</v>
      </c>
      <c r="E1372" s="22"/>
      <c r="F1372" s="23">
        <v>22.81</v>
      </c>
      <c r="G1372" s="23">
        <v>22.81</v>
      </c>
      <c r="H1372" s="24">
        <f t="shared" si="129"/>
        <v>0</v>
      </c>
      <c r="I1372" s="153">
        <v>0</v>
      </c>
      <c r="J1372" s="24">
        <f t="shared" si="130"/>
        <v>0</v>
      </c>
      <c r="K1372" s="25">
        <f t="shared" si="131"/>
        <v>0</v>
      </c>
      <c r="L1372">
        <v>0</v>
      </c>
      <c r="M1372">
        <v>32964608</v>
      </c>
      <c r="N1372">
        <v>42065747</v>
      </c>
      <c r="O1372" s="52">
        <v>0</v>
      </c>
      <c r="P1372" s="52">
        <v>0</v>
      </c>
      <c r="Q1372" s="52">
        <v>0</v>
      </c>
      <c r="R1372" s="52">
        <v>0</v>
      </c>
      <c r="S1372" s="52">
        <v>0</v>
      </c>
      <c r="T1372" s="52">
        <v>0</v>
      </c>
      <c r="U1372" s="52">
        <v>0</v>
      </c>
      <c r="V1372" s="52">
        <v>0</v>
      </c>
      <c r="W1372" s="52">
        <v>0</v>
      </c>
      <c r="X1372" s="52">
        <v>0</v>
      </c>
      <c r="Y1372" s="52">
        <v>0</v>
      </c>
      <c r="Z1372" s="52">
        <v>0</v>
      </c>
      <c r="AA1372" s="25">
        <v>0</v>
      </c>
      <c r="AB1372" s="25">
        <v>0</v>
      </c>
      <c r="AC1372" s="25">
        <v>0</v>
      </c>
      <c r="AD1372" s="25">
        <v>0</v>
      </c>
      <c r="AE1372" s="25">
        <v>0</v>
      </c>
      <c r="AF1372" s="25">
        <v>0</v>
      </c>
      <c r="AG1372" s="25">
        <v>0</v>
      </c>
      <c r="AH1372" s="25">
        <v>0</v>
      </c>
      <c r="AI1372" s="25">
        <v>0</v>
      </c>
      <c r="AJ1372" s="25">
        <v>0</v>
      </c>
      <c r="AK1372" s="25">
        <v>0</v>
      </c>
      <c r="AL1372" s="25">
        <v>0</v>
      </c>
      <c r="AM1372" s="95">
        <v>0</v>
      </c>
      <c r="AN1372" s="95" t="e">
        <f ca="1">IF(MengeInEEGSummieren(M1372),AM1372,0)</f>
        <v>#NAME?</v>
      </c>
      <c r="AO1372" s="95">
        <f t="shared" si="132"/>
        <v>0</v>
      </c>
      <c r="AP1372" s="95">
        <f t="shared" si="133"/>
        <v>0</v>
      </c>
      <c r="AS1372">
        <v>0</v>
      </c>
      <c r="AT1372">
        <v>0</v>
      </c>
      <c r="AU1372" t="e">
        <f t="shared" ca="1" si="134"/>
        <v>#NAME?</v>
      </c>
    </row>
    <row r="1373" spans="1:47" x14ac:dyDescent="0.15">
      <c r="A1373" s="21" t="s">
        <v>2090</v>
      </c>
      <c r="B1373" s="22" t="s">
        <v>17</v>
      </c>
      <c r="C1373" s="42">
        <v>2004</v>
      </c>
      <c r="D1373" s="22" t="s">
        <v>1085</v>
      </c>
      <c r="E1373" s="22"/>
      <c r="F1373" s="23">
        <v>23.81</v>
      </c>
      <c r="G1373" s="23">
        <v>23.81</v>
      </c>
      <c r="H1373" s="24">
        <f t="shared" si="129"/>
        <v>0</v>
      </c>
      <c r="I1373" s="153">
        <v>0</v>
      </c>
      <c r="J1373" s="24">
        <f t="shared" si="130"/>
        <v>0</v>
      </c>
      <c r="K1373" s="25">
        <f t="shared" si="131"/>
        <v>0</v>
      </c>
      <c r="L1373">
        <v>0</v>
      </c>
      <c r="M1373">
        <v>32964608</v>
      </c>
      <c r="N1373">
        <v>42065747</v>
      </c>
      <c r="O1373" s="52">
        <v>0</v>
      </c>
      <c r="P1373" s="52">
        <v>0</v>
      </c>
      <c r="Q1373" s="52">
        <v>0</v>
      </c>
      <c r="R1373" s="52">
        <v>0</v>
      </c>
      <c r="S1373" s="52">
        <v>0</v>
      </c>
      <c r="T1373" s="52">
        <v>0</v>
      </c>
      <c r="U1373" s="52">
        <v>0</v>
      </c>
      <c r="V1373" s="52">
        <v>0</v>
      </c>
      <c r="W1373" s="52">
        <v>0</v>
      </c>
      <c r="X1373" s="52">
        <v>0</v>
      </c>
      <c r="Y1373" s="52">
        <v>0</v>
      </c>
      <c r="Z1373" s="52">
        <v>0</v>
      </c>
      <c r="AA1373" s="25">
        <v>0</v>
      </c>
      <c r="AB1373" s="25">
        <v>0</v>
      </c>
      <c r="AC1373" s="25">
        <v>0</v>
      </c>
      <c r="AD1373" s="25">
        <v>0</v>
      </c>
      <c r="AE1373" s="25">
        <v>0</v>
      </c>
      <c r="AF1373" s="25">
        <v>0</v>
      </c>
      <c r="AG1373" s="25">
        <v>0</v>
      </c>
      <c r="AH1373" s="25">
        <v>0</v>
      </c>
      <c r="AI1373" s="25">
        <v>0</v>
      </c>
      <c r="AJ1373" s="25">
        <v>0</v>
      </c>
      <c r="AK1373" s="25">
        <v>0</v>
      </c>
      <c r="AL1373" s="25">
        <v>0</v>
      </c>
      <c r="AM1373" s="95">
        <v>0</v>
      </c>
      <c r="AN1373" s="95" t="e">
        <f ca="1">IF(MengeInEEGSummieren(M1373),AM1373,0)</f>
        <v>#NAME?</v>
      </c>
      <c r="AO1373" s="95">
        <f t="shared" si="132"/>
        <v>0</v>
      </c>
      <c r="AP1373" s="95">
        <f t="shared" si="133"/>
        <v>0</v>
      </c>
      <c r="AS1373">
        <v>0</v>
      </c>
      <c r="AT1373">
        <v>0</v>
      </c>
      <c r="AU1373" t="e">
        <f t="shared" ca="1" si="134"/>
        <v>#NAME?</v>
      </c>
    </row>
    <row r="1374" spans="1:47" x14ac:dyDescent="0.15">
      <c r="A1374" s="21" t="s">
        <v>2091</v>
      </c>
      <c r="B1374" s="22" t="s">
        <v>17</v>
      </c>
      <c r="C1374" s="42">
        <v>2004</v>
      </c>
      <c r="D1374" s="22" t="s">
        <v>2092</v>
      </c>
      <c r="E1374" s="22"/>
      <c r="F1374" s="23">
        <v>14.81</v>
      </c>
      <c r="G1374" s="23">
        <v>14.81</v>
      </c>
      <c r="H1374" s="24">
        <f t="shared" si="129"/>
        <v>0</v>
      </c>
      <c r="I1374" s="153">
        <v>0</v>
      </c>
      <c r="J1374" s="24">
        <f t="shared" si="130"/>
        <v>0</v>
      </c>
      <c r="K1374" s="25">
        <f t="shared" si="131"/>
        <v>0</v>
      </c>
      <c r="L1374">
        <v>0</v>
      </c>
      <c r="M1374">
        <v>32964608</v>
      </c>
      <c r="N1374">
        <v>42065747</v>
      </c>
      <c r="O1374" s="52">
        <v>0</v>
      </c>
      <c r="P1374" s="52">
        <v>0</v>
      </c>
      <c r="Q1374" s="52">
        <v>0</v>
      </c>
      <c r="R1374" s="52">
        <v>0</v>
      </c>
      <c r="S1374" s="52">
        <v>0</v>
      </c>
      <c r="T1374" s="52">
        <v>0</v>
      </c>
      <c r="U1374" s="52">
        <v>0</v>
      </c>
      <c r="V1374" s="52">
        <v>0</v>
      </c>
      <c r="W1374" s="52">
        <v>0</v>
      </c>
      <c r="X1374" s="52">
        <v>0</v>
      </c>
      <c r="Y1374" s="52">
        <v>0</v>
      </c>
      <c r="Z1374" s="52">
        <v>0</v>
      </c>
      <c r="AA1374" s="25">
        <v>0</v>
      </c>
      <c r="AB1374" s="25">
        <v>0</v>
      </c>
      <c r="AC1374" s="25">
        <v>0</v>
      </c>
      <c r="AD1374" s="25">
        <v>0</v>
      </c>
      <c r="AE1374" s="25">
        <v>0</v>
      </c>
      <c r="AF1374" s="25">
        <v>0</v>
      </c>
      <c r="AG1374" s="25">
        <v>0</v>
      </c>
      <c r="AH1374" s="25">
        <v>0</v>
      </c>
      <c r="AI1374" s="25">
        <v>0</v>
      </c>
      <c r="AJ1374" s="25">
        <v>0</v>
      </c>
      <c r="AK1374" s="25">
        <v>0</v>
      </c>
      <c r="AL1374" s="25">
        <v>0</v>
      </c>
      <c r="AM1374" s="95">
        <v>0</v>
      </c>
      <c r="AN1374" s="95" t="e">
        <f ca="1">IF(MengeInEEGSummieren(M1374),AM1374,0)</f>
        <v>#NAME?</v>
      </c>
      <c r="AO1374" s="95">
        <f t="shared" si="132"/>
        <v>0</v>
      </c>
      <c r="AP1374" s="95">
        <f t="shared" si="133"/>
        <v>0</v>
      </c>
      <c r="AS1374">
        <v>0</v>
      </c>
      <c r="AT1374">
        <v>0</v>
      </c>
      <c r="AU1374" t="e">
        <f t="shared" ca="1" si="134"/>
        <v>#NAME?</v>
      </c>
    </row>
    <row r="1375" spans="1:47" x14ac:dyDescent="0.15">
      <c r="A1375" s="21" t="s">
        <v>2093</v>
      </c>
      <c r="B1375" s="22" t="s">
        <v>17</v>
      </c>
      <c r="C1375" s="42">
        <v>2004</v>
      </c>
      <c r="D1375" s="22" t="s">
        <v>2094</v>
      </c>
      <c r="E1375" s="22"/>
      <c r="F1375" s="23">
        <v>15.81</v>
      </c>
      <c r="G1375" s="23">
        <v>15.81</v>
      </c>
      <c r="H1375" s="24">
        <f t="shared" si="129"/>
        <v>0</v>
      </c>
      <c r="I1375" s="153">
        <v>0</v>
      </c>
      <c r="J1375" s="24">
        <f t="shared" si="130"/>
        <v>0</v>
      </c>
      <c r="K1375" s="25">
        <f t="shared" si="131"/>
        <v>0</v>
      </c>
      <c r="L1375">
        <v>0</v>
      </c>
      <c r="M1375">
        <v>32964608</v>
      </c>
      <c r="N1375">
        <v>42065747</v>
      </c>
      <c r="O1375" s="52">
        <v>0</v>
      </c>
      <c r="P1375" s="52">
        <v>0</v>
      </c>
      <c r="Q1375" s="52">
        <v>0</v>
      </c>
      <c r="R1375" s="52">
        <v>0</v>
      </c>
      <c r="S1375" s="52">
        <v>0</v>
      </c>
      <c r="T1375" s="52">
        <v>0</v>
      </c>
      <c r="U1375" s="52">
        <v>0</v>
      </c>
      <c r="V1375" s="52">
        <v>0</v>
      </c>
      <c r="W1375" s="52">
        <v>0</v>
      </c>
      <c r="X1375" s="52">
        <v>0</v>
      </c>
      <c r="Y1375" s="52">
        <v>0</v>
      </c>
      <c r="Z1375" s="52">
        <v>0</v>
      </c>
      <c r="AA1375" s="25">
        <v>0</v>
      </c>
      <c r="AB1375" s="25">
        <v>0</v>
      </c>
      <c r="AC1375" s="25">
        <v>0</v>
      </c>
      <c r="AD1375" s="25">
        <v>0</v>
      </c>
      <c r="AE1375" s="25">
        <v>0</v>
      </c>
      <c r="AF1375" s="25">
        <v>0</v>
      </c>
      <c r="AG1375" s="25">
        <v>0</v>
      </c>
      <c r="AH1375" s="25">
        <v>0</v>
      </c>
      <c r="AI1375" s="25">
        <v>0</v>
      </c>
      <c r="AJ1375" s="25">
        <v>0</v>
      </c>
      <c r="AK1375" s="25">
        <v>0</v>
      </c>
      <c r="AL1375" s="25">
        <v>0</v>
      </c>
      <c r="AM1375" s="95">
        <v>0</v>
      </c>
      <c r="AN1375" s="95" t="e">
        <f ca="1">IF(MengeInEEGSummieren(M1375),AM1375,0)</f>
        <v>#NAME?</v>
      </c>
      <c r="AO1375" s="95">
        <f t="shared" si="132"/>
        <v>0</v>
      </c>
      <c r="AP1375" s="95">
        <f t="shared" si="133"/>
        <v>0</v>
      </c>
      <c r="AS1375">
        <v>0</v>
      </c>
      <c r="AT1375">
        <v>0</v>
      </c>
      <c r="AU1375" t="e">
        <f t="shared" ca="1" si="134"/>
        <v>#NAME?</v>
      </c>
    </row>
    <row r="1376" spans="1:47" x14ac:dyDescent="0.15">
      <c r="A1376" s="21" t="s">
        <v>2095</v>
      </c>
      <c r="B1376" s="22" t="s">
        <v>17</v>
      </c>
      <c r="C1376" s="42">
        <v>2004</v>
      </c>
      <c r="D1376" s="22" t="s">
        <v>2096</v>
      </c>
      <c r="E1376" s="22"/>
      <c r="F1376" s="23">
        <v>20.81</v>
      </c>
      <c r="G1376" s="23">
        <v>20.81</v>
      </c>
      <c r="H1376" s="24">
        <f t="shared" si="129"/>
        <v>0</v>
      </c>
      <c r="I1376" s="153">
        <v>0</v>
      </c>
      <c r="J1376" s="24">
        <f t="shared" si="130"/>
        <v>0</v>
      </c>
      <c r="K1376" s="25">
        <f t="shared" si="131"/>
        <v>0</v>
      </c>
      <c r="L1376">
        <v>0</v>
      </c>
      <c r="M1376">
        <v>32964608</v>
      </c>
      <c r="N1376">
        <v>42065747</v>
      </c>
      <c r="O1376" s="52">
        <v>0</v>
      </c>
      <c r="P1376" s="52">
        <v>0</v>
      </c>
      <c r="Q1376" s="52">
        <v>0</v>
      </c>
      <c r="R1376" s="52">
        <v>0</v>
      </c>
      <c r="S1376" s="52">
        <v>0</v>
      </c>
      <c r="T1376" s="52">
        <v>0</v>
      </c>
      <c r="U1376" s="52">
        <v>0</v>
      </c>
      <c r="V1376" s="52">
        <v>0</v>
      </c>
      <c r="W1376" s="52">
        <v>0</v>
      </c>
      <c r="X1376" s="52">
        <v>0</v>
      </c>
      <c r="Y1376" s="52">
        <v>0</v>
      </c>
      <c r="Z1376" s="52">
        <v>0</v>
      </c>
      <c r="AA1376" s="25">
        <v>0</v>
      </c>
      <c r="AB1376" s="25">
        <v>0</v>
      </c>
      <c r="AC1376" s="25">
        <v>0</v>
      </c>
      <c r="AD1376" s="25">
        <v>0</v>
      </c>
      <c r="AE1376" s="25">
        <v>0</v>
      </c>
      <c r="AF1376" s="25">
        <v>0</v>
      </c>
      <c r="AG1376" s="25">
        <v>0</v>
      </c>
      <c r="AH1376" s="25">
        <v>0</v>
      </c>
      <c r="AI1376" s="25">
        <v>0</v>
      </c>
      <c r="AJ1376" s="25">
        <v>0</v>
      </c>
      <c r="AK1376" s="25">
        <v>0</v>
      </c>
      <c r="AL1376" s="25">
        <v>0</v>
      </c>
      <c r="AM1376" s="95">
        <v>0</v>
      </c>
      <c r="AN1376" s="95" t="e">
        <f ca="1">IF(MengeInEEGSummieren(M1376),AM1376,0)</f>
        <v>#NAME?</v>
      </c>
      <c r="AO1376" s="95">
        <f t="shared" si="132"/>
        <v>0</v>
      </c>
      <c r="AP1376" s="95">
        <f t="shared" si="133"/>
        <v>0</v>
      </c>
      <c r="AS1376">
        <v>0</v>
      </c>
      <c r="AT1376">
        <v>0</v>
      </c>
      <c r="AU1376" t="e">
        <f t="shared" ca="1" si="134"/>
        <v>#NAME?</v>
      </c>
    </row>
    <row r="1377" spans="1:47" x14ac:dyDescent="0.15">
      <c r="A1377" s="21" t="s">
        <v>2097</v>
      </c>
      <c r="B1377" s="22" t="s">
        <v>17</v>
      </c>
      <c r="C1377" s="42">
        <v>2004</v>
      </c>
      <c r="D1377" s="22" t="s">
        <v>2098</v>
      </c>
      <c r="E1377" s="22"/>
      <c r="F1377" s="23">
        <v>21.81</v>
      </c>
      <c r="G1377" s="23">
        <v>21.81</v>
      </c>
      <c r="H1377" s="24">
        <f t="shared" si="129"/>
        <v>0</v>
      </c>
      <c r="I1377" s="153">
        <v>0</v>
      </c>
      <c r="J1377" s="24">
        <f t="shared" si="130"/>
        <v>0</v>
      </c>
      <c r="K1377" s="25">
        <f t="shared" si="131"/>
        <v>0</v>
      </c>
      <c r="L1377">
        <v>0</v>
      </c>
      <c r="M1377">
        <v>32964608</v>
      </c>
      <c r="N1377">
        <v>42065747</v>
      </c>
      <c r="O1377" s="52">
        <v>0</v>
      </c>
      <c r="P1377" s="52">
        <v>0</v>
      </c>
      <c r="Q1377" s="52">
        <v>0</v>
      </c>
      <c r="R1377" s="52">
        <v>0</v>
      </c>
      <c r="S1377" s="52">
        <v>0</v>
      </c>
      <c r="T1377" s="52">
        <v>0</v>
      </c>
      <c r="U1377" s="52">
        <v>0</v>
      </c>
      <c r="V1377" s="52">
        <v>0</v>
      </c>
      <c r="W1377" s="52">
        <v>0</v>
      </c>
      <c r="X1377" s="52">
        <v>0</v>
      </c>
      <c r="Y1377" s="52">
        <v>0</v>
      </c>
      <c r="Z1377" s="52">
        <v>0</v>
      </c>
      <c r="AA1377" s="25">
        <v>0</v>
      </c>
      <c r="AB1377" s="25">
        <v>0</v>
      </c>
      <c r="AC1377" s="25">
        <v>0</v>
      </c>
      <c r="AD1377" s="25">
        <v>0</v>
      </c>
      <c r="AE1377" s="25">
        <v>0</v>
      </c>
      <c r="AF1377" s="25">
        <v>0</v>
      </c>
      <c r="AG1377" s="25">
        <v>0</v>
      </c>
      <c r="AH1377" s="25">
        <v>0</v>
      </c>
      <c r="AI1377" s="25">
        <v>0</v>
      </c>
      <c r="AJ1377" s="25">
        <v>0</v>
      </c>
      <c r="AK1377" s="25">
        <v>0</v>
      </c>
      <c r="AL1377" s="25">
        <v>0</v>
      </c>
      <c r="AM1377" s="95">
        <v>0</v>
      </c>
      <c r="AN1377" s="95" t="e">
        <f ca="1">IF(MengeInEEGSummieren(M1377),AM1377,0)</f>
        <v>#NAME?</v>
      </c>
      <c r="AO1377" s="95">
        <f t="shared" si="132"/>
        <v>0</v>
      </c>
      <c r="AP1377" s="95">
        <f t="shared" si="133"/>
        <v>0</v>
      </c>
      <c r="AS1377">
        <v>0</v>
      </c>
      <c r="AT1377">
        <v>0</v>
      </c>
      <c r="AU1377" t="e">
        <f t="shared" ca="1" si="134"/>
        <v>#NAME?</v>
      </c>
    </row>
    <row r="1378" spans="1:47" x14ac:dyDescent="0.15">
      <c r="A1378" s="21" t="s">
        <v>2099</v>
      </c>
      <c r="B1378" s="22" t="s">
        <v>17</v>
      </c>
      <c r="C1378" s="42">
        <v>2004</v>
      </c>
      <c r="D1378" s="22" t="s">
        <v>2100</v>
      </c>
      <c r="E1378" s="22"/>
      <c r="F1378" s="23">
        <v>21.81</v>
      </c>
      <c r="G1378" s="23">
        <v>21.81</v>
      </c>
      <c r="H1378" s="24">
        <f t="shared" si="129"/>
        <v>0</v>
      </c>
      <c r="I1378" s="153">
        <v>0</v>
      </c>
      <c r="J1378" s="24">
        <f t="shared" si="130"/>
        <v>0</v>
      </c>
      <c r="K1378" s="25">
        <f t="shared" si="131"/>
        <v>0</v>
      </c>
      <c r="L1378">
        <v>0</v>
      </c>
      <c r="M1378">
        <v>32964608</v>
      </c>
      <c r="N1378">
        <v>42065747</v>
      </c>
      <c r="O1378" s="52">
        <v>0</v>
      </c>
      <c r="P1378" s="52">
        <v>0</v>
      </c>
      <c r="Q1378" s="52">
        <v>0</v>
      </c>
      <c r="R1378" s="52">
        <v>0</v>
      </c>
      <c r="S1378" s="52">
        <v>0</v>
      </c>
      <c r="T1378" s="52">
        <v>0</v>
      </c>
      <c r="U1378" s="52">
        <v>0</v>
      </c>
      <c r="V1378" s="52">
        <v>0</v>
      </c>
      <c r="W1378" s="52">
        <v>0</v>
      </c>
      <c r="X1378" s="52">
        <v>0</v>
      </c>
      <c r="Y1378" s="52">
        <v>0</v>
      </c>
      <c r="Z1378" s="52">
        <v>0</v>
      </c>
      <c r="AA1378" s="25">
        <v>0</v>
      </c>
      <c r="AB1378" s="25">
        <v>0</v>
      </c>
      <c r="AC1378" s="25">
        <v>0</v>
      </c>
      <c r="AD1378" s="25">
        <v>0</v>
      </c>
      <c r="AE1378" s="25">
        <v>0</v>
      </c>
      <c r="AF1378" s="25">
        <v>0</v>
      </c>
      <c r="AG1378" s="25">
        <v>0</v>
      </c>
      <c r="AH1378" s="25">
        <v>0</v>
      </c>
      <c r="AI1378" s="25">
        <v>0</v>
      </c>
      <c r="AJ1378" s="25">
        <v>0</v>
      </c>
      <c r="AK1378" s="25">
        <v>0</v>
      </c>
      <c r="AL1378" s="25">
        <v>0</v>
      </c>
      <c r="AM1378" s="95">
        <v>0</v>
      </c>
      <c r="AN1378" s="95" t="e">
        <f ca="1">IF(MengeInEEGSummieren(M1378),AM1378,0)</f>
        <v>#NAME?</v>
      </c>
      <c r="AO1378" s="95">
        <f t="shared" si="132"/>
        <v>0</v>
      </c>
      <c r="AP1378" s="95">
        <f t="shared" si="133"/>
        <v>0</v>
      </c>
      <c r="AS1378">
        <v>0</v>
      </c>
      <c r="AT1378">
        <v>0</v>
      </c>
      <c r="AU1378" t="e">
        <f t="shared" ca="1" si="134"/>
        <v>#NAME?</v>
      </c>
    </row>
    <row r="1379" spans="1:47" x14ac:dyDescent="0.15">
      <c r="A1379" s="21" t="s">
        <v>2101</v>
      </c>
      <c r="B1379" s="22" t="s">
        <v>17</v>
      </c>
      <c r="C1379" s="42">
        <v>2004</v>
      </c>
      <c r="D1379" s="22" t="s">
        <v>2102</v>
      </c>
      <c r="E1379" s="22"/>
      <c r="F1379" s="23">
        <v>22.81</v>
      </c>
      <c r="G1379" s="23">
        <v>22.81</v>
      </c>
      <c r="H1379" s="24">
        <f t="shared" si="129"/>
        <v>0</v>
      </c>
      <c r="I1379" s="153">
        <v>0</v>
      </c>
      <c r="J1379" s="24">
        <f t="shared" si="130"/>
        <v>0</v>
      </c>
      <c r="K1379" s="25">
        <f t="shared" si="131"/>
        <v>0</v>
      </c>
      <c r="L1379">
        <v>0</v>
      </c>
      <c r="M1379">
        <v>32964608</v>
      </c>
      <c r="N1379">
        <v>42065747</v>
      </c>
      <c r="O1379" s="52">
        <v>0</v>
      </c>
      <c r="P1379" s="52">
        <v>0</v>
      </c>
      <c r="Q1379" s="52">
        <v>0</v>
      </c>
      <c r="R1379" s="52">
        <v>0</v>
      </c>
      <c r="S1379" s="52">
        <v>0</v>
      </c>
      <c r="T1379" s="52">
        <v>0</v>
      </c>
      <c r="U1379" s="52">
        <v>0</v>
      </c>
      <c r="V1379" s="52">
        <v>0</v>
      </c>
      <c r="W1379" s="52">
        <v>0</v>
      </c>
      <c r="X1379" s="52">
        <v>0</v>
      </c>
      <c r="Y1379" s="52">
        <v>0</v>
      </c>
      <c r="Z1379" s="52">
        <v>0</v>
      </c>
      <c r="AA1379" s="25">
        <v>0</v>
      </c>
      <c r="AB1379" s="25">
        <v>0</v>
      </c>
      <c r="AC1379" s="25">
        <v>0</v>
      </c>
      <c r="AD1379" s="25">
        <v>0</v>
      </c>
      <c r="AE1379" s="25">
        <v>0</v>
      </c>
      <c r="AF1379" s="25">
        <v>0</v>
      </c>
      <c r="AG1379" s="25">
        <v>0</v>
      </c>
      <c r="AH1379" s="25">
        <v>0</v>
      </c>
      <c r="AI1379" s="25">
        <v>0</v>
      </c>
      <c r="AJ1379" s="25">
        <v>0</v>
      </c>
      <c r="AK1379" s="25">
        <v>0</v>
      </c>
      <c r="AL1379" s="25">
        <v>0</v>
      </c>
      <c r="AM1379" s="95">
        <v>0</v>
      </c>
      <c r="AN1379" s="95" t="e">
        <f ca="1">IF(MengeInEEGSummieren(M1379),AM1379,0)</f>
        <v>#NAME?</v>
      </c>
      <c r="AO1379" s="95">
        <f t="shared" si="132"/>
        <v>0</v>
      </c>
      <c r="AP1379" s="95">
        <f t="shared" si="133"/>
        <v>0</v>
      </c>
      <c r="AS1379">
        <v>0</v>
      </c>
      <c r="AT1379">
        <v>0</v>
      </c>
      <c r="AU1379" t="e">
        <f t="shared" ca="1" si="134"/>
        <v>#NAME?</v>
      </c>
    </row>
    <row r="1380" spans="1:47" x14ac:dyDescent="0.15">
      <c r="A1380" s="21" t="s">
        <v>2103</v>
      </c>
      <c r="B1380" s="22" t="s">
        <v>17</v>
      </c>
      <c r="C1380" s="42">
        <v>2004</v>
      </c>
      <c r="D1380" s="22" t="s">
        <v>2104</v>
      </c>
      <c r="E1380" s="22"/>
      <c r="F1380" s="23">
        <v>22.81</v>
      </c>
      <c r="G1380" s="23">
        <v>22.81</v>
      </c>
      <c r="H1380" s="24">
        <f t="shared" si="129"/>
        <v>0</v>
      </c>
      <c r="I1380" s="153">
        <v>0</v>
      </c>
      <c r="J1380" s="24">
        <f t="shared" si="130"/>
        <v>0</v>
      </c>
      <c r="K1380" s="25">
        <f t="shared" si="131"/>
        <v>0</v>
      </c>
      <c r="L1380">
        <v>0</v>
      </c>
      <c r="M1380">
        <v>32964608</v>
      </c>
      <c r="N1380">
        <v>42065747</v>
      </c>
      <c r="O1380" s="52">
        <v>0</v>
      </c>
      <c r="P1380" s="52">
        <v>0</v>
      </c>
      <c r="Q1380" s="52">
        <v>0</v>
      </c>
      <c r="R1380" s="52">
        <v>0</v>
      </c>
      <c r="S1380" s="52">
        <v>0</v>
      </c>
      <c r="T1380" s="52">
        <v>0</v>
      </c>
      <c r="U1380" s="52">
        <v>0</v>
      </c>
      <c r="V1380" s="52">
        <v>0</v>
      </c>
      <c r="W1380" s="52">
        <v>0</v>
      </c>
      <c r="X1380" s="52">
        <v>0</v>
      </c>
      <c r="Y1380" s="52">
        <v>0</v>
      </c>
      <c r="Z1380" s="52">
        <v>0</v>
      </c>
      <c r="AA1380" s="25">
        <v>0</v>
      </c>
      <c r="AB1380" s="25">
        <v>0</v>
      </c>
      <c r="AC1380" s="25">
        <v>0</v>
      </c>
      <c r="AD1380" s="25">
        <v>0</v>
      </c>
      <c r="AE1380" s="25">
        <v>0</v>
      </c>
      <c r="AF1380" s="25">
        <v>0</v>
      </c>
      <c r="AG1380" s="25">
        <v>0</v>
      </c>
      <c r="AH1380" s="25">
        <v>0</v>
      </c>
      <c r="AI1380" s="25">
        <v>0</v>
      </c>
      <c r="AJ1380" s="25">
        <v>0</v>
      </c>
      <c r="AK1380" s="25">
        <v>0</v>
      </c>
      <c r="AL1380" s="25">
        <v>0</v>
      </c>
      <c r="AM1380" s="95">
        <v>0</v>
      </c>
      <c r="AN1380" s="95" t="e">
        <f ca="1">IF(MengeInEEGSummieren(M1380),AM1380,0)</f>
        <v>#NAME?</v>
      </c>
      <c r="AO1380" s="95">
        <f t="shared" si="132"/>
        <v>0</v>
      </c>
      <c r="AP1380" s="95">
        <f t="shared" si="133"/>
        <v>0</v>
      </c>
      <c r="AS1380">
        <v>0</v>
      </c>
      <c r="AT1380">
        <v>0</v>
      </c>
      <c r="AU1380" t="e">
        <f t="shared" ca="1" si="134"/>
        <v>#NAME?</v>
      </c>
    </row>
    <row r="1381" spans="1:47" x14ac:dyDescent="0.15">
      <c r="A1381" s="21" t="s">
        <v>2105</v>
      </c>
      <c r="B1381" s="22" t="s">
        <v>17</v>
      </c>
      <c r="C1381" s="42">
        <v>2004</v>
      </c>
      <c r="D1381" s="22" t="s">
        <v>2106</v>
      </c>
      <c r="E1381" s="22"/>
      <c r="F1381" s="23">
        <v>23.81</v>
      </c>
      <c r="G1381" s="23">
        <v>23.81</v>
      </c>
      <c r="H1381" s="24">
        <f t="shared" si="129"/>
        <v>0</v>
      </c>
      <c r="I1381" s="153">
        <v>0</v>
      </c>
      <c r="J1381" s="24">
        <f t="shared" si="130"/>
        <v>0</v>
      </c>
      <c r="K1381" s="25">
        <f t="shared" si="131"/>
        <v>0</v>
      </c>
      <c r="L1381">
        <v>0</v>
      </c>
      <c r="M1381">
        <v>32964608</v>
      </c>
      <c r="N1381">
        <v>42065747</v>
      </c>
      <c r="O1381" s="52">
        <v>0</v>
      </c>
      <c r="P1381" s="52">
        <v>0</v>
      </c>
      <c r="Q1381" s="52">
        <v>0</v>
      </c>
      <c r="R1381" s="52">
        <v>0</v>
      </c>
      <c r="S1381" s="52">
        <v>0</v>
      </c>
      <c r="T1381" s="52">
        <v>0</v>
      </c>
      <c r="U1381" s="52">
        <v>0</v>
      </c>
      <c r="V1381" s="52">
        <v>0</v>
      </c>
      <c r="W1381" s="52">
        <v>0</v>
      </c>
      <c r="X1381" s="52">
        <v>0</v>
      </c>
      <c r="Y1381" s="52">
        <v>0</v>
      </c>
      <c r="Z1381" s="52">
        <v>0</v>
      </c>
      <c r="AA1381" s="25">
        <v>0</v>
      </c>
      <c r="AB1381" s="25">
        <v>0</v>
      </c>
      <c r="AC1381" s="25">
        <v>0</v>
      </c>
      <c r="AD1381" s="25">
        <v>0</v>
      </c>
      <c r="AE1381" s="25">
        <v>0</v>
      </c>
      <c r="AF1381" s="25">
        <v>0</v>
      </c>
      <c r="AG1381" s="25">
        <v>0</v>
      </c>
      <c r="AH1381" s="25">
        <v>0</v>
      </c>
      <c r="AI1381" s="25">
        <v>0</v>
      </c>
      <c r="AJ1381" s="25">
        <v>0</v>
      </c>
      <c r="AK1381" s="25">
        <v>0</v>
      </c>
      <c r="AL1381" s="25">
        <v>0</v>
      </c>
      <c r="AM1381" s="95">
        <v>0</v>
      </c>
      <c r="AN1381" s="95" t="e">
        <f ca="1">IF(MengeInEEGSummieren(M1381),AM1381,0)</f>
        <v>#NAME?</v>
      </c>
      <c r="AO1381" s="95">
        <f t="shared" si="132"/>
        <v>0</v>
      </c>
      <c r="AP1381" s="95">
        <f t="shared" si="133"/>
        <v>0</v>
      </c>
      <c r="AS1381">
        <v>0</v>
      </c>
      <c r="AT1381">
        <v>0</v>
      </c>
      <c r="AU1381" t="e">
        <f t="shared" ca="1" si="134"/>
        <v>#NAME?</v>
      </c>
    </row>
    <row r="1382" spans="1:47" x14ac:dyDescent="0.15">
      <c r="A1382" s="21" t="s">
        <v>2107</v>
      </c>
      <c r="B1382" s="22" t="s">
        <v>17</v>
      </c>
      <c r="C1382" s="42">
        <v>2004</v>
      </c>
      <c r="D1382" s="22" t="s">
        <v>2108</v>
      </c>
      <c r="E1382" s="22"/>
      <c r="F1382" s="23">
        <v>23.81</v>
      </c>
      <c r="G1382" s="23">
        <v>23.81</v>
      </c>
      <c r="H1382" s="24">
        <f t="shared" si="129"/>
        <v>0</v>
      </c>
      <c r="I1382" s="153">
        <v>0</v>
      </c>
      <c r="J1382" s="24">
        <f t="shared" si="130"/>
        <v>0</v>
      </c>
      <c r="K1382" s="25">
        <f t="shared" si="131"/>
        <v>0</v>
      </c>
      <c r="L1382">
        <v>0</v>
      </c>
      <c r="M1382">
        <v>32964608</v>
      </c>
      <c r="N1382">
        <v>42065747</v>
      </c>
      <c r="O1382" s="52">
        <v>0</v>
      </c>
      <c r="P1382" s="52">
        <v>0</v>
      </c>
      <c r="Q1382" s="52">
        <v>0</v>
      </c>
      <c r="R1382" s="52">
        <v>0</v>
      </c>
      <c r="S1382" s="52">
        <v>0</v>
      </c>
      <c r="T1382" s="52">
        <v>0</v>
      </c>
      <c r="U1382" s="52">
        <v>0</v>
      </c>
      <c r="V1382" s="52">
        <v>0</v>
      </c>
      <c r="W1382" s="52">
        <v>0</v>
      </c>
      <c r="X1382" s="52">
        <v>0</v>
      </c>
      <c r="Y1382" s="52">
        <v>0</v>
      </c>
      <c r="Z1382" s="52">
        <v>0</v>
      </c>
      <c r="AA1382" s="25">
        <v>0</v>
      </c>
      <c r="AB1382" s="25">
        <v>0</v>
      </c>
      <c r="AC1382" s="25">
        <v>0</v>
      </c>
      <c r="AD1382" s="25">
        <v>0</v>
      </c>
      <c r="AE1382" s="25">
        <v>0</v>
      </c>
      <c r="AF1382" s="25">
        <v>0</v>
      </c>
      <c r="AG1382" s="25">
        <v>0</v>
      </c>
      <c r="AH1382" s="25">
        <v>0</v>
      </c>
      <c r="AI1382" s="25">
        <v>0</v>
      </c>
      <c r="AJ1382" s="25">
        <v>0</v>
      </c>
      <c r="AK1382" s="25">
        <v>0</v>
      </c>
      <c r="AL1382" s="25">
        <v>0</v>
      </c>
      <c r="AM1382" s="95">
        <v>0</v>
      </c>
      <c r="AN1382" s="95" t="e">
        <f ca="1">IF(MengeInEEGSummieren(M1382),AM1382,0)</f>
        <v>#NAME?</v>
      </c>
      <c r="AO1382" s="95">
        <f t="shared" si="132"/>
        <v>0</v>
      </c>
      <c r="AP1382" s="95">
        <f t="shared" si="133"/>
        <v>0</v>
      </c>
      <c r="AS1382">
        <v>0</v>
      </c>
      <c r="AT1382">
        <v>0</v>
      </c>
      <c r="AU1382" t="e">
        <f t="shared" ca="1" si="134"/>
        <v>#NAME?</v>
      </c>
    </row>
    <row r="1383" spans="1:47" x14ac:dyDescent="0.15">
      <c r="A1383" s="21" t="s">
        <v>2109</v>
      </c>
      <c r="B1383" s="22" t="s">
        <v>17</v>
      </c>
      <c r="C1383" s="42">
        <v>2004</v>
      </c>
      <c r="D1383" s="22" t="s">
        <v>2110</v>
      </c>
      <c r="E1383" s="22"/>
      <c r="F1383" s="23">
        <v>24.81</v>
      </c>
      <c r="G1383" s="23">
        <v>24.81</v>
      </c>
      <c r="H1383" s="24">
        <f t="shared" si="129"/>
        <v>0</v>
      </c>
      <c r="I1383" s="153">
        <v>0</v>
      </c>
      <c r="J1383" s="24">
        <f t="shared" si="130"/>
        <v>0</v>
      </c>
      <c r="K1383" s="25">
        <f t="shared" si="131"/>
        <v>0</v>
      </c>
      <c r="L1383">
        <v>0</v>
      </c>
      <c r="M1383">
        <v>32964608</v>
      </c>
      <c r="N1383">
        <v>42065747</v>
      </c>
      <c r="O1383" s="52">
        <v>0</v>
      </c>
      <c r="P1383" s="52">
        <v>0</v>
      </c>
      <c r="Q1383" s="52">
        <v>0</v>
      </c>
      <c r="R1383" s="52">
        <v>0</v>
      </c>
      <c r="S1383" s="52">
        <v>0</v>
      </c>
      <c r="T1383" s="52">
        <v>0</v>
      </c>
      <c r="U1383" s="52">
        <v>0</v>
      </c>
      <c r="V1383" s="52">
        <v>0</v>
      </c>
      <c r="W1383" s="52">
        <v>0</v>
      </c>
      <c r="X1383" s="52">
        <v>0</v>
      </c>
      <c r="Y1383" s="52">
        <v>0</v>
      </c>
      <c r="Z1383" s="52">
        <v>0</v>
      </c>
      <c r="AA1383" s="25">
        <v>0</v>
      </c>
      <c r="AB1383" s="25">
        <v>0</v>
      </c>
      <c r="AC1383" s="25">
        <v>0</v>
      </c>
      <c r="AD1383" s="25">
        <v>0</v>
      </c>
      <c r="AE1383" s="25">
        <v>0</v>
      </c>
      <c r="AF1383" s="25">
        <v>0</v>
      </c>
      <c r="AG1383" s="25">
        <v>0</v>
      </c>
      <c r="AH1383" s="25">
        <v>0</v>
      </c>
      <c r="AI1383" s="25">
        <v>0</v>
      </c>
      <c r="AJ1383" s="25">
        <v>0</v>
      </c>
      <c r="AK1383" s="25">
        <v>0</v>
      </c>
      <c r="AL1383" s="25">
        <v>0</v>
      </c>
      <c r="AM1383" s="95">
        <v>0</v>
      </c>
      <c r="AN1383" s="95" t="e">
        <f ca="1">IF(MengeInEEGSummieren(M1383),AM1383,0)</f>
        <v>#NAME?</v>
      </c>
      <c r="AO1383" s="95">
        <f t="shared" si="132"/>
        <v>0</v>
      </c>
      <c r="AP1383" s="95">
        <f t="shared" si="133"/>
        <v>0</v>
      </c>
      <c r="AS1383">
        <v>0</v>
      </c>
      <c r="AT1383">
        <v>0</v>
      </c>
      <c r="AU1383" t="e">
        <f t="shared" ca="1" si="134"/>
        <v>#NAME?</v>
      </c>
    </row>
    <row r="1384" spans="1:47" x14ac:dyDescent="0.15">
      <c r="A1384" s="21" t="s">
        <v>2111</v>
      </c>
      <c r="B1384" s="22" t="s">
        <v>17</v>
      </c>
      <c r="C1384" s="42">
        <v>2004</v>
      </c>
      <c r="D1384" s="22" t="s">
        <v>2112</v>
      </c>
      <c r="E1384" s="22"/>
      <c r="F1384" s="23">
        <v>24.81</v>
      </c>
      <c r="G1384" s="23">
        <v>24.81</v>
      </c>
      <c r="H1384" s="24">
        <f t="shared" si="129"/>
        <v>0</v>
      </c>
      <c r="I1384" s="153">
        <v>0</v>
      </c>
      <c r="J1384" s="24">
        <f t="shared" si="130"/>
        <v>0</v>
      </c>
      <c r="K1384" s="25">
        <f t="shared" si="131"/>
        <v>0</v>
      </c>
      <c r="L1384">
        <v>0</v>
      </c>
      <c r="M1384">
        <v>32964608</v>
      </c>
      <c r="N1384">
        <v>42065747</v>
      </c>
      <c r="O1384" s="52">
        <v>0</v>
      </c>
      <c r="P1384" s="52">
        <v>0</v>
      </c>
      <c r="Q1384" s="52">
        <v>0</v>
      </c>
      <c r="R1384" s="52">
        <v>0</v>
      </c>
      <c r="S1384" s="52">
        <v>0</v>
      </c>
      <c r="T1384" s="52">
        <v>0</v>
      </c>
      <c r="U1384" s="52">
        <v>0</v>
      </c>
      <c r="V1384" s="52">
        <v>0</v>
      </c>
      <c r="W1384" s="52">
        <v>0</v>
      </c>
      <c r="X1384" s="52">
        <v>0</v>
      </c>
      <c r="Y1384" s="52">
        <v>0</v>
      </c>
      <c r="Z1384" s="52">
        <v>0</v>
      </c>
      <c r="AA1384" s="25">
        <v>0</v>
      </c>
      <c r="AB1384" s="25">
        <v>0</v>
      </c>
      <c r="AC1384" s="25">
        <v>0</v>
      </c>
      <c r="AD1384" s="25">
        <v>0</v>
      </c>
      <c r="AE1384" s="25">
        <v>0</v>
      </c>
      <c r="AF1384" s="25">
        <v>0</v>
      </c>
      <c r="AG1384" s="25">
        <v>0</v>
      </c>
      <c r="AH1384" s="25">
        <v>0</v>
      </c>
      <c r="AI1384" s="25">
        <v>0</v>
      </c>
      <c r="AJ1384" s="25">
        <v>0</v>
      </c>
      <c r="AK1384" s="25">
        <v>0</v>
      </c>
      <c r="AL1384" s="25">
        <v>0</v>
      </c>
      <c r="AM1384" s="95">
        <v>0</v>
      </c>
      <c r="AN1384" s="95" t="e">
        <f ca="1">IF(MengeInEEGSummieren(M1384),AM1384,0)</f>
        <v>#NAME?</v>
      </c>
      <c r="AO1384" s="95">
        <f t="shared" si="132"/>
        <v>0</v>
      </c>
      <c r="AP1384" s="95">
        <f t="shared" si="133"/>
        <v>0</v>
      </c>
      <c r="AS1384">
        <v>0</v>
      </c>
      <c r="AT1384">
        <v>0</v>
      </c>
      <c r="AU1384" t="e">
        <f t="shared" ca="1" si="134"/>
        <v>#NAME?</v>
      </c>
    </row>
    <row r="1385" spans="1:47" x14ac:dyDescent="0.15">
      <c r="A1385" s="21" t="s">
        <v>2113</v>
      </c>
      <c r="B1385" s="22" t="s">
        <v>17</v>
      </c>
      <c r="C1385" s="42">
        <v>2004</v>
      </c>
      <c r="D1385" s="22" t="s">
        <v>2114</v>
      </c>
      <c r="E1385" s="22"/>
      <c r="F1385" s="23">
        <v>25.81</v>
      </c>
      <c r="G1385" s="23">
        <v>25.81</v>
      </c>
      <c r="H1385" s="24">
        <f t="shared" si="129"/>
        <v>0</v>
      </c>
      <c r="I1385" s="153">
        <v>0</v>
      </c>
      <c r="J1385" s="24">
        <f t="shared" si="130"/>
        <v>0</v>
      </c>
      <c r="K1385" s="25">
        <f t="shared" si="131"/>
        <v>0</v>
      </c>
      <c r="L1385">
        <v>0</v>
      </c>
      <c r="M1385">
        <v>32964608</v>
      </c>
      <c r="N1385">
        <v>42065747</v>
      </c>
      <c r="O1385" s="52">
        <v>0</v>
      </c>
      <c r="P1385" s="52">
        <v>0</v>
      </c>
      <c r="Q1385" s="52">
        <v>0</v>
      </c>
      <c r="R1385" s="52">
        <v>0</v>
      </c>
      <c r="S1385" s="52">
        <v>0</v>
      </c>
      <c r="T1385" s="52">
        <v>0</v>
      </c>
      <c r="U1385" s="52">
        <v>0</v>
      </c>
      <c r="V1385" s="52">
        <v>0</v>
      </c>
      <c r="W1385" s="52">
        <v>0</v>
      </c>
      <c r="X1385" s="52">
        <v>0</v>
      </c>
      <c r="Y1385" s="52">
        <v>0</v>
      </c>
      <c r="Z1385" s="52">
        <v>0</v>
      </c>
      <c r="AA1385" s="25">
        <v>0</v>
      </c>
      <c r="AB1385" s="25">
        <v>0</v>
      </c>
      <c r="AC1385" s="25">
        <v>0</v>
      </c>
      <c r="AD1385" s="25">
        <v>0</v>
      </c>
      <c r="AE1385" s="25">
        <v>0</v>
      </c>
      <c r="AF1385" s="25">
        <v>0</v>
      </c>
      <c r="AG1385" s="25">
        <v>0</v>
      </c>
      <c r="AH1385" s="25">
        <v>0</v>
      </c>
      <c r="AI1385" s="25">
        <v>0</v>
      </c>
      <c r="AJ1385" s="25">
        <v>0</v>
      </c>
      <c r="AK1385" s="25">
        <v>0</v>
      </c>
      <c r="AL1385" s="25">
        <v>0</v>
      </c>
      <c r="AM1385" s="95">
        <v>0</v>
      </c>
      <c r="AN1385" s="95" t="e">
        <f ca="1">IF(MengeInEEGSummieren(M1385),AM1385,0)</f>
        <v>#NAME?</v>
      </c>
      <c r="AO1385" s="95">
        <f t="shared" si="132"/>
        <v>0</v>
      </c>
      <c r="AP1385" s="95">
        <f t="shared" si="133"/>
        <v>0</v>
      </c>
      <c r="AS1385">
        <v>0</v>
      </c>
      <c r="AT1385">
        <v>0</v>
      </c>
      <c r="AU1385" t="e">
        <f t="shared" ca="1" si="134"/>
        <v>#NAME?</v>
      </c>
    </row>
    <row r="1386" spans="1:47" x14ac:dyDescent="0.15">
      <c r="A1386" s="21" t="s">
        <v>2115</v>
      </c>
      <c r="B1386" s="22" t="s">
        <v>17</v>
      </c>
      <c r="C1386" s="42">
        <v>2004</v>
      </c>
      <c r="D1386" s="22" t="s">
        <v>1087</v>
      </c>
      <c r="E1386" s="22"/>
      <c r="F1386" s="23">
        <v>11.81</v>
      </c>
      <c r="G1386" s="23">
        <v>11.81</v>
      </c>
      <c r="H1386" s="24">
        <f t="shared" si="129"/>
        <v>0</v>
      </c>
      <c r="I1386" s="153">
        <v>0</v>
      </c>
      <c r="J1386" s="24">
        <f t="shared" si="130"/>
        <v>0</v>
      </c>
      <c r="K1386" s="25">
        <f t="shared" si="131"/>
        <v>0</v>
      </c>
      <c r="L1386">
        <v>0</v>
      </c>
      <c r="M1386">
        <v>32964608</v>
      </c>
      <c r="N1386">
        <v>42065747</v>
      </c>
      <c r="O1386" s="52">
        <v>0</v>
      </c>
      <c r="P1386" s="52">
        <v>0</v>
      </c>
      <c r="Q1386" s="52">
        <v>0</v>
      </c>
      <c r="R1386" s="52">
        <v>0</v>
      </c>
      <c r="S1386" s="52">
        <v>0</v>
      </c>
      <c r="T1386" s="52">
        <v>0</v>
      </c>
      <c r="U1386" s="52">
        <v>0</v>
      </c>
      <c r="V1386" s="52">
        <v>0</v>
      </c>
      <c r="W1386" s="52">
        <v>0</v>
      </c>
      <c r="X1386" s="52">
        <v>0</v>
      </c>
      <c r="Y1386" s="52">
        <v>0</v>
      </c>
      <c r="Z1386" s="52">
        <v>0</v>
      </c>
      <c r="AA1386" s="25">
        <v>0</v>
      </c>
      <c r="AB1386" s="25">
        <v>0</v>
      </c>
      <c r="AC1386" s="25">
        <v>0</v>
      </c>
      <c r="AD1386" s="25">
        <v>0</v>
      </c>
      <c r="AE1386" s="25">
        <v>0</v>
      </c>
      <c r="AF1386" s="25">
        <v>0</v>
      </c>
      <c r="AG1386" s="25">
        <v>0</v>
      </c>
      <c r="AH1386" s="25">
        <v>0</v>
      </c>
      <c r="AI1386" s="25">
        <v>0</v>
      </c>
      <c r="AJ1386" s="25">
        <v>0</v>
      </c>
      <c r="AK1386" s="25">
        <v>0</v>
      </c>
      <c r="AL1386" s="25">
        <v>0</v>
      </c>
      <c r="AM1386" s="95">
        <v>0</v>
      </c>
      <c r="AN1386" s="95" t="e">
        <f ca="1">IF(MengeInEEGSummieren(M1386),AM1386,0)</f>
        <v>#NAME?</v>
      </c>
      <c r="AO1386" s="95">
        <f t="shared" si="132"/>
        <v>0</v>
      </c>
      <c r="AP1386" s="95">
        <f t="shared" si="133"/>
        <v>0</v>
      </c>
      <c r="AS1386">
        <v>0</v>
      </c>
      <c r="AT1386">
        <v>0</v>
      </c>
      <c r="AU1386" t="e">
        <f t="shared" ca="1" si="134"/>
        <v>#NAME?</v>
      </c>
    </row>
    <row r="1387" spans="1:47" x14ac:dyDescent="0.15">
      <c r="A1387" s="21" t="s">
        <v>2116</v>
      </c>
      <c r="B1387" s="22" t="s">
        <v>17</v>
      </c>
      <c r="C1387" s="42">
        <v>2004</v>
      </c>
      <c r="D1387" s="22" t="s">
        <v>2117</v>
      </c>
      <c r="E1387" s="22"/>
      <c r="F1387" s="23">
        <v>15.81</v>
      </c>
      <c r="G1387" s="23">
        <v>15.81</v>
      </c>
      <c r="H1387" s="24">
        <f t="shared" si="129"/>
        <v>0</v>
      </c>
      <c r="I1387" s="153">
        <v>0</v>
      </c>
      <c r="J1387" s="24">
        <f t="shared" si="130"/>
        <v>0</v>
      </c>
      <c r="K1387" s="25">
        <f t="shared" si="131"/>
        <v>0</v>
      </c>
      <c r="L1387">
        <v>0</v>
      </c>
      <c r="M1387">
        <v>32964608</v>
      </c>
      <c r="N1387">
        <v>42065747</v>
      </c>
      <c r="O1387" s="52">
        <v>0</v>
      </c>
      <c r="P1387" s="52">
        <v>0</v>
      </c>
      <c r="Q1387" s="52">
        <v>0</v>
      </c>
      <c r="R1387" s="52">
        <v>0</v>
      </c>
      <c r="S1387" s="52">
        <v>0</v>
      </c>
      <c r="T1387" s="52">
        <v>0</v>
      </c>
      <c r="U1387" s="52">
        <v>0</v>
      </c>
      <c r="V1387" s="52">
        <v>0</v>
      </c>
      <c r="W1387" s="52">
        <v>0</v>
      </c>
      <c r="X1387" s="52">
        <v>0</v>
      </c>
      <c r="Y1387" s="52">
        <v>0</v>
      </c>
      <c r="Z1387" s="52">
        <v>0</v>
      </c>
      <c r="AA1387" s="25">
        <v>0</v>
      </c>
      <c r="AB1387" s="25">
        <v>0</v>
      </c>
      <c r="AC1387" s="25">
        <v>0</v>
      </c>
      <c r="AD1387" s="25">
        <v>0</v>
      </c>
      <c r="AE1387" s="25">
        <v>0</v>
      </c>
      <c r="AF1387" s="25">
        <v>0</v>
      </c>
      <c r="AG1387" s="25">
        <v>0</v>
      </c>
      <c r="AH1387" s="25">
        <v>0</v>
      </c>
      <c r="AI1387" s="25">
        <v>0</v>
      </c>
      <c r="AJ1387" s="25">
        <v>0</v>
      </c>
      <c r="AK1387" s="25">
        <v>0</v>
      </c>
      <c r="AL1387" s="25">
        <v>0</v>
      </c>
      <c r="AM1387" s="95">
        <v>0</v>
      </c>
      <c r="AN1387" s="95" t="e">
        <f ca="1">IF(MengeInEEGSummieren(M1387),AM1387,0)</f>
        <v>#NAME?</v>
      </c>
      <c r="AO1387" s="95">
        <f t="shared" si="132"/>
        <v>0</v>
      </c>
      <c r="AP1387" s="95">
        <f t="shared" si="133"/>
        <v>0</v>
      </c>
      <c r="AS1387">
        <v>0</v>
      </c>
      <c r="AT1387">
        <v>0</v>
      </c>
      <c r="AU1387" t="e">
        <f t="shared" ca="1" si="134"/>
        <v>#NAME?</v>
      </c>
    </row>
    <row r="1388" spans="1:47" x14ac:dyDescent="0.15">
      <c r="A1388" s="21" t="s">
        <v>2118</v>
      </c>
      <c r="B1388" s="22" t="s">
        <v>17</v>
      </c>
      <c r="C1388" s="42">
        <v>2004</v>
      </c>
      <c r="D1388" s="22" t="s">
        <v>2119</v>
      </c>
      <c r="E1388" s="22"/>
      <c r="F1388" s="23">
        <v>14.31</v>
      </c>
      <c r="G1388" s="23">
        <v>14.31</v>
      </c>
      <c r="H1388" s="24">
        <f t="shared" si="129"/>
        <v>0</v>
      </c>
      <c r="I1388" s="153">
        <v>0</v>
      </c>
      <c r="J1388" s="24">
        <f t="shared" si="130"/>
        <v>0</v>
      </c>
      <c r="K1388" s="25">
        <f t="shared" si="131"/>
        <v>0</v>
      </c>
      <c r="L1388">
        <v>0</v>
      </c>
      <c r="M1388">
        <v>32964608</v>
      </c>
      <c r="N1388">
        <v>42065747</v>
      </c>
      <c r="O1388" s="52">
        <v>0</v>
      </c>
      <c r="P1388" s="52">
        <v>0</v>
      </c>
      <c r="Q1388" s="52">
        <v>0</v>
      </c>
      <c r="R1388" s="52">
        <v>0</v>
      </c>
      <c r="S1388" s="52">
        <v>0</v>
      </c>
      <c r="T1388" s="52">
        <v>0</v>
      </c>
      <c r="U1388" s="52">
        <v>0</v>
      </c>
      <c r="V1388" s="52">
        <v>0</v>
      </c>
      <c r="W1388" s="52">
        <v>0</v>
      </c>
      <c r="X1388" s="52">
        <v>0</v>
      </c>
      <c r="Y1388" s="52">
        <v>0</v>
      </c>
      <c r="Z1388" s="52">
        <v>0</v>
      </c>
      <c r="AA1388" s="25">
        <v>0</v>
      </c>
      <c r="AB1388" s="25">
        <v>0</v>
      </c>
      <c r="AC1388" s="25">
        <v>0</v>
      </c>
      <c r="AD1388" s="25">
        <v>0</v>
      </c>
      <c r="AE1388" s="25">
        <v>0</v>
      </c>
      <c r="AF1388" s="25">
        <v>0</v>
      </c>
      <c r="AG1388" s="25">
        <v>0</v>
      </c>
      <c r="AH1388" s="25">
        <v>0</v>
      </c>
      <c r="AI1388" s="25">
        <v>0</v>
      </c>
      <c r="AJ1388" s="25">
        <v>0</v>
      </c>
      <c r="AK1388" s="25">
        <v>0</v>
      </c>
      <c r="AL1388" s="25">
        <v>0</v>
      </c>
      <c r="AM1388" s="95">
        <v>0</v>
      </c>
      <c r="AN1388" s="95" t="e">
        <f ca="1">IF(MengeInEEGSummieren(M1388),AM1388,0)</f>
        <v>#NAME?</v>
      </c>
      <c r="AO1388" s="95">
        <f t="shared" si="132"/>
        <v>0</v>
      </c>
      <c r="AP1388" s="95">
        <f t="shared" si="133"/>
        <v>0</v>
      </c>
      <c r="AS1388">
        <v>0</v>
      </c>
      <c r="AT1388">
        <v>0</v>
      </c>
      <c r="AU1388" t="e">
        <f t="shared" ca="1" si="134"/>
        <v>#NAME?</v>
      </c>
    </row>
    <row r="1389" spans="1:47" x14ac:dyDescent="0.15">
      <c r="A1389" s="21" t="s">
        <v>2120</v>
      </c>
      <c r="B1389" s="22" t="s">
        <v>17</v>
      </c>
      <c r="C1389" s="42">
        <v>2004</v>
      </c>
      <c r="D1389" s="22" t="s">
        <v>2121</v>
      </c>
      <c r="E1389" s="22"/>
      <c r="F1389" s="23">
        <v>13.81</v>
      </c>
      <c r="G1389" s="23">
        <v>13.81</v>
      </c>
      <c r="H1389" s="24">
        <f t="shared" si="129"/>
        <v>0</v>
      </c>
      <c r="I1389" s="153">
        <v>0</v>
      </c>
      <c r="J1389" s="24">
        <f t="shared" si="130"/>
        <v>0</v>
      </c>
      <c r="K1389" s="25">
        <f t="shared" si="131"/>
        <v>0</v>
      </c>
      <c r="L1389">
        <v>0</v>
      </c>
      <c r="M1389">
        <v>32964608</v>
      </c>
      <c r="N1389">
        <v>42065747</v>
      </c>
      <c r="O1389" s="52">
        <v>0</v>
      </c>
      <c r="P1389" s="52">
        <v>0</v>
      </c>
      <c r="Q1389" s="52">
        <v>0</v>
      </c>
      <c r="R1389" s="52">
        <v>0</v>
      </c>
      <c r="S1389" s="52">
        <v>0</v>
      </c>
      <c r="T1389" s="52">
        <v>0</v>
      </c>
      <c r="U1389" s="52">
        <v>0</v>
      </c>
      <c r="V1389" s="52">
        <v>0</v>
      </c>
      <c r="W1389" s="52">
        <v>0</v>
      </c>
      <c r="X1389" s="52">
        <v>0</v>
      </c>
      <c r="Y1389" s="52">
        <v>0</v>
      </c>
      <c r="Z1389" s="52">
        <v>0</v>
      </c>
      <c r="AA1389" s="25">
        <v>0</v>
      </c>
      <c r="AB1389" s="25">
        <v>0</v>
      </c>
      <c r="AC1389" s="25">
        <v>0</v>
      </c>
      <c r="AD1389" s="25">
        <v>0</v>
      </c>
      <c r="AE1389" s="25">
        <v>0</v>
      </c>
      <c r="AF1389" s="25">
        <v>0</v>
      </c>
      <c r="AG1389" s="25">
        <v>0</v>
      </c>
      <c r="AH1389" s="25">
        <v>0</v>
      </c>
      <c r="AI1389" s="25">
        <v>0</v>
      </c>
      <c r="AJ1389" s="25">
        <v>0</v>
      </c>
      <c r="AK1389" s="25">
        <v>0</v>
      </c>
      <c r="AL1389" s="25">
        <v>0</v>
      </c>
      <c r="AM1389" s="95">
        <v>0</v>
      </c>
      <c r="AN1389" s="95" t="e">
        <f ca="1">IF(MengeInEEGSummieren(M1389),AM1389,0)</f>
        <v>#NAME?</v>
      </c>
      <c r="AO1389" s="95">
        <f t="shared" si="132"/>
        <v>0</v>
      </c>
      <c r="AP1389" s="95">
        <f t="shared" si="133"/>
        <v>0</v>
      </c>
      <c r="AS1389">
        <v>0</v>
      </c>
      <c r="AT1389">
        <v>0</v>
      </c>
      <c r="AU1389" t="e">
        <f t="shared" ca="1" si="134"/>
        <v>#NAME?</v>
      </c>
    </row>
    <row r="1390" spans="1:47" x14ac:dyDescent="0.15">
      <c r="A1390" s="21" t="s">
        <v>2122</v>
      </c>
      <c r="B1390" s="22" t="s">
        <v>17</v>
      </c>
      <c r="C1390" s="42">
        <v>2004</v>
      </c>
      <c r="D1390" s="22" t="s">
        <v>2123</v>
      </c>
      <c r="E1390" s="22"/>
      <c r="F1390" s="23">
        <v>17.809999999999999</v>
      </c>
      <c r="G1390" s="23">
        <v>17.809999999999999</v>
      </c>
      <c r="H1390" s="24">
        <f t="shared" si="129"/>
        <v>0</v>
      </c>
      <c r="I1390" s="153">
        <v>0</v>
      </c>
      <c r="J1390" s="24">
        <f t="shared" si="130"/>
        <v>0</v>
      </c>
      <c r="K1390" s="25">
        <f t="shared" si="131"/>
        <v>0</v>
      </c>
      <c r="L1390">
        <v>0</v>
      </c>
      <c r="M1390">
        <v>32964608</v>
      </c>
      <c r="N1390">
        <v>42065747</v>
      </c>
      <c r="O1390" s="52">
        <v>0</v>
      </c>
      <c r="P1390" s="52">
        <v>0</v>
      </c>
      <c r="Q1390" s="52">
        <v>0</v>
      </c>
      <c r="R1390" s="52">
        <v>0</v>
      </c>
      <c r="S1390" s="52">
        <v>0</v>
      </c>
      <c r="T1390" s="52">
        <v>0</v>
      </c>
      <c r="U1390" s="52">
        <v>0</v>
      </c>
      <c r="V1390" s="52">
        <v>0</v>
      </c>
      <c r="W1390" s="52">
        <v>0</v>
      </c>
      <c r="X1390" s="52">
        <v>0</v>
      </c>
      <c r="Y1390" s="52">
        <v>0</v>
      </c>
      <c r="Z1390" s="52">
        <v>0</v>
      </c>
      <c r="AA1390" s="25">
        <v>0</v>
      </c>
      <c r="AB1390" s="25">
        <v>0</v>
      </c>
      <c r="AC1390" s="25">
        <v>0</v>
      </c>
      <c r="AD1390" s="25">
        <v>0</v>
      </c>
      <c r="AE1390" s="25">
        <v>0</v>
      </c>
      <c r="AF1390" s="25">
        <v>0</v>
      </c>
      <c r="AG1390" s="25">
        <v>0</v>
      </c>
      <c r="AH1390" s="25">
        <v>0</v>
      </c>
      <c r="AI1390" s="25">
        <v>0</v>
      </c>
      <c r="AJ1390" s="25">
        <v>0</v>
      </c>
      <c r="AK1390" s="25">
        <v>0</v>
      </c>
      <c r="AL1390" s="25">
        <v>0</v>
      </c>
      <c r="AM1390" s="95">
        <v>0</v>
      </c>
      <c r="AN1390" s="95" t="e">
        <f ca="1">IF(MengeInEEGSummieren(M1390),AM1390,0)</f>
        <v>#NAME?</v>
      </c>
      <c r="AO1390" s="95">
        <f t="shared" si="132"/>
        <v>0</v>
      </c>
      <c r="AP1390" s="95">
        <f t="shared" si="133"/>
        <v>0</v>
      </c>
      <c r="AS1390">
        <v>0</v>
      </c>
      <c r="AT1390">
        <v>0</v>
      </c>
      <c r="AU1390" t="e">
        <f t="shared" ca="1" si="134"/>
        <v>#NAME?</v>
      </c>
    </row>
    <row r="1391" spans="1:47" x14ac:dyDescent="0.15">
      <c r="A1391" s="21" t="s">
        <v>2124</v>
      </c>
      <c r="B1391" s="22" t="s">
        <v>17</v>
      </c>
      <c r="C1391" s="42">
        <v>2004</v>
      </c>
      <c r="D1391" s="22" t="s">
        <v>2125</v>
      </c>
      <c r="E1391" s="22"/>
      <c r="F1391" s="23">
        <v>16.309999999999999</v>
      </c>
      <c r="G1391" s="23">
        <v>16.309999999999999</v>
      </c>
      <c r="H1391" s="24">
        <f t="shared" si="129"/>
        <v>0</v>
      </c>
      <c r="I1391" s="153">
        <v>0</v>
      </c>
      <c r="J1391" s="24">
        <f t="shared" si="130"/>
        <v>0</v>
      </c>
      <c r="K1391" s="25">
        <f t="shared" si="131"/>
        <v>0</v>
      </c>
      <c r="L1391">
        <v>0</v>
      </c>
      <c r="M1391">
        <v>32964608</v>
      </c>
      <c r="N1391">
        <v>42065747</v>
      </c>
      <c r="O1391" s="52">
        <v>0</v>
      </c>
      <c r="P1391" s="52">
        <v>0</v>
      </c>
      <c r="Q1391" s="52">
        <v>0</v>
      </c>
      <c r="R1391" s="52">
        <v>0</v>
      </c>
      <c r="S1391" s="52">
        <v>0</v>
      </c>
      <c r="T1391" s="52">
        <v>0</v>
      </c>
      <c r="U1391" s="52">
        <v>0</v>
      </c>
      <c r="V1391" s="52">
        <v>0</v>
      </c>
      <c r="W1391" s="52">
        <v>0</v>
      </c>
      <c r="X1391" s="52">
        <v>0</v>
      </c>
      <c r="Y1391" s="52">
        <v>0</v>
      </c>
      <c r="Z1391" s="52">
        <v>0</v>
      </c>
      <c r="AA1391" s="25">
        <v>0</v>
      </c>
      <c r="AB1391" s="25">
        <v>0</v>
      </c>
      <c r="AC1391" s="25">
        <v>0</v>
      </c>
      <c r="AD1391" s="25">
        <v>0</v>
      </c>
      <c r="AE1391" s="25">
        <v>0</v>
      </c>
      <c r="AF1391" s="25">
        <v>0</v>
      </c>
      <c r="AG1391" s="25">
        <v>0</v>
      </c>
      <c r="AH1391" s="25">
        <v>0</v>
      </c>
      <c r="AI1391" s="25">
        <v>0</v>
      </c>
      <c r="AJ1391" s="25">
        <v>0</v>
      </c>
      <c r="AK1391" s="25">
        <v>0</v>
      </c>
      <c r="AL1391" s="25">
        <v>0</v>
      </c>
      <c r="AM1391" s="95">
        <v>0</v>
      </c>
      <c r="AN1391" s="95" t="e">
        <f ca="1">IF(MengeInEEGSummieren(M1391),AM1391,0)</f>
        <v>#NAME?</v>
      </c>
      <c r="AO1391" s="95">
        <f t="shared" si="132"/>
        <v>0</v>
      </c>
      <c r="AP1391" s="95">
        <f t="shared" si="133"/>
        <v>0</v>
      </c>
      <c r="AS1391">
        <v>0</v>
      </c>
      <c r="AT1391">
        <v>0</v>
      </c>
      <c r="AU1391" t="e">
        <f t="shared" ca="1" si="134"/>
        <v>#NAME?</v>
      </c>
    </row>
    <row r="1392" spans="1:47" x14ac:dyDescent="0.15">
      <c r="A1392" s="21" t="s">
        <v>2126</v>
      </c>
      <c r="B1392" s="22" t="s">
        <v>17</v>
      </c>
      <c r="C1392" s="42">
        <v>2004</v>
      </c>
      <c r="D1392" s="22" t="s">
        <v>1093</v>
      </c>
      <c r="E1392" s="22"/>
      <c r="F1392" s="23">
        <v>11.31</v>
      </c>
      <c r="G1392" s="23">
        <v>11.31</v>
      </c>
      <c r="H1392" s="24">
        <f t="shared" si="129"/>
        <v>0</v>
      </c>
      <c r="I1392" s="153">
        <v>0</v>
      </c>
      <c r="J1392" s="24">
        <f t="shared" si="130"/>
        <v>0</v>
      </c>
      <c r="K1392" s="25">
        <f t="shared" si="131"/>
        <v>0</v>
      </c>
      <c r="L1392">
        <v>0</v>
      </c>
      <c r="M1392">
        <v>32964608</v>
      </c>
      <c r="N1392">
        <v>42065747</v>
      </c>
      <c r="O1392" s="52">
        <v>0</v>
      </c>
      <c r="P1392" s="52">
        <v>0</v>
      </c>
      <c r="Q1392" s="52">
        <v>0</v>
      </c>
      <c r="R1392" s="52">
        <v>0</v>
      </c>
      <c r="S1392" s="52">
        <v>0</v>
      </c>
      <c r="T1392" s="52">
        <v>0</v>
      </c>
      <c r="U1392" s="52">
        <v>0</v>
      </c>
      <c r="V1392" s="52">
        <v>0</v>
      </c>
      <c r="W1392" s="52">
        <v>0</v>
      </c>
      <c r="X1392" s="52">
        <v>0</v>
      </c>
      <c r="Y1392" s="52">
        <v>0</v>
      </c>
      <c r="Z1392" s="52">
        <v>0</v>
      </c>
      <c r="AA1392" s="25">
        <v>0</v>
      </c>
      <c r="AB1392" s="25">
        <v>0</v>
      </c>
      <c r="AC1392" s="25">
        <v>0</v>
      </c>
      <c r="AD1392" s="25">
        <v>0</v>
      </c>
      <c r="AE1392" s="25">
        <v>0</v>
      </c>
      <c r="AF1392" s="25">
        <v>0</v>
      </c>
      <c r="AG1392" s="25">
        <v>0</v>
      </c>
      <c r="AH1392" s="25">
        <v>0</v>
      </c>
      <c r="AI1392" s="25">
        <v>0</v>
      </c>
      <c r="AJ1392" s="25">
        <v>0</v>
      </c>
      <c r="AK1392" s="25">
        <v>0</v>
      </c>
      <c r="AL1392" s="25">
        <v>0</v>
      </c>
      <c r="AM1392" s="95">
        <v>0</v>
      </c>
      <c r="AN1392" s="95" t="e">
        <f ca="1">IF(MengeInEEGSummieren(M1392),AM1392,0)</f>
        <v>#NAME?</v>
      </c>
      <c r="AO1392" s="95">
        <f t="shared" si="132"/>
        <v>0</v>
      </c>
      <c r="AP1392" s="95">
        <f t="shared" si="133"/>
        <v>0</v>
      </c>
      <c r="AS1392">
        <v>0</v>
      </c>
      <c r="AT1392">
        <v>0</v>
      </c>
      <c r="AU1392" t="e">
        <f t="shared" ca="1" si="134"/>
        <v>#NAME?</v>
      </c>
    </row>
    <row r="1393" spans="1:47" x14ac:dyDescent="0.15">
      <c r="A1393" s="21" t="s">
        <v>2127</v>
      </c>
      <c r="B1393" s="22" t="s">
        <v>17</v>
      </c>
      <c r="C1393" s="42">
        <v>2004</v>
      </c>
      <c r="D1393" s="22" t="s">
        <v>1095</v>
      </c>
      <c r="E1393" s="22"/>
      <c r="F1393" s="23">
        <v>9.91</v>
      </c>
      <c r="G1393" s="23">
        <v>9.91</v>
      </c>
      <c r="H1393" s="24">
        <f t="shared" si="129"/>
        <v>0</v>
      </c>
      <c r="I1393" s="153">
        <v>0</v>
      </c>
      <c r="J1393" s="24">
        <f t="shared" si="130"/>
        <v>0</v>
      </c>
      <c r="K1393" s="25">
        <f t="shared" si="131"/>
        <v>0</v>
      </c>
      <c r="L1393">
        <v>0</v>
      </c>
      <c r="M1393">
        <v>32964608</v>
      </c>
      <c r="N1393">
        <v>42065747</v>
      </c>
      <c r="O1393" s="52">
        <v>0</v>
      </c>
      <c r="P1393" s="52">
        <v>0</v>
      </c>
      <c r="Q1393" s="52">
        <v>0</v>
      </c>
      <c r="R1393" s="52">
        <v>0</v>
      </c>
      <c r="S1393" s="52">
        <v>0</v>
      </c>
      <c r="T1393" s="52">
        <v>0</v>
      </c>
      <c r="U1393" s="52">
        <v>0</v>
      </c>
      <c r="V1393" s="52">
        <v>0</v>
      </c>
      <c r="W1393" s="52">
        <v>0</v>
      </c>
      <c r="X1393" s="52">
        <v>0</v>
      </c>
      <c r="Y1393" s="52">
        <v>0</v>
      </c>
      <c r="Z1393" s="52">
        <v>0</v>
      </c>
      <c r="AA1393" s="25">
        <v>0</v>
      </c>
      <c r="AB1393" s="25">
        <v>0</v>
      </c>
      <c r="AC1393" s="25">
        <v>0</v>
      </c>
      <c r="AD1393" s="25">
        <v>0</v>
      </c>
      <c r="AE1393" s="25">
        <v>0</v>
      </c>
      <c r="AF1393" s="25">
        <v>0</v>
      </c>
      <c r="AG1393" s="25">
        <v>0</v>
      </c>
      <c r="AH1393" s="25">
        <v>0</v>
      </c>
      <c r="AI1393" s="25">
        <v>0</v>
      </c>
      <c r="AJ1393" s="25">
        <v>0</v>
      </c>
      <c r="AK1393" s="25">
        <v>0</v>
      </c>
      <c r="AL1393" s="25">
        <v>0</v>
      </c>
      <c r="AM1393" s="95">
        <v>0</v>
      </c>
      <c r="AN1393" s="95" t="e">
        <f ca="1">IF(MengeInEEGSummieren(M1393),AM1393,0)</f>
        <v>#NAME?</v>
      </c>
      <c r="AO1393" s="95">
        <f t="shared" si="132"/>
        <v>0</v>
      </c>
      <c r="AP1393" s="95">
        <f t="shared" si="133"/>
        <v>0</v>
      </c>
      <c r="AS1393">
        <v>0</v>
      </c>
      <c r="AT1393">
        <v>0</v>
      </c>
      <c r="AU1393" t="e">
        <f t="shared" ca="1" si="134"/>
        <v>#NAME?</v>
      </c>
    </row>
    <row r="1394" spans="1:47" x14ac:dyDescent="0.15">
      <c r="A1394" s="21" t="s">
        <v>2128</v>
      </c>
      <c r="B1394" s="22" t="s">
        <v>17</v>
      </c>
      <c r="C1394" s="42">
        <v>2004</v>
      </c>
      <c r="D1394" s="22" t="s">
        <v>2129</v>
      </c>
      <c r="E1394" s="22"/>
      <c r="F1394" s="23">
        <v>26.52</v>
      </c>
      <c r="G1394" s="23">
        <v>26.52</v>
      </c>
      <c r="H1394" s="24">
        <f t="shared" si="129"/>
        <v>0</v>
      </c>
      <c r="I1394" s="153">
        <v>0</v>
      </c>
      <c r="J1394" s="24">
        <f t="shared" si="130"/>
        <v>0</v>
      </c>
      <c r="K1394" s="25">
        <f t="shared" si="131"/>
        <v>0</v>
      </c>
      <c r="L1394">
        <v>0</v>
      </c>
      <c r="M1394">
        <v>32964608</v>
      </c>
      <c r="N1394">
        <v>42065747</v>
      </c>
      <c r="O1394" s="52">
        <v>0</v>
      </c>
      <c r="P1394" s="52">
        <v>0</v>
      </c>
      <c r="Q1394" s="52">
        <v>0</v>
      </c>
      <c r="R1394" s="52">
        <v>0</v>
      </c>
      <c r="S1394" s="52">
        <v>0</v>
      </c>
      <c r="T1394" s="52">
        <v>0</v>
      </c>
      <c r="U1394" s="52">
        <v>0</v>
      </c>
      <c r="V1394" s="52">
        <v>0</v>
      </c>
      <c r="W1394" s="52">
        <v>0</v>
      </c>
      <c r="X1394" s="52">
        <v>0</v>
      </c>
      <c r="Y1394" s="52">
        <v>0</v>
      </c>
      <c r="Z1394" s="52">
        <v>0</v>
      </c>
      <c r="AA1394" s="25">
        <v>0</v>
      </c>
      <c r="AB1394" s="25">
        <v>0</v>
      </c>
      <c r="AC1394" s="25">
        <v>0</v>
      </c>
      <c r="AD1394" s="25">
        <v>0</v>
      </c>
      <c r="AE1394" s="25">
        <v>0</v>
      </c>
      <c r="AF1394" s="25">
        <v>0</v>
      </c>
      <c r="AG1394" s="25">
        <v>0</v>
      </c>
      <c r="AH1394" s="25">
        <v>0</v>
      </c>
      <c r="AI1394" s="25">
        <v>0</v>
      </c>
      <c r="AJ1394" s="25">
        <v>0</v>
      </c>
      <c r="AK1394" s="25">
        <v>0</v>
      </c>
      <c r="AL1394" s="25">
        <v>0</v>
      </c>
      <c r="AM1394" s="95">
        <v>0</v>
      </c>
      <c r="AN1394" s="95" t="e">
        <f ca="1">IF(MengeInEEGSummieren(M1394),AM1394,0)</f>
        <v>#NAME?</v>
      </c>
      <c r="AO1394" s="95">
        <f t="shared" si="132"/>
        <v>0</v>
      </c>
      <c r="AP1394" s="95">
        <f t="shared" si="133"/>
        <v>0</v>
      </c>
      <c r="AS1394">
        <v>0</v>
      </c>
      <c r="AT1394">
        <v>0</v>
      </c>
      <c r="AU1394" t="e">
        <f t="shared" ca="1" si="134"/>
        <v>#NAME?</v>
      </c>
    </row>
    <row r="1395" spans="1:47" x14ac:dyDescent="0.15">
      <c r="A1395" s="21" t="s">
        <v>2130</v>
      </c>
      <c r="B1395" s="22" t="s">
        <v>17</v>
      </c>
      <c r="C1395" s="42">
        <v>2004</v>
      </c>
      <c r="D1395" s="22" t="s">
        <v>2131</v>
      </c>
      <c r="E1395" s="22"/>
      <c r="F1395" s="23">
        <v>21.75</v>
      </c>
      <c r="G1395" s="23">
        <v>21.75</v>
      </c>
      <c r="H1395" s="24">
        <f t="shared" si="129"/>
        <v>0</v>
      </c>
      <c r="I1395" s="153">
        <v>0</v>
      </c>
      <c r="J1395" s="24">
        <f t="shared" si="130"/>
        <v>0</v>
      </c>
      <c r="K1395" s="25">
        <f t="shared" si="131"/>
        <v>0</v>
      </c>
      <c r="L1395">
        <v>0</v>
      </c>
      <c r="M1395">
        <v>32964608</v>
      </c>
      <c r="N1395">
        <v>42065747</v>
      </c>
      <c r="O1395" s="52">
        <v>0</v>
      </c>
      <c r="P1395" s="52">
        <v>0</v>
      </c>
      <c r="Q1395" s="52">
        <v>0</v>
      </c>
      <c r="R1395" s="52">
        <v>0</v>
      </c>
      <c r="S1395" s="52">
        <v>0</v>
      </c>
      <c r="T1395" s="52">
        <v>0</v>
      </c>
      <c r="U1395" s="52">
        <v>0</v>
      </c>
      <c r="V1395" s="52">
        <v>0</v>
      </c>
      <c r="W1395" s="52">
        <v>0</v>
      </c>
      <c r="X1395" s="52">
        <v>0</v>
      </c>
      <c r="Y1395" s="52">
        <v>0</v>
      </c>
      <c r="Z1395" s="52">
        <v>0</v>
      </c>
      <c r="AA1395" s="25">
        <v>0</v>
      </c>
      <c r="AB1395" s="25">
        <v>0</v>
      </c>
      <c r="AC1395" s="25">
        <v>0</v>
      </c>
      <c r="AD1395" s="25">
        <v>0</v>
      </c>
      <c r="AE1395" s="25">
        <v>0</v>
      </c>
      <c r="AF1395" s="25">
        <v>0</v>
      </c>
      <c r="AG1395" s="25">
        <v>0</v>
      </c>
      <c r="AH1395" s="25">
        <v>0</v>
      </c>
      <c r="AI1395" s="25">
        <v>0</v>
      </c>
      <c r="AJ1395" s="25">
        <v>0</v>
      </c>
      <c r="AK1395" s="25">
        <v>0</v>
      </c>
      <c r="AL1395" s="25">
        <v>0</v>
      </c>
      <c r="AM1395" s="95">
        <v>0</v>
      </c>
      <c r="AN1395" s="95" t="e">
        <f ca="1">IF(MengeInEEGSummieren(M1395),AM1395,0)</f>
        <v>#NAME?</v>
      </c>
      <c r="AO1395" s="95">
        <f t="shared" si="132"/>
        <v>0</v>
      </c>
      <c r="AP1395" s="95">
        <f t="shared" si="133"/>
        <v>0</v>
      </c>
      <c r="AS1395">
        <v>0</v>
      </c>
      <c r="AT1395">
        <v>0</v>
      </c>
      <c r="AU1395" t="e">
        <f t="shared" ca="1" si="134"/>
        <v>#NAME?</v>
      </c>
    </row>
    <row r="1396" spans="1:47" x14ac:dyDescent="0.15">
      <c r="A1396" s="307"/>
      <c r="B1396" s="308"/>
      <c r="C1396" s="309"/>
      <c r="D1396" s="308"/>
      <c r="E1396" s="308"/>
      <c r="F1396" s="310"/>
      <c r="G1396" s="310"/>
      <c r="H1396" s="311"/>
      <c r="I1396" s="312"/>
      <c r="J1396" s="311"/>
      <c r="K1396" s="313"/>
      <c r="L1396" s="66"/>
      <c r="M1396" s="66"/>
      <c r="N1396" s="66"/>
      <c r="O1396" s="314"/>
      <c r="P1396" s="314"/>
      <c r="Q1396" s="314"/>
      <c r="R1396" s="314"/>
      <c r="S1396" s="314"/>
      <c r="T1396" s="314"/>
      <c r="U1396" s="314"/>
      <c r="V1396" s="314"/>
      <c r="W1396" s="314"/>
      <c r="X1396" s="314"/>
      <c r="Y1396" s="314"/>
      <c r="Z1396" s="314"/>
      <c r="AA1396" s="315"/>
      <c r="AB1396" s="315"/>
      <c r="AC1396" s="315"/>
      <c r="AD1396" s="315"/>
      <c r="AE1396" s="315"/>
      <c r="AF1396" s="315"/>
      <c r="AG1396" s="315"/>
      <c r="AH1396" s="315"/>
      <c r="AI1396" s="315"/>
      <c r="AJ1396" s="315"/>
      <c r="AK1396" s="315"/>
      <c r="AL1396" s="315"/>
      <c r="AM1396" s="95">
        <v>0</v>
      </c>
      <c r="AN1396" s="95" t="e">
        <f ca="1">IF(MengeInEEGSummieren(M1396),AM1396,0)</f>
        <v>#NAME?</v>
      </c>
      <c r="AO1396" s="95">
        <f t="shared" si="132"/>
        <v>0</v>
      </c>
      <c r="AP1396" s="95">
        <f t="shared" si="133"/>
        <v>0</v>
      </c>
      <c r="AS1396">
        <v>0</v>
      </c>
      <c r="AT1396">
        <v>0</v>
      </c>
      <c r="AU1396" t="e">
        <f t="shared" ca="1" si="134"/>
        <v>#NAME?</v>
      </c>
    </row>
    <row r="1397" spans="1:47" x14ac:dyDescent="0.15">
      <c r="A1397" s="21" t="s">
        <v>2132</v>
      </c>
      <c r="B1397" s="22" t="s">
        <v>17</v>
      </c>
      <c r="C1397" s="42">
        <v>2005</v>
      </c>
      <c r="D1397" s="22" t="s">
        <v>758</v>
      </c>
      <c r="E1397" s="22" t="s">
        <v>770</v>
      </c>
      <c r="F1397" s="23">
        <v>9.75</v>
      </c>
      <c r="G1397" s="23">
        <v>9.75</v>
      </c>
      <c r="H1397" s="24">
        <f t="shared" si="129"/>
        <v>0</v>
      </c>
      <c r="I1397" s="153">
        <v>0</v>
      </c>
      <c r="J1397" s="24">
        <f t="shared" si="130"/>
        <v>0</v>
      </c>
      <c r="K1397" s="25">
        <f t="shared" si="131"/>
        <v>0</v>
      </c>
      <c r="L1397">
        <v>0</v>
      </c>
      <c r="M1397">
        <v>32964608</v>
      </c>
      <c r="N1397">
        <v>42065747</v>
      </c>
      <c r="O1397" s="52">
        <v>0</v>
      </c>
      <c r="P1397" s="52">
        <v>0</v>
      </c>
      <c r="Q1397" s="52">
        <v>0</v>
      </c>
      <c r="R1397" s="52">
        <v>0</v>
      </c>
      <c r="S1397" s="52">
        <v>0</v>
      </c>
      <c r="T1397" s="52">
        <v>0</v>
      </c>
      <c r="U1397" s="52">
        <v>0</v>
      </c>
      <c r="V1397" s="52">
        <v>0</v>
      </c>
      <c r="W1397" s="52">
        <v>0</v>
      </c>
      <c r="X1397" s="52">
        <v>0</v>
      </c>
      <c r="Y1397" s="52">
        <v>0</v>
      </c>
      <c r="Z1397" s="52">
        <v>0</v>
      </c>
      <c r="AA1397" s="25">
        <v>0</v>
      </c>
      <c r="AB1397" s="25">
        <v>0</v>
      </c>
      <c r="AC1397" s="25">
        <v>0</v>
      </c>
      <c r="AD1397" s="25">
        <v>0</v>
      </c>
      <c r="AE1397" s="25">
        <v>0</v>
      </c>
      <c r="AF1397" s="25">
        <v>0</v>
      </c>
      <c r="AG1397" s="25">
        <v>0</v>
      </c>
      <c r="AH1397" s="25">
        <v>0</v>
      </c>
      <c r="AI1397" s="25">
        <v>0</v>
      </c>
      <c r="AJ1397" s="25">
        <v>0</v>
      </c>
      <c r="AK1397" s="25">
        <v>0</v>
      </c>
      <c r="AL1397" s="25">
        <v>0</v>
      </c>
      <c r="AM1397" s="95">
        <v>0</v>
      </c>
      <c r="AN1397" s="95" t="e">
        <f ca="1">IF(MengeInEEGSummieren(M1397),AM1397,0)</f>
        <v>#NAME?</v>
      </c>
      <c r="AO1397" s="95">
        <f t="shared" si="132"/>
        <v>0</v>
      </c>
      <c r="AP1397" s="95">
        <f t="shared" si="133"/>
        <v>0</v>
      </c>
      <c r="AS1397">
        <v>0</v>
      </c>
      <c r="AT1397">
        <v>0</v>
      </c>
      <c r="AU1397" t="e">
        <f t="shared" ca="1" si="134"/>
        <v>#NAME?</v>
      </c>
    </row>
    <row r="1398" spans="1:47" x14ac:dyDescent="0.15">
      <c r="A1398" s="21" t="s">
        <v>2133</v>
      </c>
      <c r="B1398" s="22" t="s">
        <v>17</v>
      </c>
      <c r="C1398" s="42">
        <v>2005</v>
      </c>
      <c r="D1398" s="22" t="s">
        <v>1472</v>
      </c>
      <c r="E1398" s="22" t="s">
        <v>773</v>
      </c>
      <c r="F1398" s="23">
        <v>11.75</v>
      </c>
      <c r="G1398" s="23">
        <v>11.75</v>
      </c>
      <c r="H1398" s="24">
        <f t="shared" si="129"/>
        <v>0</v>
      </c>
      <c r="I1398" s="153">
        <v>0</v>
      </c>
      <c r="J1398" s="24">
        <f t="shared" si="130"/>
        <v>0</v>
      </c>
      <c r="K1398" s="25">
        <f t="shared" si="131"/>
        <v>0</v>
      </c>
      <c r="L1398">
        <v>0</v>
      </c>
      <c r="M1398">
        <v>32964608</v>
      </c>
      <c r="N1398">
        <v>42065747</v>
      </c>
      <c r="O1398" s="52">
        <v>0</v>
      </c>
      <c r="P1398" s="52">
        <v>0</v>
      </c>
      <c r="Q1398" s="52">
        <v>0</v>
      </c>
      <c r="R1398" s="52">
        <v>0</v>
      </c>
      <c r="S1398" s="52">
        <v>0</v>
      </c>
      <c r="T1398" s="52">
        <v>0</v>
      </c>
      <c r="U1398" s="52">
        <v>0</v>
      </c>
      <c r="V1398" s="52">
        <v>0</v>
      </c>
      <c r="W1398" s="52">
        <v>0</v>
      </c>
      <c r="X1398" s="52">
        <v>0</v>
      </c>
      <c r="Y1398" s="52">
        <v>0</v>
      </c>
      <c r="Z1398" s="52">
        <v>0</v>
      </c>
      <c r="AA1398" s="25">
        <v>0</v>
      </c>
      <c r="AB1398" s="25">
        <v>0</v>
      </c>
      <c r="AC1398" s="25">
        <v>0</v>
      </c>
      <c r="AD1398" s="25">
        <v>0</v>
      </c>
      <c r="AE1398" s="25">
        <v>0</v>
      </c>
      <c r="AF1398" s="25">
        <v>0</v>
      </c>
      <c r="AG1398" s="25">
        <v>0</v>
      </c>
      <c r="AH1398" s="25">
        <v>0</v>
      </c>
      <c r="AI1398" s="25">
        <v>0</v>
      </c>
      <c r="AJ1398" s="25">
        <v>0</v>
      </c>
      <c r="AK1398" s="25">
        <v>0</v>
      </c>
      <c r="AL1398" s="25">
        <v>0</v>
      </c>
      <c r="AM1398" s="95">
        <v>0</v>
      </c>
      <c r="AN1398" s="95" t="e">
        <f ca="1">IF(MengeInEEGSummieren(M1398),AM1398,0)</f>
        <v>#NAME?</v>
      </c>
      <c r="AO1398" s="95">
        <f t="shared" si="132"/>
        <v>0</v>
      </c>
      <c r="AP1398" s="95">
        <f t="shared" si="133"/>
        <v>0</v>
      </c>
      <c r="AS1398">
        <v>0</v>
      </c>
      <c r="AT1398">
        <v>0</v>
      </c>
      <c r="AU1398" t="e">
        <f t="shared" ca="1" si="134"/>
        <v>#NAME?</v>
      </c>
    </row>
    <row r="1399" spans="1:47" x14ac:dyDescent="0.15">
      <c r="A1399" s="21" t="s">
        <v>2134</v>
      </c>
      <c r="B1399" s="22" t="s">
        <v>17</v>
      </c>
      <c r="C1399" s="42">
        <v>2005</v>
      </c>
      <c r="D1399" s="22" t="s">
        <v>760</v>
      </c>
      <c r="E1399" s="22" t="s">
        <v>770</v>
      </c>
      <c r="F1399" s="23">
        <v>15.75</v>
      </c>
      <c r="G1399" s="23">
        <v>15.75</v>
      </c>
      <c r="H1399" s="24">
        <f t="shared" si="129"/>
        <v>0</v>
      </c>
      <c r="I1399" s="153">
        <v>0</v>
      </c>
      <c r="J1399" s="24">
        <f t="shared" si="130"/>
        <v>0</v>
      </c>
      <c r="K1399" s="25">
        <f t="shared" si="131"/>
        <v>0</v>
      </c>
      <c r="L1399">
        <v>0</v>
      </c>
      <c r="M1399">
        <v>32964608</v>
      </c>
      <c r="N1399">
        <v>42065747</v>
      </c>
      <c r="O1399" s="52">
        <v>0</v>
      </c>
      <c r="P1399" s="52">
        <v>0</v>
      </c>
      <c r="Q1399" s="52">
        <v>0</v>
      </c>
      <c r="R1399" s="52">
        <v>0</v>
      </c>
      <c r="S1399" s="52">
        <v>0</v>
      </c>
      <c r="T1399" s="52">
        <v>0</v>
      </c>
      <c r="U1399" s="52">
        <v>0</v>
      </c>
      <c r="V1399" s="52">
        <v>0</v>
      </c>
      <c r="W1399" s="52">
        <v>0</v>
      </c>
      <c r="X1399" s="52">
        <v>0</v>
      </c>
      <c r="Y1399" s="52">
        <v>0</v>
      </c>
      <c r="Z1399" s="52">
        <v>0</v>
      </c>
      <c r="AA1399" s="25">
        <v>0</v>
      </c>
      <c r="AB1399" s="25">
        <v>0</v>
      </c>
      <c r="AC1399" s="25">
        <v>0</v>
      </c>
      <c r="AD1399" s="25">
        <v>0</v>
      </c>
      <c r="AE1399" s="25">
        <v>0</v>
      </c>
      <c r="AF1399" s="25">
        <v>0</v>
      </c>
      <c r="AG1399" s="25">
        <v>0</v>
      </c>
      <c r="AH1399" s="25">
        <v>0</v>
      </c>
      <c r="AI1399" s="25">
        <v>0</v>
      </c>
      <c r="AJ1399" s="25">
        <v>0</v>
      </c>
      <c r="AK1399" s="25">
        <v>0</v>
      </c>
      <c r="AL1399" s="25">
        <v>0</v>
      </c>
      <c r="AM1399" s="95">
        <v>0</v>
      </c>
      <c r="AN1399" s="95" t="e">
        <f ca="1">IF(MengeInEEGSummieren(M1399),AM1399,0)</f>
        <v>#NAME?</v>
      </c>
      <c r="AO1399" s="95">
        <f t="shared" si="132"/>
        <v>0</v>
      </c>
      <c r="AP1399" s="95">
        <f t="shared" si="133"/>
        <v>0</v>
      </c>
      <c r="AS1399">
        <v>0</v>
      </c>
      <c r="AT1399">
        <v>0</v>
      </c>
      <c r="AU1399" t="e">
        <f t="shared" ca="1" si="134"/>
        <v>#NAME?</v>
      </c>
    </row>
    <row r="1400" spans="1:47" x14ac:dyDescent="0.15">
      <c r="A1400" s="21" t="s">
        <v>2135</v>
      </c>
      <c r="B1400" s="22" t="s">
        <v>17</v>
      </c>
      <c r="C1400" s="42">
        <v>2005</v>
      </c>
      <c r="D1400" s="22" t="s">
        <v>1475</v>
      </c>
      <c r="E1400" s="22" t="s">
        <v>773</v>
      </c>
      <c r="F1400" s="23">
        <v>17.75</v>
      </c>
      <c r="G1400" s="23">
        <v>17.75</v>
      </c>
      <c r="H1400" s="24">
        <f t="shared" si="129"/>
        <v>0</v>
      </c>
      <c r="I1400" s="153">
        <v>0</v>
      </c>
      <c r="J1400" s="24">
        <f t="shared" si="130"/>
        <v>0</v>
      </c>
      <c r="K1400" s="25">
        <f t="shared" si="131"/>
        <v>0</v>
      </c>
      <c r="L1400">
        <v>0</v>
      </c>
      <c r="M1400">
        <v>32964608</v>
      </c>
      <c r="N1400">
        <v>42065747</v>
      </c>
      <c r="O1400" s="52">
        <v>0</v>
      </c>
      <c r="P1400" s="52">
        <v>0</v>
      </c>
      <c r="Q1400" s="52">
        <v>0</v>
      </c>
      <c r="R1400" s="52">
        <v>0</v>
      </c>
      <c r="S1400" s="52">
        <v>0</v>
      </c>
      <c r="T1400" s="52">
        <v>0</v>
      </c>
      <c r="U1400" s="52">
        <v>0</v>
      </c>
      <c r="V1400" s="52">
        <v>0</v>
      </c>
      <c r="W1400" s="52">
        <v>0</v>
      </c>
      <c r="X1400" s="52">
        <v>0</v>
      </c>
      <c r="Y1400" s="52">
        <v>0</v>
      </c>
      <c r="Z1400" s="52">
        <v>0</v>
      </c>
      <c r="AA1400" s="25">
        <v>0</v>
      </c>
      <c r="AB1400" s="25">
        <v>0</v>
      </c>
      <c r="AC1400" s="25">
        <v>0</v>
      </c>
      <c r="AD1400" s="25">
        <v>0</v>
      </c>
      <c r="AE1400" s="25">
        <v>0</v>
      </c>
      <c r="AF1400" s="25">
        <v>0</v>
      </c>
      <c r="AG1400" s="25">
        <v>0</v>
      </c>
      <c r="AH1400" s="25">
        <v>0</v>
      </c>
      <c r="AI1400" s="25">
        <v>0</v>
      </c>
      <c r="AJ1400" s="25">
        <v>0</v>
      </c>
      <c r="AK1400" s="25">
        <v>0</v>
      </c>
      <c r="AL1400" s="25">
        <v>0</v>
      </c>
      <c r="AM1400" s="95">
        <v>0</v>
      </c>
      <c r="AN1400" s="95" t="e">
        <f ca="1">IF(MengeInEEGSummieren(M1400),AM1400,0)</f>
        <v>#NAME?</v>
      </c>
      <c r="AO1400" s="95">
        <f t="shared" si="132"/>
        <v>0</v>
      </c>
      <c r="AP1400" s="95">
        <f t="shared" si="133"/>
        <v>0</v>
      </c>
      <c r="AS1400">
        <v>0</v>
      </c>
      <c r="AT1400">
        <v>0</v>
      </c>
      <c r="AU1400" t="e">
        <f t="shared" ca="1" si="134"/>
        <v>#NAME?</v>
      </c>
    </row>
    <row r="1401" spans="1:47" x14ac:dyDescent="0.15">
      <c r="A1401" s="21" t="s">
        <v>2136</v>
      </c>
      <c r="B1401" s="22" t="s">
        <v>17</v>
      </c>
      <c r="C1401" s="42">
        <v>2005</v>
      </c>
      <c r="D1401" s="22" t="s">
        <v>1477</v>
      </c>
      <c r="E1401" s="22" t="s">
        <v>770</v>
      </c>
      <c r="F1401" s="23">
        <v>11.75</v>
      </c>
      <c r="G1401" s="23">
        <v>11.75</v>
      </c>
      <c r="H1401" s="24">
        <f t="shared" si="129"/>
        <v>0</v>
      </c>
      <c r="I1401" s="153">
        <v>0</v>
      </c>
      <c r="J1401" s="24">
        <f t="shared" si="130"/>
        <v>0</v>
      </c>
      <c r="K1401" s="25">
        <f t="shared" si="131"/>
        <v>0</v>
      </c>
      <c r="L1401">
        <v>0</v>
      </c>
      <c r="M1401">
        <v>32964608</v>
      </c>
      <c r="N1401">
        <v>42065747</v>
      </c>
      <c r="O1401" s="52">
        <v>0</v>
      </c>
      <c r="P1401" s="52">
        <v>0</v>
      </c>
      <c r="Q1401" s="52">
        <v>0</v>
      </c>
      <c r="R1401" s="52">
        <v>0</v>
      </c>
      <c r="S1401" s="52">
        <v>0</v>
      </c>
      <c r="T1401" s="52">
        <v>0</v>
      </c>
      <c r="U1401" s="52">
        <v>0</v>
      </c>
      <c r="V1401" s="52">
        <v>0</v>
      </c>
      <c r="W1401" s="52">
        <v>0</v>
      </c>
      <c r="X1401" s="52">
        <v>0</v>
      </c>
      <c r="Y1401" s="52">
        <v>0</v>
      </c>
      <c r="Z1401" s="52">
        <v>0</v>
      </c>
      <c r="AA1401" s="25">
        <v>0</v>
      </c>
      <c r="AB1401" s="25">
        <v>0</v>
      </c>
      <c r="AC1401" s="25">
        <v>0</v>
      </c>
      <c r="AD1401" s="25">
        <v>0</v>
      </c>
      <c r="AE1401" s="25">
        <v>0</v>
      </c>
      <c r="AF1401" s="25">
        <v>0</v>
      </c>
      <c r="AG1401" s="25">
        <v>0</v>
      </c>
      <c r="AH1401" s="25">
        <v>0</v>
      </c>
      <c r="AI1401" s="25">
        <v>0</v>
      </c>
      <c r="AJ1401" s="25">
        <v>0</v>
      </c>
      <c r="AK1401" s="25">
        <v>0</v>
      </c>
      <c r="AL1401" s="25">
        <v>0</v>
      </c>
      <c r="AM1401" s="95">
        <v>0</v>
      </c>
      <c r="AN1401" s="95" t="e">
        <f ca="1">IF(MengeInEEGSummieren(M1401),AM1401,0)</f>
        <v>#NAME?</v>
      </c>
      <c r="AO1401" s="95">
        <f t="shared" si="132"/>
        <v>0</v>
      </c>
      <c r="AP1401" s="95">
        <f t="shared" si="133"/>
        <v>0</v>
      </c>
      <c r="AS1401">
        <v>0</v>
      </c>
      <c r="AT1401">
        <v>0</v>
      </c>
      <c r="AU1401" t="e">
        <f t="shared" ca="1" si="134"/>
        <v>#NAME?</v>
      </c>
    </row>
    <row r="1402" spans="1:47" x14ac:dyDescent="0.15">
      <c r="A1402" s="21" t="s">
        <v>2137</v>
      </c>
      <c r="B1402" s="22" t="s">
        <v>17</v>
      </c>
      <c r="C1402" s="42">
        <v>2005</v>
      </c>
      <c r="D1402" s="22" t="s">
        <v>1479</v>
      </c>
      <c r="E1402" s="22" t="s">
        <v>773</v>
      </c>
      <c r="F1402" s="23">
        <v>13.75</v>
      </c>
      <c r="G1402" s="23">
        <v>13.75</v>
      </c>
      <c r="H1402" s="24">
        <f t="shared" si="129"/>
        <v>0</v>
      </c>
      <c r="I1402" s="153">
        <v>0</v>
      </c>
      <c r="J1402" s="24">
        <f t="shared" si="130"/>
        <v>0</v>
      </c>
      <c r="K1402" s="25">
        <f t="shared" si="131"/>
        <v>0</v>
      </c>
      <c r="L1402">
        <v>0</v>
      </c>
      <c r="M1402">
        <v>32964608</v>
      </c>
      <c r="N1402">
        <v>42065747</v>
      </c>
      <c r="O1402" s="52">
        <v>0</v>
      </c>
      <c r="P1402" s="52">
        <v>0</v>
      </c>
      <c r="Q1402" s="52">
        <v>0</v>
      </c>
      <c r="R1402" s="52">
        <v>0</v>
      </c>
      <c r="S1402" s="52">
        <v>0</v>
      </c>
      <c r="T1402" s="52">
        <v>0</v>
      </c>
      <c r="U1402" s="52">
        <v>0</v>
      </c>
      <c r="V1402" s="52">
        <v>0</v>
      </c>
      <c r="W1402" s="52">
        <v>0</v>
      </c>
      <c r="X1402" s="52">
        <v>0</v>
      </c>
      <c r="Y1402" s="52">
        <v>0</v>
      </c>
      <c r="Z1402" s="52">
        <v>0</v>
      </c>
      <c r="AA1402" s="25">
        <v>0</v>
      </c>
      <c r="AB1402" s="25">
        <v>0</v>
      </c>
      <c r="AC1402" s="25">
        <v>0</v>
      </c>
      <c r="AD1402" s="25">
        <v>0</v>
      </c>
      <c r="AE1402" s="25">
        <v>0</v>
      </c>
      <c r="AF1402" s="25">
        <v>0</v>
      </c>
      <c r="AG1402" s="25">
        <v>0</v>
      </c>
      <c r="AH1402" s="25">
        <v>0</v>
      </c>
      <c r="AI1402" s="25">
        <v>0</v>
      </c>
      <c r="AJ1402" s="25">
        <v>0</v>
      </c>
      <c r="AK1402" s="25">
        <v>0</v>
      </c>
      <c r="AL1402" s="25">
        <v>0</v>
      </c>
      <c r="AM1402" s="95">
        <v>0</v>
      </c>
      <c r="AN1402" s="95" t="e">
        <f ca="1">IF(MengeInEEGSummieren(M1402),AM1402,0)</f>
        <v>#NAME?</v>
      </c>
      <c r="AO1402" s="95">
        <f t="shared" si="132"/>
        <v>0</v>
      </c>
      <c r="AP1402" s="95">
        <f t="shared" si="133"/>
        <v>0</v>
      </c>
      <c r="AS1402">
        <v>0</v>
      </c>
      <c r="AT1402">
        <v>0</v>
      </c>
      <c r="AU1402" t="e">
        <f t="shared" ca="1" si="134"/>
        <v>#NAME?</v>
      </c>
    </row>
    <row r="1403" spans="1:47" x14ac:dyDescent="0.15">
      <c r="A1403" s="21" t="s">
        <v>2138</v>
      </c>
      <c r="B1403" s="22" t="s">
        <v>17</v>
      </c>
      <c r="C1403" s="42">
        <v>2005</v>
      </c>
      <c r="D1403" s="22" t="s">
        <v>1481</v>
      </c>
      <c r="E1403" s="22" t="s">
        <v>770</v>
      </c>
      <c r="F1403" s="23">
        <v>17.75</v>
      </c>
      <c r="G1403" s="23">
        <v>17.75</v>
      </c>
      <c r="H1403" s="24">
        <f t="shared" si="129"/>
        <v>0</v>
      </c>
      <c r="I1403" s="153">
        <v>0</v>
      </c>
      <c r="J1403" s="24">
        <f t="shared" si="130"/>
        <v>0</v>
      </c>
      <c r="K1403" s="25">
        <f t="shared" si="131"/>
        <v>0</v>
      </c>
      <c r="L1403">
        <v>0</v>
      </c>
      <c r="M1403">
        <v>32964608</v>
      </c>
      <c r="N1403">
        <v>42065747</v>
      </c>
      <c r="O1403" s="52">
        <v>0</v>
      </c>
      <c r="P1403" s="52">
        <v>0</v>
      </c>
      <c r="Q1403" s="52">
        <v>0</v>
      </c>
      <c r="R1403" s="52">
        <v>0</v>
      </c>
      <c r="S1403" s="52">
        <v>0</v>
      </c>
      <c r="T1403" s="52">
        <v>0</v>
      </c>
      <c r="U1403" s="52">
        <v>0</v>
      </c>
      <c r="V1403" s="52">
        <v>0</v>
      </c>
      <c r="W1403" s="52">
        <v>0</v>
      </c>
      <c r="X1403" s="52">
        <v>0</v>
      </c>
      <c r="Y1403" s="52">
        <v>0</v>
      </c>
      <c r="Z1403" s="52">
        <v>0</v>
      </c>
      <c r="AA1403" s="25">
        <v>0</v>
      </c>
      <c r="AB1403" s="25">
        <v>0</v>
      </c>
      <c r="AC1403" s="25">
        <v>0</v>
      </c>
      <c r="AD1403" s="25">
        <v>0</v>
      </c>
      <c r="AE1403" s="25">
        <v>0</v>
      </c>
      <c r="AF1403" s="25">
        <v>0</v>
      </c>
      <c r="AG1403" s="25">
        <v>0</v>
      </c>
      <c r="AH1403" s="25">
        <v>0</v>
      </c>
      <c r="AI1403" s="25">
        <v>0</v>
      </c>
      <c r="AJ1403" s="25">
        <v>0</v>
      </c>
      <c r="AK1403" s="25">
        <v>0</v>
      </c>
      <c r="AL1403" s="25">
        <v>0</v>
      </c>
      <c r="AM1403" s="95">
        <v>0</v>
      </c>
      <c r="AN1403" s="95" t="e">
        <f ca="1">IF(MengeInEEGSummieren(M1403),AM1403,0)</f>
        <v>#NAME?</v>
      </c>
      <c r="AO1403" s="95">
        <f t="shared" si="132"/>
        <v>0</v>
      </c>
      <c r="AP1403" s="95">
        <f t="shared" si="133"/>
        <v>0</v>
      </c>
      <c r="AS1403">
        <v>0</v>
      </c>
      <c r="AT1403">
        <v>0</v>
      </c>
      <c r="AU1403" t="e">
        <f t="shared" ca="1" si="134"/>
        <v>#NAME?</v>
      </c>
    </row>
    <row r="1404" spans="1:47" x14ac:dyDescent="0.15">
      <c r="A1404" s="21" t="s">
        <v>2139</v>
      </c>
      <c r="B1404" s="22" t="s">
        <v>17</v>
      </c>
      <c r="C1404" s="42">
        <v>2005</v>
      </c>
      <c r="D1404" s="22" t="s">
        <v>1483</v>
      </c>
      <c r="E1404" s="22" t="s">
        <v>773</v>
      </c>
      <c r="F1404" s="23">
        <v>19.75</v>
      </c>
      <c r="G1404" s="23">
        <v>19.75</v>
      </c>
      <c r="H1404" s="24">
        <f t="shared" si="129"/>
        <v>0</v>
      </c>
      <c r="I1404" s="153">
        <v>0</v>
      </c>
      <c r="J1404" s="24">
        <f t="shared" si="130"/>
        <v>0</v>
      </c>
      <c r="K1404" s="25">
        <f t="shared" si="131"/>
        <v>0</v>
      </c>
      <c r="L1404">
        <v>0</v>
      </c>
      <c r="M1404">
        <v>32964608</v>
      </c>
      <c r="N1404">
        <v>42065747</v>
      </c>
      <c r="O1404" s="52">
        <v>0</v>
      </c>
      <c r="P1404" s="52">
        <v>0</v>
      </c>
      <c r="Q1404" s="52">
        <v>0</v>
      </c>
      <c r="R1404" s="52">
        <v>0</v>
      </c>
      <c r="S1404" s="52">
        <v>0</v>
      </c>
      <c r="T1404" s="52">
        <v>0</v>
      </c>
      <c r="U1404" s="52">
        <v>0</v>
      </c>
      <c r="V1404" s="52">
        <v>0</v>
      </c>
      <c r="W1404" s="52">
        <v>0</v>
      </c>
      <c r="X1404" s="52">
        <v>0</v>
      </c>
      <c r="Y1404" s="52">
        <v>0</v>
      </c>
      <c r="Z1404" s="52">
        <v>0</v>
      </c>
      <c r="AA1404" s="25">
        <v>0</v>
      </c>
      <c r="AB1404" s="25">
        <v>0</v>
      </c>
      <c r="AC1404" s="25">
        <v>0</v>
      </c>
      <c r="AD1404" s="25">
        <v>0</v>
      </c>
      <c r="AE1404" s="25">
        <v>0</v>
      </c>
      <c r="AF1404" s="25">
        <v>0</v>
      </c>
      <c r="AG1404" s="25">
        <v>0</v>
      </c>
      <c r="AH1404" s="25">
        <v>0</v>
      </c>
      <c r="AI1404" s="25">
        <v>0</v>
      </c>
      <c r="AJ1404" s="25">
        <v>0</v>
      </c>
      <c r="AK1404" s="25">
        <v>0</v>
      </c>
      <c r="AL1404" s="25">
        <v>0</v>
      </c>
      <c r="AM1404" s="95">
        <v>0</v>
      </c>
      <c r="AN1404" s="95" t="e">
        <f ca="1">IF(MengeInEEGSummieren(M1404),AM1404,0)</f>
        <v>#NAME?</v>
      </c>
      <c r="AO1404" s="95">
        <f t="shared" si="132"/>
        <v>0</v>
      </c>
      <c r="AP1404" s="95">
        <f t="shared" si="133"/>
        <v>0</v>
      </c>
      <c r="AS1404">
        <v>0</v>
      </c>
      <c r="AT1404">
        <v>0</v>
      </c>
      <c r="AU1404" t="e">
        <f t="shared" ca="1" si="134"/>
        <v>#NAME?</v>
      </c>
    </row>
    <row r="1405" spans="1:47" x14ac:dyDescent="0.15">
      <c r="A1405" s="21" t="s">
        <v>2140</v>
      </c>
      <c r="B1405" s="22" t="s">
        <v>17</v>
      </c>
      <c r="C1405" s="42">
        <v>2005</v>
      </c>
      <c r="D1405" s="22" t="s">
        <v>233</v>
      </c>
      <c r="E1405" s="22" t="s">
        <v>770</v>
      </c>
      <c r="F1405" s="23">
        <v>8.77</v>
      </c>
      <c r="G1405" s="23">
        <v>8.77</v>
      </c>
      <c r="H1405" s="24">
        <f t="shared" si="129"/>
        <v>0</v>
      </c>
      <c r="I1405" s="153">
        <v>0</v>
      </c>
      <c r="J1405" s="24">
        <f t="shared" si="130"/>
        <v>0</v>
      </c>
      <c r="K1405" s="25">
        <f t="shared" si="131"/>
        <v>0</v>
      </c>
      <c r="L1405">
        <v>0</v>
      </c>
      <c r="M1405">
        <v>32964608</v>
      </c>
      <c r="N1405">
        <v>42065747</v>
      </c>
      <c r="O1405" s="52">
        <v>0</v>
      </c>
      <c r="P1405" s="52">
        <v>0</v>
      </c>
      <c r="Q1405" s="52">
        <v>0</v>
      </c>
      <c r="R1405" s="52">
        <v>0</v>
      </c>
      <c r="S1405" s="52">
        <v>0</v>
      </c>
      <c r="T1405" s="52">
        <v>0</v>
      </c>
      <c r="U1405" s="52">
        <v>0</v>
      </c>
      <c r="V1405" s="52">
        <v>0</v>
      </c>
      <c r="W1405" s="52">
        <v>0</v>
      </c>
      <c r="X1405" s="52">
        <v>0</v>
      </c>
      <c r="Y1405" s="52">
        <v>0</v>
      </c>
      <c r="Z1405" s="52">
        <v>0</v>
      </c>
      <c r="AA1405" s="25">
        <v>0</v>
      </c>
      <c r="AB1405" s="25">
        <v>0</v>
      </c>
      <c r="AC1405" s="25">
        <v>0</v>
      </c>
      <c r="AD1405" s="25">
        <v>0</v>
      </c>
      <c r="AE1405" s="25">
        <v>0</v>
      </c>
      <c r="AF1405" s="25">
        <v>0</v>
      </c>
      <c r="AG1405" s="25">
        <v>0</v>
      </c>
      <c r="AH1405" s="25">
        <v>0</v>
      </c>
      <c r="AI1405" s="25">
        <v>0</v>
      </c>
      <c r="AJ1405" s="25">
        <v>0</v>
      </c>
      <c r="AK1405" s="25">
        <v>0</v>
      </c>
      <c r="AL1405" s="25">
        <v>0</v>
      </c>
      <c r="AM1405" s="95">
        <v>0</v>
      </c>
      <c r="AN1405" s="95" t="e">
        <f ca="1">IF(MengeInEEGSummieren(M1405),AM1405,0)</f>
        <v>#NAME?</v>
      </c>
      <c r="AO1405" s="95">
        <f t="shared" si="132"/>
        <v>0</v>
      </c>
      <c r="AP1405" s="95">
        <f t="shared" si="133"/>
        <v>0</v>
      </c>
      <c r="AS1405">
        <v>0</v>
      </c>
      <c r="AT1405">
        <v>0</v>
      </c>
      <c r="AU1405" t="e">
        <f t="shared" ca="1" si="134"/>
        <v>#NAME?</v>
      </c>
    </row>
    <row r="1406" spans="1:47" x14ac:dyDescent="0.15">
      <c r="A1406" s="21" t="s">
        <v>2141</v>
      </c>
      <c r="B1406" s="22" t="s">
        <v>17</v>
      </c>
      <c r="C1406" s="42">
        <v>2005</v>
      </c>
      <c r="D1406" s="22" t="s">
        <v>1486</v>
      </c>
      <c r="E1406" s="22" t="s">
        <v>773</v>
      </c>
      <c r="F1406" s="23">
        <v>10.77</v>
      </c>
      <c r="G1406" s="23">
        <v>10.77</v>
      </c>
      <c r="H1406" s="24">
        <f t="shared" si="129"/>
        <v>0</v>
      </c>
      <c r="I1406" s="153">
        <v>0</v>
      </c>
      <c r="J1406" s="24">
        <f t="shared" si="130"/>
        <v>0</v>
      </c>
      <c r="K1406" s="25">
        <f t="shared" si="131"/>
        <v>0</v>
      </c>
      <c r="L1406">
        <v>0</v>
      </c>
      <c r="M1406">
        <v>32964608</v>
      </c>
      <c r="N1406">
        <v>42065747</v>
      </c>
      <c r="O1406" s="52">
        <v>0</v>
      </c>
      <c r="P1406" s="52">
        <v>0</v>
      </c>
      <c r="Q1406" s="52">
        <v>0</v>
      </c>
      <c r="R1406" s="52">
        <v>0</v>
      </c>
      <c r="S1406" s="52">
        <v>0</v>
      </c>
      <c r="T1406" s="52">
        <v>0</v>
      </c>
      <c r="U1406" s="52">
        <v>0</v>
      </c>
      <c r="V1406" s="52">
        <v>0</v>
      </c>
      <c r="W1406" s="52">
        <v>0</v>
      </c>
      <c r="X1406" s="52">
        <v>0</v>
      </c>
      <c r="Y1406" s="52">
        <v>0</v>
      </c>
      <c r="Z1406" s="52">
        <v>0</v>
      </c>
      <c r="AA1406" s="25">
        <v>0</v>
      </c>
      <c r="AB1406" s="25">
        <v>0</v>
      </c>
      <c r="AC1406" s="25">
        <v>0</v>
      </c>
      <c r="AD1406" s="25">
        <v>0</v>
      </c>
      <c r="AE1406" s="25">
        <v>0</v>
      </c>
      <c r="AF1406" s="25">
        <v>0</v>
      </c>
      <c r="AG1406" s="25">
        <v>0</v>
      </c>
      <c r="AH1406" s="25">
        <v>0</v>
      </c>
      <c r="AI1406" s="25">
        <v>0</v>
      </c>
      <c r="AJ1406" s="25">
        <v>0</v>
      </c>
      <c r="AK1406" s="25">
        <v>0</v>
      </c>
      <c r="AL1406" s="25">
        <v>0</v>
      </c>
      <c r="AM1406" s="95">
        <v>0</v>
      </c>
      <c r="AN1406" s="95" t="e">
        <f ca="1">IF(MengeInEEGSummieren(M1406),AM1406,0)</f>
        <v>#NAME?</v>
      </c>
      <c r="AO1406" s="95">
        <f t="shared" si="132"/>
        <v>0</v>
      </c>
      <c r="AP1406" s="95">
        <f t="shared" si="133"/>
        <v>0</v>
      </c>
      <c r="AS1406">
        <v>0</v>
      </c>
      <c r="AT1406">
        <v>0</v>
      </c>
      <c r="AU1406" t="e">
        <f t="shared" ca="1" si="134"/>
        <v>#NAME?</v>
      </c>
    </row>
    <row r="1407" spans="1:47" x14ac:dyDescent="0.15">
      <c r="A1407" s="21" t="s">
        <v>2142</v>
      </c>
      <c r="B1407" s="22" t="s">
        <v>17</v>
      </c>
      <c r="C1407" s="42">
        <v>2005</v>
      </c>
      <c r="D1407" s="22" t="s">
        <v>763</v>
      </c>
      <c r="E1407" s="22" t="s">
        <v>770</v>
      </c>
      <c r="F1407" s="23">
        <v>12.77</v>
      </c>
      <c r="G1407" s="23">
        <v>12.77</v>
      </c>
      <c r="H1407" s="24">
        <f t="shared" si="129"/>
        <v>0</v>
      </c>
      <c r="I1407" s="153">
        <v>0</v>
      </c>
      <c r="J1407" s="24">
        <f t="shared" si="130"/>
        <v>0</v>
      </c>
      <c r="K1407" s="25">
        <f t="shared" si="131"/>
        <v>0</v>
      </c>
      <c r="L1407">
        <v>0</v>
      </c>
      <c r="M1407">
        <v>32964608</v>
      </c>
      <c r="N1407">
        <v>42065747</v>
      </c>
      <c r="O1407" s="52">
        <v>0</v>
      </c>
      <c r="P1407" s="52">
        <v>0</v>
      </c>
      <c r="Q1407" s="52">
        <v>0</v>
      </c>
      <c r="R1407" s="52">
        <v>0</v>
      </c>
      <c r="S1407" s="52">
        <v>0</v>
      </c>
      <c r="T1407" s="52">
        <v>0</v>
      </c>
      <c r="U1407" s="52">
        <v>0</v>
      </c>
      <c r="V1407" s="52">
        <v>0</v>
      </c>
      <c r="W1407" s="52">
        <v>0</v>
      </c>
      <c r="X1407" s="52">
        <v>0</v>
      </c>
      <c r="Y1407" s="52">
        <v>0</v>
      </c>
      <c r="Z1407" s="52">
        <v>0</v>
      </c>
      <c r="AA1407" s="25">
        <v>0</v>
      </c>
      <c r="AB1407" s="25">
        <v>0</v>
      </c>
      <c r="AC1407" s="25">
        <v>0</v>
      </c>
      <c r="AD1407" s="25">
        <v>0</v>
      </c>
      <c r="AE1407" s="25">
        <v>0</v>
      </c>
      <c r="AF1407" s="25">
        <v>0</v>
      </c>
      <c r="AG1407" s="25">
        <v>0</v>
      </c>
      <c r="AH1407" s="25">
        <v>0</v>
      </c>
      <c r="AI1407" s="25">
        <v>0</v>
      </c>
      <c r="AJ1407" s="25">
        <v>0</v>
      </c>
      <c r="AK1407" s="25">
        <v>0</v>
      </c>
      <c r="AL1407" s="25">
        <v>0</v>
      </c>
      <c r="AM1407" s="95">
        <v>0</v>
      </c>
      <c r="AN1407" s="95" t="e">
        <f ca="1">IF(MengeInEEGSummieren(M1407),AM1407,0)</f>
        <v>#NAME?</v>
      </c>
      <c r="AO1407" s="95">
        <f t="shared" si="132"/>
        <v>0</v>
      </c>
      <c r="AP1407" s="95">
        <f t="shared" si="133"/>
        <v>0</v>
      </c>
      <c r="AS1407">
        <v>0</v>
      </c>
      <c r="AT1407">
        <v>0</v>
      </c>
      <c r="AU1407" t="e">
        <f t="shared" ca="1" si="134"/>
        <v>#NAME?</v>
      </c>
    </row>
    <row r="1408" spans="1:47" x14ac:dyDescent="0.15">
      <c r="A1408" s="21" t="s">
        <v>2143</v>
      </c>
      <c r="B1408" s="22" t="s">
        <v>17</v>
      </c>
      <c r="C1408" s="42">
        <v>2005</v>
      </c>
      <c r="D1408" s="22" t="s">
        <v>1489</v>
      </c>
      <c r="E1408" s="22" t="s">
        <v>773</v>
      </c>
      <c r="F1408" s="23">
        <v>14.77</v>
      </c>
      <c r="G1408" s="23">
        <v>14.77</v>
      </c>
      <c r="H1408" s="24">
        <f t="shared" si="129"/>
        <v>0</v>
      </c>
      <c r="I1408" s="153">
        <v>0</v>
      </c>
      <c r="J1408" s="24">
        <f t="shared" si="130"/>
        <v>0</v>
      </c>
      <c r="K1408" s="25">
        <f t="shared" si="131"/>
        <v>0</v>
      </c>
      <c r="L1408">
        <v>0</v>
      </c>
      <c r="M1408">
        <v>32964608</v>
      </c>
      <c r="N1408">
        <v>42065747</v>
      </c>
      <c r="O1408" s="52">
        <v>0</v>
      </c>
      <c r="P1408" s="52">
        <v>0</v>
      </c>
      <c r="Q1408" s="52">
        <v>0</v>
      </c>
      <c r="R1408" s="52">
        <v>0</v>
      </c>
      <c r="S1408" s="52">
        <v>0</v>
      </c>
      <c r="T1408" s="52">
        <v>0</v>
      </c>
      <c r="U1408" s="52">
        <v>0</v>
      </c>
      <c r="V1408" s="52">
        <v>0</v>
      </c>
      <c r="W1408" s="52">
        <v>0</v>
      </c>
      <c r="X1408" s="52">
        <v>0</v>
      </c>
      <c r="Y1408" s="52">
        <v>0</v>
      </c>
      <c r="Z1408" s="52">
        <v>0</v>
      </c>
      <c r="AA1408" s="25">
        <v>0</v>
      </c>
      <c r="AB1408" s="25">
        <v>0</v>
      </c>
      <c r="AC1408" s="25">
        <v>0</v>
      </c>
      <c r="AD1408" s="25">
        <v>0</v>
      </c>
      <c r="AE1408" s="25">
        <v>0</v>
      </c>
      <c r="AF1408" s="25">
        <v>0</v>
      </c>
      <c r="AG1408" s="25">
        <v>0</v>
      </c>
      <c r="AH1408" s="25">
        <v>0</v>
      </c>
      <c r="AI1408" s="25">
        <v>0</v>
      </c>
      <c r="AJ1408" s="25">
        <v>0</v>
      </c>
      <c r="AK1408" s="25">
        <v>0</v>
      </c>
      <c r="AL1408" s="25">
        <v>0</v>
      </c>
      <c r="AM1408" s="95">
        <v>0</v>
      </c>
      <c r="AN1408" s="95" t="e">
        <f ca="1">IF(MengeInEEGSummieren(M1408),AM1408,0)</f>
        <v>#NAME?</v>
      </c>
      <c r="AO1408" s="95">
        <f t="shared" si="132"/>
        <v>0</v>
      </c>
      <c r="AP1408" s="95">
        <f t="shared" si="133"/>
        <v>0</v>
      </c>
      <c r="AS1408">
        <v>0</v>
      </c>
      <c r="AT1408">
        <v>0</v>
      </c>
      <c r="AU1408" t="e">
        <f t="shared" ca="1" si="134"/>
        <v>#NAME?</v>
      </c>
    </row>
    <row r="1409" spans="1:47" x14ac:dyDescent="0.15">
      <c r="A1409" s="21" t="s">
        <v>2144</v>
      </c>
      <c r="B1409" s="22" t="s">
        <v>17</v>
      </c>
      <c r="C1409" s="42">
        <v>2005</v>
      </c>
      <c r="D1409" s="22" t="s">
        <v>765</v>
      </c>
      <c r="E1409" s="22" t="s">
        <v>770</v>
      </c>
      <c r="F1409" s="23">
        <v>11.27</v>
      </c>
      <c r="G1409" s="23">
        <v>11.27</v>
      </c>
      <c r="H1409" s="24">
        <f t="shared" si="129"/>
        <v>0</v>
      </c>
      <c r="I1409" s="153">
        <v>0</v>
      </c>
      <c r="J1409" s="24">
        <f t="shared" si="130"/>
        <v>0</v>
      </c>
      <c r="K1409" s="25">
        <f t="shared" si="131"/>
        <v>0</v>
      </c>
      <c r="L1409">
        <v>0</v>
      </c>
      <c r="M1409">
        <v>32964608</v>
      </c>
      <c r="N1409">
        <v>42065747</v>
      </c>
      <c r="O1409" s="52">
        <v>0</v>
      </c>
      <c r="P1409" s="52">
        <v>0</v>
      </c>
      <c r="Q1409" s="52">
        <v>0</v>
      </c>
      <c r="R1409" s="52">
        <v>0</v>
      </c>
      <c r="S1409" s="52">
        <v>0</v>
      </c>
      <c r="T1409" s="52">
        <v>0</v>
      </c>
      <c r="U1409" s="52">
        <v>0</v>
      </c>
      <c r="V1409" s="52">
        <v>0</v>
      </c>
      <c r="W1409" s="52">
        <v>0</v>
      </c>
      <c r="X1409" s="52">
        <v>0</v>
      </c>
      <c r="Y1409" s="52">
        <v>0</v>
      </c>
      <c r="Z1409" s="52">
        <v>0</v>
      </c>
      <c r="AA1409" s="25">
        <v>0</v>
      </c>
      <c r="AB1409" s="25">
        <v>0</v>
      </c>
      <c r="AC1409" s="25">
        <v>0</v>
      </c>
      <c r="AD1409" s="25">
        <v>0</v>
      </c>
      <c r="AE1409" s="25">
        <v>0</v>
      </c>
      <c r="AF1409" s="25">
        <v>0</v>
      </c>
      <c r="AG1409" s="25">
        <v>0</v>
      </c>
      <c r="AH1409" s="25">
        <v>0</v>
      </c>
      <c r="AI1409" s="25">
        <v>0</v>
      </c>
      <c r="AJ1409" s="25">
        <v>0</v>
      </c>
      <c r="AK1409" s="25">
        <v>0</v>
      </c>
      <c r="AL1409" s="25">
        <v>0</v>
      </c>
      <c r="AM1409" s="95">
        <v>0</v>
      </c>
      <c r="AN1409" s="95" t="e">
        <f ca="1">IF(MengeInEEGSummieren(M1409),AM1409,0)</f>
        <v>#NAME?</v>
      </c>
      <c r="AO1409" s="95">
        <f t="shared" si="132"/>
        <v>0</v>
      </c>
      <c r="AP1409" s="95">
        <f t="shared" si="133"/>
        <v>0</v>
      </c>
      <c r="AS1409">
        <v>0</v>
      </c>
      <c r="AT1409">
        <v>0</v>
      </c>
      <c r="AU1409" t="e">
        <f t="shared" ca="1" si="134"/>
        <v>#NAME?</v>
      </c>
    </row>
    <row r="1410" spans="1:47" x14ac:dyDescent="0.15">
      <c r="A1410" s="21" t="s">
        <v>2145</v>
      </c>
      <c r="B1410" s="22" t="s">
        <v>17</v>
      </c>
      <c r="C1410" s="42">
        <v>2005</v>
      </c>
      <c r="D1410" s="22" t="s">
        <v>1492</v>
      </c>
      <c r="E1410" s="22" t="s">
        <v>773</v>
      </c>
      <c r="F1410" s="23">
        <v>13.27</v>
      </c>
      <c r="G1410" s="23">
        <v>13.27</v>
      </c>
      <c r="H1410" s="24">
        <f t="shared" si="129"/>
        <v>0</v>
      </c>
      <c r="I1410" s="153">
        <v>0</v>
      </c>
      <c r="J1410" s="24">
        <f t="shared" si="130"/>
        <v>0</v>
      </c>
      <c r="K1410" s="25">
        <f t="shared" si="131"/>
        <v>0</v>
      </c>
      <c r="L1410">
        <v>0</v>
      </c>
      <c r="M1410">
        <v>32964608</v>
      </c>
      <c r="N1410">
        <v>42065747</v>
      </c>
      <c r="O1410" s="52">
        <v>0</v>
      </c>
      <c r="P1410" s="52">
        <v>0</v>
      </c>
      <c r="Q1410" s="52">
        <v>0</v>
      </c>
      <c r="R1410" s="52">
        <v>0</v>
      </c>
      <c r="S1410" s="52">
        <v>0</v>
      </c>
      <c r="T1410" s="52">
        <v>0</v>
      </c>
      <c r="U1410" s="52">
        <v>0</v>
      </c>
      <c r="V1410" s="52">
        <v>0</v>
      </c>
      <c r="W1410" s="52">
        <v>0</v>
      </c>
      <c r="X1410" s="52">
        <v>0</v>
      </c>
      <c r="Y1410" s="52">
        <v>0</v>
      </c>
      <c r="Z1410" s="52">
        <v>0</v>
      </c>
      <c r="AA1410" s="25">
        <v>0</v>
      </c>
      <c r="AB1410" s="25">
        <v>0</v>
      </c>
      <c r="AC1410" s="25">
        <v>0</v>
      </c>
      <c r="AD1410" s="25">
        <v>0</v>
      </c>
      <c r="AE1410" s="25">
        <v>0</v>
      </c>
      <c r="AF1410" s="25">
        <v>0</v>
      </c>
      <c r="AG1410" s="25">
        <v>0</v>
      </c>
      <c r="AH1410" s="25">
        <v>0</v>
      </c>
      <c r="AI1410" s="25">
        <v>0</v>
      </c>
      <c r="AJ1410" s="25">
        <v>0</v>
      </c>
      <c r="AK1410" s="25">
        <v>0</v>
      </c>
      <c r="AL1410" s="25">
        <v>0</v>
      </c>
      <c r="AM1410" s="95">
        <v>0</v>
      </c>
      <c r="AN1410" s="95" t="e">
        <f ca="1">IF(MengeInEEGSummieren(M1410),AM1410,0)</f>
        <v>#NAME?</v>
      </c>
      <c r="AO1410" s="95">
        <f t="shared" si="132"/>
        <v>0</v>
      </c>
      <c r="AP1410" s="95">
        <f t="shared" si="133"/>
        <v>0</v>
      </c>
      <c r="AS1410">
        <v>0</v>
      </c>
      <c r="AT1410">
        <v>0</v>
      </c>
      <c r="AU1410" t="e">
        <f t="shared" ca="1" si="134"/>
        <v>#NAME?</v>
      </c>
    </row>
    <row r="1411" spans="1:47" x14ac:dyDescent="0.15">
      <c r="A1411" s="21" t="s">
        <v>2146</v>
      </c>
      <c r="B1411" s="22" t="s">
        <v>17</v>
      </c>
      <c r="C1411" s="42">
        <v>2005</v>
      </c>
      <c r="D1411" s="22" t="s">
        <v>1494</v>
      </c>
      <c r="E1411" s="22" t="s">
        <v>770</v>
      </c>
      <c r="F1411" s="23">
        <v>10.77</v>
      </c>
      <c r="G1411" s="23">
        <v>10.77</v>
      </c>
      <c r="H1411" s="24">
        <f t="shared" si="129"/>
        <v>0</v>
      </c>
      <c r="I1411" s="153">
        <v>0</v>
      </c>
      <c r="J1411" s="24">
        <f t="shared" si="130"/>
        <v>0</v>
      </c>
      <c r="K1411" s="25">
        <f t="shared" si="131"/>
        <v>0</v>
      </c>
      <c r="L1411">
        <v>0</v>
      </c>
      <c r="M1411">
        <v>32964608</v>
      </c>
      <c r="N1411">
        <v>42065747</v>
      </c>
      <c r="O1411" s="52">
        <v>0</v>
      </c>
      <c r="P1411" s="52">
        <v>0</v>
      </c>
      <c r="Q1411" s="52">
        <v>0</v>
      </c>
      <c r="R1411" s="52">
        <v>0</v>
      </c>
      <c r="S1411" s="52">
        <v>0</v>
      </c>
      <c r="T1411" s="52">
        <v>0</v>
      </c>
      <c r="U1411" s="52">
        <v>0</v>
      </c>
      <c r="V1411" s="52">
        <v>0</v>
      </c>
      <c r="W1411" s="52">
        <v>0</v>
      </c>
      <c r="X1411" s="52">
        <v>0</v>
      </c>
      <c r="Y1411" s="52">
        <v>0</v>
      </c>
      <c r="Z1411" s="52">
        <v>0</v>
      </c>
      <c r="AA1411" s="25">
        <v>0</v>
      </c>
      <c r="AB1411" s="25">
        <v>0</v>
      </c>
      <c r="AC1411" s="25">
        <v>0</v>
      </c>
      <c r="AD1411" s="25">
        <v>0</v>
      </c>
      <c r="AE1411" s="25">
        <v>0</v>
      </c>
      <c r="AF1411" s="25">
        <v>0</v>
      </c>
      <c r="AG1411" s="25">
        <v>0</v>
      </c>
      <c r="AH1411" s="25">
        <v>0</v>
      </c>
      <c r="AI1411" s="25">
        <v>0</v>
      </c>
      <c r="AJ1411" s="25">
        <v>0</v>
      </c>
      <c r="AK1411" s="25">
        <v>0</v>
      </c>
      <c r="AL1411" s="25">
        <v>0</v>
      </c>
      <c r="AM1411" s="95">
        <v>0</v>
      </c>
      <c r="AN1411" s="95" t="e">
        <f ca="1">IF(MengeInEEGSummieren(M1411),AM1411,0)</f>
        <v>#NAME?</v>
      </c>
      <c r="AO1411" s="95">
        <f t="shared" si="132"/>
        <v>0</v>
      </c>
      <c r="AP1411" s="95">
        <f t="shared" si="133"/>
        <v>0</v>
      </c>
      <c r="AS1411">
        <v>0</v>
      </c>
      <c r="AT1411">
        <v>0</v>
      </c>
      <c r="AU1411" t="e">
        <f t="shared" ca="1" si="134"/>
        <v>#NAME?</v>
      </c>
    </row>
    <row r="1412" spans="1:47" x14ac:dyDescent="0.15">
      <c r="A1412" s="21" t="s">
        <v>2147</v>
      </c>
      <c r="B1412" s="22" t="s">
        <v>17</v>
      </c>
      <c r="C1412" s="42">
        <v>2005</v>
      </c>
      <c r="D1412" s="22" t="s">
        <v>1496</v>
      </c>
      <c r="E1412" s="22" t="s">
        <v>773</v>
      </c>
      <c r="F1412" s="23">
        <v>12.77</v>
      </c>
      <c r="G1412" s="23">
        <v>12.77</v>
      </c>
      <c r="H1412" s="24">
        <f t="shared" si="129"/>
        <v>0</v>
      </c>
      <c r="I1412" s="153">
        <v>0</v>
      </c>
      <c r="J1412" s="24">
        <f t="shared" si="130"/>
        <v>0</v>
      </c>
      <c r="K1412" s="25">
        <f t="shared" si="131"/>
        <v>0</v>
      </c>
      <c r="L1412">
        <v>0</v>
      </c>
      <c r="M1412">
        <v>32964608</v>
      </c>
      <c r="N1412">
        <v>42065747</v>
      </c>
      <c r="O1412" s="52">
        <v>0</v>
      </c>
      <c r="P1412" s="52">
        <v>0</v>
      </c>
      <c r="Q1412" s="52">
        <v>0</v>
      </c>
      <c r="R1412" s="52">
        <v>0</v>
      </c>
      <c r="S1412" s="52">
        <v>0</v>
      </c>
      <c r="T1412" s="52">
        <v>0</v>
      </c>
      <c r="U1412" s="52">
        <v>0</v>
      </c>
      <c r="V1412" s="52">
        <v>0</v>
      </c>
      <c r="W1412" s="52">
        <v>0</v>
      </c>
      <c r="X1412" s="52">
        <v>0</v>
      </c>
      <c r="Y1412" s="52">
        <v>0</v>
      </c>
      <c r="Z1412" s="52">
        <v>0</v>
      </c>
      <c r="AA1412" s="25">
        <v>0</v>
      </c>
      <c r="AB1412" s="25">
        <v>0</v>
      </c>
      <c r="AC1412" s="25">
        <v>0</v>
      </c>
      <c r="AD1412" s="25">
        <v>0</v>
      </c>
      <c r="AE1412" s="25">
        <v>0</v>
      </c>
      <c r="AF1412" s="25">
        <v>0</v>
      </c>
      <c r="AG1412" s="25">
        <v>0</v>
      </c>
      <c r="AH1412" s="25">
        <v>0</v>
      </c>
      <c r="AI1412" s="25">
        <v>0</v>
      </c>
      <c r="AJ1412" s="25">
        <v>0</v>
      </c>
      <c r="AK1412" s="25">
        <v>0</v>
      </c>
      <c r="AL1412" s="25">
        <v>0</v>
      </c>
      <c r="AM1412" s="95">
        <v>0</v>
      </c>
      <c r="AN1412" s="95" t="e">
        <f ca="1">IF(MengeInEEGSummieren(M1412),AM1412,0)</f>
        <v>#NAME?</v>
      </c>
      <c r="AO1412" s="95">
        <f t="shared" si="132"/>
        <v>0</v>
      </c>
      <c r="AP1412" s="95">
        <f t="shared" si="133"/>
        <v>0</v>
      </c>
      <c r="AS1412">
        <v>0</v>
      </c>
      <c r="AT1412">
        <v>0</v>
      </c>
      <c r="AU1412" t="e">
        <f t="shared" ca="1" si="134"/>
        <v>#NAME?</v>
      </c>
    </row>
    <row r="1413" spans="1:47" x14ac:dyDescent="0.15">
      <c r="A1413" s="21" t="s">
        <v>2148</v>
      </c>
      <c r="B1413" s="22" t="s">
        <v>17</v>
      </c>
      <c r="C1413" s="42">
        <v>2005</v>
      </c>
      <c r="D1413" s="22" t="s">
        <v>1498</v>
      </c>
      <c r="E1413" s="22" t="s">
        <v>770</v>
      </c>
      <c r="F1413" s="23">
        <v>14.77</v>
      </c>
      <c r="G1413" s="23">
        <v>14.77</v>
      </c>
      <c r="H1413" s="24">
        <f t="shared" si="129"/>
        <v>0</v>
      </c>
      <c r="I1413" s="153">
        <v>0</v>
      </c>
      <c r="J1413" s="24">
        <f t="shared" si="130"/>
        <v>0</v>
      </c>
      <c r="K1413" s="25">
        <f t="shared" si="131"/>
        <v>0</v>
      </c>
      <c r="L1413">
        <v>0</v>
      </c>
      <c r="M1413">
        <v>32964608</v>
      </c>
      <c r="N1413">
        <v>42065747</v>
      </c>
      <c r="O1413" s="52">
        <v>0</v>
      </c>
      <c r="P1413" s="52">
        <v>0</v>
      </c>
      <c r="Q1413" s="52">
        <v>0</v>
      </c>
      <c r="R1413" s="52">
        <v>0</v>
      </c>
      <c r="S1413" s="52">
        <v>0</v>
      </c>
      <c r="T1413" s="52">
        <v>0</v>
      </c>
      <c r="U1413" s="52">
        <v>0</v>
      </c>
      <c r="V1413" s="52">
        <v>0</v>
      </c>
      <c r="W1413" s="52">
        <v>0</v>
      </c>
      <c r="X1413" s="52">
        <v>0</v>
      </c>
      <c r="Y1413" s="52">
        <v>0</v>
      </c>
      <c r="Z1413" s="52">
        <v>0</v>
      </c>
      <c r="AA1413" s="25">
        <v>0</v>
      </c>
      <c r="AB1413" s="25">
        <v>0</v>
      </c>
      <c r="AC1413" s="25">
        <v>0</v>
      </c>
      <c r="AD1413" s="25">
        <v>0</v>
      </c>
      <c r="AE1413" s="25">
        <v>0</v>
      </c>
      <c r="AF1413" s="25">
        <v>0</v>
      </c>
      <c r="AG1413" s="25">
        <v>0</v>
      </c>
      <c r="AH1413" s="25">
        <v>0</v>
      </c>
      <c r="AI1413" s="25">
        <v>0</v>
      </c>
      <c r="AJ1413" s="25">
        <v>0</v>
      </c>
      <c r="AK1413" s="25">
        <v>0</v>
      </c>
      <c r="AL1413" s="25">
        <v>0</v>
      </c>
      <c r="AM1413" s="95">
        <v>0</v>
      </c>
      <c r="AN1413" s="95" t="e">
        <f ca="1">IF(MengeInEEGSummieren(M1413),AM1413,0)</f>
        <v>#NAME?</v>
      </c>
      <c r="AO1413" s="95">
        <f t="shared" si="132"/>
        <v>0</v>
      </c>
      <c r="AP1413" s="95">
        <f t="shared" si="133"/>
        <v>0</v>
      </c>
      <c r="AS1413">
        <v>0</v>
      </c>
      <c r="AT1413">
        <v>0</v>
      </c>
      <c r="AU1413" t="e">
        <f t="shared" ca="1" si="134"/>
        <v>#NAME?</v>
      </c>
    </row>
    <row r="1414" spans="1:47" x14ac:dyDescent="0.15">
      <c r="A1414" s="21" t="s">
        <v>2149</v>
      </c>
      <c r="B1414" s="22" t="s">
        <v>17</v>
      </c>
      <c r="C1414" s="42">
        <v>2005</v>
      </c>
      <c r="D1414" s="22" t="s">
        <v>1500</v>
      </c>
      <c r="E1414" s="22" t="s">
        <v>773</v>
      </c>
      <c r="F1414" s="23">
        <v>16.77</v>
      </c>
      <c r="G1414" s="23">
        <v>16.77</v>
      </c>
      <c r="H1414" s="24">
        <f t="shared" si="129"/>
        <v>0</v>
      </c>
      <c r="I1414" s="153">
        <v>0</v>
      </c>
      <c r="J1414" s="24">
        <f t="shared" si="130"/>
        <v>0</v>
      </c>
      <c r="K1414" s="25">
        <f t="shared" si="131"/>
        <v>0</v>
      </c>
      <c r="L1414">
        <v>0</v>
      </c>
      <c r="M1414">
        <v>32964608</v>
      </c>
      <c r="N1414">
        <v>42065747</v>
      </c>
      <c r="O1414" s="52">
        <v>0</v>
      </c>
      <c r="P1414" s="52">
        <v>0</v>
      </c>
      <c r="Q1414" s="52">
        <v>0</v>
      </c>
      <c r="R1414" s="52">
        <v>0</v>
      </c>
      <c r="S1414" s="52">
        <v>0</v>
      </c>
      <c r="T1414" s="52">
        <v>0</v>
      </c>
      <c r="U1414" s="52">
        <v>0</v>
      </c>
      <c r="V1414" s="52">
        <v>0</v>
      </c>
      <c r="W1414" s="52">
        <v>0</v>
      </c>
      <c r="X1414" s="52">
        <v>0</v>
      </c>
      <c r="Y1414" s="52">
        <v>0</v>
      </c>
      <c r="Z1414" s="52">
        <v>0</v>
      </c>
      <c r="AA1414" s="25">
        <v>0</v>
      </c>
      <c r="AB1414" s="25">
        <v>0</v>
      </c>
      <c r="AC1414" s="25">
        <v>0</v>
      </c>
      <c r="AD1414" s="25">
        <v>0</v>
      </c>
      <c r="AE1414" s="25">
        <v>0</v>
      </c>
      <c r="AF1414" s="25">
        <v>0</v>
      </c>
      <c r="AG1414" s="25">
        <v>0</v>
      </c>
      <c r="AH1414" s="25">
        <v>0</v>
      </c>
      <c r="AI1414" s="25">
        <v>0</v>
      </c>
      <c r="AJ1414" s="25">
        <v>0</v>
      </c>
      <c r="AK1414" s="25">
        <v>0</v>
      </c>
      <c r="AL1414" s="25">
        <v>0</v>
      </c>
      <c r="AM1414" s="95">
        <v>0</v>
      </c>
      <c r="AN1414" s="95" t="e">
        <f ca="1">IF(MengeInEEGSummieren(M1414),AM1414,0)</f>
        <v>#NAME?</v>
      </c>
      <c r="AO1414" s="95">
        <f t="shared" si="132"/>
        <v>0</v>
      </c>
      <c r="AP1414" s="95">
        <f t="shared" si="133"/>
        <v>0</v>
      </c>
      <c r="AS1414">
        <v>0</v>
      </c>
      <c r="AT1414">
        <v>0</v>
      </c>
      <c r="AU1414" t="e">
        <f t="shared" ca="1" si="134"/>
        <v>#NAME?</v>
      </c>
    </row>
    <row r="1415" spans="1:47" x14ac:dyDescent="0.15">
      <c r="A1415" s="21" t="s">
        <v>2150</v>
      </c>
      <c r="B1415" s="22" t="s">
        <v>17</v>
      </c>
      <c r="C1415" s="42">
        <v>2005</v>
      </c>
      <c r="D1415" s="22" t="s">
        <v>1502</v>
      </c>
      <c r="E1415" s="22" t="s">
        <v>770</v>
      </c>
      <c r="F1415" s="23">
        <v>13.27</v>
      </c>
      <c r="G1415" s="23">
        <v>13.27</v>
      </c>
      <c r="H1415" s="24">
        <f t="shared" si="129"/>
        <v>0</v>
      </c>
      <c r="I1415" s="153">
        <v>0</v>
      </c>
      <c r="J1415" s="24">
        <f t="shared" si="130"/>
        <v>0</v>
      </c>
      <c r="K1415" s="25">
        <f t="shared" si="131"/>
        <v>0</v>
      </c>
      <c r="L1415">
        <v>0</v>
      </c>
      <c r="M1415">
        <v>32964608</v>
      </c>
      <c r="N1415">
        <v>42065747</v>
      </c>
      <c r="O1415" s="52">
        <v>0</v>
      </c>
      <c r="P1415" s="52">
        <v>0</v>
      </c>
      <c r="Q1415" s="52">
        <v>0</v>
      </c>
      <c r="R1415" s="52">
        <v>0</v>
      </c>
      <c r="S1415" s="52">
        <v>0</v>
      </c>
      <c r="T1415" s="52">
        <v>0</v>
      </c>
      <c r="U1415" s="52">
        <v>0</v>
      </c>
      <c r="V1415" s="52">
        <v>0</v>
      </c>
      <c r="W1415" s="52">
        <v>0</v>
      </c>
      <c r="X1415" s="52">
        <v>0</v>
      </c>
      <c r="Y1415" s="52">
        <v>0</v>
      </c>
      <c r="Z1415" s="52">
        <v>0</v>
      </c>
      <c r="AA1415" s="25">
        <v>0</v>
      </c>
      <c r="AB1415" s="25">
        <v>0</v>
      </c>
      <c r="AC1415" s="25">
        <v>0</v>
      </c>
      <c r="AD1415" s="25">
        <v>0</v>
      </c>
      <c r="AE1415" s="25">
        <v>0</v>
      </c>
      <c r="AF1415" s="25">
        <v>0</v>
      </c>
      <c r="AG1415" s="25">
        <v>0</v>
      </c>
      <c r="AH1415" s="25">
        <v>0</v>
      </c>
      <c r="AI1415" s="25">
        <v>0</v>
      </c>
      <c r="AJ1415" s="25">
        <v>0</v>
      </c>
      <c r="AK1415" s="25">
        <v>0</v>
      </c>
      <c r="AL1415" s="25">
        <v>0</v>
      </c>
      <c r="AM1415" s="95">
        <v>0</v>
      </c>
      <c r="AN1415" s="95" t="e">
        <f ca="1">IF(MengeInEEGSummieren(M1415),AM1415,0)</f>
        <v>#NAME?</v>
      </c>
      <c r="AO1415" s="95">
        <f t="shared" si="132"/>
        <v>0</v>
      </c>
      <c r="AP1415" s="95">
        <f t="shared" si="133"/>
        <v>0</v>
      </c>
      <c r="AS1415">
        <v>0</v>
      </c>
      <c r="AT1415">
        <v>0</v>
      </c>
      <c r="AU1415" t="e">
        <f t="shared" ca="1" si="134"/>
        <v>#NAME?</v>
      </c>
    </row>
    <row r="1416" spans="1:47" x14ac:dyDescent="0.15">
      <c r="A1416" s="21" t="s">
        <v>2151</v>
      </c>
      <c r="B1416" s="22" t="s">
        <v>17</v>
      </c>
      <c r="C1416" s="42">
        <v>2005</v>
      </c>
      <c r="D1416" s="22" t="s">
        <v>1504</v>
      </c>
      <c r="E1416" s="22" t="s">
        <v>773</v>
      </c>
      <c r="F1416" s="23">
        <v>15.27</v>
      </c>
      <c r="G1416" s="23">
        <v>15.27</v>
      </c>
      <c r="H1416" s="24">
        <f t="shared" si="129"/>
        <v>0</v>
      </c>
      <c r="I1416" s="153">
        <v>0</v>
      </c>
      <c r="J1416" s="24">
        <f t="shared" si="130"/>
        <v>0</v>
      </c>
      <c r="K1416" s="25">
        <f t="shared" si="131"/>
        <v>0</v>
      </c>
      <c r="L1416">
        <v>0</v>
      </c>
      <c r="M1416">
        <v>32964608</v>
      </c>
      <c r="N1416">
        <v>42065747</v>
      </c>
      <c r="O1416" s="52">
        <v>0</v>
      </c>
      <c r="P1416" s="52">
        <v>0</v>
      </c>
      <c r="Q1416" s="52">
        <v>0</v>
      </c>
      <c r="R1416" s="52">
        <v>0</v>
      </c>
      <c r="S1416" s="52">
        <v>0</v>
      </c>
      <c r="T1416" s="52">
        <v>0</v>
      </c>
      <c r="U1416" s="52">
        <v>0</v>
      </c>
      <c r="V1416" s="52">
        <v>0</v>
      </c>
      <c r="W1416" s="52">
        <v>0</v>
      </c>
      <c r="X1416" s="52">
        <v>0</v>
      </c>
      <c r="Y1416" s="52">
        <v>0</v>
      </c>
      <c r="Z1416" s="52">
        <v>0</v>
      </c>
      <c r="AA1416" s="25">
        <v>0</v>
      </c>
      <c r="AB1416" s="25">
        <v>0</v>
      </c>
      <c r="AC1416" s="25">
        <v>0</v>
      </c>
      <c r="AD1416" s="25">
        <v>0</v>
      </c>
      <c r="AE1416" s="25">
        <v>0</v>
      </c>
      <c r="AF1416" s="25">
        <v>0</v>
      </c>
      <c r="AG1416" s="25">
        <v>0</v>
      </c>
      <c r="AH1416" s="25">
        <v>0</v>
      </c>
      <c r="AI1416" s="25">
        <v>0</v>
      </c>
      <c r="AJ1416" s="25">
        <v>0</v>
      </c>
      <c r="AK1416" s="25">
        <v>0</v>
      </c>
      <c r="AL1416" s="25">
        <v>0</v>
      </c>
      <c r="AM1416" s="95">
        <v>0</v>
      </c>
      <c r="AN1416" s="95" t="e">
        <f ca="1">IF(MengeInEEGSummieren(M1416),AM1416,0)</f>
        <v>#NAME?</v>
      </c>
      <c r="AO1416" s="95">
        <f t="shared" si="132"/>
        <v>0</v>
      </c>
      <c r="AP1416" s="95">
        <f t="shared" si="133"/>
        <v>0</v>
      </c>
      <c r="AS1416">
        <v>0</v>
      </c>
      <c r="AT1416">
        <v>0</v>
      </c>
      <c r="AU1416" t="e">
        <f t="shared" ca="1" si="134"/>
        <v>#NAME?</v>
      </c>
    </row>
    <row r="1417" spans="1:47" x14ac:dyDescent="0.15">
      <c r="A1417" s="21" t="s">
        <v>2152</v>
      </c>
      <c r="B1417" s="22" t="s">
        <v>17</v>
      </c>
      <c r="C1417" s="42">
        <v>2005</v>
      </c>
      <c r="D1417" s="22" t="s">
        <v>767</v>
      </c>
      <c r="E1417" s="22" t="s">
        <v>770</v>
      </c>
      <c r="F1417" s="23">
        <v>8.27</v>
      </c>
      <c r="G1417" s="23">
        <v>8.27</v>
      </c>
      <c r="H1417" s="24">
        <f t="shared" si="129"/>
        <v>0</v>
      </c>
      <c r="I1417" s="153">
        <v>0</v>
      </c>
      <c r="J1417" s="24">
        <f t="shared" si="130"/>
        <v>0</v>
      </c>
      <c r="K1417" s="25">
        <f t="shared" si="131"/>
        <v>0</v>
      </c>
      <c r="L1417">
        <v>0</v>
      </c>
      <c r="M1417">
        <v>32964608</v>
      </c>
      <c r="N1417">
        <v>42065747</v>
      </c>
      <c r="O1417" s="52">
        <v>0</v>
      </c>
      <c r="P1417" s="52">
        <v>0</v>
      </c>
      <c r="Q1417" s="52">
        <v>0</v>
      </c>
      <c r="R1417" s="52">
        <v>0</v>
      </c>
      <c r="S1417" s="52">
        <v>0</v>
      </c>
      <c r="T1417" s="52">
        <v>0</v>
      </c>
      <c r="U1417" s="52">
        <v>0</v>
      </c>
      <c r="V1417" s="52">
        <v>0</v>
      </c>
      <c r="W1417" s="52">
        <v>0</v>
      </c>
      <c r="X1417" s="52">
        <v>0</v>
      </c>
      <c r="Y1417" s="52">
        <v>0</v>
      </c>
      <c r="Z1417" s="52">
        <v>0</v>
      </c>
      <c r="AA1417" s="25">
        <v>0</v>
      </c>
      <c r="AB1417" s="25">
        <v>0</v>
      </c>
      <c r="AC1417" s="25">
        <v>0</v>
      </c>
      <c r="AD1417" s="25">
        <v>0</v>
      </c>
      <c r="AE1417" s="25">
        <v>0</v>
      </c>
      <c r="AF1417" s="25">
        <v>0</v>
      </c>
      <c r="AG1417" s="25">
        <v>0</v>
      </c>
      <c r="AH1417" s="25">
        <v>0</v>
      </c>
      <c r="AI1417" s="25">
        <v>0</v>
      </c>
      <c r="AJ1417" s="25">
        <v>0</v>
      </c>
      <c r="AK1417" s="25">
        <v>0</v>
      </c>
      <c r="AL1417" s="25">
        <v>0</v>
      </c>
      <c r="AM1417" s="95">
        <v>0</v>
      </c>
      <c r="AN1417" s="95" t="e">
        <f ca="1">IF(MengeInEEGSummieren(M1417),AM1417,0)</f>
        <v>#NAME?</v>
      </c>
      <c r="AO1417" s="95">
        <f t="shared" si="132"/>
        <v>0</v>
      </c>
      <c r="AP1417" s="95">
        <f t="shared" si="133"/>
        <v>0</v>
      </c>
      <c r="AS1417">
        <v>0</v>
      </c>
      <c r="AT1417">
        <v>0</v>
      </c>
      <c r="AU1417" t="e">
        <f t="shared" ca="1" si="134"/>
        <v>#NAME?</v>
      </c>
    </row>
    <row r="1418" spans="1:47" x14ac:dyDescent="0.15">
      <c r="A1418" s="21" t="s">
        <v>2153</v>
      </c>
      <c r="B1418" s="22" t="s">
        <v>17</v>
      </c>
      <c r="C1418" s="42">
        <v>2005</v>
      </c>
      <c r="D1418" s="22" t="s">
        <v>1507</v>
      </c>
      <c r="E1418" s="22" t="s">
        <v>773</v>
      </c>
      <c r="F1418" s="23">
        <v>10.27</v>
      </c>
      <c r="G1418" s="23">
        <v>10.27</v>
      </c>
      <c r="H1418" s="24">
        <f t="shared" si="129"/>
        <v>0</v>
      </c>
      <c r="I1418" s="153">
        <v>0</v>
      </c>
      <c r="J1418" s="24">
        <f t="shared" si="130"/>
        <v>0</v>
      </c>
      <c r="K1418" s="25">
        <f t="shared" si="131"/>
        <v>0</v>
      </c>
      <c r="L1418">
        <v>0</v>
      </c>
      <c r="M1418">
        <v>32964608</v>
      </c>
      <c r="N1418">
        <v>42065747</v>
      </c>
      <c r="O1418" s="52">
        <v>0</v>
      </c>
      <c r="P1418" s="52">
        <v>0</v>
      </c>
      <c r="Q1418" s="52">
        <v>0</v>
      </c>
      <c r="R1418" s="52">
        <v>0</v>
      </c>
      <c r="S1418" s="52">
        <v>0</v>
      </c>
      <c r="T1418" s="52">
        <v>0</v>
      </c>
      <c r="U1418" s="52">
        <v>0</v>
      </c>
      <c r="V1418" s="52">
        <v>0</v>
      </c>
      <c r="W1418" s="52">
        <v>0</v>
      </c>
      <c r="X1418" s="52">
        <v>0</v>
      </c>
      <c r="Y1418" s="52">
        <v>0</v>
      </c>
      <c r="Z1418" s="52">
        <v>0</v>
      </c>
      <c r="AA1418" s="25">
        <v>0</v>
      </c>
      <c r="AB1418" s="25">
        <v>0</v>
      </c>
      <c r="AC1418" s="25">
        <v>0</v>
      </c>
      <c r="AD1418" s="25">
        <v>0</v>
      </c>
      <c r="AE1418" s="25">
        <v>0</v>
      </c>
      <c r="AF1418" s="25">
        <v>0</v>
      </c>
      <c r="AG1418" s="25">
        <v>0</v>
      </c>
      <c r="AH1418" s="25">
        <v>0</v>
      </c>
      <c r="AI1418" s="25">
        <v>0</v>
      </c>
      <c r="AJ1418" s="25">
        <v>0</v>
      </c>
      <c r="AK1418" s="25">
        <v>0</v>
      </c>
      <c r="AL1418" s="25">
        <v>0</v>
      </c>
      <c r="AM1418" s="95">
        <v>0</v>
      </c>
      <c r="AN1418" s="95" t="e">
        <f ca="1">IF(MengeInEEGSummieren(M1418),AM1418,0)</f>
        <v>#NAME?</v>
      </c>
      <c r="AO1418" s="95">
        <f t="shared" si="132"/>
        <v>0</v>
      </c>
      <c r="AP1418" s="95">
        <f t="shared" si="133"/>
        <v>0</v>
      </c>
      <c r="AS1418">
        <v>0</v>
      </c>
      <c r="AT1418">
        <v>0</v>
      </c>
      <c r="AU1418" t="e">
        <f t="shared" ca="1" si="134"/>
        <v>#NAME?</v>
      </c>
    </row>
    <row r="1419" spans="1:47" x14ac:dyDescent="0.15">
      <c r="A1419" s="21" t="s">
        <v>2154</v>
      </c>
      <c r="B1419" s="22" t="s">
        <v>17</v>
      </c>
      <c r="C1419" s="42">
        <v>2005</v>
      </c>
      <c r="D1419" s="22" t="s">
        <v>819</v>
      </c>
      <c r="E1419" s="22" t="s">
        <v>770</v>
      </c>
      <c r="F1419" s="23">
        <v>18.670000000000002</v>
      </c>
      <c r="G1419" s="23">
        <v>18.670000000000002</v>
      </c>
      <c r="H1419" s="24">
        <f t="shared" si="129"/>
        <v>0</v>
      </c>
      <c r="I1419" s="153">
        <v>0</v>
      </c>
      <c r="J1419" s="24">
        <f t="shared" si="130"/>
        <v>0</v>
      </c>
      <c r="K1419" s="25">
        <f t="shared" si="131"/>
        <v>0</v>
      </c>
      <c r="L1419">
        <v>0</v>
      </c>
      <c r="M1419">
        <v>32964608</v>
      </c>
      <c r="N1419">
        <v>42065747</v>
      </c>
      <c r="O1419" s="52">
        <v>0</v>
      </c>
      <c r="P1419" s="52">
        <v>0</v>
      </c>
      <c r="Q1419" s="52">
        <v>0</v>
      </c>
      <c r="R1419" s="52">
        <v>0</v>
      </c>
      <c r="S1419" s="52">
        <v>0</v>
      </c>
      <c r="T1419" s="52">
        <v>0</v>
      </c>
      <c r="U1419" s="52">
        <v>0</v>
      </c>
      <c r="V1419" s="52">
        <v>0</v>
      </c>
      <c r="W1419" s="52">
        <v>0</v>
      </c>
      <c r="X1419" s="52">
        <v>0</v>
      </c>
      <c r="Y1419" s="52">
        <v>0</v>
      </c>
      <c r="Z1419" s="52">
        <v>0</v>
      </c>
      <c r="AA1419" s="25">
        <v>0</v>
      </c>
      <c r="AB1419" s="25">
        <v>0</v>
      </c>
      <c r="AC1419" s="25">
        <v>0</v>
      </c>
      <c r="AD1419" s="25">
        <v>0</v>
      </c>
      <c r="AE1419" s="25">
        <v>0</v>
      </c>
      <c r="AF1419" s="25">
        <v>0</v>
      </c>
      <c r="AG1419" s="25">
        <v>0</v>
      </c>
      <c r="AH1419" s="25">
        <v>0</v>
      </c>
      <c r="AI1419" s="25">
        <v>0</v>
      </c>
      <c r="AJ1419" s="25">
        <v>0</v>
      </c>
      <c r="AK1419" s="25">
        <v>0</v>
      </c>
      <c r="AL1419" s="25">
        <v>0</v>
      </c>
      <c r="AM1419" s="95">
        <v>0</v>
      </c>
      <c r="AN1419" s="95" t="e">
        <f ca="1">IF(MengeInEEGSummieren(M1419),AM1419,0)</f>
        <v>#NAME?</v>
      </c>
      <c r="AO1419" s="95">
        <f t="shared" si="132"/>
        <v>0</v>
      </c>
      <c r="AP1419" s="95">
        <f t="shared" si="133"/>
        <v>0</v>
      </c>
      <c r="AS1419">
        <v>0</v>
      </c>
      <c r="AT1419">
        <v>0</v>
      </c>
      <c r="AU1419" t="e">
        <f t="shared" ca="1" si="134"/>
        <v>#NAME?</v>
      </c>
    </row>
    <row r="1420" spans="1:47" x14ac:dyDescent="0.15">
      <c r="A1420" s="21" t="s">
        <v>2155</v>
      </c>
      <c r="B1420" s="22" t="s">
        <v>17</v>
      </c>
      <c r="C1420" s="42">
        <v>2005</v>
      </c>
      <c r="D1420" s="22" t="s">
        <v>1510</v>
      </c>
      <c r="E1420" s="22" t="s">
        <v>770</v>
      </c>
      <c r="F1420" s="23">
        <v>20.67</v>
      </c>
      <c r="G1420" s="23">
        <v>20.67</v>
      </c>
      <c r="H1420" s="24">
        <f t="shared" si="129"/>
        <v>0</v>
      </c>
      <c r="I1420" s="153">
        <v>0</v>
      </c>
      <c r="J1420" s="24">
        <f t="shared" si="130"/>
        <v>0</v>
      </c>
      <c r="K1420" s="25">
        <f t="shared" si="131"/>
        <v>0</v>
      </c>
      <c r="L1420">
        <v>0</v>
      </c>
      <c r="M1420">
        <v>32964608</v>
      </c>
      <c r="N1420">
        <v>42065747</v>
      </c>
      <c r="O1420" s="52">
        <v>0</v>
      </c>
      <c r="P1420" s="52">
        <v>0</v>
      </c>
      <c r="Q1420" s="52">
        <v>0</v>
      </c>
      <c r="R1420" s="52">
        <v>0</v>
      </c>
      <c r="S1420" s="52">
        <v>0</v>
      </c>
      <c r="T1420" s="52">
        <v>0</v>
      </c>
      <c r="U1420" s="52">
        <v>0</v>
      </c>
      <c r="V1420" s="52">
        <v>0</v>
      </c>
      <c r="W1420" s="52">
        <v>0</v>
      </c>
      <c r="X1420" s="52">
        <v>0</v>
      </c>
      <c r="Y1420" s="52">
        <v>0</v>
      </c>
      <c r="Z1420" s="52">
        <v>0</v>
      </c>
      <c r="AA1420" s="25">
        <v>0</v>
      </c>
      <c r="AB1420" s="25">
        <v>0</v>
      </c>
      <c r="AC1420" s="25">
        <v>0</v>
      </c>
      <c r="AD1420" s="25">
        <v>0</v>
      </c>
      <c r="AE1420" s="25">
        <v>0</v>
      </c>
      <c r="AF1420" s="25">
        <v>0</v>
      </c>
      <c r="AG1420" s="25">
        <v>0</v>
      </c>
      <c r="AH1420" s="25">
        <v>0</v>
      </c>
      <c r="AI1420" s="25">
        <v>0</v>
      </c>
      <c r="AJ1420" s="25">
        <v>0</v>
      </c>
      <c r="AK1420" s="25">
        <v>0</v>
      </c>
      <c r="AL1420" s="25">
        <v>0</v>
      </c>
      <c r="AM1420" s="95">
        <v>0</v>
      </c>
      <c r="AN1420" s="95" t="e">
        <f ca="1">IF(MengeInEEGSummieren(M1420),AM1420,0)</f>
        <v>#NAME?</v>
      </c>
      <c r="AO1420" s="95">
        <f t="shared" si="132"/>
        <v>0</v>
      </c>
      <c r="AP1420" s="95">
        <f t="shared" si="133"/>
        <v>0</v>
      </c>
      <c r="AS1420">
        <v>0</v>
      </c>
      <c r="AT1420">
        <v>0</v>
      </c>
      <c r="AU1420" t="e">
        <f t="shared" ca="1" si="134"/>
        <v>#NAME?</v>
      </c>
    </row>
    <row r="1421" spans="1:47" x14ac:dyDescent="0.15">
      <c r="A1421" s="21" t="s">
        <v>2156</v>
      </c>
      <c r="B1421" s="22" t="s">
        <v>17</v>
      </c>
      <c r="C1421" s="42">
        <v>2005</v>
      </c>
      <c r="D1421" s="22" t="s">
        <v>1512</v>
      </c>
      <c r="E1421" s="22" t="s">
        <v>773</v>
      </c>
      <c r="F1421" s="23">
        <v>23.67</v>
      </c>
      <c r="G1421" s="23">
        <v>23.67</v>
      </c>
      <c r="H1421" s="24">
        <f t="shared" si="129"/>
        <v>0</v>
      </c>
      <c r="I1421" s="153">
        <v>0</v>
      </c>
      <c r="J1421" s="24">
        <f t="shared" si="130"/>
        <v>0</v>
      </c>
      <c r="K1421" s="25">
        <f t="shared" si="131"/>
        <v>0</v>
      </c>
      <c r="L1421">
        <v>0</v>
      </c>
      <c r="M1421">
        <v>32964608</v>
      </c>
      <c r="N1421">
        <v>42065747</v>
      </c>
      <c r="O1421" s="52">
        <v>0</v>
      </c>
      <c r="P1421" s="52">
        <v>0</v>
      </c>
      <c r="Q1421" s="52">
        <v>0</v>
      </c>
      <c r="R1421" s="52">
        <v>0</v>
      </c>
      <c r="S1421" s="52">
        <v>0</v>
      </c>
      <c r="T1421" s="52">
        <v>0</v>
      </c>
      <c r="U1421" s="52">
        <v>0</v>
      </c>
      <c r="V1421" s="52">
        <v>0</v>
      </c>
      <c r="W1421" s="52">
        <v>0</v>
      </c>
      <c r="X1421" s="52">
        <v>0</v>
      </c>
      <c r="Y1421" s="52">
        <v>0</v>
      </c>
      <c r="Z1421" s="52">
        <v>0</v>
      </c>
      <c r="AA1421" s="25">
        <v>0</v>
      </c>
      <c r="AB1421" s="25">
        <v>0</v>
      </c>
      <c r="AC1421" s="25">
        <v>0</v>
      </c>
      <c r="AD1421" s="25">
        <v>0</v>
      </c>
      <c r="AE1421" s="25">
        <v>0</v>
      </c>
      <c r="AF1421" s="25">
        <v>0</v>
      </c>
      <c r="AG1421" s="25">
        <v>0</v>
      </c>
      <c r="AH1421" s="25">
        <v>0</v>
      </c>
      <c r="AI1421" s="25">
        <v>0</v>
      </c>
      <c r="AJ1421" s="25">
        <v>0</v>
      </c>
      <c r="AK1421" s="25">
        <v>0</v>
      </c>
      <c r="AL1421" s="25">
        <v>0</v>
      </c>
      <c r="AM1421" s="95">
        <v>0</v>
      </c>
      <c r="AN1421" s="95" t="e">
        <f ca="1">IF(MengeInEEGSummieren(M1421),AM1421,0)</f>
        <v>#NAME?</v>
      </c>
      <c r="AO1421" s="95">
        <f t="shared" si="132"/>
        <v>0</v>
      </c>
      <c r="AP1421" s="95">
        <f t="shared" si="133"/>
        <v>0</v>
      </c>
      <c r="AS1421">
        <v>0</v>
      </c>
      <c r="AT1421">
        <v>0</v>
      </c>
      <c r="AU1421" t="e">
        <f t="shared" ca="1" si="134"/>
        <v>#NAME?</v>
      </c>
    </row>
    <row r="1422" spans="1:47" x14ac:dyDescent="0.15">
      <c r="A1422" s="21" t="s">
        <v>2157</v>
      </c>
      <c r="B1422" s="22" t="s">
        <v>17</v>
      </c>
      <c r="C1422" s="42">
        <v>2005</v>
      </c>
      <c r="D1422" s="22" t="s">
        <v>1514</v>
      </c>
      <c r="E1422" s="22" t="s">
        <v>773</v>
      </c>
      <c r="F1422" s="23">
        <v>24.67</v>
      </c>
      <c r="G1422" s="23">
        <v>24.67</v>
      </c>
      <c r="H1422" s="24">
        <f t="shared" si="129"/>
        <v>0</v>
      </c>
      <c r="I1422" s="153">
        <v>0</v>
      </c>
      <c r="J1422" s="24">
        <f t="shared" si="130"/>
        <v>0</v>
      </c>
      <c r="K1422" s="25">
        <f t="shared" si="131"/>
        <v>0</v>
      </c>
      <c r="L1422">
        <v>0</v>
      </c>
      <c r="M1422">
        <v>32964608</v>
      </c>
      <c r="N1422">
        <v>42065747</v>
      </c>
      <c r="O1422" s="52">
        <v>0</v>
      </c>
      <c r="P1422" s="52">
        <v>0</v>
      </c>
      <c r="Q1422" s="52">
        <v>0</v>
      </c>
      <c r="R1422" s="52">
        <v>0</v>
      </c>
      <c r="S1422" s="52">
        <v>0</v>
      </c>
      <c r="T1422" s="52">
        <v>0</v>
      </c>
      <c r="U1422" s="52">
        <v>0</v>
      </c>
      <c r="V1422" s="52">
        <v>0</v>
      </c>
      <c r="W1422" s="52">
        <v>0</v>
      </c>
      <c r="X1422" s="52">
        <v>0</v>
      </c>
      <c r="Y1422" s="52">
        <v>0</v>
      </c>
      <c r="Z1422" s="52">
        <v>0</v>
      </c>
      <c r="AA1422" s="25">
        <v>0</v>
      </c>
      <c r="AB1422" s="25">
        <v>0</v>
      </c>
      <c r="AC1422" s="25">
        <v>0</v>
      </c>
      <c r="AD1422" s="25">
        <v>0</v>
      </c>
      <c r="AE1422" s="25">
        <v>0</v>
      </c>
      <c r="AF1422" s="25">
        <v>0</v>
      </c>
      <c r="AG1422" s="25">
        <v>0</v>
      </c>
      <c r="AH1422" s="25">
        <v>0</v>
      </c>
      <c r="AI1422" s="25">
        <v>0</v>
      </c>
      <c r="AJ1422" s="25">
        <v>0</v>
      </c>
      <c r="AK1422" s="25">
        <v>0</v>
      </c>
      <c r="AL1422" s="25">
        <v>0</v>
      </c>
      <c r="AM1422" s="95">
        <v>0</v>
      </c>
      <c r="AN1422" s="95" t="e">
        <f ca="1">IF(MengeInEEGSummieren(M1422),AM1422,0)</f>
        <v>#NAME?</v>
      </c>
      <c r="AO1422" s="95">
        <f t="shared" si="132"/>
        <v>0</v>
      </c>
      <c r="AP1422" s="95">
        <f t="shared" si="133"/>
        <v>0</v>
      </c>
      <c r="AS1422">
        <v>0</v>
      </c>
      <c r="AT1422">
        <v>0</v>
      </c>
      <c r="AU1422" t="e">
        <f t="shared" ca="1" si="134"/>
        <v>#NAME?</v>
      </c>
    </row>
    <row r="1423" spans="1:47" x14ac:dyDescent="0.15">
      <c r="A1423" s="21" t="s">
        <v>2158</v>
      </c>
      <c r="B1423" s="22" t="s">
        <v>17</v>
      </c>
      <c r="C1423" s="42">
        <v>2005</v>
      </c>
      <c r="D1423" s="22" t="s">
        <v>1516</v>
      </c>
      <c r="E1423" s="22" t="s">
        <v>773</v>
      </c>
      <c r="F1423" s="23">
        <v>23.67</v>
      </c>
      <c r="G1423" s="23">
        <v>23.67</v>
      </c>
      <c r="H1423" s="24">
        <f t="shared" si="129"/>
        <v>0</v>
      </c>
      <c r="I1423" s="153">
        <v>0</v>
      </c>
      <c r="J1423" s="24">
        <f t="shared" si="130"/>
        <v>0</v>
      </c>
      <c r="K1423" s="25">
        <f t="shared" si="131"/>
        <v>0</v>
      </c>
      <c r="L1423">
        <v>0</v>
      </c>
      <c r="M1423">
        <v>32964608</v>
      </c>
      <c r="N1423">
        <v>42065747</v>
      </c>
      <c r="O1423" s="52">
        <v>0</v>
      </c>
      <c r="P1423" s="52">
        <v>0</v>
      </c>
      <c r="Q1423" s="52">
        <v>0</v>
      </c>
      <c r="R1423" s="52">
        <v>0</v>
      </c>
      <c r="S1423" s="52">
        <v>0</v>
      </c>
      <c r="T1423" s="52">
        <v>0</v>
      </c>
      <c r="U1423" s="52">
        <v>0</v>
      </c>
      <c r="V1423" s="52">
        <v>0</v>
      </c>
      <c r="W1423" s="52">
        <v>0</v>
      </c>
      <c r="X1423" s="52">
        <v>0</v>
      </c>
      <c r="Y1423" s="52">
        <v>0</v>
      </c>
      <c r="Z1423" s="52">
        <v>0</v>
      </c>
      <c r="AA1423" s="25">
        <v>0</v>
      </c>
      <c r="AB1423" s="25">
        <v>0</v>
      </c>
      <c r="AC1423" s="25">
        <v>0</v>
      </c>
      <c r="AD1423" s="25">
        <v>0</v>
      </c>
      <c r="AE1423" s="25">
        <v>0</v>
      </c>
      <c r="AF1423" s="25">
        <v>0</v>
      </c>
      <c r="AG1423" s="25">
        <v>0</v>
      </c>
      <c r="AH1423" s="25">
        <v>0</v>
      </c>
      <c r="AI1423" s="25">
        <v>0</v>
      </c>
      <c r="AJ1423" s="25">
        <v>0</v>
      </c>
      <c r="AK1423" s="25">
        <v>0</v>
      </c>
      <c r="AL1423" s="25">
        <v>0</v>
      </c>
      <c r="AM1423" s="95">
        <v>0</v>
      </c>
      <c r="AN1423" s="95" t="e">
        <f ca="1">IF(MengeInEEGSummieren(M1423),AM1423,0)</f>
        <v>#NAME?</v>
      </c>
      <c r="AO1423" s="95">
        <f t="shared" si="132"/>
        <v>0</v>
      </c>
      <c r="AP1423" s="95">
        <f t="shared" si="133"/>
        <v>0</v>
      </c>
      <c r="AS1423">
        <v>0</v>
      </c>
      <c r="AT1423">
        <v>0</v>
      </c>
      <c r="AU1423" t="e">
        <f t="shared" ca="1" si="134"/>
        <v>#NAME?</v>
      </c>
    </row>
    <row r="1424" spans="1:47" x14ac:dyDescent="0.15">
      <c r="A1424" s="21" t="s">
        <v>2159</v>
      </c>
      <c r="B1424" s="22" t="s">
        <v>17</v>
      </c>
      <c r="C1424" s="42">
        <v>2005</v>
      </c>
      <c r="D1424" s="22" t="s">
        <v>1518</v>
      </c>
      <c r="E1424" s="22" t="s">
        <v>773</v>
      </c>
      <c r="F1424" s="23">
        <v>24.67</v>
      </c>
      <c r="G1424" s="23">
        <v>24.67</v>
      </c>
      <c r="H1424" s="24">
        <f t="shared" ref="H1424:H1487" si="135">AM1424</f>
        <v>0</v>
      </c>
      <c r="I1424" s="153">
        <v>0</v>
      </c>
      <c r="J1424" s="24">
        <f t="shared" ref="J1424:J1487" si="136">SUM(O1424:Z1424,AT1424)</f>
        <v>0</v>
      </c>
      <c r="K1424" s="25">
        <f t="shared" ref="K1424:K1487" si="137">SUM(AA1424:AL1424,AS1424)</f>
        <v>0</v>
      </c>
      <c r="L1424">
        <v>0</v>
      </c>
      <c r="M1424">
        <v>32964608</v>
      </c>
      <c r="N1424">
        <v>42065747</v>
      </c>
      <c r="O1424" s="52">
        <v>0</v>
      </c>
      <c r="P1424" s="52">
        <v>0</v>
      </c>
      <c r="Q1424" s="52">
        <v>0</v>
      </c>
      <c r="R1424" s="52">
        <v>0</v>
      </c>
      <c r="S1424" s="52">
        <v>0</v>
      </c>
      <c r="T1424" s="52">
        <v>0</v>
      </c>
      <c r="U1424" s="52">
        <v>0</v>
      </c>
      <c r="V1424" s="52">
        <v>0</v>
      </c>
      <c r="W1424" s="52">
        <v>0</v>
      </c>
      <c r="X1424" s="52">
        <v>0</v>
      </c>
      <c r="Y1424" s="52">
        <v>0</v>
      </c>
      <c r="Z1424" s="52">
        <v>0</v>
      </c>
      <c r="AA1424" s="25">
        <v>0</v>
      </c>
      <c r="AB1424" s="25">
        <v>0</v>
      </c>
      <c r="AC1424" s="25">
        <v>0</v>
      </c>
      <c r="AD1424" s="25">
        <v>0</v>
      </c>
      <c r="AE1424" s="25">
        <v>0</v>
      </c>
      <c r="AF1424" s="25">
        <v>0</v>
      </c>
      <c r="AG1424" s="25">
        <v>0</v>
      </c>
      <c r="AH1424" s="25">
        <v>0</v>
      </c>
      <c r="AI1424" s="25">
        <v>0</v>
      </c>
      <c r="AJ1424" s="25">
        <v>0</v>
      </c>
      <c r="AK1424" s="25">
        <v>0</v>
      </c>
      <c r="AL1424" s="25">
        <v>0</v>
      </c>
      <c r="AM1424" s="95">
        <v>0</v>
      </c>
      <c r="AN1424" s="95" t="e">
        <f ca="1">IF(MengeInEEGSummieren(M1424),AM1424,0)</f>
        <v>#NAME?</v>
      </c>
      <c r="AO1424" s="95">
        <f t="shared" ref="AO1424:AO1487" si="138">IF(AQ1424,$H1424,0)</f>
        <v>0</v>
      </c>
      <c r="AP1424" s="95">
        <f t="shared" ref="AP1424:AP1487" si="139">IF(AR1424,$H1424,0)</f>
        <v>0</v>
      </c>
      <c r="AS1424">
        <v>0</v>
      </c>
      <c r="AT1424">
        <v>0</v>
      </c>
      <c r="AU1424" t="e">
        <f t="shared" ref="AU1424:AU1487" ca="1" si="140">EVFlag(M1424)</f>
        <v>#NAME?</v>
      </c>
    </row>
    <row r="1425" spans="1:47" x14ac:dyDescent="0.15">
      <c r="A1425" s="21" t="s">
        <v>2160</v>
      </c>
      <c r="B1425" s="22" t="s">
        <v>17</v>
      </c>
      <c r="C1425" s="42">
        <v>2005</v>
      </c>
      <c r="D1425" s="22" t="s">
        <v>1520</v>
      </c>
      <c r="E1425" s="22" t="s">
        <v>773</v>
      </c>
      <c r="F1425" s="23">
        <v>22.67</v>
      </c>
      <c r="G1425" s="23">
        <v>22.67</v>
      </c>
      <c r="H1425" s="24">
        <f t="shared" si="135"/>
        <v>0</v>
      </c>
      <c r="I1425" s="153">
        <v>0</v>
      </c>
      <c r="J1425" s="24">
        <f t="shared" si="136"/>
        <v>0</v>
      </c>
      <c r="K1425" s="25">
        <f t="shared" si="137"/>
        <v>0</v>
      </c>
      <c r="L1425">
        <v>0</v>
      </c>
      <c r="M1425">
        <v>32964608</v>
      </c>
      <c r="N1425">
        <v>42065747</v>
      </c>
      <c r="O1425" s="52">
        <v>0</v>
      </c>
      <c r="P1425" s="52">
        <v>0</v>
      </c>
      <c r="Q1425" s="52">
        <v>0</v>
      </c>
      <c r="R1425" s="52">
        <v>0</v>
      </c>
      <c r="S1425" s="52">
        <v>0</v>
      </c>
      <c r="T1425" s="52">
        <v>0</v>
      </c>
      <c r="U1425" s="52">
        <v>0</v>
      </c>
      <c r="V1425" s="52">
        <v>0</v>
      </c>
      <c r="W1425" s="52">
        <v>0</v>
      </c>
      <c r="X1425" s="52">
        <v>0</v>
      </c>
      <c r="Y1425" s="52">
        <v>0</v>
      </c>
      <c r="Z1425" s="52">
        <v>0</v>
      </c>
      <c r="AA1425" s="25">
        <v>0</v>
      </c>
      <c r="AB1425" s="25">
        <v>0</v>
      </c>
      <c r="AC1425" s="25">
        <v>0</v>
      </c>
      <c r="AD1425" s="25">
        <v>0</v>
      </c>
      <c r="AE1425" s="25">
        <v>0</v>
      </c>
      <c r="AF1425" s="25">
        <v>0</v>
      </c>
      <c r="AG1425" s="25">
        <v>0</v>
      </c>
      <c r="AH1425" s="25">
        <v>0</v>
      </c>
      <c r="AI1425" s="25">
        <v>0</v>
      </c>
      <c r="AJ1425" s="25">
        <v>0</v>
      </c>
      <c r="AK1425" s="25">
        <v>0</v>
      </c>
      <c r="AL1425" s="25">
        <v>0</v>
      </c>
      <c r="AM1425" s="95">
        <v>0</v>
      </c>
      <c r="AN1425" s="95" t="e">
        <f ca="1">IF(MengeInEEGSummieren(M1425),AM1425,0)</f>
        <v>#NAME?</v>
      </c>
      <c r="AO1425" s="95">
        <f t="shared" si="138"/>
        <v>0</v>
      </c>
      <c r="AP1425" s="95">
        <f t="shared" si="139"/>
        <v>0</v>
      </c>
      <c r="AS1425">
        <v>0</v>
      </c>
      <c r="AT1425">
        <v>0</v>
      </c>
      <c r="AU1425" t="e">
        <f t="shared" ca="1" si="140"/>
        <v>#NAME?</v>
      </c>
    </row>
    <row r="1426" spans="1:47" x14ac:dyDescent="0.15">
      <c r="A1426" s="21" t="s">
        <v>2161</v>
      </c>
      <c r="B1426" s="22" t="s">
        <v>17</v>
      </c>
      <c r="C1426" s="42">
        <v>2005</v>
      </c>
      <c r="D1426" s="22" t="s">
        <v>1522</v>
      </c>
      <c r="E1426" s="22" t="s">
        <v>773</v>
      </c>
      <c r="F1426" s="23">
        <v>23.67</v>
      </c>
      <c r="G1426" s="23">
        <v>23.67</v>
      </c>
      <c r="H1426" s="24">
        <f t="shared" si="135"/>
        <v>0</v>
      </c>
      <c r="I1426" s="153">
        <v>0</v>
      </c>
      <c r="J1426" s="24">
        <f t="shared" si="136"/>
        <v>0</v>
      </c>
      <c r="K1426" s="25">
        <f t="shared" si="137"/>
        <v>0</v>
      </c>
      <c r="L1426">
        <v>0</v>
      </c>
      <c r="M1426">
        <v>32964608</v>
      </c>
      <c r="N1426">
        <v>42065747</v>
      </c>
      <c r="O1426" s="52">
        <v>0</v>
      </c>
      <c r="P1426" s="52">
        <v>0</v>
      </c>
      <c r="Q1426" s="52">
        <v>0</v>
      </c>
      <c r="R1426" s="52">
        <v>0</v>
      </c>
      <c r="S1426" s="52">
        <v>0</v>
      </c>
      <c r="T1426" s="52">
        <v>0</v>
      </c>
      <c r="U1426" s="52">
        <v>0</v>
      </c>
      <c r="V1426" s="52">
        <v>0</v>
      </c>
      <c r="W1426" s="52">
        <v>0</v>
      </c>
      <c r="X1426" s="52">
        <v>0</v>
      </c>
      <c r="Y1426" s="52">
        <v>0</v>
      </c>
      <c r="Z1426" s="52">
        <v>0</v>
      </c>
      <c r="AA1426" s="25">
        <v>0</v>
      </c>
      <c r="AB1426" s="25">
        <v>0</v>
      </c>
      <c r="AC1426" s="25">
        <v>0</v>
      </c>
      <c r="AD1426" s="25">
        <v>0</v>
      </c>
      <c r="AE1426" s="25">
        <v>0</v>
      </c>
      <c r="AF1426" s="25">
        <v>0</v>
      </c>
      <c r="AG1426" s="25">
        <v>0</v>
      </c>
      <c r="AH1426" s="25">
        <v>0</v>
      </c>
      <c r="AI1426" s="25">
        <v>0</v>
      </c>
      <c r="AJ1426" s="25">
        <v>0</v>
      </c>
      <c r="AK1426" s="25">
        <v>0</v>
      </c>
      <c r="AL1426" s="25">
        <v>0</v>
      </c>
      <c r="AM1426" s="95">
        <v>0</v>
      </c>
      <c r="AN1426" s="95" t="e">
        <f ca="1">IF(MengeInEEGSummieren(M1426),AM1426,0)</f>
        <v>#NAME?</v>
      </c>
      <c r="AO1426" s="95">
        <f t="shared" si="138"/>
        <v>0</v>
      </c>
      <c r="AP1426" s="95">
        <f t="shared" si="139"/>
        <v>0</v>
      </c>
      <c r="AS1426">
        <v>0</v>
      </c>
      <c r="AT1426">
        <v>0</v>
      </c>
      <c r="AU1426" t="e">
        <f t="shared" ca="1" si="140"/>
        <v>#NAME?</v>
      </c>
    </row>
    <row r="1427" spans="1:47" x14ac:dyDescent="0.15">
      <c r="A1427" s="21" t="s">
        <v>2162</v>
      </c>
      <c r="B1427" s="22" t="s">
        <v>17</v>
      </c>
      <c r="C1427" s="42">
        <v>2005</v>
      </c>
      <c r="D1427" s="22" t="s">
        <v>1524</v>
      </c>
      <c r="E1427" s="22" t="s">
        <v>770</v>
      </c>
      <c r="F1427" s="23">
        <v>21.67</v>
      </c>
      <c r="G1427" s="23">
        <v>21.67</v>
      </c>
      <c r="H1427" s="24">
        <f t="shared" si="135"/>
        <v>0</v>
      </c>
      <c r="I1427" s="153">
        <v>0</v>
      </c>
      <c r="J1427" s="24">
        <f t="shared" si="136"/>
        <v>0</v>
      </c>
      <c r="K1427" s="25">
        <f t="shared" si="137"/>
        <v>0</v>
      </c>
      <c r="L1427">
        <v>0</v>
      </c>
      <c r="M1427">
        <v>32964608</v>
      </c>
      <c r="N1427">
        <v>42065747</v>
      </c>
      <c r="O1427" s="52">
        <v>0</v>
      </c>
      <c r="P1427" s="52">
        <v>0</v>
      </c>
      <c r="Q1427" s="52">
        <v>0</v>
      </c>
      <c r="R1427" s="52">
        <v>0</v>
      </c>
      <c r="S1427" s="52">
        <v>0</v>
      </c>
      <c r="T1427" s="52">
        <v>0</v>
      </c>
      <c r="U1427" s="52">
        <v>0</v>
      </c>
      <c r="V1427" s="52">
        <v>0</v>
      </c>
      <c r="W1427" s="52">
        <v>0</v>
      </c>
      <c r="X1427" s="52">
        <v>0</v>
      </c>
      <c r="Y1427" s="52">
        <v>0</v>
      </c>
      <c r="Z1427" s="52">
        <v>0</v>
      </c>
      <c r="AA1427" s="25">
        <v>0</v>
      </c>
      <c r="AB1427" s="25">
        <v>0</v>
      </c>
      <c r="AC1427" s="25">
        <v>0</v>
      </c>
      <c r="AD1427" s="25">
        <v>0</v>
      </c>
      <c r="AE1427" s="25">
        <v>0</v>
      </c>
      <c r="AF1427" s="25">
        <v>0</v>
      </c>
      <c r="AG1427" s="25">
        <v>0</v>
      </c>
      <c r="AH1427" s="25">
        <v>0</v>
      </c>
      <c r="AI1427" s="25">
        <v>0</v>
      </c>
      <c r="AJ1427" s="25">
        <v>0</v>
      </c>
      <c r="AK1427" s="25">
        <v>0</v>
      </c>
      <c r="AL1427" s="25">
        <v>0</v>
      </c>
      <c r="AM1427" s="95">
        <v>0</v>
      </c>
      <c r="AN1427" s="95" t="e">
        <f ca="1">IF(MengeInEEGSummieren(M1427),AM1427,0)</f>
        <v>#NAME?</v>
      </c>
      <c r="AO1427" s="95">
        <f t="shared" si="138"/>
        <v>0</v>
      </c>
      <c r="AP1427" s="95">
        <f t="shared" si="139"/>
        <v>0</v>
      </c>
      <c r="AS1427">
        <v>0</v>
      </c>
      <c r="AT1427">
        <v>0</v>
      </c>
      <c r="AU1427" t="e">
        <f t="shared" ca="1" si="140"/>
        <v>#NAME?</v>
      </c>
    </row>
    <row r="1428" spans="1:47" x14ac:dyDescent="0.15">
      <c r="A1428" s="21" t="s">
        <v>2163</v>
      </c>
      <c r="B1428" s="22" t="s">
        <v>17</v>
      </c>
      <c r="C1428" s="42">
        <v>2005</v>
      </c>
      <c r="D1428" s="22" t="s">
        <v>821</v>
      </c>
      <c r="E1428" s="22" t="s">
        <v>773</v>
      </c>
      <c r="F1428" s="23">
        <v>21.67</v>
      </c>
      <c r="G1428" s="23">
        <v>21.67</v>
      </c>
      <c r="H1428" s="24">
        <f t="shared" si="135"/>
        <v>0</v>
      </c>
      <c r="I1428" s="153">
        <v>0</v>
      </c>
      <c r="J1428" s="24">
        <f t="shared" si="136"/>
        <v>0</v>
      </c>
      <c r="K1428" s="25">
        <f t="shared" si="137"/>
        <v>0</v>
      </c>
      <c r="L1428">
        <v>0</v>
      </c>
      <c r="M1428">
        <v>32964608</v>
      </c>
      <c r="N1428">
        <v>42065747</v>
      </c>
      <c r="O1428" s="52">
        <v>0</v>
      </c>
      <c r="P1428" s="52">
        <v>0</v>
      </c>
      <c r="Q1428" s="52">
        <v>0</v>
      </c>
      <c r="R1428" s="52">
        <v>0</v>
      </c>
      <c r="S1428" s="52">
        <v>0</v>
      </c>
      <c r="T1428" s="52">
        <v>0</v>
      </c>
      <c r="U1428" s="52">
        <v>0</v>
      </c>
      <c r="V1428" s="52">
        <v>0</v>
      </c>
      <c r="W1428" s="52">
        <v>0</v>
      </c>
      <c r="X1428" s="52">
        <v>0</v>
      </c>
      <c r="Y1428" s="52">
        <v>0</v>
      </c>
      <c r="Z1428" s="52">
        <v>0</v>
      </c>
      <c r="AA1428" s="25">
        <v>0</v>
      </c>
      <c r="AB1428" s="25">
        <v>0</v>
      </c>
      <c r="AC1428" s="25">
        <v>0</v>
      </c>
      <c r="AD1428" s="25">
        <v>0</v>
      </c>
      <c r="AE1428" s="25">
        <v>0</v>
      </c>
      <c r="AF1428" s="25">
        <v>0</v>
      </c>
      <c r="AG1428" s="25">
        <v>0</v>
      </c>
      <c r="AH1428" s="25">
        <v>0</v>
      </c>
      <c r="AI1428" s="25">
        <v>0</v>
      </c>
      <c r="AJ1428" s="25">
        <v>0</v>
      </c>
      <c r="AK1428" s="25">
        <v>0</v>
      </c>
      <c r="AL1428" s="25">
        <v>0</v>
      </c>
      <c r="AM1428" s="95">
        <v>0</v>
      </c>
      <c r="AN1428" s="95" t="e">
        <f ca="1">IF(MengeInEEGSummieren(M1428),AM1428,0)</f>
        <v>#NAME?</v>
      </c>
      <c r="AO1428" s="95">
        <f t="shared" si="138"/>
        <v>0</v>
      </c>
      <c r="AP1428" s="95">
        <f t="shared" si="139"/>
        <v>0</v>
      </c>
      <c r="AS1428">
        <v>0</v>
      </c>
      <c r="AT1428">
        <v>0</v>
      </c>
      <c r="AU1428" t="e">
        <f t="shared" ca="1" si="140"/>
        <v>#NAME?</v>
      </c>
    </row>
    <row r="1429" spans="1:47" x14ac:dyDescent="0.15">
      <c r="A1429" s="21" t="s">
        <v>2164</v>
      </c>
      <c r="B1429" s="22" t="s">
        <v>17</v>
      </c>
      <c r="C1429" s="42">
        <v>2005</v>
      </c>
      <c r="D1429" s="22" t="s">
        <v>823</v>
      </c>
      <c r="E1429" s="22" t="s">
        <v>773</v>
      </c>
      <c r="F1429" s="23">
        <v>22.67</v>
      </c>
      <c r="G1429" s="23">
        <v>22.67</v>
      </c>
      <c r="H1429" s="24">
        <f t="shared" si="135"/>
        <v>0</v>
      </c>
      <c r="I1429" s="153">
        <v>0</v>
      </c>
      <c r="J1429" s="24">
        <f t="shared" si="136"/>
        <v>0</v>
      </c>
      <c r="K1429" s="25">
        <f t="shared" si="137"/>
        <v>0</v>
      </c>
      <c r="L1429">
        <v>0</v>
      </c>
      <c r="M1429">
        <v>32964608</v>
      </c>
      <c r="N1429">
        <v>42065747</v>
      </c>
      <c r="O1429" s="52">
        <v>0</v>
      </c>
      <c r="P1429" s="52">
        <v>0</v>
      </c>
      <c r="Q1429" s="52">
        <v>0</v>
      </c>
      <c r="R1429" s="52">
        <v>0</v>
      </c>
      <c r="S1429" s="52">
        <v>0</v>
      </c>
      <c r="T1429" s="52">
        <v>0</v>
      </c>
      <c r="U1429" s="52">
        <v>0</v>
      </c>
      <c r="V1429" s="52">
        <v>0</v>
      </c>
      <c r="W1429" s="52">
        <v>0</v>
      </c>
      <c r="X1429" s="52">
        <v>0</v>
      </c>
      <c r="Y1429" s="52">
        <v>0</v>
      </c>
      <c r="Z1429" s="52">
        <v>0</v>
      </c>
      <c r="AA1429" s="25">
        <v>0</v>
      </c>
      <c r="AB1429" s="25">
        <v>0</v>
      </c>
      <c r="AC1429" s="25">
        <v>0</v>
      </c>
      <c r="AD1429" s="25">
        <v>0</v>
      </c>
      <c r="AE1429" s="25">
        <v>0</v>
      </c>
      <c r="AF1429" s="25">
        <v>0</v>
      </c>
      <c r="AG1429" s="25">
        <v>0</v>
      </c>
      <c r="AH1429" s="25">
        <v>0</v>
      </c>
      <c r="AI1429" s="25">
        <v>0</v>
      </c>
      <c r="AJ1429" s="25">
        <v>0</v>
      </c>
      <c r="AK1429" s="25">
        <v>0</v>
      </c>
      <c r="AL1429" s="25">
        <v>0</v>
      </c>
      <c r="AM1429" s="95">
        <v>0</v>
      </c>
      <c r="AN1429" s="95" t="e">
        <f ca="1">IF(MengeInEEGSummieren(M1429),AM1429,0)</f>
        <v>#NAME?</v>
      </c>
      <c r="AO1429" s="95">
        <f t="shared" si="138"/>
        <v>0</v>
      </c>
      <c r="AP1429" s="95">
        <f t="shared" si="139"/>
        <v>0</v>
      </c>
      <c r="AS1429">
        <v>0</v>
      </c>
      <c r="AT1429">
        <v>0</v>
      </c>
      <c r="AU1429" t="e">
        <f t="shared" ca="1" si="140"/>
        <v>#NAME?</v>
      </c>
    </row>
    <row r="1430" spans="1:47" x14ac:dyDescent="0.15">
      <c r="A1430" s="21" t="s">
        <v>2165</v>
      </c>
      <c r="B1430" s="22" t="s">
        <v>17</v>
      </c>
      <c r="C1430" s="42">
        <v>2005</v>
      </c>
      <c r="D1430" s="22" t="s">
        <v>825</v>
      </c>
      <c r="E1430" s="22" t="s">
        <v>773</v>
      </c>
      <c r="F1430" s="23">
        <v>21.67</v>
      </c>
      <c r="G1430" s="23">
        <v>21.67</v>
      </c>
      <c r="H1430" s="24">
        <f t="shared" si="135"/>
        <v>0</v>
      </c>
      <c r="I1430" s="153">
        <v>0</v>
      </c>
      <c r="J1430" s="24">
        <f t="shared" si="136"/>
        <v>0</v>
      </c>
      <c r="K1430" s="25">
        <f t="shared" si="137"/>
        <v>0</v>
      </c>
      <c r="L1430">
        <v>0</v>
      </c>
      <c r="M1430">
        <v>32964608</v>
      </c>
      <c r="N1430">
        <v>42065747</v>
      </c>
      <c r="O1430" s="52">
        <v>0</v>
      </c>
      <c r="P1430" s="52">
        <v>0</v>
      </c>
      <c r="Q1430" s="52">
        <v>0</v>
      </c>
      <c r="R1430" s="52">
        <v>0</v>
      </c>
      <c r="S1430" s="52">
        <v>0</v>
      </c>
      <c r="T1430" s="52">
        <v>0</v>
      </c>
      <c r="U1430" s="52">
        <v>0</v>
      </c>
      <c r="V1430" s="52">
        <v>0</v>
      </c>
      <c r="W1430" s="52">
        <v>0</v>
      </c>
      <c r="X1430" s="52">
        <v>0</v>
      </c>
      <c r="Y1430" s="52">
        <v>0</v>
      </c>
      <c r="Z1430" s="52">
        <v>0</v>
      </c>
      <c r="AA1430" s="25">
        <v>0</v>
      </c>
      <c r="AB1430" s="25">
        <v>0</v>
      </c>
      <c r="AC1430" s="25">
        <v>0</v>
      </c>
      <c r="AD1430" s="25">
        <v>0</v>
      </c>
      <c r="AE1430" s="25">
        <v>0</v>
      </c>
      <c r="AF1430" s="25">
        <v>0</v>
      </c>
      <c r="AG1430" s="25">
        <v>0</v>
      </c>
      <c r="AH1430" s="25">
        <v>0</v>
      </c>
      <c r="AI1430" s="25">
        <v>0</v>
      </c>
      <c r="AJ1430" s="25">
        <v>0</v>
      </c>
      <c r="AK1430" s="25">
        <v>0</v>
      </c>
      <c r="AL1430" s="25">
        <v>0</v>
      </c>
      <c r="AM1430" s="95">
        <v>0</v>
      </c>
      <c r="AN1430" s="95" t="e">
        <f ca="1">IF(MengeInEEGSummieren(M1430),AM1430,0)</f>
        <v>#NAME?</v>
      </c>
      <c r="AO1430" s="95">
        <f t="shared" si="138"/>
        <v>0</v>
      </c>
      <c r="AP1430" s="95">
        <f t="shared" si="139"/>
        <v>0</v>
      </c>
      <c r="AS1430">
        <v>0</v>
      </c>
      <c r="AT1430">
        <v>0</v>
      </c>
      <c r="AU1430" t="e">
        <f t="shared" ca="1" si="140"/>
        <v>#NAME?</v>
      </c>
    </row>
    <row r="1431" spans="1:47" x14ac:dyDescent="0.15">
      <c r="A1431" s="21" t="s">
        <v>2166</v>
      </c>
      <c r="B1431" s="22" t="s">
        <v>17</v>
      </c>
      <c r="C1431" s="42">
        <v>2005</v>
      </c>
      <c r="D1431" s="22" t="s">
        <v>827</v>
      </c>
      <c r="E1431" s="22" t="s">
        <v>773</v>
      </c>
      <c r="F1431" s="23">
        <v>22.67</v>
      </c>
      <c r="G1431" s="23">
        <v>22.67</v>
      </c>
      <c r="H1431" s="24">
        <f t="shared" si="135"/>
        <v>0</v>
      </c>
      <c r="I1431" s="153">
        <v>0</v>
      </c>
      <c r="J1431" s="24">
        <f t="shared" si="136"/>
        <v>0</v>
      </c>
      <c r="K1431" s="25">
        <f t="shared" si="137"/>
        <v>0</v>
      </c>
      <c r="L1431">
        <v>0</v>
      </c>
      <c r="M1431">
        <v>32964608</v>
      </c>
      <c r="N1431">
        <v>42065747</v>
      </c>
      <c r="O1431" s="52">
        <v>0</v>
      </c>
      <c r="P1431" s="52">
        <v>0</v>
      </c>
      <c r="Q1431" s="52">
        <v>0</v>
      </c>
      <c r="R1431" s="52">
        <v>0</v>
      </c>
      <c r="S1431" s="52">
        <v>0</v>
      </c>
      <c r="T1431" s="52">
        <v>0</v>
      </c>
      <c r="U1431" s="52">
        <v>0</v>
      </c>
      <c r="V1431" s="52">
        <v>0</v>
      </c>
      <c r="W1431" s="52">
        <v>0</v>
      </c>
      <c r="X1431" s="52">
        <v>0</v>
      </c>
      <c r="Y1431" s="52">
        <v>0</v>
      </c>
      <c r="Z1431" s="52">
        <v>0</v>
      </c>
      <c r="AA1431" s="25">
        <v>0</v>
      </c>
      <c r="AB1431" s="25">
        <v>0</v>
      </c>
      <c r="AC1431" s="25">
        <v>0</v>
      </c>
      <c r="AD1431" s="25">
        <v>0</v>
      </c>
      <c r="AE1431" s="25">
        <v>0</v>
      </c>
      <c r="AF1431" s="25">
        <v>0</v>
      </c>
      <c r="AG1431" s="25">
        <v>0</v>
      </c>
      <c r="AH1431" s="25">
        <v>0</v>
      </c>
      <c r="AI1431" s="25">
        <v>0</v>
      </c>
      <c r="AJ1431" s="25">
        <v>0</v>
      </c>
      <c r="AK1431" s="25">
        <v>0</v>
      </c>
      <c r="AL1431" s="25">
        <v>0</v>
      </c>
      <c r="AM1431" s="95">
        <v>0</v>
      </c>
      <c r="AN1431" s="95" t="e">
        <f ca="1">IF(MengeInEEGSummieren(M1431),AM1431,0)</f>
        <v>#NAME?</v>
      </c>
      <c r="AO1431" s="95">
        <f t="shared" si="138"/>
        <v>0</v>
      </c>
      <c r="AP1431" s="95">
        <f t="shared" si="139"/>
        <v>0</v>
      </c>
      <c r="AS1431">
        <v>0</v>
      </c>
      <c r="AT1431">
        <v>0</v>
      </c>
      <c r="AU1431" t="e">
        <f t="shared" ca="1" si="140"/>
        <v>#NAME?</v>
      </c>
    </row>
    <row r="1432" spans="1:47" x14ac:dyDescent="0.15">
      <c r="A1432" s="21" t="s">
        <v>2167</v>
      </c>
      <c r="B1432" s="22" t="s">
        <v>17</v>
      </c>
      <c r="C1432" s="42">
        <v>2005</v>
      </c>
      <c r="D1432" s="22" t="s">
        <v>1530</v>
      </c>
      <c r="E1432" s="22" t="s">
        <v>773</v>
      </c>
      <c r="F1432" s="23">
        <v>20.67</v>
      </c>
      <c r="G1432" s="23">
        <v>20.67</v>
      </c>
      <c r="H1432" s="24">
        <f t="shared" si="135"/>
        <v>0</v>
      </c>
      <c r="I1432" s="153">
        <v>0</v>
      </c>
      <c r="J1432" s="24">
        <f t="shared" si="136"/>
        <v>0</v>
      </c>
      <c r="K1432" s="25">
        <f t="shared" si="137"/>
        <v>0</v>
      </c>
      <c r="L1432">
        <v>0</v>
      </c>
      <c r="M1432">
        <v>32964608</v>
      </c>
      <c r="N1432">
        <v>42065747</v>
      </c>
      <c r="O1432" s="52">
        <v>0</v>
      </c>
      <c r="P1432" s="52">
        <v>0</v>
      </c>
      <c r="Q1432" s="52">
        <v>0</v>
      </c>
      <c r="R1432" s="52">
        <v>0</v>
      </c>
      <c r="S1432" s="52">
        <v>0</v>
      </c>
      <c r="T1432" s="52">
        <v>0</v>
      </c>
      <c r="U1432" s="52">
        <v>0</v>
      </c>
      <c r="V1432" s="52">
        <v>0</v>
      </c>
      <c r="W1432" s="52">
        <v>0</v>
      </c>
      <c r="X1432" s="52">
        <v>0</v>
      </c>
      <c r="Y1432" s="52">
        <v>0</v>
      </c>
      <c r="Z1432" s="52">
        <v>0</v>
      </c>
      <c r="AA1432" s="25">
        <v>0</v>
      </c>
      <c r="AB1432" s="25">
        <v>0</v>
      </c>
      <c r="AC1432" s="25">
        <v>0</v>
      </c>
      <c r="AD1432" s="25">
        <v>0</v>
      </c>
      <c r="AE1432" s="25">
        <v>0</v>
      </c>
      <c r="AF1432" s="25">
        <v>0</v>
      </c>
      <c r="AG1432" s="25">
        <v>0</v>
      </c>
      <c r="AH1432" s="25">
        <v>0</v>
      </c>
      <c r="AI1432" s="25">
        <v>0</v>
      </c>
      <c r="AJ1432" s="25">
        <v>0</v>
      </c>
      <c r="AK1432" s="25">
        <v>0</v>
      </c>
      <c r="AL1432" s="25">
        <v>0</v>
      </c>
      <c r="AM1432" s="95">
        <v>0</v>
      </c>
      <c r="AN1432" s="95" t="e">
        <f ca="1">IF(MengeInEEGSummieren(M1432),AM1432,0)</f>
        <v>#NAME?</v>
      </c>
      <c r="AO1432" s="95">
        <f t="shared" si="138"/>
        <v>0</v>
      </c>
      <c r="AP1432" s="95">
        <f t="shared" si="139"/>
        <v>0</v>
      </c>
      <c r="AS1432">
        <v>0</v>
      </c>
      <c r="AT1432">
        <v>0</v>
      </c>
      <c r="AU1432" t="e">
        <f t="shared" ca="1" si="140"/>
        <v>#NAME?</v>
      </c>
    </row>
    <row r="1433" spans="1:47" x14ac:dyDescent="0.15">
      <c r="A1433" s="21" t="s">
        <v>2168</v>
      </c>
      <c r="B1433" s="22" t="s">
        <v>17</v>
      </c>
      <c r="C1433" s="42">
        <v>2005</v>
      </c>
      <c r="D1433" s="22" t="s">
        <v>1532</v>
      </c>
      <c r="E1433" s="22" t="s">
        <v>773</v>
      </c>
      <c r="F1433" s="23">
        <v>21.67</v>
      </c>
      <c r="G1433" s="23">
        <v>21.67</v>
      </c>
      <c r="H1433" s="24">
        <f t="shared" si="135"/>
        <v>0</v>
      </c>
      <c r="I1433" s="153">
        <v>0</v>
      </c>
      <c r="J1433" s="24">
        <f t="shared" si="136"/>
        <v>0</v>
      </c>
      <c r="K1433" s="25">
        <f t="shared" si="137"/>
        <v>0</v>
      </c>
      <c r="L1433">
        <v>0</v>
      </c>
      <c r="M1433">
        <v>32964608</v>
      </c>
      <c r="N1433">
        <v>42065747</v>
      </c>
      <c r="O1433" s="52">
        <v>0</v>
      </c>
      <c r="P1433" s="52">
        <v>0</v>
      </c>
      <c r="Q1433" s="52">
        <v>0</v>
      </c>
      <c r="R1433" s="52">
        <v>0</v>
      </c>
      <c r="S1433" s="52">
        <v>0</v>
      </c>
      <c r="T1433" s="52">
        <v>0</v>
      </c>
      <c r="U1433" s="52">
        <v>0</v>
      </c>
      <c r="V1433" s="52">
        <v>0</v>
      </c>
      <c r="W1433" s="52">
        <v>0</v>
      </c>
      <c r="X1433" s="52">
        <v>0</v>
      </c>
      <c r="Y1433" s="52">
        <v>0</v>
      </c>
      <c r="Z1433" s="52">
        <v>0</v>
      </c>
      <c r="AA1433" s="25">
        <v>0</v>
      </c>
      <c r="AB1433" s="25">
        <v>0</v>
      </c>
      <c r="AC1433" s="25">
        <v>0</v>
      </c>
      <c r="AD1433" s="25">
        <v>0</v>
      </c>
      <c r="AE1433" s="25">
        <v>0</v>
      </c>
      <c r="AF1433" s="25">
        <v>0</v>
      </c>
      <c r="AG1433" s="25">
        <v>0</v>
      </c>
      <c r="AH1433" s="25">
        <v>0</v>
      </c>
      <c r="AI1433" s="25">
        <v>0</v>
      </c>
      <c r="AJ1433" s="25">
        <v>0</v>
      </c>
      <c r="AK1433" s="25">
        <v>0</v>
      </c>
      <c r="AL1433" s="25">
        <v>0</v>
      </c>
      <c r="AM1433" s="95">
        <v>0</v>
      </c>
      <c r="AN1433" s="95" t="e">
        <f ca="1">IF(MengeInEEGSummieren(M1433),AM1433,0)</f>
        <v>#NAME?</v>
      </c>
      <c r="AO1433" s="95">
        <f t="shared" si="138"/>
        <v>0</v>
      </c>
      <c r="AP1433" s="95">
        <f t="shared" si="139"/>
        <v>0</v>
      </c>
      <c r="AS1433">
        <v>0</v>
      </c>
      <c r="AT1433">
        <v>0</v>
      </c>
      <c r="AU1433" t="e">
        <f t="shared" ca="1" si="140"/>
        <v>#NAME?</v>
      </c>
    </row>
    <row r="1434" spans="1:47" x14ac:dyDescent="0.15">
      <c r="A1434" s="21" t="s">
        <v>2169</v>
      </c>
      <c r="B1434" s="22" t="s">
        <v>17</v>
      </c>
      <c r="C1434" s="42">
        <v>2005</v>
      </c>
      <c r="D1434" s="22" t="s">
        <v>829</v>
      </c>
      <c r="E1434" s="22" t="s">
        <v>770</v>
      </c>
      <c r="F1434" s="23">
        <v>19.670000000000002</v>
      </c>
      <c r="G1434" s="23">
        <v>19.670000000000002</v>
      </c>
      <c r="H1434" s="24">
        <f t="shared" si="135"/>
        <v>0</v>
      </c>
      <c r="I1434" s="153">
        <v>0</v>
      </c>
      <c r="J1434" s="24">
        <f t="shared" si="136"/>
        <v>0</v>
      </c>
      <c r="K1434" s="25">
        <f t="shared" si="137"/>
        <v>0</v>
      </c>
      <c r="L1434">
        <v>0</v>
      </c>
      <c r="M1434">
        <v>32964608</v>
      </c>
      <c r="N1434">
        <v>42065747</v>
      </c>
      <c r="O1434" s="52">
        <v>0</v>
      </c>
      <c r="P1434" s="52">
        <v>0</v>
      </c>
      <c r="Q1434" s="52">
        <v>0</v>
      </c>
      <c r="R1434" s="52">
        <v>0</v>
      </c>
      <c r="S1434" s="52">
        <v>0</v>
      </c>
      <c r="T1434" s="52">
        <v>0</v>
      </c>
      <c r="U1434" s="52">
        <v>0</v>
      </c>
      <c r="V1434" s="52">
        <v>0</v>
      </c>
      <c r="W1434" s="52">
        <v>0</v>
      </c>
      <c r="X1434" s="52">
        <v>0</v>
      </c>
      <c r="Y1434" s="52">
        <v>0</v>
      </c>
      <c r="Z1434" s="52">
        <v>0</v>
      </c>
      <c r="AA1434" s="25">
        <v>0</v>
      </c>
      <c r="AB1434" s="25">
        <v>0</v>
      </c>
      <c r="AC1434" s="25">
        <v>0</v>
      </c>
      <c r="AD1434" s="25">
        <v>0</v>
      </c>
      <c r="AE1434" s="25">
        <v>0</v>
      </c>
      <c r="AF1434" s="25">
        <v>0</v>
      </c>
      <c r="AG1434" s="25">
        <v>0</v>
      </c>
      <c r="AH1434" s="25">
        <v>0</v>
      </c>
      <c r="AI1434" s="25">
        <v>0</v>
      </c>
      <c r="AJ1434" s="25">
        <v>0</v>
      </c>
      <c r="AK1434" s="25">
        <v>0</v>
      </c>
      <c r="AL1434" s="25">
        <v>0</v>
      </c>
      <c r="AM1434" s="95">
        <v>0</v>
      </c>
      <c r="AN1434" s="95" t="e">
        <f ca="1">IF(MengeInEEGSummieren(M1434),AM1434,0)</f>
        <v>#NAME?</v>
      </c>
      <c r="AO1434" s="95">
        <f t="shared" si="138"/>
        <v>0</v>
      </c>
      <c r="AP1434" s="95">
        <f t="shared" si="139"/>
        <v>0</v>
      </c>
      <c r="AS1434">
        <v>0</v>
      </c>
      <c r="AT1434">
        <v>0</v>
      </c>
      <c r="AU1434" t="e">
        <f t="shared" ca="1" si="140"/>
        <v>#NAME?</v>
      </c>
    </row>
    <row r="1435" spans="1:47" x14ac:dyDescent="0.15">
      <c r="A1435" s="21" t="s">
        <v>2170</v>
      </c>
      <c r="B1435" s="22" t="s">
        <v>17</v>
      </c>
      <c r="C1435" s="42">
        <v>2005</v>
      </c>
      <c r="D1435" s="22" t="s">
        <v>831</v>
      </c>
      <c r="E1435" s="22" t="s">
        <v>770</v>
      </c>
      <c r="F1435" s="23">
        <v>20.67</v>
      </c>
      <c r="G1435" s="23">
        <v>20.67</v>
      </c>
      <c r="H1435" s="24">
        <f t="shared" si="135"/>
        <v>0</v>
      </c>
      <c r="I1435" s="153">
        <v>0</v>
      </c>
      <c r="J1435" s="24">
        <f t="shared" si="136"/>
        <v>0</v>
      </c>
      <c r="K1435" s="25">
        <f t="shared" si="137"/>
        <v>0</v>
      </c>
      <c r="L1435">
        <v>0</v>
      </c>
      <c r="M1435">
        <v>32964608</v>
      </c>
      <c r="N1435">
        <v>42065747</v>
      </c>
      <c r="O1435" s="52">
        <v>0</v>
      </c>
      <c r="P1435" s="52">
        <v>0</v>
      </c>
      <c r="Q1435" s="52">
        <v>0</v>
      </c>
      <c r="R1435" s="52">
        <v>0</v>
      </c>
      <c r="S1435" s="52">
        <v>0</v>
      </c>
      <c r="T1435" s="52">
        <v>0</v>
      </c>
      <c r="U1435" s="52">
        <v>0</v>
      </c>
      <c r="V1435" s="52">
        <v>0</v>
      </c>
      <c r="W1435" s="52">
        <v>0</v>
      </c>
      <c r="X1435" s="52">
        <v>0</v>
      </c>
      <c r="Y1435" s="52">
        <v>0</v>
      </c>
      <c r="Z1435" s="52">
        <v>0</v>
      </c>
      <c r="AA1435" s="25">
        <v>0</v>
      </c>
      <c r="AB1435" s="25">
        <v>0</v>
      </c>
      <c r="AC1435" s="25">
        <v>0</v>
      </c>
      <c r="AD1435" s="25">
        <v>0</v>
      </c>
      <c r="AE1435" s="25">
        <v>0</v>
      </c>
      <c r="AF1435" s="25">
        <v>0</v>
      </c>
      <c r="AG1435" s="25">
        <v>0</v>
      </c>
      <c r="AH1435" s="25">
        <v>0</v>
      </c>
      <c r="AI1435" s="25">
        <v>0</v>
      </c>
      <c r="AJ1435" s="25">
        <v>0</v>
      </c>
      <c r="AK1435" s="25">
        <v>0</v>
      </c>
      <c r="AL1435" s="25">
        <v>0</v>
      </c>
      <c r="AM1435" s="95">
        <v>0</v>
      </c>
      <c r="AN1435" s="95" t="e">
        <f ca="1">IF(MengeInEEGSummieren(M1435),AM1435,0)</f>
        <v>#NAME?</v>
      </c>
      <c r="AO1435" s="95">
        <f t="shared" si="138"/>
        <v>0</v>
      </c>
      <c r="AP1435" s="95">
        <f t="shared" si="139"/>
        <v>0</v>
      </c>
      <c r="AS1435">
        <v>0</v>
      </c>
      <c r="AT1435">
        <v>0</v>
      </c>
      <c r="AU1435" t="e">
        <f t="shared" ca="1" si="140"/>
        <v>#NAME?</v>
      </c>
    </row>
    <row r="1436" spans="1:47" x14ac:dyDescent="0.15">
      <c r="A1436" s="21" t="s">
        <v>2171</v>
      </c>
      <c r="B1436" s="22" t="s">
        <v>17</v>
      </c>
      <c r="C1436" s="42">
        <v>2005</v>
      </c>
      <c r="D1436" s="22" t="s">
        <v>1536</v>
      </c>
      <c r="E1436" s="22" t="s">
        <v>770</v>
      </c>
      <c r="F1436" s="23">
        <v>22.67</v>
      </c>
      <c r="G1436" s="23">
        <v>22.67</v>
      </c>
      <c r="H1436" s="24">
        <f t="shared" si="135"/>
        <v>0</v>
      </c>
      <c r="I1436" s="153">
        <v>0</v>
      </c>
      <c r="J1436" s="24">
        <f t="shared" si="136"/>
        <v>0</v>
      </c>
      <c r="K1436" s="25">
        <f t="shared" si="137"/>
        <v>0</v>
      </c>
      <c r="L1436">
        <v>0</v>
      </c>
      <c r="M1436">
        <v>32964608</v>
      </c>
      <c r="N1436">
        <v>42065747</v>
      </c>
      <c r="O1436" s="52">
        <v>0</v>
      </c>
      <c r="P1436" s="52">
        <v>0</v>
      </c>
      <c r="Q1436" s="52">
        <v>0</v>
      </c>
      <c r="R1436" s="52">
        <v>0</v>
      </c>
      <c r="S1436" s="52">
        <v>0</v>
      </c>
      <c r="T1436" s="52">
        <v>0</v>
      </c>
      <c r="U1436" s="52">
        <v>0</v>
      </c>
      <c r="V1436" s="52">
        <v>0</v>
      </c>
      <c r="W1436" s="52">
        <v>0</v>
      </c>
      <c r="X1436" s="52">
        <v>0</v>
      </c>
      <c r="Y1436" s="52">
        <v>0</v>
      </c>
      <c r="Z1436" s="52">
        <v>0</v>
      </c>
      <c r="AA1436" s="25">
        <v>0</v>
      </c>
      <c r="AB1436" s="25">
        <v>0</v>
      </c>
      <c r="AC1436" s="25">
        <v>0</v>
      </c>
      <c r="AD1436" s="25">
        <v>0</v>
      </c>
      <c r="AE1436" s="25">
        <v>0</v>
      </c>
      <c r="AF1436" s="25">
        <v>0</v>
      </c>
      <c r="AG1436" s="25">
        <v>0</v>
      </c>
      <c r="AH1436" s="25">
        <v>0</v>
      </c>
      <c r="AI1436" s="25">
        <v>0</v>
      </c>
      <c r="AJ1436" s="25">
        <v>0</v>
      </c>
      <c r="AK1436" s="25">
        <v>0</v>
      </c>
      <c r="AL1436" s="25">
        <v>0</v>
      </c>
      <c r="AM1436" s="95">
        <v>0</v>
      </c>
      <c r="AN1436" s="95" t="e">
        <f ca="1">IF(MengeInEEGSummieren(M1436),AM1436,0)</f>
        <v>#NAME?</v>
      </c>
      <c r="AO1436" s="95">
        <f t="shared" si="138"/>
        <v>0</v>
      </c>
      <c r="AP1436" s="95">
        <f t="shared" si="139"/>
        <v>0</v>
      </c>
      <c r="AS1436">
        <v>0</v>
      </c>
      <c r="AT1436">
        <v>0</v>
      </c>
      <c r="AU1436" t="e">
        <f t="shared" ca="1" si="140"/>
        <v>#NAME?</v>
      </c>
    </row>
    <row r="1437" spans="1:47" x14ac:dyDescent="0.15">
      <c r="A1437" s="21" t="s">
        <v>2172</v>
      </c>
      <c r="B1437" s="22" t="s">
        <v>17</v>
      </c>
      <c r="C1437" s="42">
        <v>2005</v>
      </c>
      <c r="D1437" s="22" t="s">
        <v>1538</v>
      </c>
      <c r="E1437" s="22" t="s">
        <v>773</v>
      </c>
      <c r="F1437" s="23">
        <v>25.67</v>
      </c>
      <c r="G1437" s="23">
        <v>25.67</v>
      </c>
      <c r="H1437" s="24">
        <f t="shared" si="135"/>
        <v>0</v>
      </c>
      <c r="I1437" s="153">
        <v>0</v>
      </c>
      <c r="J1437" s="24">
        <f t="shared" si="136"/>
        <v>0</v>
      </c>
      <c r="K1437" s="25">
        <f t="shared" si="137"/>
        <v>0</v>
      </c>
      <c r="L1437">
        <v>0</v>
      </c>
      <c r="M1437">
        <v>32964608</v>
      </c>
      <c r="N1437">
        <v>42065747</v>
      </c>
      <c r="O1437" s="52">
        <v>0</v>
      </c>
      <c r="P1437" s="52">
        <v>0</v>
      </c>
      <c r="Q1437" s="52">
        <v>0</v>
      </c>
      <c r="R1437" s="52">
        <v>0</v>
      </c>
      <c r="S1437" s="52">
        <v>0</v>
      </c>
      <c r="T1437" s="52">
        <v>0</v>
      </c>
      <c r="U1437" s="52">
        <v>0</v>
      </c>
      <c r="V1437" s="52">
        <v>0</v>
      </c>
      <c r="W1437" s="52">
        <v>0</v>
      </c>
      <c r="X1437" s="52">
        <v>0</v>
      </c>
      <c r="Y1437" s="52">
        <v>0</v>
      </c>
      <c r="Z1437" s="52">
        <v>0</v>
      </c>
      <c r="AA1437" s="25">
        <v>0</v>
      </c>
      <c r="AB1437" s="25">
        <v>0</v>
      </c>
      <c r="AC1437" s="25">
        <v>0</v>
      </c>
      <c r="AD1437" s="25">
        <v>0</v>
      </c>
      <c r="AE1437" s="25">
        <v>0</v>
      </c>
      <c r="AF1437" s="25">
        <v>0</v>
      </c>
      <c r="AG1437" s="25">
        <v>0</v>
      </c>
      <c r="AH1437" s="25">
        <v>0</v>
      </c>
      <c r="AI1437" s="25">
        <v>0</v>
      </c>
      <c r="AJ1437" s="25">
        <v>0</v>
      </c>
      <c r="AK1437" s="25">
        <v>0</v>
      </c>
      <c r="AL1437" s="25">
        <v>0</v>
      </c>
      <c r="AM1437" s="95">
        <v>0</v>
      </c>
      <c r="AN1437" s="95" t="e">
        <f ca="1">IF(MengeInEEGSummieren(M1437),AM1437,0)</f>
        <v>#NAME?</v>
      </c>
      <c r="AO1437" s="95">
        <f t="shared" si="138"/>
        <v>0</v>
      </c>
      <c r="AP1437" s="95">
        <f t="shared" si="139"/>
        <v>0</v>
      </c>
      <c r="AS1437">
        <v>0</v>
      </c>
      <c r="AT1437">
        <v>0</v>
      </c>
      <c r="AU1437" t="e">
        <f t="shared" ca="1" si="140"/>
        <v>#NAME?</v>
      </c>
    </row>
    <row r="1438" spans="1:47" x14ac:dyDescent="0.15">
      <c r="A1438" s="21" t="s">
        <v>2173</v>
      </c>
      <c r="B1438" s="22" t="s">
        <v>17</v>
      </c>
      <c r="C1438" s="42">
        <v>2005</v>
      </c>
      <c r="D1438" s="22" t="s">
        <v>1540</v>
      </c>
      <c r="E1438" s="22" t="s">
        <v>773</v>
      </c>
      <c r="F1438" s="23">
        <v>26.67</v>
      </c>
      <c r="G1438" s="23">
        <v>26.67</v>
      </c>
      <c r="H1438" s="24">
        <f t="shared" si="135"/>
        <v>0</v>
      </c>
      <c r="I1438" s="153">
        <v>0</v>
      </c>
      <c r="J1438" s="24">
        <f t="shared" si="136"/>
        <v>0</v>
      </c>
      <c r="K1438" s="25">
        <f t="shared" si="137"/>
        <v>0</v>
      </c>
      <c r="L1438">
        <v>0</v>
      </c>
      <c r="M1438">
        <v>32964608</v>
      </c>
      <c r="N1438">
        <v>42065747</v>
      </c>
      <c r="O1438" s="52">
        <v>0</v>
      </c>
      <c r="P1438" s="52">
        <v>0</v>
      </c>
      <c r="Q1438" s="52">
        <v>0</v>
      </c>
      <c r="R1438" s="52">
        <v>0</v>
      </c>
      <c r="S1438" s="52">
        <v>0</v>
      </c>
      <c r="T1438" s="52">
        <v>0</v>
      </c>
      <c r="U1438" s="52">
        <v>0</v>
      </c>
      <c r="V1438" s="52">
        <v>0</v>
      </c>
      <c r="W1438" s="52">
        <v>0</v>
      </c>
      <c r="X1438" s="52">
        <v>0</v>
      </c>
      <c r="Y1438" s="52">
        <v>0</v>
      </c>
      <c r="Z1438" s="52">
        <v>0</v>
      </c>
      <c r="AA1438" s="25">
        <v>0</v>
      </c>
      <c r="AB1438" s="25">
        <v>0</v>
      </c>
      <c r="AC1438" s="25">
        <v>0</v>
      </c>
      <c r="AD1438" s="25">
        <v>0</v>
      </c>
      <c r="AE1438" s="25">
        <v>0</v>
      </c>
      <c r="AF1438" s="25">
        <v>0</v>
      </c>
      <c r="AG1438" s="25">
        <v>0</v>
      </c>
      <c r="AH1438" s="25">
        <v>0</v>
      </c>
      <c r="AI1438" s="25">
        <v>0</v>
      </c>
      <c r="AJ1438" s="25">
        <v>0</v>
      </c>
      <c r="AK1438" s="25">
        <v>0</v>
      </c>
      <c r="AL1438" s="25">
        <v>0</v>
      </c>
      <c r="AM1438" s="95">
        <v>0</v>
      </c>
      <c r="AN1438" s="95" t="e">
        <f ca="1">IF(MengeInEEGSummieren(M1438),AM1438,0)</f>
        <v>#NAME?</v>
      </c>
      <c r="AO1438" s="95">
        <f t="shared" si="138"/>
        <v>0</v>
      </c>
      <c r="AP1438" s="95">
        <f t="shared" si="139"/>
        <v>0</v>
      </c>
      <c r="AS1438">
        <v>0</v>
      </c>
      <c r="AT1438">
        <v>0</v>
      </c>
      <c r="AU1438" t="e">
        <f t="shared" ca="1" si="140"/>
        <v>#NAME?</v>
      </c>
    </row>
    <row r="1439" spans="1:47" x14ac:dyDescent="0.15">
      <c r="A1439" s="21" t="s">
        <v>2174</v>
      </c>
      <c r="B1439" s="22" t="s">
        <v>17</v>
      </c>
      <c r="C1439" s="42">
        <v>2005</v>
      </c>
      <c r="D1439" s="22" t="s">
        <v>1542</v>
      </c>
      <c r="E1439" s="22" t="s">
        <v>773</v>
      </c>
      <c r="F1439" s="23">
        <v>25.67</v>
      </c>
      <c r="G1439" s="23">
        <v>25.67</v>
      </c>
      <c r="H1439" s="24">
        <f t="shared" si="135"/>
        <v>0</v>
      </c>
      <c r="I1439" s="153">
        <v>0</v>
      </c>
      <c r="J1439" s="24">
        <f t="shared" si="136"/>
        <v>0</v>
      </c>
      <c r="K1439" s="25">
        <f t="shared" si="137"/>
        <v>0</v>
      </c>
      <c r="L1439">
        <v>0</v>
      </c>
      <c r="M1439">
        <v>32964608</v>
      </c>
      <c r="N1439">
        <v>42065747</v>
      </c>
      <c r="O1439" s="52">
        <v>0</v>
      </c>
      <c r="P1439" s="52">
        <v>0</v>
      </c>
      <c r="Q1439" s="52">
        <v>0</v>
      </c>
      <c r="R1439" s="52">
        <v>0</v>
      </c>
      <c r="S1439" s="52">
        <v>0</v>
      </c>
      <c r="T1439" s="52">
        <v>0</v>
      </c>
      <c r="U1439" s="52">
        <v>0</v>
      </c>
      <c r="V1439" s="52">
        <v>0</v>
      </c>
      <c r="W1439" s="52">
        <v>0</v>
      </c>
      <c r="X1439" s="52">
        <v>0</v>
      </c>
      <c r="Y1439" s="52">
        <v>0</v>
      </c>
      <c r="Z1439" s="52">
        <v>0</v>
      </c>
      <c r="AA1439" s="25">
        <v>0</v>
      </c>
      <c r="AB1439" s="25">
        <v>0</v>
      </c>
      <c r="AC1439" s="25">
        <v>0</v>
      </c>
      <c r="AD1439" s="25">
        <v>0</v>
      </c>
      <c r="AE1439" s="25">
        <v>0</v>
      </c>
      <c r="AF1439" s="25">
        <v>0</v>
      </c>
      <c r="AG1439" s="25">
        <v>0</v>
      </c>
      <c r="AH1439" s="25">
        <v>0</v>
      </c>
      <c r="AI1439" s="25">
        <v>0</v>
      </c>
      <c r="AJ1439" s="25">
        <v>0</v>
      </c>
      <c r="AK1439" s="25">
        <v>0</v>
      </c>
      <c r="AL1439" s="25">
        <v>0</v>
      </c>
      <c r="AM1439" s="95">
        <v>0</v>
      </c>
      <c r="AN1439" s="95" t="e">
        <f ca="1">IF(MengeInEEGSummieren(M1439),AM1439,0)</f>
        <v>#NAME?</v>
      </c>
      <c r="AO1439" s="95">
        <f t="shared" si="138"/>
        <v>0</v>
      </c>
      <c r="AP1439" s="95">
        <f t="shared" si="139"/>
        <v>0</v>
      </c>
      <c r="AS1439">
        <v>0</v>
      </c>
      <c r="AT1439">
        <v>0</v>
      </c>
      <c r="AU1439" t="e">
        <f t="shared" ca="1" si="140"/>
        <v>#NAME?</v>
      </c>
    </row>
    <row r="1440" spans="1:47" x14ac:dyDescent="0.15">
      <c r="A1440" s="21" t="s">
        <v>2175</v>
      </c>
      <c r="B1440" s="22" t="s">
        <v>17</v>
      </c>
      <c r="C1440" s="42">
        <v>2005</v>
      </c>
      <c r="D1440" s="22" t="s">
        <v>1544</v>
      </c>
      <c r="E1440" s="22" t="s">
        <v>773</v>
      </c>
      <c r="F1440" s="23">
        <v>26.67</v>
      </c>
      <c r="G1440" s="23">
        <v>26.67</v>
      </c>
      <c r="H1440" s="24">
        <f t="shared" si="135"/>
        <v>0</v>
      </c>
      <c r="I1440" s="153">
        <v>0</v>
      </c>
      <c r="J1440" s="24">
        <f t="shared" si="136"/>
        <v>0</v>
      </c>
      <c r="K1440" s="25">
        <f t="shared" si="137"/>
        <v>0</v>
      </c>
      <c r="L1440">
        <v>0</v>
      </c>
      <c r="M1440">
        <v>32964608</v>
      </c>
      <c r="N1440">
        <v>42065747</v>
      </c>
      <c r="O1440" s="52">
        <v>0</v>
      </c>
      <c r="P1440" s="52">
        <v>0</v>
      </c>
      <c r="Q1440" s="52">
        <v>0</v>
      </c>
      <c r="R1440" s="52">
        <v>0</v>
      </c>
      <c r="S1440" s="52">
        <v>0</v>
      </c>
      <c r="T1440" s="52">
        <v>0</v>
      </c>
      <c r="U1440" s="52">
        <v>0</v>
      </c>
      <c r="V1440" s="52">
        <v>0</v>
      </c>
      <c r="W1440" s="52">
        <v>0</v>
      </c>
      <c r="X1440" s="52">
        <v>0</v>
      </c>
      <c r="Y1440" s="52">
        <v>0</v>
      </c>
      <c r="Z1440" s="52">
        <v>0</v>
      </c>
      <c r="AA1440" s="25">
        <v>0</v>
      </c>
      <c r="AB1440" s="25">
        <v>0</v>
      </c>
      <c r="AC1440" s="25">
        <v>0</v>
      </c>
      <c r="AD1440" s="25">
        <v>0</v>
      </c>
      <c r="AE1440" s="25">
        <v>0</v>
      </c>
      <c r="AF1440" s="25">
        <v>0</v>
      </c>
      <c r="AG1440" s="25">
        <v>0</v>
      </c>
      <c r="AH1440" s="25">
        <v>0</v>
      </c>
      <c r="AI1440" s="25">
        <v>0</v>
      </c>
      <c r="AJ1440" s="25">
        <v>0</v>
      </c>
      <c r="AK1440" s="25">
        <v>0</v>
      </c>
      <c r="AL1440" s="25">
        <v>0</v>
      </c>
      <c r="AM1440" s="95">
        <v>0</v>
      </c>
      <c r="AN1440" s="95" t="e">
        <f ca="1">IF(MengeInEEGSummieren(M1440),AM1440,0)</f>
        <v>#NAME?</v>
      </c>
      <c r="AO1440" s="95">
        <f t="shared" si="138"/>
        <v>0</v>
      </c>
      <c r="AP1440" s="95">
        <f t="shared" si="139"/>
        <v>0</v>
      </c>
      <c r="AS1440">
        <v>0</v>
      </c>
      <c r="AT1440">
        <v>0</v>
      </c>
      <c r="AU1440" t="e">
        <f t="shared" ca="1" si="140"/>
        <v>#NAME?</v>
      </c>
    </row>
    <row r="1441" spans="1:47" x14ac:dyDescent="0.15">
      <c r="A1441" s="21" t="s">
        <v>2176</v>
      </c>
      <c r="B1441" s="22" t="s">
        <v>17</v>
      </c>
      <c r="C1441" s="42">
        <v>2005</v>
      </c>
      <c r="D1441" s="22" t="s">
        <v>1546</v>
      </c>
      <c r="E1441" s="22" t="s">
        <v>773</v>
      </c>
      <c r="F1441" s="23">
        <v>24.67</v>
      </c>
      <c r="G1441" s="23">
        <v>24.67</v>
      </c>
      <c r="H1441" s="24">
        <f t="shared" si="135"/>
        <v>0</v>
      </c>
      <c r="I1441" s="153">
        <v>0</v>
      </c>
      <c r="J1441" s="24">
        <f t="shared" si="136"/>
        <v>0</v>
      </c>
      <c r="K1441" s="25">
        <f t="shared" si="137"/>
        <v>0</v>
      </c>
      <c r="L1441">
        <v>0</v>
      </c>
      <c r="M1441">
        <v>32964608</v>
      </c>
      <c r="N1441">
        <v>42065747</v>
      </c>
      <c r="O1441" s="52">
        <v>0</v>
      </c>
      <c r="P1441" s="52">
        <v>0</v>
      </c>
      <c r="Q1441" s="52">
        <v>0</v>
      </c>
      <c r="R1441" s="52">
        <v>0</v>
      </c>
      <c r="S1441" s="52">
        <v>0</v>
      </c>
      <c r="T1441" s="52">
        <v>0</v>
      </c>
      <c r="U1441" s="52">
        <v>0</v>
      </c>
      <c r="V1441" s="52">
        <v>0</v>
      </c>
      <c r="W1441" s="52">
        <v>0</v>
      </c>
      <c r="X1441" s="52">
        <v>0</v>
      </c>
      <c r="Y1441" s="52">
        <v>0</v>
      </c>
      <c r="Z1441" s="52">
        <v>0</v>
      </c>
      <c r="AA1441" s="25">
        <v>0</v>
      </c>
      <c r="AB1441" s="25">
        <v>0</v>
      </c>
      <c r="AC1441" s="25">
        <v>0</v>
      </c>
      <c r="AD1441" s="25">
        <v>0</v>
      </c>
      <c r="AE1441" s="25">
        <v>0</v>
      </c>
      <c r="AF1441" s="25">
        <v>0</v>
      </c>
      <c r="AG1441" s="25">
        <v>0</v>
      </c>
      <c r="AH1441" s="25">
        <v>0</v>
      </c>
      <c r="AI1441" s="25">
        <v>0</v>
      </c>
      <c r="AJ1441" s="25">
        <v>0</v>
      </c>
      <c r="AK1441" s="25">
        <v>0</v>
      </c>
      <c r="AL1441" s="25">
        <v>0</v>
      </c>
      <c r="AM1441" s="95">
        <v>0</v>
      </c>
      <c r="AN1441" s="95" t="e">
        <f ca="1">IF(MengeInEEGSummieren(M1441),AM1441,0)</f>
        <v>#NAME?</v>
      </c>
      <c r="AO1441" s="95">
        <f t="shared" si="138"/>
        <v>0</v>
      </c>
      <c r="AP1441" s="95">
        <f t="shared" si="139"/>
        <v>0</v>
      </c>
      <c r="AS1441">
        <v>0</v>
      </c>
      <c r="AT1441">
        <v>0</v>
      </c>
      <c r="AU1441" t="e">
        <f t="shared" ca="1" si="140"/>
        <v>#NAME?</v>
      </c>
    </row>
    <row r="1442" spans="1:47" x14ac:dyDescent="0.15">
      <c r="A1442" s="21" t="s">
        <v>2177</v>
      </c>
      <c r="B1442" s="22" t="s">
        <v>17</v>
      </c>
      <c r="C1442" s="42">
        <v>2005</v>
      </c>
      <c r="D1442" s="22" t="s">
        <v>1548</v>
      </c>
      <c r="E1442" s="22" t="s">
        <v>773</v>
      </c>
      <c r="F1442" s="23">
        <v>25.67</v>
      </c>
      <c r="G1442" s="23">
        <v>25.67</v>
      </c>
      <c r="H1442" s="24">
        <f t="shared" si="135"/>
        <v>0</v>
      </c>
      <c r="I1442" s="153">
        <v>0</v>
      </c>
      <c r="J1442" s="24">
        <f t="shared" si="136"/>
        <v>0</v>
      </c>
      <c r="K1442" s="25">
        <f t="shared" si="137"/>
        <v>0</v>
      </c>
      <c r="L1442">
        <v>0</v>
      </c>
      <c r="M1442">
        <v>32964608</v>
      </c>
      <c r="N1442">
        <v>42065747</v>
      </c>
      <c r="O1442" s="52">
        <v>0</v>
      </c>
      <c r="P1442" s="52">
        <v>0</v>
      </c>
      <c r="Q1442" s="52">
        <v>0</v>
      </c>
      <c r="R1442" s="52">
        <v>0</v>
      </c>
      <c r="S1442" s="52">
        <v>0</v>
      </c>
      <c r="T1442" s="52">
        <v>0</v>
      </c>
      <c r="U1442" s="52">
        <v>0</v>
      </c>
      <c r="V1442" s="52">
        <v>0</v>
      </c>
      <c r="W1442" s="52">
        <v>0</v>
      </c>
      <c r="X1442" s="52">
        <v>0</v>
      </c>
      <c r="Y1442" s="52">
        <v>0</v>
      </c>
      <c r="Z1442" s="52">
        <v>0</v>
      </c>
      <c r="AA1442" s="25">
        <v>0</v>
      </c>
      <c r="AB1442" s="25">
        <v>0</v>
      </c>
      <c r="AC1442" s="25">
        <v>0</v>
      </c>
      <c r="AD1442" s="25">
        <v>0</v>
      </c>
      <c r="AE1442" s="25">
        <v>0</v>
      </c>
      <c r="AF1442" s="25">
        <v>0</v>
      </c>
      <c r="AG1442" s="25">
        <v>0</v>
      </c>
      <c r="AH1442" s="25">
        <v>0</v>
      </c>
      <c r="AI1442" s="25">
        <v>0</v>
      </c>
      <c r="AJ1442" s="25">
        <v>0</v>
      </c>
      <c r="AK1442" s="25">
        <v>0</v>
      </c>
      <c r="AL1442" s="25">
        <v>0</v>
      </c>
      <c r="AM1442" s="95">
        <v>0</v>
      </c>
      <c r="AN1442" s="95" t="e">
        <f ca="1">IF(MengeInEEGSummieren(M1442),AM1442,0)</f>
        <v>#NAME?</v>
      </c>
      <c r="AO1442" s="95">
        <f t="shared" si="138"/>
        <v>0</v>
      </c>
      <c r="AP1442" s="95">
        <f t="shared" si="139"/>
        <v>0</v>
      </c>
      <c r="AS1442">
        <v>0</v>
      </c>
      <c r="AT1442">
        <v>0</v>
      </c>
      <c r="AU1442" t="e">
        <f t="shared" ca="1" si="140"/>
        <v>#NAME?</v>
      </c>
    </row>
    <row r="1443" spans="1:47" x14ac:dyDescent="0.15">
      <c r="A1443" s="21" t="s">
        <v>2178</v>
      </c>
      <c r="B1443" s="22" t="s">
        <v>17</v>
      </c>
      <c r="C1443" s="42">
        <v>2005</v>
      </c>
      <c r="D1443" s="22" t="s">
        <v>1550</v>
      </c>
      <c r="E1443" s="22" t="s">
        <v>770</v>
      </c>
      <c r="F1443" s="23">
        <v>23.67</v>
      </c>
      <c r="G1443" s="23">
        <v>23.67</v>
      </c>
      <c r="H1443" s="24">
        <f t="shared" si="135"/>
        <v>0</v>
      </c>
      <c r="I1443" s="153">
        <v>0</v>
      </c>
      <c r="J1443" s="24">
        <f t="shared" si="136"/>
        <v>0</v>
      </c>
      <c r="K1443" s="25">
        <f t="shared" si="137"/>
        <v>0</v>
      </c>
      <c r="L1443">
        <v>0</v>
      </c>
      <c r="M1443">
        <v>32964608</v>
      </c>
      <c r="N1443">
        <v>42065747</v>
      </c>
      <c r="O1443" s="52">
        <v>0</v>
      </c>
      <c r="P1443" s="52">
        <v>0</v>
      </c>
      <c r="Q1443" s="52">
        <v>0</v>
      </c>
      <c r="R1443" s="52">
        <v>0</v>
      </c>
      <c r="S1443" s="52">
        <v>0</v>
      </c>
      <c r="T1443" s="52">
        <v>0</v>
      </c>
      <c r="U1443" s="52">
        <v>0</v>
      </c>
      <c r="V1443" s="52">
        <v>0</v>
      </c>
      <c r="W1443" s="52">
        <v>0</v>
      </c>
      <c r="X1443" s="52">
        <v>0</v>
      </c>
      <c r="Y1443" s="52">
        <v>0</v>
      </c>
      <c r="Z1443" s="52">
        <v>0</v>
      </c>
      <c r="AA1443" s="25">
        <v>0</v>
      </c>
      <c r="AB1443" s="25">
        <v>0</v>
      </c>
      <c r="AC1443" s="25">
        <v>0</v>
      </c>
      <c r="AD1443" s="25">
        <v>0</v>
      </c>
      <c r="AE1443" s="25">
        <v>0</v>
      </c>
      <c r="AF1443" s="25">
        <v>0</v>
      </c>
      <c r="AG1443" s="25">
        <v>0</v>
      </c>
      <c r="AH1443" s="25">
        <v>0</v>
      </c>
      <c r="AI1443" s="25">
        <v>0</v>
      </c>
      <c r="AJ1443" s="25">
        <v>0</v>
      </c>
      <c r="AK1443" s="25">
        <v>0</v>
      </c>
      <c r="AL1443" s="25">
        <v>0</v>
      </c>
      <c r="AM1443" s="95">
        <v>0</v>
      </c>
      <c r="AN1443" s="95" t="e">
        <f ca="1">IF(MengeInEEGSummieren(M1443),AM1443,0)</f>
        <v>#NAME?</v>
      </c>
      <c r="AO1443" s="95">
        <f t="shared" si="138"/>
        <v>0</v>
      </c>
      <c r="AP1443" s="95">
        <f t="shared" si="139"/>
        <v>0</v>
      </c>
      <c r="AS1443">
        <v>0</v>
      </c>
      <c r="AT1443">
        <v>0</v>
      </c>
      <c r="AU1443" t="e">
        <f t="shared" ca="1" si="140"/>
        <v>#NAME?</v>
      </c>
    </row>
    <row r="1444" spans="1:47" x14ac:dyDescent="0.15">
      <c r="A1444" s="21" t="s">
        <v>2179</v>
      </c>
      <c r="B1444" s="22" t="s">
        <v>17</v>
      </c>
      <c r="C1444" s="42">
        <v>2005</v>
      </c>
      <c r="D1444" s="22" t="s">
        <v>833</v>
      </c>
      <c r="E1444" s="22" t="s">
        <v>773</v>
      </c>
      <c r="F1444" s="23">
        <v>23.67</v>
      </c>
      <c r="G1444" s="23">
        <v>23.67</v>
      </c>
      <c r="H1444" s="24">
        <f t="shared" si="135"/>
        <v>0</v>
      </c>
      <c r="I1444" s="153">
        <v>0</v>
      </c>
      <c r="J1444" s="24">
        <f t="shared" si="136"/>
        <v>0</v>
      </c>
      <c r="K1444" s="25">
        <f t="shared" si="137"/>
        <v>0</v>
      </c>
      <c r="L1444">
        <v>0</v>
      </c>
      <c r="M1444">
        <v>32964608</v>
      </c>
      <c r="N1444">
        <v>42065747</v>
      </c>
      <c r="O1444" s="52">
        <v>0</v>
      </c>
      <c r="P1444" s="52">
        <v>0</v>
      </c>
      <c r="Q1444" s="52">
        <v>0</v>
      </c>
      <c r="R1444" s="52">
        <v>0</v>
      </c>
      <c r="S1444" s="52">
        <v>0</v>
      </c>
      <c r="T1444" s="52">
        <v>0</v>
      </c>
      <c r="U1444" s="52">
        <v>0</v>
      </c>
      <c r="V1444" s="52">
        <v>0</v>
      </c>
      <c r="W1444" s="52">
        <v>0</v>
      </c>
      <c r="X1444" s="52">
        <v>0</v>
      </c>
      <c r="Y1444" s="52">
        <v>0</v>
      </c>
      <c r="Z1444" s="52">
        <v>0</v>
      </c>
      <c r="AA1444" s="25">
        <v>0</v>
      </c>
      <c r="AB1444" s="25">
        <v>0</v>
      </c>
      <c r="AC1444" s="25">
        <v>0</v>
      </c>
      <c r="AD1444" s="25">
        <v>0</v>
      </c>
      <c r="AE1444" s="25">
        <v>0</v>
      </c>
      <c r="AF1444" s="25">
        <v>0</v>
      </c>
      <c r="AG1444" s="25">
        <v>0</v>
      </c>
      <c r="AH1444" s="25">
        <v>0</v>
      </c>
      <c r="AI1444" s="25">
        <v>0</v>
      </c>
      <c r="AJ1444" s="25">
        <v>0</v>
      </c>
      <c r="AK1444" s="25">
        <v>0</v>
      </c>
      <c r="AL1444" s="25">
        <v>0</v>
      </c>
      <c r="AM1444" s="95">
        <v>0</v>
      </c>
      <c r="AN1444" s="95" t="e">
        <f ca="1">IF(MengeInEEGSummieren(M1444),AM1444,0)</f>
        <v>#NAME?</v>
      </c>
      <c r="AO1444" s="95">
        <f t="shared" si="138"/>
        <v>0</v>
      </c>
      <c r="AP1444" s="95">
        <f t="shared" si="139"/>
        <v>0</v>
      </c>
      <c r="AS1444">
        <v>0</v>
      </c>
      <c r="AT1444">
        <v>0</v>
      </c>
      <c r="AU1444" t="e">
        <f t="shared" ca="1" si="140"/>
        <v>#NAME?</v>
      </c>
    </row>
    <row r="1445" spans="1:47" x14ac:dyDescent="0.15">
      <c r="A1445" s="21" t="s">
        <v>2180</v>
      </c>
      <c r="B1445" s="22" t="s">
        <v>17</v>
      </c>
      <c r="C1445" s="42">
        <v>2005</v>
      </c>
      <c r="D1445" s="22" t="s">
        <v>835</v>
      </c>
      <c r="E1445" s="22" t="s">
        <v>773</v>
      </c>
      <c r="F1445" s="23">
        <v>24.67</v>
      </c>
      <c r="G1445" s="23">
        <v>24.67</v>
      </c>
      <c r="H1445" s="24">
        <f t="shared" si="135"/>
        <v>0</v>
      </c>
      <c r="I1445" s="153">
        <v>0</v>
      </c>
      <c r="J1445" s="24">
        <f t="shared" si="136"/>
        <v>0</v>
      </c>
      <c r="K1445" s="25">
        <f t="shared" si="137"/>
        <v>0</v>
      </c>
      <c r="L1445">
        <v>0</v>
      </c>
      <c r="M1445">
        <v>32964608</v>
      </c>
      <c r="N1445">
        <v>42065747</v>
      </c>
      <c r="O1445" s="52">
        <v>0</v>
      </c>
      <c r="P1445" s="52">
        <v>0</v>
      </c>
      <c r="Q1445" s="52">
        <v>0</v>
      </c>
      <c r="R1445" s="52">
        <v>0</v>
      </c>
      <c r="S1445" s="52">
        <v>0</v>
      </c>
      <c r="T1445" s="52">
        <v>0</v>
      </c>
      <c r="U1445" s="52">
        <v>0</v>
      </c>
      <c r="V1445" s="52">
        <v>0</v>
      </c>
      <c r="W1445" s="52">
        <v>0</v>
      </c>
      <c r="X1445" s="52">
        <v>0</v>
      </c>
      <c r="Y1445" s="52">
        <v>0</v>
      </c>
      <c r="Z1445" s="52">
        <v>0</v>
      </c>
      <c r="AA1445" s="25">
        <v>0</v>
      </c>
      <c r="AB1445" s="25">
        <v>0</v>
      </c>
      <c r="AC1445" s="25">
        <v>0</v>
      </c>
      <c r="AD1445" s="25">
        <v>0</v>
      </c>
      <c r="AE1445" s="25">
        <v>0</v>
      </c>
      <c r="AF1445" s="25">
        <v>0</v>
      </c>
      <c r="AG1445" s="25">
        <v>0</v>
      </c>
      <c r="AH1445" s="25">
        <v>0</v>
      </c>
      <c r="AI1445" s="25">
        <v>0</v>
      </c>
      <c r="AJ1445" s="25">
        <v>0</v>
      </c>
      <c r="AK1445" s="25">
        <v>0</v>
      </c>
      <c r="AL1445" s="25">
        <v>0</v>
      </c>
      <c r="AM1445" s="95">
        <v>0</v>
      </c>
      <c r="AN1445" s="95" t="e">
        <f ca="1">IF(MengeInEEGSummieren(M1445),AM1445,0)</f>
        <v>#NAME?</v>
      </c>
      <c r="AO1445" s="95">
        <f t="shared" si="138"/>
        <v>0</v>
      </c>
      <c r="AP1445" s="95">
        <f t="shared" si="139"/>
        <v>0</v>
      </c>
      <c r="AS1445">
        <v>0</v>
      </c>
      <c r="AT1445">
        <v>0</v>
      </c>
      <c r="AU1445" t="e">
        <f t="shared" ca="1" si="140"/>
        <v>#NAME?</v>
      </c>
    </row>
    <row r="1446" spans="1:47" x14ac:dyDescent="0.15">
      <c r="A1446" s="21" t="s">
        <v>2181</v>
      </c>
      <c r="B1446" s="22" t="s">
        <v>17</v>
      </c>
      <c r="C1446" s="42">
        <v>2005</v>
      </c>
      <c r="D1446" s="22" t="s">
        <v>837</v>
      </c>
      <c r="E1446" s="22" t="s">
        <v>773</v>
      </c>
      <c r="F1446" s="23">
        <v>23.67</v>
      </c>
      <c r="G1446" s="23">
        <v>23.67</v>
      </c>
      <c r="H1446" s="24">
        <f t="shared" si="135"/>
        <v>0</v>
      </c>
      <c r="I1446" s="153">
        <v>0</v>
      </c>
      <c r="J1446" s="24">
        <f t="shared" si="136"/>
        <v>0</v>
      </c>
      <c r="K1446" s="25">
        <f t="shared" si="137"/>
        <v>0</v>
      </c>
      <c r="L1446">
        <v>0</v>
      </c>
      <c r="M1446">
        <v>32964608</v>
      </c>
      <c r="N1446">
        <v>42065747</v>
      </c>
      <c r="O1446" s="52">
        <v>0</v>
      </c>
      <c r="P1446" s="52">
        <v>0</v>
      </c>
      <c r="Q1446" s="52">
        <v>0</v>
      </c>
      <c r="R1446" s="52">
        <v>0</v>
      </c>
      <c r="S1446" s="52">
        <v>0</v>
      </c>
      <c r="T1446" s="52">
        <v>0</v>
      </c>
      <c r="U1446" s="52">
        <v>0</v>
      </c>
      <c r="V1446" s="52">
        <v>0</v>
      </c>
      <c r="W1446" s="52">
        <v>0</v>
      </c>
      <c r="X1446" s="52">
        <v>0</v>
      </c>
      <c r="Y1446" s="52">
        <v>0</v>
      </c>
      <c r="Z1446" s="52">
        <v>0</v>
      </c>
      <c r="AA1446" s="25">
        <v>0</v>
      </c>
      <c r="AB1446" s="25">
        <v>0</v>
      </c>
      <c r="AC1446" s="25">
        <v>0</v>
      </c>
      <c r="AD1446" s="25">
        <v>0</v>
      </c>
      <c r="AE1446" s="25">
        <v>0</v>
      </c>
      <c r="AF1446" s="25">
        <v>0</v>
      </c>
      <c r="AG1446" s="25">
        <v>0</v>
      </c>
      <c r="AH1446" s="25">
        <v>0</v>
      </c>
      <c r="AI1446" s="25">
        <v>0</v>
      </c>
      <c r="AJ1446" s="25">
        <v>0</v>
      </c>
      <c r="AK1446" s="25">
        <v>0</v>
      </c>
      <c r="AL1446" s="25">
        <v>0</v>
      </c>
      <c r="AM1446" s="95">
        <v>0</v>
      </c>
      <c r="AN1446" s="95" t="e">
        <f ca="1">IF(MengeInEEGSummieren(M1446),AM1446,0)</f>
        <v>#NAME?</v>
      </c>
      <c r="AO1446" s="95">
        <f t="shared" si="138"/>
        <v>0</v>
      </c>
      <c r="AP1446" s="95">
        <f t="shared" si="139"/>
        <v>0</v>
      </c>
      <c r="AS1446">
        <v>0</v>
      </c>
      <c r="AT1446">
        <v>0</v>
      </c>
      <c r="AU1446" t="e">
        <f t="shared" ca="1" si="140"/>
        <v>#NAME?</v>
      </c>
    </row>
    <row r="1447" spans="1:47" x14ac:dyDescent="0.15">
      <c r="A1447" s="21" t="s">
        <v>2182</v>
      </c>
      <c r="B1447" s="22" t="s">
        <v>17</v>
      </c>
      <c r="C1447" s="42">
        <v>2005</v>
      </c>
      <c r="D1447" s="22" t="s">
        <v>839</v>
      </c>
      <c r="E1447" s="22" t="s">
        <v>773</v>
      </c>
      <c r="F1447" s="23">
        <v>24.67</v>
      </c>
      <c r="G1447" s="23">
        <v>24.67</v>
      </c>
      <c r="H1447" s="24">
        <f t="shared" si="135"/>
        <v>0</v>
      </c>
      <c r="I1447" s="153">
        <v>0</v>
      </c>
      <c r="J1447" s="24">
        <f t="shared" si="136"/>
        <v>0</v>
      </c>
      <c r="K1447" s="25">
        <f t="shared" si="137"/>
        <v>0</v>
      </c>
      <c r="L1447">
        <v>0</v>
      </c>
      <c r="M1447">
        <v>32964608</v>
      </c>
      <c r="N1447">
        <v>42065747</v>
      </c>
      <c r="O1447" s="52">
        <v>0</v>
      </c>
      <c r="P1447" s="52">
        <v>0</v>
      </c>
      <c r="Q1447" s="52">
        <v>0</v>
      </c>
      <c r="R1447" s="52">
        <v>0</v>
      </c>
      <c r="S1447" s="52">
        <v>0</v>
      </c>
      <c r="T1447" s="52">
        <v>0</v>
      </c>
      <c r="U1447" s="52">
        <v>0</v>
      </c>
      <c r="V1447" s="52">
        <v>0</v>
      </c>
      <c r="W1447" s="52">
        <v>0</v>
      </c>
      <c r="X1447" s="52">
        <v>0</v>
      </c>
      <c r="Y1447" s="52">
        <v>0</v>
      </c>
      <c r="Z1447" s="52">
        <v>0</v>
      </c>
      <c r="AA1447" s="25">
        <v>0</v>
      </c>
      <c r="AB1447" s="25">
        <v>0</v>
      </c>
      <c r="AC1447" s="25">
        <v>0</v>
      </c>
      <c r="AD1447" s="25">
        <v>0</v>
      </c>
      <c r="AE1447" s="25">
        <v>0</v>
      </c>
      <c r="AF1447" s="25">
        <v>0</v>
      </c>
      <c r="AG1447" s="25">
        <v>0</v>
      </c>
      <c r="AH1447" s="25">
        <v>0</v>
      </c>
      <c r="AI1447" s="25">
        <v>0</v>
      </c>
      <c r="AJ1447" s="25">
        <v>0</v>
      </c>
      <c r="AK1447" s="25">
        <v>0</v>
      </c>
      <c r="AL1447" s="25">
        <v>0</v>
      </c>
      <c r="AM1447" s="95">
        <v>0</v>
      </c>
      <c r="AN1447" s="95" t="e">
        <f ca="1">IF(MengeInEEGSummieren(M1447),AM1447,0)</f>
        <v>#NAME?</v>
      </c>
      <c r="AO1447" s="95">
        <f t="shared" si="138"/>
        <v>0</v>
      </c>
      <c r="AP1447" s="95">
        <f t="shared" si="139"/>
        <v>0</v>
      </c>
      <c r="AS1447">
        <v>0</v>
      </c>
      <c r="AT1447">
        <v>0</v>
      </c>
      <c r="AU1447" t="e">
        <f t="shared" ca="1" si="140"/>
        <v>#NAME?</v>
      </c>
    </row>
    <row r="1448" spans="1:47" x14ac:dyDescent="0.15">
      <c r="A1448" s="21" t="s">
        <v>2183</v>
      </c>
      <c r="B1448" s="22" t="s">
        <v>17</v>
      </c>
      <c r="C1448" s="42">
        <v>2005</v>
      </c>
      <c r="D1448" s="22" t="s">
        <v>1556</v>
      </c>
      <c r="E1448" s="22" t="s">
        <v>773</v>
      </c>
      <c r="F1448" s="23">
        <v>22.67</v>
      </c>
      <c r="G1448" s="23">
        <v>22.67</v>
      </c>
      <c r="H1448" s="24">
        <f t="shared" si="135"/>
        <v>0</v>
      </c>
      <c r="I1448" s="153">
        <v>0</v>
      </c>
      <c r="J1448" s="24">
        <f t="shared" si="136"/>
        <v>0</v>
      </c>
      <c r="K1448" s="25">
        <f t="shared" si="137"/>
        <v>0</v>
      </c>
      <c r="L1448">
        <v>0</v>
      </c>
      <c r="M1448">
        <v>32964608</v>
      </c>
      <c r="N1448">
        <v>42065747</v>
      </c>
      <c r="O1448" s="52">
        <v>0</v>
      </c>
      <c r="P1448" s="52">
        <v>0</v>
      </c>
      <c r="Q1448" s="52">
        <v>0</v>
      </c>
      <c r="R1448" s="52">
        <v>0</v>
      </c>
      <c r="S1448" s="52">
        <v>0</v>
      </c>
      <c r="T1448" s="52">
        <v>0</v>
      </c>
      <c r="U1448" s="52">
        <v>0</v>
      </c>
      <c r="V1448" s="52">
        <v>0</v>
      </c>
      <c r="W1448" s="52">
        <v>0</v>
      </c>
      <c r="X1448" s="52">
        <v>0</v>
      </c>
      <c r="Y1448" s="52">
        <v>0</v>
      </c>
      <c r="Z1448" s="52">
        <v>0</v>
      </c>
      <c r="AA1448" s="25">
        <v>0</v>
      </c>
      <c r="AB1448" s="25">
        <v>0</v>
      </c>
      <c r="AC1448" s="25">
        <v>0</v>
      </c>
      <c r="AD1448" s="25">
        <v>0</v>
      </c>
      <c r="AE1448" s="25">
        <v>0</v>
      </c>
      <c r="AF1448" s="25">
        <v>0</v>
      </c>
      <c r="AG1448" s="25">
        <v>0</v>
      </c>
      <c r="AH1448" s="25">
        <v>0</v>
      </c>
      <c r="AI1448" s="25">
        <v>0</v>
      </c>
      <c r="AJ1448" s="25">
        <v>0</v>
      </c>
      <c r="AK1448" s="25">
        <v>0</v>
      </c>
      <c r="AL1448" s="25">
        <v>0</v>
      </c>
      <c r="AM1448" s="95">
        <v>0</v>
      </c>
      <c r="AN1448" s="95" t="e">
        <f ca="1">IF(MengeInEEGSummieren(M1448),AM1448,0)</f>
        <v>#NAME?</v>
      </c>
      <c r="AO1448" s="95">
        <f t="shared" si="138"/>
        <v>0</v>
      </c>
      <c r="AP1448" s="95">
        <f t="shared" si="139"/>
        <v>0</v>
      </c>
      <c r="AS1448">
        <v>0</v>
      </c>
      <c r="AT1448">
        <v>0</v>
      </c>
      <c r="AU1448" t="e">
        <f t="shared" ca="1" si="140"/>
        <v>#NAME?</v>
      </c>
    </row>
    <row r="1449" spans="1:47" x14ac:dyDescent="0.15">
      <c r="A1449" s="21" t="s">
        <v>2184</v>
      </c>
      <c r="B1449" s="22" t="s">
        <v>17</v>
      </c>
      <c r="C1449" s="42">
        <v>2005</v>
      </c>
      <c r="D1449" s="22" t="s">
        <v>1558</v>
      </c>
      <c r="E1449" s="22" t="s">
        <v>773</v>
      </c>
      <c r="F1449" s="23">
        <v>23.67</v>
      </c>
      <c r="G1449" s="23">
        <v>23.67</v>
      </c>
      <c r="H1449" s="24">
        <f t="shared" si="135"/>
        <v>0</v>
      </c>
      <c r="I1449" s="153">
        <v>0</v>
      </c>
      <c r="J1449" s="24">
        <f t="shared" si="136"/>
        <v>0</v>
      </c>
      <c r="K1449" s="25">
        <f t="shared" si="137"/>
        <v>0</v>
      </c>
      <c r="L1449">
        <v>0</v>
      </c>
      <c r="M1449">
        <v>32964608</v>
      </c>
      <c r="N1449">
        <v>42065747</v>
      </c>
      <c r="O1449" s="52">
        <v>0</v>
      </c>
      <c r="P1449" s="52">
        <v>0</v>
      </c>
      <c r="Q1449" s="52">
        <v>0</v>
      </c>
      <c r="R1449" s="52">
        <v>0</v>
      </c>
      <c r="S1449" s="52">
        <v>0</v>
      </c>
      <c r="T1449" s="52">
        <v>0</v>
      </c>
      <c r="U1449" s="52">
        <v>0</v>
      </c>
      <c r="V1449" s="52">
        <v>0</v>
      </c>
      <c r="W1449" s="52">
        <v>0</v>
      </c>
      <c r="X1449" s="52">
        <v>0</v>
      </c>
      <c r="Y1449" s="52">
        <v>0</v>
      </c>
      <c r="Z1449" s="52">
        <v>0</v>
      </c>
      <c r="AA1449" s="25">
        <v>0</v>
      </c>
      <c r="AB1449" s="25">
        <v>0</v>
      </c>
      <c r="AC1449" s="25">
        <v>0</v>
      </c>
      <c r="AD1449" s="25">
        <v>0</v>
      </c>
      <c r="AE1449" s="25">
        <v>0</v>
      </c>
      <c r="AF1449" s="25">
        <v>0</v>
      </c>
      <c r="AG1449" s="25">
        <v>0</v>
      </c>
      <c r="AH1449" s="25">
        <v>0</v>
      </c>
      <c r="AI1449" s="25">
        <v>0</v>
      </c>
      <c r="AJ1449" s="25">
        <v>0</v>
      </c>
      <c r="AK1449" s="25">
        <v>0</v>
      </c>
      <c r="AL1449" s="25">
        <v>0</v>
      </c>
      <c r="AM1449" s="95">
        <v>0</v>
      </c>
      <c r="AN1449" s="95" t="e">
        <f ca="1">IF(MengeInEEGSummieren(M1449),AM1449,0)</f>
        <v>#NAME?</v>
      </c>
      <c r="AO1449" s="95">
        <f t="shared" si="138"/>
        <v>0</v>
      </c>
      <c r="AP1449" s="95">
        <f t="shared" si="139"/>
        <v>0</v>
      </c>
      <c r="AS1449">
        <v>0</v>
      </c>
      <c r="AT1449">
        <v>0</v>
      </c>
      <c r="AU1449" t="e">
        <f t="shared" ca="1" si="140"/>
        <v>#NAME?</v>
      </c>
    </row>
    <row r="1450" spans="1:47" x14ac:dyDescent="0.15">
      <c r="A1450" s="21" t="s">
        <v>2185</v>
      </c>
      <c r="B1450" s="22" t="s">
        <v>17</v>
      </c>
      <c r="C1450" s="42">
        <v>2005</v>
      </c>
      <c r="D1450" s="22" t="s">
        <v>841</v>
      </c>
      <c r="E1450" s="22" t="s">
        <v>770</v>
      </c>
      <c r="F1450" s="23">
        <v>21.67</v>
      </c>
      <c r="G1450" s="23">
        <v>21.67</v>
      </c>
      <c r="H1450" s="24">
        <f t="shared" si="135"/>
        <v>0</v>
      </c>
      <c r="I1450" s="153">
        <v>0</v>
      </c>
      <c r="J1450" s="24">
        <f t="shared" si="136"/>
        <v>0</v>
      </c>
      <c r="K1450" s="25">
        <f t="shared" si="137"/>
        <v>0</v>
      </c>
      <c r="L1450">
        <v>0</v>
      </c>
      <c r="M1450">
        <v>32964608</v>
      </c>
      <c r="N1450">
        <v>42065747</v>
      </c>
      <c r="O1450" s="52">
        <v>0</v>
      </c>
      <c r="P1450" s="52">
        <v>0</v>
      </c>
      <c r="Q1450" s="52">
        <v>0</v>
      </c>
      <c r="R1450" s="52">
        <v>0</v>
      </c>
      <c r="S1450" s="52">
        <v>0</v>
      </c>
      <c r="T1450" s="52">
        <v>0</v>
      </c>
      <c r="U1450" s="52">
        <v>0</v>
      </c>
      <c r="V1450" s="52">
        <v>0</v>
      </c>
      <c r="W1450" s="52">
        <v>0</v>
      </c>
      <c r="X1450" s="52">
        <v>0</v>
      </c>
      <c r="Y1450" s="52">
        <v>0</v>
      </c>
      <c r="Z1450" s="52">
        <v>0</v>
      </c>
      <c r="AA1450" s="25">
        <v>0</v>
      </c>
      <c r="AB1450" s="25">
        <v>0</v>
      </c>
      <c r="AC1450" s="25">
        <v>0</v>
      </c>
      <c r="AD1450" s="25">
        <v>0</v>
      </c>
      <c r="AE1450" s="25">
        <v>0</v>
      </c>
      <c r="AF1450" s="25">
        <v>0</v>
      </c>
      <c r="AG1450" s="25">
        <v>0</v>
      </c>
      <c r="AH1450" s="25">
        <v>0</v>
      </c>
      <c r="AI1450" s="25">
        <v>0</v>
      </c>
      <c r="AJ1450" s="25">
        <v>0</v>
      </c>
      <c r="AK1450" s="25">
        <v>0</v>
      </c>
      <c r="AL1450" s="25">
        <v>0</v>
      </c>
      <c r="AM1450" s="95">
        <v>0</v>
      </c>
      <c r="AN1450" s="95" t="e">
        <f ca="1">IF(MengeInEEGSummieren(M1450),AM1450,0)</f>
        <v>#NAME?</v>
      </c>
      <c r="AO1450" s="95">
        <f t="shared" si="138"/>
        <v>0</v>
      </c>
      <c r="AP1450" s="95">
        <f t="shared" si="139"/>
        <v>0</v>
      </c>
      <c r="AS1450">
        <v>0</v>
      </c>
      <c r="AT1450">
        <v>0</v>
      </c>
      <c r="AU1450" t="e">
        <f t="shared" ca="1" si="140"/>
        <v>#NAME?</v>
      </c>
    </row>
    <row r="1451" spans="1:47" x14ac:dyDescent="0.15">
      <c r="A1451" s="21" t="s">
        <v>2186</v>
      </c>
      <c r="B1451" s="22" t="s">
        <v>17</v>
      </c>
      <c r="C1451" s="42">
        <v>2005</v>
      </c>
      <c r="D1451" s="22" t="s">
        <v>843</v>
      </c>
      <c r="E1451" s="22" t="s">
        <v>770</v>
      </c>
      <c r="F1451" s="23">
        <v>22.67</v>
      </c>
      <c r="G1451" s="23">
        <v>22.67</v>
      </c>
      <c r="H1451" s="24">
        <f t="shared" si="135"/>
        <v>0</v>
      </c>
      <c r="I1451" s="153">
        <v>0</v>
      </c>
      <c r="J1451" s="24">
        <f t="shared" si="136"/>
        <v>0</v>
      </c>
      <c r="K1451" s="25">
        <f t="shared" si="137"/>
        <v>0</v>
      </c>
      <c r="L1451">
        <v>0</v>
      </c>
      <c r="M1451">
        <v>32964608</v>
      </c>
      <c r="N1451">
        <v>42065747</v>
      </c>
      <c r="O1451" s="52">
        <v>0</v>
      </c>
      <c r="P1451" s="52">
        <v>0</v>
      </c>
      <c r="Q1451" s="52">
        <v>0</v>
      </c>
      <c r="R1451" s="52">
        <v>0</v>
      </c>
      <c r="S1451" s="52">
        <v>0</v>
      </c>
      <c r="T1451" s="52">
        <v>0</v>
      </c>
      <c r="U1451" s="52">
        <v>0</v>
      </c>
      <c r="V1451" s="52">
        <v>0</v>
      </c>
      <c r="W1451" s="52">
        <v>0</v>
      </c>
      <c r="X1451" s="52">
        <v>0</v>
      </c>
      <c r="Y1451" s="52">
        <v>0</v>
      </c>
      <c r="Z1451" s="52">
        <v>0</v>
      </c>
      <c r="AA1451" s="25">
        <v>0</v>
      </c>
      <c r="AB1451" s="25">
        <v>0</v>
      </c>
      <c r="AC1451" s="25">
        <v>0</v>
      </c>
      <c r="AD1451" s="25">
        <v>0</v>
      </c>
      <c r="AE1451" s="25">
        <v>0</v>
      </c>
      <c r="AF1451" s="25">
        <v>0</v>
      </c>
      <c r="AG1451" s="25">
        <v>0</v>
      </c>
      <c r="AH1451" s="25">
        <v>0</v>
      </c>
      <c r="AI1451" s="25">
        <v>0</v>
      </c>
      <c r="AJ1451" s="25">
        <v>0</v>
      </c>
      <c r="AK1451" s="25">
        <v>0</v>
      </c>
      <c r="AL1451" s="25">
        <v>0</v>
      </c>
      <c r="AM1451" s="95">
        <v>0</v>
      </c>
      <c r="AN1451" s="95" t="e">
        <f ca="1">IF(MengeInEEGSummieren(M1451),AM1451,0)</f>
        <v>#NAME?</v>
      </c>
      <c r="AO1451" s="95">
        <f t="shared" si="138"/>
        <v>0</v>
      </c>
      <c r="AP1451" s="95">
        <f t="shared" si="139"/>
        <v>0</v>
      </c>
      <c r="AS1451">
        <v>0</v>
      </c>
      <c r="AT1451">
        <v>0</v>
      </c>
      <c r="AU1451" t="e">
        <f t="shared" ca="1" si="140"/>
        <v>#NAME?</v>
      </c>
    </row>
    <row r="1452" spans="1:47" x14ac:dyDescent="0.15">
      <c r="A1452" s="21" t="s">
        <v>2187</v>
      </c>
      <c r="B1452" s="22" t="s">
        <v>17</v>
      </c>
      <c r="C1452" s="42">
        <v>2005</v>
      </c>
      <c r="D1452" s="22" t="s">
        <v>1562</v>
      </c>
      <c r="E1452" s="22" t="s">
        <v>770</v>
      </c>
      <c r="F1452" s="23">
        <v>24.67</v>
      </c>
      <c r="G1452" s="23">
        <v>24.67</v>
      </c>
      <c r="H1452" s="24">
        <f t="shared" si="135"/>
        <v>0</v>
      </c>
      <c r="I1452" s="153">
        <v>0</v>
      </c>
      <c r="J1452" s="24">
        <f t="shared" si="136"/>
        <v>0</v>
      </c>
      <c r="K1452" s="25">
        <f t="shared" si="137"/>
        <v>0</v>
      </c>
      <c r="L1452">
        <v>0</v>
      </c>
      <c r="M1452">
        <v>32964608</v>
      </c>
      <c r="N1452">
        <v>42065747</v>
      </c>
      <c r="O1452" s="52">
        <v>0</v>
      </c>
      <c r="P1452" s="52">
        <v>0</v>
      </c>
      <c r="Q1452" s="52">
        <v>0</v>
      </c>
      <c r="R1452" s="52">
        <v>0</v>
      </c>
      <c r="S1452" s="52">
        <v>0</v>
      </c>
      <c r="T1452" s="52">
        <v>0</v>
      </c>
      <c r="U1452" s="52">
        <v>0</v>
      </c>
      <c r="V1452" s="52">
        <v>0</v>
      </c>
      <c r="W1452" s="52">
        <v>0</v>
      </c>
      <c r="X1452" s="52">
        <v>0</v>
      </c>
      <c r="Y1452" s="52">
        <v>0</v>
      </c>
      <c r="Z1452" s="52">
        <v>0</v>
      </c>
      <c r="AA1452" s="25">
        <v>0</v>
      </c>
      <c r="AB1452" s="25">
        <v>0</v>
      </c>
      <c r="AC1452" s="25">
        <v>0</v>
      </c>
      <c r="AD1452" s="25">
        <v>0</v>
      </c>
      <c r="AE1452" s="25">
        <v>0</v>
      </c>
      <c r="AF1452" s="25">
        <v>0</v>
      </c>
      <c r="AG1452" s="25">
        <v>0</v>
      </c>
      <c r="AH1452" s="25">
        <v>0</v>
      </c>
      <c r="AI1452" s="25">
        <v>0</v>
      </c>
      <c r="AJ1452" s="25">
        <v>0</v>
      </c>
      <c r="AK1452" s="25">
        <v>0</v>
      </c>
      <c r="AL1452" s="25">
        <v>0</v>
      </c>
      <c r="AM1452" s="95">
        <v>0</v>
      </c>
      <c r="AN1452" s="95" t="e">
        <f ca="1">IF(MengeInEEGSummieren(M1452),AM1452,0)</f>
        <v>#NAME?</v>
      </c>
      <c r="AO1452" s="95">
        <f t="shared" si="138"/>
        <v>0</v>
      </c>
      <c r="AP1452" s="95">
        <f t="shared" si="139"/>
        <v>0</v>
      </c>
      <c r="AS1452">
        <v>0</v>
      </c>
      <c r="AT1452">
        <v>0</v>
      </c>
      <c r="AU1452" t="e">
        <f t="shared" ca="1" si="140"/>
        <v>#NAME?</v>
      </c>
    </row>
    <row r="1453" spans="1:47" x14ac:dyDescent="0.15">
      <c r="A1453" s="21" t="s">
        <v>2188</v>
      </c>
      <c r="B1453" s="22" t="s">
        <v>17</v>
      </c>
      <c r="C1453" s="42">
        <v>2005</v>
      </c>
      <c r="D1453" s="22" t="s">
        <v>1564</v>
      </c>
      <c r="E1453" s="22" t="s">
        <v>773</v>
      </c>
      <c r="F1453" s="23">
        <v>27.67</v>
      </c>
      <c r="G1453" s="23">
        <v>27.67</v>
      </c>
      <c r="H1453" s="24">
        <f t="shared" si="135"/>
        <v>0</v>
      </c>
      <c r="I1453" s="153">
        <v>0</v>
      </c>
      <c r="J1453" s="24">
        <f t="shared" si="136"/>
        <v>0</v>
      </c>
      <c r="K1453" s="25">
        <f t="shared" si="137"/>
        <v>0</v>
      </c>
      <c r="L1453">
        <v>0</v>
      </c>
      <c r="M1453">
        <v>32964608</v>
      </c>
      <c r="N1453">
        <v>42065747</v>
      </c>
      <c r="O1453" s="52">
        <v>0</v>
      </c>
      <c r="P1453" s="52">
        <v>0</v>
      </c>
      <c r="Q1453" s="52">
        <v>0</v>
      </c>
      <c r="R1453" s="52">
        <v>0</v>
      </c>
      <c r="S1453" s="52">
        <v>0</v>
      </c>
      <c r="T1453" s="52">
        <v>0</v>
      </c>
      <c r="U1453" s="52">
        <v>0</v>
      </c>
      <c r="V1453" s="52">
        <v>0</v>
      </c>
      <c r="W1453" s="52">
        <v>0</v>
      </c>
      <c r="X1453" s="52">
        <v>0</v>
      </c>
      <c r="Y1453" s="52">
        <v>0</v>
      </c>
      <c r="Z1453" s="52">
        <v>0</v>
      </c>
      <c r="AA1453" s="25">
        <v>0</v>
      </c>
      <c r="AB1453" s="25">
        <v>0</v>
      </c>
      <c r="AC1453" s="25">
        <v>0</v>
      </c>
      <c r="AD1453" s="25">
        <v>0</v>
      </c>
      <c r="AE1453" s="25">
        <v>0</v>
      </c>
      <c r="AF1453" s="25">
        <v>0</v>
      </c>
      <c r="AG1453" s="25">
        <v>0</v>
      </c>
      <c r="AH1453" s="25">
        <v>0</v>
      </c>
      <c r="AI1453" s="25">
        <v>0</v>
      </c>
      <c r="AJ1453" s="25">
        <v>0</v>
      </c>
      <c r="AK1453" s="25">
        <v>0</v>
      </c>
      <c r="AL1453" s="25">
        <v>0</v>
      </c>
      <c r="AM1453" s="95">
        <v>0</v>
      </c>
      <c r="AN1453" s="95" t="e">
        <f ca="1">IF(MengeInEEGSummieren(M1453),AM1453,0)</f>
        <v>#NAME?</v>
      </c>
      <c r="AO1453" s="95">
        <f t="shared" si="138"/>
        <v>0</v>
      </c>
      <c r="AP1453" s="95">
        <f t="shared" si="139"/>
        <v>0</v>
      </c>
      <c r="AS1453">
        <v>0</v>
      </c>
      <c r="AT1453">
        <v>0</v>
      </c>
      <c r="AU1453" t="e">
        <f t="shared" ca="1" si="140"/>
        <v>#NAME?</v>
      </c>
    </row>
    <row r="1454" spans="1:47" x14ac:dyDescent="0.15">
      <c r="A1454" s="21" t="s">
        <v>2189</v>
      </c>
      <c r="B1454" s="22" t="s">
        <v>17</v>
      </c>
      <c r="C1454" s="42">
        <v>2005</v>
      </c>
      <c r="D1454" s="22" t="s">
        <v>1566</v>
      </c>
      <c r="E1454" s="22" t="s">
        <v>773</v>
      </c>
      <c r="F1454" s="23">
        <v>28.67</v>
      </c>
      <c r="G1454" s="23">
        <v>28.67</v>
      </c>
      <c r="H1454" s="24">
        <f t="shared" si="135"/>
        <v>0</v>
      </c>
      <c r="I1454" s="153">
        <v>0</v>
      </c>
      <c r="J1454" s="24">
        <f t="shared" si="136"/>
        <v>0</v>
      </c>
      <c r="K1454" s="25">
        <f t="shared" si="137"/>
        <v>0</v>
      </c>
      <c r="L1454">
        <v>0</v>
      </c>
      <c r="M1454">
        <v>32964608</v>
      </c>
      <c r="N1454">
        <v>42065747</v>
      </c>
      <c r="O1454" s="52">
        <v>0</v>
      </c>
      <c r="P1454" s="52">
        <v>0</v>
      </c>
      <c r="Q1454" s="52">
        <v>0</v>
      </c>
      <c r="R1454" s="52">
        <v>0</v>
      </c>
      <c r="S1454" s="52">
        <v>0</v>
      </c>
      <c r="T1454" s="52">
        <v>0</v>
      </c>
      <c r="U1454" s="52">
        <v>0</v>
      </c>
      <c r="V1454" s="52">
        <v>0</v>
      </c>
      <c r="W1454" s="52">
        <v>0</v>
      </c>
      <c r="X1454" s="52">
        <v>0</v>
      </c>
      <c r="Y1454" s="52">
        <v>0</v>
      </c>
      <c r="Z1454" s="52">
        <v>0</v>
      </c>
      <c r="AA1454" s="25">
        <v>0</v>
      </c>
      <c r="AB1454" s="25">
        <v>0</v>
      </c>
      <c r="AC1454" s="25">
        <v>0</v>
      </c>
      <c r="AD1454" s="25">
        <v>0</v>
      </c>
      <c r="AE1454" s="25">
        <v>0</v>
      </c>
      <c r="AF1454" s="25">
        <v>0</v>
      </c>
      <c r="AG1454" s="25">
        <v>0</v>
      </c>
      <c r="AH1454" s="25">
        <v>0</v>
      </c>
      <c r="AI1454" s="25">
        <v>0</v>
      </c>
      <c r="AJ1454" s="25">
        <v>0</v>
      </c>
      <c r="AK1454" s="25">
        <v>0</v>
      </c>
      <c r="AL1454" s="25">
        <v>0</v>
      </c>
      <c r="AM1454" s="95">
        <v>0</v>
      </c>
      <c r="AN1454" s="95" t="e">
        <f ca="1">IF(MengeInEEGSummieren(M1454),AM1454,0)</f>
        <v>#NAME?</v>
      </c>
      <c r="AO1454" s="95">
        <f t="shared" si="138"/>
        <v>0</v>
      </c>
      <c r="AP1454" s="95">
        <f t="shared" si="139"/>
        <v>0</v>
      </c>
      <c r="AS1454">
        <v>0</v>
      </c>
      <c r="AT1454">
        <v>0</v>
      </c>
      <c r="AU1454" t="e">
        <f t="shared" ca="1" si="140"/>
        <v>#NAME?</v>
      </c>
    </row>
    <row r="1455" spans="1:47" x14ac:dyDescent="0.15">
      <c r="A1455" s="21" t="s">
        <v>2190</v>
      </c>
      <c r="B1455" s="22" t="s">
        <v>17</v>
      </c>
      <c r="C1455" s="42">
        <v>2005</v>
      </c>
      <c r="D1455" s="22" t="s">
        <v>1568</v>
      </c>
      <c r="E1455" s="22" t="s">
        <v>773</v>
      </c>
      <c r="F1455" s="23">
        <v>27.67</v>
      </c>
      <c r="G1455" s="23">
        <v>27.67</v>
      </c>
      <c r="H1455" s="24">
        <f t="shared" si="135"/>
        <v>0</v>
      </c>
      <c r="I1455" s="153">
        <v>0</v>
      </c>
      <c r="J1455" s="24">
        <f t="shared" si="136"/>
        <v>0</v>
      </c>
      <c r="K1455" s="25">
        <f t="shared" si="137"/>
        <v>0</v>
      </c>
      <c r="L1455">
        <v>0</v>
      </c>
      <c r="M1455">
        <v>32964608</v>
      </c>
      <c r="N1455">
        <v>42065747</v>
      </c>
      <c r="O1455" s="52">
        <v>0</v>
      </c>
      <c r="P1455" s="52">
        <v>0</v>
      </c>
      <c r="Q1455" s="52">
        <v>0</v>
      </c>
      <c r="R1455" s="52">
        <v>0</v>
      </c>
      <c r="S1455" s="52">
        <v>0</v>
      </c>
      <c r="T1455" s="52">
        <v>0</v>
      </c>
      <c r="U1455" s="52">
        <v>0</v>
      </c>
      <c r="V1455" s="52">
        <v>0</v>
      </c>
      <c r="W1455" s="52">
        <v>0</v>
      </c>
      <c r="X1455" s="52">
        <v>0</v>
      </c>
      <c r="Y1455" s="52">
        <v>0</v>
      </c>
      <c r="Z1455" s="52">
        <v>0</v>
      </c>
      <c r="AA1455" s="25">
        <v>0</v>
      </c>
      <c r="AB1455" s="25">
        <v>0</v>
      </c>
      <c r="AC1455" s="25">
        <v>0</v>
      </c>
      <c r="AD1455" s="25">
        <v>0</v>
      </c>
      <c r="AE1455" s="25">
        <v>0</v>
      </c>
      <c r="AF1455" s="25">
        <v>0</v>
      </c>
      <c r="AG1455" s="25">
        <v>0</v>
      </c>
      <c r="AH1455" s="25">
        <v>0</v>
      </c>
      <c r="AI1455" s="25">
        <v>0</v>
      </c>
      <c r="AJ1455" s="25">
        <v>0</v>
      </c>
      <c r="AK1455" s="25">
        <v>0</v>
      </c>
      <c r="AL1455" s="25">
        <v>0</v>
      </c>
      <c r="AM1455" s="95">
        <v>0</v>
      </c>
      <c r="AN1455" s="95" t="e">
        <f ca="1">IF(MengeInEEGSummieren(M1455),AM1455,0)</f>
        <v>#NAME?</v>
      </c>
      <c r="AO1455" s="95">
        <f t="shared" si="138"/>
        <v>0</v>
      </c>
      <c r="AP1455" s="95">
        <f t="shared" si="139"/>
        <v>0</v>
      </c>
      <c r="AS1455">
        <v>0</v>
      </c>
      <c r="AT1455">
        <v>0</v>
      </c>
      <c r="AU1455" t="e">
        <f t="shared" ca="1" si="140"/>
        <v>#NAME?</v>
      </c>
    </row>
    <row r="1456" spans="1:47" x14ac:dyDescent="0.15">
      <c r="A1456" s="21" t="s">
        <v>2191</v>
      </c>
      <c r="B1456" s="22" t="s">
        <v>17</v>
      </c>
      <c r="C1456" s="42">
        <v>2005</v>
      </c>
      <c r="D1456" s="22" t="s">
        <v>1570</v>
      </c>
      <c r="E1456" s="22" t="s">
        <v>773</v>
      </c>
      <c r="F1456" s="23">
        <v>28.67</v>
      </c>
      <c r="G1456" s="23">
        <v>28.67</v>
      </c>
      <c r="H1456" s="24">
        <f t="shared" si="135"/>
        <v>0</v>
      </c>
      <c r="I1456" s="153">
        <v>0</v>
      </c>
      <c r="J1456" s="24">
        <f t="shared" si="136"/>
        <v>0</v>
      </c>
      <c r="K1456" s="25">
        <f t="shared" si="137"/>
        <v>0</v>
      </c>
      <c r="L1456">
        <v>0</v>
      </c>
      <c r="M1456">
        <v>32964608</v>
      </c>
      <c r="N1456">
        <v>42065747</v>
      </c>
      <c r="O1456" s="52">
        <v>0</v>
      </c>
      <c r="P1456" s="52">
        <v>0</v>
      </c>
      <c r="Q1456" s="52">
        <v>0</v>
      </c>
      <c r="R1456" s="52">
        <v>0</v>
      </c>
      <c r="S1456" s="52">
        <v>0</v>
      </c>
      <c r="T1456" s="52">
        <v>0</v>
      </c>
      <c r="U1456" s="52">
        <v>0</v>
      </c>
      <c r="V1456" s="52">
        <v>0</v>
      </c>
      <c r="W1456" s="52">
        <v>0</v>
      </c>
      <c r="X1456" s="52">
        <v>0</v>
      </c>
      <c r="Y1456" s="52">
        <v>0</v>
      </c>
      <c r="Z1456" s="52">
        <v>0</v>
      </c>
      <c r="AA1456" s="25">
        <v>0</v>
      </c>
      <c r="AB1456" s="25">
        <v>0</v>
      </c>
      <c r="AC1456" s="25">
        <v>0</v>
      </c>
      <c r="AD1456" s="25">
        <v>0</v>
      </c>
      <c r="AE1456" s="25">
        <v>0</v>
      </c>
      <c r="AF1456" s="25">
        <v>0</v>
      </c>
      <c r="AG1456" s="25">
        <v>0</v>
      </c>
      <c r="AH1456" s="25">
        <v>0</v>
      </c>
      <c r="AI1456" s="25">
        <v>0</v>
      </c>
      <c r="AJ1456" s="25">
        <v>0</v>
      </c>
      <c r="AK1456" s="25">
        <v>0</v>
      </c>
      <c r="AL1456" s="25">
        <v>0</v>
      </c>
      <c r="AM1456" s="95">
        <v>0</v>
      </c>
      <c r="AN1456" s="95" t="e">
        <f ca="1">IF(MengeInEEGSummieren(M1456),AM1456,0)</f>
        <v>#NAME?</v>
      </c>
      <c r="AO1456" s="95">
        <f t="shared" si="138"/>
        <v>0</v>
      </c>
      <c r="AP1456" s="95">
        <f t="shared" si="139"/>
        <v>0</v>
      </c>
      <c r="AS1456">
        <v>0</v>
      </c>
      <c r="AT1456">
        <v>0</v>
      </c>
      <c r="AU1456" t="e">
        <f t="shared" ca="1" si="140"/>
        <v>#NAME?</v>
      </c>
    </row>
    <row r="1457" spans="1:47" x14ac:dyDescent="0.15">
      <c r="A1457" s="21" t="s">
        <v>2192</v>
      </c>
      <c r="B1457" s="22" t="s">
        <v>17</v>
      </c>
      <c r="C1457" s="42">
        <v>2005</v>
      </c>
      <c r="D1457" s="22" t="s">
        <v>1572</v>
      </c>
      <c r="E1457" s="22" t="s">
        <v>773</v>
      </c>
      <c r="F1457" s="23">
        <v>26.67</v>
      </c>
      <c r="G1457" s="23">
        <v>26.67</v>
      </c>
      <c r="H1457" s="24">
        <f t="shared" si="135"/>
        <v>0</v>
      </c>
      <c r="I1457" s="153">
        <v>0</v>
      </c>
      <c r="J1457" s="24">
        <f t="shared" si="136"/>
        <v>0</v>
      </c>
      <c r="K1457" s="25">
        <f t="shared" si="137"/>
        <v>0</v>
      </c>
      <c r="L1457">
        <v>0</v>
      </c>
      <c r="M1457">
        <v>32964608</v>
      </c>
      <c r="N1457">
        <v>42065747</v>
      </c>
      <c r="O1457" s="52">
        <v>0</v>
      </c>
      <c r="P1457" s="52">
        <v>0</v>
      </c>
      <c r="Q1457" s="52">
        <v>0</v>
      </c>
      <c r="R1457" s="52">
        <v>0</v>
      </c>
      <c r="S1457" s="52">
        <v>0</v>
      </c>
      <c r="T1457" s="52">
        <v>0</v>
      </c>
      <c r="U1457" s="52">
        <v>0</v>
      </c>
      <c r="V1457" s="52">
        <v>0</v>
      </c>
      <c r="W1457" s="52">
        <v>0</v>
      </c>
      <c r="X1457" s="52">
        <v>0</v>
      </c>
      <c r="Y1457" s="52">
        <v>0</v>
      </c>
      <c r="Z1457" s="52">
        <v>0</v>
      </c>
      <c r="AA1457" s="25">
        <v>0</v>
      </c>
      <c r="AB1457" s="25">
        <v>0</v>
      </c>
      <c r="AC1457" s="25">
        <v>0</v>
      </c>
      <c r="AD1457" s="25">
        <v>0</v>
      </c>
      <c r="AE1457" s="25">
        <v>0</v>
      </c>
      <c r="AF1457" s="25">
        <v>0</v>
      </c>
      <c r="AG1457" s="25">
        <v>0</v>
      </c>
      <c r="AH1457" s="25">
        <v>0</v>
      </c>
      <c r="AI1457" s="25">
        <v>0</v>
      </c>
      <c r="AJ1457" s="25">
        <v>0</v>
      </c>
      <c r="AK1457" s="25">
        <v>0</v>
      </c>
      <c r="AL1457" s="25">
        <v>0</v>
      </c>
      <c r="AM1457" s="95">
        <v>0</v>
      </c>
      <c r="AN1457" s="95" t="e">
        <f ca="1">IF(MengeInEEGSummieren(M1457),AM1457,0)</f>
        <v>#NAME?</v>
      </c>
      <c r="AO1457" s="95">
        <f t="shared" si="138"/>
        <v>0</v>
      </c>
      <c r="AP1457" s="95">
        <f t="shared" si="139"/>
        <v>0</v>
      </c>
      <c r="AS1457">
        <v>0</v>
      </c>
      <c r="AT1457">
        <v>0</v>
      </c>
      <c r="AU1457" t="e">
        <f t="shared" ca="1" si="140"/>
        <v>#NAME?</v>
      </c>
    </row>
    <row r="1458" spans="1:47" x14ac:dyDescent="0.15">
      <c r="A1458" s="21" t="s">
        <v>2193</v>
      </c>
      <c r="B1458" s="22" t="s">
        <v>17</v>
      </c>
      <c r="C1458" s="42">
        <v>2005</v>
      </c>
      <c r="D1458" s="22" t="s">
        <v>1574</v>
      </c>
      <c r="E1458" s="22" t="s">
        <v>773</v>
      </c>
      <c r="F1458" s="23">
        <v>27.67</v>
      </c>
      <c r="G1458" s="23">
        <v>27.67</v>
      </c>
      <c r="H1458" s="24">
        <f t="shared" si="135"/>
        <v>0</v>
      </c>
      <c r="I1458" s="153">
        <v>0</v>
      </c>
      <c r="J1458" s="24">
        <f t="shared" si="136"/>
        <v>0</v>
      </c>
      <c r="K1458" s="25">
        <f t="shared" si="137"/>
        <v>0</v>
      </c>
      <c r="L1458">
        <v>0</v>
      </c>
      <c r="M1458">
        <v>32964608</v>
      </c>
      <c r="N1458">
        <v>42065747</v>
      </c>
      <c r="O1458" s="52">
        <v>0</v>
      </c>
      <c r="P1458" s="52">
        <v>0</v>
      </c>
      <c r="Q1458" s="52">
        <v>0</v>
      </c>
      <c r="R1458" s="52">
        <v>0</v>
      </c>
      <c r="S1458" s="52">
        <v>0</v>
      </c>
      <c r="T1458" s="52">
        <v>0</v>
      </c>
      <c r="U1458" s="52">
        <v>0</v>
      </c>
      <c r="V1458" s="52">
        <v>0</v>
      </c>
      <c r="W1458" s="52">
        <v>0</v>
      </c>
      <c r="X1458" s="52">
        <v>0</v>
      </c>
      <c r="Y1458" s="52">
        <v>0</v>
      </c>
      <c r="Z1458" s="52">
        <v>0</v>
      </c>
      <c r="AA1458" s="25">
        <v>0</v>
      </c>
      <c r="AB1458" s="25">
        <v>0</v>
      </c>
      <c r="AC1458" s="25">
        <v>0</v>
      </c>
      <c r="AD1458" s="25">
        <v>0</v>
      </c>
      <c r="AE1458" s="25">
        <v>0</v>
      </c>
      <c r="AF1458" s="25">
        <v>0</v>
      </c>
      <c r="AG1458" s="25">
        <v>0</v>
      </c>
      <c r="AH1458" s="25">
        <v>0</v>
      </c>
      <c r="AI1458" s="25">
        <v>0</v>
      </c>
      <c r="AJ1458" s="25">
        <v>0</v>
      </c>
      <c r="AK1458" s="25">
        <v>0</v>
      </c>
      <c r="AL1458" s="25">
        <v>0</v>
      </c>
      <c r="AM1458" s="95">
        <v>0</v>
      </c>
      <c r="AN1458" s="95" t="e">
        <f ca="1">IF(MengeInEEGSummieren(M1458),AM1458,0)</f>
        <v>#NAME?</v>
      </c>
      <c r="AO1458" s="95">
        <f t="shared" si="138"/>
        <v>0</v>
      </c>
      <c r="AP1458" s="95">
        <f t="shared" si="139"/>
        <v>0</v>
      </c>
      <c r="AS1458">
        <v>0</v>
      </c>
      <c r="AT1458">
        <v>0</v>
      </c>
      <c r="AU1458" t="e">
        <f t="shared" ca="1" si="140"/>
        <v>#NAME?</v>
      </c>
    </row>
    <row r="1459" spans="1:47" x14ac:dyDescent="0.15">
      <c r="A1459" s="21" t="s">
        <v>2194</v>
      </c>
      <c r="B1459" s="22" t="s">
        <v>17</v>
      </c>
      <c r="C1459" s="42">
        <v>2005</v>
      </c>
      <c r="D1459" s="22" t="s">
        <v>1576</v>
      </c>
      <c r="E1459" s="22" t="s">
        <v>770</v>
      </c>
      <c r="F1459" s="23">
        <v>25.67</v>
      </c>
      <c r="G1459" s="23">
        <v>25.67</v>
      </c>
      <c r="H1459" s="24">
        <f t="shared" si="135"/>
        <v>0</v>
      </c>
      <c r="I1459" s="153">
        <v>0</v>
      </c>
      <c r="J1459" s="24">
        <f t="shared" si="136"/>
        <v>0</v>
      </c>
      <c r="K1459" s="25">
        <f t="shared" si="137"/>
        <v>0</v>
      </c>
      <c r="L1459">
        <v>0</v>
      </c>
      <c r="M1459">
        <v>32964608</v>
      </c>
      <c r="N1459">
        <v>42065747</v>
      </c>
      <c r="O1459" s="52">
        <v>0</v>
      </c>
      <c r="P1459" s="52">
        <v>0</v>
      </c>
      <c r="Q1459" s="52">
        <v>0</v>
      </c>
      <c r="R1459" s="52">
        <v>0</v>
      </c>
      <c r="S1459" s="52">
        <v>0</v>
      </c>
      <c r="T1459" s="52">
        <v>0</v>
      </c>
      <c r="U1459" s="52">
        <v>0</v>
      </c>
      <c r="V1459" s="52">
        <v>0</v>
      </c>
      <c r="W1459" s="52">
        <v>0</v>
      </c>
      <c r="X1459" s="52">
        <v>0</v>
      </c>
      <c r="Y1459" s="52">
        <v>0</v>
      </c>
      <c r="Z1459" s="52">
        <v>0</v>
      </c>
      <c r="AA1459" s="25">
        <v>0</v>
      </c>
      <c r="AB1459" s="25">
        <v>0</v>
      </c>
      <c r="AC1459" s="25">
        <v>0</v>
      </c>
      <c r="AD1459" s="25">
        <v>0</v>
      </c>
      <c r="AE1459" s="25">
        <v>0</v>
      </c>
      <c r="AF1459" s="25">
        <v>0</v>
      </c>
      <c r="AG1459" s="25">
        <v>0</v>
      </c>
      <c r="AH1459" s="25">
        <v>0</v>
      </c>
      <c r="AI1459" s="25">
        <v>0</v>
      </c>
      <c r="AJ1459" s="25">
        <v>0</v>
      </c>
      <c r="AK1459" s="25">
        <v>0</v>
      </c>
      <c r="AL1459" s="25">
        <v>0</v>
      </c>
      <c r="AM1459" s="95">
        <v>0</v>
      </c>
      <c r="AN1459" s="95" t="e">
        <f ca="1">IF(MengeInEEGSummieren(M1459),AM1459,0)</f>
        <v>#NAME?</v>
      </c>
      <c r="AO1459" s="95">
        <f t="shared" si="138"/>
        <v>0</v>
      </c>
      <c r="AP1459" s="95">
        <f t="shared" si="139"/>
        <v>0</v>
      </c>
      <c r="AS1459">
        <v>0</v>
      </c>
      <c r="AT1459">
        <v>0</v>
      </c>
      <c r="AU1459" t="e">
        <f t="shared" ca="1" si="140"/>
        <v>#NAME?</v>
      </c>
    </row>
    <row r="1460" spans="1:47" x14ac:dyDescent="0.15">
      <c r="A1460" s="21" t="s">
        <v>2195</v>
      </c>
      <c r="B1460" s="22" t="s">
        <v>17</v>
      </c>
      <c r="C1460" s="42">
        <v>2005</v>
      </c>
      <c r="D1460" s="22" t="s">
        <v>845</v>
      </c>
      <c r="E1460" s="22" t="s">
        <v>773</v>
      </c>
      <c r="F1460" s="23">
        <v>25.67</v>
      </c>
      <c r="G1460" s="23">
        <v>25.67</v>
      </c>
      <c r="H1460" s="24">
        <f t="shared" si="135"/>
        <v>0</v>
      </c>
      <c r="I1460" s="153">
        <v>0</v>
      </c>
      <c r="J1460" s="24">
        <f t="shared" si="136"/>
        <v>0</v>
      </c>
      <c r="K1460" s="25">
        <f t="shared" si="137"/>
        <v>0</v>
      </c>
      <c r="L1460">
        <v>0</v>
      </c>
      <c r="M1460">
        <v>32964608</v>
      </c>
      <c r="N1460">
        <v>42065747</v>
      </c>
      <c r="O1460" s="52">
        <v>0</v>
      </c>
      <c r="P1460" s="52">
        <v>0</v>
      </c>
      <c r="Q1460" s="52">
        <v>0</v>
      </c>
      <c r="R1460" s="52">
        <v>0</v>
      </c>
      <c r="S1460" s="52">
        <v>0</v>
      </c>
      <c r="T1460" s="52">
        <v>0</v>
      </c>
      <c r="U1460" s="52">
        <v>0</v>
      </c>
      <c r="V1460" s="52">
        <v>0</v>
      </c>
      <c r="W1460" s="52">
        <v>0</v>
      </c>
      <c r="X1460" s="52">
        <v>0</v>
      </c>
      <c r="Y1460" s="52">
        <v>0</v>
      </c>
      <c r="Z1460" s="52">
        <v>0</v>
      </c>
      <c r="AA1460" s="25">
        <v>0</v>
      </c>
      <c r="AB1460" s="25">
        <v>0</v>
      </c>
      <c r="AC1460" s="25">
        <v>0</v>
      </c>
      <c r="AD1460" s="25">
        <v>0</v>
      </c>
      <c r="AE1460" s="25">
        <v>0</v>
      </c>
      <c r="AF1460" s="25">
        <v>0</v>
      </c>
      <c r="AG1460" s="25">
        <v>0</v>
      </c>
      <c r="AH1460" s="25">
        <v>0</v>
      </c>
      <c r="AI1460" s="25">
        <v>0</v>
      </c>
      <c r="AJ1460" s="25">
        <v>0</v>
      </c>
      <c r="AK1460" s="25">
        <v>0</v>
      </c>
      <c r="AL1460" s="25">
        <v>0</v>
      </c>
      <c r="AM1460" s="95">
        <v>0</v>
      </c>
      <c r="AN1460" s="95" t="e">
        <f ca="1">IF(MengeInEEGSummieren(M1460),AM1460,0)</f>
        <v>#NAME?</v>
      </c>
      <c r="AO1460" s="95">
        <f t="shared" si="138"/>
        <v>0</v>
      </c>
      <c r="AP1460" s="95">
        <f t="shared" si="139"/>
        <v>0</v>
      </c>
      <c r="AS1460">
        <v>0</v>
      </c>
      <c r="AT1460">
        <v>0</v>
      </c>
      <c r="AU1460" t="e">
        <f t="shared" ca="1" si="140"/>
        <v>#NAME?</v>
      </c>
    </row>
    <row r="1461" spans="1:47" x14ac:dyDescent="0.15">
      <c r="A1461" s="21" t="s">
        <v>2196</v>
      </c>
      <c r="B1461" s="22" t="s">
        <v>17</v>
      </c>
      <c r="C1461" s="42">
        <v>2005</v>
      </c>
      <c r="D1461" s="22" t="s">
        <v>847</v>
      </c>
      <c r="E1461" s="22" t="s">
        <v>773</v>
      </c>
      <c r="F1461" s="23">
        <v>26.67</v>
      </c>
      <c r="G1461" s="23">
        <v>26.67</v>
      </c>
      <c r="H1461" s="24">
        <f t="shared" si="135"/>
        <v>0</v>
      </c>
      <c r="I1461" s="153">
        <v>0</v>
      </c>
      <c r="J1461" s="24">
        <f t="shared" si="136"/>
        <v>0</v>
      </c>
      <c r="K1461" s="25">
        <f t="shared" si="137"/>
        <v>0</v>
      </c>
      <c r="L1461">
        <v>0</v>
      </c>
      <c r="M1461">
        <v>32964608</v>
      </c>
      <c r="N1461">
        <v>42065747</v>
      </c>
      <c r="O1461" s="52">
        <v>0</v>
      </c>
      <c r="P1461" s="52">
        <v>0</v>
      </c>
      <c r="Q1461" s="52">
        <v>0</v>
      </c>
      <c r="R1461" s="52">
        <v>0</v>
      </c>
      <c r="S1461" s="52">
        <v>0</v>
      </c>
      <c r="T1461" s="52">
        <v>0</v>
      </c>
      <c r="U1461" s="52">
        <v>0</v>
      </c>
      <c r="V1461" s="52">
        <v>0</v>
      </c>
      <c r="W1461" s="52">
        <v>0</v>
      </c>
      <c r="X1461" s="52">
        <v>0</v>
      </c>
      <c r="Y1461" s="52">
        <v>0</v>
      </c>
      <c r="Z1461" s="52">
        <v>0</v>
      </c>
      <c r="AA1461" s="25">
        <v>0</v>
      </c>
      <c r="AB1461" s="25">
        <v>0</v>
      </c>
      <c r="AC1461" s="25">
        <v>0</v>
      </c>
      <c r="AD1461" s="25">
        <v>0</v>
      </c>
      <c r="AE1461" s="25">
        <v>0</v>
      </c>
      <c r="AF1461" s="25">
        <v>0</v>
      </c>
      <c r="AG1461" s="25">
        <v>0</v>
      </c>
      <c r="AH1461" s="25">
        <v>0</v>
      </c>
      <c r="AI1461" s="25">
        <v>0</v>
      </c>
      <c r="AJ1461" s="25">
        <v>0</v>
      </c>
      <c r="AK1461" s="25">
        <v>0</v>
      </c>
      <c r="AL1461" s="25">
        <v>0</v>
      </c>
      <c r="AM1461" s="95">
        <v>0</v>
      </c>
      <c r="AN1461" s="95" t="e">
        <f ca="1">IF(MengeInEEGSummieren(M1461),AM1461,0)</f>
        <v>#NAME?</v>
      </c>
      <c r="AO1461" s="95">
        <f t="shared" si="138"/>
        <v>0</v>
      </c>
      <c r="AP1461" s="95">
        <f t="shared" si="139"/>
        <v>0</v>
      </c>
      <c r="AS1461">
        <v>0</v>
      </c>
      <c r="AT1461">
        <v>0</v>
      </c>
      <c r="AU1461" t="e">
        <f t="shared" ca="1" si="140"/>
        <v>#NAME?</v>
      </c>
    </row>
    <row r="1462" spans="1:47" x14ac:dyDescent="0.15">
      <c r="A1462" s="21" t="s">
        <v>2197</v>
      </c>
      <c r="B1462" s="22" t="s">
        <v>17</v>
      </c>
      <c r="C1462" s="42">
        <v>2005</v>
      </c>
      <c r="D1462" s="22" t="s">
        <v>849</v>
      </c>
      <c r="E1462" s="22" t="s">
        <v>773</v>
      </c>
      <c r="F1462" s="23">
        <v>25.67</v>
      </c>
      <c r="G1462" s="23">
        <v>25.67</v>
      </c>
      <c r="H1462" s="24">
        <f t="shared" si="135"/>
        <v>0</v>
      </c>
      <c r="I1462" s="153">
        <v>0</v>
      </c>
      <c r="J1462" s="24">
        <f t="shared" si="136"/>
        <v>0</v>
      </c>
      <c r="K1462" s="25">
        <f t="shared" si="137"/>
        <v>0</v>
      </c>
      <c r="L1462">
        <v>0</v>
      </c>
      <c r="M1462">
        <v>32964608</v>
      </c>
      <c r="N1462">
        <v>42065747</v>
      </c>
      <c r="O1462" s="52">
        <v>0</v>
      </c>
      <c r="P1462" s="52">
        <v>0</v>
      </c>
      <c r="Q1462" s="52">
        <v>0</v>
      </c>
      <c r="R1462" s="52">
        <v>0</v>
      </c>
      <c r="S1462" s="52">
        <v>0</v>
      </c>
      <c r="T1462" s="52">
        <v>0</v>
      </c>
      <c r="U1462" s="52">
        <v>0</v>
      </c>
      <c r="V1462" s="52">
        <v>0</v>
      </c>
      <c r="W1462" s="52">
        <v>0</v>
      </c>
      <c r="X1462" s="52">
        <v>0</v>
      </c>
      <c r="Y1462" s="52">
        <v>0</v>
      </c>
      <c r="Z1462" s="52">
        <v>0</v>
      </c>
      <c r="AA1462" s="25">
        <v>0</v>
      </c>
      <c r="AB1462" s="25">
        <v>0</v>
      </c>
      <c r="AC1462" s="25">
        <v>0</v>
      </c>
      <c r="AD1462" s="25">
        <v>0</v>
      </c>
      <c r="AE1462" s="25">
        <v>0</v>
      </c>
      <c r="AF1462" s="25">
        <v>0</v>
      </c>
      <c r="AG1462" s="25">
        <v>0</v>
      </c>
      <c r="AH1462" s="25">
        <v>0</v>
      </c>
      <c r="AI1462" s="25">
        <v>0</v>
      </c>
      <c r="AJ1462" s="25">
        <v>0</v>
      </c>
      <c r="AK1462" s="25">
        <v>0</v>
      </c>
      <c r="AL1462" s="25">
        <v>0</v>
      </c>
      <c r="AM1462" s="95">
        <v>0</v>
      </c>
      <c r="AN1462" s="95" t="e">
        <f ca="1">IF(MengeInEEGSummieren(M1462),AM1462,0)</f>
        <v>#NAME?</v>
      </c>
      <c r="AO1462" s="95">
        <f t="shared" si="138"/>
        <v>0</v>
      </c>
      <c r="AP1462" s="95">
        <f t="shared" si="139"/>
        <v>0</v>
      </c>
      <c r="AS1462">
        <v>0</v>
      </c>
      <c r="AT1462">
        <v>0</v>
      </c>
      <c r="AU1462" t="e">
        <f t="shared" ca="1" si="140"/>
        <v>#NAME?</v>
      </c>
    </row>
    <row r="1463" spans="1:47" x14ac:dyDescent="0.15">
      <c r="A1463" s="21" t="s">
        <v>2198</v>
      </c>
      <c r="B1463" s="22" t="s">
        <v>17</v>
      </c>
      <c r="C1463" s="42">
        <v>2005</v>
      </c>
      <c r="D1463" s="22" t="s">
        <v>851</v>
      </c>
      <c r="E1463" s="22" t="s">
        <v>773</v>
      </c>
      <c r="F1463" s="23">
        <v>26.67</v>
      </c>
      <c r="G1463" s="23">
        <v>26.67</v>
      </c>
      <c r="H1463" s="24">
        <f t="shared" si="135"/>
        <v>0</v>
      </c>
      <c r="I1463" s="153">
        <v>0</v>
      </c>
      <c r="J1463" s="24">
        <f t="shared" si="136"/>
        <v>0</v>
      </c>
      <c r="K1463" s="25">
        <f t="shared" si="137"/>
        <v>0</v>
      </c>
      <c r="L1463">
        <v>0</v>
      </c>
      <c r="M1463">
        <v>32964608</v>
      </c>
      <c r="N1463">
        <v>42065747</v>
      </c>
      <c r="O1463" s="52">
        <v>0</v>
      </c>
      <c r="P1463" s="52">
        <v>0</v>
      </c>
      <c r="Q1463" s="52">
        <v>0</v>
      </c>
      <c r="R1463" s="52">
        <v>0</v>
      </c>
      <c r="S1463" s="52">
        <v>0</v>
      </c>
      <c r="T1463" s="52">
        <v>0</v>
      </c>
      <c r="U1463" s="52">
        <v>0</v>
      </c>
      <c r="V1463" s="52">
        <v>0</v>
      </c>
      <c r="W1463" s="52">
        <v>0</v>
      </c>
      <c r="X1463" s="52">
        <v>0</v>
      </c>
      <c r="Y1463" s="52">
        <v>0</v>
      </c>
      <c r="Z1463" s="52">
        <v>0</v>
      </c>
      <c r="AA1463" s="25">
        <v>0</v>
      </c>
      <c r="AB1463" s="25">
        <v>0</v>
      </c>
      <c r="AC1463" s="25">
        <v>0</v>
      </c>
      <c r="AD1463" s="25">
        <v>0</v>
      </c>
      <c r="AE1463" s="25">
        <v>0</v>
      </c>
      <c r="AF1463" s="25">
        <v>0</v>
      </c>
      <c r="AG1463" s="25">
        <v>0</v>
      </c>
      <c r="AH1463" s="25">
        <v>0</v>
      </c>
      <c r="AI1463" s="25">
        <v>0</v>
      </c>
      <c r="AJ1463" s="25">
        <v>0</v>
      </c>
      <c r="AK1463" s="25">
        <v>0</v>
      </c>
      <c r="AL1463" s="25">
        <v>0</v>
      </c>
      <c r="AM1463" s="95">
        <v>0</v>
      </c>
      <c r="AN1463" s="95" t="e">
        <f ca="1">IF(MengeInEEGSummieren(M1463),AM1463,0)</f>
        <v>#NAME?</v>
      </c>
      <c r="AO1463" s="95">
        <f t="shared" si="138"/>
        <v>0</v>
      </c>
      <c r="AP1463" s="95">
        <f t="shared" si="139"/>
        <v>0</v>
      </c>
      <c r="AS1463">
        <v>0</v>
      </c>
      <c r="AT1463">
        <v>0</v>
      </c>
      <c r="AU1463" t="e">
        <f t="shared" ca="1" si="140"/>
        <v>#NAME?</v>
      </c>
    </row>
    <row r="1464" spans="1:47" x14ac:dyDescent="0.15">
      <c r="A1464" s="21" t="s">
        <v>2199</v>
      </c>
      <c r="B1464" s="22" t="s">
        <v>17</v>
      </c>
      <c r="C1464" s="42">
        <v>2005</v>
      </c>
      <c r="D1464" s="22" t="s">
        <v>1582</v>
      </c>
      <c r="E1464" s="22" t="s">
        <v>773</v>
      </c>
      <c r="F1464" s="23">
        <v>24.67</v>
      </c>
      <c r="G1464" s="23">
        <v>24.67</v>
      </c>
      <c r="H1464" s="24">
        <f t="shared" si="135"/>
        <v>0</v>
      </c>
      <c r="I1464" s="153">
        <v>0</v>
      </c>
      <c r="J1464" s="24">
        <f t="shared" si="136"/>
        <v>0</v>
      </c>
      <c r="K1464" s="25">
        <f t="shared" si="137"/>
        <v>0</v>
      </c>
      <c r="L1464">
        <v>0</v>
      </c>
      <c r="M1464">
        <v>32964608</v>
      </c>
      <c r="N1464">
        <v>42065747</v>
      </c>
      <c r="O1464" s="52">
        <v>0</v>
      </c>
      <c r="P1464" s="52">
        <v>0</v>
      </c>
      <c r="Q1464" s="52">
        <v>0</v>
      </c>
      <c r="R1464" s="52">
        <v>0</v>
      </c>
      <c r="S1464" s="52">
        <v>0</v>
      </c>
      <c r="T1464" s="52">
        <v>0</v>
      </c>
      <c r="U1464" s="52">
        <v>0</v>
      </c>
      <c r="V1464" s="52">
        <v>0</v>
      </c>
      <c r="W1464" s="52">
        <v>0</v>
      </c>
      <c r="X1464" s="52">
        <v>0</v>
      </c>
      <c r="Y1464" s="52">
        <v>0</v>
      </c>
      <c r="Z1464" s="52">
        <v>0</v>
      </c>
      <c r="AA1464" s="25">
        <v>0</v>
      </c>
      <c r="AB1464" s="25">
        <v>0</v>
      </c>
      <c r="AC1464" s="25">
        <v>0</v>
      </c>
      <c r="AD1464" s="25">
        <v>0</v>
      </c>
      <c r="AE1464" s="25">
        <v>0</v>
      </c>
      <c r="AF1464" s="25">
        <v>0</v>
      </c>
      <c r="AG1464" s="25">
        <v>0</v>
      </c>
      <c r="AH1464" s="25">
        <v>0</v>
      </c>
      <c r="AI1464" s="25">
        <v>0</v>
      </c>
      <c r="AJ1464" s="25">
        <v>0</v>
      </c>
      <c r="AK1464" s="25">
        <v>0</v>
      </c>
      <c r="AL1464" s="25">
        <v>0</v>
      </c>
      <c r="AM1464" s="95">
        <v>0</v>
      </c>
      <c r="AN1464" s="95" t="e">
        <f ca="1">IF(MengeInEEGSummieren(M1464),AM1464,0)</f>
        <v>#NAME?</v>
      </c>
      <c r="AO1464" s="95">
        <f t="shared" si="138"/>
        <v>0</v>
      </c>
      <c r="AP1464" s="95">
        <f t="shared" si="139"/>
        <v>0</v>
      </c>
      <c r="AS1464">
        <v>0</v>
      </c>
      <c r="AT1464">
        <v>0</v>
      </c>
      <c r="AU1464" t="e">
        <f t="shared" ca="1" si="140"/>
        <v>#NAME?</v>
      </c>
    </row>
    <row r="1465" spans="1:47" x14ac:dyDescent="0.15">
      <c r="A1465" s="21" t="s">
        <v>2200</v>
      </c>
      <c r="B1465" s="22" t="s">
        <v>17</v>
      </c>
      <c r="C1465" s="42">
        <v>2005</v>
      </c>
      <c r="D1465" s="22" t="s">
        <v>1584</v>
      </c>
      <c r="E1465" s="22" t="s">
        <v>773</v>
      </c>
      <c r="F1465" s="23">
        <v>25.67</v>
      </c>
      <c r="G1465" s="23">
        <v>25.67</v>
      </c>
      <c r="H1465" s="24">
        <f t="shared" si="135"/>
        <v>0</v>
      </c>
      <c r="I1465" s="153">
        <v>0</v>
      </c>
      <c r="J1465" s="24">
        <f t="shared" si="136"/>
        <v>0</v>
      </c>
      <c r="K1465" s="25">
        <f t="shared" si="137"/>
        <v>0</v>
      </c>
      <c r="L1465">
        <v>0</v>
      </c>
      <c r="M1465">
        <v>32964608</v>
      </c>
      <c r="N1465">
        <v>42065747</v>
      </c>
      <c r="O1465" s="52">
        <v>0</v>
      </c>
      <c r="P1465" s="52">
        <v>0</v>
      </c>
      <c r="Q1465" s="52">
        <v>0</v>
      </c>
      <c r="R1465" s="52">
        <v>0</v>
      </c>
      <c r="S1465" s="52">
        <v>0</v>
      </c>
      <c r="T1465" s="52">
        <v>0</v>
      </c>
      <c r="U1465" s="52">
        <v>0</v>
      </c>
      <c r="V1465" s="52">
        <v>0</v>
      </c>
      <c r="W1465" s="52">
        <v>0</v>
      </c>
      <c r="X1465" s="52">
        <v>0</v>
      </c>
      <c r="Y1465" s="52">
        <v>0</v>
      </c>
      <c r="Z1465" s="52">
        <v>0</v>
      </c>
      <c r="AA1465" s="25">
        <v>0</v>
      </c>
      <c r="AB1465" s="25">
        <v>0</v>
      </c>
      <c r="AC1465" s="25">
        <v>0</v>
      </c>
      <c r="AD1465" s="25">
        <v>0</v>
      </c>
      <c r="AE1465" s="25">
        <v>0</v>
      </c>
      <c r="AF1465" s="25">
        <v>0</v>
      </c>
      <c r="AG1465" s="25">
        <v>0</v>
      </c>
      <c r="AH1465" s="25">
        <v>0</v>
      </c>
      <c r="AI1465" s="25">
        <v>0</v>
      </c>
      <c r="AJ1465" s="25">
        <v>0</v>
      </c>
      <c r="AK1465" s="25">
        <v>0</v>
      </c>
      <c r="AL1465" s="25">
        <v>0</v>
      </c>
      <c r="AM1465" s="95">
        <v>0</v>
      </c>
      <c r="AN1465" s="95" t="e">
        <f ca="1">IF(MengeInEEGSummieren(M1465),AM1465,0)</f>
        <v>#NAME?</v>
      </c>
      <c r="AO1465" s="95">
        <f t="shared" si="138"/>
        <v>0</v>
      </c>
      <c r="AP1465" s="95">
        <f t="shared" si="139"/>
        <v>0</v>
      </c>
      <c r="AS1465">
        <v>0</v>
      </c>
      <c r="AT1465">
        <v>0</v>
      </c>
      <c r="AU1465" t="e">
        <f t="shared" ca="1" si="140"/>
        <v>#NAME?</v>
      </c>
    </row>
    <row r="1466" spans="1:47" x14ac:dyDescent="0.15">
      <c r="A1466" s="21" t="s">
        <v>2201</v>
      </c>
      <c r="B1466" s="22" t="s">
        <v>17</v>
      </c>
      <c r="C1466" s="42">
        <v>2005</v>
      </c>
      <c r="D1466" s="22" t="s">
        <v>853</v>
      </c>
      <c r="E1466" s="22" t="s">
        <v>770</v>
      </c>
      <c r="F1466" s="23">
        <v>23.67</v>
      </c>
      <c r="G1466" s="23">
        <v>23.67</v>
      </c>
      <c r="H1466" s="24">
        <f t="shared" si="135"/>
        <v>0</v>
      </c>
      <c r="I1466" s="153">
        <v>0</v>
      </c>
      <c r="J1466" s="24">
        <f t="shared" si="136"/>
        <v>0</v>
      </c>
      <c r="K1466" s="25">
        <f t="shared" si="137"/>
        <v>0</v>
      </c>
      <c r="L1466">
        <v>0</v>
      </c>
      <c r="M1466">
        <v>32964608</v>
      </c>
      <c r="N1466">
        <v>42065747</v>
      </c>
      <c r="O1466" s="52">
        <v>0</v>
      </c>
      <c r="P1466" s="52">
        <v>0</v>
      </c>
      <c r="Q1466" s="52">
        <v>0</v>
      </c>
      <c r="R1466" s="52">
        <v>0</v>
      </c>
      <c r="S1466" s="52">
        <v>0</v>
      </c>
      <c r="T1466" s="52">
        <v>0</v>
      </c>
      <c r="U1466" s="52">
        <v>0</v>
      </c>
      <c r="V1466" s="52">
        <v>0</v>
      </c>
      <c r="W1466" s="52">
        <v>0</v>
      </c>
      <c r="X1466" s="52">
        <v>0</v>
      </c>
      <c r="Y1466" s="52">
        <v>0</v>
      </c>
      <c r="Z1466" s="52">
        <v>0</v>
      </c>
      <c r="AA1466" s="25">
        <v>0</v>
      </c>
      <c r="AB1466" s="25">
        <v>0</v>
      </c>
      <c r="AC1466" s="25">
        <v>0</v>
      </c>
      <c r="AD1466" s="25">
        <v>0</v>
      </c>
      <c r="AE1466" s="25">
        <v>0</v>
      </c>
      <c r="AF1466" s="25">
        <v>0</v>
      </c>
      <c r="AG1466" s="25">
        <v>0</v>
      </c>
      <c r="AH1466" s="25">
        <v>0</v>
      </c>
      <c r="AI1466" s="25">
        <v>0</v>
      </c>
      <c r="AJ1466" s="25">
        <v>0</v>
      </c>
      <c r="AK1466" s="25">
        <v>0</v>
      </c>
      <c r="AL1466" s="25">
        <v>0</v>
      </c>
      <c r="AM1466" s="95">
        <v>0</v>
      </c>
      <c r="AN1466" s="95" t="e">
        <f ca="1">IF(MengeInEEGSummieren(M1466),AM1466,0)</f>
        <v>#NAME?</v>
      </c>
      <c r="AO1466" s="95">
        <f t="shared" si="138"/>
        <v>0</v>
      </c>
      <c r="AP1466" s="95">
        <f t="shared" si="139"/>
        <v>0</v>
      </c>
      <c r="AS1466">
        <v>0</v>
      </c>
      <c r="AT1466">
        <v>0</v>
      </c>
      <c r="AU1466" t="e">
        <f t="shared" ca="1" si="140"/>
        <v>#NAME?</v>
      </c>
    </row>
    <row r="1467" spans="1:47" x14ac:dyDescent="0.15">
      <c r="A1467" s="21" t="s">
        <v>2202</v>
      </c>
      <c r="B1467" s="22" t="s">
        <v>17</v>
      </c>
      <c r="C1467" s="42">
        <v>2005</v>
      </c>
      <c r="D1467" s="22" t="s">
        <v>855</v>
      </c>
      <c r="E1467" s="22" t="s">
        <v>770</v>
      </c>
      <c r="F1467" s="23">
        <v>24.67</v>
      </c>
      <c r="G1467" s="23">
        <v>24.67</v>
      </c>
      <c r="H1467" s="24">
        <f t="shared" si="135"/>
        <v>0</v>
      </c>
      <c r="I1467" s="153">
        <v>0</v>
      </c>
      <c r="J1467" s="24">
        <f t="shared" si="136"/>
        <v>0</v>
      </c>
      <c r="K1467" s="25">
        <f t="shared" si="137"/>
        <v>0</v>
      </c>
      <c r="L1467">
        <v>0</v>
      </c>
      <c r="M1467">
        <v>32964608</v>
      </c>
      <c r="N1467">
        <v>42065747</v>
      </c>
      <c r="O1467" s="52">
        <v>0</v>
      </c>
      <c r="P1467" s="52">
        <v>0</v>
      </c>
      <c r="Q1467" s="52">
        <v>0</v>
      </c>
      <c r="R1467" s="52">
        <v>0</v>
      </c>
      <c r="S1467" s="52">
        <v>0</v>
      </c>
      <c r="T1467" s="52">
        <v>0</v>
      </c>
      <c r="U1467" s="52">
        <v>0</v>
      </c>
      <c r="V1467" s="52">
        <v>0</v>
      </c>
      <c r="W1467" s="52">
        <v>0</v>
      </c>
      <c r="X1467" s="52">
        <v>0</v>
      </c>
      <c r="Y1467" s="52">
        <v>0</v>
      </c>
      <c r="Z1467" s="52">
        <v>0</v>
      </c>
      <c r="AA1467" s="25">
        <v>0</v>
      </c>
      <c r="AB1467" s="25">
        <v>0</v>
      </c>
      <c r="AC1467" s="25">
        <v>0</v>
      </c>
      <c r="AD1467" s="25">
        <v>0</v>
      </c>
      <c r="AE1467" s="25">
        <v>0</v>
      </c>
      <c r="AF1467" s="25">
        <v>0</v>
      </c>
      <c r="AG1467" s="25">
        <v>0</v>
      </c>
      <c r="AH1467" s="25">
        <v>0</v>
      </c>
      <c r="AI1467" s="25">
        <v>0</v>
      </c>
      <c r="AJ1467" s="25">
        <v>0</v>
      </c>
      <c r="AK1467" s="25">
        <v>0</v>
      </c>
      <c r="AL1467" s="25">
        <v>0</v>
      </c>
      <c r="AM1467" s="95">
        <v>0</v>
      </c>
      <c r="AN1467" s="95" t="e">
        <f ca="1">IF(MengeInEEGSummieren(M1467),AM1467,0)</f>
        <v>#NAME?</v>
      </c>
      <c r="AO1467" s="95">
        <f t="shared" si="138"/>
        <v>0</v>
      </c>
      <c r="AP1467" s="95">
        <f t="shared" si="139"/>
        <v>0</v>
      </c>
      <c r="AS1467">
        <v>0</v>
      </c>
      <c r="AT1467">
        <v>0</v>
      </c>
      <c r="AU1467" t="e">
        <f t="shared" ca="1" si="140"/>
        <v>#NAME?</v>
      </c>
    </row>
    <row r="1468" spans="1:47" x14ac:dyDescent="0.15">
      <c r="A1468" s="21" t="s">
        <v>2203</v>
      </c>
      <c r="B1468" s="22" t="s">
        <v>17</v>
      </c>
      <c r="C1468" s="42">
        <v>2005</v>
      </c>
      <c r="D1468" s="22" t="s">
        <v>1588</v>
      </c>
      <c r="E1468" s="22" t="s">
        <v>770</v>
      </c>
      <c r="F1468" s="23">
        <v>26.67</v>
      </c>
      <c r="G1468" s="23">
        <v>26.67</v>
      </c>
      <c r="H1468" s="24">
        <f t="shared" si="135"/>
        <v>0</v>
      </c>
      <c r="I1468" s="153">
        <v>0</v>
      </c>
      <c r="J1468" s="24">
        <f t="shared" si="136"/>
        <v>0</v>
      </c>
      <c r="K1468" s="25">
        <f t="shared" si="137"/>
        <v>0</v>
      </c>
      <c r="L1468">
        <v>0</v>
      </c>
      <c r="M1468">
        <v>32964608</v>
      </c>
      <c r="N1468">
        <v>42065747</v>
      </c>
      <c r="O1468" s="52">
        <v>0</v>
      </c>
      <c r="P1468" s="52">
        <v>0</v>
      </c>
      <c r="Q1468" s="52">
        <v>0</v>
      </c>
      <c r="R1468" s="52">
        <v>0</v>
      </c>
      <c r="S1468" s="52">
        <v>0</v>
      </c>
      <c r="T1468" s="52">
        <v>0</v>
      </c>
      <c r="U1468" s="52">
        <v>0</v>
      </c>
      <c r="V1468" s="52">
        <v>0</v>
      </c>
      <c r="W1468" s="52">
        <v>0</v>
      </c>
      <c r="X1468" s="52">
        <v>0</v>
      </c>
      <c r="Y1468" s="52">
        <v>0</v>
      </c>
      <c r="Z1468" s="52">
        <v>0</v>
      </c>
      <c r="AA1468" s="25">
        <v>0</v>
      </c>
      <c r="AB1468" s="25">
        <v>0</v>
      </c>
      <c r="AC1468" s="25">
        <v>0</v>
      </c>
      <c r="AD1468" s="25">
        <v>0</v>
      </c>
      <c r="AE1468" s="25">
        <v>0</v>
      </c>
      <c r="AF1468" s="25">
        <v>0</v>
      </c>
      <c r="AG1468" s="25">
        <v>0</v>
      </c>
      <c r="AH1468" s="25">
        <v>0</v>
      </c>
      <c r="AI1468" s="25">
        <v>0</v>
      </c>
      <c r="AJ1468" s="25">
        <v>0</v>
      </c>
      <c r="AK1468" s="25">
        <v>0</v>
      </c>
      <c r="AL1468" s="25">
        <v>0</v>
      </c>
      <c r="AM1468" s="95">
        <v>0</v>
      </c>
      <c r="AN1468" s="95" t="e">
        <f ca="1">IF(MengeInEEGSummieren(M1468),AM1468,0)</f>
        <v>#NAME?</v>
      </c>
      <c r="AO1468" s="95">
        <f t="shared" si="138"/>
        <v>0</v>
      </c>
      <c r="AP1468" s="95">
        <f t="shared" si="139"/>
        <v>0</v>
      </c>
      <c r="AS1468">
        <v>0</v>
      </c>
      <c r="AT1468">
        <v>0</v>
      </c>
      <c r="AU1468" t="e">
        <f t="shared" ca="1" si="140"/>
        <v>#NAME?</v>
      </c>
    </row>
    <row r="1469" spans="1:47" x14ac:dyDescent="0.15">
      <c r="A1469" s="21" t="s">
        <v>2204</v>
      </c>
      <c r="B1469" s="22" t="s">
        <v>17</v>
      </c>
      <c r="C1469" s="42">
        <v>2005</v>
      </c>
      <c r="D1469" s="22" t="s">
        <v>1590</v>
      </c>
      <c r="E1469" s="22" t="s">
        <v>773</v>
      </c>
      <c r="F1469" s="23">
        <v>29.67</v>
      </c>
      <c r="G1469" s="23">
        <v>29.67</v>
      </c>
      <c r="H1469" s="24">
        <f t="shared" si="135"/>
        <v>0</v>
      </c>
      <c r="I1469" s="153">
        <v>0</v>
      </c>
      <c r="J1469" s="24">
        <f t="shared" si="136"/>
        <v>0</v>
      </c>
      <c r="K1469" s="25">
        <f t="shared" si="137"/>
        <v>0</v>
      </c>
      <c r="L1469">
        <v>0</v>
      </c>
      <c r="M1469">
        <v>32964608</v>
      </c>
      <c r="N1469">
        <v>42065747</v>
      </c>
      <c r="O1469" s="52">
        <v>0</v>
      </c>
      <c r="P1469" s="52">
        <v>0</v>
      </c>
      <c r="Q1469" s="52">
        <v>0</v>
      </c>
      <c r="R1469" s="52">
        <v>0</v>
      </c>
      <c r="S1469" s="52">
        <v>0</v>
      </c>
      <c r="T1469" s="52">
        <v>0</v>
      </c>
      <c r="U1469" s="52">
        <v>0</v>
      </c>
      <c r="V1469" s="52">
        <v>0</v>
      </c>
      <c r="W1469" s="52">
        <v>0</v>
      </c>
      <c r="X1469" s="52">
        <v>0</v>
      </c>
      <c r="Y1469" s="52">
        <v>0</v>
      </c>
      <c r="Z1469" s="52">
        <v>0</v>
      </c>
      <c r="AA1469" s="25">
        <v>0</v>
      </c>
      <c r="AB1469" s="25">
        <v>0</v>
      </c>
      <c r="AC1469" s="25">
        <v>0</v>
      </c>
      <c r="AD1469" s="25">
        <v>0</v>
      </c>
      <c r="AE1469" s="25">
        <v>0</v>
      </c>
      <c r="AF1469" s="25">
        <v>0</v>
      </c>
      <c r="AG1469" s="25">
        <v>0</v>
      </c>
      <c r="AH1469" s="25">
        <v>0</v>
      </c>
      <c r="AI1469" s="25">
        <v>0</v>
      </c>
      <c r="AJ1469" s="25">
        <v>0</v>
      </c>
      <c r="AK1469" s="25">
        <v>0</v>
      </c>
      <c r="AL1469" s="25">
        <v>0</v>
      </c>
      <c r="AM1469" s="95">
        <v>0</v>
      </c>
      <c r="AN1469" s="95" t="e">
        <f ca="1">IF(MengeInEEGSummieren(M1469),AM1469,0)</f>
        <v>#NAME?</v>
      </c>
      <c r="AO1469" s="95">
        <f t="shared" si="138"/>
        <v>0</v>
      </c>
      <c r="AP1469" s="95">
        <f t="shared" si="139"/>
        <v>0</v>
      </c>
      <c r="AS1469">
        <v>0</v>
      </c>
      <c r="AT1469">
        <v>0</v>
      </c>
      <c r="AU1469" t="e">
        <f t="shared" ca="1" si="140"/>
        <v>#NAME?</v>
      </c>
    </row>
    <row r="1470" spans="1:47" x14ac:dyDescent="0.15">
      <c r="A1470" s="21" t="s">
        <v>2205</v>
      </c>
      <c r="B1470" s="22" t="s">
        <v>17</v>
      </c>
      <c r="C1470" s="42">
        <v>2005</v>
      </c>
      <c r="D1470" s="22" t="s">
        <v>1592</v>
      </c>
      <c r="E1470" s="22" t="s">
        <v>773</v>
      </c>
      <c r="F1470" s="23">
        <v>30.67</v>
      </c>
      <c r="G1470" s="23">
        <v>30.67</v>
      </c>
      <c r="H1470" s="24">
        <f t="shared" si="135"/>
        <v>0</v>
      </c>
      <c r="I1470" s="153">
        <v>0</v>
      </c>
      <c r="J1470" s="24">
        <f t="shared" si="136"/>
        <v>0</v>
      </c>
      <c r="K1470" s="25">
        <f t="shared" si="137"/>
        <v>0</v>
      </c>
      <c r="L1470">
        <v>0</v>
      </c>
      <c r="M1470">
        <v>32964608</v>
      </c>
      <c r="N1470">
        <v>42065747</v>
      </c>
      <c r="O1470" s="52">
        <v>0</v>
      </c>
      <c r="P1470" s="52">
        <v>0</v>
      </c>
      <c r="Q1470" s="52">
        <v>0</v>
      </c>
      <c r="R1470" s="52">
        <v>0</v>
      </c>
      <c r="S1470" s="52">
        <v>0</v>
      </c>
      <c r="T1470" s="52">
        <v>0</v>
      </c>
      <c r="U1470" s="52">
        <v>0</v>
      </c>
      <c r="V1470" s="52">
        <v>0</v>
      </c>
      <c r="W1470" s="52">
        <v>0</v>
      </c>
      <c r="X1470" s="52">
        <v>0</v>
      </c>
      <c r="Y1470" s="52">
        <v>0</v>
      </c>
      <c r="Z1470" s="52">
        <v>0</v>
      </c>
      <c r="AA1470" s="25">
        <v>0</v>
      </c>
      <c r="AB1470" s="25">
        <v>0</v>
      </c>
      <c r="AC1470" s="25">
        <v>0</v>
      </c>
      <c r="AD1470" s="25">
        <v>0</v>
      </c>
      <c r="AE1470" s="25">
        <v>0</v>
      </c>
      <c r="AF1470" s="25">
        <v>0</v>
      </c>
      <c r="AG1470" s="25">
        <v>0</v>
      </c>
      <c r="AH1470" s="25">
        <v>0</v>
      </c>
      <c r="AI1470" s="25">
        <v>0</v>
      </c>
      <c r="AJ1470" s="25">
        <v>0</v>
      </c>
      <c r="AK1470" s="25">
        <v>0</v>
      </c>
      <c r="AL1470" s="25">
        <v>0</v>
      </c>
      <c r="AM1470" s="95">
        <v>0</v>
      </c>
      <c r="AN1470" s="95" t="e">
        <f ca="1">IF(MengeInEEGSummieren(M1470),AM1470,0)</f>
        <v>#NAME?</v>
      </c>
      <c r="AO1470" s="95">
        <f t="shared" si="138"/>
        <v>0</v>
      </c>
      <c r="AP1470" s="95">
        <f t="shared" si="139"/>
        <v>0</v>
      </c>
      <c r="AS1470">
        <v>0</v>
      </c>
      <c r="AT1470">
        <v>0</v>
      </c>
      <c r="AU1470" t="e">
        <f t="shared" ca="1" si="140"/>
        <v>#NAME?</v>
      </c>
    </row>
    <row r="1471" spans="1:47" x14ac:dyDescent="0.15">
      <c r="A1471" s="21" t="s">
        <v>2206</v>
      </c>
      <c r="B1471" s="22" t="s">
        <v>17</v>
      </c>
      <c r="C1471" s="42">
        <v>2005</v>
      </c>
      <c r="D1471" s="22" t="s">
        <v>1594</v>
      </c>
      <c r="E1471" s="22" t="s">
        <v>773</v>
      </c>
      <c r="F1471" s="23">
        <v>29.67</v>
      </c>
      <c r="G1471" s="23">
        <v>29.67</v>
      </c>
      <c r="H1471" s="24">
        <f t="shared" si="135"/>
        <v>0</v>
      </c>
      <c r="I1471" s="153">
        <v>0</v>
      </c>
      <c r="J1471" s="24">
        <f t="shared" si="136"/>
        <v>0</v>
      </c>
      <c r="K1471" s="25">
        <f t="shared" si="137"/>
        <v>0</v>
      </c>
      <c r="L1471">
        <v>0</v>
      </c>
      <c r="M1471">
        <v>32964608</v>
      </c>
      <c r="N1471">
        <v>42065747</v>
      </c>
      <c r="O1471" s="52">
        <v>0</v>
      </c>
      <c r="P1471" s="52">
        <v>0</v>
      </c>
      <c r="Q1471" s="52">
        <v>0</v>
      </c>
      <c r="R1471" s="52">
        <v>0</v>
      </c>
      <c r="S1471" s="52">
        <v>0</v>
      </c>
      <c r="T1471" s="52">
        <v>0</v>
      </c>
      <c r="U1471" s="52">
        <v>0</v>
      </c>
      <c r="V1471" s="52">
        <v>0</v>
      </c>
      <c r="W1471" s="52">
        <v>0</v>
      </c>
      <c r="X1471" s="52">
        <v>0</v>
      </c>
      <c r="Y1471" s="52">
        <v>0</v>
      </c>
      <c r="Z1471" s="52">
        <v>0</v>
      </c>
      <c r="AA1471" s="25">
        <v>0</v>
      </c>
      <c r="AB1471" s="25">
        <v>0</v>
      </c>
      <c r="AC1471" s="25">
        <v>0</v>
      </c>
      <c r="AD1471" s="25">
        <v>0</v>
      </c>
      <c r="AE1471" s="25">
        <v>0</v>
      </c>
      <c r="AF1471" s="25">
        <v>0</v>
      </c>
      <c r="AG1471" s="25">
        <v>0</v>
      </c>
      <c r="AH1471" s="25">
        <v>0</v>
      </c>
      <c r="AI1471" s="25">
        <v>0</v>
      </c>
      <c r="AJ1471" s="25">
        <v>0</v>
      </c>
      <c r="AK1471" s="25">
        <v>0</v>
      </c>
      <c r="AL1471" s="25">
        <v>0</v>
      </c>
      <c r="AM1471" s="95">
        <v>0</v>
      </c>
      <c r="AN1471" s="95" t="e">
        <f ca="1">IF(MengeInEEGSummieren(M1471),AM1471,0)</f>
        <v>#NAME?</v>
      </c>
      <c r="AO1471" s="95">
        <f t="shared" si="138"/>
        <v>0</v>
      </c>
      <c r="AP1471" s="95">
        <f t="shared" si="139"/>
        <v>0</v>
      </c>
      <c r="AS1471">
        <v>0</v>
      </c>
      <c r="AT1471">
        <v>0</v>
      </c>
      <c r="AU1471" t="e">
        <f t="shared" ca="1" si="140"/>
        <v>#NAME?</v>
      </c>
    </row>
    <row r="1472" spans="1:47" x14ac:dyDescent="0.15">
      <c r="A1472" s="21" t="s">
        <v>2207</v>
      </c>
      <c r="B1472" s="22" t="s">
        <v>17</v>
      </c>
      <c r="C1472" s="42">
        <v>2005</v>
      </c>
      <c r="D1472" s="22" t="s">
        <v>1596</v>
      </c>
      <c r="E1472" s="22" t="s">
        <v>773</v>
      </c>
      <c r="F1472" s="23">
        <v>30.67</v>
      </c>
      <c r="G1472" s="23">
        <v>30.67</v>
      </c>
      <c r="H1472" s="24">
        <f t="shared" si="135"/>
        <v>0</v>
      </c>
      <c r="I1472" s="153">
        <v>0</v>
      </c>
      <c r="J1472" s="24">
        <f t="shared" si="136"/>
        <v>0</v>
      </c>
      <c r="K1472" s="25">
        <f t="shared" si="137"/>
        <v>0</v>
      </c>
      <c r="L1472">
        <v>0</v>
      </c>
      <c r="M1472">
        <v>32964608</v>
      </c>
      <c r="N1472">
        <v>42065747</v>
      </c>
      <c r="O1472" s="52">
        <v>0</v>
      </c>
      <c r="P1472" s="52">
        <v>0</v>
      </c>
      <c r="Q1472" s="52">
        <v>0</v>
      </c>
      <c r="R1472" s="52">
        <v>0</v>
      </c>
      <c r="S1472" s="52">
        <v>0</v>
      </c>
      <c r="T1472" s="52">
        <v>0</v>
      </c>
      <c r="U1472" s="52">
        <v>0</v>
      </c>
      <c r="V1472" s="52">
        <v>0</v>
      </c>
      <c r="W1472" s="52">
        <v>0</v>
      </c>
      <c r="X1472" s="52">
        <v>0</v>
      </c>
      <c r="Y1472" s="52">
        <v>0</v>
      </c>
      <c r="Z1472" s="52">
        <v>0</v>
      </c>
      <c r="AA1472" s="25">
        <v>0</v>
      </c>
      <c r="AB1472" s="25">
        <v>0</v>
      </c>
      <c r="AC1472" s="25">
        <v>0</v>
      </c>
      <c r="AD1472" s="25">
        <v>0</v>
      </c>
      <c r="AE1472" s="25">
        <v>0</v>
      </c>
      <c r="AF1472" s="25">
        <v>0</v>
      </c>
      <c r="AG1472" s="25">
        <v>0</v>
      </c>
      <c r="AH1472" s="25">
        <v>0</v>
      </c>
      <c r="AI1472" s="25">
        <v>0</v>
      </c>
      <c r="AJ1472" s="25">
        <v>0</v>
      </c>
      <c r="AK1472" s="25">
        <v>0</v>
      </c>
      <c r="AL1472" s="25">
        <v>0</v>
      </c>
      <c r="AM1472" s="95">
        <v>0</v>
      </c>
      <c r="AN1472" s="95" t="e">
        <f ca="1">IF(MengeInEEGSummieren(M1472),AM1472,0)</f>
        <v>#NAME?</v>
      </c>
      <c r="AO1472" s="95">
        <f t="shared" si="138"/>
        <v>0</v>
      </c>
      <c r="AP1472" s="95">
        <f t="shared" si="139"/>
        <v>0</v>
      </c>
      <c r="AS1472">
        <v>0</v>
      </c>
      <c r="AT1472">
        <v>0</v>
      </c>
      <c r="AU1472" t="e">
        <f t="shared" ca="1" si="140"/>
        <v>#NAME?</v>
      </c>
    </row>
    <row r="1473" spans="1:47" x14ac:dyDescent="0.15">
      <c r="A1473" s="21" t="s">
        <v>2208</v>
      </c>
      <c r="B1473" s="22" t="s">
        <v>17</v>
      </c>
      <c r="C1473" s="42">
        <v>2005</v>
      </c>
      <c r="D1473" s="22" t="s">
        <v>1598</v>
      </c>
      <c r="E1473" s="22" t="s">
        <v>773</v>
      </c>
      <c r="F1473" s="23">
        <v>28.67</v>
      </c>
      <c r="G1473" s="23">
        <v>28.67</v>
      </c>
      <c r="H1473" s="24">
        <f t="shared" si="135"/>
        <v>0</v>
      </c>
      <c r="I1473" s="153">
        <v>0</v>
      </c>
      <c r="J1473" s="24">
        <f t="shared" si="136"/>
        <v>0</v>
      </c>
      <c r="K1473" s="25">
        <f t="shared" si="137"/>
        <v>0</v>
      </c>
      <c r="L1473">
        <v>0</v>
      </c>
      <c r="M1473">
        <v>32964608</v>
      </c>
      <c r="N1473">
        <v>42065747</v>
      </c>
      <c r="O1473" s="52">
        <v>0</v>
      </c>
      <c r="P1473" s="52">
        <v>0</v>
      </c>
      <c r="Q1473" s="52">
        <v>0</v>
      </c>
      <c r="R1473" s="52">
        <v>0</v>
      </c>
      <c r="S1473" s="52">
        <v>0</v>
      </c>
      <c r="T1473" s="52">
        <v>0</v>
      </c>
      <c r="U1473" s="52">
        <v>0</v>
      </c>
      <c r="V1473" s="52">
        <v>0</v>
      </c>
      <c r="W1473" s="52">
        <v>0</v>
      </c>
      <c r="X1473" s="52">
        <v>0</v>
      </c>
      <c r="Y1473" s="52">
        <v>0</v>
      </c>
      <c r="Z1473" s="52">
        <v>0</v>
      </c>
      <c r="AA1473" s="25">
        <v>0</v>
      </c>
      <c r="AB1473" s="25">
        <v>0</v>
      </c>
      <c r="AC1473" s="25">
        <v>0</v>
      </c>
      <c r="AD1473" s="25">
        <v>0</v>
      </c>
      <c r="AE1473" s="25">
        <v>0</v>
      </c>
      <c r="AF1473" s="25">
        <v>0</v>
      </c>
      <c r="AG1473" s="25">
        <v>0</v>
      </c>
      <c r="AH1473" s="25">
        <v>0</v>
      </c>
      <c r="AI1473" s="25">
        <v>0</v>
      </c>
      <c r="AJ1473" s="25">
        <v>0</v>
      </c>
      <c r="AK1473" s="25">
        <v>0</v>
      </c>
      <c r="AL1473" s="25">
        <v>0</v>
      </c>
      <c r="AM1473" s="95">
        <v>0</v>
      </c>
      <c r="AN1473" s="95" t="e">
        <f ca="1">IF(MengeInEEGSummieren(M1473),AM1473,0)</f>
        <v>#NAME?</v>
      </c>
      <c r="AO1473" s="95">
        <f t="shared" si="138"/>
        <v>0</v>
      </c>
      <c r="AP1473" s="95">
        <f t="shared" si="139"/>
        <v>0</v>
      </c>
      <c r="AS1473">
        <v>0</v>
      </c>
      <c r="AT1473">
        <v>0</v>
      </c>
      <c r="AU1473" t="e">
        <f t="shared" ca="1" si="140"/>
        <v>#NAME?</v>
      </c>
    </row>
    <row r="1474" spans="1:47" x14ac:dyDescent="0.15">
      <c r="A1474" s="21" t="s">
        <v>2209</v>
      </c>
      <c r="B1474" s="22" t="s">
        <v>17</v>
      </c>
      <c r="C1474" s="42">
        <v>2005</v>
      </c>
      <c r="D1474" s="22" t="s">
        <v>1600</v>
      </c>
      <c r="E1474" s="22" t="s">
        <v>773</v>
      </c>
      <c r="F1474" s="23">
        <v>29.67</v>
      </c>
      <c r="G1474" s="23">
        <v>29.67</v>
      </c>
      <c r="H1474" s="24">
        <f t="shared" si="135"/>
        <v>0</v>
      </c>
      <c r="I1474" s="153">
        <v>0</v>
      </c>
      <c r="J1474" s="24">
        <f t="shared" si="136"/>
        <v>0</v>
      </c>
      <c r="K1474" s="25">
        <f t="shared" si="137"/>
        <v>0</v>
      </c>
      <c r="L1474">
        <v>0</v>
      </c>
      <c r="M1474">
        <v>32964608</v>
      </c>
      <c r="N1474">
        <v>42065747</v>
      </c>
      <c r="O1474" s="52">
        <v>0</v>
      </c>
      <c r="P1474" s="52">
        <v>0</v>
      </c>
      <c r="Q1474" s="52">
        <v>0</v>
      </c>
      <c r="R1474" s="52">
        <v>0</v>
      </c>
      <c r="S1474" s="52">
        <v>0</v>
      </c>
      <c r="T1474" s="52">
        <v>0</v>
      </c>
      <c r="U1474" s="52">
        <v>0</v>
      </c>
      <c r="V1474" s="52">
        <v>0</v>
      </c>
      <c r="W1474" s="52">
        <v>0</v>
      </c>
      <c r="X1474" s="52">
        <v>0</v>
      </c>
      <c r="Y1474" s="52">
        <v>0</v>
      </c>
      <c r="Z1474" s="52">
        <v>0</v>
      </c>
      <c r="AA1474" s="25">
        <v>0</v>
      </c>
      <c r="AB1474" s="25">
        <v>0</v>
      </c>
      <c r="AC1474" s="25">
        <v>0</v>
      </c>
      <c r="AD1474" s="25">
        <v>0</v>
      </c>
      <c r="AE1474" s="25">
        <v>0</v>
      </c>
      <c r="AF1474" s="25">
        <v>0</v>
      </c>
      <c r="AG1474" s="25">
        <v>0</v>
      </c>
      <c r="AH1474" s="25">
        <v>0</v>
      </c>
      <c r="AI1474" s="25">
        <v>0</v>
      </c>
      <c r="AJ1474" s="25">
        <v>0</v>
      </c>
      <c r="AK1474" s="25">
        <v>0</v>
      </c>
      <c r="AL1474" s="25">
        <v>0</v>
      </c>
      <c r="AM1474" s="95">
        <v>0</v>
      </c>
      <c r="AN1474" s="95" t="e">
        <f ca="1">IF(MengeInEEGSummieren(M1474),AM1474,0)</f>
        <v>#NAME?</v>
      </c>
      <c r="AO1474" s="95">
        <f t="shared" si="138"/>
        <v>0</v>
      </c>
      <c r="AP1474" s="95">
        <f t="shared" si="139"/>
        <v>0</v>
      </c>
      <c r="AS1474">
        <v>0</v>
      </c>
      <c r="AT1474">
        <v>0</v>
      </c>
      <c r="AU1474" t="e">
        <f t="shared" ca="1" si="140"/>
        <v>#NAME?</v>
      </c>
    </row>
    <row r="1475" spans="1:47" x14ac:dyDescent="0.15">
      <c r="A1475" s="21" t="s">
        <v>2210</v>
      </c>
      <c r="B1475" s="22" t="s">
        <v>17</v>
      </c>
      <c r="C1475" s="42">
        <v>2005</v>
      </c>
      <c r="D1475" s="22" t="s">
        <v>1602</v>
      </c>
      <c r="E1475" s="22" t="s">
        <v>770</v>
      </c>
      <c r="F1475" s="23">
        <v>27.67</v>
      </c>
      <c r="G1475" s="23">
        <v>27.67</v>
      </c>
      <c r="H1475" s="24">
        <f t="shared" si="135"/>
        <v>0</v>
      </c>
      <c r="I1475" s="153">
        <v>0</v>
      </c>
      <c r="J1475" s="24">
        <f t="shared" si="136"/>
        <v>0</v>
      </c>
      <c r="K1475" s="25">
        <f t="shared" si="137"/>
        <v>0</v>
      </c>
      <c r="L1475">
        <v>0</v>
      </c>
      <c r="M1475">
        <v>32964608</v>
      </c>
      <c r="N1475">
        <v>42065747</v>
      </c>
      <c r="O1475" s="52">
        <v>0</v>
      </c>
      <c r="P1475" s="52">
        <v>0</v>
      </c>
      <c r="Q1475" s="52">
        <v>0</v>
      </c>
      <c r="R1475" s="52">
        <v>0</v>
      </c>
      <c r="S1475" s="52">
        <v>0</v>
      </c>
      <c r="T1475" s="52">
        <v>0</v>
      </c>
      <c r="U1475" s="52">
        <v>0</v>
      </c>
      <c r="V1475" s="52">
        <v>0</v>
      </c>
      <c r="W1475" s="52">
        <v>0</v>
      </c>
      <c r="X1475" s="52">
        <v>0</v>
      </c>
      <c r="Y1475" s="52">
        <v>0</v>
      </c>
      <c r="Z1475" s="52">
        <v>0</v>
      </c>
      <c r="AA1475" s="25">
        <v>0</v>
      </c>
      <c r="AB1475" s="25">
        <v>0</v>
      </c>
      <c r="AC1475" s="25">
        <v>0</v>
      </c>
      <c r="AD1475" s="25">
        <v>0</v>
      </c>
      <c r="AE1475" s="25">
        <v>0</v>
      </c>
      <c r="AF1475" s="25">
        <v>0</v>
      </c>
      <c r="AG1475" s="25">
        <v>0</v>
      </c>
      <c r="AH1475" s="25">
        <v>0</v>
      </c>
      <c r="AI1475" s="25">
        <v>0</v>
      </c>
      <c r="AJ1475" s="25">
        <v>0</v>
      </c>
      <c r="AK1475" s="25">
        <v>0</v>
      </c>
      <c r="AL1475" s="25">
        <v>0</v>
      </c>
      <c r="AM1475" s="95">
        <v>0</v>
      </c>
      <c r="AN1475" s="95" t="e">
        <f ca="1">IF(MengeInEEGSummieren(M1475),AM1475,0)</f>
        <v>#NAME?</v>
      </c>
      <c r="AO1475" s="95">
        <f t="shared" si="138"/>
        <v>0</v>
      </c>
      <c r="AP1475" s="95">
        <f t="shared" si="139"/>
        <v>0</v>
      </c>
      <c r="AS1475">
        <v>0</v>
      </c>
      <c r="AT1475">
        <v>0</v>
      </c>
      <c r="AU1475" t="e">
        <f t="shared" ca="1" si="140"/>
        <v>#NAME?</v>
      </c>
    </row>
    <row r="1476" spans="1:47" x14ac:dyDescent="0.15">
      <c r="A1476" s="21" t="s">
        <v>2211</v>
      </c>
      <c r="B1476" s="22" t="s">
        <v>17</v>
      </c>
      <c r="C1476" s="42">
        <v>2005</v>
      </c>
      <c r="D1476" s="22" t="s">
        <v>857</v>
      </c>
      <c r="E1476" s="22" t="s">
        <v>773</v>
      </c>
      <c r="F1476" s="23">
        <v>27.67</v>
      </c>
      <c r="G1476" s="23">
        <v>27.67</v>
      </c>
      <c r="H1476" s="24">
        <f t="shared" si="135"/>
        <v>0</v>
      </c>
      <c r="I1476" s="153">
        <v>0</v>
      </c>
      <c r="J1476" s="24">
        <f t="shared" si="136"/>
        <v>0</v>
      </c>
      <c r="K1476" s="25">
        <f t="shared" si="137"/>
        <v>0</v>
      </c>
      <c r="L1476">
        <v>0</v>
      </c>
      <c r="M1476">
        <v>32964608</v>
      </c>
      <c r="N1476">
        <v>42065747</v>
      </c>
      <c r="O1476" s="52">
        <v>0</v>
      </c>
      <c r="P1476" s="52">
        <v>0</v>
      </c>
      <c r="Q1476" s="52">
        <v>0</v>
      </c>
      <c r="R1476" s="52">
        <v>0</v>
      </c>
      <c r="S1476" s="52">
        <v>0</v>
      </c>
      <c r="T1476" s="52">
        <v>0</v>
      </c>
      <c r="U1476" s="52">
        <v>0</v>
      </c>
      <c r="V1476" s="52">
        <v>0</v>
      </c>
      <c r="W1476" s="52">
        <v>0</v>
      </c>
      <c r="X1476" s="52">
        <v>0</v>
      </c>
      <c r="Y1476" s="52">
        <v>0</v>
      </c>
      <c r="Z1476" s="52">
        <v>0</v>
      </c>
      <c r="AA1476" s="25">
        <v>0</v>
      </c>
      <c r="AB1476" s="25">
        <v>0</v>
      </c>
      <c r="AC1476" s="25">
        <v>0</v>
      </c>
      <c r="AD1476" s="25">
        <v>0</v>
      </c>
      <c r="AE1476" s="25">
        <v>0</v>
      </c>
      <c r="AF1476" s="25">
        <v>0</v>
      </c>
      <c r="AG1476" s="25">
        <v>0</v>
      </c>
      <c r="AH1476" s="25">
        <v>0</v>
      </c>
      <c r="AI1476" s="25">
        <v>0</v>
      </c>
      <c r="AJ1476" s="25">
        <v>0</v>
      </c>
      <c r="AK1476" s="25">
        <v>0</v>
      </c>
      <c r="AL1476" s="25">
        <v>0</v>
      </c>
      <c r="AM1476" s="95">
        <v>0</v>
      </c>
      <c r="AN1476" s="95" t="e">
        <f ca="1">IF(MengeInEEGSummieren(M1476),AM1476,0)</f>
        <v>#NAME?</v>
      </c>
      <c r="AO1476" s="95">
        <f t="shared" si="138"/>
        <v>0</v>
      </c>
      <c r="AP1476" s="95">
        <f t="shared" si="139"/>
        <v>0</v>
      </c>
      <c r="AS1476">
        <v>0</v>
      </c>
      <c r="AT1476">
        <v>0</v>
      </c>
      <c r="AU1476" t="e">
        <f t="shared" ca="1" si="140"/>
        <v>#NAME?</v>
      </c>
    </row>
    <row r="1477" spans="1:47" x14ac:dyDescent="0.15">
      <c r="A1477" s="21" t="s">
        <v>2212</v>
      </c>
      <c r="B1477" s="22" t="s">
        <v>17</v>
      </c>
      <c r="C1477" s="42">
        <v>2005</v>
      </c>
      <c r="D1477" s="22" t="s">
        <v>859</v>
      </c>
      <c r="E1477" s="22" t="s">
        <v>773</v>
      </c>
      <c r="F1477" s="23">
        <v>28.67</v>
      </c>
      <c r="G1477" s="23">
        <v>28.67</v>
      </c>
      <c r="H1477" s="24">
        <f t="shared" si="135"/>
        <v>0</v>
      </c>
      <c r="I1477" s="153">
        <v>0</v>
      </c>
      <c r="J1477" s="24">
        <f t="shared" si="136"/>
        <v>0</v>
      </c>
      <c r="K1477" s="25">
        <f t="shared" si="137"/>
        <v>0</v>
      </c>
      <c r="L1477">
        <v>0</v>
      </c>
      <c r="M1477">
        <v>32964608</v>
      </c>
      <c r="N1477">
        <v>42065747</v>
      </c>
      <c r="O1477" s="52">
        <v>0</v>
      </c>
      <c r="P1477" s="52">
        <v>0</v>
      </c>
      <c r="Q1477" s="52">
        <v>0</v>
      </c>
      <c r="R1477" s="52">
        <v>0</v>
      </c>
      <c r="S1477" s="52">
        <v>0</v>
      </c>
      <c r="T1477" s="52">
        <v>0</v>
      </c>
      <c r="U1477" s="52">
        <v>0</v>
      </c>
      <c r="V1477" s="52">
        <v>0</v>
      </c>
      <c r="W1477" s="52">
        <v>0</v>
      </c>
      <c r="X1477" s="52">
        <v>0</v>
      </c>
      <c r="Y1477" s="52">
        <v>0</v>
      </c>
      <c r="Z1477" s="52">
        <v>0</v>
      </c>
      <c r="AA1477" s="25">
        <v>0</v>
      </c>
      <c r="AB1477" s="25">
        <v>0</v>
      </c>
      <c r="AC1477" s="25">
        <v>0</v>
      </c>
      <c r="AD1477" s="25">
        <v>0</v>
      </c>
      <c r="AE1477" s="25">
        <v>0</v>
      </c>
      <c r="AF1477" s="25">
        <v>0</v>
      </c>
      <c r="AG1477" s="25">
        <v>0</v>
      </c>
      <c r="AH1477" s="25">
        <v>0</v>
      </c>
      <c r="AI1477" s="25">
        <v>0</v>
      </c>
      <c r="AJ1477" s="25">
        <v>0</v>
      </c>
      <c r="AK1477" s="25">
        <v>0</v>
      </c>
      <c r="AL1477" s="25">
        <v>0</v>
      </c>
      <c r="AM1477" s="95">
        <v>0</v>
      </c>
      <c r="AN1477" s="95" t="e">
        <f ca="1">IF(MengeInEEGSummieren(M1477),AM1477,0)</f>
        <v>#NAME?</v>
      </c>
      <c r="AO1477" s="95">
        <f t="shared" si="138"/>
        <v>0</v>
      </c>
      <c r="AP1477" s="95">
        <f t="shared" si="139"/>
        <v>0</v>
      </c>
      <c r="AS1477">
        <v>0</v>
      </c>
      <c r="AT1477">
        <v>0</v>
      </c>
      <c r="AU1477" t="e">
        <f t="shared" ca="1" si="140"/>
        <v>#NAME?</v>
      </c>
    </row>
    <row r="1478" spans="1:47" x14ac:dyDescent="0.15">
      <c r="A1478" s="21" t="s">
        <v>2213</v>
      </c>
      <c r="B1478" s="22" t="s">
        <v>17</v>
      </c>
      <c r="C1478" s="42">
        <v>2005</v>
      </c>
      <c r="D1478" s="22" t="s">
        <v>861</v>
      </c>
      <c r="E1478" s="22" t="s">
        <v>773</v>
      </c>
      <c r="F1478" s="23">
        <v>27.67</v>
      </c>
      <c r="G1478" s="23">
        <v>27.67</v>
      </c>
      <c r="H1478" s="24">
        <f t="shared" si="135"/>
        <v>0</v>
      </c>
      <c r="I1478" s="153">
        <v>0</v>
      </c>
      <c r="J1478" s="24">
        <f t="shared" si="136"/>
        <v>0</v>
      </c>
      <c r="K1478" s="25">
        <f t="shared" si="137"/>
        <v>0</v>
      </c>
      <c r="L1478">
        <v>0</v>
      </c>
      <c r="M1478">
        <v>32964608</v>
      </c>
      <c r="N1478">
        <v>42065747</v>
      </c>
      <c r="O1478" s="52">
        <v>0</v>
      </c>
      <c r="P1478" s="52">
        <v>0</v>
      </c>
      <c r="Q1478" s="52">
        <v>0</v>
      </c>
      <c r="R1478" s="52">
        <v>0</v>
      </c>
      <c r="S1478" s="52">
        <v>0</v>
      </c>
      <c r="T1478" s="52">
        <v>0</v>
      </c>
      <c r="U1478" s="52">
        <v>0</v>
      </c>
      <c r="V1478" s="52">
        <v>0</v>
      </c>
      <c r="W1478" s="52">
        <v>0</v>
      </c>
      <c r="X1478" s="52">
        <v>0</v>
      </c>
      <c r="Y1478" s="52">
        <v>0</v>
      </c>
      <c r="Z1478" s="52">
        <v>0</v>
      </c>
      <c r="AA1478" s="25">
        <v>0</v>
      </c>
      <c r="AB1478" s="25">
        <v>0</v>
      </c>
      <c r="AC1478" s="25">
        <v>0</v>
      </c>
      <c r="AD1478" s="25">
        <v>0</v>
      </c>
      <c r="AE1478" s="25">
        <v>0</v>
      </c>
      <c r="AF1478" s="25">
        <v>0</v>
      </c>
      <c r="AG1478" s="25">
        <v>0</v>
      </c>
      <c r="AH1478" s="25">
        <v>0</v>
      </c>
      <c r="AI1478" s="25">
        <v>0</v>
      </c>
      <c r="AJ1478" s="25">
        <v>0</v>
      </c>
      <c r="AK1478" s="25">
        <v>0</v>
      </c>
      <c r="AL1478" s="25">
        <v>0</v>
      </c>
      <c r="AM1478" s="95">
        <v>0</v>
      </c>
      <c r="AN1478" s="95" t="e">
        <f ca="1">IF(MengeInEEGSummieren(M1478),AM1478,0)</f>
        <v>#NAME?</v>
      </c>
      <c r="AO1478" s="95">
        <f t="shared" si="138"/>
        <v>0</v>
      </c>
      <c r="AP1478" s="95">
        <f t="shared" si="139"/>
        <v>0</v>
      </c>
      <c r="AS1478">
        <v>0</v>
      </c>
      <c r="AT1478">
        <v>0</v>
      </c>
      <c r="AU1478" t="e">
        <f t="shared" ca="1" si="140"/>
        <v>#NAME?</v>
      </c>
    </row>
    <row r="1479" spans="1:47" x14ac:dyDescent="0.15">
      <c r="A1479" s="21" t="s">
        <v>2214</v>
      </c>
      <c r="B1479" s="22" t="s">
        <v>17</v>
      </c>
      <c r="C1479" s="42">
        <v>2005</v>
      </c>
      <c r="D1479" s="22" t="s">
        <v>863</v>
      </c>
      <c r="E1479" s="22" t="s">
        <v>773</v>
      </c>
      <c r="F1479" s="23">
        <v>28.67</v>
      </c>
      <c r="G1479" s="23">
        <v>28.67</v>
      </c>
      <c r="H1479" s="24">
        <f t="shared" si="135"/>
        <v>0</v>
      </c>
      <c r="I1479" s="153">
        <v>0</v>
      </c>
      <c r="J1479" s="24">
        <f t="shared" si="136"/>
        <v>0</v>
      </c>
      <c r="K1479" s="25">
        <f t="shared" si="137"/>
        <v>0</v>
      </c>
      <c r="L1479">
        <v>0</v>
      </c>
      <c r="M1479">
        <v>32964608</v>
      </c>
      <c r="N1479">
        <v>42065747</v>
      </c>
      <c r="O1479" s="52">
        <v>0</v>
      </c>
      <c r="P1479" s="52">
        <v>0</v>
      </c>
      <c r="Q1479" s="52">
        <v>0</v>
      </c>
      <c r="R1479" s="52">
        <v>0</v>
      </c>
      <c r="S1479" s="52">
        <v>0</v>
      </c>
      <c r="T1479" s="52">
        <v>0</v>
      </c>
      <c r="U1479" s="52">
        <v>0</v>
      </c>
      <c r="V1479" s="52">
        <v>0</v>
      </c>
      <c r="W1479" s="52">
        <v>0</v>
      </c>
      <c r="X1479" s="52">
        <v>0</v>
      </c>
      <c r="Y1479" s="52">
        <v>0</v>
      </c>
      <c r="Z1479" s="52">
        <v>0</v>
      </c>
      <c r="AA1479" s="25">
        <v>0</v>
      </c>
      <c r="AB1479" s="25">
        <v>0</v>
      </c>
      <c r="AC1479" s="25">
        <v>0</v>
      </c>
      <c r="AD1479" s="25">
        <v>0</v>
      </c>
      <c r="AE1479" s="25">
        <v>0</v>
      </c>
      <c r="AF1479" s="25">
        <v>0</v>
      </c>
      <c r="AG1479" s="25">
        <v>0</v>
      </c>
      <c r="AH1479" s="25">
        <v>0</v>
      </c>
      <c r="AI1479" s="25">
        <v>0</v>
      </c>
      <c r="AJ1479" s="25">
        <v>0</v>
      </c>
      <c r="AK1479" s="25">
        <v>0</v>
      </c>
      <c r="AL1479" s="25">
        <v>0</v>
      </c>
      <c r="AM1479" s="95">
        <v>0</v>
      </c>
      <c r="AN1479" s="95" t="e">
        <f ca="1">IF(MengeInEEGSummieren(M1479),AM1479,0)</f>
        <v>#NAME?</v>
      </c>
      <c r="AO1479" s="95">
        <f t="shared" si="138"/>
        <v>0</v>
      </c>
      <c r="AP1479" s="95">
        <f t="shared" si="139"/>
        <v>0</v>
      </c>
      <c r="AS1479">
        <v>0</v>
      </c>
      <c r="AT1479">
        <v>0</v>
      </c>
      <c r="AU1479" t="e">
        <f t="shared" ca="1" si="140"/>
        <v>#NAME?</v>
      </c>
    </row>
    <row r="1480" spans="1:47" x14ac:dyDescent="0.15">
      <c r="A1480" s="21" t="s">
        <v>2215</v>
      </c>
      <c r="B1480" s="22" t="s">
        <v>17</v>
      </c>
      <c r="C1480" s="42">
        <v>2005</v>
      </c>
      <c r="D1480" s="22" t="s">
        <v>1608</v>
      </c>
      <c r="E1480" s="22" t="s">
        <v>773</v>
      </c>
      <c r="F1480" s="23">
        <v>26.67</v>
      </c>
      <c r="G1480" s="23">
        <v>26.67</v>
      </c>
      <c r="H1480" s="24">
        <f t="shared" si="135"/>
        <v>0</v>
      </c>
      <c r="I1480" s="153">
        <v>0</v>
      </c>
      <c r="J1480" s="24">
        <f t="shared" si="136"/>
        <v>0</v>
      </c>
      <c r="K1480" s="25">
        <f t="shared" si="137"/>
        <v>0</v>
      </c>
      <c r="L1480">
        <v>0</v>
      </c>
      <c r="M1480">
        <v>32964608</v>
      </c>
      <c r="N1480">
        <v>42065747</v>
      </c>
      <c r="O1480" s="52">
        <v>0</v>
      </c>
      <c r="P1480" s="52">
        <v>0</v>
      </c>
      <c r="Q1480" s="52">
        <v>0</v>
      </c>
      <c r="R1480" s="52">
        <v>0</v>
      </c>
      <c r="S1480" s="52">
        <v>0</v>
      </c>
      <c r="T1480" s="52">
        <v>0</v>
      </c>
      <c r="U1480" s="52">
        <v>0</v>
      </c>
      <c r="V1480" s="52">
        <v>0</v>
      </c>
      <c r="W1480" s="52">
        <v>0</v>
      </c>
      <c r="X1480" s="52">
        <v>0</v>
      </c>
      <c r="Y1480" s="52">
        <v>0</v>
      </c>
      <c r="Z1480" s="52">
        <v>0</v>
      </c>
      <c r="AA1480" s="25">
        <v>0</v>
      </c>
      <c r="AB1480" s="25">
        <v>0</v>
      </c>
      <c r="AC1480" s="25">
        <v>0</v>
      </c>
      <c r="AD1480" s="25">
        <v>0</v>
      </c>
      <c r="AE1480" s="25">
        <v>0</v>
      </c>
      <c r="AF1480" s="25">
        <v>0</v>
      </c>
      <c r="AG1480" s="25">
        <v>0</v>
      </c>
      <c r="AH1480" s="25">
        <v>0</v>
      </c>
      <c r="AI1480" s="25">
        <v>0</v>
      </c>
      <c r="AJ1480" s="25">
        <v>0</v>
      </c>
      <c r="AK1480" s="25">
        <v>0</v>
      </c>
      <c r="AL1480" s="25">
        <v>0</v>
      </c>
      <c r="AM1480" s="95">
        <v>0</v>
      </c>
      <c r="AN1480" s="95" t="e">
        <f ca="1">IF(MengeInEEGSummieren(M1480),AM1480,0)</f>
        <v>#NAME?</v>
      </c>
      <c r="AO1480" s="95">
        <f t="shared" si="138"/>
        <v>0</v>
      </c>
      <c r="AP1480" s="95">
        <f t="shared" si="139"/>
        <v>0</v>
      </c>
      <c r="AS1480">
        <v>0</v>
      </c>
      <c r="AT1480">
        <v>0</v>
      </c>
      <c r="AU1480" t="e">
        <f t="shared" ca="1" si="140"/>
        <v>#NAME?</v>
      </c>
    </row>
    <row r="1481" spans="1:47" x14ac:dyDescent="0.15">
      <c r="A1481" s="21" t="s">
        <v>2216</v>
      </c>
      <c r="B1481" s="22" t="s">
        <v>17</v>
      </c>
      <c r="C1481" s="42">
        <v>2005</v>
      </c>
      <c r="D1481" s="22" t="s">
        <v>1610</v>
      </c>
      <c r="E1481" s="22" t="s">
        <v>773</v>
      </c>
      <c r="F1481" s="23">
        <v>27.67</v>
      </c>
      <c r="G1481" s="23">
        <v>27.67</v>
      </c>
      <c r="H1481" s="24">
        <f t="shared" si="135"/>
        <v>0</v>
      </c>
      <c r="I1481" s="153">
        <v>0</v>
      </c>
      <c r="J1481" s="24">
        <f t="shared" si="136"/>
        <v>0</v>
      </c>
      <c r="K1481" s="25">
        <f t="shared" si="137"/>
        <v>0</v>
      </c>
      <c r="L1481">
        <v>0</v>
      </c>
      <c r="M1481">
        <v>32964608</v>
      </c>
      <c r="N1481">
        <v>42065747</v>
      </c>
      <c r="O1481" s="52">
        <v>0</v>
      </c>
      <c r="P1481" s="52">
        <v>0</v>
      </c>
      <c r="Q1481" s="52">
        <v>0</v>
      </c>
      <c r="R1481" s="52">
        <v>0</v>
      </c>
      <c r="S1481" s="52">
        <v>0</v>
      </c>
      <c r="T1481" s="52">
        <v>0</v>
      </c>
      <c r="U1481" s="52">
        <v>0</v>
      </c>
      <c r="V1481" s="52">
        <v>0</v>
      </c>
      <c r="W1481" s="52">
        <v>0</v>
      </c>
      <c r="X1481" s="52">
        <v>0</v>
      </c>
      <c r="Y1481" s="52">
        <v>0</v>
      </c>
      <c r="Z1481" s="52">
        <v>0</v>
      </c>
      <c r="AA1481" s="25">
        <v>0</v>
      </c>
      <c r="AB1481" s="25">
        <v>0</v>
      </c>
      <c r="AC1481" s="25">
        <v>0</v>
      </c>
      <c r="AD1481" s="25">
        <v>0</v>
      </c>
      <c r="AE1481" s="25">
        <v>0</v>
      </c>
      <c r="AF1481" s="25">
        <v>0</v>
      </c>
      <c r="AG1481" s="25">
        <v>0</v>
      </c>
      <c r="AH1481" s="25">
        <v>0</v>
      </c>
      <c r="AI1481" s="25">
        <v>0</v>
      </c>
      <c r="AJ1481" s="25">
        <v>0</v>
      </c>
      <c r="AK1481" s="25">
        <v>0</v>
      </c>
      <c r="AL1481" s="25">
        <v>0</v>
      </c>
      <c r="AM1481" s="95">
        <v>0</v>
      </c>
      <c r="AN1481" s="95" t="e">
        <f ca="1">IF(MengeInEEGSummieren(M1481),AM1481,0)</f>
        <v>#NAME?</v>
      </c>
      <c r="AO1481" s="95">
        <f t="shared" si="138"/>
        <v>0</v>
      </c>
      <c r="AP1481" s="95">
        <f t="shared" si="139"/>
        <v>0</v>
      </c>
      <c r="AS1481">
        <v>0</v>
      </c>
      <c r="AT1481">
        <v>0</v>
      </c>
      <c r="AU1481" t="e">
        <f t="shared" ca="1" si="140"/>
        <v>#NAME?</v>
      </c>
    </row>
    <row r="1482" spans="1:47" x14ac:dyDescent="0.15">
      <c r="A1482" s="21" t="s">
        <v>2217</v>
      </c>
      <c r="B1482" s="22" t="s">
        <v>17</v>
      </c>
      <c r="C1482" s="42">
        <v>2005</v>
      </c>
      <c r="D1482" s="22" t="s">
        <v>865</v>
      </c>
      <c r="E1482" s="22" t="s">
        <v>770</v>
      </c>
      <c r="F1482" s="23">
        <v>25.67</v>
      </c>
      <c r="G1482" s="23">
        <v>25.67</v>
      </c>
      <c r="H1482" s="24">
        <f t="shared" si="135"/>
        <v>0</v>
      </c>
      <c r="I1482" s="153">
        <v>0</v>
      </c>
      <c r="J1482" s="24">
        <f t="shared" si="136"/>
        <v>0</v>
      </c>
      <c r="K1482" s="25">
        <f t="shared" si="137"/>
        <v>0</v>
      </c>
      <c r="L1482">
        <v>0</v>
      </c>
      <c r="M1482">
        <v>32964608</v>
      </c>
      <c r="N1482">
        <v>42065747</v>
      </c>
      <c r="O1482" s="52">
        <v>0</v>
      </c>
      <c r="P1482" s="52">
        <v>0</v>
      </c>
      <c r="Q1482" s="52">
        <v>0</v>
      </c>
      <c r="R1482" s="52">
        <v>0</v>
      </c>
      <c r="S1482" s="52">
        <v>0</v>
      </c>
      <c r="T1482" s="52">
        <v>0</v>
      </c>
      <c r="U1482" s="52">
        <v>0</v>
      </c>
      <c r="V1482" s="52">
        <v>0</v>
      </c>
      <c r="W1482" s="52">
        <v>0</v>
      </c>
      <c r="X1482" s="52">
        <v>0</v>
      </c>
      <c r="Y1482" s="52">
        <v>0</v>
      </c>
      <c r="Z1482" s="52">
        <v>0</v>
      </c>
      <c r="AA1482" s="25">
        <v>0</v>
      </c>
      <c r="AB1482" s="25">
        <v>0</v>
      </c>
      <c r="AC1482" s="25">
        <v>0</v>
      </c>
      <c r="AD1482" s="25">
        <v>0</v>
      </c>
      <c r="AE1482" s="25">
        <v>0</v>
      </c>
      <c r="AF1482" s="25">
        <v>0</v>
      </c>
      <c r="AG1482" s="25">
        <v>0</v>
      </c>
      <c r="AH1482" s="25">
        <v>0</v>
      </c>
      <c r="AI1482" s="25">
        <v>0</v>
      </c>
      <c r="AJ1482" s="25">
        <v>0</v>
      </c>
      <c r="AK1482" s="25">
        <v>0</v>
      </c>
      <c r="AL1482" s="25">
        <v>0</v>
      </c>
      <c r="AM1482" s="95">
        <v>0</v>
      </c>
      <c r="AN1482" s="95" t="e">
        <f ca="1">IF(MengeInEEGSummieren(M1482),AM1482,0)</f>
        <v>#NAME?</v>
      </c>
      <c r="AO1482" s="95">
        <f t="shared" si="138"/>
        <v>0</v>
      </c>
      <c r="AP1482" s="95">
        <f t="shared" si="139"/>
        <v>0</v>
      </c>
      <c r="AS1482">
        <v>0</v>
      </c>
      <c r="AT1482">
        <v>0</v>
      </c>
      <c r="AU1482" t="e">
        <f t="shared" ca="1" si="140"/>
        <v>#NAME?</v>
      </c>
    </row>
    <row r="1483" spans="1:47" x14ac:dyDescent="0.15">
      <c r="A1483" s="21" t="s">
        <v>2218</v>
      </c>
      <c r="B1483" s="22" t="s">
        <v>17</v>
      </c>
      <c r="C1483" s="42">
        <v>2005</v>
      </c>
      <c r="D1483" s="22" t="s">
        <v>769</v>
      </c>
      <c r="E1483" s="22" t="s">
        <v>770</v>
      </c>
      <c r="F1483" s="23">
        <v>16.75</v>
      </c>
      <c r="G1483" s="23">
        <v>16.75</v>
      </c>
      <c r="H1483" s="24">
        <f t="shared" si="135"/>
        <v>0</v>
      </c>
      <c r="I1483" s="153">
        <v>0</v>
      </c>
      <c r="J1483" s="24">
        <f t="shared" si="136"/>
        <v>0</v>
      </c>
      <c r="K1483" s="25">
        <f t="shared" si="137"/>
        <v>0</v>
      </c>
      <c r="L1483">
        <v>0</v>
      </c>
      <c r="M1483">
        <v>32964608</v>
      </c>
      <c r="N1483">
        <v>42065747</v>
      </c>
      <c r="O1483" s="52">
        <v>0</v>
      </c>
      <c r="P1483" s="52">
        <v>0</v>
      </c>
      <c r="Q1483" s="52">
        <v>0</v>
      </c>
      <c r="R1483" s="52">
        <v>0</v>
      </c>
      <c r="S1483" s="52">
        <v>0</v>
      </c>
      <c r="T1483" s="52">
        <v>0</v>
      </c>
      <c r="U1483" s="52">
        <v>0</v>
      </c>
      <c r="V1483" s="52">
        <v>0</v>
      </c>
      <c r="W1483" s="52">
        <v>0</v>
      </c>
      <c r="X1483" s="52">
        <v>0</v>
      </c>
      <c r="Y1483" s="52">
        <v>0</v>
      </c>
      <c r="Z1483" s="52">
        <v>0</v>
      </c>
      <c r="AA1483" s="25">
        <v>0</v>
      </c>
      <c r="AB1483" s="25">
        <v>0</v>
      </c>
      <c r="AC1483" s="25">
        <v>0</v>
      </c>
      <c r="AD1483" s="25">
        <v>0</v>
      </c>
      <c r="AE1483" s="25">
        <v>0</v>
      </c>
      <c r="AF1483" s="25">
        <v>0</v>
      </c>
      <c r="AG1483" s="25">
        <v>0</v>
      </c>
      <c r="AH1483" s="25">
        <v>0</v>
      </c>
      <c r="AI1483" s="25">
        <v>0</v>
      </c>
      <c r="AJ1483" s="25">
        <v>0</v>
      </c>
      <c r="AK1483" s="25">
        <v>0</v>
      </c>
      <c r="AL1483" s="25">
        <v>0</v>
      </c>
      <c r="AM1483" s="95">
        <v>0</v>
      </c>
      <c r="AN1483" s="95" t="e">
        <f ca="1">IF(MengeInEEGSummieren(M1483),AM1483,0)</f>
        <v>#NAME?</v>
      </c>
      <c r="AO1483" s="95">
        <f t="shared" si="138"/>
        <v>0</v>
      </c>
      <c r="AP1483" s="95">
        <f t="shared" si="139"/>
        <v>0</v>
      </c>
      <c r="AS1483">
        <v>0</v>
      </c>
      <c r="AT1483">
        <v>0</v>
      </c>
      <c r="AU1483" t="e">
        <f t="shared" ca="1" si="140"/>
        <v>#NAME?</v>
      </c>
    </row>
    <row r="1484" spans="1:47" x14ac:dyDescent="0.15">
      <c r="A1484" s="21" t="s">
        <v>2219</v>
      </c>
      <c r="B1484" s="22" t="s">
        <v>17</v>
      </c>
      <c r="C1484" s="42">
        <v>2005</v>
      </c>
      <c r="D1484" s="22" t="s">
        <v>1614</v>
      </c>
      <c r="E1484" s="22" t="s">
        <v>770</v>
      </c>
      <c r="F1484" s="23">
        <v>18.75</v>
      </c>
      <c r="G1484" s="23">
        <v>18.75</v>
      </c>
      <c r="H1484" s="24">
        <f t="shared" si="135"/>
        <v>0</v>
      </c>
      <c r="I1484" s="153">
        <v>0</v>
      </c>
      <c r="J1484" s="24">
        <f t="shared" si="136"/>
        <v>0</v>
      </c>
      <c r="K1484" s="25">
        <f t="shared" si="137"/>
        <v>0</v>
      </c>
      <c r="L1484">
        <v>0</v>
      </c>
      <c r="M1484">
        <v>32964608</v>
      </c>
      <c r="N1484">
        <v>42065747</v>
      </c>
      <c r="O1484" s="52">
        <v>0</v>
      </c>
      <c r="P1484" s="52">
        <v>0</v>
      </c>
      <c r="Q1484" s="52">
        <v>0</v>
      </c>
      <c r="R1484" s="52">
        <v>0</v>
      </c>
      <c r="S1484" s="52">
        <v>0</v>
      </c>
      <c r="T1484" s="52">
        <v>0</v>
      </c>
      <c r="U1484" s="52">
        <v>0</v>
      </c>
      <c r="V1484" s="52">
        <v>0</v>
      </c>
      <c r="W1484" s="52">
        <v>0</v>
      </c>
      <c r="X1484" s="52">
        <v>0</v>
      </c>
      <c r="Y1484" s="52">
        <v>0</v>
      </c>
      <c r="Z1484" s="52">
        <v>0</v>
      </c>
      <c r="AA1484" s="25">
        <v>0</v>
      </c>
      <c r="AB1484" s="25">
        <v>0</v>
      </c>
      <c r="AC1484" s="25">
        <v>0</v>
      </c>
      <c r="AD1484" s="25">
        <v>0</v>
      </c>
      <c r="AE1484" s="25">
        <v>0</v>
      </c>
      <c r="AF1484" s="25">
        <v>0</v>
      </c>
      <c r="AG1484" s="25">
        <v>0</v>
      </c>
      <c r="AH1484" s="25">
        <v>0</v>
      </c>
      <c r="AI1484" s="25">
        <v>0</v>
      </c>
      <c r="AJ1484" s="25">
        <v>0</v>
      </c>
      <c r="AK1484" s="25">
        <v>0</v>
      </c>
      <c r="AL1484" s="25">
        <v>0</v>
      </c>
      <c r="AM1484" s="95">
        <v>0</v>
      </c>
      <c r="AN1484" s="95" t="e">
        <f ca="1">IF(MengeInEEGSummieren(M1484),AM1484,0)</f>
        <v>#NAME?</v>
      </c>
      <c r="AO1484" s="95">
        <f t="shared" si="138"/>
        <v>0</v>
      </c>
      <c r="AP1484" s="95">
        <f t="shared" si="139"/>
        <v>0</v>
      </c>
      <c r="AS1484">
        <v>0</v>
      </c>
      <c r="AT1484">
        <v>0</v>
      </c>
      <c r="AU1484" t="e">
        <f t="shared" ca="1" si="140"/>
        <v>#NAME?</v>
      </c>
    </row>
    <row r="1485" spans="1:47" x14ac:dyDescent="0.15">
      <c r="A1485" s="21" t="s">
        <v>2220</v>
      </c>
      <c r="B1485" s="22" t="s">
        <v>17</v>
      </c>
      <c r="C1485" s="42">
        <v>2005</v>
      </c>
      <c r="D1485" s="22" t="s">
        <v>1616</v>
      </c>
      <c r="E1485" s="22" t="s">
        <v>773</v>
      </c>
      <c r="F1485" s="23">
        <v>21.75</v>
      </c>
      <c r="G1485" s="23">
        <v>21.75</v>
      </c>
      <c r="H1485" s="24">
        <f t="shared" si="135"/>
        <v>0</v>
      </c>
      <c r="I1485" s="153">
        <v>0</v>
      </c>
      <c r="J1485" s="24">
        <f t="shared" si="136"/>
        <v>0</v>
      </c>
      <c r="K1485" s="25">
        <f t="shared" si="137"/>
        <v>0</v>
      </c>
      <c r="L1485">
        <v>0</v>
      </c>
      <c r="M1485">
        <v>32964608</v>
      </c>
      <c r="N1485">
        <v>42065747</v>
      </c>
      <c r="O1485" s="52">
        <v>0</v>
      </c>
      <c r="P1485" s="52">
        <v>0</v>
      </c>
      <c r="Q1485" s="52">
        <v>0</v>
      </c>
      <c r="R1485" s="52">
        <v>0</v>
      </c>
      <c r="S1485" s="52">
        <v>0</v>
      </c>
      <c r="T1485" s="52">
        <v>0</v>
      </c>
      <c r="U1485" s="52">
        <v>0</v>
      </c>
      <c r="V1485" s="52">
        <v>0</v>
      </c>
      <c r="W1485" s="52">
        <v>0</v>
      </c>
      <c r="X1485" s="52">
        <v>0</v>
      </c>
      <c r="Y1485" s="52">
        <v>0</v>
      </c>
      <c r="Z1485" s="52">
        <v>0</v>
      </c>
      <c r="AA1485" s="25">
        <v>0</v>
      </c>
      <c r="AB1485" s="25">
        <v>0</v>
      </c>
      <c r="AC1485" s="25">
        <v>0</v>
      </c>
      <c r="AD1485" s="25">
        <v>0</v>
      </c>
      <c r="AE1485" s="25">
        <v>0</v>
      </c>
      <c r="AF1485" s="25">
        <v>0</v>
      </c>
      <c r="AG1485" s="25">
        <v>0</v>
      </c>
      <c r="AH1485" s="25">
        <v>0</v>
      </c>
      <c r="AI1485" s="25">
        <v>0</v>
      </c>
      <c r="AJ1485" s="25">
        <v>0</v>
      </c>
      <c r="AK1485" s="25">
        <v>0</v>
      </c>
      <c r="AL1485" s="25">
        <v>0</v>
      </c>
      <c r="AM1485" s="95">
        <v>0</v>
      </c>
      <c r="AN1485" s="95" t="e">
        <f ca="1">IF(MengeInEEGSummieren(M1485),AM1485,0)</f>
        <v>#NAME?</v>
      </c>
      <c r="AO1485" s="95">
        <f t="shared" si="138"/>
        <v>0</v>
      </c>
      <c r="AP1485" s="95">
        <f t="shared" si="139"/>
        <v>0</v>
      </c>
      <c r="AS1485">
        <v>0</v>
      </c>
      <c r="AT1485">
        <v>0</v>
      </c>
      <c r="AU1485" t="e">
        <f t="shared" ca="1" si="140"/>
        <v>#NAME?</v>
      </c>
    </row>
    <row r="1486" spans="1:47" x14ac:dyDescent="0.15">
      <c r="A1486" s="21" t="s">
        <v>2221</v>
      </c>
      <c r="B1486" s="22" t="s">
        <v>17</v>
      </c>
      <c r="C1486" s="42">
        <v>2005</v>
      </c>
      <c r="D1486" s="22" t="s">
        <v>1618</v>
      </c>
      <c r="E1486" s="22" t="s">
        <v>773</v>
      </c>
      <c r="F1486" s="23">
        <v>22.75</v>
      </c>
      <c r="G1486" s="23">
        <v>22.75</v>
      </c>
      <c r="H1486" s="24">
        <f t="shared" si="135"/>
        <v>0</v>
      </c>
      <c r="I1486" s="153">
        <v>0</v>
      </c>
      <c r="J1486" s="24">
        <f t="shared" si="136"/>
        <v>0</v>
      </c>
      <c r="K1486" s="25">
        <f t="shared" si="137"/>
        <v>0</v>
      </c>
      <c r="L1486">
        <v>0</v>
      </c>
      <c r="M1486">
        <v>32964608</v>
      </c>
      <c r="N1486">
        <v>42065747</v>
      </c>
      <c r="O1486" s="52">
        <v>0</v>
      </c>
      <c r="P1486" s="52">
        <v>0</v>
      </c>
      <c r="Q1486" s="52">
        <v>0</v>
      </c>
      <c r="R1486" s="52">
        <v>0</v>
      </c>
      <c r="S1486" s="52">
        <v>0</v>
      </c>
      <c r="T1486" s="52">
        <v>0</v>
      </c>
      <c r="U1486" s="52">
        <v>0</v>
      </c>
      <c r="V1486" s="52">
        <v>0</v>
      </c>
      <c r="W1486" s="52">
        <v>0</v>
      </c>
      <c r="X1486" s="52">
        <v>0</v>
      </c>
      <c r="Y1486" s="52">
        <v>0</v>
      </c>
      <c r="Z1486" s="52">
        <v>0</v>
      </c>
      <c r="AA1486" s="25">
        <v>0</v>
      </c>
      <c r="AB1486" s="25">
        <v>0</v>
      </c>
      <c r="AC1486" s="25">
        <v>0</v>
      </c>
      <c r="AD1486" s="25">
        <v>0</v>
      </c>
      <c r="AE1486" s="25">
        <v>0</v>
      </c>
      <c r="AF1486" s="25">
        <v>0</v>
      </c>
      <c r="AG1486" s="25">
        <v>0</v>
      </c>
      <c r="AH1486" s="25">
        <v>0</v>
      </c>
      <c r="AI1486" s="25">
        <v>0</v>
      </c>
      <c r="AJ1486" s="25">
        <v>0</v>
      </c>
      <c r="AK1486" s="25">
        <v>0</v>
      </c>
      <c r="AL1486" s="25">
        <v>0</v>
      </c>
      <c r="AM1486" s="95">
        <v>0</v>
      </c>
      <c r="AN1486" s="95" t="e">
        <f ca="1">IF(MengeInEEGSummieren(M1486),AM1486,0)</f>
        <v>#NAME?</v>
      </c>
      <c r="AO1486" s="95">
        <f t="shared" si="138"/>
        <v>0</v>
      </c>
      <c r="AP1486" s="95">
        <f t="shared" si="139"/>
        <v>0</v>
      </c>
      <c r="AS1486">
        <v>0</v>
      </c>
      <c r="AT1486">
        <v>0</v>
      </c>
      <c r="AU1486" t="e">
        <f t="shared" ca="1" si="140"/>
        <v>#NAME?</v>
      </c>
    </row>
    <row r="1487" spans="1:47" x14ac:dyDescent="0.15">
      <c r="A1487" s="21" t="s">
        <v>2222</v>
      </c>
      <c r="B1487" s="22" t="s">
        <v>17</v>
      </c>
      <c r="C1487" s="42">
        <v>2005</v>
      </c>
      <c r="D1487" s="22" t="s">
        <v>1620</v>
      </c>
      <c r="E1487" s="22" t="s">
        <v>773</v>
      </c>
      <c r="F1487" s="23">
        <v>21.75</v>
      </c>
      <c r="G1487" s="23">
        <v>21.75</v>
      </c>
      <c r="H1487" s="24">
        <f t="shared" si="135"/>
        <v>0</v>
      </c>
      <c r="I1487" s="153">
        <v>0</v>
      </c>
      <c r="J1487" s="24">
        <f t="shared" si="136"/>
        <v>0</v>
      </c>
      <c r="K1487" s="25">
        <f t="shared" si="137"/>
        <v>0</v>
      </c>
      <c r="L1487">
        <v>0</v>
      </c>
      <c r="M1487">
        <v>32964608</v>
      </c>
      <c r="N1487">
        <v>42065747</v>
      </c>
      <c r="O1487" s="52">
        <v>0</v>
      </c>
      <c r="P1487" s="52">
        <v>0</v>
      </c>
      <c r="Q1487" s="52">
        <v>0</v>
      </c>
      <c r="R1487" s="52">
        <v>0</v>
      </c>
      <c r="S1487" s="52">
        <v>0</v>
      </c>
      <c r="T1487" s="52">
        <v>0</v>
      </c>
      <c r="U1487" s="52">
        <v>0</v>
      </c>
      <c r="V1487" s="52">
        <v>0</v>
      </c>
      <c r="W1487" s="52">
        <v>0</v>
      </c>
      <c r="X1487" s="52">
        <v>0</v>
      </c>
      <c r="Y1487" s="52">
        <v>0</v>
      </c>
      <c r="Z1487" s="52">
        <v>0</v>
      </c>
      <c r="AA1487" s="25">
        <v>0</v>
      </c>
      <c r="AB1487" s="25">
        <v>0</v>
      </c>
      <c r="AC1487" s="25">
        <v>0</v>
      </c>
      <c r="AD1487" s="25">
        <v>0</v>
      </c>
      <c r="AE1487" s="25">
        <v>0</v>
      </c>
      <c r="AF1487" s="25">
        <v>0</v>
      </c>
      <c r="AG1487" s="25">
        <v>0</v>
      </c>
      <c r="AH1487" s="25">
        <v>0</v>
      </c>
      <c r="AI1487" s="25">
        <v>0</v>
      </c>
      <c r="AJ1487" s="25">
        <v>0</v>
      </c>
      <c r="AK1487" s="25">
        <v>0</v>
      </c>
      <c r="AL1487" s="25">
        <v>0</v>
      </c>
      <c r="AM1487" s="95">
        <v>0</v>
      </c>
      <c r="AN1487" s="95" t="e">
        <f ca="1">IF(MengeInEEGSummieren(M1487),AM1487,0)</f>
        <v>#NAME?</v>
      </c>
      <c r="AO1487" s="95">
        <f t="shared" si="138"/>
        <v>0</v>
      </c>
      <c r="AP1487" s="95">
        <f t="shared" si="139"/>
        <v>0</v>
      </c>
      <c r="AS1487">
        <v>0</v>
      </c>
      <c r="AT1487">
        <v>0</v>
      </c>
      <c r="AU1487" t="e">
        <f t="shared" ca="1" si="140"/>
        <v>#NAME?</v>
      </c>
    </row>
    <row r="1488" spans="1:47" x14ac:dyDescent="0.15">
      <c r="A1488" s="21" t="s">
        <v>2223</v>
      </c>
      <c r="B1488" s="22" t="s">
        <v>17</v>
      </c>
      <c r="C1488" s="42">
        <v>2005</v>
      </c>
      <c r="D1488" s="22" t="s">
        <v>1622</v>
      </c>
      <c r="E1488" s="22" t="s">
        <v>773</v>
      </c>
      <c r="F1488" s="23">
        <v>22.75</v>
      </c>
      <c r="G1488" s="23">
        <v>22.75</v>
      </c>
      <c r="H1488" s="24">
        <f t="shared" ref="H1488:H1551" si="141">AM1488</f>
        <v>0</v>
      </c>
      <c r="I1488" s="153">
        <v>0</v>
      </c>
      <c r="J1488" s="24">
        <f t="shared" ref="J1488:J1551" si="142">SUM(O1488:Z1488,AT1488)</f>
        <v>0</v>
      </c>
      <c r="K1488" s="25">
        <f t="shared" ref="K1488:K1551" si="143">SUM(AA1488:AL1488,AS1488)</f>
        <v>0</v>
      </c>
      <c r="L1488">
        <v>0</v>
      </c>
      <c r="M1488">
        <v>32964608</v>
      </c>
      <c r="N1488">
        <v>42065747</v>
      </c>
      <c r="O1488" s="52">
        <v>0</v>
      </c>
      <c r="P1488" s="52">
        <v>0</v>
      </c>
      <c r="Q1488" s="52">
        <v>0</v>
      </c>
      <c r="R1488" s="52">
        <v>0</v>
      </c>
      <c r="S1488" s="52">
        <v>0</v>
      </c>
      <c r="T1488" s="52">
        <v>0</v>
      </c>
      <c r="U1488" s="52">
        <v>0</v>
      </c>
      <c r="V1488" s="52">
        <v>0</v>
      </c>
      <c r="W1488" s="52">
        <v>0</v>
      </c>
      <c r="X1488" s="52">
        <v>0</v>
      </c>
      <c r="Y1488" s="52">
        <v>0</v>
      </c>
      <c r="Z1488" s="52">
        <v>0</v>
      </c>
      <c r="AA1488" s="25">
        <v>0</v>
      </c>
      <c r="AB1488" s="25">
        <v>0</v>
      </c>
      <c r="AC1488" s="25">
        <v>0</v>
      </c>
      <c r="AD1488" s="25">
        <v>0</v>
      </c>
      <c r="AE1488" s="25">
        <v>0</v>
      </c>
      <c r="AF1488" s="25">
        <v>0</v>
      </c>
      <c r="AG1488" s="25">
        <v>0</v>
      </c>
      <c r="AH1488" s="25">
        <v>0</v>
      </c>
      <c r="AI1488" s="25">
        <v>0</v>
      </c>
      <c r="AJ1488" s="25">
        <v>0</v>
      </c>
      <c r="AK1488" s="25">
        <v>0</v>
      </c>
      <c r="AL1488" s="25">
        <v>0</v>
      </c>
      <c r="AM1488" s="95">
        <v>0</v>
      </c>
      <c r="AN1488" s="95" t="e">
        <f ca="1">IF(MengeInEEGSummieren(M1488),AM1488,0)</f>
        <v>#NAME?</v>
      </c>
      <c r="AO1488" s="95">
        <f t="shared" ref="AO1488:AO1551" si="144">IF(AQ1488,$H1488,0)</f>
        <v>0</v>
      </c>
      <c r="AP1488" s="95">
        <f t="shared" ref="AP1488:AP1551" si="145">IF(AR1488,$H1488,0)</f>
        <v>0</v>
      </c>
      <c r="AS1488">
        <v>0</v>
      </c>
      <c r="AT1488">
        <v>0</v>
      </c>
      <c r="AU1488" t="e">
        <f t="shared" ref="AU1488:AU1551" ca="1" si="146">EVFlag(M1488)</f>
        <v>#NAME?</v>
      </c>
    </row>
    <row r="1489" spans="1:47" x14ac:dyDescent="0.15">
      <c r="A1489" s="21" t="s">
        <v>2224</v>
      </c>
      <c r="B1489" s="22" t="s">
        <v>17</v>
      </c>
      <c r="C1489" s="42">
        <v>2005</v>
      </c>
      <c r="D1489" s="22" t="s">
        <v>1624</v>
      </c>
      <c r="E1489" s="22" t="s">
        <v>773</v>
      </c>
      <c r="F1489" s="23">
        <v>20.75</v>
      </c>
      <c r="G1489" s="23">
        <v>20.75</v>
      </c>
      <c r="H1489" s="24">
        <f t="shared" si="141"/>
        <v>0</v>
      </c>
      <c r="I1489" s="153">
        <v>0</v>
      </c>
      <c r="J1489" s="24">
        <f t="shared" si="142"/>
        <v>0</v>
      </c>
      <c r="K1489" s="25">
        <f t="shared" si="143"/>
        <v>0</v>
      </c>
      <c r="L1489">
        <v>0</v>
      </c>
      <c r="M1489">
        <v>32964608</v>
      </c>
      <c r="N1489">
        <v>42065747</v>
      </c>
      <c r="O1489" s="52">
        <v>0</v>
      </c>
      <c r="P1489" s="52">
        <v>0</v>
      </c>
      <c r="Q1489" s="52">
        <v>0</v>
      </c>
      <c r="R1489" s="52">
        <v>0</v>
      </c>
      <c r="S1489" s="52">
        <v>0</v>
      </c>
      <c r="T1489" s="52">
        <v>0</v>
      </c>
      <c r="U1489" s="52">
        <v>0</v>
      </c>
      <c r="V1489" s="52">
        <v>0</v>
      </c>
      <c r="W1489" s="52">
        <v>0</v>
      </c>
      <c r="X1489" s="52">
        <v>0</v>
      </c>
      <c r="Y1489" s="52">
        <v>0</v>
      </c>
      <c r="Z1489" s="52">
        <v>0</v>
      </c>
      <c r="AA1489" s="25">
        <v>0</v>
      </c>
      <c r="AB1489" s="25">
        <v>0</v>
      </c>
      <c r="AC1489" s="25">
        <v>0</v>
      </c>
      <c r="AD1489" s="25">
        <v>0</v>
      </c>
      <c r="AE1489" s="25">
        <v>0</v>
      </c>
      <c r="AF1489" s="25">
        <v>0</v>
      </c>
      <c r="AG1489" s="25">
        <v>0</v>
      </c>
      <c r="AH1489" s="25">
        <v>0</v>
      </c>
      <c r="AI1489" s="25">
        <v>0</v>
      </c>
      <c r="AJ1489" s="25">
        <v>0</v>
      </c>
      <c r="AK1489" s="25">
        <v>0</v>
      </c>
      <c r="AL1489" s="25">
        <v>0</v>
      </c>
      <c r="AM1489" s="95">
        <v>0</v>
      </c>
      <c r="AN1489" s="95" t="e">
        <f ca="1">IF(MengeInEEGSummieren(M1489),AM1489,0)</f>
        <v>#NAME?</v>
      </c>
      <c r="AO1489" s="95">
        <f t="shared" si="144"/>
        <v>0</v>
      </c>
      <c r="AP1489" s="95">
        <f t="shared" si="145"/>
        <v>0</v>
      </c>
      <c r="AS1489">
        <v>0</v>
      </c>
      <c r="AT1489">
        <v>0</v>
      </c>
      <c r="AU1489" t="e">
        <f t="shared" ca="1" si="146"/>
        <v>#NAME?</v>
      </c>
    </row>
    <row r="1490" spans="1:47" x14ac:dyDescent="0.15">
      <c r="A1490" s="21" t="s">
        <v>2225</v>
      </c>
      <c r="B1490" s="22" t="s">
        <v>17</v>
      </c>
      <c r="C1490" s="42">
        <v>2005</v>
      </c>
      <c r="D1490" s="22" t="s">
        <v>1626</v>
      </c>
      <c r="E1490" s="22" t="s">
        <v>773</v>
      </c>
      <c r="F1490" s="23">
        <v>21.75</v>
      </c>
      <c r="G1490" s="23">
        <v>21.75</v>
      </c>
      <c r="H1490" s="24">
        <f t="shared" si="141"/>
        <v>0</v>
      </c>
      <c r="I1490" s="153">
        <v>0</v>
      </c>
      <c r="J1490" s="24">
        <f t="shared" si="142"/>
        <v>0</v>
      </c>
      <c r="K1490" s="25">
        <f t="shared" si="143"/>
        <v>0</v>
      </c>
      <c r="L1490">
        <v>0</v>
      </c>
      <c r="M1490">
        <v>32964608</v>
      </c>
      <c r="N1490">
        <v>42065747</v>
      </c>
      <c r="O1490" s="52">
        <v>0</v>
      </c>
      <c r="P1490" s="52">
        <v>0</v>
      </c>
      <c r="Q1490" s="52">
        <v>0</v>
      </c>
      <c r="R1490" s="52">
        <v>0</v>
      </c>
      <c r="S1490" s="52">
        <v>0</v>
      </c>
      <c r="T1490" s="52">
        <v>0</v>
      </c>
      <c r="U1490" s="52">
        <v>0</v>
      </c>
      <c r="V1490" s="52">
        <v>0</v>
      </c>
      <c r="W1490" s="52">
        <v>0</v>
      </c>
      <c r="X1490" s="52">
        <v>0</v>
      </c>
      <c r="Y1490" s="52">
        <v>0</v>
      </c>
      <c r="Z1490" s="52">
        <v>0</v>
      </c>
      <c r="AA1490" s="25">
        <v>0</v>
      </c>
      <c r="AB1490" s="25">
        <v>0</v>
      </c>
      <c r="AC1490" s="25">
        <v>0</v>
      </c>
      <c r="AD1490" s="25">
        <v>0</v>
      </c>
      <c r="AE1490" s="25">
        <v>0</v>
      </c>
      <c r="AF1490" s="25">
        <v>0</v>
      </c>
      <c r="AG1490" s="25">
        <v>0</v>
      </c>
      <c r="AH1490" s="25">
        <v>0</v>
      </c>
      <c r="AI1490" s="25">
        <v>0</v>
      </c>
      <c r="AJ1490" s="25">
        <v>0</v>
      </c>
      <c r="AK1490" s="25">
        <v>0</v>
      </c>
      <c r="AL1490" s="25">
        <v>0</v>
      </c>
      <c r="AM1490" s="95">
        <v>0</v>
      </c>
      <c r="AN1490" s="95" t="e">
        <f ca="1">IF(MengeInEEGSummieren(M1490),AM1490,0)</f>
        <v>#NAME?</v>
      </c>
      <c r="AO1490" s="95">
        <f t="shared" si="144"/>
        <v>0</v>
      </c>
      <c r="AP1490" s="95">
        <f t="shared" si="145"/>
        <v>0</v>
      </c>
      <c r="AS1490">
        <v>0</v>
      </c>
      <c r="AT1490">
        <v>0</v>
      </c>
      <c r="AU1490" t="e">
        <f t="shared" ca="1" si="146"/>
        <v>#NAME?</v>
      </c>
    </row>
    <row r="1491" spans="1:47" x14ac:dyDescent="0.15">
      <c r="A1491" s="21" t="s">
        <v>2226</v>
      </c>
      <c r="B1491" s="22" t="s">
        <v>17</v>
      </c>
      <c r="C1491" s="42">
        <v>2005</v>
      </c>
      <c r="D1491" s="22" t="s">
        <v>1628</v>
      </c>
      <c r="E1491" s="22" t="s">
        <v>770</v>
      </c>
      <c r="F1491" s="23">
        <v>19.75</v>
      </c>
      <c r="G1491" s="23">
        <v>19.75</v>
      </c>
      <c r="H1491" s="24">
        <f t="shared" si="141"/>
        <v>0</v>
      </c>
      <c r="I1491" s="153">
        <v>0</v>
      </c>
      <c r="J1491" s="24">
        <f t="shared" si="142"/>
        <v>0</v>
      </c>
      <c r="K1491" s="25">
        <f t="shared" si="143"/>
        <v>0</v>
      </c>
      <c r="L1491">
        <v>0</v>
      </c>
      <c r="M1491">
        <v>32964608</v>
      </c>
      <c r="N1491">
        <v>42065747</v>
      </c>
      <c r="O1491" s="52">
        <v>0</v>
      </c>
      <c r="P1491" s="52">
        <v>0</v>
      </c>
      <c r="Q1491" s="52">
        <v>0</v>
      </c>
      <c r="R1491" s="52">
        <v>0</v>
      </c>
      <c r="S1491" s="52">
        <v>0</v>
      </c>
      <c r="T1491" s="52">
        <v>0</v>
      </c>
      <c r="U1491" s="52">
        <v>0</v>
      </c>
      <c r="V1491" s="52">
        <v>0</v>
      </c>
      <c r="W1491" s="52">
        <v>0</v>
      </c>
      <c r="X1491" s="52">
        <v>0</v>
      </c>
      <c r="Y1491" s="52">
        <v>0</v>
      </c>
      <c r="Z1491" s="52">
        <v>0</v>
      </c>
      <c r="AA1491" s="25">
        <v>0</v>
      </c>
      <c r="AB1491" s="25">
        <v>0</v>
      </c>
      <c r="AC1491" s="25">
        <v>0</v>
      </c>
      <c r="AD1491" s="25">
        <v>0</v>
      </c>
      <c r="AE1491" s="25">
        <v>0</v>
      </c>
      <c r="AF1491" s="25">
        <v>0</v>
      </c>
      <c r="AG1491" s="25">
        <v>0</v>
      </c>
      <c r="AH1491" s="25">
        <v>0</v>
      </c>
      <c r="AI1491" s="25">
        <v>0</v>
      </c>
      <c r="AJ1491" s="25">
        <v>0</v>
      </c>
      <c r="AK1491" s="25">
        <v>0</v>
      </c>
      <c r="AL1491" s="25">
        <v>0</v>
      </c>
      <c r="AM1491" s="95">
        <v>0</v>
      </c>
      <c r="AN1491" s="95" t="e">
        <f ca="1">IF(MengeInEEGSummieren(M1491),AM1491,0)</f>
        <v>#NAME?</v>
      </c>
      <c r="AO1491" s="95">
        <f t="shared" si="144"/>
        <v>0</v>
      </c>
      <c r="AP1491" s="95">
        <f t="shared" si="145"/>
        <v>0</v>
      </c>
      <c r="AS1491">
        <v>0</v>
      </c>
      <c r="AT1491">
        <v>0</v>
      </c>
      <c r="AU1491" t="e">
        <f t="shared" ca="1" si="146"/>
        <v>#NAME?</v>
      </c>
    </row>
    <row r="1492" spans="1:47" x14ac:dyDescent="0.15">
      <c r="A1492" s="21" t="s">
        <v>2227</v>
      </c>
      <c r="B1492" s="22" t="s">
        <v>17</v>
      </c>
      <c r="C1492" s="42">
        <v>2005</v>
      </c>
      <c r="D1492" s="22" t="s">
        <v>772</v>
      </c>
      <c r="E1492" s="22" t="s">
        <v>773</v>
      </c>
      <c r="F1492" s="23">
        <v>19.75</v>
      </c>
      <c r="G1492" s="23">
        <v>19.75</v>
      </c>
      <c r="H1492" s="24">
        <f t="shared" si="141"/>
        <v>0</v>
      </c>
      <c r="I1492" s="153">
        <v>0</v>
      </c>
      <c r="J1492" s="24">
        <f t="shared" si="142"/>
        <v>0</v>
      </c>
      <c r="K1492" s="25">
        <f t="shared" si="143"/>
        <v>0</v>
      </c>
      <c r="L1492">
        <v>0</v>
      </c>
      <c r="M1492">
        <v>32964608</v>
      </c>
      <c r="N1492">
        <v>42065747</v>
      </c>
      <c r="O1492" s="52">
        <v>0</v>
      </c>
      <c r="P1492" s="52">
        <v>0</v>
      </c>
      <c r="Q1492" s="52">
        <v>0</v>
      </c>
      <c r="R1492" s="52">
        <v>0</v>
      </c>
      <c r="S1492" s="52">
        <v>0</v>
      </c>
      <c r="T1492" s="52">
        <v>0</v>
      </c>
      <c r="U1492" s="52">
        <v>0</v>
      </c>
      <c r="V1492" s="52">
        <v>0</v>
      </c>
      <c r="W1492" s="52">
        <v>0</v>
      </c>
      <c r="X1492" s="52">
        <v>0</v>
      </c>
      <c r="Y1492" s="52">
        <v>0</v>
      </c>
      <c r="Z1492" s="52">
        <v>0</v>
      </c>
      <c r="AA1492" s="25">
        <v>0</v>
      </c>
      <c r="AB1492" s="25">
        <v>0</v>
      </c>
      <c r="AC1492" s="25">
        <v>0</v>
      </c>
      <c r="AD1492" s="25">
        <v>0</v>
      </c>
      <c r="AE1492" s="25">
        <v>0</v>
      </c>
      <c r="AF1492" s="25">
        <v>0</v>
      </c>
      <c r="AG1492" s="25">
        <v>0</v>
      </c>
      <c r="AH1492" s="25">
        <v>0</v>
      </c>
      <c r="AI1492" s="25">
        <v>0</v>
      </c>
      <c r="AJ1492" s="25">
        <v>0</v>
      </c>
      <c r="AK1492" s="25">
        <v>0</v>
      </c>
      <c r="AL1492" s="25">
        <v>0</v>
      </c>
      <c r="AM1492" s="95">
        <v>0</v>
      </c>
      <c r="AN1492" s="95" t="e">
        <f ca="1">IF(MengeInEEGSummieren(M1492),AM1492,0)</f>
        <v>#NAME?</v>
      </c>
      <c r="AO1492" s="95">
        <f t="shared" si="144"/>
        <v>0</v>
      </c>
      <c r="AP1492" s="95">
        <f t="shared" si="145"/>
        <v>0</v>
      </c>
      <c r="AS1492">
        <v>0</v>
      </c>
      <c r="AT1492">
        <v>0</v>
      </c>
      <c r="AU1492" t="e">
        <f t="shared" ca="1" si="146"/>
        <v>#NAME?</v>
      </c>
    </row>
    <row r="1493" spans="1:47" x14ac:dyDescent="0.15">
      <c r="A1493" s="21" t="s">
        <v>2228</v>
      </c>
      <c r="B1493" s="22" t="s">
        <v>17</v>
      </c>
      <c r="C1493" s="42">
        <v>2005</v>
      </c>
      <c r="D1493" s="22" t="s">
        <v>775</v>
      </c>
      <c r="E1493" s="22" t="s">
        <v>773</v>
      </c>
      <c r="F1493" s="23">
        <v>20.75</v>
      </c>
      <c r="G1493" s="23">
        <v>20.75</v>
      </c>
      <c r="H1493" s="24">
        <f t="shared" si="141"/>
        <v>0</v>
      </c>
      <c r="I1493" s="153">
        <v>0</v>
      </c>
      <c r="J1493" s="24">
        <f t="shared" si="142"/>
        <v>0</v>
      </c>
      <c r="K1493" s="25">
        <f t="shared" si="143"/>
        <v>0</v>
      </c>
      <c r="L1493">
        <v>0</v>
      </c>
      <c r="M1493">
        <v>32964608</v>
      </c>
      <c r="N1493">
        <v>42065747</v>
      </c>
      <c r="O1493" s="52">
        <v>0</v>
      </c>
      <c r="P1493" s="52">
        <v>0</v>
      </c>
      <c r="Q1493" s="52">
        <v>0</v>
      </c>
      <c r="R1493" s="52">
        <v>0</v>
      </c>
      <c r="S1493" s="52">
        <v>0</v>
      </c>
      <c r="T1493" s="52">
        <v>0</v>
      </c>
      <c r="U1493" s="52">
        <v>0</v>
      </c>
      <c r="V1493" s="52">
        <v>0</v>
      </c>
      <c r="W1493" s="52">
        <v>0</v>
      </c>
      <c r="X1493" s="52">
        <v>0</v>
      </c>
      <c r="Y1493" s="52">
        <v>0</v>
      </c>
      <c r="Z1493" s="52">
        <v>0</v>
      </c>
      <c r="AA1493" s="25">
        <v>0</v>
      </c>
      <c r="AB1493" s="25">
        <v>0</v>
      </c>
      <c r="AC1493" s="25">
        <v>0</v>
      </c>
      <c r="AD1493" s="25">
        <v>0</v>
      </c>
      <c r="AE1493" s="25">
        <v>0</v>
      </c>
      <c r="AF1493" s="25">
        <v>0</v>
      </c>
      <c r="AG1493" s="25">
        <v>0</v>
      </c>
      <c r="AH1493" s="25">
        <v>0</v>
      </c>
      <c r="AI1493" s="25">
        <v>0</v>
      </c>
      <c r="AJ1493" s="25">
        <v>0</v>
      </c>
      <c r="AK1493" s="25">
        <v>0</v>
      </c>
      <c r="AL1493" s="25">
        <v>0</v>
      </c>
      <c r="AM1493" s="95">
        <v>0</v>
      </c>
      <c r="AN1493" s="95" t="e">
        <f ca="1">IF(MengeInEEGSummieren(M1493),AM1493,0)</f>
        <v>#NAME?</v>
      </c>
      <c r="AO1493" s="95">
        <f t="shared" si="144"/>
        <v>0</v>
      </c>
      <c r="AP1493" s="95">
        <f t="shared" si="145"/>
        <v>0</v>
      </c>
      <c r="AS1493">
        <v>0</v>
      </c>
      <c r="AT1493">
        <v>0</v>
      </c>
      <c r="AU1493" t="e">
        <f t="shared" ca="1" si="146"/>
        <v>#NAME?</v>
      </c>
    </row>
    <row r="1494" spans="1:47" x14ac:dyDescent="0.15">
      <c r="A1494" s="21" t="s">
        <v>2229</v>
      </c>
      <c r="B1494" s="22" t="s">
        <v>17</v>
      </c>
      <c r="C1494" s="42">
        <v>2005</v>
      </c>
      <c r="D1494" s="22" t="s">
        <v>777</v>
      </c>
      <c r="E1494" s="22" t="s">
        <v>773</v>
      </c>
      <c r="F1494" s="23">
        <v>19.75</v>
      </c>
      <c r="G1494" s="23">
        <v>19.75</v>
      </c>
      <c r="H1494" s="24">
        <f t="shared" si="141"/>
        <v>0</v>
      </c>
      <c r="I1494" s="153">
        <v>0</v>
      </c>
      <c r="J1494" s="24">
        <f t="shared" si="142"/>
        <v>0</v>
      </c>
      <c r="K1494" s="25">
        <f t="shared" si="143"/>
        <v>0</v>
      </c>
      <c r="L1494">
        <v>0</v>
      </c>
      <c r="M1494">
        <v>32964608</v>
      </c>
      <c r="N1494">
        <v>42065747</v>
      </c>
      <c r="O1494" s="52">
        <v>0</v>
      </c>
      <c r="P1494" s="52">
        <v>0</v>
      </c>
      <c r="Q1494" s="52">
        <v>0</v>
      </c>
      <c r="R1494" s="52">
        <v>0</v>
      </c>
      <c r="S1494" s="52">
        <v>0</v>
      </c>
      <c r="T1494" s="52">
        <v>0</v>
      </c>
      <c r="U1494" s="52">
        <v>0</v>
      </c>
      <c r="V1494" s="52">
        <v>0</v>
      </c>
      <c r="W1494" s="52">
        <v>0</v>
      </c>
      <c r="X1494" s="52">
        <v>0</v>
      </c>
      <c r="Y1494" s="52">
        <v>0</v>
      </c>
      <c r="Z1494" s="52">
        <v>0</v>
      </c>
      <c r="AA1494" s="25">
        <v>0</v>
      </c>
      <c r="AB1494" s="25">
        <v>0</v>
      </c>
      <c r="AC1494" s="25">
        <v>0</v>
      </c>
      <c r="AD1494" s="25">
        <v>0</v>
      </c>
      <c r="AE1494" s="25">
        <v>0</v>
      </c>
      <c r="AF1494" s="25">
        <v>0</v>
      </c>
      <c r="AG1494" s="25">
        <v>0</v>
      </c>
      <c r="AH1494" s="25">
        <v>0</v>
      </c>
      <c r="AI1494" s="25">
        <v>0</v>
      </c>
      <c r="AJ1494" s="25">
        <v>0</v>
      </c>
      <c r="AK1494" s="25">
        <v>0</v>
      </c>
      <c r="AL1494" s="25">
        <v>0</v>
      </c>
      <c r="AM1494" s="95">
        <v>0</v>
      </c>
      <c r="AN1494" s="95" t="e">
        <f ca="1">IF(MengeInEEGSummieren(M1494),AM1494,0)</f>
        <v>#NAME?</v>
      </c>
      <c r="AO1494" s="95">
        <f t="shared" si="144"/>
        <v>0</v>
      </c>
      <c r="AP1494" s="95">
        <f t="shared" si="145"/>
        <v>0</v>
      </c>
      <c r="AS1494">
        <v>0</v>
      </c>
      <c r="AT1494">
        <v>0</v>
      </c>
      <c r="AU1494" t="e">
        <f t="shared" ca="1" si="146"/>
        <v>#NAME?</v>
      </c>
    </row>
    <row r="1495" spans="1:47" x14ac:dyDescent="0.15">
      <c r="A1495" s="21" t="s">
        <v>2230</v>
      </c>
      <c r="B1495" s="22" t="s">
        <v>17</v>
      </c>
      <c r="C1495" s="42">
        <v>2005</v>
      </c>
      <c r="D1495" s="22" t="s">
        <v>779</v>
      </c>
      <c r="E1495" s="22" t="s">
        <v>773</v>
      </c>
      <c r="F1495" s="23">
        <v>20.75</v>
      </c>
      <c r="G1495" s="23">
        <v>20.75</v>
      </c>
      <c r="H1495" s="24">
        <f t="shared" si="141"/>
        <v>0</v>
      </c>
      <c r="I1495" s="153">
        <v>0</v>
      </c>
      <c r="J1495" s="24">
        <f t="shared" si="142"/>
        <v>0</v>
      </c>
      <c r="K1495" s="25">
        <f t="shared" si="143"/>
        <v>0</v>
      </c>
      <c r="L1495">
        <v>0</v>
      </c>
      <c r="M1495">
        <v>32964608</v>
      </c>
      <c r="N1495">
        <v>42065747</v>
      </c>
      <c r="O1495" s="52">
        <v>0</v>
      </c>
      <c r="P1495" s="52">
        <v>0</v>
      </c>
      <c r="Q1495" s="52">
        <v>0</v>
      </c>
      <c r="R1495" s="52">
        <v>0</v>
      </c>
      <c r="S1495" s="52">
        <v>0</v>
      </c>
      <c r="T1495" s="52">
        <v>0</v>
      </c>
      <c r="U1495" s="52">
        <v>0</v>
      </c>
      <c r="V1495" s="52">
        <v>0</v>
      </c>
      <c r="W1495" s="52">
        <v>0</v>
      </c>
      <c r="X1495" s="52">
        <v>0</v>
      </c>
      <c r="Y1495" s="52">
        <v>0</v>
      </c>
      <c r="Z1495" s="52">
        <v>0</v>
      </c>
      <c r="AA1495" s="25">
        <v>0</v>
      </c>
      <c r="AB1495" s="25">
        <v>0</v>
      </c>
      <c r="AC1495" s="25">
        <v>0</v>
      </c>
      <c r="AD1495" s="25">
        <v>0</v>
      </c>
      <c r="AE1495" s="25">
        <v>0</v>
      </c>
      <c r="AF1495" s="25">
        <v>0</v>
      </c>
      <c r="AG1495" s="25">
        <v>0</v>
      </c>
      <c r="AH1495" s="25">
        <v>0</v>
      </c>
      <c r="AI1495" s="25">
        <v>0</v>
      </c>
      <c r="AJ1495" s="25">
        <v>0</v>
      </c>
      <c r="AK1495" s="25">
        <v>0</v>
      </c>
      <c r="AL1495" s="25">
        <v>0</v>
      </c>
      <c r="AM1495" s="95">
        <v>0</v>
      </c>
      <c r="AN1495" s="95" t="e">
        <f ca="1">IF(MengeInEEGSummieren(M1495),AM1495,0)</f>
        <v>#NAME?</v>
      </c>
      <c r="AO1495" s="95">
        <f t="shared" si="144"/>
        <v>0</v>
      </c>
      <c r="AP1495" s="95">
        <f t="shared" si="145"/>
        <v>0</v>
      </c>
      <c r="AS1495">
        <v>0</v>
      </c>
      <c r="AT1495">
        <v>0</v>
      </c>
      <c r="AU1495" t="e">
        <f t="shared" ca="1" si="146"/>
        <v>#NAME?</v>
      </c>
    </row>
    <row r="1496" spans="1:47" x14ac:dyDescent="0.15">
      <c r="A1496" s="21" t="s">
        <v>2231</v>
      </c>
      <c r="B1496" s="22" t="s">
        <v>17</v>
      </c>
      <c r="C1496" s="42">
        <v>2005</v>
      </c>
      <c r="D1496" s="22" t="s">
        <v>1634</v>
      </c>
      <c r="E1496" s="22" t="s">
        <v>773</v>
      </c>
      <c r="F1496" s="23">
        <v>18.75</v>
      </c>
      <c r="G1496" s="23">
        <v>18.75</v>
      </c>
      <c r="H1496" s="24">
        <f t="shared" si="141"/>
        <v>0</v>
      </c>
      <c r="I1496" s="153">
        <v>0</v>
      </c>
      <c r="J1496" s="24">
        <f t="shared" si="142"/>
        <v>0</v>
      </c>
      <c r="K1496" s="25">
        <f t="shared" si="143"/>
        <v>0</v>
      </c>
      <c r="L1496">
        <v>0</v>
      </c>
      <c r="M1496">
        <v>32964608</v>
      </c>
      <c r="N1496">
        <v>42065747</v>
      </c>
      <c r="O1496" s="52">
        <v>0</v>
      </c>
      <c r="P1496" s="52">
        <v>0</v>
      </c>
      <c r="Q1496" s="52">
        <v>0</v>
      </c>
      <c r="R1496" s="52">
        <v>0</v>
      </c>
      <c r="S1496" s="52">
        <v>0</v>
      </c>
      <c r="T1496" s="52">
        <v>0</v>
      </c>
      <c r="U1496" s="52">
        <v>0</v>
      </c>
      <c r="V1496" s="52">
        <v>0</v>
      </c>
      <c r="W1496" s="52">
        <v>0</v>
      </c>
      <c r="X1496" s="52">
        <v>0</v>
      </c>
      <c r="Y1496" s="52">
        <v>0</v>
      </c>
      <c r="Z1496" s="52">
        <v>0</v>
      </c>
      <c r="AA1496" s="25">
        <v>0</v>
      </c>
      <c r="AB1496" s="25">
        <v>0</v>
      </c>
      <c r="AC1496" s="25">
        <v>0</v>
      </c>
      <c r="AD1496" s="25">
        <v>0</v>
      </c>
      <c r="AE1496" s="25">
        <v>0</v>
      </c>
      <c r="AF1496" s="25">
        <v>0</v>
      </c>
      <c r="AG1496" s="25">
        <v>0</v>
      </c>
      <c r="AH1496" s="25">
        <v>0</v>
      </c>
      <c r="AI1496" s="25">
        <v>0</v>
      </c>
      <c r="AJ1496" s="25">
        <v>0</v>
      </c>
      <c r="AK1496" s="25">
        <v>0</v>
      </c>
      <c r="AL1496" s="25">
        <v>0</v>
      </c>
      <c r="AM1496" s="95">
        <v>0</v>
      </c>
      <c r="AN1496" s="95" t="e">
        <f ca="1">IF(MengeInEEGSummieren(M1496),AM1496,0)</f>
        <v>#NAME?</v>
      </c>
      <c r="AO1496" s="95">
        <f t="shared" si="144"/>
        <v>0</v>
      </c>
      <c r="AP1496" s="95">
        <f t="shared" si="145"/>
        <v>0</v>
      </c>
      <c r="AS1496">
        <v>0</v>
      </c>
      <c r="AT1496">
        <v>0</v>
      </c>
      <c r="AU1496" t="e">
        <f t="shared" ca="1" si="146"/>
        <v>#NAME?</v>
      </c>
    </row>
    <row r="1497" spans="1:47" x14ac:dyDescent="0.15">
      <c r="A1497" s="21" t="s">
        <v>2232</v>
      </c>
      <c r="B1497" s="22" t="s">
        <v>17</v>
      </c>
      <c r="C1497" s="42">
        <v>2005</v>
      </c>
      <c r="D1497" s="22" t="s">
        <v>1636</v>
      </c>
      <c r="E1497" s="22" t="s">
        <v>773</v>
      </c>
      <c r="F1497" s="23">
        <v>19.75</v>
      </c>
      <c r="G1497" s="23">
        <v>19.75</v>
      </c>
      <c r="H1497" s="24">
        <f t="shared" si="141"/>
        <v>0</v>
      </c>
      <c r="I1497" s="153">
        <v>0</v>
      </c>
      <c r="J1497" s="24">
        <f t="shared" si="142"/>
        <v>0</v>
      </c>
      <c r="K1497" s="25">
        <f t="shared" si="143"/>
        <v>0</v>
      </c>
      <c r="L1497">
        <v>0</v>
      </c>
      <c r="M1497">
        <v>32964608</v>
      </c>
      <c r="N1497">
        <v>42065747</v>
      </c>
      <c r="O1497" s="52">
        <v>0</v>
      </c>
      <c r="P1497" s="52">
        <v>0</v>
      </c>
      <c r="Q1497" s="52">
        <v>0</v>
      </c>
      <c r="R1497" s="52">
        <v>0</v>
      </c>
      <c r="S1497" s="52">
        <v>0</v>
      </c>
      <c r="T1497" s="52">
        <v>0</v>
      </c>
      <c r="U1497" s="52">
        <v>0</v>
      </c>
      <c r="V1497" s="52">
        <v>0</v>
      </c>
      <c r="W1497" s="52">
        <v>0</v>
      </c>
      <c r="X1497" s="52">
        <v>0</v>
      </c>
      <c r="Y1497" s="52">
        <v>0</v>
      </c>
      <c r="Z1497" s="52">
        <v>0</v>
      </c>
      <c r="AA1497" s="25">
        <v>0</v>
      </c>
      <c r="AB1497" s="25">
        <v>0</v>
      </c>
      <c r="AC1497" s="25">
        <v>0</v>
      </c>
      <c r="AD1497" s="25">
        <v>0</v>
      </c>
      <c r="AE1497" s="25">
        <v>0</v>
      </c>
      <c r="AF1497" s="25">
        <v>0</v>
      </c>
      <c r="AG1497" s="25">
        <v>0</v>
      </c>
      <c r="AH1497" s="25">
        <v>0</v>
      </c>
      <c r="AI1497" s="25">
        <v>0</v>
      </c>
      <c r="AJ1497" s="25">
        <v>0</v>
      </c>
      <c r="AK1497" s="25">
        <v>0</v>
      </c>
      <c r="AL1497" s="25">
        <v>0</v>
      </c>
      <c r="AM1497" s="95">
        <v>0</v>
      </c>
      <c r="AN1497" s="95" t="e">
        <f ca="1">IF(MengeInEEGSummieren(M1497),AM1497,0)</f>
        <v>#NAME?</v>
      </c>
      <c r="AO1497" s="95">
        <f t="shared" si="144"/>
        <v>0</v>
      </c>
      <c r="AP1497" s="95">
        <f t="shared" si="145"/>
        <v>0</v>
      </c>
      <c r="AS1497">
        <v>0</v>
      </c>
      <c r="AT1497">
        <v>0</v>
      </c>
      <c r="AU1497" t="e">
        <f t="shared" ca="1" si="146"/>
        <v>#NAME?</v>
      </c>
    </row>
    <row r="1498" spans="1:47" x14ac:dyDescent="0.15">
      <c r="A1498" s="21" t="s">
        <v>2233</v>
      </c>
      <c r="B1498" s="22" t="s">
        <v>17</v>
      </c>
      <c r="C1498" s="42">
        <v>2005</v>
      </c>
      <c r="D1498" s="22" t="s">
        <v>781</v>
      </c>
      <c r="E1498" s="22" t="s">
        <v>770</v>
      </c>
      <c r="F1498" s="23">
        <v>17.75</v>
      </c>
      <c r="G1498" s="23">
        <v>17.75</v>
      </c>
      <c r="H1498" s="24">
        <f t="shared" si="141"/>
        <v>0</v>
      </c>
      <c r="I1498" s="153">
        <v>0</v>
      </c>
      <c r="J1498" s="24">
        <f t="shared" si="142"/>
        <v>0</v>
      </c>
      <c r="K1498" s="25">
        <f t="shared" si="143"/>
        <v>0</v>
      </c>
      <c r="L1498">
        <v>0</v>
      </c>
      <c r="M1498">
        <v>32964608</v>
      </c>
      <c r="N1498">
        <v>42065747</v>
      </c>
      <c r="O1498" s="52">
        <v>0</v>
      </c>
      <c r="P1498" s="52">
        <v>0</v>
      </c>
      <c r="Q1498" s="52">
        <v>0</v>
      </c>
      <c r="R1498" s="52">
        <v>0</v>
      </c>
      <c r="S1498" s="52">
        <v>0</v>
      </c>
      <c r="T1498" s="52">
        <v>0</v>
      </c>
      <c r="U1498" s="52">
        <v>0</v>
      </c>
      <c r="V1498" s="52">
        <v>0</v>
      </c>
      <c r="W1498" s="52">
        <v>0</v>
      </c>
      <c r="X1498" s="52">
        <v>0</v>
      </c>
      <c r="Y1498" s="52">
        <v>0</v>
      </c>
      <c r="Z1498" s="52">
        <v>0</v>
      </c>
      <c r="AA1498" s="25">
        <v>0</v>
      </c>
      <c r="AB1498" s="25">
        <v>0</v>
      </c>
      <c r="AC1498" s="25">
        <v>0</v>
      </c>
      <c r="AD1498" s="25">
        <v>0</v>
      </c>
      <c r="AE1498" s="25">
        <v>0</v>
      </c>
      <c r="AF1498" s="25">
        <v>0</v>
      </c>
      <c r="AG1498" s="25">
        <v>0</v>
      </c>
      <c r="AH1498" s="25">
        <v>0</v>
      </c>
      <c r="AI1498" s="25">
        <v>0</v>
      </c>
      <c r="AJ1498" s="25">
        <v>0</v>
      </c>
      <c r="AK1498" s="25">
        <v>0</v>
      </c>
      <c r="AL1498" s="25">
        <v>0</v>
      </c>
      <c r="AM1498" s="95">
        <v>0</v>
      </c>
      <c r="AN1498" s="95" t="e">
        <f ca="1">IF(MengeInEEGSummieren(M1498),AM1498,0)</f>
        <v>#NAME?</v>
      </c>
      <c r="AO1498" s="95">
        <f t="shared" si="144"/>
        <v>0</v>
      </c>
      <c r="AP1498" s="95">
        <f t="shared" si="145"/>
        <v>0</v>
      </c>
      <c r="AS1498">
        <v>0</v>
      </c>
      <c r="AT1498">
        <v>0</v>
      </c>
      <c r="AU1498" t="e">
        <f t="shared" ca="1" si="146"/>
        <v>#NAME?</v>
      </c>
    </row>
    <row r="1499" spans="1:47" x14ac:dyDescent="0.15">
      <c r="A1499" s="21" t="s">
        <v>2234</v>
      </c>
      <c r="B1499" s="22" t="s">
        <v>17</v>
      </c>
      <c r="C1499" s="42">
        <v>2005</v>
      </c>
      <c r="D1499" s="22" t="s">
        <v>783</v>
      </c>
      <c r="E1499" s="22" t="s">
        <v>770</v>
      </c>
      <c r="F1499" s="23">
        <v>18.75</v>
      </c>
      <c r="G1499" s="23">
        <v>18.75</v>
      </c>
      <c r="H1499" s="24">
        <f t="shared" si="141"/>
        <v>0</v>
      </c>
      <c r="I1499" s="153">
        <v>0</v>
      </c>
      <c r="J1499" s="24">
        <f t="shared" si="142"/>
        <v>0</v>
      </c>
      <c r="K1499" s="25">
        <f t="shared" si="143"/>
        <v>0</v>
      </c>
      <c r="L1499">
        <v>0</v>
      </c>
      <c r="M1499">
        <v>32964608</v>
      </c>
      <c r="N1499">
        <v>42065747</v>
      </c>
      <c r="O1499" s="52">
        <v>0</v>
      </c>
      <c r="P1499" s="52">
        <v>0</v>
      </c>
      <c r="Q1499" s="52">
        <v>0</v>
      </c>
      <c r="R1499" s="52">
        <v>0</v>
      </c>
      <c r="S1499" s="52">
        <v>0</v>
      </c>
      <c r="T1499" s="52">
        <v>0</v>
      </c>
      <c r="U1499" s="52">
        <v>0</v>
      </c>
      <c r="V1499" s="52">
        <v>0</v>
      </c>
      <c r="W1499" s="52">
        <v>0</v>
      </c>
      <c r="X1499" s="52">
        <v>0</v>
      </c>
      <c r="Y1499" s="52">
        <v>0</v>
      </c>
      <c r="Z1499" s="52">
        <v>0</v>
      </c>
      <c r="AA1499" s="25">
        <v>0</v>
      </c>
      <c r="AB1499" s="25">
        <v>0</v>
      </c>
      <c r="AC1499" s="25">
        <v>0</v>
      </c>
      <c r="AD1499" s="25">
        <v>0</v>
      </c>
      <c r="AE1499" s="25">
        <v>0</v>
      </c>
      <c r="AF1499" s="25">
        <v>0</v>
      </c>
      <c r="AG1499" s="25">
        <v>0</v>
      </c>
      <c r="AH1499" s="25">
        <v>0</v>
      </c>
      <c r="AI1499" s="25">
        <v>0</v>
      </c>
      <c r="AJ1499" s="25">
        <v>0</v>
      </c>
      <c r="AK1499" s="25">
        <v>0</v>
      </c>
      <c r="AL1499" s="25">
        <v>0</v>
      </c>
      <c r="AM1499" s="95">
        <v>0</v>
      </c>
      <c r="AN1499" s="95" t="e">
        <f ca="1">IF(MengeInEEGSummieren(M1499),AM1499,0)</f>
        <v>#NAME?</v>
      </c>
      <c r="AO1499" s="95">
        <f t="shared" si="144"/>
        <v>0</v>
      </c>
      <c r="AP1499" s="95">
        <f t="shared" si="145"/>
        <v>0</v>
      </c>
      <c r="AS1499">
        <v>0</v>
      </c>
      <c r="AT1499">
        <v>0</v>
      </c>
      <c r="AU1499" t="e">
        <f t="shared" ca="1" si="146"/>
        <v>#NAME?</v>
      </c>
    </row>
    <row r="1500" spans="1:47" x14ac:dyDescent="0.15">
      <c r="A1500" s="21" t="s">
        <v>2235</v>
      </c>
      <c r="B1500" s="22" t="s">
        <v>17</v>
      </c>
      <c r="C1500" s="42">
        <v>2005</v>
      </c>
      <c r="D1500" s="22" t="s">
        <v>1640</v>
      </c>
      <c r="E1500" s="22" t="s">
        <v>770</v>
      </c>
      <c r="F1500" s="23">
        <v>20.75</v>
      </c>
      <c r="G1500" s="23">
        <v>20.75</v>
      </c>
      <c r="H1500" s="24">
        <f t="shared" si="141"/>
        <v>0</v>
      </c>
      <c r="I1500" s="153">
        <v>0</v>
      </c>
      <c r="J1500" s="24">
        <f t="shared" si="142"/>
        <v>0</v>
      </c>
      <c r="K1500" s="25">
        <f t="shared" si="143"/>
        <v>0</v>
      </c>
      <c r="L1500">
        <v>0</v>
      </c>
      <c r="M1500">
        <v>32964608</v>
      </c>
      <c r="N1500">
        <v>42065747</v>
      </c>
      <c r="O1500" s="52">
        <v>0</v>
      </c>
      <c r="P1500" s="52">
        <v>0</v>
      </c>
      <c r="Q1500" s="52">
        <v>0</v>
      </c>
      <c r="R1500" s="52">
        <v>0</v>
      </c>
      <c r="S1500" s="52">
        <v>0</v>
      </c>
      <c r="T1500" s="52">
        <v>0</v>
      </c>
      <c r="U1500" s="52">
        <v>0</v>
      </c>
      <c r="V1500" s="52">
        <v>0</v>
      </c>
      <c r="W1500" s="52">
        <v>0</v>
      </c>
      <c r="X1500" s="52">
        <v>0</v>
      </c>
      <c r="Y1500" s="52">
        <v>0</v>
      </c>
      <c r="Z1500" s="52">
        <v>0</v>
      </c>
      <c r="AA1500" s="25">
        <v>0</v>
      </c>
      <c r="AB1500" s="25">
        <v>0</v>
      </c>
      <c r="AC1500" s="25">
        <v>0</v>
      </c>
      <c r="AD1500" s="25">
        <v>0</v>
      </c>
      <c r="AE1500" s="25">
        <v>0</v>
      </c>
      <c r="AF1500" s="25">
        <v>0</v>
      </c>
      <c r="AG1500" s="25">
        <v>0</v>
      </c>
      <c r="AH1500" s="25">
        <v>0</v>
      </c>
      <c r="AI1500" s="25">
        <v>0</v>
      </c>
      <c r="AJ1500" s="25">
        <v>0</v>
      </c>
      <c r="AK1500" s="25">
        <v>0</v>
      </c>
      <c r="AL1500" s="25">
        <v>0</v>
      </c>
      <c r="AM1500" s="95">
        <v>0</v>
      </c>
      <c r="AN1500" s="95" t="e">
        <f ca="1">IF(MengeInEEGSummieren(M1500),AM1500,0)</f>
        <v>#NAME?</v>
      </c>
      <c r="AO1500" s="95">
        <f t="shared" si="144"/>
        <v>0</v>
      </c>
      <c r="AP1500" s="95">
        <f t="shared" si="145"/>
        <v>0</v>
      </c>
      <c r="AS1500">
        <v>0</v>
      </c>
      <c r="AT1500">
        <v>0</v>
      </c>
      <c r="AU1500" t="e">
        <f t="shared" ca="1" si="146"/>
        <v>#NAME?</v>
      </c>
    </row>
    <row r="1501" spans="1:47" x14ac:dyDescent="0.15">
      <c r="A1501" s="21" t="s">
        <v>2236</v>
      </c>
      <c r="B1501" s="22" t="s">
        <v>17</v>
      </c>
      <c r="C1501" s="42">
        <v>2005</v>
      </c>
      <c r="D1501" s="22" t="s">
        <v>1642</v>
      </c>
      <c r="E1501" s="22" t="s">
        <v>773</v>
      </c>
      <c r="F1501" s="23">
        <v>23.75</v>
      </c>
      <c r="G1501" s="23">
        <v>23.75</v>
      </c>
      <c r="H1501" s="24">
        <f t="shared" si="141"/>
        <v>0</v>
      </c>
      <c r="I1501" s="153">
        <v>0</v>
      </c>
      <c r="J1501" s="24">
        <f t="shared" si="142"/>
        <v>0</v>
      </c>
      <c r="K1501" s="25">
        <f t="shared" si="143"/>
        <v>0</v>
      </c>
      <c r="L1501">
        <v>0</v>
      </c>
      <c r="M1501">
        <v>32964608</v>
      </c>
      <c r="N1501">
        <v>42065747</v>
      </c>
      <c r="O1501" s="52">
        <v>0</v>
      </c>
      <c r="P1501" s="52">
        <v>0</v>
      </c>
      <c r="Q1501" s="52">
        <v>0</v>
      </c>
      <c r="R1501" s="52">
        <v>0</v>
      </c>
      <c r="S1501" s="52">
        <v>0</v>
      </c>
      <c r="T1501" s="52">
        <v>0</v>
      </c>
      <c r="U1501" s="52">
        <v>0</v>
      </c>
      <c r="V1501" s="52">
        <v>0</v>
      </c>
      <c r="W1501" s="52">
        <v>0</v>
      </c>
      <c r="X1501" s="52">
        <v>0</v>
      </c>
      <c r="Y1501" s="52">
        <v>0</v>
      </c>
      <c r="Z1501" s="52">
        <v>0</v>
      </c>
      <c r="AA1501" s="25">
        <v>0</v>
      </c>
      <c r="AB1501" s="25">
        <v>0</v>
      </c>
      <c r="AC1501" s="25">
        <v>0</v>
      </c>
      <c r="AD1501" s="25">
        <v>0</v>
      </c>
      <c r="AE1501" s="25">
        <v>0</v>
      </c>
      <c r="AF1501" s="25">
        <v>0</v>
      </c>
      <c r="AG1501" s="25">
        <v>0</v>
      </c>
      <c r="AH1501" s="25">
        <v>0</v>
      </c>
      <c r="AI1501" s="25">
        <v>0</v>
      </c>
      <c r="AJ1501" s="25">
        <v>0</v>
      </c>
      <c r="AK1501" s="25">
        <v>0</v>
      </c>
      <c r="AL1501" s="25">
        <v>0</v>
      </c>
      <c r="AM1501" s="95">
        <v>0</v>
      </c>
      <c r="AN1501" s="95" t="e">
        <f ca="1">IF(MengeInEEGSummieren(M1501),AM1501,0)</f>
        <v>#NAME?</v>
      </c>
      <c r="AO1501" s="95">
        <f t="shared" si="144"/>
        <v>0</v>
      </c>
      <c r="AP1501" s="95">
        <f t="shared" si="145"/>
        <v>0</v>
      </c>
      <c r="AS1501">
        <v>0</v>
      </c>
      <c r="AT1501">
        <v>0</v>
      </c>
      <c r="AU1501" t="e">
        <f t="shared" ca="1" si="146"/>
        <v>#NAME?</v>
      </c>
    </row>
    <row r="1502" spans="1:47" x14ac:dyDescent="0.15">
      <c r="A1502" s="21" t="s">
        <v>2237</v>
      </c>
      <c r="B1502" s="22" t="s">
        <v>17</v>
      </c>
      <c r="C1502" s="42">
        <v>2005</v>
      </c>
      <c r="D1502" s="22" t="s">
        <v>1644</v>
      </c>
      <c r="E1502" s="22" t="s">
        <v>773</v>
      </c>
      <c r="F1502" s="23">
        <v>24.75</v>
      </c>
      <c r="G1502" s="23">
        <v>24.75</v>
      </c>
      <c r="H1502" s="24">
        <f t="shared" si="141"/>
        <v>0</v>
      </c>
      <c r="I1502" s="153">
        <v>0</v>
      </c>
      <c r="J1502" s="24">
        <f t="shared" si="142"/>
        <v>0</v>
      </c>
      <c r="K1502" s="25">
        <f t="shared" si="143"/>
        <v>0</v>
      </c>
      <c r="L1502">
        <v>0</v>
      </c>
      <c r="M1502">
        <v>32964608</v>
      </c>
      <c r="N1502">
        <v>42065747</v>
      </c>
      <c r="O1502" s="52">
        <v>0</v>
      </c>
      <c r="P1502" s="52">
        <v>0</v>
      </c>
      <c r="Q1502" s="52">
        <v>0</v>
      </c>
      <c r="R1502" s="52">
        <v>0</v>
      </c>
      <c r="S1502" s="52">
        <v>0</v>
      </c>
      <c r="T1502" s="52">
        <v>0</v>
      </c>
      <c r="U1502" s="52">
        <v>0</v>
      </c>
      <c r="V1502" s="52">
        <v>0</v>
      </c>
      <c r="W1502" s="52">
        <v>0</v>
      </c>
      <c r="X1502" s="52">
        <v>0</v>
      </c>
      <c r="Y1502" s="52">
        <v>0</v>
      </c>
      <c r="Z1502" s="52">
        <v>0</v>
      </c>
      <c r="AA1502" s="25">
        <v>0</v>
      </c>
      <c r="AB1502" s="25">
        <v>0</v>
      </c>
      <c r="AC1502" s="25">
        <v>0</v>
      </c>
      <c r="AD1502" s="25">
        <v>0</v>
      </c>
      <c r="AE1502" s="25">
        <v>0</v>
      </c>
      <c r="AF1502" s="25">
        <v>0</v>
      </c>
      <c r="AG1502" s="25">
        <v>0</v>
      </c>
      <c r="AH1502" s="25">
        <v>0</v>
      </c>
      <c r="AI1502" s="25">
        <v>0</v>
      </c>
      <c r="AJ1502" s="25">
        <v>0</v>
      </c>
      <c r="AK1502" s="25">
        <v>0</v>
      </c>
      <c r="AL1502" s="25">
        <v>0</v>
      </c>
      <c r="AM1502" s="95">
        <v>0</v>
      </c>
      <c r="AN1502" s="95" t="e">
        <f ca="1">IF(MengeInEEGSummieren(M1502),AM1502,0)</f>
        <v>#NAME?</v>
      </c>
      <c r="AO1502" s="95">
        <f t="shared" si="144"/>
        <v>0</v>
      </c>
      <c r="AP1502" s="95">
        <f t="shared" si="145"/>
        <v>0</v>
      </c>
      <c r="AS1502">
        <v>0</v>
      </c>
      <c r="AT1502">
        <v>0</v>
      </c>
      <c r="AU1502" t="e">
        <f t="shared" ca="1" si="146"/>
        <v>#NAME?</v>
      </c>
    </row>
    <row r="1503" spans="1:47" x14ac:dyDescent="0.15">
      <c r="A1503" s="21" t="s">
        <v>2238</v>
      </c>
      <c r="B1503" s="22" t="s">
        <v>17</v>
      </c>
      <c r="C1503" s="42">
        <v>2005</v>
      </c>
      <c r="D1503" s="22" t="s">
        <v>1646</v>
      </c>
      <c r="E1503" s="22" t="s">
        <v>773</v>
      </c>
      <c r="F1503" s="23">
        <v>23.75</v>
      </c>
      <c r="G1503" s="23">
        <v>23.75</v>
      </c>
      <c r="H1503" s="24">
        <f t="shared" si="141"/>
        <v>0</v>
      </c>
      <c r="I1503" s="153">
        <v>0</v>
      </c>
      <c r="J1503" s="24">
        <f t="shared" si="142"/>
        <v>0</v>
      </c>
      <c r="K1503" s="25">
        <f t="shared" si="143"/>
        <v>0</v>
      </c>
      <c r="L1503">
        <v>0</v>
      </c>
      <c r="M1503">
        <v>32964608</v>
      </c>
      <c r="N1503">
        <v>42065747</v>
      </c>
      <c r="O1503" s="52">
        <v>0</v>
      </c>
      <c r="P1503" s="52">
        <v>0</v>
      </c>
      <c r="Q1503" s="52">
        <v>0</v>
      </c>
      <c r="R1503" s="52">
        <v>0</v>
      </c>
      <c r="S1503" s="52">
        <v>0</v>
      </c>
      <c r="T1503" s="52">
        <v>0</v>
      </c>
      <c r="U1503" s="52">
        <v>0</v>
      </c>
      <c r="V1503" s="52">
        <v>0</v>
      </c>
      <c r="W1503" s="52">
        <v>0</v>
      </c>
      <c r="X1503" s="52">
        <v>0</v>
      </c>
      <c r="Y1503" s="52">
        <v>0</v>
      </c>
      <c r="Z1503" s="52">
        <v>0</v>
      </c>
      <c r="AA1503" s="25">
        <v>0</v>
      </c>
      <c r="AB1503" s="25">
        <v>0</v>
      </c>
      <c r="AC1503" s="25">
        <v>0</v>
      </c>
      <c r="AD1503" s="25">
        <v>0</v>
      </c>
      <c r="AE1503" s="25">
        <v>0</v>
      </c>
      <c r="AF1503" s="25">
        <v>0</v>
      </c>
      <c r="AG1503" s="25">
        <v>0</v>
      </c>
      <c r="AH1503" s="25">
        <v>0</v>
      </c>
      <c r="AI1503" s="25">
        <v>0</v>
      </c>
      <c r="AJ1503" s="25">
        <v>0</v>
      </c>
      <c r="AK1503" s="25">
        <v>0</v>
      </c>
      <c r="AL1503" s="25">
        <v>0</v>
      </c>
      <c r="AM1503" s="95">
        <v>0</v>
      </c>
      <c r="AN1503" s="95" t="e">
        <f ca="1">IF(MengeInEEGSummieren(M1503),AM1503,0)</f>
        <v>#NAME?</v>
      </c>
      <c r="AO1503" s="95">
        <f t="shared" si="144"/>
        <v>0</v>
      </c>
      <c r="AP1503" s="95">
        <f t="shared" si="145"/>
        <v>0</v>
      </c>
      <c r="AS1503">
        <v>0</v>
      </c>
      <c r="AT1503">
        <v>0</v>
      </c>
      <c r="AU1503" t="e">
        <f t="shared" ca="1" si="146"/>
        <v>#NAME?</v>
      </c>
    </row>
    <row r="1504" spans="1:47" x14ac:dyDescent="0.15">
      <c r="A1504" s="21" t="s">
        <v>2239</v>
      </c>
      <c r="B1504" s="22" t="s">
        <v>17</v>
      </c>
      <c r="C1504" s="42">
        <v>2005</v>
      </c>
      <c r="D1504" s="22" t="s">
        <v>1648</v>
      </c>
      <c r="E1504" s="22" t="s">
        <v>773</v>
      </c>
      <c r="F1504" s="23">
        <v>24.75</v>
      </c>
      <c r="G1504" s="23">
        <v>24.75</v>
      </c>
      <c r="H1504" s="24">
        <f t="shared" si="141"/>
        <v>0</v>
      </c>
      <c r="I1504" s="153">
        <v>0</v>
      </c>
      <c r="J1504" s="24">
        <f t="shared" si="142"/>
        <v>0</v>
      </c>
      <c r="K1504" s="25">
        <f t="shared" si="143"/>
        <v>0</v>
      </c>
      <c r="L1504">
        <v>0</v>
      </c>
      <c r="M1504">
        <v>32964608</v>
      </c>
      <c r="N1504">
        <v>42065747</v>
      </c>
      <c r="O1504" s="52">
        <v>0</v>
      </c>
      <c r="P1504" s="52">
        <v>0</v>
      </c>
      <c r="Q1504" s="52">
        <v>0</v>
      </c>
      <c r="R1504" s="52">
        <v>0</v>
      </c>
      <c r="S1504" s="52">
        <v>0</v>
      </c>
      <c r="T1504" s="52">
        <v>0</v>
      </c>
      <c r="U1504" s="52">
        <v>0</v>
      </c>
      <c r="V1504" s="52">
        <v>0</v>
      </c>
      <c r="W1504" s="52">
        <v>0</v>
      </c>
      <c r="X1504" s="52">
        <v>0</v>
      </c>
      <c r="Y1504" s="52">
        <v>0</v>
      </c>
      <c r="Z1504" s="52">
        <v>0</v>
      </c>
      <c r="AA1504" s="25">
        <v>0</v>
      </c>
      <c r="AB1504" s="25">
        <v>0</v>
      </c>
      <c r="AC1504" s="25">
        <v>0</v>
      </c>
      <c r="AD1504" s="25">
        <v>0</v>
      </c>
      <c r="AE1504" s="25">
        <v>0</v>
      </c>
      <c r="AF1504" s="25">
        <v>0</v>
      </c>
      <c r="AG1504" s="25">
        <v>0</v>
      </c>
      <c r="AH1504" s="25">
        <v>0</v>
      </c>
      <c r="AI1504" s="25">
        <v>0</v>
      </c>
      <c r="AJ1504" s="25">
        <v>0</v>
      </c>
      <c r="AK1504" s="25">
        <v>0</v>
      </c>
      <c r="AL1504" s="25">
        <v>0</v>
      </c>
      <c r="AM1504" s="95">
        <v>0</v>
      </c>
      <c r="AN1504" s="95" t="e">
        <f ca="1">IF(MengeInEEGSummieren(M1504),AM1504,0)</f>
        <v>#NAME?</v>
      </c>
      <c r="AO1504" s="95">
        <f t="shared" si="144"/>
        <v>0</v>
      </c>
      <c r="AP1504" s="95">
        <f t="shared" si="145"/>
        <v>0</v>
      </c>
      <c r="AS1504">
        <v>0</v>
      </c>
      <c r="AT1504">
        <v>0</v>
      </c>
      <c r="AU1504" t="e">
        <f t="shared" ca="1" si="146"/>
        <v>#NAME?</v>
      </c>
    </row>
    <row r="1505" spans="1:47" x14ac:dyDescent="0.15">
      <c r="A1505" s="21" t="s">
        <v>2240</v>
      </c>
      <c r="B1505" s="22" t="s">
        <v>17</v>
      </c>
      <c r="C1505" s="42">
        <v>2005</v>
      </c>
      <c r="D1505" s="22" t="s">
        <v>1650</v>
      </c>
      <c r="E1505" s="22" t="s">
        <v>773</v>
      </c>
      <c r="F1505" s="23">
        <v>22.75</v>
      </c>
      <c r="G1505" s="23">
        <v>22.75</v>
      </c>
      <c r="H1505" s="24">
        <f t="shared" si="141"/>
        <v>0</v>
      </c>
      <c r="I1505" s="153">
        <v>0</v>
      </c>
      <c r="J1505" s="24">
        <f t="shared" si="142"/>
        <v>0</v>
      </c>
      <c r="K1505" s="25">
        <f t="shared" si="143"/>
        <v>0</v>
      </c>
      <c r="L1505">
        <v>0</v>
      </c>
      <c r="M1505">
        <v>32964608</v>
      </c>
      <c r="N1505">
        <v>42065747</v>
      </c>
      <c r="O1505" s="52">
        <v>0</v>
      </c>
      <c r="P1505" s="52">
        <v>0</v>
      </c>
      <c r="Q1505" s="52">
        <v>0</v>
      </c>
      <c r="R1505" s="52">
        <v>0</v>
      </c>
      <c r="S1505" s="52">
        <v>0</v>
      </c>
      <c r="T1505" s="52">
        <v>0</v>
      </c>
      <c r="U1505" s="52">
        <v>0</v>
      </c>
      <c r="V1505" s="52">
        <v>0</v>
      </c>
      <c r="W1505" s="52">
        <v>0</v>
      </c>
      <c r="X1505" s="52">
        <v>0</v>
      </c>
      <c r="Y1505" s="52">
        <v>0</v>
      </c>
      <c r="Z1505" s="52">
        <v>0</v>
      </c>
      <c r="AA1505" s="25">
        <v>0</v>
      </c>
      <c r="AB1505" s="25">
        <v>0</v>
      </c>
      <c r="AC1505" s="25">
        <v>0</v>
      </c>
      <c r="AD1505" s="25">
        <v>0</v>
      </c>
      <c r="AE1505" s="25">
        <v>0</v>
      </c>
      <c r="AF1505" s="25">
        <v>0</v>
      </c>
      <c r="AG1505" s="25">
        <v>0</v>
      </c>
      <c r="AH1505" s="25">
        <v>0</v>
      </c>
      <c r="AI1505" s="25">
        <v>0</v>
      </c>
      <c r="AJ1505" s="25">
        <v>0</v>
      </c>
      <c r="AK1505" s="25">
        <v>0</v>
      </c>
      <c r="AL1505" s="25">
        <v>0</v>
      </c>
      <c r="AM1505" s="95">
        <v>0</v>
      </c>
      <c r="AN1505" s="95" t="e">
        <f ca="1">IF(MengeInEEGSummieren(M1505),AM1505,0)</f>
        <v>#NAME?</v>
      </c>
      <c r="AO1505" s="95">
        <f t="shared" si="144"/>
        <v>0</v>
      </c>
      <c r="AP1505" s="95">
        <f t="shared" si="145"/>
        <v>0</v>
      </c>
      <c r="AS1505">
        <v>0</v>
      </c>
      <c r="AT1505">
        <v>0</v>
      </c>
      <c r="AU1505" t="e">
        <f t="shared" ca="1" si="146"/>
        <v>#NAME?</v>
      </c>
    </row>
    <row r="1506" spans="1:47" x14ac:dyDescent="0.15">
      <c r="A1506" s="21" t="s">
        <v>2241</v>
      </c>
      <c r="B1506" s="22" t="s">
        <v>17</v>
      </c>
      <c r="C1506" s="42">
        <v>2005</v>
      </c>
      <c r="D1506" s="22" t="s">
        <v>1652</v>
      </c>
      <c r="E1506" s="22" t="s">
        <v>773</v>
      </c>
      <c r="F1506" s="23">
        <v>23.75</v>
      </c>
      <c r="G1506" s="23">
        <v>23.75</v>
      </c>
      <c r="H1506" s="24">
        <f t="shared" si="141"/>
        <v>0</v>
      </c>
      <c r="I1506" s="153">
        <v>0</v>
      </c>
      <c r="J1506" s="24">
        <f t="shared" si="142"/>
        <v>0</v>
      </c>
      <c r="K1506" s="25">
        <f t="shared" si="143"/>
        <v>0</v>
      </c>
      <c r="L1506">
        <v>0</v>
      </c>
      <c r="M1506">
        <v>32964608</v>
      </c>
      <c r="N1506">
        <v>42065747</v>
      </c>
      <c r="O1506" s="52">
        <v>0</v>
      </c>
      <c r="P1506" s="52">
        <v>0</v>
      </c>
      <c r="Q1506" s="52">
        <v>0</v>
      </c>
      <c r="R1506" s="52">
        <v>0</v>
      </c>
      <c r="S1506" s="52">
        <v>0</v>
      </c>
      <c r="T1506" s="52">
        <v>0</v>
      </c>
      <c r="U1506" s="52">
        <v>0</v>
      </c>
      <c r="V1506" s="52">
        <v>0</v>
      </c>
      <c r="W1506" s="52">
        <v>0</v>
      </c>
      <c r="X1506" s="52">
        <v>0</v>
      </c>
      <c r="Y1506" s="52">
        <v>0</v>
      </c>
      <c r="Z1506" s="52">
        <v>0</v>
      </c>
      <c r="AA1506" s="25">
        <v>0</v>
      </c>
      <c r="AB1506" s="25">
        <v>0</v>
      </c>
      <c r="AC1506" s="25">
        <v>0</v>
      </c>
      <c r="AD1506" s="25">
        <v>0</v>
      </c>
      <c r="AE1506" s="25">
        <v>0</v>
      </c>
      <c r="AF1506" s="25">
        <v>0</v>
      </c>
      <c r="AG1506" s="25">
        <v>0</v>
      </c>
      <c r="AH1506" s="25">
        <v>0</v>
      </c>
      <c r="AI1506" s="25">
        <v>0</v>
      </c>
      <c r="AJ1506" s="25">
        <v>0</v>
      </c>
      <c r="AK1506" s="25">
        <v>0</v>
      </c>
      <c r="AL1506" s="25">
        <v>0</v>
      </c>
      <c r="AM1506" s="95">
        <v>0</v>
      </c>
      <c r="AN1506" s="95" t="e">
        <f ca="1">IF(MengeInEEGSummieren(M1506),AM1506,0)</f>
        <v>#NAME?</v>
      </c>
      <c r="AO1506" s="95">
        <f t="shared" si="144"/>
        <v>0</v>
      </c>
      <c r="AP1506" s="95">
        <f t="shared" si="145"/>
        <v>0</v>
      </c>
      <c r="AS1506">
        <v>0</v>
      </c>
      <c r="AT1506">
        <v>0</v>
      </c>
      <c r="AU1506" t="e">
        <f t="shared" ca="1" si="146"/>
        <v>#NAME?</v>
      </c>
    </row>
    <row r="1507" spans="1:47" x14ac:dyDescent="0.15">
      <c r="A1507" s="21" t="s">
        <v>2242</v>
      </c>
      <c r="B1507" s="22" t="s">
        <v>17</v>
      </c>
      <c r="C1507" s="42">
        <v>2005</v>
      </c>
      <c r="D1507" s="22" t="s">
        <v>1654</v>
      </c>
      <c r="E1507" s="22" t="s">
        <v>770</v>
      </c>
      <c r="F1507" s="23">
        <v>21.75</v>
      </c>
      <c r="G1507" s="23">
        <v>21.75</v>
      </c>
      <c r="H1507" s="24">
        <f t="shared" si="141"/>
        <v>0</v>
      </c>
      <c r="I1507" s="153">
        <v>0</v>
      </c>
      <c r="J1507" s="24">
        <f t="shared" si="142"/>
        <v>0</v>
      </c>
      <c r="K1507" s="25">
        <f t="shared" si="143"/>
        <v>0</v>
      </c>
      <c r="L1507">
        <v>0</v>
      </c>
      <c r="M1507">
        <v>32964608</v>
      </c>
      <c r="N1507">
        <v>42065747</v>
      </c>
      <c r="O1507" s="52">
        <v>0</v>
      </c>
      <c r="P1507" s="52">
        <v>0</v>
      </c>
      <c r="Q1507" s="52">
        <v>0</v>
      </c>
      <c r="R1507" s="52">
        <v>0</v>
      </c>
      <c r="S1507" s="52">
        <v>0</v>
      </c>
      <c r="T1507" s="52">
        <v>0</v>
      </c>
      <c r="U1507" s="52">
        <v>0</v>
      </c>
      <c r="V1507" s="52">
        <v>0</v>
      </c>
      <c r="W1507" s="52">
        <v>0</v>
      </c>
      <c r="X1507" s="52">
        <v>0</v>
      </c>
      <c r="Y1507" s="52">
        <v>0</v>
      </c>
      <c r="Z1507" s="52">
        <v>0</v>
      </c>
      <c r="AA1507" s="25">
        <v>0</v>
      </c>
      <c r="AB1507" s="25">
        <v>0</v>
      </c>
      <c r="AC1507" s="25">
        <v>0</v>
      </c>
      <c r="AD1507" s="25">
        <v>0</v>
      </c>
      <c r="AE1507" s="25">
        <v>0</v>
      </c>
      <c r="AF1507" s="25">
        <v>0</v>
      </c>
      <c r="AG1507" s="25">
        <v>0</v>
      </c>
      <c r="AH1507" s="25">
        <v>0</v>
      </c>
      <c r="AI1507" s="25">
        <v>0</v>
      </c>
      <c r="AJ1507" s="25">
        <v>0</v>
      </c>
      <c r="AK1507" s="25">
        <v>0</v>
      </c>
      <c r="AL1507" s="25">
        <v>0</v>
      </c>
      <c r="AM1507" s="95">
        <v>0</v>
      </c>
      <c r="AN1507" s="95" t="e">
        <f ca="1">IF(MengeInEEGSummieren(M1507),AM1507,0)</f>
        <v>#NAME?</v>
      </c>
      <c r="AO1507" s="95">
        <f t="shared" si="144"/>
        <v>0</v>
      </c>
      <c r="AP1507" s="95">
        <f t="shared" si="145"/>
        <v>0</v>
      </c>
      <c r="AS1507">
        <v>0</v>
      </c>
      <c r="AT1507">
        <v>0</v>
      </c>
      <c r="AU1507" t="e">
        <f t="shared" ca="1" si="146"/>
        <v>#NAME?</v>
      </c>
    </row>
    <row r="1508" spans="1:47" x14ac:dyDescent="0.15">
      <c r="A1508" s="21" t="s">
        <v>2243</v>
      </c>
      <c r="B1508" s="22" t="s">
        <v>17</v>
      </c>
      <c r="C1508" s="42">
        <v>2005</v>
      </c>
      <c r="D1508" s="22" t="s">
        <v>785</v>
      </c>
      <c r="E1508" s="22" t="s">
        <v>773</v>
      </c>
      <c r="F1508" s="23">
        <v>21.75</v>
      </c>
      <c r="G1508" s="23">
        <v>21.75</v>
      </c>
      <c r="H1508" s="24">
        <f t="shared" si="141"/>
        <v>0</v>
      </c>
      <c r="I1508" s="153">
        <v>0</v>
      </c>
      <c r="J1508" s="24">
        <f t="shared" si="142"/>
        <v>0</v>
      </c>
      <c r="K1508" s="25">
        <f t="shared" si="143"/>
        <v>0</v>
      </c>
      <c r="L1508">
        <v>0</v>
      </c>
      <c r="M1508">
        <v>32964608</v>
      </c>
      <c r="N1508">
        <v>42065747</v>
      </c>
      <c r="O1508" s="52">
        <v>0</v>
      </c>
      <c r="P1508" s="52">
        <v>0</v>
      </c>
      <c r="Q1508" s="52">
        <v>0</v>
      </c>
      <c r="R1508" s="52">
        <v>0</v>
      </c>
      <c r="S1508" s="52">
        <v>0</v>
      </c>
      <c r="T1508" s="52">
        <v>0</v>
      </c>
      <c r="U1508" s="52">
        <v>0</v>
      </c>
      <c r="V1508" s="52">
        <v>0</v>
      </c>
      <c r="W1508" s="52">
        <v>0</v>
      </c>
      <c r="X1508" s="52">
        <v>0</v>
      </c>
      <c r="Y1508" s="52">
        <v>0</v>
      </c>
      <c r="Z1508" s="52">
        <v>0</v>
      </c>
      <c r="AA1508" s="25">
        <v>0</v>
      </c>
      <c r="AB1508" s="25">
        <v>0</v>
      </c>
      <c r="AC1508" s="25">
        <v>0</v>
      </c>
      <c r="AD1508" s="25">
        <v>0</v>
      </c>
      <c r="AE1508" s="25">
        <v>0</v>
      </c>
      <c r="AF1508" s="25">
        <v>0</v>
      </c>
      <c r="AG1508" s="25">
        <v>0</v>
      </c>
      <c r="AH1508" s="25">
        <v>0</v>
      </c>
      <c r="AI1508" s="25">
        <v>0</v>
      </c>
      <c r="AJ1508" s="25">
        <v>0</v>
      </c>
      <c r="AK1508" s="25">
        <v>0</v>
      </c>
      <c r="AL1508" s="25">
        <v>0</v>
      </c>
      <c r="AM1508" s="95">
        <v>0</v>
      </c>
      <c r="AN1508" s="95" t="e">
        <f ca="1">IF(MengeInEEGSummieren(M1508),AM1508,0)</f>
        <v>#NAME?</v>
      </c>
      <c r="AO1508" s="95">
        <f t="shared" si="144"/>
        <v>0</v>
      </c>
      <c r="AP1508" s="95">
        <f t="shared" si="145"/>
        <v>0</v>
      </c>
      <c r="AS1508">
        <v>0</v>
      </c>
      <c r="AT1508">
        <v>0</v>
      </c>
      <c r="AU1508" t="e">
        <f t="shared" ca="1" si="146"/>
        <v>#NAME?</v>
      </c>
    </row>
    <row r="1509" spans="1:47" x14ac:dyDescent="0.15">
      <c r="A1509" s="21" t="s">
        <v>2244</v>
      </c>
      <c r="B1509" s="22" t="s">
        <v>17</v>
      </c>
      <c r="C1509" s="42">
        <v>2005</v>
      </c>
      <c r="D1509" s="22" t="s">
        <v>787</v>
      </c>
      <c r="E1509" s="22" t="s">
        <v>773</v>
      </c>
      <c r="F1509" s="23">
        <v>22.75</v>
      </c>
      <c r="G1509" s="23">
        <v>22.75</v>
      </c>
      <c r="H1509" s="24">
        <f t="shared" si="141"/>
        <v>0</v>
      </c>
      <c r="I1509" s="153">
        <v>0</v>
      </c>
      <c r="J1509" s="24">
        <f t="shared" si="142"/>
        <v>0</v>
      </c>
      <c r="K1509" s="25">
        <f t="shared" si="143"/>
        <v>0</v>
      </c>
      <c r="L1509">
        <v>0</v>
      </c>
      <c r="M1509">
        <v>32964608</v>
      </c>
      <c r="N1509">
        <v>42065747</v>
      </c>
      <c r="O1509" s="52">
        <v>0</v>
      </c>
      <c r="P1509" s="52">
        <v>0</v>
      </c>
      <c r="Q1509" s="52">
        <v>0</v>
      </c>
      <c r="R1509" s="52">
        <v>0</v>
      </c>
      <c r="S1509" s="52">
        <v>0</v>
      </c>
      <c r="T1509" s="52">
        <v>0</v>
      </c>
      <c r="U1509" s="52">
        <v>0</v>
      </c>
      <c r="V1509" s="52">
        <v>0</v>
      </c>
      <c r="W1509" s="52">
        <v>0</v>
      </c>
      <c r="X1509" s="52">
        <v>0</v>
      </c>
      <c r="Y1509" s="52">
        <v>0</v>
      </c>
      <c r="Z1509" s="52">
        <v>0</v>
      </c>
      <c r="AA1509" s="25">
        <v>0</v>
      </c>
      <c r="AB1509" s="25">
        <v>0</v>
      </c>
      <c r="AC1509" s="25">
        <v>0</v>
      </c>
      <c r="AD1509" s="25">
        <v>0</v>
      </c>
      <c r="AE1509" s="25">
        <v>0</v>
      </c>
      <c r="AF1509" s="25">
        <v>0</v>
      </c>
      <c r="AG1509" s="25">
        <v>0</v>
      </c>
      <c r="AH1509" s="25">
        <v>0</v>
      </c>
      <c r="AI1509" s="25">
        <v>0</v>
      </c>
      <c r="AJ1509" s="25">
        <v>0</v>
      </c>
      <c r="AK1509" s="25">
        <v>0</v>
      </c>
      <c r="AL1509" s="25">
        <v>0</v>
      </c>
      <c r="AM1509" s="95">
        <v>0</v>
      </c>
      <c r="AN1509" s="95" t="e">
        <f ca="1">IF(MengeInEEGSummieren(M1509),AM1509,0)</f>
        <v>#NAME?</v>
      </c>
      <c r="AO1509" s="95">
        <f t="shared" si="144"/>
        <v>0</v>
      </c>
      <c r="AP1509" s="95">
        <f t="shared" si="145"/>
        <v>0</v>
      </c>
      <c r="AS1509">
        <v>0</v>
      </c>
      <c r="AT1509">
        <v>0</v>
      </c>
      <c r="AU1509" t="e">
        <f t="shared" ca="1" si="146"/>
        <v>#NAME?</v>
      </c>
    </row>
    <row r="1510" spans="1:47" x14ac:dyDescent="0.15">
      <c r="A1510" s="21" t="s">
        <v>2245</v>
      </c>
      <c r="B1510" s="22" t="s">
        <v>17</v>
      </c>
      <c r="C1510" s="42">
        <v>2005</v>
      </c>
      <c r="D1510" s="22" t="s">
        <v>789</v>
      </c>
      <c r="E1510" s="22" t="s">
        <v>773</v>
      </c>
      <c r="F1510" s="23">
        <v>21.75</v>
      </c>
      <c r="G1510" s="23">
        <v>21.75</v>
      </c>
      <c r="H1510" s="24">
        <f t="shared" si="141"/>
        <v>0</v>
      </c>
      <c r="I1510" s="153">
        <v>0</v>
      </c>
      <c r="J1510" s="24">
        <f t="shared" si="142"/>
        <v>0</v>
      </c>
      <c r="K1510" s="25">
        <f t="shared" si="143"/>
        <v>0</v>
      </c>
      <c r="L1510">
        <v>0</v>
      </c>
      <c r="M1510">
        <v>32964608</v>
      </c>
      <c r="N1510">
        <v>42065747</v>
      </c>
      <c r="O1510" s="52">
        <v>0</v>
      </c>
      <c r="P1510" s="52">
        <v>0</v>
      </c>
      <c r="Q1510" s="52">
        <v>0</v>
      </c>
      <c r="R1510" s="52">
        <v>0</v>
      </c>
      <c r="S1510" s="52">
        <v>0</v>
      </c>
      <c r="T1510" s="52">
        <v>0</v>
      </c>
      <c r="U1510" s="52">
        <v>0</v>
      </c>
      <c r="V1510" s="52">
        <v>0</v>
      </c>
      <c r="W1510" s="52">
        <v>0</v>
      </c>
      <c r="X1510" s="52">
        <v>0</v>
      </c>
      <c r="Y1510" s="52">
        <v>0</v>
      </c>
      <c r="Z1510" s="52">
        <v>0</v>
      </c>
      <c r="AA1510" s="25">
        <v>0</v>
      </c>
      <c r="AB1510" s="25">
        <v>0</v>
      </c>
      <c r="AC1510" s="25">
        <v>0</v>
      </c>
      <c r="AD1510" s="25">
        <v>0</v>
      </c>
      <c r="AE1510" s="25">
        <v>0</v>
      </c>
      <c r="AF1510" s="25">
        <v>0</v>
      </c>
      <c r="AG1510" s="25">
        <v>0</v>
      </c>
      <c r="AH1510" s="25">
        <v>0</v>
      </c>
      <c r="AI1510" s="25">
        <v>0</v>
      </c>
      <c r="AJ1510" s="25">
        <v>0</v>
      </c>
      <c r="AK1510" s="25">
        <v>0</v>
      </c>
      <c r="AL1510" s="25">
        <v>0</v>
      </c>
      <c r="AM1510" s="95">
        <v>0</v>
      </c>
      <c r="AN1510" s="95" t="e">
        <f ca="1">IF(MengeInEEGSummieren(M1510),AM1510,0)</f>
        <v>#NAME?</v>
      </c>
      <c r="AO1510" s="95">
        <f t="shared" si="144"/>
        <v>0</v>
      </c>
      <c r="AP1510" s="95">
        <f t="shared" si="145"/>
        <v>0</v>
      </c>
      <c r="AS1510">
        <v>0</v>
      </c>
      <c r="AT1510">
        <v>0</v>
      </c>
      <c r="AU1510" t="e">
        <f t="shared" ca="1" si="146"/>
        <v>#NAME?</v>
      </c>
    </row>
    <row r="1511" spans="1:47" x14ac:dyDescent="0.15">
      <c r="A1511" s="21" t="s">
        <v>2246</v>
      </c>
      <c r="B1511" s="22" t="s">
        <v>17</v>
      </c>
      <c r="C1511" s="42">
        <v>2005</v>
      </c>
      <c r="D1511" s="22" t="s">
        <v>791</v>
      </c>
      <c r="E1511" s="22" t="s">
        <v>773</v>
      </c>
      <c r="F1511" s="23">
        <v>22.75</v>
      </c>
      <c r="G1511" s="23">
        <v>22.75</v>
      </c>
      <c r="H1511" s="24">
        <f t="shared" si="141"/>
        <v>0</v>
      </c>
      <c r="I1511" s="153">
        <v>0</v>
      </c>
      <c r="J1511" s="24">
        <f t="shared" si="142"/>
        <v>0</v>
      </c>
      <c r="K1511" s="25">
        <f t="shared" si="143"/>
        <v>0</v>
      </c>
      <c r="L1511">
        <v>0</v>
      </c>
      <c r="M1511">
        <v>32964608</v>
      </c>
      <c r="N1511">
        <v>42065747</v>
      </c>
      <c r="O1511" s="52">
        <v>0</v>
      </c>
      <c r="P1511" s="52">
        <v>0</v>
      </c>
      <c r="Q1511" s="52">
        <v>0</v>
      </c>
      <c r="R1511" s="52">
        <v>0</v>
      </c>
      <c r="S1511" s="52">
        <v>0</v>
      </c>
      <c r="T1511" s="52">
        <v>0</v>
      </c>
      <c r="U1511" s="52">
        <v>0</v>
      </c>
      <c r="V1511" s="52">
        <v>0</v>
      </c>
      <c r="W1511" s="52">
        <v>0</v>
      </c>
      <c r="X1511" s="52">
        <v>0</v>
      </c>
      <c r="Y1511" s="52">
        <v>0</v>
      </c>
      <c r="Z1511" s="52">
        <v>0</v>
      </c>
      <c r="AA1511" s="25">
        <v>0</v>
      </c>
      <c r="AB1511" s="25">
        <v>0</v>
      </c>
      <c r="AC1511" s="25">
        <v>0</v>
      </c>
      <c r="AD1511" s="25">
        <v>0</v>
      </c>
      <c r="AE1511" s="25">
        <v>0</v>
      </c>
      <c r="AF1511" s="25">
        <v>0</v>
      </c>
      <c r="AG1511" s="25">
        <v>0</v>
      </c>
      <c r="AH1511" s="25">
        <v>0</v>
      </c>
      <c r="AI1511" s="25">
        <v>0</v>
      </c>
      <c r="AJ1511" s="25">
        <v>0</v>
      </c>
      <c r="AK1511" s="25">
        <v>0</v>
      </c>
      <c r="AL1511" s="25">
        <v>0</v>
      </c>
      <c r="AM1511" s="95">
        <v>0</v>
      </c>
      <c r="AN1511" s="95" t="e">
        <f ca="1">IF(MengeInEEGSummieren(M1511),AM1511,0)</f>
        <v>#NAME?</v>
      </c>
      <c r="AO1511" s="95">
        <f t="shared" si="144"/>
        <v>0</v>
      </c>
      <c r="AP1511" s="95">
        <f t="shared" si="145"/>
        <v>0</v>
      </c>
      <c r="AS1511">
        <v>0</v>
      </c>
      <c r="AT1511">
        <v>0</v>
      </c>
      <c r="AU1511" t="e">
        <f t="shared" ca="1" si="146"/>
        <v>#NAME?</v>
      </c>
    </row>
    <row r="1512" spans="1:47" x14ac:dyDescent="0.15">
      <c r="A1512" s="21" t="s">
        <v>2247</v>
      </c>
      <c r="B1512" s="22" t="s">
        <v>17</v>
      </c>
      <c r="C1512" s="42">
        <v>2005</v>
      </c>
      <c r="D1512" s="22" t="s">
        <v>1660</v>
      </c>
      <c r="E1512" s="22" t="s">
        <v>773</v>
      </c>
      <c r="F1512" s="23">
        <v>20.75</v>
      </c>
      <c r="G1512" s="23">
        <v>20.75</v>
      </c>
      <c r="H1512" s="24">
        <f t="shared" si="141"/>
        <v>0</v>
      </c>
      <c r="I1512" s="153">
        <v>0</v>
      </c>
      <c r="J1512" s="24">
        <f t="shared" si="142"/>
        <v>0</v>
      </c>
      <c r="K1512" s="25">
        <f t="shared" si="143"/>
        <v>0</v>
      </c>
      <c r="L1512">
        <v>0</v>
      </c>
      <c r="M1512">
        <v>32964608</v>
      </c>
      <c r="N1512">
        <v>42065747</v>
      </c>
      <c r="O1512" s="52">
        <v>0</v>
      </c>
      <c r="P1512" s="52">
        <v>0</v>
      </c>
      <c r="Q1512" s="52">
        <v>0</v>
      </c>
      <c r="R1512" s="52">
        <v>0</v>
      </c>
      <c r="S1512" s="52">
        <v>0</v>
      </c>
      <c r="T1512" s="52">
        <v>0</v>
      </c>
      <c r="U1512" s="52">
        <v>0</v>
      </c>
      <c r="V1512" s="52">
        <v>0</v>
      </c>
      <c r="W1512" s="52">
        <v>0</v>
      </c>
      <c r="X1512" s="52">
        <v>0</v>
      </c>
      <c r="Y1512" s="52">
        <v>0</v>
      </c>
      <c r="Z1512" s="52">
        <v>0</v>
      </c>
      <c r="AA1512" s="25">
        <v>0</v>
      </c>
      <c r="AB1512" s="25">
        <v>0</v>
      </c>
      <c r="AC1512" s="25">
        <v>0</v>
      </c>
      <c r="AD1512" s="25">
        <v>0</v>
      </c>
      <c r="AE1512" s="25">
        <v>0</v>
      </c>
      <c r="AF1512" s="25">
        <v>0</v>
      </c>
      <c r="AG1512" s="25">
        <v>0</v>
      </c>
      <c r="AH1512" s="25">
        <v>0</v>
      </c>
      <c r="AI1512" s="25">
        <v>0</v>
      </c>
      <c r="AJ1512" s="25">
        <v>0</v>
      </c>
      <c r="AK1512" s="25">
        <v>0</v>
      </c>
      <c r="AL1512" s="25">
        <v>0</v>
      </c>
      <c r="AM1512" s="95">
        <v>0</v>
      </c>
      <c r="AN1512" s="95" t="e">
        <f ca="1">IF(MengeInEEGSummieren(M1512),AM1512,0)</f>
        <v>#NAME?</v>
      </c>
      <c r="AO1512" s="95">
        <f t="shared" si="144"/>
        <v>0</v>
      </c>
      <c r="AP1512" s="95">
        <f t="shared" si="145"/>
        <v>0</v>
      </c>
      <c r="AS1512">
        <v>0</v>
      </c>
      <c r="AT1512">
        <v>0</v>
      </c>
      <c r="AU1512" t="e">
        <f t="shared" ca="1" si="146"/>
        <v>#NAME?</v>
      </c>
    </row>
    <row r="1513" spans="1:47" x14ac:dyDescent="0.15">
      <c r="A1513" s="21" t="s">
        <v>2248</v>
      </c>
      <c r="B1513" s="22" t="s">
        <v>17</v>
      </c>
      <c r="C1513" s="42">
        <v>2005</v>
      </c>
      <c r="D1513" s="22" t="s">
        <v>1662</v>
      </c>
      <c r="E1513" s="22" t="s">
        <v>773</v>
      </c>
      <c r="F1513" s="23">
        <v>21.75</v>
      </c>
      <c r="G1513" s="23">
        <v>21.75</v>
      </c>
      <c r="H1513" s="24">
        <f t="shared" si="141"/>
        <v>0</v>
      </c>
      <c r="I1513" s="153">
        <v>0</v>
      </c>
      <c r="J1513" s="24">
        <f t="shared" si="142"/>
        <v>0</v>
      </c>
      <c r="K1513" s="25">
        <f t="shared" si="143"/>
        <v>0</v>
      </c>
      <c r="L1513">
        <v>0</v>
      </c>
      <c r="M1513">
        <v>32964608</v>
      </c>
      <c r="N1513">
        <v>42065747</v>
      </c>
      <c r="O1513" s="52">
        <v>0</v>
      </c>
      <c r="P1513" s="52">
        <v>0</v>
      </c>
      <c r="Q1513" s="52">
        <v>0</v>
      </c>
      <c r="R1513" s="52">
        <v>0</v>
      </c>
      <c r="S1513" s="52">
        <v>0</v>
      </c>
      <c r="T1513" s="52">
        <v>0</v>
      </c>
      <c r="U1513" s="52">
        <v>0</v>
      </c>
      <c r="V1513" s="52">
        <v>0</v>
      </c>
      <c r="W1513" s="52">
        <v>0</v>
      </c>
      <c r="X1513" s="52">
        <v>0</v>
      </c>
      <c r="Y1513" s="52">
        <v>0</v>
      </c>
      <c r="Z1513" s="52">
        <v>0</v>
      </c>
      <c r="AA1513" s="25">
        <v>0</v>
      </c>
      <c r="AB1513" s="25">
        <v>0</v>
      </c>
      <c r="AC1513" s="25">
        <v>0</v>
      </c>
      <c r="AD1513" s="25">
        <v>0</v>
      </c>
      <c r="AE1513" s="25">
        <v>0</v>
      </c>
      <c r="AF1513" s="25">
        <v>0</v>
      </c>
      <c r="AG1513" s="25">
        <v>0</v>
      </c>
      <c r="AH1513" s="25">
        <v>0</v>
      </c>
      <c r="AI1513" s="25">
        <v>0</v>
      </c>
      <c r="AJ1513" s="25">
        <v>0</v>
      </c>
      <c r="AK1513" s="25">
        <v>0</v>
      </c>
      <c r="AL1513" s="25">
        <v>0</v>
      </c>
      <c r="AM1513" s="95">
        <v>0</v>
      </c>
      <c r="AN1513" s="95" t="e">
        <f ca="1">IF(MengeInEEGSummieren(M1513),AM1513,0)</f>
        <v>#NAME?</v>
      </c>
      <c r="AO1513" s="95">
        <f t="shared" si="144"/>
        <v>0</v>
      </c>
      <c r="AP1513" s="95">
        <f t="shared" si="145"/>
        <v>0</v>
      </c>
      <c r="AS1513">
        <v>0</v>
      </c>
      <c r="AT1513">
        <v>0</v>
      </c>
      <c r="AU1513" t="e">
        <f t="shared" ca="1" si="146"/>
        <v>#NAME?</v>
      </c>
    </row>
    <row r="1514" spans="1:47" x14ac:dyDescent="0.15">
      <c r="A1514" s="21" t="s">
        <v>2249</v>
      </c>
      <c r="B1514" s="22" t="s">
        <v>17</v>
      </c>
      <c r="C1514" s="42">
        <v>2005</v>
      </c>
      <c r="D1514" s="22" t="s">
        <v>793</v>
      </c>
      <c r="E1514" s="22" t="s">
        <v>770</v>
      </c>
      <c r="F1514" s="23">
        <v>19.75</v>
      </c>
      <c r="G1514" s="23">
        <v>19.75</v>
      </c>
      <c r="H1514" s="24">
        <f t="shared" si="141"/>
        <v>0</v>
      </c>
      <c r="I1514" s="153">
        <v>0</v>
      </c>
      <c r="J1514" s="24">
        <f t="shared" si="142"/>
        <v>0</v>
      </c>
      <c r="K1514" s="25">
        <f t="shared" si="143"/>
        <v>0</v>
      </c>
      <c r="L1514">
        <v>0</v>
      </c>
      <c r="M1514">
        <v>32964608</v>
      </c>
      <c r="N1514">
        <v>42065747</v>
      </c>
      <c r="O1514" s="52">
        <v>0</v>
      </c>
      <c r="P1514" s="52">
        <v>0</v>
      </c>
      <c r="Q1514" s="52">
        <v>0</v>
      </c>
      <c r="R1514" s="52">
        <v>0</v>
      </c>
      <c r="S1514" s="52">
        <v>0</v>
      </c>
      <c r="T1514" s="52">
        <v>0</v>
      </c>
      <c r="U1514" s="52">
        <v>0</v>
      </c>
      <c r="V1514" s="52">
        <v>0</v>
      </c>
      <c r="W1514" s="52">
        <v>0</v>
      </c>
      <c r="X1514" s="52">
        <v>0</v>
      </c>
      <c r="Y1514" s="52">
        <v>0</v>
      </c>
      <c r="Z1514" s="52">
        <v>0</v>
      </c>
      <c r="AA1514" s="25">
        <v>0</v>
      </c>
      <c r="AB1514" s="25">
        <v>0</v>
      </c>
      <c r="AC1514" s="25">
        <v>0</v>
      </c>
      <c r="AD1514" s="25">
        <v>0</v>
      </c>
      <c r="AE1514" s="25">
        <v>0</v>
      </c>
      <c r="AF1514" s="25">
        <v>0</v>
      </c>
      <c r="AG1514" s="25">
        <v>0</v>
      </c>
      <c r="AH1514" s="25">
        <v>0</v>
      </c>
      <c r="AI1514" s="25">
        <v>0</v>
      </c>
      <c r="AJ1514" s="25">
        <v>0</v>
      </c>
      <c r="AK1514" s="25">
        <v>0</v>
      </c>
      <c r="AL1514" s="25">
        <v>0</v>
      </c>
      <c r="AM1514" s="95">
        <v>0</v>
      </c>
      <c r="AN1514" s="95" t="e">
        <f ca="1">IF(MengeInEEGSummieren(M1514),AM1514,0)</f>
        <v>#NAME?</v>
      </c>
      <c r="AO1514" s="95">
        <f t="shared" si="144"/>
        <v>0</v>
      </c>
      <c r="AP1514" s="95">
        <f t="shared" si="145"/>
        <v>0</v>
      </c>
      <c r="AS1514">
        <v>0</v>
      </c>
      <c r="AT1514">
        <v>0</v>
      </c>
      <c r="AU1514" t="e">
        <f t="shared" ca="1" si="146"/>
        <v>#NAME?</v>
      </c>
    </row>
    <row r="1515" spans="1:47" x14ac:dyDescent="0.15">
      <c r="A1515" s="21" t="s">
        <v>2250</v>
      </c>
      <c r="B1515" s="22" t="s">
        <v>17</v>
      </c>
      <c r="C1515" s="42">
        <v>2005</v>
      </c>
      <c r="D1515" s="22" t="s">
        <v>1665</v>
      </c>
      <c r="E1515" s="22" t="s">
        <v>770</v>
      </c>
      <c r="F1515" s="23">
        <v>19.75</v>
      </c>
      <c r="G1515" s="23">
        <v>19.75</v>
      </c>
      <c r="H1515" s="24">
        <f t="shared" si="141"/>
        <v>0</v>
      </c>
      <c r="I1515" s="153">
        <v>0</v>
      </c>
      <c r="J1515" s="24">
        <f t="shared" si="142"/>
        <v>0</v>
      </c>
      <c r="K1515" s="25">
        <f t="shared" si="143"/>
        <v>0</v>
      </c>
      <c r="L1515">
        <v>0</v>
      </c>
      <c r="M1515">
        <v>32964608</v>
      </c>
      <c r="N1515">
        <v>42065747</v>
      </c>
      <c r="O1515" s="52">
        <v>0</v>
      </c>
      <c r="P1515" s="52">
        <v>0</v>
      </c>
      <c r="Q1515" s="52">
        <v>0</v>
      </c>
      <c r="R1515" s="52">
        <v>0</v>
      </c>
      <c r="S1515" s="52">
        <v>0</v>
      </c>
      <c r="T1515" s="52">
        <v>0</v>
      </c>
      <c r="U1515" s="52">
        <v>0</v>
      </c>
      <c r="V1515" s="52">
        <v>0</v>
      </c>
      <c r="W1515" s="52">
        <v>0</v>
      </c>
      <c r="X1515" s="52">
        <v>0</v>
      </c>
      <c r="Y1515" s="52">
        <v>0</v>
      </c>
      <c r="Z1515" s="52">
        <v>0</v>
      </c>
      <c r="AA1515" s="25">
        <v>0</v>
      </c>
      <c r="AB1515" s="25">
        <v>0</v>
      </c>
      <c r="AC1515" s="25">
        <v>0</v>
      </c>
      <c r="AD1515" s="25">
        <v>0</v>
      </c>
      <c r="AE1515" s="25">
        <v>0</v>
      </c>
      <c r="AF1515" s="25">
        <v>0</v>
      </c>
      <c r="AG1515" s="25">
        <v>0</v>
      </c>
      <c r="AH1515" s="25">
        <v>0</v>
      </c>
      <c r="AI1515" s="25">
        <v>0</v>
      </c>
      <c r="AJ1515" s="25">
        <v>0</v>
      </c>
      <c r="AK1515" s="25">
        <v>0</v>
      </c>
      <c r="AL1515" s="25">
        <v>0</v>
      </c>
      <c r="AM1515" s="95">
        <v>0</v>
      </c>
      <c r="AN1515" s="95" t="e">
        <f ca="1">IF(MengeInEEGSummieren(M1515),AM1515,0)</f>
        <v>#NAME?</v>
      </c>
      <c r="AO1515" s="95">
        <f t="shared" si="144"/>
        <v>0</v>
      </c>
      <c r="AP1515" s="95">
        <f t="shared" si="145"/>
        <v>0</v>
      </c>
      <c r="AS1515">
        <v>0</v>
      </c>
      <c r="AT1515">
        <v>0</v>
      </c>
      <c r="AU1515" t="e">
        <f t="shared" ca="1" si="146"/>
        <v>#NAME?</v>
      </c>
    </row>
    <row r="1516" spans="1:47" x14ac:dyDescent="0.15">
      <c r="A1516" s="21" t="s">
        <v>2251</v>
      </c>
      <c r="B1516" s="22" t="s">
        <v>17</v>
      </c>
      <c r="C1516" s="42">
        <v>2005</v>
      </c>
      <c r="D1516" s="22" t="s">
        <v>1667</v>
      </c>
      <c r="E1516" s="22" t="s">
        <v>773</v>
      </c>
      <c r="F1516" s="23">
        <v>22.75</v>
      </c>
      <c r="G1516" s="23">
        <v>22.75</v>
      </c>
      <c r="H1516" s="24">
        <f t="shared" si="141"/>
        <v>0</v>
      </c>
      <c r="I1516" s="153">
        <v>0</v>
      </c>
      <c r="J1516" s="24">
        <f t="shared" si="142"/>
        <v>0</v>
      </c>
      <c r="K1516" s="25">
        <f t="shared" si="143"/>
        <v>0</v>
      </c>
      <c r="L1516">
        <v>0</v>
      </c>
      <c r="M1516">
        <v>32964608</v>
      </c>
      <c r="N1516">
        <v>42065747</v>
      </c>
      <c r="O1516" s="52">
        <v>0</v>
      </c>
      <c r="P1516" s="52">
        <v>0</v>
      </c>
      <c r="Q1516" s="52">
        <v>0</v>
      </c>
      <c r="R1516" s="52">
        <v>0</v>
      </c>
      <c r="S1516" s="52">
        <v>0</v>
      </c>
      <c r="T1516" s="52">
        <v>0</v>
      </c>
      <c r="U1516" s="52">
        <v>0</v>
      </c>
      <c r="V1516" s="52">
        <v>0</v>
      </c>
      <c r="W1516" s="52">
        <v>0</v>
      </c>
      <c r="X1516" s="52">
        <v>0</v>
      </c>
      <c r="Y1516" s="52">
        <v>0</v>
      </c>
      <c r="Z1516" s="52">
        <v>0</v>
      </c>
      <c r="AA1516" s="25">
        <v>0</v>
      </c>
      <c r="AB1516" s="25">
        <v>0</v>
      </c>
      <c r="AC1516" s="25">
        <v>0</v>
      </c>
      <c r="AD1516" s="25">
        <v>0</v>
      </c>
      <c r="AE1516" s="25">
        <v>0</v>
      </c>
      <c r="AF1516" s="25">
        <v>0</v>
      </c>
      <c r="AG1516" s="25">
        <v>0</v>
      </c>
      <c r="AH1516" s="25">
        <v>0</v>
      </c>
      <c r="AI1516" s="25">
        <v>0</v>
      </c>
      <c r="AJ1516" s="25">
        <v>0</v>
      </c>
      <c r="AK1516" s="25">
        <v>0</v>
      </c>
      <c r="AL1516" s="25">
        <v>0</v>
      </c>
      <c r="AM1516" s="95">
        <v>0</v>
      </c>
      <c r="AN1516" s="95" t="e">
        <f ca="1">IF(MengeInEEGSummieren(M1516),AM1516,0)</f>
        <v>#NAME?</v>
      </c>
      <c r="AO1516" s="95">
        <f t="shared" si="144"/>
        <v>0</v>
      </c>
      <c r="AP1516" s="95">
        <f t="shared" si="145"/>
        <v>0</v>
      </c>
      <c r="AS1516">
        <v>0</v>
      </c>
      <c r="AT1516">
        <v>0</v>
      </c>
      <c r="AU1516" t="e">
        <f t="shared" ca="1" si="146"/>
        <v>#NAME?</v>
      </c>
    </row>
    <row r="1517" spans="1:47" x14ac:dyDescent="0.15">
      <c r="A1517" s="21" t="s">
        <v>2252</v>
      </c>
      <c r="B1517" s="22" t="s">
        <v>17</v>
      </c>
      <c r="C1517" s="42">
        <v>2005</v>
      </c>
      <c r="D1517" s="22" t="s">
        <v>1669</v>
      </c>
      <c r="E1517" s="22" t="s">
        <v>773</v>
      </c>
      <c r="F1517" s="23">
        <v>23.75</v>
      </c>
      <c r="G1517" s="23">
        <v>23.75</v>
      </c>
      <c r="H1517" s="24">
        <f t="shared" si="141"/>
        <v>0</v>
      </c>
      <c r="I1517" s="153">
        <v>0</v>
      </c>
      <c r="J1517" s="24">
        <f t="shared" si="142"/>
        <v>0</v>
      </c>
      <c r="K1517" s="25">
        <f t="shared" si="143"/>
        <v>0</v>
      </c>
      <c r="L1517">
        <v>0</v>
      </c>
      <c r="M1517">
        <v>32964608</v>
      </c>
      <c r="N1517">
        <v>42065747</v>
      </c>
      <c r="O1517" s="52">
        <v>0</v>
      </c>
      <c r="P1517" s="52">
        <v>0</v>
      </c>
      <c r="Q1517" s="52">
        <v>0</v>
      </c>
      <c r="R1517" s="52">
        <v>0</v>
      </c>
      <c r="S1517" s="52">
        <v>0</v>
      </c>
      <c r="T1517" s="52">
        <v>0</v>
      </c>
      <c r="U1517" s="52">
        <v>0</v>
      </c>
      <c r="V1517" s="52">
        <v>0</v>
      </c>
      <c r="W1517" s="52">
        <v>0</v>
      </c>
      <c r="X1517" s="52">
        <v>0</v>
      </c>
      <c r="Y1517" s="52">
        <v>0</v>
      </c>
      <c r="Z1517" s="52">
        <v>0</v>
      </c>
      <c r="AA1517" s="25">
        <v>0</v>
      </c>
      <c r="AB1517" s="25">
        <v>0</v>
      </c>
      <c r="AC1517" s="25">
        <v>0</v>
      </c>
      <c r="AD1517" s="25">
        <v>0</v>
      </c>
      <c r="AE1517" s="25">
        <v>0</v>
      </c>
      <c r="AF1517" s="25">
        <v>0</v>
      </c>
      <c r="AG1517" s="25">
        <v>0</v>
      </c>
      <c r="AH1517" s="25">
        <v>0</v>
      </c>
      <c r="AI1517" s="25">
        <v>0</v>
      </c>
      <c r="AJ1517" s="25">
        <v>0</v>
      </c>
      <c r="AK1517" s="25">
        <v>0</v>
      </c>
      <c r="AL1517" s="25">
        <v>0</v>
      </c>
      <c r="AM1517" s="95">
        <v>0</v>
      </c>
      <c r="AN1517" s="95" t="e">
        <f ca="1">IF(MengeInEEGSummieren(M1517),AM1517,0)</f>
        <v>#NAME?</v>
      </c>
      <c r="AO1517" s="95">
        <f t="shared" si="144"/>
        <v>0</v>
      </c>
      <c r="AP1517" s="95">
        <f t="shared" si="145"/>
        <v>0</v>
      </c>
      <c r="AS1517">
        <v>0</v>
      </c>
      <c r="AT1517">
        <v>0</v>
      </c>
      <c r="AU1517" t="e">
        <f t="shared" ca="1" si="146"/>
        <v>#NAME?</v>
      </c>
    </row>
    <row r="1518" spans="1:47" x14ac:dyDescent="0.15">
      <c r="A1518" s="21" t="s">
        <v>2253</v>
      </c>
      <c r="B1518" s="22" t="s">
        <v>17</v>
      </c>
      <c r="C1518" s="42">
        <v>2005</v>
      </c>
      <c r="D1518" s="22" t="s">
        <v>1671</v>
      </c>
      <c r="E1518" s="22" t="s">
        <v>773</v>
      </c>
      <c r="F1518" s="23">
        <v>22.75</v>
      </c>
      <c r="G1518" s="23">
        <v>22.75</v>
      </c>
      <c r="H1518" s="24">
        <f t="shared" si="141"/>
        <v>0</v>
      </c>
      <c r="I1518" s="153">
        <v>0</v>
      </c>
      <c r="J1518" s="24">
        <f t="shared" si="142"/>
        <v>0</v>
      </c>
      <c r="K1518" s="25">
        <f t="shared" si="143"/>
        <v>0</v>
      </c>
      <c r="L1518">
        <v>0</v>
      </c>
      <c r="M1518">
        <v>32964608</v>
      </c>
      <c r="N1518">
        <v>42065747</v>
      </c>
      <c r="O1518" s="52">
        <v>0</v>
      </c>
      <c r="P1518" s="52">
        <v>0</v>
      </c>
      <c r="Q1518" s="52">
        <v>0</v>
      </c>
      <c r="R1518" s="52">
        <v>0</v>
      </c>
      <c r="S1518" s="52">
        <v>0</v>
      </c>
      <c r="T1518" s="52">
        <v>0</v>
      </c>
      <c r="U1518" s="52">
        <v>0</v>
      </c>
      <c r="V1518" s="52">
        <v>0</v>
      </c>
      <c r="W1518" s="52">
        <v>0</v>
      </c>
      <c r="X1518" s="52">
        <v>0</v>
      </c>
      <c r="Y1518" s="52">
        <v>0</v>
      </c>
      <c r="Z1518" s="52">
        <v>0</v>
      </c>
      <c r="AA1518" s="25">
        <v>0</v>
      </c>
      <c r="AB1518" s="25">
        <v>0</v>
      </c>
      <c r="AC1518" s="25">
        <v>0</v>
      </c>
      <c r="AD1518" s="25">
        <v>0</v>
      </c>
      <c r="AE1518" s="25">
        <v>0</v>
      </c>
      <c r="AF1518" s="25">
        <v>0</v>
      </c>
      <c r="AG1518" s="25">
        <v>0</v>
      </c>
      <c r="AH1518" s="25">
        <v>0</v>
      </c>
      <c r="AI1518" s="25">
        <v>0</v>
      </c>
      <c r="AJ1518" s="25">
        <v>0</v>
      </c>
      <c r="AK1518" s="25">
        <v>0</v>
      </c>
      <c r="AL1518" s="25">
        <v>0</v>
      </c>
      <c r="AM1518" s="95">
        <v>0</v>
      </c>
      <c r="AN1518" s="95" t="e">
        <f ca="1">IF(MengeInEEGSummieren(M1518),AM1518,0)</f>
        <v>#NAME?</v>
      </c>
      <c r="AO1518" s="95">
        <f t="shared" si="144"/>
        <v>0</v>
      </c>
      <c r="AP1518" s="95">
        <f t="shared" si="145"/>
        <v>0</v>
      </c>
      <c r="AS1518">
        <v>0</v>
      </c>
      <c r="AT1518">
        <v>0</v>
      </c>
      <c r="AU1518" t="e">
        <f t="shared" ca="1" si="146"/>
        <v>#NAME?</v>
      </c>
    </row>
    <row r="1519" spans="1:47" x14ac:dyDescent="0.15">
      <c r="A1519" s="21" t="s">
        <v>2254</v>
      </c>
      <c r="B1519" s="22" t="s">
        <v>17</v>
      </c>
      <c r="C1519" s="42">
        <v>2005</v>
      </c>
      <c r="D1519" s="22" t="s">
        <v>1673</v>
      </c>
      <c r="E1519" s="22" t="s">
        <v>773</v>
      </c>
      <c r="F1519" s="23">
        <v>23.75</v>
      </c>
      <c r="G1519" s="23">
        <v>23.75</v>
      </c>
      <c r="H1519" s="24">
        <f t="shared" si="141"/>
        <v>0</v>
      </c>
      <c r="I1519" s="153">
        <v>0</v>
      </c>
      <c r="J1519" s="24">
        <f t="shared" si="142"/>
        <v>0</v>
      </c>
      <c r="K1519" s="25">
        <f t="shared" si="143"/>
        <v>0</v>
      </c>
      <c r="L1519">
        <v>0</v>
      </c>
      <c r="M1519">
        <v>32964608</v>
      </c>
      <c r="N1519">
        <v>42065747</v>
      </c>
      <c r="O1519" s="52">
        <v>0</v>
      </c>
      <c r="P1519" s="52">
        <v>0</v>
      </c>
      <c r="Q1519" s="52">
        <v>0</v>
      </c>
      <c r="R1519" s="52">
        <v>0</v>
      </c>
      <c r="S1519" s="52">
        <v>0</v>
      </c>
      <c r="T1519" s="52">
        <v>0</v>
      </c>
      <c r="U1519" s="52">
        <v>0</v>
      </c>
      <c r="V1519" s="52">
        <v>0</v>
      </c>
      <c r="W1519" s="52">
        <v>0</v>
      </c>
      <c r="X1519" s="52">
        <v>0</v>
      </c>
      <c r="Y1519" s="52">
        <v>0</v>
      </c>
      <c r="Z1519" s="52">
        <v>0</v>
      </c>
      <c r="AA1519" s="25">
        <v>0</v>
      </c>
      <c r="AB1519" s="25">
        <v>0</v>
      </c>
      <c r="AC1519" s="25">
        <v>0</v>
      </c>
      <c r="AD1519" s="25">
        <v>0</v>
      </c>
      <c r="AE1519" s="25">
        <v>0</v>
      </c>
      <c r="AF1519" s="25">
        <v>0</v>
      </c>
      <c r="AG1519" s="25">
        <v>0</v>
      </c>
      <c r="AH1519" s="25">
        <v>0</v>
      </c>
      <c r="AI1519" s="25">
        <v>0</v>
      </c>
      <c r="AJ1519" s="25">
        <v>0</v>
      </c>
      <c r="AK1519" s="25">
        <v>0</v>
      </c>
      <c r="AL1519" s="25">
        <v>0</v>
      </c>
      <c r="AM1519" s="95">
        <v>0</v>
      </c>
      <c r="AN1519" s="95" t="e">
        <f ca="1">IF(MengeInEEGSummieren(M1519),AM1519,0)</f>
        <v>#NAME?</v>
      </c>
      <c r="AO1519" s="95">
        <f t="shared" si="144"/>
        <v>0</v>
      </c>
      <c r="AP1519" s="95">
        <f t="shared" si="145"/>
        <v>0</v>
      </c>
      <c r="AS1519">
        <v>0</v>
      </c>
      <c r="AT1519">
        <v>0</v>
      </c>
      <c r="AU1519" t="e">
        <f t="shared" ca="1" si="146"/>
        <v>#NAME?</v>
      </c>
    </row>
    <row r="1520" spans="1:47" x14ac:dyDescent="0.15">
      <c r="A1520" s="21" t="s">
        <v>2255</v>
      </c>
      <c r="B1520" s="22" t="s">
        <v>17</v>
      </c>
      <c r="C1520" s="42">
        <v>2005</v>
      </c>
      <c r="D1520" s="22" t="s">
        <v>1675</v>
      </c>
      <c r="E1520" s="22" t="s">
        <v>773</v>
      </c>
      <c r="F1520" s="23">
        <v>21.75</v>
      </c>
      <c r="G1520" s="23">
        <v>21.75</v>
      </c>
      <c r="H1520" s="24">
        <f t="shared" si="141"/>
        <v>0</v>
      </c>
      <c r="I1520" s="153">
        <v>0</v>
      </c>
      <c r="J1520" s="24">
        <f t="shared" si="142"/>
        <v>0</v>
      </c>
      <c r="K1520" s="25">
        <f t="shared" si="143"/>
        <v>0</v>
      </c>
      <c r="L1520">
        <v>0</v>
      </c>
      <c r="M1520">
        <v>32964608</v>
      </c>
      <c r="N1520">
        <v>42065747</v>
      </c>
      <c r="O1520" s="52">
        <v>0</v>
      </c>
      <c r="P1520" s="52">
        <v>0</v>
      </c>
      <c r="Q1520" s="52">
        <v>0</v>
      </c>
      <c r="R1520" s="52">
        <v>0</v>
      </c>
      <c r="S1520" s="52">
        <v>0</v>
      </c>
      <c r="T1520" s="52">
        <v>0</v>
      </c>
      <c r="U1520" s="52">
        <v>0</v>
      </c>
      <c r="V1520" s="52">
        <v>0</v>
      </c>
      <c r="W1520" s="52">
        <v>0</v>
      </c>
      <c r="X1520" s="52">
        <v>0</v>
      </c>
      <c r="Y1520" s="52">
        <v>0</v>
      </c>
      <c r="Z1520" s="52">
        <v>0</v>
      </c>
      <c r="AA1520" s="25">
        <v>0</v>
      </c>
      <c r="AB1520" s="25">
        <v>0</v>
      </c>
      <c r="AC1520" s="25">
        <v>0</v>
      </c>
      <c r="AD1520" s="25">
        <v>0</v>
      </c>
      <c r="AE1520" s="25">
        <v>0</v>
      </c>
      <c r="AF1520" s="25">
        <v>0</v>
      </c>
      <c r="AG1520" s="25">
        <v>0</v>
      </c>
      <c r="AH1520" s="25">
        <v>0</v>
      </c>
      <c r="AI1520" s="25">
        <v>0</v>
      </c>
      <c r="AJ1520" s="25">
        <v>0</v>
      </c>
      <c r="AK1520" s="25">
        <v>0</v>
      </c>
      <c r="AL1520" s="25">
        <v>0</v>
      </c>
      <c r="AM1520" s="95">
        <v>0</v>
      </c>
      <c r="AN1520" s="95" t="e">
        <f ca="1">IF(MengeInEEGSummieren(M1520),AM1520,0)</f>
        <v>#NAME?</v>
      </c>
      <c r="AO1520" s="95">
        <f t="shared" si="144"/>
        <v>0</v>
      </c>
      <c r="AP1520" s="95">
        <f t="shared" si="145"/>
        <v>0</v>
      </c>
      <c r="AS1520">
        <v>0</v>
      </c>
      <c r="AT1520">
        <v>0</v>
      </c>
      <c r="AU1520" t="e">
        <f t="shared" ca="1" si="146"/>
        <v>#NAME?</v>
      </c>
    </row>
    <row r="1521" spans="1:47" x14ac:dyDescent="0.15">
      <c r="A1521" s="21" t="s">
        <v>2256</v>
      </c>
      <c r="B1521" s="22" t="s">
        <v>17</v>
      </c>
      <c r="C1521" s="42">
        <v>2005</v>
      </c>
      <c r="D1521" s="22" t="s">
        <v>1677</v>
      </c>
      <c r="E1521" s="22" t="s">
        <v>773</v>
      </c>
      <c r="F1521" s="23">
        <v>22.75</v>
      </c>
      <c r="G1521" s="23">
        <v>22.75</v>
      </c>
      <c r="H1521" s="24">
        <f t="shared" si="141"/>
        <v>0</v>
      </c>
      <c r="I1521" s="153">
        <v>0</v>
      </c>
      <c r="J1521" s="24">
        <f t="shared" si="142"/>
        <v>0</v>
      </c>
      <c r="K1521" s="25">
        <f t="shared" si="143"/>
        <v>0</v>
      </c>
      <c r="L1521">
        <v>0</v>
      </c>
      <c r="M1521">
        <v>32964608</v>
      </c>
      <c r="N1521">
        <v>42065747</v>
      </c>
      <c r="O1521" s="52">
        <v>0</v>
      </c>
      <c r="P1521" s="52">
        <v>0</v>
      </c>
      <c r="Q1521" s="52">
        <v>0</v>
      </c>
      <c r="R1521" s="52">
        <v>0</v>
      </c>
      <c r="S1521" s="52">
        <v>0</v>
      </c>
      <c r="T1521" s="52">
        <v>0</v>
      </c>
      <c r="U1521" s="52">
        <v>0</v>
      </c>
      <c r="V1521" s="52">
        <v>0</v>
      </c>
      <c r="W1521" s="52">
        <v>0</v>
      </c>
      <c r="X1521" s="52">
        <v>0</v>
      </c>
      <c r="Y1521" s="52">
        <v>0</v>
      </c>
      <c r="Z1521" s="52">
        <v>0</v>
      </c>
      <c r="AA1521" s="25">
        <v>0</v>
      </c>
      <c r="AB1521" s="25">
        <v>0</v>
      </c>
      <c r="AC1521" s="25">
        <v>0</v>
      </c>
      <c r="AD1521" s="25">
        <v>0</v>
      </c>
      <c r="AE1521" s="25">
        <v>0</v>
      </c>
      <c r="AF1521" s="25">
        <v>0</v>
      </c>
      <c r="AG1521" s="25">
        <v>0</v>
      </c>
      <c r="AH1521" s="25">
        <v>0</v>
      </c>
      <c r="AI1521" s="25">
        <v>0</v>
      </c>
      <c r="AJ1521" s="25">
        <v>0</v>
      </c>
      <c r="AK1521" s="25">
        <v>0</v>
      </c>
      <c r="AL1521" s="25">
        <v>0</v>
      </c>
      <c r="AM1521" s="95">
        <v>0</v>
      </c>
      <c r="AN1521" s="95" t="e">
        <f ca="1">IF(MengeInEEGSummieren(M1521),AM1521,0)</f>
        <v>#NAME?</v>
      </c>
      <c r="AO1521" s="95">
        <f t="shared" si="144"/>
        <v>0</v>
      </c>
      <c r="AP1521" s="95">
        <f t="shared" si="145"/>
        <v>0</v>
      </c>
      <c r="AS1521">
        <v>0</v>
      </c>
      <c r="AT1521">
        <v>0</v>
      </c>
      <c r="AU1521" t="e">
        <f t="shared" ca="1" si="146"/>
        <v>#NAME?</v>
      </c>
    </row>
    <row r="1522" spans="1:47" x14ac:dyDescent="0.15">
      <c r="A1522" s="21" t="s">
        <v>2257</v>
      </c>
      <c r="B1522" s="22" t="s">
        <v>17</v>
      </c>
      <c r="C1522" s="42">
        <v>2005</v>
      </c>
      <c r="D1522" s="22" t="s">
        <v>1679</v>
      </c>
      <c r="E1522" s="22" t="s">
        <v>770</v>
      </c>
      <c r="F1522" s="23">
        <v>20.75</v>
      </c>
      <c r="G1522" s="23">
        <v>20.75</v>
      </c>
      <c r="H1522" s="24">
        <f t="shared" si="141"/>
        <v>0</v>
      </c>
      <c r="I1522" s="153">
        <v>0</v>
      </c>
      <c r="J1522" s="24">
        <f t="shared" si="142"/>
        <v>0</v>
      </c>
      <c r="K1522" s="25">
        <f t="shared" si="143"/>
        <v>0</v>
      </c>
      <c r="L1522">
        <v>0</v>
      </c>
      <c r="M1522">
        <v>32964608</v>
      </c>
      <c r="N1522">
        <v>42065747</v>
      </c>
      <c r="O1522" s="52">
        <v>0</v>
      </c>
      <c r="P1522" s="52">
        <v>0</v>
      </c>
      <c r="Q1522" s="52">
        <v>0</v>
      </c>
      <c r="R1522" s="52">
        <v>0</v>
      </c>
      <c r="S1522" s="52">
        <v>0</v>
      </c>
      <c r="T1522" s="52">
        <v>0</v>
      </c>
      <c r="U1522" s="52">
        <v>0</v>
      </c>
      <c r="V1522" s="52">
        <v>0</v>
      </c>
      <c r="W1522" s="52">
        <v>0</v>
      </c>
      <c r="X1522" s="52">
        <v>0</v>
      </c>
      <c r="Y1522" s="52">
        <v>0</v>
      </c>
      <c r="Z1522" s="52">
        <v>0</v>
      </c>
      <c r="AA1522" s="25">
        <v>0</v>
      </c>
      <c r="AB1522" s="25">
        <v>0</v>
      </c>
      <c r="AC1522" s="25">
        <v>0</v>
      </c>
      <c r="AD1522" s="25">
        <v>0</v>
      </c>
      <c r="AE1522" s="25">
        <v>0</v>
      </c>
      <c r="AF1522" s="25">
        <v>0</v>
      </c>
      <c r="AG1522" s="25">
        <v>0</v>
      </c>
      <c r="AH1522" s="25">
        <v>0</v>
      </c>
      <c r="AI1522" s="25">
        <v>0</v>
      </c>
      <c r="AJ1522" s="25">
        <v>0</v>
      </c>
      <c r="AK1522" s="25">
        <v>0</v>
      </c>
      <c r="AL1522" s="25">
        <v>0</v>
      </c>
      <c r="AM1522" s="95">
        <v>0</v>
      </c>
      <c r="AN1522" s="95" t="e">
        <f ca="1">IF(MengeInEEGSummieren(M1522),AM1522,0)</f>
        <v>#NAME?</v>
      </c>
      <c r="AO1522" s="95">
        <f t="shared" si="144"/>
        <v>0</v>
      </c>
      <c r="AP1522" s="95">
        <f t="shared" si="145"/>
        <v>0</v>
      </c>
      <c r="AS1522">
        <v>0</v>
      </c>
      <c r="AT1522">
        <v>0</v>
      </c>
      <c r="AU1522" t="e">
        <f t="shared" ca="1" si="146"/>
        <v>#NAME?</v>
      </c>
    </row>
    <row r="1523" spans="1:47" x14ac:dyDescent="0.15">
      <c r="A1523" s="21" t="s">
        <v>2258</v>
      </c>
      <c r="B1523" s="22" t="s">
        <v>17</v>
      </c>
      <c r="C1523" s="42">
        <v>2005</v>
      </c>
      <c r="D1523" s="22" t="s">
        <v>795</v>
      </c>
      <c r="E1523" s="22" t="s">
        <v>770</v>
      </c>
      <c r="F1523" s="23">
        <v>17.75</v>
      </c>
      <c r="G1523" s="23">
        <v>17.75</v>
      </c>
      <c r="H1523" s="24">
        <f t="shared" si="141"/>
        <v>0</v>
      </c>
      <c r="I1523" s="153">
        <v>0</v>
      </c>
      <c r="J1523" s="24">
        <f t="shared" si="142"/>
        <v>0</v>
      </c>
      <c r="K1523" s="25">
        <f t="shared" si="143"/>
        <v>0</v>
      </c>
      <c r="L1523">
        <v>0</v>
      </c>
      <c r="M1523">
        <v>32964608</v>
      </c>
      <c r="N1523">
        <v>42065747</v>
      </c>
      <c r="O1523" s="52">
        <v>0</v>
      </c>
      <c r="P1523" s="52">
        <v>0</v>
      </c>
      <c r="Q1523" s="52">
        <v>0</v>
      </c>
      <c r="R1523" s="52">
        <v>0</v>
      </c>
      <c r="S1523" s="52">
        <v>0</v>
      </c>
      <c r="T1523" s="52">
        <v>0</v>
      </c>
      <c r="U1523" s="52">
        <v>0</v>
      </c>
      <c r="V1523" s="52">
        <v>0</v>
      </c>
      <c r="W1523" s="52">
        <v>0</v>
      </c>
      <c r="X1523" s="52">
        <v>0</v>
      </c>
      <c r="Y1523" s="52">
        <v>0</v>
      </c>
      <c r="Z1523" s="52">
        <v>0</v>
      </c>
      <c r="AA1523" s="25">
        <v>0</v>
      </c>
      <c r="AB1523" s="25">
        <v>0</v>
      </c>
      <c r="AC1523" s="25">
        <v>0</v>
      </c>
      <c r="AD1523" s="25">
        <v>0</v>
      </c>
      <c r="AE1523" s="25">
        <v>0</v>
      </c>
      <c r="AF1523" s="25">
        <v>0</v>
      </c>
      <c r="AG1523" s="25">
        <v>0</v>
      </c>
      <c r="AH1523" s="25">
        <v>0</v>
      </c>
      <c r="AI1523" s="25">
        <v>0</v>
      </c>
      <c r="AJ1523" s="25">
        <v>0</v>
      </c>
      <c r="AK1523" s="25">
        <v>0</v>
      </c>
      <c r="AL1523" s="25">
        <v>0</v>
      </c>
      <c r="AM1523" s="95">
        <v>0</v>
      </c>
      <c r="AN1523" s="95" t="e">
        <f ca="1">IF(MengeInEEGSummieren(M1523),AM1523,0)</f>
        <v>#NAME?</v>
      </c>
      <c r="AO1523" s="95">
        <f t="shared" si="144"/>
        <v>0</v>
      </c>
      <c r="AP1523" s="95">
        <f t="shared" si="145"/>
        <v>0</v>
      </c>
      <c r="AS1523">
        <v>0</v>
      </c>
      <c r="AT1523">
        <v>0</v>
      </c>
      <c r="AU1523" t="e">
        <f t="shared" ca="1" si="146"/>
        <v>#NAME?</v>
      </c>
    </row>
    <row r="1524" spans="1:47" x14ac:dyDescent="0.15">
      <c r="A1524" s="21" t="s">
        <v>2259</v>
      </c>
      <c r="B1524" s="22" t="s">
        <v>17</v>
      </c>
      <c r="C1524" s="42">
        <v>2005</v>
      </c>
      <c r="D1524" s="22" t="s">
        <v>797</v>
      </c>
      <c r="E1524" s="22" t="s">
        <v>773</v>
      </c>
      <c r="F1524" s="23">
        <v>20.75</v>
      </c>
      <c r="G1524" s="23">
        <v>20.75</v>
      </c>
      <c r="H1524" s="24">
        <f t="shared" si="141"/>
        <v>0</v>
      </c>
      <c r="I1524" s="153">
        <v>0</v>
      </c>
      <c r="J1524" s="24">
        <f t="shared" si="142"/>
        <v>0</v>
      </c>
      <c r="K1524" s="25">
        <f t="shared" si="143"/>
        <v>0</v>
      </c>
      <c r="L1524">
        <v>0</v>
      </c>
      <c r="M1524">
        <v>32964608</v>
      </c>
      <c r="N1524">
        <v>42065747</v>
      </c>
      <c r="O1524" s="52">
        <v>0</v>
      </c>
      <c r="P1524" s="52">
        <v>0</v>
      </c>
      <c r="Q1524" s="52">
        <v>0</v>
      </c>
      <c r="R1524" s="52">
        <v>0</v>
      </c>
      <c r="S1524" s="52">
        <v>0</v>
      </c>
      <c r="T1524" s="52">
        <v>0</v>
      </c>
      <c r="U1524" s="52">
        <v>0</v>
      </c>
      <c r="V1524" s="52">
        <v>0</v>
      </c>
      <c r="W1524" s="52">
        <v>0</v>
      </c>
      <c r="X1524" s="52">
        <v>0</v>
      </c>
      <c r="Y1524" s="52">
        <v>0</v>
      </c>
      <c r="Z1524" s="52">
        <v>0</v>
      </c>
      <c r="AA1524" s="25">
        <v>0</v>
      </c>
      <c r="AB1524" s="25">
        <v>0</v>
      </c>
      <c r="AC1524" s="25">
        <v>0</v>
      </c>
      <c r="AD1524" s="25">
        <v>0</v>
      </c>
      <c r="AE1524" s="25">
        <v>0</v>
      </c>
      <c r="AF1524" s="25">
        <v>0</v>
      </c>
      <c r="AG1524" s="25">
        <v>0</v>
      </c>
      <c r="AH1524" s="25">
        <v>0</v>
      </c>
      <c r="AI1524" s="25">
        <v>0</v>
      </c>
      <c r="AJ1524" s="25">
        <v>0</v>
      </c>
      <c r="AK1524" s="25">
        <v>0</v>
      </c>
      <c r="AL1524" s="25">
        <v>0</v>
      </c>
      <c r="AM1524" s="95">
        <v>0</v>
      </c>
      <c r="AN1524" s="95" t="e">
        <f ca="1">IF(MengeInEEGSummieren(M1524),AM1524,0)</f>
        <v>#NAME?</v>
      </c>
      <c r="AO1524" s="95">
        <f t="shared" si="144"/>
        <v>0</v>
      </c>
      <c r="AP1524" s="95">
        <f t="shared" si="145"/>
        <v>0</v>
      </c>
      <c r="AS1524">
        <v>0</v>
      </c>
      <c r="AT1524">
        <v>0</v>
      </c>
      <c r="AU1524" t="e">
        <f t="shared" ca="1" si="146"/>
        <v>#NAME?</v>
      </c>
    </row>
    <row r="1525" spans="1:47" x14ac:dyDescent="0.15">
      <c r="A1525" s="21" t="s">
        <v>2260</v>
      </c>
      <c r="B1525" s="22" t="s">
        <v>17</v>
      </c>
      <c r="C1525" s="42">
        <v>2005</v>
      </c>
      <c r="D1525" s="22" t="s">
        <v>799</v>
      </c>
      <c r="E1525" s="22" t="s">
        <v>773</v>
      </c>
      <c r="F1525" s="23">
        <v>21.75</v>
      </c>
      <c r="G1525" s="23">
        <v>21.75</v>
      </c>
      <c r="H1525" s="24">
        <f t="shared" si="141"/>
        <v>0</v>
      </c>
      <c r="I1525" s="153">
        <v>0</v>
      </c>
      <c r="J1525" s="24">
        <f t="shared" si="142"/>
        <v>0</v>
      </c>
      <c r="K1525" s="25">
        <f t="shared" si="143"/>
        <v>0</v>
      </c>
      <c r="L1525">
        <v>0</v>
      </c>
      <c r="M1525">
        <v>32964608</v>
      </c>
      <c r="N1525">
        <v>42065747</v>
      </c>
      <c r="O1525" s="52">
        <v>0</v>
      </c>
      <c r="P1525" s="52">
        <v>0</v>
      </c>
      <c r="Q1525" s="52">
        <v>0</v>
      </c>
      <c r="R1525" s="52">
        <v>0</v>
      </c>
      <c r="S1525" s="52">
        <v>0</v>
      </c>
      <c r="T1525" s="52">
        <v>0</v>
      </c>
      <c r="U1525" s="52">
        <v>0</v>
      </c>
      <c r="V1525" s="52">
        <v>0</v>
      </c>
      <c r="W1525" s="52">
        <v>0</v>
      </c>
      <c r="X1525" s="52">
        <v>0</v>
      </c>
      <c r="Y1525" s="52">
        <v>0</v>
      </c>
      <c r="Z1525" s="52">
        <v>0</v>
      </c>
      <c r="AA1525" s="25">
        <v>0</v>
      </c>
      <c r="AB1525" s="25">
        <v>0</v>
      </c>
      <c r="AC1525" s="25">
        <v>0</v>
      </c>
      <c r="AD1525" s="25">
        <v>0</v>
      </c>
      <c r="AE1525" s="25">
        <v>0</v>
      </c>
      <c r="AF1525" s="25">
        <v>0</v>
      </c>
      <c r="AG1525" s="25">
        <v>0</v>
      </c>
      <c r="AH1525" s="25">
        <v>0</v>
      </c>
      <c r="AI1525" s="25">
        <v>0</v>
      </c>
      <c r="AJ1525" s="25">
        <v>0</v>
      </c>
      <c r="AK1525" s="25">
        <v>0</v>
      </c>
      <c r="AL1525" s="25">
        <v>0</v>
      </c>
      <c r="AM1525" s="95">
        <v>0</v>
      </c>
      <c r="AN1525" s="95" t="e">
        <f ca="1">IF(MengeInEEGSummieren(M1525),AM1525,0)</f>
        <v>#NAME?</v>
      </c>
      <c r="AO1525" s="95">
        <f t="shared" si="144"/>
        <v>0</v>
      </c>
      <c r="AP1525" s="95">
        <f t="shared" si="145"/>
        <v>0</v>
      </c>
      <c r="AS1525">
        <v>0</v>
      </c>
      <c r="AT1525">
        <v>0</v>
      </c>
      <c r="AU1525" t="e">
        <f t="shared" ca="1" si="146"/>
        <v>#NAME?</v>
      </c>
    </row>
    <row r="1526" spans="1:47" x14ac:dyDescent="0.15">
      <c r="A1526" s="21" t="s">
        <v>2261</v>
      </c>
      <c r="B1526" s="22" t="s">
        <v>17</v>
      </c>
      <c r="C1526" s="42">
        <v>2005</v>
      </c>
      <c r="D1526" s="22" t="s">
        <v>801</v>
      </c>
      <c r="E1526" s="22" t="s">
        <v>773</v>
      </c>
      <c r="F1526" s="23">
        <v>20.75</v>
      </c>
      <c r="G1526" s="23">
        <v>20.75</v>
      </c>
      <c r="H1526" s="24">
        <f t="shared" si="141"/>
        <v>0</v>
      </c>
      <c r="I1526" s="153">
        <v>0</v>
      </c>
      <c r="J1526" s="24">
        <f t="shared" si="142"/>
        <v>0</v>
      </c>
      <c r="K1526" s="25">
        <f t="shared" si="143"/>
        <v>0</v>
      </c>
      <c r="L1526">
        <v>0</v>
      </c>
      <c r="M1526">
        <v>32964608</v>
      </c>
      <c r="N1526">
        <v>42065747</v>
      </c>
      <c r="O1526" s="52">
        <v>0</v>
      </c>
      <c r="P1526" s="52">
        <v>0</v>
      </c>
      <c r="Q1526" s="52">
        <v>0</v>
      </c>
      <c r="R1526" s="52">
        <v>0</v>
      </c>
      <c r="S1526" s="52">
        <v>0</v>
      </c>
      <c r="T1526" s="52">
        <v>0</v>
      </c>
      <c r="U1526" s="52">
        <v>0</v>
      </c>
      <c r="V1526" s="52">
        <v>0</v>
      </c>
      <c r="W1526" s="52">
        <v>0</v>
      </c>
      <c r="X1526" s="52">
        <v>0</v>
      </c>
      <c r="Y1526" s="52">
        <v>0</v>
      </c>
      <c r="Z1526" s="52">
        <v>0</v>
      </c>
      <c r="AA1526" s="25">
        <v>0</v>
      </c>
      <c r="AB1526" s="25">
        <v>0</v>
      </c>
      <c r="AC1526" s="25">
        <v>0</v>
      </c>
      <c r="AD1526" s="25">
        <v>0</v>
      </c>
      <c r="AE1526" s="25">
        <v>0</v>
      </c>
      <c r="AF1526" s="25">
        <v>0</v>
      </c>
      <c r="AG1526" s="25">
        <v>0</v>
      </c>
      <c r="AH1526" s="25">
        <v>0</v>
      </c>
      <c r="AI1526" s="25">
        <v>0</v>
      </c>
      <c r="AJ1526" s="25">
        <v>0</v>
      </c>
      <c r="AK1526" s="25">
        <v>0</v>
      </c>
      <c r="AL1526" s="25">
        <v>0</v>
      </c>
      <c r="AM1526" s="95">
        <v>0</v>
      </c>
      <c r="AN1526" s="95" t="e">
        <f ca="1">IF(MengeInEEGSummieren(M1526),AM1526,0)</f>
        <v>#NAME?</v>
      </c>
      <c r="AO1526" s="95">
        <f t="shared" si="144"/>
        <v>0</v>
      </c>
      <c r="AP1526" s="95">
        <f t="shared" si="145"/>
        <v>0</v>
      </c>
      <c r="AS1526">
        <v>0</v>
      </c>
      <c r="AT1526">
        <v>0</v>
      </c>
      <c r="AU1526" t="e">
        <f t="shared" ca="1" si="146"/>
        <v>#NAME?</v>
      </c>
    </row>
    <row r="1527" spans="1:47" x14ac:dyDescent="0.15">
      <c r="A1527" s="21" t="s">
        <v>2262</v>
      </c>
      <c r="B1527" s="22" t="s">
        <v>17</v>
      </c>
      <c r="C1527" s="42">
        <v>2005</v>
      </c>
      <c r="D1527" s="22" t="s">
        <v>803</v>
      </c>
      <c r="E1527" s="22" t="s">
        <v>773</v>
      </c>
      <c r="F1527" s="23">
        <v>21.75</v>
      </c>
      <c r="G1527" s="23">
        <v>21.75</v>
      </c>
      <c r="H1527" s="24">
        <f t="shared" si="141"/>
        <v>0</v>
      </c>
      <c r="I1527" s="153">
        <v>0</v>
      </c>
      <c r="J1527" s="24">
        <f t="shared" si="142"/>
        <v>0</v>
      </c>
      <c r="K1527" s="25">
        <f t="shared" si="143"/>
        <v>0</v>
      </c>
      <c r="L1527">
        <v>0</v>
      </c>
      <c r="M1527">
        <v>32964608</v>
      </c>
      <c r="N1527">
        <v>42065747</v>
      </c>
      <c r="O1527" s="52">
        <v>0</v>
      </c>
      <c r="P1527" s="52">
        <v>0</v>
      </c>
      <c r="Q1527" s="52">
        <v>0</v>
      </c>
      <c r="R1527" s="52">
        <v>0</v>
      </c>
      <c r="S1527" s="52">
        <v>0</v>
      </c>
      <c r="T1527" s="52">
        <v>0</v>
      </c>
      <c r="U1527" s="52">
        <v>0</v>
      </c>
      <c r="V1527" s="52">
        <v>0</v>
      </c>
      <c r="W1527" s="52">
        <v>0</v>
      </c>
      <c r="X1527" s="52">
        <v>0</v>
      </c>
      <c r="Y1527" s="52">
        <v>0</v>
      </c>
      <c r="Z1527" s="52">
        <v>0</v>
      </c>
      <c r="AA1527" s="25">
        <v>0</v>
      </c>
      <c r="AB1527" s="25">
        <v>0</v>
      </c>
      <c r="AC1527" s="25">
        <v>0</v>
      </c>
      <c r="AD1527" s="25">
        <v>0</v>
      </c>
      <c r="AE1527" s="25">
        <v>0</v>
      </c>
      <c r="AF1527" s="25">
        <v>0</v>
      </c>
      <c r="AG1527" s="25">
        <v>0</v>
      </c>
      <c r="AH1527" s="25">
        <v>0</v>
      </c>
      <c r="AI1527" s="25">
        <v>0</v>
      </c>
      <c r="AJ1527" s="25">
        <v>0</v>
      </c>
      <c r="AK1527" s="25">
        <v>0</v>
      </c>
      <c r="AL1527" s="25">
        <v>0</v>
      </c>
      <c r="AM1527" s="95">
        <v>0</v>
      </c>
      <c r="AN1527" s="95" t="e">
        <f ca="1">IF(MengeInEEGSummieren(M1527),AM1527,0)</f>
        <v>#NAME?</v>
      </c>
      <c r="AO1527" s="95">
        <f t="shared" si="144"/>
        <v>0</v>
      </c>
      <c r="AP1527" s="95">
        <f t="shared" si="145"/>
        <v>0</v>
      </c>
      <c r="AS1527">
        <v>0</v>
      </c>
      <c r="AT1527">
        <v>0</v>
      </c>
      <c r="AU1527" t="e">
        <f t="shared" ca="1" si="146"/>
        <v>#NAME?</v>
      </c>
    </row>
    <row r="1528" spans="1:47" x14ac:dyDescent="0.15">
      <c r="A1528" s="21" t="s">
        <v>2263</v>
      </c>
      <c r="B1528" s="22" t="s">
        <v>17</v>
      </c>
      <c r="C1528" s="42">
        <v>2005</v>
      </c>
      <c r="D1528" s="22" t="s">
        <v>1686</v>
      </c>
      <c r="E1528" s="22" t="s">
        <v>773</v>
      </c>
      <c r="F1528" s="23">
        <v>19.75</v>
      </c>
      <c r="G1528" s="23">
        <v>19.75</v>
      </c>
      <c r="H1528" s="24">
        <f t="shared" si="141"/>
        <v>0</v>
      </c>
      <c r="I1528" s="153">
        <v>0</v>
      </c>
      <c r="J1528" s="24">
        <f t="shared" si="142"/>
        <v>0</v>
      </c>
      <c r="K1528" s="25">
        <f t="shared" si="143"/>
        <v>0</v>
      </c>
      <c r="L1528">
        <v>0</v>
      </c>
      <c r="M1528">
        <v>32964608</v>
      </c>
      <c r="N1528">
        <v>42065747</v>
      </c>
      <c r="O1528" s="52">
        <v>0</v>
      </c>
      <c r="P1528" s="52">
        <v>0</v>
      </c>
      <c r="Q1528" s="52">
        <v>0</v>
      </c>
      <c r="R1528" s="52">
        <v>0</v>
      </c>
      <c r="S1528" s="52">
        <v>0</v>
      </c>
      <c r="T1528" s="52">
        <v>0</v>
      </c>
      <c r="U1528" s="52">
        <v>0</v>
      </c>
      <c r="V1528" s="52">
        <v>0</v>
      </c>
      <c r="W1528" s="52">
        <v>0</v>
      </c>
      <c r="X1528" s="52">
        <v>0</v>
      </c>
      <c r="Y1528" s="52">
        <v>0</v>
      </c>
      <c r="Z1528" s="52">
        <v>0</v>
      </c>
      <c r="AA1528" s="25">
        <v>0</v>
      </c>
      <c r="AB1528" s="25">
        <v>0</v>
      </c>
      <c r="AC1528" s="25">
        <v>0</v>
      </c>
      <c r="AD1528" s="25">
        <v>0</v>
      </c>
      <c r="AE1528" s="25">
        <v>0</v>
      </c>
      <c r="AF1528" s="25">
        <v>0</v>
      </c>
      <c r="AG1528" s="25">
        <v>0</v>
      </c>
      <c r="AH1528" s="25">
        <v>0</v>
      </c>
      <c r="AI1528" s="25">
        <v>0</v>
      </c>
      <c r="AJ1528" s="25">
        <v>0</v>
      </c>
      <c r="AK1528" s="25">
        <v>0</v>
      </c>
      <c r="AL1528" s="25">
        <v>0</v>
      </c>
      <c r="AM1528" s="95">
        <v>0</v>
      </c>
      <c r="AN1528" s="95" t="e">
        <f ca="1">IF(MengeInEEGSummieren(M1528),AM1528,0)</f>
        <v>#NAME?</v>
      </c>
      <c r="AO1528" s="95">
        <f t="shared" si="144"/>
        <v>0</v>
      </c>
      <c r="AP1528" s="95">
        <f t="shared" si="145"/>
        <v>0</v>
      </c>
      <c r="AS1528">
        <v>0</v>
      </c>
      <c r="AT1528">
        <v>0</v>
      </c>
      <c r="AU1528" t="e">
        <f t="shared" ca="1" si="146"/>
        <v>#NAME?</v>
      </c>
    </row>
    <row r="1529" spans="1:47" x14ac:dyDescent="0.15">
      <c r="A1529" s="21" t="s">
        <v>2264</v>
      </c>
      <c r="B1529" s="22" t="s">
        <v>17</v>
      </c>
      <c r="C1529" s="42">
        <v>2005</v>
      </c>
      <c r="D1529" s="22" t="s">
        <v>1688</v>
      </c>
      <c r="E1529" s="22" t="s">
        <v>773</v>
      </c>
      <c r="F1529" s="23">
        <v>20.75</v>
      </c>
      <c r="G1529" s="23">
        <v>20.75</v>
      </c>
      <c r="H1529" s="24">
        <f t="shared" si="141"/>
        <v>0</v>
      </c>
      <c r="I1529" s="153">
        <v>0</v>
      </c>
      <c r="J1529" s="24">
        <f t="shared" si="142"/>
        <v>0</v>
      </c>
      <c r="K1529" s="25">
        <f t="shared" si="143"/>
        <v>0</v>
      </c>
      <c r="L1529">
        <v>0</v>
      </c>
      <c r="M1529">
        <v>32964608</v>
      </c>
      <c r="N1529">
        <v>42065747</v>
      </c>
      <c r="O1529" s="52">
        <v>0</v>
      </c>
      <c r="P1529" s="52">
        <v>0</v>
      </c>
      <c r="Q1529" s="52">
        <v>0</v>
      </c>
      <c r="R1529" s="52">
        <v>0</v>
      </c>
      <c r="S1529" s="52">
        <v>0</v>
      </c>
      <c r="T1529" s="52">
        <v>0</v>
      </c>
      <c r="U1529" s="52">
        <v>0</v>
      </c>
      <c r="V1529" s="52">
        <v>0</v>
      </c>
      <c r="W1529" s="52">
        <v>0</v>
      </c>
      <c r="X1529" s="52">
        <v>0</v>
      </c>
      <c r="Y1529" s="52">
        <v>0</v>
      </c>
      <c r="Z1529" s="52">
        <v>0</v>
      </c>
      <c r="AA1529" s="25">
        <v>0</v>
      </c>
      <c r="AB1529" s="25">
        <v>0</v>
      </c>
      <c r="AC1529" s="25">
        <v>0</v>
      </c>
      <c r="AD1529" s="25">
        <v>0</v>
      </c>
      <c r="AE1529" s="25">
        <v>0</v>
      </c>
      <c r="AF1529" s="25">
        <v>0</v>
      </c>
      <c r="AG1529" s="25">
        <v>0</v>
      </c>
      <c r="AH1529" s="25">
        <v>0</v>
      </c>
      <c r="AI1529" s="25">
        <v>0</v>
      </c>
      <c r="AJ1529" s="25">
        <v>0</v>
      </c>
      <c r="AK1529" s="25">
        <v>0</v>
      </c>
      <c r="AL1529" s="25">
        <v>0</v>
      </c>
      <c r="AM1529" s="95">
        <v>0</v>
      </c>
      <c r="AN1529" s="95" t="e">
        <f ca="1">IF(MengeInEEGSummieren(M1529),AM1529,0)</f>
        <v>#NAME?</v>
      </c>
      <c r="AO1529" s="95">
        <f t="shared" si="144"/>
        <v>0</v>
      </c>
      <c r="AP1529" s="95">
        <f t="shared" si="145"/>
        <v>0</v>
      </c>
      <c r="AS1529">
        <v>0</v>
      </c>
      <c r="AT1529">
        <v>0</v>
      </c>
      <c r="AU1529" t="e">
        <f t="shared" ca="1" si="146"/>
        <v>#NAME?</v>
      </c>
    </row>
    <row r="1530" spans="1:47" x14ac:dyDescent="0.15">
      <c r="A1530" s="21" t="s">
        <v>2265</v>
      </c>
      <c r="B1530" s="22" t="s">
        <v>17</v>
      </c>
      <c r="C1530" s="42">
        <v>2005</v>
      </c>
      <c r="D1530" s="22" t="s">
        <v>805</v>
      </c>
      <c r="E1530" s="22" t="s">
        <v>770</v>
      </c>
      <c r="F1530" s="23">
        <v>18.75</v>
      </c>
      <c r="G1530" s="23">
        <v>18.75</v>
      </c>
      <c r="H1530" s="24">
        <f t="shared" si="141"/>
        <v>0</v>
      </c>
      <c r="I1530" s="153">
        <v>0</v>
      </c>
      <c r="J1530" s="24">
        <f t="shared" si="142"/>
        <v>0</v>
      </c>
      <c r="K1530" s="25">
        <f t="shared" si="143"/>
        <v>0</v>
      </c>
      <c r="L1530">
        <v>0</v>
      </c>
      <c r="M1530">
        <v>32964608</v>
      </c>
      <c r="N1530">
        <v>42065747</v>
      </c>
      <c r="O1530" s="52">
        <v>0</v>
      </c>
      <c r="P1530" s="52">
        <v>0</v>
      </c>
      <c r="Q1530" s="52">
        <v>0</v>
      </c>
      <c r="R1530" s="52">
        <v>0</v>
      </c>
      <c r="S1530" s="52">
        <v>0</v>
      </c>
      <c r="T1530" s="52">
        <v>0</v>
      </c>
      <c r="U1530" s="52">
        <v>0</v>
      </c>
      <c r="V1530" s="52">
        <v>0</v>
      </c>
      <c r="W1530" s="52">
        <v>0</v>
      </c>
      <c r="X1530" s="52">
        <v>0</v>
      </c>
      <c r="Y1530" s="52">
        <v>0</v>
      </c>
      <c r="Z1530" s="52">
        <v>0</v>
      </c>
      <c r="AA1530" s="25">
        <v>0</v>
      </c>
      <c r="AB1530" s="25">
        <v>0</v>
      </c>
      <c r="AC1530" s="25">
        <v>0</v>
      </c>
      <c r="AD1530" s="25">
        <v>0</v>
      </c>
      <c r="AE1530" s="25">
        <v>0</v>
      </c>
      <c r="AF1530" s="25">
        <v>0</v>
      </c>
      <c r="AG1530" s="25">
        <v>0</v>
      </c>
      <c r="AH1530" s="25">
        <v>0</v>
      </c>
      <c r="AI1530" s="25">
        <v>0</v>
      </c>
      <c r="AJ1530" s="25">
        <v>0</v>
      </c>
      <c r="AK1530" s="25">
        <v>0</v>
      </c>
      <c r="AL1530" s="25">
        <v>0</v>
      </c>
      <c r="AM1530" s="95">
        <v>0</v>
      </c>
      <c r="AN1530" s="95" t="e">
        <f ca="1">IF(MengeInEEGSummieren(M1530),AM1530,0)</f>
        <v>#NAME?</v>
      </c>
      <c r="AO1530" s="95">
        <f t="shared" si="144"/>
        <v>0</v>
      </c>
      <c r="AP1530" s="95">
        <f t="shared" si="145"/>
        <v>0</v>
      </c>
      <c r="AS1530">
        <v>0</v>
      </c>
      <c r="AT1530">
        <v>0</v>
      </c>
      <c r="AU1530" t="e">
        <f t="shared" ca="1" si="146"/>
        <v>#NAME?</v>
      </c>
    </row>
    <row r="1531" spans="1:47" x14ac:dyDescent="0.15">
      <c r="A1531" s="21" t="s">
        <v>2266</v>
      </c>
      <c r="B1531" s="22" t="s">
        <v>17</v>
      </c>
      <c r="C1531" s="42">
        <v>2005</v>
      </c>
      <c r="D1531" s="22" t="s">
        <v>1691</v>
      </c>
      <c r="E1531" s="22" t="s">
        <v>770</v>
      </c>
      <c r="F1531" s="23">
        <v>21.75</v>
      </c>
      <c r="G1531" s="23">
        <v>21.75</v>
      </c>
      <c r="H1531" s="24">
        <f t="shared" si="141"/>
        <v>0</v>
      </c>
      <c r="I1531" s="153">
        <v>0</v>
      </c>
      <c r="J1531" s="24">
        <f t="shared" si="142"/>
        <v>0</v>
      </c>
      <c r="K1531" s="25">
        <f t="shared" si="143"/>
        <v>0</v>
      </c>
      <c r="L1531">
        <v>0</v>
      </c>
      <c r="M1531">
        <v>32964608</v>
      </c>
      <c r="N1531">
        <v>42065747</v>
      </c>
      <c r="O1531" s="52">
        <v>0</v>
      </c>
      <c r="P1531" s="52">
        <v>0</v>
      </c>
      <c r="Q1531" s="52">
        <v>0</v>
      </c>
      <c r="R1531" s="52">
        <v>0</v>
      </c>
      <c r="S1531" s="52">
        <v>0</v>
      </c>
      <c r="T1531" s="52">
        <v>0</v>
      </c>
      <c r="U1531" s="52">
        <v>0</v>
      </c>
      <c r="V1531" s="52">
        <v>0</v>
      </c>
      <c r="W1531" s="52">
        <v>0</v>
      </c>
      <c r="X1531" s="52">
        <v>0</v>
      </c>
      <c r="Y1531" s="52">
        <v>0</v>
      </c>
      <c r="Z1531" s="52">
        <v>0</v>
      </c>
      <c r="AA1531" s="25">
        <v>0</v>
      </c>
      <c r="AB1531" s="25">
        <v>0</v>
      </c>
      <c r="AC1531" s="25">
        <v>0</v>
      </c>
      <c r="AD1531" s="25">
        <v>0</v>
      </c>
      <c r="AE1531" s="25">
        <v>0</v>
      </c>
      <c r="AF1531" s="25">
        <v>0</v>
      </c>
      <c r="AG1531" s="25">
        <v>0</v>
      </c>
      <c r="AH1531" s="25">
        <v>0</v>
      </c>
      <c r="AI1531" s="25">
        <v>0</v>
      </c>
      <c r="AJ1531" s="25">
        <v>0</v>
      </c>
      <c r="AK1531" s="25">
        <v>0</v>
      </c>
      <c r="AL1531" s="25">
        <v>0</v>
      </c>
      <c r="AM1531" s="95">
        <v>0</v>
      </c>
      <c r="AN1531" s="95" t="e">
        <f ca="1">IF(MengeInEEGSummieren(M1531),AM1531,0)</f>
        <v>#NAME?</v>
      </c>
      <c r="AO1531" s="95">
        <f t="shared" si="144"/>
        <v>0</v>
      </c>
      <c r="AP1531" s="95">
        <f t="shared" si="145"/>
        <v>0</v>
      </c>
      <c r="AS1531">
        <v>0</v>
      </c>
      <c r="AT1531">
        <v>0</v>
      </c>
      <c r="AU1531" t="e">
        <f t="shared" ca="1" si="146"/>
        <v>#NAME?</v>
      </c>
    </row>
    <row r="1532" spans="1:47" x14ac:dyDescent="0.15">
      <c r="A1532" s="21" t="s">
        <v>2267</v>
      </c>
      <c r="B1532" s="22" t="s">
        <v>17</v>
      </c>
      <c r="C1532" s="42">
        <v>2005</v>
      </c>
      <c r="D1532" s="22" t="s">
        <v>1693</v>
      </c>
      <c r="E1532" s="22" t="s">
        <v>773</v>
      </c>
      <c r="F1532" s="23">
        <v>24.75</v>
      </c>
      <c r="G1532" s="23">
        <v>24.75</v>
      </c>
      <c r="H1532" s="24">
        <f t="shared" si="141"/>
        <v>0</v>
      </c>
      <c r="I1532" s="153">
        <v>0</v>
      </c>
      <c r="J1532" s="24">
        <f t="shared" si="142"/>
        <v>0</v>
      </c>
      <c r="K1532" s="25">
        <f t="shared" si="143"/>
        <v>0</v>
      </c>
      <c r="L1532">
        <v>0</v>
      </c>
      <c r="M1532">
        <v>32964608</v>
      </c>
      <c r="N1532">
        <v>42065747</v>
      </c>
      <c r="O1532" s="52">
        <v>0</v>
      </c>
      <c r="P1532" s="52">
        <v>0</v>
      </c>
      <c r="Q1532" s="52">
        <v>0</v>
      </c>
      <c r="R1532" s="52">
        <v>0</v>
      </c>
      <c r="S1532" s="52">
        <v>0</v>
      </c>
      <c r="T1532" s="52">
        <v>0</v>
      </c>
      <c r="U1532" s="52">
        <v>0</v>
      </c>
      <c r="V1532" s="52">
        <v>0</v>
      </c>
      <c r="W1532" s="52">
        <v>0</v>
      </c>
      <c r="X1532" s="52">
        <v>0</v>
      </c>
      <c r="Y1532" s="52">
        <v>0</v>
      </c>
      <c r="Z1532" s="52">
        <v>0</v>
      </c>
      <c r="AA1532" s="25">
        <v>0</v>
      </c>
      <c r="AB1532" s="25">
        <v>0</v>
      </c>
      <c r="AC1532" s="25">
        <v>0</v>
      </c>
      <c r="AD1532" s="25">
        <v>0</v>
      </c>
      <c r="AE1532" s="25">
        <v>0</v>
      </c>
      <c r="AF1532" s="25">
        <v>0</v>
      </c>
      <c r="AG1532" s="25">
        <v>0</v>
      </c>
      <c r="AH1532" s="25">
        <v>0</v>
      </c>
      <c r="AI1532" s="25">
        <v>0</v>
      </c>
      <c r="AJ1532" s="25">
        <v>0</v>
      </c>
      <c r="AK1532" s="25">
        <v>0</v>
      </c>
      <c r="AL1532" s="25">
        <v>0</v>
      </c>
      <c r="AM1532" s="95">
        <v>0</v>
      </c>
      <c r="AN1532" s="95" t="e">
        <f ca="1">IF(MengeInEEGSummieren(M1532),AM1532,0)</f>
        <v>#NAME?</v>
      </c>
      <c r="AO1532" s="95">
        <f t="shared" si="144"/>
        <v>0</v>
      </c>
      <c r="AP1532" s="95">
        <f t="shared" si="145"/>
        <v>0</v>
      </c>
      <c r="AS1532">
        <v>0</v>
      </c>
      <c r="AT1532">
        <v>0</v>
      </c>
      <c r="AU1532" t="e">
        <f t="shared" ca="1" si="146"/>
        <v>#NAME?</v>
      </c>
    </row>
    <row r="1533" spans="1:47" x14ac:dyDescent="0.15">
      <c r="A1533" s="21" t="s">
        <v>2268</v>
      </c>
      <c r="B1533" s="22" t="s">
        <v>17</v>
      </c>
      <c r="C1533" s="42">
        <v>2005</v>
      </c>
      <c r="D1533" s="22" t="s">
        <v>1695</v>
      </c>
      <c r="E1533" s="22" t="s">
        <v>773</v>
      </c>
      <c r="F1533" s="23">
        <v>25.75</v>
      </c>
      <c r="G1533" s="23">
        <v>25.75</v>
      </c>
      <c r="H1533" s="24">
        <f t="shared" si="141"/>
        <v>0</v>
      </c>
      <c r="I1533" s="153">
        <v>0</v>
      </c>
      <c r="J1533" s="24">
        <f t="shared" si="142"/>
        <v>0</v>
      </c>
      <c r="K1533" s="25">
        <f t="shared" si="143"/>
        <v>0</v>
      </c>
      <c r="L1533">
        <v>0</v>
      </c>
      <c r="M1533">
        <v>32964608</v>
      </c>
      <c r="N1533">
        <v>42065747</v>
      </c>
      <c r="O1533" s="52">
        <v>0</v>
      </c>
      <c r="P1533" s="52">
        <v>0</v>
      </c>
      <c r="Q1533" s="52">
        <v>0</v>
      </c>
      <c r="R1533" s="52">
        <v>0</v>
      </c>
      <c r="S1533" s="52">
        <v>0</v>
      </c>
      <c r="T1533" s="52">
        <v>0</v>
      </c>
      <c r="U1533" s="52">
        <v>0</v>
      </c>
      <c r="V1533" s="52">
        <v>0</v>
      </c>
      <c r="W1533" s="52">
        <v>0</v>
      </c>
      <c r="X1533" s="52">
        <v>0</v>
      </c>
      <c r="Y1533" s="52">
        <v>0</v>
      </c>
      <c r="Z1533" s="52">
        <v>0</v>
      </c>
      <c r="AA1533" s="25">
        <v>0</v>
      </c>
      <c r="AB1533" s="25">
        <v>0</v>
      </c>
      <c r="AC1533" s="25">
        <v>0</v>
      </c>
      <c r="AD1533" s="25">
        <v>0</v>
      </c>
      <c r="AE1533" s="25">
        <v>0</v>
      </c>
      <c r="AF1533" s="25">
        <v>0</v>
      </c>
      <c r="AG1533" s="25">
        <v>0</v>
      </c>
      <c r="AH1533" s="25">
        <v>0</v>
      </c>
      <c r="AI1533" s="25">
        <v>0</v>
      </c>
      <c r="AJ1533" s="25">
        <v>0</v>
      </c>
      <c r="AK1533" s="25">
        <v>0</v>
      </c>
      <c r="AL1533" s="25">
        <v>0</v>
      </c>
      <c r="AM1533" s="95">
        <v>0</v>
      </c>
      <c r="AN1533" s="95" t="e">
        <f ca="1">IF(MengeInEEGSummieren(M1533),AM1533,0)</f>
        <v>#NAME?</v>
      </c>
      <c r="AO1533" s="95">
        <f t="shared" si="144"/>
        <v>0</v>
      </c>
      <c r="AP1533" s="95">
        <f t="shared" si="145"/>
        <v>0</v>
      </c>
      <c r="AS1533">
        <v>0</v>
      </c>
      <c r="AT1533">
        <v>0</v>
      </c>
      <c r="AU1533" t="e">
        <f t="shared" ca="1" si="146"/>
        <v>#NAME?</v>
      </c>
    </row>
    <row r="1534" spans="1:47" x14ac:dyDescent="0.15">
      <c r="A1534" s="21" t="s">
        <v>2269</v>
      </c>
      <c r="B1534" s="22" t="s">
        <v>17</v>
      </c>
      <c r="C1534" s="42">
        <v>2005</v>
      </c>
      <c r="D1534" s="22" t="s">
        <v>1697</v>
      </c>
      <c r="E1534" s="22" t="s">
        <v>773</v>
      </c>
      <c r="F1534" s="23">
        <v>24.75</v>
      </c>
      <c r="G1534" s="23">
        <v>24.75</v>
      </c>
      <c r="H1534" s="24">
        <f t="shared" si="141"/>
        <v>0</v>
      </c>
      <c r="I1534" s="153">
        <v>0</v>
      </c>
      <c r="J1534" s="24">
        <f t="shared" si="142"/>
        <v>0</v>
      </c>
      <c r="K1534" s="25">
        <f t="shared" si="143"/>
        <v>0</v>
      </c>
      <c r="L1534">
        <v>0</v>
      </c>
      <c r="M1534">
        <v>32964608</v>
      </c>
      <c r="N1534">
        <v>42065747</v>
      </c>
      <c r="O1534" s="52">
        <v>0</v>
      </c>
      <c r="P1534" s="52">
        <v>0</v>
      </c>
      <c r="Q1534" s="52">
        <v>0</v>
      </c>
      <c r="R1534" s="52">
        <v>0</v>
      </c>
      <c r="S1534" s="52">
        <v>0</v>
      </c>
      <c r="T1534" s="52">
        <v>0</v>
      </c>
      <c r="U1534" s="52">
        <v>0</v>
      </c>
      <c r="V1534" s="52">
        <v>0</v>
      </c>
      <c r="W1534" s="52">
        <v>0</v>
      </c>
      <c r="X1534" s="52">
        <v>0</v>
      </c>
      <c r="Y1534" s="52">
        <v>0</v>
      </c>
      <c r="Z1534" s="52">
        <v>0</v>
      </c>
      <c r="AA1534" s="25">
        <v>0</v>
      </c>
      <c r="AB1534" s="25">
        <v>0</v>
      </c>
      <c r="AC1534" s="25">
        <v>0</v>
      </c>
      <c r="AD1534" s="25">
        <v>0</v>
      </c>
      <c r="AE1534" s="25">
        <v>0</v>
      </c>
      <c r="AF1534" s="25">
        <v>0</v>
      </c>
      <c r="AG1534" s="25">
        <v>0</v>
      </c>
      <c r="AH1534" s="25">
        <v>0</v>
      </c>
      <c r="AI1534" s="25">
        <v>0</v>
      </c>
      <c r="AJ1534" s="25">
        <v>0</v>
      </c>
      <c r="AK1534" s="25">
        <v>0</v>
      </c>
      <c r="AL1534" s="25">
        <v>0</v>
      </c>
      <c r="AM1534" s="95">
        <v>0</v>
      </c>
      <c r="AN1534" s="95" t="e">
        <f ca="1">IF(MengeInEEGSummieren(M1534),AM1534,0)</f>
        <v>#NAME?</v>
      </c>
      <c r="AO1534" s="95">
        <f t="shared" si="144"/>
        <v>0</v>
      </c>
      <c r="AP1534" s="95">
        <f t="shared" si="145"/>
        <v>0</v>
      </c>
      <c r="AS1534">
        <v>0</v>
      </c>
      <c r="AT1534">
        <v>0</v>
      </c>
      <c r="AU1534" t="e">
        <f t="shared" ca="1" si="146"/>
        <v>#NAME?</v>
      </c>
    </row>
    <row r="1535" spans="1:47" x14ac:dyDescent="0.15">
      <c r="A1535" s="21" t="s">
        <v>2270</v>
      </c>
      <c r="B1535" s="22" t="s">
        <v>17</v>
      </c>
      <c r="C1535" s="42">
        <v>2005</v>
      </c>
      <c r="D1535" s="22" t="s">
        <v>1699</v>
      </c>
      <c r="E1535" s="22" t="s">
        <v>773</v>
      </c>
      <c r="F1535" s="23">
        <v>25.75</v>
      </c>
      <c r="G1535" s="23">
        <v>25.75</v>
      </c>
      <c r="H1535" s="24">
        <f t="shared" si="141"/>
        <v>0</v>
      </c>
      <c r="I1535" s="153">
        <v>0</v>
      </c>
      <c r="J1535" s="24">
        <f t="shared" si="142"/>
        <v>0</v>
      </c>
      <c r="K1535" s="25">
        <f t="shared" si="143"/>
        <v>0</v>
      </c>
      <c r="L1535">
        <v>0</v>
      </c>
      <c r="M1535">
        <v>32964608</v>
      </c>
      <c r="N1535">
        <v>42065747</v>
      </c>
      <c r="O1535" s="52">
        <v>0</v>
      </c>
      <c r="P1535" s="52">
        <v>0</v>
      </c>
      <c r="Q1535" s="52">
        <v>0</v>
      </c>
      <c r="R1535" s="52">
        <v>0</v>
      </c>
      <c r="S1535" s="52">
        <v>0</v>
      </c>
      <c r="T1535" s="52">
        <v>0</v>
      </c>
      <c r="U1535" s="52">
        <v>0</v>
      </c>
      <c r="V1535" s="52">
        <v>0</v>
      </c>
      <c r="W1535" s="52">
        <v>0</v>
      </c>
      <c r="X1535" s="52">
        <v>0</v>
      </c>
      <c r="Y1535" s="52">
        <v>0</v>
      </c>
      <c r="Z1535" s="52">
        <v>0</v>
      </c>
      <c r="AA1535" s="25">
        <v>0</v>
      </c>
      <c r="AB1535" s="25">
        <v>0</v>
      </c>
      <c r="AC1535" s="25">
        <v>0</v>
      </c>
      <c r="AD1535" s="25">
        <v>0</v>
      </c>
      <c r="AE1535" s="25">
        <v>0</v>
      </c>
      <c r="AF1535" s="25">
        <v>0</v>
      </c>
      <c r="AG1535" s="25">
        <v>0</v>
      </c>
      <c r="AH1535" s="25">
        <v>0</v>
      </c>
      <c r="AI1535" s="25">
        <v>0</v>
      </c>
      <c r="AJ1535" s="25">
        <v>0</v>
      </c>
      <c r="AK1535" s="25">
        <v>0</v>
      </c>
      <c r="AL1535" s="25">
        <v>0</v>
      </c>
      <c r="AM1535" s="95">
        <v>0</v>
      </c>
      <c r="AN1535" s="95" t="e">
        <f ca="1">IF(MengeInEEGSummieren(M1535),AM1535,0)</f>
        <v>#NAME?</v>
      </c>
      <c r="AO1535" s="95">
        <f t="shared" si="144"/>
        <v>0</v>
      </c>
      <c r="AP1535" s="95">
        <f t="shared" si="145"/>
        <v>0</v>
      </c>
      <c r="AS1535">
        <v>0</v>
      </c>
      <c r="AT1535">
        <v>0</v>
      </c>
      <c r="AU1535" t="e">
        <f t="shared" ca="1" si="146"/>
        <v>#NAME?</v>
      </c>
    </row>
    <row r="1536" spans="1:47" x14ac:dyDescent="0.15">
      <c r="A1536" s="21" t="s">
        <v>2271</v>
      </c>
      <c r="B1536" s="22" t="s">
        <v>17</v>
      </c>
      <c r="C1536" s="42">
        <v>2005</v>
      </c>
      <c r="D1536" s="22" t="s">
        <v>1701</v>
      </c>
      <c r="E1536" s="22" t="s">
        <v>773</v>
      </c>
      <c r="F1536" s="23">
        <v>23.75</v>
      </c>
      <c r="G1536" s="23">
        <v>23.75</v>
      </c>
      <c r="H1536" s="24">
        <f t="shared" si="141"/>
        <v>0</v>
      </c>
      <c r="I1536" s="153">
        <v>0</v>
      </c>
      <c r="J1536" s="24">
        <f t="shared" si="142"/>
        <v>0</v>
      </c>
      <c r="K1536" s="25">
        <f t="shared" si="143"/>
        <v>0</v>
      </c>
      <c r="L1536">
        <v>0</v>
      </c>
      <c r="M1536">
        <v>32964608</v>
      </c>
      <c r="N1536">
        <v>42065747</v>
      </c>
      <c r="O1536" s="52">
        <v>0</v>
      </c>
      <c r="P1536" s="52">
        <v>0</v>
      </c>
      <c r="Q1536" s="52">
        <v>0</v>
      </c>
      <c r="R1536" s="52">
        <v>0</v>
      </c>
      <c r="S1536" s="52">
        <v>0</v>
      </c>
      <c r="T1536" s="52">
        <v>0</v>
      </c>
      <c r="U1536" s="52">
        <v>0</v>
      </c>
      <c r="V1536" s="52">
        <v>0</v>
      </c>
      <c r="W1536" s="52">
        <v>0</v>
      </c>
      <c r="X1536" s="52">
        <v>0</v>
      </c>
      <c r="Y1536" s="52">
        <v>0</v>
      </c>
      <c r="Z1536" s="52">
        <v>0</v>
      </c>
      <c r="AA1536" s="25">
        <v>0</v>
      </c>
      <c r="AB1536" s="25">
        <v>0</v>
      </c>
      <c r="AC1536" s="25">
        <v>0</v>
      </c>
      <c r="AD1536" s="25">
        <v>0</v>
      </c>
      <c r="AE1536" s="25">
        <v>0</v>
      </c>
      <c r="AF1536" s="25">
        <v>0</v>
      </c>
      <c r="AG1536" s="25">
        <v>0</v>
      </c>
      <c r="AH1536" s="25">
        <v>0</v>
      </c>
      <c r="AI1536" s="25">
        <v>0</v>
      </c>
      <c r="AJ1536" s="25">
        <v>0</v>
      </c>
      <c r="AK1536" s="25">
        <v>0</v>
      </c>
      <c r="AL1536" s="25">
        <v>0</v>
      </c>
      <c r="AM1536" s="95">
        <v>0</v>
      </c>
      <c r="AN1536" s="95" t="e">
        <f ca="1">IF(MengeInEEGSummieren(M1536),AM1536,0)</f>
        <v>#NAME?</v>
      </c>
      <c r="AO1536" s="95">
        <f t="shared" si="144"/>
        <v>0</v>
      </c>
      <c r="AP1536" s="95">
        <f t="shared" si="145"/>
        <v>0</v>
      </c>
      <c r="AS1536">
        <v>0</v>
      </c>
      <c r="AT1536">
        <v>0</v>
      </c>
      <c r="AU1536" t="e">
        <f t="shared" ca="1" si="146"/>
        <v>#NAME?</v>
      </c>
    </row>
    <row r="1537" spans="1:47" x14ac:dyDescent="0.15">
      <c r="A1537" s="21" t="s">
        <v>2272</v>
      </c>
      <c r="B1537" s="22" t="s">
        <v>17</v>
      </c>
      <c r="C1537" s="42">
        <v>2005</v>
      </c>
      <c r="D1537" s="22" t="s">
        <v>1703</v>
      </c>
      <c r="E1537" s="22" t="s">
        <v>773</v>
      </c>
      <c r="F1537" s="23">
        <v>24.75</v>
      </c>
      <c r="G1537" s="23">
        <v>24.75</v>
      </c>
      <c r="H1537" s="24">
        <f t="shared" si="141"/>
        <v>0</v>
      </c>
      <c r="I1537" s="153">
        <v>0</v>
      </c>
      <c r="J1537" s="24">
        <f t="shared" si="142"/>
        <v>0</v>
      </c>
      <c r="K1537" s="25">
        <f t="shared" si="143"/>
        <v>0</v>
      </c>
      <c r="L1537">
        <v>0</v>
      </c>
      <c r="M1537">
        <v>32964608</v>
      </c>
      <c r="N1537">
        <v>42065747</v>
      </c>
      <c r="O1537" s="52">
        <v>0</v>
      </c>
      <c r="P1537" s="52">
        <v>0</v>
      </c>
      <c r="Q1537" s="52">
        <v>0</v>
      </c>
      <c r="R1537" s="52">
        <v>0</v>
      </c>
      <c r="S1537" s="52">
        <v>0</v>
      </c>
      <c r="T1537" s="52">
        <v>0</v>
      </c>
      <c r="U1537" s="52">
        <v>0</v>
      </c>
      <c r="V1537" s="52">
        <v>0</v>
      </c>
      <c r="W1537" s="52">
        <v>0</v>
      </c>
      <c r="X1537" s="52">
        <v>0</v>
      </c>
      <c r="Y1537" s="52">
        <v>0</v>
      </c>
      <c r="Z1537" s="52">
        <v>0</v>
      </c>
      <c r="AA1537" s="25">
        <v>0</v>
      </c>
      <c r="AB1537" s="25">
        <v>0</v>
      </c>
      <c r="AC1537" s="25">
        <v>0</v>
      </c>
      <c r="AD1537" s="25">
        <v>0</v>
      </c>
      <c r="AE1537" s="25">
        <v>0</v>
      </c>
      <c r="AF1537" s="25">
        <v>0</v>
      </c>
      <c r="AG1537" s="25">
        <v>0</v>
      </c>
      <c r="AH1537" s="25">
        <v>0</v>
      </c>
      <c r="AI1537" s="25">
        <v>0</v>
      </c>
      <c r="AJ1537" s="25">
        <v>0</v>
      </c>
      <c r="AK1537" s="25">
        <v>0</v>
      </c>
      <c r="AL1537" s="25">
        <v>0</v>
      </c>
      <c r="AM1537" s="95">
        <v>0</v>
      </c>
      <c r="AN1537" s="95" t="e">
        <f ca="1">IF(MengeInEEGSummieren(M1537),AM1537,0)</f>
        <v>#NAME?</v>
      </c>
      <c r="AO1537" s="95">
        <f t="shared" si="144"/>
        <v>0</v>
      </c>
      <c r="AP1537" s="95">
        <f t="shared" si="145"/>
        <v>0</v>
      </c>
      <c r="AS1537">
        <v>0</v>
      </c>
      <c r="AT1537">
        <v>0</v>
      </c>
      <c r="AU1537" t="e">
        <f t="shared" ca="1" si="146"/>
        <v>#NAME?</v>
      </c>
    </row>
    <row r="1538" spans="1:47" x14ac:dyDescent="0.15">
      <c r="A1538" s="21" t="s">
        <v>2273</v>
      </c>
      <c r="B1538" s="22" t="s">
        <v>17</v>
      </c>
      <c r="C1538" s="42">
        <v>2005</v>
      </c>
      <c r="D1538" s="22" t="s">
        <v>1705</v>
      </c>
      <c r="E1538" s="22" t="s">
        <v>770</v>
      </c>
      <c r="F1538" s="23">
        <v>22.75</v>
      </c>
      <c r="G1538" s="23">
        <v>22.75</v>
      </c>
      <c r="H1538" s="24">
        <f t="shared" si="141"/>
        <v>0</v>
      </c>
      <c r="I1538" s="153">
        <v>0</v>
      </c>
      <c r="J1538" s="24">
        <f t="shared" si="142"/>
        <v>0</v>
      </c>
      <c r="K1538" s="25">
        <f t="shared" si="143"/>
        <v>0</v>
      </c>
      <c r="L1538">
        <v>0</v>
      </c>
      <c r="M1538">
        <v>32964608</v>
      </c>
      <c r="N1538">
        <v>42065747</v>
      </c>
      <c r="O1538" s="52">
        <v>0</v>
      </c>
      <c r="P1538" s="52">
        <v>0</v>
      </c>
      <c r="Q1538" s="52">
        <v>0</v>
      </c>
      <c r="R1538" s="52">
        <v>0</v>
      </c>
      <c r="S1538" s="52">
        <v>0</v>
      </c>
      <c r="T1538" s="52">
        <v>0</v>
      </c>
      <c r="U1538" s="52">
        <v>0</v>
      </c>
      <c r="V1538" s="52">
        <v>0</v>
      </c>
      <c r="W1538" s="52">
        <v>0</v>
      </c>
      <c r="X1538" s="52">
        <v>0</v>
      </c>
      <c r="Y1538" s="52">
        <v>0</v>
      </c>
      <c r="Z1538" s="52">
        <v>0</v>
      </c>
      <c r="AA1538" s="25">
        <v>0</v>
      </c>
      <c r="AB1538" s="25">
        <v>0</v>
      </c>
      <c r="AC1538" s="25">
        <v>0</v>
      </c>
      <c r="AD1538" s="25">
        <v>0</v>
      </c>
      <c r="AE1538" s="25">
        <v>0</v>
      </c>
      <c r="AF1538" s="25">
        <v>0</v>
      </c>
      <c r="AG1538" s="25">
        <v>0</v>
      </c>
      <c r="AH1538" s="25">
        <v>0</v>
      </c>
      <c r="AI1538" s="25">
        <v>0</v>
      </c>
      <c r="AJ1538" s="25">
        <v>0</v>
      </c>
      <c r="AK1538" s="25">
        <v>0</v>
      </c>
      <c r="AL1538" s="25">
        <v>0</v>
      </c>
      <c r="AM1538" s="95">
        <v>0</v>
      </c>
      <c r="AN1538" s="95" t="e">
        <f ca="1">IF(MengeInEEGSummieren(M1538),AM1538,0)</f>
        <v>#NAME?</v>
      </c>
      <c r="AO1538" s="95">
        <f t="shared" si="144"/>
        <v>0</v>
      </c>
      <c r="AP1538" s="95">
        <f t="shared" si="145"/>
        <v>0</v>
      </c>
      <c r="AS1538">
        <v>0</v>
      </c>
      <c r="AT1538">
        <v>0</v>
      </c>
      <c r="AU1538" t="e">
        <f t="shared" ca="1" si="146"/>
        <v>#NAME?</v>
      </c>
    </row>
    <row r="1539" spans="1:47" x14ac:dyDescent="0.15">
      <c r="A1539" s="21" t="s">
        <v>2274</v>
      </c>
      <c r="B1539" s="22" t="s">
        <v>17</v>
      </c>
      <c r="C1539" s="42">
        <v>2005</v>
      </c>
      <c r="D1539" s="22" t="s">
        <v>807</v>
      </c>
      <c r="E1539" s="22" t="s">
        <v>770</v>
      </c>
      <c r="F1539" s="23">
        <v>19.75</v>
      </c>
      <c r="G1539" s="23">
        <v>19.75</v>
      </c>
      <c r="H1539" s="24">
        <f t="shared" si="141"/>
        <v>0</v>
      </c>
      <c r="I1539" s="153">
        <v>0</v>
      </c>
      <c r="J1539" s="24">
        <f t="shared" si="142"/>
        <v>0</v>
      </c>
      <c r="K1539" s="25">
        <f t="shared" si="143"/>
        <v>0</v>
      </c>
      <c r="L1539">
        <v>0</v>
      </c>
      <c r="M1539">
        <v>32964608</v>
      </c>
      <c r="N1539">
        <v>42065747</v>
      </c>
      <c r="O1539" s="52">
        <v>0</v>
      </c>
      <c r="P1539" s="52">
        <v>0</v>
      </c>
      <c r="Q1539" s="52">
        <v>0</v>
      </c>
      <c r="R1539" s="52">
        <v>0</v>
      </c>
      <c r="S1539" s="52">
        <v>0</v>
      </c>
      <c r="T1539" s="52">
        <v>0</v>
      </c>
      <c r="U1539" s="52">
        <v>0</v>
      </c>
      <c r="V1539" s="52">
        <v>0</v>
      </c>
      <c r="W1539" s="52">
        <v>0</v>
      </c>
      <c r="X1539" s="52">
        <v>0</v>
      </c>
      <c r="Y1539" s="52">
        <v>0</v>
      </c>
      <c r="Z1539" s="52">
        <v>0</v>
      </c>
      <c r="AA1539" s="25">
        <v>0</v>
      </c>
      <c r="AB1539" s="25">
        <v>0</v>
      </c>
      <c r="AC1539" s="25">
        <v>0</v>
      </c>
      <c r="AD1539" s="25">
        <v>0</v>
      </c>
      <c r="AE1539" s="25">
        <v>0</v>
      </c>
      <c r="AF1539" s="25">
        <v>0</v>
      </c>
      <c r="AG1539" s="25">
        <v>0</v>
      </c>
      <c r="AH1539" s="25">
        <v>0</v>
      </c>
      <c r="AI1539" s="25">
        <v>0</v>
      </c>
      <c r="AJ1539" s="25">
        <v>0</v>
      </c>
      <c r="AK1539" s="25">
        <v>0</v>
      </c>
      <c r="AL1539" s="25">
        <v>0</v>
      </c>
      <c r="AM1539" s="95">
        <v>0</v>
      </c>
      <c r="AN1539" s="95" t="e">
        <f ca="1">IF(MengeInEEGSummieren(M1539),AM1539,0)</f>
        <v>#NAME?</v>
      </c>
      <c r="AO1539" s="95">
        <f t="shared" si="144"/>
        <v>0</v>
      </c>
      <c r="AP1539" s="95">
        <f t="shared" si="145"/>
        <v>0</v>
      </c>
      <c r="AS1539">
        <v>0</v>
      </c>
      <c r="AT1539">
        <v>0</v>
      </c>
      <c r="AU1539" t="e">
        <f t="shared" ca="1" si="146"/>
        <v>#NAME?</v>
      </c>
    </row>
    <row r="1540" spans="1:47" x14ac:dyDescent="0.15">
      <c r="A1540" s="21" t="s">
        <v>2275</v>
      </c>
      <c r="B1540" s="22" t="s">
        <v>17</v>
      </c>
      <c r="C1540" s="42">
        <v>2005</v>
      </c>
      <c r="D1540" s="22" t="s">
        <v>809</v>
      </c>
      <c r="E1540" s="22" t="s">
        <v>773</v>
      </c>
      <c r="F1540" s="23">
        <v>22.75</v>
      </c>
      <c r="G1540" s="23">
        <v>22.75</v>
      </c>
      <c r="H1540" s="24">
        <f t="shared" si="141"/>
        <v>0</v>
      </c>
      <c r="I1540" s="153">
        <v>0</v>
      </c>
      <c r="J1540" s="24">
        <f t="shared" si="142"/>
        <v>0</v>
      </c>
      <c r="K1540" s="25">
        <f t="shared" si="143"/>
        <v>0</v>
      </c>
      <c r="L1540">
        <v>0</v>
      </c>
      <c r="M1540">
        <v>32964608</v>
      </c>
      <c r="N1540">
        <v>42065747</v>
      </c>
      <c r="O1540" s="52">
        <v>0</v>
      </c>
      <c r="P1540" s="52">
        <v>0</v>
      </c>
      <c r="Q1540" s="52">
        <v>0</v>
      </c>
      <c r="R1540" s="52">
        <v>0</v>
      </c>
      <c r="S1540" s="52">
        <v>0</v>
      </c>
      <c r="T1540" s="52">
        <v>0</v>
      </c>
      <c r="U1540" s="52">
        <v>0</v>
      </c>
      <c r="V1540" s="52">
        <v>0</v>
      </c>
      <c r="W1540" s="52">
        <v>0</v>
      </c>
      <c r="X1540" s="52">
        <v>0</v>
      </c>
      <c r="Y1540" s="52">
        <v>0</v>
      </c>
      <c r="Z1540" s="52">
        <v>0</v>
      </c>
      <c r="AA1540" s="25">
        <v>0</v>
      </c>
      <c r="AB1540" s="25">
        <v>0</v>
      </c>
      <c r="AC1540" s="25">
        <v>0</v>
      </c>
      <c r="AD1540" s="25">
        <v>0</v>
      </c>
      <c r="AE1540" s="25">
        <v>0</v>
      </c>
      <c r="AF1540" s="25">
        <v>0</v>
      </c>
      <c r="AG1540" s="25">
        <v>0</v>
      </c>
      <c r="AH1540" s="25">
        <v>0</v>
      </c>
      <c r="AI1540" s="25">
        <v>0</v>
      </c>
      <c r="AJ1540" s="25">
        <v>0</v>
      </c>
      <c r="AK1540" s="25">
        <v>0</v>
      </c>
      <c r="AL1540" s="25">
        <v>0</v>
      </c>
      <c r="AM1540" s="95">
        <v>0</v>
      </c>
      <c r="AN1540" s="95" t="e">
        <f ca="1">IF(MengeInEEGSummieren(M1540),AM1540,0)</f>
        <v>#NAME?</v>
      </c>
      <c r="AO1540" s="95">
        <f t="shared" si="144"/>
        <v>0</v>
      </c>
      <c r="AP1540" s="95">
        <f t="shared" si="145"/>
        <v>0</v>
      </c>
      <c r="AS1540">
        <v>0</v>
      </c>
      <c r="AT1540">
        <v>0</v>
      </c>
      <c r="AU1540" t="e">
        <f t="shared" ca="1" si="146"/>
        <v>#NAME?</v>
      </c>
    </row>
    <row r="1541" spans="1:47" x14ac:dyDescent="0.15">
      <c r="A1541" s="21" t="s">
        <v>2276</v>
      </c>
      <c r="B1541" s="22" t="s">
        <v>17</v>
      </c>
      <c r="C1541" s="42">
        <v>2005</v>
      </c>
      <c r="D1541" s="22" t="s">
        <v>811</v>
      </c>
      <c r="E1541" s="22" t="s">
        <v>773</v>
      </c>
      <c r="F1541" s="23">
        <v>23.75</v>
      </c>
      <c r="G1541" s="23">
        <v>23.75</v>
      </c>
      <c r="H1541" s="24">
        <f t="shared" si="141"/>
        <v>0</v>
      </c>
      <c r="I1541" s="153">
        <v>0</v>
      </c>
      <c r="J1541" s="24">
        <f t="shared" si="142"/>
        <v>0</v>
      </c>
      <c r="K1541" s="25">
        <f t="shared" si="143"/>
        <v>0</v>
      </c>
      <c r="L1541">
        <v>0</v>
      </c>
      <c r="M1541">
        <v>32964608</v>
      </c>
      <c r="N1541">
        <v>42065747</v>
      </c>
      <c r="O1541" s="52">
        <v>0</v>
      </c>
      <c r="P1541" s="52">
        <v>0</v>
      </c>
      <c r="Q1541" s="52">
        <v>0</v>
      </c>
      <c r="R1541" s="52">
        <v>0</v>
      </c>
      <c r="S1541" s="52">
        <v>0</v>
      </c>
      <c r="T1541" s="52">
        <v>0</v>
      </c>
      <c r="U1541" s="52">
        <v>0</v>
      </c>
      <c r="V1541" s="52">
        <v>0</v>
      </c>
      <c r="W1541" s="52">
        <v>0</v>
      </c>
      <c r="X1541" s="52">
        <v>0</v>
      </c>
      <c r="Y1541" s="52">
        <v>0</v>
      </c>
      <c r="Z1541" s="52">
        <v>0</v>
      </c>
      <c r="AA1541" s="25">
        <v>0</v>
      </c>
      <c r="AB1541" s="25">
        <v>0</v>
      </c>
      <c r="AC1541" s="25">
        <v>0</v>
      </c>
      <c r="AD1541" s="25">
        <v>0</v>
      </c>
      <c r="AE1541" s="25">
        <v>0</v>
      </c>
      <c r="AF1541" s="25">
        <v>0</v>
      </c>
      <c r="AG1541" s="25">
        <v>0</v>
      </c>
      <c r="AH1541" s="25">
        <v>0</v>
      </c>
      <c r="AI1541" s="25">
        <v>0</v>
      </c>
      <c r="AJ1541" s="25">
        <v>0</v>
      </c>
      <c r="AK1541" s="25">
        <v>0</v>
      </c>
      <c r="AL1541" s="25">
        <v>0</v>
      </c>
      <c r="AM1541" s="95">
        <v>0</v>
      </c>
      <c r="AN1541" s="95" t="e">
        <f ca="1">IF(MengeInEEGSummieren(M1541),AM1541,0)</f>
        <v>#NAME?</v>
      </c>
      <c r="AO1541" s="95">
        <f t="shared" si="144"/>
        <v>0</v>
      </c>
      <c r="AP1541" s="95">
        <f t="shared" si="145"/>
        <v>0</v>
      </c>
      <c r="AS1541">
        <v>0</v>
      </c>
      <c r="AT1541">
        <v>0</v>
      </c>
      <c r="AU1541" t="e">
        <f t="shared" ca="1" si="146"/>
        <v>#NAME?</v>
      </c>
    </row>
    <row r="1542" spans="1:47" x14ac:dyDescent="0.15">
      <c r="A1542" s="21" t="s">
        <v>2277</v>
      </c>
      <c r="B1542" s="22" t="s">
        <v>17</v>
      </c>
      <c r="C1542" s="42">
        <v>2005</v>
      </c>
      <c r="D1542" s="22" t="s">
        <v>813</v>
      </c>
      <c r="E1542" s="22" t="s">
        <v>773</v>
      </c>
      <c r="F1542" s="23">
        <v>22.75</v>
      </c>
      <c r="G1542" s="23">
        <v>22.75</v>
      </c>
      <c r="H1542" s="24">
        <f t="shared" si="141"/>
        <v>0</v>
      </c>
      <c r="I1542" s="153">
        <v>0</v>
      </c>
      <c r="J1542" s="24">
        <f t="shared" si="142"/>
        <v>0</v>
      </c>
      <c r="K1542" s="25">
        <f t="shared" si="143"/>
        <v>0</v>
      </c>
      <c r="L1542">
        <v>0</v>
      </c>
      <c r="M1542">
        <v>32964608</v>
      </c>
      <c r="N1542">
        <v>42065747</v>
      </c>
      <c r="O1542" s="52">
        <v>0</v>
      </c>
      <c r="P1542" s="52">
        <v>0</v>
      </c>
      <c r="Q1542" s="52">
        <v>0</v>
      </c>
      <c r="R1542" s="52">
        <v>0</v>
      </c>
      <c r="S1542" s="52">
        <v>0</v>
      </c>
      <c r="T1542" s="52">
        <v>0</v>
      </c>
      <c r="U1542" s="52">
        <v>0</v>
      </c>
      <c r="V1542" s="52">
        <v>0</v>
      </c>
      <c r="W1542" s="52">
        <v>0</v>
      </c>
      <c r="X1542" s="52">
        <v>0</v>
      </c>
      <c r="Y1542" s="52">
        <v>0</v>
      </c>
      <c r="Z1542" s="52">
        <v>0</v>
      </c>
      <c r="AA1542" s="25">
        <v>0</v>
      </c>
      <c r="AB1542" s="25">
        <v>0</v>
      </c>
      <c r="AC1542" s="25">
        <v>0</v>
      </c>
      <c r="AD1542" s="25">
        <v>0</v>
      </c>
      <c r="AE1542" s="25">
        <v>0</v>
      </c>
      <c r="AF1542" s="25">
        <v>0</v>
      </c>
      <c r="AG1542" s="25">
        <v>0</v>
      </c>
      <c r="AH1542" s="25">
        <v>0</v>
      </c>
      <c r="AI1542" s="25">
        <v>0</v>
      </c>
      <c r="AJ1542" s="25">
        <v>0</v>
      </c>
      <c r="AK1542" s="25">
        <v>0</v>
      </c>
      <c r="AL1542" s="25">
        <v>0</v>
      </c>
      <c r="AM1542" s="95">
        <v>0</v>
      </c>
      <c r="AN1542" s="95" t="e">
        <f ca="1">IF(MengeInEEGSummieren(M1542),AM1542,0)</f>
        <v>#NAME?</v>
      </c>
      <c r="AO1542" s="95">
        <f t="shared" si="144"/>
        <v>0</v>
      </c>
      <c r="AP1542" s="95">
        <f t="shared" si="145"/>
        <v>0</v>
      </c>
      <c r="AS1542">
        <v>0</v>
      </c>
      <c r="AT1542">
        <v>0</v>
      </c>
      <c r="AU1542" t="e">
        <f t="shared" ca="1" si="146"/>
        <v>#NAME?</v>
      </c>
    </row>
    <row r="1543" spans="1:47" x14ac:dyDescent="0.15">
      <c r="A1543" s="21" t="s">
        <v>2278</v>
      </c>
      <c r="B1543" s="22" t="s">
        <v>17</v>
      </c>
      <c r="C1543" s="42">
        <v>2005</v>
      </c>
      <c r="D1543" s="22" t="s">
        <v>815</v>
      </c>
      <c r="E1543" s="22" t="s">
        <v>773</v>
      </c>
      <c r="F1543" s="23">
        <v>23.75</v>
      </c>
      <c r="G1543" s="23">
        <v>23.75</v>
      </c>
      <c r="H1543" s="24">
        <f t="shared" si="141"/>
        <v>0</v>
      </c>
      <c r="I1543" s="153">
        <v>0</v>
      </c>
      <c r="J1543" s="24">
        <f t="shared" si="142"/>
        <v>0</v>
      </c>
      <c r="K1543" s="25">
        <f t="shared" si="143"/>
        <v>0</v>
      </c>
      <c r="L1543">
        <v>0</v>
      </c>
      <c r="M1543">
        <v>32964608</v>
      </c>
      <c r="N1543">
        <v>42065747</v>
      </c>
      <c r="O1543" s="52">
        <v>0</v>
      </c>
      <c r="P1543" s="52">
        <v>0</v>
      </c>
      <c r="Q1543" s="52">
        <v>0</v>
      </c>
      <c r="R1543" s="52">
        <v>0</v>
      </c>
      <c r="S1543" s="52">
        <v>0</v>
      </c>
      <c r="T1543" s="52">
        <v>0</v>
      </c>
      <c r="U1543" s="52">
        <v>0</v>
      </c>
      <c r="V1543" s="52">
        <v>0</v>
      </c>
      <c r="W1543" s="52">
        <v>0</v>
      </c>
      <c r="X1543" s="52">
        <v>0</v>
      </c>
      <c r="Y1543" s="52">
        <v>0</v>
      </c>
      <c r="Z1543" s="52">
        <v>0</v>
      </c>
      <c r="AA1543" s="25">
        <v>0</v>
      </c>
      <c r="AB1543" s="25">
        <v>0</v>
      </c>
      <c r="AC1543" s="25">
        <v>0</v>
      </c>
      <c r="AD1543" s="25">
        <v>0</v>
      </c>
      <c r="AE1543" s="25">
        <v>0</v>
      </c>
      <c r="AF1543" s="25">
        <v>0</v>
      </c>
      <c r="AG1543" s="25">
        <v>0</v>
      </c>
      <c r="AH1543" s="25">
        <v>0</v>
      </c>
      <c r="AI1543" s="25">
        <v>0</v>
      </c>
      <c r="AJ1543" s="25">
        <v>0</v>
      </c>
      <c r="AK1543" s="25">
        <v>0</v>
      </c>
      <c r="AL1543" s="25">
        <v>0</v>
      </c>
      <c r="AM1543" s="95">
        <v>0</v>
      </c>
      <c r="AN1543" s="95" t="e">
        <f ca="1">IF(MengeInEEGSummieren(M1543),AM1543,0)</f>
        <v>#NAME?</v>
      </c>
      <c r="AO1543" s="95">
        <f t="shared" si="144"/>
        <v>0</v>
      </c>
      <c r="AP1543" s="95">
        <f t="shared" si="145"/>
        <v>0</v>
      </c>
      <c r="AS1543">
        <v>0</v>
      </c>
      <c r="AT1543">
        <v>0</v>
      </c>
      <c r="AU1543" t="e">
        <f t="shared" ca="1" si="146"/>
        <v>#NAME?</v>
      </c>
    </row>
    <row r="1544" spans="1:47" x14ac:dyDescent="0.15">
      <c r="A1544" s="21" t="s">
        <v>2279</v>
      </c>
      <c r="B1544" s="22" t="s">
        <v>17</v>
      </c>
      <c r="C1544" s="42">
        <v>2005</v>
      </c>
      <c r="D1544" s="22" t="s">
        <v>1712</v>
      </c>
      <c r="E1544" s="22" t="s">
        <v>773</v>
      </c>
      <c r="F1544" s="23">
        <v>21.75</v>
      </c>
      <c r="G1544" s="23">
        <v>21.75</v>
      </c>
      <c r="H1544" s="24">
        <f t="shared" si="141"/>
        <v>0</v>
      </c>
      <c r="I1544" s="153">
        <v>0</v>
      </c>
      <c r="J1544" s="24">
        <f t="shared" si="142"/>
        <v>0</v>
      </c>
      <c r="K1544" s="25">
        <f t="shared" si="143"/>
        <v>0</v>
      </c>
      <c r="L1544">
        <v>0</v>
      </c>
      <c r="M1544">
        <v>32964608</v>
      </c>
      <c r="N1544">
        <v>42065747</v>
      </c>
      <c r="O1544" s="52">
        <v>0</v>
      </c>
      <c r="P1544" s="52">
        <v>0</v>
      </c>
      <c r="Q1544" s="52">
        <v>0</v>
      </c>
      <c r="R1544" s="52">
        <v>0</v>
      </c>
      <c r="S1544" s="52">
        <v>0</v>
      </c>
      <c r="T1544" s="52">
        <v>0</v>
      </c>
      <c r="U1544" s="52">
        <v>0</v>
      </c>
      <c r="V1544" s="52">
        <v>0</v>
      </c>
      <c r="W1544" s="52">
        <v>0</v>
      </c>
      <c r="X1544" s="52">
        <v>0</v>
      </c>
      <c r="Y1544" s="52">
        <v>0</v>
      </c>
      <c r="Z1544" s="52">
        <v>0</v>
      </c>
      <c r="AA1544" s="25">
        <v>0</v>
      </c>
      <c r="AB1544" s="25">
        <v>0</v>
      </c>
      <c r="AC1544" s="25">
        <v>0</v>
      </c>
      <c r="AD1544" s="25">
        <v>0</v>
      </c>
      <c r="AE1544" s="25">
        <v>0</v>
      </c>
      <c r="AF1544" s="25">
        <v>0</v>
      </c>
      <c r="AG1544" s="25">
        <v>0</v>
      </c>
      <c r="AH1544" s="25">
        <v>0</v>
      </c>
      <c r="AI1544" s="25">
        <v>0</v>
      </c>
      <c r="AJ1544" s="25">
        <v>0</v>
      </c>
      <c r="AK1544" s="25">
        <v>0</v>
      </c>
      <c r="AL1544" s="25">
        <v>0</v>
      </c>
      <c r="AM1544" s="95">
        <v>0</v>
      </c>
      <c r="AN1544" s="95" t="e">
        <f ca="1">IF(MengeInEEGSummieren(M1544),AM1544,0)</f>
        <v>#NAME?</v>
      </c>
      <c r="AO1544" s="95">
        <f t="shared" si="144"/>
        <v>0</v>
      </c>
      <c r="AP1544" s="95">
        <f t="shared" si="145"/>
        <v>0</v>
      </c>
      <c r="AS1544">
        <v>0</v>
      </c>
      <c r="AT1544">
        <v>0</v>
      </c>
      <c r="AU1544" t="e">
        <f t="shared" ca="1" si="146"/>
        <v>#NAME?</v>
      </c>
    </row>
    <row r="1545" spans="1:47" x14ac:dyDescent="0.15">
      <c r="A1545" s="21" t="s">
        <v>2280</v>
      </c>
      <c r="B1545" s="22" t="s">
        <v>17</v>
      </c>
      <c r="C1545" s="42">
        <v>2005</v>
      </c>
      <c r="D1545" s="22" t="s">
        <v>1714</v>
      </c>
      <c r="E1545" s="22" t="s">
        <v>773</v>
      </c>
      <c r="F1545" s="23">
        <v>22.75</v>
      </c>
      <c r="G1545" s="23">
        <v>22.75</v>
      </c>
      <c r="H1545" s="24">
        <f t="shared" si="141"/>
        <v>0</v>
      </c>
      <c r="I1545" s="153">
        <v>0</v>
      </c>
      <c r="J1545" s="24">
        <f t="shared" si="142"/>
        <v>0</v>
      </c>
      <c r="K1545" s="25">
        <f t="shared" si="143"/>
        <v>0</v>
      </c>
      <c r="L1545">
        <v>0</v>
      </c>
      <c r="M1545">
        <v>32964608</v>
      </c>
      <c r="N1545">
        <v>42065747</v>
      </c>
      <c r="O1545" s="52">
        <v>0</v>
      </c>
      <c r="P1545" s="52">
        <v>0</v>
      </c>
      <c r="Q1545" s="52">
        <v>0</v>
      </c>
      <c r="R1545" s="52">
        <v>0</v>
      </c>
      <c r="S1545" s="52">
        <v>0</v>
      </c>
      <c r="T1545" s="52">
        <v>0</v>
      </c>
      <c r="U1545" s="52">
        <v>0</v>
      </c>
      <c r="V1545" s="52">
        <v>0</v>
      </c>
      <c r="W1545" s="52">
        <v>0</v>
      </c>
      <c r="X1545" s="52">
        <v>0</v>
      </c>
      <c r="Y1545" s="52">
        <v>0</v>
      </c>
      <c r="Z1545" s="52">
        <v>0</v>
      </c>
      <c r="AA1545" s="25">
        <v>0</v>
      </c>
      <c r="AB1545" s="25">
        <v>0</v>
      </c>
      <c r="AC1545" s="25">
        <v>0</v>
      </c>
      <c r="AD1545" s="25">
        <v>0</v>
      </c>
      <c r="AE1545" s="25">
        <v>0</v>
      </c>
      <c r="AF1545" s="25">
        <v>0</v>
      </c>
      <c r="AG1545" s="25">
        <v>0</v>
      </c>
      <c r="AH1545" s="25">
        <v>0</v>
      </c>
      <c r="AI1545" s="25">
        <v>0</v>
      </c>
      <c r="AJ1545" s="25">
        <v>0</v>
      </c>
      <c r="AK1545" s="25">
        <v>0</v>
      </c>
      <c r="AL1545" s="25">
        <v>0</v>
      </c>
      <c r="AM1545" s="95">
        <v>0</v>
      </c>
      <c r="AN1545" s="95" t="e">
        <f ca="1">IF(MengeInEEGSummieren(M1545),AM1545,0)</f>
        <v>#NAME?</v>
      </c>
      <c r="AO1545" s="95">
        <f t="shared" si="144"/>
        <v>0</v>
      </c>
      <c r="AP1545" s="95">
        <f t="shared" si="145"/>
        <v>0</v>
      </c>
      <c r="AS1545">
        <v>0</v>
      </c>
      <c r="AT1545">
        <v>0</v>
      </c>
      <c r="AU1545" t="e">
        <f t="shared" ca="1" si="146"/>
        <v>#NAME?</v>
      </c>
    </row>
    <row r="1546" spans="1:47" x14ac:dyDescent="0.15">
      <c r="A1546" s="21" t="s">
        <v>2281</v>
      </c>
      <c r="B1546" s="22" t="s">
        <v>17</v>
      </c>
      <c r="C1546" s="42">
        <v>2005</v>
      </c>
      <c r="D1546" s="22" t="s">
        <v>817</v>
      </c>
      <c r="E1546" s="22" t="s">
        <v>770</v>
      </c>
      <c r="F1546" s="23">
        <v>20.75</v>
      </c>
      <c r="G1546" s="23">
        <v>20.75</v>
      </c>
      <c r="H1546" s="24">
        <f t="shared" si="141"/>
        <v>0</v>
      </c>
      <c r="I1546" s="153">
        <v>0</v>
      </c>
      <c r="J1546" s="24">
        <f t="shared" si="142"/>
        <v>0</v>
      </c>
      <c r="K1546" s="25">
        <f t="shared" si="143"/>
        <v>0</v>
      </c>
      <c r="L1546">
        <v>0</v>
      </c>
      <c r="M1546">
        <v>32964608</v>
      </c>
      <c r="N1546">
        <v>42065747</v>
      </c>
      <c r="O1546" s="52">
        <v>0</v>
      </c>
      <c r="P1546" s="52">
        <v>0</v>
      </c>
      <c r="Q1546" s="52">
        <v>0</v>
      </c>
      <c r="R1546" s="52">
        <v>0</v>
      </c>
      <c r="S1546" s="52">
        <v>0</v>
      </c>
      <c r="T1546" s="52">
        <v>0</v>
      </c>
      <c r="U1546" s="52">
        <v>0</v>
      </c>
      <c r="V1546" s="52">
        <v>0</v>
      </c>
      <c r="W1546" s="52">
        <v>0</v>
      </c>
      <c r="X1546" s="52">
        <v>0</v>
      </c>
      <c r="Y1546" s="52">
        <v>0</v>
      </c>
      <c r="Z1546" s="52">
        <v>0</v>
      </c>
      <c r="AA1546" s="25">
        <v>0</v>
      </c>
      <c r="AB1546" s="25">
        <v>0</v>
      </c>
      <c r="AC1546" s="25">
        <v>0</v>
      </c>
      <c r="AD1546" s="25">
        <v>0</v>
      </c>
      <c r="AE1546" s="25">
        <v>0</v>
      </c>
      <c r="AF1546" s="25">
        <v>0</v>
      </c>
      <c r="AG1546" s="25">
        <v>0</v>
      </c>
      <c r="AH1546" s="25">
        <v>0</v>
      </c>
      <c r="AI1546" s="25">
        <v>0</v>
      </c>
      <c r="AJ1546" s="25">
        <v>0</v>
      </c>
      <c r="AK1546" s="25">
        <v>0</v>
      </c>
      <c r="AL1546" s="25">
        <v>0</v>
      </c>
      <c r="AM1546" s="95">
        <v>0</v>
      </c>
      <c r="AN1546" s="95" t="e">
        <f ca="1">IF(MengeInEEGSummieren(M1546),AM1546,0)</f>
        <v>#NAME?</v>
      </c>
      <c r="AO1546" s="95">
        <f t="shared" si="144"/>
        <v>0</v>
      </c>
      <c r="AP1546" s="95">
        <f t="shared" si="145"/>
        <v>0</v>
      </c>
      <c r="AS1546">
        <v>0</v>
      </c>
      <c r="AT1546">
        <v>0</v>
      </c>
      <c r="AU1546" t="e">
        <f t="shared" ca="1" si="146"/>
        <v>#NAME?</v>
      </c>
    </row>
    <row r="1547" spans="1:47" x14ac:dyDescent="0.15">
      <c r="A1547" s="21" t="s">
        <v>2282</v>
      </c>
      <c r="B1547" s="22" t="s">
        <v>17</v>
      </c>
      <c r="C1547" s="42">
        <v>2005</v>
      </c>
      <c r="D1547" s="22" t="s">
        <v>1717</v>
      </c>
      <c r="E1547" s="22" t="s">
        <v>770</v>
      </c>
      <c r="F1547" s="23">
        <v>11.67</v>
      </c>
      <c r="G1547" s="23">
        <v>11.67</v>
      </c>
      <c r="H1547" s="24">
        <f t="shared" si="141"/>
        <v>0</v>
      </c>
      <c r="I1547" s="153">
        <v>0</v>
      </c>
      <c r="J1547" s="24">
        <f t="shared" si="142"/>
        <v>0</v>
      </c>
      <c r="K1547" s="25">
        <f t="shared" si="143"/>
        <v>0</v>
      </c>
      <c r="L1547">
        <v>0</v>
      </c>
      <c r="M1547">
        <v>32964608</v>
      </c>
      <c r="N1547">
        <v>42065747</v>
      </c>
      <c r="O1547" s="52">
        <v>0</v>
      </c>
      <c r="P1547" s="52">
        <v>0</v>
      </c>
      <c r="Q1547" s="52">
        <v>0</v>
      </c>
      <c r="R1547" s="52">
        <v>0</v>
      </c>
      <c r="S1547" s="52">
        <v>0</v>
      </c>
      <c r="T1547" s="52">
        <v>0</v>
      </c>
      <c r="U1547" s="52">
        <v>0</v>
      </c>
      <c r="V1547" s="52">
        <v>0</v>
      </c>
      <c r="W1547" s="52">
        <v>0</v>
      </c>
      <c r="X1547" s="52">
        <v>0</v>
      </c>
      <c r="Y1547" s="52">
        <v>0</v>
      </c>
      <c r="Z1547" s="52">
        <v>0</v>
      </c>
      <c r="AA1547" s="25">
        <v>0</v>
      </c>
      <c r="AB1547" s="25">
        <v>0</v>
      </c>
      <c r="AC1547" s="25">
        <v>0</v>
      </c>
      <c r="AD1547" s="25">
        <v>0</v>
      </c>
      <c r="AE1547" s="25">
        <v>0</v>
      </c>
      <c r="AF1547" s="25">
        <v>0</v>
      </c>
      <c r="AG1547" s="25">
        <v>0</v>
      </c>
      <c r="AH1547" s="25">
        <v>0</v>
      </c>
      <c r="AI1547" s="25">
        <v>0</v>
      </c>
      <c r="AJ1547" s="25">
        <v>0</v>
      </c>
      <c r="AK1547" s="25">
        <v>0</v>
      </c>
      <c r="AL1547" s="25">
        <v>0</v>
      </c>
      <c r="AM1547" s="95">
        <v>0</v>
      </c>
      <c r="AN1547" s="95" t="e">
        <f ca="1">IF(MengeInEEGSummieren(M1547),AM1547,0)</f>
        <v>#NAME?</v>
      </c>
      <c r="AO1547" s="95">
        <f t="shared" si="144"/>
        <v>0</v>
      </c>
      <c r="AP1547" s="95">
        <f t="shared" si="145"/>
        <v>0</v>
      </c>
      <c r="AS1547">
        <v>0</v>
      </c>
      <c r="AT1547">
        <v>0</v>
      </c>
      <c r="AU1547" t="e">
        <f t="shared" ca="1" si="146"/>
        <v>#NAME?</v>
      </c>
    </row>
    <row r="1548" spans="1:47" x14ac:dyDescent="0.15">
      <c r="A1548" s="21" t="s">
        <v>2283</v>
      </c>
      <c r="B1548" s="22" t="s">
        <v>17</v>
      </c>
      <c r="C1548" s="42">
        <v>2005</v>
      </c>
      <c r="D1548" s="22" t="s">
        <v>1719</v>
      </c>
      <c r="E1548" s="22" t="s">
        <v>773</v>
      </c>
      <c r="F1548" s="23">
        <v>13.67</v>
      </c>
      <c r="G1548" s="23">
        <v>13.67</v>
      </c>
      <c r="H1548" s="24">
        <f t="shared" si="141"/>
        <v>0</v>
      </c>
      <c r="I1548" s="153">
        <v>0</v>
      </c>
      <c r="J1548" s="24">
        <f t="shared" si="142"/>
        <v>0</v>
      </c>
      <c r="K1548" s="25">
        <f t="shared" si="143"/>
        <v>0</v>
      </c>
      <c r="L1548">
        <v>0</v>
      </c>
      <c r="M1548">
        <v>32964608</v>
      </c>
      <c r="N1548">
        <v>42065747</v>
      </c>
      <c r="O1548" s="52">
        <v>0</v>
      </c>
      <c r="P1548" s="52">
        <v>0</v>
      </c>
      <c r="Q1548" s="52">
        <v>0</v>
      </c>
      <c r="R1548" s="52">
        <v>0</v>
      </c>
      <c r="S1548" s="52">
        <v>0</v>
      </c>
      <c r="T1548" s="52">
        <v>0</v>
      </c>
      <c r="U1548" s="52">
        <v>0</v>
      </c>
      <c r="V1548" s="52">
        <v>0</v>
      </c>
      <c r="W1548" s="52">
        <v>0</v>
      </c>
      <c r="X1548" s="52">
        <v>0</v>
      </c>
      <c r="Y1548" s="52">
        <v>0</v>
      </c>
      <c r="Z1548" s="52">
        <v>0</v>
      </c>
      <c r="AA1548" s="25">
        <v>0</v>
      </c>
      <c r="AB1548" s="25">
        <v>0</v>
      </c>
      <c r="AC1548" s="25">
        <v>0</v>
      </c>
      <c r="AD1548" s="25">
        <v>0</v>
      </c>
      <c r="AE1548" s="25">
        <v>0</v>
      </c>
      <c r="AF1548" s="25">
        <v>0</v>
      </c>
      <c r="AG1548" s="25">
        <v>0</v>
      </c>
      <c r="AH1548" s="25">
        <v>0</v>
      </c>
      <c r="AI1548" s="25">
        <v>0</v>
      </c>
      <c r="AJ1548" s="25">
        <v>0</v>
      </c>
      <c r="AK1548" s="25">
        <v>0</v>
      </c>
      <c r="AL1548" s="25">
        <v>0</v>
      </c>
      <c r="AM1548" s="95">
        <v>0</v>
      </c>
      <c r="AN1548" s="95" t="e">
        <f ca="1">IF(MengeInEEGSummieren(M1548),AM1548,0)</f>
        <v>#NAME?</v>
      </c>
      <c r="AO1548" s="95">
        <f t="shared" si="144"/>
        <v>0</v>
      </c>
      <c r="AP1548" s="95">
        <f t="shared" si="145"/>
        <v>0</v>
      </c>
      <c r="AS1548">
        <v>0</v>
      </c>
      <c r="AT1548">
        <v>0</v>
      </c>
      <c r="AU1548" t="e">
        <f t="shared" ca="1" si="146"/>
        <v>#NAME?</v>
      </c>
    </row>
    <row r="1549" spans="1:47" x14ac:dyDescent="0.15">
      <c r="A1549" s="21" t="s">
        <v>2284</v>
      </c>
      <c r="B1549" s="22" t="s">
        <v>17</v>
      </c>
      <c r="C1549" s="42">
        <v>2005</v>
      </c>
      <c r="D1549" s="22" t="s">
        <v>1721</v>
      </c>
      <c r="E1549" s="22" t="s">
        <v>773</v>
      </c>
      <c r="F1549" s="23">
        <v>14.67</v>
      </c>
      <c r="G1549" s="23">
        <v>14.67</v>
      </c>
      <c r="H1549" s="24">
        <f t="shared" si="141"/>
        <v>0</v>
      </c>
      <c r="I1549" s="153">
        <v>0</v>
      </c>
      <c r="J1549" s="24">
        <f t="shared" si="142"/>
        <v>0</v>
      </c>
      <c r="K1549" s="25">
        <f t="shared" si="143"/>
        <v>0</v>
      </c>
      <c r="L1549">
        <v>0</v>
      </c>
      <c r="M1549">
        <v>32964608</v>
      </c>
      <c r="N1549">
        <v>42065747</v>
      </c>
      <c r="O1549" s="52">
        <v>0</v>
      </c>
      <c r="P1549" s="52">
        <v>0</v>
      </c>
      <c r="Q1549" s="52">
        <v>0</v>
      </c>
      <c r="R1549" s="52">
        <v>0</v>
      </c>
      <c r="S1549" s="52">
        <v>0</v>
      </c>
      <c r="T1549" s="52">
        <v>0</v>
      </c>
      <c r="U1549" s="52">
        <v>0</v>
      </c>
      <c r="V1549" s="52">
        <v>0</v>
      </c>
      <c r="W1549" s="52">
        <v>0</v>
      </c>
      <c r="X1549" s="52">
        <v>0</v>
      </c>
      <c r="Y1549" s="52">
        <v>0</v>
      </c>
      <c r="Z1549" s="52">
        <v>0</v>
      </c>
      <c r="AA1549" s="25">
        <v>0</v>
      </c>
      <c r="AB1549" s="25">
        <v>0</v>
      </c>
      <c r="AC1549" s="25">
        <v>0</v>
      </c>
      <c r="AD1549" s="25">
        <v>0</v>
      </c>
      <c r="AE1549" s="25">
        <v>0</v>
      </c>
      <c r="AF1549" s="25">
        <v>0</v>
      </c>
      <c r="AG1549" s="25">
        <v>0</v>
      </c>
      <c r="AH1549" s="25">
        <v>0</v>
      </c>
      <c r="AI1549" s="25">
        <v>0</v>
      </c>
      <c r="AJ1549" s="25">
        <v>0</v>
      </c>
      <c r="AK1549" s="25">
        <v>0</v>
      </c>
      <c r="AL1549" s="25">
        <v>0</v>
      </c>
      <c r="AM1549" s="95">
        <v>0</v>
      </c>
      <c r="AN1549" s="95" t="e">
        <f ca="1">IF(MengeInEEGSummieren(M1549),AM1549,0)</f>
        <v>#NAME?</v>
      </c>
      <c r="AO1549" s="95">
        <f t="shared" si="144"/>
        <v>0</v>
      </c>
      <c r="AP1549" s="95">
        <f t="shared" si="145"/>
        <v>0</v>
      </c>
      <c r="AS1549">
        <v>0</v>
      </c>
      <c r="AT1549">
        <v>0</v>
      </c>
      <c r="AU1549" t="e">
        <f t="shared" ca="1" si="146"/>
        <v>#NAME?</v>
      </c>
    </row>
    <row r="1550" spans="1:47" x14ac:dyDescent="0.15">
      <c r="A1550" s="21" t="s">
        <v>2285</v>
      </c>
      <c r="B1550" s="22" t="s">
        <v>17</v>
      </c>
      <c r="C1550" s="42">
        <v>2005</v>
      </c>
      <c r="D1550" s="22" t="s">
        <v>1723</v>
      </c>
      <c r="E1550" s="22" t="s">
        <v>773</v>
      </c>
      <c r="F1550" s="23">
        <v>14.67</v>
      </c>
      <c r="G1550" s="23">
        <v>14.67</v>
      </c>
      <c r="H1550" s="24">
        <f t="shared" si="141"/>
        <v>0</v>
      </c>
      <c r="I1550" s="153">
        <v>0</v>
      </c>
      <c r="J1550" s="24">
        <f t="shared" si="142"/>
        <v>0</v>
      </c>
      <c r="K1550" s="25">
        <f t="shared" si="143"/>
        <v>0</v>
      </c>
      <c r="L1550">
        <v>0</v>
      </c>
      <c r="M1550">
        <v>32964608</v>
      </c>
      <c r="N1550">
        <v>42065747</v>
      </c>
      <c r="O1550" s="52">
        <v>0</v>
      </c>
      <c r="P1550" s="52">
        <v>0</v>
      </c>
      <c r="Q1550" s="52">
        <v>0</v>
      </c>
      <c r="R1550" s="52">
        <v>0</v>
      </c>
      <c r="S1550" s="52">
        <v>0</v>
      </c>
      <c r="T1550" s="52">
        <v>0</v>
      </c>
      <c r="U1550" s="52">
        <v>0</v>
      </c>
      <c r="V1550" s="52">
        <v>0</v>
      </c>
      <c r="W1550" s="52">
        <v>0</v>
      </c>
      <c r="X1550" s="52">
        <v>0</v>
      </c>
      <c r="Y1550" s="52">
        <v>0</v>
      </c>
      <c r="Z1550" s="52">
        <v>0</v>
      </c>
      <c r="AA1550" s="25">
        <v>0</v>
      </c>
      <c r="AB1550" s="25">
        <v>0</v>
      </c>
      <c r="AC1550" s="25">
        <v>0</v>
      </c>
      <c r="AD1550" s="25">
        <v>0</v>
      </c>
      <c r="AE1550" s="25">
        <v>0</v>
      </c>
      <c r="AF1550" s="25">
        <v>0</v>
      </c>
      <c r="AG1550" s="25">
        <v>0</v>
      </c>
      <c r="AH1550" s="25">
        <v>0</v>
      </c>
      <c r="AI1550" s="25">
        <v>0</v>
      </c>
      <c r="AJ1550" s="25">
        <v>0</v>
      </c>
      <c r="AK1550" s="25">
        <v>0</v>
      </c>
      <c r="AL1550" s="25">
        <v>0</v>
      </c>
      <c r="AM1550" s="95">
        <v>0</v>
      </c>
      <c r="AN1550" s="95" t="e">
        <f ca="1">IF(MengeInEEGSummieren(M1550),AM1550,0)</f>
        <v>#NAME?</v>
      </c>
      <c r="AO1550" s="95">
        <f t="shared" si="144"/>
        <v>0</v>
      </c>
      <c r="AP1550" s="95">
        <f t="shared" si="145"/>
        <v>0</v>
      </c>
      <c r="AS1550">
        <v>0</v>
      </c>
      <c r="AT1550">
        <v>0</v>
      </c>
      <c r="AU1550" t="e">
        <f t="shared" ca="1" si="146"/>
        <v>#NAME?</v>
      </c>
    </row>
    <row r="1551" spans="1:47" x14ac:dyDescent="0.15">
      <c r="A1551" s="21" t="s">
        <v>2286</v>
      </c>
      <c r="B1551" s="22" t="s">
        <v>17</v>
      </c>
      <c r="C1551" s="42">
        <v>2005</v>
      </c>
      <c r="D1551" s="22" t="s">
        <v>1725</v>
      </c>
      <c r="E1551" s="22" t="s">
        <v>770</v>
      </c>
      <c r="F1551" s="23">
        <v>17.670000000000002</v>
      </c>
      <c r="G1551" s="23">
        <v>17.670000000000002</v>
      </c>
      <c r="H1551" s="24">
        <f t="shared" si="141"/>
        <v>0</v>
      </c>
      <c r="I1551" s="153">
        <v>0</v>
      </c>
      <c r="J1551" s="24">
        <f t="shared" si="142"/>
        <v>0</v>
      </c>
      <c r="K1551" s="25">
        <f t="shared" si="143"/>
        <v>0</v>
      </c>
      <c r="L1551">
        <v>0</v>
      </c>
      <c r="M1551">
        <v>32964608</v>
      </c>
      <c r="N1551">
        <v>42065747</v>
      </c>
      <c r="O1551" s="52">
        <v>0</v>
      </c>
      <c r="P1551" s="52">
        <v>0</v>
      </c>
      <c r="Q1551" s="52">
        <v>0</v>
      </c>
      <c r="R1551" s="52">
        <v>0</v>
      </c>
      <c r="S1551" s="52">
        <v>0</v>
      </c>
      <c r="T1551" s="52">
        <v>0</v>
      </c>
      <c r="U1551" s="52">
        <v>0</v>
      </c>
      <c r="V1551" s="52">
        <v>0</v>
      </c>
      <c r="W1551" s="52">
        <v>0</v>
      </c>
      <c r="X1551" s="52">
        <v>0</v>
      </c>
      <c r="Y1551" s="52">
        <v>0</v>
      </c>
      <c r="Z1551" s="52">
        <v>0</v>
      </c>
      <c r="AA1551" s="25">
        <v>0</v>
      </c>
      <c r="AB1551" s="25">
        <v>0</v>
      </c>
      <c r="AC1551" s="25">
        <v>0</v>
      </c>
      <c r="AD1551" s="25">
        <v>0</v>
      </c>
      <c r="AE1551" s="25">
        <v>0</v>
      </c>
      <c r="AF1551" s="25">
        <v>0</v>
      </c>
      <c r="AG1551" s="25">
        <v>0</v>
      </c>
      <c r="AH1551" s="25">
        <v>0</v>
      </c>
      <c r="AI1551" s="25">
        <v>0</v>
      </c>
      <c r="AJ1551" s="25">
        <v>0</v>
      </c>
      <c r="AK1551" s="25">
        <v>0</v>
      </c>
      <c r="AL1551" s="25">
        <v>0</v>
      </c>
      <c r="AM1551" s="95">
        <v>0</v>
      </c>
      <c r="AN1551" s="95" t="e">
        <f ca="1">IF(MengeInEEGSummieren(M1551),AM1551,0)</f>
        <v>#NAME?</v>
      </c>
      <c r="AO1551" s="95">
        <f t="shared" si="144"/>
        <v>0</v>
      </c>
      <c r="AP1551" s="95">
        <f t="shared" si="145"/>
        <v>0</v>
      </c>
      <c r="AS1551">
        <v>0</v>
      </c>
      <c r="AT1551">
        <v>0</v>
      </c>
      <c r="AU1551" t="e">
        <f t="shared" ca="1" si="146"/>
        <v>#NAME?</v>
      </c>
    </row>
    <row r="1552" spans="1:47" x14ac:dyDescent="0.15">
      <c r="A1552" s="21" t="s">
        <v>2287</v>
      </c>
      <c r="B1552" s="22" t="s">
        <v>17</v>
      </c>
      <c r="C1552" s="42">
        <v>2005</v>
      </c>
      <c r="D1552" s="22" t="s">
        <v>2288</v>
      </c>
      <c r="E1552" s="22" t="s">
        <v>773</v>
      </c>
      <c r="F1552" s="23">
        <v>19.670000000000002</v>
      </c>
      <c r="G1552" s="23">
        <v>19.670000000000002</v>
      </c>
      <c r="H1552" s="24">
        <f t="shared" ref="H1552:H1615" si="147">AM1552</f>
        <v>0</v>
      </c>
      <c r="I1552" s="153">
        <v>0</v>
      </c>
      <c r="J1552" s="24">
        <f t="shared" ref="J1552:J1615" si="148">SUM(O1552:Z1552,AT1552)</f>
        <v>0</v>
      </c>
      <c r="K1552" s="25">
        <f t="shared" ref="K1552:K1615" si="149">SUM(AA1552:AL1552,AS1552)</f>
        <v>0</v>
      </c>
      <c r="L1552">
        <v>0</v>
      </c>
      <c r="M1552">
        <v>32964608</v>
      </c>
      <c r="N1552">
        <v>42065747</v>
      </c>
      <c r="O1552" s="52">
        <v>0</v>
      </c>
      <c r="P1552" s="52">
        <v>0</v>
      </c>
      <c r="Q1552" s="52">
        <v>0</v>
      </c>
      <c r="R1552" s="52">
        <v>0</v>
      </c>
      <c r="S1552" s="52">
        <v>0</v>
      </c>
      <c r="T1552" s="52">
        <v>0</v>
      </c>
      <c r="U1552" s="52">
        <v>0</v>
      </c>
      <c r="V1552" s="52">
        <v>0</v>
      </c>
      <c r="W1552" s="52">
        <v>0</v>
      </c>
      <c r="X1552" s="52">
        <v>0</v>
      </c>
      <c r="Y1552" s="52">
        <v>0</v>
      </c>
      <c r="Z1552" s="52">
        <v>0</v>
      </c>
      <c r="AA1552" s="25">
        <v>0</v>
      </c>
      <c r="AB1552" s="25">
        <v>0</v>
      </c>
      <c r="AC1552" s="25">
        <v>0</v>
      </c>
      <c r="AD1552" s="25">
        <v>0</v>
      </c>
      <c r="AE1552" s="25">
        <v>0</v>
      </c>
      <c r="AF1552" s="25">
        <v>0</v>
      </c>
      <c r="AG1552" s="25">
        <v>0</v>
      </c>
      <c r="AH1552" s="25">
        <v>0</v>
      </c>
      <c r="AI1552" s="25">
        <v>0</v>
      </c>
      <c r="AJ1552" s="25">
        <v>0</v>
      </c>
      <c r="AK1552" s="25">
        <v>0</v>
      </c>
      <c r="AL1552" s="25">
        <v>0</v>
      </c>
      <c r="AM1552" s="95">
        <v>0</v>
      </c>
      <c r="AN1552" s="95" t="e">
        <f ca="1">IF(MengeInEEGSummieren(M1552),AM1552,0)</f>
        <v>#NAME?</v>
      </c>
      <c r="AO1552" s="95">
        <f t="shared" ref="AO1552:AO1615" si="150">IF(AQ1552,$H1552,0)</f>
        <v>0</v>
      </c>
      <c r="AP1552" s="95">
        <f t="shared" ref="AP1552:AP1615" si="151">IF(AR1552,$H1552,0)</f>
        <v>0</v>
      </c>
      <c r="AS1552">
        <v>0</v>
      </c>
      <c r="AT1552">
        <v>0</v>
      </c>
      <c r="AU1552" t="e">
        <f t="shared" ref="AU1552:AU1615" ca="1" si="152">EVFlag(M1552)</f>
        <v>#NAME?</v>
      </c>
    </row>
    <row r="1553" spans="1:47" x14ac:dyDescent="0.15">
      <c r="A1553" s="21" t="s">
        <v>2289</v>
      </c>
      <c r="B1553" s="22" t="s">
        <v>17</v>
      </c>
      <c r="C1553" s="42">
        <v>2005</v>
      </c>
      <c r="D1553" s="22" t="s">
        <v>1729</v>
      </c>
      <c r="E1553" s="22" t="s">
        <v>773</v>
      </c>
      <c r="F1553" s="23">
        <v>20.67</v>
      </c>
      <c r="G1553" s="23">
        <v>20.67</v>
      </c>
      <c r="H1553" s="24">
        <f t="shared" si="147"/>
        <v>0</v>
      </c>
      <c r="I1553" s="153">
        <v>0</v>
      </c>
      <c r="J1553" s="24">
        <f t="shared" si="148"/>
        <v>0</v>
      </c>
      <c r="K1553" s="25">
        <f t="shared" si="149"/>
        <v>0</v>
      </c>
      <c r="L1553">
        <v>0</v>
      </c>
      <c r="M1553">
        <v>32964608</v>
      </c>
      <c r="N1553">
        <v>42065747</v>
      </c>
      <c r="O1553" s="52">
        <v>0</v>
      </c>
      <c r="P1553" s="52">
        <v>0</v>
      </c>
      <c r="Q1553" s="52">
        <v>0</v>
      </c>
      <c r="R1553" s="52">
        <v>0</v>
      </c>
      <c r="S1553" s="52">
        <v>0</v>
      </c>
      <c r="T1553" s="52">
        <v>0</v>
      </c>
      <c r="U1553" s="52">
        <v>0</v>
      </c>
      <c r="V1553" s="52">
        <v>0</v>
      </c>
      <c r="W1553" s="52">
        <v>0</v>
      </c>
      <c r="X1553" s="52">
        <v>0</v>
      </c>
      <c r="Y1553" s="52">
        <v>0</v>
      </c>
      <c r="Z1553" s="52">
        <v>0</v>
      </c>
      <c r="AA1553" s="25">
        <v>0</v>
      </c>
      <c r="AB1553" s="25">
        <v>0</v>
      </c>
      <c r="AC1553" s="25">
        <v>0</v>
      </c>
      <c r="AD1553" s="25">
        <v>0</v>
      </c>
      <c r="AE1553" s="25">
        <v>0</v>
      </c>
      <c r="AF1553" s="25">
        <v>0</v>
      </c>
      <c r="AG1553" s="25">
        <v>0</v>
      </c>
      <c r="AH1553" s="25">
        <v>0</v>
      </c>
      <c r="AI1553" s="25">
        <v>0</v>
      </c>
      <c r="AJ1553" s="25">
        <v>0</v>
      </c>
      <c r="AK1553" s="25">
        <v>0</v>
      </c>
      <c r="AL1553" s="25">
        <v>0</v>
      </c>
      <c r="AM1553" s="95">
        <v>0</v>
      </c>
      <c r="AN1553" s="95" t="e">
        <f ca="1">IF(MengeInEEGSummieren(M1553),AM1553,0)</f>
        <v>#NAME?</v>
      </c>
      <c r="AO1553" s="95">
        <f t="shared" si="150"/>
        <v>0</v>
      </c>
      <c r="AP1553" s="95">
        <f t="shared" si="151"/>
        <v>0</v>
      </c>
      <c r="AS1553">
        <v>0</v>
      </c>
      <c r="AT1553">
        <v>0</v>
      </c>
      <c r="AU1553" t="e">
        <f t="shared" ca="1" si="152"/>
        <v>#NAME?</v>
      </c>
    </row>
    <row r="1554" spans="1:47" x14ac:dyDescent="0.15">
      <c r="A1554" s="21" t="s">
        <v>2290</v>
      </c>
      <c r="B1554" s="22" t="s">
        <v>17</v>
      </c>
      <c r="C1554" s="42">
        <v>2005</v>
      </c>
      <c r="D1554" s="22" t="s">
        <v>1731</v>
      </c>
      <c r="E1554" s="22" t="s">
        <v>773</v>
      </c>
      <c r="F1554" s="23">
        <v>20.67</v>
      </c>
      <c r="G1554" s="23">
        <v>20.67</v>
      </c>
      <c r="H1554" s="24">
        <f t="shared" si="147"/>
        <v>0</v>
      </c>
      <c r="I1554" s="153">
        <v>0</v>
      </c>
      <c r="J1554" s="24">
        <f t="shared" si="148"/>
        <v>0</v>
      </c>
      <c r="K1554" s="25">
        <f t="shared" si="149"/>
        <v>0</v>
      </c>
      <c r="L1554">
        <v>0</v>
      </c>
      <c r="M1554">
        <v>32964608</v>
      </c>
      <c r="N1554">
        <v>42065747</v>
      </c>
      <c r="O1554" s="52">
        <v>0</v>
      </c>
      <c r="P1554" s="52">
        <v>0</v>
      </c>
      <c r="Q1554" s="52">
        <v>0</v>
      </c>
      <c r="R1554" s="52">
        <v>0</v>
      </c>
      <c r="S1554" s="52">
        <v>0</v>
      </c>
      <c r="T1554" s="52">
        <v>0</v>
      </c>
      <c r="U1554" s="52">
        <v>0</v>
      </c>
      <c r="V1554" s="52">
        <v>0</v>
      </c>
      <c r="W1554" s="52">
        <v>0</v>
      </c>
      <c r="X1554" s="52">
        <v>0</v>
      </c>
      <c r="Y1554" s="52">
        <v>0</v>
      </c>
      <c r="Z1554" s="52">
        <v>0</v>
      </c>
      <c r="AA1554" s="25">
        <v>0</v>
      </c>
      <c r="AB1554" s="25">
        <v>0</v>
      </c>
      <c r="AC1554" s="25">
        <v>0</v>
      </c>
      <c r="AD1554" s="25">
        <v>0</v>
      </c>
      <c r="AE1554" s="25">
        <v>0</v>
      </c>
      <c r="AF1554" s="25">
        <v>0</v>
      </c>
      <c r="AG1554" s="25">
        <v>0</v>
      </c>
      <c r="AH1554" s="25">
        <v>0</v>
      </c>
      <c r="AI1554" s="25">
        <v>0</v>
      </c>
      <c r="AJ1554" s="25">
        <v>0</v>
      </c>
      <c r="AK1554" s="25">
        <v>0</v>
      </c>
      <c r="AL1554" s="25">
        <v>0</v>
      </c>
      <c r="AM1554" s="95">
        <v>0</v>
      </c>
      <c r="AN1554" s="95" t="e">
        <f ca="1">IF(MengeInEEGSummieren(M1554),AM1554,0)</f>
        <v>#NAME?</v>
      </c>
      <c r="AO1554" s="95">
        <f t="shared" si="150"/>
        <v>0</v>
      </c>
      <c r="AP1554" s="95">
        <f t="shared" si="151"/>
        <v>0</v>
      </c>
      <c r="AS1554">
        <v>0</v>
      </c>
      <c r="AT1554">
        <v>0</v>
      </c>
      <c r="AU1554" t="e">
        <f t="shared" ca="1" si="152"/>
        <v>#NAME?</v>
      </c>
    </row>
    <row r="1555" spans="1:47" x14ac:dyDescent="0.15">
      <c r="A1555" s="21" t="s">
        <v>2291</v>
      </c>
      <c r="B1555" s="22" t="s">
        <v>17</v>
      </c>
      <c r="C1555" s="42">
        <v>2005</v>
      </c>
      <c r="D1555" s="22" t="s">
        <v>1733</v>
      </c>
      <c r="E1555" s="22" t="s">
        <v>770</v>
      </c>
      <c r="F1555" s="23">
        <v>13.67</v>
      </c>
      <c r="G1555" s="23">
        <v>13.67</v>
      </c>
      <c r="H1555" s="24">
        <f t="shared" si="147"/>
        <v>0</v>
      </c>
      <c r="I1555" s="153">
        <v>0</v>
      </c>
      <c r="J1555" s="24">
        <f t="shared" si="148"/>
        <v>0</v>
      </c>
      <c r="K1555" s="25">
        <f t="shared" si="149"/>
        <v>0</v>
      </c>
      <c r="L1555">
        <v>0</v>
      </c>
      <c r="M1555">
        <v>32964608</v>
      </c>
      <c r="N1555">
        <v>42065747</v>
      </c>
      <c r="O1555" s="52">
        <v>0</v>
      </c>
      <c r="P1555" s="52">
        <v>0</v>
      </c>
      <c r="Q1555" s="52">
        <v>0</v>
      </c>
      <c r="R1555" s="52">
        <v>0</v>
      </c>
      <c r="S1555" s="52">
        <v>0</v>
      </c>
      <c r="T1555" s="52">
        <v>0</v>
      </c>
      <c r="U1555" s="52">
        <v>0</v>
      </c>
      <c r="V1555" s="52">
        <v>0</v>
      </c>
      <c r="W1555" s="52">
        <v>0</v>
      </c>
      <c r="X1555" s="52">
        <v>0</v>
      </c>
      <c r="Y1555" s="52">
        <v>0</v>
      </c>
      <c r="Z1555" s="52">
        <v>0</v>
      </c>
      <c r="AA1555" s="25">
        <v>0</v>
      </c>
      <c r="AB1555" s="25">
        <v>0</v>
      </c>
      <c r="AC1555" s="25">
        <v>0</v>
      </c>
      <c r="AD1555" s="25">
        <v>0</v>
      </c>
      <c r="AE1555" s="25">
        <v>0</v>
      </c>
      <c r="AF1555" s="25">
        <v>0</v>
      </c>
      <c r="AG1555" s="25">
        <v>0</v>
      </c>
      <c r="AH1555" s="25">
        <v>0</v>
      </c>
      <c r="AI1555" s="25">
        <v>0</v>
      </c>
      <c r="AJ1555" s="25">
        <v>0</v>
      </c>
      <c r="AK1555" s="25">
        <v>0</v>
      </c>
      <c r="AL1555" s="25">
        <v>0</v>
      </c>
      <c r="AM1555" s="95">
        <v>0</v>
      </c>
      <c r="AN1555" s="95" t="e">
        <f ca="1">IF(MengeInEEGSummieren(M1555),AM1555,0)</f>
        <v>#NAME?</v>
      </c>
      <c r="AO1555" s="95">
        <f t="shared" si="150"/>
        <v>0</v>
      </c>
      <c r="AP1555" s="95">
        <f t="shared" si="151"/>
        <v>0</v>
      </c>
      <c r="AS1555">
        <v>0</v>
      </c>
      <c r="AT1555">
        <v>0</v>
      </c>
      <c r="AU1555" t="e">
        <f t="shared" ca="1" si="152"/>
        <v>#NAME?</v>
      </c>
    </row>
    <row r="1556" spans="1:47" x14ac:dyDescent="0.15">
      <c r="A1556" s="21" t="s">
        <v>2292</v>
      </c>
      <c r="B1556" s="22" t="s">
        <v>17</v>
      </c>
      <c r="C1556" s="42">
        <v>2005</v>
      </c>
      <c r="D1556" s="22" t="s">
        <v>2293</v>
      </c>
      <c r="E1556" s="22" t="s">
        <v>773</v>
      </c>
      <c r="F1556" s="23">
        <v>15.67</v>
      </c>
      <c r="G1556" s="23">
        <v>15.67</v>
      </c>
      <c r="H1556" s="24">
        <f t="shared" si="147"/>
        <v>0</v>
      </c>
      <c r="I1556" s="153">
        <v>0</v>
      </c>
      <c r="J1556" s="24">
        <f t="shared" si="148"/>
        <v>0</v>
      </c>
      <c r="K1556" s="25">
        <f t="shared" si="149"/>
        <v>0</v>
      </c>
      <c r="L1556">
        <v>0</v>
      </c>
      <c r="M1556">
        <v>32964608</v>
      </c>
      <c r="N1556">
        <v>42065747</v>
      </c>
      <c r="O1556" s="52">
        <v>0</v>
      </c>
      <c r="P1556" s="52">
        <v>0</v>
      </c>
      <c r="Q1556" s="52">
        <v>0</v>
      </c>
      <c r="R1556" s="52">
        <v>0</v>
      </c>
      <c r="S1556" s="52">
        <v>0</v>
      </c>
      <c r="T1556" s="52">
        <v>0</v>
      </c>
      <c r="U1556" s="52">
        <v>0</v>
      </c>
      <c r="V1556" s="52">
        <v>0</v>
      </c>
      <c r="W1556" s="52">
        <v>0</v>
      </c>
      <c r="X1556" s="52">
        <v>0</v>
      </c>
      <c r="Y1556" s="52">
        <v>0</v>
      </c>
      <c r="Z1556" s="52">
        <v>0</v>
      </c>
      <c r="AA1556" s="25">
        <v>0</v>
      </c>
      <c r="AB1556" s="25">
        <v>0</v>
      </c>
      <c r="AC1556" s="25">
        <v>0</v>
      </c>
      <c r="AD1556" s="25">
        <v>0</v>
      </c>
      <c r="AE1556" s="25">
        <v>0</v>
      </c>
      <c r="AF1556" s="25">
        <v>0</v>
      </c>
      <c r="AG1556" s="25">
        <v>0</v>
      </c>
      <c r="AH1556" s="25">
        <v>0</v>
      </c>
      <c r="AI1556" s="25">
        <v>0</v>
      </c>
      <c r="AJ1556" s="25">
        <v>0</v>
      </c>
      <c r="AK1556" s="25">
        <v>0</v>
      </c>
      <c r="AL1556" s="25">
        <v>0</v>
      </c>
      <c r="AM1556" s="95">
        <v>0</v>
      </c>
      <c r="AN1556" s="95" t="e">
        <f ca="1">IF(MengeInEEGSummieren(M1556),AM1556,0)</f>
        <v>#NAME?</v>
      </c>
      <c r="AO1556" s="95">
        <f t="shared" si="150"/>
        <v>0</v>
      </c>
      <c r="AP1556" s="95">
        <f t="shared" si="151"/>
        <v>0</v>
      </c>
      <c r="AS1556">
        <v>0</v>
      </c>
      <c r="AT1556">
        <v>0</v>
      </c>
      <c r="AU1556" t="e">
        <f t="shared" ca="1" si="152"/>
        <v>#NAME?</v>
      </c>
    </row>
    <row r="1557" spans="1:47" x14ac:dyDescent="0.15">
      <c r="A1557" s="21" t="s">
        <v>2294</v>
      </c>
      <c r="B1557" s="22" t="s">
        <v>17</v>
      </c>
      <c r="C1557" s="42">
        <v>2005</v>
      </c>
      <c r="D1557" s="22" t="s">
        <v>1737</v>
      </c>
      <c r="E1557" s="22" t="s">
        <v>773</v>
      </c>
      <c r="F1557" s="23">
        <v>16.670000000000002</v>
      </c>
      <c r="G1557" s="23">
        <v>16.670000000000002</v>
      </c>
      <c r="H1557" s="24">
        <f t="shared" si="147"/>
        <v>0</v>
      </c>
      <c r="I1557" s="153">
        <v>0</v>
      </c>
      <c r="J1557" s="24">
        <f t="shared" si="148"/>
        <v>0</v>
      </c>
      <c r="K1557" s="25">
        <f t="shared" si="149"/>
        <v>0</v>
      </c>
      <c r="L1557">
        <v>0</v>
      </c>
      <c r="M1557">
        <v>32964608</v>
      </c>
      <c r="N1557">
        <v>42065747</v>
      </c>
      <c r="O1557" s="52">
        <v>0</v>
      </c>
      <c r="P1557" s="52">
        <v>0</v>
      </c>
      <c r="Q1557" s="52">
        <v>0</v>
      </c>
      <c r="R1557" s="52">
        <v>0</v>
      </c>
      <c r="S1557" s="52">
        <v>0</v>
      </c>
      <c r="T1557" s="52">
        <v>0</v>
      </c>
      <c r="U1557" s="52">
        <v>0</v>
      </c>
      <c r="V1557" s="52">
        <v>0</v>
      </c>
      <c r="W1557" s="52">
        <v>0</v>
      </c>
      <c r="X1557" s="52">
        <v>0</v>
      </c>
      <c r="Y1557" s="52">
        <v>0</v>
      </c>
      <c r="Z1557" s="52">
        <v>0</v>
      </c>
      <c r="AA1557" s="25">
        <v>0</v>
      </c>
      <c r="AB1557" s="25">
        <v>0</v>
      </c>
      <c r="AC1557" s="25">
        <v>0</v>
      </c>
      <c r="AD1557" s="25">
        <v>0</v>
      </c>
      <c r="AE1557" s="25">
        <v>0</v>
      </c>
      <c r="AF1557" s="25">
        <v>0</v>
      </c>
      <c r="AG1557" s="25">
        <v>0</v>
      </c>
      <c r="AH1557" s="25">
        <v>0</v>
      </c>
      <c r="AI1557" s="25">
        <v>0</v>
      </c>
      <c r="AJ1557" s="25">
        <v>0</v>
      </c>
      <c r="AK1557" s="25">
        <v>0</v>
      </c>
      <c r="AL1557" s="25">
        <v>0</v>
      </c>
      <c r="AM1557" s="95">
        <v>0</v>
      </c>
      <c r="AN1557" s="95" t="e">
        <f ca="1">IF(MengeInEEGSummieren(M1557),AM1557,0)</f>
        <v>#NAME?</v>
      </c>
      <c r="AO1557" s="95">
        <f t="shared" si="150"/>
        <v>0</v>
      </c>
      <c r="AP1557" s="95">
        <f t="shared" si="151"/>
        <v>0</v>
      </c>
      <c r="AS1557">
        <v>0</v>
      </c>
      <c r="AT1557">
        <v>0</v>
      </c>
      <c r="AU1557" t="e">
        <f t="shared" ca="1" si="152"/>
        <v>#NAME?</v>
      </c>
    </row>
    <row r="1558" spans="1:47" x14ac:dyDescent="0.15">
      <c r="A1558" s="21" t="s">
        <v>2295</v>
      </c>
      <c r="B1558" s="22" t="s">
        <v>17</v>
      </c>
      <c r="C1558" s="42">
        <v>2005</v>
      </c>
      <c r="D1558" s="22" t="s">
        <v>2296</v>
      </c>
      <c r="E1558" s="22" t="s">
        <v>773</v>
      </c>
      <c r="F1558" s="23">
        <v>16.670000000000002</v>
      </c>
      <c r="G1558" s="23">
        <v>16.670000000000002</v>
      </c>
      <c r="H1558" s="24">
        <f t="shared" si="147"/>
        <v>0</v>
      </c>
      <c r="I1558" s="153">
        <v>0</v>
      </c>
      <c r="J1558" s="24">
        <f t="shared" si="148"/>
        <v>0</v>
      </c>
      <c r="K1558" s="25">
        <f t="shared" si="149"/>
        <v>0</v>
      </c>
      <c r="L1558">
        <v>0</v>
      </c>
      <c r="M1558">
        <v>32964608</v>
      </c>
      <c r="N1558">
        <v>42065747</v>
      </c>
      <c r="O1558" s="52">
        <v>0</v>
      </c>
      <c r="P1558" s="52">
        <v>0</v>
      </c>
      <c r="Q1558" s="52">
        <v>0</v>
      </c>
      <c r="R1558" s="52">
        <v>0</v>
      </c>
      <c r="S1558" s="52">
        <v>0</v>
      </c>
      <c r="T1558" s="52">
        <v>0</v>
      </c>
      <c r="U1558" s="52">
        <v>0</v>
      </c>
      <c r="V1558" s="52">
        <v>0</v>
      </c>
      <c r="W1558" s="52">
        <v>0</v>
      </c>
      <c r="X1558" s="52">
        <v>0</v>
      </c>
      <c r="Y1558" s="52">
        <v>0</v>
      </c>
      <c r="Z1558" s="52">
        <v>0</v>
      </c>
      <c r="AA1558" s="25">
        <v>0</v>
      </c>
      <c r="AB1558" s="25">
        <v>0</v>
      </c>
      <c r="AC1558" s="25">
        <v>0</v>
      </c>
      <c r="AD1558" s="25">
        <v>0</v>
      </c>
      <c r="AE1558" s="25">
        <v>0</v>
      </c>
      <c r="AF1558" s="25">
        <v>0</v>
      </c>
      <c r="AG1558" s="25">
        <v>0</v>
      </c>
      <c r="AH1558" s="25">
        <v>0</v>
      </c>
      <c r="AI1558" s="25">
        <v>0</v>
      </c>
      <c r="AJ1558" s="25">
        <v>0</v>
      </c>
      <c r="AK1558" s="25">
        <v>0</v>
      </c>
      <c r="AL1558" s="25">
        <v>0</v>
      </c>
      <c r="AM1558" s="95">
        <v>0</v>
      </c>
      <c r="AN1558" s="95" t="e">
        <f ca="1">IF(MengeInEEGSummieren(M1558),AM1558,0)</f>
        <v>#NAME?</v>
      </c>
      <c r="AO1558" s="95">
        <f t="shared" si="150"/>
        <v>0</v>
      </c>
      <c r="AP1558" s="95">
        <f t="shared" si="151"/>
        <v>0</v>
      </c>
      <c r="AS1558">
        <v>0</v>
      </c>
      <c r="AT1558">
        <v>0</v>
      </c>
      <c r="AU1558" t="e">
        <f t="shared" ca="1" si="152"/>
        <v>#NAME?</v>
      </c>
    </row>
    <row r="1559" spans="1:47" x14ac:dyDescent="0.15">
      <c r="A1559" s="21" t="s">
        <v>2297</v>
      </c>
      <c r="B1559" s="22" t="s">
        <v>17</v>
      </c>
      <c r="C1559" s="42">
        <v>2005</v>
      </c>
      <c r="D1559" s="22" t="s">
        <v>1741</v>
      </c>
      <c r="E1559" s="22" t="s">
        <v>770</v>
      </c>
      <c r="F1559" s="23">
        <v>19.670000000000002</v>
      </c>
      <c r="G1559" s="23">
        <v>19.670000000000002</v>
      </c>
      <c r="H1559" s="24">
        <f t="shared" si="147"/>
        <v>0</v>
      </c>
      <c r="I1559" s="153">
        <v>0</v>
      </c>
      <c r="J1559" s="24">
        <f t="shared" si="148"/>
        <v>0</v>
      </c>
      <c r="K1559" s="25">
        <f t="shared" si="149"/>
        <v>0</v>
      </c>
      <c r="L1559">
        <v>0</v>
      </c>
      <c r="M1559">
        <v>32964608</v>
      </c>
      <c r="N1559">
        <v>42065747</v>
      </c>
      <c r="O1559" s="52">
        <v>0</v>
      </c>
      <c r="P1559" s="52">
        <v>0</v>
      </c>
      <c r="Q1559" s="52">
        <v>0</v>
      </c>
      <c r="R1559" s="52">
        <v>0</v>
      </c>
      <c r="S1559" s="52">
        <v>0</v>
      </c>
      <c r="T1559" s="52">
        <v>0</v>
      </c>
      <c r="U1559" s="52">
        <v>0</v>
      </c>
      <c r="V1559" s="52">
        <v>0</v>
      </c>
      <c r="W1559" s="52">
        <v>0</v>
      </c>
      <c r="X1559" s="52">
        <v>0</v>
      </c>
      <c r="Y1559" s="52">
        <v>0</v>
      </c>
      <c r="Z1559" s="52">
        <v>0</v>
      </c>
      <c r="AA1559" s="25">
        <v>0</v>
      </c>
      <c r="AB1559" s="25">
        <v>0</v>
      </c>
      <c r="AC1559" s="25">
        <v>0</v>
      </c>
      <c r="AD1559" s="25">
        <v>0</v>
      </c>
      <c r="AE1559" s="25">
        <v>0</v>
      </c>
      <c r="AF1559" s="25">
        <v>0</v>
      </c>
      <c r="AG1559" s="25">
        <v>0</v>
      </c>
      <c r="AH1559" s="25">
        <v>0</v>
      </c>
      <c r="AI1559" s="25">
        <v>0</v>
      </c>
      <c r="AJ1559" s="25">
        <v>0</v>
      </c>
      <c r="AK1559" s="25">
        <v>0</v>
      </c>
      <c r="AL1559" s="25">
        <v>0</v>
      </c>
      <c r="AM1559" s="95">
        <v>0</v>
      </c>
      <c r="AN1559" s="95" t="e">
        <f ca="1">IF(MengeInEEGSummieren(M1559),AM1559,0)</f>
        <v>#NAME?</v>
      </c>
      <c r="AO1559" s="95">
        <f t="shared" si="150"/>
        <v>0</v>
      </c>
      <c r="AP1559" s="95">
        <f t="shared" si="151"/>
        <v>0</v>
      </c>
      <c r="AS1559">
        <v>0</v>
      </c>
      <c r="AT1559">
        <v>0</v>
      </c>
      <c r="AU1559" t="e">
        <f t="shared" ca="1" si="152"/>
        <v>#NAME?</v>
      </c>
    </row>
    <row r="1560" spans="1:47" x14ac:dyDescent="0.15">
      <c r="A1560" s="21" t="s">
        <v>2298</v>
      </c>
      <c r="B1560" s="22" t="s">
        <v>17</v>
      </c>
      <c r="C1560" s="42">
        <v>2005</v>
      </c>
      <c r="D1560" s="22" t="s">
        <v>1743</v>
      </c>
      <c r="E1560" s="22" t="s">
        <v>773</v>
      </c>
      <c r="F1560" s="23">
        <v>21.67</v>
      </c>
      <c r="G1560" s="23">
        <v>21.67</v>
      </c>
      <c r="H1560" s="24">
        <f t="shared" si="147"/>
        <v>0</v>
      </c>
      <c r="I1560" s="153">
        <v>0</v>
      </c>
      <c r="J1560" s="24">
        <f t="shared" si="148"/>
        <v>0</v>
      </c>
      <c r="K1560" s="25">
        <f t="shared" si="149"/>
        <v>0</v>
      </c>
      <c r="L1560">
        <v>0</v>
      </c>
      <c r="M1560">
        <v>32964608</v>
      </c>
      <c r="N1560">
        <v>42065747</v>
      </c>
      <c r="O1560" s="52">
        <v>0</v>
      </c>
      <c r="P1560" s="52">
        <v>0</v>
      </c>
      <c r="Q1560" s="52">
        <v>0</v>
      </c>
      <c r="R1560" s="52">
        <v>0</v>
      </c>
      <c r="S1560" s="52">
        <v>0</v>
      </c>
      <c r="T1560" s="52">
        <v>0</v>
      </c>
      <c r="U1560" s="52">
        <v>0</v>
      </c>
      <c r="V1560" s="52">
        <v>0</v>
      </c>
      <c r="W1560" s="52">
        <v>0</v>
      </c>
      <c r="X1560" s="52">
        <v>0</v>
      </c>
      <c r="Y1560" s="52">
        <v>0</v>
      </c>
      <c r="Z1560" s="52">
        <v>0</v>
      </c>
      <c r="AA1560" s="25">
        <v>0</v>
      </c>
      <c r="AB1560" s="25">
        <v>0</v>
      </c>
      <c r="AC1560" s="25">
        <v>0</v>
      </c>
      <c r="AD1560" s="25">
        <v>0</v>
      </c>
      <c r="AE1560" s="25">
        <v>0</v>
      </c>
      <c r="AF1560" s="25">
        <v>0</v>
      </c>
      <c r="AG1560" s="25">
        <v>0</v>
      </c>
      <c r="AH1560" s="25">
        <v>0</v>
      </c>
      <c r="AI1560" s="25">
        <v>0</v>
      </c>
      <c r="AJ1560" s="25">
        <v>0</v>
      </c>
      <c r="AK1560" s="25">
        <v>0</v>
      </c>
      <c r="AL1560" s="25">
        <v>0</v>
      </c>
      <c r="AM1560" s="95">
        <v>0</v>
      </c>
      <c r="AN1560" s="95" t="e">
        <f ca="1">IF(MengeInEEGSummieren(M1560),AM1560,0)</f>
        <v>#NAME?</v>
      </c>
      <c r="AO1560" s="95">
        <f t="shared" si="150"/>
        <v>0</v>
      </c>
      <c r="AP1560" s="95">
        <f t="shared" si="151"/>
        <v>0</v>
      </c>
      <c r="AS1560">
        <v>0</v>
      </c>
      <c r="AT1560">
        <v>0</v>
      </c>
      <c r="AU1560" t="e">
        <f t="shared" ca="1" si="152"/>
        <v>#NAME?</v>
      </c>
    </row>
    <row r="1561" spans="1:47" x14ac:dyDescent="0.15">
      <c r="A1561" s="21" t="s">
        <v>2299</v>
      </c>
      <c r="B1561" s="22" t="s">
        <v>17</v>
      </c>
      <c r="C1561" s="42">
        <v>2005</v>
      </c>
      <c r="D1561" s="22" t="s">
        <v>1745</v>
      </c>
      <c r="E1561" s="22" t="s">
        <v>773</v>
      </c>
      <c r="F1561" s="23">
        <v>22.67</v>
      </c>
      <c r="G1561" s="23">
        <v>22.67</v>
      </c>
      <c r="H1561" s="24">
        <f t="shared" si="147"/>
        <v>0</v>
      </c>
      <c r="I1561" s="153">
        <v>0</v>
      </c>
      <c r="J1561" s="24">
        <f t="shared" si="148"/>
        <v>0</v>
      </c>
      <c r="K1561" s="25">
        <f t="shared" si="149"/>
        <v>0</v>
      </c>
      <c r="L1561">
        <v>0</v>
      </c>
      <c r="M1561">
        <v>32964608</v>
      </c>
      <c r="N1561">
        <v>42065747</v>
      </c>
      <c r="O1561" s="52">
        <v>0</v>
      </c>
      <c r="P1561" s="52">
        <v>0</v>
      </c>
      <c r="Q1561" s="52">
        <v>0</v>
      </c>
      <c r="R1561" s="52">
        <v>0</v>
      </c>
      <c r="S1561" s="52">
        <v>0</v>
      </c>
      <c r="T1561" s="52">
        <v>0</v>
      </c>
      <c r="U1561" s="52">
        <v>0</v>
      </c>
      <c r="V1561" s="52">
        <v>0</v>
      </c>
      <c r="W1561" s="52">
        <v>0</v>
      </c>
      <c r="X1561" s="52">
        <v>0</v>
      </c>
      <c r="Y1561" s="52">
        <v>0</v>
      </c>
      <c r="Z1561" s="52">
        <v>0</v>
      </c>
      <c r="AA1561" s="25">
        <v>0</v>
      </c>
      <c r="AB1561" s="25">
        <v>0</v>
      </c>
      <c r="AC1561" s="25">
        <v>0</v>
      </c>
      <c r="AD1561" s="25">
        <v>0</v>
      </c>
      <c r="AE1561" s="25">
        <v>0</v>
      </c>
      <c r="AF1561" s="25">
        <v>0</v>
      </c>
      <c r="AG1561" s="25">
        <v>0</v>
      </c>
      <c r="AH1561" s="25">
        <v>0</v>
      </c>
      <c r="AI1561" s="25">
        <v>0</v>
      </c>
      <c r="AJ1561" s="25">
        <v>0</v>
      </c>
      <c r="AK1561" s="25">
        <v>0</v>
      </c>
      <c r="AL1561" s="25">
        <v>0</v>
      </c>
      <c r="AM1561" s="95">
        <v>0</v>
      </c>
      <c r="AN1561" s="95" t="e">
        <f ca="1">IF(MengeInEEGSummieren(M1561),AM1561,0)</f>
        <v>#NAME?</v>
      </c>
      <c r="AO1561" s="95">
        <f t="shared" si="150"/>
        <v>0</v>
      </c>
      <c r="AP1561" s="95">
        <f t="shared" si="151"/>
        <v>0</v>
      </c>
      <c r="AS1561">
        <v>0</v>
      </c>
      <c r="AT1561">
        <v>0</v>
      </c>
      <c r="AU1561" t="e">
        <f t="shared" ca="1" si="152"/>
        <v>#NAME?</v>
      </c>
    </row>
    <row r="1562" spans="1:47" x14ac:dyDescent="0.15">
      <c r="A1562" s="21" t="s">
        <v>2300</v>
      </c>
      <c r="B1562" s="22" t="s">
        <v>17</v>
      </c>
      <c r="C1562" s="42">
        <v>2005</v>
      </c>
      <c r="D1562" s="22" t="s">
        <v>1747</v>
      </c>
      <c r="E1562" s="22" t="s">
        <v>773</v>
      </c>
      <c r="F1562" s="23">
        <v>22.67</v>
      </c>
      <c r="G1562" s="23">
        <v>22.67</v>
      </c>
      <c r="H1562" s="24">
        <f t="shared" si="147"/>
        <v>0</v>
      </c>
      <c r="I1562" s="153">
        <v>0</v>
      </c>
      <c r="J1562" s="24">
        <f t="shared" si="148"/>
        <v>0</v>
      </c>
      <c r="K1562" s="25">
        <f t="shared" si="149"/>
        <v>0</v>
      </c>
      <c r="L1562">
        <v>0</v>
      </c>
      <c r="M1562">
        <v>32964608</v>
      </c>
      <c r="N1562">
        <v>42065747</v>
      </c>
      <c r="O1562" s="52">
        <v>0</v>
      </c>
      <c r="P1562" s="52">
        <v>0</v>
      </c>
      <c r="Q1562" s="52">
        <v>0</v>
      </c>
      <c r="R1562" s="52">
        <v>0</v>
      </c>
      <c r="S1562" s="52">
        <v>0</v>
      </c>
      <c r="T1562" s="52">
        <v>0</v>
      </c>
      <c r="U1562" s="52">
        <v>0</v>
      </c>
      <c r="V1562" s="52">
        <v>0</v>
      </c>
      <c r="W1562" s="52">
        <v>0</v>
      </c>
      <c r="X1562" s="52">
        <v>0</v>
      </c>
      <c r="Y1562" s="52">
        <v>0</v>
      </c>
      <c r="Z1562" s="52">
        <v>0</v>
      </c>
      <c r="AA1562" s="25">
        <v>0</v>
      </c>
      <c r="AB1562" s="25">
        <v>0</v>
      </c>
      <c r="AC1562" s="25">
        <v>0</v>
      </c>
      <c r="AD1562" s="25">
        <v>0</v>
      </c>
      <c r="AE1562" s="25">
        <v>0</v>
      </c>
      <c r="AF1562" s="25">
        <v>0</v>
      </c>
      <c r="AG1562" s="25">
        <v>0</v>
      </c>
      <c r="AH1562" s="25">
        <v>0</v>
      </c>
      <c r="AI1562" s="25">
        <v>0</v>
      </c>
      <c r="AJ1562" s="25">
        <v>0</v>
      </c>
      <c r="AK1562" s="25">
        <v>0</v>
      </c>
      <c r="AL1562" s="25">
        <v>0</v>
      </c>
      <c r="AM1562" s="95">
        <v>0</v>
      </c>
      <c r="AN1562" s="95" t="e">
        <f ca="1">IF(MengeInEEGSummieren(M1562),AM1562,0)</f>
        <v>#NAME?</v>
      </c>
      <c r="AO1562" s="95">
        <f t="shared" si="150"/>
        <v>0</v>
      </c>
      <c r="AP1562" s="95">
        <f t="shared" si="151"/>
        <v>0</v>
      </c>
      <c r="AS1562">
        <v>0</v>
      </c>
      <c r="AT1562">
        <v>0</v>
      </c>
      <c r="AU1562" t="e">
        <f t="shared" ca="1" si="152"/>
        <v>#NAME?</v>
      </c>
    </row>
    <row r="1563" spans="1:47" x14ac:dyDescent="0.15">
      <c r="A1563" s="21" t="s">
        <v>2301</v>
      </c>
      <c r="B1563" s="22" t="s">
        <v>17</v>
      </c>
      <c r="C1563" s="42">
        <v>2005</v>
      </c>
      <c r="D1563" s="22" t="s">
        <v>1749</v>
      </c>
      <c r="E1563" s="22" t="s">
        <v>773</v>
      </c>
      <c r="F1563" s="23">
        <v>12.75</v>
      </c>
      <c r="G1563" s="23">
        <v>12.75</v>
      </c>
      <c r="H1563" s="24">
        <f t="shared" si="147"/>
        <v>0</v>
      </c>
      <c r="I1563" s="153">
        <v>0</v>
      </c>
      <c r="J1563" s="24">
        <f t="shared" si="148"/>
        <v>0</v>
      </c>
      <c r="K1563" s="25">
        <f t="shared" si="149"/>
        <v>0</v>
      </c>
      <c r="L1563">
        <v>0</v>
      </c>
      <c r="M1563">
        <v>32964608</v>
      </c>
      <c r="N1563">
        <v>42065747</v>
      </c>
      <c r="O1563" s="52">
        <v>0</v>
      </c>
      <c r="P1563" s="52">
        <v>0</v>
      </c>
      <c r="Q1563" s="52">
        <v>0</v>
      </c>
      <c r="R1563" s="52">
        <v>0</v>
      </c>
      <c r="S1563" s="52">
        <v>0</v>
      </c>
      <c r="T1563" s="52">
        <v>0</v>
      </c>
      <c r="U1563" s="52">
        <v>0</v>
      </c>
      <c r="V1563" s="52">
        <v>0</v>
      </c>
      <c r="W1563" s="52">
        <v>0</v>
      </c>
      <c r="X1563" s="52">
        <v>0</v>
      </c>
      <c r="Y1563" s="52">
        <v>0</v>
      </c>
      <c r="Z1563" s="52">
        <v>0</v>
      </c>
      <c r="AA1563" s="25">
        <v>0</v>
      </c>
      <c r="AB1563" s="25">
        <v>0</v>
      </c>
      <c r="AC1563" s="25">
        <v>0</v>
      </c>
      <c r="AD1563" s="25">
        <v>0</v>
      </c>
      <c r="AE1563" s="25">
        <v>0</v>
      </c>
      <c r="AF1563" s="25">
        <v>0</v>
      </c>
      <c r="AG1563" s="25">
        <v>0</v>
      </c>
      <c r="AH1563" s="25">
        <v>0</v>
      </c>
      <c r="AI1563" s="25">
        <v>0</v>
      </c>
      <c r="AJ1563" s="25">
        <v>0</v>
      </c>
      <c r="AK1563" s="25">
        <v>0</v>
      </c>
      <c r="AL1563" s="25">
        <v>0</v>
      </c>
      <c r="AM1563" s="95">
        <v>0</v>
      </c>
      <c r="AN1563" s="95" t="e">
        <f ca="1">IF(MengeInEEGSummieren(M1563),AM1563,0)</f>
        <v>#NAME?</v>
      </c>
      <c r="AO1563" s="95">
        <f t="shared" si="150"/>
        <v>0</v>
      </c>
      <c r="AP1563" s="95">
        <f t="shared" si="151"/>
        <v>0</v>
      </c>
      <c r="AS1563">
        <v>0</v>
      </c>
      <c r="AT1563">
        <v>0</v>
      </c>
      <c r="AU1563" t="e">
        <f t="shared" ca="1" si="152"/>
        <v>#NAME?</v>
      </c>
    </row>
    <row r="1564" spans="1:47" x14ac:dyDescent="0.15">
      <c r="A1564" s="21" t="s">
        <v>2302</v>
      </c>
      <c r="B1564" s="22" t="s">
        <v>17</v>
      </c>
      <c r="C1564" s="42">
        <v>2005</v>
      </c>
      <c r="D1564" s="22" t="s">
        <v>1751</v>
      </c>
      <c r="E1564" s="22" t="s">
        <v>773</v>
      </c>
      <c r="F1564" s="23">
        <v>12.75</v>
      </c>
      <c r="G1564" s="23">
        <v>12.75</v>
      </c>
      <c r="H1564" s="24">
        <f t="shared" si="147"/>
        <v>0</v>
      </c>
      <c r="I1564" s="153">
        <v>0</v>
      </c>
      <c r="J1564" s="24">
        <f t="shared" si="148"/>
        <v>0</v>
      </c>
      <c r="K1564" s="25">
        <f t="shared" si="149"/>
        <v>0</v>
      </c>
      <c r="L1564">
        <v>0</v>
      </c>
      <c r="M1564">
        <v>32964608</v>
      </c>
      <c r="N1564">
        <v>42065747</v>
      </c>
      <c r="O1564" s="52">
        <v>0</v>
      </c>
      <c r="P1564" s="52">
        <v>0</v>
      </c>
      <c r="Q1564" s="52">
        <v>0</v>
      </c>
      <c r="R1564" s="52">
        <v>0</v>
      </c>
      <c r="S1564" s="52">
        <v>0</v>
      </c>
      <c r="T1564" s="52">
        <v>0</v>
      </c>
      <c r="U1564" s="52">
        <v>0</v>
      </c>
      <c r="V1564" s="52">
        <v>0</v>
      </c>
      <c r="W1564" s="52">
        <v>0</v>
      </c>
      <c r="X1564" s="52">
        <v>0</v>
      </c>
      <c r="Y1564" s="52">
        <v>0</v>
      </c>
      <c r="Z1564" s="52">
        <v>0</v>
      </c>
      <c r="AA1564" s="25">
        <v>0</v>
      </c>
      <c r="AB1564" s="25">
        <v>0</v>
      </c>
      <c r="AC1564" s="25">
        <v>0</v>
      </c>
      <c r="AD1564" s="25">
        <v>0</v>
      </c>
      <c r="AE1564" s="25">
        <v>0</v>
      </c>
      <c r="AF1564" s="25">
        <v>0</v>
      </c>
      <c r="AG1564" s="25">
        <v>0</v>
      </c>
      <c r="AH1564" s="25">
        <v>0</v>
      </c>
      <c r="AI1564" s="25">
        <v>0</v>
      </c>
      <c r="AJ1564" s="25">
        <v>0</v>
      </c>
      <c r="AK1564" s="25">
        <v>0</v>
      </c>
      <c r="AL1564" s="25">
        <v>0</v>
      </c>
      <c r="AM1564" s="95">
        <v>0</v>
      </c>
      <c r="AN1564" s="95" t="e">
        <f ca="1">IF(MengeInEEGSummieren(M1564),AM1564,0)</f>
        <v>#NAME?</v>
      </c>
      <c r="AO1564" s="95">
        <f t="shared" si="150"/>
        <v>0</v>
      </c>
      <c r="AP1564" s="95">
        <f t="shared" si="151"/>
        <v>0</v>
      </c>
      <c r="AS1564">
        <v>0</v>
      </c>
      <c r="AT1564">
        <v>0</v>
      </c>
      <c r="AU1564" t="e">
        <f t="shared" ca="1" si="152"/>
        <v>#NAME?</v>
      </c>
    </row>
    <row r="1565" spans="1:47" x14ac:dyDescent="0.15">
      <c r="A1565" s="21" t="s">
        <v>2303</v>
      </c>
      <c r="B1565" s="22" t="s">
        <v>17</v>
      </c>
      <c r="C1565" s="42">
        <v>2005</v>
      </c>
      <c r="D1565" s="22" t="s">
        <v>1753</v>
      </c>
      <c r="E1565" s="22" t="s">
        <v>773</v>
      </c>
      <c r="F1565" s="23">
        <v>18.75</v>
      </c>
      <c r="G1565" s="23">
        <v>18.75</v>
      </c>
      <c r="H1565" s="24">
        <f t="shared" si="147"/>
        <v>0</v>
      </c>
      <c r="I1565" s="153">
        <v>0</v>
      </c>
      <c r="J1565" s="24">
        <f t="shared" si="148"/>
        <v>0</v>
      </c>
      <c r="K1565" s="25">
        <f t="shared" si="149"/>
        <v>0</v>
      </c>
      <c r="L1565">
        <v>0</v>
      </c>
      <c r="M1565">
        <v>32964608</v>
      </c>
      <c r="N1565">
        <v>42065747</v>
      </c>
      <c r="O1565" s="52">
        <v>0</v>
      </c>
      <c r="P1565" s="52">
        <v>0</v>
      </c>
      <c r="Q1565" s="52">
        <v>0</v>
      </c>
      <c r="R1565" s="52">
        <v>0</v>
      </c>
      <c r="S1565" s="52">
        <v>0</v>
      </c>
      <c r="T1565" s="52">
        <v>0</v>
      </c>
      <c r="U1565" s="52">
        <v>0</v>
      </c>
      <c r="V1565" s="52">
        <v>0</v>
      </c>
      <c r="W1565" s="52">
        <v>0</v>
      </c>
      <c r="X1565" s="52">
        <v>0</v>
      </c>
      <c r="Y1565" s="52">
        <v>0</v>
      </c>
      <c r="Z1565" s="52">
        <v>0</v>
      </c>
      <c r="AA1565" s="25">
        <v>0</v>
      </c>
      <c r="AB1565" s="25">
        <v>0</v>
      </c>
      <c r="AC1565" s="25">
        <v>0</v>
      </c>
      <c r="AD1565" s="25">
        <v>0</v>
      </c>
      <c r="AE1565" s="25">
        <v>0</v>
      </c>
      <c r="AF1565" s="25">
        <v>0</v>
      </c>
      <c r="AG1565" s="25">
        <v>0</v>
      </c>
      <c r="AH1565" s="25">
        <v>0</v>
      </c>
      <c r="AI1565" s="25">
        <v>0</v>
      </c>
      <c r="AJ1565" s="25">
        <v>0</v>
      </c>
      <c r="AK1565" s="25">
        <v>0</v>
      </c>
      <c r="AL1565" s="25">
        <v>0</v>
      </c>
      <c r="AM1565" s="95">
        <v>0</v>
      </c>
      <c r="AN1565" s="95" t="e">
        <f ca="1">IF(MengeInEEGSummieren(M1565),AM1565,0)</f>
        <v>#NAME?</v>
      </c>
      <c r="AO1565" s="95">
        <f t="shared" si="150"/>
        <v>0</v>
      </c>
      <c r="AP1565" s="95">
        <f t="shared" si="151"/>
        <v>0</v>
      </c>
      <c r="AS1565">
        <v>0</v>
      </c>
      <c r="AT1565">
        <v>0</v>
      </c>
      <c r="AU1565" t="e">
        <f t="shared" ca="1" si="152"/>
        <v>#NAME?</v>
      </c>
    </row>
    <row r="1566" spans="1:47" x14ac:dyDescent="0.15">
      <c r="A1566" s="21" t="s">
        <v>2304</v>
      </c>
      <c r="B1566" s="22" t="s">
        <v>17</v>
      </c>
      <c r="C1566" s="42">
        <v>2005</v>
      </c>
      <c r="D1566" s="22" t="s">
        <v>1755</v>
      </c>
      <c r="E1566" s="22" t="s">
        <v>773</v>
      </c>
      <c r="F1566" s="23">
        <v>18.75</v>
      </c>
      <c r="G1566" s="23">
        <v>18.75</v>
      </c>
      <c r="H1566" s="24">
        <f t="shared" si="147"/>
        <v>0</v>
      </c>
      <c r="I1566" s="153">
        <v>0</v>
      </c>
      <c r="J1566" s="24">
        <f t="shared" si="148"/>
        <v>0</v>
      </c>
      <c r="K1566" s="25">
        <f t="shared" si="149"/>
        <v>0</v>
      </c>
      <c r="L1566">
        <v>0</v>
      </c>
      <c r="M1566">
        <v>32964608</v>
      </c>
      <c r="N1566">
        <v>42065747</v>
      </c>
      <c r="O1566" s="52">
        <v>0</v>
      </c>
      <c r="P1566" s="52">
        <v>0</v>
      </c>
      <c r="Q1566" s="52">
        <v>0</v>
      </c>
      <c r="R1566" s="52">
        <v>0</v>
      </c>
      <c r="S1566" s="52">
        <v>0</v>
      </c>
      <c r="T1566" s="52">
        <v>0</v>
      </c>
      <c r="U1566" s="52">
        <v>0</v>
      </c>
      <c r="V1566" s="52">
        <v>0</v>
      </c>
      <c r="W1566" s="52">
        <v>0</v>
      </c>
      <c r="X1566" s="52">
        <v>0</v>
      </c>
      <c r="Y1566" s="52">
        <v>0</v>
      </c>
      <c r="Z1566" s="52">
        <v>0</v>
      </c>
      <c r="AA1566" s="25">
        <v>0</v>
      </c>
      <c r="AB1566" s="25">
        <v>0</v>
      </c>
      <c r="AC1566" s="25">
        <v>0</v>
      </c>
      <c r="AD1566" s="25">
        <v>0</v>
      </c>
      <c r="AE1566" s="25">
        <v>0</v>
      </c>
      <c r="AF1566" s="25">
        <v>0</v>
      </c>
      <c r="AG1566" s="25">
        <v>0</v>
      </c>
      <c r="AH1566" s="25">
        <v>0</v>
      </c>
      <c r="AI1566" s="25">
        <v>0</v>
      </c>
      <c r="AJ1566" s="25">
        <v>0</v>
      </c>
      <c r="AK1566" s="25">
        <v>0</v>
      </c>
      <c r="AL1566" s="25">
        <v>0</v>
      </c>
      <c r="AM1566" s="95">
        <v>0</v>
      </c>
      <c r="AN1566" s="95" t="e">
        <f ca="1">IF(MengeInEEGSummieren(M1566),AM1566,0)</f>
        <v>#NAME?</v>
      </c>
      <c r="AO1566" s="95">
        <f t="shared" si="150"/>
        <v>0</v>
      </c>
      <c r="AP1566" s="95">
        <f t="shared" si="151"/>
        <v>0</v>
      </c>
      <c r="AS1566">
        <v>0</v>
      </c>
      <c r="AT1566">
        <v>0</v>
      </c>
      <c r="AU1566" t="e">
        <f t="shared" ca="1" si="152"/>
        <v>#NAME?</v>
      </c>
    </row>
    <row r="1567" spans="1:47" x14ac:dyDescent="0.15">
      <c r="A1567" s="21" t="s">
        <v>2305</v>
      </c>
      <c r="B1567" s="22" t="s">
        <v>17</v>
      </c>
      <c r="C1567" s="42">
        <v>2005</v>
      </c>
      <c r="D1567" s="22" t="s">
        <v>1757</v>
      </c>
      <c r="E1567" s="22" t="s">
        <v>773</v>
      </c>
      <c r="F1567" s="23">
        <v>14.75</v>
      </c>
      <c r="G1567" s="23">
        <v>14.75</v>
      </c>
      <c r="H1567" s="24">
        <f t="shared" si="147"/>
        <v>0</v>
      </c>
      <c r="I1567" s="153">
        <v>0</v>
      </c>
      <c r="J1567" s="24">
        <f t="shared" si="148"/>
        <v>0</v>
      </c>
      <c r="K1567" s="25">
        <f t="shared" si="149"/>
        <v>0</v>
      </c>
      <c r="L1567">
        <v>0</v>
      </c>
      <c r="M1567">
        <v>32964608</v>
      </c>
      <c r="N1567">
        <v>42065747</v>
      </c>
      <c r="O1567" s="52">
        <v>0</v>
      </c>
      <c r="P1567" s="52">
        <v>0</v>
      </c>
      <c r="Q1567" s="52">
        <v>0</v>
      </c>
      <c r="R1567" s="52">
        <v>0</v>
      </c>
      <c r="S1567" s="52">
        <v>0</v>
      </c>
      <c r="T1567" s="52">
        <v>0</v>
      </c>
      <c r="U1567" s="52">
        <v>0</v>
      </c>
      <c r="V1567" s="52">
        <v>0</v>
      </c>
      <c r="W1567" s="52">
        <v>0</v>
      </c>
      <c r="X1567" s="52">
        <v>0</v>
      </c>
      <c r="Y1567" s="52">
        <v>0</v>
      </c>
      <c r="Z1567" s="52">
        <v>0</v>
      </c>
      <c r="AA1567" s="25">
        <v>0</v>
      </c>
      <c r="AB1567" s="25">
        <v>0</v>
      </c>
      <c r="AC1567" s="25">
        <v>0</v>
      </c>
      <c r="AD1567" s="25">
        <v>0</v>
      </c>
      <c r="AE1567" s="25">
        <v>0</v>
      </c>
      <c r="AF1567" s="25">
        <v>0</v>
      </c>
      <c r="AG1567" s="25">
        <v>0</v>
      </c>
      <c r="AH1567" s="25">
        <v>0</v>
      </c>
      <c r="AI1567" s="25">
        <v>0</v>
      </c>
      <c r="AJ1567" s="25">
        <v>0</v>
      </c>
      <c r="AK1567" s="25">
        <v>0</v>
      </c>
      <c r="AL1567" s="25">
        <v>0</v>
      </c>
      <c r="AM1567" s="95">
        <v>0</v>
      </c>
      <c r="AN1567" s="95" t="e">
        <f ca="1">IF(MengeInEEGSummieren(M1567),AM1567,0)</f>
        <v>#NAME?</v>
      </c>
      <c r="AO1567" s="95">
        <f t="shared" si="150"/>
        <v>0</v>
      </c>
      <c r="AP1567" s="95">
        <f t="shared" si="151"/>
        <v>0</v>
      </c>
      <c r="AS1567">
        <v>0</v>
      </c>
      <c r="AT1567">
        <v>0</v>
      </c>
      <c r="AU1567" t="e">
        <f t="shared" ca="1" si="152"/>
        <v>#NAME?</v>
      </c>
    </row>
    <row r="1568" spans="1:47" x14ac:dyDescent="0.15">
      <c r="A1568" s="21" t="s">
        <v>2306</v>
      </c>
      <c r="B1568" s="22" t="s">
        <v>17</v>
      </c>
      <c r="C1568" s="42">
        <v>2005</v>
      </c>
      <c r="D1568" s="22" t="s">
        <v>2307</v>
      </c>
      <c r="E1568" s="22" t="s">
        <v>773</v>
      </c>
      <c r="F1568" s="23">
        <v>14.75</v>
      </c>
      <c r="G1568" s="23">
        <v>14.75</v>
      </c>
      <c r="H1568" s="24">
        <f t="shared" si="147"/>
        <v>0</v>
      </c>
      <c r="I1568" s="153">
        <v>0</v>
      </c>
      <c r="J1568" s="24">
        <f t="shared" si="148"/>
        <v>0</v>
      </c>
      <c r="K1568" s="25">
        <f t="shared" si="149"/>
        <v>0</v>
      </c>
      <c r="L1568">
        <v>0</v>
      </c>
      <c r="M1568">
        <v>32964608</v>
      </c>
      <c r="N1568">
        <v>42065747</v>
      </c>
      <c r="O1568" s="52">
        <v>0</v>
      </c>
      <c r="P1568" s="52">
        <v>0</v>
      </c>
      <c r="Q1568" s="52">
        <v>0</v>
      </c>
      <c r="R1568" s="52">
        <v>0</v>
      </c>
      <c r="S1568" s="52">
        <v>0</v>
      </c>
      <c r="T1568" s="52">
        <v>0</v>
      </c>
      <c r="U1568" s="52">
        <v>0</v>
      </c>
      <c r="V1568" s="52">
        <v>0</v>
      </c>
      <c r="W1568" s="52">
        <v>0</v>
      </c>
      <c r="X1568" s="52">
        <v>0</v>
      </c>
      <c r="Y1568" s="52">
        <v>0</v>
      </c>
      <c r="Z1568" s="52">
        <v>0</v>
      </c>
      <c r="AA1568" s="25">
        <v>0</v>
      </c>
      <c r="AB1568" s="25">
        <v>0</v>
      </c>
      <c r="AC1568" s="25">
        <v>0</v>
      </c>
      <c r="AD1568" s="25">
        <v>0</v>
      </c>
      <c r="AE1568" s="25">
        <v>0</v>
      </c>
      <c r="AF1568" s="25">
        <v>0</v>
      </c>
      <c r="AG1568" s="25">
        <v>0</v>
      </c>
      <c r="AH1568" s="25">
        <v>0</v>
      </c>
      <c r="AI1568" s="25">
        <v>0</v>
      </c>
      <c r="AJ1568" s="25">
        <v>0</v>
      </c>
      <c r="AK1568" s="25">
        <v>0</v>
      </c>
      <c r="AL1568" s="25">
        <v>0</v>
      </c>
      <c r="AM1568" s="95">
        <v>0</v>
      </c>
      <c r="AN1568" s="95" t="e">
        <f ca="1">IF(MengeInEEGSummieren(M1568),AM1568,0)</f>
        <v>#NAME?</v>
      </c>
      <c r="AO1568" s="95">
        <f t="shared" si="150"/>
        <v>0</v>
      </c>
      <c r="AP1568" s="95">
        <f t="shared" si="151"/>
        <v>0</v>
      </c>
      <c r="AS1568">
        <v>0</v>
      </c>
      <c r="AT1568">
        <v>0</v>
      </c>
      <c r="AU1568" t="e">
        <f t="shared" ca="1" si="152"/>
        <v>#NAME?</v>
      </c>
    </row>
    <row r="1569" spans="1:47" x14ac:dyDescent="0.15">
      <c r="A1569" s="21" t="s">
        <v>2308</v>
      </c>
      <c r="B1569" s="22" t="s">
        <v>17</v>
      </c>
      <c r="C1569" s="42">
        <v>2005</v>
      </c>
      <c r="D1569" s="22" t="s">
        <v>1761</v>
      </c>
      <c r="E1569" s="22" t="s">
        <v>773</v>
      </c>
      <c r="F1569" s="23">
        <v>20.75</v>
      </c>
      <c r="G1569" s="23">
        <v>20.75</v>
      </c>
      <c r="H1569" s="24">
        <f t="shared" si="147"/>
        <v>0</v>
      </c>
      <c r="I1569" s="153">
        <v>0</v>
      </c>
      <c r="J1569" s="24">
        <f t="shared" si="148"/>
        <v>0</v>
      </c>
      <c r="K1569" s="25">
        <f t="shared" si="149"/>
        <v>0</v>
      </c>
      <c r="L1569">
        <v>0</v>
      </c>
      <c r="M1569">
        <v>32964608</v>
      </c>
      <c r="N1569">
        <v>42065747</v>
      </c>
      <c r="O1569" s="52">
        <v>0</v>
      </c>
      <c r="P1569" s="52">
        <v>0</v>
      </c>
      <c r="Q1569" s="52">
        <v>0</v>
      </c>
      <c r="R1569" s="52">
        <v>0</v>
      </c>
      <c r="S1569" s="52">
        <v>0</v>
      </c>
      <c r="T1569" s="52">
        <v>0</v>
      </c>
      <c r="U1569" s="52">
        <v>0</v>
      </c>
      <c r="V1569" s="52">
        <v>0</v>
      </c>
      <c r="W1569" s="52">
        <v>0</v>
      </c>
      <c r="X1569" s="52">
        <v>0</v>
      </c>
      <c r="Y1569" s="52">
        <v>0</v>
      </c>
      <c r="Z1569" s="52">
        <v>0</v>
      </c>
      <c r="AA1569" s="25">
        <v>0</v>
      </c>
      <c r="AB1569" s="25">
        <v>0</v>
      </c>
      <c r="AC1569" s="25">
        <v>0</v>
      </c>
      <c r="AD1569" s="25">
        <v>0</v>
      </c>
      <c r="AE1569" s="25">
        <v>0</v>
      </c>
      <c r="AF1569" s="25">
        <v>0</v>
      </c>
      <c r="AG1569" s="25">
        <v>0</v>
      </c>
      <c r="AH1569" s="25">
        <v>0</v>
      </c>
      <c r="AI1569" s="25">
        <v>0</v>
      </c>
      <c r="AJ1569" s="25">
        <v>0</v>
      </c>
      <c r="AK1569" s="25">
        <v>0</v>
      </c>
      <c r="AL1569" s="25">
        <v>0</v>
      </c>
      <c r="AM1569" s="95">
        <v>0</v>
      </c>
      <c r="AN1569" s="95" t="e">
        <f ca="1">IF(MengeInEEGSummieren(M1569),AM1569,0)</f>
        <v>#NAME?</v>
      </c>
      <c r="AO1569" s="95">
        <f t="shared" si="150"/>
        <v>0</v>
      </c>
      <c r="AP1569" s="95">
        <f t="shared" si="151"/>
        <v>0</v>
      </c>
      <c r="AS1569">
        <v>0</v>
      </c>
      <c r="AT1569">
        <v>0</v>
      </c>
      <c r="AU1569" t="e">
        <f t="shared" ca="1" si="152"/>
        <v>#NAME?</v>
      </c>
    </row>
    <row r="1570" spans="1:47" x14ac:dyDescent="0.15">
      <c r="A1570" s="21" t="s">
        <v>2309</v>
      </c>
      <c r="B1570" s="22" t="s">
        <v>17</v>
      </c>
      <c r="C1570" s="42">
        <v>2005</v>
      </c>
      <c r="D1570" s="22" t="s">
        <v>1763</v>
      </c>
      <c r="E1570" s="22" t="s">
        <v>773</v>
      </c>
      <c r="F1570" s="23">
        <v>20.75</v>
      </c>
      <c r="G1570" s="23">
        <v>20.75</v>
      </c>
      <c r="H1570" s="24">
        <f t="shared" si="147"/>
        <v>0</v>
      </c>
      <c r="I1570" s="153">
        <v>0</v>
      </c>
      <c r="J1570" s="24">
        <f t="shared" si="148"/>
        <v>0</v>
      </c>
      <c r="K1570" s="25">
        <f t="shared" si="149"/>
        <v>0</v>
      </c>
      <c r="L1570">
        <v>0</v>
      </c>
      <c r="M1570">
        <v>32964608</v>
      </c>
      <c r="N1570">
        <v>42065747</v>
      </c>
      <c r="O1570" s="52">
        <v>0</v>
      </c>
      <c r="P1570" s="52">
        <v>0</v>
      </c>
      <c r="Q1570" s="52">
        <v>0</v>
      </c>
      <c r="R1570" s="52">
        <v>0</v>
      </c>
      <c r="S1570" s="52">
        <v>0</v>
      </c>
      <c r="T1570" s="52">
        <v>0</v>
      </c>
      <c r="U1570" s="52">
        <v>0</v>
      </c>
      <c r="V1570" s="52">
        <v>0</v>
      </c>
      <c r="W1570" s="52">
        <v>0</v>
      </c>
      <c r="X1570" s="52">
        <v>0</v>
      </c>
      <c r="Y1570" s="52">
        <v>0</v>
      </c>
      <c r="Z1570" s="52">
        <v>0</v>
      </c>
      <c r="AA1570" s="25">
        <v>0</v>
      </c>
      <c r="AB1570" s="25">
        <v>0</v>
      </c>
      <c r="AC1570" s="25">
        <v>0</v>
      </c>
      <c r="AD1570" s="25">
        <v>0</v>
      </c>
      <c r="AE1570" s="25">
        <v>0</v>
      </c>
      <c r="AF1570" s="25">
        <v>0</v>
      </c>
      <c r="AG1570" s="25">
        <v>0</v>
      </c>
      <c r="AH1570" s="25">
        <v>0</v>
      </c>
      <c r="AI1570" s="25">
        <v>0</v>
      </c>
      <c r="AJ1570" s="25">
        <v>0</v>
      </c>
      <c r="AK1570" s="25">
        <v>0</v>
      </c>
      <c r="AL1570" s="25">
        <v>0</v>
      </c>
      <c r="AM1570" s="95">
        <v>0</v>
      </c>
      <c r="AN1570" s="95" t="e">
        <f ca="1">IF(MengeInEEGSummieren(M1570),AM1570,0)</f>
        <v>#NAME?</v>
      </c>
      <c r="AO1570" s="95">
        <f t="shared" si="150"/>
        <v>0</v>
      </c>
      <c r="AP1570" s="95">
        <f t="shared" si="151"/>
        <v>0</v>
      </c>
      <c r="AS1570">
        <v>0</v>
      </c>
      <c r="AT1570">
        <v>0</v>
      </c>
      <c r="AU1570" t="e">
        <f t="shared" ca="1" si="152"/>
        <v>#NAME?</v>
      </c>
    </row>
    <row r="1571" spans="1:47" x14ac:dyDescent="0.15">
      <c r="A1571" s="21" t="s">
        <v>2310</v>
      </c>
      <c r="B1571" s="22" t="s">
        <v>17</v>
      </c>
      <c r="C1571" s="42">
        <v>2005</v>
      </c>
      <c r="D1571" s="22" t="s">
        <v>887</v>
      </c>
      <c r="E1571" s="22" t="s">
        <v>773</v>
      </c>
      <c r="F1571" s="23">
        <v>11.77</v>
      </c>
      <c r="G1571" s="23">
        <v>11.77</v>
      </c>
      <c r="H1571" s="24">
        <f t="shared" si="147"/>
        <v>0</v>
      </c>
      <c r="I1571" s="153">
        <v>0</v>
      </c>
      <c r="J1571" s="24">
        <f t="shared" si="148"/>
        <v>0</v>
      </c>
      <c r="K1571" s="25">
        <f t="shared" si="149"/>
        <v>0</v>
      </c>
      <c r="L1571">
        <v>0</v>
      </c>
      <c r="M1571">
        <v>32964608</v>
      </c>
      <c r="N1571">
        <v>42065747</v>
      </c>
      <c r="O1571" s="52">
        <v>0</v>
      </c>
      <c r="P1571" s="52">
        <v>0</v>
      </c>
      <c r="Q1571" s="52">
        <v>0</v>
      </c>
      <c r="R1571" s="52">
        <v>0</v>
      </c>
      <c r="S1571" s="52">
        <v>0</v>
      </c>
      <c r="T1571" s="52">
        <v>0</v>
      </c>
      <c r="U1571" s="52">
        <v>0</v>
      </c>
      <c r="V1571" s="52">
        <v>0</v>
      </c>
      <c r="W1571" s="52">
        <v>0</v>
      </c>
      <c r="X1571" s="52">
        <v>0</v>
      </c>
      <c r="Y1571" s="52">
        <v>0</v>
      </c>
      <c r="Z1571" s="52">
        <v>0</v>
      </c>
      <c r="AA1571" s="25">
        <v>0</v>
      </c>
      <c r="AB1571" s="25">
        <v>0</v>
      </c>
      <c r="AC1571" s="25">
        <v>0</v>
      </c>
      <c r="AD1571" s="25">
        <v>0</v>
      </c>
      <c r="AE1571" s="25">
        <v>0</v>
      </c>
      <c r="AF1571" s="25">
        <v>0</v>
      </c>
      <c r="AG1571" s="25">
        <v>0</v>
      </c>
      <c r="AH1571" s="25">
        <v>0</v>
      </c>
      <c r="AI1571" s="25">
        <v>0</v>
      </c>
      <c r="AJ1571" s="25">
        <v>0</v>
      </c>
      <c r="AK1571" s="25">
        <v>0</v>
      </c>
      <c r="AL1571" s="25">
        <v>0</v>
      </c>
      <c r="AM1571" s="95">
        <v>0</v>
      </c>
      <c r="AN1571" s="95" t="e">
        <f ca="1">IF(MengeInEEGSummieren(M1571),AM1571,0)</f>
        <v>#NAME?</v>
      </c>
      <c r="AO1571" s="95">
        <f t="shared" si="150"/>
        <v>0</v>
      </c>
      <c r="AP1571" s="95">
        <f t="shared" si="151"/>
        <v>0</v>
      </c>
      <c r="AS1571">
        <v>0</v>
      </c>
      <c r="AT1571">
        <v>0</v>
      </c>
      <c r="AU1571" t="e">
        <f t="shared" ca="1" si="152"/>
        <v>#NAME?</v>
      </c>
    </row>
    <row r="1572" spans="1:47" x14ac:dyDescent="0.15">
      <c r="A1572" s="21" t="s">
        <v>2311</v>
      </c>
      <c r="B1572" s="22" t="s">
        <v>17</v>
      </c>
      <c r="C1572" s="42">
        <v>2005</v>
      </c>
      <c r="D1572" s="22" t="s">
        <v>1766</v>
      </c>
      <c r="E1572" s="22" t="s">
        <v>773</v>
      </c>
      <c r="F1572" s="23">
        <v>15.77</v>
      </c>
      <c r="G1572" s="23">
        <v>15.77</v>
      </c>
      <c r="H1572" s="24">
        <f t="shared" si="147"/>
        <v>0</v>
      </c>
      <c r="I1572" s="153">
        <v>0</v>
      </c>
      <c r="J1572" s="24">
        <f t="shared" si="148"/>
        <v>0</v>
      </c>
      <c r="K1572" s="25">
        <f t="shared" si="149"/>
        <v>0</v>
      </c>
      <c r="L1572">
        <v>0</v>
      </c>
      <c r="M1572">
        <v>32964608</v>
      </c>
      <c r="N1572">
        <v>42065747</v>
      </c>
      <c r="O1572" s="52">
        <v>0</v>
      </c>
      <c r="P1572" s="52">
        <v>0</v>
      </c>
      <c r="Q1572" s="52">
        <v>0</v>
      </c>
      <c r="R1572" s="52">
        <v>0</v>
      </c>
      <c r="S1572" s="52">
        <v>0</v>
      </c>
      <c r="T1572" s="52">
        <v>0</v>
      </c>
      <c r="U1572" s="52">
        <v>0</v>
      </c>
      <c r="V1572" s="52">
        <v>0</v>
      </c>
      <c r="W1572" s="52">
        <v>0</v>
      </c>
      <c r="X1572" s="52">
        <v>0</v>
      </c>
      <c r="Y1572" s="52">
        <v>0</v>
      </c>
      <c r="Z1572" s="52">
        <v>0</v>
      </c>
      <c r="AA1572" s="25">
        <v>0</v>
      </c>
      <c r="AB1572" s="25">
        <v>0</v>
      </c>
      <c r="AC1572" s="25">
        <v>0</v>
      </c>
      <c r="AD1572" s="25">
        <v>0</v>
      </c>
      <c r="AE1572" s="25">
        <v>0</v>
      </c>
      <c r="AF1572" s="25">
        <v>0</v>
      </c>
      <c r="AG1572" s="25">
        <v>0</v>
      </c>
      <c r="AH1572" s="25">
        <v>0</v>
      </c>
      <c r="AI1572" s="25">
        <v>0</v>
      </c>
      <c r="AJ1572" s="25">
        <v>0</v>
      </c>
      <c r="AK1572" s="25">
        <v>0</v>
      </c>
      <c r="AL1572" s="25">
        <v>0</v>
      </c>
      <c r="AM1572" s="95">
        <v>0</v>
      </c>
      <c r="AN1572" s="95" t="e">
        <f ca="1">IF(MengeInEEGSummieren(M1572),AM1572,0)</f>
        <v>#NAME?</v>
      </c>
      <c r="AO1572" s="95">
        <f t="shared" si="150"/>
        <v>0</v>
      </c>
      <c r="AP1572" s="95">
        <f t="shared" si="151"/>
        <v>0</v>
      </c>
      <c r="AS1572">
        <v>0</v>
      </c>
      <c r="AT1572">
        <v>0</v>
      </c>
      <c r="AU1572" t="e">
        <f t="shared" ca="1" si="152"/>
        <v>#NAME?</v>
      </c>
    </row>
    <row r="1573" spans="1:47" x14ac:dyDescent="0.15">
      <c r="A1573" s="21" t="s">
        <v>2312</v>
      </c>
      <c r="B1573" s="22" t="s">
        <v>17</v>
      </c>
      <c r="C1573" s="42">
        <v>2005</v>
      </c>
      <c r="D1573" s="22" t="s">
        <v>1768</v>
      </c>
      <c r="E1573" s="22" t="s">
        <v>773</v>
      </c>
      <c r="F1573" s="23">
        <v>14.27</v>
      </c>
      <c r="G1573" s="23">
        <v>14.27</v>
      </c>
      <c r="H1573" s="24">
        <f t="shared" si="147"/>
        <v>0</v>
      </c>
      <c r="I1573" s="153">
        <v>0</v>
      </c>
      <c r="J1573" s="24">
        <f t="shared" si="148"/>
        <v>0</v>
      </c>
      <c r="K1573" s="25">
        <f t="shared" si="149"/>
        <v>0</v>
      </c>
      <c r="L1573">
        <v>0</v>
      </c>
      <c r="M1573">
        <v>32964608</v>
      </c>
      <c r="N1573">
        <v>42065747</v>
      </c>
      <c r="O1573" s="52">
        <v>0</v>
      </c>
      <c r="P1573" s="52">
        <v>0</v>
      </c>
      <c r="Q1573" s="52">
        <v>0</v>
      </c>
      <c r="R1573" s="52">
        <v>0</v>
      </c>
      <c r="S1573" s="52">
        <v>0</v>
      </c>
      <c r="T1573" s="52">
        <v>0</v>
      </c>
      <c r="U1573" s="52">
        <v>0</v>
      </c>
      <c r="V1573" s="52">
        <v>0</v>
      </c>
      <c r="W1573" s="52">
        <v>0</v>
      </c>
      <c r="X1573" s="52">
        <v>0</v>
      </c>
      <c r="Y1573" s="52">
        <v>0</v>
      </c>
      <c r="Z1573" s="52">
        <v>0</v>
      </c>
      <c r="AA1573" s="25">
        <v>0</v>
      </c>
      <c r="AB1573" s="25">
        <v>0</v>
      </c>
      <c r="AC1573" s="25">
        <v>0</v>
      </c>
      <c r="AD1573" s="25">
        <v>0</v>
      </c>
      <c r="AE1573" s="25">
        <v>0</v>
      </c>
      <c r="AF1573" s="25">
        <v>0</v>
      </c>
      <c r="AG1573" s="25">
        <v>0</v>
      </c>
      <c r="AH1573" s="25">
        <v>0</v>
      </c>
      <c r="AI1573" s="25">
        <v>0</v>
      </c>
      <c r="AJ1573" s="25">
        <v>0</v>
      </c>
      <c r="AK1573" s="25">
        <v>0</v>
      </c>
      <c r="AL1573" s="25">
        <v>0</v>
      </c>
      <c r="AM1573" s="95">
        <v>0</v>
      </c>
      <c r="AN1573" s="95" t="e">
        <f ca="1">IF(MengeInEEGSummieren(M1573),AM1573,0)</f>
        <v>#NAME?</v>
      </c>
      <c r="AO1573" s="95">
        <f t="shared" si="150"/>
        <v>0</v>
      </c>
      <c r="AP1573" s="95">
        <f t="shared" si="151"/>
        <v>0</v>
      </c>
      <c r="AS1573">
        <v>0</v>
      </c>
      <c r="AT1573">
        <v>0</v>
      </c>
      <c r="AU1573" t="e">
        <f t="shared" ca="1" si="152"/>
        <v>#NAME?</v>
      </c>
    </row>
    <row r="1574" spans="1:47" x14ac:dyDescent="0.15">
      <c r="A1574" s="21" t="s">
        <v>2313</v>
      </c>
      <c r="B1574" s="22" t="s">
        <v>17</v>
      </c>
      <c r="C1574" s="42">
        <v>2005</v>
      </c>
      <c r="D1574" s="22" t="s">
        <v>1770</v>
      </c>
      <c r="E1574" s="22" t="s">
        <v>773</v>
      </c>
      <c r="F1574" s="23">
        <v>13.77</v>
      </c>
      <c r="G1574" s="23">
        <v>13.77</v>
      </c>
      <c r="H1574" s="24">
        <f t="shared" si="147"/>
        <v>0</v>
      </c>
      <c r="I1574" s="153">
        <v>0</v>
      </c>
      <c r="J1574" s="24">
        <f t="shared" si="148"/>
        <v>0</v>
      </c>
      <c r="K1574" s="25">
        <f t="shared" si="149"/>
        <v>0</v>
      </c>
      <c r="L1574">
        <v>0</v>
      </c>
      <c r="M1574">
        <v>32964608</v>
      </c>
      <c r="N1574">
        <v>42065747</v>
      </c>
      <c r="O1574" s="52">
        <v>0</v>
      </c>
      <c r="P1574" s="52">
        <v>0</v>
      </c>
      <c r="Q1574" s="52">
        <v>0</v>
      </c>
      <c r="R1574" s="52">
        <v>0</v>
      </c>
      <c r="S1574" s="52">
        <v>0</v>
      </c>
      <c r="T1574" s="52">
        <v>0</v>
      </c>
      <c r="U1574" s="52">
        <v>0</v>
      </c>
      <c r="V1574" s="52">
        <v>0</v>
      </c>
      <c r="W1574" s="52">
        <v>0</v>
      </c>
      <c r="X1574" s="52">
        <v>0</v>
      </c>
      <c r="Y1574" s="52">
        <v>0</v>
      </c>
      <c r="Z1574" s="52">
        <v>0</v>
      </c>
      <c r="AA1574" s="25">
        <v>0</v>
      </c>
      <c r="AB1574" s="25">
        <v>0</v>
      </c>
      <c r="AC1574" s="25">
        <v>0</v>
      </c>
      <c r="AD1574" s="25">
        <v>0</v>
      </c>
      <c r="AE1574" s="25">
        <v>0</v>
      </c>
      <c r="AF1574" s="25">
        <v>0</v>
      </c>
      <c r="AG1574" s="25">
        <v>0</v>
      </c>
      <c r="AH1574" s="25">
        <v>0</v>
      </c>
      <c r="AI1574" s="25">
        <v>0</v>
      </c>
      <c r="AJ1574" s="25">
        <v>0</v>
      </c>
      <c r="AK1574" s="25">
        <v>0</v>
      </c>
      <c r="AL1574" s="25">
        <v>0</v>
      </c>
      <c r="AM1574" s="95">
        <v>0</v>
      </c>
      <c r="AN1574" s="95" t="e">
        <f ca="1">IF(MengeInEEGSummieren(M1574),AM1574,0)</f>
        <v>#NAME?</v>
      </c>
      <c r="AO1574" s="95">
        <f t="shared" si="150"/>
        <v>0</v>
      </c>
      <c r="AP1574" s="95">
        <f t="shared" si="151"/>
        <v>0</v>
      </c>
      <c r="AS1574">
        <v>0</v>
      </c>
      <c r="AT1574">
        <v>0</v>
      </c>
      <c r="AU1574" t="e">
        <f t="shared" ca="1" si="152"/>
        <v>#NAME?</v>
      </c>
    </row>
    <row r="1575" spans="1:47" x14ac:dyDescent="0.15">
      <c r="A1575" s="21" t="s">
        <v>2314</v>
      </c>
      <c r="B1575" s="22" t="s">
        <v>17</v>
      </c>
      <c r="C1575" s="42">
        <v>2005</v>
      </c>
      <c r="D1575" s="22" t="s">
        <v>1772</v>
      </c>
      <c r="E1575" s="22" t="s">
        <v>773</v>
      </c>
      <c r="F1575" s="23">
        <v>17.77</v>
      </c>
      <c r="G1575" s="23">
        <v>17.77</v>
      </c>
      <c r="H1575" s="24">
        <f t="shared" si="147"/>
        <v>0</v>
      </c>
      <c r="I1575" s="153">
        <v>0</v>
      </c>
      <c r="J1575" s="24">
        <f t="shared" si="148"/>
        <v>0</v>
      </c>
      <c r="K1575" s="25">
        <f t="shared" si="149"/>
        <v>0</v>
      </c>
      <c r="L1575">
        <v>0</v>
      </c>
      <c r="M1575">
        <v>32964608</v>
      </c>
      <c r="N1575">
        <v>42065747</v>
      </c>
      <c r="O1575" s="52">
        <v>0</v>
      </c>
      <c r="P1575" s="52">
        <v>0</v>
      </c>
      <c r="Q1575" s="52">
        <v>0</v>
      </c>
      <c r="R1575" s="52">
        <v>0</v>
      </c>
      <c r="S1575" s="52">
        <v>0</v>
      </c>
      <c r="T1575" s="52">
        <v>0</v>
      </c>
      <c r="U1575" s="52">
        <v>0</v>
      </c>
      <c r="V1575" s="52">
        <v>0</v>
      </c>
      <c r="W1575" s="52">
        <v>0</v>
      </c>
      <c r="X1575" s="52">
        <v>0</v>
      </c>
      <c r="Y1575" s="52">
        <v>0</v>
      </c>
      <c r="Z1575" s="52">
        <v>0</v>
      </c>
      <c r="AA1575" s="25">
        <v>0</v>
      </c>
      <c r="AB1575" s="25">
        <v>0</v>
      </c>
      <c r="AC1575" s="25">
        <v>0</v>
      </c>
      <c r="AD1575" s="25">
        <v>0</v>
      </c>
      <c r="AE1575" s="25">
        <v>0</v>
      </c>
      <c r="AF1575" s="25">
        <v>0</v>
      </c>
      <c r="AG1575" s="25">
        <v>0</v>
      </c>
      <c r="AH1575" s="25">
        <v>0</v>
      </c>
      <c r="AI1575" s="25">
        <v>0</v>
      </c>
      <c r="AJ1575" s="25">
        <v>0</v>
      </c>
      <c r="AK1575" s="25">
        <v>0</v>
      </c>
      <c r="AL1575" s="25">
        <v>0</v>
      </c>
      <c r="AM1575" s="95">
        <v>0</v>
      </c>
      <c r="AN1575" s="95" t="e">
        <f ca="1">IF(MengeInEEGSummieren(M1575),AM1575,0)</f>
        <v>#NAME?</v>
      </c>
      <c r="AO1575" s="95">
        <f t="shared" si="150"/>
        <v>0</v>
      </c>
      <c r="AP1575" s="95">
        <f t="shared" si="151"/>
        <v>0</v>
      </c>
      <c r="AS1575">
        <v>0</v>
      </c>
      <c r="AT1575">
        <v>0</v>
      </c>
      <c r="AU1575" t="e">
        <f t="shared" ca="1" si="152"/>
        <v>#NAME?</v>
      </c>
    </row>
    <row r="1576" spans="1:47" x14ac:dyDescent="0.15">
      <c r="A1576" s="21" t="s">
        <v>2315</v>
      </c>
      <c r="B1576" s="22" t="s">
        <v>17</v>
      </c>
      <c r="C1576" s="42">
        <v>2005</v>
      </c>
      <c r="D1576" s="22" t="s">
        <v>1774</v>
      </c>
      <c r="E1576" s="22" t="s">
        <v>773</v>
      </c>
      <c r="F1576" s="23">
        <v>16.27</v>
      </c>
      <c r="G1576" s="23">
        <v>16.27</v>
      </c>
      <c r="H1576" s="24">
        <f t="shared" si="147"/>
        <v>0</v>
      </c>
      <c r="I1576" s="153">
        <v>0</v>
      </c>
      <c r="J1576" s="24">
        <f t="shared" si="148"/>
        <v>0</v>
      </c>
      <c r="K1576" s="25">
        <f t="shared" si="149"/>
        <v>0</v>
      </c>
      <c r="L1576">
        <v>0</v>
      </c>
      <c r="M1576">
        <v>32964608</v>
      </c>
      <c r="N1576">
        <v>42065747</v>
      </c>
      <c r="O1576" s="52">
        <v>0</v>
      </c>
      <c r="P1576" s="52">
        <v>0</v>
      </c>
      <c r="Q1576" s="52">
        <v>0</v>
      </c>
      <c r="R1576" s="52">
        <v>0</v>
      </c>
      <c r="S1576" s="52">
        <v>0</v>
      </c>
      <c r="T1576" s="52">
        <v>0</v>
      </c>
      <c r="U1576" s="52">
        <v>0</v>
      </c>
      <c r="V1576" s="52">
        <v>0</v>
      </c>
      <c r="W1576" s="52">
        <v>0</v>
      </c>
      <c r="X1576" s="52">
        <v>0</v>
      </c>
      <c r="Y1576" s="52">
        <v>0</v>
      </c>
      <c r="Z1576" s="52">
        <v>0</v>
      </c>
      <c r="AA1576" s="25">
        <v>0</v>
      </c>
      <c r="AB1576" s="25">
        <v>0</v>
      </c>
      <c r="AC1576" s="25">
        <v>0</v>
      </c>
      <c r="AD1576" s="25">
        <v>0</v>
      </c>
      <c r="AE1576" s="25">
        <v>0</v>
      </c>
      <c r="AF1576" s="25">
        <v>0</v>
      </c>
      <c r="AG1576" s="25">
        <v>0</v>
      </c>
      <c r="AH1576" s="25">
        <v>0</v>
      </c>
      <c r="AI1576" s="25">
        <v>0</v>
      </c>
      <c r="AJ1576" s="25">
        <v>0</v>
      </c>
      <c r="AK1576" s="25">
        <v>0</v>
      </c>
      <c r="AL1576" s="25">
        <v>0</v>
      </c>
      <c r="AM1576" s="95">
        <v>0</v>
      </c>
      <c r="AN1576" s="95" t="e">
        <f ca="1">IF(MengeInEEGSummieren(M1576),AM1576,0)</f>
        <v>#NAME?</v>
      </c>
      <c r="AO1576" s="95">
        <f t="shared" si="150"/>
        <v>0</v>
      </c>
      <c r="AP1576" s="95">
        <f t="shared" si="151"/>
        <v>0</v>
      </c>
      <c r="AS1576">
        <v>0</v>
      </c>
      <c r="AT1576">
        <v>0</v>
      </c>
      <c r="AU1576" t="e">
        <f t="shared" ca="1" si="152"/>
        <v>#NAME?</v>
      </c>
    </row>
    <row r="1577" spans="1:47" x14ac:dyDescent="0.15">
      <c r="A1577" s="21" t="s">
        <v>2316</v>
      </c>
      <c r="B1577" s="22" t="s">
        <v>17</v>
      </c>
      <c r="C1577" s="42">
        <v>2005</v>
      </c>
      <c r="D1577" s="22" t="s">
        <v>893</v>
      </c>
      <c r="E1577" s="22" t="s">
        <v>773</v>
      </c>
      <c r="F1577" s="23">
        <v>11.27</v>
      </c>
      <c r="G1577" s="23">
        <v>11.27</v>
      </c>
      <c r="H1577" s="24">
        <f t="shared" si="147"/>
        <v>0</v>
      </c>
      <c r="I1577" s="153">
        <v>0</v>
      </c>
      <c r="J1577" s="24">
        <f t="shared" si="148"/>
        <v>0</v>
      </c>
      <c r="K1577" s="25">
        <f t="shared" si="149"/>
        <v>0</v>
      </c>
      <c r="L1577">
        <v>0</v>
      </c>
      <c r="M1577">
        <v>32964608</v>
      </c>
      <c r="N1577">
        <v>42065747</v>
      </c>
      <c r="O1577" s="52">
        <v>0</v>
      </c>
      <c r="P1577" s="52">
        <v>0</v>
      </c>
      <c r="Q1577" s="52">
        <v>0</v>
      </c>
      <c r="R1577" s="52">
        <v>0</v>
      </c>
      <c r="S1577" s="52">
        <v>0</v>
      </c>
      <c r="T1577" s="52">
        <v>0</v>
      </c>
      <c r="U1577" s="52">
        <v>0</v>
      </c>
      <c r="V1577" s="52">
        <v>0</v>
      </c>
      <c r="W1577" s="52">
        <v>0</v>
      </c>
      <c r="X1577" s="52">
        <v>0</v>
      </c>
      <c r="Y1577" s="52">
        <v>0</v>
      </c>
      <c r="Z1577" s="52">
        <v>0</v>
      </c>
      <c r="AA1577" s="25">
        <v>0</v>
      </c>
      <c r="AB1577" s="25">
        <v>0</v>
      </c>
      <c r="AC1577" s="25">
        <v>0</v>
      </c>
      <c r="AD1577" s="25">
        <v>0</v>
      </c>
      <c r="AE1577" s="25">
        <v>0</v>
      </c>
      <c r="AF1577" s="25">
        <v>0</v>
      </c>
      <c r="AG1577" s="25">
        <v>0</v>
      </c>
      <c r="AH1577" s="25">
        <v>0</v>
      </c>
      <c r="AI1577" s="25">
        <v>0</v>
      </c>
      <c r="AJ1577" s="25">
        <v>0</v>
      </c>
      <c r="AK1577" s="25">
        <v>0</v>
      </c>
      <c r="AL1577" s="25">
        <v>0</v>
      </c>
      <c r="AM1577" s="95">
        <v>0</v>
      </c>
      <c r="AN1577" s="95" t="e">
        <f ca="1">IF(MengeInEEGSummieren(M1577),AM1577,0)</f>
        <v>#NAME?</v>
      </c>
      <c r="AO1577" s="95">
        <f t="shared" si="150"/>
        <v>0</v>
      </c>
      <c r="AP1577" s="95">
        <f t="shared" si="151"/>
        <v>0</v>
      </c>
      <c r="AS1577">
        <v>0</v>
      </c>
      <c r="AT1577">
        <v>0</v>
      </c>
      <c r="AU1577" t="e">
        <f t="shared" ca="1" si="152"/>
        <v>#NAME?</v>
      </c>
    </row>
    <row r="1578" spans="1:47" x14ac:dyDescent="0.15">
      <c r="A1578" s="21" t="s">
        <v>2317</v>
      </c>
      <c r="B1578" s="22" t="s">
        <v>17</v>
      </c>
      <c r="C1578" s="42">
        <v>2005</v>
      </c>
      <c r="D1578" s="22" t="s">
        <v>1777</v>
      </c>
      <c r="E1578" s="22" t="s">
        <v>773</v>
      </c>
      <c r="F1578" s="23">
        <v>23.67</v>
      </c>
      <c r="G1578" s="23">
        <v>23.67</v>
      </c>
      <c r="H1578" s="24">
        <f t="shared" si="147"/>
        <v>0</v>
      </c>
      <c r="I1578" s="153">
        <v>0</v>
      </c>
      <c r="J1578" s="24">
        <f t="shared" si="148"/>
        <v>0</v>
      </c>
      <c r="K1578" s="25">
        <f t="shared" si="149"/>
        <v>0</v>
      </c>
      <c r="L1578">
        <v>0</v>
      </c>
      <c r="M1578">
        <v>32964608</v>
      </c>
      <c r="N1578">
        <v>42065747</v>
      </c>
      <c r="O1578" s="52">
        <v>0</v>
      </c>
      <c r="P1578" s="52">
        <v>0</v>
      </c>
      <c r="Q1578" s="52">
        <v>0</v>
      </c>
      <c r="R1578" s="52">
        <v>0</v>
      </c>
      <c r="S1578" s="52">
        <v>0</v>
      </c>
      <c r="T1578" s="52">
        <v>0</v>
      </c>
      <c r="U1578" s="52">
        <v>0</v>
      </c>
      <c r="V1578" s="52">
        <v>0</v>
      </c>
      <c r="W1578" s="52">
        <v>0</v>
      </c>
      <c r="X1578" s="52">
        <v>0</v>
      </c>
      <c r="Y1578" s="52">
        <v>0</v>
      </c>
      <c r="Z1578" s="52">
        <v>0</v>
      </c>
      <c r="AA1578" s="25">
        <v>0</v>
      </c>
      <c r="AB1578" s="25">
        <v>0</v>
      </c>
      <c r="AC1578" s="25">
        <v>0</v>
      </c>
      <c r="AD1578" s="25">
        <v>0</v>
      </c>
      <c r="AE1578" s="25">
        <v>0</v>
      </c>
      <c r="AF1578" s="25">
        <v>0</v>
      </c>
      <c r="AG1578" s="25">
        <v>0</v>
      </c>
      <c r="AH1578" s="25">
        <v>0</v>
      </c>
      <c r="AI1578" s="25">
        <v>0</v>
      </c>
      <c r="AJ1578" s="25">
        <v>0</v>
      </c>
      <c r="AK1578" s="25">
        <v>0</v>
      </c>
      <c r="AL1578" s="25">
        <v>0</v>
      </c>
      <c r="AM1578" s="95">
        <v>0</v>
      </c>
      <c r="AN1578" s="95" t="e">
        <f ca="1">IF(MengeInEEGSummieren(M1578),AM1578,0)</f>
        <v>#NAME?</v>
      </c>
      <c r="AO1578" s="95">
        <f t="shared" si="150"/>
        <v>0</v>
      </c>
      <c r="AP1578" s="95">
        <f t="shared" si="151"/>
        <v>0</v>
      </c>
      <c r="AS1578">
        <v>0</v>
      </c>
      <c r="AT1578">
        <v>0</v>
      </c>
      <c r="AU1578" t="e">
        <f t="shared" ca="1" si="152"/>
        <v>#NAME?</v>
      </c>
    </row>
    <row r="1579" spans="1:47" x14ac:dyDescent="0.15">
      <c r="A1579" s="21" t="s">
        <v>2318</v>
      </c>
      <c r="B1579" s="22" t="s">
        <v>17</v>
      </c>
      <c r="C1579" s="42">
        <v>2005</v>
      </c>
      <c r="D1579" s="22" t="s">
        <v>1779</v>
      </c>
      <c r="E1579" s="22" t="s">
        <v>773</v>
      </c>
      <c r="F1579" s="23">
        <v>23.64</v>
      </c>
      <c r="G1579" s="23">
        <v>23.64</v>
      </c>
      <c r="H1579" s="24">
        <f t="shared" si="147"/>
        <v>0</v>
      </c>
      <c r="I1579" s="153">
        <v>0</v>
      </c>
      <c r="J1579" s="24">
        <f t="shared" si="148"/>
        <v>0</v>
      </c>
      <c r="K1579" s="25">
        <f t="shared" si="149"/>
        <v>0</v>
      </c>
      <c r="L1579">
        <v>0</v>
      </c>
      <c r="M1579">
        <v>32964608</v>
      </c>
      <c r="N1579">
        <v>42065747</v>
      </c>
      <c r="O1579" s="52">
        <v>0</v>
      </c>
      <c r="P1579" s="52">
        <v>0</v>
      </c>
      <c r="Q1579" s="52">
        <v>0</v>
      </c>
      <c r="R1579" s="52">
        <v>0</v>
      </c>
      <c r="S1579" s="52">
        <v>0</v>
      </c>
      <c r="T1579" s="52">
        <v>0</v>
      </c>
      <c r="U1579" s="52">
        <v>0</v>
      </c>
      <c r="V1579" s="52">
        <v>0</v>
      </c>
      <c r="W1579" s="52">
        <v>0</v>
      </c>
      <c r="X1579" s="52">
        <v>0</v>
      </c>
      <c r="Y1579" s="52">
        <v>0</v>
      </c>
      <c r="Z1579" s="52">
        <v>0</v>
      </c>
      <c r="AA1579" s="25">
        <v>0</v>
      </c>
      <c r="AB1579" s="25">
        <v>0</v>
      </c>
      <c r="AC1579" s="25">
        <v>0</v>
      </c>
      <c r="AD1579" s="25">
        <v>0</v>
      </c>
      <c r="AE1579" s="25">
        <v>0</v>
      </c>
      <c r="AF1579" s="25">
        <v>0</v>
      </c>
      <c r="AG1579" s="25">
        <v>0</v>
      </c>
      <c r="AH1579" s="25">
        <v>0</v>
      </c>
      <c r="AI1579" s="25">
        <v>0</v>
      </c>
      <c r="AJ1579" s="25">
        <v>0</v>
      </c>
      <c r="AK1579" s="25">
        <v>0</v>
      </c>
      <c r="AL1579" s="25">
        <v>0</v>
      </c>
      <c r="AM1579" s="95">
        <v>0</v>
      </c>
      <c r="AN1579" s="95" t="e">
        <f ca="1">IF(MengeInEEGSummieren(M1579),AM1579,0)</f>
        <v>#NAME?</v>
      </c>
      <c r="AO1579" s="95">
        <f t="shared" si="150"/>
        <v>0</v>
      </c>
      <c r="AP1579" s="95">
        <f t="shared" si="151"/>
        <v>0</v>
      </c>
      <c r="AS1579">
        <v>0</v>
      </c>
      <c r="AT1579">
        <v>0</v>
      </c>
      <c r="AU1579" t="e">
        <f t="shared" ca="1" si="152"/>
        <v>#NAME?</v>
      </c>
    </row>
    <row r="1580" spans="1:47" x14ac:dyDescent="0.15">
      <c r="A1580" s="21" t="s">
        <v>2319</v>
      </c>
      <c r="B1580" s="22" t="s">
        <v>17</v>
      </c>
      <c r="C1580" s="42">
        <v>2005</v>
      </c>
      <c r="D1580" s="22" t="s">
        <v>1781</v>
      </c>
      <c r="E1580" s="22" t="s">
        <v>773</v>
      </c>
      <c r="F1580" s="23">
        <v>23.67</v>
      </c>
      <c r="G1580" s="23">
        <v>23.67</v>
      </c>
      <c r="H1580" s="24">
        <f t="shared" si="147"/>
        <v>0</v>
      </c>
      <c r="I1580" s="153">
        <v>0</v>
      </c>
      <c r="J1580" s="24">
        <f t="shared" si="148"/>
        <v>0</v>
      </c>
      <c r="K1580" s="25">
        <f t="shared" si="149"/>
        <v>0</v>
      </c>
      <c r="L1580">
        <v>0</v>
      </c>
      <c r="M1580">
        <v>32964608</v>
      </c>
      <c r="N1580">
        <v>42065747</v>
      </c>
      <c r="O1580" s="52">
        <v>0</v>
      </c>
      <c r="P1580" s="52">
        <v>0</v>
      </c>
      <c r="Q1580" s="52">
        <v>0</v>
      </c>
      <c r="R1580" s="52">
        <v>0</v>
      </c>
      <c r="S1580" s="52">
        <v>0</v>
      </c>
      <c r="T1580" s="52">
        <v>0</v>
      </c>
      <c r="U1580" s="52">
        <v>0</v>
      </c>
      <c r="V1580" s="52">
        <v>0</v>
      </c>
      <c r="W1580" s="52">
        <v>0</v>
      </c>
      <c r="X1580" s="52">
        <v>0</v>
      </c>
      <c r="Y1580" s="52">
        <v>0</v>
      </c>
      <c r="Z1580" s="52">
        <v>0</v>
      </c>
      <c r="AA1580" s="25">
        <v>0</v>
      </c>
      <c r="AB1580" s="25">
        <v>0</v>
      </c>
      <c r="AC1580" s="25">
        <v>0</v>
      </c>
      <c r="AD1580" s="25">
        <v>0</v>
      </c>
      <c r="AE1580" s="25">
        <v>0</v>
      </c>
      <c r="AF1580" s="25">
        <v>0</v>
      </c>
      <c r="AG1580" s="25">
        <v>0</v>
      </c>
      <c r="AH1580" s="25">
        <v>0</v>
      </c>
      <c r="AI1580" s="25">
        <v>0</v>
      </c>
      <c r="AJ1580" s="25">
        <v>0</v>
      </c>
      <c r="AK1580" s="25">
        <v>0</v>
      </c>
      <c r="AL1580" s="25">
        <v>0</v>
      </c>
      <c r="AM1580" s="95">
        <v>0</v>
      </c>
      <c r="AN1580" s="95" t="e">
        <f ca="1">IF(MengeInEEGSummieren(M1580),AM1580,0)</f>
        <v>#NAME?</v>
      </c>
      <c r="AO1580" s="95">
        <f t="shared" si="150"/>
        <v>0</v>
      </c>
      <c r="AP1580" s="95">
        <f t="shared" si="151"/>
        <v>0</v>
      </c>
      <c r="AS1580">
        <v>0</v>
      </c>
      <c r="AT1580">
        <v>0</v>
      </c>
      <c r="AU1580" t="e">
        <f t="shared" ca="1" si="152"/>
        <v>#NAME?</v>
      </c>
    </row>
    <row r="1581" spans="1:47" x14ac:dyDescent="0.15">
      <c r="A1581" s="21" t="s">
        <v>2320</v>
      </c>
      <c r="B1581" s="22" t="s">
        <v>17</v>
      </c>
      <c r="C1581" s="42">
        <v>2005</v>
      </c>
      <c r="D1581" s="22" t="s">
        <v>1783</v>
      </c>
      <c r="E1581" s="22" t="s">
        <v>773</v>
      </c>
      <c r="F1581" s="23">
        <v>22.67</v>
      </c>
      <c r="G1581" s="23">
        <v>22.67</v>
      </c>
      <c r="H1581" s="24">
        <f t="shared" si="147"/>
        <v>0</v>
      </c>
      <c r="I1581" s="153">
        <v>0</v>
      </c>
      <c r="J1581" s="24">
        <f t="shared" si="148"/>
        <v>0</v>
      </c>
      <c r="K1581" s="25">
        <f t="shared" si="149"/>
        <v>0</v>
      </c>
      <c r="L1581">
        <v>0</v>
      </c>
      <c r="M1581">
        <v>32964608</v>
      </c>
      <c r="N1581">
        <v>42065747</v>
      </c>
      <c r="O1581" s="52">
        <v>0</v>
      </c>
      <c r="P1581" s="52">
        <v>0</v>
      </c>
      <c r="Q1581" s="52">
        <v>0</v>
      </c>
      <c r="R1581" s="52">
        <v>0</v>
      </c>
      <c r="S1581" s="52">
        <v>0</v>
      </c>
      <c r="T1581" s="52">
        <v>0</v>
      </c>
      <c r="U1581" s="52">
        <v>0</v>
      </c>
      <c r="V1581" s="52">
        <v>0</v>
      </c>
      <c r="W1581" s="52">
        <v>0</v>
      </c>
      <c r="X1581" s="52">
        <v>0</v>
      </c>
      <c r="Y1581" s="52">
        <v>0</v>
      </c>
      <c r="Z1581" s="52">
        <v>0</v>
      </c>
      <c r="AA1581" s="25">
        <v>0</v>
      </c>
      <c r="AB1581" s="25">
        <v>0</v>
      </c>
      <c r="AC1581" s="25">
        <v>0</v>
      </c>
      <c r="AD1581" s="25">
        <v>0</v>
      </c>
      <c r="AE1581" s="25">
        <v>0</v>
      </c>
      <c r="AF1581" s="25">
        <v>0</v>
      </c>
      <c r="AG1581" s="25">
        <v>0</v>
      </c>
      <c r="AH1581" s="25">
        <v>0</v>
      </c>
      <c r="AI1581" s="25">
        <v>0</v>
      </c>
      <c r="AJ1581" s="25">
        <v>0</v>
      </c>
      <c r="AK1581" s="25">
        <v>0</v>
      </c>
      <c r="AL1581" s="25">
        <v>0</v>
      </c>
      <c r="AM1581" s="95">
        <v>0</v>
      </c>
      <c r="AN1581" s="95" t="e">
        <f ca="1">IF(MengeInEEGSummieren(M1581),AM1581,0)</f>
        <v>#NAME?</v>
      </c>
      <c r="AO1581" s="95">
        <f t="shared" si="150"/>
        <v>0</v>
      </c>
      <c r="AP1581" s="95">
        <f t="shared" si="151"/>
        <v>0</v>
      </c>
      <c r="AS1581">
        <v>0</v>
      </c>
      <c r="AT1581">
        <v>0</v>
      </c>
      <c r="AU1581" t="e">
        <f t="shared" ca="1" si="152"/>
        <v>#NAME?</v>
      </c>
    </row>
    <row r="1582" spans="1:47" x14ac:dyDescent="0.15">
      <c r="A1582" s="21" t="s">
        <v>2321</v>
      </c>
      <c r="B1582" s="22" t="s">
        <v>17</v>
      </c>
      <c r="C1582" s="42">
        <v>2005</v>
      </c>
      <c r="D1582" s="22" t="s">
        <v>1785</v>
      </c>
      <c r="E1582" s="22" t="s">
        <v>770</v>
      </c>
      <c r="F1582" s="23">
        <v>20.67</v>
      </c>
      <c r="G1582" s="23">
        <v>20.67</v>
      </c>
      <c r="H1582" s="24">
        <f t="shared" si="147"/>
        <v>0</v>
      </c>
      <c r="I1582" s="153">
        <v>0</v>
      </c>
      <c r="J1582" s="24">
        <f t="shared" si="148"/>
        <v>0</v>
      </c>
      <c r="K1582" s="25">
        <f t="shared" si="149"/>
        <v>0</v>
      </c>
      <c r="L1582">
        <v>0</v>
      </c>
      <c r="M1582">
        <v>32964608</v>
      </c>
      <c r="N1582">
        <v>42065747</v>
      </c>
      <c r="O1582" s="52">
        <v>0</v>
      </c>
      <c r="P1582" s="52">
        <v>0</v>
      </c>
      <c r="Q1582" s="52">
        <v>0</v>
      </c>
      <c r="R1582" s="52">
        <v>0</v>
      </c>
      <c r="S1582" s="52">
        <v>0</v>
      </c>
      <c r="T1582" s="52">
        <v>0</v>
      </c>
      <c r="U1582" s="52">
        <v>0</v>
      </c>
      <c r="V1582" s="52">
        <v>0</v>
      </c>
      <c r="W1582" s="52">
        <v>0</v>
      </c>
      <c r="X1582" s="52">
        <v>0</v>
      </c>
      <c r="Y1582" s="52">
        <v>0</v>
      </c>
      <c r="Z1582" s="52">
        <v>0</v>
      </c>
      <c r="AA1582" s="25">
        <v>0</v>
      </c>
      <c r="AB1582" s="25">
        <v>0</v>
      </c>
      <c r="AC1582" s="25">
        <v>0</v>
      </c>
      <c r="AD1582" s="25">
        <v>0</v>
      </c>
      <c r="AE1582" s="25">
        <v>0</v>
      </c>
      <c r="AF1582" s="25">
        <v>0</v>
      </c>
      <c r="AG1582" s="25">
        <v>0</v>
      </c>
      <c r="AH1582" s="25">
        <v>0</v>
      </c>
      <c r="AI1582" s="25">
        <v>0</v>
      </c>
      <c r="AJ1582" s="25">
        <v>0</v>
      </c>
      <c r="AK1582" s="25">
        <v>0</v>
      </c>
      <c r="AL1582" s="25">
        <v>0</v>
      </c>
      <c r="AM1582" s="95">
        <v>0</v>
      </c>
      <c r="AN1582" s="95" t="e">
        <f ca="1">IF(MengeInEEGSummieren(M1582),AM1582,0)</f>
        <v>#NAME?</v>
      </c>
      <c r="AO1582" s="95">
        <f t="shared" si="150"/>
        <v>0</v>
      </c>
      <c r="AP1582" s="95">
        <f t="shared" si="151"/>
        <v>0</v>
      </c>
      <c r="AS1582">
        <v>0</v>
      </c>
      <c r="AT1582">
        <v>0</v>
      </c>
      <c r="AU1582" t="e">
        <f t="shared" ca="1" si="152"/>
        <v>#NAME?</v>
      </c>
    </row>
    <row r="1583" spans="1:47" x14ac:dyDescent="0.15">
      <c r="A1583" s="21" t="s">
        <v>2322</v>
      </c>
      <c r="B1583" s="22" t="s">
        <v>17</v>
      </c>
      <c r="C1583" s="42">
        <v>2005</v>
      </c>
      <c r="D1583" s="22" t="s">
        <v>1787</v>
      </c>
      <c r="E1583" s="22" t="s">
        <v>773</v>
      </c>
      <c r="F1583" s="23">
        <v>21.67</v>
      </c>
      <c r="G1583" s="23">
        <v>21.67</v>
      </c>
      <c r="H1583" s="24">
        <f t="shared" si="147"/>
        <v>0</v>
      </c>
      <c r="I1583" s="153">
        <v>0</v>
      </c>
      <c r="J1583" s="24">
        <f t="shared" si="148"/>
        <v>0</v>
      </c>
      <c r="K1583" s="25">
        <f t="shared" si="149"/>
        <v>0</v>
      </c>
      <c r="L1583">
        <v>0</v>
      </c>
      <c r="M1583">
        <v>32964608</v>
      </c>
      <c r="N1583">
        <v>42065747</v>
      </c>
      <c r="O1583" s="52">
        <v>0</v>
      </c>
      <c r="P1583" s="52">
        <v>0</v>
      </c>
      <c r="Q1583" s="52">
        <v>0</v>
      </c>
      <c r="R1583" s="52">
        <v>0</v>
      </c>
      <c r="S1583" s="52">
        <v>0</v>
      </c>
      <c r="T1583" s="52">
        <v>0</v>
      </c>
      <c r="U1583" s="52">
        <v>0</v>
      </c>
      <c r="V1583" s="52">
        <v>0</v>
      </c>
      <c r="W1583" s="52">
        <v>0</v>
      </c>
      <c r="X1583" s="52">
        <v>0</v>
      </c>
      <c r="Y1583" s="52">
        <v>0</v>
      </c>
      <c r="Z1583" s="52">
        <v>0</v>
      </c>
      <c r="AA1583" s="25">
        <v>0</v>
      </c>
      <c r="AB1583" s="25">
        <v>0</v>
      </c>
      <c r="AC1583" s="25">
        <v>0</v>
      </c>
      <c r="AD1583" s="25">
        <v>0</v>
      </c>
      <c r="AE1583" s="25">
        <v>0</v>
      </c>
      <c r="AF1583" s="25">
        <v>0</v>
      </c>
      <c r="AG1583" s="25">
        <v>0</v>
      </c>
      <c r="AH1583" s="25">
        <v>0</v>
      </c>
      <c r="AI1583" s="25">
        <v>0</v>
      </c>
      <c r="AJ1583" s="25">
        <v>0</v>
      </c>
      <c r="AK1583" s="25">
        <v>0</v>
      </c>
      <c r="AL1583" s="25">
        <v>0</v>
      </c>
      <c r="AM1583" s="95">
        <v>0</v>
      </c>
      <c r="AN1583" s="95" t="e">
        <f ca="1">IF(MengeInEEGSummieren(M1583),AM1583,0)</f>
        <v>#NAME?</v>
      </c>
      <c r="AO1583" s="95">
        <f t="shared" si="150"/>
        <v>0</v>
      </c>
      <c r="AP1583" s="95">
        <f t="shared" si="151"/>
        <v>0</v>
      </c>
      <c r="AS1583">
        <v>0</v>
      </c>
      <c r="AT1583">
        <v>0</v>
      </c>
      <c r="AU1583" t="e">
        <f t="shared" ca="1" si="152"/>
        <v>#NAME?</v>
      </c>
    </row>
    <row r="1584" spans="1:47" x14ac:dyDescent="0.15">
      <c r="A1584" s="21" t="s">
        <v>2323</v>
      </c>
      <c r="B1584" s="22" t="s">
        <v>17</v>
      </c>
      <c r="C1584" s="42">
        <v>2005</v>
      </c>
      <c r="D1584" s="22" t="s">
        <v>1789</v>
      </c>
      <c r="E1584" s="22" t="s">
        <v>773</v>
      </c>
      <c r="F1584" s="23">
        <v>21.64</v>
      </c>
      <c r="G1584" s="23">
        <v>21.64</v>
      </c>
      <c r="H1584" s="24">
        <f t="shared" si="147"/>
        <v>0</v>
      </c>
      <c r="I1584" s="153">
        <v>0</v>
      </c>
      <c r="J1584" s="24">
        <f t="shared" si="148"/>
        <v>0</v>
      </c>
      <c r="K1584" s="25">
        <f t="shared" si="149"/>
        <v>0</v>
      </c>
      <c r="L1584">
        <v>0</v>
      </c>
      <c r="M1584">
        <v>32964608</v>
      </c>
      <c r="N1584">
        <v>42065747</v>
      </c>
      <c r="O1584" s="52">
        <v>0</v>
      </c>
      <c r="P1584" s="52">
        <v>0</v>
      </c>
      <c r="Q1584" s="52">
        <v>0</v>
      </c>
      <c r="R1584" s="52">
        <v>0</v>
      </c>
      <c r="S1584" s="52">
        <v>0</v>
      </c>
      <c r="T1584" s="52">
        <v>0</v>
      </c>
      <c r="U1584" s="52">
        <v>0</v>
      </c>
      <c r="V1584" s="52">
        <v>0</v>
      </c>
      <c r="W1584" s="52">
        <v>0</v>
      </c>
      <c r="X1584" s="52">
        <v>0</v>
      </c>
      <c r="Y1584" s="52">
        <v>0</v>
      </c>
      <c r="Z1584" s="52">
        <v>0</v>
      </c>
      <c r="AA1584" s="25">
        <v>0</v>
      </c>
      <c r="AB1584" s="25">
        <v>0</v>
      </c>
      <c r="AC1584" s="25">
        <v>0</v>
      </c>
      <c r="AD1584" s="25">
        <v>0</v>
      </c>
      <c r="AE1584" s="25">
        <v>0</v>
      </c>
      <c r="AF1584" s="25">
        <v>0</v>
      </c>
      <c r="AG1584" s="25">
        <v>0</v>
      </c>
      <c r="AH1584" s="25">
        <v>0</v>
      </c>
      <c r="AI1584" s="25">
        <v>0</v>
      </c>
      <c r="AJ1584" s="25">
        <v>0</v>
      </c>
      <c r="AK1584" s="25">
        <v>0</v>
      </c>
      <c r="AL1584" s="25">
        <v>0</v>
      </c>
      <c r="AM1584" s="95">
        <v>0</v>
      </c>
      <c r="AN1584" s="95" t="e">
        <f ca="1">IF(MengeInEEGSummieren(M1584),AM1584,0)</f>
        <v>#NAME?</v>
      </c>
      <c r="AO1584" s="95">
        <f t="shared" si="150"/>
        <v>0</v>
      </c>
      <c r="AP1584" s="95">
        <f t="shared" si="151"/>
        <v>0</v>
      </c>
      <c r="AS1584">
        <v>0</v>
      </c>
      <c r="AT1584">
        <v>0</v>
      </c>
      <c r="AU1584" t="e">
        <f t="shared" ca="1" si="152"/>
        <v>#NAME?</v>
      </c>
    </row>
    <row r="1585" spans="1:47" x14ac:dyDescent="0.15">
      <c r="A1585" s="21" t="s">
        <v>2324</v>
      </c>
      <c r="B1585" s="22" t="s">
        <v>17</v>
      </c>
      <c r="C1585" s="42">
        <v>2005</v>
      </c>
      <c r="D1585" s="22" t="s">
        <v>1791</v>
      </c>
      <c r="E1585" s="22" t="s">
        <v>773</v>
      </c>
      <c r="F1585" s="23">
        <v>21.67</v>
      </c>
      <c r="G1585" s="23">
        <v>21.67</v>
      </c>
      <c r="H1585" s="24">
        <f t="shared" si="147"/>
        <v>0</v>
      </c>
      <c r="I1585" s="153">
        <v>0</v>
      </c>
      <c r="J1585" s="24">
        <f t="shared" si="148"/>
        <v>0</v>
      </c>
      <c r="K1585" s="25">
        <f t="shared" si="149"/>
        <v>0</v>
      </c>
      <c r="L1585">
        <v>0</v>
      </c>
      <c r="M1585">
        <v>32964608</v>
      </c>
      <c r="N1585">
        <v>42065747</v>
      </c>
      <c r="O1585" s="52">
        <v>0</v>
      </c>
      <c r="P1585" s="52">
        <v>0</v>
      </c>
      <c r="Q1585" s="52">
        <v>0</v>
      </c>
      <c r="R1585" s="52">
        <v>0</v>
      </c>
      <c r="S1585" s="52">
        <v>0</v>
      </c>
      <c r="T1585" s="52">
        <v>0</v>
      </c>
      <c r="U1585" s="52">
        <v>0</v>
      </c>
      <c r="V1585" s="52">
        <v>0</v>
      </c>
      <c r="W1585" s="52">
        <v>0</v>
      </c>
      <c r="X1585" s="52">
        <v>0</v>
      </c>
      <c r="Y1585" s="52">
        <v>0</v>
      </c>
      <c r="Z1585" s="52">
        <v>0</v>
      </c>
      <c r="AA1585" s="25">
        <v>0</v>
      </c>
      <c r="AB1585" s="25">
        <v>0</v>
      </c>
      <c r="AC1585" s="25">
        <v>0</v>
      </c>
      <c r="AD1585" s="25">
        <v>0</v>
      </c>
      <c r="AE1585" s="25">
        <v>0</v>
      </c>
      <c r="AF1585" s="25">
        <v>0</v>
      </c>
      <c r="AG1585" s="25">
        <v>0</v>
      </c>
      <c r="AH1585" s="25">
        <v>0</v>
      </c>
      <c r="AI1585" s="25">
        <v>0</v>
      </c>
      <c r="AJ1585" s="25">
        <v>0</v>
      </c>
      <c r="AK1585" s="25">
        <v>0</v>
      </c>
      <c r="AL1585" s="25">
        <v>0</v>
      </c>
      <c r="AM1585" s="95">
        <v>0</v>
      </c>
      <c r="AN1585" s="95" t="e">
        <f ca="1">IF(MengeInEEGSummieren(M1585),AM1585,0)</f>
        <v>#NAME?</v>
      </c>
      <c r="AO1585" s="95">
        <f t="shared" si="150"/>
        <v>0</v>
      </c>
      <c r="AP1585" s="95">
        <f t="shared" si="151"/>
        <v>0</v>
      </c>
      <c r="AS1585">
        <v>0</v>
      </c>
      <c r="AT1585">
        <v>0</v>
      </c>
      <c r="AU1585" t="e">
        <f t="shared" ca="1" si="152"/>
        <v>#NAME?</v>
      </c>
    </row>
    <row r="1586" spans="1:47" x14ac:dyDescent="0.15">
      <c r="A1586" s="21" t="s">
        <v>2325</v>
      </c>
      <c r="B1586" s="22" t="s">
        <v>17</v>
      </c>
      <c r="C1586" s="42">
        <v>2005</v>
      </c>
      <c r="D1586" s="22" t="s">
        <v>1793</v>
      </c>
      <c r="E1586" s="22" t="s">
        <v>773</v>
      </c>
      <c r="F1586" s="23">
        <v>20.67</v>
      </c>
      <c r="G1586" s="23">
        <v>20.67</v>
      </c>
      <c r="H1586" s="24">
        <f t="shared" si="147"/>
        <v>0</v>
      </c>
      <c r="I1586" s="153">
        <v>0</v>
      </c>
      <c r="J1586" s="24">
        <f t="shared" si="148"/>
        <v>0</v>
      </c>
      <c r="K1586" s="25">
        <f t="shared" si="149"/>
        <v>0</v>
      </c>
      <c r="L1586">
        <v>0</v>
      </c>
      <c r="M1586">
        <v>32964608</v>
      </c>
      <c r="N1586">
        <v>42065747</v>
      </c>
      <c r="O1586" s="52">
        <v>0</v>
      </c>
      <c r="P1586" s="52">
        <v>0</v>
      </c>
      <c r="Q1586" s="52">
        <v>0</v>
      </c>
      <c r="R1586" s="52">
        <v>0</v>
      </c>
      <c r="S1586" s="52">
        <v>0</v>
      </c>
      <c r="T1586" s="52">
        <v>0</v>
      </c>
      <c r="U1586" s="52">
        <v>0</v>
      </c>
      <c r="V1586" s="52">
        <v>0</v>
      </c>
      <c r="W1586" s="52">
        <v>0</v>
      </c>
      <c r="X1586" s="52">
        <v>0</v>
      </c>
      <c r="Y1586" s="52">
        <v>0</v>
      </c>
      <c r="Z1586" s="52">
        <v>0</v>
      </c>
      <c r="AA1586" s="25">
        <v>0</v>
      </c>
      <c r="AB1586" s="25">
        <v>0</v>
      </c>
      <c r="AC1586" s="25">
        <v>0</v>
      </c>
      <c r="AD1586" s="25">
        <v>0</v>
      </c>
      <c r="AE1586" s="25">
        <v>0</v>
      </c>
      <c r="AF1586" s="25">
        <v>0</v>
      </c>
      <c r="AG1586" s="25">
        <v>0</v>
      </c>
      <c r="AH1586" s="25">
        <v>0</v>
      </c>
      <c r="AI1586" s="25">
        <v>0</v>
      </c>
      <c r="AJ1586" s="25">
        <v>0</v>
      </c>
      <c r="AK1586" s="25">
        <v>0</v>
      </c>
      <c r="AL1586" s="25">
        <v>0</v>
      </c>
      <c r="AM1586" s="95">
        <v>0</v>
      </c>
      <c r="AN1586" s="95" t="e">
        <f ca="1">IF(MengeInEEGSummieren(M1586),AM1586,0)</f>
        <v>#NAME?</v>
      </c>
      <c r="AO1586" s="95">
        <f t="shared" si="150"/>
        <v>0</v>
      </c>
      <c r="AP1586" s="95">
        <f t="shared" si="151"/>
        <v>0</v>
      </c>
      <c r="AS1586">
        <v>0</v>
      </c>
      <c r="AT1586">
        <v>0</v>
      </c>
      <c r="AU1586" t="e">
        <f t="shared" ca="1" si="152"/>
        <v>#NAME?</v>
      </c>
    </row>
    <row r="1587" spans="1:47" x14ac:dyDescent="0.15">
      <c r="A1587" s="21" t="s">
        <v>2326</v>
      </c>
      <c r="B1587" s="22" t="s">
        <v>17</v>
      </c>
      <c r="C1587" s="42">
        <v>2005</v>
      </c>
      <c r="D1587" s="22" t="s">
        <v>1795</v>
      </c>
      <c r="E1587" s="22" t="s">
        <v>770</v>
      </c>
      <c r="F1587" s="23">
        <v>18.670000000000002</v>
      </c>
      <c r="G1587" s="23">
        <v>18.670000000000002</v>
      </c>
      <c r="H1587" s="24">
        <f t="shared" si="147"/>
        <v>0</v>
      </c>
      <c r="I1587" s="153">
        <v>0</v>
      </c>
      <c r="J1587" s="24">
        <f t="shared" si="148"/>
        <v>0</v>
      </c>
      <c r="K1587" s="25">
        <f t="shared" si="149"/>
        <v>0</v>
      </c>
      <c r="L1587">
        <v>0</v>
      </c>
      <c r="M1587">
        <v>32964608</v>
      </c>
      <c r="N1587">
        <v>42065747</v>
      </c>
      <c r="O1587" s="52">
        <v>0</v>
      </c>
      <c r="P1587" s="52">
        <v>0</v>
      </c>
      <c r="Q1587" s="52">
        <v>0</v>
      </c>
      <c r="R1587" s="52">
        <v>0</v>
      </c>
      <c r="S1587" s="52">
        <v>0</v>
      </c>
      <c r="T1587" s="52">
        <v>0</v>
      </c>
      <c r="U1587" s="52">
        <v>0</v>
      </c>
      <c r="V1587" s="52">
        <v>0</v>
      </c>
      <c r="W1587" s="52">
        <v>0</v>
      </c>
      <c r="X1587" s="52">
        <v>0</v>
      </c>
      <c r="Y1587" s="52">
        <v>0</v>
      </c>
      <c r="Z1587" s="52">
        <v>0</v>
      </c>
      <c r="AA1587" s="25">
        <v>0</v>
      </c>
      <c r="AB1587" s="25">
        <v>0</v>
      </c>
      <c r="AC1587" s="25">
        <v>0</v>
      </c>
      <c r="AD1587" s="25">
        <v>0</v>
      </c>
      <c r="AE1587" s="25">
        <v>0</v>
      </c>
      <c r="AF1587" s="25">
        <v>0</v>
      </c>
      <c r="AG1587" s="25">
        <v>0</v>
      </c>
      <c r="AH1587" s="25">
        <v>0</v>
      </c>
      <c r="AI1587" s="25">
        <v>0</v>
      </c>
      <c r="AJ1587" s="25">
        <v>0</v>
      </c>
      <c r="AK1587" s="25">
        <v>0</v>
      </c>
      <c r="AL1587" s="25">
        <v>0</v>
      </c>
      <c r="AM1587" s="95">
        <v>0</v>
      </c>
      <c r="AN1587" s="95" t="e">
        <f ca="1">IF(MengeInEEGSummieren(M1587),AM1587,0)</f>
        <v>#NAME?</v>
      </c>
      <c r="AO1587" s="95">
        <f t="shared" si="150"/>
        <v>0</v>
      </c>
      <c r="AP1587" s="95">
        <f t="shared" si="151"/>
        <v>0</v>
      </c>
      <c r="AS1587">
        <v>0</v>
      </c>
      <c r="AT1587">
        <v>0</v>
      </c>
      <c r="AU1587" t="e">
        <f t="shared" ca="1" si="152"/>
        <v>#NAME?</v>
      </c>
    </row>
    <row r="1588" spans="1:47" x14ac:dyDescent="0.15">
      <c r="A1588" s="21" t="s">
        <v>2327</v>
      </c>
      <c r="B1588" s="22" t="s">
        <v>17</v>
      </c>
      <c r="C1588" s="42">
        <v>2005</v>
      </c>
      <c r="D1588" s="22" t="s">
        <v>1797</v>
      </c>
      <c r="E1588" s="22" t="s">
        <v>773</v>
      </c>
      <c r="F1588" s="23">
        <v>17.670000000000002</v>
      </c>
      <c r="G1588" s="23">
        <v>17.670000000000002</v>
      </c>
      <c r="H1588" s="24">
        <f t="shared" si="147"/>
        <v>0</v>
      </c>
      <c r="I1588" s="153">
        <v>0</v>
      </c>
      <c r="J1588" s="24">
        <f t="shared" si="148"/>
        <v>0</v>
      </c>
      <c r="K1588" s="25">
        <f t="shared" si="149"/>
        <v>0</v>
      </c>
      <c r="L1588">
        <v>0</v>
      </c>
      <c r="M1588">
        <v>32964608</v>
      </c>
      <c r="N1588">
        <v>42065747</v>
      </c>
      <c r="O1588" s="52">
        <v>0</v>
      </c>
      <c r="P1588" s="52">
        <v>0</v>
      </c>
      <c r="Q1588" s="52">
        <v>0</v>
      </c>
      <c r="R1588" s="52">
        <v>0</v>
      </c>
      <c r="S1588" s="52">
        <v>0</v>
      </c>
      <c r="T1588" s="52">
        <v>0</v>
      </c>
      <c r="U1588" s="52">
        <v>0</v>
      </c>
      <c r="V1588" s="52">
        <v>0</v>
      </c>
      <c r="W1588" s="52">
        <v>0</v>
      </c>
      <c r="X1588" s="52">
        <v>0</v>
      </c>
      <c r="Y1588" s="52">
        <v>0</v>
      </c>
      <c r="Z1588" s="52">
        <v>0</v>
      </c>
      <c r="AA1588" s="25">
        <v>0</v>
      </c>
      <c r="AB1588" s="25">
        <v>0</v>
      </c>
      <c r="AC1588" s="25">
        <v>0</v>
      </c>
      <c r="AD1588" s="25">
        <v>0</v>
      </c>
      <c r="AE1588" s="25">
        <v>0</v>
      </c>
      <c r="AF1588" s="25">
        <v>0</v>
      </c>
      <c r="AG1588" s="25">
        <v>0</v>
      </c>
      <c r="AH1588" s="25">
        <v>0</v>
      </c>
      <c r="AI1588" s="25">
        <v>0</v>
      </c>
      <c r="AJ1588" s="25">
        <v>0</v>
      </c>
      <c r="AK1588" s="25">
        <v>0</v>
      </c>
      <c r="AL1588" s="25">
        <v>0</v>
      </c>
      <c r="AM1588" s="95">
        <v>0</v>
      </c>
      <c r="AN1588" s="95" t="e">
        <f ca="1">IF(MengeInEEGSummieren(M1588),AM1588,0)</f>
        <v>#NAME?</v>
      </c>
      <c r="AO1588" s="95">
        <f t="shared" si="150"/>
        <v>0</v>
      </c>
      <c r="AP1588" s="95">
        <f t="shared" si="151"/>
        <v>0</v>
      </c>
      <c r="AS1588">
        <v>0</v>
      </c>
      <c r="AT1588">
        <v>0</v>
      </c>
      <c r="AU1588" t="e">
        <f t="shared" ca="1" si="152"/>
        <v>#NAME?</v>
      </c>
    </row>
    <row r="1589" spans="1:47" x14ac:dyDescent="0.15">
      <c r="A1589" s="21" t="s">
        <v>2328</v>
      </c>
      <c r="B1589" s="22" t="s">
        <v>17</v>
      </c>
      <c r="C1589" s="42">
        <v>2005</v>
      </c>
      <c r="D1589" s="22" t="s">
        <v>1799</v>
      </c>
      <c r="E1589" s="22" t="s">
        <v>773</v>
      </c>
      <c r="F1589" s="23">
        <v>17.64</v>
      </c>
      <c r="G1589" s="23">
        <v>17.64</v>
      </c>
      <c r="H1589" s="24">
        <f t="shared" si="147"/>
        <v>0</v>
      </c>
      <c r="I1589" s="153">
        <v>0</v>
      </c>
      <c r="J1589" s="24">
        <f t="shared" si="148"/>
        <v>0</v>
      </c>
      <c r="K1589" s="25">
        <f t="shared" si="149"/>
        <v>0</v>
      </c>
      <c r="L1589">
        <v>0</v>
      </c>
      <c r="M1589">
        <v>32964608</v>
      </c>
      <c r="N1589">
        <v>42065747</v>
      </c>
      <c r="O1589" s="52">
        <v>0</v>
      </c>
      <c r="P1589" s="52">
        <v>0</v>
      </c>
      <c r="Q1589" s="52">
        <v>0</v>
      </c>
      <c r="R1589" s="52">
        <v>0</v>
      </c>
      <c r="S1589" s="52">
        <v>0</v>
      </c>
      <c r="T1589" s="52">
        <v>0</v>
      </c>
      <c r="U1589" s="52">
        <v>0</v>
      </c>
      <c r="V1589" s="52">
        <v>0</v>
      </c>
      <c r="W1589" s="52">
        <v>0</v>
      </c>
      <c r="X1589" s="52">
        <v>0</v>
      </c>
      <c r="Y1589" s="52">
        <v>0</v>
      </c>
      <c r="Z1589" s="52">
        <v>0</v>
      </c>
      <c r="AA1589" s="25">
        <v>0</v>
      </c>
      <c r="AB1589" s="25">
        <v>0</v>
      </c>
      <c r="AC1589" s="25">
        <v>0</v>
      </c>
      <c r="AD1589" s="25">
        <v>0</v>
      </c>
      <c r="AE1589" s="25">
        <v>0</v>
      </c>
      <c r="AF1589" s="25">
        <v>0</v>
      </c>
      <c r="AG1589" s="25">
        <v>0</v>
      </c>
      <c r="AH1589" s="25">
        <v>0</v>
      </c>
      <c r="AI1589" s="25">
        <v>0</v>
      </c>
      <c r="AJ1589" s="25">
        <v>0</v>
      </c>
      <c r="AK1589" s="25">
        <v>0</v>
      </c>
      <c r="AL1589" s="25">
        <v>0</v>
      </c>
      <c r="AM1589" s="95">
        <v>0</v>
      </c>
      <c r="AN1589" s="95" t="e">
        <f ca="1">IF(MengeInEEGSummieren(M1589),AM1589,0)</f>
        <v>#NAME?</v>
      </c>
      <c r="AO1589" s="95">
        <f t="shared" si="150"/>
        <v>0</v>
      </c>
      <c r="AP1589" s="95">
        <f t="shared" si="151"/>
        <v>0</v>
      </c>
      <c r="AS1589">
        <v>0</v>
      </c>
      <c r="AT1589">
        <v>0</v>
      </c>
      <c r="AU1589" t="e">
        <f t="shared" ca="1" si="152"/>
        <v>#NAME?</v>
      </c>
    </row>
    <row r="1590" spans="1:47" x14ac:dyDescent="0.15">
      <c r="A1590" s="21" t="s">
        <v>2329</v>
      </c>
      <c r="B1590" s="22" t="s">
        <v>17</v>
      </c>
      <c r="C1590" s="42">
        <v>2005</v>
      </c>
      <c r="D1590" s="22" t="s">
        <v>1801</v>
      </c>
      <c r="E1590" s="22" t="s">
        <v>773</v>
      </c>
      <c r="F1590" s="23">
        <v>17.670000000000002</v>
      </c>
      <c r="G1590" s="23">
        <v>17.670000000000002</v>
      </c>
      <c r="H1590" s="24">
        <f t="shared" si="147"/>
        <v>0</v>
      </c>
      <c r="I1590" s="153">
        <v>0</v>
      </c>
      <c r="J1590" s="24">
        <f t="shared" si="148"/>
        <v>0</v>
      </c>
      <c r="K1590" s="25">
        <f t="shared" si="149"/>
        <v>0</v>
      </c>
      <c r="L1590">
        <v>0</v>
      </c>
      <c r="M1590">
        <v>32964608</v>
      </c>
      <c r="N1590">
        <v>42065747</v>
      </c>
      <c r="O1590" s="52">
        <v>0</v>
      </c>
      <c r="P1590" s="52">
        <v>0</v>
      </c>
      <c r="Q1590" s="52">
        <v>0</v>
      </c>
      <c r="R1590" s="52">
        <v>0</v>
      </c>
      <c r="S1590" s="52">
        <v>0</v>
      </c>
      <c r="T1590" s="52">
        <v>0</v>
      </c>
      <c r="U1590" s="52">
        <v>0</v>
      </c>
      <c r="V1590" s="52">
        <v>0</v>
      </c>
      <c r="W1590" s="52">
        <v>0</v>
      </c>
      <c r="X1590" s="52">
        <v>0</v>
      </c>
      <c r="Y1590" s="52">
        <v>0</v>
      </c>
      <c r="Z1590" s="52">
        <v>0</v>
      </c>
      <c r="AA1590" s="25">
        <v>0</v>
      </c>
      <c r="AB1590" s="25">
        <v>0</v>
      </c>
      <c r="AC1590" s="25">
        <v>0</v>
      </c>
      <c r="AD1590" s="25">
        <v>0</v>
      </c>
      <c r="AE1590" s="25">
        <v>0</v>
      </c>
      <c r="AF1590" s="25">
        <v>0</v>
      </c>
      <c r="AG1590" s="25">
        <v>0</v>
      </c>
      <c r="AH1590" s="25">
        <v>0</v>
      </c>
      <c r="AI1590" s="25">
        <v>0</v>
      </c>
      <c r="AJ1590" s="25">
        <v>0</v>
      </c>
      <c r="AK1590" s="25">
        <v>0</v>
      </c>
      <c r="AL1590" s="25">
        <v>0</v>
      </c>
      <c r="AM1590" s="95">
        <v>0</v>
      </c>
      <c r="AN1590" s="95" t="e">
        <f ca="1">IF(MengeInEEGSummieren(M1590),AM1590,0)</f>
        <v>#NAME?</v>
      </c>
      <c r="AO1590" s="95">
        <f t="shared" si="150"/>
        <v>0</v>
      </c>
      <c r="AP1590" s="95">
        <f t="shared" si="151"/>
        <v>0</v>
      </c>
      <c r="AS1590">
        <v>0</v>
      </c>
      <c r="AT1590">
        <v>0</v>
      </c>
      <c r="AU1590" t="e">
        <f t="shared" ca="1" si="152"/>
        <v>#NAME?</v>
      </c>
    </row>
    <row r="1591" spans="1:47" x14ac:dyDescent="0.15">
      <c r="A1591" s="21" t="s">
        <v>2330</v>
      </c>
      <c r="B1591" s="22" t="s">
        <v>17</v>
      </c>
      <c r="C1591" s="42">
        <v>2005</v>
      </c>
      <c r="D1591" s="22" t="s">
        <v>1803</v>
      </c>
      <c r="E1591" s="22" t="s">
        <v>773</v>
      </c>
      <c r="F1591" s="23">
        <v>16.670000000000002</v>
      </c>
      <c r="G1591" s="23">
        <v>16.670000000000002</v>
      </c>
      <c r="H1591" s="24">
        <f t="shared" si="147"/>
        <v>0</v>
      </c>
      <c r="I1591" s="153">
        <v>0</v>
      </c>
      <c r="J1591" s="24">
        <f t="shared" si="148"/>
        <v>0</v>
      </c>
      <c r="K1591" s="25">
        <f t="shared" si="149"/>
        <v>0</v>
      </c>
      <c r="L1591">
        <v>0</v>
      </c>
      <c r="M1591">
        <v>32964608</v>
      </c>
      <c r="N1591">
        <v>42065747</v>
      </c>
      <c r="O1591" s="52">
        <v>0</v>
      </c>
      <c r="P1591" s="52">
        <v>0</v>
      </c>
      <c r="Q1591" s="52">
        <v>0</v>
      </c>
      <c r="R1591" s="52">
        <v>0</v>
      </c>
      <c r="S1591" s="52">
        <v>0</v>
      </c>
      <c r="T1591" s="52">
        <v>0</v>
      </c>
      <c r="U1591" s="52">
        <v>0</v>
      </c>
      <c r="V1591" s="52">
        <v>0</v>
      </c>
      <c r="W1591" s="52">
        <v>0</v>
      </c>
      <c r="X1591" s="52">
        <v>0</v>
      </c>
      <c r="Y1591" s="52">
        <v>0</v>
      </c>
      <c r="Z1591" s="52">
        <v>0</v>
      </c>
      <c r="AA1591" s="25">
        <v>0</v>
      </c>
      <c r="AB1591" s="25">
        <v>0</v>
      </c>
      <c r="AC1591" s="25">
        <v>0</v>
      </c>
      <c r="AD1591" s="25">
        <v>0</v>
      </c>
      <c r="AE1591" s="25">
        <v>0</v>
      </c>
      <c r="AF1591" s="25">
        <v>0</v>
      </c>
      <c r="AG1591" s="25">
        <v>0</v>
      </c>
      <c r="AH1591" s="25">
        <v>0</v>
      </c>
      <c r="AI1591" s="25">
        <v>0</v>
      </c>
      <c r="AJ1591" s="25">
        <v>0</v>
      </c>
      <c r="AK1591" s="25">
        <v>0</v>
      </c>
      <c r="AL1591" s="25">
        <v>0</v>
      </c>
      <c r="AM1591" s="95">
        <v>0</v>
      </c>
      <c r="AN1591" s="95" t="e">
        <f ca="1">IF(MengeInEEGSummieren(M1591),AM1591,0)</f>
        <v>#NAME?</v>
      </c>
      <c r="AO1591" s="95">
        <f t="shared" si="150"/>
        <v>0</v>
      </c>
      <c r="AP1591" s="95">
        <f t="shared" si="151"/>
        <v>0</v>
      </c>
      <c r="AS1591">
        <v>0</v>
      </c>
      <c r="AT1591">
        <v>0</v>
      </c>
      <c r="AU1591" t="e">
        <f t="shared" ca="1" si="152"/>
        <v>#NAME?</v>
      </c>
    </row>
    <row r="1592" spans="1:47" x14ac:dyDescent="0.15">
      <c r="A1592" s="21" t="s">
        <v>2331</v>
      </c>
      <c r="B1592" s="22" t="s">
        <v>17</v>
      </c>
      <c r="C1592" s="42">
        <v>2005</v>
      </c>
      <c r="D1592" s="22" t="s">
        <v>1805</v>
      </c>
      <c r="E1592" s="22" t="s">
        <v>770</v>
      </c>
      <c r="F1592" s="23">
        <v>14.67</v>
      </c>
      <c r="G1592" s="23">
        <v>14.67</v>
      </c>
      <c r="H1592" s="24">
        <f t="shared" si="147"/>
        <v>0</v>
      </c>
      <c r="I1592" s="153">
        <v>0</v>
      </c>
      <c r="J1592" s="24">
        <f t="shared" si="148"/>
        <v>0</v>
      </c>
      <c r="K1592" s="25">
        <f t="shared" si="149"/>
        <v>0</v>
      </c>
      <c r="L1592">
        <v>0</v>
      </c>
      <c r="M1592">
        <v>32964608</v>
      </c>
      <c r="N1592">
        <v>42065747</v>
      </c>
      <c r="O1592" s="52">
        <v>0</v>
      </c>
      <c r="P1592" s="52">
        <v>0</v>
      </c>
      <c r="Q1592" s="52">
        <v>0</v>
      </c>
      <c r="R1592" s="52">
        <v>0</v>
      </c>
      <c r="S1592" s="52">
        <v>0</v>
      </c>
      <c r="T1592" s="52">
        <v>0</v>
      </c>
      <c r="U1592" s="52">
        <v>0</v>
      </c>
      <c r="V1592" s="52">
        <v>0</v>
      </c>
      <c r="W1592" s="52">
        <v>0</v>
      </c>
      <c r="X1592" s="52">
        <v>0</v>
      </c>
      <c r="Y1592" s="52">
        <v>0</v>
      </c>
      <c r="Z1592" s="52">
        <v>0</v>
      </c>
      <c r="AA1592" s="25">
        <v>0</v>
      </c>
      <c r="AB1592" s="25">
        <v>0</v>
      </c>
      <c r="AC1592" s="25">
        <v>0</v>
      </c>
      <c r="AD1592" s="25">
        <v>0</v>
      </c>
      <c r="AE1592" s="25">
        <v>0</v>
      </c>
      <c r="AF1592" s="25">
        <v>0</v>
      </c>
      <c r="AG1592" s="25">
        <v>0</v>
      </c>
      <c r="AH1592" s="25">
        <v>0</v>
      </c>
      <c r="AI1592" s="25">
        <v>0</v>
      </c>
      <c r="AJ1592" s="25">
        <v>0</v>
      </c>
      <c r="AK1592" s="25">
        <v>0</v>
      </c>
      <c r="AL1592" s="25">
        <v>0</v>
      </c>
      <c r="AM1592" s="95">
        <v>0</v>
      </c>
      <c r="AN1592" s="95" t="e">
        <f ca="1">IF(MengeInEEGSummieren(M1592),AM1592,0)</f>
        <v>#NAME?</v>
      </c>
      <c r="AO1592" s="95">
        <f t="shared" si="150"/>
        <v>0</v>
      </c>
      <c r="AP1592" s="95">
        <f t="shared" si="151"/>
        <v>0</v>
      </c>
      <c r="AS1592">
        <v>0</v>
      </c>
      <c r="AT1592">
        <v>0</v>
      </c>
      <c r="AU1592" t="e">
        <f t="shared" ca="1" si="152"/>
        <v>#NAME?</v>
      </c>
    </row>
    <row r="1593" spans="1:47" x14ac:dyDescent="0.15">
      <c r="A1593" s="21" t="s">
        <v>2332</v>
      </c>
      <c r="B1593" s="22" t="s">
        <v>17</v>
      </c>
      <c r="C1593" s="42">
        <v>2005</v>
      </c>
      <c r="D1593" s="22" t="s">
        <v>1807</v>
      </c>
      <c r="E1593" s="22" t="s">
        <v>773</v>
      </c>
      <c r="F1593" s="23">
        <v>15.67</v>
      </c>
      <c r="G1593" s="23">
        <v>15.67</v>
      </c>
      <c r="H1593" s="24">
        <f t="shared" si="147"/>
        <v>0</v>
      </c>
      <c r="I1593" s="153">
        <v>0</v>
      </c>
      <c r="J1593" s="24">
        <f t="shared" si="148"/>
        <v>0</v>
      </c>
      <c r="K1593" s="25">
        <f t="shared" si="149"/>
        <v>0</v>
      </c>
      <c r="L1593">
        <v>0</v>
      </c>
      <c r="M1593">
        <v>32964608</v>
      </c>
      <c r="N1593">
        <v>42065747</v>
      </c>
      <c r="O1593" s="52">
        <v>0</v>
      </c>
      <c r="P1593" s="52">
        <v>0</v>
      </c>
      <c r="Q1593" s="52">
        <v>0</v>
      </c>
      <c r="R1593" s="52">
        <v>0</v>
      </c>
      <c r="S1593" s="52">
        <v>0</v>
      </c>
      <c r="T1593" s="52">
        <v>0</v>
      </c>
      <c r="U1593" s="52">
        <v>0</v>
      </c>
      <c r="V1593" s="52">
        <v>0</v>
      </c>
      <c r="W1593" s="52">
        <v>0</v>
      </c>
      <c r="X1593" s="52">
        <v>0</v>
      </c>
      <c r="Y1593" s="52">
        <v>0</v>
      </c>
      <c r="Z1593" s="52">
        <v>0</v>
      </c>
      <c r="AA1593" s="25">
        <v>0</v>
      </c>
      <c r="AB1593" s="25">
        <v>0</v>
      </c>
      <c r="AC1593" s="25">
        <v>0</v>
      </c>
      <c r="AD1593" s="25">
        <v>0</v>
      </c>
      <c r="AE1593" s="25">
        <v>0</v>
      </c>
      <c r="AF1593" s="25">
        <v>0</v>
      </c>
      <c r="AG1593" s="25">
        <v>0</v>
      </c>
      <c r="AH1593" s="25">
        <v>0</v>
      </c>
      <c r="AI1593" s="25">
        <v>0</v>
      </c>
      <c r="AJ1593" s="25">
        <v>0</v>
      </c>
      <c r="AK1593" s="25">
        <v>0</v>
      </c>
      <c r="AL1593" s="25">
        <v>0</v>
      </c>
      <c r="AM1593" s="95">
        <v>0</v>
      </c>
      <c r="AN1593" s="95" t="e">
        <f ca="1">IF(MengeInEEGSummieren(M1593),AM1593,0)</f>
        <v>#NAME?</v>
      </c>
      <c r="AO1593" s="95">
        <f t="shared" si="150"/>
        <v>0</v>
      </c>
      <c r="AP1593" s="95">
        <f t="shared" si="151"/>
        <v>0</v>
      </c>
      <c r="AS1593">
        <v>0</v>
      </c>
      <c r="AT1593">
        <v>0</v>
      </c>
      <c r="AU1593" t="e">
        <f t="shared" ca="1" si="152"/>
        <v>#NAME?</v>
      </c>
    </row>
    <row r="1594" spans="1:47" x14ac:dyDescent="0.15">
      <c r="A1594" s="21" t="s">
        <v>2333</v>
      </c>
      <c r="B1594" s="22" t="s">
        <v>17</v>
      </c>
      <c r="C1594" s="42">
        <v>2005</v>
      </c>
      <c r="D1594" s="22" t="s">
        <v>1809</v>
      </c>
      <c r="E1594" s="22" t="s">
        <v>773</v>
      </c>
      <c r="F1594" s="23">
        <v>15.64</v>
      </c>
      <c r="G1594" s="23">
        <v>15.64</v>
      </c>
      <c r="H1594" s="24">
        <f t="shared" si="147"/>
        <v>0</v>
      </c>
      <c r="I1594" s="153">
        <v>0</v>
      </c>
      <c r="J1594" s="24">
        <f t="shared" si="148"/>
        <v>0</v>
      </c>
      <c r="K1594" s="25">
        <f t="shared" si="149"/>
        <v>0</v>
      </c>
      <c r="L1594">
        <v>0</v>
      </c>
      <c r="M1594">
        <v>32964608</v>
      </c>
      <c r="N1594">
        <v>42065747</v>
      </c>
      <c r="O1594" s="52">
        <v>0</v>
      </c>
      <c r="P1594" s="52">
        <v>0</v>
      </c>
      <c r="Q1594" s="52">
        <v>0</v>
      </c>
      <c r="R1594" s="52">
        <v>0</v>
      </c>
      <c r="S1594" s="52">
        <v>0</v>
      </c>
      <c r="T1594" s="52">
        <v>0</v>
      </c>
      <c r="U1594" s="52">
        <v>0</v>
      </c>
      <c r="V1594" s="52">
        <v>0</v>
      </c>
      <c r="W1594" s="52">
        <v>0</v>
      </c>
      <c r="X1594" s="52">
        <v>0</v>
      </c>
      <c r="Y1594" s="52">
        <v>0</v>
      </c>
      <c r="Z1594" s="52">
        <v>0</v>
      </c>
      <c r="AA1594" s="25">
        <v>0</v>
      </c>
      <c r="AB1594" s="25">
        <v>0</v>
      </c>
      <c r="AC1594" s="25">
        <v>0</v>
      </c>
      <c r="AD1594" s="25">
        <v>0</v>
      </c>
      <c r="AE1594" s="25">
        <v>0</v>
      </c>
      <c r="AF1594" s="25">
        <v>0</v>
      </c>
      <c r="AG1594" s="25">
        <v>0</v>
      </c>
      <c r="AH1594" s="25">
        <v>0</v>
      </c>
      <c r="AI1594" s="25">
        <v>0</v>
      </c>
      <c r="AJ1594" s="25">
        <v>0</v>
      </c>
      <c r="AK1594" s="25">
        <v>0</v>
      </c>
      <c r="AL1594" s="25">
        <v>0</v>
      </c>
      <c r="AM1594" s="95">
        <v>0</v>
      </c>
      <c r="AN1594" s="95" t="e">
        <f ca="1">IF(MengeInEEGSummieren(M1594),AM1594,0)</f>
        <v>#NAME?</v>
      </c>
      <c r="AO1594" s="95">
        <f t="shared" si="150"/>
        <v>0</v>
      </c>
      <c r="AP1594" s="95">
        <f t="shared" si="151"/>
        <v>0</v>
      </c>
      <c r="AS1594">
        <v>0</v>
      </c>
      <c r="AT1594">
        <v>0</v>
      </c>
      <c r="AU1594" t="e">
        <f t="shared" ca="1" si="152"/>
        <v>#NAME?</v>
      </c>
    </row>
    <row r="1595" spans="1:47" x14ac:dyDescent="0.15">
      <c r="A1595" s="21" t="s">
        <v>2334</v>
      </c>
      <c r="B1595" s="22" t="s">
        <v>17</v>
      </c>
      <c r="C1595" s="42">
        <v>2005</v>
      </c>
      <c r="D1595" s="22" t="s">
        <v>1811</v>
      </c>
      <c r="E1595" s="22" t="s">
        <v>773</v>
      </c>
      <c r="F1595" s="23">
        <v>15.67</v>
      </c>
      <c r="G1595" s="23">
        <v>15.67</v>
      </c>
      <c r="H1595" s="24">
        <f t="shared" si="147"/>
        <v>0</v>
      </c>
      <c r="I1595" s="153">
        <v>0</v>
      </c>
      <c r="J1595" s="24">
        <f t="shared" si="148"/>
        <v>0</v>
      </c>
      <c r="K1595" s="25">
        <f t="shared" si="149"/>
        <v>0</v>
      </c>
      <c r="L1595">
        <v>0</v>
      </c>
      <c r="M1595">
        <v>32964608</v>
      </c>
      <c r="N1595">
        <v>42065747</v>
      </c>
      <c r="O1595" s="52">
        <v>0</v>
      </c>
      <c r="P1595" s="52">
        <v>0</v>
      </c>
      <c r="Q1595" s="52">
        <v>0</v>
      </c>
      <c r="R1595" s="52">
        <v>0</v>
      </c>
      <c r="S1595" s="52">
        <v>0</v>
      </c>
      <c r="T1595" s="52">
        <v>0</v>
      </c>
      <c r="U1595" s="52">
        <v>0</v>
      </c>
      <c r="V1595" s="52">
        <v>0</v>
      </c>
      <c r="W1595" s="52">
        <v>0</v>
      </c>
      <c r="X1595" s="52">
        <v>0</v>
      </c>
      <c r="Y1595" s="52">
        <v>0</v>
      </c>
      <c r="Z1595" s="52">
        <v>0</v>
      </c>
      <c r="AA1595" s="25">
        <v>0</v>
      </c>
      <c r="AB1595" s="25">
        <v>0</v>
      </c>
      <c r="AC1595" s="25">
        <v>0</v>
      </c>
      <c r="AD1595" s="25">
        <v>0</v>
      </c>
      <c r="AE1595" s="25">
        <v>0</v>
      </c>
      <c r="AF1595" s="25">
        <v>0</v>
      </c>
      <c r="AG1595" s="25">
        <v>0</v>
      </c>
      <c r="AH1595" s="25">
        <v>0</v>
      </c>
      <c r="AI1595" s="25">
        <v>0</v>
      </c>
      <c r="AJ1595" s="25">
        <v>0</v>
      </c>
      <c r="AK1595" s="25">
        <v>0</v>
      </c>
      <c r="AL1595" s="25">
        <v>0</v>
      </c>
      <c r="AM1595" s="95">
        <v>0</v>
      </c>
      <c r="AN1595" s="95" t="e">
        <f ca="1">IF(MengeInEEGSummieren(M1595),AM1595,0)</f>
        <v>#NAME?</v>
      </c>
      <c r="AO1595" s="95">
        <f t="shared" si="150"/>
        <v>0</v>
      </c>
      <c r="AP1595" s="95">
        <f t="shared" si="151"/>
        <v>0</v>
      </c>
      <c r="AS1595">
        <v>0</v>
      </c>
      <c r="AT1595">
        <v>0</v>
      </c>
      <c r="AU1595" t="e">
        <f t="shared" ca="1" si="152"/>
        <v>#NAME?</v>
      </c>
    </row>
    <row r="1596" spans="1:47" x14ac:dyDescent="0.15">
      <c r="A1596" s="21" t="s">
        <v>2335</v>
      </c>
      <c r="B1596" s="22" t="s">
        <v>17</v>
      </c>
      <c r="C1596" s="42">
        <v>2005</v>
      </c>
      <c r="D1596" s="22" t="s">
        <v>1813</v>
      </c>
      <c r="E1596" s="22" t="s">
        <v>773</v>
      </c>
      <c r="F1596" s="23">
        <v>14.67</v>
      </c>
      <c r="G1596" s="23">
        <v>14.67</v>
      </c>
      <c r="H1596" s="24">
        <f t="shared" si="147"/>
        <v>0</v>
      </c>
      <c r="I1596" s="153">
        <v>0</v>
      </c>
      <c r="J1596" s="24">
        <f t="shared" si="148"/>
        <v>0</v>
      </c>
      <c r="K1596" s="25">
        <f t="shared" si="149"/>
        <v>0</v>
      </c>
      <c r="L1596">
        <v>0</v>
      </c>
      <c r="M1596">
        <v>32964608</v>
      </c>
      <c r="N1596">
        <v>42065747</v>
      </c>
      <c r="O1596" s="52">
        <v>0</v>
      </c>
      <c r="P1596" s="52">
        <v>0</v>
      </c>
      <c r="Q1596" s="52">
        <v>0</v>
      </c>
      <c r="R1596" s="52">
        <v>0</v>
      </c>
      <c r="S1596" s="52">
        <v>0</v>
      </c>
      <c r="T1596" s="52">
        <v>0</v>
      </c>
      <c r="U1596" s="52">
        <v>0</v>
      </c>
      <c r="V1596" s="52">
        <v>0</v>
      </c>
      <c r="W1596" s="52">
        <v>0</v>
      </c>
      <c r="X1596" s="52">
        <v>0</v>
      </c>
      <c r="Y1596" s="52">
        <v>0</v>
      </c>
      <c r="Z1596" s="52">
        <v>0</v>
      </c>
      <c r="AA1596" s="25">
        <v>0</v>
      </c>
      <c r="AB1596" s="25">
        <v>0</v>
      </c>
      <c r="AC1596" s="25">
        <v>0</v>
      </c>
      <c r="AD1596" s="25">
        <v>0</v>
      </c>
      <c r="AE1596" s="25">
        <v>0</v>
      </c>
      <c r="AF1596" s="25">
        <v>0</v>
      </c>
      <c r="AG1596" s="25">
        <v>0</v>
      </c>
      <c r="AH1596" s="25">
        <v>0</v>
      </c>
      <c r="AI1596" s="25">
        <v>0</v>
      </c>
      <c r="AJ1596" s="25">
        <v>0</v>
      </c>
      <c r="AK1596" s="25">
        <v>0</v>
      </c>
      <c r="AL1596" s="25">
        <v>0</v>
      </c>
      <c r="AM1596" s="95">
        <v>0</v>
      </c>
      <c r="AN1596" s="95" t="e">
        <f ca="1">IF(MengeInEEGSummieren(M1596),AM1596,0)</f>
        <v>#NAME?</v>
      </c>
      <c r="AO1596" s="95">
        <f t="shared" si="150"/>
        <v>0</v>
      </c>
      <c r="AP1596" s="95">
        <f t="shared" si="151"/>
        <v>0</v>
      </c>
      <c r="AS1596">
        <v>0</v>
      </c>
      <c r="AT1596">
        <v>0</v>
      </c>
      <c r="AU1596" t="e">
        <f t="shared" ca="1" si="152"/>
        <v>#NAME?</v>
      </c>
    </row>
    <row r="1597" spans="1:47" x14ac:dyDescent="0.15">
      <c r="A1597" s="21" t="s">
        <v>2336</v>
      </c>
      <c r="B1597" s="22" t="s">
        <v>17</v>
      </c>
      <c r="C1597" s="42">
        <v>2005</v>
      </c>
      <c r="D1597" s="22" t="s">
        <v>1815</v>
      </c>
      <c r="E1597" s="22" t="s">
        <v>770</v>
      </c>
      <c r="F1597" s="23">
        <v>12.67</v>
      </c>
      <c r="G1597" s="23">
        <v>12.67</v>
      </c>
      <c r="H1597" s="24">
        <f t="shared" si="147"/>
        <v>0</v>
      </c>
      <c r="I1597" s="153">
        <v>0</v>
      </c>
      <c r="J1597" s="24">
        <f t="shared" si="148"/>
        <v>0</v>
      </c>
      <c r="K1597" s="25">
        <f t="shared" si="149"/>
        <v>0</v>
      </c>
      <c r="L1597">
        <v>0</v>
      </c>
      <c r="M1597">
        <v>32964608</v>
      </c>
      <c r="N1597">
        <v>42065747</v>
      </c>
      <c r="O1597" s="52">
        <v>0</v>
      </c>
      <c r="P1597" s="52">
        <v>0</v>
      </c>
      <c r="Q1597" s="52">
        <v>0</v>
      </c>
      <c r="R1597" s="52">
        <v>0</v>
      </c>
      <c r="S1597" s="52">
        <v>0</v>
      </c>
      <c r="T1597" s="52">
        <v>0</v>
      </c>
      <c r="U1597" s="52">
        <v>0</v>
      </c>
      <c r="V1597" s="52">
        <v>0</v>
      </c>
      <c r="W1597" s="52">
        <v>0</v>
      </c>
      <c r="X1597" s="52">
        <v>0</v>
      </c>
      <c r="Y1597" s="52">
        <v>0</v>
      </c>
      <c r="Z1597" s="52">
        <v>0</v>
      </c>
      <c r="AA1597" s="25">
        <v>0</v>
      </c>
      <c r="AB1597" s="25">
        <v>0</v>
      </c>
      <c r="AC1597" s="25">
        <v>0</v>
      </c>
      <c r="AD1597" s="25">
        <v>0</v>
      </c>
      <c r="AE1597" s="25">
        <v>0</v>
      </c>
      <c r="AF1597" s="25">
        <v>0</v>
      </c>
      <c r="AG1597" s="25">
        <v>0</v>
      </c>
      <c r="AH1597" s="25">
        <v>0</v>
      </c>
      <c r="AI1597" s="25">
        <v>0</v>
      </c>
      <c r="AJ1597" s="25">
        <v>0</v>
      </c>
      <c r="AK1597" s="25">
        <v>0</v>
      </c>
      <c r="AL1597" s="25">
        <v>0</v>
      </c>
      <c r="AM1597" s="95">
        <v>0</v>
      </c>
      <c r="AN1597" s="95" t="e">
        <f ca="1">IF(MengeInEEGSummieren(M1597),AM1597,0)</f>
        <v>#NAME?</v>
      </c>
      <c r="AO1597" s="95">
        <f t="shared" si="150"/>
        <v>0</v>
      </c>
      <c r="AP1597" s="95">
        <f t="shared" si="151"/>
        <v>0</v>
      </c>
      <c r="AS1597">
        <v>0</v>
      </c>
      <c r="AT1597">
        <v>0</v>
      </c>
      <c r="AU1597" t="e">
        <f t="shared" ca="1" si="152"/>
        <v>#NAME?</v>
      </c>
    </row>
    <row r="1598" spans="1:47" x14ac:dyDescent="0.15">
      <c r="A1598" s="21" t="s">
        <v>2337</v>
      </c>
      <c r="B1598" s="22" t="s">
        <v>17</v>
      </c>
      <c r="C1598" s="42">
        <v>2005</v>
      </c>
      <c r="D1598" s="22" t="s">
        <v>1817</v>
      </c>
      <c r="E1598" s="22" t="s">
        <v>773</v>
      </c>
      <c r="F1598" s="23">
        <v>21.75</v>
      </c>
      <c r="G1598" s="23">
        <v>21.75</v>
      </c>
      <c r="H1598" s="24">
        <f t="shared" si="147"/>
        <v>0</v>
      </c>
      <c r="I1598" s="153">
        <v>0</v>
      </c>
      <c r="J1598" s="24">
        <f t="shared" si="148"/>
        <v>0</v>
      </c>
      <c r="K1598" s="25">
        <f t="shared" si="149"/>
        <v>0</v>
      </c>
      <c r="L1598">
        <v>0</v>
      </c>
      <c r="M1598">
        <v>32964608</v>
      </c>
      <c r="N1598">
        <v>42065747</v>
      </c>
      <c r="O1598" s="52">
        <v>0</v>
      </c>
      <c r="P1598" s="52">
        <v>0</v>
      </c>
      <c r="Q1598" s="52">
        <v>0</v>
      </c>
      <c r="R1598" s="52">
        <v>0</v>
      </c>
      <c r="S1598" s="52">
        <v>0</v>
      </c>
      <c r="T1598" s="52">
        <v>0</v>
      </c>
      <c r="U1598" s="52">
        <v>0</v>
      </c>
      <c r="V1598" s="52">
        <v>0</v>
      </c>
      <c r="W1598" s="52">
        <v>0</v>
      </c>
      <c r="X1598" s="52">
        <v>0</v>
      </c>
      <c r="Y1598" s="52">
        <v>0</v>
      </c>
      <c r="Z1598" s="52">
        <v>0</v>
      </c>
      <c r="AA1598" s="25">
        <v>0</v>
      </c>
      <c r="AB1598" s="25">
        <v>0</v>
      </c>
      <c r="AC1598" s="25">
        <v>0</v>
      </c>
      <c r="AD1598" s="25">
        <v>0</v>
      </c>
      <c r="AE1598" s="25">
        <v>0</v>
      </c>
      <c r="AF1598" s="25">
        <v>0</v>
      </c>
      <c r="AG1598" s="25">
        <v>0</v>
      </c>
      <c r="AH1598" s="25">
        <v>0</v>
      </c>
      <c r="AI1598" s="25">
        <v>0</v>
      </c>
      <c r="AJ1598" s="25">
        <v>0</v>
      </c>
      <c r="AK1598" s="25">
        <v>0</v>
      </c>
      <c r="AL1598" s="25">
        <v>0</v>
      </c>
      <c r="AM1598" s="95">
        <v>0</v>
      </c>
      <c r="AN1598" s="95" t="e">
        <f ca="1">IF(MengeInEEGSummieren(M1598),AM1598,0)</f>
        <v>#NAME?</v>
      </c>
      <c r="AO1598" s="95">
        <f t="shared" si="150"/>
        <v>0</v>
      </c>
      <c r="AP1598" s="95">
        <f t="shared" si="151"/>
        <v>0</v>
      </c>
      <c r="AS1598">
        <v>0</v>
      </c>
      <c r="AT1598">
        <v>0</v>
      </c>
      <c r="AU1598" t="e">
        <f t="shared" ca="1" si="152"/>
        <v>#NAME?</v>
      </c>
    </row>
    <row r="1599" spans="1:47" x14ac:dyDescent="0.15">
      <c r="A1599" s="21" t="s">
        <v>2338</v>
      </c>
      <c r="B1599" s="22" t="s">
        <v>17</v>
      </c>
      <c r="C1599" s="42">
        <v>2005</v>
      </c>
      <c r="D1599" s="22" t="s">
        <v>1819</v>
      </c>
      <c r="E1599" s="22" t="s">
        <v>773</v>
      </c>
      <c r="F1599" s="23">
        <v>21.72</v>
      </c>
      <c r="G1599" s="23">
        <v>21.72</v>
      </c>
      <c r="H1599" s="24">
        <f t="shared" si="147"/>
        <v>0</v>
      </c>
      <c r="I1599" s="153">
        <v>0</v>
      </c>
      <c r="J1599" s="24">
        <f t="shared" si="148"/>
        <v>0</v>
      </c>
      <c r="K1599" s="25">
        <f t="shared" si="149"/>
        <v>0</v>
      </c>
      <c r="L1599">
        <v>0</v>
      </c>
      <c r="M1599">
        <v>32964608</v>
      </c>
      <c r="N1599">
        <v>42065747</v>
      </c>
      <c r="O1599" s="52">
        <v>0</v>
      </c>
      <c r="P1599" s="52">
        <v>0</v>
      </c>
      <c r="Q1599" s="52">
        <v>0</v>
      </c>
      <c r="R1599" s="52">
        <v>0</v>
      </c>
      <c r="S1599" s="52">
        <v>0</v>
      </c>
      <c r="T1599" s="52">
        <v>0</v>
      </c>
      <c r="U1599" s="52">
        <v>0</v>
      </c>
      <c r="V1599" s="52">
        <v>0</v>
      </c>
      <c r="W1599" s="52">
        <v>0</v>
      </c>
      <c r="X1599" s="52">
        <v>0</v>
      </c>
      <c r="Y1599" s="52">
        <v>0</v>
      </c>
      <c r="Z1599" s="52">
        <v>0</v>
      </c>
      <c r="AA1599" s="25">
        <v>0</v>
      </c>
      <c r="AB1599" s="25">
        <v>0</v>
      </c>
      <c r="AC1599" s="25">
        <v>0</v>
      </c>
      <c r="AD1599" s="25">
        <v>0</v>
      </c>
      <c r="AE1599" s="25">
        <v>0</v>
      </c>
      <c r="AF1599" s="25">
        <v>0</v>
      </c>
      <c r="AG1599" s="25">
        <v>0</v>
      </c>
      <c r="AH1599" s="25">
        <v>0</v>
      </c>
      <c r="AI1599" s="25">
        <v>0</v>
      </c>
      <c r="AJ1599" s="25">
        <v>0</v>
      </c>
      <c r="AK1599" s="25">
        <v>0</v>
      </c>
      <c r="AL1599" s="25">
        <v>0</v>
      </c>
      <c r="AM1599" s="95">
        <v>0</v>
      </c>
      <c r="AN1599" s="95" t="e">
        <f ca="1">IF(MengeInEEGSummieren(M1599),AM1599,0)</f>
        <v>#NAME?</v>
      </c>
      <c r="AO1599" s="95">
        <f t="shared" si="150"/>
        <v>0</v>
      </c>
      <c r="AP1599" s="95">
        <f t="shared" si="151"/>
        <v>0</v>
      </c>
      <c r="AS1599">
        <v>0</v>
      </c>
      <c r="AT1599">
        <v>0</v>
      </c>
      <c r="AU1599" t="e">
        <f t="shared" ca="1" si="152"/>
        <v>#NAME?</v>
      </c>
    </row>
    <row r="1600" spans="1:47" x14ac:dyDescent="0.15">
      <c r="A1600" s="21" t="s">
        <v>2339</v>
      </c>
      <c r="B1600" s="22" t="s">
        <v>17</v>
      </c>
      <c r="C1600" s="42">
        <v>2005</v>
      </c>
      <c r="D1600" s="22" t="s">
        <v>1821</v>
      </c>
      <c r="E1600" s="22" t="s">
        <v>773</v>
      </c>
      <c r="F1600" s="23">
        <v>21.75</v>
      </c>
      <c r="G1600" s="23">
        <v>21.75</v>
      </c>
      <c r="H1600" s="24">
        <f t="shared" si="147"/>
        <v>0</v>
      </c>
      <c r="I1600" s="153">
        <v>0</v>
      </c>
      <c r="J1600" s="24">
        <f t="shared" si="148"/>
        <v>0</v>
      </c>
      <c r="K1600" s="25">
        <f t="shared" si="149"/>
        <v>0</v>
      </c>
      <c r="L1600">
        <v>0</v>
      </c>
      <c r="M1600">
        <v>32964608</v>
      </c>
      <c r="N1600">
        <v>42065747</v>
      </c>
      <c r="O1600" s="52">
        <v>0</v>
      </c>
      <c r="P1600" s="52">
        <v>0</v>
      </c>
      <c r="Q1600" s="52">
        <v>0</v>
      </c>
      <c r="R1600" s="52">
        <v>0</v>
      </c>
      <c r="S1600" s="52">
        <v>0</v>
      </c>
      <c r="T1600" s="52">
        <v>0</v>
      </c>
      <c r="U1600" s="52">
        <v>0</v>
      </c>
      <c r="V1600" s="52">
        <v>0</v>
      </c>
      <c r="W1600" s="52">
        <v>0</v>
      </c>
      <c r="X1600" s="52">
        <v>0</v>
      </c>
      <c r="Y1600" s="52">
        <v>0</v>
      </c>
      <c r="Z1600" s="52">
        <v>0</v>
      </c>
      <c r="AA1600" s="25">
        <v>0</v>
      </c>
      <c r="AB1600" s="25">
        <v>0</v>
      </c>
      <c r="AC1600" s="25">
        <v>0</v>
      </c>
      <c r="AD1600" s="25">
        <v>0</v>
      </c>
      <c r="AE1600" s="25">
        <v>0</v>
      </c>
      <c r="AF1600" s="25">
        <v>0</v>
      </c>
      <c r="AG1600" s="25">
        <v>0</v>
      </c>
      <c r="AH1600" s="25">
        <v>0</v>
      </c>
      <c r="AI1600" s="25">
        <v>0</v>
      </c>
      <c r="AJ1600" s="25">
        <v>0</v>
      </c>
      <c r="AK1600" s="25">
        <v>0</v>
      </c>
      <c r="AL1600" s="25">
        <v>0</v>
      </c>
      <c r="AM1600" s="95">
        <v>0</v>
      </c>
      <c r="AN1600" s="95" t="e">
        <f ca="1">IF(MengeInEEGSummieren(M1600),AM1600,0)</f>
        <v>#NAME?</v>
      </c>
      <c r="AO1600" s="95">
        <f t="shared" si="150"/>
        <v>0</v>
      </c>
      <c r="AP1600" s="95">
        <f t="shared" si="151"/>
        <v>0</v>
      </c>
      <c r="AS1600">
        <v>0</v>
      </c>
      <c r="AT1600">
        <v>0</v>
      </c>
      <c r="AU1600" t="e">
        <f t="shared" ca="1" si="152"/>
        <v>#NAME?</v>
      </c>
    </row>
    <row r="1601" spans="1:47" x14ac:dyDescent="0.15">
      <c r="A1601" s="21" t="s">
        <v>2340</v>
      </c>
      <c r="B1601" s="22" t="s">
        <v>17</v>
      </c>
      <c r="C1601" s="42">
        <v>2005</v>
      </c>
      <c r="D1601" s="22" t="s">
        <v>1823</v>
      </c>
      <c r="E1601" s="22" t="s">
        <v>773</v>
      </c>
      <c r="F1601" s="23">
        <v>20.75</v>
      </c>
      <c r="G1601" s="23">
        <v>20.75</v>
      </c>
      <c r="H1601" s="24">
        <f t="shared" si="147"/>
        <v>0</v>
      </c>
      <c r="I1601" s="153">
        <v>0</v>
      </c>
      <c r="J1601" s="24">
        <f t="shared" si="148"/>
        <v>0</v>
      </c>
      <c r="K1601" s="25">
        <f t="shared" si="149"/>
        <v>0</v>
      </c>
      <c r="L1601">
        <v>0</v>
      </c>
      <c r="M1601">
        <v>32964608</v>
      </c>
      <c r="N1601">
        <v>42065747</v>
      </c>
      <c r="O1601" s="52">
        <v>0</v>
      </c>
      <c r="P1601" s="52">
        <v>0</v>
      </c>
      <c r="Q1601" s="52">
        <v>0</v>
      </c>
      <c r="R1601" s="52">
        <v>0</v>
      </c>
      <c r="S1601" s="52">
        <v>0</v>
      </c>
      <c r="T1601" s="52">
        <v>0</v>
      </c>
      <c r="U1601" s="52">
        <v>0</v>
      </c>
      <c r="V1601" s="52">
        <v>0</v>
      </c>
      <c r="W1601" s="52">
        <v>0</v>
      </c>
      <c r="X1601" s="52">
        <v>0</v>
      </c>
      <c r="Y1601" s="52">
        <v>0</v>
      </c>
      <c r="Z1601" s="52">
        <v>0</v>
      </c>
      <c r="AA1601" s="25">
        <v>0</v>
      </c>
      <c r="AB1601" s="25">
        <v>0</v>
      </c>
      <c r="AC1601" s="25">
        <v>0</v>
      </c>
      <c r="AD1601" s="25">
        <v>0</v>
      </c>
      <c r="AE1601" s="25">
        <v>0</v>
      </c>
      <c r="AF1601" s="25">
        <v>0</v>
      </c>
      <c r="AG1601" s="25">
        <v>0</v>
      </c>
      <c r="AH1601" s="25">
        <v>0</v>
      </c>
      <c r="AI1601" s="25">
        <v>0</v>
      </c>
      <c r="AJ1601" s="25">
        <v>0</v>
      </c>
      <c r="AK1601" s="25">
        <v>0</v>
      </c>
      <c r="AL1601" s="25">
        <v>0</v>
      </c>
      <c r="AM1601" s="95">
        <v>0</v>
      </c>
      <c r="AN1601" s="95" t="e">
        <f ca="1">IF(MengeInEEGSummieren(M1601),AM1601,0)</f>
        <v>#NAME?</v>
      </c>
      <c r="AO1601" s="95">
        <f t="shared" si="150"/>
        <v>0</v>
      </c>
      <c r="AP1601" s="95">
        <f t="shared" si="151"/>
        <v>0</v>
      </c>
      <c r="AS1601">
        <v>0</v>
      </c>
      <c r="AT1601">
        <v>0</v>
      </c>
      <c r="AU1601" t="e">
        <f t="shared" ca="1" si="152"/>
        <v>#NAME?</v>
      </c>
    </row>
    <row r="1602" spans="1:47" x14ac:dyDescent="0.15">
      <c r="A1602" s="21" t="s">
        <v>2341</v>
      </c>
      <c r="B1602" s="22" t="s">
        <v>17</v>
      </c>
      <c r="C1602" s="42">
        <v>2005</v>
      </c>
      <c r="D1602" s="22" t="s">
        <v>1825</v>
      </c>
      <c r="E1602" s="22" t="s">
        <v>770</v>
      </c>
      <c r="F1602" s="23">
        <v>18.75</v>
      </c>
      <c r="G1602" s="23">
        <v>18.75</v>
      </c>
      <c r="H1602" s="24">
        <f t="shared" si="147"/>
        <v>0</v>
      </c>
      <c r="I1602" s="153">
        <v>0</v>
      </c>
      <c r="J1602" s="24">
        <f t="shared" si="148"/>
        <v>0</v>
      </c>
      <c r="K1602" s="25">
        <f t="shared" si="149"/>
        <v>0</v>
      </c>
      <c r="L1602">
        <v>0</v>
      </c>
      <c r="M1602">
        <v>32964608</v>
      </c>
      <c r="N1602">
        <v>42065747</v>
      </c>
      <c r="O1602" s="52">
        <v>0</v>
      </c>
      <c r="P1602" s="52">
        <v>0</v>
      </c>
      <c r="Q1602" s="52">
        <v>0</v>
      </c>
      <c r="R1602" s="52">
        <v>0</v>
      </c>
      <c r="S1602" s="52">
        <v>0</v>
      </c>
      <c r="T1602" s="52">
        <v>0</v>
      </c>
      <c r="U1602" s="52">
        <v>0</v>
      </c>
      <c r="V1602" s="52">
        <v>0</v>
      </c>
      <c r="W1602" s="52">
        <v>0</v>
      </c>
      <c r="X1602" s="52">
        <v>0</v>
      </c>
      <c r="Y1602" s="52">
        <v>0</v>
      </c>
      <c r="Z1602" s="52">
        <v>0</v>
      </c>
      <c r="AA1602" s="25">
        <v>0</v>
      </c>
      <c r="AB1602" s="25">
        <v>0</v>
      </c>
      <c r="AC1602" s="25">
        <v>0</v>
      </c>
      <c r="AD1602" s="25">
        <v>0</v>
      </c>
      <c r="AE1602" s="25">
        <v>0</v>
      </c>
      <c r="AF1602" s="25">
        <v>0</v>
      </c>
      <c r="AG1602" s="25">
        <v>0</v>
      </c>
      <c r="AH1602" s="25">
        <v>0</v>
      </c>
      <c r="AI1602" s="25">
        <v>0</v>
      </c>
      <c r="AJ1602" s="25">
        <v>0</v>
      </c>
      <c r="AK1602" s="25">
        <v>0</v>
      </c>
      <c r="AL1602" s="25">
        <v>0</v>
      </c>
      <c r="AM1602" s="95">
        <v>0</v>
      </c>
      <c r="AN1602" s="95" t="e">
        <f ca="1">IF(MengeInEEGSummieren(M1602),AM1602,0)</f>
        <v>#NAME?</v>
      </c>
      <c r="AO1602" s="95">
        <f t="shared" si="150"/>
        <v>0</v>
      </c>
      <c r="AP1602" s="95">
        <f t="shared" si="151"/>
        <v>0</v>
      </c>
      <c r="AS1602">
        <v>0</v>
      </c>
      <c r="AT1602">
        <v>0</v>
      </c>
      <c r="AU1602" t="e">
        <f t="shared" ca="1" si="152"/>
        <v>#NAME?</v>
      </c>
    </row>
    <row r="1603" spans="1:47" x14ac:dyDescent="0.15">
      <c r="A1603" s="21" t="s">
        <v>2342</v>
      </c>
      <c r="B1603" s="22" t="s">
        <v>17</v>
      </c>
      <c r="C1603" s="42">
        <v>2005</v>
      </c>
      <c r="D1603" s="22" t="s">
        <v>1827</v>
      </c>
      <c r="E1603" s="22" t="s">
        <v>773</v>
      </c>
      <c r="F1603" s="23">
        <v>19.75</v>
      </c>
      <c r="G1603" s="23">
        <v>19.75</v>
      </c>
      <c r="H1603" s="24">
        <f t="shared" si="147"/>
        <v>0</v>
      </c>
      <c r="I1603" s="153">
        <v>0</v>
      </c>
      <c r="J1603" s="24">
        <f t="shared" si="148"/>
        <v>0</v>
      </c>
      <c r="K1603" s="25">
        <f t="shared" si="149"/>
        <v>0</v>
      </c>
      <c r="L1603">
        <v>0</v>
      </c>
      <c r="M1603">
        <v>32964608</v>
      </c>
      <c r="N1603">
        <v>42065747</v>
      </c>
      <c r="O1603" s="52">
        <v>0</v>
      </c>
      <c r="P1603" s="52">
        <v>0</v>
      </c>
      <c r="Q1603" s="52">
        <v>0</v>
      </c>
      <c r="R1603" s="52">
        <v>0</v>
      </c>
      <c r="S1603" s="52">
        <v>0</v>
      </c>
      <c r="T1603" s="52">
        <v>0</v>
      </c>
      <c r="U1603" s="52">
        <v>0</v>
      </c>
      <c r="V1603" s="52">
        <v>0</v>
      </c>
      <c r="W1603" s="52">
        <v>0</v>
      </c>
      <c r="X1603" s="52">
        <v>0</v>
      </c>
      <c r="Y1603" s="52">
        <v>0</v>
      </c>
      <c r="Z1603" s="52">
        <v>0</v>
      </c>
      <c r="AA1603" s="25">
        <v>0</v>
      </c>
      <c r="AB1603" s="25">
        <v>0</v>
      </c>
      <c r="AC1603" s="25">
        <v>0</v>
      </c>
      <c r="AD1603" s="25">
        <v>0</v>
      </c>
      <c r="AE1603" s="25">
        <v>0</v>
      </c>
      <c r="AF1603" s="25">
        <v>0</v>
      </c>
      <c r="AG1603" s="25">
        <v>0</v>
      </c>
      <c r="AH1603" s="25">
        <v>0</v>
      </c>
      <c r="AI1603" s="25">
        <v>0</v>
      </c>
      <c r="AJ1603" s="25">
        <v>0</v>
      </c>
      <c r="AK1603" s="25">
        <v>0</v>
      </c>
      <c r="AL1603" s="25">
        <v>0</v>
      </c>
      <c r="AM1603" s="95">
        <v>0</v>
      </c>
      <c r="AN1603" s="95" t="e">
        <f ca="1">IF(MengeInEEGSummieren(M1603),AM1603,0)</f>
        <v>#NAME?</v>
      </c>
      <c r="AO1603" s="95">
        <f t="shared" si="150"/>
        <v>0</v>
      </c>
      <c r="AP1603" s="95">
        <f t="shared" si="151"/>
        <v>0</v>
      </c>
      <c r="AS1603">
        <v>0</v>
      </c>
      <c r="AT1603">
        <v>0</v>
      </c>
      <c r="AU1603" t="e">
        <f t="shared" ca="1" si="152"/>
        <v>#NAME?</v>
      </c>
    </row>
    <row r="1604" spans="1:47" x14ac:dyDescent="0.15">
      <c r="A1604" s="21" t="s">
        <v>2343</v>
      </c>
      <c r="B1604" s="22" t="s">
        <v>17</v>
      </c>
      <c r="C1604" s="42">
        <v>2005</v>
      </c>
      <c r="D1604" s="22" t="s">
        <v>1829</v>
      </c>
      <c r="E1604" s="22" t="s">
        <v>773</v>
      </c>
      <c r="F1604" s="23">
        <v>19.72</v>
      </c>
      <c r="G1604" s="23">
        <v>19.72</v>
      </c>
      <c r="H1604" s="24">
        <f t="shared" si="147"/>
        <v>0</v>
      </c>
      <c r="I1604" s="153">
        <v>0</v>
      </c>
      <c r="J1604" s="24">
        <f t="shared" si="148"/>
        <v>0</v>
      </c>
      <c r="K1604" s="25">
        <f t="shared" si="149"/>
        <v>0</v>
      </c>
      <c r="L1604">
        <v>0</v>
      </c>
      <c r="M1604">
        <v>32964608</v>
      </c>
      <c r="N1604">
        <v>42065747</v>
      </c>
      <c r="O1604" s="52">
        <v>0</v>
      </c>
      <c r="P1604" s="52">
        <v>0</v>
      </c>
      <c r="Q1604" s="52">
        <v>0</v>
      </c>
      <c r="R1604" s="52">
        <v>0</v>
      </c>
      <c r="S1604" s="52">
        <v>0</v>
      </c>
      <c r="T1604" s="52">
        <v>0</v>
      </c>
      <c r="U1604" s="52">
        <v>0</v>
      </c>
      <c r="V1604" s="52">
        <v>0</v>
      </c>
      <c r="W1604" s="52">
        <v>0</v>
      </c>
      <c r="X1604" s="52">
        <v>0</v>
      </c>
      <c r="Y1604" s="52">
        <v>0</v>
      </c>
      <c r="Z1604" s="52">
        <v>0</v>
      </c>
      <c r="AA1604" s="25">
        <v>0</v>
      </c>
      <c r="AB1604" s="25">
        <v>0</v>
      </c>
      <c r="AC1604" s="25">
        <v>0</v>
      </c>
      <c r="AD1604" s="25">
        <v>0</v>
      </c>
      <c r="AE1604" s="25">
        <v>0</v>
      </c>
      <c r="AF1604" s="25">
        <v>0</v>
      </c>
      <c r="AG1604" s="25">
        <v>0</v>
      </c>
      <c r="AH1604" s="25">
        <v>0</v>
      </c>
      <c r="AI1604" s="25">
        <v>0</v>
      </c>
      <c r="AJ1604" s="25">
        <v>0</v>
      </c>
      <c r="AK1604" s="25">
        <v>0</v>
      </c>
      <c r="AL1604" s="25">
        <v>0</v>
      </c>
      <c r="AM1604" s="95">
        <v>0</v>
      </c>
      <c r="AN1604" s="95" t="e">
        <f ca="1">IF(MengeInEEGSummieren(M1604),AM1604,0)</f>
        <v>#NAME?</v>
      </c>
      <c r="AO1604" s="95">
        <f t="shared" si="150"/>
        <v>0</v>
      </c>
      <c r="AP1604" s="95">
        <f t="shared" si="151"/>
        <v>0</v>
      </c>
      <c r="AS1604">
        <v>0</v>
      </c>
      <c r="AT1604">
        <v>0</v>
      </c>
      <c r="AU1604" t="e">
        <f t="shared" ca="1" si="152"/>
        <v>#NAME?</v>
      </c>
    </row>
    <row r="1605" spans="1:47" x14ac:dyDescent="0.15">
      <c r="A1605" s="21" t="s">
        <v>2344</v>
      </c>
      <c r="B1605" s="22" t="s">
        <v>17</v>
      </c>
      <c r="C1605" s="42">
        <v>2005</v>
      </c>
      <c r="D1605" s="22" t="s">
        <v>1831</v>
      </c>
      <c r="E1605" s="22" t="s">
        <v>773</v>
      </c>
      <c r="F1605" s="23">
        <v>19.75</v>
      </c>
      <c r="G1605" s="23">
        <v>19.75</v>
      </c>
      <c r="H1605" s="24">
        <f t="shared" si="147"/>
        <v>0</v>
      </c>
      <c r="I1605" s="153">
        <v>0</v>
      </c>
      <c r="J1605" s="24">
        <f t="shared" si="148"/>
        <v>0</v>
      </c>
      <c r="K1605" s="25">
        <f t="shared" si="149"/>
        <v>0</v>
      </c>
      <c r="L1605">
        <v>0</v>
      </c>
      <c r="M1605">
        <v>32964608</v>
      </c>
      <c r="N1605">
        <v>42065747</v>
      </c>
      <c r="O1605" s="52">
        <v>0</v>
      </c>
      <c r="P1605" s="52">
        <v>0</v>
      </c>
      <c r="Q1605" s="52">
        <v>0</v>
      </c>
      <c r="R1605" s="52">
        <v>0</v>
      </c>
      <c r="S1605" s="52">
        <v>0</v>
      </c>
      <c r="T1605" s="52">
        <v>0</v>
      </c>
      <c r="U1605" s="52">
        <v>0</v>
      </c>
      <c r="V1605" s="52">
        <v>0</v>
      </c>
      <c r="W1605" s="52">
        <v>0</v>
      </c>
      <c r="X1605" s="52">
        <v>0</v>
      </c>
      <c r="Y1605" s="52">
        <v>0</v>
      </c>
      <c r="Z1605" s="52">
        <v>0</v>
      </c>
      <c r="AA1605" s="25">
        <v>0</v>
      </c>
      <c r="AB1605" s="25">
        <v>0</v>
      </c>
      <c r="AC1605" s="25">
        <v>0</v>
      </c>
      <c r="AD1605" s="25">
        <v>0</v>
      </c>
      <c r="AE1605" s="25">
        <v>0</v>
      </c>
      <c r="AF1605" s="25">
        <v>0</v>
      </c>
      <c r="AG1605" s="25">
        <v>0</v>
      </c>
      <c r="AH1605" s="25">
        <v>0</v>
      </c>
      <c r="AI1605" s="25">
        <v>0</v>
      </c>
      <c r="AJ1605" s="25">
        <v>0</v>
      </c>
      <c r="AK1605" s="25">
        <v>0</v>
      </c>
      <c r="AL1605" s="25">
        <v>0</v>
      </c>
      <c r="AM1605" s="95">
        <v>0</v>
      </c>
      <c r="AN1605" s="95" t="e">
        <f ca="1">IF(MengeInEEGSummieren(M1605),AM1605,0)</f>
        <v>#NAME?</v>
      </c>
      <c r="AO1605" s="95">
        <f t="shared" si="150"/>
        <v>0</v>
      </c>
      <c r="AP1605" s="95">
        <f t="shared" si="151"/>
        <v>0</v>
      </c>
      <c r="AS1605">
        <v>0</v>
      </c>
      <c r="AT1605">
        <v>0</v>
      </c>
      <c r="AU1605" t="e">
        <f t="shared" ca="1" si="152"/>
        <v>#NAME?</v>
      </c>
    </row>
    <row r="1606" spans="1:47" x14ac:dyDescent="0.15">
      <c r="A1606" s="21" t="s">
        <v>2345</v>
      </c>
      <c r="B1606" s="22" t="s">
        <v>17</v>
      </c>
      <c r="C1606" s="42">
        <v>2005</v>
      </c>
      <c r="D1606" s="22" t="s">
        <v>1833</v>
      </c>
      <c r="E1606" s="22" t="s">
        <v>773</v>
      </c>
      <c r="F1606" s="23">
        <v>18.75</v>
      </c>
      <c r="G1606" s="23">
        <v>18.75</v>
      </c>
      <c r="H1606" s="24">
        <f t="shared" si="147"/>
        <v>0</v>
      </c>
      <c r="I1606" s="153">
        <v>0</v>
      </c>
      <c r="J1606" s="24">
        <f t="shared" si="148"/>
        <v>0</v>
      </c>
      <c r="K1606" s="25">
        <f t="shared" si="149"/>
        <v>0</v>
      </c>
      <c r="L1606">
        <v>0</v>
      </c>
      <c r="M1606">
        <v>32964608</v>
      </c>
      <c r="N1606">
        <v>42065747</v>
      </c>
      <c r="O1606" s="52">
        <v>0</v>
      </c>
      <c r="P1606" s="52">
        <v>0</v>
      </c>
      <c r="Q1606" s="52">
        <v>0</v>
      </c>
      <c r="R1606" s="52">
        <v>0</v>
      </c>
      <c r="S1606" s="52">
        <v>0</v>
      </c>
      <c r="T1606" s="52">
        <v>0</v>
      </c>
      <c r="U1606" s="52">
        <v>0</v>
      </c>
      <c r="V1606" s="52">
        <v>0</v>
      </c>
      <c r="W1606" s="52">
        <v>0</v>
      </c>
      <c r="X1606" s="52">
        <v>0</v>
      </c>
      <c r="Y1606" s="52">
        <v>0</v>
      </c>
      <c r="Z1606" s="52">
        <v>0</v>
      </c>
      <c r="AA1606" s="25">
        <v>0</v>
      </c>
      <c r="AB1606" s="25">
        <v>0</v>
      </c>
      <c r="AC1606" s="25">
        <v>0</v>
      </c>
      <c r="AD1606" s="25">
        <v>0</v>
      </c>
      <c r="AE1606" s="25">
        <v>0</v>
      </c>
      <c r="AF1606" s="25">
        <v>0</v>
      </c>
      <c r="AG1606" s="25">
        <v>0</v>
      </c>
      <c r="AH1606" s="25">
        <v>0</v>
      </c>
      <c r="AI1606" s="25">
        <v>0</v>
      </c>
      <c r="AJ1606" s="25">
        <v>0</v>
      </c>
      <c r="AK1606" s="25">
        <v>0</v>
      </c>
      <c r="AL1606" s="25">
        <v>0</v>
      </c>
      <c r="AM1606" s="95">
        <v>0</v>
      </c>
      <c r="AN1606" s="95" t="e">
        <f ca="1">IF(MengeInEEGSummieren(M1606),AM1606,0)</f>
        <v>#NAME?</v>
      </c>
      <c r="AO1606" s="95">
        <f t="shared" si="150"/>
        <v>0</v>
      </c>
      <c r="AP1606" s="95">
        <f t="shared" si="151"/>
        <v>0</v>
      </c>
      <c r="AS1606">
        <v>0</v>
      </c>
      <c r="AT1606">
        <v>0</v>
      </c>
      <c r="AU1606" t="e">
        <f t="shared" ca="1" si="152"/>
        <v>#NAME?</v>
      </c>
    </row>
    <row r="1607" spans="1:47" x14ac:dyDescent="0.15">
      <c r="A1607" s="21" t="s">
        <v>2346</v>
      </c>
      <c r="B1607" s="22" t="s">
        <v>17</v>
      </c>
      <c r="C1607" s="42">
        <v>2005</v>
      </c>
      <c r="D1607" s="22" t="s">
        <v>1835</v>
      </c>
      <c r="E1607" s="22" t="s">
        <v>770</v>
      </c>
      <c r="F1607" s="23">
        <v>16.75</v>
      </c>
      <c r="G1607" s="23">
        <v>16.75</v>
      </c>
      <c r="H1607" s="24">
        <f t="shared" si="147"/>
        <v>0</v>
      </c>
      <c r="I1607" s="153">
        <v>0</v>
      </c>
      <c r="J1607" s="24">
        <f t="shared" si="148"/>
        <v>0</v>
      </c>
      <c r="K1607" s="25">
        <f t="shared" si="149"/>
        <v>0</v>
      </c>
      <c r="L1607">
        <v>0</v>
      </c>
      <c r="M1607">
        <v>32964608</v>
      </c>
      <c r="N1607">
        <v>42065747</v>
      </c>
      <c r="O1607" s="52">
        <v>0</v>
      </c>
      <c r="P1607" s="52">
        <v>0</v>
      </c>
      <c r="Q1607" s="52">
        <v>0</v>
      </c>
      <c r="R1607" s="52">
        <v>0</v>
      </c>
      <c r="S1607" s="52">
        <v>0</v>
      </c>
      <c r="T1607" s="52">
        <v>0</v>
      </c>
      <c r="U1607" s="52">
        <v>0</v>
      </c>
      <c r="V1607" s="52">
        <v>0</v>
      </c>
      <c r="W1607" s="52">
        <v>0</v>
      </c>
      <c r="X1607" s="52">
        <v>0</v>
      </c>
      <c r="Y1607" s="52">
        <v>0</v>
      </c>
      <c r="Z1607" s="52">
        <v>0</v>
      </c>
      <c r="AA1607" s="25">
        <v>0</v>
      </c>
      <c r="AB1607" s="25">
        <v>0</v>
      </c>
      <c r="AC1607" s="25">
        <v>0</v>
      </c>
      <c r="AD1607" s="25">
        <v>0</v>
      </c>
      <c r="AE1607" s="25">
        <v>0</v>
      </c>
      <c r="AF1607" s="25">
        <v>0</v>
      </c>
      <c r="AG1607" s="25">
        <v>0</v>
      </c>
      <c r="AH1607" s="25">
        <v>0</v>
      </c>
      <c r="AI1607" s="25">
        <v>0</v>
      </c>
      <c r="AJ1607" s="25">
        <v>0</v>
      </c>
      <c r="AK1607" s="25">
        <v>0</v>
      </c>
      <c r="AL1607" s="25">
        <v>0</v>
      </c>
      <c r="AM1607" s="95">
        <v>0</v>
      </c>
      <c r="AN1607" s="95" t="e">
        <f ca="1">IF(MengeInEEGSummieren(M1607),AM1607,0)</f>
        <v>#NAME?</v>
      </c>
      <c r="AO1607" s="95">
        <f t="shared" si="150"/>
        <v>0</v>
      </c>
      <c r="AP1607" s="95">
        <f t="shared" si="151"/>
        <v>0</v>
      </c>
      <c r="AS1607">
        <v>0</v>
      </c>
      <c r="AT1607">
        <v>0</v>
      </c>
      <c r="AU1607" t="e">
        <f t="shared" ca="1" si="152"/>
        <v>#NAME?</v>
      </c>
    </row>
    <row r="1608" spans="1:47" x14ac:dyDescent="0.15">
      <c r="A1608" s="21" t="s">
        <v>2347</v>
      </c>
      <c r="B1608" s="22" t="s">
        <v>17</v>
      </c>
      <c r="C1608" s="42">
        <v>2005</v>
      </c>
      <c r="D1608" s="22" t="s">
        <v>1837</v>
      </c>
      <c r="E1608" s="22" t="s">
        <v>773</v>
      </c>
      <c r="F1608" s="23">
        <v>15.75</v>
      </c>
      <c r="G1608" s="23">
        <v>15.75</v>
      </c>
      <c r="H1608" s="24">
        <f t="shared" si="147"/>
        <v>0</v>
      </c>
      <c r="I1608" s="153">
        <v>0</v>
      </c>
      <c r="J1608" s="24">
        <f t="shared" si="148"/>
        <v>0</v>
      </c>
      <c r="K1608" s="25">
        <f t="shared" si="149"/>
        <v>0</v>
      </c>
      <c r="L1608">
        <v>0</v>
      </c>
      <c r="M1608">
        <v>32964608</v>
      </c>
      <c r="N1608">
        <v>42065747</v>
      </c>
      <c r="O1608" s="52">
        <v>0</v>
      </c>
      <c r="P1608" s="52">
        <v>0</v>
      </c>
      <c r="Q1608" s="52">
        <v>0</v>
      </c>
      <c r="R1608" s="52">
        <v>0</v>
      </c>
      <c r="S1608" s="52">
        <v>0</v>
      </c>
      <c r="T1608" s="52">
        <v>0</v>
      </c>
      <c r="U1608" s="52">
        <v>0</v>
      </c>
      <c r="V1608" s="52">
        <v>0</v>
      </c>
      <c r="W1608" s="52">
        <v>0</v>
      </c>
      <c r="X1608" s="52">
        <v>0</v>
      </c>
      <c r="Y1608" s="52">
        <v>0</v>
      </c>
      <c r="Z1608" s="52">
        <v>0</v>
      </c>
      <c r="AA1608" s="25">
        <v>0</v>
      </c>
      <c r="AB1608" s="25">
        <v>0</v>
      </c>
      <c r="AC1608" s="25">
        <v>0</v>
      </c>
      <c r="AD1608" s="25">
        <v>0</v>
      </c>
      <c r="AE1608" s="25">
        <v>0</v>
      </c>
      <c r="AF1608" s="25">
        <v>0</v>
      </c>
      <c r="AG1608" s="25">
        <v>0</v>
      </c>
      <c r="AH1608" s="25">
        <v>0</v>
      </c>
      <c r="AI1608" s="25">
        <v>0</v>
      </c>
      <c r="AJ1608" s="25">
        <v>0</v>
      </c>
      <c r="AK1608" s="25">
        <v>0</v>
      </c>
      <c r="AL1608" s="25">
        <v>0</v>
      </c>
      <c r="AM1608" s="95">
        <v>0</v>
      </c>
      <c r="AN1608" s="95" t="e">
        <f ca="1">IF(MengeInEEGSummieren(M1608),AM1608,0)</f>
        <v>#NAME?</v>
      </c>
      <c r="AO1608" s="95">
        <f t="shared" si="150"/>
        <v>0</v>
      </c>
      <c r="AP1608" s="95">
        <f t="shared" si="151"/>
        <v>0</v>
      </c>
      <c r="AS1608">
        <v>0</v>
      </c>
      <c r="AT1608">
        <v>0</v>
      </c>
      <c r="AU1608" t="e">
        <f t="shared" ca="1" si="152"/>
        <v>#NAME?</v>
      </c>
    </row>
    <row r="1609" spans="1:47" x14ac:dyDescent="0.15">
      <c r="A1609" s="21" t="s">
        <v>2348</v>
      </c>
      <c r="B1609" s="22" t="s">
        <v>17</v>
      </c>
      <c r="C1609" s="42">
        <v>2005</v>
      </c>
      <c r="D1609" s="22" t="s">
        <v>1839</v>
      </c>
      <c r="E1609" s="22" t="s">
        <v>773</v>
      </c>
      <c r="F1609" s="23">
        <v>15.72</v>
      </c>
      <c r="G1609" s="23">
        <v>15.72</v>
      </c>
      <c r="H1609" s="24">
        <f t="shared" si="147"/>
        <v>0</v>
      </c>
      <c r="I1609" s="153">
        <v>0</v>
      </c>
      <c r="J1609" s="24">
        <f t="shared" si="148"/>
        <v>0</v>
      </c>
      <c r="K1609" s="25">
        <f t="shared" si="149"/>
        <v>0</v>
      </c>
      <c r="L1609">
        <v>0</v>
      </c>
      <c r="M1609">
        <v>32964608</v>
      </c>
      <c r="N1609">
        <v>42065747</v>
      </c>
      <c r="O1609" s="52">
        <v>0</v>
      </c>
      <c r="P1609" s="52">
        <v>0</v>
      </c>
      <c r="Q1609" s="52">
        <v>0</v>
      </c>
      <c r="R1609" s="52">
        <v>0</v>
      </c>
      <c r="S1609" s="52">
        <v>0</v>
      </c>
      <c r="T1609" s="52">
        <v>0</v>
      </c>
      <c r="U1609" s="52">
        <v>0</v>
      </c>
      <c r="V1609" s="52">
        <v>0</v>
      </c>
      <c r="W1609" s="52">
        <v>0</v>
      </c>
      <c r="X1609" s="52">
        <v>0</v>
      </c>
      <c r="Y1609" s="52">
        <v>0</v>
      </c>
      <c r="Z1609" s="52">
        <v>0</v>
      </c>
      <c r="AA1609" s="25">
        <v>0</v>
      </c>
      <c r="AB1609" s="25">
        <v>0</v>
      </c>
      <c r="AC1609" s="25">
        <v>0</v>
      </c>
      <c r="AD1609" s="25">
        <v>0</v>
      </c>
      <c r="AE1609" s="25">
        <v>0</v>
      </c>
      <c r="AF1609" s="25">
        <v>0</v>
      </c>
      <c r="AG1609" s="25">
        <v>0</v>
      </c>
      <c r="AH1609" s="25">
        <v>0</v>
      </c>
      <c r="AI1609" s="25">
        <v>0</v>
      </c>
      <c r="AJ1609" s="25">
        <v>0</v>
      </c>
      <c r="AK1609" s="25">
        <v>0</v>
      </c>
      <c r="AL1609" s="25">
        <v>0</v>
      </c>
      <c r="AM1609" s="95">
        <v>0</v>
      </c>
      <c r="AN1609" s="95" t="e">
        <f ca="1">IF(MengeInEEGSummieren(M1609),AM1609,0)</f>
        <v>#NAME?</v>
      </c>
      <c r="AO1609" s="95">
        <f t="shared" si="150"/>
        <v>0</v>
      </c>
      <c r="AP1609" s="95">
        <f t="shared" si="151"/>
        <v>0</v>
      </c>
      <c r="AS1609">
        <v>0</v>
      </c>
      <c r="AT1609">
        <v>0</v>
      </c>
      <c r="AU1609" t="e">
        <f t="shared" ca="1" si="152"/>
        <v>#NAME?</v>
      </c>
    </row>
    <row r="1610" spans="1:47" x14ac:dyDescent="0.15">
      <c r="A1610" s="21" t="s">
        <v>2349</v>
      </c>
      <c r="B1610" s="22" t="s">
        <v>17</v>
      </c>
      <c r="C1610" s="42">
        <v>2005</v>
      </c>
      <c r="D1610" s="22" t="s">
        <v>1841</v>
      </c>
      <c r="E1610" s="22" t="s">
        <v>773</v>
      </c>
      <c r="F1610" s="23">
        <v>15.75</v>
      </c>
      <c r="G1610" s="23">
        <v>15.75</v>
      </c>
      <c r="H1610" s="24">
        <f t="shared" si="147"/>
        <v>0</v>
      </c>
      <c r="I1610" s="153">
        <v>0</v>
      </c>
      <c r="J1610" s="24">
        <f t="shared" si="148"/>
        <v>0</v>
      </c>
      <c r="K1610" s="25">
        <f t="shared" si="149"/>
        <v>0</v>
      </c>
      <c r="L1610">
        <v>0</v>
      </c>
      <c r="M1610">
        <v>32964608</v>
      </c>
      <c r="N1610">
        <v>42065747</v>
      </c>
      <c r="O1610" s="52">
        <v>0</v>
      </c>
      <c r="P1610" s="52">
        <v>0</v>
      </c>
      <c r="Q1610" s="52">
        <v>0</v>
      </c>
      <c r="R1610" s="52">
        <v>0</v>
      </c>
      <c r="S1610" s="52">
        <v>0</v>
      </c>
      <c r="T1610" s="52">
        <v>0</v>
      </c>
      <c r="U1610" s="52">
        <v>0</v>
      </c>
      <c r="V1610" s="52">
        <v>0</v>
      </c>
      <c r="W1610" s="52">
        <v>0</v>
      </c>
      <c r="X1610" s="52">
        <v>0</v>
      </c>
      <c r="Y1610" s="52">
        <v>0</v>
      </c>
      <c r="Z1610" s="52">
        <v>0</v>
      </c>
      <c r="AA1610" s="25">
        <v>0</v>
      </c>
      <c r="AB1610" s="25">
        <v>0</v>
      </c>
      <c r="AC1610" s="25">
        <v>0</v>
      </c>
      <c r="AD1610" s="25">
        <v>0</v>
      </c>
      <c r="AE1610" s="25">
        <v>0</v>
      </c>
      <c r="AF1610" s="25">
        <v>0</v>
      </c>
      <c r="AG1610" s="25">
        <v>0</v>
      </c>
      <c r="AH1610" s="25">
        <v>0</v>
      </c>
      <c r="AI1610" s="25">
        <v>0</v>
      </c>
      <c r="AJ1610" s="25">
        <v>0</v>
      </c>
      <c r="AK1610" s="25">
        <v>0</v>
      </c>
      <c r="AL1610" s="25">
        <v>0</v>
      </c>
      <c r="AM1610" s="95">
        <v>0</v>
      </c>
      <c r="AN1610" s="95" t="e">
        <f ca="1">IF(MengeInEEGSummieren(M1610),AM1610,0)</f>
        <v>#NAME?</v>
      </c>
      <c r="AO1610" s="95">
        <f t="shared" si="150"/>
        <v>0</v>
      </c>
      <c r="AP1610" s="95">
        <f t="shared" si="151"/>
        <v>0</v>
      </c>
      <c r="AS1610">
        <v>0</v>
      </c>
      <c r="AT1610">
        <v>0</v>
      </c>
      <c r="AU1610" t="e">
        <f t="shared" ca="1" si="152"/>
        <v>#NAME?</v>
      </c>
    </row>
    <row r="1611" spans="1:47" x14ac:dyDescent="0.15">
      <c r="A1611" s="21" t="s">
        <v>2350</v>
      </c>
      <c r="B1611" s="22" t="s">
        <v>17</v>
      </c>
      <c r="C1611" s="42">
        <v>2005</v>
      </c>
      <c r="D1611" s="22" t="s">
        <v>1843</v>
      </c>
      <c r="E1611" s="22" t="s">
        <v>773</v>
      </c>
      <c r="F1611" s="23">
        <v>14.75</v>
      </c>
      <c r="G1611" s="23">
        <v>14.75</v>
      </c>
      <c r="H1611" s="24">
        <f t="shared" si="147"/>
        <v>0</v>
      </c>
      <c r="I1611" s="153">
        <v>0</v>
      </c>
      <c r="J1611" s="24">
        <f t="shared" si="148"/>
        <v>0</v>
      </c>
      <c r="K1611" s="25">
        <f t="shared" si="149"/>
        <v>0</v>
      </c>
      <c r="L1611">
        <v>0</v>
      </c>
      <c r="M1611">
        <v>32964608</v>
      </c>
      <c r="N1611">
        <v>42065747</v>
      </c>
      <c r="O1611" s="52">
        <v>0</v>
      </c>
      <c r="P1611" s="52">
        <v>0</v>
      </c>
      <c r="Q1611" s="52">
        <v>0</v>
      </c>
      <c r="R1611" s="52">
        <v>0</v>
      </c>
      <c r="S1611" s="52">
        <v>0</v>
      </c>
      <c r="T1611" s="52">
        <v>0</v>
      </c>
      <c r="U1611" s="52">
        <v>0</v>
      </c>
      <c r="V1611" s="52">
        <v>0</v>
      </c>
      <c r="W1611" s="52">
        <v>0</v>
      </c>
      <c r="X1611" s="52">
        <v>0</v>
      </c>
      <c r="Y1611" s="52">
        <v>0</v>
      </c>
      <c r="Z1611" s="52">
        <v>0</v>
      </c>
      <c r="AA1611" s="25">
        <v>0</v>
      </c>
      <c r="AB1611" s="25">
        <v>0</v>
      </c>
      <c r="AC1611" s="25">
        <v>0</v>
      </c>
      <c r="AD1611" s="25">
        <v>0</v>
      </c>
      <c r="AE1611" s="25">
        <v>0</v>
      </c>
      <c r="AF1611" s="25">
        <v>0</v>
      </c>
      <c r="AG1611" s="25">
        <v>0</v>
      </c>
      <c r="AH1611" s="25">
        <v>0</v>
      </c>
      <c r="AI1611" s="25">
        <v>0</v>
      </c>
      <c r="AJ1611" s="25">
        <v>0</v>
      </c>
      <c r="AK1611" s="25">
        <v>0</v>
      </c>
      <c r="AL1611" s="25">
        <v>0</v>
      </c>
      <c r="AM1611" s="95">
        <v>0</v>
      </c>
      <c r="AN1611" s="95" t="e">
        <f ca="1">IF(MengeInEEGSummieren(M1611),AM1611,0)</f>
        <v>#NAME?</v>
      </c>
      <c r="AO1611" s="95">
        <f t="shared" si="150"/>
        <v>0</v>
      </c>
      <c r="AP1611" s="95">
        <f t="shared" si="151"/>
        <v>0</v>
      </c>
      <c r="AS1611">
        <v>0</v>
      </c>
      <c r="AT1611">
        <v>0</v>
      </c>
      <c r="AU1611" t="e">
        <f t="shared" ca="1" si="152"/>
        <v>#NAME?</v>
      </c>
    </row>
    <row r="1612" spans="1:47" x14ac:dyDescent="0.15">
      <c r="A1612" s="21" t="s">
        <v>2351</v>
      </c>
      <c r="B1612" s="22" t="s">
        <v>17</v>
      </c>
      <c r="C1612" s="42">
        <v>2005</v>
      </c>
      <c r="D1612" s="22" t="s">
        <v>2352</v>
      </c>
      <c r="E1612" s="22" t="s">
        <v>770</v>
      </c>
      <c r="F1612" s="23">
        <v>12.75</v>
      </c>
      <c r="G1612" s="23">
        <v>12.75</v>
      </c>
      <c r="H1612" s="24">
        <f t="shared" si="147"/>
        <v>0</v>
      </c>
      <c r="I1612" s="153">
        <v>0</v>
      </c>
      <c r="J1612" s="24">
        <f t="shared" si="148"/>
        <v>0</v>
      </c>
      <c r="K1612" s="25">
        <f t="shared" si="149"/>
        <v>0</v>
      </c>
      <c r="L1612">
        <v>0</v>
      </c>
      <c r="M1612">
        <v>32964608</v>
      </c>
      <c r="N1612">
        <v>42065747</v>
      </c>
      <c r="O1612" s="52">
        <v>0</v>
      </c>
      <c r="P1612" s="52">
        <v>0</v>
      </c>
      <c r="Q1612" s="52">
        <v>0</v>
      </c>
      <c r="R1612" s="52">
        <v>0</v>
      </c>
      <c r="S1612" s="52">
        <v>0</v>
      </c>
      <c r="T1612" s="52">
        <v>0</v>
      </c>
      <c r="U1612" s="52">
        <v>0</v>
      </c>
      <c r="V1612" s="52">
        <v>0</v>
      </c>
      <c r="W1612" s="52">
        <v>0</v>
      </c>
      <c r="X1612" s="52">
        <v>0</v>
      </c>
      <c r="Y1612" s="52">
        <v>0</v>
      </c>
      <c r="Z1612" s="52">
        <v>0</v>
      </c>
      <c r="AA1612" s="25">
        <v>0</v>
      </c>
      <c r="AB1612" s="25">
        <v>0</v>
      </c>
      <c r="AC1612" s="25">
        <v>0</v>
      </c>
      <c r="AD1612" s="25">
        <v>0</v>
      </c>
      <c r="AE1612" s="25">
        <v>0</v>
      </c>
      <c r="AF1612" s="25">
        <v>0</v>
      </c>
      <c r="AG1612" s="25">
        <v>0</v>
      </c>
      <c r="AH1612" s="25">
        <v>0</v>
      </c>
      <c r="AI1612" s="25">
        <v>0</v>
      </c>
      <c r="AJ1612" s="25">
        <v>0</v>
      </c>
      <c r="AK1612" s="25">
        <v>0</v>
      </c>
      <c r="AL1612" s="25">
        <v>0</v>
      </c>
      <c r="AM1612" s="95">
        <v>0</v>
      </c>
      <c r="AN1612" s="95" t="e">
        <f ca="1">IF(MengeInEEGSummieren(M1612),AM1612,0)</f>
        <v>#NAME?</v>
      </c>
      <c r="AO1612" s="95">
        <f t="shared" si="150"/>
        <v>0</v>
      </c>
      <c r="AP1612" s="95">
        <f t="shared" si="151"/>
        <v>0</v>
      </c>
      <c r="AS1612">
        <v>0</v>
      </c>
      <c r="AT1612">
        <v>0</v>
      </c>
      <c r="AU1612" t="e">
        <f t="shared" ca="1" si="152"/>
        <v>#NAME?</v>
      </c>
    </row>
    <row r="1613" spans="1:47" x14ac:dyDescent="0.15">
      <c r="A1613" s="21" t="s">
        <v>2353</v>
      </c>
      <c r="B1613" s="22" t="s">
        <v>17</v>
      </c>
      <c r="C1613" s="42">
        <v>2005</v>
      </c>
      <c r="D1613" s="22" t="s">
        <v>1847</v>
      </c>
      <c r="E1613" s="22" t="s">
        <v>773</v>
      </c>
      <c r="F1613" s="23">
        <v>13.75</v>
      </c>
      <c r="G1613" s="23">
        <v>13.75</v>
      </c>
      <c r="H1613" s="24">
        <f t="shared" si="147"/>
        <v>0</v>
      </c>
      <c r="I1613" s="153">
        <v>0</v>
      </c>
      <c r="J1613" s="24">
        <f t="shared" si="148"/>
        <v>0</v>
      </c>
      <c r="K1613" s="25">
        <f t="shared" si="149"/>
        <v>0</v>
      </c>
      <c r="L1613">
        <v>0</v>
      </c>
      <c r="M1613">
        <v>32964608</v>
      </c>
      <c r="N1613">
        <v>42065747</v>
      </c>
      <c r="O1613" s="52">
        <v>0</v>
      </c>
      <c r="P1613" s="52">
        <v>0</v>
      </c>
      <c r="Q1613" s="52">
        <v>0</v>
      </c>
      <c r="R1613" s="52">
        <v>0</v>
      </c>
      <c r="S1613" s="52">
        <v>0</v>
      </c>
      <c r="T1613" s="52">
        <v>0</v>
      </c>
      <c r="U1613" s="52">
        <v>0</v>
      </c>
      <c r="V1613" s="52">
        <v>0</v>
      </c>
      <c r="W1613" s="52">
        <v>0</v>
      </c>
      <c r="X1613" s="52">
        <v>0</v>
      </c>
      <c r="Y1613" s="52">
        <v>0</v>
      </c>
      <c r="Z1613" s="52">
        <v>0</v>
      </c>
      <c r="AA1613" s="25">
        <v>0</v>
      </c>
      <c r="AB1613" s="25">
        <v>0</v>
      </c>
      <c r="AC1613" s="25">
        <v>0</v>
      </c>
      <c r="AD1613" s="25">
        <v>0</v>
      </c>
      <c r="AE1613" s="25">
        <v>0</v>
      </c>
      <c r="AF1613" s="25">
        <v>0</v>
      </c>
      <c r="AG1613" s="25">
        <v>0</v>
      </c>
      <c r="AH1613" s="25">
        <v>0</v>
      </c>
      <c r="AI1613" s="25">
        <v>0</v>
      </c>
      <c r="AJ1613" s="25">
        <v>0</v>
      </c>
      <c r="AK1613" s="25">
        <v>0</v>
      </c>
      <c r="AL1613" s="25">
        <v>0</v>
      </c>
      <c r="AM1613" s="95">
        <v>0</v>
      </c>
      <c r="AN1613" s="95" t="e">
        <f ca="1">IF(MengeInEEGSummieren(M1613),AM1613,0)</f>
        <v>#NAME?</v>
      </c>
      <c r="AO1613" s="95">
        <f t="shared" si="150"/>
        <v>0</v>
      </c>
      <c r="AP1613" s="95">
        <f t="shared" si="151"/>
        <v>0</v>
      </c>
      <c r="AS1613">
        <v>0</v>
      </c>
      <c r="AT1613">
        <v>0</v>
      </c>
      <c r="AU1613" t="e">
        <f t="shared" ca="1" si="152"/>
        <v>#NAME?</v>
      </c>
    </row>
    <row r="1614" spans="1:47" x14ac:dyDescent="0.15">
      <c r="A1614" s="21" t="s">
        <v>2354</v>
      </c>
      <c r="B1614" s="22" t="s">
        <v>17</v>
      </c>
      <c r="C1614" s="42">
        <v>2005</v>
      </c>
      <c r="D1614" s="22" t="s">
        <v>1849</v>
      </c>
      <c r="E1614" s="22" t="s">
        <v>773</v>
      </c>
      <c r="F1614" s="23">
        <v>13.72</v>
      </c>
      <c r="G1614" s="23">
        <v>13.72</v>
      </c>
      <c r="H1614" s="24">
        <f t="shared" si="147"/>
        <v>0</v>
      </c>
      <c r="I1614" s="153">
        <v>0</v>
      </c>
      <c r="J1614" s="24">
        <f t="shared" si="148"/>
        <v>0</v>
      </c>
      <c r="K1614" s="25">
        <f t="shared" si="149"/>
        <v>0</v>
      </c>
      <c r="L1614">
        <v>0</v>
      </c>
      <c r="M1614">
        <v>32964608</v>
      </c>
      <c r="N1614">
        <v>42065747</v>
      </c>
      <c r="O1614" s="52">
        <v>0</v>
      </c>
      <c r="P1614" s="52">
        <v>0</v>
      </c>
      <c r="Q1614" s="52">
        <v>0</v>
      </c>
      <c r="R1614" s="52">
        <v>0</v>
      </c>
      <c r="S1614" s="52">
        <v>0</v>
      </c>
      <c r="T1614" s="52">
        <v>0</v>
      </c>
      <c r="U1614" s="52">
        <v>0</v>
      </c>
      <c r="V1614" s="52">
        <v>0</v>
      </c>
      <c r="W1614" s="52">
        <v>0</v>
      </c>
      <c r="X1614" s="52">
        <v>0</v>
      </c>
      <c r="Y1614" s="52">
        <v>0</v>
      </c>
      <c r="Z1614" s="52">
        <v>0</v>
      </c>
      <c r="AA1614" s="25">
        <v>0</v>
      </c>
      <c r="AB1614" s="25">
        <v>0</v>
      </c>
      <c r="AC1614" s="25">
        <v>0</v>
      </c>
      <c r="AD1614" s="25">
        <v>0</v>
      </c>
      <c r="AE1614" s="25">
        <v>0</v>
      </c>
      <c r="AF1614" s="25">
        <v>0</v>
      </c>
      <c r="AG1614" s="25">
        <v>0</v>
      </c>
      <c r="AH1614" s="25">
        <v>0</v>
      </c>
      <c r="AI1614" s="25">
        <v>0</v>
      </c>
      <c r="AJ1614" s="25">
        <v>0</v>
      </c>
      <c r="AK1614" s="25">
        <v>0</v>
      </c>
      <c r="AL1614" s="25">
        <v>0</v>
      </c>
      <c r="AM1614" s="95">
        <v>0</v>
      </c>
      <c r="AN1614" s="95" t="e">
        <f ca="1">IF(MengeInEEGSummieren(M1614),AM1614,0)</f>
        <v>#NAME?</v>
      </c>
      <c r="AO1614" s="95">
        <f t="shared" si="150"/>
        <v>0</v>
      </c>
      <c r="AP1614" s="95">
        <f t="shared" si="151"/>
        <v>0</v>
      </c>
      <c r="AS1614">
        <v>0</v>
      </c>
      <c r="AT1614">
        <v>0</v>
      </c>
      <c r="AU1614" t="e">
        <f t="shared" ca="1" si="152"/>
        <v>#NAME?</v>
      </c>
    </row>
    <row r="1615" spans="1:47" x14ac:dyDescent="0.15">
      <c r="A1615" s="21" t="s">
        <v>2355</v>
      </c>
      <c r="B1615" s="22" t="s">
        <v>17</v>
      </c>
      <c r="C1615" s="42">
        <v>2005</v>
      </c>
      <c r="D1615" s="22" t="s">
        <v>1851</v>
      </c>
      <c r="E1615" s="22" t="s">
        <v>773</v>
      </c>
      <c r="F1615" s="23">
        <v>13.75</v>
      </c>
      <c r="G1615" s="23">
        <v>13.75</v>
      </c>
      <c r="H1615" s="24">
        <f t="shared" si="147"/>
        <v>0</v>
      </c>
      <c r="I1615" s="153">
        <v>0</v>
      </c>
      <c r="J1615" s="24">
        <f t="shared" si="148"/>
        <v>0</v>
      </c>
      <c r="K1615" s="25">
        <f t="shared" si="149"/>
        <v>0</v>
      </c>
      <c r="L1615">
        <v>0</v>
      </c>
      <c r="M1615">
        <v>32964608</v>
      </c>
      <c r="N1615">
        <v>42065747</v>
      </c>
      <c r="O1615" s="52">
        <v>0</v>
      </c>
      <c r="P1615" s="52">
        <v>0</v>
      </c>
      <c r="Q1615" s="52">
        <v>0</v>
      </c>
      <c r="R1615" s="52">
        <v>0</v>
      </c>
      <c r="S1615" s="52">
        <v>0</v>
      </c>
      <c r="T1615" s="52">
        <v>0</v>
      </c>
      <c r="U1615" s="52">
        <v>0</v>
      </c>
      <c r="V1615" s="52">
        <v>0</v>
      </c>
      <c r="W1615" s="52">
        <v>0</v>
      </c>
      <c r="X1615" s="52">
        <v>0</v>
      </c>
      <c r="Y1615" s="52">
        <v>0</v>
      </c>
      <c r="Z1615" s="52">
        <v>0</v>
      </c>
      <c r="AA1615" s="25">
        <v>0</v>
      </c>
      <c r="AB1615" s="25">
        <v>0</v>
      </c>
      <c r="AC1615" s="25">
        <v>0</v>
      </c>
      <c r="AD1615" s="25">
        <v>0</v>
      </c>
      <c r="AE1615" s="25">
        <v>0</v>
      </c>
      <c r="AF1615" s="25">
        <v>0</v>
      </c>
      <c r="AG1615" s="25">
        <v>0</v>
      </c>
      <c r="AH1615" s="25">
        <v>0</v>
      </c>
      <c r="AI1615" s="25">
        <v>0</v>
      </c>
      <c r="AJ1615" s="25">
        <v>0</v>
      </c>
      <c r="AK1615" s="25">
        <v>0</v>
      </c>
      <c r="AL1615" s="25">
        <v>0</v>
      </c>
      <c r="AM1615" s="95">
        <v>0</v>
      </c>
      <c r="AN1615" s="95" t="e">
        <f ca="1">IF(MengeInEEGSummieren(M1615),AM1615,0)</f>
        <v>#NAME?</v>
      </c>
      <c r="AO1615" s="95">
        <f t="shared" si="150"/>
        <v>0</v>
      </c>
      <c r="AP1615" s="95">
        <f t="shared" si="151"/>
        <v>0</v>
      </c>
      <c r="AS1615">
        <v>0</v>
      </c>
      <c r="AT1615">
        <v>0</v>
      </c>
      <c r="AU1615" t="e">
        <f t="shared" ca="1" si="152"/>
        <v>#NAME?</v>
      </c>
    </row>
    <row r="1616" spans="1:47" x14ac:dyDescent="0.15">
      <c r="A1616" s="21" t="s">
        <v>2356</v>
      </c>
      <c r="B1616" s="22" t="s">
        <v>17</v>
      </c>
      <c r="C1616" s="42">
        <v>2005</v>
      </c>
      <c r="D1616" s="22" t="s">
        <v>1853</v>
      </c>
      <c r="E1616" s="22" t="s">
        <v>773</v>
      </c>
      <c r="F1616" s="23">
        <v>12.75</v>
      </c>
      <c r="G1616" s="23">
        <v>12.75</v>
      </c>
      <c r="H1616" s="24">
        <f t="shared" ref="H1616:H1679" si="153">AM1616</f>
        <v>0</v>
      </c>
      <c r="I1616" s="153">
        <v>0</v>
      </c>
      <c r="J1616" s="24">
        <f t="shared" ref="J1616:J1679" si="154">SUM(O1616:Z1616,AT1616)</f>
        <v>0</v>
      </c>
      <c r="K1616" s="25">
        <f t="shared" ref="K1616:K1679" si="155">SUM(AA1616:AL1616,AS1616)</f>
        <v>0</v>
      </c>
      <c r="L1616">
        <v>0</v>
      </c>
      <c r="M1616">
        <v>32964608</v>
      </c>
      <c r="N1616">
        <v>42065747</v>
      </c>
      <c r="O1616" s="52">
        <v>0</v>
      </c>
      <c r="P1616" s="52">
        <v>0</v>
      </c>
      <c r="Q1616" s="52">
        <v>0</v>
      </c>
      <c r="R1616" s="52">
        <v>0</v>
      </c>
      <c r="S1616" s="52">
        <v>0</v>
      </c>
      <c r="T1616" s="52">
        <v>0</v>
      </c>
      <c r="U1616" s="52">
        <v>0</v>
      </c>
      <c r="V1616" s="52">
        <v>0</v>
      </c>
      <c r="W1616" s="52">
        <v>0</v>
      </c>
      <c r="X1616" s="52">
        <v>0</v>
      </c>
      <c r="Y1616" s="52">
        <v>0</v>
      </c>
      <c r="Z1616" s="52">
        <v>0</v>
      </c>
      <c r="AA1616" s="25">
        <v>0</v>
      </c>
      <c r="AB1616" s="25">
        <v>0</v>
      </c>
      <c r="AC1616" s="25">
        <v>0</v>
      </c>
      <c r="AD1616" s="25">
        <v>0</v>
      </c>
      <c r="AE1616" s="25">
        <v>0</v>
      </c>
      <c r="AF1616" s="25">
        <v>0</v>
      </c>
      <c r="AG1616" s="25">
        <v>0</v>
      </c>
      <c r="AH1616" s="25">
        <v>0</v>
      </c>
      <c r="AI1616" s="25">
        <v>0</v>
      </c>
      <c r="AJ1616" s="25">
        <v>0</v>
      </c>
      <c r="AK1616" s="25">
        <v>0</v>
      </c>
      <c r="AL1616" s="25">
        <v>0</v>
      </c>
      <c r="AM1616" s="95">
        <v>0</v>
      </c>
      <c r="AN1616" s="95" t="e">
        <f ca="1">IF(MengeInEEGSummieren(M1616),AM1616,0)</f>
        <v>#NAME?</v>
      </c>
      <c r="AO1616" s="95">
        <f t="shared" ref="AO1616:AO1679" si="156">IF(AQ1616,$H1616,0)</f>
        <v>0</v>
      </c>
      <c r="AP1616" s="95">
        <f t="shared" ref="AP1616:AP1679" si="157">IF(AR1616,$H1616,0)</f>
        <v>0</v>
      </c>
      <c r="AS1616">
        <v>0</v>
      </c>
      <c r="AT1616">
        <v>0</v>
      </c>
      <c r="AU1616" t="e">
        <f t="shared" ref="AU1616:AU1679" ca="1" si="158">EVFlag(M1616)</f>
        <v>#NAME?</v>
      </c>
    </row>
    <row r="1617" spans="1:47" x14ac:dyDescent="0.15">
      <c r="A1617" s="21" t="s">
        <v>2357</v>
      </c>
      <c r="B1617" s="22" t="s">
        <v>17</v>
      </c>
      <c r="C1617" s="42">
        <v>2005</v>
      </c>
      <c r="D1617" s="22" t="s">
        <v>1855</v>
      </c>
      <c r="E1617" s="22" t="s">
        <v>770</v>
      </c>
      <c r="F1617" s="23">
        <v>10.75</v>
      </c>
      <c r="G1617" s="23">
        <v>10.75</v>
      </c>
      <c r="H1617" s="24">
        <f t="shared" si="153"/>
        <v>0</v>
      </c>
      <c r="I1617" s="153">
        <v>0</v>
      </c>
      <c r="J1617" s="24">
        <f t="shared" si="154"/>
        <v>0</v>
      </c>
      <c r="K1617" s="25">
        <f t="shared" si="155"/>
        <v>0</v>
      </c>
      <c r="L1617">
        <v>0</v>
      </c>
      <c r="M1617">
        <v>32964608</v>
      </c>
      <c r="N1617">
        <v>42065747</v>
      </c>
      <c r="O1617" s="52">
        <v>0</v>
      </c>
      <c r="P1617" s="52">
        <v>0</v>
      </c>
      <c r="Q1617" s="52">
        <v>0</v>
      </c>
      <c r="R1617" s="52">
        <v>0</v>
      </c>
      <c r="S1617" s="52">
        <v>0</v>
      </c>
      <c r="T1617" s="52">
        <v>0</v>
      </c>
      <c r="U1617" s="52">
        <v>0</v>
      </c>
      <c r="V1617" s="52">
        <v>0</v>
      </c>
      <c r="W1617" s="52">
        <v>0</v>
      </c>
      <c r="X1617" s="52">
        <v>0</v>
      </c>
      <c r="Y1617" s="52">
        <v>0</v>
      </c>
      <c r="Z1617" s="52">
        <v>0</v>
      </c>
      <c r="AA1617" s="25">
        <v>0</v>
      </c>
      <c r="AB1617" s="25">
        <v>0</v>
      </c>
      <c r="AC1617" s="25">
        <v>0</v>
      </c>
      <c r="AD1617" s="25">
        <v>0</v>
      </c>
      <c r="AE1617" s="25">
        <v>0</v>
      </c>
      <c r="AF1617" s="25">
        <v>0</v>
      </c>
      <c r="AG1617" s="25">
        <v>0</v>
      </c>
      <c r="AH1617" s="25">
        <v>0</v>
      </c>
      <c r="AI1617" s="25">
        <v>0</v>
      </c>
      <c r="AJ1617" s="25">
        <v>0</v>
      </c>
      <c r="AK1617" s="25">
        <v>0</v>
      </c>
      <c r="AL1617" s="25">
        <v>0</v>
      </c>
      <c r="AM1617" s="95">
        <v>0</v>
      </c>
      <c r="AN1617" s="95" t="e">
        <f ca="1">IF(MengeInEEGSummieren(M1617),AM1617,0)</f>
        <v>#NAME?</v>
      </c>
      <c r="AO1617" s="95">
        <f t="shared" si="156"/>
        <v>0</v>
      </c>
      <c r="AP1617" s="95">
        <f t="shared" si="157"/>
        <v>0</v>
      </c>
      <c r="AS1617">
        <v>0</v>
      </c>
      <c r="AT1617">
        <v>0</v>
      </c>
      <c r="AU1617" t="e">
        <f t="shared" ca="1" si="158"/>
        <v>#NAME?</v>
      </c>
    </row>
    <row r="1618" spans="1:47" x14ac:dyDescent="0.15">
      <c r="A1618" s="21" t="s">
        <v>2358</v>
      </c>
      <c r="B1618" s="22" t="s">
        <v>17</v>
      </c>
      <c r="C1618" s="42">
        <v>2005</v>
      </c>
      <c r="D1618" s="22" t="s">
        <v>1857</v>
      </c>
      <c r="E1618" s="22" t="s">
        <v>773</v>
      </c>
      <c r="F1618" s="23">
        <v>23.64</v>
      </c>
      <c r="G1618" s="23">
        <v>23.64</v>
      </c>
      <c r="H1618" s="24">
        <f t="shared" si="153"/>
        <v>0</v>
      </c>
      <c r="I1618" s="153">
        <v>0</v>
      </c>
      <c r="J1618" s="24">
        <f t="shared" si="154"/>
        <v>0</v>
      </c>
      <c r="K1618" s="25">
        <f t="shared" si="155"/>
        <v>0</v>
      </c>
      <c r="L1618">
        <v>0</v>
      </c>
      <c r="M1618">
        <v>32964608</v>
      </c>
      <c r="N1618">
        <v>42065747</v>
      </c>
      <c r="O1618" s="52">
        <v>0</v>
      </c>
      <c r="P1618" s="52">
        <v>0</v>
      </c>
      <c r="Q1618" s="52">
        <v>0</v>
      </c>
      <c r="R1618" s="52">
        <v>0</v>
      </c>
      <c r="S1618" s="52">
        <v>0</v>
      </c>
      <c r="T1618" s="52">
        <v>0</v>
      </c>
      <c r="U1618" s="52">
        <v>0</v>
      </c>
      <c r="V1618" s="52">
        <v>0</v>
      </c>
      <c r="W1618" s="52">
        <v>0</v>
      </c>
      <c r="X1618" s="52">
        <v>0</v>
      </c>
      <c r="Y1618" s="52">
        <v>0</v>
      </c>
      <c r="Z1618" s="52">
        <v>0</v>
      </c>
      <c r="AA1618" s="25">
        <v>0</v>
      </c>
      <c r="AB1618" s="25">
        <v>0</v>
      </c>
      <c r="AC1618" s="25">
        <v>0</v>
      </c>
      <c r="AD1618" s="25">
        <v>0</v>
      </c>
      <c r="AE1618" s="25">
        <v>0</v>
      </c>
      <c r="AF1618" s="25">
        <v>0</v>
      </c>
      <c r="AG1618" s="25">
        <v>0</v>
      </c>
      <c r="AH1618" s="25">
        <v>0</v>
      </c>
      <c r="AI1618" s="25">
        <v>0</v>
      </c>
      <c r="AJ1618" s="25">
        <v>0</v>
      </c>
      <c r="AK1618" s="25">
        <v>0</v>
      </c>
      <c r="AL1618" s="25">
        <v>0</v>
      </c>
      <c r="AM1618" s="95">
        <v>0</v>
      </c>
      <c r="AN1618" s="95" t="e">
        <f ca="1">IF(MengeInEEGSummieren(M1618),AM1618,0)</f>
        <v>#NAME?</v>
      </c>
      <c r="AO1618" s="95">
        <f t="shared" si="156"/>
        <v>0</v>
      </c>
      <c r="AP1618" s="95">
        <f t="shared" si="157"/>
        <v>0</v>
      </c>
      <c r="AS1618">
        <v>0</v>
      </c>
      <c r="AT1618">
        <v>0</v>
      </c>
      <c r="AU1618" t="e">
        <f t="shared" ca="1" si="158"/>
        <v>#NAME?</v>
      </c>
    </row>
    <row r="1619" spans="1:47" x14ac:dyDescent="0.15">
      <c r="A1619" s="21" t="s">
        <v>2359</v>
      </c>
      <c r="B1619" s="22" t="s">
        <v>17</v>
      </c>
      <c r="C1619" s="42">
        <v>2005</v>
      </c>
      <c r="D1619" s="22" t="s">
        <v>947</v>
      </c>
      <c r="E1619" s="22" t="s">
        <v>773</v>
      </c>
      <c r="F1619" s="23">
        <v>21.64</v>
      </c>
      <c r="G1619" s="23">
        <v>21.64</v>
      </c>
      <c r="H1619" s="24">
        <f t="shared" si="153"/>
        <v>0</v>
      </c>
      <c r="I1619" s="153">
        <v>0</v>
      </c>
      <c r="J1619" s="24">
        <f t="shared" si="154"/>
        <v>0</v>
      </c>
      <c r="K1619" s="25">
        <f t="shared" si="155"/>
        <v>0</v>
      </c>
      <c r="L1619">
        <v>0</v>
      </c>
      <c r="M1619">
        <v>32964608</v>
      </c>
      <c r="N1619">
        <v>42065747</v>
      </c>
      <c r="O1619" s="52">
        <v>0</v>
      </c>
      <c r="P1619" s="52">
        <v>0</v>
      </c>
      <c r="Q1619" s="52">
        <v>0</v>
      </c>
      <c r="R1619" s="52">
        <v>0</v>
      </c>
      <c r="S1619" s="52">
        <v>0</v>
      </c>
      <c r="T1619" s="52">
        <v>0</v>
      </c>
      <c r="U1619" s="52">
        <v>0</v>
      </c>
      <c r="V1619" s="52">
        <v>0</v>
      </c>
      <c r="W1619" s="52">
        <v>0</v>
      </c>
      <c r="X1619" s="52">
        <v>0</v>
      </c>
      <c r="Y1619" s="52">
        <v>0</v>
      </c>
      <c r="Z1619" s="52">
        <v>0</v>
      </c>
      <c r="AA1619" s="25">
        <v>0</v>
      </c>
      <c r="AB1619" s="25">
        <v>0</v>
      </c>
      <c r="AC1619" s="25">
        <v>0</v>
      </c>
      <c r="AD1619" s="25">
        <v>0</v>
      </c>
      <c r="AE1619" s="25">
        <v>0</v>
      </c>
      <c r="AF1619" s="25">
        <v>0</v>
      </c>
      <c r="AG1619" s="25">
        <v>0</v>
      </c>
      <c r="AH1619" s="25">
        <v>0</v>
      </c>
      <c r="AI1619" s="25">
        <v>0</v>
      </c>
      <c r="AJ1619" s="25">
        <v>0</v>
      </c>
      <c r="AK1619" s="25">
        <v>0</v>
      </c>
      <c r="AL1619" s="25">
        <v>0</v>
      </c>
      <c r="AM1619" s="95">
        <v>0</v>
      </c>
      <c r="AN1619" s="95" t="e">
        <f ca="1">IF(MengeInEEGSummieren(M1619),AM1619,0)</f>
        <v>#NAME?</v>
      </c>
      <c r="AO1619" s="95">
        <f t="shared" si="156"/>
        <v>0</v>
      </c>
      <c r="AP1619" s="95">
        <f t="shared" si="157"/>
        <v>0</v>
      </c>
      <c r="AS1619">
        <v>0</v>
      </c>
      <c r="AT1619">
        <v>0</v>
      </c>
      <c r="AU1619" t="e">
        <f t="shared" ca="1" si="158"/>
        <v>#NAME?</v>
      </c>
    </row>
    <row r="1620" spans="1:47" x14ac:dyDescent="0.15">
      <c r="A1620" s="21" t="s">
        <v>2360</v>
      </c>
      <c r="B1620" s="22" t="s">
        <v>17</v>
      </c>
      <c r="C1620" s="42">
        <v>2005</v>
      </c>
      <c r="D1620" s="22" t="s">
        <v>949</v>
      </c>
      <c r="E1620" s="22" t="s">
        <v>773</v>
      </c>
      <c r="F1620" s="23">
        <v>22.64</v>
      </c>
      <c r="G1620" s="23">
        <v>22.64</v>
      </c>
      <c r="H1620" s="24">
        <f t="shared" si="153"/>
        <v>0</v>
      </c>
      <c r="I1620" s="153">
        <v>0</v>
      </c>
      <c r="J1620" s="24">
        <f t="shared" si="154"/>
        <v>0</v>
      </c>
      <c r="K1620" s="25">
        <f t="shared" si="155"/>
        <v>0</v>
      </c>
      <c r="L1620">
        <v>0</v>
      </c>
      <c r="M1620">
        <v>32964608</v>
      </c>
      <c r="N1620">
        <v>42065747</v>
      </c>
      <c r="O1620" s="52">
        <v>0</v>
      </c>
      <c r="P1620" s="52">
        <v>0</v>
      </c>
      <c r="Q1620" s="52">
        <v>0</v>
      </c>
      <c r="R1620" s="52">
        <v>0</v>
      </c>
      <c r="S1620" s="52">
        <v>0</v>
      </c>
      <c r="T1620" s="52">
        <v>0</v>
      </c>
      <c r="U1620" s="52">
        <v>0</v>
      </c>
      <c r="V1620" s="52">
        <v>0</v>
      </c>
      <c r="W1620" s="52">
        <v>0</v>
      </c>
      <c r="X1620" s="52">
        <v>0</v>
      </c>
      <c r="Y1620" s="52">
        <v>0</v>
      </c>
      <c r="Z1620" s="52">
        <v>0</v>
      </c>
      <c r="AA1620" s="25">
        <v>0</v>
      </c>
      <c r="AB1620" s="25">
        <v>0</v>
      </c>
      <c r="AC1620" s="25">
        <v>0</v>
      </c>
      <c r="AD1620" s="25">
        <v>0</v>
      </c>
      <c r="AE1620" s="25">
        <v>0</v>
      </c>
      <c r="AF1620" s="25">
        <v>0</v>
      </c>
      <c r="AG1620" s="25">
        <v>0</v>
      </c>
      <c r="AH1620" s="25">
        <v>0</v>
      </c>
      <c r="AI1620" s="25">
        <v>0</v>
      </c>
      <c r="AJ1620" s="25">
        <v>0</v>
      </c>
      <c r="AK1620" s="25">
        <v>0</v>
      </c>
      <c r="AL1620" s="25">
        <v>0</v>
      </c>
      <c r="AM1620" s="95">
        <v>0</v>
      </c>
      <c r="AN1620" s="95" t="e">
        <f ca="1">IF(MengeInEEGSummieren(M1620),AM1620,0)</f>
        <v>#NAME?</v>
      </c>
      <c r="AO1620" s="95">
        <f t="shared" si="156"/>
        <v>0</v>
      </c>
      <c r="AP1620" s="95">
        <f t="shared" si="157"/>
        <v>0</v>
      </c>
      <c r="AS1620">
        <v>0</v>
      </c>
      <c r="AT1620">
        <v>0</v>
      </c>
      <c r="AU1620" t="e">
        <f t="shared" ca="1" si="158"/>
        <v>#NAME?</v>
      </c>
    </row>
    <row r="1621" spans="1:47" x14ac:dyDescent="0.15">
      <c r="A1621" s="21" t="s">
        <v>2361</v>
      </c>
      <c r="B1621" s="22" t="s">
        <v>17</v>
      </c>
      <c r="C1621" s="42">
        <v>2005</v>
      </c>
      <c r="D1621" s="22" t="s">
        <v>1861</v>
      </c>
      <c r="E1621" s="22" t="s">
        <v>773</v>
      </c>
      <c r="F1621" s="23">
        <v>25.64</v>
      </c>
      <c r="G1621" s="23">
        <v>25.64</v>
      </c>
      <c r="H1621" s="24">
        <f t="shared" si="153"/>
        <v>0</v>
      </c>
      <c r="I1621" s="153">
        <v>0</v>
      </c>
      <c r="J1621" s="24">
        <f t="shared" si="154"/>
        <v>0</v>
      </c>
      <c r="K1621" s="25">
        <f t="shared" si="155"/>
        <v>0</v>
      </c>
      <c r="L1621">
        <v>0</v>
      </c>
      <c r="M1621">
        <v>32964608</v>
      </c>
      <c r="N1621">
        <v>42065747</v>
      </c>
      <c r="O1621" s="52">
        <v>0</v>
      </c>
      <c r="P1621" s="52">
        <v>0</v>
      </c>
      <c r="Q1621" s="52">
        <v>0</v>
      </c>
      <c r="R1621" s="52">
        <v>0</v>
      </c>
      <c r="S1621" s="52">
        <v>0</v>
      </c>
      <c r="T1621" s="52">
        <v>0</v>
      </c>
      <c r="U1621" s="52">
        <v>0</v>
      </c>
      <c r="V1621" s="52">
        <v>0</v>
      </c>
      <c r="W1621" s="52">
        <v>0</v>
      </c>
      <c r="X1621" s="52">
        <v>0</v>
      </c>
      <c r="Y1621" s="52">
        <v>0</v>
      </c>
      <c r="Z1621" s="52">
        <v>0</v>
      </c>
      <c r="AA1621" s="25">
        <v>0</v>
      </c>
      <c r="AB1621" s="25">
        <v>0</v>
      </c>
      <c r="AC1621" s="25">
        <v>0</v>
      </c>
      <c r="AD1621" s="25">
        <v>0</v>
      </c>
      <c r="AE1621" s="25">
        <v>0</v>
      </c>
      <c r="AF1621" s="25">
        <v>0</v>
      </c>
      <c r="AG1621" s="25">
        <v>0</v>
      </c>
      <c r="AH1621" s="25">
        <v>0</v>
      </c>
      <c r="AI1621" s="25">
        <v>0</v>
      </c>
      <c r="AJ1621" s="25">
        <v>0</v>
      </c>
      <c r="AK1621" s="25">
        <v>0</v>
      </c>
      <c r="AL1621" s="25">
        <v>0</v>
      </c>
      <c r="AM1621" s="95">
        <v>0</v>
      </c>
      <c r="AN1621" s="95" t="e">
        <f ca="1">IF(MengeInEEGSummieren(M1621),AM1621,0)</f>
        <v>#NAME?</v>
      </c>
      <c r="AO1621" s="95">
        <f t="shared" si="156"/>
        <v>0</v>
      </c>
      <c r="AP1621" s="95">
        <f t="shared" si="157"/>
        <v>0</v>
      </c>
      <c r="AS1621">
        <v>0</v>
      </c>
      <c r="AT1621">
        <v>0</v>
      </c>
      <c r="AU1621" t="e">
        <f t="shared" ca="1" si="158"/>
        <v>#NAME?</v>
      </c>
    </row>
    <row r="1622" spans="1:47" x14ac:dyDescent="0.15">
      <c r="A1622" s="21" t="s">
        <v>2362</v>
      </c>
      <c r="B1622" s="22" t="s">
        <v>17</v>
      </c>
      <c r="C1622" s="42">
        <v>2005</v>
      </c>
      <c r="D1622" s="22" t="s">
        <v>1863</v>
      </c>
      <c r="E1622" s="22" t="s">
        <v>773</v>
      </c>
      <c r="F1622" s="23">
        <v>26.64</v>
      </c>
      <c r="G1622" s="23">
        <v>26.64</v>
      </c>
      <c r="H1622" s="24">
        <f t="shared" si="153"/>
        <v>0</v>
      </c>
      <c r="I1622" s="153">
        <v>0</v>
      </c>
      <c r="J1622" s="24">
        <f t="shared" si="154"/>
        <v>0</v>
      </c>
      <c r="K1622" s="25">
        <f t="shared" si="155"/>
        <v>0</v>
      </c>
      <c r="L1622">
        <v>0</v>
      </c>
      <c r="M1622">
        <v>32964608</v>
      </c>
      <c r="N1622">
        <v>42065747</v>
      </c>
      <c r="O1622" s="52">
        <v>0</v>
      </c>
      <c r="P1622" s="52">
        <v>0</v>
      </c>
      <c r="Q1622" s="52">
        <v>0</v>
      </c>
      <c r="R1622" s="52">
        <v>0</v>
      </c>
      <c r="S1622" s="52">
        <v>0</v>
      </c>
      <c r="T1622" s="52">
        <v>0</v>
      </c>
      <c r="U1622" s="52">
        <v>0</v>
      </c>
      <c r="V1622" s="52">
        <v>0</v>
      </c>
      <c r="W1622" s="52">
        <v>0</v>
      </c>
      <c r="X1622" s="52">
        <v>0</v>
      </c>
      <c r="Y1622" s="52">
        <v>0</v>
      </c>
      <c r="Z1622" s="52">
        <v>0</v>
      </c>
      <c r="AA1622" s="25">
        <v>0</v>
      </c>
      <c r="AB1622" s="25">
        <v>0</v>
      </c>
      <c r="AC1622" s="25">
        <v>0</v>
      </c>
      <c r="AD1622" s="25">
        <v>0</v>
      </c>
      <c r="AE1622" s="25">
        <v>0</v>
      </c>
      <c r="AF1622" s="25">
        <v>0</v>
      </c>
      <c r="AG1622" s="25">
        <v>0</v>
      </c>
      <c r="AH1622" s="25">
        <v>0</v>
      </c>
      <c r="AI1622" s="25">
        <v>0</v>
      </c>
      <c r="AJ1622" s="25">
        <v>0</v>
      </c>
      <c r="AK1622" s="25">
        <v>0</v>
      </c>
      <c r="AL1622" s="25">
        <v>0</v>
      </c>
      <c r="AM1622" s="95">
        <v>0</v>
      </c>
      <c r="AN1622" s="95" t="e">
        <f ca="1">IF(MengeInEEGSummieren(M1622),AM1622,0)</f>
        <v>#NAME?</v>
      </c>
      <c r="AO1622" s="95">
        <f t="shared" si="156"/>
        <v>0</v>
      </c>
      <c r="AP1622" s="95">
        <f t="shared" si="157"/>
        <v>0</v>
      </c>
      <c r="AS1622">
        <v>0</v>
      </c>
      <c r="AT1622">
        <v>0</v>
      </c>
      <c r="AU1622" t="e">
        <f t="shared" ca="1" si="158"/>
        <v>#NAME?</v>
      </c>
    </row>
    <row r="1623" spans="1:47" x14ac:dyDescent="0.15">
      <c r="A1623" s="21" t="s">
        <v>2363</v>
      </c>
      <c r="B1623" s="22" t="s">
        <v>17</v>
      </c>
      <c r="C1623" s="42">
        <v>2005</v>
      </c>
      <c r="D1623" s="22" t="s">
        <v>951</v>
      </c>
      <c r="E1623" s="22" t="s">
        <v>773</v>
      </c>
      <c r="F1623" s="23">
        <v>23.64</v>
      </c>
      <c r="G1623" s="23">
        <v>23.64</v>
      </c>
      <c r="H1623" s="24">
        <f t="shared" si="153"/>
        <v>0</v>
      </c>
      <c r="I1623" s="153">
        <v>0</v>
      </c>
      <c r="J1623" s="24">
        <f t="shared" si="154"/>
        <v>0</v>
      </c>
      <c r="K1623" s="25">
        <f t="shared" si="155"/>
        <v>0</v>
      </c>
      <c r="L1623">
        <v>0</v>
      </c>
      <c r="M1623">
        <v>32964608</v>
      </c>
      <c r="N1623">
        <v>42065747</v>
      </c>
      <c r="O1623" s="52">
        <v>0</v>
      </c>
      <c r="P1623" s="52">
        <v>0</v>
      </c>
      <c r="Q1623" s="52">
        <v>0</v>
      </c>
      <c r="R1623" s="52">
        <v>0</v>
      </c>
      <c r="S1623" s="52">
        <v>0</v>
      </c>
      <c r="T1623" s="52">
        <v>0</v>
      </c>
      <c r="U1623" s="52">
        <v>0</v>
      </c>
      <c r="V1623" s="52">
        <v>0</v>
      </c>
      <c r="W1623" s="52">
        <v>0</v>
      </c>
      <c r="X1623" s="52">
        <v>0</v>
      </c>
      <c r="Y1623" s="52">
        <v>0</v>
      </c>
      <c r="Z1623" s="52">
        <v>0</v>
      </c>
      <c r="AA1623" s="25">
        <v>0</v>
      </c>
      <c r="AB1623" s="25">
        <v>0</v>
      </c>
      <c r="AC1623" s="25">
        <v>0</v>
      </c>
      <c r="AD1623" s="25">
        <v>0</v>
      </c>
      <c r="AE1623" s="25">
        <v>0</v>
      </c>
      <c r="AF1623" s="25">
        <v>0</v>
      </c>
      <c r="AG1623" s="25">
        <v>0</v>
      </c>
      <c r="AH1623" s="25">
        <v>0</v>
      </c>
      <c r="AI1623" s="25">
        <v>0</v>
      </c>
      <c r="AJ1623" s="25">
        <v>0</v>
      </c>
      <c r="AK1623" s="25">
        <v>0</v>
      </c>
      <c r="AL1623" s="25">
        <v>0</v>
      </c>
      <c r="AM1623" s="95">
        <v>0</v>
      </c>
      <c r="AN1623" s="95" t="e">
        <f ca="1">IF(MengeInEEGSummieren(M1623),AM1623,0)</f>
        <v>#NAME?</v>
      </c>
      <c r="AO1623" s="95">
        <f t="shared" si="156"/>
        <v>0</v>
      </c>
      <c r="AP1623" s="95">
        <f t="shared" si="157"/>
        <v>0</v>
      </c>
      <c r="AS1623">
        <v>0</v>
      </c>
      <c r="AT1623">
        <v>0</v>
      </c>
      <c r="AU1623" t="e">
        <f t="shared" ca="1" si="158"/>
        <v>#NAME?</v>
      </c>
    </row>
    <row r="1624" spans="1:47" x14ac:dyDescent="0.15">
      <c r="A1624" s="21" t="s">
        <v>2364</v>
      </c>
      <c r="B1624" s="22" t="s">
        <v>17</v>
      </c>
      <c r="C1624" s="42">
        <v>2005</v>
      </c>
      <c r="D1624" s="22" t="s">
        <v>953</v>
      </c>
      <c r="E1624" s="22" t="s">
        <v>773</v>
      </c>
      <c r="F1624" s="23">
        <v>24.64</v>
      </c>
      <c r="G1624" s="23">
        <v>24.64</v>
      </c>
      <c r="H1624" s="24">
        <f t="shared" si="153"/>
        <v>0</v>
      </c>
      <c r="I1624" s="153">
        <v>0</v>
      </c>
      <c r="J1624" s="24">
        <f t="shared" si="154"/>
        <v>0</v>
      </c>
      <c r="K1624" s="25">
        <f t="shared" si="155"/>
        <v>0</v>
      </c>
      <c r="L1624">
        <v>0</v>
      </c>
      <c r="M1624">
        <v>32964608</v>
      </c>
      <c r="N1624">
        <v>42065747</v>
      </c>
      <c r="O1624" s="52">
        <v>0</v>
      </c>
      <c r="P1624" s="52">
        <v>0</v>
      </c>
      <c r="Q1624" s="52">
        <v>0</v>
      </c>
      <c r="R1624" s="52">
        <v>0</v>
      </c>
      <c r="S1624" s="52">
        <v>0</v>
      </c>
      <c r="T1624" s="52">
        <v>0</v>
      </c>
      <c r="U1624" s="52">
        <v>0</v>
      </c>
      <c r="V1624" s="52">
        <v>0</v>
      </c>
      <c r="W1624" s="52">
        <v>0</v>
      </c>
      <c r="X1624" s="52">
        <v>0</v>
      </c>
      <c r="Y1624" s="52">
        <v>0</v>
      </c>
      <c r="Z1624" s="52">
        <v>0</v>
      </c>
      <c r="AA1624" s="25">
        <v>0</v>
      </c>
      <c r="AB1624" s="25">
        <v>0</v>
      </c>
      <c r="AC1624" s="25">
        <v>0</v>
      </c>
      <c r="AD1624" s="25">
        <v>0</v>
      </c>
      <c r="AE1624" s="25">
        <v>0</v>
      </c>
      <c r="AF1624" s="25">
        <v>0</v>
      </c>
      <c r="AG1624" s="25">
        <v>0</v>
      </c>
      <c r="AH1624" s="25">
        <v>0</v>
      </c>
      <c r="AI1624" s="25">
        <v>0</v>
      </c>
      <c r="AJ1624" s="25">
        <v>0</v>
      </c>
      <c r="AK1624" s="25">
        <v>0</v>
      </c>
      <c r="AL1624" s="25">
        <v>0</v>
      </c>
      <c r="AM1624" s="95">
        <v>0</v>
      </c>
      <c r="AN1624" s="95" t="e">
        <f ca="1">IF(MengeInEEGSummieren(M1624),AM1624,0)</f>
        <v>#NAME?</v>
      </c>
      <c r="AO1624" s="95">
        <f t="shared" si="156"/>
        <v>0</v>
      </c>
      <c r="AP1624" s="95">
        <f t="shared" si="157"/>
        <v>0</v>
      </c>
      <c r="AS1624">
        <v>0</v>
      </c>
      <c r="AT1624">
        <v>0</v>
      </c>
      <c r="AU1624" t="e">
        <f t="shared" ca="1" si="158"/>
        <v>#NAME?</v>
      </c>
    </row>
    <row r="1625" spans="1:47" x14ac:dyDescent="0.15">
      <c r="A1625" s="21" t="s">
        <v>2365</v>
      </c>
      <c r="B1625" s="22" t="s">
        <v>17</v>
      </c>
      <c r="C1625" s="42">
        <v>2005</v>
      </c>
      <c r="D1625" s="22" t="s">
        <v>1867</v>
      </c>
      <c r="E1625" s="22" t="s">
        <v>773</v>
      </c>
      <c r="F1625" s="23">
        <v>27.64</v>
      </c>
      <c r="G1625" s="23">
        <v>27.64</v>
      </c>
      <c r="H1625" s="24">
        <f t="shared" si="153"/>
        <v>0</v>
      </c>
      <c r="I1625" s="153">
        <v>0</v>
      </c>
      <c r="J1625" s="24">
        <f t="shared" si="154"/>
        <v>0</v>
      </c>
      <c r="K1625" s="25">
        <f t="shared" si="155"/>
        <v>0</v>
      </c>
      <c r="L1625">
        <v>0</v>
      </c>
      <c r="M1625">
        <v>32964608</v>
      </c>
      <c r="N1625">
        <v>42065747</v>
      </c>
      <c r="O1625" s="52">
        <v>0</v>
      </c>
      <c r="P1625" s="52">
        <v>0</v>
      </c>
      <c r="Q1625" s="52">
        <v>0</v>
      </c>
      <c r="R1625" s="52">
        <v>0</v>
      </c>
      <c r="S1625" s="52">
        <v>0</v>
      </c>
      <c r="T1625" s="52">
        <v>0</v>
      </c>
      <c r="U1625" s="52">
        <v>0</v>
      </c>
      <c r="V1625" s="52">
        <v>0</v>
      </c>
      <c r="W1625" s="52">
        <v>0</v>
      </c>
      <c r="X1625" s="52">
        <v>0</v>
      </c>
      <c r="Y1625" s="52">
        <v>0</v>
      </c>
      <c r="Z1625" s="52">
        <v>0</v>
      </c>
      <c r="AA1625" s="25">
        <v>0</v>
      </c>
      <c r="AB1625" s="25">
        <v>0</v>
      </c>
      <c r="AC1625" s="25">
        <v>0</v>
      </c>
      <c r="AD1625" s="25">
        <v>0</v>
      </c>
      <c r="AE1625" s="25">
        <v>0</v>
      </c>
      <c r="AF1625" s="25">
        <v>0</v>
      </c>
      <c r="AG1625" s="25">
        <v>0</v>
      </c>
      <c r="AH1625" s="25">
        <v>0</v>
      </c>
      <c r="AI1625" s="25">
        <v>0</v>
      </c>
      <c r="AJ1625" s="25">
        <v>0</v>
      </c>
      <c r="AK1625" s="25">
        <v>0</v>
      </c>
      <c r="AL1625" s="25">
        <v>0</v>
      </c>
      <c r="AM1625" s="95">
        <v>0</v>
      </c>
      <c r="AN1625" s="95" t="e">
        <f ca="1">IF(MengeInEEGSummieren(M1625),AM1625,0)</f>
        <v>#NAME?</v>
      </c>
      <c r="AO1625" s="95">
        <f t="shared" si="156"/>
        <v>0</v>
      </c>
      <c r="AP1625" s="95">
        <f t="shared" si="157"/>
        <v>0</v>
      </c>
      <c r="AS1625">
        <v>0</v>
      </c>
      <c r="AT1625">
        <v>0</v>
      </c>
      <c r="AU1625" t="e">
        <f t="shared" ca="1" si="158"/>
        <v>#NAME?</v>
      </c>
    </row>
    <row r="1626" spans="1:47" x14ac:dyDescent="0.15">
      <c r="A1626" s="21" t="s">
        <v>2366</v>
      </c>
      <c r="B1626" s="22" t="s">
        <v>17</v>
      </c>
      <c r="C1626" s="42">
        <v>2005</v>
      </c>
      <c r="D1626" s="22" t="s">
        <v>1869</v>
      </c>
      <c r="E1626" s="22" t="s">
        <v>773</v>
      </c>
      <c r="F1626" s="23">
        <v>28.64</v>
      </c>
      <c r="G1626" s="23">
        <v>28.64</v>
      </c>
      <c r="H1626" s="24">
        <f t="shared" si="153"/>
        <v>0</v>
      </c>
      <c r="I1626" s="153">
        <v>0</v>
      </c>
      <c r="J1626" s="24">
        <f t="shared" si="154"/>
        <v>0</v>
      </c>
      <c r="K1626" s="25">
        <f t="shared" si="155"/>
        <v>0</v>
      </c>
      <c r="L1626">
        <v>0</v>
      </c>
      <c r="M1626">
        <v>32964608</v>
      </c>
      <c r="N1626">
        <v>42065747</v>
      </c>
      <c r="O1626" s="52">
        <v>0</v>
      </c>
      <c r="P1626" s="52">
        <v>0</v>
      </c>
      <c r="Q1626" s="52">
        <v>0</v>
      </c>
      <c r="R1626" s="52">
        <v>0</v>
      </c>
      <c r="S1626" s="52">
        <v>0</v>
      </c>
      <c r="T1626" s="52">
        <v>0</v>
      </c>
      <c r="U1626" s="52">
        <v>0</v>
      </c>
      <c r="V1626" s="52">
        <v>0</v>
      </c>
      <c r="W1626" s="52">
        <v>0</v>
      </c>
      <c r="X1626" s="52">
        <v>0</v>
      </c>
      <c r="Y1626" s="52">
        <v>0</v>
      </c>
      <c r="Z1626" s="52">
        <v>0</v>
      </c>
      <c r="AA1626" s="25">
        <v>0</v>
      </c>
      <c r="AB1626" s="25">
        <v>0</v>
      </c>
      <c r="AC1626" s="25">
        <v>0</v>
      </c>
      <c r="AD1626" s="25">
        <v>0</v>
      </c>
      <c r="AE1626" s="25">
        <v>0</v>
      </c>
      <c r="AF1626" s="25">
        <v>0</v>
      </c>
      <c r="AG1626" s="25">
        <v>0</v>
      </c>
      <c r="AH1626" s="25">
        <v>0</v>
      </c>
      <c r="AI1626" s="25">
        <v>0</v>
      </c>
      <c r="AJ1626" s="25">
        <v>0</v>
      </c>
      <c r="AK1626" s="25">
        <v>0</v>
      </c>
      <c r="AL1626" s="25">
        <v>0</v>
      </c>
      <c r="AM1626" s="95">
        <v>0</v>
      </c>
      <c r="AN1626" s="95" t="e">
        <f ca="1">IF(MengeInEEGSummieren(M1626),AM1626,0)</f>
        <v>#NAME?</v>
      </c>
      <c r="AO1626" s="95">
        <f t="shared" si="156"/>
        <v>0</v>
      </c>
      <c r="AP1626" s="95">
        <f t="shared" si="157"/>
        <v>0</v>
      </c>
      <c r="AS1626">
        <v>0</v>
      </c>
      <c r="AT1626">
        <v>0</v>
      </c>
      <c r="AU1626" t="e">
        <f t="shared" ca="1" si="158"/>
        <v>#NAME?</v>
      </c>
    </row>
    <row r="1627" spans="1:47" x14ac:dyDescent="0.15">
      <c r="A1627" s="21" t="s">
        <v>2367</v>
      </c>
      <c r="B1627" s="22" t="s">
        <v>17</v>
      </c>
      <c r="C1627" s="42">
        <v>2005</v>
      </c>
      <c r="D1627" s="22" t="s">
        <v>955</v>
      </c>
      <c r="E1627" s="22" t="s">
        <v>773</v>
      </c>
      <c r="F1627" s="23">
        <v>25.64</v>
      </c>
      <c r="G1627" s="23">
        <v>25.64</v>
      </c>
      <c r="H1627" s="24">
        <f t="shared" si="153"/>
        <v>0</v>
      </c>
      <c r="I1627" s="153">
        <v>0</v>
      </c>
      <c r="J1627" s="24">
        <f t="shared" si="154"/>
        <v>0</v>
      </c>
      <c r="K1627" s="25">
        <f t="shared" si="155"/>
        <v>0</v>
      </c>
      <c r="L1627">
        <v>0</v>
      </c>
      <c r="M1627">
        <v>32964608</v>
      </c>
      <c r="N1627">
        <v>42065747</v>
      </c>
      <c r="O1627" s="52">
        <v>0</v>
      </c>
      <c r="P1627" s="52">
        <v>0</v>
      </c>
      <c r="Q1627" s="52">
        <v>0</v>
      </c>
      <c r="R1627" s="52">
        <v>0</v>
      </c>
      <c r="S1627" s="52">
        <v>0</v>
      </c>
      <c r="T1627" s="52">
        <v>0</v>
      </c>
      <c r="U1627" s="52">
        <v>0</v>
      </c>
      <c r="V1627" s="52">
        <v>0</v>
      </c>
      <c r="W1627" s="52">
        <v>0</v>
      </c>
      <c r="X1627" s="52">
        <v>0</v>
      </c>
      <c r="Y1627" s="52">
        <v>0</v>
      </c>
      <c r="Z1627" s="52">
        <v>0</v>
      </c>
      <c r="AA1627" s="25">
        <v>0</v>
      </c>
      <c r="AB1627" s="25">
        <v>0</v>
      </c>
      <c r="AC1627" s="25">
        <v>0</v>
      </c>
      <c r="AD1627" s="25">
        <v>0</v>
      </c>
      <c r="AE1627" s="25">
        <v>0</v>
      </c>
      <c r="AF1627" s="25">
        <v>0</v>
      </c>
      <c r="AG1627" s="25">
        <v>0</v>
      </c>
      <c r="AH1627" s="25">
        <v>0</v>
      </c>
      <c r="AI1627" s="25">
        <v>0</v>
      </c>
      <c r="AJ1627" s="25">
        <v>0</v>
      </c>
      <c r="AK1627" s="25">
        <v>0</v>
      </c>
      <c r="AL1627" s="25">
        <v>0</v>
      </c>
      <c r="AM1627" s="95">
        <v>0</v>
      </c>
      <c r="AN1627" s="95" t="e">
        <f ca="1">IF(MengeInEEGSummieren(M1627),AM1627,0)</f>
        <v>#NAME?</v>
      </c>
      <c r="AO1627" s="95">
        <f t="shared" si="156"/>
        <v>0</v>
      </c>
      <c r="AP1627" s="95">
        <f t="shared" si="157"/>
        <v>0</v>
      </c>
      <c r="AS1627">
        <v>0</v>
      </c>
      <c r="AT1627">
        <v>0</v>
      </c>
      <c r="AU1627" t="e">
        <f t="shared" ca="1" si="158"/>
        <v>#NAME?</v>
      </c>
    </row>
    <row r="1628" spans="1:47" x14ac:dyDescent="0.15">
      <c r="A1628" s="21" t="s">
        <v>2368</v>
      </c>
      <c r="B1628" s="22" t="s">
        <v>17</v>
      </c>
      <c r="C1628" s="42">
        <v>2005</v>
      </c>
      <c r="D1628" s="22" t="s">
        <v>957</v>
      </c>
      <c r="E1628" s="22" t="s">
        <v>773</v>
      </c>
      <c r="F1628" s="23">
        <v>26.64</v>
      </c>
      <c r="G1628" s="23">
        <v>26.64</v>
      </c>
      <c r="H1628" s="24">
        <f t="shared" si="153"/>
        <v>0</v>
      </c>
      <c r="I1628" s="153">
        <v>0</v>
      </c>
      <c r="J1628" s="24">
        <f t="shared" si="154"/>
        <v>0</v>
      </c>
      <c r="K1628" s="25">
        <f t="shared" si="155"/>
        <v>0</v>
      </c>
      <c r="L1628">
        <v>0</v>
      </c>
      <c r="M1628">
        <v>32964608</v>
      </c>
      <c r="N1628">
        <v>42065747</v>
      </c>
      <c r="O1628" s="52">
        <v>0</v>
      </c>
      <c r="P1628" s="52">
        <v>0</v>
      </c>
      <c r="Q1628" s="52">
        <v>0</v>
      </c>
      <c r="R1628" s="52">
        <v>0</v>
      </c>
      <c r="S1628" s="52">
        <v>0</v>
      </c>
      <c r="T1628" s="52">
        <v>0</v>
      </c>
      <c r="U1628" s="52">
        <v>0</v>
      </c>
      <c r="V1628" s="52">
        <v>0</v>
      </c>
      <c r="W1628" s="52">
        <v>0</v>
      </c>
      <c r="X1628" s="52">
        <v>0</v>
      </c>
      <c r="Y1628" s="52">
        <v>0</v>
      </c>
      <c r="Z1628" s="52">
        <v>0</v>
      </c>
      <c r="AA1628" s="25">
        <v>0</v>
      </c>
      <c r="AB1628" s="25">
        <v>0</v>
      </c>
      <c r="AC1628" s="25">
        <v>0</v>
      </c>
      <c r="AD1628" s="25">
        <v>0</v>
      </c>
      <c r="AE1628" s="25">
        <v>0</v>
      </c>
      <c r="AF1628" s="25">
        <v>0</v>
      </c>
      <c r="AG1628" s="25">
        <v>0</v>
      </c>
      <c r="AH1628" s="25">
        <v>0</v>
      </c>
      <c r="AI1628" s="25">
        <v>0</v>
      </c>
      <c r="AJ1628" s="25">
        <v>0</v>
      </c>
      <c r="AK1628" s="25">
        <v>0</v>
      </c>
      <c r="AL1628" s="25">
        <v>0</v>
      </c>
      <c r="AM1628" s="95">
        <v>0</v>
      </c>
      <c r="AN1628" s="95" t="e">
        <f ca="1">IF(MengeInEEGSummieren(M1628),AM1628,0)</f>
        <v>#NAME?</v>
      </c>
      <c r="AO1628" s="95">
        <f t="shared" si="156"/>
        <v>0</v>
      </c>
      <c r="AP1628" s="95">
        <f t="shared" si="157"/>
        <v>0</v>
      </c>
      <c r="AS1628">
        <v>0</v>
      </c>
      <c r="AT1628">
        <v>0</v>
      </c>
      <c r="AU1628" t="e">
        <f t="shared" ca="1" si="158"/>
        <v>#NAME?</v>
      </c>
    </row>
    <row r="1629" spans="1:47" x14ac:dyDescent="0.15">
      <c r="A1629" s="21" t="s">
        <v>2369</v>
      </c>
      <c r="B1629" s="22" t="s">
        <v>17</v>
      </c>
      <c r="C1629" s="42">
        <v>2005</v>
      </c>
      <c r="D1629" s="22" t="s">
        <v>1873</v>
      </c>
      <c r="E1629" s="22" t="s">
        <v>773</v>
      </c>
      <c r="F1629" s="23">
        <v>29.64</v>
      </c>
      <c r="G1629" s="23">
        <v>29.64</v>
      </c>
      <c r="H1629" s="24">
        <f t="shared" si="153"/>
        <v>0</v>
      </c>
      <c r="I1629" s="153">
        <v>0</v>
      </c>
      <c r="J1629" s="24">
        <f t="shared" si="154"/>
        <v>0</v>
      </c>
      <c r="K1629" s="25">
        <f t="shared" si="155"/>
        <v>0</v>
      </c>
      <c r="L1629">
        <v>0</v>
      </c>
      <c r="M1629">
        <v>32964608</v>
      </c>
      <c r="N1629">
        <v>42065747</v>
      </c>
      <c r="O1629" s="52">
        <v>0</v>
      </c>
      <c r="P1629" s="52">
        <v>0</v>
      </c>
      <c r="Q1629" s="52">
        <v>0</v>
      </c>
      <c r="R1629" s="52">
        <v>0</v>
      </c>
      <c r="S1629" s="52">
        <v>0</v>
      </c>
      <c r="T1629" s="52">
        <v>0</v>
      </c>
      <c r="U1629" s="52">
        <v>0</v>
      </c>
      <c r="V1629" s="52">
        <v>0</v>
      </c>
      <c r="W1629" s="52">
        <v>0</v>
      </c>
      <c r="X1629" s="52">
        <v>0</v>
      </c>
      <c r="Y1629" s="52">
        <v>0</v>
      </c>
      <c r="Z1629" s="52">
        <v>0</v>
      </c>
      <c r="AA1629" s="25">
        <v>0</v>
      </c>
      <c r="AB1629" s="25">
        <v>0</v>
      </c>
      <c r="AC1629" s="25">
        <v>0</v>
      </c>
      <c r="AD1629" s="25">
        <v>0</v>
      </c>
      <c r="AE1629" s="25">
        <v>0</v>
      </c>
      <c r="AF1629" s="25">
        <v>0</v>
      </c>
      <c r="AG1629" s="25">
        <v>0</v>
      </c>
      <c r="AH1629" s="25">
        <v>0</v>
      </c>
      <c r="AI1629" s="25">
        <v>0</v>
      </c>
      <c r="AJ1629" s="25">
        <v>0</v>
      </c>
      <c r="AK1629" s="25">
        <v>0</v>
      </c>
      <c r="AL1629" s="25">
        <v>0</v>
      </c>
      <c r="AM1629" s="95">
        <v>0</v>
      </c>
      <c r="AN1629" s="95" t="e">
        <f ca="1">IF(MengeInEEGSummieren(M1629),AM1629,0)</f>
        <v>#NAME?</v>
      </c>
      <c r="AO1629" s="95">
        <f t="shared" si="156"/>
        <v>0</v>
      </c>
      <c r="AP1629" s="95">
        <f t="shared" si="157"/>
        <v>0</v>
      </c>
      <c r="AS1629">
        <v>0</v>
      </c>
      <c r="AT1629">
        <v>0</v>
      </c>
      <c r="AU1629" t="e">
        <f t="shared" ca="1" si="158"/>
        <v>#NAME?</v>
      </c>
    </row>
    <row r="1630" spans="1:47" x14ac:dyDescent="0.15">
      <c r="A1630" s="21" t="s">
        <v>2370</v>
      </c>
      <c r="B1630" s="22" t="s">
        <v>17</v>
      </c>
      <c r="C1630" s="42">
        <v>2005</v>
      </c>
      <c r="D1630" s="22" t="s">
        <v>1875</v>
      </c>
      <c r="E1630" s="22" t="s">
        <v>773</v>
      </c>
      <c r="F1630" s="23">
        <v>30.64</v>
      </c>
      <c r="G1630" s="23">
        <v>30.64</v>
      </c>
      <c r="H1630" s="24">
        <f t="shared" si="153"/>
        <v>0</v>
      </c>
      <c r="I1630" s="153">
        <v>0</v>
      </c>
      <c r="J1630" s="24">
        <f t="shared" si="154"/>
        <v>0</v>
      </c>
      <c r="K1630" s="25">
        <f t="shared" si="155"/>
        <v>0</v>
      </c>
      <c r="L1630">
        <v>0</v>
      </c>
      <c r="M1630">
        <v>32964608</v>
      </c>
      <c r="N1630">
        <v>42065747</v>
      </c>
      <c r="O1630" s="52">
        <v>0</v>
      </c>
      <c r="P1630" s="52">
        <v>0</v>
      </c>
      <c r="Q1630" s="52">
        <v>0</v>
      </c>
      <c r="R1630" s="52">
        <v>0</v>
      </c>
      <c r="S1630" s="52">
        <v>0</v>
      </c>
      <c r="T1630" s="52">
        <v>0</v>
      </c>
      <c r="U1630" s="52">
        <v>0</v>
      </c>
      <c r="V1630" s="52">
        <v>0</v>
      </c>
      <c r="W1630" s="52">
        <v>0</v>
      </c>
      <c r="X1630" s="52">
        <v>0</v>
      </c>
      <c r="Y1630" s="52">
        <v>0</v>
      </c>
      <c r="Z1630" s="52">
        <v>0</v>
      </c>
      <c r="AA1630" s="25">
        <v>0</v>
      </c>
      <c r="AB1630" s="25">
        <v>0</v>
      </c>
      <c r="AC1630" s="25">
        <v>0</v>
      </c>
      <c r="AD1630" s="25">
        <v>0</v>
      </c>
      <c r="AE1630" s="25">
        <v>0</v>
      </c>
      <c r="AF1630" s="25">
        <v>0</v>
      </c>
      <c r="AG1630" s="25">
        <v>0</v>
      </c>
      <c r="AH1630" s="25">
        <v>0</v>
      </c>
      <c r="AI1630" s="25">
        <v>0</v>
      </c>
      <c r="AJ1630" s="25">
        <v>0</v>
      </c>
      <c r="AK1630" s="25">
        <v>0</v>
      </c>
      <c r="AL1630" s="25">
        <v>0</v>
      </c>
      <c r="AM1630" s="95">
        <v>0</v>
      </c>
      <c r="AN1630" s="95" t="e">
        <f ca="1">IF(MengeInEEGSummieren(M1630),AM1630,0)</f>
        <v>#NAME?</v>
      </c>
      <c r="AO1630" s="95">
        <f t="shared" si="156"/>
        <v>0</v>
      </c>
      <c r="AP1630" s="95">
        <f t="shared" si="157"/>
        <v>0</v>
      </c>
      <c r="AS1630">
        <v>0</v>
      </c>
      <c r="AT1630">
        <v>0</v>
      </c>
      <c r="AU1630" t="e">
        <f t="shared" ca="1" si="158"/>
        <v>#NAME?</v>
      </c>
    </row>
    <row r="1631" spans="1:47" x14ac:dyDescent="0.15">
      <c r="A1631" s="21" t="s">
        <v>2371</v>
      </c>
      <c r="B1631" s="22" t="s">
        <v>17</v>
      </c>
      <c r="C1631" s="42">
        <v>2005</v>
      </c>
      <c r="D1631" s="22" t="s">
        <v>959</v>
      </c>
      <c r="E1631" s="22" t="s">
        <v>773</v>
      </c>
      <c r="F1631" s="23">
        <v>27.64</v>
      </c>
      <c r="G1631" s="23">
        <v>27.64</v>
      </c>
      <c r="H1631" s="24">
        <f t="shared" si="153"/>
        <v>0</v>
      </c>
      <c r="I1631" s="153">
        <v>0</v>
      </c>
      <c r="J1631" s="24">
        <f t="shared" si="154"/>
        <v>0</v>
      </c>
      <c r="K1631" s="25">
        <f t="shared" si="155"/>
        <v>0</v>
      </c>
      <c r="L1631">
        <v>0</v>
      </c>
      <c r="M1631">
        <v>32964608</v>
      </c>
      <c r="N1631">
        <v>42065747</v>
      </c>
      <c r="O1631" s="52">
        <v>0</v>
      </c>
      <c r="P1631" s="52">
        <v>0</v>
      </c>
      <c r="Q1631" s="52">
        <v>0</v>
      </c>
      <c r="R1631" s="52">
        <v>0</v>
      </c>
      <c r="S1631" s="52">
        <v>0</v>
      </c>
      <c r="T1631" s="52">
        <v>0</v>
      </c>
      <c r="U1631" s="52">
        <v>0</v>
      </c>
      <c r="V1631" s="52">
        <v>0</v>
      </c>
      <c r="W1631" s="52">
        <v>0</v>
      </c>
      <c r="X1631" s="52">
        <v>0</v>
      </c>
      <c r="Y1631" s="52">
        <v>0</v>
      </c>
      <c r="Z1631" s="52">
        <v>0</v>
      </c>
      <c r="AA1631" s="25">
        <v>0</v>
      </c>
      <c r="AB1631" s="25">
        <v>0</v>
      </c>
      <c r="AC1631" s="25">
        <v>0</v>
      </c>
      <c r="AD1631" s="25">
        <v>0</v>
      </c>
      <c r="AE1631" s="25">
        <v>0</v>
      </c>
      <c r="AF1631" s="25">
        <v>0</v>
      </c>
      <c r="AG1631" s="25">
        <v>0</v>
      </c>
      <c r="AH1631" s="25">
        <v>0</v>
      </c>
      <c r="AI1631" s="25">
        <v>0</v>
      </c>
      <c r="AJ1631" s="25">
        <v>0</v>
      </c>
      <c r="AK1631" s="25">
        <v>0</v>
      </c>
      <c r="AL1631" s="25">
        <v>0</v>
      </c>
      <c r="AM1631" s="95">
        <v>0</v>
      </c>
      <c r="AN1631" s="95" t="e">
        <f ca="1">IF(MengeInEEGSummieren(M1631),AM1631,0)</f>
        <v>#NAME?</v>
      </c>
      <c r="AO1631" s="95">
        <f t="shared" si="156"/>
        <v>0</v>
      </c>
      <c r="AP1631" s="95">
        <f t="shared" si="157"/>
        <v>0</v>
      </c>
      <c r="AS1631">
        <v>0</v>
      </c>
      <c r="AT1631">
        <v>0</v>
      </c>
      <c r="AU1631" t="e">
        <f t="shared" ca="1" si="158"/>
        <v>#NAME?</v>
      </c>
    </row>
    <row r="1632" spans="1:47" x14ac:dyDescent="0.15">
      <c r="A1632" s="21" t="s">
        <v>2372</v>
      </c>
      <c r="B1632" s="22" t="s">
        <v>17</v>
      </c>
      <c r="C1632" s="42">
        <v>2005</v>
      </c>
      <c r="D1632" s="22" t="s">
        <v>979</v>
      </c>
      <c r="E1632" s="22" t="s">
        <v>773</v>
      </c>
      <c r="F1632" s="23">
        <v>28.64</v>
      </c>
      <c r="G1632" s="23">
        <v>28.64</v>
      </c>
      <c r="H1632" s="24">
        <f t="shared" si="153"/>
        <v>0</v>
      </c>
      <c r="I1632" s="153">
        <v>0</v>
      </c>
      <c r="J1632" s="24">
        <f t="shared" si="154"/>
        <v>0</v>
      </c>
      <c r="K1632" s="25">
        <f t="shared" si="155"/>
        <v>0</v>
      </c>
      <c r="L1632">
        <v>0</v>
      </c>
      <c r="M1632">
        <v>32964608</v>
      </c>
      <c r="N1632">
        <v>42065747</v>
      </c>
      <c r="O1632" s="52">
        <v>0</v>
      </c>
      <c r="P1632" s="52">
        <v>0</v>
      </c>
      <c r="Q1632" s="52">
        <v>0</v>
      </c>
      <c r="R1632" s="52">
        <v>0</v>
      </c>
      <c r="S1632" s="52">
        <v>0</v>
      </c>
      <c r="T1632" s="52">
        <v>0</v>
      </c>
      <c r="U1632" s="52">
        <v>0</v>
      </c>
      <c r="V1632" s="52">
        <v>0</v>
      </c>
      <c r="W1632" s="52">
        <v>0</v>
      </c>
      <c r="X1632" s="52">
        <v>0</v>
      </c>
      <c r="Y1632" s="52">
        <v>0</v>
      </c>
      <c r="Z1632" s="52">
        <v>0</v>
      </c>
      <c r="AA1632" s="25">
        <v>0</v>
      </c>
      <c r="AB1632" s="25">
        <v>0</v>
      </c>
      <c r="AC1632" s="25">
        <v>0</v>
      </c>
      <c r="AD1632" s="25">
        <v>0</v>
      </c>
      <c r="AE1632" s="25">
        <v>0</v>
      </c>
      <c r="AF1632" s="25">
        <v>0</v>
      </c>
      <c r="AG1632" s="25">
        <v>0</v>
      </c>
      <c r="AH1632" s="25">
        <v>0</v>
      </c>
      <c r="AI1632" s="25">
        <v>0</v>
      </c>
      <c r="AJ1632" s="25">
        <v>0</v>
      </c>
      <c r="AK1632" s="25">
        <v>0</v>
      </c>
      <c r="AL1632" s="25">
        <v>0</v>
      </c>
      <c r="AM1632" s="95">
        <v>0</v>
      </c>
      <c r="AN1632" s="95" t="e">
        <f ca="1">IF(MengeInEEGSummieren(M1632),AM1632,0)</f>
        <v>#NAME?</v>
      </c>
      <c r="AO1632" s="95">
        <f t="shared" si="156"/>
        <v>0</v>
      </c>
      <c r="AP1632" s="95">
        <f t="shared" si="157"/>
        <v>0</v>
      </c>
      <c r="AS1632">
        <v>0</v>
      </c>
      <c r="AT1632">
        <v>0</v>
      </c>
      <c r="AU1632" t="e">
        <f t="shared" ca="1" si="158"/>
        <v>#NAME?</v>
      </c>
    </row>
    <row r="1633" spans="1:47" x14ac:dyDescent="0.15">
      <c r="A1633" s="21" t="s">
        <v>2373</v>
      </c>
      <c r="B1633" s="22" t="s">
        <v>17</v>
      </c>
      <c r="C1633" s="42">
        <v>2005</v>
      </c>
      <c r="D1633" s="22" t="s">
        <v>1879</v>
      </c>
      <c r="E1633" s="22" t="s">
        <v>773</v>
      </c>
      <c r="F1633" s="23">
        <v>21.72</v>
      </c>
      <c r="G1633" s="23">
        <v>21.72</v>
      </c>
      <c r="H1633" s="24">
        <f t="shared" si="153"/>
        <v>0</v>
      </c>
      <c r="I1633" s="153">
        <v>0</v>
      </c>
      <c r="J1633" s="24">
        <f t="shared" si="154"/>
        <v>0</v>
      </c>
      <c r="K1633" s="25">
        <f t="shared" si="155"/>
        <v>0</v>
      </c>
      <c r="L1633">
        <v>0</v>
      </c>
      <c r="M1633">
        <v>32964608</v>
      </c>
      <c r="N1633">
        <v>42065747</v>
      </c>
      <c r="O1633" s="52">
        <v>0</v>
      </c>
      <c r="P1633" s="52">
        <v>0</v>
      </c>
      <c r="Q1633" s="52">
        <v>0</v>
      </c>
      <c r="R1633" s="52">
        <v>0</v>
      </c>
      <c r="S1633" s="52">
        <v>0</v>
      </c>
      <c r="T1633" s="52">
        <v>0</v>
      </c>
      <c r="U1633" s="52">
        <v>0</v>
      </c>
      <c r="V1633" s="52">
        <v>0</v>
      </c>
      <c r="W1633" s="52">
        <v>0</v>
      </c>
      <c r="X1633" s="52">
        <v>0</v>
      </c>
      <c r="Y1633" s="52">
        <v>0</v>
      </c>
      <c r="Z1633" s="52">
        <v>0</v>
      </c>
      <c r="AA1633" s="25">
        <v>0</v>
      </c>
      <c r="AB1633" s="25">
        <v>0</v>
      </c>
      <c r="AC1633" s="25">
        <v>0</v>
      </c>
      <c r="AD1633" s="25">
        <v>0</v>
      </c>
      <c r="AE1633" s="25">
        <v>0</v>
      </c>
      <c r="AF1633" s="25">
        <v>0</v>
      </c>
      <c r="AG1633" s="25">
        <v>0</v>
      </c>
      <c r="AH1633" s="25">
        <v>0</v>
      </c>
      <c r="AI1633" s="25">
        <v>0</v>
      </c>
      <c r="AJ1633" s="25">
        <v>0</v>
      </c>
      <c r="AK1633" s="25">
        <v>0</v>
      </c>
      <c r="AL1633" s="25">
        <v>0</v>
      </c>
      <c r="AM1633" s="95">
        <v>0</v>
      </c>
      <c r="AN1633" s="95" t="e">
        <f ca="1">IF(MengeInEEGSummieren(M1633),AM1633,0)</f>
        <v>#NAME?</v>
      </c>
      <c r="AO1633" s="95">
        <f t="shared" si="156"/>
        <v>0</v>
      </c>
      <c r="AP1633" s="95">
        <f t="shared" si="157"/>
        <v>0</v>
      </c>
      <c r="AS1633">
        <v>0</v>
      </c>
      <c r="AT1633">
        <v>0</v>
      </c>
      <c r="AU1633" t="e">
        <f t="shared" ca="1" si="158"/>
        <v>#NAME?</v>
      </c>
    </row>
    <row r="1634" spans="1:47" x14ac:dyDescent="0.15">
      <c r="A1634" s="21" t="s">
        <v>2374</v>
      </c>
      <c r="B1634" s="22" t="s">
        <v>17</v>
      </c>
      <c r="C1634" s="42">
        <v>2005</v>
      </c>
      <c r="D1634" s="22" t="s">
        <v>931</v>
      </c>
      <c r="E1634" s="22" t="s">
        <v>773</v>
      </c>
      <c r="F1634" s="23">
        <v>19.72</v>
      </c>
      <c r="G1634" s="23">
        <v>19.72</v>
      </c>
      <c r="H1634" s="24">
        <f t="shared" si="153"/>
        <v>0</v>
      </c>
      <c r="I1634" s="153">
        <v>0</v>
      </c>
      <c r="J1634" s="24">
        <f t="shared" si="154"/>
        <v>0</v>
      </c>
      <c r="K1634" s="25">
        <f t="shared" si="155"/>
        <v>0</v>
      </c>
      <c r="L1634">
        <v>0</v>
      </c>
      <c r="M1634">
        <v>32964608</v>
      </c>
      <c r="N1634">
        <v>42065747</v>
      </c>
      <c r="O1634" s="52">
        <v>0</v>
      </c>
      <c r="P1634" s="52">
        <v>0</v>
      </c>
      <c r="Q1634" s="52">
        <v>0</v>
      </c>
      <c r="R1634" s="52">
        <v>0</v>
      </c>
      <c r="S1634" s="52">
        <v>0</v>
      </c>
      <c r="T1634" s="52">
        <v>0</v>
      </c>
      <c r="U1634" s="52">
        <v>0</v>
      </c>
      <c r="V1634" s="52">
        <v>0</v>
      </c>
      <c r="W1634" s="52">
        <v>0</v>
      </c>
      <c r="X1634" s="52">
        <v>0</v>
      </c>
      <c r="Y1634" s="52">
        <v>0</v>
      </c>
      <c r="Z1634" s="52">
        <v>0</v>
      </c>
      <c r="AA1634" s="25">
        <v>0</v>
      </c>
      <c r="AB1634" s="25">
        <v>0</v>
      </c>
      <c r="AC1634" s="25">
        <v>0</v>
      </c>
      <c r="AD1634" s="25">
        <v>0</v>
      </c>
      <c r="AE1634" s="25">
        <v>0</v>
      </c>
      <c r="AF1634" s="25">
        <v>0</v>
      </c>
      <c r="AG1634" s="25">
        <v>0</v>
      </c>
      <c r="AH1634" s="25">
        <v>0</v>
      </c>
      <c r="AI1634" s="25">
        <v>0</v>
      </c>
      <c r="AJ1634" s="25">
        <v>0</v>
      </c>
      <c r="AK1634" s="25">
        <v>0</v>
      </c>
      <c r="AL1634" s="25">
        <v>0</v>
      </c>
      <c r="AM1634" s="95">
        <v>0</v>
      </c>
      <c r="AN1634" s="95" t="e">
        <f ca="1">IF(MengeInEEGSummieren(M1634),AM1634,0)</f>
        <v>#NAME?</v>
      </c>
      <c r="AO1634" s="95">
        <f t="shared" si="156"/>
        <v>0</v>
      </c>
      <c r="AP1634" s="95">
        <f t="shared" si="157"/>
        <v>0</v>
      </c>
      <c r="AS1634">
        <v>0</v>
      </c>
      <c r="AT1634">
        <v>0</v>
      </c>
      <c r="AU1634" t="e">
        <f t="shared" ca="1" si="158"/>
        <v>#NAME?</v>
      </c>
    </row>
    <row r="1635" spans="1:47" x14ac:dyDescent="0.15">
      <c r="A1635" s="21" t="s">
        <v>2375</v>
      </c>
      <c r="B1635" s="22" t="s">
        <v>17</v>
      </c>
      <c r="C1635" s="42">
        <v>2005</v>
      </c>
      <c r="D1635" s="22" t="s">
        <v>933</v>
      </c>
      <c r="E1635" s="22" t="s">
        <v>773</v>
      </c>
      <c r="F1635" s="23">
        <v>20.72</v>
      </c>
      <c r="G1635" s="23">
        <v>20.72</v>
      </c>
      <c r="H1635" s="24">
        <f t="shared" si="153"/>
        <v>0</v>
      </c>
      <c r="I1635" s="153">
        <v>0</v>
      </c>
      <c r="J1635" s="24">
        <f t="shared" si="154"/>
        <v>0</v>
      </c>
      <c r="K1635" s="25">
        <f t="shared" si="155"/>
        <v>0</v>
      </c>
      <c r="L1635">
        <v>0</v>
      </c>
      <c r="M1635">
        <v>32964608</v>
      </c>
      <c r="N1635">
        <v>42065747</v>
      </c>
      <c r="O1635" s="52">
        <v>0</v>
      </c>
      <c r="P1635" s="52">
        <v>0</v>
      </c>
      <c r="Q1635" s="52">
        <v>0</v>
      </c>
      <c r="R1635" s="52">
        <v>0</v>
      </c>
      <c r="S1635" s="52">
        <v>0</v>
      </c>
      <c r="T1635" s="52">
        <v>0</v>
      </c>
      <c r="U1635" s="52">
        <v>0</v>
      </c>
      <c r="V1635" s="52">
        <v>0</v>
      </c>
      <c r="W1635" s="52">
        <v>0</v>
      </c>
      <c r="X1635" s="52">
        <v>0</v>
      </c>
      <c r="Y1635" s="52">
        <v>0</v>
      </c>
      <c r="Z1635" s="52">
        <v>0</v>
      </c>
      <c r="AA1635" s="25">
        <v>0</v>
      </c>
      <c r="AB1635" s="25">
        <v>0</v>
      </c>
      <c r="AC1635" s="25">
        <v>0</v>
      </c>
      <c r="AD1635" s="25">
        <v>0</v>
      </c>
      <c r="AE1635" s="25">
        <v>0</v>
      </c>
      <c r="AF1635" s="25">
        <v>0</v>
      </c>
      <c r="AG1635" s="25">
        <v>0</v>
      </c>
      <c r="AH1635" s="25">
        <v>0</v>
      </c>
      <c r="AI1635" s="25">
        <v>0</v>
      </c>
      <c r="AJ1635" s="25">
        <v>0</v>
      </c>
      <c r="AK1635" s="25">
        <v>0</v>
      </c>
      <c r="AL1635" s="25">
        <v>0</v>
      </c>
      <c r="AM1635" s="95">
        <v>0</v>
      </c>
      <c r="AN1635" s="95" t="e">
        <f ca="1">IF(MengeInEEGSummieren(M1635),AM1635,0)</f>
        <v>#NAME?</v>
      </c>
      <c r="AO1635" s="95">
        <f t="shared" si="156"/>
        <v>0</v>
      </c>
      <c r="AP1635" s="95">
        <f t="shared" si="157"/>
        <v>0</v>
      </c>
      <c r="AS1635">
        <v>0</v>
      </c>
      <c r="AT1635">
        <v>0</v>
      </c>
      <c r="AU1635" t="e">
        <f t="shared" ca="1" si="158"/>
        <v>#NAME?</v>
      </c>
    </row>
    <row r="1636" spans="1:47" x14ac:dyDescent="0.15">
      <c r="A1636" s="21" t="s">
        <v>2376</v>
      </c>
      <c r="B1636" s="22" t="s">
        <v>17</v>
      </c>
      <c r="C1636" s="42">
        <v>2005</v>
      </c>
      <c r="D1636" s="22" t="s">
        <v>1883</v>
      </c>
      <c r="E1636" s="22" t="s">
        <v>773</v>
      </c>
      <c r="F1636" s="23">
        <v>23.72</v>
      </c>
      <c r="G1636" s="23">
        <v>23.72</v>
      </c>
      <c r="H1636" s="24">
        <f t="shared" si="153"/>
        <v>0</v>
      </c>
      <c r="I1636" s="153">
        <v>0</v>
      </c>
      <c r="J1636" s="24">
        <f t="shared" si="154"/>
        <v>0</v>
      </c>
      <c r="K1636" s="25">
        <f t="shared" si="155"/>
        <v>0</v>
      </c>
      <c r="L1636">
        <v>0</v>
      </c>
      <c r="M1636">
        <v>32964608</v>
      </c>
      <c r="N1636">
        <v>42065747</v>
      </c>
      <c r="O1636" s="52">
        <v>0</v>
      </c>
      <c r="P1636" s="52">
        <v>0</v>
      </c>
      <c r="Q1636" s="52">
        <v>0</v>
      </c>
      <c r="R1636" s="52">
        <v>0</v>
      </c>
      <c r="S1636" s="52">
        <v>0</v>
      </c>
      <c r="T1636" s="52">
        <v>0</v>
      </c>
      <c r="U1636" s="52">
        <v>0</v>
      </c>
      <c r="V1636" s="52">
        <v>0</v>
      </c>
      <c r="W1636" s="52">
        <v>0</v>
      </c>
      <c r="X1636" s="52">
        <v>0</v>
      </c>
      <c r="Y1636" s="52">
        <v>0</v>
      </c>
      <c r="Z1636" s="52">
        <v>0</v>
      </c>
      <c r="AA1636" s="25">
        <v>0</v>
      </c>
      <c r="AB1636" s="25">
        <v>0</v>
      </c>
      <c r="AC1636" s="25">
        <v>0</v>
      </c>
      <c r="AD1636" s="25">
        <v>0</v>
      </c>
      <c r="AE1636" s="25">
        <v>0</v>
      </c>
      <c r="AF1636" s="25">
        <v>0</v>
      </c>
      <c r="AG1636" s="25">
        <v>0</v>
      </c>
      <c r="AH1636" s="25">
        <v>0</v>
      </c>
      <c r="AI1636" s="25">
        <v>0</v>
      </c>
      <c r="AJ1636" s="25">
        <v>0</v>
      </c>
      <c r="AK1636" s="25">
        <v>0</v>
      </c>
      <c r="AL1636" s="25">
        <v>0</v>
      </c>
      <c r="AM1636" s="95">
        <v>0</v>
      </c>
      <c r="AN1636" s="95" t="e">
        <f ca="1">IF(MengeInEEGSummieren(M1636),AM1636,0)</f>
        <v>#NAME?</v>
      </c>
      <c r="AO1636" s="95">
        <f t="shared" si="156"/>
        <v>0</v>
      </c>
      <c r="AP1636" s="95">
        <f t="shared" si="157"/>
        <v>0</v>
      </c>
      <c r="AS1636">
        <v>0</v>
      </c>
      <c r="AT1636">
        <v>0</v>
      </c>
      <c r="AU1636" t="e">
        <f t="shared" ca="1" si="158"/>
        <v>#NAME?</v>
      </c>
    </row>
    <row r="1637" spans="1:47" x14ac:dyDescent="0.15">
      <c r="A1637" s="21" t="s">
        <v>2377</v>
      </c>
      <c r="B1637" s="22" t="s">
        <v>17</v>
      </c>
      <c r="C1637" s="42">
        <v>2005</v>
      </c>
      <c r="D1637" s="22" t="s">
        <v>1885</v>
      </c>
      <c r="E1637" s="22" t="s">
        <v>773</v>
      </c>
      <c r="F1637" s="23">
        <v>24.72</v>
      </c>
      <c r="G1637" s="23">
        <v>24.72</v>
      </c>
      <c r="H1637" s="24">
        <f t="shared" si="153"/>
        <v>0</v>
      </c>
      <c r="I1637" s="153">
        <v>0</v>
      </c>
      <c r="J1637" s="24">
        <f t="shared" si="154"/>
        <v>0</v>
      </c>
      <c r="K1637" s="25">
        <f t="shared" si="155"/>
        <v>0</v>
      </c>
      <c r="L1637">
        <v>0</v>
      </c>
      <c r="M1637">
        <v>32964608</v>
      </c>
      <c r="N1637">
        <v>42065747</v>
      </c>
      <c r="O1637" s="52">
        <v>0</v>
      </c>
      <c r="P1637" s="52">
        <v>0</v>
      </c>
      <c r="Q1637" s="52">
        <v>0</v>
      </c>
      <c r="R1637" s="52">
        <v>0</v>
      </c>
      <c r="S1637" s="52">
        <v>0</v>
      </c>
      <c r="T1637" s="52">
        <v>0</v>
      </c>
      <c r="U1637" s="52">
        <v>0</v>
      </c>
      <c r="V1637" s="52">
        <v>0</v>
      </c>
      <c r="W1637" s="52">
        <v>0</v>
      </c>
      <c r="X1637" s="52">
        <v>0</v>
      </c>
      <c r="Y1637" s="52">
        <v>0</v>
      </c>
      <c r="Z1637" s="52">
        <v>0</v>
      </c>
      <c r="AA1637" s="25">
        <v>0</v>
      </c>
      <c r="AB1637" s="25">
        <v>0</v>
      </c>
      <c r="AC1637" s="25">
        <v>0</v>
      </c>
      <c r="AD1637" s="25">
        <v>0</v>
      </c>
      <c r="AE1637" s="25">
        <v>0</v>
      </c>
      <c r="AF1637" s="25">
        <v>0</v>
      </c>
      <c r="AG1637" s="25">
        <v>0</v>
      </c>
      <c r="AH1637" s="25">
        <v>0</v>
      </c>
      <c r="AI1637" s="25">
        <v>0</v>
      </c>
      <c r="AJ1637" s="25">
        <v>0</v>
      </c>
      <c r="AK1637" s="25">
        <v>0</v>
      </c>
      <c r="AL1637" s="25">
        <v>0</v>
      </c>
      <c r="AM1637" s="95">
        <v>0</v>
      </c>
      <c r="AN1637" s="95" t="e">
        <f ca="1">IF(MengeInEEGSummieren(M1637),AM1637,0)</f>
        <v>#NAME?</v>
      </c>
      <c r="AO1637" s="95">
        <f t="shared" si="156"/>
        <v>0</v>
      </c>
      <c r="AP1637" s="95">
        <f t="shared" si="157"/>
        <v>0</v>
      </c>
      <c r="AS1637">
        <v>0</v>
      </c>
      <c r="AT1637">
        <v>0</v>
      </c>
      <c r="AU1637" t="e">
        <f t="shared" ca="1" si="158"/>
        <v>#NAME?</v>
      </c>
    </row>
    <row r="1638" spans="1:47" x14ac:dyDescent="0.15">
      <c r="A1638" s="21" t="s">
        <v>2378</v>
      </c>
      <c r="B1638" s="22" t="s">
        <v>17</v>
      </c>
      <c r="C1638" s="42">
        <v>2005</v>
      </c>
      <c r="D1638" s="22" t="s">
        <v>935</v>
      </c>
      <c r="E1638" s="22" t="s">
        <v>773</v>
      </c>
      <c r="F1638" s="23">
        <v>21.72</v>
      </c>
      <c r="G1638" s="23">
        <v>21.72</v>
      </c>
      <c r="H1638" s="24">
        <f t="shared" si="153"/>
        <v>0</v>
      </c>
      <c r="I1638" s="153">
        <v>0</v>
      </c>
      <c r="J1638" s="24">
        <f t="shared" si="154"/>
        <v>0</v>
      </c>
      <c r="K1638" s="25">
        <f t="shared" si="155"/>
        <v>0</v>
      </c>
      <c r="L1638">
        <v>0</v>
      </c>
      <c r="M1638">
        <v>32964608</v>
      </c>
      <c r="N1638">
        <v>42065747</v>
      </c>
      <c r="O1638" s="52">
        <v>0</v>
      </c>
      <c r="P1638" s="52">
        <v>0</v>
      </c>
      <c r="Q1638" s="52">
        <v>0</v>
      </c>
      <c r="R1638" s="52">
        <v>0</v>
      </c>
      <c r="S1638" s="52">
        <v>0</v>
      </c>
      <c r="T1638" s="52">
        <v>0</v>
      </c>
      <c r="U1638" s="52">
        <v>0</v>
      </c>
      <c r="V1638" s="52">
        <v>0</v>
      </c>
      <c r="W1638" s="52">
        <v>0</v>
      </c>
      <c r="X1638" s="52">
        <v>0</v>
      </c>
      <c r="Y1638" s="52">
        <v>0</v>
      </c>
      <c r="Z1638" s="52">
        <v>0</v>
      </c>
      <c r="AA1638" s="25">
        <v>0</v>
      </c>
      <c r="AB1638" s="25">
        <v>0</v>
      </c>
      <c r="AC1638" s="25">
        <v>0</v>
      </c>
      <c r="AD1638" s="25">
        <v>0</v>
      </c>
      <c r="AE1638" s="25">
        <v>0</v>
      </c>
      <c r="AF1638" s="25">
        <v>0</v>
      </c>
      <c r="AG1638" s="25">
        <v>0</v>
      </c>
      <c r="AH1638" s="25">
        <v>0</v>
      </c>
      <c r="AI1638" s="25">
        <v>0</v>
      </c>
      <c r="AJ1638" s="25">
        <v>0</v>
      </c>
      <c r="AK1638" s="25">
        <v>0</v>
      </c>
      <c r="AL1638" s="25">
        <v>0</v>
      </c>
      <c r="AM1638" s="95">
        <v>0</v>
      </c>
      <c r="AN1638" s="95" t="e">
        <f ca="1">IF(MengeInEEGSummieren(M1638),AM1638,0)</f>
        <v>#NAME?</v>
      </c>
      <c r="AO1638" s="95">
        <f t="shared" si="156"/>
        <v>0</v>
      </c>
      <c r="AP1638" s="95">
        <f t="shared" si="157"/>
        <v>0</v>
      </c>
      <c r="AS1638">
        <v>0</v>
      </c>
      <c r="AT1638">
        <v>0</v>
      </c>
      <c r="AU1638" t="e">
        <f t="shared" ca="1" si="158"/>
        <v>#NAME?</v>
      </c>
    </row>
    <row r="1639" spans="1:47" x14ac:dyDescent="0.15">
      <c r="A1639" s="21" t="s">
        <v>2379</v>
      </c>
      <c r="B1639" s="22" t="s">
        <v>17</v>
      </c>
      <c r="C1639" s="42">
        <v>2005</v>
      </c>
      <c r="D1639" s="22" t="s">
        <v>937</v>
      </c>
      <c r="E1639" s="22" t="s">
        <v>773</v>
      </c>
      <c r="F1639" s="23">
        <v>22.72</v>
      </c>
      <c r="G1639" s="23">
        <v>22.72</v>
      </c>
      <c r="H1639" s="24">
        <f t="shared" si="153"/>
        <v>0</v>
      </c>
      <c r="I1639" s="153">
        <v>0</v>
      </c>
      <c r="J1639" s="24">
        <f t="shared" si="154"/>
        <v>0</v>
      </c>
      <c r="K1639" s="25">
        <f t="shared" si="155"/>
        <v>0</v>
      </c>
      <c r="L1639">
        <v>0</v>
      </c>
      <c r="M1639">
        <v>32964608</v>
      </c>
      <c r="N1639">
        <v>42065747</v>
      </c>
      <c r="O1639" s="52">
        <v>0</v>
      </c>
      <c r="P1639" s="52">
        <v>0</v>
      </c>
      <c r="Q1639" s="52">
        <v>0</v>
      </c>
      <c r="R1639" s="52">
        <v>0</v>
      </c>
      <c r="S1639" s="52">
        <v>0</v>
      </c>
      <c r="T1639" s="52">
        <v>0</v>
      </c>
      <c r="U1639" s="52">
        <v>0</v>
      </c>
      <c r="V1639" s="52">
        <v>0</v>
      </c>
      <c r="W1639" s="52">
        <v>0</v>
      </c>
      <c r="X1639" s="52">
        <v>0</v>
      </c>
      <c r="Y1639" s="52">
        <v>0</v>
      </c>
      <c r="Z1639" s="52">
        <v>0</v>
      </c>
      <c r="AA1639" s="25">
        <v>0</v>
      </c>
      <c r="AB1639" s="25">
        <v>0</v>
      </c>
      <c r="AC1639" s="25">
        <v>0</v>
      </c>
      <c r="AD1639" s="25">
        <v>0</v>
      </c>
      <c r="AE1639" s="25">
        <v>0</v>
      </c>
      <c r="AF1639" s="25">
        <v>0</v>
      </c>
      <c r="AG1639" s="25">
        <v>0</v>
      </c>
      <c r="AH1639" s="25">
        <v>0</v>
      </c>
      <c r="AI1639" s="25">
        <v>0</v>
      </c>
      <c r="AJ1639" s="25">
        <v>0</v>
      </c>
      <c r="AK1639" s="25">
        <v>0</v>
      </c>
      <c r="AL1639" s="25">
        <v>0</v>
      </c>
      <c r="AM1639" s="95">
        <v>0</v>
      </c>
      <c r="AN1639" s="95" t="e">
        <f ca="1">IF(MengeInEEGSummieren(M1639),AM1639,0)</f>
        <v>#NAME?</v>
      </c>
      <c r="AO1639" s="95">
        <f t="shared" si="156"/>
        <v>0</v>
      </c>
      <c r="AP1639" s="95">
        <f t="shared" si="157"/>
        <v>0</v>
      </c>
      <c r="AS1639">
        <v>0</v>
      </c>
      <c r="AT1639">
        <v>0</v>
      </c>
      <c r="AU1639" t="e">
        <f t="shared" ca="1" si="158"/>
        <v>#NAME?</v>
      </c>
    </row>
    <row r="1640" spans="1:47" x14ac:dyDescent="0.15">
      <c r="A1640" s="21" t="s">
        <v>2380</v>
      </c>
      <c r="B1640" s="22" t="s">
        <v>17</v>
      </c>
      <c r="C1640" s="42">
        <v>2005</v>
      </c>
      <c r="D1640" s="22" t="s">
        <v>939</v>
      </c>
      <c r="E1640" s="22" t="s">
        <v>773</v>
      </c>
      <c r="F1640" s="23">
        <v>20.72</v>
      </c>
      <c r="G1640" s="23">
        <v>20.72</v>
      </c>
      <c r="H1640" s="24">
        <f t="shared" si="153"/>
        <v>0</v>
      </c>
      <c r="I1640" s="153">
        <v>0</v>
      </c>
      <c r="J1640" s="24">
        <f t="shared" si="154"/>
        <v>0</v>
      </c>
      <c r="K1640" s="25">
        <f t="shared" si="155"/>
        <v>0</v>
      </c>
      <c r="L1640">
        <v>0</v>
      </c>
      <c r="M1640">
        <v>32964608</v>
      </c>
      <c r="N1640">
        <v>42065747</v>
      </c>
      <c r="O1640" s="52">
        <v>0</v>
      </c>
      <c r="P1640" s="52">
        <v>0</v>
      </c>
      <c r="Q1640" s="52">
        <v>0</v>
      </c>
      <c r="R1640" s="52">
        <v>0</v>
      </c>
      <c r="S1640" s="52">
        <v>0</v>
      </c>
      <c r="T1640" s="52">
        <v>0</v>
      </c>
      <c r="U1640" s="52">
        <v>0</v>
      </c>
      <c r="V1640" s="52">
        <v>0</v>
      </c>
      <c r="W1640" s="52">
        <v>0</v>
      </c>
      <c r="X1640" s="52">
        <v>0</v>
      </c>
      <c r="Y1640" s="52">
        <v>0</v>
      </c>
      <c r="Z1640" s="52">
        <v>0</v>
      </c>
      <c r="AA1640" s="25">
        <v>0</v>
      </c>
      <c r="AB1640" s="25">
        <v>0</v>
      </c>
      <c r="AC1640" s="25">
        <v>0</v>
      </c>
      <c r="AD1640" s="25">
        <v>0</v>
      </c>
      <c r="AE1640" s="25">
        <v>0</v>
      </c>
      <c r="AF1640" s="25">
        <v>0</v>
      </c>
      <c r="AG1640" s="25">
        <v>0</v>
      </c>
      <c r="AH1640" s="25">
        <v>0</v>
      </c>
      <c r="AI1640" s="25">
        <v>0</v>
      </c>
      <c r="AJ1640" s="25">
        <v>0</v>
      </c>
      <c r="AK1640" s="25">
        <v>0</v>
      </c>
      <c r="AL1640" s="25">
        <v>0</v>
      </c>
      <c r="AM1640" s="95">
        <v>0</v>
      </c>
      <c r="AN1640" s="95" t="e">
        <f ca="1">IF(MengeInEEGSummieren(M1640),AM1640,0)</f>
        <v>#NAME?</v>
      </c>
      <c r="AO1640" s="95">
        <f t="shared" si="156"/>
        <v>0</v>
      </c>
      <c r="AP1640" s="95">
        <f t="shared" si="157"/>
        <v>0</v>
      </c>
      <c r="AS1640">
        <v>0</v>
      </c>
      <c r="AT1640">
        <v>0</v>
      </c>
      <c r="AU1640" t="e">
        <f t="shared" ca="1" si="158"/>
        <v>#NAME?</v>
      </c>
    </row>
    <row r="1641" spans="1:47" x14ac:dyDescent="0.15">
      <c r="A1641" s="21" t="s">
        <v>2381</v>
      </c>
      <c r="B1641" s="22" t="s">
        <v>17</v>
      </c>
      <c r="C1641" s="42">
        <v>2005</v>
      </c>
      <c r="D1641" s="22" t="s">
        <v>941</v>
      </c>
      <c r="E1641" s="22" t="s">
        <v>773</v>
      </c>
      <c r="F1641" s="23">
        <v>21.72</v>
      </c>
      <c r="G1641" s="23">
        <v>21.72</v>
      </c>
      <c r="H1641" s="24">
        <f t="shared" si="153"/>
        <v>0</v>
      </c>
      <c r="I1641" s="153">
        <v>0</v>
      </c>
      <c r="J1641" s="24">
        <f t="shared" si="154"/>
        <v>0</v>
      </c>
      <c r="K1641" s="25">
        <f t="shared" si="155"/>
        <v>0</v>
      </c>
      <c r="L1641">
        <v>0</v>
      </c>
      <c r="M1641">
        <v>32964608</v>
      </c>
      <c r="N1641">
        <v>42065747</v>
      </c>
      <c r="O1641" s="52">
        <v>0</v>
      </c>
      <c r="P1641" s="52">
        <v>0</v>
      </c>
      <c r="Q1641" s="52">
        <v>0</v>
      </c>
      <c r="R1641" s="52">
        <v>0</v>
      </c>
      <c r="S1641" s="52">
        <v>0</v>
      </c>
      <c r="T1641" s="52">
        <v>0</v>
      </c>
      <c r="U1641" s="52">
        <v>0</v>
      </c>
      <c r="V1641" s="52">
        <v>0</v>
      </c>
      <c r="W1641" s="52">
        <v>0</v>
      </c>
      <c r="X1641" s="52">
        <v>0</v>
      </c>
      <c r="Y1641" s="52">
        <v>0</v>
      </c>
      <c r="Z1641" s="52">
        <v>0</v>
      </c>
      <c r="AA1641" s="25">
        <v>0</v>
      </c>
      <c r="AB1641" s="25">
        <v>0</v>
      </c>
      <c r="AC1641" s="25">
        <v>0</v>
      </c>
      <c r="AD1641" s="25">
        <v>0</v>
      </c>
      <c r="AE1641" s="25">
        <v>0</v>
      </c>
      <c r="AF1641" s="25">
        <v>0</v>
      </c>
      <c r="AG1641" s="25">
        <v>0</v>
      </c>
      <c r="AH1641" s="25">
        <v>0</v>
      </c>
      <c r="AI1641" s="25">
        <v>0</v>
      </c>
      <c r="AJ1641" s="25">
        <v>0</v>
      </c>
      <c r="AK1641" s="25">
        <v>0</v>
      </c>
      <c r="AL1641" s="25">
        <v>0</v>
      </c>
      <c r="AM1641" s="95">
        <v>0</v>
      </c>
      <c r="AN1641" s="95" t="e">
        <f ca="1">IF(MengeInEEGSummieren(M1641),AM1641,0)</f>
        <v>#NAME?</v>
      </c>
      <c r="AO1641" s="95">
        <f t="shared" si="156"/>
        <v>0</v>
      </c>
      <c r="AP1641" s="95">
        <f t="shared" si="157"/>
        <v>0</v>
      </c>
      <c r="AS1641">
        <v>0</v>
      </c>
      <c r="AT1641">
        <v>0</v>
      </c>
      <c r="AU1641" t="e">
        <f t="shared" ca="1" si="158"/>
        <v>#NAME?</v>
      </c>
    </row>
    <row r="1642" spans="1:47" x14ac:dyDescent="0.15">
      <c r="A1642" s="21" t="s">
        <v>2382</v>
      </c>
      <c r="B1642" s="22" t="s">
        <v>17</v>
      </c>
      <c r="C1642" s="42">
        <v>2005</v>
      </c>
      <c r="D1642" s="22" t="s">
        <v>943</v>
      </c>
      <c r="E1642" s="22" t="s">
        <v>773</v>
      </c>
      <c r="F1642" s="23">
        <v>22.72</v>
      </c>
      <c r="G1642" s="23">
        <v>22.72</v>
      </c>
      <c r="H1642" s="24">
        <f t="shared" si="153"/>
        <v>0</v>
      </c>
      <c r="I1642" s="153">
        <v>0</v>
      </c>
      <c r="J1642" s="24">
        <f t="shared" si="154"/>
        <v>0</v>
      </c>
      <c r="K1642" s="25">
        <f t="shared" si="155"/>
        <v>0</v>
      </c>
      <c r="L1642">
        <v>0</v>
      </c>
      <c r="M1642">
        <v>32964608</v>
      </c>
      <c r="N1642">
        <v>42065747</v>
      </c>
      <c r="O1642" s="52">
        <v>0</v>
      </c>
      <c r="P1642" s="52">
        <v>0</v>
      </c>
      <c r="Q1642" s="52">
        <v>0</v>
      </c>
      <c r="R1642" s="52">
        <v>0</v>
      </c>
      <c r="S1642" s="52">
        <v>0</v>
      </c>
      <c r="T1642" s="52">
        <v>0</v>
      </c>
      <c r="U1642" s="52">
        <v>0</v>
      </c>
      <c r="V1642" s="52">
        <v>0</v>
      </c>
      <c r="W1642" s="52">
        <v>0</v>
      </c>
      <c r="X1642" s="52">
        <v>0</v>
      </c>
      <c r="Y1642" s="52">
        <v>0</v>
      </c>
      <c r="Z1642" s="52">
        <v>0</v>
      </c>
      <c r="AA1642" s="25">
        <v>0</v>
      </c>
      <c r="AB1642" s="25">
        <v>0</v>
      </c>
      <c r="AC1642" s="25">
        <v>0</v>
      </c>
      <c r="AD1642" s="25">
        <v>0</v>
      </c>
      <c r="AE1642" s="25">
        <v>0</v>
      </c>
      <c r="AF1642" s="25">
        <v>0</v>
      </c>
      <c r="AG1642" s="25">
        <v>0</v>
      </c>
      <c r="AH1642" s="25">
        <v>0</v>
      </c>
      <c r="AI1642" s="25">
        <v>0</v>
      </c>
      <c r="AJ1642" s="25">
        <v>0</v>
      </c>
      <c r="AK1642" s="25">
        <v>0</v>
      </c>
      <c r="AL1642" s="25">
        <v>0</v>
      </c>
      <c r="AM1642" s="95">
        <v>0</v>
      </c>
      <c r="AN1642" s="95" t="e">
        <f ca="1">IF(MengeInEEGSummieren(M1642),AM1642,0)</f>
        <v>#NAME?</v>
      </c>
      <c r="AO1642" s="95">
        <f t="shared" si="156"/>
        <v>0</v>
      </c>
      <c r="AP1642" s="95">
        <f t="shared" si="157"/>
        <v>0</v>
      </c>
      <c r="AS1642">
        <v>0</v>
      </c>
      <c r="AT1642">
        <v>0</v>
      </c>
      <c r="AU1642" t="e">
        <f t="shared" ca="1" si="158"/>
        <v>#NAME?</v>
      </c>
    </row>
    <row r="1643" spans="1:47" x14ac:dyDescent="0.15">
      <c r="A1643" s="21" t="s">
        <v>2383</v>
      </c>
      <c r="B1643" s="22" t="s">
        <v>17</v>
      </c>
      <c r="C1643" s="42">
        <v>2005</v>
      </c>
      <c r="D1643" s="22" t="s">
        <v>945</v>
      </c>
      <c r="E1643" s="22" t="s">
        <v>773</v>
      </c>
      <c r="F1643" s="23">
        <v>23.72</v>
      </c>
      <c r="G1643" s="23">
        <v>23.72</v>
      </c>
      <c r="H1643" s="24">
        <f t="shared" si="153"/>
        <v>0</v>
      </c>
      <c r="I1643" s="153">
        <v>0</v>
      </c>
      <c r="J1643" s="24">
        <f t="shared" si="154"/>
        <v>0</v>
      </c>
      <c r="K1643" s="25">
        <f t="shared" si="155"/>
        <v>0</v>
      </c>
      <c r="L1643">
        <v>0</v>
      </c>
      <c r="M1643">
        <v>32964608</v>
      </c>
      <c r="N1643">
        <v>42065747</v>
      </c>
      <c r="O1643" s="52">
        <v>0</v>
      </c>
      <c r="P1643" s="52">
        <v>0</v>
      </c>
      <c r="Q1643" s="52">
        <v>0</v>
      </c>
      <c r="R1643" s="52">
        <v>0</v>
      </c>
      <c r="S1643" s="52">
        <v>0</v>
      </c>
      <c r="T1643" s="52">
        <v>0</v>
      </c>
      <c r="U1643" s="52">
        <v>0</v>
      </c>
      <c r="V1643" s="52">
        <v>0</v>
      </c>
      <c r="W1643" s="52">
        <v>0</v>
      </c>
      <c r="X1643" s="52">
        <v>0</v>
      </c>
      <c r="Y1643" s="52">
        <v>0</v>
      </c>
      <c r="Z1643" s="52">
        <v>0</v>
      </c>
      <c r="AA1643" s="25">
        <v>0</v>
      </c>
      <c r="AB1643" s="25">
        <v>0</v>
      </c>
      <c r="AC1643" s="25">
        <v>0</v>
      </c>
      <c r="AD1643" s="25">
        <v>0</v>
      </c>
      <c r="AE1643" s="25">
        <v>0</v>
      </c>
      <c r="AF1643" s="25">
        <v>0</v>
      </c>
      <c r="AG1643" s="25">
        <v>0</v>
      </c>
      <c r="AH1643" s="25">
        <v>0</v>
      </c>
      <c r="AI1643" s="25">
        <v>0</v>
      </c>
      <c r="AJ1643" s="25">
        <v>0</v>
      </c>
      <c r="AK1643" s="25">
        <v>0</v>
      </c>
      <c r="AL1643" s="25">
        <v>0</v>
      </c>
      <c r="AM1643" s="95">
        <v>0</v>
      </c>
      <c r="AN1643" s="95" t="e">
        <f ca="1">IF(MengeInEEGSummieren(M1643),AM1643,0)</f>
        <v>#NAME?</v>
      </c>
      <c r="AO1643" s="95">
        <f t="shared" si="156"/>
        <v>0</v>
      </c>
      <c r="AP1643" s="95">
        <f t="shared" si="157"/>
        <v>0</v>
      </c>
      <c r="AS1643">
        <v>0</v>
      </c>
      <c r="AT1643">
        <v>0</v>
      </c>
      <c r="AU1643" t="e">
        <f t="shared" ca="1" si="158"/>
        <v>#NAME?</v>
      </c>
    </row>
    <row r="1644" spans="1:47" x14ac:dyDescent="0.15">
      <c r="A1644" s="21" t="s">
        <v>2384</v>
      </c>
      <c r="B1644" s="22" t="s">
        <v>17</v>
      </c>
      <c r="C1644" s="42">
        <v>2005</v>
      </c>
      <c r="D1644" s="22" t="s">
        <v>1893</v>
      </c>
      <c r="E1644" s="22" t="s">
        <v>773</v>
      </c>
      <c r="F1644" s="23">
        <v>14.64</v>
      </c>
      <c r="G1644" s="23">
        <v>14.64</v>
      </c>
      <c r="H1644" s="24">
        <f t="shared" si="153"/>
        <v>0</v>
      </c>
      <c r="I1644" s="153">
        <v>0</v>
      </c>
      <c r="J1644" s="24">
        <f t="shared" si="154"/>
        <v>0</v>
      </c>
      <c r="K1644" s="25">
        <f t="shared" si="155"/>
        <v>0</v>
      </c>
      <c r="L1644">
        <v>0</v>
      </c>
      <c r="M1644">
        <v>32964608</v>
      </c>
      <c r="N1644">
        <v>42065747</v>
      </c>
      <c r="O1644" s="52">
        <v>0</v>
      </c>
      <c r="P1644" s="52">
        <v>0</v>
      </c>
      <c r="Q1644" s="52">
        <v>0</v>
      </c>
      <c r="R1644" s="52">
        <v>0</v>
      </c>
      <c r="S1644" s="52">
        <v>0</v>
      </c>
      <c r="T1644" s="52">
        <v>0</v>
      </c>
      <c r="U1644" s="52">
        <v>0</v>
      </c>
      <c r="V1644" s="52">
        <v>0</v>
      </c>
      <c r="W1644" s="52">
        <v>0</v>
      </c>
      <c r="X1644" s="52">
        <v>0</v>
      </c>
      <c r="Y1644" s="52">
        <v>0</v>
      </c>
      <c r="Z1644" s="52">
        <v>0</v>
      </c>
      <c r="AA1644" s="25">
        <v>0</v>
      </c>
      <c r="AB1644" s="25">
        <v>0</v>
      </c>
      <c r="AC1644" s="25">
        <v>0</v>
      </c>
      <c r="AD1644" s="25">
        <v>0</v>
      </c>
      <c r="AE1644" s="25">
        <v>0</v>
      </c>
      <c r="AF1644" s="25">
        <v>0</v>
      </c>
      <c r="AG1644" s="25">
        <v>0</v>
      </c>
      <c r="AH1644" s="25">
        <v>0</v>
      </c>
      <c r="AI1644" s="25">
        <v>0</v>
      </c>
      <c r="AJ1644" s="25">
        <v>0</v>
      </c>
      <c r="AK1644" s="25">
        <v>0</v>
      </c>
      <c r="AL1644" s="25">
        <v>0</v>
      </c>
      <c r="AM1644" s="95">
        <v>0</v>
      </c>
      <c r="AN1644" s="95" t="e">
        <f ca="1">IF(MengeInEEGSummieren(M1644),AM1644,0)</f>
        <v>#NAME?</v>
      </c>
      <c r="AO1644" s="95">
        <f t="shared" si="156"/>
        <v>0</v>
      </c>
      <c r="AP1644" s="95">
        <f t="shared" si="157"/>
        <v>0</v>
      </c>
      <c r="AS1644">
        <v>0</v>
      </c>
      <c r="AT1644">
        <v>0</v>
      </c>
      <c r="AU1644" t="e">
        <f t="shared" ca="1" si="158"/>
        <v>#NAME?</v>
      </c>
    </row>
    <row r="1645" spans="1:47" x14ac:dyDescent="0.15">
      <c r="A1645" s="21" t="s">
        <v>2385</v>
      </c>
      <c r="B1645" s="22" t="s">
        <v>17</v>
      </c>
      <c r="C1645" s="42">
        <v>2005</v>
      </c>
      <c r="D1645" s="22" t="s">
        <v>1895</v>
      </c>
      <c r="E1645" s="22" t="s">
        <v>773</v>
      </c>
      <c r="F1645" s="23">
        <v>20.64</v>
      </c>
      <c r="G1645" s="23">
        <v>20.64</v>
      </c>
      <c r="H1645" s="24">
        <f t="shared" si="153"/>
        <v>0</v>
      </c>
      <c r="I1645" s="153">
        <v>0</v>
      </c>
      <c r="J1645" s="24">
        <f t="shared" si="154"/>
        <v>0</v>
      </c>
      <c r="K1645" s="25">
        <f t="shared" si="155"/>
        <v>0</v>
      </c>
      <c r="L1645">
        <v>0</v>
      </c>
      <c r="M1645">
        <v>32964608</v>
      </c>
      <c r="N1645">
        <v>42065747</v>
      </c>
      <c r="O1645" s="52">
        <v>0</v>
      </c>
      <c r="P1645" s="52">
        <v>0</v>
      </c>
      <c r="Q1645" s="52">
        <v>0</v>
      </c>
      <c r="R1645" s="52">
        <v>0</v>
      </c>
      <c r="S1645" s="52">
        <v>0</v>
      </c>
      <c r="T1645" s="52">
        <v>0</v>
      </c>
      <c r="U1645" s="52">
        <v>0</v>
      </c>
      <c r="V1645" s="52">
        <v>0</v>
      </c>
      <c r="W1645" s="52">
        <v>0</v>
      </c>
      <c r="X1645" s="52">
        <v>0</v>
      </c>
      <c r="Y1645" s="52">
        <v>0</v>
      </c>
      <c r="Z1645" s="52">
        <v>0</v>
      </c>
      <c r="AA1645" s="25">
        <v>0</v>
      </c>
      <c r="AB1645" s="25">
        <v>0</v>
      </c>
      <c r="AC1645" s="25">
        <v>0</v>
      </c>
      <c r="AD1645" s="25">
        <v>0</v>
      </c>
      <c r="AE1645" s="25">
        <v>0</v>
      </c>
      <c r="AF1645" s="25">
        <v>0</v>
      </c>
      <c r="AG1645" s="25">
        <v>0</v>
      </c>
      <c r="AH1645" s="25">
        <v>0</v>
      </c>
      <c r="AI1645" s="25">
        <v>0</v>
      </c>
      <c r="AJ1645" s="25">
        <v>0</v>
      </c>
      <c r="AK1645" s="25">
        <v>0</v>
      </c>
      <c r="AL1645" s="25">
        <v>0</v>
      </c>
      <c r="AM1645" s="95">
        <v>0</v>
      </c>
      <c r="AN1645" s="95" t="e">
        <f ca="1">IF(MengeInEEGSummieren(M1645),AM1645,0)</f>
        <v>#NAME?</v>
      </c>
      <c r="AO1645" s="95">
        <f t="shared" si="156"/>
        <v>0</v>
      </c>
      <c r="AP1645" s="95">
        <f t="shared" si="157"/>
        <v>0</v>
      </c>
      <c r="AS1645">
        <v>0</v>
      </c>
      <c r="AT1645">
        <v>0</v>
      </c>
      <c r="AU1645" t="e">
        <f t="shared" ca="1" si="158"/>
        <v>#NAME?</v>
      </c>
    </row>
    <row r="1646" spans="1:47" x14ac:dyDescent="0.15">
      <c r="A1646" s="21" t="s">
        <v>2386</v>
      </c>
      <c r="B1646" s="22" t="s">
        <v>17</v>
      </c>
      <c r="C1646" s="42">
        <v>2005</v>
      </c>
      <c r="D1646" s="22" t="s">
        <v>2387</v>
      </c>
      <c r="E1646" s="22" t="s">
        <v>773</v>
      </c>
      <c r="F1646" s="23">
        <v>16.64</v>
      </c>
      <c r="G1646" s="23">
        <v>16.64</v>
      </c>
      <c r="H1646" s="24">
        <f t="shared" si="153"/>
        <v>0</v>
      </c>
      <c r="I1646" s="153">
        <v>0</v>
      </c>
      <c r="J1646" s="24">
        <f t="shared" si="154"/>
        <v>0</v>
      </c>
      <c r="K1646" s="25">
        <f t="shared" si="155"/>
        <v>0</v>
      </c>
      <c r="L1646">
        <v>0</v>
      </c>
      <c r="M1646">
        <v>32964608</v>
      </c>
      <c r="N1646">
        <v>42065747</v>
      </c>
      <c r="O1646" s="52">
        <v>0</v>
      </c>
      <c r="P1646" s="52">
        <v>0</v>
      </c>
      <c r="Q1646" s="52">
        <v>0</v>
      </c>
      <c r="R1646" s="52">
        <v>0</v>
      </c>
      <c r="S1646" s="52">
        <v>0</v>
      </c>
      <c r="T1646" s="52">
        <v>0</v>
      </c>
      <c r="U1646" s="52">
        <v>0</v>
      </c>
      <c r="V1646" s="52">
        <v>0</v>
      </c>
      <c r="W1646" s="52">
        <v>0</v>
      </c>
      <c r="X1646" s="52">
        <v>0</v>
      </c>
      <c r="Y1646" s="52">
        <v>0</v>
      </c>
      <c r="Z1646" s="52">
        <v>0</v>
      </c>
      <c r="AA1646" s="25">
        <v>0</v>
      </c>
      <c r="AB1646" s="25">
        <v>0</v>
      </c>
      <c r="AC1646" s="25">
        <v>0</v>
      </c>
      <c r="AD1646" s="25">
        <v>0</v>
      </c>
      <c r="AE1646" s="25">
        <v>0</v>
      </c>
      <c r="AF1646" s="25">
        <v>0</v>
      </c>
      <c r="AG1646" s="25">
        <v>0</v>
      </c>
      <c r="AH1646" s="25">
        <v>0</v>
      </c>
      <c r="AI1646" s="25">
        <v>0</v>
      </c>
      <c r="AJ1646" s="25">
        <v>0</v>
      </c>
      <c r="AK1646" s="25">
        <v>0</v>
      </c>
      <c r="AL1646" s="25">
        <v>0</v>
      </c>
      <c r="AM1646" s="95">
        <v>0</v>
      </c>
      <c r="AN1646" s="95" t="e">
        <f ca="1">IF(MengeInEEGSummieren(M1646),AM1646,0)</f>
        <v>#NAME?</v>
      </c>
      <c r="AO1646" s="95">
        <f t="shared" si="156"/>
        <v>0</v>
      </c>
      <c r="AP1646" s="95">
        <f t="shared" si="157"/>
        <v>0</v>
      </c>
      <c r="AS1646">
        <v>0</v>
      </c>
      <c r="AT1646">
        <v>0</v>
      </c>
      <c r="AU1646" t="e">
        <f t="shared" ca="1" si="158"/>
        <v>#NAME?</v>
      </c>
    </row>
    <row r="1647" spans="1:47" x14ac:dyDescent="0.15">
      <c r="A1647" s="21" t="s">
        <v>2388</v>
      </c>
      <c r="B1647" s="22" t="s">
        <v>17</v>
      </c>
      <c r="C1647" s="42">
        <v>2005</v>
      </c>
      <c r="D1647" s="22" t="s">
        <v>1899</v>
      </c>
      <c r="E1647" s="22" t="s">
        <v>773</v>
      </c>
      <c r="F1647" s="23">
        <v>22.64</v>
      </c>
      <c r="G1647" s="23">
        <v>22.64</v>
      </c>
      <c r="H1647" s="24">
        <f t="shared" si="153"/>
        <v>0</v>
      </c>
      <c r="I1647" s="153">
        <v>0</v>
      </c>
      <c r="J1647" s="24">
        <f t="shared" si="154"/>
        <v>0</v>
      </c>
      <c r="K1647" s="25">
        <f t="shared" si="155"/>
        <v>0</v>
      </c>
      <c r="L1647">
        <v>0</v>
      </c>
      <c r="M1647">
        <v>32964608</v>
      </c>
      <c r="N1647">
        <v>42065747</v>
      </c>
      <c r="O1647" s="52">
        <v>0</v>
      </c>
      <c r="P1647" s="52">
        <v>0</v>
      </c>
      <c r="Q1647" s="52">
        <v>0</v>
      </c>
      <c r="R1647" s="52">
        <v>0</v>
      </c>
      <c r="S1647" s="52">
        <v>0</v>
      </c>
      <c r="T1647" s="52">
        <v>0</v>
      </c>
      <c r="U1647" s="52">
        <v>0</v>
      </c>
      <c r="V1647" s="52">
        <v>0</v>
      </c>
      <c r="W1647" s="52">
        <v>0</v>
      </c>
      <c r="X1647" s="52">
        <v>0</v>
      </c>
      <c r="Y1647" s="52">
        <v>0</v>
      </c>
      <c r="Z1647" s="52">
        <v>0</v>
      </c>
      <c r="AA1647" s="25">
        <v>0</v>
      </c>
      <c r="AB1647" s="25">
        <v>0</v>
      </c>
      <c r="AC1647" s="25">
        <v>0</v>
      </c>
      <c r="AD1647" s="25">
        <v>0</v>
      </c>
      <c r="AE1647" s="25">
        <v>0</v>
      </c>
      <c r="AF1647" s="25">
        <v>0</v>
      </c>
      <c r="AG1647" s="25">
        <v>0</v>
      </c>
      <c r="AH1647" s="25">
        <v>0</v>
      </c>
      <c r="AI1647" s="25">
        <v>0</v>
      </c>
      <c r="AJ1647" s="25">
        <v>0</v>
      </c>
      <c r="AK1647" s="25">
        <v>0</v>
      </c>
      <c r="AL1647" s="25">
        <v>0</v>
      </c>
      <c r="AM1647" s="95">
        <v>0</v>
      </c>
      <c r="AN1647" s="95" t="e">
        <f ca="1">IF(MengeInEEGSummieren(M1647),AM1647,0)</f>
        <v>#NAME?</v>
      </c>
      <c r="AO1647" s="95">
        <f t="shared" si="156"/>
        <v>0</v>
      </c>
      <c r="AP1647" s="95">
        <f t="shared" si="157"/>
        <v>0</v>
      </c>
      <c r="AS1647">
        <v>0</v>
      </c>
      <c r="AT1647">
        <v>0</v>
      </c>
      <c r="AU1647" t="e">
        <f t="shared" ca="1" si="158"/>
        <v>#NAME?</v>
      </c>
    </row>
    <row r="1648" spans="1:47" x14ac:dyDescent="0.15">
      <c r="A1648" s="21" t="s">
        <v>2389</v>
      </c>
      <c r="B1648" s="22" t="s">
        <v>17</v>
      </c>
      <c r="C1648" s="42">
        <v>2005</v>
      </c>
      <c r="D1648" s="22" t="s">
        <v>1901</v>
      </c>
      <c r="E1648" s="22" t="s">
        <v>773</v>
      </c>
      <c r="F1648" s="23">
        <v>12.72</v>
      </c>
      <c r="G1648" s="23">
        <v>12.72</v>
      </c>
      <c r="H1648" s="24">
        <f t="shared" si="153"/>
        <v>0</v>
      </c>
      <c r="I1648" s="153">
        <v>0</v>
      </c>
      <c r="J1648" s="24">
        <f t="shared" si="154"/>
        <v>0</v>
      </c>
      <c r="K1648" s="25">
        <f t="shared" si="155"/>
        <v>0</v>
      </c>
      <c r="L1648">
        <v>0</v>
      </c>
      <c r="M1648">
        <v>32964608</v>
      </c>
      <c r="N1648">
        <v>42065747</v>
      </c>
      <c r="O1648" s="52">
        <v>0</v>
      </c>
      <c r="P1648" s="52">
        <v>0</v>
      </c>
      <c r="Q1648" s="52">
        <v>0</v>
      </c>
      <c r="R1648" s="52">
        <v>0</v>
      </c>
      <c r="S1648" s="52">
        <v>0</v>
      </c>
      <c r="T1648" s="52">
        <v>0</v>
      </c>
      <c r="U1648" s="52">
        <v>0</v>
      </c>
      <c r="V1648" s="52">
        <v>0</v>
      </c>
      <c r="W1648" s="52">
        <v>0</v>
      </c>
      <c r="X1648" s="52">
        <v>0</v>
      </c>
      <c r="Y1648" s="52">
        <v>0</v>
      </c>
      <c r="Z1648" s="52">
        <v>0</v>
      </c>
      <c r="AA1648" s="25">
        <v>0</v>
      </c>
      <c r="AB1648" s="25">
        <v>0</v>
      </c>
      <c r="AC1648" s="25">
        <v>0</v>
      </c>
      <c r="AD1648" s="25">
        <v>0</v>
      </c>
      <c r="AE1648" s="25">
        <v>0</v>
      </c>
      <c r="AF1648" s="25">
        <v>0</v>
      </c>
      <c r="AG1648" s="25">
        <v>0</v>
      </c>
      <c r="AH1648" s="25">
        <v>0</v>
      </c>
      <c r="AI1648" s="25">
        <v>0</v>
      </c>
      <c r="AJ1648" s="25">
        <v>0</v>
      </c>
      <c r="AK1648" s="25">
        <v>0</v>
      </c>
      <c r="AL1648" s="25">
        <v>0</v>
      </c>
      <c r="AM1648" s="95">
        <v>0</v>
      </c>
      <c r="AN1648" s="95" t="e">
        <f ca="1">IF(MengeInEEGSummieren(M1648),AM1648,0)</f>
        <v>#NAME?</v>
      </c>
      <c r="AO1648" s="95">
        <f t="shared" si="156"/>
        <v>0</v>
      </c>
      <c r="AP1648" s="95">
        <f t="shared" si="157"/>
        <v>0</v>
      </c>
      <c r="AS1648">
        <v>0</v>
      </c>
      <c r="AT1648">
        <v>0</v>
      </c>
      <c r="AU1648" t="e">
        <f t="shared" ca="1" si="158"/>
        <v>#NAME?</v>
      </c>
    </row>
    <row r="1649" spans="1:47" x14ac:dyDescent="0.15">
      <c r="A1649" s="21" t="s">
        <v>2390</v>
      </c>
      <c r="B1649" s="22" t="s">
        <v>17</v>
      </c>
      <c r="C1649" s="42">
        <v>2005</v>
      </c>
      <c r="D1649" s="22" t="s">
        <v>1903</v>
      </c>
      <c r="E1649" s="22" t="s">
        <v>773</v>
      </c>
      <c r="F1649" s="23">
        <v>18.72</v>
      </c>
      <c r="G1649" s="23">
        <v>18.72</v>
      </c>
      <c r="H1649" s="24">
        <f t="shared" si="153"/>
        <v>0</v>
      </c>
      <c r="I1649" s="153">
        <v>0</v>
      </c>
      <c r="J1649" s="24">
        <f t="shared" si="154"/>
        <v>0</v>
      </c>
      <c r="K1649" s="25">
        <f t="shared" si="155"/>
        <v>0</v>
      </c>
      <c r="L1649">
        <v>0</v>
      </c>
      <c r="M1649">
        <v>32964608</v>
      </c>
      <c r="N1649">
        <v>42065747</v>
      </c>
      <c r="O1649" s="52">
        <v>0</v>
      </c>
      <c r="P1649" s="52">
        <v>0</v>
      </c>
      <c r="Q1649" s="52">
        <v>0</v>
      </c>
      <c r="R1649" s="52">
        <v>0</v>
      </c>
      <c r="S1649" s="52">
        <v>0</v>
      </c>
      <c r="T1649" s="52">
        <v>0</v>
      </c>
      <c r="U1649" s="52">
        <v>0</v>
      </c>
      <c r="V1649" s="52">
        <v>0</v>
      </c>
      <c r="W1649" s="52">
        <v>0</v>
      </c>
      <c r="X1649" s="52">
        <v>0</v>
      </c>
      <c r="Y1649" s="52">
        <v>0</v>
      </c>
      <c r="Z1649" s="52">
        <v>0</v>
      </c>
      <c r="AA1649" s="25">
        <v>0</v>
      </c>
      <c r="AB1649" s="25">
        <v>0</v>
      </c>
      <c r="AC1649" s="25">
        <v>0</v>
      </c>
      <c r="AD1649" s="25">
        <v>0</v>
      </c>
      <c r="AE1649" s="25">
        <v>0</v>
      </c>
      <c r="AF1649" s="25">
        <v>0</v>
      </c>
      <c r="AG1649" s="25">
        <v>0</v>
      </c>
      <c r="AH1649" s="25">
        <v>0</v>
      </c>
      <c r="AI1649" s="25">
        <v>0</v>
      </c>
      <c r="AJ1649" s="25">
        <v>0</v>
      </c>
      <c r="AK1649" s="25">
        <v>0</v>
      </c>
      <c r="AL1649" s="25">
        <v>0</v>
      </c>
      <c r="AM1649" s="95">
        <v>0</v>
      </c>
      <c r="AN1649" s="95" t="e">
        <f ca="1">IF(MengeInEEGSummieren(M1649),AM1649,0)</f>
        <v>#NAME?</v>
      </c>
      <c r="AO1649" s="95">
        <f t="shared" si="156"/>
        <v>0</v>
      </c>
      <c r="AP1649" s="95">
        <f t="shared" si="157"/>
        <v>0</v>
      </c>
      <c r="AS1649">
        <v>0</v>
      </c>
      <c r="AT1649">
        <v>0</v>
      </c>
      <c r="AU1649" t="e">
        <f t="shared" ca="1" si="158"/>
        <v>#NAME?</v>
      </c>
    </row>
    <row r="1650" spans="1:47" x14ac:dyDescent="0.15">
      <c r="A1650" s="21" t="s">
        <v>2391</v>
      </c>
      <c r="B1650" s="22" t="s">
        <v>17</v>
      </c>
      <c r="C1650" s="42">
        <v>2005</v>
      </c>
      <c r="D1650" s="22" t="s">
        <v>2392</v>
      </c>
      <c r="E1650" s="22" t="s">
        <v>773</v>
      </c>
      <c r="F1650" s="23">
        <v>14.72</v>
      </c>
      <c r="G1650" s="23">
        <v>14.72</v>
      </c>
      <c r="H1650" s="24">
        <f t="shared" si="153"/>
        <v>0</v>
      </c>
      <c r="I1650" s="153">
        <v>0</v>
      </c>
      <c r="J1650" s="24">
        <f t="shared" si="154"/>
        <v>0</v>
      </c>
      <c r="K1650" s="25">
        <f t="shared" si="155"/>
        <v>0</v>
      </c>
      <c r="L1650">
        <v>0</v>
      </c>
      <c r="M1650">
        <v>32964608</v>
      </c>
      <c r="N1650">
        <v>42065747</v>
      </c>
      <c r="O1650" s="52">
        <v>0</v>
      </c>
      <c r="P1650" s="52">
        <v>0</v>
      </c>
      <c r="Q1650" s="52">
        <v>0</v>
      </c>
      <c r="R1650" s="52">
        <v>0</v>
      </c>
      <c r="S1650" s="52">
        <v>0</v>
      </c>
      <c r="T1650" s="52">
        <v>0</v>
      </c>
      <c r="U1650" s="52">
        <v>0</v>
      </c>
      <c r="V1650" s="52">
        <v>0</v>
      </c>
      <c r="W1650" s="52">
        <v>0</v>
      </c>
      <c r="X1650" s="52">
        <v>0</v>
      </c>
      <c r="Y1650" s="52">
        <v>0</v>
      </c>
      <c r="Z1650" s="52">
        <v>0</v>
      </c>
      <c r="AA1650" s="25">
        <v>0</v>
      </c>
      <c r="AB1650" s="25">
        <v>0</v>
      </c>
      <c r="AC1650" s="25">
        <v>0</v>
      </c>
      <c r="AD1650" s="25">
        <v>0</v>
      </c>
      <c r="AE1650" s="25">
        <v>0</v>
      </c>
      <c r="AF1650" s="25">
        <v>0</v>
      </c>
      <c r="AG1650" s="25">
        <v>0</v>
      </c>
      <c r="AH1650" s="25">
        <v>0</v>
      </c>
      <c r="AI1650" s="25">
        <v>0</v>
      </c>
      <c r="AJ1650" s="25">
        <v>0</v>
      </c>
      <c r="AK1650" s="25">
        <v>0</v>
      </c>
      <c r="AL1650" s="25">
        <v>0</v>
      </c>
      <c r="AM1650" s="95">
        <v>0</v>
      </c>
      <c r="AN1650" s="95" t="e">
        <f ca="1">IF(MengeInEEGSummieren(M1650),AM1650,0)</f>
        <v>#NAME?</v>
      </c>
      <c r="AO1650" s="95">
        <f t="shared" si="156"/>
        <v>0</v>
      </c>
      <c r="AP1650" s="95">
        <f t="shared" si="157"/>
        <v>0</v>
      </c>
      <c r="AS1650">
        <v>0</v>
      </c>
      <c r="AT1650">
        <v>0</v>
      </c>
      <c r="AU1650" t="e">
        <f t="shared" ca="1" si="158"/>
        <v>#NAME?</v>
      </c>
    </row>
    <row r="1651" spans="1:47" x14ac:dyDescent="0.15">
      <c r="A1651" s="21" t="s">
        <v>2393</v>
      </c>
      <c r="B1651" s="22" t="s">
        <v>17</v>
      </c>
      <c r="C1651" s="42">
        <v>2005</v>
      </c>
      <c r="D1651" s="22" t="s">
        <v>1907</v>
      </c>
      <c r="E1651" s="22" t="s">
        <v>773</v>
      </c>
      <c r="F1651" s="23">
        <v>20.72</v>
      </c>
      <c r="G1651" s="23">
        <v>20.72</v>
      </c>
      <c r="H1651" s="24">
        <f t="shared" si="153"/>
        <v>0</v>
      </c>
      <c r="I1651" s="153">
        <v>0</v>
      </c>
      <c r="J1651" s="24">
        <f t="shared" si="154"/>
        <v>0</v>
      </c>
      <c r="K1651" s="25">
        <f t="shared" si="155"/>
        <v>0</v>
      </c>
      <c r="L1651">
        <v>0</v>
      </c>
      <c r="M1651">
        <v>32964608</v>
      </c>
      <c r="N1651">
        <v>42065747</v>
      </c>
      <c r="O1651" s="52">
        <v>0</v>
      </c>
      <c r="P1651" s="52">
        <v>0</v>
      </c>
      <c r="Q1651" s="52">
        <v>0</v>
      </c>
      <c r="R1651" s="52">
        <v>0</v>
      </c>
      <c r="S1651" s="52">
        <v>0</v>
      </c>
      <c r="T1651" s="52">
        <v>0</v>
      </c>
      <c r="U1651" s="52">
        <v>0</v>
      </c>
      <c r="V1651" s="52">
        <v>0</v>
      </c>
      <c r="W1651" s="52">
        <v>0</v>
      </c>
      <c r="X1651" s="52">
        <v>0</v>
      </c>
      <c r="Y1651" s="52">
        <v>0</v>
      </c>
      <c r="Z1651" s="52">
        <v>0</v>
      </c>
      <c r="AA1651" s="25">
        <v>0</v>
      </c>
      <c r="AB1651" s="25">
        <v>0</v>
      </c>
      <c r="AC1651" s="25">
        <v>0</v>
      </c>
      <c r="AD1651" s="25">
        <v>0</v>
      </c>
      <c r="AE1651" s="25">
        <v>0</v>
      </c>
      <c r="AF1651" s="25">
        <v>0</v>
      </c>
      <c r="AG1651" s="25">
        <v>0</v>
      </c>
      <c r="AH1651" s="25">
        <v>0</v>
      </c>
      <c r="AI1651" s="25">
        <v>0</v>
      </c>
      <c r="AJ1651" s="25">
        <v>0</v>
      </c>
      <c r="AK1651" s="25">
        <v>0</v>
      </c>
      <c r="AL1651" s="25">
        <v>0</v>
      </c>
      <c r="AM1651" s="95">
        <v>0</v>
      </c>
      <c r="AN1651" s="95" t="e">
        <f ca="1">IF(MengeInEEGSummieren(M1651),AM1651,0)</f>
        <v>#NAME?</v>
      </c>
      <c r="AO1651" s="95">
        <f t="shared" si="156"/>
        <v>0</v>
      </c>
      <c r="AP1651" s="95">
        <f t="shared" si="157"/>
        <v>0</v>
      </c>
      <c r="AS1651">
        <v>0</v>
      </c>
      <c r="AT1651">
        <v>0</v>
      </c>
      <c r="AU1651" t="e">
        <f t="shared" ca="1" si="158"/>
        <v>#NAME?</v>
      </c>
    </row>
    <row r="1652" spans="1:47" x14ac:dyDescent="0.15">
      <c r="A1652" s="21" t="s">
        <v>2394</v>
      </c>
      <c r="B1652" s="22" t="s">
        <v>17</v>
      </c>
      <c r="C1652" s="42">
        <v>2005</v>
      </c>
      <c r="D1652" s="22" t="s">
        <v>969</v>
      </c>
      <c r="E1652" s="22" t="s">
        <v>773</v>
      </c>
      <c r="F1652" s="23">
        <v>11.74</v>
      </c>
      <c r="G1652" s="23">
        <v>11.74</v>
      </c>
      <c r="H1652" s="24">
        <f t="shared" si="153"/>
        <v>0</v>
      </c>
      <c r="I1652" s="153">
        <v>0</v>
      </c>
      <c r="J1652" s="24">
        <f t="shared" si="154"/>
        <v>0</v>
      </c>
      <c r="K1652" s="25">
        <f t="shared" si="155"/>
        <v>0</v>
      </c>
      <c r="L1652">
        <v>0</v>
      </c>
      <c r="M1652">
        <v>32964608</v>
      </c>
      <c r="N1652">
        <v>42065747</v>
      </c>
      <c r="O1652" s="52">
        <v>0</v>
      </c>
      <c r="P1652" s="52">
        <v>0</v>
      </c>
      <c r="Q1652" s="52">
        <v>0</v>
      </c>
      <c r="R1652" s="52">
        <v>0</v>
      </c>
      <c r="S1652" s="52">
        <v>0</v>
      </c>
      <c r="T1652" s="52">
        <v>0</v>
      </c>
      <c r="U1652" s="52">
        <v>0</v>
      </c>
      <c r="V1652" s="52">
        <v>0</v>
      </c>
      <c r="W1652" s="52">
        <v>0</v>
      </c>
      <c r="X1652" s="52">
        <v>0</v>
      </c>
      <c r="Y1652" s="52">
        <v>0</v>
      </c>
      <c r="Z1652" s="52">
        <v>0</v>
      </c>
      <c r="AA1652" s="25">
        <v>0</v>
      </c>
      <c r="AB1652" s="25">
        <v>0</v>
      </c>
      <c r="AC1652" s="25">
        <v>0</v>
      </c>
      <c r="AD1652" s="25">
        <v>0</v>
      </c>
      <c r="AE1652" s="25">
        <v>0</v>
      </c>
      <c r="AF1652" s="25">
        <v>0</v>
      </c>
      <c r="AG1652" s="25">
        <v>0</v>
      </c>
      <c r="AH1652" s="25">
        <v>0</v>
      </c>
      <c r="AI1652" s="25">
        <v>0</v>
      </c>
      <c r="AJ1652" s="25">
        <v>0</v>
      </c>
      <c r="AK1652" s="25">
        <v>0</v>
      </c>
      <c r="AL1652" s="25">
        <v>0</v>
      </c>
      <c r="AM1652" s="95">
        <v>0</v>
      </c>
      <c r="AN1652" s="95" t="e">
        <f ca="1">IF(MengeInEEGSummieren(M1652),AM1652,0)</f>
        <v>#NAME?</v>
      </c>
      <c r="AO1652" s="95">
        <f t="shared" si="156"/>
        <v>0</v>
      </c>
      <c r="AP1652" s="95">
        <f t="shared" si="157"/>
        <v>0</v>
      </c>
      <c r="AS1652">
        <v>0</v>
      </c>
      <c r="AT1652">
        <v>0</v>
      </c>
      <c r="AU1652" t="e">
        <f t="shared" ca="1" si="158"/>
        <v>#NAME?</v>
      </c>
    </row>
    <row r="1653" spans="1:47" x14ac:dyDescent="0.15">
      <c r="A1653" s="21" t="s">
        <v>2395</v>
      </c>
      <c r="B1653" s="22" t="s">
        <v>17</v>
      </c>
      <c r="C1653" s="42">
        <v>2005</v>
      </c>
      <c r="D1653" s="22" t="s">
        <v>1910</v>
      </c>
      <c r="E1653" s="22" t="s">
        <v>773</v>
      </c>
      <c r="F1653" s="23">
        <v>15.74</v>
      </c>
      <c r="G1653" s="23">
        <v>15.74</v>
      </c>
      <c r="H1653" s="24">
        <f t="shared" si="153"/>
        <v>0</v>
      </c>
      <c r="I1653" s="153">
        <v>0</v>
      </c>
      <c r="J1653" s="24">
        <f t="shared" si="154"/>
        <v>0</v>
      </c>
      <c r="K1653" s="25">
        <f t="shared" si="155"/>
        <v>0</v>
      </c>
      <c r="L1653">
        <v>0</v>
      </c>
      <c r="M1653">
        <v>32964608</v>
      </c>
      <c r="N1653">
        <v>42065747</v>
      </c>
      <c r="O1653" s="52">
        <v>0</v>
      </c>
      <c r="P1653" s="52">
        <v>0</v>
      </c>
      <c r="Q1653" s="52">
        <v>0</v>
      </c>
      <c r="R1653" s="52">
        <v>0</v>
      </c>
      <c r="S1653" s="52">
        <v>0</v>
      </c>
      <c r="T1653" s="52">
        <v>0</v>
      </c>
      <c r="U1653" s="52">
        <v>0</v>
      </c>
      <c r="V1653" s="52">
        <v>0</v>
      </c>
      <c r="W1653" s="52">
        <v>0</v>
      </c>
      <c r="X1653" s="52">
        <v>0</v>
      </c>
      <c r="Y1653" s="52">
        <v>0</v>
      </c>
      <c r="Z1653" s="52">
        <v>0</v>
      </c>
      <c r="AA1653" s="25">
        <v>0</v>
      </c>
      <c r="AB1653" s="25">
        <v>0</v>
      </c>
      <c r="AC1653" s="25">
        <v>0</v>
      </c>
      <c r="AD1653" s="25">
        <v>0</v>
      </c>
      <c r="AE1653" s="25">
        <v>0</v>
      </c>
      <c r="AF1653" s="25">
        <v>0</v>
      </c>
      <c r="AG1653" s="25">
        <v>0</v>
      </c>
      <c r="AH1653" s="25">
        <v>0</v>
      </c>
      <c r="AI1653" s="25">
        <v>0</v>
      </c>
      <c r="AJ1653" s="25">
        <v>0</v>
      </c>
      <c r="AK1653" s="25">
        <v>0</v>
      </c>
      <c r="AL1653" s="25">
        <v>0</v>
      </c>
      <c r="AM1653" s="95">
        <v>0</v>
      </c>
      <c r="AN1653" s="95" t="e">
        <f ca="1">IF(MengeInEEGSummieren(M1653),AM1653,0)</f>
        <v>#NAME?</v>
      </c>
      <c r="AO1653" s="95">
        <f t="shared" si="156"/>
        <v>0</v>
      </c>
      <c r="AP1653" s="95">
        <f t="shared" si="157"/>
        <v>0</v>
      </c>
      <c r="AS1653">
        <v>0</v>
      </c>
      <c r="AT1653">
        <v>0</v>
      </c>
      <c r="AU1653" t="e">
        <f t="shared" ca="1" si="158"/>
        <v>#NAME?</v>
      </c>
    </row>
    <row r="1654" spans="1:47" x14ac:dyDescent="0.15">
      <c r="A1654" s="21" t="s">
        <v>2396</v>
      </c>
      <c r="B1654" s="22" t="s">
        <v>17</v>
      </c>
      <c r="C1654" s="42">
        <v>2005</v>
      </c>
      <c r="D1654" s="22" t="s">
        <v>1912</v>
      </c>
      <c r="E1654" s="22" t="s">
        <v>773</v>
      </c>
      <c r="F1654" s="23">
        <v>14.24</v>
      </c>
      <c r="G1654" s="23">
        <v>14.24</v>
      </c>
      <c r="H1654" s="24">
        <f t="shared" si="153"/>
        <v>0</v>
      </c>
      <c r="I1654" s="153">
        <v>0</v>
      </c>
      <c r="J1654" s="24">
        <f t="shared" si="154"/>
        <v>0</v>
      </c>
      <c r="K1654" s="25">
        <f t="shared" si="155"/>
        <v>0</v>
      </c>
      <c r="L1654">
        <v>0</v>
      </c>
      <c r="M1654">
        <v>32964608</v>
      </c>
      <c r="N1654">
        <v>42065747</v>
      </c>
      <c r="O1654" s="52">
        <v>0</v>
      </c>
      <c r="P1654" s="52">
        <v>0</v>
      </c>
      <c r="Q1654" s="52">
        <v>0</v>
      </c>
      <c r="R1654" s="52">
        <v>0</v>
      </c>
      <c r="S1654" s="52">
        <v>0</v>
      </c>
      <c r="T1654" s="52">
        <v>0</v>
      </c>
      <c r="U1654" s="52">
        <v>0</v>
      </c>
      <c r="V1654" s="52">
        <v>0</v>
      </c>
      <c r="W1654" s="52">
        <v>0</v>
      </c>
      <c r="X1654" s="52">
        <v>0</v>
      </c>
      <c r="Y1654" s="52">
        <v>0</v>
      </c>
      <c r="Z1654" s="52">
        <v>0</v>
      </c>
      <c r="AA1654" s="25">
        <v>0</v>
      </c>
      <c r="AB1654" s="25">
        <v>0</v>
      </c>
      <c r="AC1654" s="25">
        <v>0</v>
      </c>
      <c r="AD1654" s="25">
        <v>0</v>
      </c>
      <c r="AE1654" s="25">
        <v>0</v>
      </c>
      <c r="AF1654" s="25">
        <v>0</v>
      </c>
      <c r="AG1654" s="25">
        <v>0</v>
      </c>
      <c r="AH1654" s="25">
        <v>0</v>
      </c>
      <c r="AI1654" s="25">
        <v>0</v>
      </c>
      <c r="AJ1654" s="25">
        <v>0</v>
      </c>
      <c r="AK1654" s="25">
        <v>0</v>
      </c>
      <c r="AL1654" s="25">
        <v>0</v>
      </c>
      <c r="AM1654" s="95">
        <v>0</v>
      </c>
      <c r="AN1654" s="95" t="e">
        <f ca="1">IF(MengeInEEGSummieren(M1654),AM1654,0)</f>
        <v>#NAME?</v>
      </c>
      <c r="AO1654" s="95">
        <f t="shared" si="156"/>
        <v>0</v>
      </c>
      <c r="AP1654" s="95">
        <f t="shared" si="157"/>
        <v>0</v>
      </c>
      <c r="AS1654">
        <v>0</v>
      </c>
      <c r="AT1654">
        <v>0</v>
      </c>
      <c r="AU1654" t="e">
        <f t="shared" ca="1" si="158"/>
        <v>#NAME?</v>
      </c>
    </row>
    <row r="1655" spans="1:47" x14ac:dyDescent="0.15">
      <c r="A1655" s="21" t="s">
        <v>2397</v>
      </c>
      <c r="B1655" s="22" t="s">
        <v>17</v>
      </c>
      <c r="C1655" s="42">
        <v>2005</v>
      </c>
      <c r="D1655" s="22" t="s">
        <v>1914</v>
      </c>
      <c r="E1655" s="22" t="s">
        <v>773</v>
      </c>
      <c r="F1655" s="23">
        <v>13.74</v>
      </c>
      <c r="G1655" s="23">
        <v>13.74</v>
      </c>
      <c r="H1655" s="24">
        <f t="shared" si="153"/>
        <v>0</v>
      </c>
      <c r="I1655" s="153">
        <v>0</v>
      </c>
      <c r="J1655" s="24">
        <f t="shared" si="154"/>
        <v>0</v>
      </c>
      <c r="K1655" s="25">
        <f t="shared" si="155"/>
        <v>0</v>
      </c>
      <c r="L1655">
        <v>0</v>
      </c>
      <c r="M1655">
        <v>32964608</v>
      </c>
      <c r="N1655">
        <v>42065747</v>
      </c>
      <c r="O1655" s="52">
        <v>0</v>
      </c>
      <c r="P1655" s="52">
        <v>0</v>
      </c>
      <c r="Q1655" s="52">
        <v>0</v>
      </c>
      <c r="R1655" s="52">
        <v>0</v>
      </c>
      <c r="S1655" s="52">
        <v>0</v>
      </c>
      <c r="T1655" s="52">
        <v>0</v>
      </c>
      <c r="U1655" s="52">
        <v>0</v>
      </c>
      <c r="V1655" s="52">
        <v>0</v>
      </c>
      <c r="W1655" s="52">
        <v>0</v>
      </c>
      <c r="X1655" s="52">
        <v>0</v>
      </c>
      <c r="Y1655" s="52">
        <v>0</v>
      </c>
      <c r="Z1655" s="52">
        <v>0</v>
      </c>
      <c r="AA1655" s="25">
        <v>0</v>
      </c>
      <c r="AB1655" s="25">
        <v>0</v>
      </c>
      <c r="AC1655" s="25">
        <v>0</v>
      </c>
      <c r="AD1655" s="25">
        <v>0</v>
      </c>
      <c r="AE1655" s="25">
        <v>0</v>
      </c>
      <c r="AF1655" s="25">
        <v>0</v>
      </c>
      <c r="AG1655" s="25">
        <v>0</v>
      </c>
      <c r="AH1655" s="25">
        <v>0</v>
      </c>
      <c r="AI1655" s="25">
        <v>0</v>
      </c>
      <c r="AJ1655" s="25">
        <v>0</v>
      </c>
      <c r="AK1655" s="25">
        <v>0</v>
      </c>
      <c r="AL1655" s="25">
        <v>0</v>
      </c>
      <c r="AM1655" s="95">
        <v>0</v>
      </c>
      <c r="AN1655" s="95" t="e">
        <f ca="1">IF(MengeInEEGSummieren(M1655),AM1655,0)</f>
        <v>#NAME?</v>
      </c>
      <c r="AO1655" s="95">
        <f t="shared" si="156"/>
        <v>0</v>
      </c>
      <c r="AP1655" s="95">
        <f t="shared" si="157"/>
        <v>0</v>
      </c>
      <c r="AS1655">
        <v>0</v>
      </c>
      <c r="AT1655">
        <v>0</v>
      </c>
      <c r="AU1655" t="e">
        <f t="shared" ca="1" si="158"/>
        <v>#NAME?</v>
      </c>
    </row>
    <row r="1656" spans="1:47" x14ac:dyDescent="0.15">
      <c r="A1656" s="21" t="s">
        <v>2398</v>
      </c>
      <c r="B1656" s="22" t="s">
        <v>17</v>
      </c>
      <c r="C1656" s="42">
        <v>2005</v>
      </c>
      <c r="D1656" s="22" t="s">
        <v>1916</v>
      </c>
      <c r="E1656" s="22" t="s">
        <v>773</v>
      </c>
      <c r="F1656" s="23">
        <v>17.739999999999998</v>
      </c>
      <c r="G1656" s="23">
        <v>17.739999999999998</v>
      </c>
      <c r="H1656" s="24">
        <f t="shared" si="153"/>
        <v>0</v>
      </c>
      <c r="I1656" s="153">
        <v>0</v>
      </c>
      <c r="J1656" s="24">
        <f t="shared" si="154"/>
        <v>0</v>
      </c>
      <c r="K1656" s="25">
        <f t="shared" si="155"/>
        <v>0</v>
      </c>
      <c r="L1656">
        <v>0</v>
      </c>
      <c r="M1656">
        <v>32964608</v>
      </c>
      <c r="N1656">
        <v>42065747</v>
      </c>
      <c r="O1656" s="52">
        <v>0</v>
      </c>
      <c r="P1656" s="52">
        <v>0</v>
      </c>
      <c r="Q1656" s="52">
        <v>0</v>
      </c>
      <c r="R1656" s="52">
        <v>0</v>
      </c>
      <c r="S1656" s="52">
        <v>0</v>
      </c>
      <c r="T1656" s="52">
        <v>0</v>
      </c>
      <c r="U1656" s="52">
        <v>0</v>
      </c>
      <c r="V1656" s="52">
        <v>0</v>
      </c>
      <c r="W1656" s="52">
        <v>0</v>
      </c>
      <c r="X1656" s="52">
        <v>0</v>
      </c>
      <c r="Y1656" s="52">
        <v>0</v>
      </c>
      <c r="Z1656" s="52">
        <v>0</v>
      </c>
      <c r="AA1656" s="25">
        <v>0</v>
      </c>
      <c r="AB1656" s="25">
        <v>0</v>
      </c>
      <c r="AC1656" s="25">
        <v>0</v>
      </c>
      <c r="AD1656" s="25">
        <v>0</v>
      </c>
      <c r="AE1656" s="25">
        <v>0</v>
      </c>
      <c r="AF1656" s="25">
        <v>0</v>
      </c>
      <c r="AG1656" s="25">
        <v>0</v>
      </c>
      <c r="AH1656" s="25">
        <v>0</v>
      </c>
      <c r="AI1656" s="25">
        <v>0</v>
      </c>
      <c r="AJ1656" s="25">
        <v>0</v>
      </c>
      <c r="AK1656" s="25">
        <v>0</v>
      </c>
      <c r="AL1656" s="25">
        <v>0</v>
      </c>
      <c r="AM1656" s="95">
        <v>0</v>
      </c>
      <c r="AN1656" s="95" t="e">
        <f ca="1">IF(MengeInEEGSummieren(M1656),AM1656,0)</f>
        <v>#NAME?</v>
      </c>
      <c r="AO1656" s="95">
        <f t="shared" si="156"/>
        <v>0</v>
      </c>
      <c r="AP1656" s="95">
        <f t="shared" si="157"/>
        <v>0</v>
      </c>
      <c r="AS1656">
        <v>0</v>
      </c>
      <c r="AT1656">
        <v>0</v>
      </c>
      <c r="AU1656" t="e">
        <f t="shared" ca="1" si="158"/>
        <v>#NAME?</v>
      </c>
    </row>
    <row r="1657" spans="1:47" x14ac:dyDescent="0.15">
      <c r="A1657" s="21" t="s">
        <v>2399</v>
      </c>
      <c r="B1657" s="22" t="s">
        <v>17</v>
      </c>
      <c r="C1657" s="42">
        <v>2005</v>
      </c>
      <c r="D1657" s="22" t="s">
        <v>1918</v>
      </c>
      <c r="E1657" s="22" t="s">
        <v>773</v>
      </c>
      <c r="F1657" s="23">
        <v>16.239999999999998</v>
      </c>
      <c r="G1657" s="23">
        <v>16.239999999999998</v>
      </c>
      <c r="H1657" s="24">
        <f t="shared" si="153"/>
        <v>0</v>
      </c>
      <c r="I1657" s="153">
        <v>0</v>
      </c>
      <c r="J1657" s="24">
        <f t="shared" si="154"/>
        <v>0</v>
      </c>
      <c r="K1657" s="25">
        <f t="shared" si="155"/>
        <v>0</v>
      </c>
      <c r="L1657">
        <v>0</v>
      </c>
      <c r="M1657">
        <v>32964608</v>
      </c>
      <c r="N1657">
        <v>42065747</v>
      </c>
      <c r="O1657" s="52">
        <v>0</v>
      </c>
      <c r="P1657" s="52">
        <v>0</v>
      </c>
      <c r="Q1657" s="52">
        <v>0</v>
      </c>
      <c r="R1657" s="52">
        <v>0</v>
      </c>
      <c r="S1657" s="52">
        <v>0</v>
      </c>
      <c r="T1657" s="52">
        <v>0</v>
      </c>
      <c r="U1657" s="52">
        <v>0</v>
      </c>
      <c r="V1657" s="52">
        <v>0</v>
      </c>
      <c r="W1657" s="52">
        <v>0</v>
      </c>
      <c r="X1657" s="52">
        <v>0</v>
      </c>
      <c r="Y1657" s="52">
        <v>0</v>
      </c>
      <c r="Z1657" s="52">
        <v>0</v>
      </c>
      <c r="AA1657" s="25">
        <v>0</v>
      </c>
      <c r="AB1657" s="25">
        <v>0</v>
      </c>
      <c r="AC1657" s="25">
        <v>0</v>
      </c>
      <c r="AD1657" s="25">
        <v>0</v>
      </c>
      <c r="AE1657" s="25">
        <v>0</v>
      </c>
      <c r="AF1657" s="25">
        <v>0</v>
      </c>
      <c r="AG1657" s="25">
        <v>0</v>
      </c>
      <c r="AH1657" s="25">
        <v>0</v>
      </c>
      <c r="AI1657" s="25">
        <v>0</v>
      </c>
      <c r="AJ1657" s="25">
        <v>0</v>
      </c>
      <c r="AK1657" s="25">
        <v>0</v>
      </c>
      <c r="AL1657" s="25">
        <v>0</v>
      </c>
      <c r="AM1657" s="95">
        <v>0</v>
      </c>
      <c r="AN1657" s="95" t="e">
        <f ca="1">IF(MengeInEEGSummieren(M1657),AM1657,0)</f>
        <v>#NAME?</v>
      </c>
      <c r="AO1657" s="95">
        <f t="shared" si="156"/>
        <v>0</v>
      </c>
      <c r="AP1657" s="95">
        <f t="shared" si="157"/>
        <v>0</v>
      </c>
      <c r="AS1657">
        <v>0</v>
      </c>
      <c r="AT1657">
        <v>0</v>
      </c>
      <c r="AU1657" t="e">
        <f t="shared" ca="1" si="158"/>
        <v>#NAME?</v>
      </c>
    </row>
    <row r="1658" spans="1:47" x14ac:dyDescent="0.15">
      <c r="A1658" s="21" t="s">
        <v>2400</v>
      </c>
      <c r="B1658" s="22" t="s">
        <v>17</v>
      </c>
      <c r="C1658" s="42">
        <v>2005</v>
      </c>
      <c r="D1658" s="22" t="s">
        <v>975</v>
      </c>
      <c r="E1658" s="22" t="s">
        <v>773</v>
      </c>
      <c r="F1658" s="23">
        <v>11.24</v>
      </c>
      <c r="G1658" s="23">
        <v>11.24</v>
      </c>
      <c r="H1658" s="24">
        <f t="shared" si="153"/>
        <v>0</v>
      </c>
      <c r="I1658" s="153">
        <v>0</v>
      </c>
      <c r="J1658" s="24">
        <f t="shared" si="154"/>
        <v>0</v>
      </c>
      <c r="K1658" s="25">
        <f t="shared" si="155"/>
        <v>0</v>
      </c>
      <c r="L1658">
        <v>0</v>
      </c>
      <c r="M1658">
        <v>32964608</v>
      </c>
      <c r="N1658">
        <v>42065747</v>
      </c>
      <c r="O1658" s="52">
        <v>0</v>
      </c>
      <c r="P1658" s="52">
        <v>0</v>
      </c>
      <c r="Q1658" s="52">
        <v>0</v>
      </c>
      <c r="R1658" s="52">
        <v>0</v>
      </c>
      <c r="S1658" s="52">
        <v>0</v>
      </c>
      <c r="T1658" s="52">
        <v>0</v>
      </c>
      <c r="U1658" s="52">
        <v>0</v>
      </c>
      <c r="V1658" s="52">
        <v>0</v>
      </c>
      <c r="W1658" s="52">
        <v>0</v>
      </c>
      <c r="X1658" s="52">
        <v>0</v>
      </c>
      <c r="Y1658" s="52">
        <v>0</v>
      </c>
      <c r="Z1658" s="52">
        <v>0</v>
      </c>
      <c r="AA1658" s="25">
        <v>0</v>
      </c>
      <c r="AB1658" s="25">
        <v>0</v>
      </c>
      <c r="AC1658" s="25">
        <v>0</v>
      </c>
      <c r="AD1658" s="25">
        <v>0</v>
      </c>
      <c r="AE1658" s="25">
        <v>0</v>
      </c>
      <c r="AF1658" s="25">
        <v>0</v>
      </c>
      <c r="AG1658" s="25">
        <v>0</v>
      </c>
      <c r="AH1658" s="25">
        <v>0</v>
      </c>
      <c r="AI1658" s="25">
        <v>0</v>
      </c>
      <c r="AJ1658" s="25">
        <v>0</v>
      </c>
      <c r="AK1658" s="25">
        <v>0</v>
      </c>
      <c r="AL1658" s="25">
        <v>0</v>
      </c>
      <c r="AM1658" s="95">
        <v>0</v>
      </c>
      <c r="AN1658" s="95" t="e">
        <f ca="1">IF(MengeInEEGSummieren(M1658),AM1658,0)</f>
        <v>#NAME?</v>
      </c>
      <c r="AO1658" s="95">
        <f t="shared" si="156"/>
        <v>0</v>
      </c>
      <c r="AP1658" s="95">
        <f t="shared" si="157"/>
        <v>0</v>
      </c>
      <c r="AS1658">
        <v>0</v>
      </c>
      <c r="AT1658">
        <v>0</v>
      </c>
      <c r="AU1658" t="e">
        <f t="shared" ca="1" si="158"/>
        <v>#NAME?</v>
      </c>
    </row>
    <row r="1659" spans="1:47" x14ac:dyDescent="0.15">
      <c r="A1659" s="21" t="s">
        <v>2401</v>
      </c>
      <c r="B1659" s="22" t="s">
        <v>17</v>
      </c>
      <c r="C1659" s="42">
        <v>2005</v>
      </c>
      <c r="D1659" s="22" t="s">
        <v>1925</v>
      </c>
      <c r="E1659" s="22"/>
      <c r="F1659" s="23">
        <v>22.72</v>
      </c>
      <c r="G1659" s="23">
        <v>22.72</v>
      </c>
      <c r="H1659" s="24">
        <f t="shared" si="153"/>
        <v>0</v>
      </c>
      <c r="I1659" s="153">
        <v>0</v>
      </c>
      <c r="J1659" s="24">
        <f t="shared" si="154"/>
        <v>0</v>
      </c>
      <c r="K1659" s="25">
        <f t="shared" si="155"/>
        <v>0</v>
      </c>
      <c r="L1659">
        <v>0</v>
      </c>
      <c r="M1659">
        <v>32964608</v>
      </c>
      <c r="N1659">
        <v>42065747</v>
      </c>
      <c r="O1659" s="52">
        <v>0</v>
      </c>
      <c r="P1659" s="52">
        <v>0</v>
      </c>
      <c r="Q1659" s="52">
        <v>0</v>
      </c>
      <c r="R1659" s="52">
        <v>0</v>
      </c>
      <c r="S1659" s="52">
        <v>0</v>
      </c>
      <c r="T1659" s="52">
        <v>0</v>
      </c>
      <c r="U1659" s="52">
        <v>0</v>
      </c>
      <c r="V1659" s="52">
        <v>0</v>
      </c>
      <c r="W1659" s="52">
        <v>0</v>
      </c>
      <c r="X1659" s="52">
        <v>0</v>
      </c>
      <c r="Y1659" s="52">
        <v>0</v>
      </c>
      <c r="Z1659" s="52">
        <v>0</v>
      </c>
      <c r="AA1659" s="25">
        <v>0</v>
      </c>
      <c r="AB1659" s="25">
        <v>0</v>
      </c>
      <c r="AC1659" s="25">
        <v>0</v>
      </c>
      <c r="AD1659" s="25">
        <v>0</v>
      </c>
      <c r="AE1659" s="25">
        <v>0</v>
      </c>
      <c r="AF1659" s="25">
        <v>0</v>
      </c>
      <c r="AG1659" s="25">
        <v>0</v>
      </c>
      <c r="AH1659" s="25">
        <v>0</v>
      </c>
      <c r="AI1659" s="25">
        <v>0</v>
      </c>
      <c r="AJ1659" s="25">
        <v>0</v>
      </c>
      <c r="AK1659" s="25">
        <v>0</v>
      </c>
      <c r="AL1659" s="25">
        <v>0</v>
      </c>
      <c r="AM1659" s="95">
        <v>0</v>
      </c>
      <c r="AN1659" s="95" t="e">
        <f ca="1">IF(MengeInEEGSummieren(M1659),AM1659,0)</f>
        <v>#NAME?</v>
      </c>
      <c r="AO1659" s="95">
        <f t="shared" si="156"/>
        <v>0</v>
      </c>
      <c r="AP1659" s="95">
        <f t="shared" si="157"/>
        <v>0</v>
      </c>
      <c r="AS1659">
        <v>0</v>
      </c>
      <c r="AT1659">
        <v>0</v>
      </c>
      <c r="AU1659" t="e">
        <f t="shared" ca="1" si="158"/>
        <v>#NAME?</v>
      </c>
    </row>
    <row r="1660" spans="1:47" x14ac:dyDescent="0.15">
      <c r="A1660" s="21" t="s">
        <v>2402</v>
      </c>
      <c r="B1660" s="22" t="s">
        <v>17</v>
      </c>
      <c r="C1660" s="42">
        <v>2005</v>
      </c>
      <c r="D1660" s="22" t="s">
        <v>1927</v>
      </c>
      <c r="E1660" s="22"/>
      <c r="F1660" s="23">
        <v>24.64</v>
      </c>
      <c r="G1660" s="23">
        <v>24.64</v>
      </c>
      <c r="H1660" s="24">
        <f t="shared" si="153"/>
        <v>0</v>
      </c>
      <c r="I1660" s="153">
        <v>0</v>
      </c>
      <c r="J1660" s="24">
        <f t="shared" si="154"/>
        <v>0</v>
      </c>
      <c r="K1660" s="25">
        <f t="shared" si="155"/>
        <v>0</v>
      </c>
      <c r="L1660">
        <v>0</v>
      </c>
      <c r="M1660">
        <v>32964608</v>
      </c>
      <c r="N1660">
        <v>42065747</v>
      </c>
      <c r="O1660" s="52">
        <v>0</v>
      </c>
      <c r="P1660" s="52">
        <v>0</v>
      </c>
      <c r="Q1660" s="52">
        <v>0</v>
      </c>
      <c r="R1660" s="52">
        <v>0</v>
      </c>
      <c r="S1660" s="52">
        <v>0</v>
      </c>
      <c r="T1660" s="52">
        <v>0</v>
      </c>
      <c r="U1660" s="52">
        <v>0</v>
      </c>
      <c r="V1660" s="52">
        <v>0</v>
      </c>
      <c r="W1660" s="52">
        <v>0</v>
      </c>
      <c r="X1660" s="52">
        <v>0</v>
      </c>
      <c r="Y1660" s="52">
        <v>0</v>
      </c>
      <c r="Z1660" s="52">
        <v>0</v>
      </c>
      <c r="AA1660" s="25">
        <v>0</v>
      </c>
      <c r="AB1660" s="25">
        <v>0</v>
      </c>
      <c r="AC1660" s="25">
        <v>0</v>
      </c>
      <c r="AD1660" s="25">
        <v>0</v>
      </c>
      <c r="AE1660" s="25">
        <v>0</v>
      </c>
      <c r="AF1660" s="25">
        <v>0</v>
      </c>
      <c r="AG1660" s="25">
        <v>0</v>
      </c>
      <c r="AH1660" s="25">
        <v>0</v>
      </c>
      <c r="AI1660" s="25">
        <v>0</v>
      </c>
      <c r="AJ1660" s="25">
        <v>0</v>
      </c>
      <c r="AK1660" s="25">
        <v>0</v>
      </c>
      <c r="AL1660" s="25">
        <v>0</v>
      </c>
      <c r="AM1660" s="95">
        <v>0</v>
      </c>
      <c r="AN1660" s="95" t="e">
        <f ca="1">IF(MengeInEEGSummieren(M1660),AM1660,0)</f>
        <v>#NAME?</v>
      </c>
      <c r="AO1660" s="95">
        <f t="shared" si="156"/>
        <v>0</v>
      </c>
      <c r="AP1660" s="95">
        <f t="shared" si="157"/>
        <v>0</v>
      </c>
      <c r="AS1660">
        <v>0</v>
      </c>
      <c r="AT1660">
        <v>0</v>
      </c>
      <c r="AU1660" t="e">
        <f t="shared" ca="1" si="158"/>
        <v>#NAME?</v>
      </c>
    </row>
    <row r="1661" spans="1:47" x14ac:dyDescent="0.15">
      <c r="A1661" s="21" t="s">
        <v>2403</v>
      </c>
      <c r="B1661" s="22" t="s">
        <v>17</v>
      </c>
      <c r="C1661" s="42">
        <v>2005</v>
      </c>
      <c r="D1661" s="22" t="s">
        <v>2404</v>
      </c>
      <c r="E1661" s="22" t="s">
        <v>773</v>
      </c>
      <c r="F1661" s="23">
        <v>25.72</v>
      </c>
      <c r="G1661" s="23">
        <v>25.72</v>
      </c>
      <c r="H1661" s="24">
        <f t="shared" si="153"/>
        <v>0</v>
      </c>
      <c r="I1661" s="153">
        <v>0</v>
      </c>
      <c r="J1661" s="24">
        <f t="shared" si="154"/>
        <v>0</v>
      </c>
      <c r="K1661" s="25">
        <f t="shared" si="155"/>
        <v>0</v>
      </c>
      <c r="L1661">
        <v>0</v>
      </c>
      <c r="M1661">
        <v>32964608</v>
      </c>
      <c r="N1661">
        <v>42065747</v>
      </c>
      <c r="O1661" s="52">
        <v>0</v>
      </c>
      <c r="P1661" s="52">
        <v>0</v>
      </c>
      <c r="Q1661" s="52">
        <v>0</v>
      </c>
      <c r="R1661" s="52">
        <v>0</v>
      </c>
      <c r="S1661" s="52">
        <v>0</v>
      </c>
      <c r="T1661" s="52">
        <v>0</v>
      </c>
      <c r="U1661" s="52">
        <v>0</v>
      </c>
      <c r="V1661" s="52">
        <v>0</v>
      </c>
      <c r="W1661" s="52">
        <v>0</v>
      </c>
      <c r="X1661" s="52">
        <v>0</v>
      </c>
      <c r="Y1661" s="52">
        <v>0</v>
      </c>
      <c r="Z1661" s="52">
        <v>0</v>
      </c>
      <c r="AA1661" s="25">
        <v>0</v>
      </c>
      <c r="AB1661" s="25">
        <v>0</v>
      </c>
      <c r="AC1661" s="25">
        <v>0</v>
      </c>
      <c r="AD1661" s="25">
        <v>0</v>
      </c>
      <c r="AE1661" s="25">
        <v>0</v>
      </c>
      <c r="AF1661" s="25">
        <v>0</v>
      </c>
      <c r="AG1661" s="25">
        <v>0</v>
      </c>
      <c r="AH1661" s="25">
        <v>0</v>
      </c>
      <c r="AI1661" s="25">
        <v>0</v>
      </c>
      <c r="AJ1661" s="25">
        <v>0</v>
      </c>
      <c r="AK1661" s="25">
        <v>0</v>
      </c>
      <c r="AL1661" s="25">
        <v>0</v>
      </c>
      <c r="AM1661" s="95">
        <v>0</v>
      </c>
      <c r="AN1661" s="95" t="e">
        <f ca="1">IF(MengeInEEGSummieren(M1661),AM1661,0)</f>
        <v>#NAME?</v>
      </c>
      <c r="AO1661" s="95">
        <f t="shared" si="156"/>
        <v>0</v>
      </c>
      <c r="AP1661" s="95">
        <f t="shared" si="157"/>
        <v>0</v>
      </c>
      <c r="AS1661">
        <v>0</v>
      </c>
      <c r="AT1661">
        <v>0</v>
      </c>
      <c r="AU1661" t="e">
        <f t="shared" ca="1" si="158"/>
        <v>#NAME?</v>
      </c>
    </row>
    <row r="1662" spans="1:47" x14ac:dyDescent="0.15">
      <c r="A1662" s="21" t="s">
        <v>2405</v>
      </c>
      <c r="B1662" s="22" t="s">
        <v>17</v>
      </c>
      <c r="C1662" s="42">
        <v>2005</v>
      </c>
      <c r="D1662" s="22" t="s">
        <v>1933</v>
      </c>
      <c r="E1662" s="22" t="s">
        <v>773</v>
      </c>
      <c r="F1662" s="23">
        <v>24.72</v>
      </c>
      <c r="G1662" s="23">
        <v>24.72</v>
      </c>
      <c r="H1662" s="24">
        <f t="shared" si="153"/>
        <v>0</v>
      </c>
      <c r="I1662" s="153">
        <v>0</v>
      </c>
      <c r="J1662" s="24">
        <f t="shared" si="154"/>
        <v>0</v>
      </c>
      <c r="K1662" s="25">
        <f t="shared" si="155"/>
        <v>0</v>
      </c>
      <c r="L1662">
        <v>0</v>
      </c>
      <c r="M1662">
        <v>32964608</v>
      </c>
      <c r="N1662">
        <v>42065747</v>
      </c>
      <c r="O1662" s="52">
        <v>0</v>
      </c>
      <c r="P1662" s="52">
        <v>0</v>
      </c>
      <c r="Q1662" s="52">
        <v>0</v>
      </c>
      <c r="R1662" s="52">
        <v>0</v>
      </c>
      <c r="S1662" s="52">
        <v>0</v>
      </c>
      <c r="T1662" s="52">
        <v>0</v>
      </c>
      <c r="U1662" s="52">
        <v>0</v>
      </c>
      <c r="V1662" s="52">
        <v>0</v>
      </c>
      <c r="W1662" s="52">
        <v>0</v>
      </c>
      <c r="X1662" s="52">
        <v>0</v>
      </c>
      <c r="Y1662" s="52">
        <v>0</v>
      </c>
      <c r="Z1662" s="52">
        <v>0</v>
      </c>
      <c r="AA1662" s="25">
        <v>0</v>
      </c>
      <c r="AB1662" s="25">
        <v>0</v>
      </c>
      <c r="AC1662" s="25">
        <v>0</v>
      </c>
      <c r="AD1662" s="25">
        <v>0</v>
      </c>
      <c r="AE1662" s="25">
        <v>0</v>
      </c>
      <c r="AF1662" s="25">
        <v>0</v>
      </c>
      <c r="AG1662" s="25">
        <v>0</v>
      </c>
      <c r="AH1662" s="25">
        <v>0</v>
      </c>
      <c r="AI1662" s="25">
        <v>0</v>
      </c>
      <c r="AJ1662" s="25">
        <v>0</v>
      </c>
      <c r="AK1662" s="25">
        <v>0</v>
      </c>
      <c r="AL1662" s="25">
        <v>0</v>
      </c>
      <c r="AM1662" s="95">
        <v>0</v>
      </c>
      <c r="AN1662" s="95" t="e">
        <f ca="1">IF(MengeInEEGSummieren(M1662),AM1662,0)</f>
        <v>#NAME?</v>
      </c>
      <c r="AO1662" s="95">
        <f t="shared" si="156"/>
        <v>0</v>
      </c>
      <c r="AP1662" s="95">
        <f t="shared" si="157"/>
        <v>0</v>
      </c>
      <c r="AS1662">
        <v>0</v>
      </c>
      <c r="AT1662">
        <v>0</v>
      </c>
      <c r="AU1662" t="e">
        <f t="shared" ca="1" si="158"/>
        <v>#NAME?</v>
      </c>
    </row>
    <row r="1663" spans="1:47" x14ac:dyDescent="0.15">
      <c r="A1663" s="21" t="s">
        <v>2406</v>
      </c>
      <c r="B1663" s="22" t="s">
        <v>17</v>
      </c>
      <c r="C1663" s="42">
        <v>2005</v>
      </c>
      <c r="D1663" s="22" t="s">
        <v>1935</v>
      </c>
      <c r="E1663" s="22" t="s">
        <v>773</v>
      </c>
      <c r="F1663" s="23">
        <v>23.72</v>
      </c>
      <c r="G1663" s="23">
        <v>23.72</v>
      </c>
      <c r="H1663" s="24">
        <f t="shared" si="153"/>
        <v>0</v>
      </c>
      <c r="I1663" s="153">
        <v>0</v>
      </c>
      <c r="J1663" s="24">
        <f t="shared" si="154"/>
        <v>0</v>
      </c>
      <c r="K1663" s="25">
        <f t="shared" si="155"/>
        <v>0</v>
      </c>
      <c r="L1663">
        <v>0</v>
      </c>
      <c r="M1663">
        <v>32964608</v>
      </c>
      <c r="N1663">
        <v>42065747</v>
      </c>
      <c r="O1663" s="52">
        <v>0</v>
      </c>
      <c r="P1663" s="52">
        <v>0</v>
      </c>
      <c r="Q1663" s="52">
        <v>0</v>
      </c>
      <c r="R1663" s="52">
        <v>0</v>
      </c>
      <c r="S1663" s="52">
        <v>0</v>
      </c>
      <c r="T1663" s="52">
        <v>0</v>
      </c>
      <c r="U1663" s="52">
        <v>0</v>
      </c>
      <c r="V1663" s="52">
        <v>0</v>
      </c>
      <c r="W1663" s="52">
        <v>0</v>
      </c>
      <c r="X1663" s="52">
        <v>0</v>
      </c>
      <c r="Y1663" s="52">
        <v>0</v>
      </c>
      <c r="Z1663" s="52">
        <v>0</v>
      </c>
      <c r="AA1663" s="25">
        <v>0</v>
      </c>
      <c r="AB1663" s="25">
        <v>0</v>
      </c>
      <c r="AC1663" s="25">
        <v>0</v>
      </c>
      <c r="AD1663" s="25">
        <v>0</v>
      </c>
      <c r="AE1663" s="25">
        <v>0</v>
      </c>
      <c r="AF1663" s="25">
        <v>0</v>
      </c>
      <c r="AG1663" s="25">
        <v>0</v>
      </c>
      <c r="AH1663" s="25">
        <v>0</v>
      </c>
      <c r="AI1663" s="25">
        <v>0</v>
      </c>
      <c r="AJ1663" s="25">
        <v>0</v>
      </c>
      <c r="AK1663" s="25">
        <v>0</v>
      </c>
      <c r="AL1663" s="25">
        <v>0</v>
      </c>
      <c r="AM1663" s="95">
        <v>0</v>
      </c>
      <c r="AN1663" s="95" t="e">
        <f ca="1">IF(MengeInEEGSummieren(M1663),AM1663,0)</f>
        <v>#NAME?</v>
      </c>
      <c r="AO1663" s="95">
        <f t="shared" si="156"/>
        <v>0</v>
      </c>
      <c r="AP1663" s="95">
        <f t="shared" si="157"/>
        <v>0</v>
      </c>
      <c r="AS1663">
        <v>0</v>
      </c>
      <c r="AT1663">
        <v>0</v>
      </c>
      <c r="AU1663" t="e">
        <f t="shared" ca="1" si="158"/>
        <v>#NAME?</v>
      </c>
    </row>
    <row r="1664" spans="1:47" x14ac:dyDescent="0.15">
      <c r="A1664" s="21" t="s">
        <v>2407</v>
      </c>
      <c r="B1664" s="22" t="s">
        <v>17</v>
      </c>
      <c r="C1664" s="42">
        <v>2005</v>
      </c>
      <c r="D1664" s="22" t="s">
        <v>1937</v>
      </c>
      <c r="E1664" s="22" t="s">
        <v>773</v>
      </c>
      <c r="F1664" s="23">
        <v>22.72</v>
      </c>
      <c r="G1664" s="23">
        <v>22.72</v>
      </c>
      <c r="H1664" s="24">
        <f t="shared" si="153"/>
        <v>0</v>
      </c>
      <c r="I1664" s="153">
        <v>0</v>
      </c>
      <c r="J1664" s="24">
        <f t="shared" si="154"/>
        <v>0</v>
      </c>
      <c r="K1664" s="25">
        <f t="shared" si="155"/>
        <v>0</v>
      </c>
      <c r="L1664">
        <v>0</v>
      </c>
      <c r="M1664">
        <v>32964608</v>
      </c>
      <c r="N1664">
        <v>42065747</v>
      </c>
      <c r="O1664" s="52">
        <v>0</v>
      </c>
      <c r="P1664" s="52">
        <v>0</v>
      </c>
      <c r="Q1664" s="52">
        <v>0</v>
      </c>
      <c r="R1664" s="52">
        <v>0</v>
      </c>
      <c r="S1664" s="52">
        <v>0</v>
      </c>
      <c r="T1664" s="52">
        <v>0</v>
      </c>
      <c r="U1664" s="52">
        <v>0</v>
      </c>
      <c r="V1664" s="52">
        <v>0</v>
      </c>
      <c r="W1664" s="52">
        <v>0</v>
      </c>
      <c r="X1664" s="52">
        <v>0</v>
      </c>
      <c r="Y1664" s="52">
        <v>0</v>
      </c>
      <c r="Z1664" s="52">
        <v>0</v>
      </c>
      <c r="AA1664" s="25">
        <v>0</v>
      </c>
      <c r="AB1664" s="25">
        <v>0</v>
      </c>
      <c r="AC1664" s="25">
        <v>0</v>
      </c>
      <c r="AD1664" s="25">
        <v>0</v>
      </c>
      <c r="AE1664" s="25">
        <v>0</v>
      </c>
      <c r="AF1664" s="25">
        <v>0</v>
      </c>
      <c r="AG1664" s="25">
        <v>0</v>
      </c>
      <c r="AH1664" s="25">
        <v>0</v>
      </c>
      <c r="AI1664" s="25">
        <v>0</v>
      </c>
      <c r="AJ1664" s="25">
        <v>0</v>
      </c>
      <c r="AK1664" s="25">
        <v>0</v>
      </c>
      <c r="AL1664" s="25">
        <v>0</v>
      </c>
      <c r="AM1664" s="95">
        <v>0</v>
      </c>
      <c r="AN1664" s="95" t="e">
        <f ca="1">IF(MengeInEEGSummieren(M1664),AM1664,0)</f>
        <v>#NAME?</v>
      </c>
      <c r="AO1664" s="95">
        <f t="shared" si="156"/>
        <v>0</v>
      </c>
      <c r="AP1664" s="95">
        <f t="shared" si="157"/>
        <v>0</v>
      </c>
      <c r="AS1664">
        <v>0</v>
      </c>
      <c r="AT1664">
        <v>0</v>
      </c>
      <c r="AU1664" t="e">
        <f t="shared" ca="1" si="158"/>
        <v>#NAME?</v>
      </c>
    </row>
    <row r="1665" spans="1:47" x14ac:dyDescent="0.15">
      <c r="A1665" s="21" t="s">
        <v>2408</v>
      </c>
      <c r="B1665" s="22" t="s">
        <v>17</v>
      </c>
      <c r="C1665" s="42">
        <v>2005</v>
      </c>
      <c r="D1665" s="22" t="s">
        <v>1939</v>
      </c>
      <c r="E1665" s="22"/>
      <c r="F1665" s="23">
        <v>22.61</v>
      </c>
      <c r="G1665" s="23">
        <v>22.61</v>
      </c>
      <c r="H1665" s="24">
        <f t="shared" si="153"/>
        <v>0</v>
      </c>
      <c r="I1665" s="153">
        <v>0</v>
      </c>
      <c r="J1665" s="24">
        <f t="shared" si="154"/>
        <v>0</v>
      </c>
      <c r="K1665" s="25">
        <f t="shared" si="155"/>
        <v>0</v>
      </c>
      <c r="L1665">
        <v>0</v>
      </c>
      <c r="M1665">
        <v>32964608</v>
      </c>
      <c r="N1665">
        <v>42065747</v>
      </c>
      <c r="O1665" s="52">
        <v>0</v>
      </c>
      <c r="P1665" s="52">
        <v>0</v>
      </c>
      <c r="Q1665" s="52">
        <v>0</v>
      </c>
      <c r="R1665" s="52">
        <v>0</v>
      </c>
      <c r="S1665" s="52">
        <v>0</v>
      </c>
      <c r="T1665" s="52">
        <v>0</v>
      </c>
      <c r="U1665" s="52">
        <v>0</v>
      </c>
      <c r="V1665" s="52">
        <v>0</v>
      </c>
      <c r="W1665" s="52">
        <v>0</v>
      </c>
      <c r="X1665" s="52">
        <v>0</v>
      </c>
      <c r="Y1665" s="52">
        <v>0</v>
      </c>
      <c r="Z1665" s="52">
        <v>0</v>
      </c>
      <c r="AA1665" s="25">
        <v>0</v>
      </c>
      <c r="AB1665" s="25">
        <v>0</v>
      </c>
      <c r="AC1665" s="25">
        <v>0</v>
      </c>
      <c r="AD1665" s="25">
        <v>0</v>
      </c>
      <c r="AE1665" s="25">
        <v>0</v>
      </c>
      <c r="AF1665" s="25">
        <v>0</v>
      </c>
      <c r="AG1665" s="25">
        <v>0</v>
      </c>
      <c r="AH1665" s="25">
        <v>0</v>
      </c>
      <c r="AI1665" s="25">
        <v>0</v>
      </c>
      <c r="AJ1665" s="25">
        <v>0</v>
      </c>
      <c r="AK1665" s="25">
        <v>0</v>
      </c>
      <c r="AL1665" s="25">
        <v>0</v>
      </c>
      <c r="AM1665" s="95">
        <v>0</v>
      </c>
      <c r="AN1665" s="95" t="e">
        <f ca="1">IF(MengeInEEGSummieren(M1665),AM1665,0)</f>
        <v>#NAME?</v>
      </c>
      <c r="AO1665" s="95">
        <f t="shared" si="156"/>
        <v>0</v>
      </c>
      <c r="AP1665" s="95">
        <f t="shared" si="157"/>
        <v>0</v>
      </c>
      <c r="AS1665">
        <v>0</v>
      </c>
      <c r="AT1665">
        <v>0</v>
      </c>
      <c r="AU1665" t="e">
        <f t="shared" ca="1" si="158"/>
        <v>#NAME?</v>
      </c>
    </row>
    <row r="1666" spans="1:47" x14ac:dyDescent="0.15">
      <c r="A1666" s="21" t="s">
        <v>2409</v>
      </c>
      <c r="B1666" s="22" t="s">
        <v>17</v>
      </c>
      <c r="C1666" s="42">
        <v>2005</v>
      </c>
      <c r="D1666" s="22" t="s">
        <v>1941</v>
      </c>
      <c r="E1666" s="22"/>
      <c r="F1666" s="23">
        <v>23.61</v>
      </c>
      <c r="G1666" s="23">
        <v>23.61</v>
      </c>
      <c r="H1666" s="24">
        <f t="shared" si="153"/>
        <v>0</v>
      </c>
      <c r="I1666" s="153">
        <v>0</v>
      </c>
      <c r="J1666" s="24">
        <f t="shared" si="154"/>
        <v>0</v>
      </c>
      <c r="K1666" s="25">
        <f t="shared" si="155"/>
        <v>0</v>
      </c>
      <c r="L1666">
        <v>0</v>
      </c>
      <c r="M1666">
        <v>32964608</v>
      </c>
      <c r="N1666">
        <v>42065747</v>
      </c>
      <c r="O1666" s="52">
        <v>0</v>
      </c>
      <c r="P1666" s="52">
        <v>0</v>
      </c>
      <c r="Q1666" s="52">
        <v>0</v>
      </c>
      <c r="R1666" s="52">
        <v>0</v>
      </c>
      <c r="S1666" s="52">
        <v>0</v>
      </c>
      <c r="T1666" s="52">
        <v>0</v>
      </c>
      <c r="U1666" s="52">
        <v>0</v>
      </c>
      <c r="V1666" s="52">
        <v>0</v>
      </c>
      <c r="W1666" s="52">
        <v>0</v>
      </c>
      <c r="X1666" s="52">
        <v>0</v>
      </c>
      <c r="Y1666" s="52">
        <v>0</v>
      </c>
      <c r="Z1666" s="52">
        <v>0</v>
      </c>
      <c r="AA1666" s="25">
        <v>0</v>
      </c>
      <c r="AB1666" s="25">
        <v>0</v>
      </c>
      <c r="AC1666" s="25">
        <v>0</v>
      </c>
      <c r="AD1666" s="25">
        <v>0</v>
      </c>
      <c r="AE1666" s="25">
        <v>0</v>
      </c>
      <c r="AF1666" s="25">
        <v>0</v>
      </c>
      <c r="AG1666" s="25">
        <v>0</v>
      </c>
      <c r="AH1666" s="25">
        <v>0</v>
      </c>
      <c r="AI1666" s="25">
        <v>0</v>
      </c>
      <c r="AJ1666" s="25">
        <v>0</v>
      </c>
      <c r="AK1666" s="25">
        <v>0</v>
      </c>
      <c r="AL1666" s="25">
        <v>0</v>
      </c>
      <c r="AM1666" s="95">
        <v>0</v>
      </c>
      <c r="AN1666" s="95" t="e">
        <f ca="1">IF(MengeInEEGSummieren(M1666),AM1666,0)</f>
        <v>#NAME?</v>
      </c>
      <c r="AO1666" s="95">
        <f t="shared" si="156"/>
        <v>0</v>
      </c>
      <c r="AP1666" s="95">
        <f t="shared" si="157"/>
        <v>0</v>
      </c>
      <c r="AS1666">
        <v>0</v>
      </c>
      <c r="AT1666">
        <v>0</v>
      </c>
      <c r="AU1666" t="e">
        <f t="shared" ca="1" si="158"/>
        <v>#NAME?</v>
      </c>
    </row>
    <row r="1667" spans="1:47" x14ac:dyDescent="0.15">
      <c r="A1667" s="21" t="s">
        <v>2410</v>
      </c>
      <c r="B1667" s="22" t="s">
        <v>17</v>
      </c>
      <c r="C1667" s="42">
        <v>2005</v>
      </c>
      <c r="D1667" s="22" t="s">
        <v>2411</v>
      </c>
      <c r="E1667" s="22"/>
      <c r="F1667" s="23">
        <v>20.61</v>
      </c>
      <c r="G1667" s="23">
        <v>20.61</v>
      </c>
      <c r="H1667" s="24">
        <f t="shared" si="153"/>
        <v>0</v>
      </c>
      <c r="I1667" s="153">
        <v>0</v>
      </c>
      <c r="J1667" s="24">
        <f t="shared" si="154"/>
        <v>0</v>
      </c>
      <c r="K1667" s="25">
        <f t="shared" si="155"/>
        <v>0</v>
      </c>
      <c r="L1667">
        <v>0</v>
      </c>
      <c r="M1667">
        <v>32964608</v>
      </c>
      <c r="N1667">
        <v>42065747</v>
      </c>
      <c r="O1667" s="52">
        <v>0</v>
      </c>
      <c r="P1667" s="52">
        <v>0</v>
      </c>
      <c r="Q1667" s="52">
        <v>0</v>
      </c>
      <c r="R1667" s="52">
        <v>0</v>
      </c>
      <c r="S1667" s="52">
        <v>0</v>
      </c>
      <c r="T1667" s="52">
        <v>0</v>
      </c>
      <c r="U1667" s="52">
        <v>0</v>
      </c>
      <c r="V1667" s="52">
        <v>0</v>
      </c>
      <c r="W1667" s="52">
        <v>0</v>
      </c>
      <c r="X1667" s="52">
        <v>0</v>
      </c>
      <c r="Y1667" s="52">
        <v>0</v>
      </c>
      <c r="Z1667" s="52">
        <v>0</v>
      </c>
      <c r="AA1667" s="25">
        <v>0</v>
      </c>
      <c r="AB1667" s="25">
        <v>0</v>
      </c>
      <c r="AC1667" s="25">
        <v>0</v>
      </c>
      <c r="AD1667" s="25">
        <v>0</v>
      </c>
      <c r="AE1667" s="25">
        <v>0</v>
      </c>
      <c r="AF1667" s="25">
        <v>0</v>
      </c>
      <c r="AG1667" s="25">
        <v>0</v>
      </c>
      <c r="AH1667" s="25">
        <v>0</v>
      </c>
      <c r="AI1667" s="25">
        <v>0</v>
      </c>
      <c r="AJ1667" s="25">
        <v>0</v>
      </c>
      <c r="AK1667" s="25">
        <v>0</v>
      </c>
      <c r="AL1667" s="25">
        <v>0</v>
      </c>
      <c r="AM1667" s="95">
        <v>0</v>
      </c>
      <c r="AN1667" s="95" t="e">
        <f ca="1">IF(MengeInEEGSummieren(M1667),AM1667,0)</f>
        <v>#NAME?</v>
      </c>
      <c r="AO1667" s="95">
        <f t="shared" si="156"/>
        <v>0</v>
      </c>
      <c r="AP1667" s="95">
        <f t="shared" si="157"/>
        <v>0</v>
      </c>
      <c r="AS1667">
        <v>0</v>
      </c>
      <c r="AT1667">
        <v>0</v>
      </c>
      <c r="AU1667" t="e">
        <f t="shared" ca="1" si="158"/>
        <v>#NAME?</v>
      </c>
    </row>
    <row r="1668" spans="1:47" x14ac:dyDescent="0.15">
      <c r="A1668" s="21" t="s">
        <v>2412</v>
      </c>
      <c r="B1668" s="22" t="s">
        <v>17</v>
      </c>
      <c r="C1668" s="42">
        <v>2005</v>
      </c>
      <c r="D1668" s="22" t="s">
        <v>1945</v>
      </c>
      <c r="E1668" s="22"/>
      <c r="F1668" s="23">
        <v>21.61</v>
      </c>
      <c r="G1668" s="23">
        <v>21.61</v>
      </c>
      <c r="H1668" s="24">
        <f t="shared" si="153"/>
        <v>0</v>
      </c>
      <c r="I1668" s="153">
        <v>0</v>
      </c>
      <c r="J1668" s="24">
        <f t="shared" si="154"/>
        <v>0</v>
      </c>
      <c r="K1668" s="25">
        <f t="shared" si="155"/>
        <v>0</v>
      </c>
      <c r="L1668">
        <v>0</v>
      </c>
      <c r="M1668">
        <v>32964608</v>
      </c>
      <c r="N1668">
        <v>42065747</v>
      </c>
      <c r="O1668" s="52">
        <v>0</v>
      </c>
      <c r="P1668" s="52">
        <v>0</v>
      </c>
      <c r="Q1668" s="52">
        <v>0</v>
      </c>
      <c r="R1668" s="52">
        <v>0</v>
      </c>
      <c r="S1668" s="52">
        <v>0</v>
      </c>
      <c r="T1668" s="52">
        <v>0</v>
      </c>
      <c r="U1668" s="52">
        <v>0</v>
      </c>
      <c r="V1668" s="52">
        <v>0</v>
      </c>
      <c r="W1668" s="52">
        <v>0</v>
      </c>
      <c r="X1668" s="52">
        <v>0</v>
      </c>
      <c r="Y1668" s="52">
        <v>0</v>
      </c>
      <c r="Z1668" s="52">
        <v>0</v>
      </c>
      <c r="AA1668" s="25">
        <v>0</v>
      </c>
      <c r="AB1668" s="25">
        <v>0</v>
      </c>
      <c r="AC1668" s="25">
        <v>0</v>
      </c>
      <c r="AD1668" s="25">
        <v>0</v>
      </c>
      <c r="AE1668" s="25">
        <v>0</v>
      </c>
      <c r="AF1668" s="25">
        <v>0</v>
      </c>
      <c r="AG1668" s="25">
        <v>0</v>
      </c>
      <c r="AH1668" s="25">
        <v>0</v>
      </c>
      <c r="AI1668" s="25">
        <v>0</v>
      </c>
      <c r="AJ1668" s="25">
        <v>0</v>
      </c>
      <c r="AK1668" s="25">
        <v>0</v>
      </c>
      <c r="AL1668" s="25">
        <v>0</v>
      </c>
      <c r="AM1668" s="95">
        <v>0</v>
      </c>
      <c r="AN1668" s="95" t="e">
        <f ca="1">IF(MengeInEEGSummieren(M1668),AM1668,0)</f>
        <v>#NAME?</v>
      </c>
      <c r="AO1668" s="95">
        <f t="shared" si="156"/>
        <v>0</v>
      </c>
      <c r="AP1668" s="95">
        <f t="shared" si="157"/>
        <v>0</v>
      </c>
      <c r="AS1668">
        <v>0</v>
      </c>
      <c r="AT1668">
        <v>0</v>
      </c>
      <c r="AU1668" t="e">
        <f t="shared" ca="1" si="158"/>
        <v>#NAME?</v>
      </c>
    </row>
    <row r="1669" spans="1:47" x14ac:dyDescent="0.15">
      <c r="A1669" s="21" t="s">
        <v>2413</v>
      </c>
      <c r="B1669" s="22" t="s">
        <v>17</v>
      </c>
      <c r="C1669" s="42">
        <v>2005</v>
      </c>
      <c r="D1669" s="22" t="s">
        <v>1947</v>
      </c>
      <c r="E1669" s="22"/>
      <c r="F1669" s="23">
        <v>16.61</v>
      </c>
      <c r="G1669" s="23">
        <v>16.61</v>
      </c>
      <c r="H1669" s="24">
        <f t="shared" si="153"/>
        <v>0</v>
      </c>
      <c r="I1669" s="153">
        <v>0</v>
      </c>
      <c r="J1669" s="24">
        <f t="shared" si="154"/>
        <v>0</v>
      </c>
      <c r="K1669" s="25">
        <f t="shared" si="155"/>
        <v>0</v>
      </c>
      <c r="L1669">
        <v>0</v>
      </c>
      <c r="M1669">
        <v>32964608</v>
      </c>
      <c r="N1669">
        <v>42065747</v>
      </c>
      <c r="O1669" s="52">
        <v>0</v>
      </c>
      <c r="P1669" s="52">
        <v>0</v>
      </c>
      <c r="Q1669" s="52">
        <v>0</v>
      </c>
      <c r="R1669" s="52">
        <v>0</v>
      </c>
      <c r="S1669" s="52">
        <v>0</v>
      </c>
      <c r="T1669" s="52">
        <v>0</v>
      </c>
      <c r="U1669" s="52">
        <v>0</v>
      </c>
      <c r="V1669" s="52">
        <v>0</v>
      </c>
      <c r="W1669" s="52">
        <v>0</v>
      </c>
      <c r="X1669" s="52">
        <v>0</v>
      </c>
      <c r="Y1669" s="52">
        <v>0</v>
      </c>
      <c r="Z1669" s="52">
        <v>0</v>
      </c>
      <c r="AA1669" s="25">
        <v>0</v>
      </c>
      <c r="AB1669" s="25">
        <v>0</v>
      </c>
      <c r="AC1669" s="25">
        <v>0</v>
      </c>
      <c r="AD1669" s="25">
        <v>0</v>
      </c>
      <c r="AE1669" s="25">
        <v>0</v>
      </c>
      <c r="AF1669" s="25">
        <v>0</v>
      </c>
      <c r="AG1669" s="25">
        <v>0</v>
      </c>
      <c r="AH1669" s="25">
        <v>0</v>
      </c>
      <c r="AI1669" s="25">
        <v>0</v>
      </c>
      <c r="AJ1669" s="25">
        <v>0</v>
      </c>
      <c r="AK1669" s="25">
        <v>0</v>
      </c>
      <c r="AL1669" s="25">
        <v>0</v>
      </c>
      <c r="AM1669" s="95">
        <v>0</v>
      </c>
      <c r="AN1669" s="95" t="e">
        <f ca="1">IF(MengeInEEGSummieren(M1669),AM1669,0)</f>
        <v>#NAME?</v>
      </c>
      <c r="AO1669" s="95">
        <f t="shared" si="156"/>
        <v>0</v>
      </c>
      <c r="AP1669" s="95">
        <f t="shared" si="157"/>
        <v>0</v>
      </c>
      <c r="AS1669">
        <v>0</v>
      </c>
      <c r="AT1669">
        <v>0</v>
      </c>
      <c r="AU1669" t="e">
        <f t="shared" ca="1" si="158"/>
        <v>#NAME?</v>
      </c>
    </row>
    <row r="1670" spans="1:47" x14ac:dyDescent="0.15">
      <c r="A1670" s="21" t="s">
        <v>2414</v>
      </c>
      <c r="B1670" s="22" t="s">
        <v>17</v>
      </c>
      <c r="C1670" s="42">
        <v>2005</v>
      </c>
      <c r="D1670" s="22" t="s">
        <v>1949</v>
      </c>
      <c r="E1670" s="22"/>
      <c r="F1670" s="23">
        <v>17.61</v>
      </c>
      <c r="G1670" s="23">
        <v>17.61</v>
      </c>
      <c r="H1670" s="24">
        <f t="shared" si="153"/>
        <v>0</v>
      </c>
      <c r="I1670" s="153">
        <v>0</v>
      </c>
      <c r="J1670" s="24">
        <f t="shared" si="154"/>
        <v>0</v>
      </c>
      <c r="K1670" s="25">
        <f t="shared" si="155"/>
        <v>0</v>
      </c>
      <c r="L1670">
        <v>0</v>
      </c>
      <c r="M1670">
        <v>32964608</v>
      </c>
      <c r="N1670">
        <v>42065747</v>
      </c>
      <c r="O1670" s="52">
        <v>0</v>
      </c>
      <c r="P1670" s="52">
        <v>0</v>
      </c>
      <c r="Q1670" s="52">
        <v>0</v>
      </c>
      <c r="R1670" s="52">
        <v>0</v>
      </c>
      <c r="S1670" s="52">
        <v>0</v>
      </c>
      <c r="T1670" s="52">
        <v>0</v>
      </c>
      <c r="U1670" s="52">
        <v>0</v>
      </c>
      <c r="V1670" s="52">
        <v>0</v>
      </c>
      <c r="W1670" s="52">
        <v>0</v>
      </c>
      <c r="X1670" s="52">
        <v>0</v>
      </c>
      <c r="Y1670" s="52">
        <v>0</v>
      </c>
      <c r="Z1670" s="52">
        <v>0</v>
      </c>
      <c r="AA1670" s="25">
        <v>0</v>
      </c>
      <c r="AB1670" s="25">
        <v>0</v>
      </c>
      <c r="AC1670" s="25">
        <v>0</v>
      </c>
      <c r="AD1670" s="25">
        <v>0</v>
      </c>
      <c r="AE1670" s="25">
        <v>0</v>
      </c>
      <c r="AF1670" s="25">
        <v>0</v>
      </c>
      <c r="AG1670" s="25">
        <v>0</v>
      </c>
      <c r="AH1670" s="25">
        <v>0</v>
      </c>
      <c r="AI1670" s="25">
        <v>0</v>
      </c>
      <c r="AJ1670" s="25">
        <v>0</v>
      </c>
      <c r="AK1670" s="25">
        <v>0</v>
      </c>
      <c r="AL1670" s="25">
        <v>0</v>
      </c>
      <c r="AM1670" s="95">
        <v>0</v>
      </c>
      <c r="AN1670" s="95" t="e">
        <f ca="1">IF(MengeInEEGSummieren(M1670),AM1670,0)</f>
        <v>#NAME?</v>
      </c>
      <c r="AO1670" s="95">
        <f t="shared" si="156"/>
        <v>0</v>
      </c>
      <c r="AP1670" s="95">
        <f t="shared" si="157"/>
        <v>0</v>
      </c>
      <c r="AS1670">
        <v>0</v>
      </c>
      <c r="AT1670">
        <v>0</v>
      </c>
      <c r="AU1670" t="e">
        <f t="shared" ca="1" si="158"/>
        <v>#NAME?</v>
      </c>
    </row>
    <row r="1671" spans="1:47" x14ac:dyDescent="0.15">
      <c r="A1671" s="21" t="s">
        <v>2415</v>
      </c>
      <c r="B1671" s="22" t="s">
        <v>17</v>
      </c>
      <c r="C1671" s="42">
        <v>2005</v>
      </c>
      <c r="D1671" s="22" t="s">
        <v>1951</v>
      </c>
      <c r="E1671" s="22"/>
      <c r="F1671" s="23">
        <v>23.61</v>
      </c>
      <c r="G1671" s="23">
        <v>23.61</v>
      </c>
      <c r="H1671" s="24">
        <f t="shared" si="153"/>
        <v>0</v>
      </c>
      <c r="I1671" s="153">
        <v>0</v>
      </c>
      <c r="J1671" s="24">
        <f t="shared" si="154"/>
        <v>0</v>
      </c>
      <c r="K1671" s="25">
        <f t="shared" si="155"/>
        <v>0</v>
      </c>
      <c r="L1671">
        <v>0</v>
      </c>
      <c r="M1671">
        <v>32964608</v>
      </c>
      <c r="N1671">
        <v>42065747</v>
      </c>
      <c r="O1671" s="52">
        <v>0</v>
      </c>
      <c r="P1671" s="52">
        <v>0</v>
      </c>
      <c r="Q1671" s="52">
        <v>0</v>
      </c>
      <c r="R1671" s="52">
        <v>0</v>
      </c>
      <c r="S1671" s="52">
        <v>0</v>
      </c>
      <c r="T1671" s="52">
        <v>0</v>
      </c>
      <c r="U1671" s="52">
        <v>0</v>
      </c>
      <c r="V1671" s="52">
        <v>0</v>
      </c>
      <c r="W1671" s="52">
        <v>0</v>
      </c>
      <c r="X1671" s="52">
        <v>0</v>
      </c>
      <c r="Y1671" s="52">
        <v>0</v>
      </c>
      <c r="Z1671" s="52">
        <v>0</v>
      </c>
      <c r="AA1671" s="25">
        <v>0</v>
      </c>
      <c r="AB1671" s="25">
        <v>0</v>
      </c>
      <c r="AC1671" s="25">
        <v>0</v>
      </c>
      <c r="AD1671" s="25">
        <v>0</v>
      </c>
      <c r="AE1671" s="25">
        <v>0</v>
      </c>
      <c r="AF1671" s="25">
        <v>0</v>
      </c>
      <c r="AG1671" s="25">
        <v>0</v>
      </c>
      <c r="AH1671" s="25">
        <v>0</v>
      </c>
      <c r="AI1671" s="25">
        <v>0</v>
      </c>
      <c r="AJ1671" s="25">
        <v>0</v>
      </c>
      <c r="AK1671" s="25">
        <v>0</v>
      </c>
      <c r="AL1671" s="25">
        <v>0</v>
      </c>
      <c r="AM1671" s="95">
        <v>0</v>
      </c>
      <c r="AN1671" s="95" t="e">
        <f ca="1">IF(MengeInEEGSummieren(M1671),AM1671,0)</f>
        <v>#NAME?</v>
      </c>
      <c r="AO1671" s="95">
        <f t="shared" si="156"/>
        <v>0</v>
      </c>
      <c r="AP1671" s="95">
        <f t="shared" si="157"/>
        <v>0</v>
      </c>
      <c r="AS1671">
        <v>0</v>
      </c>
      <c r="AT1671">
        <v>0</v>
      </c>
      <c r="AU1671" t="e">
        <f t="shared" ca="1" si="158"/>
        <v>#NAME?</v>
      </c>
    </row>
    <row r="1672" spans="1:47" x14ac:dyDescent="0.15">
      <c r="A1672" s="21" t="s">
        <v>2416</v>
      </c>
      <c r="B1672" s="22" t="s">
        <v>17</v>
      </c>
      <c r="C1672" s="42">
        <v>2005</v>
      </c>
      <c r="D1672" s="22" t="s">
        <v>1953</v>
      </c>
      <c r="E1672" s="22"/>
      <c r="F1672" s="23">
        <v>24.61</v>
      </c>
      <c r="G1672" s="23">
        <v>24.61</v>
      </c>
      <c r="H1672" s="24">
        <f t="shared" si="153"/>
        <v>0</v>
      </c>
      <c r="I1672" s="153">
        <v>0</v>
      </c>
      <c r="J1672" s="24">
        <f t="shared" si="154"/>
        <v>0</v>
      </c>
      <c r="K1672" s="25">
        <f t="shared" si="155"/>
        <v>0</v>
      </c>
      <c r="L1672">
        <v>0</v>
      </c>
      <c r="M1672">
        <v>32964608</v>
      </c>
      <c r="N1672">
        <v>42065747</v>
      </c>
      <c r="O1672" s="52">
        <v>0</v>
      </c>
      <c r="P1672" s="52">
        <v>0</v>
      </c>
      <c r="Q1672" s="52">
        <v>0</v>
      </c>
      <c r="R1672" s="52">
        <v>0</v>
      </c>
      <c r="S1672" s="52">
        <v>0</v>
      </c>
      <c r="T1672" s="52">
        <v>0</v>
      </c>
      <c r="U1672" s="52">
        <v>0</v>
      </c>
      <c r="V1672" s="52">
        <v>0</v>
      </c>
      <c r="W1672" s="52">
        <v>0</v>
      </c>
      <c r="X1672" s="52">
        <v>0</v>
      </c>
      <c r="Y1672" s="52">
        <v>0</v>
      </c>
      <c r="Z1672" s="52">
        <v>0</v>
      </c>
      <c r="AA1672" s="25">
        <v>0</v>
      </c>
      <c r="AB1672" s="25">
        <v>0</v>
      </c>
      <c r="AC1672" s="25">
        <v>0</v>
      </c>
      <c r="AD1672" s="25">
        <v>0</v>
      </c>
      <c r="AE1672" s="25">
        <v>0</v>
      </c>
      <c r="AF1672" s="25">
        <v>0</v>
      </c>
      <c r="AG1672" s="25">
        <v>0</v>
      </c>
      <c r="AH1672" s="25">
        <v>0</v>
      </c>
      <c r="AI1672" s="25">
        <v>0</v>
      </c>
      <c r="AJ1672" s="25">
        <v>0</v>
      </c>
      <c r="AK1672" s="25">
        <v>0</v>
      </c>
      <c r="AL1672" s="25">
        <v>0</v>
      </c>
      <c r="AM1672" s="95">
        <v>0</v>
      </c>
      <c r="AN1672" s="95" t="e">
        <f ca="1">IF(MengeInEEGSummieren(M1672),AM1672,0)</f>
        <v>#NAME?</v>
      </c>
      <c r="AO1672" s="95">
        <f t="shared" si="156"/>
        <v>0</v>
      </c>
      <c r="AP1672" s="95">
        <f t="shared" si="157"/>
        <v>0</v>
      </c>
      <c r="AS1672">
        <v>0</v>
      </c>
      <c r="AT1672">
        <v>0</v>
      </c>
      <c r="AU1672" t="e">
        <f t="shared" ca="1" si="158"/>
        <v>#NAME?</v>
      </c>
    </row>
    <row r="1673" spans="1:47" x14ac:dyDescent="0.15">
      <c r="A1673" s="21" t="s">
        <v>2417</v>
      </c>
      <c r="B1673" s="22" t="s">
        <v>17</v>
      </c>
      <c r="C1673" s="42">
        <v>2005</v>
      </c>
      <c r="D1673" s="22" t="s">
        <v>1011</v>
      </c>
      <c r="E1673" s="22"/>
      <c r="F1673" s="23">
        <v>21.61</v>
      </c>
      <c r="G1673" s="23">
        <v>21.61</v>
      </c>
      <c r="H1673" s="24">
        <f t="shared" si="153"/>
        <v>0</v>
      </c>
      <c r="I1673" s="153">
        <v>0</v>
      </c>
      <c r="J1673" s="24">
        <f t="shared" si="154"/>
        <v>0</v>
      </c>
      <c r="K1673" s="25">
        <f t="shared" si="155"/>
        <v>0</v>
      </c>
      <c r="L1673">
        <v>0</v>
      </c>
      <c r="M1673">
        <v>32964608</v>
      </c>
      <c r="N1673">
        <v>42065747</v>
      </c>
      <c r="O1673" s="52">
        <v>0</v>
      </c>
      <c r="P1673" s="52">
        <v>0</v>
      </c>
      <c r="Q1673" s="52">
        <v>0</v>
      </c>
      <c r="R1673" s="52">
        <v>0</v>
      </c>
      <c r="S1673" s="52">
        <v>0</v>
      </c>
      <c r="T1673" s="52">
        <v>0</v>
      </c>
      <c r="U1673" s="52">
        <v>0</v>
      </c>
      <c r="V1673" s="52">
        <v>0</v>
      </c>
      <c r="W1673" s="52">
        <v>0</v>
      </c>
      <c r="X1673" s="52">
        <v>0</v>
      </c>
      <c r="Y1673" s="52">
        <v>0</v>
      </c>
      <c r="Z1673" s="52">
        <v>0</v>
      </c>
      <c r="AA1673" s="25">
        <v>0</v>
      </c>
      <c r="AB1673" s="25">
        <v>0</v>
      </c>
      <c r="AC1673" s="25">
        <v>0</v>
      </c>
      <c r="AD1673" s="25">
        <v>0</v>
      </c>
      <c r="AE1673" s="25">
        <v>0</v>
      </c>
      <c r="AF1673" s="25">
        <v>0</v>
      </c>
      <c r="AG1673" s="25">
        <v>0</v>
      </c>
      <c r="AH1673" s="25">
        <v>0</v>
      </c>
      <c r="AI1673" s="25">
        <v>0</v>
      </c>
      <c r="AJ1673" s="25">
        <v>0</v>
      </c>
      <c r="AK1673" s="25">
        <v>0</v>
      </c>
      <c r="AL1673" s="25">
        <v>0</v>
      </c>
      <c r="AM1673" s="95">
        <v>0</v>
      </c>
      <c r="AN1673" s="95" t="e">
        <f ca="1">IF(MengeInEEGSummieren(M1673),AM1673,0)</f>
        <v>#NAME?</v>
      </c>
      <c r="AO1673" s="95">
        <f t="shared" si="156"/>
        <v>0</v>
      </c>
      <c r="AP1673" s="95">
        <f t="shared" si="157"/>
        <v>0</v>
      </c>
      <c r="AS1673">
        <v>0</v>
      </c>
      <c r="AT1673">
        <v>0</v>
      </c>
      <c r="AU1673" t="e">
        <f t="shared" ca="1" si="158"/>
        <v>#NAME?</v>
      </c>
    </row>
    <row r="1674" spans="1:47" x14ac:dyDescent="0.15">
      <c r="A1674" s="21" t="s">
        <v>2418</v>
      </c>
      <c r="B1674" s="22" t="s">
        <v>17</v>
      </c>
      <c r="C1674" s="42">
        <v>2005</v>
      </c>
      <c r="D1674" s="22" t="s">
        <v>1013</v>
      </c>
      <c r="E1674" s="22"/>
      <c r="F1674" s="23">
        <v>22.61</v>
      </c>
      <c r="G1674" s="23">
        <v>22.61</v>
      </c>
      <c r="H1674" s="24">
        <f t="shared" si="153"/>
        <v>0</v>
      </c>
      <c r="I1674" s="153">
        <v>0</v>
      </c>
      <c r="J1674" s="24">
        <f t="shared" si="154"/>
        <v>0</v>
      </c>
      <c r="K1674" s="25">
        <f t="shared" si="155"/>
        <v>0</v>
      </c>
      <c r="L1674">
        <v>0</v>
      </c>
      <c r="M1674">
        <v>32964608</v>
      </c>
      <c r="N1674">
        <v>42065747</v>
      </c>
      <c r="O1674" s="52">
        <v>0</v>
      </c>
      <c r="P1674" s="52">
        <v>0</v>
      </c>
      <c r="Q1674" s="52">
        <v>0</v>
      </c>
      <c r="R1674" s="52">
        <v>0</v>
      </c>
      <c r="S1674" s="52">
        <v>0</v>
      </c>
      <c r="T1674" s="52">
        <v>0</v>
      </c>
      <c r="U1674" s="52">
        <v>0</v>
      </c>
      <c r="V1674" s="52">
        <v>0</v>
      </c>
      <c r="W1674" s="52">
        <v>0</v>
      </c>
      <c r="X1674" s="52">
        <v>0</v>
      </c>
      <c r="Y1674" s="52">
        <v>0</v>
      </c>
      <c r="Z1674" s="52">
        <v>0</v>
      </c>
      <c r="AA1674" s="25">
        <v>0</v>
      </c>
      <c r="AB1674" s="25">
        <v>0</v>
      </c>
      <c r="AC1674" s="25">
        <v>0</v>
      </c>
      <c r="AD1674" s="25">
        <v>0</v>
      </c>
      <c r="AE1674" s="25">
        <v>0</v>
      </c>
      <c r="AF1674" s="25">
        <v>0</v>
      </c>
      <c r="AG1674" s="25">
        <v>0</v>
      </c>
      <c r="AH1674" s="25">
        <v>0</v>
      </c>
      <c r="AI1674" s="25">
        <v>0</v>
      </c>
      <c r="AJ1674" s="25">
        <v>0</v>
      </c>
      <c r="AK1674" s="25">
        <v>0</v>
      </c>
      <c r="AL1674" s="25">
        <v>0</v>
      </c>
      <c r="AM1674" s="95">
        <v>0</v>
      </c>
      <c r="AN1674" s="95" t="e">
        <f ca="1">IF(MengeInEEGSummieren(M1674),AM1674,0)</f>
        <v>#NAME?</v>
      </c>
      <c r="AO1674" s="95">
        <f t="shared" si="156"/>
        <v>0</v>
      </c>
      <c r="AP1674" s="95">
        <f t="shared" si="157"/>
        <v>0</v>
      </c>
      <c r="AS1674">
        <v>0</v>
      </c>
      <c r="AT1674">
        <v>0</v>
      </c>
      <c r="AU1674" t="e">
        <f t="shared" ca="1" si="158"/>
        <v>#NAME?</v>
      </c>
    </row>
    <row r="1675" spans="1:47" x14ac:dyDescent="0.15">
      <c r="A1675" s="21" t="s">
        <v>2419</v>
      </c>
      <c r="B1675" s="22" t="s">
        <v>17</v>
      </c>
      <c r="C1675" s="42">
        <v>2005</v>
      </c>
      <c r="D1675" s="22" t="s">
        <v>1957</v>
      </c>
      <c r="E1675" s="22"/>
      <c r="F1675" s="23">
        <v>14.61</v>
      </c>
      <c r="G1675" s="23">
        <v>14.61</v>
      </c>
      <c r="H1675" s="24">
        <f t="shared" si="153"/>
        <v>0</v>
      </c>
      <c r="I1675" s="153">
        <v>0</v>
      </c>
      <c r="J1675" s="24">
        <f t="shared" si="154"/>
        <v>0</v>
      </c>
      <c r="K1675" s="25">
        <f t="shared" si="155"/>
        <v>0</v>
      </c>
      <c r="L1675">
        <v>0</v>
      </c>
      <c r="M1675">
        <v>32964608</v>
      </c>
      <c r="N1675">
        <v>42065747</v>
      </c>
      <c r="O1675" s="52">
        <v>0</v>
      </c>
      <c r="P1675" s="52">
        <v>0</v>
      </c>
      <c r="Q1675" s="52">
        <v>0</v>
      </c>
      <c r="R1675" s="52">
        <v>0</v>
      </c>
      <c r="S1675" s="52">
        <v>0</v>
      </c>
      <c r="T1675" s="52">
        <v>0</v>
      </c>
      <c r="U1675" s="52">
        <v>0</v>
      </c>
      <c r="V1675" s="52">
        <v>0</v>
      </c>
      <c r="W1675" s="52">
        <v>0</v>
      </c>
      <c r="X1675" s="52">
        <v>0</v>
      </c>
      <c r="Y1675" s="52">
        <v>0</v>
      </c>
      <c r="Z1675" s="52">
        <v>0</v>
      </c>
      <c r="AA1675" s="25">
        <v>0</v>
      </c>
      <c r="AB1675" s="25">
        <v>0</v>
      </c>
      <c r="AC1675" s="25">
        <v>0</v>
      </c>
      <c r="AD1675" s="25">
        <v>0</v>
      </c>
      <c r="AE1675" s="25">
        <v>0</v>
      </c>
      <c r="AF1675" s="25">
        <v>0</v>
      </c>
      <c r="AG1675" s="25">
        <v>0</v>
      </c>
      <c r="AH1675" s="25">
        <v>0</v>
      </c>
      <c r="AI1675" s="25">
        <v>0</v>
      </c>
      <c r="AJ1675" s="25">
        <v>0</v>
      </c>
      <c r="AK1675" s="25">
        <v>0</v>
      </c>
      <c r="AL1675" s="25">
        <v>0</v>
      </c>
      <c r="AM1675" s="95">
        <v>0</v>
      </c>
      <c r="AN1675" s="95" t="e">
        <f ca="1">IF(MengeInEEGSummieren(M1675),AM1675,0)</f>
        <v>#NAME?</v>
      </c>
      <c r="AO1675" s="95">
        <f t="shared" si="156"/>
        <v>0</v>
      </c>
      <c r="AP1675" s="95">
        <f t="shared" si="157"/>
        <v>0</v>
      </c>
      <c r="AS1675">
        <v>0</v>
      </c>
      <c r="AT1675">
        <v>0</v>
      </c>
      <c r="AU1675" t="e">
        <f t="shared" ca="1" si="158"/>
        <v>#NAME?</v>
      </c>
    </row>
    <row r="1676" spans="1:47" x14ac:dyDescent="0.15">
      <c r="A1676" s="21" t="s">
        <v>2420</v>
      </c>
      <c r="B1676" s="22" t="s">
        <v>17</v>
      </c>
      <c r="C1676" s="42">
        <v>2005</v>
      </c>
      <c r="D1676" s="22" t="s">
        <v>1959</v>
      </c>
      <c r="E1676" s="22"/>
      <c r="F1676" s="23">
        <v>15.61</v>
      </c>
      <c r="G1676" s="23">
        <v>15.61</v>
      </c>
      <c r="H1676" s="24">
        <f t="shared" si="153"/>
        <v>0</v>
      </c>
      <c r="I1676" s="153">
        <v>0</v>
      </c>
      <c r="J1676" s="24">
        <f t="shared" si="154"/>
        <v>0</v>
      </c>
      <c r="K1676" s="25">
        <f t="shared" si="155"/>
        <v>0</v>
      </c>
      <c r="L1676">
        <v>0</v>
      </c>
      <c r="M1676">
        <v>32964608</v>
      </c>
      <c r="N1676">
        <v>42065747</v>
      </c>
      <c r="O1676" s="52">
        <v>0</v>
      </c>
      <c r="P1676" s="52">
        <v>0</v>
      </c>
      <c r="Q1676" s="52">
        <v>0</v>
      </c>
      <c r="R1676" s="52">
        <v>0</v>
      </c>
      <c r="S1676" s="52">
        <v>0</v>
      </c>
      <c r="T1676" s="52">
        <v>0</v>
      </c>
      <c r="U1676" s="52">
        <v>0</v>
      </c>
      <c r="V1676" s="52">
        <v>0</v>
      </c>
      <c r="W1676" s="52">
        <v>0</v>
      </c>
      <c r="X1676" s="52">
        <v>0</v>
      </c>
      <c r="Y1676" s="52">
        <v>0</v>
      </c>
      <c r="Z1676" s="52">
        <v>0</v>
      </c>
      <c r="AA1676" s="25">
        <v>0</v>
      </c>
      <c r="AB1676" s="25">
        <v>0</v>
      </c>
      <c r="AC1676" s="25">
        <v>0</v>
      </c>
      <c r="AD1676" s="25">
        <v>0</v>
      </c>
      <c r="AE1676" s="25">
        <v>0</v>
      </c>
      <c r="AF1676" s="25">
        <v>0</v>
      </c>
      <c r="AG1676" s="25">
        <v>0</v>
      </c>
      <c r="AH1676" s="25">
        <v>0</v>
      </c>
      <c r="AI1676" s="25">
        <v>0</v>
      </c>
      <c r="AJ1676" s="25">
        <v>0</v>
      </c>
      <c r="AK1676" s="25">
        <v>0</v>
      </c>
      <c r="AL1676" s="25">
        <v>0</v>
      </c>
      <c r="AM1676" s="95">
        <v>0</v>
      </c>
      <c r="AN1676" s="95" t="e">
        <f ca="1">IF(MengeInEEGSummieren(M1676),AM1676,0)</f>
        <v>#NAME?</v>
      </c>
      <c r="AO1676" s="95">
        <f t="shared" si="156"/>
        <v>0</v>
      </c>
      <c r="AP1676" s="95">
        <f t="shared" si="157"/>
        <v>0</v>
      </c>
      <c r="AS1676">
        <v>0</v>
      </c>
      <c r="AT1676">
        <v>0</v>
      </c>
      <c r="AU1676" t="e">
        <f t="shared" ca="1" si="158"/>
        <v>#NAME?</v>
      </c>
    </row>
    <row r="1677" spans="1:47" x14ac:dyDescent="0.15">
      <c r="A1677" s="21" t="s">
        <v>2421</v>
      </c>
      <c r="B1677" s="22" t="s">
        <v>17</v>
      </c>
      <c r="C1677" s="42">
        <v>2005</v>
      </c>
      <c r="D1677" s="22" t="s">
        <v>1961</v>
      </c>
      <c r="E1677" s="22"/>
      <c r="F1677" s="23">
        <v>25.61</v>
      </c>
      <c r="G1677" s="23">
        <v>25.61</v>
      </c>
      <c r="H1677" s="24">
        <f t="shared" si="153"/>
        <v>0</v>
      </c>
      <c r="I1677" s="153">
        <v>0</v>
      </c>
      <c r="J1677" s="24">
        <f t="shared" si="154"/>
        <v>0</v>
      </c>
      <c r="K1677" s="25">
        <f t="shared" si="155"/>
        <v>0</v>
      </c>
      <c r="L1677">
        <v>0</v>
      </c>
      <c r="M1677">
        <v>32964608</v>
      </c>
      <c r="N1677">
        <v>42065747</v>
      </c>
      <c r="O1677" s="52">
        <v>0</v>
      </c>
      <c r="P1677" s="52">
        <v>0</v>
      </c>
      <c r="Q1677" s="52">
        <v>0</v>
      </c>
      <c r="R1677" s="52">
        <v>0</v>
      </c>
      <c r="S1677" s="52">
        <v>0</v>
      </c>
      <c r="T1677" s="52">
        <v>0</v>
      </c>
      <c r="U1677" s="52">
        <v>0</v>
      </c>
      <c r="V1677" s="52">
        <v>0</v>
      </c>
      <c r="W1677" s="52">
        <v>0</v>
      </c>
      <c r="X1677" s="52">
        <v>0</v>
      </c>
      <c r="Y1677" s="52">
        <v>0</v>
      </c>
      <c r="Z1677" s="52">
        <v>0</v>
      </c>
      <c r="AA1677" s="25">
        <v>0</v>
      </c>
      <c r="AB1677" s="25">
        <v>0</v>
      </c>
      <c r="AC1677" s="25">
        <v>0</v>
      </c>
      <c r="AD1677" s="25">
        <v>0</v>
      </c>
      <c r="AE1677" s="25">
        <v>0</v>
      </c>
      <c r="AF1677" s="25">
        <v>0</v>
      </c>
      <c r="AG1677" s="25">
        <v>0</v>
      </c>
      <c r="AH1677" s="25">
        <v>0</v>
      </c>
      <c r="AI1677" s="25">
        <v>0</v>
      </c>
      <c r="AJ1677" s="25">
        <v>0</v>
      </c>
      <c r="AK1677" s="25">
        <v>0</v>
      </c>
      <c r="AL1677" s="25">
        <v>0</v>
      </c>
      <c r="AM1677" s="95">
        <v>0</v>
      </c>
      <c r="AN1677" s="95" t="e">
        <f ca="1">IF(MengeInEEGSummieren(M1677),AM1677,0)</f>
        <v>#NAME?</v>
      </c>
      <c r="AO1677" s="95">
        <f t="shared" si="156"/>
        <v>0</v>
      </c>
      <c r="AP1677" s="95">
        <f t="shared" si="157"/>
        <v>0</v>
      </c>
      <c r="AS1677">
        <v>0</v>
      </c>
      <c r="AT1677">
        <v>0</v>
      </c>
      <c r="AU1677" t="e">
        <f t="shared" ca="1" si="158"/>
        <v>#NAME?</v>
      </c>
    </row>
    <row r="1678" spans="1:47" x14ac:dyDescent="0.15">
      <c r="A1678" s="21" t="s">
        <v>2422</v>
      </c>
      <c r="B1678" s="22" t="s">
        <v>17</v>
      </c>
      <c r="C1678" s="42">
        <v>2005</v>
      </c>
      <c r="D1678" s="22" t="s">
        <v>1963</v>
      </c>
      <c r="E1678" s="22"/>
      <c r="F1678" s="23">
        <v>26.61</v>
      </c>
      <c r="G1678" s="23">
        <v>26.61</v>
      </c>
      <c r="H1678" s="24">
        <f t="shared" si="153"/>
        <v>0</v>
      </c>
      <c r="I1678" s="153">
        <v>0</v>
      </c>
      <c r="J1678" s="24">
        <f t="shared" si="154"/>
        <v>0</v>
      </c>
      <c r="K1678" s="25">
        <f t="shared" si="155"/>
        <v>0</v>
      </c>
      <c r="L1678">
        <v>0</v>
      </c>
      <c r="M1678">
        <v>32964608</v>
      </c>
      <c r="N1678">
        <v>42065747</v>
      </c>
      <c r="O1678" s="52">
        <v>0</v>
      </c>
      <c r="P1678" s="52">
        <v>0</v>
      </c>
      <c r="Q1678" s="52">
        <v>0</v>
      </c>
      <c r="R1678" s="52">
        <v>0</v>
      </c>
      <c r="S1678" s="52">
        <v>0</v>
      </c>
      <c r="T1678" s="52">
        <v>0</v>
      </c>
      <c r="U1678" s="52">
        <v>0</v>
      </c>
      <c r="V1678" s="52">
        <v>0</v>
      </c>
      <c r="W1678" s="52">
        <v>0</v>
      </c>
      <c r="X1678" s="52">
        <v>0</v>
      </c>
      <c r="Y1678" s="52">
        <v>0</v>
      </c>
      <c r="Z1678" s="52">
        <v>0</v>
      </c>
      <c r="AA1678" s="25">
        <v>0</v>
      </c>
      <c r="AB1678" s="25">
        <v>0</v>
      </c>
      <c r="AC1678" s="25">
        <v>0</v>
      </c>
      <c r="AD1678" s="25">
        <v>0</v>
      </c>
      <c r="AE1678" s="25">
        <v>0</v>
      </c>
      <c r="AF1678" s="25">
        <v>0</v>
      </c>
      <c r="AG1678" s="25">
        <v>0</v>
      </c>
      <c r="AH1678" s="25">
        <v>0</v>
      </c>
      <c r="AI1678" s="25">
        <v>0</v>
      </c>
      <c r="AJ1678" s="25">
        <v>0</v>
      </c>
      <c r="AK1678" s="25">
        <v>0</v>
      </c>
      <c r="AL1678" s="25">
        <v>0</v>
      </c>
      <c r="AM1678" s="95">
        <v>0</v>
      </c>
      <c r="AN1678" s="95" t="e">
        <f ca="1">IF(MengeInEEGSummieren(M1678),AM1678,0)</f>
        <v>#NAME?</v>
      </c>
      <c r="AO1678" s="95">
        <f t="shared" si="156"/>
        <v>0</v>
      </c>
      <c r="AP1678" s="95">
        <f t="shared" si="157"/>
        <v>0</v>
      </c>
      <c r="AS1678">
        <v>0</v>
      </c>
      <c r="AT1678">
        <v>0</v>
      </c>
      <c r="AU1678" t="e">
        <f t="shared" ca="1" si="158"/>
        <v>#NAME?</v>
      </c>
    </row>
    <row r="1679" spans="1:47" x14ac:dyDescent="0.15">
      <c r="A1679" s="21" t="s">
        <v>2423</v>
      </c>
      <c r="B1679" s="22" t="s">
        <v>17</v>
      </c>
      <c r="C1679" s="42">
        <v>2005</v>
      </c>
      <c r="D1679" s="22" t="s">
        <v>1017</v>
      </c>
      <c r="E1679" s="22"/>
      <c r="F1679" s="23">
        <v>23.61</v>
      </c>
      <c r="G1679" s="23">
        <v>23.61</v>
      </c>
      <c r="H1679" s="24">
        <f t="shared" si="153"/>
        <v>0</v>
      </c>
      <c r="I1679" s="153">
        <v>0</v>
      </c>
      <c r="J1679" s="24">
        <f t="shared" si="154"/>
        <v>0</v>
      </c>
      <c r="K1679" s="25">
        <f t="shared" si="155"/>
        <v>0</v>
      </c>
      <c r="L1679">
        <v>0</v>
      </c>
      <c r="M1679">
        <v>32964608</v>
      </c>
      <c r="N1679">
        <v>42065747</v>
      </c>
      <c r="O1679" s="52">
        <v>0</v>
      </c>
      <c r="P1679" s="52">
        <v>0</v>
      </c>
      <c r="Q1679" s="52">
        <v>0</v>
      </c>
      <c r="R1679" s="52">
        <v>0</v>
      </c>
      <c r="S1679" s="52">
        <v>0</v>
      </c>
      <c r="T1679" s="52">
        <v>0</v>
      </c>
      <c r="U1679" s="52">
        <v>0</v>
      </c>
      <c r="V1679" s="52">
        <v>0</v>
      </c>
      <c r="W1679" s="52">
        <v>0</v>
      </c>
      <c r="X1679" s="52">
        <v>0</v>
      </c>
      <c r="Y1679" s="52">
        <v>0</v>
      </c>
      <c r="Z1679" s="52">
        <v>0</v>
      </c>
      <c r="AA1679" s="25">
        <v>0</v>
      </c>
      <c r="AB1679" s="25">
        <v>0</v>
      </c>
      <c r="AC1679" s="25">
        <v>0</v>
      </c>
      <c r="AD1679" s="25">
        <v>0</v>
      </c>
      <c r="AE1679" s="25">
        <v>0</v>
      </c>
      <c r="AF1679" s="25">
        <v>0</v>
      </c>
      <c r="AG1679" s="25">
        <v>0</v>
      </c>
      <c r="AH1679" s="25">
        <v>0</v>
      </c>
      <c r="AI1679" s="25">
        <v>0</v>
      </c>
      <c r="AJ1679" s="25">
        <v>0</v>
      </c>
      <c r="AK1679" s="25">
        <v>0</v>
      </c>
      <c r="AL1679" s="25">
        <v>0</v>
      </c>
      <c r="AM1679" s="95">
        <v>0</v>
      </c>
      <c r="AN1679" s="95" t="e">
        <f ca="1">IF(MengeInEEGSummieren(M1679),AM1679,0)</f>
        <v>#NAME?</v>
      </c>
      <c r="AO1679" s="95">
        <f t="shared" si="156"/>
        <v>0</v>
      </c>
      <c r="AP1679" s="95">
        <f t="shared" si="157"/>
        <v>0</v>
      </c>
      <c r="AS1679">
        <v>0</v>
      </c>
      <c r="AT1679">
        <v>0</v>
      </c>
      <c r="AU1679" t="e">
        <f t="shared" ca="1" si="158"/>
        <v>#NAME?</v>
      </c>
    </row>
    <row r="1680" spans="1:47" x14ac:dyDescent="0.15">
      <c r="A1680" s="21" t="s">
        <v>2424</v>
      </c>
      <c r="B1680" s="22" t="s">
        <v>17</v>
      </c>
      <c r="C1680" s="42">
        <v>2005</v>
      </c>
      <c r="D1680" s="22" t="s">
        <v>1019</v>
      </c>
      <c r="E1680" s="22"/>
      <c r="F1680" s="23">
        <v>24.61</v>
      </c>
      <c r="G1680" s="23">
        <v>24.61</v>
      </c>
      <c r="H1680" s="24">
        <f t="shared" ref="H1680:H1743" si="159">AM1680</f>
        <v>0</v>
      </c>
      <c r="I1680" s="153">
        <v>0</v>
      </c>
      <c r="J1680" s="24">
        <f t="shared" ref="J1680:J1743" si="160">SUM(O1680:Z1680,AT1680)</f>
        <v>0</v>
      </c>
      <c r="K1680" s="25">
        <f t="shared" ref="K1680:K1743" si="161">SUM(AA1680:AL1680,AS1680)</f>
        <v>0</v>
      </c>
      <c r="L1680">
        <v>0</v>
      </c>
      <c r="M1680">
        <v>32964608</v>
      </c>
      <c r="N1680">
        <v>42065747</v>
      </c>
      <c r="O1680" s="52">
        <v>0</v>
      </c>
      <c r="P1680" s="52">
        <v>0</v>
      </c>
      <c r="Q1680" s="52">
        <v>0</v>
      </c>
      <c r="R1680" s="52">
        <v>0</v>
      </c>
      <c r="S1680" s="52">
        <v>0</v>
      </c>
      <c r="T1680" s="52">
        <v>0</v>
      </c>
      <c r="U1680" s="52">
        <v>0</v>
      </c>
      <c r="V1680" s="52">
        <v>0</v>
      </c>
      <c r="W1680" s="52">
        <v>0</v>
      </c>
      <c r="X1680" s="52">
        <v>0</v>
      </c>
      <c r="Y1680" s="52">
        <v>0</v>
      </c>
      <c r="Z1680" s="52">
        <v>0</v>
      </c>
      <c r="AA1680" s="25">
        <v>0</v>
      </c>
      <c r="AB1680" s="25">
        <v>0</v>
      </c>
      <c r="AC1680" s="25">
        <v>0</v>
      </c>
      <c r="AD1680" s="25">
        <v>0</v>
      </c>
      <c r="AE1680" s="25">
        <v>0</v>
      </c>
      <c r="AF1680" s="25">
        <v>0</v>
      </c>
      <c r="AG1680" s="25">
        <v>0</v>
      </c>
      <c r="AH1680" s="25">
        <v>0</v>
      </c>
      <c r="AI1680" s="25">
        <v>0</v>
      </c>
      <c r="AJ1680" s="25">
        <v>0</v>
      </c>
      <c r="AK1680" s="25">
        <v>0</v>
      </c>
      <c r="AL1680" s="25">
        <v>0</v>
      </c>
      <c r="AM1680" s="95">
        <v>0</v>
      </c>
      <c r="AN1680" s="95" t="e">
        <f ca="1">IF(MengeInEEGSummieren(M1680),AM1680,0)</f>
        <v>#NAME?</v>
      </c>
      <c r="AO1680" s="95">
        <f t="shared" ref="AO1680:AO1743" si="162">IF(AQ1680,$H1680,0)</f>
        <v>0</v>
      </c>
      <c r="AP1680" s="95">
        <f t="shared" ref="AP1680:AP1743" si="163">IF(AR1680,$H1680,0)</f>
        <v>0</v>
      </c>
      <c r="AS1680">
        <v>0</v>
      </c>
      <c r="AT1680">
        <v>0</v>
      </c>
      <c r="AU1680" t="e">
        <f t="shared" ref="AU1680:AU1743" ca="1" si="164">EVFlag(M1680)</f>
        <v>#NAME?</v>
      </c>
    </row>
    <row r="1681" spans="1:47" x14ac:dyDescent="0.15">
      <c r="A1681" s="21" t="s">
        <v>2425</v>
      </c>
      <c r="B1681" s="22" t="s">
        <v>17</v>
      </c>
      <c r="C1681" s="42">
        <v>2005</v>
      </c>
      <c r="D1681" s="22" t="s">
        <v>1967</v>
      </c>
      <c r="E1681" s="22"/>
      <c r="F1681" s="23">
        <v>27.61</v>
      </c>
      <c r="G1681" s="23">
        <v>27.61</v>
      </c>
      <c r="H1681" s="24">
        <f t="shared" si="159"/>
        <v>0</v>
      </c>
      <c r="I1681" s="153">
        <v>0</v>
      </c>
      <c r="J1681" s="24">
        <f t="shared" si="160"/>
        <v>0</v>
      </c>
      <c r="K1681" s="25">
        <f t="shared" si="161"/>
        <v>0</v>
      </c>
      <c r="L1681">
        <v>0</v>
      </c>
      <c r="M1681">
        <v>32964608</v>
      </c>
      <c r="N1681">
        <v>42065747</v>
      </c>
      <c r="O1681" s="52">
        <v>0</v>
      </c>
      <c r="P1681" s="52">
        <v>0</v>
      </c>
      <c r="Q1681" s="52">
        <v>0</v>
      </c>
      <c r="R1681" s="52">
        <v>0</v>
      </c>
      <c r="S1681" s="52">
        <v>0</v>
      </c>
      <c r="T1681" s="52">
        <v>0</v>
      </c>
      <c r="U1681" s="52">
        <v>0</v>
      </c>
      <c r="V1681" s="52">
        <v>0</v>
      </c>
      <c r="W1681" s="52">
        <v>0</v>
      </c>
      <c r="X1681" s="52">
        <v>0</v>
      </c>
      <c r="Y1681" s="52">
        <v>0</v>
      </c>
      <c r="Z1681" s="52">
        <v>0</v>
      </c>
      <c r="AA1681" s="25">
        <v>0</v>
      </c>
      <c r="AB1681" s="25">
        <v>0</v>
      </c>
      <c r="AC1681" s="25">
        <v>0</v>
      </c>
      <c r="AD1681" s="25">
        <v>0</v>
      </c>
      <c r="AE1681" s="25">
        <v>0</v>
      </c>
      <c r="AF1681" s="25">
        <v>0</v>
      </c>
      <c r="AG1681" s="25">
        <v>0</v>
      </c>
      <c r="AH1681" s="25">
        <v>0</v>
      </c>
      <c r="AI1681" s="25">
        <v>0</v>
      </c>
      <c r="AJ1681" s="25">
        <v>0</v>
      </c>
      <c r="AK1681" s="25">
        <v>0</v>
      </c>
      <c r="AL1681" s="25">
        <v>0</v>
      </c>
      <c r="AM1681" s="95">
        <v>0</v>
      </c>
      <c r="AN1681" s="95" t="e">
        <f ca="1">IF(MengeInEEGSummieren(M1681),AM1681,0)</f>
        <v>#NAME?</v>
      </c>
      <c r="AO1681" s="95">
        <f t="shared" si="162"/>
        <v>0</v>
      </c>
      <c r="AP1681" s="95">
        <f t="shared" si="163"/>
        <v>0</v>
      </c>
      <c r="AS1681">
        <v>0</v>
      </c>
      <c r="AT1681">
        <v>0</v>
      </c>
      <c r="AU1681" t="e">
        <f t="shared" ca="1" si="164"/>
        <v>#NAME?</v>
      </c>
    </row>
    <row r="1682" spans="1:47" x14ac:dyDescent="0.15">
      <c r="A1682" s="21" t="s">
        <v>2426</v>
      </c>
      <c r="B1682" s="22" t="s">
        <v>17</v>
      </c>
      <c r="C1682" s="42">
        <v>2005</v>
      </c>
      <c r="D1682" s="22" t="s">
        <v>1969</v>
      </c>
      <c r="E1682" s="22"/>
      <c r="F1682" s="23">
        <v>28.61</v>
      </c>
      <c r="G1682" s="23">
        <v>28.61</v>
      </c>
      <c r="H1682" s="24">
        <f t="shared" si="159"/>
        <v>0</v>
      </c>
      <c r="I1682" s="153">
        <v>0</v>
      </c>
      <c r="J1682" s="24">
        <f t="shared" si="160"/>
        <v>0</v>
      </c>
      <c r="K1682" s="25">
        <f t="shared" si="161"/>
        <v>0</v>
      </c>
      <c r="L1682">
        <v>0</v>
      </c>
      <c r="M1682">
        <v>32964608</v>
      </c>
      <c r="N1682">
        <v>42065747</v>
      </c>
      <c r="O1682" s="52">
        <v>0</v>
      </c>
      <c r="P1682" s="52">
        <v>0</v>
      </c>
      <c r="Q1682" s="52">
        <v>0</v>
      </c>
      <c r="R1682" s="52">
        <v>0</v>
      </c>
      <c r="S1682" s="52">
        <v>0</v>
      </c>
      <c r="T1682" s="52">
        <v>0</v>
      </c>
      <c r="U1682" s="52">
        <v>0</v>
      </c>
      <c r="V1682" s="52">
        <v>0</v>
      </c>
      <c r="W1682" s="52">
        <v>0</v>
      </c>
      <c r="X1682" s="52">
        <v>0</v>
      </c>
      <c r="Y1682" s="52">
        <v>0</v>
      </c>
      <c r="Z1682" s="52">
        <v>0</v>
      </c>
      <c r="AA1682" s="25">
        <v>0</v>
      </c>
      <c r="AB1682" s="25">
        <v>0</v>
      </c>
      <c r="AC1682" s="25">
        <v>0</v>
      </c>
      <c r="AD1682" s="25">
        <v>0</v>
      </c>
      <c r="AE1682" s="25">
        <v>0</v>
      </c>
      <c r="AF1682" s="25">
        <v>0</v>
      </c>
      <c r="AG1682" s="25">
        <v>0</v>
      </c>
      <c r="AH1682" s="25">
        <v>0</v>
      </c>
      <c r="AI1682" s="25">
        <v>0</v>
      </c>
      <c r="AJ1682" s="25">
        <v>0</v>
      </c>
      <c r="AK1682" s="25">
        <v>0</v>
      </c>
      <c r="AL1682" s="25">
        <v>0</v>
      </c>
      <c r="AM1682" s="95">
        <v>0</v>
      </c>
      <c r="AN1682" s="95" t="e">
        <f ca="1">IF(MengeInEEGSummieren(M1682),AM1682,0)</f>
        <v>#NAME?</v>
      </c>
      <c r="AO1682" s="95">
        <f t="shared" si="162"/>
        <v>0</v>
      </c>
      <c r="AP1682" s="95">
        <f t="shared" si="163"/>
        <v>0</v>
      </c>
      <c r="AS1682">
        <v>0</v>
      </c>
      <c r="AT1682">
        <v>0</v>
      </c>
      <c r="AU1682" t="e">
        <f t="shared" ca="1" si="164"/>
        <v>#NAME?</v>
      </c>
    </row>
    <row r="1683" spans="1:47" x14ac:dyDescent="0.15">
      <c r="A1683" s="21" t="s">
        <v>2427</v>
      </c>
      <c r="B1683" s="22" t="s">
        <v>17</v>
      </c>
      <c r="C1683" s="42">
        <v>2005</v>
      </c>
      <c r="D1683" s="22" t="s">
        <v>1971</v>
      </c>
      <c r="E1683" s="22"/>
      <c r="F1683" s="23">
        <v>25.61</v>
      </c>
      <c r="G1683" s="23">
        <v>25.61</v>
      </c>
      <c r="H1683" s="24">
        <f t="shared" si="159"/>
        <v>0</v>
      </c>
      <c r="I1683" s="153">
        <v>0</v>
      </c>
      <c r="J1683" s="24">
        <f t="shared" si="160"/>
        <v>0</v>
      </c>
      <c r="K1683" s="25">
        <f t="shared" si="161"/>
        <v>0</v>
      </c>
      <c r="L1683">
        <v>0</v>
      </c>
      <c r="M1683">
        <v>32964608</v>
      </c>
      <c r="N1683">
        <v>42065747</v>
      </c>
      <c r="O1683" s="52">
        <v>0</v>
      </c>
      <c r="P1683" s="52">
        <v>0</v>
      </c>
      <c r="Q1683" s="52">
        <v>0</v>
      </c>
      <c r="R1683" s="52">
        <v>0</v>
      </c>
      <c r="S1683" s="52">
        <v>0</v>
      </c>
      <c r="T1683" s="52">
        <v>0</v>
      </c>
      <c r="U1683" s="52">
        <v>0</v>
      </c>
      <c r="V1683" s="52">
        <v>0</v>
      </c>
      <c r="W1683" s="52">
        <v>0</v>
      </c>
      <c r="X1683" s="52">
        <v>0</v>
      </c>
      <c r="Y1683" s="52">
        <v>0</v>
      </c>
      <c r="Z1683" s="52">
        <v>0</v>
      </c>
      <c r="AA1683" s="25">
        <v>0</v>
      </c>
      <c r="AB1683" s="25">
        <v>0</v>
      </c>
      <c r="AC1683" s="25">
        <v>0</v>
      </c>
      <c r="AD1683" s="25">
        <v>0</v>
      </c>
      <c r="AE1683" s="25">
        <v>0</v>
      </c>
      <c r="AF1683" s="25">
        <v>0</v>
      </c>
      <c r="AG1683" s="25">
        <v>0</v>
      </c>
      <c r="AH1683" s="25">
        <v>0</v>
      </c>
      <c r="AI1683" s="25">
        <v>0</v>
      </c>
      <c r="AJ1683" s="25">
        <v>0</v>
      </c>
      <c r="AK1683" s="25">
        <v>0</v>
      </c>
      <c r="AL1683" s="25">
        <v>0</v>
      </c>
      <c r="AM1683" s="95">
        <v>0</v>
      </c>
      <c r="AN1683" s="95" t="e">
        <f ca="1">IF(MengeInEEGSummieren(M1683),AM1683,0)</f>
        <v>#NAME?</v>
      </c>
      <c r="AO1683" s="95">
        <f t="shared" si="162"/>
        <v>0</v>
      </c>
      <c r="AP1683" s="95">
        <f t="shared" si="163"/>
        <v>0</v>
      </c>
      <c r="AS1683">
        <v>0</v>
      </c>
      <c r="AT1683">
        <v>0</v>
      </c>
      <c r="AU1683" t="e">
        <f t="shared" ca="1" si="164"/>
        <v>#NAME?</v>
      </c>
    </row>
    <row r="1684" spans="1:47" x14ac:dyDescent="0.15">
      <c r="A1684" s="21" t="s">
        <v>2428</v>
      </c>
      <c r="B1684" s="22" t="s">
        <v>17</v>
      </c>
      <c r="C1684" s="42">
        <v>2005</v>
      </c>
      <c r="D1684" s="22" t="s">
        <v>1023</v>
      </c>
      <c r="E1684" s="22"/>
      <c r="F1684" s="23">
        <v>26.61</v>
      </c>
      <c r="G1684" s="23">
        <v>26.61</v>
      </c>
      <c r="H1684" s="24">
        <f t="shared" si="159"/>
        <v>0</v>
      </c>
      <c r="I1684" s="153">
        <v>0</v>
      </c>
      <c r="J1684" s="24">
        <f t="shared" si="160"/>
        <v>0</v>
      </c>
      <c r="K1684" s="25">
        <f t="shared" si="161"/>
        <v>0</v>
      </c>
      <c r="L1684">
        <v>0</v>
      </c>
      <c r="M1684">
        <v>32964608</v>
      </c>
      <c r="N1684">
        <v>42065747</v>
      </c>
      <c r="O1684" s="52">
        <v>0</v>
      </c>
      <c r="P1684" s="52">
        <v>0</v>
      </c>
      <c r="Q1684" s="52">
        <v>0</v>
      </c>
      <c r="R1684" s="52">
        <v>0</v>
      </c>
      <c r="S1684" s="52">
        <v>0</v>
      </c>
      <c r="T1684" s="52">
        <v>0</v>
      </c>
      <c r="U1684" s="52">
        <v>0</v>
      </c>
      <c r="V1684" s="52">
        <v>0</v>
      </c>
      <c r="W1684" s="52">
        <v>0</v>
      </c>
      <c r="X1684" s="52">
        <v>0</v>
      </c>
      <c r="Y1684" s="52">
        <v>0</v>
      </c>
      <c r="Z1684" s="52">
        <v>0</v>
      </c>
      <c r="AA1684" s="25">
        <v>0</v>
      </c>
      <c r="AB1684" s="25">
        <v>0</v>
      </c>
      <c r="AC1684" s="25">
        <v>0</v>
      </c>
      <c r="AD1684" s="25">
        <v>0</v>
      </c>
      <c r="AE1684" s="25">
        <v>0</v>
      </c>
      <c r="AF1684" s="25">
        <v>0</v>
      </c>
      <c r="AG1684" s="25">
        <v>0</v>
      </c>
      <c r="AH1684" s="25">
        <v>0</v>
      </c>
      <c r="AI1684" s="25">
        <v>0</v>
      </c>
      <c r="AJ1684" s="25">
        <v>0</v>
      </c>
      <c r="AK1684" s="25">
        <v>0</v>
      </c>
      <c r="AL1684" s="25">
        <v>0</v>
      </c>
      <c r="AM1684" s="95">
        <v>0</v>
      </c>
      <c r="AN1684" s="95" t="e">
        <f ca="1">IF(MengeInEEGSummieren(M1684),AM1684,0)</f>
        <v>#NAME?</v>
      </c>
      <c r="AO1684" s="95">
        <f t="shared" si="162"/>
        <v>0</v>
      </c>
      <c r="AP1684" s="95">
        <f t="shared" si="163"/>
        <v>0</v>
      </c>
      <c r="AS1684">
        <v>0</v>
      </c>
      <c r="AT1684">
        <v>0</v>
      </c>
      <c r="AU1684" t="e">
        <f t="shared" ca="1" si="164"/>
        <v>#NAME?</v>
      </c>
    </row>
    <row r="1685" spans="1:47" x14ac:dyDescent="0.15">
      <c r="A1685" s="21" t="s">
        <v>2429</v>
      </c>
      <c r="B1685" s="22" t="s">
        <v>17</v>
      </c>
      <c r="C1685" s="42">
        <v>2005</v>
      </c>
      <c r="D1685" s="22" t="s">
        <v>1974</v>
      </c>
      <c r="E1685" s="22"/>
      <c r="F1685" s="23">
        <v>29.61</v>
      </c>
      <c r="G1685" s="23">
        <v>29.61</v>
      </c>
      <c r="H1685" s="24">
        <f t="shared" si="159"/>
        <v>0</v>
      </c>
      <c r="I1685" s="153">
        <v>0</v>
      </c>
      <c r="J1685" s="24">
        <f t="shared" si="160"/>
        <v>0</v>
      </c>
      <c r="K1685" s="25">
        <f t="shared" si="161"/>
        <v>0</v>
      </c>
      <c r="L1685">
        <v>0</v>
      </c>
      <c r="M1685">
        <v>32964608</v>
      </c>
      <c r="N1685">
        <v>42065747</v>
      </c>
      <c r="O1685" s="52">
        <v>0</v>
      </c>
      <c r="P1685" s="52">
        <v>0</v>
      </c>
      <c r="Q1685" s="52">
        <v>0</v>
      </c>
      <c r="R1685" s="52">
        <v>0</v>
      </c>
      <c r="S1685" s="52">
        <v>0</v>
      </c>
      <c r="T1685" s="52">
        <v>0</v>
      </c>
      <c r="U1685" s="52">
        <v>0</v>
      </c>
      <c r="V1685" s="52">
        <v>0</v>
      </c>
      <c r="W1685" s="52">
        <v>0</v>
      </c>
      <c r="X1685" s="52">
        <v>0</v>
      </c>
      <c r="Y1685" s="52">
        <v>0</v>
      </c>
      <c r="Z1685" s="52">
        <v>0</v>
      </c>
      <c r="AA1685" s="25">
        <v>0</v>
      </c>
      <c r="AB1685" s="25">
        <v>0</v>
      </c>
      <c r="AC1685" s="25">
        <v>0</v>
      </c>
      <c r="AD1685" s="25">
        <v>0</v>
      </c>
      <c r="AE1685" s="25">
        <v>0</v>
      </c>
      <c r="AF1685" s="25">
        <v>0</v>
      </c>
      <c r="AG1685" s="25">
        <v>0</v>
      </c>
      <c r="AH1685" s="25">
        <v>0</v>
      </c>
      <c r="AI1685" s="25">
        <v>0</v>
      </c>
      <c r="AJ1685" s="25">
        <v>0</v>
      </c>
      <c r="AK1685" s="25">
        <v>0</v>
      </c>
      <c r="AL1685" s="25">
        <v>0</v>
      </c>
      <c r="AM1685" s="95">
        <v>0</v>
      </c>
      <c r="AN1685" s="95" t="e">
        <f ca="1">IF(MengeInEEGSummieren(M1685),AM1685,0)</f>
        <v>#NAME?</v>
      </c>
      <c r="AO1685" s="95">
        <f t="shared" si="162"/>
        <v>0</v>
      </c>
      <c r="AP1685" s="95">
        <f t="shared" si="163"/>
        <v>0</v>
      </c>
      <c r="AS1685">
        <v>0</v>
      </c>
      <c r="AT1685">
        <v>0</v>
      </c>
      <c r="AU1685" t="e">
        <f t="shared" ca="1" si="164"/>
        <v>#NAME?</v>
      </c>
    </row>
    <row r="1686" spans="1:47" x14ac:dyDescent="0.15">
      <c r="A1686" s="21" t="s">
        <v>2430</v>
      </c>
      <c r="B1686" s="22" t="s">
        <v>17</v>
      </c>
      <c r="C1686" s="42">
        <v>2005</v>
      </c>
      <c r="D1686" s="22" t="s">
        <v>1976</v>
      </c>
      <c r="E1686" s="22"/>
      <c r="F1686" s="23">
        <v>30.61</v>
      </c>
      <c r="G1686" s="23">
        <v>30.61</v>
      </c>
      <c r="H1686" s="24">
        <f t="shared" si="159"/>
        <v>0</v>
      </c>
      <c r="I1686" s="153">
        <v>0</v>
      </c>
      <c r="J1686" s="24">
        <f t="shared" si="160"/>
        <v>0</v>
      </c>
      <c r="K1686" s="25">
        <f t="shared" si="161"/>
        <v>0</v>
      </c>
      <c r="L1686">
        <v>0</v>
      </c>
      <c r="M1686">
        <v>32964608</v>
      </c>
      <c r="N1686">
        <v>42065747</v>
      </c>
      <c r="O1686" s="52">
        <v>0</v>
      </c>
      <c r="P1686" s="52">
        <v>0</v>
      </c>
      <c r="Q1686" s="52">
        <v>0</v>
      </c>
      <c r="R1686" s="52">
        <v>0</v>
      </c>
      <c r="S1686" s="52">
        <v>0</v>
      </c>
      <c r="T1686" s="52">
        <v>0</v>
      </c>
      <c r="U1686" s="52">
        <v>0</v>
      </c>
      <c r="V1686" s="52">
        <v>0</v>
      </c>
      <c r="W1686" s="52">
        <v>0</v>
      </c>
      <c r="X1686" s="52">
        <v>0</v>
      </c>
      <c r="Y1686" s="52">
        <v>0</v>
      </c>
      <c r="Z1686" s="52">
        <v>0</v>
      </c>
      <c r="AA1686" s="25">
        <v>0</v>
      </c>
      <c r="AB1686" s="25">
        <v>0</v>
      </c>
      <c r="AC1686" s="25">
        <v>0</v>
      </c>
      <c r="AD1686" s="25">
        <v>0</v>
      </c>
      <c r="AE1686" s="25">
        <v>0</v>
      </c>
      <c r="AF1686" s="25">
        <v>0</v>
      </c>
      <c r="AG1686" s="25">
        <v>0</v>
      </c>
      <c r="AH1686" s="25">
        <v>0</v>
      </c>
      <c r="AI1686" s="25">
        <v>0</v>
      </c>
      <c r="AJ1686" s="25">
        <v>0</v>
      </c>
      <c r="AK1686" s="25">
        <v>0</v>
      </c>
      <c r="AL1686" s="25">
        <v>0</v>
      </c>
      <c r="AM1686" s="95">
        <v>0</v>
      </c>
      <c r="AN1686" s="95" t="e">
        <f ca="1">IF(MengeInEEGSummieren(M1686),AM1686,0)</f>
        <v>#NAME?</v>
      </c>
      <c r="AO1686" s="95">
        <f t="shared" si="162"/>
        <v>0</v>
      </c>
      <c r="AP1686" s="95">
        <f t="shared" si="163"/>
        <v>0</v>
      </c>
      <c r="AS1686">
        <v>0</v>
      </c>
      <c r="AT1686">
        <v>0</v>
      </c>
      <c r="AU1686" t="e">
        <f t="shared" ca="1" si="164"/>
        <v>#NAME?</v>
      </c>
    </row>
    <row r="1687" spans="1:47" x14ac:dyDescent="0.15">
      <c r="A1687" s="21" t="s">
        <v>2431</v>
      </c>
      <c r="B1687" s="22" t="s">
        <v>17</v>
      </c>
      <c r="C1687" s="42">
        <v>2005</v>
      </c>
      <c r="D1687" s="22" t="s">
        <v>1025</v>
      </c>
      <c r="E1687" s="22"/>
      <c r="F1687" s="23">
        <v>27.61</v>
      </c>
      <c r="G1687" s="23">
        <v>27.61</v>
      </c>
      <c r="H1687" s="24">
        <f t="shared" si="159"/>
        <v>0</v>
      </c>
      <c r="I1687" s="153">
        <v>0</v>
      </c>
      <c r="J1687" s="24">
        <f t="shared" si="160"/>
        <v>0</v>
      </c>
      <c r="K1687" s="25">
        <f t="shared" si="161"/>
        <v>0</v>
      </c>
      <c r="L1687">
        <v>0</v>
      </c>
      <c r="M1687">
        <v>32964608</v>
      </c>
      <c r="N1687">
        <v>42065747</v>
      </c>
      <c r="O1687" s="52">
        <v>0</v>
      </c>
      <c r="P1687" s="52">
        <v>0</v>
      </c>
      <c r="Q1687" s="52">
        <v>0</v>
      </c>
      <c r="R1687" s="52">
        <v>0</v>
      </c>
      <c r="S1687" s="52">
        <v>0</v>
      </c>
      <c r="T1687" s="52">
        <v>0</v>
      </c>
      <c r="U1687" s="52">
        <v>0</v>
      </c>
      <c r="V1687" s="52">
        <v>0</v>
      </c>
      <c r="W1687" s="52">
        <v>0</v>
      </c>
      <c r="X1687" s="52">
        <v>0</v>
      </c>
      <c r="Y1687" s="52">
        <v>0</v>
      </c>
      <c r="Z1687" s="52">
        <v>0</v>
      </c>
      <c r="AA1687" s="25">
        <v>0</v>
      </c>
      <c r="AB1687" s="25">
        <v>0</v>
      </c>
      <c r="AC1687" s="25">
        <v>0</v>
      </c>
      <c r="AD1687" s="25">
        <v>0</v>
      </c>
      <c r="AE1687" s="25">
        <v>0</v>
      </c>
      <c r="AF1687" s="25">
        <v>0</v>
      </c>
      <c r="AG1687" s="25">
        <v>0</v>
      </c>
      <c r="AH1687" s="25">
        <v>0</v>
      </c>
      <c r="AI1687" s="25">
        <v>0</v>
      </c>
      <c r="AJ1687" s="25">
        <v>0</v>
      </c>
      <c r="AK1687" s="25">
        <v>0</v>
      </c>
      <c r="AL1687" s="25">
        <v>0</v>
      </c>
      <c r="AM1687" s="95">
        <v>0</v>
      </c>
      <c r="AN1687" s="95" t="e">
        <f ca="1">IF(MengeInEEGSummieren(M1687),AM1687,0)</f>
        <v>#NAME?</v>
      </c>
      <c r="AO1687" s="95">
        <f t="shared" si="162"/>
        <v>0</v>
      </c>
      <c r="AP1687" s="95">
        <f t="shared" si="163"/>
        <v>0</v>
      </c>
      <c r="AS1687">
        <v>0</v>
      </c>
      <c r="AT1687">
        <v>0</v>
      </c>
      <c r="AU1687" t="e">
        <f t="shared" ca="1" si="164"/>
        <v>#NAME?</v>
      </c>
    </row>
    <row r="1688" spans="1:47" x14ac:dyDescent="0.15">
      <c r="A1688" s="21" t="s">
        <v>2432</v>
      </c>
      <c r="B1688" s="22" t="s">
        <v>17</v>
      </c>
      <c r="C1688" s="42">
        <v>2005</v>
      </c>
      <c r="D1688" s="22" t="s">
        <v>1027</v>
      </c>
      <c r="E1688" s="22"/>
      <c r="F1688" s="23">
        <v>28.61</v>
      </c>
      <c r="G1688" s="23">
        <v>28.61</v>
      </c>
      <c r="H1688" s="24">
        <f t="shared" si="159"/>
        <v>0</v>
      </c>
      <c r="I1688" s="153">
        <v>0</v>
      </c>
      <c r="J1688" s="24">
        <f t="shared" si="160"/>
        <v>0</v>
      </c>
      <c r="K1688" s="25">
        <f t="shared" si="161"/>
        <v>0</v>
      </c>
      <c r="L1688">
        <v>0</v>
      </c>
      <c r="M1688">
        <v>32964608</v>
      </c>
      <c r="N1688">
        <v>42065747</v>
      </c>
      <c r="O1688" s="52">
        <v>0</v>
      </c>
      <c r="P1688" s="52">
        <v>0</v>
      </c>
      <c r="Q1688" s="52">
        <v>0</v>
      </c>
      <c r="R1688" s="52">
        <v>0</v>
      </c>
      <c r="S1688" s="52">
        <v>0</v>
      </c>
      <c r="T1688" s="52">
        <v>0</v>
      </c>
      <c r="U1688" s="52">
        <v>0</v>
      </c>
      <c r="V1688" s="52">
        <v>0</v>
      </c>
      <c r="W1688" s="52">
        <v>0</v>
      </c>
      <c r="X1688" s="52">
        <v>0</v>
      </c>
      <c r="Y1688" s="52">
        <v>0</v>
      </c>
      <c r="Z1688" s="52">
        <v>0</v>
      </c>
      <c r="AA1688" s="25">
        <v>0</v>
      </c>
      <c r="AB1688" s="25">
        <v>0</v>
      </c>
      <c r="AC1688" s="25">
        <v>0</v>
      </c>
      <c r="AD1688" s="25">
        <v>0</v>
      </c>
      <c r="AE1688" s="25">
        <v>0</v>
      </c>
      <c r="AF1688" s="25">
        <v>0</v>
      </c>
      <c r="AG1688" s="25">
        <v>0</v>
      </c>
      <c r="AH1688" s="25">
        <v>0</v>
      </c>
      <c r="AI1688" s="25">
        <v>0</v>
      </c>
      <c r="AJ1688" s="25">
        <v>0</v>
      </c>
      <c r="AK1688" s="25">
        <v>0</v>
      </c>
      <c r="AL1688" s="25">
        <v>0</v>
      </c>
      <c r="AM1688" s="95">
        <v>0</v>
      </c>
      <c r="AN1688" s="95" t="e">
        <f ca="1">IF(MengeInEEGSummieren(M1688),AM1688,0)</f>
        <v>#NAME?</v>
      </c>
      <c r="AO1688" s="95">
        <f t="shared" si="162"/>
        <v>0</v>
      </c>
      <c r="AP1688" s="95">
        <f t="shared" si="163"/>
        <v>0</v>
      </c>
      <c r="AS1688">
        <v>0</v>
      </c>
      <c r="AT1688">
        <v>0</v>
      </c>
      <c r="AU1688" t="e">
        <f t="shared" ca="1" si="164"/>
        <v>#NAME?</v>
      </c>
    </row>
    <row r="1689" spans="1:47" x14ac:dyDescent="0.15">
      <c r="A1689" s="21" t="s">
        <v>2433</v>
      </c>
      <c r="B1689" s="22" t="s">
        <v>17</v>
      </c>
      <c r="C1689" s="42">
        <v>2005</v>
      </c>
      <c r="D1689" s="22" t="s">
        <v>1980</v>
      </c>
      <c r="E1689" s="22"/>
      <c r="F1689" s="23">
        <v>20.69</v>
      </c>
      <c r="G1689" s="23">
        <v>20.69</v>
      </c>
      <c r="H1689" s="24">
        <f t="shared" si="159"/>
        <v>0</v>
      </c>
      <c r="I1689" s="153">
        <v>0</v>
      </c>
      <c r="J1689" s="24">
        <f t="shared" si="160"/>
        <v>0</v>
      </c>
      <c r="K1689" s="25">
        <f t="shared" si="161"/>
        <v>0</v>
      </c>
      <c r="L1689">
        <v>0</v>
      </c>
      <c r="M1689">
        <v>32964608</v>
      </c>
      <c r="N1689">
        <v>42065747</v>
      </c>
      <c r="O1689" s="52">
        <v>0</v>
      </c>
      <c r="P1689" s="52">
        <v>0</v>
      </c>
      <c r="Q1689" s="52">
        <v>0</v>
      </c>
      <c r="R1689" s="52">
        <v>0</v>
      </c>
      <c r="S1689" s="52">
        <v>0</v>
      </c>
      <c r="T1689" s="52">
        <v>0</v>
      </c>
      <c r="U1689" s="52">
        <v>0</v>
      </c>
      <c r="V1689" s="52">
        <v>0</v>
      </c>
      <c r="W1689" s="52">
        <v>0</v>
      </c>
      <c r="X1689" s="52">
        <v>0</v>
      </c>
      <c r="Y1689" s="52">
        <v>0</v>
      </c>
      <c r="Z1689" s="52">
        <v>0</v>
      </c>
      <c r="AA1689" s="25">
        <v>0</v>
      </c>
      <c r="AB1689" s="25">
        <v>0</v>
      </c>
      <c r="AC1689" s="25">
        <v>0</v>
      </c>
      <c r="AD1689" s="25">
        <v>0</v>
      </c>
      <c r="AE1689" s="25">
        <v>0</v>
      </c>
      <c r="AF1689" s="25">
        <v>0</v>
      </c>
      <c r="AG1689" s="25">
        <v>0</v>
      </c>
      <c r="AH1689" s="25">
        <v>0</v>
      </c>
      <c r="AI1689" s="25">
        <v>0</v>
      </c>
      <c r="AJ1689" s="25">
        <v>0</v>
      </c>
      <c r="AK1689" s="25">
        <v>0</v>
      </c>
      <c r="AL1689" s="25">
        <v>0</v>
      </c>
      <c r="AM1689" s="95">
        <v>0</v>
      </c>
      <c r="AN1689" s="95" t="e">
        <f ca="1">IF(MengeInEEGSummieren(M1689),AM1689,0)</f>
        <v>#NAME?</v>
      </c>
      <c r="AO1689" s="95">
        <f t="shared" si="162"/>
        <v>0</v>
      </c>
      <c r="AP1689" s="95">
        <f t="shared" si="163"/>
        <v>0</v>
      </c>
      <c r="AS1689">
        <v>0</v>
      </c>
      <c r="AT1689">
        <v>0</v>
      </c>
      <c r="AU1689" t="e">
        <f t="shared" ca="1" si="164"/>
        <v>#NAME?</v>
      </c>
    </row>
    <row r="1690" spans="1:47" x14ac:dyDescent="0.15">
      <c r="A1690" s="21" t="s">
        <v>2434</v>
      </c>
      <c r="B1690" s="22" t="s">
        <v>17</v>
      </c>
      <c r="C1690" s="42">
        <v>2005</v>
      </c>
      <c r="D1690" s="22" t="s">
        <v>1982</v>
      </c>
      <c r="E1690" s="22"/>
      <c r="F1690" s="23">
        <v>21.69</v>
      </c>
      <c r="G1690" s="23">
        <v>21.69</v>
      </c>
      <c r="H1690" s="24">
        <f t="shared" si="159"/>
        <v>0</v>
      </c>
      <c r="I1690" s="153">
        <v>0</v>
      </c>
      <c r="J1690" s="24">
        <f t="shared" si="160"/>
        <v>0</v>
      </c>
      <c r="K1690" s="25">
        <f t="shared" si="161"/>
        <v>0</v>
      </c>
      <c r="L1690">
        <v>0</v>
      </c>
      <c r="M1690">
        <v>32964608</v>
      </c>
      <c r="N1690">
        <v>42065747</v>
      </c>
      <c r="O1690" s="52">
        <v>0</v>
      </c>
      <c r="P1690" s="52">
        <v>0</v>
      </c>
      <c r="Q1690" s="52">
        <v>0</v>
      </c>
      <c r="R1690" s="52">
        <v>0</v>
      </c>
      <c r="S1690" s="52">
        <v>0</v>
      </c>
      <c r="T1690" s="52">
        <v>0</v>
      </c>
      <c r="U1690" s="52">
        <v>0</v>
      </c>
      <c r="V1690" s="52">
        <v>0</v>
      </c>
      <c r="W1690" s="52">
        <v>0</v>
      </c>
      <c r="X1690" s="52">
        <v>0</v>
      </c>
      <c r="Y1690" s="52">
        <v>0</v>
      </c>
      <c r="Z1690" s="52">
        <v>0</v>
      </c>
      <c r="AA1690" s="25">
        <v>0</v>
      </c>
      <c r="AB1690" s="25">
        <v>0</v>
      </c>
      <c r="AC1690" s="25">
        <v>0</v>
      </c>
      <c r="AD1690" s="25">
        <v>0</v>
      </c>
      <c r="AE1690" s="25">
        <v>0</v>
      </c>
      <c r="AF1690" s="25">
        <v>0</v>
      </c>
      <c r="AG1690" s="25">
        <v>0</v>
      </c>
      <c r="AH1690" s="25">
        <v>0</v>
      </c>
      <c r="AI1690" s="25">
        <v>0</v>
      </c>
      <c r="AJ1690" s="25">
        <v>0</v>
      </c>
      <c r="AK1690" s="25">
        <v>0</v>
      </c>
      <c r="AL1690" s="25">
        <v>0</v>
      </c>
      <c r="AM1690" s="95">
        <v>0</v>
      </c>
      <c r="AN1690" s="95" t="e">
        <f ca="1">IF(MengeInEEGSummieren(M1690),AM1690,0)</f>
        <v>#NAME?</v>
      </c>
      <c r="AO1690" s="95">
        <f t="shared" si="162"/>
        <v>0</v>
      </c>
      <c r="AP1690" s="95">
        <f t="shared" si="163"/>
        <v>0</v>
      </c>
      <c r="AS1690">
        <v>0</v>
      </c>
      <c r="AT1690">
        <v>0</v>
      </c>
      <c r="AU1690" t="e">
        <f t="shared" ca="1" si="164"/>
        <v>#NAME?</v>
      </c>
    </row>
    <row r="1691" spans="1:47" x14ac:dyDescent="0.15">
      <c r="A1691" s="21" t="s">
        <v>2435</v>
      </c>
      <c r="B1691" s="22" t="s">
        <v>17</v>
      </c>
      <c r="C1691" s="42">
        <v>2005</v>
      </c>
      <c r="D1691" s="22" t="s">
        <v>1984</v>
      </c>
      <c r="E1691" s="22"/>
      <c r="F1691" s="23">
        <v>18.690000000000001</v>
      </c>
      <c r="G1691" s="23">
        <v>18.690000000000001</v>
      </c>
      <c r="H1691" s="24">
        <f t="shared" si="159"/>
        <v>0</v>
      </c>
      <c r="I1691" s="153">
        <v>0</v>
      </c>
      <c r="J1691" s="24">
        <f t="shared" si="160"/>
        <v>0</v>
      </c>
      <c r="K1691" s="25">
        <f t="shared" si="161"/>
        <v>0</v>
      </c>
      <c r="L1691">
        <v>0</v>
      </c>
      <c r="M1691">
        <v>32964608</v>
      </c>
      <c r="N1691">
        <v>42065747</v>
      </c>
      <c r="O1691" s="52">
        <v>0</v>
      </c>
      <c r="P1691" s="52">
        <v>0</v>
      </c>
      <c r="Q1691" s="52">
        <v>0</v>
      </c>
      <c r="R1691" s="52">
        <v>0</v>
      </c>
      <c r="S1691" s="52">
        <v>0</v>
      </c>
      <c r="T1691" s="52">
        <v>0</v>
      </c>
      <c r="U1691" s="52">
        <v>0</v>
      </c>
      <c r="V1691" s="52">
        <v>0</v>
      </c>
      <c r="W1691" s="52">
        <v>0</v>
      </c>
      <c r="X1691" s="52">
        <v>0</v>
      </c>
      <c r="Y1691" s="52">
        <v>0</v>
      </c>
      <c r="Z1691" s="52">
        <v>0</v>
      </c>
      <c r="AA1691" s="25">
        <v>0</v>
      </c>
      <c r="AB1691" s="25">
        <v>0</v>
      </c>
      <c r="AC1691" s="25">
        <v>0</v>
      </c>
      <c r="AD1691" s="25">
        <v>0</v>
      </c>
      <c r="AE1691" s="25">
        <v>0</v>
      </c>
      <c r="AF1691" s="25">
        <v>0</v>
      </c>
      <c r="AG1691" s="25">
        <v>0</v>
      </c>
      <c r="AH1691" s="25">
        <v>0</v>
      </c>
      <c r="AI1691" s="25">
        <v>0</v>
      </c>
      <c r="AJ1691" s="25">
        <v>0</v>
      </c>
      <c r="AK1691" s="25">
        <v>0</v>
      </c>
      <c r="AL1691" s="25">
        <v>0</v>
      </c>
      <c r="AM1691" s="95">
        <v>0</v>
      </c>
      <c r="AN1691" s="95" t="e">
        <f ca="1">IF(MengeInEEGSummieren(M1691),AM1691,0)</f>
        <v>#NAME?</v>
      </c>
      <c r="AO1691" s="95">
        <f t="shared" si="162"/>
        <v>0</v>
      </c>
      <c r="AP1691" s="95">
        <f t="shared" si="163"/>
        <v>0</v>
      </c>
      <c r="AS1691">
        <v>0</v>
      </c>
      <c r="AT1691">
        <v>0</v>
      </c>
      <c r="AU1691" t="e">
        <f t="shared" ca="1" si="164"/>
        <v>#NAME?</v>
      </c>
    </row>
    <row r="1692" spans="1:47" x14ac:dyDescent="0.15">
      <c r="A1692" s="21" t="s">
        <v>2436</v>
      </c>
      <c r="B1692" s="22" t="s">
        <v>17</v>
      </c>
      <c r="C1692" s="42">
        <v>2005</v>
      </c>
      <c r="D1692" s="22" t="s">
        <v>1986</v>
      </c>
      <c r="E1692" s="22"/>
      <c r="F1692" s="23">
        <v>19.690000000000001</v>
      </c>
      <c r="G1692" s="23">
        <v>19.690000000000001</v>
      </c>
      <c r="H1692" s="24">
        <f t="shared" si="159"/>
        <v>0</v>
      </c>
      <c r="I1692" s="153">
        <v>0</v>
      </c>
      <c r="J1692" s="24">
        <f t="shared" si="160"/>
        <v>0</v>
      </c>
      <c r="K1692" s="25">
        <f t="shared" si="161"/>
        <v>0</v>
      </c>
      <c r="L1692">
        <v>0</v>
      </c>
      <c r="M1692">
        <v>32964608</v>
      </c>
      <c r="N1692">
        <v>42065747</v>
      </c>
      <c r="O1692" s="52">
        <v>0</v>
      </c>
      <c r="P1692" s="52">
        <v>0</v>
      </c>
      <c r="Q1692" s="52">
        <v>0</v>
      </c>
      <c r="R1692" s="52">
        <v>0</v>
      </c>
      <c r="S1692" s="52">
        <v>0</v>
      </c>
      <c r="T1692" s="52">
        <v>0</v>
      </c>
      <c r="U1692" s="52">
        <v>0</v>
      </c>
      <c r="V1692" s="52">
        <v>0</v>
      </c>
      <c r="W1692" s="52">
        <v>0</v>
      </c>
      <c r="X1692" s="52">
        <v>0</v>
      </c>
      <c r="Y1692" s="52">
        <v>0</v>
      </c>
      <c r="Z1692" s="52">
        <v>0</v>
      </c>
      <c r="AA1692" s="25">
        <v>0</v>
      </c>
      <c r="AB1692" s="25">
        <v>0</v>
      </c>
      <c r="AC1692" s="25">
        <v>0</v>
      </c>
      <c r="AD1692" s="25">
        <v>0</v>
      </c>
      <c r="AE1692" s="25">
        <v>0</v>
      </c>
      <c r="AF1692" s="25">
        <v>0</v>
      </c>
      <c r="AG1692" s="25">
        <v>0</v>
      </c>
      <c r="AH1692" s="25">
        <v>0</v>
      </c>
      <c r="AI1692" s="25">
        <v>0</v>
      </c>
      <c r="AJ1692" s="25">
        <v>0</v>
      </c>
      <c r="AK1692" s="25">
        <v>0</v>
      </c>
      <c r="AL1692" s="25">
        <v>0</v>
      </c>
      <c r="AM1692" s="95">
        <v>0</v>
      </c>
      <c r="AN1692" s="95" t="e">
        <f ca="1">IF(MengeInEEGSummieren(M1692),AM1692,0)</f>
        <v>#NAME?</v>
      </c>
      <c r="AO1692" s="95">
        <f t="shared" si="162"/>
        <v>0</v>
      </c>
      <c r="AP1692" s="95">
        <f t="shared" si="163"/>
        <v>0</v>
      </c>
      <c r="AS1692">
        <v>0</v>
      </c>
      <c r="AT1692">
        <v>0</v>
      </c>
      <c r="AU1692" t="e">
        <f t="shared" ca="1" si="164"/>
        <v>#NAME?</v>
      </c>
    </row>
    <row r="1693" spans="1:47" x14ac:dyDescent="0.15">
      <c r="A1693" s="21" t="s">
        <v>2437</v>
      </c>
      <c r="B1693" s="22" t="s">
        <v>17</v>
      </c>
      <c r="C1693" s="42">
        <v>2005</v>
      </c>
      <c r="D1693" s="22" t="s">
        <v>1988</v>
      </c>
      <c r="E1693" s="22"/>
      <c r="F1693" s="23">
        <v>14.69</v>
      </c>
      <c r="G1693" s="23">
        <v>14.69</v>
      </c>
      <c r="H1693" s="24">
        <f t="shared" si="159"/>
        <v>0</v>
      </c>
      <c r="I1693" s="153">
        <v>0</v>
      </c>
      <c r="J1693" s="24">
        <f t="shared" si="160"/>
        <v>0</v>
      </c>
      <c r="K1693" s="25">
        <f t="shared" si="161"/>
        <v>0</v>
      </c>
      <c r="L1693">
        <v>0</v>
      </c>
      <c r="M1693">
        <v>32964608</v>
      </c>
      <c r="N1693">
        <v>42065747</v>
      </c>
      <c r="O1693" s="52">
        <v>0</v>
      </c>
      <c r="P1693" s="52">
        <v>0</v>
      </c>
      <c r="Q1693" s="52">
        <v>0</v>
      </c>
      <c r="R1693" s="52">
        <v>0</v>
      </c>
      <c r="S1693" s="52">
        <v>0</v>
      </c>
      <c r="T1693" s="52">
        <v>0</v>
      </c>
      <c r="U1693" s="52">
        <v>0</v>
      </c>
      <c r="V1693" s="52">
        <v>0</v>
      </c>
      <c r="W1693" s="52">
        <v>0</v>
      </c>
      <c r="X1693" s="52">
        <v>0</v>
      </c>
      <c r="Y1693" s="52">
        <v>0</v>
      </c>
      <c r="Z1693" s="52">
        <v>0</v>
      </c>
      <c r="AA1693" s="25">
        <v>0</v>
      </c>
      <c r="AB1693" s="25">
        <v>0</v>
      </c>
      <c r="AC1693" s="25">
        <v>0</v>
      </c>
      <c r="AD1693" s="25">
        <v>0</v>
      </c>
      <c r="AE1693" s="25">
        <v>0</v>
      </c>
      <c r="AF1693" s="25">
        <v>0</v>
      </c>
      <c r="AG1693" s="25">
        <v>0</v>
      </c>
      <c r="AH1693" s="25">
        <v>0</v>
      </c>
      <c r="AI1693" s="25">
        <v>0</v>
      </c>
      <c r="AJ1693" s="25">
        <v>0</v>
      </c>
      <c r="AK1693" s="25">
        <v>0</v>
      </c>
      <c r="AL1693" s="25">
        <v>0</v>
      </c>
      <c r="AM1693" s="95">
        <v>0</v>
      </c>
      <c r="AN1693" s="95" t="e">
        <f ca="1">IF(MengeInEEGSummieren(M1693),AM1693,0)</f>
        <v>#NAME?</v>
      </c>
      <c r="AO1693" s="95">
        <f t="shared" si="162"/>
        <v>0</v>
      </c>
      <c r="AP1693" s="95">
        <f t="shared" si="163"/>
        <v>0</v>
      </c>
      <c r="AS1693">
        <v>0</v>
      </c>
      <c r="AT1693">
        <v>0</v>
      </c>
      <c r="AU1693" t="e">
        <f t="shared" ca="1" si="164"/>
        <v>#NAME?</v>
      </c>
    </row>
    <row r="1694" spans="1:47" x14ac:dyDescent="0.15">
      <c r="A1694" s="21" t="s">
        <v>2438</v>
      </c>
      <c r="B1694" s="22" t="s">
        <v>17</v>
      </c>
      <c r="C1694" s="42">
        <v>2005</v>
      </c>
      <c r="D1694" s="22" t="s">
        <v>1990</v>
      </c>
      <c r="E1694" s="22"/>
      <c r="F1694" s="23">
        <v>15.69</v>
      </c>
      <c r="G1694" s="23">
        <v>15.69</v>
      </c>
      <c r="H1694" s="24">
        <f t="shared" si="159"/>
        <v>0</v>
      </c>
      <c r="I1694" s="153">
        <v>0</v>
      </c>
      <c r="J1694" s="24">
        <f t="shared" si="160"/>
        <v>0</v>
      </c>
      <c r="K1694" s="25">
        <f t="shared" si="161"/>
        <v>0</v>
      </c>
      <c r="L1694">
        <v>0</v>
      </c>
      <c r="M1694">
        <v>32964608</v>
      </c>
      <c r="N1694">
        <v>42065747</v>
      </c>
      <c r="O1694" s="52">
        <v>0</v>
      </c>
      <c r="P1694" s="52">
        <v>0</v>
      </c>
      <c r="Q1694" s="52">
        <v>0</v>
      </c>
      <c r="R1694" s="52">
        <v>0</v>
      </c>
      <c r="S1694" s="52">
        <v>0</v>
      </c>
      <c r="T1694" s="52">
        <v>0</v>
      </c>
      <c r="U1694" s="52">
        <v>0</v>
      </c>
      <c r="V1694" s="52">
        <v>0</v>
      </c>
      <c r="W1694" s="52">
        <v>0</v>
      </c>
      <c r="X1694" s="52">
        <v>0</v>
      </c>
      <c r="Y1694" s="52">
        <v>0</v>
      </c>
      <c r="Z1694" s="52">
        <v>0</v>
      </c>
      <c r="AA1694" s="25">
        <v>0</v>
      </c>
      <c r="AB1694" s="25">
        <v>0</v>
      </c>
      <c r="AC1694" s="25">
        <v>0</v>
      </c>
      <c r="AD1694" s="25">
        <v>0</v>
      </c>
      <c r="AE1694" s="25">
        <v>0</v>
      </c>
      <c r="AF1694" s="25">
        <v>0</v>
      </c>
      <c r="AG1694" s="25">
        <v>0</v>
      </c>
      <c r="AH1694" s="25">
        <v>0</v>
      </c>
      <c r="AI1694" s="25">
        <v>0</v>
      </c>
      <c r="AJ1694" s="25">
        <v>0</v>
      </c>
      <c r="AK1694" s="25">
        <v>0</v>
      </c>
      <c r="AL1694" s="25">
        <v>0</v>
      </c>
      <c r="AM1694" s="95">
        <v>0</v>
      </c>
      <c r="AN1694" s="95" t="e">
        <f ca="1">IF(MengeInEEGSummieren(M1694),AM1694,0)</f>
        <v>#NAME?</v>
      </c>
      <c r="AO1694" s="95">
        <f t="shared" si="162"/>
        <v>0</v>
      </c>
      <c r="AP1694" s="95">
        <f t="shared" si="163"/>
        <v>0</v>
      </c>
      <c r="AS1694">
        <v>0</v>
      </c>
      <c r="AT1694">
        <v>0</v>
      </c>
      <c r="AU1694" t="e">
        <f t="shared" ca="1" si="164"/>
        <v>#NAME?</v>
      </c>
    </row>
    <row r="1695" spans="1:47" x14ac:dyDescent="0.15">
      <c r="A1695" s="21" t="s">
        <v>2439</v>
      </c>
      <c r="B1695" s="22" t="s">
        <v>17</v>
      </c>
      <c r="C1695" s="42">
        <v>2005</v>
      </c>
      <c r="D1695" s="22" t="s">
        <v>1992</v>
      </c>
      <c r="E1695" s="22"/>
      <c r="F1695" s="23">
        <v>21.69</v>
      </c>
      <c r="G1695" s="23">
        <v>21.69</v>
      </c>
      <c r="H1695" s="24">
        <f t="shared" si="159"/>
        <v>0</v>
      </c>
      <c r="I1695" s="153">
        <v>0</v>
      </c>
      <c r="J1695" s="24">
        <f t="shared" si="160"/>
        <v>0</v>
      </c>
      <c r="K1695" s="25">
        <f t="shared" si="161"/>
        <v>0</v>
      </c>
      <c r="L1695">
        <v>0</v>
      </c>
      <c r="M1695">
        <v>32964608</v>
      </c>
      <c r="N1695">
        <v>42065747</v>
      </c>
      <c r="O1695" s="52">
        <v>0</v>
      </c>
      <c r="P1695" s="52">
        <v>0</v>
      </c>
      <c r="Q1695" s="52">
        <v>0</v>
      </c>
      <c r="R1695" s="52">
        <v>0</v>
      </c>
      <c r="S1695" s="52">
        <v>0</v>
      </c>
      <c r="T1695" s="52">
        <v>0</v>
      </c>
      <c r="U1695" s="52">
        <v>0</v>
      </c>
      <c r="V1695" s="52">
        <v>0</v>
      </c>
      <c r="W1695" s="52">
        <v>0</v>
      </c>
      <c r="X1695" s="52">
        <v>0</v>
      </c>
      <c r="Y1695" s="52">
        <v>0</v>
      </c>
      <c r="Z1695" s="52">
        <v>0</v>
      </c>
      <c r="AA1695" s="25">
        <v>0</v>
      </c>
      <c r="AB1695" s="25">
        <v>0</v>
      </c>
      <c r="AC1695" s="25">
        <v>0</v>
      </c>
      <c r="AD1695" s="25">
        <v>0</v>
      </c>
      <c r="AE1695" s="25">
        <v>0</v>
      </c>
      <c r="AF1695" s="25">
        <v>0</v>
      </c>
      <c r="AG1695" s="25">
        <v>0</v>
      </c>
      <c r="AH1695" s="25">
        <v>0</v>
      </c>
      <c r="AI1695" s="25">
        <v>0</v>
      </c>
      <c r="AJ1695" s="25">
        <v>0</v>
      </c>
      <c r="AK1695" s="25">
        <v>0</v>
      </c>
      <c r="AL1695" s="25">
        <v>0</v>
      </c>
      <c r="AM1695" s="95">
        <v>0</v>
      </c>
      <c r="AN1695" s="95" t="e">
        <f ca="1">IF(MengeInEEGSummieren(M1695),AM1695,0)</f>
        <v>#NAME?</v>
      </c>
      <c r="AO1695" s="95">
        <f t="shared" si="162"/>
        <v>0</v>
      </c>
      <c r="AP1695" s="95">
        <f t="shared" si="163"/>
        <v>0</v>
      </c>
      <c r="AS1695">
        <v>0</v>
      </c>
      <c r="AT1695">
        <v>0</v>
      </c>
      <c r="AU1695" t="e">
        <f t="shared" ca="1" si="164"/>
        <v>#NAME?</v>
      </c>
    </row>
    <row r="1696" spans="1:47" x14ac:dyDescent="0.15">
      <c r="A1696" s="21" t="s">
        <v>2440</v>
      </c>
      <c r="B1696" s="22" t="s">
        <v>17</v>
      </c>
      <c r="C1696" s="42">
        <v>2005</v>
      </c>
      <c r="D1696" s="22" t="s">
        <v>1994</v>
      </c>
      <c r="E1696" s="22"/>
      <c r="F1696" s="23">
        <v>22.69</v>
      </c>
      <c r="G1696" s="23">
        <v>22.69</v>
      </c>
      <c r="H1696" s="24">
        <f t="shared" si="159"/>
        <v>0</v>
      </c>
      <c r="I1696" s="153">
        <v>0</v>
      </c>
      <c r="J1696" s="24">
        <f t="shared" si="160"/>
        <v>0</v>
      </c>
      <c r="K1696" s="25">
        <f t="shared" si="161"/>
        <v>0</v>
      </c>
      <c r="L1696">
        <v>0</v>
      </c>
      <c r="M1696">
        <v>32964608</v>
      </c>
      <c r="N1696">
        <v>42065747</v>
      </c>
      <c r="O1696" s="52">
        <v>0</v>
      </c>
      <c r="P1696" s="52">
        <v>0</v>
      </c>
      <c r="Q1696" s="52">
        <v>0</v>
      </c>
      <c r="R1696" s="52">
        <v>0</v>
      </c>
      <c r="S1696" s="52">
        <v>0</v>
      </c>
      <c r="T1696" s="52">
        <v>0</v>
      </c>
      <c r="U1696" s="52">
        <v>0</v>
      </c>
      <c r="V1696" s="52">
        <v>0</v>
      </c>
      <c r="W1696" s="52">
        <v>0</v>
      </c>
      <c r="X1696" s="52">
        <v>0</v>
      </c>
      <c r="Y1696" s="52">
        <v>0</v>
      </c>
      <c r="Z1696" s="52">
        <v>0</v>
      </c>
      <c r="AA1696" s="25">
        <v>0</v>
      </c>
      <c r="AB1696" s="25">
        <v>0</v>
      </c>
      <c r="AC1696" s="25">
        <v>0</v>
      </c>
      <c r="AD1696" s="25">
        <v>0</v>
      </c>
      <c r="AE1696" s="25">
        <v>0</v>
      </c>
      <c r="AF1696" s="25">
        <v>0</v>
      </c>
      <c r="AG1696" s="25">
        <v>0</v>
      </c>
      <c r="AH1696" s="25">
        <v>0</v>
      </c>
      <c r="AI1696" s="25">
        <v>0</v>
      </c>
      <c r="AJ1696" s="25">
        <v>0</v>
      </c>
      <c r="AK1696" s="25">
        <v>0</v>
      </c>
      <c r="AL1696" s="25">
        <v>0</v>
      </c>
      <c r="AM1696" s="95">
        <v>0</v>
      </c>
      <c r="AN1696" s="95" t="e">
        <f ca="1">IF(MengeInEEGSummieren(M1696),AM1696,0)</f>
        <v>#NAME?</v>
      </c>
      <c r="AO1696" s="95">
        <f t="shared" si="162"/>
        <v>0</v>
      </c>
      <c r="AP1696" s="95">
        <f t="shared" si="163"/>
        <v>0</v>
      </c>
      <c r="AS1696">
        <v>0</v>
      </c>
      <c r="AT1696">
        <v>0</v>
      </c>
      <c r="AU1696" t="e">
        <f t="shared" ca="1" si="164"/>
        <v>#NAME?</v>
      </c>
    </row>
    <row r="1697" spans="1:47" x14ac:dyDescent="0.15">
      <c r="A1697" s="21" t="s">
        <v>2441</v>
      </c>
      <c r="B1697" s="22" t="s">
        <v>17</v>
      </c>
      <c r="C1697" s="42">
        <v>2005</v>
      </c>
      <c r="D1697" s="22" t="s">
        <v>987</v>
      </c>
      <c r="E1697" s="22"/>
      <c r="F1697" s="23">
        <v>19.690000000000001</v>
      </c>
      <c r="G1697" s="23">
        <v>19.690000000000001</v>
      </c>
      <c r="H1697" s="24">
        <f t="shared" si="159"/>
        <v>0</v>
      </c>
      <c r="I1697" s="153">
        <v>0</v>
      </c>
      <c r="J1697" s="24">
        <f t="shared" si="160"/>
        <v>0</v>
      </c>
      <c r="K1697" s="25">
        <f t="shared" si="161"/>
        <v>0</v>
      </c>
      <c r="L1697">
        <v>0</v>
      </c>
      <c r="M1697">
        <v>32964608</v>
      </c>
      <c r="N1697">
        <v>42065747</v>
      </c>
      <c r="O1697" s="52">
        <v>0</v>
      </c>
      <c r="P1697" s="52">
        <v>0</v>
      </c>
      <c r="Q1697" s="52">
        <v>0</v>
      </c>
      <c r="R1697" s="52">
        <v>0</v>
      </c>
      <c r="S1697" s="52">
        <v>0</v>
      </c>
      <c r="T1697" s="52">
        <v>0</v>
      </c>
      <c r="U1697" s="52">
        <v>0</v>
      </c>
      <c r="V1697" s="52">
        <v>0</v>
      </c>
      <c r="W1697" s="52">
        <v>0</v>
      </c>
      <c r="X1697" s="52">
        <v>0</v>
      </c>
      <c r="Y1697" s="52">
        <v>0</v>
      </c>
      <c r="Z1697" s="52">
        <v>0</v>
      </c>
      <c r="AA1697" s="25">
        <v>0</v>
      </c>
      <c r="AB1697" s="25">
        <v>0</v>
      </c>
      <c r="AC1697" s="25">
        <v>0</v>
      </c>
      <c r="AD1697" s="25">
        <v>0</v>
      </c>
      <c r="AE1697" s="25">
        <v>0</v>
      </c>
      <c r="AF1697" s="25">
        <v>0</v>
      </c>
      <c r="AG1697" s="25">
        <v>0</v>
      </c>
      <c r="AH1697" s="25">
        <v>0</v>
      </c>
      <c r="AI1697" s="25">
        <v>0</v>
      </c>
      <c r="AJ1697" s="25">
        <v>0</v>
      </c>
      <c r="AK1697" s="25">
        <v>0</v>
      </c>
      <c r="AL1697" s="25">
        <v>0</v>
      </c>
      <c r="AM1697" s="95">
        <v>0</v>
      </c>
      <c r="AN1697" s="95" t="e">
        <f ca="1">IF(MengeInEEGSummieren(M1697),AM1697,0)</f>
        <v>#NAME?</v>
      </c>
      <c r="AO1697" s="95">
        <f t="shared" si="162"/>
        <v>0</v>
      </c>
      <c r="AP1697" s="95">
        <f t="shared" si="163"/>
        <v>0</v>
      </c>
      <c r="AS1697">
        <v>0</v>
      </c>
      <c r="AT1697">
        <v>0</v>
      </c>
      <c r="AU1697" t="e">
        <f t="shared" ca="1" si="164"/>
        <v>#NAME?</v>
      </c>
    </row>
    <row r="1698" spans="1:47" x14ac:dyDescent="0.15">
      <c r="A1698" s="21" t="s">
        <v>2442</v>
      </c>
      <c r="B1698" s="22" t="s">
        <v>17</v>
      </c>
      <c r="C1698" s="42">
        <v>2005</v>
      </c>
      <c r="D1698" s="22" t="s">
        <v>989</v>
      </c>
      <c r="E1698" s="22"/>
      <c r="F1698" s="23">
        <v>20.69</v>
      </c>
      <c r="G1698" s="23">
        <v>20.69</v>
      </c>
      <c r="H1698" s="24">
        <f t="shared" si="159"/>
        <v>0</v>
      </c>
      <c r="I1698" s="153">
        <v>0</v>
      </c>
      <c r="J1698" s="24">
        <f t="shared" si="160"/>
        <v>0</v>
      </c>
      <c r="K1698" s="25">
        <f t="shared" si="161"/>
        <v>0</v>
      </c>
      <c r="L1698">
        <v>0</v>
      </c>
      <c r="M1698">
        <v>32964608</v>
      </c>
      <c r="N1698">
        <v>42065747</v>
      </c>
      <c r="O1698" s="52">
        <v>0</v>
      </c>
      <c r="P1698" s="52">
        <v>0</v>
      </c>
      <c r="Q1698" s="52">
        <v>0</v>
      </c>
      <c r="R1698" s="52">
        <v>0</v>
      </c>
      <c r="S1698" s="52">
        <v>0</v>
      </c>
      <c r="T1698" s="52">
        <v>0</v>
      </c>
      <c r="U1698" s="52">
        <v>0</v>
      </c>
      <c r="V1698" s="52">
        <v>0</v>
      </c>
      <c r="W1698" s="52">
        <v>0</v>
      </c>
      <c r="X1698" s="52">
        <v>0</v>
      </c>
      <c r="Y1698" s="52">
        <v>0</v>
      </c>
      <c r="Z1698" s="52">
        <v>0</v>
      </c>
      <c r="AA1698" s="25">
        <v>0</v>
      </c>
      <c r="AB1698" s="25">
        <v>0</v>
      </c>
      <c r="AC1698" s="25">
        <v>0</v>
      </c>
      <c r="AD1698" s="25">
        <v>0</v>
      </c>
      <c r="AE1698" s="25">
        <v>0</v>
      </c>
      <c r="AF1698" s="25">
        <v>0</v>
      </c>
      <c r="AG1698" s="25">
        <v>0</v>
      </c>
      <c r="AH1698" s="25">
        <v>0</v>
      </c>
      <c r="AI1698" s="25">
        <v>0</v>
      </c>
      <c r="AJ1698" s="25">
        <v>0</v>
      </c>
      <c r="AK1698" s="25">
        <v>0</v>
      </c>
      <c r="AL1698" s="25">
        <v>0</v>
      </c>
      <c r="AM1698" s="95">
        <v>0</v>
      </c>
      <c r="AN1698" s="95" t="e">
        <f ca="1">IF(MengeInEEGSummieren(M1698),AM1698,0)</f>
        <v>#NAME?</v>
      </c>
      <c r="AO1698" s="95">
        <f t="shared" si="162"/>
        <v>0</v>
      </c>
      <c r="AP1698" s="95">
        <f t="shared" si="163"/>
        <v>0</v>
      </c>
      <c r="AS1698">
        <v>0</v>
      </c>
      <c r="AT1698">
        <v>0</v>
      </c>
      <c r="AU1698" t="e">
        <f t="shared" ca="1" si="164"/>
        <v>#NAME?</v>
      </c>
    </row>
    <row r="1699" spans="1:47" x14ac:dyDescent="0.15">
      <c r="A1699" s="21" t="s">
        <v>2443</v>
      </c>
      <c r="B1699" s="22" t="s">
        <v>17</v>
      </c>
      <c r="C1699" s="42">
        <v>2005</v>
      </c>
      <c r="D1699" s="22" t="s">
        <v>1998</v>
      </c>
      <c r="E1699" s="22"/>
      <c r="F1699" s="23">
        <v>12.69</v>
      </c>
      <c r="G1699" s="23">
        <v>12.69</v>
      </c>
      <c r="H1699" s="24">
        <f t="shared" si="159"/>
        <v>0</v>
      </c>
      <c r="I1699" s="153">
        <v>0</v>
      </c>
      <c r="J1699" s="24">
        <f t="shared" si="160"/>
        <v>0</v>
      </c>
      <c r="K1699" s="25">
        <f t="shared" si="161"/>
        <v>0</v>
      </c>
      <c r="L1699">
        <v>0</v>
      </c>
      <c r="M1699">
        <v>32964608</v>
      </c>
      <c r="N1699">
        <v>42065747</v>
      </c>
      <c r="O1699" s="52">
        <v>0</v>
      </c>
      <c r="P1699" s="52">
        <v>0</v>
      </c>
      <c r="Q1699" s="52">
        <v>0</v>
      </c>
      <c r="R1699" s="52">
        <v>0</v>
      </c>
      <c r="S1699" s="52">
        <v>0</v>
      </c>
      <c r="T1699" s="52">
        <v>0</v>
      </c>
      <c r="U1699" s="52">
        <v>0</v>
      </c>
      <c r="V1699" s="52">
        <v>0</v>
      </c>
      <c r="W1699" s="52">
        <v>0</v>
      </c>
      <c r="X1699" s="52">
        <v>0</v>
      </c>
      <c r="Y1699" s="52">
        <v>0</v>
      </c>
      <c r="Z1699" s="52">
        <v>0</v>
      </c>
      <c r="AA1699" s="25">
        <v>0</v>
      </c>
      <c r="AB1699" s="25">
        <v>0</v>
      </c>
      <c r="AC1699" s="25">
        <v>0</v>
      </c>
      <c r="AD1699" s="25">
        <v>0</v>
      </c>
      <c r="AE1699" s="25">
        <v>0</v>
      </c>
      <c r="AF1699" s="25">
        <v>0</v>
      </c>
      <c r="AG1699" s="25">
        <v>0</v>
      </c>
      <c r="AH1699" s="25">
        <v>0</v>
      </c>
      <c r="AI1699" s="25">
        <v>0</v>
      </c>
      <c r="AJ1699" s="25">
        <v>0</v>
      </c>
      <c r="AK1699" s="25">
        <v>0</v>
      </c>
      <c r="AL1699" s="25">
        <v>0</v>
      </c>
      <c r="AM1699" s="95">
        <v>0</v>
      </c>
      <c r="AN1699" s="95" t="e">
        <f ca="1">IF(MengeInEEGSummieren(M1699),AM1699,0)</f>
        <v>#NAME?</v>
      </c>
      <c r="AO1699" s="95">
        <f t="shared" si="162"/>
        <v>0</v>
      </c>
      <c r="AP1699" s="95">
        <f t="shared" si="163"/>
        <v>0</v>
      </c>
      <c r="AS1699">
        <v>0</v>
      </c>
      <c r="AT1699">
        <v>0</v>
      </c>
      <c r="AU1699" t="e">
        <f t="shared" ca="1" si="164"/>
        <v>#NAME?</v>
      </c>
    </row>
    <row r="1700" spans="1:47" x14ac:dyDescent="0.15">
      <c r="A1700" s="21" t="s">
        <v>2444</v>
      </c>
      <c r="B1700" s="22" t="s">
        <v>17</v>
      </c>
      <c r="C1700" s="42">
        <v>2005</v>
      </c>
      <c r="D1700" s="22" t="s">
        <v>2000</v>
      </c>
      <c r="E1700" s="22"/>
      <c r="F1700" s="23">
        <v>13.69</v>
      </c>
      <c r="G1700" s="23">
        <v>13.69</v>
      </c>
      <c r="H1700" s="24">
        <f t="shared" si="159"/>
        <v>0</v>
      </c>
      <c r="I1700" s="153">
        <v>0</v>
      </c>
      <c r="J1700" s="24">
        <f t="shared" si="160"/>
        <v>0</v>
      </c>
      <c r="K1700" s="25">
        <f t="shared" si="161"/>
        <v>0</v>
      </c>
      <c r="L1700">
        <v>0</v>
      </c>
      <c r="M1700">
        <v>32964608</v>
      </c>
      <c r="N1700">
        <v>42065747</v>
      </c>
      <c r="O1700" s="52">
        <v>0</v>
      </c>
      <c r="P1700" s="52">
        <v>0</v>
      </c>
      <c r="Q1700" s="52">
        <v>0</v>
      </c>
      <c r="R1700" s="52">
        <v>0</v>
      </c>
      <c r="S1700" s="52">
        <v>0</v>
      </c>
      <c r="T1700" s="52">
        <v>0</v>
      </c>
      <c r="U1700" s="52">
        <v>0</v>
      </c>
      <c r="V1700" s="52">
        <v>0</v>
      </c>
      <c r="W1700" s="52">
        <v>0</v>
      </c>
      <c r="X1700" s="52">
        <v>0</v>
      </c>
      <c r="Y1700" s="52">
        <v>0</v>
      </c>
      <c r="Z1700" s="52">
        <v>0</v>
      </c>
      <c r="AA1700" s="25">
        <v>0</v>
      </c>
      <c r="AB1700" s="25">
        <v>0</v>
      </c>
      <c r="AC1700" s="25">
        <v>0</v>
      </c>
      <c r="AD1700" s="25">
        <v>0</v>
      </c>
      <c r="AE1700" s="25">
        <v>0</v>
      </c>
      <c r="AF1700" s="25">
        <v>0</v>
      </c>
      <c r="AG1700" s="25">
        <v>0</v>
      </c>
      <c r="AH1700" s="25">
        <v>0</v>
      </c>
      <c r="AI1700" s="25">
        <v>0</v>
      </c>
      <c r="AJ1700" s="25">
        <v>0</v>
      </c>
      <c r="AK1700" s="25">
        <v>0</v>
      </c>
      <c r="AL1700" s="25">
        <v>0</v>
      </c>
      <c r="AM1700" s="95">
        <v>0</v>
      </c>
      <c r="AN1700" s="95" t="e">
        <f ca="1">IF(MengeInEEGSummieren(M1700),AM1700,0)</f>
        <v>#NAME?</v>
      </c>
      <c r="AO1700" s="95">
        <f t="shared" si="162"/>
        <v>0</v>
      </c>
      <c r="AP1700" s="95">
        <f t="shared" si="163"/>
        <v>0</v>
      </c>
      <c r="AS1700">
        <v>0</v>
      </c>
      <c r="AT1700">
        <v>0</v>
      </c>
      <c r="AU1700" t="e">
        <f t="shared" ca="1" si="164"/>
        <v>#NAME?</v>
      </c>
    </row>
    <row r="1701" spans="1:47" x14ac:dyDescent="0.15">
      <c r="A1701" s="21" t="s">
        <v>2445</v>
      </c>
      <c r="B1701" s="22" t="s">
        <v>17</v>
      </c>
      <c r="C1701" s="42">
        <v>2005</v>
      </c>
      <c r="D1701" s="22" t="s">
        <v>2002</v>
      </c>
      <c r="E1701" s="22"/>
      <c r="F1701" s="23">
        <v>23.69</v>
      </c>
      <c r="G1701" s="23">
        <v>23.69</v>
      </c>
      <c r="H1701" s="24">
        <f t="shared" si="159"/>
        <v>0</v>
      </c>
      <c r="I1701" s="153">
        <v>0</v>
      </c>
      <c r="J1701" s="24">
        <f t="shared" si="160"/>
        <v>0</v>
      </c>
      <c r="K1701" s="25">
        <f t="shared" si="161"/>
        <v>0</v>
      </c>
      <c r="L1701">
        <v>0</v>
      </c>
      <c r="M1701">
        <v>32964608</v>
      </c>
      <c r="N1701">
        <v>42065747</v>
      </c>
      <c r="O1701" s="52">
        <v>0</v>
      </c>
      <c r="P1701" s="52">
        <v>0</v>
      </c>
      <c r="Q1701" s="52">
        <v>0</v>
      </c>
      <c r="R1701" s="52">
        <v>0</v>
      </c>
      <c r="S1701" s="52">
        <v>0</v>
      </c>
      <c r="T1701" s="52">
        <v>0</v>
      </c>
      <c r="U1701" s="52">
        <v>0</v>
      </c>
      <c r="V1701" s="52">
        <v>0</v>
      </c>
      <c r="W1701" s="52">
        <v>0</v>
      </c>
      <c r="X1701" s="52">
        <v>0</v>
      </c>
      <c r="Y1701" s="52">
        <v>0</v>
      </c>
      <c r="Z1701" s="52">
        <v>0</v>
      </c>
      <c r="AA1701" s="25">
        <v>0</v>
      </c>
      <c r="AB1701" s="25">
        <v>0</v>
      </c>
      <c r="AC1701" s="25">
        <v>0</v>
      </c>
      <c r="AD1701" s="25">
        <v>0</v>
      </c>
      <c r="AE1701" s="25">
        <v>0</v>
      </c>
      <c r="AF1701" s="25">
        <v>0</v>
      </c>
      <c r="AG1701" s="25">
        <v>0</v>
      </c>
      <c r="AH1701" s="25">
        <v>0</v>
      </c>
      <c r="AI1701" s="25">
        <v>0</v>
      </c>
      <c r="AJ1701" s="25">
        <v>0</v>
      </c>
      <c r="AK1701" s="25">
        <v>0</v>
      </c>
      <c r="AL1701" s="25">
        <v>0</v>
      </c>
      <c r="AM1701" s="95">
        <v>0</v>
      </c>
      <c r="AN1701" s="95" t="e">
        <f ca="1">IF(MengeInEEGSummieren(M1701),AM1701,0)</f>
        <v>#NAME?</v>
      </c>
      <c r="AO1701" s="95">
        <f t="shared" si="162"/>
        <v>0</v>
      </c>
      <c r="AP1701" s="95">
        <f t="shared" si="163"/>
        <v>0</v>
      </c>
      <c r="AS1701">
        <v>0</v>
      </c>
      <c r="AT1701">
        <v>0</v>
      </c>
      <c r="AU1701" t="e">
        <f t="shared" ca="1" si="164"/>
        <v>#NAME?</v>
      </c>
    </row>
    <row r="1702" spans="1:47" x14ac:dyDescent="0.15">
      <c r="A1702" s="21" t="s">
        <v>2446</v>
      </c>
      <c r="B1702" s="22" t="s">
        <v>17</v>
      </c>
      <c r="C1702" s="42">
        <v>2005</v>
      </c>
      <c r="D1702" s="22" t="s">
        <v>2004</v>
      </c>
      <c r="E1702" s="22"/>
      <c r="F1702" s="23">
        <v>24.69</v>
      </c>
      <c r="G1702" s="23">
        <v>24.69</v>
      </c>
      <c r="H1702" s="24">
        <f t="shared" si="159"/>
        <v>0</v>
      </c>
      <c r="I1702" s="153">
        <v>0</v>
      </c>
      <c r="J1702" s="24">
        <f t="shared" si="160"/>
        <v>0</v>
      </c>
      <c r="K1702" s="25">
        <f t="shared" si="161"/>
        <v>0</v>
      </c>
      <c r="L1702">
        <v>0</v>
      </c>
      <c r="M1702">
        <v>32964608</v>
      </c>
      <c r="N1702">
        <v>42065747</v>
      </c>
      <c r="O1702" s="52">
        <v>0</v>
      </c>
      <c r="P1702" s="52">
        <v>0</v>
      </c>
      <c r="Q1702" s="52">
        <v>0</v>
      </c>
      <c r="R1702" s="52">
        <v>0</v>
      </c>
      <c r="S1702" s="52">
        <v>0</v>
      </c>
      <c r="T1702" s="52">
        <v>0</v>
      </c>
      <c r="U1702" s="52">
        <v>0</v>
      </c>
      <c r="V1702" s="52">
        <v>0</v>
      </c>
      <c r="W1702" s="52">
        <v>0</v>
      </c>
      <c r="X1702" s="52">
        <v>0</v>
      </c>
      <c r="Y1702" s="52">
        <v>0</v>
      </c>
      <c r="Z1702" s="52">
        <v>0</v>
      </c>
      <c r="AA1702" s="25">
        <v>0</v>
      </c>
      <c r="AB1702" s="25">
        <v>0</v>
      </c>
      <c r="AC1702" s="25">
        <v>0</v>
      </c>
      <c r="AD1702" s="25">
        <v>0</v>
      </c>
      <c r="AE1702" s="25">
        <v>0</v>
      </c>
      <c r="AF1702" s="25">
        <v>0</v>
      </c>
      <c r="AG1702" s="25">
        <v>0</v>
      </c>
      <c r="AH1702" s="25">
        <v>0</v>
      </c>
      <c r="AI1702" s="25">
        <v>0</v>
      </c>
      <c r="AJ1702" s="25">
        <v>0</v>
      </c>
      <c r="AK1702" s="25">
        <v>0</v>
      </c>
      <c r="AL1702" s="25">
        <v>0</v>
      </c>
      <c r="AM1702" s="95">
        <v>0</v>
      </c>
      <c r="AN1702" s="95" t="e">
        <f ca="1">IF(MengeInEEGSummieren(M1702),AM1702,0)</f>
        <v>#NAME?</v>
      </c>
      <c r="AO1702" s="95">
        <f t="shared" si="162"/>
        <v>0</v>
      </c>
      <c r="AP1702" s="95">
        <f t="shared" si="163"/>
        <v>0</v>
      </c>
      <c r="AS1702">
        <v>0</v>
      </c>
      <c r="AT1702">
        <v>0</v>
      </c>
      <c r="AU1702" t="e">
        <f t="shared" ca="1" si="164"/>
        <v>#NAME?</v>
      </c>
    </row>
    <row r="1703" spans="1:47" x14ac:dyDescent="0.15">
      <c r="A1703" s="21" t="s">
        <v>2447</v>
      </c>
      <c r="B1703" s="22" t="s">
        <v>17</v>
      </c>
      <c r="C1703" s="42">
        <v>2005</v>
      </c>
      <c r="D1703" s="22" t="s">
        <v>995</v>
      </c>
      <c r="E1703" s="22"/>
      <c r="F1703" s="23">
        <v>21.69</v>
      </c>
      <c r="G1703" s="23">
        <v>21.69</v>
      </c>
      <c r="H1703" s="24">
        <f t="shared" si="159"/>
        <v>0</v>
      </c>
      <c r="I1703" s="153">
        <v>0</v>
      </c>
      <c r="J1703" s="24">
        <f t="shared" si="160"/>
        <v>0</v>
      </c>
      <c r="K1703" s="25">
        <f t="shared" si="161"/>
        <v>0</v>
      </c>
      <c r="L1703">
        <v>0</v>
      </c>
      <c r="M1703">
        <v>32964608</v>
      </c>
      <c r="N1703">
        <v>42065747</v>
      </c>
      <c r="O1703" s="52">
        <v>0</v>
      </c>
      <c r="P1703" s="52">
        <v>0</v>
      </c>
      <c r="Q1703" s="52">
        <v>0</v>
      </c>
      <c r="R1703" s="52">
        <v>0</v>
      </c>
      <c r="S1703" s="52">
        <v>0</v>
      </c>
      <c r="T1703" s="52">
        <v>0</v>
      </c>
      <c r="U1703" s="52">
        <v>0</v>
      </c>
      <c r="V1703" s="52">
        <v>0</v>
      </c>
      <c r="W1703" s="52">
        <v>0</v>
      </c>
      <c r="X1703" s="52">
        <v>0</v>
      </c>
      <c r="Y1703" s="52">
        <v>0</v>
      </c>
      <c r="Z1703" s="52">
        <v>0</v>
      </c>
      <c r="AA1703" s="25">
        <v>0</v>
      </c>
      <c r="AB1703" s="25">
        <v>0</v>
      </c>
      <c r="AC1703" s="25">
        <v>0</v>
      </c>
      <c r="AD1703" s="25">
        <v>0</v>
      </c>
      <c r="AE1703" s="25">
        <v>0</v>
      </c>
      <c r="AF1703" s="25">
        <v>0</v>
      </c>
      <c r="AG1703" s="25">
        <v>0</v>
      </c>
      <c r="AH1703" s="25">
        <v>0</v>
      </c>
      <c r="AI1703" s="25">
        <v>0</v>
      </c>
      <c r="AJ1703" s="25">
        <v>0</v>
      </c>
      <c r="AK1703" s="25">
        <v>0</v>
      </c>
      <c r="AL1703" s="25">
        <v>0</v>
      </c>
      <c r="AM1703" s="95">
        <v>0</v>
      </c>
      <c r="AN1703" s="95" t="e">
        <f ca="1">IF(MengeInEEGSummieren(M1703),AM1703,0)</f>
        <v>#NAME?</v>
      </c>
      <c r="AO1703" s="95">
        <f t="shared" si="162"/>
        <v>0</v>
      </c>
      <c r="AP1703" s="95">
        <f t="shared" si="163"/>
        <v>0</v>
      </c>
      <c r="AS1703">
        <v>0</v>
      </c>
      <c r="AT1703">
        <v>0</v>
      </c>
      <c r="AU1703" t="e">
        <f t="shared" ca="1" si="164"/>
        <v>#NAME?</v>
      </c>
    </row>
    <row r="1704" spans="1:47" x14ac:dyDescent="0.15">
      <c r="A1704" s="21" t="s">
        <v>2448</v>
      </c>
      <c r="B1704" s="22" t="s">
        <v>17</v>
      </c>
      <c r="C1704" s="42">
        <v>2005</v>
      </c>
      <c r="D1704" s="22" t="s">
        <v>997</v>
      </c>
      <c r="E1704" s="22"/>
      <c r="F1704" s="23">
        <v>22.69</v>
      </c>
      <c r="G1704" s="23">
        <v>22.69</v>
      </c>
      <c r="H1704" s="24">
        <f t="shared" si="159"/>
        <v>0</v>
      </c>
      <c r="I1704" s="153">
        <v>0</v>
      </c>
      <c r="J1704" s="24">
        <f t="shared" si="160"/>
        <v>0</v>
      </c>
      <c r="K1704" s="25">
        <f t="shared" si="161"/>
        <v>0</v>
      </c>
      <c r="L1704">
        <v>0</v>
      </c>
      <c r="M1704">
        <v>32964608</v>
      </c>
      <c r="N1704">
        <v>42065747</v>
      </c>
      <c r="O1704" s="52">
        <v>0</v>
      </c>
      <c r="P1704" s="52">
        <v>0</v>
      </c>
      <c r="Q1704" s="52">
        <v>0</v>
      </c>
      <c r="R1704" s="52">
        <v>0</v>
      </c>
      <c r="S1704" s="52">
        <v>0</v>
      </c>
      <c r="T1704" s="52">
        <v>0</v>
      </c>
      <c r="U1704" s="52">
        <v>0</v>
      </c>
      <c r="V1704" s="52">
        <v>0</v>
      </c>
      <c r="W1704" s="52">
        <v>0</v>
      </c>
      <c r="X1704" s="52">
        <v>0</v>
      </c>
      <c r="Y1704" s="52">
        <v>0</v>
      </c>
      <c r="Z1704" s="52">
        <v>0</v>
      </c>
      <c r="AA1704" s="25">
        <v>0</v>
      </c>
      <c r="AB1704" s="25">
        <v>0</v>
      </c>
      <c r="AC1704" s="25">
        <v>0</v>
      </c>
      <c r="AD1704" s="25">
        <v>0</v>
      </c>
      <c r="AE1704" s="25">
        <v>0</v>
      </c>
      <c r="AF1704" s="25">
        <v>0</v>
      </c>
      <c r="AG1704" s="25">
        <v>0</v>
      </c>
      <c r="AH1704" s="25">
        <v>0</v>
      </c>
      <c r="AI1704" s="25">
        <v>0</v>
      </c>
      <c r="AJ1704" s="25">
        <v>0</v>
      </c>
      <c r="AK1704" s="25">
        <v>0</v>
      </c>
      <c r="AL1704" s="25">
        <v>0</v>
      </c>
      <c r="AM1704" s="95">
        <v>0</v>
      </c>
      <c r="AN1704" s="95" t="e">
        <f ca="1">IF(MengeInEEGSummieren(M1704),AM1704,0)</f>
        <v>#NAME?</v>
      </c>
      <c r="AO1704" s="95">
        <f t="shared" si="162"/>
        <v>0</v>
      </c>
      <c r="AP1704" s="95">
        <f t="shared" si="163"/>
        <v>0</v>
      </c>
      <c r="AS1704">
        <v>0</v>
      </c>
      <c r="AT1704">
        <v>0</v>
      </c>
      <c r="AU1704" t="e">
        <f t="shared" ca="1" si="164"/>
        <v>#NAME?</v>
      </c>
    </row>
    <row r="1705" spans="1:47" x14ac:dyDescent="0.15">
      <c r="A1705" s="21" t="s">
        <v>2449</v>
      </c>
      <c r="B1705" s="22" t="s">
        <v>17</v>
      </c>
      <c r="C1705" s="42">
        <v>2005</v>
      </c>
      <c r="D1705" s="22" t="s">
        <v>2008</v>
      </c>
      <c r="E1705" s="22"/>
      <c r="F1705" s="23">
        <v>22.69</v>
      </c>
      <c r="G1705" s="23">
        <v>22.69</v>
      </c>
      <c r="H1705" s="24">
        <f t="shared" si="159"/>
        <v>0</v>
      </c>
      <c r="I1705" s="153">
        <v>0</v>
      </c>
      <c r="J1705" s="24">
        <f t="shared" si="160"/>
        <v>0</v>
      </c>
      <c r="K1705" s="25">
        <f t="shared" si="161"/>
        <v>0</v>
      </c>
      <c r="L1705">
        <v>0</v>
      </c>
      <c r="M1705">
        <v>32964608</v>
      </c>
      <c r="N1705">
        <v>42065747</v>
      </c>
      <c r="O1705" s="52">
        <v>0</v>
      </c>
      <c r="P1705" s="52">
        <v>0</v>
      </c>
      <c r="Q1705" s="52">
        <v>0</v>
      </c>
      <c r="R1705" s="52">
        <v>0</v>
      </c>
      <c r="S1705" s="52">
        <v>0</v>
      </c>
      <c r="T1705" s="52">
        <v>0</v>
      </c>
      <c r="U1705" s="52">
        <v>0</v>
      </c>
      <c r="V1705" s="52">
        <v>0</v>
      </c>
      <c r="W1705" s="52">
        <v>0</v>
      </c>
      <c r="X1705" s="52">
        <v>0</v>
      </c>
      <c r="Y1705" s="52">
        <v>0</v>
      </c>
      <c r="Z1705" s="52">
        <v>0</v>
      </c>
      <c r="AA1705" s="25">
        <v>0</v>
      </c>
      <c r="AB1705" s="25">
        <v>0</v>
      </c>
      <c r="AC1705" s="25">
        <v>0</v>
      </c>
      <c r="AD1705" s="25">
        <v>0</v>
      </c>
      <c r="AE1705" s="25">
        <v>0</v>
      </c>
      <c r="AF1705" s="25">
        <v>0</v>
      </c>
      <c r="AG1705" s="25">
        <v>0</v>
      </c>
      <c r="AH1705" s="25">
        <v>0</v>
      </c>
      <c r="AI1705" s="25">
        <v>0</v>
      </c>
      <c r="AJ1705" s="25">
        <v>0</v>
      </c>
      <c r="AK1705" s="25">
        <v>0</v>
      </c>
      <c r="AL1705" s="25">
        <v>0</v>
      </c>
      <c r="AM1705" s="95">
        <v>0</v>
      </c>
      <c r="AN1705" s="95" t="e">
        <f ca="1">IF(MengeInEEGSummieren(M1705),AM1705,0)</f>
        <v>#NAME?</v>
      </c>
      <c r="AO1705" s="95">
        <f t="shared" si="162"/>
        <v>0</v>
      </c>
      <c r="AP1705" s="95">
        <f t="shared" si="163"/>
        <v>0</v>
      </c>
      <c r="AS1705">
        <v>0</v>
      </c>
      <c r="AT1705">
        <v>0</v>
      </c>
      <c r="AU1705" t="e">
        <f t="shared" ca="1" si="164"/>
        <v>#NAME?</v>
      </c>
    </row>
    <row r="1706" spans="1:47" x14ac:dyDescent="0.15">
      <c r="A1706" s="21" t="s">
        <v>2450</v>
      </c>
      <c r="B1706" s="22" t="s">
        <v>17</v>
      </c>
      <c r="C1706" s="42">
        <v>2005</v>
      </c>
      <c r="D1706" s="22" t="s">
        <v>2010</v>
      </c>
      <c r="E1706" s="22"/>
      <c r="F1706" s="23">
        <v>23.69</v>
      </c>
      <c r="G1706" s="23">
        <v>23.69</v>
      </c>
      <c r="H1706" s="24">
        <f t="shared" si="159"/>
        <v>0</v>
      </c>
      <c r="I1706" s="153">
        <v>0</v>
      </c>
      <c r="J1706" s="24">
        <f t="shared" si="160"/>
        <v>0</v>
      </c>
      <c r="K1706" s="25">
        <f t="shared" si="161"/>
        <v>0</v>
      </c>
      <c r="L1706">
        <v>0</v>
      </c>
      <c r="M1706">
        <v>32964608</v>
      </c>
      <c r="N1706">
        <v>42065747</v>
      </c>
      <c r="O1706" s="52">
        <v>0</v>
      </c>
      <c r="P1706" s="52">
        <v>0</v>
      </c>
      <c r="Q1706" s="52">
        <v>0</v>
      </c>
      <c r="R1706" s="52">
        <v>0</v>
      </c>
      <c r="S1706" s="52">
        <v>0</v>
      </c>
      <c r="T1706" s="52">
        <v>0</v>
      </c>
      <c r="U1706" s="52">
        <v>0</v>
      </c>
      <c r="V1706" s="52">
        <v>0</v>
      </c>
      <c r="W1706" s="52">
        <v>0</v>
      </c>
      <c r="X1706" s="52">
        <v>0</v>
      </c>
      <c r="Y1706" s="52">
        <v>0</v>
      </c>
      <c r="Z1706" s="52">
        <v>0</v>
      </c>
      <c r="AA1706" s="25">
        <v>0</v>
      </c>
      <c r="AB1706" s="25">
        <v>0</v>
      </c>
      <c r="AC1706" s="25">
        <v>0</v>
      </c>
      <c r="AD1706" s="25">
        <v>0</v>
      </c>
      <c r="AE1706" s="25">
        <v>0</v>
      </c>
      <c r="AF1706" s="25">
        <v>0</v>
      </c>
      <c r="AG1706" s="25">
        <v>0</v>
      </c>
      <c r="AH1706" s="25">
        <v>0</v>
      </c>
      <c r="AI1706" s="25">
        <v>0</v>
      </c>
      <c r="AJ1706" s="25">
        <v>0</v>
      </c>
      <c r="AK1706" s="25">
        <v>0</v>
      </c>
      <c r="AL1706" s="25">
        <v>0</v>
      </c>
      <c r="AM1706" s="95">
        <v>0</v>
      </c>
      <c r="AN1706" s="95" t="e">
        <f ca="1">IF(MengeInEEGSummieren(M1706),AM1706,0)</f>
        <v>#NAME?</v>
      </c>
      <c r="AO1706" s="95">
        <f t="shared" si="162"/>
        <v>0</v>
      </c>
      <c r="AP1706" s="95">
        <f t="shared" si="163"/>
        <v>0</v>
      </c>
      <c r="AS1706">
        <v>0</v>
      </c>
      <c r="AT1706">
        <v>0</v>
      </c>
      <c r="AU1706" t="e">
        <f t="shared" ca="1" si="164"/>
        <v>#NAME?</v>
      </c>
    </row>
    <row r="1707" spans="1:47" x14ac:dyDescent="0.15">
      <c r="A1707" s="21" t="s">
        <v>2451</v>
      </c>
      <c r="B1707" s="22" t="s">
        <v>17</v>
      </c>
      <c r="C1707" s="42">
        <v>2005</v>
      </c>
      <c r="D1707" s="22" t="s">
        <v>2012</v>
      </c>
      <c r="E1707" s="22"/>
      <c r="F1707" s="23">
        <v>20.69</v>
      </c>
      <c r="G1707" s="23">
        <v>20.69</v>
      </c>
      <c r="H1707" s="24">
        <f t="shared" si="159"/>
        <v>0</v>
      </c>
      <c r="I1707" s="153">
        <v>0</v>
      </c>
      <c r="J1707" s="24">
        <f t="shared" si="160"/>
        <v>0</v>
      </c>
      <c r="K1707" s="25">
        <f t="shared" si="161"/>
        <v>0</v>
      </c>
      <c r="L1707">
        <v>0</v>
      </c>
      <c r="M1707">
        <v>32964608</v>
      </c>
      <c r="N1707">
        <v>42065747</v>
      </c>
      <c r="O1707" s="52">
        <v>0</v>
      </c>
      <c r="P1707" s="52">
        <v>0</v>
      </c>
      <c r="Q1707" s="52">
        <v>0</v>
      </c>
      <c r="R1707" s="52">
        <v>0</v>
      </c>
      <c r="S1707" s="52">
        <v>0</v>
      </c>
      <c r="T1707" s="52">
        <v>0</v>
      </c>
      <c r="U1707" s="52">
        <v>0</v>
      </c>
      <c r="V1707" s="52">
        <v>0</v>
      </c>
      <c r="W1707" s="52">
        <v>0</v>
      </c>
      <c r="X1707" s="52">
        <v>0</v>
      </c>
      <c r="Y1707" s="52">
        <v>0</v>
      </c>
      <c r="Z1707" s="52">
        <v>0</v>
      </c>
      <c r="AA1707" s="25">
        <v>0</v>
      </c>
      <c r="AB1707" s="25">
        <v>0</v>
      </c>
      <c r="AC1707" s="25">
        <v>0</v>
      </c>
      <c r="AD1707" s="25">
        <v>0</v>
      </c>
      <c r="AE1707" s="25">
        <v>0</v>
      </c>
      <c r="AF1707" s="25">
        <v>0</v>
      </c>
      <c r="AG1707" s="25">
        <v>0</v>
      </c>
      <c r="AH1707" s="25">
        <v>0</v>
      </c>
      <c r="AI1707" s="25">
        <v>0</v>
      </c>
      <c r="AJ1707" s="25">
        <v>0</v>
      </c>
      <c r="AK1707" s="25">
        <v>0</v>
      </c>
      <c r="AL1707" s="25">
        <v>0</v>
      </c>
      <c r="AM1707" s="95">
        <v>0</v>
      </c>
      <c r="AN1707" s="95" t="e">
        <f ca="1">IF(MengeInEEGSummieren(M1707),AM1707,0)</f>
        <v>#NAME?</v>
      </c>
      <c r="AO1707" s="95">
        <f t="shared" si="162"/>
        <v>0</v>
      </c>
      <c r="AP1707" s="95">
        <f t="shared" si="163"/>
        <v>0</v>
      </c>
      <c r="AS1707">
        <v>0</v>
      </c>
      <c r="AT1707">
        <v>0</v>
      </c>
      <c r="AU1707" t="e">
        <f t="shared" ca="1" si="164"/>
        <v>#NAME?</v>
      </c>
    </row>
    <row r="1708" spans="1:47" x14ac:dyDescent="0.15">
      <c r="A1708" s="21" t="s">
        <v>2452</v>
      </c>
      <c r="B1708" s="22" t="s">
        <v>17</v>
      </c>
      <c r="C1708" s="42">
        <v>2005</v>
      </c>
      <c r="D1708" s="22" t="s">
        <v>1001</v>
      </c>
      <c r="E1708" s="22"/>
      <c r="F1708" s="23">
        <v>21.69</v>
      </c>
      <c r="G1708" s="23">
        <v>21.69</v>
      </c>
      <c r="H1708" s="24">
        <f t="shared" si="159"/>
        <v>0</v>
      </c>
      <c r="I1708" s="153">
        <v>0</v>
      </c>
      <c r="J1708" s="24">
        <f t="shared" si="160"/>
        <v>0</v>
      </c>
      <c r="K1708" s="25">
        <f t="shared" si="161"/>
        <v>0</v>
      </c>
      <c r="L1708">
        <v>0</v>
      </c>
      <c r="M1708">
        <v>32964608</v>
      </c>
      <c r="N1708">
        <v>42065747</v>
      </c>
      <c r="O1708" s="52">
        <v>0</v>
      </c>
      <c r="P1708" s="52">
        <v>0</v>
      </c>
      <c r="Q1708" s="52">
        <v>0</v>
      </c>
      <c r="R1708" s="52">
        <v>0</v>
      </c>
      <c r="S1708" s="52">
        <v>0</v>
      </c>
      <c r="T1708" s="52">
        <v>0</v>
      </c>
      <c r="U1708" s="52">
        <v>0</v>
      </c>
      <c r="V1708" s="52">
        <v>0</v>
      </c>
      <c r="W1708" s="52">
        <v>0</v>
      </c>
      <c r="X1708" s="52">
        <v>0</v>
      </c>
      <c r="Y1708" s="52">
        <v>0</v>
      </c>
      <c r="Z1708" s="52">
        <v>0</v>
      </c>
      <c r="AA1708" s="25">
        <v>0</v>
      </c>
      <c r="AB1708" s="25">
        <v>0</v>
      </c>
      <c r="AC1708" s="25">
        <v>0</v>
      </c>
      <c r="AD1708" s="25">
        <v>0</v>
      </c>
      <c r="AE1708" s="25">
        <v>0</v>
      </c>
      <c r="AF1708" s="25">
        <v>0</v>
      </c>
      <c r="AG1708" s="25">
        <v>0</v>
      </c>
      <c r="AH1708" s="25">
        <v>0</v>
      </c>
      <c r="AI1708" s="25">
        <v>0</v>
      </c>
      <c r="AJ1708" s="25">
        <v>0</v>
      </c>
      <c r="AK1708" s="25">
        <v>0</v>
      </c>
      <c r="AL1708" s="25">
        <v>0</v>
      </c>
      <c r="AM1708" s="95">
        <v>0</v>
      </c>
      <c r="AN1708" s="95" t="e">
        <f ca="1">IF(MengeInEEGSummieren(M1708),AM1708,0)</f>
        <v>#NAME?</v>
      </c>
      <c r="AO1708" s="95">
        <f t="shared" si="162"/>
        <v>0</v>
      </c>
      <c r="AP1708" s="95">
        <f t="shared" si="163"/>
        <v>0</v>
      </c>
      <c r="AS1708">
        <v>0</v>
      </c>
      <c r="AT1708">
        <v>0</v>
      </c>
      <c r="AU1708" t="e">
        <f t="shared" ca="1" si="164"/>
        <v>#NAME?</v>
      </c>
    </row>
    <row r="1709" spans="1:47" x14ac:dyDescent="0.15">
      <c r="A1709" s="21" t="s">
        <v>2453</v>
      </c>
      <c r="B1709" s="22" t="s">
        <v>17</v>
      </c>
      <c r="C1709" s="42">
        <v>2005</v>
      </c>
      <c r="D1709" s="22" t="s">
        <v>2015</v>
      </c>
      <c r="E1709" s="22"/>
      <c r="F1709" s="23">
        <v>24.69</v>
      </c>
      <c r="G1709" s="23">
        <v>24.69</v>
      </c>
      <c r="H1709" s="24">
        <f t="shared" si="159"/>
        <v>0</v>
      </c>
      <c r="I1709" s="153">
        <v>0</v>
      </c>
      <c r="J1709" s="24">
        <f t="shared" si="160"/>
        <v>0</v>
      </c>
      <c r="K1709" s="25">
        <f t="shared" si="161"/>
        <v>0</v>
      </c>
      <c r="L1709">
        <v>0</v>
      </c>
      <c r="M1709">
        <v>32964608</v>
      </c>
      <c r="N1709">
        <v>42065747</v>
      </c>
      <c r="O1709" s="52">
        <v>0</v>
      </c>
      <c r="P1709" s="52">
        <v>0</v>
      </c>
      <c r="Q1709" s="52">
        <v>0</v>
      </c>
      <c r="R1709" s="52">
        <v>0</v>
      </c>
      <c r="S1709" s="52">
        <v>0</v>
      </c>
      <c r="T1709" s="52">
        <v>0</v>
      </c>
      <c r="U1709" s="52">
        <v>0</v>
      </c>
      <c r="V1709" s="52">
        <v>0</v>
      </c>
      <c r="W1709" s="52">
        <v>0</v>
      </c>
      <c r="X1709" s="52">
        <v>0</v>
      </c>
      <c r="Y1709" s="52">
        <v>0</v>
      </c>
      <c r="Z1709" s="52">
        <v>0</v>
      </c>
      <c r="AA1709" s="25">
        <v>0</v>
      </c>
      <c r="AB1709" s="25">
        <v>0</v>
      </c>
      <c r="AC1709" s="25">
        <v>0</v>
      </c>
      <c r="AD1709" s="25">
        <v>0</v>
      </c>
      <c r="AE1709" s="25">
        <v>0</v>
      </c>
      <c r="AF1709" s="25">
        <v>0</v>
      </c>
      <c r="AG1709" s="25">
        <v>0</v>
      </c>
      <c r="AH1709" s="25">
        <v>0</v>
      </c>
      <c r="AI1709" s="25">
        <v>0</v>
      </c>
      <c r="AJ1709" s="25">
        <v>0</v>
      </c>
      <c r="AK1709" s="25">
        <v>0</v>
      </c>
      <c r="AL1709" s="25">
        <v>0</v>
      </c>
      <c r="AM1709" s="95">
        <v>0</v>
      </c>
      <c r="AN1709" s="95" t="e">
        <f ca="1">IF(MengeInEEGSummieren(M1709),AM1709,0)</f>
        <v>#NAME?</v>
      </c>
      <c r="AO1709" s="95">
        <f t="shared" si="162"/>
        <v>0</v>
      </c>
      <c r="AP1709" s="95">
        <f t="shared" si="163"/>
        <v>0</v>
      </c>
      <c r="AS1709">
        <v>0</v>
      </c>
      <c r="AT1709">
        <v>0</v>
      </c>
      <c r="AU1709" t="e">
        <f t="shared" ca="1" si="164"/>
        <v>#NAME?</v>
      </c>
    </row>
    <row r="1710" spans="1:47" x14ac:dyDescent="0.15">
      <c r="A1710" s="21" t="s">
        <v>2454</v>
      </c>
      <c r="B1710" s="22" t="s">
        <v>17</v>
      </c>
      <c r="C1710" s="42">
        <v>2005</v>
      </c>
      <c r="D1710" s="22" t="s">
        <v>2017</v>
      </c>
      <c r="E1710" s="22"/>
      <c r="F1710" s="23">
        <v>25.69</v>
      </c>
      <c r="G1710" s="23">
        <v>25.69</v>
      </c>
      <c r="H1710" s="24">
        <f t="shared" si="159"/>
        <v>0</v>
      </c>
      <c r="I1710" s="153">
        <v>0</v>
      </c>
      <c r="J1710" s="24">
        <f t="shared" si="160"/>
        <v>0</v>
      </c>
      <c r="K1710" s="25">
        <f t="shared" si="161"/>
        <v>0</v>
      </c>
      <c r="L1710">
        <v>0</v>
      </c>
      <c r="M1710">
        <v>32964608</v>
      </c>
      <c r="N1710">
        <v>42065747</v>
      </c>
      <c r="O1710" s="52">
        <v>0</v>
      </c>
      <c r="P1710" s="52">
        <v>0</v>
      </c>
      <c r="Q1710" s="52">
        <v>0</v>
      </c>
      <c r="R1710" s="52">
        <v>0</v>
      </c>
      <c r="S1710" s="52">
        <v>0</v>
      </c>
      <c r="T1710" s="52">
        <v>0</v>
      </c>
      <c r="U1710" s="52">
        <v>0</v>
      </c>
      <c r="V1710" s="52">
        <v>0</v>
      </c>
      <c r="W1710" s="52">
        <v>0</v>
      </c>
      <c r="X1710" s="52">
        <v>0</v>
      </c>
      <c r="Y1710" s="52">
        <v>0</v>
      </c>
      <c r="Z1710" s="52">
        <v>0</v>
      </c>
      <c r="AA1710" s="25">
        <v>0</v>
      </c>
      <c r="AB1710" s="25">
        <v>0</v>
      </c>
      <c r="AC1710" s="25">
        <v>0</v>
      </c>
      <c r="AD1710" s="25">
        <v>0</v>
      </c>
      <c r="AE1710" s="25">
        <v>0</v>
      </c>
      <c r="AF1710" s="25">
        <v>0</v>
      </c>
      <c r="AG1710" s="25">
        <v>0</v>
      </c>
      <c r="AH1710" s="25">
        <v>0</v>
      </c>
      <c r="AI1710" s="25">
        <v>0</v>
      </c>
      <c r="AJ1710" s="25">
        <v>0</v>
      </c>
      <c r="AK1710" s="25">
        <v>0</v>
      </c>
      <c r="AL1710" s="25">
        <v>0</v>
      </c>
      <c r="AM1710" s="95">
        <v>0</v>
      </c>
      <c r="AN1710" s="95" t="e">
        <f ca="1">IF(MengeInEEGSummieren(M1710),AM1710,0)</f>
        <v>#NAME?</v>
      </c>
      <c r="AO1710" s="95">
        <f t="shared" si="162"/>
        <v>0</v>
      </c>
      <c r="AP1710" s="95">
        <f t="shared" si="163"/>
        <v>0</v>
      </c>
      <c r="AS1710">
        <v>0</v>
      </c>
      <c r="AT1710">
        <v>0</v>
      </c>
      <c r="AU1710" t="e">
        <f t="shared" ca="1" si="164"/>
        <v>#NAME?</v>
      </c>
    </row>
    <row r="1711" spans="1:47" x14ac:dyDescent="0.15">
      <c r="A1711" s="21" t="s">
        <v>2455</v>
      </c>
      <c r="B1711" s="22" t="s">
        <v>17</v>
      </c>
      <c r="C1711" s="42">
        <v>2005</v>
      </c>
      <c r="D1711" s="22" t="s">
        <v>1003</v>
      </c>
      <c r="E1711" s="22"/>
      <c r="F1711" s="23">
        <v>22.69</v>
      </c>
      <c r="G1711" s="23">
        <v>22.69</v>
      </c>
      <c r="H1711" s="24">
        <f t="shared" si="159"/>
        <v>0</v>
      </c>
      <c r="I1711" s="153">
        <v>0</v>
      </c>
      <c r="J1711" s="24">
        <f t="shared" si="160"/>
        <v>0</v>
      </c>
      <c r="K1711" s="25">
        <f t="shared" si="161"/>
        <v>0</v>
      </c>
      <c r="L1711">
        <v>0</v>
      </c>
      <c r="M1711">
        <v>32964608</v>
      </c>
      <c r="N1711">
        <v>42065747</v>
      </c>
      <c r="O1711" s="52">
        <v>0</v>
      </c>
      <c r="P1711" s="52">
        <v>0</v>
      </c>
      <c r="Q1711" s="52">
        <v>0</v>
      </c>
      <c r="R1711" s="52">
        <v>0</v>
      </c>
      <c r="S1711" s="52">
        <v>0</v>
      </c>
      <c r="T1711" s="52">
        <v>0</v>
      </c>
      <c r="U1711" s="52">
        <v>0</v>
      </c>
      <c r="V1711" s="52">
        <v>0</v>
      </c>
      <c r="W1711" s="52">
        <v>0</v>
      </c>
      <c r="X1711" s="52">
        <v>0</v>
      </c>
      <c r="Y1711" s="52">
        <v>0</v>
      </c>
      <c r="Z1711" s="52">
        <v>0</v>
      </c>
      <c r="AA1711" s="25">
        <v>0</v>
      </c>
      <c r="AB1711" s="25">
        <v>0</v>
      </c>
      <c r="AC1711" s="25">
        <v>0</v>
      </c>
      <c r="AD1711" s="25">
        <v>0</v>
      </c>
      <c r="AE1711" s="25">
        <v>0</v>
      </c>
      <c r="AF1711" s="25">
        <v>0</v>
      </c>
      <c r="AG1711" s="25">
        <v>0</v>
      </c>
      <c r="AH1711" s="25">
        <v>0</v>
      </c>
      <c r="AI1711" s="25">
        <v>0</v>
      </c>
      <c r="AJ1711" s="25">
        <v>0</v>
      </c>
      <c r="AK1711" s="25">
        <v>0</v>
      </c>
      <c r="AL1711" s="25">
        <v>0</v>
      </c>
      <c r="AM1711" s="95">
        <v>0</v>
      </c>
      <c r="AN1711" s="95" t="e">
        <f ca="1">IF(MengeInEEGSummieren(M1711),AM1711,0)</f>
        <v>#NAME?</v>
      </c>
      <c r="AO1711" s="95">
        <f t="shared" si="162"/>
        <v>0</v>
      </c>
      <c r="AP1711" s="95">
        <f t="shared" si="163"/>
        <v>0</v>
      </c>
      <c r="AS1711">
        <v>0</v>
      </c>
      <c r="AT1711">
        <v>0</v>
      </c>
      <c r="AU1711" t="e">
        <f t="shared" ca="1" si="164"/>
        <v>#NAME?</v>
      </c>
    </row>
    <row r="1712" spans="1:47" x14ac:dyDescent="0.15">
      <c r="A1712" s="21" t="s">
        <v>2456</v>
      </c>
      <c r="B1712" s="22" t="s">
        <v>17</v>
      </c>
      <c r="C1712" s="42">
        <v>2005</v>
      </c>
      <c r="D1712" s="22" t="s">
        <v>1005</v>
      </c>
      <c r="E1712" s="22"/>
      <c r="F1712" s="23">
        <v>23.69</v>
      </c>
      <c r="G1712" s="23">
        <v>23.69</v>
      </c>
      <c r="H1712" s="24">
        <f t="shared" si="159"/>
        <v>0</v>
      </c>
      <c r="I1712" s="153">
        <v>0</v>
      </c>
      <c r="J1712" s="24">
        <f t="shared" si="160"/>
        <v>0</v>
      </c>
      <c r="K1712" s="25">
        <f t="shared" si="161"/>
        <v>0</v>
      </c>
      <c r="L1712">
        <v>0</v>
      </c>
      <c r="M1712">
        <v>32964608</v>
      </c>
      <c r="N1712">
        <v>42065747</v>
      </c>
      <c r="O1712" s="52">
        <v>0</v>
      </c>
      <c r="P1712" s="52">
        <v>0</v>
      </c>
      <c r="Q1712" s="52">
        <v>0</v>
      </c>
      <c r="R1712" s="52">
        <v>0</v>
      </c>
      <c r="S1712" s="52">
        <v>0</v>
      </c>
      <c r="T1712" s="52">
        <v>0</v>
      </c>
      <c r="U1712" s="52">
        <v>0</v>
      </c>
      <c r="V1712" s="52">
        <v>0</v>
      </c>
      <c r="W1712" s="52">
        <v>0</v>
      </c>
      <c r="X1712" s="52">
        <v>0</v>
      </c>
      <c r="Y1712" s="52">
        <v>0</v>
      </c>
      <c r="Z1712" s="52">
        <v>0</v>
      </c>
      <c r="AA1712" s="25">
        <v>0</v>
      </c>
      <c r="AB1712" s="25">
        <v>0</v>
      </c>
      <c r="AC1712" s="25">
        <v>0</v>
      </c>
      <c r="AD1712" s="25">
        <v>0</v>
      </c>
      <c r="AE1712" s="25">
        <v>0</v>
      </c>
      <c r="AF1712" s="25">
        <v>0</v>
      </c>
      <c r="AG1712" s="25">
        <v>0</v>
      </c>
      <c r="AH1712" s="25">
        <v>0</v>
      </c>
      <c r="AI1712" s="25">
        <v>0</v>
      </c>
      <c r="AJ1712" s="25">
        <v>0</v>
      </c>
      <c r="AK1712" s="25">
        <v>0</v>
      </c>
      <c r="AL1712" s="25">
        <v>0</v>
      </c>
      <c r="AM1712" s="95">
        <v>0</v>
      </c>
      <c r="AN1712" s="95" t="e">
        <f ca="1">IF(MengeInEEGSummieren(M1712),AM1712,0)</f>
        <v>#NAME?</v>
      </c>
      <c r="AO1712" s="95">
        <f t="shared" si="162"/>
        <v>0</v>
      </c>
      <c r="AP1712" s="95">
        <f t="shared" si="163"/>
        <v>0</v>
      </c>
      <c r="AS1712">
        <v>0</v>
      </c>
      <c r="AT1712">
        <v>0</v>
      </c>
      <c r="AU1712" t="e">
        <f t="shared" ca="1" si="164"/>
        <v>#NAME?</v>
      </c>
    </row>
    <row r="1713" spans="1:47" x14ac:dyDescent="0.15">
      <c r="A1713" s="21" t="s">
        <v>2457</v>
      </c>
      <c r="B1713" s="22" t="s">
        <v>17</v>
      </c>
      <c r="C1713" s="42">
        <v>2005</v>
      </c>
      <c r="D1713" s="22" t="s">
        <v>2021</v>
      </c>
      <c r="E1713" s="22"/>
      <c r="F1713" s="23">
        <v>17.71</v>
      </c>
      <c r="G1713" s="23">
        <v>17.71</v>
      </c>
      <c r="H1713" s="24">
        <f t="shared" si="159"/>
        <v>0</v>
      </c>
      <c r="I1713" s="153">
        <v>0</v>
      </c>
      <c r="J1713" s="24">
        <f t="shared" si="160"/>
        <v>0</v>
      </c>
      <c r="K1713" s="25">
        <f t="shared" si="161"/>
        <v>0</v>
      </c>
      <c r="L1713">
        <v>0</v>
      </c>
      <c r="M1713">
        <v>32964608</v>
      </c>
      <c r="N1713">
        <v>42065747</v>
      </c>
      <c r="O1713" s="52">
        <v>0</v>
      </c>
      <c r="P1713" s="52">
        <v>0</v>
      </c>
      <c r="Q1713" s="52">
        <v>0</v>
      </c>
      <c r="R1713" s="52">
        <v>0</v>
      </c>
      <c r="S1713" s="52">
        <v>0</v>
      </c>
      <c r="T1713" s="52">
        <v>0</v>
      </c>
      <c r="U1713" s="52">
        <v>0</v>
      </c>
      <c r="V1713" s="52">
        <v>0</v>
      </c>
      <c r="W1713" s="52">
        <v>0</v>
      </c>
      <c r="X1713" s="52">
        <v>0</v>
      </c>
      <c r="Y1713" s="52">
        <v>0</v>
      </c>
      <c r="Z1713" s="52">
        <v>0</v>
      </c>
      <c r="AA1713" s="25">
        <v>0</v>
      </c>
      <c r="AB1713" s="25">
        <v>0</v>
      </c>
      <c r="AC1713" s="25">
        <v>0</v>
      </c>
      <c r="AD1713" s="25">
        <v>0</v>
      </c>
      <c r="AE1713" s="25">
        <v>0</v>
      </c>
      <c r="AF1713" s="25">
        <v>0</v>
      </c>
      <c r="AG1713" s="25">
        <v>0</v>
      </c>
      <c r="AH1713" s="25">
        <v>0</v>
      </c>
      <c r="AI1713" s="25">
        <v>0</v>
      </c>
      <c r="AJ1713" s="25">
        <v>0</v>
      </c>
      <c r="AK1713" s="25">
        <v>0</v>
      </c>
      <c r="AL1713" s="25">
        <v>0</v>
      </c>
      <c r="AM1713" s="95">
        <v>0</v>
      </c>
      <c r="AN1713" s="95" t="e">
        <f ca="1">IF(MengeInEEGSummieren(M1713),AM1713,0)</f>
        <v>#NAME?</v>
      </c>
      <c r="AO1713" s="95">
        <f t="shared" si="162"/>
        <v>0</v>
      </c>
      <c r="AP1713" s="95">
        <f t="shared" si="163"/>
        <v>0</v>
      </c>
      <c r="AS1713">
        <v>0</v>
      </c>
      <c r="AT1713">
        <v>0</v>
      </c>
      <c r="AU1713" t="e">
        <f t="shared" ca="1" si="164"/>
        <v>#NAME?</v>
      </c>
    </row>
    <row r="1714" spans="1:47" x14ac:dyDescent="0.15">
      <c r="A1714" s="21" t="s">
        <v>2458</v>
      </c>
      <c r="B1714" s="22" t="s">
        <v>17</v>
      </c>
      <c r="C1714" s="42">
        <v>2005</v>
      </c>
      <c r="D1714" s="22" t="s">
        <v>2023</v>
      </c>
      <c r="E1714" s="22"/>
      <c r="F1714" s="23">
        <v>15.71</v>
      </c>
      <c r="G1714" s="23">
        <v>15.71</v>
      </c>
      <c r="H1714" s="24">
        <f t="shared" si="159"/>
        <v>0</v>
      </c>
      <c r="I1714" s="153">
        <v>0</v>
      </c>
      <c r="J1714" s="24">
        <f t="shared" si="160"/>
        <v>0</v>
      </c>
      <c r="K1714" s="25">
        <f t="shared" si="161"/>
        <v>0</v>
      </c>
      <c r="L1714">
        <v>0</v>
      </c>
      <c r="M1714">
        <v>32964608</v>
      </c>
      <c r="N1714">
        <v>42065747</v>
      </c>
      <c r="O1714" s="52">
        <v>0</v>
      </c>
      <c r="P1714" s="52">
        <v>0</v>
      </c>
      <c r="Q1714" s="52">
        <v>0</v>
      </c>
      <c r="R1714" s="52">
        <v>0</v>
      </c>
      <c r="S1714" s="52">
        <v>0</v>
      </c>
      <c r="T1714" s="52">
        <v>0</v>
      </c>
      <c r="U1714" s="52">
        <v>0</v>
      </c>
      <c r="V1714" s="52">
        <v>0</v>
      </c>
      <c r="W1714" s="52">
        <v>0</v>
      </c>
      <c r="X1714" s="52">
        <v>0</v>
      </c>
      <c r="Y1714" s="52">
        <v>0</v>
      </c>
      <c r="Z1714" s="52">
        <v>0</v>
      </c>
      <c r="AA1714" s="25">
        <v>0</v>
      </c>
      <c r="AB1714" s="25">
        <v>0</v>
      </c>
      <c r="AC1714" s="25">
        <v>0</v>
      </c>
      <c r="AD1714" s="25">
        <v>0</v>
      </c>
      <c r="AE1714" s="25">
        <v>0</v>
      </c>
      <c r="AF1714" s="25">
        <v>0</v>
      </c>
      <c r="AG1714" s="25">
        <v>0</v>
      </c>
      <c r="AH1714" s="25">
        <v>0</v>
      </c>
      <c r="AI1714" s="25">
        <v>0</v>
      </c>
      <c r="AJ1714" s="25">
        <v>0</v>
      </c>
      <c r="AK1714" s="25">
        <v>0</v>
      </c>
      <c r="AL1714" s="25">
        <v>0</v>
      </c>
      <c r="AM1714" s="95">
        <v>0</v>
      </c>
      <c r="AN1714" s="95" t="e">
        <f ca="1">IF(MengeInEEGSummieren(M1714),AM1714,0)</f>
        <v>#NAME?</v>
      </c>
      <c r="AO1714" s="95">
        <f t="shared" si="162"/>
        <v>0</v>
      </c>
      <c r="AP1714" s="95">
        <f t="shared" si="163"/>
        <v>0</v>
      </c>
      <c r="AS1714">
        <v>0</v>
      </c>
      <c r="AT1714">
        <v>0</v>
      </c>
      <c r="AU1714" t="e">
        <f t="shared" ca="1" si="164"/>
        <v>#NAME?</v>
      </c>
    </row>
    <row r="1715" spans="1:47" x14ac:dyDescent="0.15">
      <c r="A1715" s="21" t="s">
        <v>2459</v>
      </c>
      <c r="B1715" s="22" t="s">
        <v>17</v>
      </c>
      <c r="C1715" s="42">
        <v>2005</v>
      </c>
      <c r="D1715" s="22" t="s">
        <v>2025</v>
      </c>
      <c r="E1715" s="22"/>
      <c r="F1715" s="23">
        <v>16.21</v>
      </c>
      <c r="G1715" s="23">
        <v>16.21</v>
      </c>
      <c r="H1715" s="24">
        <f t="shared" si="159"/>
        <v>0</v>
      </c>
      <c r="I1715" s="153">
        <v>0</v>
      </c>
      <c r="J1715" s="24">
        <f t="shared" si="160"/>
        <v>0</v>
      </c>
      <c r="K1715" s="25">
        <f t="shared" si="161"/>
        <v>0</v>
      </c>
      <c r="L1715">
        <v>0</v>
      </c>
      <c r="M1715">
        <v>32964608</v>
      </c>
      <c r="N1715">
        <v>42065747</v>
      </c>
      <c r="O1715" s="52">
        <v>0</v>
      </c>
      <c r="P1715" s="52">
        <v>0</v>
      </c>
      <c r="Q1715" s="52">
        <v>0</v>
      </c>
      <c r="R1715" s="52">
        <v>0</v>
      </c>
      <c r="S1715" s="52">
        <v>0</v>
      </c>
      <c r="T1715" s="52">
        <v>0</v>
      </c>
      <c r="U1715" s="52">
        <v>0</v>
      </c>
      <c r="V1715" s="52">
        <v>0</v>
      </c>
      <c r="W1715" s="52">
        <v>0</v>
      </c>
      <c r="X1715" s="52">
        <v>0</v>
      </c>
      <c r="Y1715" s="52">
        <v>0</v>
      </c>
      <c r="Z1715" s="52">
        <v>0</v>
      </c>
      <c r="AA1715" s="25">
        <v>0</v>
      </c>
      <c r="AB1715" s="25">
        <v>0</v>
      </c>
      <c r="AC1715" s="25">
        <v>0</v>
      </c>
      <c r="AD1715" s="25">
        <v>0</v>
      </c>
      <c r="AE1715" s="25">
        <v>0</v>
      </c>
      <c r="AF1715" s="25">
        <v>0</v>
      </c>
      <c r="AG1715" s="25">
        <v>0</v>
      </c>
      <c r="AH1715" s="25">
        <v>0</v>
      </c>
      <c r="AI1715" s="25">
        <v>0</v>
      </c>
      <c r="AJ1715" s="25">
        <v>0</v>
      </c>
      <c r="AK1715" s="25">
        <v>0</v>
      </c>
      <c r="AL1715" s="25">
        <v>0</v>
      </c>
      <c r="AM1715" s="95">
        <v>0</v>
      </c>
      <c r="AN1715" s="95" t="e">
        <f ca="1">IF(MengeInEEGSummieren(M1715),AM1715,0)</f>
        <v>#NAME?</v>
      </c>
      <c r="AO1715" s="95">
        <f t="shared" si="162"/>
        <v>0</v>
      </c>
      <c r="AP1715" s="95">
        <f t="shared" si="163"/>
        <v>0</v>
      </c>
      <c r="AS1715">
        <v>0</v>
      </c>
      <c r="AT1715">
        <v>0</v>
      </c>
      <c r="AU1715" t="e">
        <f t="shared" ca="1" si="164"/>
        <v>#NAME?</v>
      </c>
    </row>
    <row r="1716" spans="1:47" x14ac:dyDescent="0.15">
      <c r="A1716" s="21" t="s">
        <v>2460</v>
      </c>
      <c r="B1716" s="22" t="s">
        <v>17</v>
      </c>
      <c r="C1716" s="42">
        <v>2005</v>
      </c>
      <c r="D1716" s="22" t="s">
        <v>2027</v>
      </c>
      <c r="E1716" s="22"/>
      <c r="F1716" s="23">
        <v>14.21</v>
      </c>
      <c r="G1716" s="23">
        <v>14.21</v>
      </c>
      <c r="H1716" s="24">
        <f t="shared" si="159"/>
        <v>0</v>
      </c>
      <c r="I1716" s="153">
        <v>0</v>
      </c>
      <c r="J1716" s="24">
        <f t="shared" si="160"/>
        <v>0</v>
      </c>
      <c r="K1716" s="25">
        <f t="shared" si="161"/>
        <v>0</v>
      </c>
      <c r="L1716">
        <v>0</v>
      </c>
      <c r="M1716">
        <v>32964608</v>
      </c>
      <c r="N1716">
        <v>42065747</v>
      </c>
      <c r="O1716" s="52">
        <v>0</v>
      </c>
      <c r="P1716" s="52">
        <v>0</v>
      </c>
      <c r="Q1716" s="52">
        <v>0</v>
      </c>
      <c r="R1716" s="52">
        <v>0</v>
      </c>
      <c r="S1716" s="52">
        <v>0</v>
      </c>
      <c r="T1716" s="52">
        <v>0</v>
      </c>
      <c r="U1716" s="52">
        <v>0</v>
      </c>
      <c r="V1716" s="52">
        <v>0</v>
      </c>
      <c r="W1716" s="52">
        <v>0</v>
      </c>
      <c r="X1716" s="52">
        <v>0</v>
      </c>
      <c r="Y1716" s="52">
        <v>0</v>
      </c>
      <c r="Z1716" s="52">
        <v>0</v>
      </c>
      <c r="AA1716" s="25">
        <v>0</v>
      </c>
      <c r="AB1716" s="25">
        <v>0</v>
      </c>
      <c r="AC1716" s="25">
        <v>0</v>
      </c>
      <c r="AD1716" s="25">
        <v>0</v>
      </c>
      <c r="AE1716" s="25">
        <v>0</v>
      </c>
      <c r="AF1716" s="25">
        <v>0</v>
      </c>
      <c r="AG1716" s="25">
        <v>0</v>
      </c>
      <c r="AH1716" s="25">
        <v>0</v>
      </c>
      <c r="AI1716" s="25">
        <v>0</v>
      </c>
      <c r="AJ1716" s="25">
        <v>0</v>
      </c>
      <c r="AK1716" s="25">
        <v>0</v>
      </c>
      <c r="AL1716" s="25">
        <v>0</v>
      </c>
      <c r="AM1716" s="95">
        <v>0</v>
      </c>
      <c r="AN1716" s="95" t="e">
        <f ca="1">IF(MengeInEEGSummieren(M1716),AM1716,0)</f>
        <v>#NAME?</v>
      </c>
      <c r="AO1716" s="95">
        <f t="shared" si="162"/>
        <v>0</v>
      </c>
      <c r="AP1716" s="95">
        <f t="shared" si="163"/>
        <v>0</v>
      </c>
      <c r="AS1716">
        <v>0</v>
      </c>
      <c r="AT1716">
        <v>0</v>
      </c>
      <c r="AU1716" t="e">
        <f t="shared" ca="1" si="164"/>
        <v>#NAME?</v>
      </c>
    </row>
    <row r="1717" spans="1:47" x14ac:dyDescent="0.15">
      <c r="A1717" s="21" t="s">
        <v>2461</v>
      </c>
      <c r="B1717" s="22" t="s">
        <v>17</v>
      </c>
      <c r="C1717" s="42">
        <v>2005</v>
      </c>
      <c r="D1717" s="22" t="s">
        <v>2029</v>
      </c>
      <c r="E1717" s="22"/>
      <c r="F1717" s="23">
        <v>13.71</v>
      </c>
      <c r="G1717" s="23">
        <v>13.71</v>
      </c>
      <c r="H1717" s="24">
        <f t="shared" si="159"/>
        <v>0</v>
      </c>
      <c r="I1717" s="153">
        <v>0</v>
      </c>
      <c r="J1717" s="24">
        <f t="shared" si="160"/>
        <v>0</v>
      </c>
      <c r="K1717" s="25">
        <f t="shared" si="161"/>
        <v>0</v>
      </c>
      <c r="L1717">
        <v>0</v>
      </c>
      <c r="M1717">
        <v>32964608</v>
      </c>
      <c r="N1717">
        <v>42065747</v>
      </c>
      <c r="O1717" s="52">
        <v>0</v>
      </c>
      <c r="P1717" s="52">
        <v>0</v>
      </c>
      <c r="Q1717" s="52">
        <v>0</v>
      </c>
      <c r="R1717" s="52">
        <v>0</v>
      </c>
      <c r="S1717" s="52">
        <v>0</v>
      </c>
      <c r="T1717" s="52">
        <v>0</v>
      </c>
      <c r="U1717" s="52">
        <v>0</v>
      </c>
      <c r="V1717" s="52">
        <v>0</v>
      </c>
      <c r="W1717" s="52">
        <v>0</v>
      </c>
      <c r="X1717" s="52">
        <v>0</v>
      </c>
      <c r="Y1717" s="52">
        <v>0</v>
      </c>
      <c r="Z1717" s="52">
        <v>0</v>
      </c>
      <c r="AA1717" s="25">
        <v>0</v>
      </c>
      <c r="AB1717" s="25">
        <v>0</v>
      </c>
      <c r="AC1717" s="25">
        <v>0</v>
      </c>
      <c r="AD1717" s="25">
        <v>0</v>
      </c>
      <c r="AE1717" s="25">
        <v>0</v>
      </c>
      <c r="AF1717" s="25">
        <v>0</v>
      </c>
      <c r="AG1717" s="25">
        <v>0</v>
      </c>
      <c r="AH1717" s="25">
        <v>0</v>
      </c>
      <c r="AI1717" s="25">
        <v>0</v>
      </c>
      <c r="AJ1717" s="25">
        <v>0</v>
      </c>
      <c r="AK1717" s="25">
        <v>0</v>
      </c>
      <c r="AL1717" s="25">
        <v>0</v>
      </c>
      <c r="AM1717" s="95">
        <v>0</v>
      </c>
      <c r="AN1717" s="95" t="e">
        <f ca="1">IF(MengeInEEGSummieren(M1717),AM1717,0)</f>
        <v>#NAME?</v>
      </c>
      <c r="AO1717" s="95">
        <f t="shared" si="162"/>
        <v>0</v>
      </c>
      <c r="AP1717" s="95">
        <f t="shared" si="163"/>
        <v>0</v>
      </c>
      <c r="AS1717">
        <v>0</v>
      </c>
      <c r="AT1717">
        <v>0</v>
      </c>
      <c r="AU1717" t="e">
        <f t="shared" ca="1" si="164"/>
        <v>#NAME?</v>
      </c>
    </row>
    <row r="1718" spans="1:47" x14ac:dyDescent="0.15">
      <c r="A1718" s="21" t="s">
        <v>2462</v>
      </c>
      <c r="B1718" s="22" t="s">
        <v>17</v>
      </c>
      <c r="C1718" s="42">
        <v>2005</v>
      </c>
      <c r="D1718" s="22" t="s">
        <v>1033</v>
      </c>
      <c r="E1718" s="22"/>
      <c r="F1718" s="23">
        <v>11.71</v>
      </c>
      <c r="G1718" s="23">
        <v>11.71</v>
      </c>
      <c r="H1718" s="24">
        <f t="shared" si="159"/>
        <v>0</v>
      </c>
      <c r="I1718" s="153">
        <v>0</v>
      </c>
      <c r="J1718" s="24">
        <f t="shared" si="160"/>
        <v>0</v>
      </c>
      <c r="K1718" s="25">
        <f t="shared" si="161"/>
        <v>0</v>
      </c>
      <c r="L1718">
        <v>0</v>
      </c>
      <c r="M1718">
        <v>32964608</v>
      </c>
      <c r="N1718">
        <v>42065747</v>
      </c>
      <c r="O1718" s="52">
        <v>0</v>
      </c>
      <c r="P1718" s="52">
        <v>0</v>
      </c>
      <c r="Q1718" s="52">
        <v>0</v>
      </c>
      <c r="R1718" s="52">
        <v>0</v>
      </c>
      <c r="S1718" s="52">
        <v>0</v>
      </c>
      <c r="T1718" s="52">
        <v>0</v>
      </c>
      <c r="U1718" s="52">
        <v>0</v>
      </c>
      <c r="V1718" s="52">
        <v>0</v>
      </c>
      <c r="W1718" s="52">
        <v>0</v>
      </c>
      <c r="X1718" s="52">
        <v>0</v>
      </c>
      <c r="Y1718" s="52">
        <v>0</v>
      </c>
      <c r="Z1718" s="52">
        <v>0</v>
      </c>
      <c r="AA1718" s="25">
        <v>0</v>
      </c>
      <c r="AB1718" s="25">
        <v>0</v>
      </c>
      <c r="AC1718" s="25">
        <v>0</v>
      </c>
      <c r="AD1718" s="25">
        <v>0</v>
      </c>
      <c r="AE1718" s="25">
        <v>0</v>
      </c>
      <c r="AF1718" s="25">
        <v>0</v>
      </c>
      <c r="AG1718" s="25">
        <v>0</v>
      </c>
      <c r="AH1718" s="25">
        <v>0</v>
      </c>
      <c r="AI1718" s="25">
        <v>0</v>
      </c>
      <c r="AJ1718" s="25">
        <v>0</v>
      </c>
      <c r="AK1718" s="25">
        <v>0</v>
      </c>
      <c r="AL1718" s="25">
        <v>0</v>
      </c>
      <c r="AM1718" s="95">
        <v>0</v>
      </c>
      <c r="AN1718" s="95" t="e">
        <f ca="1">IF(MengeInEEGSummieren(M1718),AM1718,0)</f>
        <v>#NAME?</v>
      </c>
      <c r="AO1718" s="95">
        <f t="shared" si="162"/>
        <v>0</v>
      </c>
      <c r="AP1718" s="95">
        <f t="shared" si="163"/>
        <v>0</v>
      </c>
      <c r="AS1718">
        <v>0</v>
      </c>
      <c r="AT1718">
        <v>0</v>
      </c>
      <c r="AU1718" t="e">
        <f t="shared" ca="1" si="164"/>
        <v>#NAME?</v>
      </c>
    </row>
    <row r="1719" spans="1:47" x14ac:dyDescent="0.15">
      <c r="A1719" s="21" t="s">
        <v>2463</v>
      </c>
      <c r="B1719" s="22" t="s">
        <v>17</v>
      </c>
      <c r="C1719" s="42">
        <v>2005</v>
      </c>
      <c r="D1719" s="22" t="s">
        <v>1035</v>
      </c>
      <c r="E1719" s="22"/>
      <c r="F1719" s="23">
        <v>11.21</v>
      </c>
      <c r="G1719" s="23">
        <v>11.21</v>
      </c>
      <c r="H1719" s="24">
        <f t="shared" si="159"/>
        <v>0</v>
      </c>
      <c r="I1719" s="153">
        <v>0</v>
      </c>
      <c r="J1719" s="24">
        <f t="shared" si="160"/>
        <v>0</v>
      </c>
      <c r="K1719" s="25">
        <f t="shared" si="161"/>
        <v>0</v>
      </c>
      <c r="L1719">
        <v>0</v>
      </c>
      <c r="M1719">
        <v>32964608</v>
      </c>
      <c r="N1719">
        <v>42065747</v>
      </c>
      <c r="O1719" s="52">
        <v>0</v>
      </c>
      <c r="P1719" s="52">
        <v>0</v>
      </c>
      <c r="Q1719" s="52">
        <v>0</v>
      </c>
      <c r="R1719" s="52">
        <v>0</v>
      </c>
      <c r="S1719" s="52">
        <v>0</v>
      </c>
      <c r="T1719" s="52">
        <v>0</v>
      </c>
      <c r="U1719" s="52">
        <v>0</v>
      </c>
      <c r="V1719" s="52">
        <v>0</v>
      </c>
      <c r="W1719" s="52">
        <v>0</v>
      </c>
      <c r="X1719" s="52">
        <v>0</v>
      </c>
      <c r="Y1719" s="52">
        <v>0</v>
      </c>
      <c r="Z1719" s="52">
        <v>0</v>
      </c>
      <c r="AA1719" s="25">
        <v>0</v>
      </c>
      <c r="AB1719" s="25">
        <v>0</v>
      </c>
      <c r="AC1719" s="25">
        <v>0</v>
      </c>
      <c r="AD1719" s="25">
        <v>0</v>
      </c>
      <c r="AE1719" s="25">
        <v>0</v>
      </c>
      <c r="AF1719" s="25">
        <v>0</v>
      </c>
      <c r="AG1719" s="25">
        <v>0</v>
      </c>
      <c r="AH1719" s="25">
        <v>0</v>
      </c>
      <c r="AI1719" s="25">
        <v>0</v>
      </c>
      <c r="AJ1719" s="25">
        <v>0</v>
      </c>
      <c r="AK1719" s="25">
        <v>0</v>
      </c>
      <c r="AL1719" s="25">
        <v>0</v>
      </c>
      <c r="AM1719" s="95">
        <v>0</v>
      </c>
      <c r="AN1719" s="95" t="e">
        <f ca="1">IF(MengeInEEGSummieren(M1719),AM1719,0)</f>
        <v>#NAME?</v>
      </c>
      <c r="AO1719" s="95">
        <f t="shared" si="162"/>
        <v>0</v>
      </c>
      <c r="AP1719" s="95">
        <f t="shared" si="163"/>
        <v>0</v>
      </c>
      <c r="AS1719">
        <v>0</v>
      </c>
      <c r="AT1719">
        <v>0</v>
      </c>
      <c r="AU1719" t="e">
        <f t="shared" ca="1" si="164"/>
        <v>#NAME?</v>
      </c>
    </row>
    <row r="1720" spans="1:47" x14ac:dyDescent="0.15">
      <c r="A1720" s="21" t="s">
        <v>2464</v>
      </c>
      <c r="B1720" s="22" t="s">
        <v>17</v>
      </c>
      <c r="C1720" s="42">
        <v>2005</v>
      </c>
      <c r="D1720" s="22" t="s">
        <v>2034</v>
      </c>
      <c r="E1720" s="22"/>
      <c r="F1720" s="23">
        <v>14.58</v>
      </c>
      <c r="G1720" s="23">
        <v>14.58</v>
      </c>
      <c r="H1720" s="24">
        <f t="shared" si="159"/>
        <v>0</v>
      </c>
      <c r="I1720" s="153">
        <v>0</v>
      </c>
      <c r="J1720" s="24">
        <f t="shared" si="160"/>
        <v>0</v>
      </c>
      <c r="K1720" s="25">
        <f t="shared" si="161"/>
        <v>0</v>
      </c>
      <c r="L1720">
        <v>0</v>
      </c>
      <c r="M1720">
        <v>32964608</v>
      </c>
      <c r="N1720">
        <v>42065747</v>
      </c>
      <c r="O1720" s="52">
        <v>0</v>
      </c>
      <c r="P1720" s="52">
        <v>0</v>
      </c>
      <c r="Q1720" s="52">
        <v>0</v>
      </c>
      <c r="R1720" s="52">
        <v>0</v>
      </c>
      <c r="S1720" s="52">
        <v>0</v>
      </c>
      <c r="T1720" s="52">
        <v>0</v>
      </c>
      <c r="U1720" s="52">
        <v>0</v>
      </c>
      <c r="V1720" s="52">
        <v>0</v>
      </c>
      <c r="W1720" s="52">
        <v>0</v>
      </c>
      <c r="X1720" s="52">
        <v>0</v>
      </c>
      <c r="Y1720" s="52">
        <v>0</v>
      </c>
      <c r="Z1720" s="52">
        <v>0</v>
      </c>
      <c r="AA1720" s="25">
        <v>0</v>
      </c>
      <c r="AB1720" s="25">
        <v>0</v>
      </c>
      <c r="AC1720" s="25">
        <v>0</v>
      </c>
      <c r="AD1720" s="25">
        <v>0</v>
      </c>
      <c r="AE1720" s="25">
        <v>0</v>
      </c>
      <c r="AF1720" s="25">
        <v>0</v>
      </c>
      <c r="AG1720" s="25">
        <v>0</v>
      </c>
      <c r="AH1720" s="25">
        <v>0</v>
      </c>
      <c r="AI1720" s="25">
        <v>0</v>
      </c>
      <c r="AJ1720" s="25">
        <v>0</v>
      </c>
      <c r="AK1720" s="25">
        <v>0</v>
      </c>
      <c r="AL1720" s="25">
        <v>0</v>
      </c>
      <c r="AM1720" s="95">
        <v>0</v>
      </c>
      <c r="AN1720" s="95" t="e">
        <f ca="1">IF(MengeInEEGSummieren(M1720),AM1720,0)</f>
        <v>#NAME?</v>
      </c>
      <c r="AO1720" s="95">
        <f t="shared" si="162"/>
        <v>0</v>
      </c>
      <c r="AP1720" s="95">
        <f t="shared" si="163"/>
        <v>0</v>
      </c>
      <c r="AS1720">
        <v>0</v>
      </c>
      <c r="AT1720">
        <v>0</v>
      </c>
      <c r="AU1720" t="e">
        <f t="shared" ca="1" si="164"/>
        <v>#NAME?</v>
      </c>
    </row>
    <row r="1721" spans="1:47" x14ac:dyDescent="0.15">
      <c r="A1721" s="21" t="s">
        <v>2465</v>
      </c>
      <c r="B1721" s="22" t="s">
        <v>17</v>
      </c>
      <c r="C1721" s="42">
        <v>2005</v>
      </c>
      <c r="D1721" s="22" t="s">
        <v>2036</v>
      </c>
      <c r="E1721" s="22"/>
      <c r="F1721" s="23">
        <v>15.58</v>
      </c>
      <c r="G1721" s="23">
        <v>15.58</v>
      </c>
      <c r="H1721" s="24">
        <f t="shared" si="159"/>
        <v>0</v>
      </c>
      <c r="I1721" s="153">
        <v>0</v>
      </c>
      <c r="J1721" s="24">
        <f t="shared" si="160"/>
        <v>0</v>
      </c>
      <c r="K1721" s="25">
        <f t="shared" si="161"/>
        <v>0</v>
      </c>
      <c r="L1721">
        <v>0</v>
      </c>
      <c r="M1721">
        <v>32964608</v>
      </c>
      <c r="N1721">
        <v>42065747</v>
      </c>
      <c r="O1721" s="52">
        <v>0</v>
      </c>
      <c r="P1721" s="52">
        <v>0</v>
      </c>
      <c r="Q1721" s="52">
        <v>0</v>
      </c>
      <c r="R1721" s="52">
        <v>0</v>
      </c>
      <c r="S1721" s="52">
        <v>0</v>
      </c>
      <c r="T1721" s="52">
        <v>0</v>
      </c>
      <c r="U1721" s="52">
        <v>0</v>
      </c>
      <c r="V1721" s="52">
        <v>0</v>
      </c>
      <c r="W1721" s="52">
        <v>0</v>
      </c>
      <c r="X1721" s="52">
        <v>0</v>
      </c>
      <c r="Y1721" s="52">
        <v>0</v>
      </c>
      <c r="Z1721" s="52">
        <v>0</v>
      </c>
      <c r="AA1721" s="25">
        <v>0</v>
      </c>
      <c r="AB1721" s="25">
        <v>0</v>
      </c>
      <c r="AC1721" s="25">
        <v>0</v>
      </c>
      <c r="AD1721" s="25">
        <v>0</v>
      </c>
      <c r="AE1721" s="25">
        <v>0</v>
      </c>
      <c r="AF1721" s="25">
        <v>0</v>
      </c>
      <c r="AG1721" s="25">
        <v>0</v>
      </c>
      <c r="AH1721" s="25">
        <v>0</v>
      </c>
      <c r="AI1721" s="25">
        <v>0</v>
      </c>
      <c r="AJ1721" s="25">
        <v>0</v>
      </c>
      <c r="AK1721" s="25">
        <v>0</v>
      </c>
      <c r="AL1721" s="25">
        <v>0</v>
      </c>
      <c r="AM1721" s="95">
        <v>0</v>
      </c>
      <c r="AN1721" s="95" t="e">
        <f ca="1">IF(MengeInEEGSummieren(M1721),AM1721,0)</f>
        <v>#NAME?</v>
      </c>
      <c r="AO1721" s="95">
        <f t="shared" si="162"/>
        <v>0</v>
      </c>
      <c r="AP1721" s="95">
        <f t="shared" si="163"/>
        <v>0</v>
      </c>
      <c r="AS1721">
        <v>0</v>
      </c>
      <c r="AT1721">
        <v>0</v>
      </c>
      <c r="AU1721" t="e">
        <f t="shared" ca="1" si="164"/>
        <v>#NAME?</v>
      </c>
    </row>
    <row r="1722" spans="1:47" x14ac:dyDescent="0.15">
      <c r="A1722" s="21" t="s">
        <v>2466</v>
      </c>
      <c r="B1722" s="22" t="s">
        <v>17</v>
      </c>
      <c r="C1722" s="42">
        <v>2005</v>
      </c>
      <c r="D1722" s="22" t="s">
        <v>2467</v>
      </c>
      <c r="E1722" s="22"/>
      <c r="F1722" s="23">
        <v>20.58</v>
      </c>
      <c r="G1722" s="23">
        <v>20.58</v>
      </c>
      <c r="H1722" s="24">
        <f t="shared" si="159"/>
        <v>0</v>
      </c>
      <c r="I1722" s="153">
        <v>0</v>
      </c>
      <c r="J1722" s="24">
        <f t="shared" si="160"/>
        <v>0</v>
      </c>
      <c r="K1722" s="25">
        <f t="shared" si="161"/>
        <v>0</v>
      </c>
      <c r="L1722">
        <v>0</v>
      </c>
      <c r="M1722">
        <v>32964608</v>
      </c>
      <c r="N1722">
        <v>42065747</v>
      </c>
      <c r="O1722" s="52">
        <v>0</v>
      </c>
      <c r="P1722" s="52">
        <v>0</v>
      </c>
      <c r="Q1722" s="52">
        <v>0</v>
      </c>
      <c r="R1722" s="52">
        <v>0</v>
      </c>
      <c r="S1722" s="52">
        <v>0</v>
      </c>
      <c r="T1722" s="52">
        <v>0</v>
      </c>
      <c r="U1722" s="52">
        <v>0</v>
      </c>
      <c r="V1722" s="52">
        <v>0</v>
      </c>
      <c r="W1722" s="52">
        <v>0</v>
      </c>
      <c r="X1722" s="52">
        <v>0</v>
      </c>
      <c r="Y1722" s="52">
        <v>0</v>
      </c>
      <c r="Z1722" s="52">
        <v>0</v>
      </c>
      <c r="AA1722" s="25">
        <v>0</v>
      </c>
      <c r="AB1722" s="25">
        <v>0</v>
      </c>
      <c r="AC1722" s="25">
        <v>0</v>
      </c>
      <c r="AD1722" s="25">
        <v>0</v>
      </c>
      <c r="AE1722" s="25">
        <v>0</v>
      </c>
      <c r="AF1722" s="25">
        <v>0</v>
      </c>
      <c r="AG1722" s="25">
        <v>0</v>
      </c>
      <c r="AH1722" s="25">
        <v>0</v>
      </c>
      <c r="AI1722" s="25">
        <v>0</v>
      </c>
      <c r="AJ1722" s="25">
        <v>0</v>
      </c>
      <c r="AK1722" s="25">
        <v>0</v>
      </c>
      <c r="AL1722" s="25">
        <v>0</v>
      </c>
      <c r="AM1722" s="95">
        <v>0</v>
      </c>
      <c r="AN1722" s="95" t="e">
        <f ca="1">IF(MengeInEEGSummieren(M1722),AM1722,0)</f>
        <v>#NAME?</v>
      </c>
      <c r="AO1722" s="95">
        <f t="shared" si="162"/>
        <v>0</v>
      </c>
      <c r="AP1722" s="95">
        <f t="shared" si="163"/>
        <v>0</v>
      </c>
      <c r="AS1722">
        <v>0</v>
      </c>
      <c r="AT1722">
        <v>0</v>
      </c>
      <c r="AU1722" t="e">
        <f t="shared" ca="1" si="164"/>
        <v>#NAME?</v>
      </c>
    </row>
    <row r="1723" spans="1:47" x14ac:dyDescent="0.15">
      <c r="A1723" s="21" t="s">
        <v>2468</v>
      </c>
      <c r="B1723" s="22" t="s">
        <v>17</v>
      </c>
      <c r="C1723" s="42">
        <v>2005</v>
      </c>
      <c r="D1723" s="22" t="s">
        <v>2040</v>
      </c>
      <c r="E1723" s="22"/>
      <c r="F1723" s="23">
        <v>21.58</v>
      </c>
      <c r="G1723" s="23">
        <v>21.58</v>
      </c>
      <c r="H1723" s="24">
        <f t="shared" si="159"/>
        <v>0</v>
      </c>
      <c r="I1723" s="153">
        <v>0</v>
      </c>
      <c r="J1723" s="24">
        <f t="shared" si="160"/>
        <v>0</v>
      </c>
      <c r="K1723" s="25">
        <f t="shared" si="161"/>
        <v>0</v>
      </c>
      <c r="L1723">
        <v>0</v>
      </c>
      <c r="M1723">
        <v>32964608</v>
      </c>
      <c r="N1723">
        <v>42065747</v>
      </c>
      <c r="O1723" s="52">
        <v>0</v>
      </c>
      <c r="P1723" s="52">
        <v>0</v>
      </c>
      <c r="Q1723" s="52">
        <v>0</v>
      </c>
      <c r="R1723" s="52">
        <v>0</v>
      </c>
      <c r="S1723" s="52">
        <v>0</v>
      </c>
      <c r="T1723" s="52">
        <v>0</v>
      </c>
      <c r="U1723" s="52">
        <v>0</v>
      </c>
      <c r="V1723" s="52">
        <v>0</v>
      </c>
      <c r="W1723" s="52">
        <v>0</v>
      </c>
      <c r="X1723" s="52">
        <v>0</v>
      </c>
      <c r="Y1723" s="52">
        <v>0</v>
      </c>
      <c r="Z1723" s="52">
        <v>0</v>
      </c>
      <c r="AA1723" s="25">
        <v>0</v>
      </c>
      <c r="AB1723" s="25">
        <v>0</v>
      </c>
      <c r="AC1723" s="25">
        <v>0</v>
      </c>
      <c r="AD1723" s="25">
        <v>0</v>
      </c>
      <c r="AE1723" s="25">
        <v>0</v>
      </c>
      <c r="AF1723" s="25">
        <v>0</v>
      </c>
      <c r="AG1723" s="25">
        <v>0</v>
      </c>
      <c r="AH1723" s="25">
        <v>0</v>
      </c>
      <c r="AI1723" s="25">
        <v>0</v>
      </c>
      <c r="AJ1723" s="25">
        <v>0</v>
      </c>
      <c r="AK1723" s="25">
        <v>0</v>
      </c>
      <c r="AL1723" s="25">
        <v>0</v>
      </c>
      <c r="AM1723" s="95">
        <v>0</v>
      </c>
      <c r="AN1723" s="95" t="e">
        <f ca="1">IF(MengeInEEGSummieren(M1723),AM1723,0)</f>
        <v>#NAME?</v>
      </c>
      <c r="AO1723" s="95">
        <f t="shared" si="162"/>
        <v>0</v>
      </c>
      <c r="AP1723" s="95">
        <f t="shared" si="163"/>
        <v>0</v>
      </c>
      <c r="AS1723">
        <v>0</v>
      </c>
      <c r="AT1723">
        <v>0</v>
      </c>
      <c r="AU1723" t="e">
        <f t="shared" ca="1" si="164"/>
        <v>#NAME?</v>
      </c>
    </row>
    <row r="1724" spans="1:47" x14ac:dyDescent="0.15">
      <c r="A1724" s="21" t="s">
        <v>2469</v>
      </c>
      <c r="B1724" s="22" t="s">
        <v>17</v>
      </c>
      <c r="C1724" s="42">
        <v>2005</v>
      </c>
      <c r="D1724" s="22" t="s">
        <v>1047</v>
      </c>
      <c r="E1724" s="22"/>
      <c r="F1724" s="23">
        <v>21.58</v>
      </c>
      <c r="G1724" s="23">
        <v>21.58</v>
      </c>
      <c r="H1724" s="24">
        <f t="shared" si="159"/>
        <v>0</v>
      </c>
      <c r="I1724" s="153">
        <v>0</v>
      </c>
      <c r="J1724" s="24">
        <f t="shared" si="160"/>
        <v>0</v>
      </c>
      <c r="K1724" s="25">
        <f t="shared" si="161"/>
        <v>0</v>
      </c>
      <c r="L1724">
        <v>0</v>
      </c>
      <c r="M1724">
        <v>32964608</v>
      </c>
      <c r="N1724">
        <v>42065747</v>
      </c>
      <c r="O1724" s="52">
        <v>0</v>
      </c>
      <c r="P1724" s="52">
        <v>0</v>
      </c>
      <c r="Q1724" s="52">
        <v>0</v>
      </c>
      <c r="R1724" s="52">
        <v>0</v>
      </c>
      <c r="S1724" s="52">
        <v>0</v>
      </c>
      <c r="T1724" s="52">
        <v>0</v>
      </c>
      <c r="U1724" s="52">
        <v>0</v>
      </c>
      <c r="V1724" s="52">
        <v>0</v>
      </c>
      <c r="W1724" s="52">
        <v>0</v>
      </c>
      <c r="X1724" s="52">
        <v>0</v>
      </c>
      <c r="Y1724" s="52">
        <v>0</v>
      </c>
      <c r="Z1724" s="52">
        <v>0</v>
      </c>
      <c r="AA1724" s="25">
        <v>0</v>
      </c>
      <c r="AB1724" s="25">
        <v>0</v>
      </c>
      <c r="AC1724" s="25">
        <v>0</v>
      </c>
      <c r="AD1724" s="25">
        <v>0</v>
      </c>
      <c r="AE1724" s="25">
        <v>0</v>
      </c>
      <c r="AF1724" s="25">
        <v>0</v>
      </c>
      <c r="AG1724" s="25">
        <v>0</v>
      </c>
      <c r="AH1724" s="25">
        <v>0</v>
      </c>
      <c r="AI1724" s="25">
        <v>0</v>
      </c>
      <c r="AJ1724" s="25">
        <v>0</v>
      </c>
      <c r="AK1724" s="25">
        <v>0</v>
      </c>
      <c r="AL1724" s="25">
        <v>0</v>
      </c>
      <c r="AM1724" s="95">
        <v>0</v>
      </c>
      <c r="AN1724" s="95" t="e">
        <f ca="1">IF(MengeInEEGSummieren(M1724),AM1724,0)</f>
        <v>#NAME?</v>
      </c>
      <c r="AO1724" s="95">
        <f t="shared" si="162"/>
        <v>0</v>
      </c>
      <c r="AP1724" s="95">
        <f t="shared" si="163"/>
        <v>0</v>
      </c>
      <c r="AS1724">
        <v>0</v>
      </c>
      <c r="AT1724">
        <v>0</v>
      </c>
      <c r="AU1724" t="e">
        <f t="shared" ca="1" si="164"/>
        <v>#NAME?</v>
      </c>
    </row>
    <row r="1725" spans="1:47" x14ac:dyDescent="0.15">
      <c r="A1725" s="21" t="s">
        <v>2470</v>
      </c>
      <c r="B1725" s="22" t="s">
        <v>17</v>
      </c>
      <c r="C1725" s="42">
        <v>2005</v>
      </c>
      <c r="D1725" s="22" t="s">
        <v>1049</v>
      </c>
      <c r="E1725" s="22"/>
      <c r="F1725" s="23">
        <v>22.58</v>
      </c>
      <c r="G1725" s="23">
        <v>22.58</v>
      </c>
      <c r="H1725" s="24">
        <f t="shared" si="159"/>
        <v>0</v>
      </c>
      <c r="I1725" s="153">
        <v>0</v>
      </c>
      <c r="J1725" s="24">
        <f t="shared" si="160"/>
        <v>0</v>
      </c>
      <c r="K1725" s="25">
        <f t="shared" si="161"/>
        <v>0</v>
      </c>
      <c r="L1725">
        <v>0</v>
      </c>
      <c r="M1725">
        <v>32964608</v>
      </c>
      <c r="N1725">
        <v>42065747</v>
      </c>
      <c r="O1725" s="52">
        <v>0</v>
      </c>
      <c r="P1725" s="52">
        <v>0</v>
      </c>
      <c r="Q1725" s="52">
        <v>0</v>
      </c>
      <c r="R1725" s="52">
        <v>0</v>
      </c>
      <c r="S1725" s="52">
        <v>0</v>
      </c>
      <c r="T1725" s="52">
        <v>0</v>
      </c>
      <c r="U1725" s="52">
        <v>0</v>
      </c>
      <c r="V1725" s="52">
        <v>0</v>
      </c>
      <c r="W1725" s="52">
        <v>0</v>
      </c>
      <c r="X1725" s="52">
        <v>0</v>
      </c>
      <c r="Y1725" s="52">
        <v>0</v>
      </c>
      <c r="Z1725" s="52">
        <v>0</v>
      </c>
      <c r="AA1725" s="25">
        <v>0</v>
      </c>
      <c r="AB1725" s="25">
        <v>0</v>
      </c>
      <c r="AC1725" s="25">
        <v>0</v>
      </c>
      <c r="AD1725" s="25">
        <v>0</v>
      </c>
      <c r="AE1725" s="25">
        <v>0</v>
      </c>
      <c r="AF1725" s="25">
        <v>0</v>
      </c>
      <c r="AG1725" s="25">
        <v>0</v>
      </c>
      <c r="AH1725" s="25">
        <v>0</v>
      </c>
      <c r="AI1725" s="25">
        <v>0</v>
      </c>
      <c r="AJ1725" s="25">
        <v>0</v>
      </c>
      <c r="AK1725" s="25">
        <v>0</v>
      </c>
      <c r="AL1725" s="25">
        <v>0</v>
      </c>
      <c r="AM1725" s="95">
        <v>0</v>
      </c>
      <c r="AN1725" s="95" t="e">
        <f ca="1">IF(MengeInEEGSummieren(M1725),AM1725,0)</f>
        <v>#NAME?</v>
      </c>
      <c r="AO1725" s="95">
        <f t="shared" si="162"/>
        <v>0</v>
      </c>
      <c r="AP1725" s="95">
        <f t="shared" si="163"/>
        <v>0</v>
      </c>
      <c r="AS1725">
        <v>0</v>
      </c>
      <c r="AT1725">
        <v>0</v>
      </c>
      <c r="AU1725" t="e">
        <f t="shared" ca="1" si="164"/>
        <v>#NAME?</v>
      </c>
    </row>
    <row r="1726" spans="1:47" x14ac:dyDescent="0.15">
      <c r="A1726" s="21" t="s">
        <v>2471</v>
      </c>
      <c r="B1726" s="22" t="s">
        <v>17</v>
      </c>
      <c r="C1726" s="42">
        <v>2005</v>
      </c>
      <c r="D1726" s="22" t="s">
        <v>2044</v>
      </c>
      <c r="E1726" s="22"/>
      <c r="F1726" s="23">
        <v>25.58</v>
      </c>
      <c r="G1726" s="23">
        <v>25.58</v>
      </c>
      <c r="H1726" s="24">
        <f t="shared" si="159"/>
        <v>0</v>
      </c>
      <c r="I1726" s="153">
        <v>0</v>
      </c>
      <c r="J1726" s="24">
        <f t="shared" si="160"/>
        <v>0</v>
      </c>
      <c r="K1726" s="25">
        <f t="shared" si="161"/>
        <v>0</v>
      </c>
      <c r="L1726">
        <v>0</v>
      </c>
      <c r="M1726">
        <v>32964608</v>
      </c>
      <c r="N1726">
        <v>42065747</v>
      </c>
      <c r="O1726" s="52">
        <v>0</v>
      </c>
      <c r="P1726" s="52">
        <v>0</v>
      </c>
      <c r="Q1726" s="52">
        <v>0</v>
      </c>
      <c r="R1726" s="52">
        <v>0</v>
      </c>
      <c r="S1726" s="52">
        <v>0</v>
      </c>
      <c r="T1726" s="52">
        <v>0</v>
      </c>
      <c r="U1726" s="52">
        <v>0</v>
      </c>
      <c r="V1726" s="52">
        <v>0</v>
      </c>
      <c r="W1726" s="52">
        <v>0</v>
      </c>
      <c r="X1726" s="52">
        <v>0</v>
      </c>
      <c r="Y1726" s="52">
        <v>0</v>
      </c>
      <c r="Z1726" s="52">
        <v>0</v>
      </c>
      <c r="AA1726" s="25">
        <v>0</v>
      </c>
      <c r="AB1726" s="25">
        <v>0</v>
      </c>
      <c r="AC1726" s="25">
        <v>0</v>
      </c>
      <c r="AD1726" s="25">
        <v>0</v>
      </c>
      <c r="AE1726" s="25">
        <v>0</v>
      </c>
      <c r="AF1726" s="25">
        <v>0</v>
      </c>
      <c r="AG1726" s="25">
        <v>0</v>
      </c>
      <c r="AH1726" s="25">
        <v>0</v>
      </c>
      <c r="AI1726" s="25">
        <v>0</v>
      </c>
      <c r="AJ1726" s="25">
        <v>0</v>
      </c>
      <c r="AK1726" s="25">
        <v>0</v>
      </c>
      <c r="AL1726" s="25">
        <v>0</v>
      </c>
      <c r="AM1726" s="95">
        <v>0</v>
      </c>
      <c r="AN1726" s="95" t="e">
        <f ca="1">IF(MengeInEEGSummieren(M1726),AM1726,0)</f>
        <v>#NAME?</v>
      </c>
      <c r="AO1726" s="95">
        <f t="shared" si="162"/>
        <v>0</v>
      </c>
      <c r="AP1726" s="95">
        <f t="shared" si="163"/>
        <v>0</v>
      </c>
      <c r="AS1726">
        <v>0</v>
      </c>
      <c r="AT1726">
        <v>0</v>
      </c>
      <c r="AU1726" t="e">
        <f t="shared" ca="1" si="164"/>
        <v>#NAME?</v>
      </c>
    </row>
    <row r="1727" spans="1:47" x14ac:dyDescent="0.15">
      <c r="A1727" s="21" t="s">
        <v>2472</v>
      </c>
      <c r="B1727" s="22" t="s">
        <v>17</v>
      </c>
      <c r="C1727" s="42">
        <v>2005</v>
      </c>
      <c r="D1727" s="22" t="s">
        <v>1053</v>
      </c>
      <c r="E1727" s="22"/>
      <c r="F1727" s="23">
        <v>26.58</v>
      </c>
      <c r="G1727" s="23">
        <v>26.58</v>
      </c>
      <c r="H1727" s="24">
        <f t="shared" si="159"/>
        <v>0</v>
      </c>
      <c r="I1727" s="153">
        <v>0</v>
      </c>
      <c r="J1727" s="24">
        <f t="shared" si="160"/>
        <v>0</v>
      </c>
      <c r="K1727" s="25">
        <f t="shared" si="161"/>
        <v>0</v>
      </c>
      <c r="L1727">
        <v>0</v>
      </c>
      <c r="M1727">
        <v>32964608</v>
      </c>
      <c r="N1727">
        <v>42065747</v>
      </c>
      <c r="O1727" s="52">
        <v>0</v>
      </c>
      <c r="P1727" s="52">
        <v>0</v>
      </c>
      <c r="Q1727" s="52">
        <v>0</v>
      </c>
      <c r="R1727" s="52">
        <v>0</v>
      </c>
      <c r="S1727" s="52">
        <v>0</v>
      </c>
      <c r="T1727" s="52">
        <v>0</v>
      </c>
      <c r="U1727" s="52">
        <v>0</v>
      </c>
      <c r="V1727" s="52">
        <v>0</v>
      </c>
      <c r="W1727" s="52">
        <v>0</v>
      </c>
      <c r="X1727" s="52">
        <v>0</v>
      </c>
      <c r="Y1727" s="52">
        <v>0</v>
      </c>
      <c r="Z1727" s="52">
        <v>0</v>
      </c>
      <c r="AA1727" s="25">
        <v>0</v>
      </c>
      <c r="AB1727" s="25">
        <v>0</v>
      </c>
      <c r="AC1727" s="25">
        <v>0</v>
      </c>
      <c r="AD1727" s="25">
        <v>0</v>
      </c>
      <c r="AE1727" s="25">
        <v>0</v>
      </c>
      <c r="AF1727" s="25">
        <v>0</v>
      </c>
      <c r="AG1727" s="25">
        <v>0</v>
      </c>
      <c r="AH1727" s="25">
        <v>0</v>
      </c>
      <c r="AI1727" s="25">
        <v>0</v>
      </c>
      <c r="AJ1727" s="25">
        <v>0</v>
      </c>
      <c r="AK1727" s="25">
        <v>0</v>
      </c>
      <c r="AL1727" s="25">
        <v>0</v>
      </c>
      <c r="AM1727" s="95">
        <v>0</v>
      </c>
      <c r="AN1727" s="95" t="e">
        <f ca="1">IF(MengeInEEGSummieren(M1727),AM1727,0)</f>
        <v>#NAME?</v>
      </c>
      <c r="AO1727" s="95">
        <f t="shared" si="162"/>
        <v>0</v>
      </c>
      <c r="AP1727" s="95">
        <f t="shared" si="163"/>
        <v>0</v>
      </c>
      <c r="AS1727">
        <v>0</v>
      </c>
      <c r="AT1727">
        <v>0</v>
      </c>
      <c r="AU1727" t="e">
        <f t="shared" ca="1" si="164"/>
        <v>#NAME?</v>
      </c>
    </row>
    <row r="1728" spans="1:47" x14ac:dyDescent="0.15">
      <c r="A1728" s="21" t="s">
        <v>2473</v>
      </c>
      <c r="B1728" s="22" t="s">
        <v>17</v>
      </c>
      <c r="C1728" s="42">
        <v>2005</v>
      </c>
      <c r="D1728" s="22" t="s">
        <v>1055</v>
      </c>
      <c r="E1728" s="22"/>
      <c r="F1728" s="23">
        <v>23.58</v>
      </c>
      <c r="G1728" s="23">
        <v>23.58</v>
      </c>
      <c r="H1728" s="24">
        <f t="shared" si="159"/>
        <v>0</v>
      </c>
      <c r="I1728" s="153">
        <v>0</v>
      </c>
      <c r="J1728" s="24">
        <f t="shared" si="160"/>
        <v>0</v>
      </c>
      <c r="K1728" s="25">
        <f t="shared" si="161"/>
        <v>0</v>
      </c>
      <c r="L1728">
        <v>0</v>
      </c>
      <c r="M1728">
        <v>32964608</v>
      </c>
      <c r="N1728">
        <v>42065747</v>
      </c>
      <c r="O1728" s="52">
        <v>0</v>
      </c>
      <c r="P1728" s="52">
        <v>0</v>
      </c>
      <c r="Q1728" s="52">
        <v>0</v>
      </c>
      <c r="R1728" s="52">
        <v>0</v>
      </c>
      <c r="S1728" s="52">
        <v>0</v>
      </c>
      <c r="T1728" s="52">
        <v>0</v>
      </c>
      <c r="U1728" s="52">
        <v>0</v>
      </c>
      <c r="V1728" s="52">
        <v>0</v>
      </c>
      <c r="W1728" s="52">
        <v>0</v>
      </c>
      <c r="X1728" s="52">
        <v>0</v>
      </c>
      <c r="Y1728" s="52">
        <v>0</v>
      </c>
      <c r="Z1728" s="52">
        <v>0</v>
      </c>
      <c r="AA1728" s="25">
        <v>0</v>
      </c>
      <c r="AB1728" s="25">
        <v>0</v>
      </c>
      <c r="AC1728" s="25">
        <v>0</v>
      </c>
      <c r="AD1728" s="25">
        <v>0</v>
      </c>
      <c r="AE1728" s="25">
        <v>0</v>
      </c>
      <c r="AF1728" s="25">
        <v>0</v>
      </c>
      <c r="AG1728" s="25">
        <v>0</v>
      </c>
      <c r="AH1728" s="25">
        <v>0</v>
      </c>
      <c r="AI1728" s="25">
        <v>0</v>
      </c>
      <c r="AJ1728" s="25">
        <v>0</v>
      </c>
      <c r="AK1728" s="25">
        <v>0</v>
      </c>
      <c r="AL1728" s="25">
        <v>0</v>
      </c>
      <c r="AM1728" s="95">
        <v>0</v>
      </c>
      <c r="AN1728" s="95" t="e">
        <f ca="1">IF(MengeInEEGSummieren(M1728),AM1728,0)</f>
        <v>#NAME?</v>
      </c>
      <c r="AO1728" s="95">
        <f t="shared" si="162"/>
        <v>0</v>
      </c>
      <c r="AP1728" s="95">
        <f t="shared" si="163"/>
        <v>0</v>
      </c>
      <c r="AS1728">
        <v>0</v>
      </c>
      <c r="AT1728">
        <v>0</v>
      </c>
      <c r="AU1728" t="e">
        <f t="shared" ca="1" si="164"/>
        <v>#NAME?</v>
      </c>
    </row>
    <row r="1729" spans="1:47" x14ac:dyDescent="0.15">
      <c r="A1729" s="21" t="s">
        <v>2474</v>
      </c>
      <c r="B1729" s="22" t="s">
        <v>17</v>
      </c>
      <c r="C1729" s="42">
        <v>2005</v>
      </c>
      <c r="D1729" s="22" t="s">
        <v>1057</v>
      </c>
      <c r="E1729" s="22"/>
      <c r="F1729" s="23">
        <v>24.58</v>
      </c>
      <c r="G1729" s="23">
        <v>24.58</v>
      </c>
      <c r="H1729" s="24">
        <f t="shared" si="159"/>
        <v>0</v>
      </c>
      <c r="I1729" s="153">
        <v>0</v>
      </c>
      <c r="J1729" s="24">
        <f t="shared" si="160"/>
        <v>0</v>
      </c>
      <c r="K1729" s="25">
        <f t="shared" si="161"/>
        <v>0</v>
      </c>
      <c r="L1729">
        <v>0</v>
      </c>
      <c r="M1729">
        <v>32964608</v>
      </c>
      <c r="N1729">
        <v>42065747</v>
      </c>
      <c r="O1729" s="52">
        <v>0</v>
      </c>
      <c r="P1729" s="52">
        <v>0</v>
      </c>
      <c r="Q1729" s="52">
        <v>0</v>
      </c>
      <c r="R1729" s="52">
        <v>0</v>
      </c>
      <c r="S1729" s="52">
        <v>0</v>
      </c>
      <c r="T1729" s="52">
        <v>0</v>
      </c>
      <c r="U1729" s="52">
        <v>0</v>
      </c>
      <c r="V1729" s="52">
        <v>0</v>
      </c>
      <c r="W1729" s="52">
        <v>0</v>
      </c>
      <c r="X1729" s="52">
        <v>0</v>
      </c>
      <c r="Y1729" s="52">
        <v>0</v>
      </c>
      <c r="Z1729" s="52">
        <v>0</v>
      </c>
      <c r="AA1729" s="25">
        <v>0</v>
      </c>
      <c r="AB1729" s="25">
        <v>0</v>
      </c>
      <c r="AC1729" s="25">
        <v>0</v>
      </c>
      <c r="AD1729" s="25">
        <v>0</v>
      </c>
      <c r="AE1729" s="25">
        <v>0</v>
      </c>
      <c r="AF1729" s="25">
        <v>0</v>
      </c>
      <c r="AG1729" s="25">
        <v>0</v>
      </c>
      <c r="AH1729" s="25">
        <v>0</v>
      </c>
      <c r="AI1729" s="25">
        <v>0</v>
      </c>
      <c r="AJ1729" s="25">
        <v>0</v>
      </c>
      <c r="AK1729" s="25">
        <v>0</v>
      </c>
      <c r="AL1729" s="25">
        <v>0</v>
      </c>
      <c r="AM1729" s="95">
        <v>0</v>
      </c>
      <c r="AN1729" s="95" t="e">
        <f ca="1">IF(MengeInEEGSummieren(M1729),AM1729,0)</f>
        <v>#NAME?</v>
      </c>
      <c r="AO1729" s="95">
        <f t="shared" si="162"/>
        <v>0</v>
      </c>
      <c r="AP1729" s="95">
        <f t="shared" si="163"/>
        <v>0</v>
      </c>
      <c r="AS1729">
        <v>0</v>
      </c>
      <c r="AT1729">
        <v>0</v>
      </c>
      <c r="AU1729" t="e">
        <f t="shared" ca="1" si="164"/>
        <v>#NAME?</v>
      </c>
    </row>
    <row r="1730" spans="1:47" x14ac:dyDescent="0.15">
      <c r="A1730" s="21" t="s">
        <v>2475</v>
      </c>
      <c r="B1730" s="22" t="s">
        <v>17</v>
      </c>
      <c r="C1730" s="42">
        <v>2005</v>
      </c>
      <c r="D1730" s="22" t="s">
        <v>1059</v>
      </c>
      <c r="E1730" s="22"/>
      <c r="F1730" s="23">
        <v>27.58</v>
      </c>
      <c r="G1730" s="23">
        <v>27.58</v>
      </c>
      <c r="H1730" s="24">
        <f t="shared" si="159"/>
        <v>0</v>
      </c>
      <c r="I1730" s="153">
        <v>0</v>
      </c>
      <c r="J1730" s="24">
        <f t="shared" si="160"/>
        <v>0</v>
      </c>
      <c r="K1730" s="25">
        <f t="shared" si="161"/>
        <v>0</v>
      </c>
      <c r="L1730">
        <v>0</v>
      </c>
      <c r="M1730">
        <v>32964608</v>
      </c>
      <c r="N1730">
        <v>42065747</v>
      </c>
      <c r="O1730" s="52">
        <v>0</v>
      </c>
      <c r="P1730" s="52">
        <v>0</v>
      </c>
      <c r="Q1730" s="52">
        <v>0</v>
      </c>
      <c r="R1730" s="52">
        <v>0</v>
      </c>
      <c r="S1730" s="52">
        <v>0</v>
      </c>
      <c r="T1730" s="52">
        <v>0</v>
      </c>
      <c r="U1730" s="52">
        <v>0</v>
      </c>
      <c r="V1730" s="52">
        <v>0</v>
      </c>
      <c r="W1730" s="52">
        <v>0</v>
      </c>
      <c r="X1730" s="52">
        <v>0</v>
      </c>
      <c r="Y1730" s="52">
        <v>0</v>
      </c>
      <c r="Z1730" s="52">
        <v>0</v>
      </c>
      <c r="AA1730" s="25">
        <v>0</v>
      </c>
      <c r="AB1730" s="25">
        <v>0</v>
      </c>
      <c r="AC1730" s="25">
        <v>0</v>
      </c>
      <c r="AD1730" s="25">
        <v>0</v>
      </c>
      <c r="AE1730" s="25">
        <v>0</v>
      </c>
      <c r="AF1730" s="25">
        <v>0</v>
      </c>
      <c r="AG1730" s="25">
        <v>0</v>
      </c>
      <c r="AH1730" s="25">
        <v>0</v>
      </c>
      <c r="AI1730" s="25">
        <v>0</v>
      </c>
      <c r="AJ1730" s="25">
        <v>0</v>
      </c>
      <c r="AK1730" s="25">
        <v>0</v>
      </c>
      <c r="AL1730" s="25">
        <v>0</v>
      </c>
      <c r="AM1730" s="95">
        <v>0</v>
      </c>
      <c r="AN1730" s="95" t="e">
        <f ca="1">IF(MengeInEEGSummieren(M1730),AM1730,0)</f>
        <v>#NAME?</v>
      </c>
      <c r="AO1730" s="95">
        <f t="shared" si="162"/>
        <v>0</v>
      </c>
      <c r="AP1730" s="95">
        <f t="shared" si="163"/>
        <v>0</v>
      </c>
      <c r="AS1730">
        <v>0</v>
      </c>
      <c r="AT1730">
        <v>0</v>
      </c>
      <c r="AU1730" t="e">
        <f t="shared" ca="1" si="164"/>
        <v>#NAME?</v>
      </c>
    </row>
    <row r="1731" spans="1:47" x14ac:dyDescent="0.15">
      <c r="A1731" s="21" t="s">
        <v>2476</v>
      </c>
      <c r="B1731" s="22" t="s">
        <v>17</v>
      </c>
      <c r="C1731" s="42">
        <v>2005</v>
      </c>
      <c r="D1731" s="22" t="s">
        <v>1061</v>
      </c>
      <c r="E1731" s="22"/>
      <c r="F1731" s="23">
        <v>28.58</v>
      </c>
      <c r="G1731" s="23">
        <v>28.58</v>
      </c>
      <c r="H1731" s="24">
        <f t="shared" si="159"/>
        <v>0</v>
      </c>
      <c r="I1731" s="153">
        <v>0</v>
      </c>
      <c r="J1731" s="24">
        <f t="shared" si="160"/>
        <v>0</v>
      </c>
      <c r="K1731" s="25">
        <f t="shared" si="161"/>
        <v>0</v>
      </c>
      <c r="L1731">
        <v>0</v>
      </c>
      <c r="M1731">
        <v>32964608</v>
      </c>
      <c r="N1731">
        <v>42065747</v>
      </c>
      <c r="O1731" s="52">
        <v>0</v>
      </c>
      <c r="P1731" s="52">
        <v>0</v>
      </c>
      <c r="Q1731" s="52">
        <v>0</v>
      </c>
      <c r="R1731" s="52">
        <v>0</v>
      </c>
      <c r="S1731" s="52">
        <v>0</v>
      </c>
      <c r="T1731" s="52">
        <v>0</v>
      </c>
      <c r="U1731" s="52">
        <v>0</v>
      </c>
      <c r="V1731" s="52">
        <v>0</v>
      </c>
      <c r="W1731" s="52">
        <v>0</v>
      </c>
      <c r="X1731" s="52">
        <v>0</v>
      </c>
      <c r="Y1731" s="52">
        <v>0</v>
      </c>
      <c r="Z1731" s="52">
        <v>0</v>
      </c>
      <c r="AA1731" s="25">
        <v>0</v>
      </c>
      <c r="AB1731" s="25">
        <v>0</v>
      </c>
      <c r="AC1731" s="25">
        <v>0</v>
      </c>
      <c r="AD1731" s="25">
        <v>0</v>
      </c>
      <c r="AE1731" s="25">
        <v>0</v>
      </c>
      <c r="AF1731" s="25">
        <v>0</v>
      </c>
      <c r="AG1731" s="25">
        <v>0</v>
      </c>
      <c r="AH1731" s="25">
        <v>0</v>
      </c>
      <c r="AI1731" s="25">
        <v>0</v>
      </c>
      <c r="AJ1731" s="25">
        <v>0</v>
      </c>
      <c r="AK1731" s="25">
        <v>0</v>
      </c>
      <c r="AL1731" s="25">
        <v>0</v>
      </c>
      <c r="AM1731" s="95">
        <v>0</v>
      </c>
      <c r="AN1731" s="95" t="e">
        <f ca="1">IF(MengeInEEGSummieren(M1731),AM1731,0)</f>
        <v>#NAME?</v>
      </c>
      <c r="AO1731" s="95">
        <f t="shared" si="162"/>
        <v>0</v>
      </c>
      <c r="AP1731" s="95">
        <f t="shared" si="163"/>
        <v>0</v>
      </c>
      <c r="AS1731">
        <v>0</v>
      </c>
      <c r="AT1731">
        <v>0</v>
      </c>
      <c r="AU1731" t="e">
        <f t="shared" ca="1" si="164"/>
        <v>#NAME?</v>
      </c>
    </row>
    <row r="1732" spans="1:47" x14ac:dyDescent="0.15">
      <c r="A1732" s="21" t="s">
        <v>2477</v>
      </c>
      <c r="B1732" s="22" t="s">
        <v>17</v>
      </c>
      <c r="C1732" s="42">
        <v>2005</v>
      </c>
      <c r="D1732" s="22" t="s">
        <v>2051</v>
      </c>
      <c r="E1732" s="22"/>
      <c r="F1732" s="23">
        <v>16.579999999999998</v>
      </c>
      <c r="G1732" s="23">
        <v>16.579999999999998</v>
      </c>
      <c r="H1732" s="24">
        <f t="shared" si="159"/>
        <v>0</v>
      </c>
      <c r="I1732" s="153">
        <v>0</v>
      </c>
      <c r="J1732" s="24">
        <f t="shared" si="160"/>
        <v>0</v>
      </c>
      <c r="K1732" s="25">
        <f t="shared" si="161"/>
        <v>0</v>
      </c>
      <c r="L1732">
        <v>0</v>
      </c>
      <c r="M1732">
        <v>32964608</v>
      </c>
      <c r="N1732">
        <v>42065747</v>
      </c>
      <c r="O1732" s="52">
        <v>0</v>
      </c>
      <c r="P1732" s="52">
        <v>0</v>
      </c>
      <c r="Q1732" s="52">
        <v>0</v>
      </c>
      <c r="R1732" s="52">
        <v>0</v>
      </c>
      <c r="S1732" s="52">
        <v>0</v>
      </c>
      <c r="T1732" s="52">
        <v>0</v>
      </c>
      <c r="U1732" s="52">
        <v>0</v>
      </c>
      <c r="V1732" s="52">
        <v>0</v>
      </c>
      <c r="W1732" s="52">
        <v>0</v>
      </c>
      <c r="X1732" s="52">
        <v>0</v>
      </c>
      <c r="Y1732" s="52">
        <v>0</v>
      </c>
      <c r="Z1732" s="52">
        <v>0</v>
      </c>
      <c r="AA1732" s="25">
        <v>0</v>
      </c>
      <c r="AB1732" s="25">
        <v>0</v>
      </c>
      <c r="AC1732" s="25">
        <v>0</v>
      </c>
      <c r="AD1732" s="25">
        <v>0</v>
      </c>
      <c r="AE1732" s="25">
        <v>0</v>
      </c>
      <c r="AF1732" s="25">
        <v>0</v>
      </c>
      <c r="AG1732" s="25">
        <v>0</v>
      </c>
      <c r="AH1732" s="25">
        <v>0</v>
      </c>
      <c r="AI1732" s="25">
        <v>0</v>
      </c>
      <c r="AJ1732" s="25">
        <v>0</v>
      </c>
      <c r="AK1732" s="25">
        <v>0</v>
      </c>
      <c r="AL1732" s="25">
        <v>0</v>
      </c>
      <c r="AM1732" s="95">
        <v>0</v>
      </c>
      <c r="AN1732" s="95" t="e">
        <f ca="1">IF(MengeInEEGSummieren(M1732),AM1732,0)</f>
        <v>#NAME?</v>
      </c>
      <c r="AO1732" s="95">
        <f t="shared" si="162"/>
        <v>0</v>
      </c>
      <c r="AP1732" s="95">
        <f t="shared" si="163"/>
        <v>0</v>
      </c>
      <c r="AS1732">
        <v>0</v>
      </c>
      <c r="AT1732">
        <v>0</v>
      </c>
      <c r="AU1732" t="e">
        <f t="shared" ca="1" si="164"/>
        <v>#NAME?</v>
      </c>
    </row>
    <row r="1733" spans="1:47" x14ac:dyDescent="0.15">
      <c r="A1733" s="21" t="s">
        <v>2478</v>
      </c>
      <c r="B1733" s="22" t="s">
        <v>17</v>
      </c>
      <c r="C1733" s="42">
        <v>2005</v>
      </c>
      <c r="D1733" s="22" t="s">
        <v>2053</v>
      </c>
      <c r="E1733" s="22"/>
      <c r="F1733" s="23">
        <v>17.579999999999998</v>
      </c>
      <c r="G1733" s="23">
        <v>17.579999999999998</v>
      </c>
      <c r="H1733" s="24">
        <f t="shared" si="159"/>
        <v>0</v>
      </c>
      <c r="I1733" s="153">
        <v>0</v>
      </c>
      <c r="J1733" s="24">
        <f t="shared" si="160"/>
        <v>0</v>
      </c>
      <c r="K1733" s="25">
        <f t="shared" si="161"/>
        <v>0</v>
      </c>
      <c r="L1733">
        <v>0</v>
      </c>
      <c r="M1733">
        <v>32964608</v>
      </c>
      <c r="N1733">
        <v>42065747</v>
      </c>
      <c r="O1733" s="52">
        <v>0</v>
      </c>
      <c r="P1733" s="52">
        <v>0</v>
      </c>
      <c r="Q1733" s="52">
        <v>0</v>
      </c>
      <c r="R1733" s="52">
        <v>0</v>
      </c>
      <c r="S1733" s="52">
        <v>0</v>
      </c>
      <c r="T1733" s="52">
        <v>0</v>
      </c>
      <c r="U1733" s="52">
        <v>0</v>
      </c>
      <c r="V1733" s="52">
        <v>0</v>
      </c>
      <c r="W1733" s="52">
        <v>0</v>
      </c>
      <c r="X1733" s="52">
        <v>0</v>
      </c>
      <c r="Y1733" s="52">
        <v>0</v>
      </c>
      <c r="Z1733" s="52">
        <v>0</v>
      </c>
      <c r="AA1733" s="25">
        <v>0</v>
      </c>
      <c r="AB1733" s="25">
        <v>0</v>
      </c>
      <c r="AC1733" s="25">
        <v>0</v>
      </c>
      <c r="AD1733" s="25">
        <v>0</v>
      </c>
      <c r="AE1733" s="25">
        <v>0</v>
      </c>
      <c r="AF1733" s="25">
        <v>0</v>
      </c>
      <c r="AG1733" s="25">
        <v>0</v>
      </c>
      <c r="AH1733" s="25">
        <v>0</v>
      </c>
      <c r="AI1733" s="25">
        <v>0</v>
      </c>
      <c r="AJ1733" s="25">
        <v>0</v>
      </c>
      <c r="AK1733" s="25">
        <v>0</v>
      </c>
      <c r="AL1733" s="25">
        <v>0</v>
      </c>
      <c r="AM1733" s="95">
        <v>0</v>
      </c>
      <c r="AN1733" s="95" t="e">
        <f ca="1">IF(MengeInEEGSummieren(M1733),AM1733,0)</f>
        <v>#NAME?</v>
      </c>
      <c r="AO1733" s="95">
        <f t="shared" si="162"/>
        <v>0</v>
      </c>
      <c r="AP1733" s="95">
        <f t="shared" si="163"/>
        <v>0</v>
      </c>
      <c r="AS1733">
        <v>0</v>
      </c>
      <c r="AT1733">
        <v>0</v>
      </c>
      <c r="AU1733" t="e">
        <f t="shared" ca="1" si="164"/>
        <v>#NAME?</v>
      </c>
    </row>
    <row r="1734" spans="1:47" x14ac:dyDescent="0.15">
      <c r="A1734" s="21" t="s">
        <v>2479</v>
      </c>
      <c r="B1734" s="22" t="s">
        <v>17</v>
      </c>
      <c r="C1734" s="42">
        <v>2005</v>
      </c>
      <c r="D1734" s="22" t="s">
        <v>2055</v>
      </c>
      <c r="E1734" s="22"/>
      <c r="F1734" s="23">
        <v>22.58</v>
      </c>
      <c r="G1734" s="23">
        <v>22.58</v>
      </c>
      <c r="H1734" s="24">
        <f t="shared" si="159"/>
        <v>0</v>
      </c>
      <c r="I1734" s="153">
        <v>0</v>
      </c>
      <c r="J1734" s="24">
        <f t="shared" si="160"/>
        <v>0</v>
      </c>
      <c r="K1734" s="25">
        <f t="shared" si="161"/>
        <v>0</v>
      </c>
      <c r="L1734">
        <v>0</v>
      </c>
      <c r="M1734">
        <v>32964608</v>
      </c>
      <c r="N1734">
        <v>42065747</v>
      </c>
      <c r="O1734" s="52">
        <v>0</v>
      </c>
      <c r="P1734" s="52">
        <v>0</v>
      </c>
      <c r="Q1734" s="52">
        <v>0</v>
      </c>
      <c r="R1734" s="52">
        <v>0</v>
      </c>
      <c r="S1734" s="52">
        <v>0</v>
      </c>
      <c r="T1734" s="52">
        <v>0</v>
      </c>
      <c r="U1734" s="52">
        <v>0</v>
      </c>
      <c r="V1734" s="52">
        <v>0</v>
      </c>
      <c r="W1734" s="52">
        <v>0</v>
      </c>
      <c r="X1734" s="52">
        <v>0</v>
      </c>
      <c r="Y1734" s="52">
        <v>0</v>
      </c>
      <c r="Z1734" s="52">
        <v>0</v>
      </c>
      <c r="AA1734" s="25">
        <v>0</v>
      </c>
      <c r="AB1734" s="25">
        <v>0</v>
      </c>
      <c r="AC1734" s="25">
        <v>0</v>
      </c>
      <c r="AD1734" s="25">
        <v>0</v>
      </c>
      <c r="AE1734" s="25">
        <v>0</v>
      </c>
      <c r="AF1734" s="25">
        <v>0</v>
      </c>
      <c r="AG1734" s="25">
        <v>0</v>
      </c>
      <c r="AH1734" s="25">
        <v>0</v>
      </c>
      <c r="AI1734" s="25">
        <v>0</v>
      </c>
      <c r="AJ1734" s="25">
        <v>0</v>
      </c>
      <c r="AK1734" s="25">
        <v>0</v>
      </c>
      <c r="AL1734" s="25">
        <v>0</v>
      </c>
      <c r="AM1734" s="95">
        <v>0</v>
      </c>
      <c r="AN1734" s="95" t="e">
        <f ca="1">IF(MengeInEEGSummieren(M1734),AM1734,0)</f>
        <v>#NAME?</v>
      </c>
      <c r="AO1734" s="95">
        <f t="shared" si="162"/>
        <v>0</v>
      </c>
      <c r="AP1734" s="95">
        <f t="shared" si="163"/>
        <v>0</v>
      </c>
      <c r="AS1734">
        <v>0</v>
      </c>
      <c r="AT1734">
        <v>0</v>
      </c>
      <c r="AU1734" t="e">
        <f t="shared" ca="1" si="164"/>
        <v>#NAME?</v>
      </c>
    </row>
    <row r="1735" spans="1:47" x14ac:dyDescent="0.15">
      <c r="A1735" s="21" t="s">
        <v>2480</v>
      </c>
      <c r="B1735" s="22" t="s">
        <v>17</v>
      </c>
      <c r="C1735" s="42">
        <v>2005</v>
      </c>
      <c r="D1735" s="22" t="s">
        <v>2057</v>
      </c>
      <c r="E1735" s="22"/>
      <c r="F1735" s="23">
        <v>23.58</v>
      </c>
      <c r="G1735" s="23">
        <v>23.58</v>
      </c>
      <c r="H1735" s="24">
        <f t="shared" si="159"/>
        <v>0</v>
      </c>
      <c r="I1735" s="153">
        <v>0</v>
      </c>
      <c r="J1735" s="24">
        <f t="shared" si="160"/>
        <v>0</v>
      </c>
      <c r="K1735" s="25">
        <f t="shared" si="161"/>
        <v>0</v>
      </c>
      <c r="L1735">
        <v>0</v>
      </c>
      <c r="M1735">
        <v>32964608</v>
      </c>
      <c r="N1735">
        <v>42065747</v>
      </c>
      <c r="O1735" s="52">
        <v>0</v>
      </c>
      <c r="P1735" s="52">
        <v>0</v>
      </c>
      <c r="Q1735" s="52">
        <v>0</v>
      </c>
      <c r="R1735" s="52">
        <v>0</v>
      </c>
      <c r="S1735" s="52">
        <v>0</v>
      </c>
      <c r="T1735" s="52">
        <v>0</v>
      </c>
      <c r="U1735" s="52">
        <v>0</v>
      </c>
      <c r="V1735" s="52">
        <v>0</v>
      </c>
      <c r="W1735" s="52">
        <v>0</v>
      </c>
      <c r="X1735" s="52">
        <v>0</v>
      </c>
      <c r="Y1735" s="52">
        <v>0</v>
      </c>
      <c r="Z1735" s="52">
        <v>0</v>
      </c>
      <c r="AA1735" s="25">
        <v>0</v>
      </c>
      <c r="AB1735" s="25">
        <v>0</v>
      </c>
      <c r="AC1735" s="25">
        <v>0</v>
      </c>
      <c r="AD1735" s="25">
        <v>0</v>
      </c>
      <c r="AE1735" s="25">
        <v>0</v>
      </c>
      <c r="AF1735" s="25">
        <v>0</v>
      </c>
      <c r="AG1735" s="25">
        <v>0</v>
      </c>
      <c r="AH1735" s="25">
        <v>0</v>
      </c>
      <c r="AI1735" s="25">
        <v>0</v>
      </c>
      <c r="AJ1735" s="25">
        <v>0</v>
      </c>
      <c r="AK1735" s="25">
        <v>0</v>
      </c>
      <c r="AL1735" s="25">
        <v>0</v>
      </c>
      <c r="AM1735" s="95">
        <v>0</v>
      </c>
      <c r="AN1735" s="95" t="e">
        <f ca="1">IF(MengeInEEGSummieren(M1735),AM1735,0)</f>
        <v>#NAME?</v>
      </c>
      <c r="AO1735" s="95">
        <f t="shared" si="162"/>
        <v>0</v>
      </c>
      <c r="AP1735" s="95">
        <f t="shared" si="163"/>
        <v>0</v>
      </c>
      <c r="AS1735">
        <v>0</v>
      </c>
      <c r="AT1735">
        <v>0</v>
      </c>
      <c r="AU1735" t="e">
        <f t="shared" ca="1" si="164"/>
        <v>#NAME?</v>
      </c>
    </row>
    <row r="1736" spans="1:47" x14ac:dyDescent="0.15">
      <c r="A1736" s="21" t="s">
        <v>2481</v>
      </c>
      <c r="B1736" s="22" t="s">
        <v>17</v>
      </c>
      <c r="C1736" s="42">
        <v>2005</v>
      </c>
      <c r="D1736" s="22" t="s">
        <v>2059</v>
      </c>
      <c r="E1736" s="22"/>
      <c r="F1736" s="23">
        <v>23.58</v>
      </c>
      <c r="G1736" s="23">
        <v>23.58</v>
      </c>
      <c r="H1736" s="24">
        <f t="shared" si="159"/>
        <v>0</v>
      </c>
      <c r="I1736" s="153">
        <v>0</v>
      </c>
      <c r="J1736" s="24">
        <f t="shared" si="160"/>
        <v>0</v>
      </c>
      <c r="K1736" s="25">
        <f t="shared" si="161"/>
        <v>0</v>
      </c>
      <c r="L1736">
        <v>0</v>
      </c>
      <c r="M1736">
        <v>32964608</v>
      </c>
      <c r="N1736">
        <v>42065747</v>
      </c>
      <c r="O1736" s="52">
        <v>0</v>
      </c>
      <c r="P1736" s="52">
        <v>0</v>
      </c>
      <c r="Q1736" s="52">
        <v>0</v>
      </c>
      <c r="R1736" s="52">
        <v>0</v>
      </c>
      <c r="S1736" s="52">
        <v>0</v>
      </c>
      <c r="T1736" s="52">
        <v>0</v>
      </c>
      <c r="U1736" s="52">
        <v>0</v>
      </c>
      <c r="V1736" s="52">
        <v>0</v>
      </c>
      <c r="W1736" s="52">
        <v>0</v>
      </c>
      <c r="X1736" s="52">
        <v>0</v>
      </c>
      <c r="Y1736" s="52">
        <v>0</v>
      </c>
      <c r="Z1736" s="52">
        <v>0</v>
      </c>
      <c r="AA1736" s="25">
        <v>0</v>
      </c>
      <c r="AB1736" s="25">
        <v>0</v>
      </c>
      <c r="AC1736" s="25">
        <v>0</v>
      </c>
      <c r="AD1736" s="25">
        <v>0</v>
      </c>
      <c r="AE1736" s="25">
        <v>0</v>
      </c>
      <c r="AF1736" s="25">
        <v>0</v>
      </c>
      <c r="AG1736" s="25">
        <v>0</v>
      </c>
      <c r="AH1736" s="25">
        <v>0</v>
      </c>
      <c r="AI1736" s="25">
        <v>0</v>
      </c>
      <c r="AJ1736" s="25">
        <v>0</v>
      </c>
      <c r="AK1736" s="25">
        <v>0</v>
      </c>
      <c r="AL1736" s="25">
        <v>0</v>
      </c>
      <c r="AM1736" s="95">
        <v>0</v>
      </c>
      <c r="AN1736" s="95" t="e">
        <f ca="1">IF(MengeInEEGSummieren(M1736),AM1736,0)</f>
        <v>#NAME?</v>
      </c>
      <c r="AO1736" s="95">
        <f t="shared" si="162"/>
        <v>0</v>
      </c>
      <c r="AP1736" s="95">
        <f t="shared" si="163"/>
        <v>0</v>
      </c>
      <c r="AS1736">
        <v>0</v>
      </c>
      <c r="AT1736">
        <v>0</v>
      </c>
      <c r="AU1736" t="e">
        <f t="shared" ca="1" si="164"/>
        <v>#NAME?</v>
      </c>
    </row>
    <row r="1737" spans="1:47" x14ac:dyDescent="0.15">
      <c r="A1737" s="21" t="s">
        <v>2482</v>
      </c>
      <c r="B1737" s="22" t="s">
        <v>17</v>
      </c>
      <c r="C1737" s="42">
        <v>2005</v>
      </c>
      <c r="D1737" s="22" t="s">
        <v>2061</v>
      </c>
      <c r="E1737" s="22"/>
      <c r="F1737" s="23">
        <v>24.58</v>
      </c>
      <c r="G1737" s="23">
        <v>24.58</v>
      </c>
      <c r="H1737" s="24">
        <f t="shared" si="159"/>
        <v>0</v>
      </c>
      <c r="I1737" s="153">
        <v>0</v>
      </c>
      <c r="J1737" s="24">
        <f t="shared" si="160"/>
        <v>0</v>
      </c>
      <c r="K1737" s="25">
        <f t="shared" si="161"/>
        <v>0</v>
      </c>
      <c r="L1737">
        <v>0</v>
      </c>
      <c r="M1737">
        <v>32964608</v>
      </c>
      <c r="N1737">
        <v>42065747</v>
      </c>
      <c r="O1737" s="52">
        <v>0</v>
      </c>
      <c r="P1737" s="52">
        <v>0</v>
      </c>
      <c r="Q1737" s="52">
        <v>0</v>
      </c>
      <c r="R1737" s="52">
        <v>0</v>
      </c>
      <c r="S1737" s="52">
        <v>0</v>
      </c>
      <c r="T1737" s="52">
        <v>0</v>
      </c>
      <c r="U1737" s="52">
        <v>0</v>
      </c>
      <c r="V1737" s="52">
        <v>0</v>
      </c>
      <c r="W1737" s="52">
        <v>0</v>
      </c>
      <c r="X1737" s="52">
        <v>0</v>
      </c>
      <c r="Y1737" s="52">
        <v>0</v>
      </c>
      <c r="Z1737" s="52">
        <v>0</v>
      </c>
      <c r="AA1737" s="25">
        <v>0</v>
      </c>
      <c r="AB1737" s="25">
        <v>0</v>
      </c>
      <c r="AC1737" s="25">
        <v>0</v>
      </c>
      <c r="AD1737" s="25">
        <v>0</v>
      </c>
      <c r="AE1737" s="25">
        <v>0</v>
      </c>
      <c r="AF1737" s="25">
        <v>0</v>
      </c>
      <c r="AG1737" s="25">
        <v>0</v>
      </c>
      <c r="AH1737" s="25">
        <v>0</v>
      </c>
      <c r="AI1737" s="25">
        <v>0</v>
      </c>
      <c r="AJ1737" s="25">
        <v>0</v>
      </c>
      <c r="AK1737" s="25">
        <v>0</v>
      </c>
      <c r="AL1737" s="25">
        <v>0</v>
      </c>
      <c r="AM1737" s="95">
        <v>0</v>
      </c>
      <c r="AN1737" s="95" t="e">
        <f ca="1">IF(MengeInEEGSummieren(M1737),AM1737,0)</f>
        <v>#NAME?</v>
      </c>
      <c r="AO1737" s="95">
        <f t="shared" si="162"/>
        <v>0</v>
      </c>
      <c r="AP1737" s="95">
        <f t="shared" si="163"/>
        <v>0</v>
      </c>
      <c r="AS1737">
        <v>0</v>
      </c>
      <c r="AT1737">
        <v>0</v>
      </c>
      <c r="AU1737" t="e">
        <f t="shared" ca="1" si="164"/>
        <v>#NAME?</v>
      </c>
    </row>
    <row r="1738" spans="1:47" x14ac:dyDescent="0.15">
      <c r="A1738" s="21" t="s">
        <v>2483</v>
      </c>
      <c r="B1738" s="22" t="s">
        <v>17</v>
      </c>
      <c r="C1738" s="42">
        <v>2005</v>
      </c>
      <c r="D1738" s="22" t="s">
        <v>2063</v>
      </c>
      <c r="E1738" s="22"/>
      <c r="F1738" s="23">
        <v>27.58</v>
      </c>
      <c r="G1738" s="23">
        <v>27.58</v>
      </c>
      <c r="H1738" s="24">
        <f t="shared" si="159"/>
        <v>0</v>
      </c>
      <c r="I1738" s="153">
        <v>0</v>
      </c>
      <c r="J1738" s="24">
        <f t="shared" si="160"/>
        <v>0</v>
      </c>
      <c r="K1738" s="25">
        <f t="shared" si="161"/>
        <v>0</v>
      </c>
      <c r="L1738">
        <v>0</v>
      </c>
      <c r="M1738">
        <v>32964608</v>
      </c>
      <c r="N1738">
        <v>42065747</v>
      </c>
      <c r="O1738" s="52">
        <v>0</v>
      </c>
      <c r="P1738" s="52">
        <v>0</v>
      </c>
      <c r="Q1738" s="52">
        <v>0</v>
      </c>
      <c r="R1738" s="52">
        <v>0</v>
      </c>
      <c r="S1738" s="52">
        <v>0</v>
      </c>
      <c r="T1738" s="52">
        <v>0</v>
      </c>
      <c r="U1738" s="52">
        <v>0</v>
      </c>
      <c r="V1738" s="52">
        <v>0</v>
      </c>
      <c r="W1738" s="52">
        <v>0</v>
      </c>
      <c r="X1738" s="52">
        <v>0</v>
      </c>
      <c r="Y1738" s="52">
        <v>0</v>
      </c>
      <c r="Z1738" s="52">
        <v>0</v>
      </c>
      <c r="AA1738" s="25">
        <v>0</v>
      </c>
      <c r="AB1738" s="25">
        <v>0</v>
      </c>
      <c r="AC1738" s="25">
        <v>0</v>
      </c>
      <c r="AD1738" s="25">
        <v>0</v>
      </c>
      <c r="AE1738" s="25">
        <v>0</v>
      </c>
      <c r="AF1738" s="25">
        <v>0</v>
      </c>
      <c r="AG1738" s="25">
        <v>0</v>
      </c>
      <c r="AH1738" s="25">
        <v>0</v>
      </c>
      <c r="AI1738" s="25">
        <v>0</v>
      </c>
      <c r="AJ1738" s="25">
        <v>0</v>
      </c>
      <c r="AK1738" s="25">
        <v>0</v>
      </c>
      <c r="AL1738" s="25">
        <v>0</v>
      </c>
      <c r="AM1738" s="95">
        <v>0</v>
      </c>
      <c r="AN1738" s="95" t="e">
        <f ca="1">IF(MengeInEEGSummieren(M1738),AM1738,0)</f>
        <v>#NAME?</v>
      </c>
      <c r="AO1738" s="95">
        <f t="shared" si="162"/>
        <v>0</v>
      </c>
      <c r="AP1738" s="95">
        <f t="shared" si="163"/>
        <v>0</v>
      </c>
      <c r="AS1738">
        <v>0</v>
      </c>
      <c r="AT1738">
        <v>0</v>
      </c>
      <c r="AU1738" t="e">
        <f t="shared" ca="1" si="164"/>
        <v>#NAME?</v>
      </c>
    </row>
    <row r="1739" spans="1:47" x14ac:dyDescent="0.15">
      <c r="A1739" s="21" t="s">
        <v>2484</v>
      </c>
      <c r="B1739" s="22" t="s">
        <v>17</v>
      </c>
      <c r="C1739" s="42">
        <v>2005</v>
      </c>
      <c r="D1739" s="22" t="s">
        <v>2065</v>
      </c>
      <c r="E1739" s="22"/>
      <c r="F1739" s="23">
        <v>28.58</v>
      </c>
      <c r="G1739" s="23">
        <v>28.58</v>
      </c>
      <c r="H1739" s="24">
        <f t="shared" si="159"/>
        <v>0</v>
      </c>
      <c r="I1739" s="153">
        <v>0</v>
      </c>
      <c r="J1739" s="24">
        <f t="shared" si="160"/>
        <v>0</v>
      </c>
      <c r="K1739" s="25">
        <f t="shared" si="161"/>
        <v>0</v>
      </c>
      <c r="L1739">
        <v>0</v>
      </c>
      <c r="M1739">
        <v>32964608</v>
      </c>
      <c r="N1739">
        <v>42065747</v>
      </c>
      <c r="O1739" s="52">
        <v>0</v>
      </c>
      <c r="P1739" s="52">
        <v>0</v>
      </c>
      <c r="Q1739" s="52">
        <v>0</v>
      </c>
      <c r="R1739" s="52">
        <v>0</v>
      </c>
      <c r="S1739" s="52">
        <v>0</v>
      </c>
      <c r="T1739" s="52">
        <v>0</v>
      </c>
      <c r="U1739" s="52">
        <v>0</v>
      </c>
      <c r="V1739" s="52">
        <v>0</v>
      </c>
      <c r="W1739" s="52">
        <v>0</v>
      </c>
      <c r="X1739" s="52">
        <v>0</v>
      </c>
      <c r="Y1739" s="52">
        <v>0</v>
      </c>
      <c r="Z1739" s="52">
        <v>0</v>
      </c>
      <c r="AA1739" s="25">
        <v>0</v>
      </c>
      <c r="AB1739" s="25">
        <v>0</v>
      </c>
      <c r="AC1739" s="25">
        <v>0</v>
      </c>
      <c r="AD1739" s="25">
        <v>0</v>
      </c>
      <c r="AE1739" s="25">
        <v>0</v>
      </c>
      <c r="AF1739" s="25">
        <v>0</v>
      </c>
      <c r="AG1739" s="25">
        <v>0</v>
      </c>
      <c r="AH1739" s="25">
        <v>0</v>
      </c>
      <c r="AI1739" s="25">
        <v>0</v>
      </c>
      <c r="AJ1739" s="25">
        <v>0</v>
      </c>
      <c r="AK1739" s="25">
        <v>0</v>
      </c>
      <c r="AL1739" s="25">
        <v>0</v>
      </c>
      <c r="AM1739" s="95">
        <v>0</v>
      </c>
      <c r="AN1739" s="95" t="e">
        <f ca="1">IF(MengeInEEGSummieren(M1739),AM1739,0)</f>
        <v>#NAME?</v>
      </c>
      <c r="AO1739" s="95">
        <f t="shared" si="162"/>
        <v>0</v>
      </c>
      <c r="AP1739" s="95">
        <f t="shared" si="163"/>
        <v>0</v>
      </c>
      <c r="AS1739">
        <v>0</v>
      </c>
      <c r="AT1739">
        <v>0</v>
      </c>
      <c r="AU1739" t="e">
        <f t="shared" ca="1" si="164"/>
        <v>#NAME?</v>
      </c>
    </row>
    <row r="1740" spans="1:47" x14ac:dyDescent="0.15">
      <c r="A1740" s="21" t="s">
        <v>2485</v>
      </c>
      <c r="B1740" s="22" t="s">
        <v>17</v>
      </c>
      <c r="C1740" s="42">
        <v>2005</v>
      </c>
      <c r="D1740" s="22" t="s">
        <v>2067</v>
      </c>
      <c r="E1740" s="22"/>
      <c r="F1740" s="23">
        <v>25.58</v>
      </c>
      <c r="G1740" s="23">
        <v>25.58</v>
      </c>
      <c r="H1740" s="24">
        <f t="shared" si="159"/>
        <v>0</v>
      </c>
      <c r="I1740" s="153">
        <v>0</v>
      </c>
      <c r="J1740" s="24">
        <f t="shared" si="160"/>
        <v>0</v>
      </c>
      <c r="K1740" s="25">
        <f t="shared" si="161"/>
        <v>0</v>
      </c>
      <c r="L1740">
        <v>0</v>
      </c>
      <c r="M1740">
        <v>32964608</v>
      </c>
      <c r="N1740">
        <v>42065747</v>
      </c>
      <c r="O1740" s="52">
        <v>0</v>
      </c>
      <c r="P1740" s="52">
        <v>0</v>
      </c>
      <c r="Q1740" s="52">
        <v>0</v>
      </c>
      <c r="R1740" s="52">
        <v>0</v>
      </c>
      <c r="S1740" s="52">
        <v>0</v>
      </c>
      <c r="T1740" s="52">
        <v>0</v>
      </c>
      <c r="U1740" s="52">
        <v>0</v>
      </c>
      <c r="V1740" s="52">
        <v>0</v>
      </c>
      <c r="W1740" s="52">
        <v>0</v>
      </c>
      <c r="X1740" s="52">
        <v>0</v>
      </c>
      <c r="Y1740" s="52">
        <v>0</v>
      </c>
      <c r="Z1740" s="52">
        <v>0</v>
      </c>
      <c r="AA1740" s="25">
        <v>0</v>
      </c>
      <c r="AB1740" s="25">
        <v>0</v>
      </c>
      <c r="AC1740" s="25">
        <v>0</v>
      </c>
      <c r="AD1740" s="25">
        <v>0</v>
      </c>
      <c r="AE1740" s="25">
        <v>0</v>
      </c>
      <c r="AF1740" s="25">
        <v>0</v>
      </c>
      <c r="AG1740" s="25">
        <v>0</v>
      </c>
      <c r="AH1740" s="25">
        <v>0</v>
      </c>
      <c r="AI1740" s="25">
        <v>0</v>
      </c>
      <c r="AJ1740" s="25">
        <v>0</v>
      </c>
      <c r="AK1740" s="25">
        <v>0</v>
      </c>
      <c r="AL1740" s="25">
        <v>0</v>
      </c>
      <c r="AM1740" s="95">
        <v>0</v>
      </c>
      <c r="AN1740" s="95" t="e">
        <f ca="1">IF(MengeInEEGSummieren(M1740),AM1740,0)</f>
        <v>#NAME?</v>
      </c>
      <c r="AO1740" s="95">
        <f t="shared" si="162"/>
        <v>0</v>
      </c>
      <c r="AP1740" s="95">
        <f t="shared" si="163"/>
        <v>0</v>
      </c>
      <c r="AS1740">
        <v>0</v>
      </c>
      <c r="AT1740">
        <v>0</v>
      </c>
      <c r="AU1740" t="e">
        <f t="shared" ca="1" si="164"/>
        <v>#NAME?</v>
      </c>
    </row>
    <row r="1741" spans="1:47" x14ac:dyDescent="0.15">
      <c r="A1741" s="21" t="s">
        <v>2486</v>
      </c>
      <c r="B1741" s="22" t="s">
        <v>17</v>
      </c>
      <c r="C1741" s="42">
        <v>2005</v>
      </c>
      <c r="D1741" s="22" t="s">
        <v>2069</v>
      </c>
      <c r="E1741" s="22"/>
      <c r="F1741" s="23">
        <v>26.58</v>
      </c>
      <c r="G1741" s="23">
        <v>26.58</v>
      </c>
      <c r="H1741" s="24">
        <f t="shared" si="159"/>
        <v>0</v>
      </c>
      <c r="I1741" s="153">
        <v>0</v>
      </c>
      <c r="J1741" s="24">
        <f t="shared" si="160"/>
        <v>0</v>
      </c>
      <c r="K1741" s="25">
        <f t="shared" si="161"/>
        <v>0</v>
      </c>
      <c r="L1741">
        <v>0</v>
      </c>
      <c r="M1741">
        <v>32964608</v>
      </c>
      <c r="N1741">
        <v>42065747</v>
      </c>
      <c r="O1741" s="52">
        <v>0</v>
      </c>
      <c r="P1741" s="52">
        <v>0</v>
      </c>
      <c r="Q1741" s="52">
        <v>0</v>
      </c>
      <c r="R1741" s="52">
        <v>0</v>
      </c>
      <c r="S1741" s="52">
        <v>0</v>
      </c>
      <c r="T1741" s="52">
        <v>0</v>
      </c>
      <c r="U1741" s="52">
        <v>0</v>
      </c>
      <c r="V1741" s="52">
        <v>0</v>
      </c>
      <c r="W1741" s="52">
        <v>0</v>
      </c>
      <c r="X1741" s="52">
        <v>0</v>
      </c>
      <c r="Y1741" s="52">
        <v>0</v>
      </c>
      <c r="Z1741" s="52">
        <v>0</v>
      </c>
      <c r="AA1741" s="25">
        <v>0</v>
      </c>
      <c r="AB1741" s="25">
        <v>0</v>
      </c>
      <c r="AC1741" s="25">
        <v>0</v>
      </c>
      <c r="AD1741" s="25">
        <v>0</v>
      </c>
      <c r="AE1741" s="25">
        <v>0</v>
      </c>
      <c r="AF1741" s="25">
        <v>0</v>
      </c>
      <c r="AG1741" s="25">
        <v>0</v>
      </c>
      <c r="AH1741" s="25">
        <v>0</v>
      </c>
      <c r="AI1741" s="25">
        <v>0</v>
      </c>
      <c r="AJ1741" s="25">
        <v>0</v>
      </c>
      <c r="AK1741" s="25">
        <v>0</v>
      </c>
      <c r="AL1741" s="25">
        <v>0</v>
      </c>
      <c r="AM1741" s="95">
        <v>0</v>
      </c>
      <c r="AN1741" s="95" t="e">
        <f ca="1">IF(MengeInEEGSummieren(M1741),AM1741,0)</f>
        <v>#NAME?</v>
      </c>
      <c r="AO1741" s="95">
        <f t="shared" si="162"/>
        <v>0</v>
      </c>
      <c r="AP1741" s="95">
        <f t="shared" si="163"/>
        <v>0</v>
      </c>
      <c r="AS1741">
        <v>0</v>
      </c>
      <c r="AT1741">
        <v>0</v>
      </c>
      <c r="AU1741" t="e">
        <f t="shared" ca="1" si="164"/>
        <v>#NAME?</v>
      </c>
    </row>
    <row r="1742" spans="1:47" x14ac:dyDescent="0.15">
      <c r="A1742" s="21" t="s">
        <v>2487</v>
      </c>
      <c r="B1742" s="22" t="s">
        <v>17</v>
      </c>
      <c r="C1742" s="42">
        <v>2005</v>
      </c>
      <c r="D1742" s="22" t="s">
        <v>2071</v>
      </c>
      <c r="E1742" s="22"/>
      <c r="F1742" s="23">
        <v>29.58</v>
      </c>
      <c r="G1742" s="23">
        <v>29.58</v>
      </c>
      <c r="H1742" s="24">
        <f t="shared" si="159"/>
        <v>0</v>
      </c>
      <c r="I1742" s="153">
        <v>0</v>
      </c>
      <c r="J1742" s="24">
        <f t="shared" si="160"/>
        <v>0</v>
      </c>
      <c r="K1742" s="25">
        <f t="shared" si="161"/>
        <v>0</v>
      </c>
      <c r="L1742">
        <v>0</v>
      </c>
      <c r="M1742">
        <v>32964608</v>
      </c>
      <c r="N1742">
        <v>42065747</v>
      </c>
      <c r="O1742" s="52">
        <v>0</v>
      </c>
      <c r="P1742" s="52">
        <v>0</v>
      </c>
      <c r="Q1742" s="52">
        <v>0</v>
      </c>
      <c r="R1742" s="52">
        <v>0</v>
      </c>
      <c r="S1742" s="52">
        <v>0</v>
      </c>
      <c r="T1742" s="52">
        <v>0</v>
      </c>
      <c r="U1742" s="52">
        <v>0</v>
      </c>
      <c r="V1742" s="52">
        <v>0</v>
      </c>
      <c r="W1742" s="52">
        <v>0</v>
      </c>
      <c r="X1742" s="52">
        <v>0</v>
      </c>
      <c r="Y1742" s="52">
        <v>0</v>
      </c>
      <c r="Z1742" s="52">
        <v>0</v>
      </c>
      <c r="AA1742" s="25">
        <v>0</v>
      </c>
      <c r="AB1742" s="25">
        <v>0</v>
      </c>
      <c r="AC1742" s="25">
        <v>0</v>
      </c>
      <c r="AD1742" s="25">
        <v>0</v>
      </c>
      <c r="AE1742" s="25">
        <v>0</v>
      </c>
      <c r="AF1742" s="25">
        <v>0</v>
      </c>
      <c r="AG1742" s="25">
        <v>0</v>
      </c>
      <c r="AH1742" s="25">
        <v>0</v>
      </c>
      <c r="AI1742" s="25">
        <v>0</v>
      </c>
      <c r="AJ1742" s="25">
        <v>0</v>
      </c>
      <c r="AK1742" s="25">
        <v>0</v>
      </c>
      <c r="AL1742" s="25">
        <v>0</v>
      </c>
      <c r="AM1742" s="95">
        <v>0</v>
      </c>
      <c r="AN1742" s="95" t="e">
        <f ca="1">IF(MengeInEEGSummieren(M1742),AM1742,0)</f>
        <v>#NAME?</v>
      </c>
      <c r="AO1742" s="95">
        <f t="shared" si="162"/>
        <v>0</v>
      </c>
      <c r="AP1742" s="95">
        <f t="shared" si="163"/>
        <v>0</v>
      </c>
      <c r="AS1742">
        <v>0</v>
      </c>
      <c r="AT1742">
        <v>0</v>
      </c>
      <c r="AU1742" t="e">
        <f t="shared" ca="1" si="164"/>
        <v>#NAME?</v>
      </c>
    </row>
    <row r="1743" spans="1:47" x14ac:dyDescent="0.15">
      <c r="A1743" s="21" t="s">
        <v>2488</v>
      </c>
      <c r="B1743" s="22" t="s">
        <v>17</v>
      </c>
      <c r="C1743" s="42">
        <v>2005</v>
      </c>
      <c r="D1743" s="22" t="s">
        <v>2073</v>
      </c>
      <c r="E1743" s="22"/>
      <c r="F1743" s="23">
        <v>30.58</v>
      </c>
      <c r="G1743" s="23">
        <v>30.58</v>
      </c>
      <c r="H1743" s="24">
        <f t="shared" si="159"/>
        <v>0</v>
      </c>
      <c r="I1743" s="153">
        <v>0</v>
      </c>
      <c r="J1743" s="24">
        <f t="shared" si="160"/>
        <v>0</v>
      </c>
      <c r="K1743" s="25">
        <f t="shared" si="161"/>
        <v>0</v>
      </c>
      <c r="L1743">
        <v>0</v>
      </c>
      <c r="M1743">
        <v>32964608</v>
      </c>
      <c r="N1743">
        <v>42065747</v>
      </c>
      <c r="O1743" s="52">
        <v>0</v>
      </c>
      <c r="P1743" s="52">
        <v>0</v>
      </c>
      <c r="Q1743" s="52">
        <v>0</v>
      </c>
      <c r="R1743" s="52">
        <v>0</v>
      </c>
      <c r="S1743" s="52">
        <v>0</v>
      </c>
      <c r="T1743" s="52">
        <v>0</v>
      </c>
      <c r="U1743" s="52">
        <v>0</v>
      </c>
      <c r="V1743" s="52">
        <v>0</v>
      </c>
      <c r="W1743" s="52">
        <v>0</v>
      </c>
      <c r="X1743" s="52">
        <v>0</v>
      </c>
      <c r="Y1743" s="52">
        <v>0</v>
      </c>
      <c r="Z1743" s="52">
        <v>0</v>
      </c>
      <c r="AA1743" s="25">
        <v>0</v>
      </c>
      <c r="AB1743" s="25">
        <v>0</v>
      </c>
      <c r="AC1743" s="25">
        <v>0</v>
      </c>
      <c r="AD1743" s="25">
        <v>0</v>
      </c>
      <c r="AE1743" s="25">
        <v>0</v>
      </c>
      <c r="AF1743" s="25">
        <v>0</v>
      </c>
      <c r="AG1743" s="25">
        <v>0</v>
      </c>
      <c r="AH1743" s="25">
        <v>0</v>
      </c>
      <c r="AI1743" s="25">
        <v>0</v>
      </c>
      <c r="AJ1743" s="25">
        <v>0</v>
      </c>
      <c r="AK1743" s="25">
        <v>0</v>
      </c>
      <c r="AL1743" s="25">
        <v>0</v>
      </c>
      <c r="AM1743" s="95">
        <v>0</v>
      </c>
      <c r="AN1743" s="95" t="e">
        <f ca="1">IF(MengeInEEGSummieren(M1743),AM1743,0)</f>
        <v>#NAME?</v>
      </c>
      <c r="AO1743" s="95">
        <f t="shared" si="162"/>
        <v>0</v>
      </c>
      <c r="AP1743" s="95">
        <f t="shared" si="163"/>
        <v>0</v>
      </c>
      <c r="AS1743">
        <v>0</v>
      </c>
      <c r="AT1743">
        <v>0</v>
      </c>
      <c r="AU1743" t="e">
        <f t="shared" ca="1" si="164"/>
        <v>#NAME?</v>
      </c>
    </row>
    <row r="1744" spans="1:47" x14ac:dyDescent="0.15">
      <c r="A1744" s="21" t="s">
        <v>2489</v>
      </c>
      <c r="B1744" s="22" t="s">
        <v>17</v>
      </c>
      <c r="C1744" s="42">
        <v>2005</v>
      </c>
      <c r="D1744" s="22" t="s">
        <v>2075</v>
      </c>
      <c r="E1744" s="22"/>
      <c r="F1744" s="23">
        <v>12.66</v>
      </c>
      <c r="G1744" s="23">
        <v>12.66</v>
      </c>
      <c r="H1744" s="24">
        <f t="shared" ref="H1744:H1807" si="165">AM1744</f>
        <v>0</v>
      </c>
      <c r="I1744" s="153">
        <v>0</v>
      </c>
      <c r="J1744" s="24">
        <f t="shared" ref="J1744:J1807" si="166">SUM(O1744:Z1744,AT1744)</f>
        <v>0</v>
      </c>
      <c r="K1744" s="25">
        <f t="shared" ref="K1744:K1807" si="167">SUM(AA1744:AL1744,AS1744)</f>
        <v>0</v>
      </c>
      <c r="L1744">
        <v>0</v>
      </c>
      <c r="M1744">
        <v>32964608</v>
      </c>
      <c r="N1744">
        <v>42065747</v>
      </c>
      <c r="O1744" s="52">
        <v>0</v>
      </c>
      <c r="P1744" s="52">
        <v>0</v>
      </c>
      <c r="Q1744" s="52">
        <v>0</v>
      </c>
      <c r="R1744" s="52">
        <v>0</v>
      </c>
      <c r="S1744" s="52">
        <v>0</v>
      </c>
      <c r="T1744" s="52">
        <v>0</v>
      </c>
      <c r="U1744" s="52">
        <v>0</v>
      </c>
      <c r="V1744" s="52">
        <v>0</v>
      </c>
      <c r="W1744" s="52">
        <v>0</v>
      </c>
      <c r="X1744" s="52">
        <v>0</v>
      </c>
      <c r="Y1744" s="52">
        <v>0</v>
      </c>
      <c r="Z1744" s="52">
        <v>0</v>
      </c>
      <c r="AA1744" s="25">
        <v>0</v>
      </c>
      <c r="AB1744" s="25">
        <v>0</v>
      </c>
      <c r="AC1744" s="25">
        <v>0</v>
      </c>
      <c r="AD1744" s="25">
        <v>0</v>
      </c>
      <c r="AE1744" s="25">
        <v>0</v>
      </c>
      <c r="AF1744" s="25">
        <v>0</v>
      </c>
      <c r="AG1744" s="25">
        <v>0</v>
      </c>
      <c r="AH1744" s="25">
        <v>0</v>
      </c>
      <c r="AI1744" s="25">
        <v>0</v>
      </c>
      <c r="AJ1744" s="25">
        <v>0</v>
      </c>
      <c r="AK1744" s="25">
        <v>0</v>
      </c>
      <c r="AL1744" s="25">
        <v>0</v>
      </c>
      <c r="AM1744" s="95">
        <v>0</v>
      </c>
      <c r="AN1744" s="95" t="e">
        <f ca="1">IF(MengeInEEGSummieren(M1744),AM1744,0)</f>
        <v>#NAME?</v>
      </c>
      <c r="AO1744" s="95">
        <f t="shared" ref="AO1744:AO1807" si="168">IF(AQ1744,$H1744,0)</f>
        <v>0</v>
      </c>
      <c r="AP1744" s="95">
        <f t="shared" ref="AP1744:AP1807" si="169">IF(AR1744,$H1744,0)</f>
        <v>0</v>
      </c>
      <c r="AS1744">
        <v>0</v>
      </c>
      <c r="AT1744">
        <v>0</v>
      </c>
      <c r="AU1744" t="e">
        <f t="shared" ref="AU1744:AU1807" ca="1" si="170">EVFlag(M1744)</f>
        <v>#NAME?</v>
      </c>
    </row>
    <row r="1745" spans="1:47" x14ac:dyDescent="0.15">
      <c r="A1745" s="21" t="s">
        <v>2490</v>
      </c>
      <c r="B1745" s="22" t="s">
        <v>17</v>
      </c>
      <c r="C1745" s="42">
        <v>2005</v>
      </c>
      <c r="D1745" s="22" t="s">
        <v>2077</v>
      </c>
      <c r="E1745" s="22"/>
      <c r="F1745" s="23">
        <v>13.66</v>
      </c>
      <c r="G1745" s="23">
        <v>13.66</v>
      </c>
      <c r="H1745" s="24">
        <f t="shared" si="165"/>
        <v>0</v>
      </c>
      <c r="I1745" s="153">
        <v>0</v>
      </c>
      <c r="J1745" s="24">
        <f t="shared" si="166"/>
        <v>0</v>
      </c>
      <c r="K1745" s="25">
        <f t="shared" si="167"/>
        <v>0</v>
      </c>
      <c r="L1745">
        <v>0</v>
      </c>
      <c r="M1745">
        <v>32964608</v>
      </c>
      <c r="N1745">
        <v>42065747</v>
      </c>
      <c r="O1745" s="52">
        <v>0</v>
      </c>
      <c r="P1745" s="52">
        <v>0</v>
      </c>
      <c r="Q1745" s="52">
        <v>0</v>
      </c>
      <c r="R1745" s="52">
        <v>0</v>
      </c>
      <c r="S1745" s="52">
        <v>0</v>
      </c>
      <c r="T1745" s="52">
        <v>0</v>
      </c>
      <c r="U1745" s="52">
        <v>0</v>
      </c>
      <c r="V1745" s="52">
        <v>0</v>
      </c>
      <c r="W1745" s="52">
        <v>0</v>
      </c>
      <c r="X1745" s="52">
        <v>0</v>
      </c>
      <c r="Y1745" s="52">
        <v>0</v>
      </c>
      <c r="Z1745" s="52">
        <v>0</v>
      </c>
      <c r="AA1745" s="25">
        <v>0</v>
      </c>
      <c r="AB1745" s="25">
        <v>0</v>
      </c>
      <c r="AC1745" s="25">
        <v>0</v>
      </c>
      <c r="AD1745" s="25">
        <v>0</v>
      </c>
      <c r="AE1745" s="25">
        <v>0</v>
      </c>
      <c r="AF1745" s="25">
        <v>0</v>
      </c>
      <c r="AG1745" s="25">
        <v>0</v>
      </c>
      <c r="AH1745" s="25">
        <v>0</v>
      </c>
      <c r="AI1745" s="25">
        <v>0</v>
      </c>
      <c r="AJ1745" s="25">
        <v>0</v>
      </c>
      <c r="AK1745" s="25">
        <v>0</v>
      </c>
      <c r="AL1745" s="25">
        <v>0</v>
      </c>
      <c r="AM1745" s="95">
        <v>0</v>
      </c>
      <c r="AN1745" s="95" t="e">
        <f ca="1">IF(MengeInEEGSummieren(M1745),AM1745,0)</f>
        <v>#NAME?</v>
      </c>
      <c r="AO1745" s="95">
        <f t="shared" si="168"/>
        <v>0</v>
      </c>
      <c r="AP1745" s="95">
        <f t="shared" si="169"/>
        <v>0</v>
      </c>
      <c r="AS1745">
        <v>0</v>
      </c>
      <c r="AT1745">
        <v>0</v>
      </c>
      <c r="AU1745" t="e">
        <f t="shared" ca="1" si="170"/>
        <v>#NAME?</v>
      </c>
    </row>
    <row r="1746" spans="1:47" x14ac:dyDescent="0.15">
      <c r="A1746" s="21" t="s">
        <v>2491</v>
      </c>
      <c r="B1746" s="22" t="s">
        <v>17</v>
      </c>
      <c r="C1746" s="42">
        <v>2005</v>
      </c>
      <c r="D1746" s="22" t="s">
        <v>2079</v>
      </c>
      <c r="E1746" s="22"/>
      <c r="F1746" s="23">
        <v>18.66</v>
      </c>
      <c r="G1746" s="23">
        <v>18.66</v>
      </c>
      <c r="H1746" s="24">
        <f t="shared" si="165"/>
        <v>0</v>
      </c>
      <c r="I1746" s="153">
        <v>0</v>
      </c>
      <c r="J1746" s="24">
        <f t="shared" si="166"/>
        <v>0</v>
      </c>
      <c r="K1746" s="25">
        <f t="shared" si="167"/>
        <v>0</v>
      </c>
      <c r="L1746">
        <v>0</v>
      </c>
      <c r="M1746">
        <v>32964608</v>
      </c>
      <c r="N1746">
        <v>42065747</v>
      </c>
      <c r="O1746" s="52">
        <v>0</v>
      </c>
      <c r="P1746" s="52">
        <v>0</v>
      </c>
      <c r="Q1746" s="52">
        <v>0</v>
      </c>
      <c r="R1746" s="52">
        <v>0</v>
      </c>
      <c r="S1746" s="52">
        <v>0</v>
      </c>
      <c r="T1746" s="52">
        <v>0</v>
      </c>
      <c r="U1746" s="52">
        <v>0</v>
      </c>
      <c r="V1746" s="52">
        <v>0</v>
      </c>
      <c r="W1746" s="52">
        <v>0</v>
      </c>
      <c r="X1746" s="52">
        <v>0</v>
      </c>
      <c r="Y1746" s="52">
        <v>0</v>
      </c>
      <c r="Z1746" s="52">
        <v>0</v>
      </c>
      <c r="AA1746" s="25">
        <v>0</v>
      </c>
      <c r="AB1746" s="25">
        <v>0</v>
      </c>
      <c r="AC1746" s="25">
        <v>0</v>
      </c>
      <c r="AD1746" s="25">
        <v>0</v>
      </c>
      <c r="AE1746" s="25">
        <v>0</v>
      </c>
      <c r="AF1746" s="25">
        <v>0</v>
      </c>
      <c r="AG1746" s="25">
        <v>0</v>
      </c>
      <c r="AH1746" s="25">
        <v>0</v>
      </c>
      <c r="AI1746" s="25">
        <v>0</v>
      </c>
      <c r="AJ1746" s="25">
        <v>0</v>
      </c>
      <c r="AK1746" s="25">
        <v>0</v>
      </c>
      <c r="AL1746" s="25">
        <v>0</v>
      </c>
      <c r="AM1746" s="95">
        <v>0</v>
      </c>
      <c r="AN1746" s="95" t="e">
        <f ca="1">IF(MengeInEEGSummieren(M1746),AM1746,0)</f>
        <v>#NAME?</v>
      </c>
      <c r="AO1746" s="95">
        <f t="shared" si="168"/>
        <v>0</v>
      </c>
      <c r="AP1746" s="95">
        <f t="shared" si="169"/>
        <v>0</v>
      </c>
      <c r="AS1746">
        <v>0</v>
      </c>
      <c r="AT1746">
        <v>0</v>
      </c>
      <c r="AU1746" t="e">
        <f t="shared" ca="1" si="170"/>
        <v>#NAME?</v>
      </c>
    </row>
    <row r="1747" spans="1:47" x14ac:dyDescent="0.15">
      <c r="A1747" s="21" t="s">
        <v>2492</v>
      </c>
      <c r="B1747" s="22" t="s">
        <v>17</v>
      </c>
      <c r="C1747" s="42">
        <v>2005</v>
      </c>
      <c r="D1747" s="22" t="s">
        <v>2081</v>
      </c>
      <c r="E1747" s="22"/>
      <c r="F1747" s="23">
        <v>19.66</v>
      </c>
      <c r="G1747" s="23">
        <v>19.66</v>
      </c>
      <c r="H1747" s="24">
        <f t="shared" si="165"/>
        <v>0</v>
      </c>
      <c r="I1747" s="153">
        <v>0</v>
      </c>
      <c r="J1747" s="24">
        <f t="shared" si="166"/>
        <v>0</v>
      </c>
      <c r="K1747" s="25">
        <f t="shared" si="167"/>
        <v>0</v>
      </c>
      <c r="L1747">
        <v>0</v>
      </c>
      <c r="M1747">
        <v>32964608</v>
      </c>
      <c r="N1747">
        <v>42065747</v>
      </c>
      <c r="O1747" s="52">
        <v>0</v>
      </c>
      <c r="P1747" s="52">
        <v>0</v>
      </c>
      <c r="Q1747" s="52">
        <v>0</v>
      </c>
      <c r="R1747" s="52">
        <v>0</v>
      </c>
      <c r="S1747" s="52">
        <v>0</v>
      </c>
      <c r="T1747" s="52">
        <v>0</v>
      </c>
      <c r="U1747" s="52">
        <v>0</v>
      </c>
      <c r="V1747" s="52">
        <v>0</v>
      </c>
      <c r="W1747" s="52">
        <v>0</v>
      </c>
      <c r="X1747" s="52">
        <v>0</v>
      </c>
      <c r="Y1747" s="52">
        <v>0</v>
      </c>
      <c r="Z1747" s="52">
        <v>0</v>
      </c>
      <c r="AA1747" s="25">
        <v>0</v>
      </c>
      <c r="AB1747" s="25">
        <v>0</v>
      </c>
      <c r="AC1747" s="25">
        <v>0</v>
      </c>
      <c r="AD1747" s="25">
        <v>0</v>
      </c>
      <c r="AE1747" s="25">
        <v>0</v>
      </c>
      <c r="AF1747" s="25">
        <v>0</v>
      </c>
      <c r="AG1747" s="25">
        <v>0</v>
      </c>
      <c r="AH1747" s="25">
        <v>0</v>
      </c>
      <c r="AI1747" s="25">
        <v>0</v>
      </c>
      <c r="AJ1747" s="25">
        <v>0</v>
      </c>
      <c r="AK1747" s="25">
        <v>0</v>
      </c>
      <c r="AL1747" s="25">
        <v>0</v>
      </c>
      <c r="AM1747" s="95">
        <v>0</v>
      </c>
      <c r="AN1747" s="95" t="e">
        <f ca="1">IF(MengeInEEGSummieren(M1747),AM1747,0)</f>
        <v>#NAME?</v>
      </c>
      <c r="AO1747" s="95">
        <f t="shared" si="168"/>
        <v>0</v>
      </c>
      <c r="AP1747" s="95">
        <f t="shared" si="169"/>
        <v>0</v>
      </c>
      <c r="AS1747">
        <v>0</v>
      </c>
      <c r="AT1747">
        <v>0</v>
      </c>
      <c r="AU1747" t="e">
        <f t="shared" ca="1" si="170"/>
        <v>#NAME?</v>
      </c>
    </row>
    <row r="1748" spans="1:47" x14ac:dyDescent="0.15">
      <c r="A1748" s="21" t="s">
        <v>2493</v>
      </c>
      <c r="B1748" s="22" t="s">
        <v>17</v>
      </c>
      <c r="C1748" s="42">
        <v>2005</v>
      </c>
      <c r="D1748" s="22" t="s">
        <v>1071</v>
      </c>
      <c r="E1748" s="22"/>
      <c r="F1748" s="23">
        <v>19.66</v>
      </c>
      <c r="G1748" s="23">
        <v>19.66</v>
      </c>
      <c r="H1748" s="24">
        <f t="shared" si="165"/>
        <v>0</v>
      </c>
      <c r="I1748" s="153">
        <v>0</v>
      </c>
      <c r="J1748" s="24">
        <f t="shared" si="166"/>
        <v>0</v>
      </c>
      <c r="K1748" s="25">
        <f t="shared" si="167"/>
        <v>0</v>
      </c>
      <c r="L1748">
        <v>0</v>
      </c>
      <c r="M1748">
        <v>32964608</v>
      </c>
      <c r="N1748">
        <v>42065747</v>
      </c>
      <c r="O1748" s="52">
        <v>0</v>
      </c>
      <c r="P1748" s="52">
        <v>0</v>
      </c>
      <c r="Q1748" s="52">
        <v>0</v>
      </c>
      <c r="R1748" s="52">
        <v>0</v>
      </c>
      <c r="S1748" s="52">
        <v>0</v>
      </c>
      <c r="T1748" s="52">
        <v>0</v>
      </c>
      <c r="U1748" s="52">
        <v>0</v>
      </c>
      <c r="V1748" s="52">
        <v>0</v>
      </c>
      <c r="W1748" s="52">
        <v>0</v>
      </c>
      <c r="X1748" s="52">
        <v>0</v>
      </c>
      <c r="Y1748" s="52">
        <v>0</v>
      </c>
      <c r="Z1748" s="52">
        <v>0</v>
      </c>
      <c r="AA1748" s="25">
        <v>0</v>
      </c>
      <c r="AB1748" s="25">
        <v>0</v>
      </c>
      <c r="AC1748" s="25">
        <v>0</v>
      </c>
      <c r="AD1748" s="25">
        <v>0</v>
      </c>
      <c r="AE1748" s="25">
        <v>0</v>
      </c>
      <c r="AF1748" s="25">
        <v>0</v>
      </c>
      <c r="AG1748" s="25">
        <v>0</v>
      </c>
      <c r="AH1748" s="25">
        <v>0</v>
      </c>
      <c r="AI1748" s="25">
        <v>0</v>
      </c>
      <c r="AJ1748" s="25">
        <v>0</v>
      </c>
      <c r="AK1748" s="25">
        <v>0</v>
      </c>
      <c r="AL1748" s="25">
        <v>0</v>
      </c>
      <c r="AM1748" s="95">
        <v>0</v>
      </c>
      <c r="AN1748" s="95" t="e">
        <f ca="1">IF(MengeInEEGSummieren(M1748),AM1748,0)</f>
        <v>#NAME?</v>
      </c>
      <c r="AO1748" s="95">
        <f t="shared" si="168"/>
        <v>0</v>
      </c>
      <c r="AP1748" s="95">
        <f t="shared" si="169"/>
        <v>0</v>
      </c>
      <c r="AS1748">
        <v>0</v>
      </c>
      <c r="AT1748">
        <v>0</v>
      </c>
      <c r="AU1748" t="e">
        <f t="shared" ca="1" si="170"/>
        <v>#NAME?</v>
      </c>
    </row>
    <row r="1749" spans="1:47" x14ac:dyDescent="0.15">
      <c r="A1749" s="21" t="s">
        <v>2494</v>
      </c>
      <c r="B1749" s="22" t="s">
        <v>17</v>
      </c>
      <c r="C1749" s="42">
        <v>2005</v>
      </c>
      <c r="D1749" s="22" t="s">
        <v>1073</v>
      </c>
      <c r="E1749" s="22"/>
      <c r="F1749" s="23">
        <v>20.66</v>
      </c>
      <c r="G1749" s="23">
        <v>20.66</v>
      </c>
      <c r="H1749" s="24">
        <f t="shared" si="165"/>
        <v>0</v>
      </c>
      <c r="I1749" s="153">
        <v>0</v>
      </c>
      <c r="J1749" s="24">
        <f t="shared" si="166"/>
        <v>0</v>
      </c>
      <c r="K1749" s="25">
        <f t="shared" si="167"/>
        <v>0</v>
      </c>
      <c r="L1749">
        <v>0</v>
      </c>
      <c r="M1749">
        <v>32964608</v>
      </c>
      <c r="N1749">
        <v>42065747</v>
      </c>
      <c r="O1749" s="52">
        <v>0</v>
      </c>
      <c r="P1749" s="52">
        <v>0</v>
      </c>
      <c r="Q1749" s="52">
        <v>0</v>
      </c>
      <c r="R1749" s="52">
        <v>0</v>
      </c>
      <c r="S1749" s="52">
        <v>0</v>
      </c>
      <c r="T1749" s="52">
        <v>0</v>
      </c>
      <c r="U1749" s="52">
        <v>0</v>
      </c>
      <c r="V1749" s="52">
        <v>0</v>
      </c>
      <c r="W1749" s="52">
        <v>0</v>
      </c>
      <c r="X1749" s="52">
        <v>0</v>
      </c>
      <c r="Y1749" s="52">
        <v>0</v>
      </c>
      <c r="Z1749" s="52">
        <v>0</v>
      </c>
      <c r="AA1749" s="25">
        <v>0</v>
      </c>
      <c r="AB1749" s="25">
        <v>0</v>
      </c>
      <c r="AC1749" s="25">
        <v>0</v>
      </c>
      <c r="AD1749" s="25">
        <v>0</v>
      </c>
      <c r="AE1749" s="25">
        <v>0</v>
      </c>
      <c r="AF1749" s="25">
        <v>0</v>
      </c>
      <c r="AG1749" s="25">
        <v>0</v>
      </c>
      <c r="AH1749" s="25">
        <v>0</v>
      </c>
      <c r="AI1749" s="25">
        <v>0</v>
      </c>
      <c r="AJ1749" s="25">
        <v>0</v>
      </c>
      <c r="AK1749" s="25">
        <v>0</v>
      </c>
      <c r="AL1749" s="25">
        <v>0</v>
      </c>
      <c r="AM1749" s="95">
        <v>0</v>
      </c>
      <c r="AN1749" s="95" t="e">
        <f ca="1">IF(MengeInEEGSummieren(M1749),AM1749,0)</f>
        <v>#NAME?</v>
      </c>
      <c r="AO1749" s="95">
        <f t="shared" si="168"/>
        <v>0</v>
      </c>
      <c r="AP1749" s="95">
        <f t="shared" si="169"/>
        <v>0</v>
      </c>
      <c r="AS1749">
        <v>0</v>
      </c>
      <c r="AT1749">
        <v>0</v>
      </c>
      <c r="AU1749" t="e">
        <f t="shared" ca="1" si="170"/>
        <v>#NAME?</v>
      </c>
    </row>
    <row r="1750" spans="1:47" x14ac:dyDescent="0.15">
      <c r="A1750" s="21" t="s">
        <v>2495</v>
      </c>
      <c r="B1750" s="22" t="s">
        <v>17</v>
      </c>
      <c r="C1750" s="42">
        <v>2005</v>
      </c>
      <c r="D1750" s="22" t="s">
        <v>2085</v>
      </c>
      <c r="E1750" s="22"/>
      <c r="F1750" s="23">
        <v>20.66</v>
      </c>
      <c r="G1750" s="23">
        <v>20.66</v>
      </c>
      <c r="H1750" s="24">
        <f t="shared" si="165"/>
        <v>0</v>
      </c>
      <c r="I1750" s="153">
        <v>0</v>
      </c>
      <c r="J1750" s="24">
        <f t="shared" si="166"/>
        <v>0</v>
      </c>
      <c r="K1750" s="25">
        <f t="shared" si="167"/>
        <v>0</v>
      </c>
      <c r="L1750">
        <v>0</v>
      </c>
      <c r="M1750">
        <v>32964608</v>
      </c>
      <c r="N1750">
        <v>42065747</v>
      </c>
      <c r="O1750" s="52">
        <v>0</v>
      </c>
      <c r="P1750" s="52">
        <v>0</v>
      </c>
      <c r="Q1750" s="52">
        <v>0</v>
      </c>
      <c r="R1750" s="52">
        <v>0</v>
      </c>
      <c r="S1750" s="52">
        <v>0</v>
      </c>
      <c r="T1750" s="52">
        <v>0</v>
      </c>
      <c r="U1750" s="52">
        <v>0</v>
      </c>
      <c r="V1750" s="52">
        <v>0</v>
      </c>
      <c r="W1750" s="52">
        <v>0</v>
      </c>
      <c r="X1750" s="52">
        <v>0</v>
      </c>
      <c r="Y1750" s="52">
        <v>0</v>
      </c>
      <c r="Z1750" s="52">
        <v>0</v>
      </c>
      <c r="AA1750" s="25">
        <v>0</v>
      </c>
      <c r="AB1750" s="25">
        <v>0</v>
      </c>
      <c r="AC1750" s="25">
        <v>0</v>
      </c>
      <c r="AD1750" s="25">
        <v>0</v>
      </c>
      <c r="AE1750" s="25">
        <v>0</v>
      </c>
      <c r="AF1750" s="25">
        <v>0</v>
      </c>
      <c r="AG1750" s="25">
        <v>0</v>
      </c>
      <c r="AH1750" s="25">
        <v>0</v>
      </c>
      <c r="AI1750" s="25">
        <v>0</v>
      </c>
      <c r="AJ1750" s="25">
        <v>0</v>
      </c>
      <c r="AK1750" s="25">
        <v>0</v>
      </c>
      <c r="AL1750" s="25">
        <v>0</v>
      </c>
      <c r="AM1750" s="95">
        <v>0</v>
      </c>
      <c r="AN1750" s="95" t="e">
        <f ca="1">IF(MengeInEEGSummieren(M1750),AM1750,0)</f>
        <v>#NAME?</v>
      </c>
      <c r="AO1750" s="95">
        <f t="shared" si="168"/>
        <v>0</v>
      </c>
      <c r="AP1750" s="95">
        <f t="shared" si="169"/>
        <v>0</v>
      </c>
      <c r="AS1750">
        <v>0</v>
      </c>
      <c r="AT1750">
        <v>0</v>
      </c>
      <c r="AU1750" t="e">
        <f t="shared" ca="1" si="170"/>
        <v>#NAME?</v>
      </c>
    </row>
    <row r="1751" spans="1:47" x14ac:dyDescent="0.15">
      <c r="A1751" s="21" t="s">
        <v>2496</v>
      </c>
      <c r="B1751" s="22" t="s">
        <v>17</v>
      </c>
      <c r="C1751" s="42">
        <v>2005</v>
      </c>
      <c r="D1751" s="22" t="s">
        <v>1077</v>
      </c>
      <c r="E1751" s="22"/>
      <c r="F1751" s="23">
        <v>21.66</v>
      </c>
      <c r="G1751" s="23">
        <v>21.66</v>
      </c>
      <c r="H1751" s="24">
        <f t="shared" si="165"/>
        <v>0</v>
      </c>
      <c r="I1751" s="153">
        <v>0</v>
      </c>
      <c r="J1751" s="24">
        <f t="shared" si="166"/>
        <v>0</v>
      </c>
      <c r="K1751" s="25">
        <f t="shared" si="167"/>
        <v>0</v>
      </c>
      <c r="L1751">
        <v>0</v>
      </c>
      <c r="M1751">
        <v>32964608</v>
      </c>
      <c r="N1751">
        <v>42065747</v>
      </c>
      <c r="O1751" s="52">
        <v>0</v>
      </c>
      <c r="P1751" s="52">
        <v>0</v>
      </c>
      <c r="Q1751" s="52">
        <v>0</v>
      </c>
      <c r="R1751" s="52">
        <v>0</v>
      </c>
      <c r="S1751" s="52">
        <v>0</v>
      </c>
      <c r="T1751" s="52">
        <v>0</v>
      </c>
      <c r="U1751" s="52">
        <v>0</v>
      </c>
      <c r="V1751" s="52">
        <v>0</v>
      </c>
      <c r="W1751" s="52">
        <v>0</v>
      </c>
      <c r="X1751" s="52">
        <v>0</v>
      </c>
      <c r="Y1751" s="52">
        <v>0</v>
      </c>
      <c r="Z1751" s="52">
        <v>0</v>
      </c>
      <c r="AA1751" s="25">
        <v>0</v>
      </c>
      <c r="AB1751" s="25">
        <v>0</v>
      </c>
      <c r="AC1751" s="25">
        <v>0</v>
      </c>
      <c r="AD1751" s="25">
        <v>0</v>
      </c>
      <c r="AE1751" s="25">
        <v>0</v>
      </c>
      <c r="AF1751" s="25">
        <v>0</v>
      </c>
      <c r="AG1751" s="25">
        <v>0</v>
      </c>
      <c r="AH1751" s="25">
        <v>0</v>
      </c>
      <c r="AI1751" s="25">
        <v>0</v>
      </c>
      <c r="AJ1751" s="25">
        <v>0</v>
      </c>
      <c r="AK1751" s="25">
        <v>0</v>
      </c>
      <c r="AL1751" s="25">
        <v>0</v>
      </c>
      <c r="AM1751" s="95">
        <v>0</v>
      </c>
      <c r="AN1751" s="95" t="e">
        <f ca="1">IF(MengeInEEGSummieren(M1751),AM1751,0)</f>
        <v>#NAME?</v>
      </c>
      <c r="AO1751" s="95">
        <f t="shared" si="168"/>
        <v>0</v>
      </c>
      <c r="AP1751" s="95">
        <f t="shared" si="169"/>
        <v>0</v>
      </c>
      <c r="AS1751">
        <v>0</v>
      </c>
      <c r="AT1751">
        <v>0</v>
      </c>
      <c r="AU1751" t="e">
        <f t="shared" ca="1" si="170"/>
        <v>#NAME?</v>
      </c>
    </row>
    <row r="1752" spans="1:47" x14ac:dyDescent="0.15">
      <c r="A1752" s="21" t="s">
        <v>2497</v>
      </c>
      <c r="B1752" s="22" t="s">
        <v>17</v>
      </c>
      <c r="C1752" s="42">
        <v>2005</v>
      </c>
      <c r="D1752" s="22" t="s">
        <v>1079</v>
      </c>
      <c r="E1752" s="22"/>
      <c r="F1752" s="23">
        <v>21.66</v>
      </c>
      <c r="G1752" s="23">
        <v>21.66</v>
      </c>
      <c r="H1752" s="24">
        <f t="shared" si="165"/>
        <v>0</v>
      </c>
      <c r="I1752" s="153">
        <v>0</v>
      </c>
      <c r="J1752" s="24">
        <f t="shared" si="166"/>
        <v>0</v>
      </c>
      <c r="K1752" s="25">
        <f t="shared" si="167"/>
        <v>0</v>
      </c>
      <c r="L1752">
        <v>0</v>
      </c>
      <c r="M1752">
        <v>32964608</v>
      </c>
      <c r="N1752">
        <v>42065747</v>
      </c>
      <c r="O1752" s="52">
        <v>0</v>
      </c>
      <c r="P1752" s="52">
        <v>0</v>
      </c>
      <c r="Q1752" s="52">
        <v>0</v>
      </c>
      <c r="R1752" s="52">
        <v>0</v>
      </c>
      <c r="S1752" s="52">
        <v>0</v>
      </c>
      <c r="T1752" s="52">
        <v>0</v>
      </c>
      <c r="U1752" s="52">
        <v>0</v>
      </c>
      <c r="V1752" s="52">
        <v>0</v>
      </c>
      <c r="W1752" s="52">
        <v>0</v>
      </c>
      <c r="X1752" s="52">
        <v>0</v>
      </c>
      <c r="Y1752" s="52">
        <v>0</v>
      </c>
      <c r="Z1752" s="52">
        <v>0</v>
      </c>
      <c r="AA1752" s="25">
        <v>0</v>
      </c>
      <c r="AB1752" s="25">
        <v>0</v>
      </c>
      <c r="AC1752" s="25">
        <v>0</v>
      </c>
      <c r="AD1752" s="25">
        <v>0</v>
      </c>
      <c r="AE1752" s="25">
        <v>0</v>
      </c>
      <c r="AF1752" s="25">
        <v>0</v>
      </c>
      <c r="AG1752" s="25">
        <v>0</v>
      </c>
      <c r="AH1752" s="25">
        <v>0</v>
      </c>
      <c r="AI1752" s="25">
        <v>0</v>
      </c>
      <c r="AJ1752" s="25">
        <v>0</v>
      </c>
      <c r="AK1752" s="25">
        <v>0</v>
      </c>
      <c r="AL1752" s="25">
        <v>0</v>
      </c>
      <c r="AM1752" s="95">
        <v>0</v>
      </c>
      <c r="AN1752" s="95" t="e">
        <f ca="1">IF(MengeInEEGSummieren(M1752),AM1752,0)</f>
        <v>#NAME?</v>
      </c>
      <c r="AO1752" s="95">
        <f t="shared" si="168"/>
        <v>0</v>
      </c>
      <c r="AP1752" s="95">
        <f t="shared" si="169"/>
        <v>0</v>
      </c>
      <c r="AS1752">
        <v>0</v>
      </c>
      <c r="AT1752">
        <v>0</v>
      </c>
      <c r="AU1752" t="e">
        <f t="shared" ca="1" si="170"/>
        <v>#NAME?</v>
      </c>
    </row>
    <row r="1753" spans="1:47" x14ac:dyDescent="0.15">
      <c r="A1753" s="21" t="s">
        <v>2498</v>
      </c>
      <c r="B1753" s="22" t="s">
        <v>17</v>
      </c>
      <c r="C1753" s="42">
        <v>2005</v>
      </c>
      <c r="D1753" s="22" t="s">
        <v>1081</v>
      </c>
      <c r="E1753" s="22"/>
      <c r="F1753" s="23">
        <v>22.66</v>
      </c>
      <c r="G1753" s="23">
        <v>22.66</v>
      </c>
      <c r="H1753" s="24">
        <f t="shared" si="165"/>
        <v>0</v>
      </c>
      <c r="I1753" s="153">
        <v>0</v>
      </c>
      <c r="J1753" s="24">
        <f t="shared" si="166"/>
        <v>0</v>
      </c>
      <c r="K1753" s="25">
        <f t="shared" si="167"/>
        <v>0</v>
      </c>
      <c r="L1753">
        <v>0</v>
      </c>
      <c r="M1753">
        <v>32964608</v>
      </c>
      <c r="N1753">
        <v>42065747</v>
      </c>
      <c r="O1753" s="52">
        <v>0</v>
      </c>
      <c r="P1753" s="52">
        <v>0</v>
      </c>
      <c r="Q1753" s="52">
        <v>0</v>
      </c>
      <c r="R1753" s="52">
        <v>0</v>
      </c>
      <c r="S1753" s="52">
        <v>0</v>
      </c>
      <c r="T1753" s="52">
        <v>0</v>
      </c>
      <c r="U1753" s="52">
        <v>0</v>
      </c>
      <c r="V1753" s="52">
        <v>0</v>
      </c>
      <c r="W1753" s="52">
        <v>0</v>
      </c>
      <c r="X1753" s="52">
        <v>0</v>
      </c>
      <c r="Y1753" s="52">
        <v>0</v>
      </c>
      <c r="Z1753" s="52">
        <v>0</v>
      </c>
      <c r="AA1753" s="25">
        <v>0</v>
      </c>
      <c r="AB1753" s="25">
        <v>0</v>
      </c>
      <c r="AC1753" s="25">
        <v>0</v>
      </c>
      <c r="AD1753" s="25">
        <v>0</v>
      </c>
      <c r="AE1753" s="25">
        <v>0</v>
      </c>
      <c r="AF1753" s="25">
        <v>0</v>
      </c>
      <c r="AG1753" s="25">
        <v>0</v>
      </c>
      <c r="AH1753" s="25">
        <v>0</v>
      </c>
      <c r="AI1753" s="25">
        <v>0</v>
      </c>
      <c r="AJ1753" s="25">
        <v>0</v>
      </c>
      <c r="AK1753" s="25">
        <v>0</v>
      </c>
      <c r="AL1753" s="25">
        <v>0</v>
      </c>
      <c r="AM1753" s="95">
        <v>0</v>
      </c>
      <c r="AN1753" s="95" t="e">
        <f ca="1">IF(MengeInEEGSummieren(M1753),AM1753,0)</f>
        <v>#NAME?</v>
      </c>
      <c r="AO1753" s="95">
        <f t="shared" si="168"/>
        <v>0</v>
      </c>
      <c r="AP1753" s="95">
        <f t="shared" si="169"/>
        <v>0</v>
      </c>
      <c r="AS1753">
        <v>0</v>
      </c>
      <c r="AT1753">
        <v>0</v>
      </c>
      <c r="AU1753" t="e">
        <f t="shared" ca="1" si="170"/>
        <v>#NAME?</v>
      </c>
    </row>
    <row r="1754" spans="1:47" x14ac:dyDescent="0.15">
      <c r="A1754" s="21" t="s">
        <v>2499</v>
      </c>
      <c r="B1754" s="22" t="s">
        <v>17</v>
      </c>
      <c r="C1754" s="42">
        <v>2005</v>
      </c>
      <c r="D1754" s="22" t="s">
        <v>1083</v>
      </c>
      <c r="E1754" s="22"/>
      <c r="F1754" s="23">
        <v>22.66</v>
      </c>
      <c r="G1754" s="23">
        <v>22.66</v>
      </c>
      <c r="H1754" s="24">
        <f t="shared" si="165"/>
        <v>0</v>
      </c>
      <c r="I1754" s="153">
        <v>0</v>
      </c>
      <c r="J1754" s="24">
        <f t="shared" si="166"/>
        <v>0</v>
      </c>
      <c r="K1754" s="25">
        <f t="shared" si="167"/>
        <v>0</v>
      </c>
      <c r="L1754">
        <v>0</v>
      </c>
      <c r="M1754">
        <v>32964608</v>
      </c>
      <c r="N1754">
        <v>42065747</v>
      </c>
      <c r="O1754" s="52">
        <v>0</v>
      </c>
      <c r="P1754" s="52">
        <v>0</v>
      </c>
      <c r="Q1754" s="52">
        <v>0</v>
      </c>
      <c r="R1754" s="52">
        <v>0</v>
      </c>
      <c r="S1754" s="52">
        <v>0</v>
      </c>
      <c r="T1754" s="52">
        <v>0</v>
      </c>
      <c r="U1754" s="52">
        <v>0</v>
      </c>
      <c r="V1754" s="52">
        <v>0</v>
      </c>
      <c r="W1754" s="52">
        <v>0</v>
      </c>
      <c r="X1754" s="52">
        <v>0</v>
      </c>
      <c r="Y1754" s="52">
        <v>0</v>
      </c>
      <c r="Z1754" s="52">
        <v>0</v>
      </c>
      <c r="AA1754" s="25">
        <v>0</v>
      </c>
      <c r="AB1754" s="25">
        <v>0</v>
      </c>
      <c r="AC1754" s="25">
        <v>0</v>
      </c>
      <c r="AD1754" s="25">
        <v>0</v>
      </c>
      <c r="AE1754" s="25">
        <v>0</v>
      </c>
      <c r="AF1754" s="25">
        <v>0</v>
      </c>
      <c r="AG1754" s="25">
        <v>0</v>
      </c>
      <c r="AH1754" s="25">
        <v>0</v>
      </c>
      <c r="AI1754" s="25">
        <v>0</v>
      </c>
      <c r="AJ1754" s="25">
        <v>0</v>
      </c>
      <c r="AK1754" s="25">
        <v>0</v>
      </c>
      <c r="AL1754" s="25">
        <v>0</v>
      </c>
      <c r="AM1754" s="95">
        <v>0</v>
      </c>
      <c r="AN1754" s="95" t="e">
        <f ca="1">IF(MengeInEEGSummieren(M1754),AM1754,0)</f>
        <v>#NAME?</v>
      </c>
      <c r="AO1754" s="95">
        <f t="shared" si="168"/>
        <v>0</v>
      </c>
      <c r="AP1754" s="95">
        <f t="shared" si="169"/>
        <v>0</v>
      </c>
      <c r="AS1754">
        <v>0</v>
      </c>
      <c r="AT1754">
        <v>0</v>
      </c>
      <c r="AU1754" t="e">
        <f t="shared" ca="1" si="170"/>
        <v>#NAME?</v>
      </c>
    </row>
    <row r="1755" spans="1:47" x14ac:dyDescent="0.15">
      <c r="A1755" s="21" t="s">
        <v>2500</v>
      </c>
      <c r="B1755" s="22" t="s">
        <v>17</v>
      </c>
      <c r="C1755" s="42">
        <v>2005</v>
      </c>
      <c r="D1755" s="22" t="s">
        <v>1085</v>
      </c>
      <c r="E1755" s="22"/>
      <c r="F1755" s="23">
        <v>23.66</v>
      </c>
      <c r="G1755" s="23">
        <v>23.66</v>
      </c>
      <c r="H1755" s="24">
        <f t="shared" si="165"/>
        <v>0</v>
      </c>
      <c r="I1755" s="153">
        <v>0</v>
      </c>
      <c r="J1755" s="24">
        <f t="shared" si="166"/>
        <v>0</v>
      </c>
      <c r="K1755" s="25">
        <f t="shared" si="167"/>
        <v>0</v>
      </c>
      <c r="L1755">
        <v>0</v>
      </c>
      <c r="M1755">
        <v>32964608</v>
      </c>
      <c r="N1755">
        <v>42065747</v>
      </c>
      <c r="O1755" s="52">
        <v>0</v>
      </c>
      <c r="P1755" s="52">
        <v>0</v>
      </c>
      <c r="Q1755" s="52">
        <v>0</v>
      </c>
      <c r="R1755" s="52">
        <v>0</v>
      </c>
      <c r="S1755" s="52">
        <v>0</v>
      </c>
      <c r="T1755" s="52">
        <v>0</v>
      </c>
      <c r="U1755" s="52">
        <v>0</v>
      </c>
      <c r="V1755" s="52">
        <v>0</v>
      </c>
      <c r="W1755" s="52">
        <v>0</v>
      </c>
      <c r="X1755" s="52">
        <v>0</v>
      </c>
      <c r="Y1755" s="52">
        <v>0</v>
      </c>
      <c r="Z1755" s="52">
        <v>0</v>
      </c>
      <c r="AA1755" s="25">
        <v>0</v>
      </c>
      <c r="AB1755" s="25">
        <v>0</v>
      </c>
      <c r="AC1755" s="25">
        <v>0</v>
      </c>
      <c r="AD1755" s="25">
        <v>0</v>
      </c>
      <c r="AE1755" s="25">
        <v>0</v>
      </c>
      <c r="AF1755" s="25">
        <v>0</v>
      </c>
      <c r="AG1755" s="25">
        <v>0</v>
      </c>
      <c r="AH1755" s="25">
        <v>0</v>
      </c>
      <c r="AI1755" s="25">
        <v>0</v>
      </c>
      <c r="AJ1755" s="25">
        <v>0</v>
      </c>
      <c r="AK1755" s="25">
        <v>0</v>
      </c>
      <c r="AL1755" s="25">
        <v>0</v>
      </c>
      <c r="AM1755" s="95">
        <v>0</v>
      </c>
      <c r="AN1755" s="95" t="e">
        <f ca="1">IF(MengeInEEGSummieren(M1755),AM1755,0)</f>
        <v>#NAME?</v>
      </c>
      <c r="AO1755" s="95">
        <f t="shared" si="168"/>
        <v>0</v>
      </c>
      <c r="AP1755" s="95">
        <f t="shared" si="169"/>
        <v>0</v>
      </c>
      <c r="AS1755">
        <v>0</v>
      </c>
      <c r="AT1755">
        <v>0</v>
      </c>
      <c r="AU1755" t="e">
        <f t="shared" ca="1" si="170"/>
        <v>#NAME?</v>
      </c>
    </row>
    <row r="1756" spans="1:47" x14ac:dyDescent="0.15">
      <c r="A1756" s="21" t="s">
        <v>2501</v>
      </c>
      <c r="B1756" s="22" t="s">
        <v>17</v>
      </c>
      <c r="C1756" s="42">
        <v>2005</v>
      </c>
      <c r="D1756" s="22" t="s">
        <v>2092</v>
      </c>
      <c r="E1756" s="22"/>
      <c r="F1756" s="23">
        <v>14.66</v>
      </c>
      <c r="G1756" s="23">
        <v>14.66</v>
      </c>
      <c r="H1756" s="24">
        <f t="shared" si="165"/>
        <v>0</v>
      </c>
      <c r="I1756" s="153">
        <v>0</v>
      </c>
      <c r="J1756" s="24">
        <f t="shared" si="166"/>
        <v>0</v>
      </c>
      <c r="K1756" s="25">
        <f t="shared" si="167"/>
        <v>0</v>
      </c>
      <c r="L1756">
        <v>0</v>
      </c>
      <c r="M1756">
        <v>32964608</v>
      </c>
      <c r="N1756">
        <v>42065747</v>
      </c>
      <c r="O1756" s="52">
        <v>0</v>
      </c>
      <c r="P1756" s="52">
        <v>0</v>
      </c>
      <c r="Q1756" s="52">
        <v>0</v>
      </c>
      <c r="R1756" s="52">
        <v>0</v>
      </c>
      <c r="S1756" s="52">
        <v>0</v>
      </c>
      <c r="T1756" s="52">
        <v>0</v>
      </c>
      <c r="U1756" s="52">
        <v>0</v>
      </c>
      <c r="V1756" s="52">
        <v>0</v>
      </c>
      <c r="W1756" s="52">
        <v>0</v>
      </c>
      <c r="X1756" s="52">
        <v>0</v>
      </c>
      <c r="Y1756" s="52">
        <v>0</v>
      </c>
      <c r="Z1756" s="52">
        <v>0</v>
      </c>
      <c r="AA1756" s="25">
        <v>0</v>
      </c>
      <c r="AB1756" s="25">
        <v>0</v>
      </c>
      <c r="AC1756" s="25">
        <v>0</v>
      </c>
      <c r="AD1756" s="25">
        <v>0</v>
      </c>
      <c r="AE1756" s="25">
        <v>0</v>
      </c>
      <c r="AF1756" s="25">
        <v>0</v>
      </c>
      <c r="AG1756" s="25">
        <v>0</v>
      </c>
      <c r="AH1756" s="25">
        <v>0</v>
      </c>
      <c r="AI1756" s="25">
        <v>0</v>
      </c>
      <c r="AJ1756" s="25">
        <v>0</v>
      </c>
      <c r="AK1756" s="25">
        <v>0</v>
      </c>
      <c r="AL1756" s="25">
        <v>0</v>
      </c>
      <c r="AM1756" s="95">
        <v>0</v>
      </c>
      <c r="AN1756" s="95" t="e">
        <f ca="1">IF(MengeInEEGSummieren(M1756),AM1756,0)</f>
        <v>#NAME?</v>
      </c>
      <c r="AO1756" s="95">
        <f t="shared" si="168"/>
        <v>0</v>
      </c>
      <c r="AP1756" s="95">
        <f t="shared" si="169"/>
        <v>0</v>
      </c>
      <c r="AS1756">
        <v>0</v>
      </c>
      <c r="AT1756">
        <v>0</v>
      </c>
      <c r="AU1756" t="e">
        <f t="shared" ca="1" si="170"/>
        <v>#NAME?</v>
      </c>
    </row>
    <row r="1757" spans="1:47" x14ac:dyDescent="0.15">
      <c r="A1757" s="21" t="s">
        <v>2502</v>
      </c>
      <c r="B1757" s="22" t="s">
        <v>17</v>
      </c>
      <c r="C1757" s="42">
        <v>2005</v>
      </c>
      <c r="D1757" s="22" t="s">
        <v>2094</v>
      </c>
      <c r="E1757" s="22"/>
      <c r="F1757" s="23">
        <v>15.66</v>
      </c>
      <c r="G1757" s="23">
        <v>15.66</v>
      </c>
      <c r="H1757" s="24">
        <f t="shared" si="165"/>
        <v>0</v>
      </c>
      <c r="I1757" s="153">
        <v>0</v>
      </c>
      <c r="J1757" s="24">
        <f t="shared" si="166"/>
        <v>0</v>
      </c>
      <c r="K1757" s="25">
        <f t="shared" si="167"/>
        <v>0</v>
      </c>
      <c r="L1757">
        <v>0</v>
      </c>
      <c r="M1757">
        <v>32964608</v>
      </c>
      <c r="N1757">
        <v>42065747</v>
      </c>
      <c r="O1757" s="52">
        <v>0</v>
      </c>
      <c r="P1757" s="52">
        <v>0</v>
      </c>
      <c r="Q1757" s="52">
        <v>0</v>
      </c>
      <c r="R1757" s="52">
        <v>0</v>
      </c>
      <c r="S1757" s="52">
        <v>0</v>
      </c>
      <c r="T1757" s="52">
        <v>0</v>
      </c>
      <c r="U1757" s="52">
        <v>0</v>
      </c>
      <c r="V1757" s="52">
        <v>0</v>
      </c>
      <c r="W1757" s="52">
        <v>0</v>
      </c>
      <c r="X1757" s="52">
        <v>0</v>
      </c>
      <c r="Y1757" s="52">
        <v>0</v>
      </c>
      <c r="Z1757" s="52">
        <v>0</v>
      </c>
      <c r="AA1757" s="25">
        <v>0</v>
      </c>
      <c r="AB1757" s="25">
        <v>0</v>
      </c>
      <c r="AC1757" s="25">
        <v>0</v>
      </c>
      <c r="AD1757" s="25">
        <v>0</v>
      </c>
      <c r="AE1757" s="25">
        <v>0</v>
      </c>
      <c r="AF1757" s="25">
        <v>0</v>
      </c>
      <c r="AG1757" s="25">
        <v>0</v>
      </c>
      <c r="AH1757" s="25">
        <v>0</v>
      </c>
      <c r="AI1757" s="25">
        <v>0</v>
      </c>
      <c r="AJ1757" s="25">
        <v>0</v>
      </c>
      <c r="AK1757" s="25">
        <v>0</v>
      </c>
      <c r="AL1757" s="25">
        <v>0</v>
      </c>
      <c r="AM1757" s="95">
        <v>0</v>
      </c>
      <c r="AN1757" s="95" t="e">
        <f ca="1">IF(MengeInEEGSummieren(M1757),AM1757,0)</f>
        <v>#NAME?</v>
      </c>
      <c r="AO1757" s="95">
        <f t="shared" si="168"/>
        <v>0</v>
      </c>
      <c r="AP1757" s="95">
        <f t="shared" si="169"/>
        <v>0</v>
      </c>
      <c r="AS1757">
        <v>0</v>
      </c>
      <c r="AT1757">
        <v>0</v>
      </c>
      <c r="AU1757" t="e">
        <f t="shared" ca="1" si="170"/>
        <v>#NAME?</v>
      </c>
    </row>
    <row r="1758" spans="1:47" x14ac:dyDescent="0.15">
      <c r="A1758" s="21" t="s">
        <v>2503</v>
      </c>
      <c r="B1758" s="22" t="s">
        <v>17</v>
      </c>
      <c r="C1758" s="42">
        <v>2005</v>
      </c>
      <c r="D1758" s="22" t="s">
        <v>2096</v>
      </c>
      <c r="E1758" s="22"/>
      <c r="F1758" s="23">
        <v>20.66</v>
      </c>
      <c r="G1758" s="23">
        <v>20.66</v>
      </c>
      <c r="H1758" s="24">
        <f t="shared" si="165"/>
        <v>0</v>
      </c>
      <c r="I1758" s="153">
        <v>0</v>
      </c>
      <c r="J1758" s="24">
        <f t="shared" si="166"/>
        <v>0</v>
      </c>
      <c r="K1758" s="25">
        <f t="shared" si="167"/>
        <v>0</v>
      </c>
      <c r="L1758">
        <v>0</v>
      </c>
      <c r="M1758">
        <v>32964608</v>
      </c>
      <c r="N1758">
        <v>42065747</v>
      </c>
      <c r="O1758" s="52">
        <v>0</v>
      </c>
      <c r="P1758" s="52">
        <v>0</v>
      </c>
      <c r="Q1758" s="52">
        <v>0</v>
      </c>
      <c r="R1758" s="52">
        <v>0</v>
      </c>
      <c r="S1758" s="52">
        <v>0</v>
      </c>
      <c r="T1758" s="52">
        <v>0</v>
      </c>
      <c r="U1758" s="52">
        <v>0</v>
      </c>
      <c r="V1758" s="52">
        <v>0</v>
      </c>
      <c r="W1758" s="52">
        <v>0</v>
      </c>
      <c r="X1758" s="52">
        <v>0</v>
      </c>
      <c r="Y1758" s="52">
        <v>0</v>
      </c>
      <c r="Z1758" s="52">
        <v>0</v>
      </c>
      <c r="AA1758" s="25">
        <v>0</v>
      </c>
      <c r="AB1758" s="25">
        <v>0</v>
      </c>
      <c r="AC1758" s="25">
        <v>0</v>
      </c>
      <c r="AD1758" s="25">
        <v>0</v>
      </c>
      <c r="AE1758" s="25">
        <v>0</v>
      </c>
      <c r="AF1758" s="25">
        <v>0</v>
      </c>
      <c r="AG1758" s="25">
        <v>0</v>
      </c>
      <c r="AH1758" s="25">
        <v>0</v>
      </c>
      <c r="AI1758" s="25">
        <v>0</v>
      </c>
      <c r="AJ1758" s="25">
        <v>0</v>
      </c>
      <c r="AK1758" s="25">
        <v>0</v>
      </c>
      <c r="AL1758" s="25">
        <v>0</v>
      </c>
      <c r="AM1758" s="95">
        <v>0</v>
      </c>
      <c r="AN1758" s="95" t="e">
        <f ca="1">IF(MengeInEEGSummieren(M1758),AM1758,0)</f>
        <v>#NAME?</v>
      </c>
      <c r="AO1758" s="95">
        <f t="shared" si="168"/>
        <v>0</v>
      </c>
      <c r="AP1758" s="95">
        <f t="shared" si="169"/>
        <v>0</v>
      </c>
      <c r="AS1758">
        <v>0</v>
      </c>
      <c r="AT1758">
        <v>0</v>
      </c>
      <c r="AU1758" t="e">
        <f t="shared" ca="1" si="170"/>
        <v>#NAME?</v>
      </c>
    </row>
    <row r="1759" spans="1:47" x14ac:dyDescent="0.15">
      <c r="A1759" s="21" t="s">
        <v>2504</v>
      </c>
      <c r="B1759" s="22" t="s">
        <v>17</v>
      </c>
      <c r="C1759" s="42">
        <v>2005</v>
      </c>
      <c r="D1759" s="22" t="s">
        <v>2098</v>
      </c>
      <c r="E1759" s="22"/>
      <c r="F1759" s="23">
        <v>21.66</v>
      </c>
      <c r="G1759" s="23">
        <v>21.66</v>
      </c>
      <c r="H1759" s="24">
        <f t="shared" si="165"/>
        <v>0</v>
      </c>
      <c r="I1759" s="153">
        <v>0</v>
      </c>
      <c r="J1759" s="24">
        <f t="shared" si="166"/>
        <v>0</v>
      </c>
      <c r="K1759" s="25">
        <f t="shared" si="167"/>
        <v>0</v>
      </c>
      <c r="L1759">
        <v>0</v>
      </c>
      <c r="M1759">
        <v>32964608</v>
      </c>
      <c r="N1759">
        <v>42065747</v>
      </c>
      <c r="O1759" s="52">
        <v>0</v>
      </c>
      <c r="P1759" s="52">
        <v>0</v>
      </c>
      <c r="Q1759" s="52">
        <v>0</v>
      </c>
      <c r="R1759" s="52">
        <v>0</v>
      </c>
      <c r="S1759" s="52">
        <v>0</v>
      </c>
      <c r="T1759" s="52">
        <v>0</v>
      </c>
      <c r="U1759" s="52">
        <v>0</v>
      </c>
      <c r="V1759" s="52">
        <v>0</v>
      </c>
      <c r="W1759" s="52">
        <v>0</v>
      </c>
      <c r="X1759" s="52">
        <v>0</v>
      </c>
      <c r="Y1759" s="52">
        <v>0</v>
      </c>
      <c r="Z1759" s="52">
        <v>0</v>
      </c>
      <c r="AA1759" s="25">
        <v>0</v>
      </c>
      <c r="AB1759" s="25">
        <v>0</v>
      </c>
      <c r="AC1759" s="25">
        <v>0</v>
      </c>
      <c r="AD1759" s="25">
        <v>0</v>
      </c>
      <c r="AE1759" s="25">
        <v>0</v>
      </c>
      <c r="AF1759" s="25">
        <v>0</v>
      </c>
      <c r="AG1759" s="25">
        <v>0</v>
      </c>
      <c r="AH1759" s="25">
        <v>0</v>
      </c>
      <c r="AI1759" s="25">
        <v>0</v>
      </c>
      <c r="AJ1759" s="25">
        <v>0</v>
      </c>
      <c r="AK1759" s="25">
        <v>0</v>
      </c>
      <c r="AL1759" s="25">
        <v>0</v>
      </c>
      <c r="AM1759" s="95">
        <v>0</v>
      </c>
      <c r="AN1759" s="95" t="e">
        <f ca="1">IF(MengeInEEGSummieren(M1759),AM1759,0)</f>
        <v>#NAME?</v>
      </c>
      <c r="AO1759" s="95">
        <f t="shared" si="168"/>
        <v>0</v>
      </c>
      <c r="AP1759" s="95">
        <f t="shared" si="169"/>
        <v>0</v>
      </c>
      <c r="AS1759">
        <v>0</v>
      </c>
      <c r="AT1759">
        <v>0</v>
      </c>
      <c r="AU1759" t="e">
        <f t="shared" ca="1" si="170"/>
        <v>#NAME?</v>
      </c>
    </row>
    <row r="1760" spans="1:47" x14ac:dyDescent="0.15">
      <c r="A1760" s="21" t="s">
        <v>2505</v>
      </c>
      <c r="B1760" s="22" t="s">
        <v>17</v>
      </c>
      <c r="C1760" s="42">
        <v>2005</v>
      </c>
      <c r="D1760" s="22" t="s">
        <v>2100</v>
      </c>
      <c r="E1760" s="22"/>
      <c r="F1760" s="23">
        <v>21.66</v>
      </c>
      <c r="G1760" s="23">
        <v>21.66</v>
      </c>
      <c r="H1760" s="24">
        <f t="shared" si="165"/>
        <v>0</v>
      </c>
      <c r="I1760" s="153">
        <v>0</v>
      </c>
      <c r="J1760" s="24">
        <f t="shared" si="166"/>
        <v>0</v>
      </c>
      <c r="K1760" s="25">
        <f t="shared" si="167"/>
        <v>0</v>
      </c>
      <c r="L1760">
        <v>0</v>
      </c>
      <c r="M1760">
        <v>32964608</v>
      </c>
      <c r="N1760">
        <v>42065747</v>
      </c>
      <c r="O1760" s="52">
        <v>0</v>
      </c>
      <c r="P1760" s="52">
        <v>0</v>
      </c>
      <c r="Q1760" s="52">
        <v>0</v>
      </c>
      <c r="R1760" s="52">
        <v>0</v>
      </c>
      <c r="S1760" s="52">
        <v>0</v>
      </c>
      <c r="T1760" s="52">
        <v>0</v>
      </c>
      <c r="U1760" s="52">
        <v>0</v>
      </c>
      <c r="V1760" s="52">
        <v>0</v>
      </c>
      <c r="W1760" s="52">
        <v>0</v>
      </c>
      <c r="X1760" s="52">
        <v>0</v>
      </c>
      <c r="Y1760" s="52">
        <v>0</v>
      </c>
      <c r="Z1760" s="52">
        <v>0</v>
      </c>
      <c r="AA1760" s="25">
        <v>0</v>
      </c>
      <c r="AB1760" s="25">
        <v>0</v>
      </c>
      <c r="AC1760" s="25">
        <v>0</v>
      </c>
      <c r="AD1760" s="25">
        <v>0</v>
      </c>
      <c r="AE1760" s="25">
        <v>0</v>
      </c>
      <c r="AF1760" s="25">
        <v>0</v>
      </c>
      <c r="AG1760" s="25">
        <v>0</v>
      </c>
      <c r="AH1760" s="25">
        <v>0</v>
      </c>
      <c r="AI1760" s="25">
        <v>0</v>
      </c>
      <c r="AJ1760" s="25">
        <v>0</v>
      </c>
      <c r="AK1760" s="25">
        <v>0</v>
      </c>
      <c r="AL1760" s="25">
        <v>0</v>
      </c>
      <c r="AM1760" s="95">
        <v>0</v>
      </c>
      <c r="AN1760" s="95" t="e">
        <f ca="1">IF(MengeInEEGSummieren(M1760),AM1760,0)</f>
        <v>#NAME?</v>
      </c>
      <c r="AO1760" s="95">
        <f t="shared" si="168"/>
        <v>0</v>
      </c>
      <c r="AP1760" s="95">
        <f t="shared" si="169"/>
        <v>0</v>
      </c>
      <c r="AS1760">
        <v>0</v>
      </c>
      <c r="AT1760">
        <v>0</v>
      </c>
      <c r="AU1760" t="e">
        <f t="shared" ca="1" si="170"/>
        <v>#NAME?</v>
      </c>
    </row>
    <row r="1761" spans="1:47" x14ac:dyDescent="0.15">
      <c r="A1761" s="21" t="s">
        <v>2506</v>
      </c>
      <c r="B1761" s="22" t="s">
        <v>17</v>
      </c>
      <c r="C1761" s="42">
        <v>2005</v>
      </c>
      <c r="D1761" s="22" t="s">
        <v>2102</v>
      </c>
      <c r="E1761" s="22"/>
      <c r="F1761" s="23">
        <v>22.66</v>
      </c>
      <c r="G1761" s="23">
        <v>22.66</v>
      </c>
      <c r="H1761" s="24">
        <f t="shared" si="165"/>
        <v>0</v>
      </c>
      <c r="I1761" s="153">
        <v>0</v>
      </c>
      <c r="J1761" s="24">
        <f t="shared" si="166"/>
        <v>0</v>
      </c>
      <c r="K1761" s="25">
        <f t="shared" si="167"/>
        <v>0</v>
      </c>
      <c r="L1761">
        <v>0</v>
      </c>
      <c r="M1761">
        <v>32964608</v>
      </c>
      <c r="N1761">
        <v>42065747</v>
      </c>
      <c r="O1761" s="52">
        <v>0</v>
      </c>
      <c r="P1761" s="52">
        <v>0</v>
      </c>
      <c r="Q1761" s="52">
        <v>0</v>
      </c>
      <c r="R1761" s="52">
        <v>0</v>
      </c>
      <c r="S1761" s="52">
        <v>0</v>
      </c>
      <c r="T1761" s="52">
        <v>0</v>
      </c>
      <c r="U1761" s="52">
        <v>0</v>
      </c>
      <c r="V1761" s="52">
        <v>0</v>
      </c>
      <c r="W1761" s="52">
        <v>0</v>
      </c>
      <c r="X1761" s="52">
        <v>0</v>
      </c>
      <c r="Y1761" s="52">
        <v>0</v>
      </c>
      <c r="Z1761" s="52">
        <v>0</v>
      </c>
      <c r="AA1761" s="25">
        <v>0</v>
      </c>
      <c r="AB1761" s="25">
        <v>0</v>
      </c>
      <c r="AC1761" s="25">
        <v>0</v>
      </c>
      <c r="AD1761" s="25">
        <v>0</v>
      </c>
      <c r="AE1761" s="25">
        <v>0</v>
      </c>
      <c r="AF1761" s="25">
        <v>0</v>
      </c>
      <c r="AG1761" s="25">
        <v>0</v>
      </c>
      <c r="AH1761" s="25">
        <v>0</v>
      </c>
      <c r="AI1761" s="25">
        <v>0</v>
      </c>
      <c r="AJ1761" s="25">
        <v>0</v>
      </c>
      <c r="AK1761" s="25">
        <v>0</v>
      </c>
      <c r="AL1761" s="25">
        <v>0</v>
      </c>
      <c r="AM1761" s="95">
        <v>0</v>
      </c>
      <c r="AN1761" s="95" t="e">
        <f ca="1">IF(MengeInEEGSummieren(M1761),AM1761,0)</f>
        <v>#NAME?</v>
      </c>
      <c r="AO1761" s="95">
        <f t="shared" si="168"/>
        <v>0</v>
      </c>
      <c r="AP1761" s="95">
        <f t="shared" si="169"/>
        <v>0</v>
      </c>
      <c r="AS1761">
        <v>0</v>
      </c>
      <c r="AT1761">
        <v>0</v>
      </c>
      <c r="AU1761" t="e">
        <f t="shared" ca="1" si="170"/>
        <v>#NAME?</v>
      </c>
    </row>
    <row r="1762" spans="1:47" x14ac:dyDescent="0.15">
      <c r="A1762" s="21" t="s">
        <v>2507</v>
      </c>
      <c r="B1762" s="22" t="s">
        <v>17</v>
      </c>
      <c r="C1762" s="42">
        <v>2005</v>
      </c>
      <c r="D1762" s="22" t="s">
        <v>2104</v>
      </c>
      <c r="E1762" s="22"/>
      <c r="F1762" s="23">
        <v>22.66</v>
      </c>
      <c r="G1762" s="23">
        <v>22.66</v>
      </c>
      <c r="H1762" s="24">
        <f t="shared" si="165"/>
        <v>0</v>
      </c>
      <c r="I1762" s="153">
        <v>0</v>
      </c>
      <c r="J1762" s="24">
        <f t="shared" si="166"/>
        <v>0</v>
      </c>
      <c r="K1762" s="25">
        <f t="shared" si="167"/>
        <v>0</v>
      </c>
      <c r="L1762">
        <v>0</v>
      </c>
      <c r="M1762">
        <v>32964608</v>
      </c>
      <c r="N1762">
        <v>42065747</v>
      </c>
      <c r="O1762" s="52">
        <v>0</v>
      </c>
      <c r="P1762" s="52">
        <v>0</v>
      </c>
      <c r="Q1762" s="52">
        <v>0</v>
      </c>
      <c r="R1762" s="52">
        <v>0</v>
      </c>
      <c r="S1762" s="52">
        <v>0</v>
      </c>
      <c r="T1762" s="52">
        <v>0</v>
      </c>
      <c r="U1762" s="52">
        <v>0</v>
      </c>
      <c r="V1762" s="52">
        <v>0</v>
      </c>
      <c r="W1762" s="52">
        <v>0</v>
      </c>
      <c r="X1762" s="52">
        <v>0</v>
      </c>
      <c r="Y1762" s="52">
        <v>0</v>
      </c>
      <c r="Z1762" s="52">
        <v>0</v>
      </c>
      <c r="AA1762" s="25">
        <v>0</v>
      </c>
      <c r="AB1762" s="25">
        <v>0</v>
      </c>
      <c r="AC1762" s="25">
        <v>0</v>
      </c>
      <c r="AD1762" s="25">
        <v>0</v>
      </c>
      <c r="AE1762" s="25">
        <v>0</v>
      </c>
      <c r="AF1762" s="25">
        <v>0</v>
      </c>
      <c r="AG1762" s="25">
        <v>0</v>
      </c>
      <c r="AH1762" s="25">
        <v>0</v>
      </c>
      <c r="AI1762" s="25">
        <v>0</v>
      </c>
      <c r="AJ1762" s="25">
        <v>0</v>
      </c>
      <c r="AK1762" s="25">
        <v>0</v>
      </c>
      <c r="AL1762" s="25">
        <v>0</v>
      </c>
      <c r="AM1762" s="95">
        <v>0</v>
      </c>
      <c r="AN1762" s="95" t="e">
        <f ca="1">IF(MengeInEEGSummieren(M1762),AM1762,0)</f>
        <v>#NAME?</v>
      </c>
      <c r="AO1762" s="95">
        <f t="shared" si="168"/>
        <v>0</v>
      </c>
      <c r="AP1762" s="95">
        <f t="shared" si="169"/>
        <v>0</v>
      </c>
      <c r="AS1762">
        <v>0</v>
      </c>
      <c r="AT1762">
        <v>0</v>
      </c>
      <c r="AU1762" t="e">
        <f t="shared" ca="1" si="170"/>
        <v>#NAME?</v>
      </c>
    </row>
    <row r="1763" spans="1:47" x14ac:dyDescent="0.15">
      <c r="A1763" s="21" t="s">
        <v>2508</v>
      </c>
      <c r="B1763" s="22" t="s">
        <v>17</v>
      </c>
      <c r="C1763" s="42">
        <v>2005</v>
      </c>
      <c r="D1763" s="22" t="s">
        <v>2106</v>
      </c>
      <c r="E1763" s="22"/>
      <c r="F1763" s="23">
        <v>23.66</v>
      </c>
      <c r="G1763" s="23">
        <v>23.66</v>
      </c>
      <c r="H1763" s="24">
        <f t="shared" si="165"/>
        <v>0</v>
      </c>
      <c r="I1763" s="153">
        <v>0</v>
      </c>
      <c r="J1763" s="24">
        <f t="shared" si="166"/>
        <v>0</v>
      </c>
      <c r="K1763" s="25">
        <f t="shared" si="167"/>
        <v>0</v>
      </c>
      <c r="L1763">
        <v>0</v>
      </c>
      <c r="M1763">
        <v>32964608</v>
      </c>
      <c r="N1763">
        <v>42065747</v>
      </c>
      <c r="O1763" s="52">
        <v>0</v>
      </c>
      <c r="P1763" s="52">
        <v>0</v>
      </c>
      <c r="Q1763" s="52">
        <v>0</v>
      </c>
      <c r="R1763" s="52">
        <v>0</v>
      </c>
      <c r="S1763" s="52">
        <v>0</v>
      </c>
      <c r="T1763" s="52">
        <v>0</v>
      </c>
      <c r="U1763" s="52">
        <v>0</v>
      </c>
      <c r="V1763" s="52">
        <v>0</v>
      </c>
      <c r="W1763" s="52">
        <v>0</v>
      </c>
      <c r="X1763" s="52">
        <v>0</v>
      </c>
      <c r="Y1763" s="52">
        <v>0</v>
      </c>
      <c r="Z1763" s="52">
        <v>0</v>
      </c>
      <c r="AA1763" s="25">
        <v>0</v>
      </c>
      <c r="AB1763" s="25">
        <v>0</v>
      </c>
      <c r="AC1763" s="25">
        <v>0</v>
      </c>
      <c r="AD1763" s="25">
        <v>0</v>
      </c>
      <c r="AE1763" s="25">
        <v>0</v>
      </c>
      <c r="AF1763" s="25">
        <v>0</v>
      </c>
      <c r="AG1763" s="25">
        <v>0</v>
      </c>
      <c r="AH1763" s="25">
        <v>0</v>
      </c>
      <c r="AI1763" s="25">
        <v>0</v>
      </c>
      <c r="AJ1763" s="25">
        <v>0</v>
      </c>
      <c r="AK1763" s="25">
        <v>0</v>
      </c>
      <c r="AL1763" s="25">
        <v>0</v>
      </c>
      <c r="AM1763" s="95">
        <v>0</v>
      </c>
      <c r="AN1763" s="95" t="e">
        <f ca="1">IF(MengeInEEGSummieren(M1763),AM1763,0)</f>
        <v>#NAME?</v>
      </c>
      <c r="AO1763" s="95">
        <f t="shared" si="168"/>
        <v>0</v>
      </c>
      <c r="AP1763" s="95">
        <f t="shared" si="169"/>
        <v>0</v>
      </c>
      <c r="AS1763">
        <v>0</v>
      </c>
      <c r="AT1763">
        <v>0</v>
      </c>
      <c r="AU1763" t="e">
        <f t="shared" ca="1" si="170"/>
        <v>#NAME?</v>
      </c>
    </row>
    <row r="1764" spans="1:47" x14ac:dyDescent="0.15">
      <c r="A1764" s="21" t="s">
        <v>2509</v>
      </c>
      <c r="B1764" s="22" t="s">
        <v>17</v>
      </c>
      <c r="C1764" s="42">
        <v>2005</v>
      </c>
      <c r="D1764" s="22" t="s">
        <v>2108</v>
      </c>
      <c r="E1764" s="22"/>
      <c r="F1764" s="23">
        <v>23.66</v>
      </c>
      <c r="G1764" s="23">
        <v>23.66</v>
      </c>
      <c r="H1764" s="24">
        <f t="shared" si="165"/>
        <v>0</v>
      </c>
      <c r="I1764" s="153">
        <v>0</v>
      </c>
      <c r="J1764" s="24">
        <f t="shared" si="166"/>
        <v>0</v>
      </c>
      <c r="K1764" s="25">
        <f t="shared" si="167"/>
        <v>0</v>
      </c>
      <c r="L1764">
        <v>0</v>
      </c>
      <c r="M1764">
        <v>32964608</v>
      </c>
      <c r="N1764">
        <v>42065747</v>
      </c>
      <c r="O1764" s="52">
        <v>0</v>
      </c>
      <c r="P1764" s="52">
        <v>0</v>
      </c>
      <c r="Q1764" s="52">
        <v>0</v>
      </c>
      <c r="R1764" s="52">
        <v>0</v>
      </c>
      <c r="S1764" s="52">
        <v>0</v>
      </c>
      <c r="T1764" s="52">
        <v>0</v>
      </c>
      <c r="U1764" s="52">
        <v>0</v>
      </c>
      <c r="V1764" s="52">
        <v>0</v>
      </c>
      <c r="W1764" s="52">
        <v>0</v>
      </c>
      <c r="X1764" s="52">
        <v>0</v>
      </c>
      <c r="Y1764" s="52">
        <v>0</v>
      </c>
      <c r="Z1764" s="52">
        <v>0</v>
      </c>
      <c r="AA1764" s="25">
        <v>0</v>
      </c>
      <c r="AB1764" s="25">
        <v>0</v>
      </c>
      <c r="AC1764" s="25">
        <v>0</v>
      </c>
      <c r="AD1764" s="25">
        <v>0</v>
      </c>
      <c r="AE1764" s="25">
        <v>0</v>
      </c>
      <c r="AF1764" s="25">
        <v>0</v>
      </c>
      <c r="AG1764" s="25">
        <v>0</v>
      </c>
      <c r="AH1764" s="25">
        <v>0</v>
      </c>
      <c r="AI1764" s="25">
        <v>0</v>
      </c>
      <c r="AJ1764" s="25">
        <v>0</v>
      </c>
      <c r="AK1764" s="25">
        <v>0</v>
      </c>
      <c r="AL1764" s="25">
        <v>0</v>
      </c>
      <c r="AM1764" s="95">
        <v>0</v>
      </c>
      <c r="AN1764" s="95" t="e">
        <f ca="1">IF(MengeInEEGSummieren(M1764),AM1764,0)</f>
        <v>#NAME?</v>
      </c>
      <c r="AO1764" s="95">
        <f t="shared" si="168"/>
        <v>0</v>
      </c>
      <c r="AP1764" s="95">
        <f t="shared" si="169"/>
        <v>0</v>
      </c>
      <c r="AS1764">
        <v>0</v>
      </c>
      <c r="AT1764">
        <v>0</v>
      </c>
      <c r="AU1764" t="e">
        <f t="shared" ca="1" si="170"/>
        <v>#NAME?</v>
      </c>
    </row>
    <row r="1765" spans="1:47" x14ac:dyDescent="0.15">
      <c r="A1765" s="21" t="s">
        <v>2510</v>
      </c>
      <c r="B1765" s="22" t="s">
        <v>17</v>
      </c>
      <c r="C1765" s="42">
        <v>2005</v>
      </c>
      <c r="D1765" s="22" t="s">
        <v>2110</v>
      </c>
      <c r="E1765" s="22"/>
      <c r="F1765" s="23">
        <v>24.66</v>
      </c>
      <c r="G1765" s="23">
        <v>24.66</v>
      </c>
      <c r="H1765" s="24">
        <f t="shared" si="165"/>
        <v>0</v>
      </c>
      <c r="I1765" s="153">
        <v>0</v>
      </c>
      <c r="J1765" s="24">
        <f t="shared" si="166"/>
        <v>0</v>
      </c>
      <c r="K1765" s="25">
        <f t="shared" si="167"/>
        <v>0</v>
      </c>
      <c r="L1765">
        <v>0</v>
      </c>
      <c r="M1765">
        <v>32964608</v>
      </c>
      <c r="N1765">
        <v>42065747</v>
      </c>
      <c r="O1765" s="52">
        <v>0</v>
      </c>
      <c r="P1765" s="52">
        <v>0</v>
      </c>
      <c r="Q1765" s="52">
        <v>0</v>
      </c>
      <c r="R1765" s="52">
        <v>0</v>
      </c>
      <c r="S1765" s="52">
        <v>0</v>
      </c>
      <c r="T1765" s="52">
        <v>0</v>
      </c>
      <c r="U1765" s="52">
        <v>0</v>
      </c>
      <c r="V1765" s="52">
        <v>0</v>
      </c>
      <c r="W1765" s="52">
        <v>0</v>
      </c>
      <c r="X1765" s="52">
        <v>0</v>
      </c>
      <c r="Y1765" s="52">
        <v>0</v>
      </c>
      <c r="Z1765" s="52">
        <v>0</v>
      </c>
      <c r="AA1765" s="25">
        <v>0</v>
      </c>
      <c r="AB1765" s="25">
        <v>0</v>
      </c>
      <c r="AC1765" s="25">
        <v>0</v>
      </c>
      <c r="AD1765" s="25">
        <v>0</v>
      </c>
      <c r="AE1765" s="25">
        <v>0</v>
      </c>
      <c r="AF1765" s="25">
        <v>0</v>
      </c>
      <c r="AG1765" s="25">
        <v>0</v>
      </c>
      <c r="AH1765" s="25">
        <v>0</v>
      </c>
      <c r="AI1765" s="25">
        <v>0</v>
      </c>
      <c r="AJ1765" s="25">
        <v>0</v>
      </c>
      <c r="AK1765" s="25">
        <v>0</v>
      </c>
      <c r="AL1765" s="25">
        <v>0</v>
      </c>
      <c r="AM1765" s="95">
        <v>0</v>
      </c>
      <c r="AN1765" s="95" t="e">
        <f ca="1">IF(MengeInEEGSummieren(M1765),AM1765,0)</f>
        <v>#NAME?</v>
      </c>
      <c r="AO1765" s="95">
        <f t="shared" si="168"/>
        <v>0</v>
      </c>
      <c r="AP1765" s="95">
        <f t="shared" si="169"/>
        <v>0</v>
      </c>
      <c r="AS1765">
        <v>0</v>
      </c>
      <c r="AT1765">
        <v>0</v>
      </c>
      <c r="AU1765" t="e">
        <f t="shared" ca="1" si="170"/>
        <v>#NAME?</v>
      </c>
    </row>
    <row r="1766" spans="1:47" x14ac:dyDescent="0.15">
      <c r="A1766" s="21" t="s">
        <v>2511</v>
      </c>
      <c r="B1766" s="22" t="s">
        <v>17</v>
      </c>
      <c r="C1766" s="42">
        <v>2005</v>
      </c>
      <c r="D1766" s="22" t="s">
        <v>2112</v>
      </c>
      <c r="E1766" s="22"/>
      <c r="F1766" s="23">
        <v>24.66</v>
      </c>
      <c r="G1766" s="23">
        <v>24.66</v>
      </c>
      <c r="H1766" s="24">
        <f t="shared" si="165"/>
        <v>0</v>
      </c>
      <c r="I1766" s="153">
        <v>0</v>
      </c>
      <c r="J1766" s="24">
        <f t="shared" si="166"/>
        <v>0</v>
      </c>
      <c r="K1766" s="25">
        <f t="shared" si="167"/>
        <v>0</v>
      </c>
      <c r="L1766">
        <v>0</v>
      </c>
      <c r="M1766">
        <v>32964608</v>
      </c>
      <c r="N1766">
        <v>42065747</v>
      </c>
      <c r="O1766" s="52">
        <v>0</v>
      </c>
      <c r="P1766" s="52">
        <v>0</v>
      </c>
      <c r="Q1766" s="52">
        <v>0</v>
      </c>
      <c r="R1766" s="52">
        <v>0</v>
      </c>
      <c r="S1766" s="52">
        <v>0</v>
      </c>
      <c r="T1766" s="52">
        <v>0</v>
      </c>
      <c r="U1766" s="52">
        <v>0</v>
      </c>
      <c r="V1766" s="52">
        <v>0</v>
      </c>
      <c r="W1766" s="52">
        <v>0</v>
      </c>
      <c r="X1766" s="52">
        <v>0</v>
      </c>
      <c r="Y1766" s="52">
        <v>0</v>
      </c>
      <c r="Z1766" s="52">
        <v>0</v>
      </c>
      <c r="AA1766" s="25">
        <v>0</v>
      </c>
      <c r="AB1766" s="25">
        <v>0</v>
      </c>
      <c r="AC1766" s="25">
        <v>0</v>
      </c>
      <c r="AD1766" s="25">
        <v>0</v>
      </c>
      <c r="AE1766" s="25">
        <v>0</v>
      </c>
      <c r="AF1766" s="25">
        <v>0</v>
      </c>
      <c r="AG1766" s="25">
        <v>0</v>
      </c>
      <c r="AH1766" s="25">
        <v>0</v>
      </c>
      <c r="AI1766" s="25">
        <v>0</v>
      </c>
      <c r="AJ1766" s="25">
        <v>0</v>
      </c>
      <c r="AK1766" s="25">
        <v>0</v>
      </c>
      <c r="AL1766" s="25">
        <v>0</v>
      </c>
      <c r="AM1766" s="95">
        <v>0</v>
      </c>
      <c r="AN1766" s="95" t="e">
        <f ca="1">IF(MengeInEEGSummieren(M1766),AM1766,0)</f>
        <v>#NAME?</v>
      </c>
      <c r="AO1766" s="95">
        <f t="shared" si="168"/>
        <v>0</v>
      </c>
      <c r="AP1766" s="95">
        <f t="shared" si="169"/>
        <v>0</v>
      </c>
      <c r="AS1766">
        <v>0</v>
      </c>
      <c r="AT1766">
        <v>0</v>
      </c>
      <c r="AU1766" t="e">
        <f t="shared" ca="1" si="170"/>
        <v>#NAME?</v>
      </c>
    </row>
    <row r="1767" spans="1:47" x14ac:dyDescent="0.15">
      <c r="A1767" s="21" t="s">
        <v>2512</v>
      </c>
      <c r="B1767" s="22" t="s">
        <v>17</v>
      </c>
      <c r="C1767" s="42">
        <v>2005</v>
      </c>
      <c r="D1767" s="22" t="s">
        <v>2114</v>
      </c>
      <c r="E1767" s="22"/>
      <c r="F1767" s="23">
        <v>25.66</v>
      </c>
      <c r="G1767" s="23">
        <v>25.66</v>
      </c>
      <c r="H1767" s="24">
        <f t="shared" si="165"/>
        <v>0</v>
      </c>
      <c r="I1767" s="153">
        <v>0</v>
      </c>
      <c r="J1767" s="24">
        <f t="shared" si="166"/>
        <v>0</v>
      </c>
      <c r="K1767" s="25">
        <f t="shared" si="167"/>
        <v>0</v>
      </c>
      <c r="L1767">
        <v>0</v>
      </c>
      <c r="M1767">
        <v>32964608</v>
      </c>
      <c r="N1767">
        <v>42065747</v>
      </c>
      <c r="O1767" s="52">
        <v>0</v>
      </c>
      <c r="P1767" s="52">
        <v>0</v>
      </c>
      <c r="Q1767" s="52">
        <v>0</v>
      </c>
      <c r="R1767" s="52">
        <v>0</v>
      </c>
      <c r="S1767" s="52">
        <v>0</v>
      </c>
      <c r="T1767" s="52">
        <v>0</v>
      </c>
      <c r="U1767" s="52">
        <v>0</v>
      </c>
      <c r="V1767" s="52">
        <v>0</v>
      </c>
      <c r="W1767" s="52">
        <v>0</v>
      </c>
      <c r="X1767" s="52">
        <v>0</v>
      </c>
      <c r="Y1767" s="52">
        <v>0</v>
      </c>
      <c r="Z1767" s="52">
        <v>0</v>
      </c>
      <c r="AA1767" s="25">
        <v>0</v>
      </c>
      <c r="AB1767" s="25">
        <v>0</v>
      </c>
      <c r="AC1767" s="25">
        <v>0</v>
      </c>
      <c r="AD1767" s="25">
        <v>0</v>
      </c>
      <c r="AE1767" s="25">
        <v>0</v>
      </c>
      <c r="AF1767" s="25">
        <v>0</v>
      </c>
      <c r="AG1767" s="25">
        <v>0</v>
      </c>
      <c r="AH1767" s="25">
        <v>0</v>
      </c>
      <c r="AI1767" s="25">
        <v>0</v>
      </c>
      <c r="AJ1767" s="25">
        <v>0</v>
      </c>
      <c r="AK1767" s="25">
        <v>0</v>
      </c>
      <c r="AL1767" s="25">
        <v>0</v>
      </c>
      <c r="AM1767" s="95">
        <v>0</v>
      </c>
      <c r="AN1767" s="95" t="e">
        <f ca="1">IF(MengeInEEGSummieren(M1767),AM1767,0)</f>
        <v>#NAME?</v>
      </c>
      <c r="AO1767" s="95">
        <f t="shared" si="168"/>
        <v>0</v>
      </c>
      <c r="AP1767" s="95">
        <f t="shared" si="169"/>
        <v>0</v>
      </c>
      <c r="AS1767">
        <v>0</v>
      </c>
      <c r="AT1767">
        <v>0</v>
      </c>
      <c r="AU1767" t="e">
        <f t="shared" ca="1" si="170"/>
        <v>#NAME?</v>
      </c>
    </row>
    <row r="1768" spans="1:47" x14ac:dyDescent="0.15">
      <c r="A1768" s="21" t="s">
        <v>2513</v>
      </c>
      <c r="B1768" s="22" t="s">
        <v>17</v>
      </c>
      <c r="C1768" s="42">
        <v>2005</v>
      </c>
      <c r="D1768" s="22" t="s">
        <v>1087</v>
      </c>
      <c r="E1768" s="22"/>
      <c r="F1768" s="23">
        <v>11.68</v>
      </c>
      <c r="G1768" s="23">
        <v>11.68</v>
      </c>
      <c r="H1768" s="24">
        <f t="shared" si="165"/>
        <v>0</v>
      </c>
      <c r="I1768" s="153">
        <v>0</v>
      </c>
      <c r="J1768" s="24">
        <f t="shared" si="166"/>
        <v>0</v>
      </c>
      <c r="K1768" s="25">
        <f t="shared" si="167"/>
        <v>0</v>
      </c>
      <c r="L1768">
        <v>0</v>
      </c>
      <c r="M1768">
        <v>32964608</v>
      </c>
      <c r="N1768">
        <v>42065747</v>
      </c>
      <c r="O1768" s="52">
        <v>0</v>
      </c>
      <c r="P1768" s="52">
        <v>0</v>
      </c>
      <c r="Q1768" s="52">
        <v>0</v>
      </c>
      <c r="R1768" s="52">
        <v>0</v>
      </c>
      <c r="S1768" s="52">
        <v>0</v>
      </c>
      <c r="T1768" s="52">
        <v>0</v>
      </c>
      <c r="U1768" s="52">
        <v>0</v>
      </c>
      <c r="V1768" s="52">
        <v>0</v>
      </c>
      <c r="W1768" s="52">
        <v>0</v>
      </c>
      <c r="X1768" s="52">
        <v>0</v>
      </c>
      <c r="Y1768" s="52">
        <v>0</v>
      </c>
      <c r="Z1768" s="52">
        <v>0</v>
      </c>
      <c r="AA1768" s="25">
        <v>0</v>
      </c>
      <c r="AB1768" s="25">
        <v>0</v>
      </c>
      <c r="AC1768" s="25">
        <v>0</v>
      </c>
      <c r="AD1768" s="25">
        <v>0</v>
      </c>
      <c r="AE1768" s="25">
        <v>0</v>
      </c>
      <c r="AF1768" s="25">
        <v>0</v>
      </c>
      <c r="AG1768" s="25">
        <v>0</v>
      </c>
      <c r="AH1768" s="25">
        <v>0</v>
      </c>
      <c r="AI1768" s="25">
        <v>0</v>
      </c>
      <c r="AJ1768" s="25">
        <v>0</v>
      </c>
      <c r="AK1768" s="25">
        <v>0</v>
      </c>
      <c r="AL1768" s="25">
        <v>0</v>
      </c>
      <c r="AM1768" s="95">
        <v>0</v>
      </c>
      <c r="AN1768" s="95" t="e">
        <f ca="1">IF(MengeInEEGSummieren(M1768),AM1768,0)</f>
        <v>#NAME?</v>
      </c>
      <c r="AO1768" s="95">
        <f t="shared" si="168"/>
        <v>0</v>
      </c>
      <c r="AP1768" s="95">
        <f t="shared" si="169"/>
        <v>0</v>
      </c>
      <c r="AS1768">
        <v>0</v>
      </c>
      <c r="AT1768">
        <v>0</v>
      </c>
      <c r="AU1768" t="e">
        <f t="shared" ca="1" si="170"/>
        <v>#NAME?</v>
      </c>
    </row>
    <row r="1769" spans="1:47" x14ac:dyDescent="0.15">
      <c r="A1769" s="21" t="s">
        <v>2514</v>
      </c>
      <c r="B1769" s="22" t="s">
        <v>17</v>
      </c>
      <c r="C1769" s="42">
        <v>2005</v>
      </c>
      <c r="D1769" s="22" t="s">
        <v>2117</v>
      </c>
      <c r="E1769" s="22"/>
      <c r="F1769" s="23">
        <v>15.68</v>
      </c>
      <c r="G1769" s="23">
        <v>15.68</v>
      </c>
      <c r="H1769" s="24">
        <f t="shared" si="165"/>
        <v>0</v>
      </c>
      <c r="I1769" s="153">
        <v>0</v>
      </c>
      <c r="J1769" s="24">
        <f t="shared" si="166"/>
        <v>0</v>
      </c>
      <c r="K1769" s="25">
        <f t="shared" si="167"/>
        <v>0</v>
      </c>
      <c r="L1769">
        <v>0</v>
      </c>
      <c r="M1769">
        <v>32964608</v>
      </c>
      <c r="N1769">
        <v>42065747</v>
      </c>
      <c r="O1769" s="52">
        <v>0</v>
      </c>
      <c r="P1769" s="52">
        <v>0</v>
      </c>
      <c r="Q1769" s="52">
        <v>0</v>
      </c>
      <c r="R1769" s="52">
        <v>0</v>
      </c>
      <c r="S1769" s="52">
        <v>0</v>
      </c>
      <c r="T1769" s="52">
        <v>0</v>
      </c>
      <c r="U1769" s="52">
        <v>0</v>
      </c>
      <c r="V1769" s="52">
        <v>0</v>
      </c>
      <c r="W1769" s="52">
        <v>0</v>
      </c>
      <c r="X1769" s="52">
        <v>0</v>
      </c>
      <c r="Y1769" s="52">
        <v>0</v>
      </c>
      <c r="Z1769" s="52">
        <v>0</v>
      </c>
      <c r="AA1769" s="25">
        <v>0</v>
      </c>
      <c r="AB1769" s="25">
        <v>0</v>
      </c>
      <c r="AC1769" s="25">
        <v>0</v>
      </c>
      <c r="AD1769" s="25">
        <v>0</v>
      </c>
      <c r="AE1769" s="25">
        <v>0</v>
      </c>
      <c r="AF1769" s="25">
        <v>0</v>
      </c>
      <c r="AG1769" s="25">
        <v>0</v>
      </c>
      <c r="AH1769" s="25">
        <v>0</v>
      </c>
      <c r="AI1769" s="25">
        <v>0</v>
      </c>
      <c r="AJ1769" s="25">
        <v>0</v>
      </c>
      <c r="AK1769" s="25">
        <v>0</v>
      </c>
      <c r="AL1769" s="25">
        <v>0</v>
      </c>
      <c r="AM1769" s="95">
        <v>0</v>
      </c>
      <c r="AN1769" s="95" t="e">
        <f ca="1">IF(MengeInEEGSummieren(M1769),AM1769,0)</f>
        <v>#NAME?</v>
      </c>
      <c r="AO1769" s="95">
        <f t="shared" si="168"/>
        <v>0</v>
      </c>
      <c r="AP1769" s="95">
        <f t="shared" si="169"/>
        <v>0</v>
      </c>
      <c r="AS1769">
        <v>0</v>
      </c>
      <c r="AT1769">
        <v>0</v>
      </c>
      <c r="AU1769" t="e">
        <f t="shared" ca="1" si="170"/>
        <v>#NAME?</v>
      </c>
    </row>
    <row r="1770" spans="1:47" x14ac:dyDescent="0.15">
      <c r="A1770" s="21" t="s">
        <v>2515</v>
      </c>
      <c r="B1770" s="22" t="s">
        <v>17</v>
      </c>
      <c r="C1770" s="42">
        <v>2005</v>
      </c>
      <c r="D1770" s="22" t="s">
        <v>2119</v>
      </c>
      <c r="E1770" s="22"/>
      <c r="F1770" s="23">
        <v>14.18</v>
      </c>
      <c r="G1770" s="23">
        <v>14.18</v>
      </c>
      <c r="H1770" s="24">
        <f t="shared" si="165"/>
        <v>0</v>
      </c>
      <c r="I1770" s="153">
        <v>0</v>
      </c>
      <c r="J1770" s="24">
        <f t="shared" si="166"/>
        <v>0</v>
      </c>
      <c r="K1770" s="25">
        <f t="shared" si="167"/>
        <v>0</v>
      </c>
      <c r="L1770">
        <v>0</v>
      </c>
      <c r="M1770">
        <v>32964608</v>
      </c>
      <c r="N1770">
        <v>42065747</v>
      </c>
      <c r="O1770" s="52">
        <v>0</v>
      </c>
      <c r="P1770" s="52">
        <v>0</v>
      </c>
      <c r="Q1770" s="52">
        <v>0</v>
      </c>
      <c r="R1770" s="52">
        <v>0</v>
      </c>
      <c r="S1770" s="52">
        <v>0</v>
      </c>
      <c r="T1770" s="52">
        <v>0</v>
      </c>
      <c r="U1770" s="52">
        <v>0</v>
      </c>
      <c r="V1770" s="52">
        <v>0</v>
      </c>
      <c r="W1770" s="52">
        <v>0</v>
      </c>
      <c r="X1770" s="52">
        <v>0</v>
      </c>
      <c r="Y1770" s="52">
        <v>0</v>
      </c>
      <c r="Z1770" s="52">
        <v>0</v>
      </c>
      <c r="AA1770" s="25">
        <v>0</v>
      </c>
      <c r="AB1770" s="25">
        <v>0</v>
      </c>
      <c r="AC1770" s="25">
        <v>0</v>
      </c>
      <c r="AD1770" s="25">
        <v>0</v>
      </c>
      <c r="AE1770" s="25">
        <v>0</v>
      </c>
      <c r="AF1770" s="25">
        <v>0</v>
      </c>
      <c r="AG1770" s="25">
        <v>0</v>
      </c>
      <c r="AH1770" s="25">
        <v>0</v>
      </c>
      <c r="AI1770" s="25">
        <v>0</v>
      </c>
      <c r="AJ1770" s="25">
        <v>0</v>
      </c>
      <c r="AK1770" s="25">
        <v>0</v>
      </c>
      <c r="AL1770" s="25">
        <v>0</v>
      </c>
      <c r="AM1770" s="95">
        <v>0</v>
      </c>
      <c r="AN1770" s="95" t="e">
        <f ca="1">IF(MengeInEEGSummieren(M1770),AM1770,0)</f>
        <v>#NAME?</v>
      </c>
      <c r="AO1770" s="95">
        <f t="shared" si="168"/>
        <v>0</v>
      </c>
      <c r="AP1770" s="95">
        <f t="shared" si="169"/>
        <v>0</v>
      </c>
      <c r="AS1770">
        <v>0</v>
      </c>
      <c r="AT1770">
        <v>0</v>
      </c>
      <c r="AU1770" t="e">
        <f t="shared" ca="1" si="170"/>
        <v>#NAME?</v>
      </c>
    </row>
    <row r="1771" spans="1:47" x14ac:dyDescent="0.15">
      <c r="A1771" s="21" t="s">
        <v>2516</v>
      </c>
      <c r="B1771" s="22" t="s">
        <v>17</v>
      </c>
      <c r="C1771" s="42">
        <v>2005</v>
      </c>
      <c r="D1771" s="22" t="s">
        <v>2121</v>
      </c>
      <c r="E1771" s="22"/>
      <c r="F1771" s="23">
        <v>13.68</v>
      </c>
      <c r="G1771" s="23">
        <v>13.68</v>
      </c>
      <c r="H1771" s="24">
        <f t="shared" si="165"/>
        <v>0</v>
      </c>
      <c r="I1771" s="153">
        <v>0</v>
      </c>
      <c r="J1771" s="24">
        <f t="shared" si="166"/>
        <v>0</v>
      </c>
      <c r="K1771" s="25">
        <f t="shared" si="167"/>
        <v>0</v>
      </c>
      <c r="L1771">
        <v>0</v>
      </c>
      <c r="M1771">
        <v>32964608</v>
      </c>
      <c r="N1771">
        <v>42065747</v>
      </c>
      <c r="O1771" s="52">
        <v>0</v>
      </c>
      <c r="P1771" s="52">
        <v>0</v>
      </c>
      <c r="Q1771" s="52">
        <v>0</v>
      </c>
      <c r="R1771" s="52">
        <v>0</v>
      </c>
      <c r="S1771" s="52">
        <v>0</v>
      </c>
      <c r="T1771" s="52">
        <v>0</v>
      </c>
      <c r="U1771" s="52">
        <v>0</v>
      </c>
      <c r="V1771" s="52">
        <v>0</v>
      </c>
      <c r="W1771" s="52">
        <v>0</v>
      </c>
      <c r="X1771" s="52">
        <v>0</v>
      </c>
      <c r="Y1771" s="52">
        <v>0</v>
      </c>
      <c r="Z1771" s="52">
        <v>0</v>
      </c>
      <c r="AA1771" s="25">
        <v>0</v>
      </c>
      <c r="AB1771" s="25">
        <v>0</v>
      </c>
      <c r="AC1771" s="25">
        <v>0</v>
      </c>
      <c r="AD1771" s="25">
        <v>0</v>
      </c>
      <c r="AE1771" s="25">
        <v>0</v>
      </c>
      <c r="AF1771" s="25">
        <v>0</v>
      </c>
      <c r="AG1771" s="25">
        <v>0</v>
      </c>
      <c r="AH1771" s="25">
        <v>0</v>
      </c>
      <c r="AI1771" s="25">
        <v>0</v>
      </c>
      <c r="AJ1771" s="25">
        <v>0</v>
      </c>
      <c r="AK1771" s="25">
        <v>0</v>
      </c>
      <c r="AL1771" s="25">
        <v>0</v>
      </c>
      <c r="AM1771" s="95">
        <v>0</v>
      </c>
      <c r="AN1771" s="95" t="e">
        <f ca="1">IF(MengeInEEGSummieren(M1771),AM1771,0)</f>
        <v>#NAME?</v>
      </c>
      <c r="AO1771" s="95">
        <f t="shared" si="168"/>
        <v>0</v>
      </c>
      <c r="AP1771" s="95">
        <f t="shared" si="169"/>
        <v>0</v>
      </c>
      <c r="AS1771">
        <v>0</v>
      </c>
      <c r="AT1771">
        <v>0</v>
      </c>
      <c r="AU1771" t="e">
        <f t="shared" ca="1" si="170"/>
        <v>#NAME?</v>
      </c>
    </row>
    <row r="1772" spans="1:47" x14ac:dyDescent="0.15">
      <c r="A1772" s="21" t="s">
        <v>2517</v>
      </c>
      <c r="B1772" s="22" t="s">
        <v>17</v>
      </c>
      <c r="C1772" s="42">
        <v>2005</v>
      </c>
      <c r="D1772" s="22" t="s">
        <v>2123</v>
      </c>
      <c r="E1772" s="22"/>
      <c r="F1772" s="23">
        <v>17.68</v>
      </c>
      <c r="G1772" s="23">
        <v>17.68</v>
      </c>
      <c r="H1772" s="24">
        <f t="shared" si="165"/>
        <v>0</v>
      </c>
      <c r="I1772" s="153">
        <v>0</v>
      </c>
      <c r="J1772" s="24">
        <f t="shared" si="166"/>
        <v>0</v>
      </c>
      <c r="K1772" s="25">
        <f t="shared" si="167"/>
        <v>0</v>
      </c>
      <c r="L1772">
        <v>0</v>
      </c>
      <c r="M1772">
        <v>32964608</v>
      </c>
      <c r="N1772">
        <v>42065747</v>
      </c>
      <c r="O1772" s="52">
        <v>0</v>
      </c>
      <c r="P1772" s="52">
        <v>0</v>
      </c>
      <c r="Q1772" s="52">
        <v>0</v>
      </c>
      <c r="R1772" s="52">
        <v>0</v>
      </c>
      <c r="S1772" s="52">
        <v>0</v>
      </c>
      <c r="T1772" s="52">
        <v>0</v>
      </c>
      <c r="U1772" s="52">
        <v>0</v>
      </c>
      <c r="V1772" s="52">
        <v>0</v>
      </c>
      <c r="W1772" s="52">
        <v>0</v>
      </c>
      <c r="X1772" s="52">
        <v>0</v>
      </c>
      <c r="Y1772" s="52">
        <v>0</v>
      </c>
      <c r="Z1772" s="52">
        <v>0</v>
      </c>
      <c r="AA1772" s="25">
        <v>0</v>
      </c>
      <c r="AB1772" s="25">
        <v>0</v>
      </c>
      <c r="AC1772" s="25">
        <v>0</v>
      </c>
      <c r="AD1772" s="25">
        <v>0</v>
      </c>
      <c r="AE1772" s="25">
        <v>0</v>
      </c>
      <c r="AF1772" s="25">
        <v>0</v>
      </c>
      <c r="AG1772" s="25">
        <v>0</v>
      </c>
      <c r="AH1772" s="25">
        <v>0</v>
      </c>
      <c r="AI1772" s="25">
        <v>0</v>
      </c>
      <c r="AJ1772" s="25">
        <v>0</v>
      </c>
      <c r="AK1772" s="25">
        <v>0</v>
      </c>
      <c r="AL1772" s="25">
        <v>0</v>
      </c>
      <c r="AM1772" s="95">
        <v>0</v>
      </c>
      <c r="AN1772" s="95" t="e">
        <f ca="1">IF(MengeInEEGSummieren(M1772),AM1772,0)</f>
        <v>#NAME?</v>
      </c>
      <c r="AO1772" s="95">
        <f t="shared" si="168"/>
        <v>0</v>
      </c>
      <c r="AP1772" s="95">
        <f t="shared" si="169"/>
        <v>0</v>
      </c>
      <c r="AS1772">
        <v>0</v>
      </c>
      <c r="AT1772">
        <v>0</v>
      </c>
      <c r="AU1772" t="e">
        <f t="shared" ca="1" si="170"/>
        <v>#NAME?</v>
      </c>
    </row>
    <row r="1773" spans="1:47" x14ac:dyDescent="0.15">
      <c r="A1773" s="21" t="s">
        <v>2518</v>
      </c>
      <c r="B1773" s="22" t="s">
        <v>17</v>
      </c>
      <c r="C1773" s="42">
        <v>2005</v>
      </c>
      <c r="D1773" s="22" t="s">
        <v>2125</v>
      </c>
      <c r="E1773" s="22"/>
      <c r="F1773" s="23">
        <v>16.18</v>
      </c>
      <c r="G1773" s="23">
        <v>16.18</v>
      </c>
      <c r="H1773" s="24">
        <f t="shared" si="165"/>
        <v>0</v>
      </c>
      <c r="I1773" s="153">
        <v>0</v>
      </c>
      <c r="J1773" s="24">
        <f t="shared" si="166"/>
        <v>0</v>
      </c>
      <c r="K1773" s="25">
        <f t="shared" si="167"/>
        <v>0</v>
      </c>
      <c r="L1773">
        <v>0</v>
      </c>
      <c r="M1773">
        <v>32964608</v>
      </c>
      <c r="N1773">
        <v>42065747</v>
      </c>
      <c r="O1773" s="52">
        <v>0</v>
      </c>
      <c r="P1773" s="52">
        <v>0</v>
      </c>
      <c r="Q1773" s="52">
        <v>0</v>
      </c>
      <c r="R1773" s="52">
        <v>0</v>
      </c>
      <c r="S1773" s="52">
        <v>0</v>
      </c>
      <c r="T1773" s="52">
        <v>0</v>
      </c>
      <c r="U1773" s="52">
        <v>0</v>
      </c>
      <c r="V1773" s="52">
        <v>0</v>
      </c>
      <c r="W1773" s="52">
        <v>0</v>
      </c>
      <c r="X1773" s="52">
        <v>0</v>
      </c>
      <c r="Y1773" s="52">
        <v>0</v>
      </c>
      <c r="Z1773" s="52">
        <v>0</v>
      </c>
      <c r="AA1773" s="25">
        <v>0</v>
      </c>
      <c r="AB1773" s="25">
        <v>0</v>
      </c>
      <c r="AC1773" s="25">
        <v>0</v>
      </c>
      <c r="AD1773" s="25">
        <v>0</v>
      </c>
      <c r="AE1773" s="25">
        <v>0</v>
      </c>
      <c r="AF1773" s="25">
        <v>0</v>
      </c>
      <c r="AG1773" s="25">
        <v>0</v>
      </c>
      <c r="AH1773" s="25">
        <v>0</v>
      </c>
      <c r="AI1773" s="25">
        <v>0</v>
      </c>
      <c r="AJ1773" s="25">
        <v>0</v>
      </c>
      <c r="AK1773" s="25">
        <v>0</v>
      </c>
      <c r="AL1773" s="25">
        <v>0</v>
      </c>
      <c r="AM1773" s="95">
        <v>0</v>
      </c>
      <c r="AN1773" s="95" t="e">
        <f ca="1">IF(MengeInEEGSummieren(M1773),AM1773,0)</f>
        <v>#NAME?</v>
      </c>
      <c r="AO1773" s="95">
        <f t="shared" si="168"/>
        <v>0</v>
      </c>
      <c r="AP1773" s="95">
        <f t="shared" si="169"/>
        <v>0</v>
      </c>
      <c r="AS1773">
        <v>0</v>
      </c>
      <c r="AT1773">
        <v>0</v>
      </c>
      <c r="AU1773" t="e">
        <f t="shared" ca="1" si="170"/>
        <v>#NAME?</v>
      </c>
    </row>
    <row r="1774" spans="1:47" x14ac:dyDescent="0.15">
      <c r="A1774" s="21" t="s">
        <v>2519</v>
      </c>
      <c r="B1774" s="22" t="s">
        <v>17</v>
      </c>
      <c r="C1774" s="42">
        <v>2005</v>
      </c>
      <c r="D1774" s="22" t="s">
        <v>1093</v>
      </c>
      <c r="E1774" s="22"/>
      <c r="F1774" s="23">
        <v>11.18</v>
      </c>
      <c r="G1774" s="23">
        <v>11.18</v>
      </c>
      <c r="H1774" s="24">
        <f t="shared" si="165"/>
        <v>0</v>
      </c>
      <c r="I1774" s="153">
        <v>0</v>
      </c>
      <c r="J1774" s="24">
        <f t="shared" si="166"/>
        <v>0</v>
      </c>
      <c r="K1774" s="25">
        <f t="shared" si="167"/>
        <v>0</v>
      </c>
      <c r="L1774">
        <v>0</v>
      </c>
      <c r="M1774">
        <v>32964608</v>
      </c>
      <c r="N1774">
        <v>42065747</v>
      </c>
      <c r="O1774" s="52">
        <v>0</v>
      </c>
      <c r="P1774" s="52">
        <v>0</v>
      </c>
      <c r="Q1774" s="52">
        <v>0</v>
      </c>
      <c r="R1774" s="52">
        <v>0</v>
      </c>
      <c r="S1774" s="52">
        <v>0</v>
      </c>
      <c r="T1774" s="52">
        <v>0</v>
      </c>
      <c r="U1774" s="52">
        <v>0</v>
      </c>
      <c r="V1774" s="52">
        <v>0</v>
      </c>
      <c r="W1774" s="52">
        <v>0</v>
      </c>
      <c r="X1774" s="52">
        <v>0</v>
      </c>
      <c r="Y1774" s="52">
        <v>0</v>
      </c>
      <c r="Z1774" s="52">
        <v>0</v>
      </c>
      <c r="AA1774" s="25">
        <v>0</v>
      </c>
      <c r="AB1774" s="25">
        <v>0</v>
      </c>
      <c r="AC1774" s="25">
        <v>0</v>
      </c>
      <c r="AD1774" s="25">
        <v>0</v>
      </c>
      <c r="AE1774" s="25">
        <v>0</v>
      </c>
      <c r="AF1774" s="25">
        <v>0</v>
      </c>
      <c r="AG1774" s="25">
        <v>0</v>
      </c>
      <c r="AH1774" s="25">
        <v>0</v>
      </c>
      <c r="AI1774" s="25">
        <v>0</v>
      </c>
      <c r="AJ1774" s="25">
        <v>0</v>
      </c>
      <c r="AK1774" s="25">
        <v>0</v>
      </c>
      <c r="AL1774" s="25">
        <v>0</v>
      </c>
      <c r="AM1774" s="95">
        <v>0</v>
      </c>
      <c r="AN1774" s="95" t="e">
        <f ca="1">IF(MengeInEEGSummieren(M1774),AM1774,0)</f>
        <v>#NAME?</v>
      </c>
      <c r="AO1774" s="95">
        <f t="shared" si="168"/>
        <v>0</v>
      </c>
      <c r="AP1774" s="95">
        <f t="shared" si="169"/>
        <v>0</v>
      </c>
      <c r="AS1774">
        <v>0</v>
      </c>
      <c r="AT1774">
        <v>0</v>
      </c>
      <c r="AU1774" t="e">
        <f t="shared" ca="1" si="170"/>
        <v>#NAME?</v>
      </c>
    </row>
    <row r="1775" spans="1:47" x14ac:dyDescent="0.15">
      <c r="A1775" s="307"/>
      <c r="B1775" s="308"/>
      <c r="C1775" s="309"/>
      <c r="D1775" s="308"/>
      <c r="E1775" s="308"/>
      <c r="F1775" s="310"/>
      <c r="G1775" s="310"/>
      <c r="H1775" s="311"/>
      <c r="I1775" s="312"/>
      <c r="J1775" s="311"/>
      <c r="K1775" s="313"/>
      <c r="L1775" s="66"/>
      <c r="M1775" s="66"/>
      <c r="N1775" s="66"/>
      <c r="O1775" s="314"/>
      <c r="P1775" s="314"/>
      <c r="Q1775" s="314"/>
      <c r="R1775" s="314"/>
      <c r="S1775" s="314"/>
      <c r="T1775" s="314"/>
      <c r="U1775" s="314"/>
      <c r="V1775" s="314"/>
      <c r="W1775" s="314"/>
      <c r="X1775" s="314"/>
      <c r="Y1775" s="314"/>
      <c r="Z1775" s="314"/>
      <c r="AA1775" s="315"/>
      <c r="AB1775" s="315"/>
      <c r="AC1775" s="315"/>
      <c r="AD1775" s="315"/>
      <c r="AE1775" s="315"/>
      <c r="AF1775" s="315"/>
      <c r="AG1775" s="315"/>
      <c r="AH1775" s="315"/>
      <c r="AI1775" s="315"/>
      <c r="AJ1775" s="315"/>
      <c r="AK1775" s="315"/>
      <c r="AL1775" s="315"/>
      <c r="AM1775" s="95">
        <v>0</v>
      </c>
      <c r="AN1775" s="95" t="e">
        <f ca="1">IF(MengeInEEGSummieren(M1775),AM1775,0)</f>
        <v>#NAME?</v>
      </c>
      <c r="AO1775" s="95">
        <f t="shared" si="168"/>
        <v>0</v>
      </c>
      <c r="AP1775" s="95">
        <f t="shared" si="169"/>
        <v>0</v>
      </c>
      <c r="AS1775">
        <v>0</v>
      </c>
      <c r="AT1775">
        <v>0</v>
      </c>
      <c r="AU1775" t="e">
        <f t="shared" ca="1" si="170"/>
        <v>#NAME?</v>
      </c>
    </row>
    <row r="1776" spans="1:47" x14ac:dyDescent="0.15">
      <c r="A1776" s="21" t="s">
        <v>2520</v>
      </c>
      <c r="B1776" s="22" t="s">
        <v>17</v>
      </c>
      <c r="C1776" s="42">
        <v>2006</v>
      </c>
      <c r="D1776" s="22" t="s">
        <v>758</v>
      </c>
      <c r="E1776" s="22" t="s">
        <v>770</v>
      </c>
      <c r="F1776" s="23">
        <v>9.6</v>
      </c>
      <c r="G1776" s="23">
        <v>9.6</v>
      </c>
      <c r="H1776" s="24">
        <f t="shared" si="165"/>
        <v>0</v>
      </c>
      <c r="I1776" s="153">
        <v>0</v>
      </c>
      <c r="J1776" s="24">
        <f t="shared" si="166"/>
        <v>0</v>
      </c>
      <c r="K1776" s="25">
        <f t="shared" si="167"/>
        <v>0</v>
      </c>
      <c r="L1776">
        <v>0</v>
      </c>
      <c r="M1776">
        <v>32964608</v>
      </c>
      <c r="N1776">
        <v>42065747</v>
      </c>
      <c r="O1776" s="52">
        <v>0</v>
      </c>
      <c r="P1776" s="52">
        <v>0</v>
      </c>
      <c r="Q1776" s="52">
        <v>0</v>
      </c>
      <c r="R1776" s="52">
        <v>0</v>
      </c>
      <c r="S1776" s="52">
        <v>0</v>
      </c>
      <c r="T1776" s="52">
        <v>0</v>
      </c>
      <c r="U1776" s="52">
        <v>0</v>
      </c>
      <c r="V1776" s="52">
        <v>0</v>
      </c>
      <c r="W1776" s="52">
        <v>0</v>
      </c>
      <c r="X1776" s="52">
        <v>0</v>
      </c>
      <c r="Y1776" s="52">
        <v>0</v>
      </c>
      <c r="Z1776" s="52">
        <v>0</v>
      </c>
      <c r="AA1776" s="25">
        <v>0</v>
      </c>
      <c r="AB1776" s="25">
        <v>0</v>
      </c>
      <c r="AC1776" s="25">
        <v>0</v>
      </c>
      <c r="AD1776" s="25">
        <v>0</v>
      </c>
      <c r="AE1776" s="25">
        <v>0</v>
      </c>
      <c r="AF1776" s="25">
        <v>0</v>
      </c>
      <c r="AG1776" s="25">
        <v>0</v>
      </c>
      <c r="AH1776" s="25">
        <v>0</v>
      </c>
      <c r="AI1776" s="25">
        <v>0</v>
      </c>
      <c r="AJ1776" s="25">
        <v>0</v>
      </c>
      <c r="AK1776" s="25">
        <v>0</v>
      </c>
      <c r="AL1776" s="25">
        <v>0</v>
      </c>
      <c r="AM1776" s="95">
        <v>0</v>
      </c>
      <c r="AN1776" s="95" t="e">
        <f ca="1">IF(MengeInEEGSummieren(M1776),AM1776,0)</f>
        <v>#NAME?</v>
      </c>
      <c r="AO1776" s="95">
        <f t="shared" si="168"/>
        <v>0</v>
      </c>
      <c r="AP1776" s="95">
        <f t="shared" si="169"/>
        <v>0</v>
      </c>
      <c r="AS1776">
        <v>0</v>
      </c>
      <c r="AT1776">
        <v>0</v>
      </c>
      <c r="AU1776" t="e">
        <f t="shared" ca="1" si="170"/>
        <v>#NAME?</v>
      </c>
    </row>
    <row r="1777" spans="1:47" x14ac:dyDescent="0.15">
      <c r="A1777" s="21" t="s">
        <v>2521</v>
      </c>
      <c r="B1777" s="22" t="s">
        <v>17</v>
      </c>
      <c r="C1777" s="42">
        <v>2006</v>
      </c>
      <c r="D1777" s="22" t="s">
        <v>1472</v>
      </c>
      <c r="E1777" s="22" t="s">
        <v>773</v>
      </c>
      <c r="F1777" s="23">
        <v>11.6</v>
      </c>
      <c r="G1777" s="23">
        <v>11.6</v>
      </c>
      <c r="H1777" s="24">
        <f t="shared" si="165"/>
        <v>0</v>
      </c>
      <c r="I1777" s="153">
        <v>0</v>
      </c>
      <c r="J1777" s="24">
        <f t="shared" si="166"/>
        <v>0</v>
      </c>
      <c r="K1777" s="25">
        <f t="shared" si="167"/>
        <v>0</v>
      </c>
      <c r="L1777">
        <v>0</v>
      </c>
      <c r="M1777">
        <v>32964608</v>
      </c>
      <c r="N1777">
        <v>42065747</v>
      </c>
      <c r="O1777" s="52">
        <v>0</v>
      </c>
      <c r="P1777" s="52">
        <v>0</v>
      </c>
      <c r="Q1777" s="52">
        <v>0</v>
      </c>
      <c r="R1777" s="52">
        <v>0</v>
      </c>
      <c r="S1777" s="52">
        <v>0</v>
      </c>
      <c r="T1777" s="52">
        <v>0</v>
      </c>
      <c r="U1777" s="52">
        <v>0</v>
      </c>
      <c r="V1777" s="52">
        <v>0</v>
      </c>
      <c r="W1777" s="52">
        <v>0</v>
      </c>
      <c r="X1777" s="52">
        <v>0</v>
      </c>
      <c r="Y1777" s="52">
        <v>0</v>
      </c>
      <c r="Z1777" s="52">
        <v>0</v>
      </c>
      <c r="AA1777" s="25">
        <v>0</v>
      </c>
      <c r="AB1777" s="25">
        <v>0</v>
      </c>
      <c r="AC1777" s="25">
        <v>0</v>
      </c>
      <c r="AD1777" s="25">
        <v>0</v>
      </c>
      <c r="AE1777" s="25">
        <v>0</v>
      </c>
      <c r="AF1777" s="25">
        <v>0</v>
      </c>
      <c r="AG1777" s="25">
        <v>0</v>
      </c>
      <c r="AH1777" s="25">
        <v>0</v>
      </c>
      <c r="AI1777" s="25">
        <v>0</v>
      </c>
      <c r="AJ1777" s="25">
        <v>0</v>
      </c>
      <c r="AK1777" s="25">
        <v>0</v>
      </c>
      <c r="AL1777" s="25">
        <v>0</v>
      </c>
      <c r="AM1777" s="95">
        <v>0</v>
      </c>
      <c r="AN1777" s="95" t="e">
        <f ca="1">IF(MengeInEEGSummieren(M1777),AM1777,0)</f>
        <v>#NAME?</v>
      </c>
      <c r="AO1777" s="95">
        <f t="shared" si="168"/>
        <v>0</v>
      </c>
      <c r="AP1777" s="95">
        <f t="shared" si="169"/>
        <v>0</v>
      </c>
      <c r="AS1777">
        <v>0</v>
      </c>
      <c r="AT1777">
        <v>0</v>
      </c>
      <c r="AU1777" t="e">
        <f t="shared" ca="1" si="170"/>
        <v>#NAME?</v>
      </c>
    </row>
    <row r="1778" spans="1:47" x14ac:dyDescent="0.15">
      <c r="A1778" s="21" t="s">
        <v>2522</v>
      </c>
      <c r="B1778" s="22" t="s">
        <v>17</v>
      </c>
      <c r="C1778" s="42">
        <v>2006</v>
      </c>
      <c r="D1778" s="22" t="s">
        <v>760</v>
      </c>
      <c r="E1778" s="22" t="s">
        <v>770</v>
      </c>
      <c r="F1778" s="23">
        <v>15.6</v>
      </c>
      <c r="G1778" s="23">
        <v>15.6</v>
      </c>
      <c r="H1778" s="24">
        <f t="shared" si="165"/>
        <v>0</v>
      </c>
      <c r="I1778" s="153">
        <v>0</v>
      </c>
      <c r="J1778" s="24">
        <f t="shared" si="166"/>
        <v>0</v>
      </c>
      <c r="K1778" s="25">
        <f t="shared" si="167"/>
        <v>0</v>
      </c>
      <c r="L1778">
        <v>0</v>
      </c>
      <c r="M1778">
        <v>32964608</v>
      </c>
      <c r="N1778">
        <v>42065747</v>
      </c>
      <c r="O1778" s="52">
        <v>0</v>
      </c>
      <c r="P1778" s="52">
        <v>0</v>
      </c>
      <c r="Q1778" s="52">
        <v>0</v>
      </c>
      <c r="R1778" s="52">
        <v>0</v>
      </c>
      <c r="S1778" s="52">
        <v>0</v>
      </c>
      <c r="T1778" s="52">
        <v>0</v>
      </c>
      <c r="U1778" s="52">
        <v>0</v>
      </c>
      <c r="V1778" s="52">
        <v>0</v>
      </c>
      <c r="W1778" s="52">
        <v>0</v>
      </c>
      <c r="X1778" s="52">
        <v>0</v>
      </c>
      <c r="Y1778" s="52">
        <v>0</v>
      </c>
      <c r="Z1778" s="52">
        <v>0</v>
      </c>
      <c r="AA1778" s="25">
        <v>0</v>
      </c>
      <c r="AB1778" s="25">
        <v>0</v>
      </c>
      <c r="AC1778" s="25">
        <v>0</v>
      </c>
      <c r="AD1778" s="25">
        <v>0</v>
      </c>
      <c r="AE1778" s="25">
        <v>0</v>
      </c>
      <c r="AF1778" s="25">
        <v>0</v>
      </c>
      <c r="AG1778" s="25">
        <v>0</v>
      </c>
      <c r="AH1778" s="25">
        <v>0</v>
      </c>
      <c r="AI1778" s="25">
        <v>0</v>
      </c>
      <c r="AJ1778" s="25">
        <v>0</v>
      </c>
      <c r="AK1778" s="25">
        <v>0</v>
      </c>
      <c r="AL1778" s="25">
        <v>0</v>
      </c>
      <c r="AM1778" s="95">
        <v>0</v>
      </c>
      <c r="AN1778" s="95" t="e">
        <f ca="1">IF(MengeInEEGSummieren(M1778),AM1778,0)</f>
        <v>#NAME?</v>
      </c>
      <c r="AO1778" s="95">
        <f t="shared" si="168"/>
        <v>0</v>
      </c>
      <c r="AP1778" s="95">
        <f t="shared" si="169"/>
        <v>0</v>
      </c>
      <c r="AS1778">
        <v>0</v>
      </c>
      <c r="AT1778">
        <v>0</v>
      </c>
      <c r="AU1778" t="e">
        <f t="shared" ca="1" si="170"/>
        <v>#NAME?</v>
      </c>
    </row>
    <row r="1779" spans="1:47" x14ac:dyDescent="0.15">
      <c r="A1779" s="21" t="s">
        <v>2523</v>
      </c>
      <c r="B1779" s="22" t="s">
        <v>17</v>
      </c>
      <c r="C1779" s="42">
        <v>2006</v>
      </c>
      <c r="D1779" s="22" t="s">
        <v>1475</v>
      </c>
      <c r="E1779" s="22" t="s">
        <v>773</v>
      </c>
      <c r="F1779" s="23">
        <v>17.600000000000001</v>
      </c>
      <c r="G1779" s="23">
        <v>17.600000000000001</v>
      </c>
      <c r="H1779" s="24">
        <f t="shared" si="165"/>
        <v>0</v>
      </c>
      <c r="I1779" s="153">
        <v>0</v>
      </c>
      <c r="J1779" s="24">
        <f t="shared" si="166"/>
        <v>0</v>
      </c>
      <c r="K1779" s="25">
        <f t="shared" si="167"/>
        <v>0</v>
      </c>
      <c r="L1779">
        <v>0</v>
      </c>
      <c r="M1779">
        <v>32964608</v>
      </c>
      <c r="N1779">
        <v>42065747</v>
      </c>
      <c r="O1779" s="52">
        <v>0</v>
      </c>
      <c r="P1779" s="52">
        <v>0</v>
      </c>
      <c r="Q1779" s="52">
        <v>0</v>
      </c>
      <c r="R1779" s="52">
        <v>0</v>
      </c>
      <c r="S1779" s="52">
        <v>0</v>
      </c>
      <c r="T1779" s="52">
        <v>0</v>
      </c>
      <c r="U1779" s="52">
        <v>0</v>
      </c>
      <c r="V1779" s="52">
        <v>0</v>
      </c>
      <c r="W1779" s="52">
        <v>0</v>
      </c>
      <c r="X1779" s="52">
        <v>0</v>
      </c>
      <c r="Y1779" s="52">
        <v>0</v>
      </c>
      <c r="Z1779" s="52">
        <v>0</v>
      </c>
      <c r="AA1779" s="25">
        <v>0</v>
      </c>
      <c r="AB1779" s="25">
        <v>0</v>
      </c>
      <c r="AC1779" s="25">
        <v>0</v>
      </c>
      <c r="AD1779" s="25">
        <v>0</v>
      </c>
      <c r="AE1779" s="25">
        <v>0</v>
      </c>
      <c r="AF1779" s="25">
        <v>0</v>
      </c>
      <c r="AG1779" s="25">
        <v>0</v>
      </c>
      <c r="AH1779" s="25">
        <v>0</v>
      </c>
      <c r="AI1779" s="25">
        <v>0</v>
      </c>
      <c r="AJ1779" s="25">
        <v>0</v>
      </c>
      <c r="AK1779" s="25">
        <v>0</v>
      </c>
      <c r="AL1779" s="25">
        <v>0</v>
      </c>
      <c r="AM1779" s="95">
        <v>0</v>
      </c>
      <c r="AN1779" s="95" t="e">
        <f ca="1">IF(MengeInEEGSummieren(M1779),AM1779,0)</f>
        <v>#NAME?</v>
      </c>
      <c r="AO1779" s="95">
        <f t="shared" si="168"/>
        <v>0</v>
      </c>
      <c r="AP1779" s="95">
        <f t="shared" si="169"/>
        <v>0</v>
      </c>
      <c r="AS1779">
        <v>0</v>
      </c>
      <c r="AT1779">
        <v>0</v>
      </c>
      <c r="AU1779" t="e">
        <f t="shared" ca="1" si="170"/>
        <v>#NAME?</v>
      </c>
    </row>
    <row r="1780" spans="1:47" x14ac:dyDescent="0.15">
      <c r="A1780" s="21" t="s">
        <v>2524</v>
      </c>
      <c r="B1780" s="22" t="s">
        <v>17</v>
      </c>
      <c r="C1780" s="42">
        <v>2006</v>
      </c>
      <c r="D1780" s="22" t="s">
        <v>1477</v>
      </c>
      <c r="E1780" s="22" t="s">
        <v>770</v>
      </c>
      <c r="F1780" s="23">
        <v>11.6</v>
      </c>
      <c r="G1780" s="23">
        <v>11.6</v>
      </c>
      <c r="H1780" s="24">
        <f t="shared" si="165"/>
        <v>0</v>
      </c>
      <c r="I1780" s="153">
        <v>0</v>
      </c>
      <c r="J1780" s="24">
        <f t="shared" si="166"/>
        <v>0</v>
      </c>
      <c r="K1780" s="25">
        <f t="shared" si="167"/>
        <v>0</v>
      </c>
      <c r="L1780">
        <v>0</v>
      </c>
      <c r="M1780">
        <v>32964608</v>
      </c>
      <c r="N1780">
        <v>42065747</v>
      </c>
      <c r="O1780" s="52">
        <v>0</v>
      </c>
      <c r="P1780" s="52">
        <v>0</v>
      </c>
      <c r="Q1780" s="52">
        <v>0</v>
      </c>
      <c r="R1780" s="52">
        <v>0</v>
      </c>
      <c r="S1780" s="52">
        <v>0</v>
      </c>
      <c r="T1780" s="52">
        <v>0</v>
      </c>
      <c r="U1780" s="52">
        <v>0</v>
      </c>
      <c r="V1780" s="52">
        <v>0</v>
      </c>
      <c r="W1780" s="52">
        <v>0</v>
      </c>
      <c r="X1780" s="52">
        <v>0</v>
      </c>
      <c r="Y1780" s="52">
        <v>0</v>
      </c>
      <c r="Z1780" s="52">
        <v>0</v>
      </c>
      <c r="AA1780" s="25">
        <v>0</v>
      </c>
      <c r="AB1780" s="25">
        <v>0</v>
      </c>
      <c r="AC1780" s="25">
        <v>0</v>
      </c>
      <c r="AD1780" s="25">
        <v>0</v>
      </c>
      <c r="AE1780" s="25">
        <v>0</v>
      </c>
      <c r="AF1780" s="25">
        <v>0</v>
      </c>
      <c r="AG1780" s="25">
        <v>0</v>
      </c>
      <c r="AH1780" s="25">
        <v>0</v>
      </c>
      <c r="AI1780" s="25">
        <v>0</v>
      </c>
      <c r="AJ1780" s="25">
        <v>0</v>
      </c>
      <c r="AK1780" s="25">
        <v>0</v>
      </c>
      <c r="AL1780" s="25">
        <v>0</v>
      </c>
      <c r="AM1780" s="95">
        <v>0</v>
      </c>
      <c r="AN1780" s="95" t="e">
        <f ca="1">IF(MengeInEEGSummieren(M1780),AM1780,0)</f>
        <v>#NAME?</v>
      </c>
      <c r="AO1780" s="95">
        <f t="shared" si="168"/>
        <v>0</v>
      </c>
      <c r="AP1780" s="95">
        <f t="shared" si="169"/>
        <v>0</v>
      </c>
      <c r="AS1780">
        <v>0</v>
      </c>
      <c r="AT1780">
        <v>0</v>
      </c>
      <c r="AU1780" t="e">
        <f t="shared" ca="1" si="170"/>
        <v>#NAME?</v>
      </c>
    </row>
    <row r="1781" spans="1:47" x14ac:dyDescent="0.15">
      <c r="A1781" s="21" t="s">
        <v>2525</v>
      </c>
      <c r="B1781" s="22" t="s">
        <v>17</v>
      </c>
      <c r="C1781" s="42">
        <v>2006</v>
      </c>
      <c r="D1781" s="22" t="s">
        <v>1479</v>
      </c>
      <c r="E1781" s="22" t="s">
        <v>773</v>
      </c>
      <c r="F1781" s="23">
        <v>13.6</v>
      </c>
      <c r="G1781" s="23">
        <v>13.6</v>
      </c>
      <c r="H1781" s="24">
        <f t="shared" si="165"/>
        <v>0</v>
      </c>
      <c r="I1781" s="153">
        <v>0</v>
      </c>
      <c r="J1781" s="24">
        <f t="shared" si="166"/>
        <v>0</v>
      </c>
      <c r="K1781" s="25">
        <f t="shared" si="167"/>
        <v>0</v>
      </c>
      <c r="L1781">
        <v>0</v>
      </c>
      <c r="M1781">
        <v>32964608</v>
      </c>
      <c r="N1781">
        <v>42065747</v>
      </c>
      <c r="O1781" s="52">
        <v>0</v>
      </c>
      <c r="P1781" s="52">
        <v>0</v>
      </c>
      <c r="Q1781" s="52">
        <v>0</v>
      </c>
      <c r="R1781" s="52">
        <v>0</v>
      </c>
      <c r="S1781" s="52">
        <v>0</v>
      </c>
      <c r="T1781" s="52">
        <v>0</v>
      </c>
      <c r="U1781" s="52">
        <v>0</v>
      </c>
      <c r="V1781" s="52">
        <v>0</v>
      </c>
      <c r="W1781" s="52">
        <v>0</v>
      </c>
      <c r="X1781" s="52">
        <v>0</v>
      </c>
      <c r="Y1781" s="52">
        <v>0</v>
      </c>
      <c r="Z1781" s="52">
        <v>0</v>
      </c>
      <c r="AA1781" s="25">
        <v>0</v>
      </c>
      <c r="AB1781" s="25">
        <v>0</v>
      </c>
      <c r="AC1781" s="25">
        <v>0</v>
      </c>
      <c r="AD1781" s="25">
        <v>0</v>
      </c>
      <c r="AE1781" s="25">
        <v>0</v>
      </c>
      <c r="AF1781" s="25">
        <v>0</v>
      </c>
      <c r="AG1781" s="25">
        <v>0</v>
      </c>
      <c r="AH1781" s="25">
        <v>0</v>
      </c>
      <c r="AI1781" s="25">
        <v>0</v>
      </c>
      <c r="AJ1781" s="25">
        <v>0</v>
      </c>
      <c r="AK1781" s="25">
        <v>0</v>
      </c>
      <c r="AL1781" s="25">
        <v>0</v>
      </c>
      <c r="AM1781" s="95">
        <v>0</v>
      </c>
      <c r="AN1781" s="95" t="e">
        <f ca="1">IF(MengeInEEGSummieren(M1781),AM1781,0)</f>
        <v>#NAME?</v>
      </c>
      <c r="AO1781" s="95">
        <f t="shared" si="168"/>
        <v>0</v>
      </c>
      <c r="AP1781" s="95">
        <f t="shared" si="169"/>
        <v>0</v>
      </c>
      <c r="AS1781">
        <v>0</v>
      </c>
      <c r="AT1781">
        <v>0</v>
      </c>
      <c r="AU1781" t="e">
        <f t="shared" ca="1" si="170"/>
        <v>#NAME?</v>
      </c>
    </row>
    <row r="1782" spans="1:47" x14ac:dyDescent="0.15">
      <c r="A1782" s="21" t="s">
        <v>2526</v>
      </c>
      <c r="B1782" s="22" t="s">
        <v>17</v>
      </c>
      <c r="C1782" s="42">
        <v>2006</v>
      </c>
      <c r="D1782" s="22" t="s">
        <v>1481</v>
      </c>
      <c r="E1782" s="22" t="s">
        <v>770</v>
      </c>
      <c r="F1782" s="23">
        <v>17.600000000000001</v>
      </c>
      <c r="G1782" s="23">
        <v>17.600000000000001</v>
      </c>
      <c r="H1782" s="24">
        <f t="shared" si="165"/>
        <v>0</v>
      </c>
      <c r="I1782" s="153">
        <v>0</v>
      </c>
      <c r="J1782" s="24">
        <f t="shared" si="166"/>
        <v>0</v>
      </c>
      <c r="K1782" s="25">
        <f t="shared" si="167"/>
        <v>0</v>
      </c>
      <c r="L1782">
        <v>0</v>
      </c>
      <c r="M1782">
        <v>32964608</v>
      </c>
      <c r="N1782">
        <v>42065747</v>
      </c>
      <c r="O1782" s="52">
        <v>0</v>
      </c>
      <c r="P1782" s="52">
        <v>0</v>
      </c>
      <c r="Q1782" s="52">
        <v>0</v>
      </c>
      <c r="R1782" s="52">
        <v>0</v>
      </c>
      <c r="S1782" s="52">
        <v>0</v>
      </c>
      <c r="T1782" s="52">
        <v>0</v>
      </c>
      <c r="U1782" s="52">
        <v>0</v>
      </c>
      <c r="V1782" s="52">
        <v>0</v>
      </c>
      <c r="W1782" s="52">
        <v>0</v>
      </c>
      <c r="X1782" s="52">
        <v>0</v>
      </c>
      <c r="Y1782" s="52">
        <v>0</v>
      </c>
      <c r="Z1782" s="52">
        <v>0</v>
      </c>
      <c r="AA1782" s="25">
        <v>0</v>
      </c>
      <c r="AB1782" s="25">
        <v>0</v>
      </c>
      <c r="AC1782" s="25">
        <v>0</v>
      </c>
      <c r="AD1782" s="25">
        <v>0</v>
      </c>
      <c r="AE1782" s="25">
        <v>0</v>
      </c>
      <c r="AF1782" s="25">
        <v>0</v>
      </c>
      <c r="AG1782" s="25">
        <v>0</v>
      </c>
      <c r="AH1782" s="25">
        <v>0</v>
      </c>
      <c r="AI1782" s="25">
        <v>0</v>
      </c>
      <c r="AJ1782" s="25">
        <v>0</v>
      </c>
      <c r="AK1782" s="25">
        <v>0</v>
      </c>
      <c r="AL1782" s="25">
        <v>0</v>
      </c>
      <c r="AM1782" s="95">
        <v>0</v>
      </c>
      <c r="AN1782" s="95" t="e">
        <f ca="1">IF(MengeInEEGSummieren(M1782),AM1782,0)</f>
        <v>#NAME?</v>
      </c>
      <c r="AO1782" s="95">
        <f t="shared" si="168"/>
        <v>0</v>
      </c>
      <c r="AP1782" s="95">
        <f t="shared" si="169"/>
        <v>0</v>
      </c>
      <c r="AS1782">
        <v>0</v>
      </c>
      <c r="AT1782">
        <v>0</v>
      </c>
      <c r="AU1782" t="e">
        <f t="shared" ca="1" si="170"/>
        <v>#NAME?</v>
      </c>
    </row>
    <row r="1783" spans="1:47" x14ac:dyDescent="0.15">
      <c r="A1783" s="21" t="s">
        <v>2527</v>
      </c>
      <c r="B1783" s="22" t="s">
        <v>17</v>
      </c>
      <c r="C1783" s="42">
        <v>2006</v>
      </c>
      <c r="D1783" s="22" t="s">
        <v>1483</v>
      </c>
      <c r="E1783" s="22" t="s">
        <v>773</v>
      </c>
      <c r="F1783" s="23">
        <v>19.600000000000001</v>
      </c>
      <c r="G1783" s="23">
        <v>19.600000000000001</v>
      </c>
      <c r="H1783" s="24">
        <f t="shared" si="165"/>
        <v>0</v>
      </c>
      <c r="I1783" s="153">
        <v>0</v>
      </c>
      <c r="J1783" s="24">
        <f t="shared" si="166"/>
        <v>0</v>
      </c>
      <c r="K1783" s="25">
        <f t="shared" si="167"/>
        <v>0</v>
      </c>
      <c r="L1783">
        <v>0</v>
      </c>
      <c r="M1783">
        <v>32964608</v>
      </c>
      <c r="N1783">
        <v>42065747</v>
      </c>
      <c r="O1783" s="52">
        <v>0</v>
      </c>
      <c r="P1783" s="52">
        <v>0</v>
      </c>
      <c r="Q1783" s="52">
        <v>0</v>
      </c>
      <c r="R1783" s="52">
        <v>0</v>
      </c>
      <c r="S1783" s="52">
        <v>0</v>
      </c>
      <c r="T1783" s="52">
        <v>0</v>
      </c>
      <c r="U1783" s="52">
        <v>0</v>
      </c>
      <c r="V1783" s="52">
        <v>0</v>
      </c>
      <c r="W1783" s="52">
        <v>0</v>
      </c>
      <c r="X1783" s="52">
        <v>0</v>
      </c>
      <c r="Y1783" s="52">
        <v>0</v>
      </c>
      <c r="Z1783" s="52">
        <v>0</v>
      </c>
      <c r="AA1783" s="25">
        <v>0</v>
      </c>
      <c r="AB1783" s="25">
        <v>0</v>
      </c>
      <c r="AC1783" s="25">
        <v>0</v>
      </c>
      <c r="AD1783" s="25">
        <v>0</v>
      </c>
      <c r="AE1783" s="25">
        <v>0</v>
      </c>
      <c r="AF1783" s="25">
        <v>0</v>
      </c>
      <c r="AG1783" s="25">
        <v>0</v>
      </c>
      <c r="AH1783" s="25">
        <v>0</v>
      </c>
      <c r="AI1783" s="25">
        <v>0</v>
      </c>
      <c r="AJ1783" s="25">
        <v>0</v>
      </c>
      <c r="AK1783" s="25">
        <v>0</v>
      </c>
      <c r="AL1783" s="25">
        <v>0</v>
      </c>
      <c r="AM1783" s="95">
        <v>0</v>
      </c>
      <c r="AN1783" s="95" t="e">
        <f ca="1">IF(MengeInEEGSummieren(M1783),AM1783,0)</f>
        <v>#NAME?</v>
      </c>
      <c r="AO1783" s="95">
        <f t="shared" si="168"/>
        <v>0</v>
      </c>
      <c r="AP1783" s="95">
        <f t="shared" si="169"/>
        <v>0</v>
      </c>
      <c r="AS1783">
        <v>0</v>
      </c>
      <c r="AT1783">
        <v>0</v>
      </c>
      <c r="AU1783" t="e">
        <f t="shared" ca="1" si="170"/>
        <v>#NAME?</v>
      </c>
    </row>
    <row r="1784" spans="1:47" x14ac:dyDescent="0.15">
      <c r="A1784" s="21" t="s">
        <v>2528</v>
      </c>
      <c r="B1784" s="22" t="s">
        <v>17</v>
      </c>
      <c r="C1784" s="42">
        <v>2006</v>
      </c>
      <c r="D1784" s="22" t="s">
        <v>233</v>
      </c>
      <c r="E1784" s="22" t="s">
        <v>770</v>
      </c>
      <c r="F1784" s="23">
        <v>8.64</v>
      </c>
      <c r="G1784" s="23">
        <v>8.64</v>
      </c>
      <c r="H1784" s="24">
        <f t="shared" si="165"/>
        <v>0</v>
      </c>
      <c r="I1784" s="153">
        <v>0</v>
      </c>
      <c r="J1784" s="24">
        <f t="shared" si="166"/>
        <v>0</v>
      </c>
      <c r="K1784" s="25">
        <f t="shared" si="167"/>
        <v>0</v>
      </c>
      <c r="L1784">
        <v>0</v>
      </c>
      <c r="M1784">
        <v>32964608</v>
      </c>
      <c r="N1784">
        <v>42065747</v>
      </c>
      <c r="O1784" s="52">
        <v>0</v>
      </c>
      <c r="P1784" s="52">
        <v>0</v>
      </c>
      <c r="Q1784" s="52">
        <v>0</v>
      </c>
      <c r="R1784" s="52">
        <v>0</v>
      </c>
      <c r="S1784" s="52">
        <v>0</v>
      </c>
      <c r="T1784" s="52">
        <v>0</v>
      </c>
      <c r="U1784" s="52">
        <v>0</v>
      </c>
      <c r="V1784" s="52">
        <v>0</v>
      </c>
      <c r="W1784" s="52">
        <v>0</v>
      </c>
      <c r="X1784" s="52">
        <v>0</v>
      </c>
      <c r="Y1784" s="52">
        <v>0</v>
      </c>
      <c r="Z1784" s="52">
        <v>0</v>
      </c>
      <c r="AA1784" s="25">
        <v>0</v>
      </c>
      <c r="AB1784" s="25">
        <v>0</v>
      </c>
      <c r="AC1784" s="25">
        <v>0</v>
      </c>
      <c r="AD1784" s="25">
        <v>0</v>
      </c>
      <c r="AE1784" s="25">
        <v>0</v>
      </c>
      <c r="AF1784" s="25">
        <v>0</v>
      </c>
      <c r="AG1784" s="25">
        <v>0</v>
      </c>
      <c r="AH1784" s="25">
        <v>0</v>
      </c>
      <c r="AI1784" s="25">
        <v>0</v>
      </c>
      <c r="AJ1784" s="25">
        <v>0</v>
      </c>
      <c r="AK1784" s="25">
        <v>0</v>
      </c>
      <c r="AL1784" s="25">
        <v>0</v>
      </c>
      <c r="AM1784" s="95">
        <v>0</v>
      </c>
      <c r="AN1784" s="95" t="e">
        <f ca="1">IF(MengeInEEGSummieren(M1784),AM1784,0)</f>
        <v>#NAME?</v>
      </c>
      <c r="AO1784" s="95">
        <f t="shared" si="168"/>
        <v>0</v>
      </c>
      <c r="AP1784" s="95">
        <f t="shared" si="169"/>
        <v>0</v>
      </c>
      <c r="AS1784">
        <v>0</v>
      </c>
      <c r="AT1784">
        <v>0</v>
      </c>
      <c r="AU1784" t="e">
        <f t="shared" ca="1" si="170"/>
        <v>#NAME?</v>
      </c>
    </row>
    <row r="1785" spans="1:47" x14ac:dyDescent="0.15">
      <c r="A1785" s="21" t="s">
        <v>2529</v>
      </c>
      <c r="B1785" s="22" t="s">
        <v>17</v>
      </c>
      <c r="C1785" s="42">
        <v>2006</v>
      </c>
      <c r="D1785" s="22" t="s">
        <v>1486</v>
      </c>
      <c r="E1785" s="22" t="s">
        <v>773</v>
      </c>
      <c r="F1785" s="23">
        <v>10.64</v>
      </c>
      <c r="G1785" s="23">
        <v>10.64</v>
      </c>
      <c r="H1785" s="24">
        <f t="shared" si="165"/>
        <v>0</v>
      </c>
      <c r="I1785" s="153">
        <v>0</v>
      </c>
      <c r="J1785" s="24">
        <f t="shared" si="166"/>
        <v>0</v>
      </c>
      <c r="K1785" s="25">
        <f t="shared" si="167"/>
        <v>0</v>
      </c>
      <c r="L1785">
        <v>0</v>
      </c>
      <c r="M1785">
        <v>32964608</v>
      </c>
      <c r="N1785">
        <v>42065747</v>
      </c>
      <c r="O1785" s="52">
        <v>0</v>
      </c>
      <c r="P1785" s="52">
        <v>0</v>
      </c>
      <c r="Q1785" s="52">
        <v>0</v>
      </c>
      <c r="R1785" s="52">
        <v>0</v>
      </c>
      <c r="S1785" s="52">
        <v>0</v>
      </c>
      <c r="T1785" s="52">
        <v>0</v>
      </c>
      <c r="U1785" s="52">
        <v>0</v>
      </c>
      <c r="V1785" s="52">
        <v>0</v>
      </c>
      <c r="W1785" s="52">
        <v>0</v>
      </c>
      <c r="X1785" s="52">
        <v>0</v>
      </c>
      <c r="Y1785" s="52">
        <v>0</v>
      </c>
      <c r="Z1785" s="52">
        <v>0</v>
      </c>
      <c r="AA1785" s="25">
        <v>0</v>
      </c>
      <c r="AB1785" s="25">
        <v>0</v>
      </c>
      <c r="AC1785" s="25">
        <v>0</v>
      </c>
      <c r="AD1785" s="25">
        <v>0</v>
      </c>
      <c r="AE1785" s="25">
        <v>0</v>
      </c>
      <c r="AF1785" s="25">
        <v>0</v>
      </c>
      <c r="AG1785" s="25">
        <v>0</v>
      </c>
      <c r="AH1785" s="25">
        <v>0</v>
      </c>
      <c r="AI1785" s="25">
        <v>0</v>
      </c>
      <c r="AJ1785" s="25">
        <v>0</v>
      </c>
      <c r="AK1785" s="25">
        <v>0</v>
      </c>
      <c r="AL1785" s="25">
        <v>0</v>
      </c>
      <c r="AM1785" s="95">
        <v>0</v>
      </c>
      <c r="AN1785" s="95" t="e">
        <f ca="1">IF(MengeInEEGSummieren(M1785),AM1785,0)</f>
        <v>#NAME?</v>
      </c>
      <c r="AO1785" s="95">
        <f t="shared" si="168"/>
        <v>0</v>
      </c>
      <c r="AP1785" s="95">
        <f t="shared" si="169"/>
        <v>0</v>
      </c>
      <c r="AS1785">
        <v>0</v>
      </c>
      <c r="AT1785">
        <v>0</v>
      </c>
      <c r="AU1785" t="e">
        <f t="shared" ca="1" si="170"/>
        <v>#NAME?</v>
      </c>
    </row>
    <row r="1786" spans="1:47" x14ac:dyDescent="0.15">
      <c r="A1786" s="21" t="s">
        <v>2530</v>
      </c>
      <c r="B1786" s="22" t="s">
        <v>17</v>
      </c>
      <c r="C1786" s="42">
        <v>2006</v>
      </c>
      <c r="D1786" s="22" t="s">
        <v>763</v>
      </c>
      <c r="E1786" s="22" t="s">
        <v>770</v>
      </c>
      <c r="F1786" s="23">
        <v>12.64</v>
      </c>
      <c r="G1786" s="23">
        <v>12.64</v>
      </c>
      <c r="H1786" s="24">
        <f t="shared" si="165"/>
        <v>0</v>
      </c>
      <c r="I1786" s="153">
        <v>0</v>
      </c>
      <c r="J1786" s="24">
        <f t="shared" si="166"/>
        <v>0</v>
      </c>
      <c r="K1786" s="25">
        <f t="shared" si="167"/>
        <v>0</v>
      </c>
      <c r="L1786">
        <v>0</v>
      </c>
      <c r="M1786">
        <v>32964608</v>
      </c>
      <c r="N1786">
        <v>42065747</v>
      </c>
      <c r="O1786" s="52">
        <v>0</v>
      </c>
      <c r="P1786" s="52">
        <v>0</v>
      </c>
      <c r="Q1786" s="52">
        <v>0</v>
      </c>
      <c r="R1786" s="52">
        <v>0</v>
      </c>
      <c r="S1786" s="52">
        <v>0</v>
      </c>
      <c r="T1786" s="52">
        <v>0</v>
      </c>
      <c r="U1786" s="52">
        <v>0</v>
      </c>
      <c r="V1786" s="52">
        <v>0</v>
      </c>
      <c r="W1786" s="52">
        <v>0</v>
      </c>
      <c r="X1786" s="52">
        <v>0</v>
      </c>
      <c r="Y1786" s="52">
        <v>0</v>
      </c>
      <c r="Z1786" s="52">
        <v>0</v>
      </c>
      <c r="AA1786" s="25">
        <v>0</v>
      </c>
      <c r="AB1786" s="25">
        <v>0</v>
      </c>
      <c r="AC1786" s="25">
        <v>0</v>
      </c>
      <c r="AD1786" s="25">
        <v>0</v>
      </c>
      <c r="AE1786" s="25">
        <v>0</v>
      </c>
      <c r="AF1786" s="25">
        <v>0</v>
      </c>
      <c r="AG1786" s="25">
        <v>0</v>
      </c>
      <c r="AH1786" s="25">
        <v>0</v>
      </c>
      <c r="AI1786" s="25">
        <v>0</v>
      </c>
      <c r="AJ1786" s="25">
        <v>0</v>
      </c>
      <c r="AK1786" s="25">
        <v>0</v>
      </c>
      <c r="AL1786" s="25">
        <v>0</v>
      </c>
      <c r="AM1786" s="95">
        <v>0</v>
      </c>
      <c r="AN1786" s="95" t="e">
        <f ca="1">IF(MengeInEEGSummieren(M1786),AM1786,0)</f>
        <v>#NAME?</v>
      </c>
      <c r="AO1786" s="95">
        <f t="shared" si="168"/>
        <v>0</v>
      </c>
      <c r="AP1786" s="95">
        <f t="shared" si="169"/>
        <v>0</v>
      </c>
      <c r="AS1786">
        <v>0</v>
      </c>
      <c r="AT1786">
        <v>0</v>
      </c>
      <c r="AU1786" t="e">
        <f t="shared" ca="1" si="170"/>
        <v>#NAME?</v>
      </c>
    </row>
    <row r="1787" spans="1:47" x14ac:dyDescent="0.15">
      <c r="A1787" s="21" t="s">
        <v>2531</v>
      </c>
      <c r="B1787" s="22" t="s">
        <v>17</v>
      </c>
      <c r="C1787" s="42">
        <v>2006</v>
      </c>
      <c r="D1787" s="22" t="s">
        <v>1489</v>
      </c>
      <c r="E1787" s="22" t="s">
        <v>773</v>
      </c>
      <c r="F1787" s="23">
        <v>14.64</v>
      </c>
      <c r="G1787" s="23">
        <v>14.64</v>
      </c>
      <c r="H1787" s="24">
        <f t="shared" si="165"/>
        <v>0</v>
      </c>
      <c r="I1787" s="153">
        <v>0</v>
      </c>
      <c r="J1787" s="24">
        <f t="shared" si="166"/>
        <v>0</v>
      </c>
      <c r="K1787" s="25">
        <f t="shared" si="167"/>
        <v>0</v>
      </c>
      <c r="L1787">
        <v>0</v>
      </c>
      <c r="M1787">
        <v>32964608</v>
      </c>
      <c r="N1787">
        <v>42065747</v>
      </c>
      <c r="O1787" s="52">
        <v>0</v>
      </c>
      <c r="P1787" s="52">
        <v>0</v>
      </c>
      <c r="Q1787" s="52">
        <v>0</v>
      </c>
      <c r="R1787" s="52">
        <v>0</v>
      </c>
      <c r="S1787" s="52">
        <v>0</v>
      </c>
      <c r="T1787" s="52">
        <v>0</v>
      </c>
      <c r="U1787" s="52">
        <v>0</v>
      </c>
      <c r="V1787" s="52">
        <v>0</v>
      </c>
      <c r="W1787" s="52">
        <v>0</v>
      </c>
      <c r="X1787" s="52">
        <v>0</v>
      </c>
      <c r="Y1787" s="52">
        <v>0</v>
      </c>
      <c r="Z1787" s="52">
        <v>0</v>
      </c>
      <c r="AA1787" s="25">
        <v>0</v>
      </c>
      <c r="AB1787" s="25">
        <v>0</v>
      </c>
      <c r="AC1787" s="25">
        <v>0</v>
      </c>
      <c r="AD1787" s="25">
        <v>0</v>
      </c>
      <c r="AE1787" s="25">
        <v>0</v>
      </c>
      <c r="AF1787" s="25">
        <v>0</v>
      </c>
      <c r="AG1787" s="25">
        <v>0</v>
      </c>
      <c r="AH1787" s="25">
        <v>0</v>
      </c>
      <c r="AI1787" s="25">
        <v>0</v>
      </c>
      <c r="AJ1787" s="25">
        <v>0</v>
      </c>
      <c r="AK1787" s="25">
        <v>0</v>
      </c>
      <c r="AL1787" s="25">
        <v>0</v>
      </c>
      <c r="AM1787" s="95">
        <v>0</v>
      </c>
      <c r="AN1787" s="95" t="e">
        <f ca="1">IF(MengeInEEGSummieren(M1787),AM1787,0)</f>
        <v>#NAME?</v>
      </c>
      <c r="AO1787" s="95">
        <f t="shared" si="168"/>
        <v>0</v>
      </c>
      <c r="AP1787" s="95">
        <f t="shared" si="169"/>
        <v>0</v>
      </c>
      <c r="AS1787">
        <v>0</v>
      </c>
      <c r="AT1787">
        <v>0</v>
      </c>
      <c r="AU1787" t="e">
        <f t="shared" ca="1" si="170"/>
        <v>#NAME?</v>
      </c>
    </row>
    <row r="1788" spans="1:47" x14ac:dyDescent="0.15">
      <c r="A1788" s="21" t="s">
        <v>2532</v>
      </c>
      <c r="B1788" s="22" t="s">
        <v>17</v>
      </c>
      <c r="C1788" s="42">
        <v>2006</v>
      </c>
      <c r="D1788" s="22" t="s">
        <v>765</v>
      </c>
      <c r="E1788" s="22" t="s">
        <v>770</v>
      </c>
      <c r="F1788" s="23">
        <v>11.14</v>
      </c>
      <c r="G1788" s="23">
        <v>11.14</v>
      </c>
      <c r="H1788" s="24">
        <f t="shared" si="165"/>
        <v>0</v>
      </c>
      <c r="I1788" s="153">
        <v>0</v>
      </c>
      <c r="J1788" s="24">
        <f t="shared" si="166"/>
        <v>0</v>
      </c>
      <c r="K1788" s="25">
        <f t="shared" si="167"/>
        <v>0</v>
      </c>
      <c r="L1788">
        <v>0</v>
      </c>
      <c r="M1788">
        <v>32964608</v>
      </c>
      <c r="N1788">
        <v>42065747</v>
      </c>
      <c r="O1788" s="52">
        <v>0</v>
      </c>
      <c r="P1788" s="52">
        <v>0</v>
      </c>
      <c r="Q1788" s="52">
        <v>0</v>
      </c>
      <c r="R1788" s="52">
        <v>0</v>
      </c>
      <c r="S1788" s="52">
        <v>0</v>
      </c>
      <c r="T1788" s="52">
        <v>0</v>
      </c>
      <c r="U1788" s="52">
        <v>0</v>
      </c>
      <c r="V1788" s="52">
        <v>0</v>
      </c>
      <c r="W1788" s="52">
        <v>0</v>
      </c>
      <c r="X1788" s="52">
        <v>0</v>
      </c>
      <c r="Y1788" s="52">
        <v>0</v>
      </c>
      <c r="Z1788" s="52">
        <v>0</v>
      </c>
      <c r="AA1788" s="25">
        <v>0</v>
      </c>
      <c r="AB1788" s="25">
        <v>0</v>
      </c>
      <c r="AC1788" s="25">
        <v>0</v>
      </c>
      <c r="AD1788" s="25">
        <v>0</v>
      </c>
      <c r="AE1788" s="25">
        <v>0</v>
      </c>
      <c r="AF1788" s="25">
        <v>0</v>
      </c>
      <c r="AG1788" s="25">
        <v>0</v>
      </c>
      <c r="AH1788" s="25">
        <v>0</v>
      </c>
      <c r="AI1788" s="25">
        <v>0</v>
      </c>
      <c r="AJ1788" s="25">
        <v>0</v>
      </c>
      <c r="AK1788" s="25">
        <v>0</v>
      </c>
      <c r="AL1788" s="25">
        <v>0</v>
      </c>
      <c r="AM1788" s="95">
        <v>0</v>
      </c>
      <c r="AN1788" s="95" t="e">
        <f ca="1">IF(MengeInEEGSummieren(M1788),AM1788,0)</f>
        <v>#NAME?</v>
      </c>
      <c r="AO1788" s="95">
        <f t="shared" si="168"/>
        <v>0</v>
      </c>
      <c r="AP1788" s="95">
        <f t="shared" si="169"/>
        <v>0</v>
      </c>
      <c r="AS1788">
        <v>0</v>
      </c>
      <c r="AT1788">
        <v>0</v>
      </c>
      <c r="AU1788" t="e">
        <f t="shared" ca="1" si="170"/>
        <v>#NAME?</v>
      </c>
    </row>
    <row r="1789" spans="1:47" x14ac:dyDescent="0.15">
      <c r="A1789" s="21" t="s">
        <v>2533</v>
      </c>
      <c r="B1789" s="22" t="s">
        <v>17</v>
      </c>
      <c r="C1789" s="42">
        <v>2006</v>
      </c>
      <c r="D1789" s="22" t="s">
        <v>1492</v>
      </c>
      <c r="E1789" s="22" t="s">
        <v>773</v>
      </c>
      <c r="F1789" s="23">
        <v>13.14</v>
      </c>
      <c r="G1789" s="23">
        <v>13.14</v>
      </c>
      <c r="H1789" s="24">
        <f t="shared" si="165"/>
        <v>0</v>
      </c>
      <c r="I1789" s="153">
        <v>0</v>
      </c>
      <c r="J1789" s="24">
        <f t="shared" si="166"/>
        <v>0</v>
      </c>
      <c r="K1789" s="25">
        <f t="shared" si="167"/>
        <v>0</v>
      </c>
      <c r="L1789">
        <v>0</v>
      </c>
      <c r="M1789">
        <v>32964608</v>
      </c>
      <c r="N1789">
        <v>42065747</v>
      </c>
      <c r="O1789" s="52">
        <v>0</v>
      </c>
      <c r="P1789" s="52">
        <v>0</v>
      </c>
      <c r="Q1789" s="52">
        <v>0</v>
      </c>
      <c r="R1789" s="52">
        <v>0</v>
      </c>
      <c r="S1789" s="52">
        <v>0</v>
      </c>
      <c r="T1789" s="52">
        <v>0</v>
      </c>
      <c r="U1789" s="52">
        <v>0</v>
      </c>
      <c r="V1789" s="52">
        <v>0</v>
      </c>
      <c r="W1789" s="52">
        <v>0</v>
      </c>
      <c r="X1789" s="52">
        <v>0</v>
      </c>
      <c r="Y1789" s="52">
        <v>0</v>
      </c>
      <c r="Z1789" s="52">
        <v>0</v>
      </c>
      <c r="AA1789" s="25">
        <v>0</v>
      </c>
      <c r="AB1789" s="25">
        <v>0</v>
      </c>
      <c r="AC1789" s="25">
        <v>0</v>
      </c>
      <c r="AD1789" s="25">
        <v>0</v>
      </c>
      <c r="AE1789" s="25">
        <v>0</v>
      </c>
      <c r="AF1789" s="25">
        <v>0</v>
      </c>
      <c r="AG1789" s="25">
        <v>0</v>
      </c>
      <c r="AH1789" s="25">
        <v>0</v>
      </c>
      <c r="AI1789" s="25">
        <v>0</v>
      </c>
      <c r="AJ1789" s="25">
        <v>0</v>
      </c>
      <c r="AK1789" s="25">
        <v>0</v>
      </c>
      <c r="AL1789" s="25">
        <v>0</v>
      </c>
      <c r="AM1789" s="95">
        <v>0</v>
      </c>
      <c r="AN1789" s="95" t="e">
        <f ca="1">IF(MengeInEEGSummieren(M1789),AM1789,0)</f>
        <v>#NAME?</v>
      </c>
      <c r="AO1789" s="95">
        <f t="shared" si="168"/>
        <v>0</v>
      </c>
      <c r="AP1789" s="95">
        <f t="shared" si="169"/>
        <v>0</v>
      </c>
      <c r="AS1789">
        <v>0</v>
      </c>
      <c r="AT1789">
        <v>0</v>
      </c>
      <c r="AU1789" t="e">
        <f t="shared" ca="1" si="170"/>
        <v>#NAME?</v>
      </c>
    </row>
    <row r="1790" spans="1:47" x14ac:dyDescent="0.15">
      <c r="A1790" s="21" t="s">
        <v>2534</v>
      </c>
      <c r="B1790" s="22" t="s">
        <v>17</v>
      </c>
      <c r="C1790" s="42">
        <v>2006</v>
      </c>
      <c r="D1790" s="22" t="s">
        <v>1494</v>
      </c>
      <c r="E1790" s="22" t="s">
        <v>770</v>
      </c>
      <c r="F1790" s="23">
        <v>10.64</v>
      </c>
      <c r="G1790" s="23">
        <v>10.64</v>
      </c>
      <c r="H1790" s="24">
        <f t="shared" si="165"/>
        <v>0</v>
      </c>
      <c r="I1790" s="153">
        <v>0</v>
      </c>
      <c r="J1790" s="24">
        <f t="shared" si="166"/>
        <v>0</v>
      </c>
      <c r="K1790" s="25">
        <f t="shared" si="167"/>
        <v>0</v>
      </c>
      <c r="L1790">
        <v>0</v>
      </c>
      <c r="M1790">
        <v>32964608</v>
      </c>
      <c r="N1790">
        <v>42065747</v>
      </c>
      <c r="O1790" s="52">
        <v>0</v>
      </c>
      <c r="P1790" s="52">
        <v>0</v>
      </c>
      <c r="Q1790" s="52">
        <v>0</v>
      </c>
      <c r="R1790" s="52">
        <v>0</v>
      </c>
      <c r="S1790" s="52">
        <v>0</v>
      </c>
      <c r="T1790" s="52">
        <v>0</v>
      </c>
      <c r="U1790" s="52">
        <v>0</v>
      </c>
      <c r="V1790" s="52">
        <v>0</v>
      </c>
      <c r="W1790" s="52">
        <v>0</v>
      </c>
      <c r="X1790" s="52">
        <v>0</v>
      </c>
      <c r="Y1790" s="52">
        <v>0</v>
      </c>
      <c r="Z1790" s="52">
        <v>0</v>
      </c>
      <c r="AA1790" s="25">
        <v>0</v>
      </c>
      <c r="AB1790" s="25">
        <v>0</v>
      </c>
      <c r="AC1790" s="25">
        <v>0</v>
      </c>
      <c r="AD1790" s="25">
        <v>0</v>
      </c>
      <c r="AE1790" s="25">
        <v>0</v>
      </c>
      <c r="AF1790" s="25">
        <v>0</v>
      </c>
      <c r="AG1790" s="25">
        <v>0</v>
      </c>
      <c r="AH1790" s="25">
        <v>0</v>
      </c>
      <c r="AI1790" s="25">
        <v>0</v>
      </c>
      <c r="AJ1790" s="25">
        <v>0</v>
      </c>
      <c r="AK1790" s="25">
        <v>0</v>
      </c>
      <c r="AL1790" s="25">
        <v>0</v>
      </c>
      <c r="AM1790" s="95">
        <v>0</v>
      </c>
      <c r="AN1790" s="95" t="e">
        <f ca="1">IF(MengeInEEGSummieren(M1790),AM1790,0)</f>
        <v>#NAME?</v>
      </c>
      <c r="AO1790" s="95">
        <f t="shared" si="168"/>
        <v>0</v>
      </c>
      <c r="AP1790" s="95">
        <f t="shared" si="169"/>
        <v>0</v>
      </c>
      <c r="AS1790">
        <v>0</v>
      </c>
      <c r="AT1790">
        <v>0</v>
      </c>
      <c r="AU1790" t="e">
        <f t="shared" ca="1" si="170"/>
        <v>#NAME?</v>
      </c>
    </row>
    <row r="1791" spans="1:47" x14ac:dyDescent="0.15">
      <c r="A1791" s="21" t="s">
        <v>2535</v>
      </c>
      <c r="B1791" s="22" t="s">
        <v>17</v>
      </c>
      <c r="C1791" s="42">
        <v>2006</v>
      </c>
      <c r="D1791" s="22" t="s">
        <v>1496</v>
      </c>
      <c r="E1791" s="22" t="s">
        <v>773</v>
      </c>
      <c r="F1791" s="23">
        <v>12.64</v>
      </c>
      <c r="G1791" s="23">
        <v>12.64</v>
      </c>
      <c r="H1791" s="24">
        <f t="shared" si="165"/>
        <v>0</v>
      </c>
      <c r="I1791" s="153">
        <v>0</v>
      </c>
      <c r="J1791" s="24">
        <f t="shared" si="166"/>
        <v>0</v>
      </c>
      <c r="K1791" s="25">
        <f t="shared" si="167"/>
        <v>0</v>
      </c>
      <c r="L1791">
        <v>0</v>
      </c>
      <c r="M1791">
        <v>32964608</v>
      </c>
      <c r="N1791">
        <v>42065747</v>
      </c>
      <c r="O1791" s="52">
        <v>0</v>
      </c>
      <c r="P1791" s="52">
        <v>0</v>
      </c>
      <c r="Q1791" s="52">
        <v>0</v>
      </c>
      <c r="R1791" s="52">
        <v>0</v>
      </c>
      <c r="S1791" s="52">
        <v>0</v>
      </c>
      <c r="T1791" s="52">
        <v>0</v>
      </c>
      <c r="U1791" s="52">
        <v>0</v>
      </c>
      <c r="V1791" s="52">
        <v>0</v>
      </c>
      <c r="W1791" s="52">
        <v>0</v>
      </c>
      <c r="X1791" s="52">
        <v>0</v>
      </c>
      <c r="Y1791" s="52">
        <v>0</v>
      </c>
      <c r="Z1791" s="52">
        <v>0</v>
      </c>
      <c r="AA1791" s="25">
        <v>0</v>
      </c>
      <c r="AB1791" s="25">
        <v>0</v>
      </c>
      <c r="AC1791" s="25">
        <v>0</v>
      </c>
      <c r="AD1791" s="25">
        <v>0</v>
      </c>
      <c r="AE1791" s="25">
        <v>0</v>
      </c>
      <c r="AF1791" s="25">
        <v>0</v>
      </c>
      <c r="AG1791" s="25">
        <v>0</v>
      </c>
      <c r="AH1791" s="25">
        <v>0</v>
      </c>
      <c r="AI1791" s="25">
        <v>0</v>
      </c>
      <c r="AJ1791" s="25">
        <v>0</v>
      </c>
      <c r="AK1791" s="25">
        <v>0</v>
      </c>
      <c r="AL1791" s="25">
        <v>0</v>
      </c>
      <c r="AM1791" s="95">
        <v>0</v>
      </c>
      <c r="AN1791" s="95" t="e">
        <f ca="1">IF(MengeInEEGSummieren(M1791),AM1791,0)</f>
        <v>#NAME?</v>
      </c>
      <c r="AO1791" s="95">
        <f t="shared" si="168"/>
        <v>0</v>
      </c>
      <c r="AP1791" s="95">
        <f t="shared" si="169"/>
        <v>0</v>
      </c>
      <c r="AS1791">
        <v>0</v>
      </c>
      <c r="AT1791">
        <v>0</v>
      </c>
      <c r="AU1791" t="e">
        <f t="shared" ca="1" si="170"/>
        <v>#NAME?</v>
      </c>
    </row>
    <row r="1792" spans="1:47" x14ac:dyDescent="0.15">
      <c r="A1792" s="21" t="s">
        <v>2536</v>
      </c>
      <c r="B1792" s="22" t="s">
        <v>17</v>
      </c>
      <c r="C1792" s="42">
        <v>2006</v>
      </c>
      <c r="D1792" s="22" t="s">
        <v>1498</v>
      </c>
      <c r="E1792" s="22" t="s">
        <v>770</v>
      </c>
      <c r="F1792" s="23">
        <v>14.64</v>
      </c>
      <c r="G1792" s="23">
        <v>14.64</v>
      </c>
      <c r="H1792" s="24">
        <f t="shared" si="165"/>
        <v>0</v>
      </c>
      <c r="I1792" s="153">
        <v>0</v>
      </c>
      <c r="J1792" s="24">
        <f t="shared" si="166"/>
        <v>0</v>
      </c>
      <c r="K1792" s="25">
        <f t="shared" si="167"/>
        <v>0</v>
      </c>
      <c r="L1792">
        <v>0</v>
      </c>
      <c r="M1792">
        <v>32964608</v>
      </c>
      <c r="N1792">
        <v>42065747</v>
      </c>
      <c r="O1792" s="52">
        <v>0</v>
      </c>
      <c r="P1792" s="52">
        <v>0</v>
      </c>
      <c r="Q1792" s="52">
        <v>0</v>
      </c>
      <c r="R1792" s="52">
        <v>0</v>
      </c>
      <c r="S1792" s="52">
        <v>0</v>
      </c>
      <c r="T1792" s="52">
        <v>0</v>
      </c>
      <c r="U1792" s="52">
        <v>0</v>
      </c>
      <c r="V1792" s="52">
        <v>0</v>
      </c>
      <c r="W1792" s="52">
        <v>0</v>
      </c>
      <c r="X1792" s="52">
        <v>0</v>
      </c>
      <c r="Y1792" s="52">
        <v>0</v>
      </c>
      <c r="Z1792" s="52">
        <v>0</v>
      </c>
      <c r="AA1792" s="25">
        <v>0</v>
      </c>
      <c r="AB1792" s="25">
        <v>0</v>
      </c>
      <c r="AC1792" s="25">
        <v>0</v>
      </c>
      <c r="AD1792" s="25">
        <v>0</v>
      </c>
      <c r="AE1792" s="25">
        <v>0</v>
      </c>
      <c r="AF1792" s="25">
        <v>0</v>
      </c>
      <c r="AG1792" s="25">
        <v>0</v>
      </c>
      <c r="AH1792" s="25">
        <v>0</v>
      </c>
      <c r="AI1792" s="25">
        <v>0</v>
      </c>
      <c r="AJ1792" s="25">
        <v>0</v>
      </c>
      <c r="AK1792" s="25">
        <v>0</v>
      </c>
      <c r="AL1792" s="25">
        <v>0</v>
      </c>
      <c r="AM1792" s="95">
        <v>0</v>
      </c>
      <c r="AN1792" s="95" t="e">
        <f ca="1">IF(MengeInEEGSummieren(M1792),AM1792,0)</f>
        <v>#NAME?</v>
      </c>
      <c r="AO1792" s="95">
        <f t="shared" si="168"/>
        <v>0</v>
      </c>
      <c r="AP1792" s="95">
        <f t="shared" si="169"/>
        <v>0</v>
      </c>
      <c r="AS1792">
        <v>0</v>
      </c>
      <c r="AT1792">
        <v>0</v>
      </c>
      <c r="AU1792" t="e">
        <f t="shared" ca="1" si="170"/>
        <v>#NAME?</v>
      </c>
    </row>
    <row r="1793" spans="1:47" x14ac:dyDescent="0.15">
      <c r="A1793" s="21" t="s">
        <v>2537</v>
      </c>
      <c r="B1793" s="22" t="s">
        <v>17</v>
      </c>
      <c r="C1793" s="42">
        <v>2006</v>
      </c>
      <c r="D1793" s="22" t="s">
        <v>1500</v>
      </c>
      <c r="E1793" s="22" t="s">
        <v>773</v>
      </c>
      <c r="F1793" s="23">
        <v>16.64</v>
      </c>
      <c r="G1793" s="23">
        <v>16.64</v>
      </c>
      <c r="H1793" s="24">
        <f t="shared" si="165"/>
        <v>0</v>
      </c>
      <c r="I1793" s="153">
        <v>0</v>
      </c>
      <c r="J1793" s="24">
        <f t="shared" si="166"/>
        <v>0</v>
      </c>
      <c r="K1793" s="25">
        <f t="shared" si="167"/>
        <v>0</v>
      </c>
      <c r="L1793">
        <v>0</v>
      </c>
      <c r="M1793">
        <v>32964608</v>
      </c>
      <c r="N1793">
        <v>42065747</v>
      </c>
      <c r="O1793" s="52">
        <v>0</v>
      </c>
      <c r="P1793" s="52">
        <v>0</v>
      </c>
      <c r="Q1793" s="52">
        <v>0</v>
      </c>
      <c r="R1793" s="52">
        <v>0</v>
      </c>
      <c r="S1793" s="52">
        <v>0</v>
      </c>
      <c r="T1793" s="52">
        <v>0</v>
      </c>
      <c r="U1793" s="52">
        <v>0</v>
      </c>
      <c r="V1793" s="52">
        <v>0</v>
      </c>
      <c r="W1793" s="52">
        <v>0</v>
      </c>
      <c r="X1793" s="52">
        <v>0</v>
      </c>
      <c r="Y1793" s="52">
        <v>0</v>
      </c>
      <c r="Z1793" s="52">
        <v>0</v>
      </c>
      <c r="AA1793" s="25">
        <v>0</v>
      </c>
      <c r="AB1793" s="25">
        <v>0</v>
      </c>
      <c r="AC1793" s="25">
        <v>0</v>
      </c>
      <c r="AD1793" s="25">
        <v>0</v>
      </c>
      <c r="AE1793" s="25">
        <v>0</v>
      </c>
      <c r="AF1793" s="25">
        <v>0</v>
      </c>
      <c r="AG1793" s="25">
        <v>0</v>
      </c>
      <c r="AH1793" s="25">
        <v>0</v>
      </c>
      <c r="AI1793" s="25">
        <v>0</v>
      </c>
      <c r="AJ1793" s="25">
        <v>0</v>
      </c>
      <c r="AK1793" s="25">
        <v>0</v>
      </c>
      <c r="AL1793" s="25">
        <v>0</v>
      </c>
      <c r="AM1793" s="95">
        <v>0</v>
      </c>
      <c r="AN1793" s="95" t="e">
        <f ca="1">IF(MengeInEEGSummieren(M1793),AM1793,0)</f>
        <v>#NAME?</v>
      </c>
      <c r="AO1793" s="95">
        <f t="shared" si="168"/>
        <v>0</v>
      </c>
      <c r="AP1793" s="95">
        <f t="shared" si="169"/>
        <v>0</v>
      </c>
      <c r="AS1793">
        <v>0</v>
      </c>
      <c r="AT1793">
        <v>0</v>
      </c>
      <c r="AU1793" t="e">
        <f t="shared" ca="1" si="170"/>
        <v>#NAME?</v>
      </c>
    </row>
    <row r="1794" spans="1:47" x14ac:dyDescent="0.15">
      <c r="A1794" s="21" t="s">
        <v>2538</v>
      </c>
      <c r="B1794" s="22" t="s">
        <v>17</v>
      </c>
      <c r="C1794" s="42">
        <v>2006</v>
      </c>
      <c r="D1794" s="22" t="s">
        <v>1502</v>
      </c>
      <c r="E1794" s="22" t="s">
        <v>770</v>
      </c>
      <c r="F1794" s="23">
        <v>13.14</v>
      </c>
      <c r="G1794" s="23">
        <v>13.14</v>
      </c>
      <c r="H1794" s="24">
        <f t="shared" si="165"/>
        <v>0</v>
      </c>
      <c r="I1794" s="153">
        <v>0</v>
      </c>
      <c r="J1794" s="24">
        <f t="shared" si="166"/>
        <v>0</v>
      </c>
      <c r="K1794" s="25">
        <f t="shared" si="167"/>
        <v>0</v>
      </c>
      <c r="L1794">
        <v>0</v>
      </c>
      <c r="M1794">
        <v>32964608</v>
      </c>
      <c r="N1794">
        <v>42065747</v>
      </c>
      <c r="O1794" s="52">
        <v>0</v>
      </c>
      <c r="P1794" s="52">
        <v>0</v>
      </c>
      <c r="Q1794" s="52">
        <v>0</v>
      </c>
      <c r="R1794" s="52">
        <v>0</v>
      </c>
      <c r="S1794" s="52">
        <v>0</v>
      </c>
      <c r="T1794" s="52">
        <v>0</v>
      </c>
      <c r="U1794" s="52">
        <v>0</v>
      </c>
      <c r="V1794" s="52">
        <v>0</v>
      </c>
      <c r="W1794" s="52">
        <v>0</v>
      </c>
      <c r="X1794" s="52">
        <v>0</v>
      </c>
      <c r="Y1794" s="52">
        <v>0</v>
      </c>
      <c r="Z1794" s="52">
        <v>0</v>
      </c>
      <c r="AA1794" s="25">
        <v>0</v>
      </c>
      <c r="AB1794" s="25">
        <v>0</v>
      </c>
      <c r="AC1794" s="25">
        <v>0</v>
      </c>
      <c r="AD1794" s="25">
        <v>0</v>
      </c>
      <c r="AE1794" s="25">
        <v>0</v>
      </c>
      <c r="AF1794" s="25">
        <v>0</v>
      </c>
      <c r="AG1794" s="25">
        <v>0</v>
      </c>
      <c r="AH1794" s="25">
        <v>0</v>
      </c>
      <c r="AI1794" s="25">
        <v>0</v>
      </c>
      <c r="AJ1794" s="25">
        <v>0</v>
      </c>
      <c r="AK1794" s="25">
        <v>0</v>
      </c>
      <c r="AL1794" s="25">
        <v>0</v>
      </c>
      <c r="AM1794" s="95">
        <v>0</v>
      </c>
      <c r="AN1794" s="95" t="e">
        <f ca="1">IF(MengeInEEGSummieren(M1794),AM1794,0)</f>
        <v>#NAME?</v>
      </c>
      <c r="AO1794" s="95">
        <f t="shared" si="168"/>
        <v>0</v>
      </c>
      <c r="AP1794" s="95">
        <f t="shared" si="169"/>
        <v>0</v>
      </c>
      <c r="AS1794">
        <v>0</v>
      </c>
      <c r="AT1794">
        <v>0</v>
      </c>
      <c r="AU1794" t="e">
        <f t="shared" ca="1" si="170"/>
        <v>#NAME?</v>
      </c>
    </row>
    <row r="1795" spans="1:47" x14ac:dyDescent="0.15">
      <c r="A1795" s="21" t="s">
        <v>2539</v>
      </c>
      <c r="B1795" s="22" t="s">
        <v>17</v>
      </c>
      <c r="C1795" s="42">
        <v>2006</v>
      </c>
      <c r="D1795" s="22" t="s">
        <v>1504</v>
      </c>
      <c r="E1795" s="22" t="s">
        <v>773</v>
      </c>
      <c r="F1795" s="23">
        <v>15.14</v>
      </c>
      <c r="G1795" s="23">
        <v>15.14</v>
      </c>
      <c r="H1795" s="24">
        <f t="shared" si="165"/>
        <v>0</v>
      </c>
      <c r="I1795" s="153">
        <v>0</v>
      </c>
      <c r="J1795" s="24">
        <f t="shared" si="166"/>
        <v>0</v>
      </c>
      <c r="K1795" s="25">
        <f t="shared" si="167"/>
        <v>0</v>
      </c>
      <c r="L1795">
        <v>0</v>
      </c>
      <c r="M1795">
        <v>32964608</v>
      </c>
      <c r="N1795">
        <v>42065747</v>
      </c>
      <c r="O1795" s="52">
        <v>0</v>
      </c>
      <c r="P1795" s="52">
        <v>0</v>
      </c>
      <c r="Q1795" s="52">
        <v>0</v>
      </c>
      <c r="R1795" s="52">
        <v>0</v>
      </c>
      <c r="S1795" s="52">
        <v>0</v>
      </c>
      <c r="T1795" s="52">
        <v>0</v>
      </c>
      <c r="U1795" s="52">
        <v>0</v>
      </c>
      <c r="V1795" s="52">
        <v>0</v>
      </c>
      <c r="W1795" s="52">
        <v>0</v>
      </c>
      <c r="X1795" s="52">
        <v>0</v>
      </c>
      <c r="Y1795" s="52">
        <v>0</v>
      </c>
      <c r="Z1795" s="52">
        <v>0</v>
      </c>
      <c r="AA1795" s="25">
        <v>0</v>
      </c>
      <c r="AB1795" s="25">
        <v>0</v>
      </c>
      <c r="AC1795" s="25">
        <v>0</v>
      </c>
      <c r="AD1795" s="25">
        <v>0</v>
      </c>
      <c r="AE1795" s="25">
        <v>0</v>
      </c>
      <c r="AF1795" s="25">
        <v>0</v>
      </c>
      <c r="AG1795" s="25">
        <v>0</v>
      </c>
      <c r="AH1795" s="25">
        <v>0</v>
      </c>
      <c r="AI1795" s="25">
        <v>0</v>
      </c>
      <c r="AJ1795" s="25">
        <v>0</v>
      </c>
      <c r="AK1795" s="25">
        <v>0</v>
      </c>
      <c r="AL1795" s="25">
        <v>0</v>
      </c>
      <c r="AM1795" s="95">
        <v>0</v>
      </c>
      <c r="AN1795" s="95" t="e">
        <f ca="1">IF(MengeInEEGSummieren(M1795),AM1795,0)</f>
        <v>#NAME?</v>
      </c>
      <c r="AO1795" s="95">
        <f t="shared" si="168"/>
        <v>0</v>
      </c>
      <c r="AP1795" s="95">
        <f t="shared" si="169"/>
        <v>0</v>
      </c>
      <c r="AS1795">
        <v>0</v>
      </c>
      <c r="AT1795">
        <v>0</v>
      </c>
      <c r="AU1795" t="e">
        <f t="shared" ca="1" si="170"/>
        <v>#NAME?</v>
      </c>
    </row>
    <row r="1796" spans="1:47" x14ac:dyDescent="0.15">
      <c r="A1796" s="21" t="s">
        <v>2540</v>
      </c>
      <c r="B1796" s="22" t="s">
        <v>17</v>
      </c>
      <c r="C1796" s="42">
        <v>2006</v>
      </c>
      <c r="D1796" s="22" t="s">
        <v>767</v>
      </c>
      <c r="E1796" s="22" t="s">
        <v>770</v>
      </c>
      <c r="F1796" s="23">
        <v>8.15</v>
      </c>
      <c r="G1796" s="23">
        <v>8.15</v>
      </c>
      <c r="H1796" s="24">
        <f t="shared" si="165"/>
        <v>0</v>
      </c>
      <c r="I1796" s="153">
        <v>0</v>
      </c>
      <c r="J1796" s="24">
        <f t="shared" si="166"/>
        <v>0</v>
      </c>
      <c r="K1796" s="25">
        <f t="shared" si="167"/>
        <v>0</v>
      </c>
      <c r="L1796">
        <v>0</v>
      </c>
      <c r="M1796">
        <v>32964608</v>
      </c>
      <c r="N1796">
        <v>42065747</v>
      </c>
      <c r="O1796" s="52">
        <v>0</v>
      </c>
      <c r="P1796" s="52">
        <v>0</v>
      </c>
      <c r="Q1796" s="52">
        <v>0</v>
      </c>
      <c r="R1796" s="52">
        <v>0</v>
      </c>
      <c r="S1796" s="52">
        <v>0</v>
      </c>
      <c r="T1796" s="52">
        <v>0</v>
      </c>
      <c r="U1796" s="52">
        <v>0</v>
      </c>
      <c r="V1796" s="52">
        <v>0</v>
      </c>
      <c r="W1796" s="52">
        <v>0</v>
      </c>
      <c r="X1796" s="52">
        <v>0</v>
      </c>
      <c r="Y1796" s="52">
        <v>0</v>
      </c>
      <c r="Z1796" s="52">
        <v>0</v>
      </c>
      <c r="AA1796" s="25">
        <v>0</v>
      </c>
      <c r="AB1796" s="25">
        <v>0</v>
      </c>
      <c r="AC1796" s="25">
        <v>0</v>
      </c>
      <c r="AD1796" s="25">
        <v>0</v>
      </c>
      <c r="AE1796" s="25">
        <v>0</v>
      </c>
      <c r="AF1796" s="25">
        <v>0</v>
      </c>
      <c r="AG1796" s="25">
        <v>0</v>
      </c>
      <c r="AH1796" s="25">
        <v>0</v>
      </c>
      <c r="AI1796" s="25">
        <v>0</v>
      </c>
      <c r="AJ1796" s="25">
        <v>0</v>
      </c>
      <c r="AK1796" s="25">
        <v>0</v>
      </c>
      <c r="AL1796" s="25">
        <v>0</v>
      </c>
      <c r="AM1796" s="95">
        <v>0</v>
      </c>
      <c r="AN1796" s="95" t="e">
        <f ca="1">IF(MengeInEEGSummieren(M1796),AM1796,0)</f>
        <v>#NAME?</v>
      </c>
      <c r="AO1796" s="95">
        <f t="shared" si="168"/>
        <v>0</v>
      </c>
      <c r="AP1796" s="95">
        <f t="shared" si="169"/>
        <v>0</v>
      </c>
      <c r="AS1796">
        <v>0</v>
      </c>
      <c r="AT1796">
        <v>0</v>
      </c>
      <c r="AU1796" t="e">
        <f t="shared" ca="1" si="170"/>
        <v>#NAME?</v>
      </c>
    </row>
    <row r="1797" spans="1:47" x14ac:dyDescent="0.15">
      <c r="A1797" s="21" t="s">
        <v>2541</v>
      </c>
      <c r="B1797" s="22" t="s">
        <v>17</v>
      </c>
      <c r="C1797" s="42">
        <v>2006</v>
      </c>
      <c r="D1797" s="22" t="s">
        <v>1507</v>
      </c>
      <c r="E1797" s="22" t="s">
        <v>773</v>
      </c>
      <c r="F1797" s="23">
        <v>10.15</v>
      </c>
      <c r="G1797" s="23">
        <v>10.15</v>
      </c>
      <c r="H1797" s="24">
        <f t="shared" si="165"/>
        <v>0</v>
      </c>
      <c r="I1797" s="153">
        <v>0</v>
      </c>
      <c r="J1797" s="24">
        <f t="shared" si="166"/>
        <v>0</v>
      </c>
      <c r="K1797" s="25">
        <f t="shared" si="167"/>
        <v>0</v>
      </c>
      <c r="L1797">
        <v>0</v>
      </c>
      <c r="M1797">
        <v>32964608</v>
      </c>
      <c r="N1797">
        <v>42065747</v>
      </c>
      <c r="O1797" s="52">
        <v>0</v>
      </c>
      <c r="P1797" s="52">
        <v>0</v>
      </c>
      <c r="Q1797" s="52">
        <v>0</v>
      </c>
      <c r="R1797" s="52">
        <v>0</v>
      </c>
      <c r="S1797" s="52">
        <v>0</v>
      </c>
      <c r="T1797" s="52">
        <v>0</v>
      </c>
      <c r="U1797" s="52">
        <v>0</v>
      </c>
      <c r="V1797" s="52">
        <v>0</v>
      </c>
      <c r="W1797" s="52">
        <v>0</v>
      </c>
      <c r="X1797" s="52">
        <v>0</v>
      </c>
      <c r="Y1797" s="52">
        <v>0</v>
      </c>
      <c r="Z1797" s="52">
        <v>0</v>
      </c>
      <c r="AA1797" s="25">
        <v>0</v>
      </c>
      <c r="AB1797" s="25">
        <v>0</v>
      </c>
      <c r="AC1797" s="25">
        <v>0</v>
      </c>
      <c r="AD1797" s="25">
        <v>0</v>
      </c>
      <c r="AE1797" s="25">
        <v>0</v>
      </c>
      <c r="AF1797" s="25">
        <v>0</v>
      </c>
      <c r="AG1797" s="25">
        <v>0</v>
      </c>
      <c r="AH1797" s="25">
        <v>0</v>
      </c>
      <c r="AI1797" s="25">
        <v>0</v>
      </c>
      <c r="AJ1797" s="25">
        <v>0</v>
      </c>
      <c r="AK1797" s="25">
        <v>0</v>
      </c>
      <c r="AL1797" s="25">
        <v>0</v>
      </c>
      <c r="AM1797" s="95">
        <v>0</v>
      </c>
      <c r="AN1797" s="95" t="e">
        <f ca="1">IF(MengeInEEGSummieren(M1797),AM1797,0)</f>
        <v>#NAME?</v>
      </c>
      <c r="AO1797" s="95">
        <f t="shared" si="168"/>
        <v>0</v>
      </c>
      <c r="AP1797" s="95">
        <f t="shared" si="169"/>
        <v>0</v>
      </c>
      <c r="AS1797">
        <v>0</v>
      </c>
      <c r="AT1797">
        <v>0</v>
      </c>
      <c r="AU1797" t="e">
        <f t="shared" ca="1" si="170"/>
        <v>#NAME?</v>
      </c>
    </row>
    <row r="1798" spans="1:47" x14ac:dyDescent="0.15">
      <c r="A1798" s="21" t="s">
        <v>2542</v>
      </c>
      <c r="B1798" s="22" t="s">
        <v>17</v>
      </c>
      <c r="C1798" s="42">
        <v>2006</v>
      </c>
      <c r="D1798" s="22" t="s">
        <v>819</v>
      </c>
      <c r="E1798" s="22" t="s">
        <v>770</v>
      </c>
      <c r="F1798" s="23">
        <v>18.670000000000002</v>
      </c>
      <c r="G1798" s="23">
        <v>18.670000000000002</v>
      </c>
      <c r="H1798" s="24">
        <f t="shared" si="165"/>
        <v>0</v>
      </c>
      <c r="I1798" s="153">
        <v>0</v>
      </c>
      <c r="J1798" s="24">
        <f t="shared" si="166"/>
        <v>0</v>
      </c>
      <c r="K1798" s="25">
        <f t="shared" si="167"/>
        <v>0</v>
      </c>
      <c r="L1798">
        <v>0</v>
      </c>
      <c r="M1798">
        <v>32964608</v>
      </c>
      <c r="N1798">
        <v>42065747</v>
      </c>
      <c r="O1798" s="52">
        <v>0</v>
      </c>
      <c r="P1798" s="52">
        <v>0</v>
      </c>
      <c r="Q1798" s="52">
        <v>0</v>
      </c>
      <c r="R1798" s="52">
        <v>0</v>
      </c>
      <c r="S1798" s="52">
        <v>0</v>
      </c>
      <c r="T1798" s="52">
        <v>0</v>
      </c>
      <c r="U1798" s="52">
        <v>0</v>
      </c>
      <c r="V1798" s="52">
        <v>0</v>
      </c>
      <c r="W1798" s="52">
        <v>0</v>
      </c>
      <c r="X1798" s="52">
        <v>0</v>
      </c>
      <c r="Y1798" s="52">
        <v>0</v>
      </c>
      <c r="Z1798" s="52">
        <v>0</v>
      </c>
      <c r="AA1798" s="25">
        <v>0</v>
      </c>
      <c r="AB1798" s="25">
        <v>0</v>
      </c>
      <c r="AC1798" s="25">
        <v>0</v>
      </c>
      <c r="AD1798" s="25">
        <v>0</v>
      </c>
      <c r="AE1798" s="25">
        <v>0</v>
      </c>
      <c r="AF1798" s="25">
        <v>0</v>
      </c>
      <c r="AG1798" s="25">
        <v>0</v>
      </c>
      <c r="AH1798" s="25">
        <v>0</v>
      </c>
      <c r="AI1798" s="25">
        <v>0</v>
      </c>
      <c r="AJ1798" s="25">
        <v>0</v>
      </c>
      <c r="AK1798" s="25">
        <v>0</v>
      </c>
      <c r="AL1798" s="25">
        <v>0</v>
      </c>
      <c r="AM1798" s="95">
        <v>0</v>
      </c>
      <c r="AN1798" s="95" t="e">
        <f ca="1">IF(MengeInEEGSummieren(M1798),AM1798,0)</f>
        <v>#NAME?</v>
      </c>
      <c r="AO1798" s="95">
        <f t="shared" si="168"/>
        <v>0</v>
      </c>
      <c r="AP1798" s="95">
        <f t="shared" si="169"/>
        <v>0</v>
      </c>
      <c r="AS1798">
        <v>0</v>
      </c>
      <c r="AT1798">
        <v>0</v>
      </c>
      <c r="AU1798" t="e">
        <f t="shared" ca="1" si="170"/>
        <v>#NAME?</v>
      </c>
    </row>
    <row r="1799" spans="1:47" x14ac:dyDescent="0.15">
      <c r="A1799" s="21" t="s">
        <v>2543</v>
      </c>
      <c r="B1799" s="22" t="s">
        <v>17</v>
      </c>
      <c r="C1799" s="42">
        <v>2006</v>
      </c>
      <c r="D1799" s="22" t="s">
        <v>1510</v>
      </c>
      <c r="E1799" s="22" t="s">
        <v>770</v>
      </c>
      <c r="F1799" s="23">
        <v>20.67</v>
      </c>
      <c r="G1799" s="23">
        <v>20.67</v>
      </c>
      <c r="H1799" s="24">
        <f t="shared" si="165"/>
        <v>0</v>
      </c>
      <c r="I1799" s="153">
        <v>0</v>
      </c>
      <c r="J1799" s="24">
        <f t="shared" si="166"/>
        <v>0</v>
      </c>
      <c r="K1799" s="25">
        <f t="shared" si="167"/>
        <v>0</v>
      </c>
      <c r="L1799">
        <v>0</v>
      </c>
      <c r="M1799">
        <v>32964608</v>
      </c>
      <c r="N1799">
        <v>42065747</v>
      </c>
      <c r="O1799" s="52">
        <v>0</v>
      </c>
      <c r="P1799" s="52">
        <v>0</v>
      </c>
      <c r="Q1799" s="52">
        <v>0</v>
      </c>
      <c r="R1799" s="52">
        <v>0</v>
      </c>
      <c r="S1799" s="52">
        <v>0</v>
      </c>
      <c r="T1799" s="52">
        <v>0</v>
      </c>
      <c r="U1799" s="52">
        <v>0</v>
      </c>
      <c r="V1799" s="52">
        <v>0</v>
      </c>
      <c r="W1799" s="52">
        <v>0</v>
      </c>
      <c r="X1799" s="52">
        <v>0</v>
      </c>
      <c r="Y1799" s="52">
        <v>0</v>
      </c>
      <c r="Z1799" s="52">
        <v>0</v>
      </c>
      <c r="AA1799" s="25">
        <v>0</v>
      </c>
      <c r="AB1799" s="25">
        <v>0</v>
      </c>
      <c r="AC1799" s="25">
        <v>0</v>
      </c>
      <c r="AD1799" s="25">
        <v>0</v>
      </c>
      <c r="AE1799" s="25">
        <v>0</v>
      </c>
      <c r="AF1799" s="25">
        <v>0</v>
      </c>
      <c r="AG1799" s="25">
        <v>0</v>
      </c>
      <c r="AH1799" s="25">
        <v>0</v>
      </c>
      <c r="AI1799" s="25">
        <v>0</v>
      </c>
      <c r="AJ1799" s="25">
        <v>0</v>
      </c>
      <c r="AK1799" s="25">
        <v>0</v>
      </c>
      <c r="AL1799" s="25">
        <v>0</v>
      </c>
      <c r="AM1799" s="95">
        <v>0</v>
      </c>
      <c r="AN1799" s="95" t="e">
        <f ca="1">IF(MengeInEEGSummieren(M1799),AM1799,0)</f>
        <v>#NAME?</v>
      </c>
      <c r="AO1799" s="95">
        <f t="shared" si="168"/>
        <v>0</v>
      </c>
      <c r="AP1799" s="95">
        <f t="shared" si="169"/>
        <v>0</v>
      </c>
      <c r="AS1799">
        <v>0</v>
      </c>
      <c r="AT1799">
        <v>0</v>
      </c>
      <c r="AU1799" t="e">
        <f t="shared" ca="1" si="170"/>
        <v>#NAME?</v>
      </c>
    </row>
    <row r="1800" spans="1:47" x14ac:dyDescent="0.15">
      <c r="A1800" s="21" t="s">
        <v>2544</v>
      </c>
      <c r="B1800" s="22" t="s">
        <v>17</v>
      </c>
      <c r="C1800" s="42">
        <v>2006</v>
      </c>
      <c r="D1800" s="22" t="s">
        <v>1512</v>
      </c>
      <c r="E1800" s="22" t="s">
        <v>773</v>
      </c>
      <c r="F1800" s="23">
        <v>23.67</v>
      </c>
      <c r="G1800" s="23">
        <v>23.67</v>
      </c>
      <c r="H1800" s="24">
        <f t="shared" si="165"/>
        <v>0</v>
      </c>
      <c r="I1800" s="153">
        <v>0</v>
      </c>
      <c r="J1800" s="24">
        <f t="shared" si="166"/>
        <v>0</v>
      </c>
      <c r="K1800" s="25">
        <f t="shared" si="167"/>
        <v>0</v>
      </c>
      <c r="L1800">
        <v>0</v>
      </c>
      <c r="M1800">
        <v>32964608</v>
      </c>
      <c r="N1800">
        <v>42065747</v>
      </c>
      <c r="O1800" s="52">
        <v>0</v>
      </c>
      <c r="P1800" s="52">
        <v>0</v>
      </c>
      <c r="Q1800" s="52">
        <v>0</v>
      </c>
      <c r="R1800" s="52">
        <v>0</v>
      </c>
      <c r="S1800" s="52">
        <v>0</v>
      </c>
      <c r="T1800" s="52">
        <v>0</v>
      </c>
      <c r="U1800" s="52">
        <v>0</v>
      </c>
      <c r="V1800" s="52">
        <v>0</v>
      </c>
      <c r="W1800" s="52">
        <v>0</v>
      </c>
      <c r="X1800" s="52">
        <v>0</v>
      </c>
      <c r="Y1800" s="52">
        <v>0</v>
      </c>
      <c r="Z1800" s="52">
        <v>0</v>
      </c>
      <c r="AA1800" s="25">
        <v>0</v>
      </c>
      <c r="AB1800" s="25">
        <v>0</v>
      </c>
      <c r="AC1800" s="25">
        <v>0</v>
      </c>
      <c r="AD1800" s="25">
        <v>0</v>
      </c>
      <c r="AE1800" s="25">
        <v>0</v>
      </c>
      <c r="AF1800" s="25">
        <v>0</v>
      </c>
      <c r="AG1800" s="25">
        <v>0</v>
      </c>
      <c r="AH1800" s="25">
        <v>0</v>
      </c>
      <c r="AI1800" s="25">
        <v>0</v>
      </c>
      <c r="AJ1800" s="25">
        <v>0</v>
      </c>
      <c r="AK1800" s="25">
        <v>0</v>
      </c>
      <c r="AL1800" s="25">
        <v>0</v>
      </c>
      <c r="AM1800" s="95">
        <v>0</v>
      </c>
      <c r="AN1800" s="95" t="e">
        <f ca="1">IF(MengeInEEGSummieren(M1800),AM1800,0)</f>
        <v>#NAME?</v>
      </c>
      <c r="AO1800" s="95">
        <f t="shared" si="168"/>
        <v>0</v>
      </c>
      <c r="AP1800" s="95">
        <f t="shared" si="169"/>
        <v>0</v>
      </c>
      <c r="AS1800">
        <v>0</v>
      </c>
      <c r="AT1800">
        <v>0</v>
      </c>
      <c r="AU1800" t="e">
        <f t="shared" ca="1" si="170"/>
        <v>#NAME?</v>
      </c>
    </row>
    <row r="1801" spans="1:47" x14ac:dyDescent="0.15">
      <c r="A1801" s="21" t="s">
        <v>2545</v>
      </c>
      <c r="B1801" s="22" t="s">
        <v>17</v>
      </c>
      <c r="C1801" s="42">
        <v>2006</v>
      </c>
      <c r="D1801" s="22" t="s">
        <v>1514</v>
      </c>
      <c r="E1801" s="22" t="s">
        <v>773</v>
      </c>
      <c r="F1801" s="23">
        <v>24.67</v>
      </c>
      <c r="G1801" s="23">
        <v>24.67</v>
      </c>
      <c r="H1801" s="24">
        <f t="shared" si="165"/>
        <v>0</v>
      </c>
      <c r="I1801" s="153">
        <v>0</v>
      </c>
      <c r="J1801" s="24">
        <f t="shared" si="166"/>
        <v>0</v>
      </c>
      <c r="K1801" s="25">
        <f t="shared" si="167"/>
        <v>0</v>
      </c>
      <c r="L1801">
        <v>0</v>
      </c>
      <c r="M1801">
        <v>32964608</v>
      </c>
      <c r="N1801">
        <v>42065747</v>
      </c>
      <c r="O1801" s="52">
        <v>0</v>
      </c>
      <c r="P1801" s="52">
        <v>0</v>
      </c>
      <c r="Q1801" s="52">
        <v>0</v>
      </c>
      <c r="R1801" s="52">
        <v>0</v>
      </c>
      <c r="S1801" s="52">
        <v>0</v>
      </c>
      <c r="T1801" s="52">
        <v>0</v>
      </c>
      <c r="U1801" s="52">
        <v>0</v>
      </c>
      <c r="V1801" s="52">
        <v>0</v>
      </c>
      <c r="W1801" s="52">
        <v>0</v>
      </c>
      <c r="X1801" s="52">
        <v>0</v>
      </c>
      <c r="Y1801" s="52">
        <v>0</v>
      </c>
      <c r="Z1801" s="52">
        <v>0</v>
      </c>
      <c r="AA1801" s="25">
        <v>0</v>
      </c>
      <c r="AB1801" s="25">
        <v>0</v>
      </c>
      <c r="AC1801" s="25">
        <v>0</v>
      </c>
      <c r="AD1801" s="25">
        <v>0</v>
      </c>
      <c r="AE1801" s="25">
        <v>0</v>
      </c>
      <c r="AF1801" s="25">
        <v>0</v>
      </c>
      <c r="AG1801" s="25">
        <v>0</v>
      </c>
      <c r="AH1801" s="25">
        <v>0</v>
      </c>
      <c r="AI1801" s="25">
        <v>0</v>
      </c>
      <c r="AJ1801" s="25">
        <v>0</v>
      </c>
      <c r="AK1801" s="25">
        <v>0</v>
      </c>
      <c r="AL1801" s="25">
        <v>0</v>
      </c>
      <c r="AM1801" s="95">
        <v>0</v>
      </c>
      <c r="AN1801" s="95" t="e">
        <f ca="1">IF(MengeInEEGSummieren(M1801),AM1801,0)</f>
        <v>#NAME?</v>
      </c>
      <c r="AO1801" s="95">
        <f t="shared" si="168"/>
        <v>0</v>
      </c>
      <c r="AP1801" s="95">
        <f t="shared" si="169"/>
        <v>0</v>
      </c>
      <c r="AS1801">
        <v>0</v>
      </c>
      <c r="AT1801">
        <v>0</v>
      </c>
      <c r="AU1801" t="e">
        <f t="shared" ca="1" si="170"/>
        <v>#NAME?</v>
      </c>
    </row>
    <row r="1802" spans="1:47" x14ac:dyDescent="0.15">
      <c r="A1802" s="21" t="s">
        <v>2546</v>
      </c>
      <c r="B1802" s="22" t="s">
        <v>17</v>
      </c>
      <c r="C1802" s="42">
        <v>2006</v>
      </c>
      <c r="D1802" s="22" t="s">
        <v>1516</v>
      </c>
      <c r="E1802" s="22" t="s">
        <v>773</v>
      </c>
      <c r="F1802" s="23">
        <v>23.67</v>
      </c>
      <c r="G1802" s="23">
        <v>23.67</v>
      </c>
      <c r="H1802" s="24">
        <f t="shared" si="165"/>
        <v>0</v>
      </c>
      <c r="I1802" s="153">
        <v>0</v>
      </c>
      <c r="J1802" s="24">
        <f t="shared" si="166"/>
        <v>0</v>
      </c>
      <c r="K1802" s="25">
        <f t="shared" si="167"/>
        <v>0</v>
      </c>
      <c r="L1802">
        <v>0</v>
      </c>
      <c r="M1802">
        <v>32964608</v>
      </c>
      <c r="N1802">
        <v>42065747</v>
      </c>
      <c r="O1802" s="52">
        <v>0</v>
      </c>
      <c r="P1802" s="52">
        <v>0</v>
      </c>
      <c r="Q1802" s="52">
        <v>0</v>
      </c>
      <c r="R1802" s="52">
        <v>0</v>
      </c>
      <c r="S1802" s="52">
        <v>0</v>
      </c>
      <c r="T1802" s="52">
        <v>0</v>
      </c>
      <c r="U1802" s="52">
        <v>0</v>
      </c>
      <c r="V1802" s="52">
        <v>0</v>
      </c>
      <c r="W1802" s="52">
        <v>0</v>
      </c>
      <c r="X1802" s="52">
        <v>0</v>
      </c>
      <c r="Y1802" s="52">
        <v>0</v>
      </c>
      <c r="Z1802" s="52">
        <v>0</v>
      </c>
      <c r="AA1802" s="25">
        <v>0</v>
      </c>
      <c r="AB1802" s="25">
        <v>0</v>
      </c>
      <c r="AC1802" s="25">
        <v>0</v>
      </c>
      <c r="AD1802" s="25">
        <v>0</v>
      </c>
      <c r="AE1802" s="25">
        <v>0</v>
      </c>
      <c r="AF1802" s="25">
        <v>0</v>
      </c>
      <c r="AG1802" s="25">
        <v>0</v>
      </c>
      <c r="AH1802" s="25">
        <v>0</v>
      </c>
      <c r="AI1802" s="25">
        <v>0</v>
      </c>
      <c r="AJ1802" s="25">
        <v>0</v>
      </c>
      <c r="AK1802" s="25">
        <v>0</v>
      </c>
      <c r="AL1802" s="25">
        <v>0</v>
      </c>
      <c r="AM1802" s="95">
        <v>0</v>
      </c>
      <c r="AN1802" s="95" t="e">
        <f ca="1">IF(MengeInEEGSummieren(M1802),AM1802,0)</f>
        <v>#NAME?</v>
      </c>
      <c r="AO1802" s="95">
        <f t="shared" si="168"/>
        <v>0</v>
      </c>
      <c r="AP1802" s="95">
        <f t="shared" si="169"/>
        <v>0</v>
      </c>
      <c r="AS1802">
        <v>0</v>
      </c>
      <c r="AT1802">
        <v>0</v>
      </c>
      <c r="AU1802" t="e">
        <f t="shared" ca="1" si="170"/>
        <v>#NAME?</v>
      </c>
    </row>
    <row r="1803" spans="1:47" x14ac:dyDescent="0.15">
      <c r="A1803" s="21" t="s">
        <v>2547</v>
      </c>
      <c r="B1803" s="22" t="s">
        <v>17</v>
      </c>
      <c r="C1803" s="42">
        <v>2006</v>
      </c>
      <c r="D1803" s="22" t="s">
        <v>1518</v>
      </c>
      <c r="E1803" s="22" t="s">
        <v>773</v>
      </c>
      <c r="F1803" s="23">
        <v>24.67</v>
      </c>
      <c r="G1803" s="23">
        <v>24.67</v>
      </c>
      <c r="H1803" s="24">
        <f t="shared" si="165"/>
        <v>0</v>
      </c>
      <c r="I1803" s="153">
        <v>0</v>
      </c>
      <c r="J1803" s="24">
        <f t="shared" si="166"/>
        <v>0</v>
      </c>
      <c r="K1803" s="25">
        <f t="shared" si="167"/>
        <v>0</v>
      </c>
      <c r="L1803">
        <v>0</v>
      </c>
      <c r="M1803">
        <v>32964608</v>
      </c>
      <c r="N1803">
        <v>42065747</v>
      </c>
      <c r="O1803" s="52">
        <v>0</v>
      </c>
      <c r="P1803" s="52">
        <v>0</v>
      </c>
      <c r="Q1803" s="52">
        <v>0</v>
      </c>
      <c r="R1803" s="52">
        <v>0</v>
      </c>
      <c r="S1803" s="52">
        <v>0</v>
      </c>
      <c r="T1803" s="52">
        <v>0</v>
      </c>
      <c r="U1803" s="52">
        <v>0</v>
      </c>
      <c r="V1803" s="52">
        <v>0</v>
      </c>
      <c r="W1803" s="52">
        <v>0</v>
      </c>
      <c r="X1803" s="52">
        <v>0</v>
      </c>
      <c r="Y1803" s="52">
        <v>0</v>
      </c>
      <c r="Z1803" s="52">
        <v>0</v>
      </c>
      <c r="AA1803" s="25">
        <v>0</v>
      </c>
      <c r="AB1803" s="25">
        <v>0</v>
      </c>
      <c r="AC1803" s="25">
        <v>0</v>
      </c>
      <c r="AD1803" s="25">
        <v>0</v>
      </c>
      <c r="AE1803" s="25">
        <v>0</v>
      </c>
      <c r="AF1803" s="25">
        <v>0</v>
      </c>
      <c r="AG1803" s="25">
        <v>0</v>
      </c>
      <c r="AH1803" s="25">
        <v>0</v>
      </c>
      <c r="AI1803" s="25">
        <v>0</v>
      </c>
      <c r="AJ1803" s="25">
        <v>0</v>
      </c>
      <c r="AK1803" s="25">
        <v>0</v>
      </c>
      <c r="AL1803" s="25">
        <v>0</v>
      </c>
      <c r="AM1803" s="95">
        <v>0</v>
      </c>
      <c r="AN1803" s="95" t="e">
        <f ca="1">IF(MengeInEEGSummieren(M1803),AM1803,0)</f>
        <v>#NAME?</v>
      </c>
      <c r="AO1803" s="95">
        <f t="shared" si="168"/>
        <v>0</v>
      </c>
      <c r="AP1803" s="95">
        <f t="shared" si="169"/>
        <v>0</v>
      </c>
      <c r="AS1803">
        <v>0</v>
      </c>
      <c r="AT1803">
        <v>0</v>
      </c>
      <c r="AU1803" t="e">
        <f t="shared" ca="1" si="170"/>
        <v>#NAME?</v>
      </c>
    </row>
    <row r="1804" spans="1:47" x14ac:dyDescent="0.15">
      <c r="A1804" s="21" t="s">
        <v>2548</v>
      </c>
      <c r="B1804" s="22" t="s">
        <v>17</v>
      </c>
      <c r="C1804" s="42">
        <v>2006</v>
      </c>
      <c r="D1804" s="22" t="s">
        <v>1520</v>
      </c>
      <c r="E1804" s="22" t="s">
        <v>773</v>
      </c>
      <c r="F1804" s="23">
        <v>22.67</v>
      </c>
      <c r="G1804" s="23">
        <v>22.67</v>
      </c>
      <c r="H1804" s="24">
        <f t="shared" si="165"/>
        <v>0</v>
      </c>
      <c r="I1804" s="153">
        <v>0</v>
      </c>
      <c r="J1804" s="24">
        <f t="shared" si="166"/>
        <v>0</v>
      </c>
      <c r="K1804" s="25">
        <f t="shared" si="167"/>
        <v>0</v>
      </c>
      <c r="L1804">
        <v>0</v>
      </c>
      <c r="M1804">
        <v>32964608</v>
      </c>
      <c r="N1804">
        <v>42065747</v>
      </c>
      <c r="O1804" s="52">
        <v>0</v>
      </c>
      <c r="P1804" s="52">
        <v>0</v>
      </c>
      <c r="Q1804" s="52">
        <v>0</v>
      </c>
      <c r="R1804" s="52">
        <v>0</v>
      </c>
      <c r="S1804" s="52">
        <v>0</v>
      </c>
      <c r="T1804" s="52">
        <v>0</v>
      </c>
      <c r="U1804" s="52">
        <v>0</v>
      </c>
      <c r="V1804" s="52">
        <v>0</v>
      </c>
      <c r="W1804" s="52">
        <v>0</v>
      </c>
      <c r="X1804" s="52">
        <v>0</v>
      </c>
      <c r="Y1804" s="52">
        <v>0</v>
      </c>
      <c r="Z1804" s="52">
        <v>0</v>
      </c>
      <c r="AA1804" s="25">
        <v>0</v>
      </c>
      <c r="AB1804" s="25">
        <v>0</v>
      </c>
      <c r="AC1804" s="25">
        <v>0</v>
      </c>
      <c r="AD1804" s="25">
        <v>0</v>
      </c>
      <c r="AE1804" s="25">
        <v>0</v>
      </c>
      <c r="AF1804" s="25">
        <v>0</v>
      </c>
      <c r="AG1804" s="25">
        <v>0</v>
      </c>
      <c r="AH1804" s="25">
        <v>0</v>
      </c>
      <c r="AI1804" s="25">
        <v>0</v>
      </c>
      <c r="AJ1804" s="25">
        <v>0</v>
      </c>
      <c r="AK1804" s="25">
        <v>0</v>
      </c>
      <c r="AL1804" s="25">
        <v>0</v>
      </c>
      <c r="AM1804" s="95">
        <v>0</v>
      </c>
      <c r="AN1804" s="95" t="e">
        <f ca="1">IF(MengeInEEGSummieren(M1804),AM1804,0)</f>
        <v>#NAME?</v>
      </c>
      <c r="AO1804" s="95">
        <f t="shared" si="168"/>
        <v>0</v>
      </c>
      <c r="AP1804" s="95">
        <f t="shared" si="169"/>
        <v>0</v>
      </c>
      <c r="AS1804">
        <v>0</v>
      </c>
      <c r="AT1804">
        <v>0</v>
      </c>
      <c r="AU1804" t="e">
        <f t="shared" ca="1" si="170"/>
        <v>#NAME?</v>
      </c>
    </row>
    <row r="1805" spans="1:47" x14ac:dyDescent="0.15">
      <c r="A1805" s="21" t="s">
        <v>2549</v>
      </c>
      <c r="B1805" s="22" t="s">
        <v>17</v>
      </c>
      <c r="C1805" s="42">
        <v>2006</v>
      </c>
      <c r="D1805" s="22" t="s">
        <v>1522</v>
      </c>
      <c r="E1805" s="22" t="s">
        <v>773</v>
      </c>
      <c r="F1805" s="23">
        <v>23.67</v>
      </c>
      <c r="G1805" s="23">
        <v>23.67</v>
      </c>
      <c r="H1805" s="24">
        <f t="shared" si="165"/>
        <v>0</v>
      </c>
      <c r="I1805" s="153">
        <v>0</v>
      </c>
      <c r="J1805" s="24">
        <f t="shared" si="166"/>
        <v>0</v>
      </c>
      <c r="K1805" s="25">
        <f t="shared" si="167"/>
        <v>0</v>
      </c>
      <c r="L1805">
        <v>0</v>
      </c>
      <c r="M1805">
        <v>32964608</v>
      </c>
      <c r="N1805">
        <v>42065747</v>
      </c>
      <c r="O1805" s="52">
        <v>0</v>
      </c>
      <c r="P1805" s="52">
        <v>0</v>
      </c>
      <c r="Q1805" s="52">
        <v>0</v>
      </c>
      <c r="R1805" s="52">
        <v>0</v>
      </c>
      <c r="S1805" s="52">
        <v>0</v>
      </c>
      <c r="T1805" s="52">
        <v>0</v>
      </c>
      <c r="U1805" s="52">
        <v>0</v>
      </c>
      <c r="V1805" s="52">
        <v>0</v>
      </c>
      <c r="W1805" s="52">
        <v>0</v>
      </c>
      <c r="X1805" s="52">
        <v>0</v>
      </c>
      <c r="Y1805" s="52">
        <v>0</v>
      </c>
      <c r="Z1805" s="52">
        <v>0</v>
      </c>
      <c r="AA1805" s="25">
        <v>0</v>
      </c>
      <c r="AB1805" s="25">
        <v>0</v>
      </c>
      <c r="AC1805" s="25">
        <v>0</v>
      </c>
      <c r="AD1805" s="25">
        <v>0</v>
      </c>
      <c r="AE1805" s="25">
        <v>0</v>
      </c>
      <c r="AF1805" s="25">
        <v>0</v>
      </c>
      <c r="AG1805" s="25">
        <v>0</v>
      </c>
      <c r="AH1805" s="25">
        <v>0</v>
      </c>
      <c r="AI1805" s="25">
        <v>0</v>
      </c>
      <c r="AJ1805" s="25">
        <v>0</v>
      </c>
      <c r="AK1805" s="25">
        <v>0</v>
      </c>
      <c r="AL1805" s="25">
        <v>0</v>
      </c>
      <c r="AM1805" s="95">
        <v>0</v>
      </c>
      <c r="AN1805" s="95" t="e">
        <f ca="1">IF(MengeInEEGSummieren(M1805),AM1805,0)</f>
        <v>#NAME?</v>
      </c>
      <c r="AO1805" s="95">
        <f t="shared" si="168"/>
        <v>0</v>
      </c>
      <c r="AP1805" s="95">
        <f t="shared" si="169"/>
        <v>0</v>
      </c>
      <c r="AS1805">
        <v>0</v>
      </c>
      <c r="AT1805">
        <v>0</v>
      </c>
      <c r="AU1805" t="e">
        <f t="shared" ca="1" si="170"/>
        <v>#NAME?</v>
      </c>
    </row>
    <row r="1806" spans="1:47" x14ac:dyDescent="0.15">
      <c r="A1806" s="21" t="s">
        <v>2550</v>
      </c>
      <c r="B1806" s="22" t="s">
        <v>17</v>
      </c>
      <c r="C1806" s="42">
        <v>2006</v>
      </c>
      <c r="D1806" s="22" t="s">
        <v>1524</v>
      </c>
      <c r="E1806" s="22" t="s">
        <v>770</v>
      </c>
      <c r="F1806" s="23">
        <v>21.67</v>
      </c>
      <c r="G1806" s="23">
        <v>21.67</v>
      </c>
      <c r="H1806" s="24">
        <f t="shared" si="165"/>
        <v>0</v>
      </c>
      <c r="I1806" s="153">
        <v>0</v>
      </c>
      <c r="J1806" s="24">
        <f t="shared" si="166"/>
        <v>0</v>
      </c>
      <c r="K1806" s="25">
        <f t="shared" si="167"/>
        <v>0</v>
      </c>
      <c r="L1806">
        <v>0</v>
      </c>
      <c r="M1806">
        <v>32964608</v>
      </c>
      <c r="N1806">
        <v>42065747</v>
      </c>
      <c r="O1806" s="52">
        <v>0</v>
      </c>
      <c r="P1806" s="52">
        <v>0</v>
      </c>
      <c r="Q1806" s="52">
        <v>0</v>
      </c>
      <c r="R1806" s="52">
        <v>0</v>
      </c>
      <c r="S1806" s="52">
        <v>0</v>
      </c>
      <c r="T1806" s="52">
        <v>0</v>
      </c>
      <c r="U1806" s="52">
        <v>0</v>
      </c>
      <c r="V1806" s="52">
        <v>0</v>
      </c>
      <c r="W1806" s="52">
        <v>0</v>
      </c>
      <c r="X1806" s="52">
        <v>0</v>
      </c>
      <c r="Y1806" s="52">
        <v>0</v>
      </c>
      <c r="Z1806" s="52">
        <v>0</v>
      </c>
      <c r="AA1806" s="25">
        <v>0</v>
      </c>
      <c r="AB1806" s="25">
        <v>0</v>
      </c>
      <c r="AC1806" s="25">
        <v>0</v>
      </c>
      <c r="AD1806" s="25">
        <v>0</v>
      </c>
      <c r="AE1806" s="25">
        <v>0</v>
      </c>
      <c r="AF1806" s="25">
        <v>0</v>
      </c>
      <c r="AG1806" s="25">
        <v>0</v>
      </c>
      <c r="AH1806" s="25">
        <v>0</v>
      </c>
      <c r="AI1806" s="25">
        <v>0</v>
      </c>
      <c r="AJ1806" s="25">
        <v>0</v>
      </c>
      <c r="AK1806" s="25">
        <v>0</v>
      </c>
      <c r="AL1806" s="25">
        <v>0</v>
      </c>
      <c r="AM1806" s="95">
        <v>0</v>
      </c>
      <c r="AN1806" s="95" t="e">
        <f ca="1">IF(MengeInEEGSummieren(M1806),AM1806,0)</f>
        <v>#NAME?</v>
      </c>
      <c r="AO1806" s="95">
        <f t="shared" si="168"/>
        <v>0</v>
      </c>
      <c r="AP1806" s="95">
        <f t="shared" si="169"/>
        <v>0</v>
      </c>
      <c r="AS1806">
        <v>0</v>
      </c>
      <c r="AT1806">
        <v>0</v>
      </c>
      <c r="AU1806" t="e">
        <f t="shared" ca="1" si="170"/>
        <v>#NAME?</v>
      </c>
    </row>
    <row r="1807" spans="1:47" x14ac:dyDescent="0.15">
      <c r="A1807" s="21" t="s">
        <v>2551</v>
      </c>
      <c r="B1807" s="22" t="s">
        <v>17</v>
      </c>
      <c r="C1807" s="42">
        <v>2006</v>
      </c>
      <c r="D1807" s="22" t="s">
        <v>821</v>
      </c>
      <c r="E1807" s="22" t="s">
        <v>773</v>
      </c>
      <c r="F1807" s="23">
        <v>21.67</v>
      </c>
      <c r="G1807" s="23">
        <v>21.67</v>
      </c>
      <c r="H1807" s="24">
        <f t="shared" si="165"/>
        <v>0</v>
      </c>
      <c r="I1807" s="153">
        <v>0</v>
      </c>
      <c r="J1807" s="24">
        <f t="shared" si="166"/>
        <v>0</v>
      </c>
      <c r="K1807" s="25">
        <f t="shared" si="167"/>
        <v>0</v>
      </c>
      <c r="L1807">
        <v>0</v>
      </c>
      <c r="M1807">
        <v>32964608</v>
      </c>
      <c r="N1807">
        <v>42065747</v>
      </c>
      <c r="O1807" s="52">
        <v>0</v>
      </c>
      <c r="P1807" s="52">
        <v>0</v>
      </c>
      <c r="Q1807" s="52">
        <v>0</v>
      </c>
      <c r="R1807" s="52">
        <v>0</v>
      </c>
      <c r="S1807" s="52">
        <v>0</v>
      </c>
      <c r="T1807" s="52">
        <v>0</v>
      </c>
      <c r="U1807" s="52">
        <v>0</v>
      </c>
      <c r="V1807" s="52">
        <v>0</v>
      </c>
      <c r="W1807" s="52">
        <v>0</v>
      </c>
      <c r="X1807" s="52">
        <v>0</v>
      </c>
      <c r="Y1807" s="52">
        <v>0</v>
      </c>
      <c r="Z1807" s="52">
        <v>0</v>
      </c>
      <c r="AA1807" s="25">
        <v>0</v>
      </c>
      <c r="AB1807" s="25">
        <v>0</v>
      </c>
      <c r="AC1807" s="25">
        <v>0</v>
      </c>
      <c r="AD1807" s="25">
        <v>0</v>
      </c>
      <c r="AE1807" s="25">
        <v>0</v>
      </c>
      <c r="AF1807" s="25">
        <v>0</v>
      </c>
      <c r="AG1807" s="25">
        <v>0</v>
      </c>
      <c r="AH1807" s="25">
        <v>0</v>
      </c>
      <c r="AI1807" s="25">
        <v>0</v>
      </c>
      <c r="AJ1807" s="25">
        <v>0</v>
      </c>
      <c r="AK1807" s="25">
        <v>0</v>
      </c>
      <c r="AL1807" s="25">
        <v>0</v>
      </c>
      <c r="AM1807" s="95">
        <v>0</v>
      </c>
      <c r="AN1807" s="95" t="e">
        <f ca="1">IF(MengeInEEGSummieren(M1807),AM1807,0)</f>
        <v>#NAME?</v>
      </c>
      <c r="AO1807" s="95">
        <f t="shared" si="168"/>
        <v>0</v>
      </c>
      <c r="AP1807" s="95">
        <f t="shared" si="169"/>
        <v>0</v>
      </c>
      <c r="AS1807">
        <v>0</v>
      </c>
      <c r="AT1807">
        <v>0</v>
      </c>
      <c r="AU1807" t="e">
        <f t="shared" ca="1" si="170"/>
        <v>#NAME?</v>
      </c>
    </row>
    <row r="1808" spans="1:47" x14ac:dyDescent="0.15">
      <c r="A1808" s="21" t="s">
        <v>2552</v>
      </c>
      <c r="B1808" s="22" t="s">
        <v>17</v>
      </c>
      <c r="C1808" s="42">
        <v>2006</v>
      </c>
      <c r="D1808" s="22" t="s">
        <v>823</v>
      </c>
      <c r="E1808" s="22" t="s">
        <v>773</v>
      </c>
      <c r="F1808" s="23">
        <v>22.67</v>
      </c>
      <c r="G1808" s="23">
        <v>22.67</v>
      </c>
      <c r="H1808" s="24">
        <f t="shared" ref="H1808:H1871" si="171">AM1808</f>
        <v>0</v>
      </c>
      <c r="I1808" s="153">
        <v>0</v>
      </c>
      <c r="J1808" s="24">
        <f t="shared" ref="J1808:J1871" si="172">SUM(O1808:Z1808,AT1808)</f>
        <v>0</v>
      </c>
      <c r="K1808" s="25">
        <f t="shared" ref="K1808:K1871" si="173">SUM(AA1808:AL1808,AS1808)</f>
        <v>0</v>
      </c>
      <c r="L1808">
        <v>0</v>
      </c>
      <c r="M1808">
        <v>32964608</v>
      </c>
      <c r="N1808">
        <v>42065747</v>
      </c>
      <c r="O1808" s="52">
        <v>0</v>
      </c>
      <c r="P1808" s="52">
        <v>0</v>
      </c>
      <c r="Q1808" s="52">
        <v>0</v>
      </c>
      <c r="R1808" s="52">
        <v>0</v>
      </c>
      <c r="S1808" s="52">
        <v>0</v>
      </c>
      <c r="T1808" s="52">
        <v>0</v>
      </c>
      <c r="U1808" s="52">
        <v>0</v>
      </c>
      <c r="V1808" s="52">
        <v>0</v>
      </c>
      <c r="W1808" s="52">
        <v>0</v>
      </c>
      <c r="X1808" s="52">
        <v>0</v>
      </c>
      <c r="Y1808" s="52">
        <v>0</v>
      </c>
      <c r="Z1808" s="52">
        <v>0</v>
      </c>
      <c r="AA1808" s="25">
        <v>0</v>
      </c>
      <c r="AB1808" s="25">
        <v>0</v>
      </c>
      <c r="AC1808" s="25">
        <v>0</v>
      </c>
      <c r="AD1808" s="25">
        <v>0</v>
      </c>
      <c r="AE1808" s="25">
        <v>0</v>
      </c>
      <c r="AF1808" s="25">
        <v>0</v>
      </c>
      <c r="AG1808" s="25">
        <v>0</v>
      </c>
      <c r="AH1808" s="25">
        <v>0</v>
      </c>
      <c r="AI1808" s="25">
        <v>0</v>
      </c>
      <c r="AJ1808" s="25">
        <v>0</v>
      </c>
      <c r="AK1808" s="25">
        <v>0</v>
      </c>
      <c r="AL1808" s="25">
        <v>0</v>
      </c>
      <c r="AM1808" s="95">
        <v>0</v>
      </c>
      <c r="AN1808" s="95" t="e">
        <f ca="1">IF(MengeInEEGSummieren(M1808),AM1808,0)</f>
        <v>#NAME?</v>
      </c>
      <c r="AO1808" s="95">
        <f t="shared" ref="AO1808:AO1871" si="174">IF(AQ1808,$H1808,0)</f>
        <v>0</v>
      </c>
      <c r="AP1808" s="95">
        <f t="shared" ref="AP1808:AP1871" si="175">IF(AR1808,$H1808,0)</f>
        <v>0</v>
      </c>
      <c r="AS1808">
        <v>0</v>
      </c>
      <c r="AT1808">
        <v>0</v>
      </c>
      <c r="AU1808" t="e">
        <f t="shared" ref="AU1808:AU1871" ca="1" si="176">EVFlag(M1808)</f>
        <v>#NAME?</v>
      </c>
    </row>
    <row r="1809" spans="1:47" x14ac:dyDescent="0.15">
      <c r="A1809" s="21" t="s">
        <v>2553</v>
      </c>
      <c r="B1809" s="22" t="s">
        <v>17</v>
      </c>
      <c r="C1809" s="42">
        <v>2006</v>
      </c>
      <c r="D1809" s="22" t="s">
        <v>825</v>
      </c>
      <c r="E1809" s="22" t="s">
        <v>773</v>
      </c>
      <c r="F1809" s="23">
        <v>21.67</v>
      </c>
      <c r="G1809" s="23">
        <v>21.67</v>
      </c>
      <c r="H1809" s="24">
        <f t="shared" si="171"/>
        <v>0</v>
      </c>
      <c r="I1809" s="153">
        <v>0</v>
      </c>
      <c r="J1809" s="24">
        <f t="shared" si="172"/>
        <v>0</v>
      </c>
      <c r="K1809" s="25">
        <f t="shared" si="173"/>
        <v>0</v>
      </c>
      <c r="L1809">
        <v>0</v>
      </c>
      <c r="M1809">
        <v>32964608</v>
      </c>
      <c r="N1809">
        <v>42065747</v>
      </c>
      <c r="O1809" s="52">
        <v>0</v>
      </c>
      <c r="P1809" s="52">
        <v>0</v>
      </c>
      <c r="Q1809" s="52">
        <v>0</v>
      </c>
      <c r="R1809" s="52">
        <v>0</v>
      </c>
      <c r="S1809" s="52">
        <v>0</v>
      </c>
      <c r="T1809" s="52">
        <v>0</v>
      </c>
      <c r="U1809" s="52">
        <v>0</v>
      </c>
      <c r="V1809" s="52">
        <v>0</v>
      </c>
      <c r="W1809" s="52">
        <v>0</v>
      </c>
      <c r="X1809" s="52">
        <v>0</v>
      </c>
      <c r="Y1809" s="52">
        <v>0</v>
      </c>
      <c r="Z1809" s="52">
        <v>0</v>
      </c>
      <c r="AA1809" s="25">
        <v>0</v>
      </c>
      <c r="AB1809" s="25">
        <v>0</v>
      </c>
      <c r="AC1809" s="25">
        <v>0</v>
      </c>
      <c r="AD1809" s="25">
        <v>0</v>
      </c>
      <c r="AE1809" s="25">
        <v>0</v>
      </c>
      <c r="AF1809" s="25">
        <v>0</v>
      </c>
      <c r="AG1809" s="25">
        <v>0</v>
      </c>
      <c r="AH1809" s="25">
        <v>0</v>
      </c>
      <c r="AI1809" s="25">
        <v>0</v>
      </c>
      <c r="AJ1809" s="25">
        <v>0</v>
      </c>
      <c r="AK1809" s="25">
        <v>0</v>
      </c>
      <c r="AL1809" s="25">
        <v>0</v>
      </c>
      <c r="AM1809" s="95">
        <v>0</v>
      </c>
      <c r="AN1809" s="95" t="e">
        <f ca="1">IF(MengeInEEGSummieren(M1809),AM1809,0)</f>
        <v>#NAME?</v>
      </c>
      <c r="AO1809" s="95">
        <f t="shared" si="174"/>
        <v>0</v>
      </c>
      <c r="AP1809" s="95">
        <f t="shared" si="175"/>
        <v>0</v>
      </c>
      <c r="AS1809">
        <v>0</v>
      </c>
      <c r="AT1809">
        <v>0</v>
      </c>
      <c r="AU1809" t="e">
        <f t="shared" ca="1" si="176"/>
        <v>#NAME?</v>
      </c>
    </row>
    <row r="1810" spans="1:47" x14ac:dyDescent="0.15">
      <c r="A1810" s="21" t="s">
        <v>2554</v>
      </c>
      <c r="B1810" s="22" t="s">
        <v>17</v>
      </c>
      <c r="C1810" s="42">
        <v>2006</v>
      </c>
      <c r="D1810" s="22" t="s">
        <v>827</v>
      </c>
      <c r="E1810" s="22" t="s">
        <v>773</v>
      </c>
      <c r="F1810" s="23">
        <v>22.67</v>
      </c>
      <c r="G1810" s="23">
        <v>22.67</v>
      </c>
      <c r="H1810" s="24">
        <f t="shared" si="171"/>
        <v>0</v>
      </c>
      <c r="I1810" s="153">
        <v>0</v>
      </c>
      <c r="J1810" s="24">
        <f t="shared" si="172"/>
        <v>0</v>
      </c>
      <c r="K1810" s="25">
        <f t="shared" si="173"/>
        <v>0</v>
      </c>
      <c r="L1810">
        <v>0</v>
      </c>
      <c r="M1810">
        <v>32964608</v>
      </c>
      <c r="N1810">
        <v>42065747</v>
      </c>
      <c r="O1810" s="52">
        <v>0</v>
      </c>
      <c r="P1810" s="52">
        <v>0</v>
      </c>
      <c r="Q1810" s="52">
        <v>0</v>
      </c>
      <c r="R1810" s="52">
        <v>0</v>
      </c>
      <c r="S1810" s="52">
        <v>0</v>
      </c>
      <c r="T1810" s="52">
        <v>0</v>
      </c>
      <c r="U1810" s="52">
        <v>0</v>
      </c>
      <c r="V1810" s="52">
        <v>0</v>
      </c>
      <c r="W1810" s="52">
        <v>0</v>
      </c>
      <c r="X1810" s="52">
        <v>0</v>
      </c>
      <c r="Y1810" s="52">
        <v>0</v>
      </c>
      <c r="Z1810" s="52">
        <v>0</v>
      </c>
      <c r="AA1810" s="25">
        <v>0</v>
      </c>
      <c r="AB1810" s="25">
        <v>0</v>
      </c>
      <c r="AC1810" s="25">
        <v>0</v>
      </c>
      <c r="AD1810" s="25">
        <v>0</v>
      </c>
      <c r="AE1810" s="25">
        <v>0</v>
      </c>
      <c r="AF1810" s="25">
        <v>0</v>
      </c>
      <c r="AG1810" s="25">
        <v>0</v>
      </c>
      <c r="AH1810" s="25">
        <v>0</v>
      </c>
      <c r="AI1810" s="25">
        <v>0</v>
      </c>
      <c r="AJ1810" s="25">
        <v>0</v>
      </c>
      <c r="AK1810" s="25">
        <v>0</v>
      </c>
      <c r="AL1810" s="25">
        <v>0</v>
      </c>
      <c r="AM1810" s="95">
        <v>0</v>
      </c>
      <c r="AN1810" s="95" t="e">
        <f ca="1">IF(MengeInEEGSummieren(M1810),AM1810,0)</f>
        <v>#NAME?</v>
      </c>
      <c r="AO1810" s="95">
        <f t="shared" si="174"/>
        <v>0</v>
      </c>
      <c r="AP1810" s="95">
        <f t="shared" si="175"/>
        <v>0</v>
      </c>
      <c r="AS1810">
        <v>0</v>
      </c>
      <c r="AT1810">
        <v>0</v>
      </c>
      <c r="AU1810" t="e">
        <f t="shared" ca="1" si="176"/>
        <v>#NAME?</v>
      </c>
    </row>
    <row r="1811" spans="1:47" x14ac:dyDescent="0.15">
      <c r="A1811" s="21" t="s">
        <v>2555</v>
      </c>
      <c r="B1811" s="22" t="s">
        <v>17</v>
      </c>
      <c r="C1811" s="42">
        <v>2006</v>
      </c>
      <c r="D1811" s="22" t="s">
        <v>1530</v>
      </c>
      <c r="E1811" s="22" t="s">
        <v>773</v>
      </c>
      <c r="F1811" s="23">
        <v>20.67</v>
      </c>
      <c r="G1811" s="23">
        <v>20.67</v>
      </c>
      <c r="H1811" s="24">
        <f t="shared" si="171"/>
        <v>0</v>
      </c>
      <c r="I1811" s="153">
        <v>0</v>
      </c>
      <c r="J1811" s="24">
        <f t="shared" si="172"/>
        <v>0</v>
      </c>
      <c r="K1811" s="25">
        <f t="shared" si="173"/>
        <v>0</v>
      </c>
      <c r="L1811">
        <v>0</v>
      </c>
      <c r="M1811">
        <v>32964608</v>
      </c>
      <c r="N1811">
        <v>42065747</v>
      </c>
      <c r="O1811" s="52">
        <v>0</v>
      </c>
      <c r="P1811" s="52">
        <v>0</v>
      </c>
      <c r="Q1811" s="52">
        <v>0</v>
      </c>
      <c r="R1811" s="52">
        <v>0</v>
      </c>
      <c r="S1811" s="52">
        <v>0</v>
      </c>
      <c r="T1811" s="52">
        <v>0</v>
      </c>
      <c r="U1811" s="52">
        <v>0</v>
      </c>
      <c r="V1811" s="52">
        <v>0</v>
      </c>
      <c r="W1811" s="52">
        <v>0</v>
      </c>
      <c r="X1811" s="52">
        <v>0</v>
      </c>
      <c r="Y1811" s="52">
        <v>0</v>
      </c>
      <c r="Z1811" s="52">
        <v>0</v>
      </c>
      <c r="AA1811" s="25">
        <v>0</v>
      </c>
      <c r="AB1811" s="25">
        <v>0</v>
      </c>
      <c r="AC1811" s="25">
        <v>0</v>
      </c>
      <c r="AD1811" s="25">
        <v>0</v>
      </c>
      <c r="AE1811" s="25">
        <v>0</v>
      </c>
      <c r="AF1811" s="25">
        <v>0</v>
      </c>
      <c r="AG1811" s="25">
        <v>0</v>
      </c>
      <c r="AH1811" s="25">
        <v>0</v>
      </c>
      <c r="AI1811" s="25">
        <v>0</v>
      </c>
      <c r="AJ1811" s="25">
        <v>0</v>
      </c>
      <c r="AK1811" s="25">
        <v>0</v>
      </c>
      <c r="AL1811" s="25">
        <v>0</v>
      </c>
      <c r="AM1811" s="95">
        <v>0</v>
      </c>
      <c r="AN1811" s="95" t="e">
        <f ca="1">IF(MengeInEEGSummieren(M1811),AM1811,0)</f>
        <v>#NAME?</v>
      </c>
      <c r="AO1811" s="95">
        <f t="shared" si="174"/>
        <v>0</v>
      </c>
      <c r="AP1811" s="95">
        <f t="shared" si="175"/>
        <v>0</v>
      </c>
      <c r="AS1811">
        <v>0</v>
      </c>
      <c r="AT1811">
        <v>0</v>
      </c>
      <c r="AU1811" t="e">
        <f t="shared" ca="1" si="176"/>
        <v>#NAME?</v>
      </c>
    </row>
    <row r="1812" spans="1:47" x14ac:dyDescent="0.15">
      <c r="A1812" s="21" t="s">
        <v>2556</v>
      </c>
      <c r="B1812" s="22" t="s">
        <v>17</v>
      </c>
      <c r="C1812" s="42">
        <v>2006</v>
      </c>
      <c r="D1812" s="22" t="s">
        <v>1532</v>
      </c>
      <c r="E1812" s="22" t="s">
        <v>773</v>
      </c>
      <c r="F1812" s="23">
        <v>21.67</v>
      </c>
      <c r="G1812" s="23">
        <v>21.67</v>
      </c>
      <c r="H1812" s="24">
        <f t="shared" si="171"/>
        <v>0</v>
      </c>
      <c r="I1812" s="153">
        <v>0</v>
      </c>
      <c r="J1812" s="24">
        <f t="shared" si="172"/>
        <v>0</v>
      </c>
      <c r="K1812" s="25">
        <f t="shared" si="173"/>
        <v>0</v>
      </c>
      <c r="L1812">
        <v>0</v>
      </c>
      <c r="M1812">
        <v>32964608</v>
      </c>
      <c r="N1812">
        <v>42065747</v>
      </c>
      <c r="O1812" s="52">
        <v>0</v>
      </c>
      <c r="P1812" s="52">
        <v>0</v>
      </c>
      <c r="Q1812" s="52">
        <v>0</v>
      </c>
      <c r="R1812" s="52">
        <v>0</v>
      </c>
      <c r="S1812" s="52">
        <v>0</v>
      </c>
      <c r="T1812" s="52">
        <v>0</v>
      </c>
      <c r="U1812" s="52">
        <v>0</v>
      </c>
      <c r="V1812" s="52">
        <v>0</v>
      </c>
      <c r="W1812" s="52">
        <v>0</v>
      </c>
      <c r="X1812" s="52">
        <v>0</v>
      </c>
      <c r="Y1812" s="52">
        <v>0</v>
      </c>
      <c r="Z1812" s="52">
        <v>0</v>
      </c>
      <c r="AA1812" s="25">
        <v>0</v>
      </c>
      <c r="AB1812" s="25">
        <v>0</v>
      </c>
      <c r="AC1812" s="25">
        <v>0</v>
      </c>
      <c r="AD1812" s="25">
        <v>0</v>
      </c>
      <c r="AE1812" s="25">
        <v>0</v>
      </c>
      <c r="AF1812" s="25">
        <v>0</v>
      </c>
      <c r="AG1812" s="25">
        <v>0</v>
      </c>
      <c r="AH1812" s="25">
        <v>0</v>
      </c>
      <c r="AI1812" s="25">
        <v>0</v>
      </c>
      <c r="AJ1812" s="25">
        <v>0</v>
      </c>
      <c r="AK1812" s="25">
        <v>0</v>
      </c>
      <c r="AL1812" s="25">
        <v>0</v>
      </c>
      <c r="AM1812" s="95">
        <v>0</v>
      </c>
      <c r="AN1812" s="95" t="e">
        <f ca="1">IF(MengeInEEGSummieren(M1812),AM1812,0)</f>
        <v>#NAME?</v>
      </c>
      <c r="AO1812" s="95">
        <f t="shared" si="174"/>
        <v>0</v>
      </c>
      <c r="AP1812" s="95">
        <f t="shared" si="175"/>
        <v>0</v>
      </c>
      <c r="AS1812">
        <v>0</v>
      </c>
      <c r="AT1812">
        <v>0</v>
      </c>
      <c r="AU1812" t="e">
        <f t="shared" ca="1" si="176"/>
        <v>#NAME?</v>
      </c>
    </row>
    <row r="1813" spans="1:47" x14ac:dyDescent="0.15">
      <c r="A1813" s="21" t="s">
        <v>2557</v>
      </c>
      <c r="B1813" s="22" t="s">
        <v>17</v>
      </c>
      <c r="C1813" s="42">
        <v>2006</v>
      </c>
      <c r="D1813" s="22" t="s">
        <v>829</v>
      </c>
      <c r="E1813" s="22" t="s">
        <v>770</v>
      </c>
      <c r="F1813" s="23">
        <v>19.670000000000002</v>
      </c>
      <c r="G1813" s="23">
        <v>19.670000000000002</v>
      </c>
      <c r="H1813" s="24">
        <f t="shared" si="171"/>
        <v>0</v>
      </c>
      <c r="I1813" s="153">
        <v>0</v>
      </c>
      <c r="J1813" s="24">
        <f t="shared" si="172"/>
        <v>0</v>
      </c>
      <c r="K1813" s="25">
        <f t="shared" si="173"/>
        <v>0</v>
      </c>
      <c r="L1813">
        <v>0</v>
      </c>
      <c r="M1813">
        <v>32964608</v>
      </c>
      <c r="N1813">
        <v>42065747</v>
      </c>
      <c r="O1813" s="52">
        <v>0</v>
      </c>
      <c r="P1813" s="52">
        <v>0</v>
      </c>
      <c r="Q1813" s="52">
        <v>0</v>
      </c>
      <c r="R1813" s="52">
        <v>0</v>
      </c>
      <c r="S1813" s="52">
        <v>0</v>
      </c>
      <c r="T1813" s="52">
        <v>0</v>
      </c>
      <c r="U1813" s="52">
        <v>0</v>
      </c>
      <c r="V1813" s="52">
        <v>0</v>
      </c>
      <c r="W1813" s="52">
        <v>0</v>
      </c>
      <c r="X1813" s="52">
        <v>0</v>
      </c>
      <c r="Y1813" s="52">
        <v>0</v>
      </c>
      <c r="Z1813" s="52">
        <v>0</v>
      </c>
      <c r="AA1813" s="25">
        <v>0</v>
      </c>
      <c r="AB1813" s="25">
        <v>0</v>
      </c>
      <c r="AC1813" s="25">
        <v>0</v>
      </c>
      <c r="AD1813" s="25">
        <v>0</v>
      </c>
      <c r="AE1813" s="25">
        <v>0</v>
      </c>
      <c r="AF1813" s="25">
        <v>0</v>
      </c>
      <c r="AG1813" s="25">
        <v>0</v>
      </c>
      <c r="AH1813" s="25">
        <v>0</v>
      </c>
      <c r="AI1813" s="25">
        <v>0</v>
      </c>
      <c r="AJ1813" s="25">
        <v>0</v>
      </c>
      <c r="AK1813" s="25">
        <v>0</v>
      </c>
      <c r="AL1813" s="25">
        <v>0</v>
      </c>
      <c r="AM1813" s="95">
        <v>0</v>
      </c>
      <c r="AN1813" s="95" t="e">
        <f ca="1">IF(MengeInEEGSummieren(M1813),AM1813,0)</f>
        <v>#NAME?</v>
      </c>
      <c r="AO1813" s="95">
        <f t="shared" si="174"/>
        <v>0</v>
      </c>
      <c r="AP1813" s="95">
        <f t="shared" si="175"/>
        <v>0</v>
      </c>
      <c r="AS1813">
        <v>0</v>
      </c>
      <c r="AT1813">
        <v>0</v>
      </c>
      <c r="AU1813" t="e">
        <f t="shared" ca="1" si="176"/>
        <v>#NAME?</v>
      </c>
    </row>
    <row r="1814" spans="1:47" x14ac:dyDescent="0.15">
      <c r="A1814" s="21" t="s">
        <v>2558</v>
      </c>
      <c r="B1814" s="22" t="s">
        <v>17</v>
      </c>
      <c r="C1814" s="42">
        <v>2006</v>
      </c>
      <c r="D1814" s="22" t="s">
        <v>831</v>
      </c>
      <c r="E1814" s="22" t="s">
        <v>770</v>
      </c>
      <c r="F1814" s="23">
        <v>20.67</v>
      </c>
      <c r="G1814" s="23">
        <v>20.67</v>
      </c>
      <c r="H1814" s="24">
        <f t="shared" si="171"/>
        <v>0</v>
      </c>
      <c r="I1814" s="153">
        <v>0</v>
      </c>
      <c r="J1814" s="24">
        <f t="shared" si="172"/>
        <v>0</v>
      </c>
      <c r="K1814" s="25">
        <f t="shared" si="173"/>
        <v>0</v>
      </c>
      <c r="L1814">
        <v>0</v>
      </c>
      <c r="M1814">
        <v>32964608</v>
      </c>
      <c r="N1814">
        <v>42065747</v>
      </c>
      <c r="O1814" s="52">
        <v>0</v>
      </c>
      <c r="P1814" s="52">
        <v>0</v>
      </c>
      <c r="Q1814" s="52">
        <v>0</v>
      </c>
      <c r="R1814" s="52">
        <v>0</v>
      </c>
      <c r="S1814" s="52">
        <v>0</v>
      </c>
      <c r="T1814" s="52">
        <v>0</v>
      </c>
      <c r="U1814" s="52">
        <v>0</v>
      </c>
      <c r="V1814" s="52">
        <v>0</v>
      </c>
      <c r="W1814" s="52">
        <v>0</v>
      </c>
      <c r="X1814" s="52">
        <v>0</v>
      </c>
      <c r="Y1814" s="52">
        <v>0</v>
      </c>
      <c r="Z1814" s="52">
        <v>0</v>
      </c>
      <c r="AA1814" s="25">
        <v>0</v>
      </c>
      <c r="AB1814" s="25">
        <v>0</v>
      </c>
      <c r="AC1814" s="25">
        <v>0</v>
      </c>
      <c r="AD1814" s="25">
        <v>0</v>
      </c>
      <c r="AE1814" s="25">
        <v>0</v>
      </c>
      <c r="AF1814" s="25">
        <v>0</v>
      </c>
      <c r="AG1814" s="25">
        <v>0</v>
      </c>
      <c r="AH1814" s="25">
        <v>0</v>
      </c>
      <c r="AI1814" s="25">
        <v>0</v>
      </c>
      <c r="AJ1814" s="25">
        <v>0</v>
      </c>
      <c r="AK1814" s="25">
        <v>0</v>
      </c>
      <c r="AL1814" s="25">
        <v>0</v>
      </c>
      <c r="AM1814" s="95">
        <v>0</v>
      </c>
      <c r="AN1814" s="95" t="e">
        <f ca="1">IF(MengeInEEGSummieren(M1814),AM1814,0)</f>
        <v>#NAME?</v>
      </c>
      <c r="AO1814" s="95">
        <f t="shared" si="174"/>
        <v>0</v>
      </c>
      <c r="AP1814" s="95">
        <f t="shared" si="175"/>
        <v>0</v>
      </c>
      <c r="AS1814">
        <v>0</v>
      </c>
      <c r="AT1814">
        <v>0</v>
      </c>
      <c r="AU1814" t="e">
        <f t="shared" ca="1" si="176"/>
        <v>#NAME?</v>
      </c>
    </row>
    <row r="1815" spans="1:47" x14ac:dyDescent="0.15">
      <c r="A1815" s="21" t="s">
        <v>2559</v>
      </c>
      <c r="B1815" s="22" t="s">
        <v>17</v>
      </c>
      <c r="C1815" s="42">
        <v>2006</v>
      </c>
      <c r="D1815" s="22" t="s">
        <v>1536</v>
      </c>
      <c r="E1815" s="22" t="s">
        <v>770</v>
      </c>
      <c r="F1815" s="23">
        <v>22.67</v>
      </c>
      <c r="G1815" s="23">
        <v>22.67</v>
      </c>
      <c r="H1815" s="24">
        <f t="shared" si="171"/>
        <v>0</v>
      </c>
      <c r="I1815" s="153">
        <v>0</v>
      </c>
      <c r="J1815" s="24">
        <f t="shared" si="172"/>
        <v>0</v>
      </c>
      <c r="K1815" s="25">
        <f t="shared" si="173"/>
        <v>0</v>
      </c>
      <c r="L1815">
        <v>0</v>
      </c>
      <c r="M1815">
        <v>32964608</v>
      </c>
      <c r="N1815">
        <v>42065747</v>
      </c>
      <c r="O1815" s="52">
        <v>0</v>
      </c>
      <c r="P1815" s="52">
        <v>0</v>
      </c>
      <c r="Q1815" s="52">
        <v>0</v>
      </c>
      <c r="R1815" s="52">
        <v>0</v>
      </c>
      <c r="S1815" s="52">
        <v>0</v>
      </c>
      <c r="T1815" s="52">
        <v>0</v>
      </c>
      <c r="U1815" s="52">
        <v>0</v>
      </c>
      <c r="V1815" s="52">
        <v>0</v>
      </c>
      <c r="W1815" s="52">
        <v>0</v>
      </c>
      <c r="X1815" s="52">
        <v>0</v>
      </c>
      <c r="Y1815" s="52">
        <v>0</v>
      </c>
      <c r="Z1815" s="52">
        <v>0</v>
      </c>
      <c r="AA1815" s="25">
        <v>0</v>
      </c>
      <c r="AB1815" s="25">
        <v>0</v>
      </c>
      <c r="AC1815" s="25">
        <v>0</v>
      </c>
      <c r="AD1815" s="25">
        <v>0</v>
      </c>
      <c r="AE1815" s="25">
        <v>0</v>
      </c>
      <c r="AF1815" s="25">
        <v>0</v>
      </c>
      <c r="AG1815" s="25">
        <v>0</v>
      </c>
      <c r="AH1815" s="25">
        <v>0</v>
      </c>
      <c r="AI1815" s="25">
        <v>0</v>
      </c>
      <c r="AJ1815" s="25">
        <v>0</v>
      </c>
      <c r="AK1815" s="25">
        <v>0</v>
      </c>
      <c r="AL1815" s="25">
        <v>0</v>
      </c>
      <c r="AM1815" s="95">
        <v>0</v>
      </c>
      <c r="AN1815" s="95" t="e">
        <f ca="1">IF(MengeInEEGSummieren(M1815),AM1815,0)</f>
        <v>#NAME?</v>
      </c>
      <c r="AO1815" s="95">
        <f t="shared" si="174"/>
        <v>0</v>
      </c>
      <c r="AP1815" s="95">
        <f t="shared" si="175"/>
        <v>0</v>
      </c>
      <c r="AS1815">
        <v>0</v>
      </c>
      <c r="AT1815">
        <v>0</v>
      </c>
      <c r="AU1815" t="e">
        <f t="shared" ca="1" si="176"/>
        <v>#NAME?</v>
      </c>
    </row>
    <row r="1816" spans="1:47" x14ac:dyDescent="0.15">
      <c r="A1816" s="21" t="s">
        <v>2560</v>
      </c>
      <c r="B1816" s="22" t="s">
        <v>17</v>
      </c>
      <c r="C1816" s="42">
        <v>2006</v>
      </c>
      <c r="D1816" s="22" t="s">
        <v>1538</v>
      </c>
      <c r="E1816" s="22" t="s">
        <v>773</v>
      </c>
      <c r="F1816" s="23">
        <v>25.67</v>
      </c>
      <c r="G1816" s="23">
        <v>25.67</v>
      </c>
      <c r="H1816" s="24">
        <f t="shared" si="171"/>
        <v>0</v>
      </c>
      <c r="I1816" s="153">
        <v>0</v>
      </c>
      <c r="J1816" s="24">
        <f t="shared" si="172"/>
        <v>0</v>
      </c>
      <c r="K1816" s="25">
        <f t="shared" si="173"/>
        <v>0</v>
      </c>
      <c r="L1816">
        <v>0</v>
      </c>
      <c r="M1816">
        <v>32964608</v>
      </c>
      <c r="N1816">
        <v>42065747</v>
      </c>
      <c r="O1816" s="52">
        <v>0</v>
      </c>
      <c r="P1816" s="52">
        <v>0</v>
      </c>
      <c r="Q1816" s="52">
        <v>0</v>
      </c>
      <c r="R1816" s="52">
        <v>0</v>
      </c>
      <c r="S1816" s="52">
        <v>0</v>
      </c>
      <c r="T1816" s="52">
        <v>0</v>
      </c>
      <c r="U1816" s="52">
        <v>0</v>
      </c>
      <c r="V1816" s="52">
        <v>0</v>
      </c>
      <c r="W1816" s="52">
        <v>0</v>
      </c>
      <c r="X1816" s="52">
        <v>0</v>
      </c>
      <c r="Y1816" s="52">
        <v>0</v>
      </c>
      <c r="Z1816" s="52">
        <v>0</v>
      </c>
      <c r="AA1816" s="25">
        <v>0</v>
      </c>
      <c r="AB1816" s="25">
        <v>0</v>
      </c>
      <c r="AC1816" s="25">
        <v>0</v>
      </c>
      <c r="AD1816" s="25">
        <v>0</v>
      </c>
      <c r="AE1816" s="25">
        <v>0</v>
      </c>
      <c r="AF1816" s="25">
        <v>0</v>
      </c>
      <c r="AG1816" s="25">
        <v>0</v>
      </c>
      <c r="AH1816" s="25">
        <v>0</v>
      </c>
      <c r="AI1816" s="25">
        <v>0</v>
      </c>
      <c r="AJ1816" s="25">
        <v>0</v>
      </c>
      <c r="AK1816" s="25">
        <v>0</v>
      </c>
      <c r="AL1816" s="25">
        <v>0</v>
      </c>
      <c r="AM1816" s="95">
        <v>0</v>
      </c>
      <c r="AN1816" s="95" t="e">
        <f ca="1">IF(MengeInEEGSummieren(M1816),AM1816,0)</f>
        <v>#NAME?</v>
      </c>
      <c r="AO1816" s="95">
        <f t="shared" si="174"/>
        <v>0</v>
      </c>
      <c r="AP1816" s="95">
        <f t="shared" si="175"/>
        <v>0</v>
      </c>
      <c r="AS1816">
        <v>0</v>
      </c>
      <c r="AT1816">
        <v>0</v>
      </c>
      <c r="AU1816" t="e">
        <f t="shared" ca="1" si="176"/>
        <v>#NAME?</v>
      </c>
    </row>
    <row r="1817" spans="1:47" x14ac:dyDescent="0.15">
      <c r="A1817" s="21" t="s">
        <v>2561</v>
      </c>
      <c r="B1817" s="22" t="s">
        <v>17</v>
      </c>
      <c r="C1817" s="42">
        <v>2006</v>
      </c>
      <c r="D1817" s="22" t="s">
        <v>1540</v>
      </c>
      <c r="E1817" s="22" t="s">
        <v>773</v>
      </c>
      <c r="F1817" s="23">
        <v>26.67</v>
      </c>
      <c r="G1817" s="23">
        <v>26.67</v>
      </c>
      <c r="H1817" s="24">
        <f t="shared" si="171"/>
        <v>0</v>
      </c>
      <c r="I1817" s="153">
        <v>0</v>
      </c>
      <c r="J1817" s="24">
        <f t="shared" si="172"/>
        <v>0</v>
      </c>
      <c r="K1817" s="25">
        <f t="shared" si="173"/>
        <v>0</v>
      </c>
      <c r="L1817">
        <v>0</v>
      </c>
      <c r="M1817">
        <v>32964608</v>
      </c>
      <c r="N1817">
        <v>42065747</v>
      </c>
      <c r="O1817" s="52">
        <v>0</v>
      </c>
      <c r="P1817" s="52">
        <v>0</v>
      </c>
      <c r="Q1817" s="52">
        <v>0</v>
      </c>
      <c r="R1817" s="52">
        <v>0</v>
      </c>
      <c r="S1817" s="52">
        <v>0</v>
      </c>
      <c r="T1817" s="52">
        <v>0</v>
      </c>
      <c r="U1817" s="52">
        <v>0</v>
      </c>
      <c r="V1817" s="52">
        <v>0</v>
      </c>
      <c r="W1817" s="52">
        <v>0</v>
      </c>
      <c r="X1817" s="52">
        <v>0</v>
      </c>
      <c r="Y1817" s="52">
        <v>0</v>
      </c>
      <c r="Z1817" s="52">
        <v>0</v>
      </c>
      <c r="AA1817" s="25">
        <v>0</v>
      </c>
      <c r="AB1817" s="25">
        <v>0</v>
      </c>
      <c r="AC1817" s="25">
        <v>0</v>
      </c>
      <c r="AD1817" s="25">
        <v>0</v>
      </c>
      <c r="AE1817" s="25">
        <v>0</v>
      </c>
      <c r="AF1817" s="25">
        <v>0</v>
      </c>
      <c r="AG1817" s="25">
        <v>0</v>
      </c>
      <c r="AH1817" s="25">
        <v>0</v>
      </c>
      <c r="AI1817" s="25">
        <v>0</v>
      </c>
      <c r="AJ1817" s="25">
        <v>0</v>
      </c>
      <c r="AK1817" s="25">
        <v>0</v>
      </c>
      <c r="AL1817" s="25">
        <v>0</v>
      </c>
      <c r="AM1817" s="95">
        <v>0</v>
      </c>
      <c r="AN1817" s="95" t="e">
        <f ca="1">IF(MengeInEEGSummieren(M1817),AM1817,0)</f>
        <v>#NAME?</v>
      </c>
      <c r="AO1817" s="95">
        <f t="shared" si="174"/>
        <v>0</v>
      </c>
      <c r="AP1817" s="95">
        <f t="shared" si="175"/>
        <v>0</v>
      </c>
      <c r="AS1817">
        <v>0</v>
      </c>
      <c r="AT1817">
        <v>0</v>
      </c>
      <c r="AU1817" t="e">
        <f t="shared" ca="1" si="176"/>
        <v>#NAME?</v>
      </c>
    </row>
    <row r="1818" spans="1:47" x14ac:dyDescent="0.15">
      <c r="A1818" s="21" t="s">
        <v>2562</v>
      </c>
      <c r="B1818" s="22" t="s">
        <v>17</v>
      </c>
      <c r="C1818" s="42">
        <v>2006</v>
      </c>
      <c r="D1818" s="22" t="s">
        <v>1542</v>
      </c>
      <c r="E1818" s="22" t="s">
        <v>773</v>
      </c>
      <c r="F1818" s="23">
        <v>25.67</v>
      </c>
      <c r="G1818" s="23">
        <v>25.67</v>
      </c>
      <c r="H1818" s="24">
        <f t="shared" si="171"/>
        <v>0</v>
      </c>
      <c r="I1818" s="153">
        <v>0</v>
      </c>
      <c r="J1818" s="24">
        <f t="shared" si="172"/>
        <v>0</v>
      </c>
      <c r="K1818" s="25">
        <f t="shared" si="173"/>
        <v>0</v>
      </c>
      <c r="L1818">
        <v>0</v>
      </c>
      <c r="M1818">
        <v>32964608</v>
      </c>
      <c r="N1818">
        <v>42065747</v>
      </c>
      <c r="O1818" s="52">
        <v>0</v>
      </c>
      <c r="P1818" s="52">
        <v>0</v>
      </c>
      <c r="Q1818" s="52">
        <v>0</v>
      </c>
      <c r="R1818" s="52">
        <v>0</v>
      </c>
      <c r="S1818" s="52">
        <v>0</v>
      </c>
      <c r="T1818" s="52">
        <v>0</v>
      </c>
      <c r="U1818" s="52">
        <v>0</v>
      </c>
      <c r="V1818" s="52">
        <v>0</v>
      </c>
      <c r="W1818" s="52">
        <v>0</v>
      </c>
      <c r="X1818" s="52">
        <v>0</v>
      </c>
      <c r="Y1818" s="52">
        <v>0</v>
      </c>
      <c r="Z1818" s="52">
        <v>0</v>
      </c>
      <c r="AA1818" s="25">
        <v>0</v>
      </c>
      <c r="AB1818" s="25">
        <v>0</v>
      </c>
      <c r="AC1818" s="25">
        <v>0</v>
      </c>
      <c r="AD1818" s="25">
        <v>0</v>
      </c>
      <c r="AE1818" s="25">
        <v>0</v>
      </c>
      <c r="AF1818" s="25">
        <v>0</v>
      </c>
      <c r="AG1818" s="25">
        <v>0</v>
      </c>
      <c r="AH1818" s="25">
        <v>0</v>
      </c>
      <c r="AI1818" s="25">
        <v>0</v>
      </c>
      <c r="AJ1818" s="25">
        <v>0</v>
      </c>
      <c r="AK1818" s="25">
        <v>0</v>
      </c>
      <c r="AL1818" s="25">
        <v>0</v>
      </c>
      <c r="AM1818" s="95">
        <v>0</v>
      </c>
      <c r="AN1818" s="95" t="e">
        <f ca="1">IF(MengeInEEGSummieren(M1818),AM1818,0)</f>
        <v>#NAME?</v>
      </c>
      <c r="AO1818" s="95">
        <f t="shared" si="174"/>
        <v>0</v>
      </c>
      <c r="AP1818" s="95">
        <f t="shared" si="175"/>
        <v>0</v>
      </c>
      <c r="AS1818">
        <v>0</v>
      </c>
      <c r="AT1818">
        <v>0</v>
      </c>
      <c r="AU1818" t="e">
        <f t="shared" ca="1" si="176"/>
        <v>#NAME?</v>
      </c>
    </row>
    <row r="1819" spans="1:47" x14ac:dyDescent="0.15">
      <c r="A1819" s="21" t="s">
        <v>2563</v>
      </c>
      <c r="B1819" s="22" t="s">
        <v>17</v>
      </c>
      <c r="C1819" s="42">
        <v>2006</v>
      </c>
      <c r="D1819" s="22" t="s">
        <v>1544</v>
      </c>
      <c r="E1819" s="22" t="s">
        <v>773</v>
      </c>
      <c r="F1819" s="23">
        <v>26.67</v>
      </c>
      <c r="G1819" s="23">
        <v>26.67</v>
      </c>
      <c r="H1819" s="24">
        <f t="shared" si="171"/>
        <v>0</v>
      </c>
      <c r="I1819" s="153">
        <v>0</v>
      </c>
      <c r="J1819" s="24">
        <f t="shared" si="172"/>
        <v>0</v>
      </c>
      <c r="K1819" s="25">
        <f t="shared" si="173"/>
        <v>0</v>
      </c>
      <c r="L1819">
        <v>0</v>
      </c>
      <c r="M1819">
        <v>32964608</v>
      </c>
      <c r="N1819">
        <v>42065747</v>
      </c>
      <c r="O1819" s="52">
        <v>0</v>
      </c>
      <c r="P1819" s="52">
        <v>0</v>
      </c>
      <c r="Q1819" s="52">
        <v>0</v>
      </c>
      <c r="R1819" s="52">
        <v>0</v>
      </c>
      <c r="S1819" s="52">
        <v>0</v>
      </c>
      <c r="T1819" s="52">
        <v>0</v>
      </c>
      <c r="U1819" s="52">
        <v>0</v>
      </c>
      <c r="V1819" s="52">
        <v>0</v>
      </c>
      <c r="W1819" s="52">
        <v>0</v>
      </c>
      <c r="X1819" s="52">
        <v>0</v>
      </c>
      <c r="Y1819" s="52">
        <v>0</v>
      </c>
      <c r="Z1819" s="52">
        <v>0</v>
      </c>
      <c r="AA1819" s="25">
        <v>0</v>
      </c>
      <c r="AB1819" s="25">
        <v>0</v>
      </c>
      <c r="AC1819" s="25">
        <v>0</v>
      </c>
      <c r="AD1819" s="25">
        <v>0</v>
      </c>
      <c r="AE1819" s="25">
        <v>0</v>
      </c>
      <c r="AF1819" s="25">
        <v>0</v>
      </c>
      <c r="AG1819" s="25">
        <v>0</v>
      </c>
      <c r="AH1819" s="25">
        <v>0</v>
      </c>
      <c r="AI1819" s="25">
        <v>0</v>
      </c>
      <c r="AJ1819" s="25">
        <v>0</v>
      </c>
      <c r="AK1819" s="25">
        <v>0</v>
      </c>
      <c r="AL1819" s="25">
        <v>0</v>
      </c>
      <c r="AM1819" s="95">
        <v>0</v>
      </c>
      <c r="AN1819" s="95" t="e">
        <f ca="1">IF(MengeInEEGSummieren(M1819),AM1819,0)</f>
        <v>#NAME?</v>
      </c>
      <c r="AO1819" s="95">
        <f t="shared" si="174"/>
        <v>0</v>
      </c>
      <c r="AP1819" s="95">
        <f t="shared" si="175"/>
        <v>0</v>
      </c>
      <c r="AS1819">
        <v>0</v>
      </c>
      <c r="AT1819">
        <v>0</v>
      </c>
      <c r="AU1819" t="e">
        <f t="shared" ca="1" si="176"/>
        <v>#NAME?</v>
      </c>
    </row>
    <row r="1820" spans="1:47" x14ac:dyDescent="0.15">
      <c r="A1820" s="21" t="s">
        <v>2564</v>
      </c>
      <c r="B1820" s="22" t="s">
        <v>17</v>
      </c>
      <c r="C1820" s="42">
        <v>2006</v>
      </c>
      <c r="D1820" s="22" t="s">
        <v>1546</v>
      </c>
      <c r="E1820" s="22" t="s">
        <v>773</v>
      </c>
      <c r="F1820" s="23">
        <v>24.67</v>
      </c>
      <c r="G1820" s="23">
        <v>24.67</v>
      </c>
      <c r="H1820" s="24">
        <f t="shared" si="171"/>
        <v>0</v>
      </c>
      <c r="I1820" s="153">
        <v>0</v>
      </c>
      <c r="J1820" s="24">
        <f t="shared" si="172"/>
        <v>0</v>
      </c>
      <c r="K1820" s="25">
        <f t="shared" si="173"/>
        <v>0</v>
      </c>
      <c r="L1820">
        <v>0</v>
      </c>
      <c r="M1820">
        <v>32964608</v>
      </c>
      <c r="N1820">
        <v>42065747</v>
      </c>
      <c r="O1820" s="52">
        <v>0</v>
      </c>
      <c r="P1820" s="52">
        <v>0</v>
      </c>
      <c r="Q1820" s="52">
        <v>0</v>
      </c>
      <c r="R1820" s="52">
        <v>0</v>
      </c>
      <c r="S1820" s="52">
        <v>0</v>
      </c>
      <c r="T1820" s="52">
        <v>0</v>
      </c>
      <c r="U1820" s="52">
        <v>0</v>
      </c>
      <c r="V1820" s="52">
        <v>0</v>
      </c>
      <c r="W1820" s="52">
        <v>0</v>
      </c>
      <c r="X1820" s="52">
        <v>0</v>
      </c>
      <c r="Y1820" s="52">
        <v>0</v>
      </c>
      <c r="Z1820" s="52">
        <v>0</v>
      </c>
      <c r="AA1820" s="25">
        <v>0</v>
      </c>
      <c r="AB1820" s="25">
        <v>0</v>
      </c>
      <c r="AC1820" s="25">
        <v>0</v>
      </c>
      <c r="AD1820" s="25">
        <v>0</v>
      </c>
      <c r="AE1820" s="25">
        <v>0</v>
      </c>
      <c r="AF1820" s="25">
        <v>0</v>
      </c>
      <c r="AG1820" s="25">
        <v>0</v>
      </c>
      <c r="AH1820" s="25">
        <v>0</v>
      </c>
      <c r="AI1820" s="25">
        <v>0</v>
      </c>
      <c r="AJ1820" s="25">
        <v>0</v>
      </c>
      <c r="AK1820" s="25">
        <v>0</v>
      </c>
      <c r="AL1820" s="25">
        <v>0</v>
      </c>
      <c r="AM1820" s="95">
        <v>0</v>
      </c>
      <c r="AN1820" s="95" t="e">
        <f ca="1">IF(MengeInEEGSummieren(M1820),AM1820,0)</f>
        <v>#NAME?</v>
      </c>
      <c r="AO1820" s="95">
        <f t="shared" si="174"/>
        <v>0</v>
      </c>
      <c r="AP1820" s="95">
        <f t="shared" si="175"/>
        <v>0</v>
      </c>
      <c r="AS1820">
        <v>0</v>
      </c>
      <c r="AT1820">
        <v>0</v>
      </c>
      <c r="AU1820" t="e">
        <f t="shared" ca="1" si="176"/>
        <v>#NAME?</v>
      </c>
    </row>
    <row r="1821" spans="1:47" x14ac:dyDescent="0.15">
      <c r="A1821" s="21" t="s">
        <v>2565</v>
      </c>
      <c r="B1821" s="22" t="s">
        <v>17</v>
      </c>
      <c r="C1821" s="42">
        <v>2006</v>
      </c>
      <c r="D1821" s="22" t="s">
        <v>1548</v>
      </c>
      <c r="E1821" s="22" t="s">
        <v>773</v>
      </c>
      <c r="F1821" s="23">
        <v>25.67</v>
      </c>
      <c r="G1821" s="23">
        <v>25.67</v>
      </c>
      <c r="H1821" s="24">
        <f t="shared" si="171"/>
        <v>0</v>
      </c>
      <c r="I1821" s="153">
        <v>0</v>
      </c>
      <c r="J1821" s="24">
        <f t="shared" si="172"/>
        <v>0</v>
      </c>
      <c r="K1821" s="25">
        <f t="shared" si="173"/>
        <v>0</v>
      </c>
      <c r="L1821">
        <v>0</v>
      </c>
      <c r="M1821">
        <v>32964608</v>
      </c>
      <c r="N1821">
        <v>42065747</v>
      </c>
      <c r="O1821" s="52">
        <v>0</v>
      </c>
      <c r="P1821" s="52">
        <v>0</v>
      </c>
      <c r="Q1821" s="52">
        <v>0</v>
      </c>
      <c r="R1821" s="52">
        <v>0</v>
      </c>
      <c r="S1821" s="52">
        <v>0</v>
      </c>
      <c r="T1821" s="52">
        <v>0</v>
      </c>
      <c r="U1821" s="52">
        <v>0</v>
      </c>
      <c r="V1821" s="52">
        <v>0</v>
      </c>
      <c r="W1821" s="52">
        <v>0</v>
      </c>
      <c r="X1821" s="52">
        <v>0</v>
      </c>
      <c r="Y1821" s="52">
        <v>0</v>
      </c>
      <c r="Z1821" s="52">
        <v>0</v>
      </c>
      <c r="AA1821" s="25">
        <v>0</v>
      </c>
      <c r="AB1821" s="25">
        <v>0</v>
      </c>
      <c r="AC1821" s="25">
        <v>0</v>
      </c>
      <c r="AD1821" s="25">
        <v>0</v>
      </c>
      <c r="AE1821" s="25">
        <v>0</v>
      </c>
      <c r="AF1821" s="25">
        <v>0</v>
      </c>
      <c r="AG1821" s="25">
        <v>0</v>
      </c>
      <c r="AH1821" s="25">
        <v>0</v>
      </c>
      <c r="AI1821" s="25">
        <v>0</v>
      </c>
      <c r="AJ1821" s="25">
        <v>0</v>
      </c>
      <c r="AK1821" s="25">
        <v>0</v>
      </c>
      <c r="AL1821" s="25">
        <v>0</v>
      </c>
      <c r="AM1821" s="95">
        <v>0</v>
      </c>
      <c r="AN1821" s="95" t="e">
        <f ca="1">IF(MengeInEEGSummieren(M1821),AM1821,0)</f>
        <v>#NAME?</v>
      </c>
      <c r="AO1821" s="95">
        <f t="shared" si="174"/>
        <v>0</v>
      </c>
      <c r="AP1821" s="95">
        <f t="shared" si="175"/>
        <v>0</v>
      </c>
      <c r="AS1821">
        <v>0</v>
      </c>
      <c r="AT1821">
        <v>0</v>
      </c>
      <c r="AU1821" t="e">
        <f t="shared" ca="1" si="176"/>
        <v>#NAME?</v>
      </c>
    </row>
    <row r="1822" spans="1:47" x14ac:dyDescent="0.15">
      <c r="A1822" s="21" t="s">
        <v>2566</v>
      </c>
      <c r="B1822" s="22" t="s">
        <v>17</v>
      </c>
      <c r="C1822" s="42">
        <v>2006</v>
      </c>
      <c r="D1822" s="22" t="s">
        <v>1550</v>
      </c>
      <c r="E1822" s="22" t="s">
        <v>770</v>
      </c>
      <c r="F1822" s="23">
        <v>23.67</v>
      </c>
      <c r="G1822" s="23">
        <v>23.67</v>
      </c>
      <c r="H1822" s="24">
        <f t="shared" si="171"/>
        <v>0</v>
      </c>
      <c r="I1822" s="153">
        <v>0</v>
      </c>
      <c r="J1822" s="24">
        <f t="shared" si="172"/>
        <v>0</v>
      </c>
      <c r="K1822" s="25">
        <f t="shared" si="173"/>
        <v>0</v>
      </c>
      <c r="L1822">
        <v>0</v>
      </c>
      <c r="M1822">
        <v>32964608</v>
      </c>
      <c r="N1822">
        <v>42065747</v>
      </c>
      <c r="O1822" s="52">
        <v>0</v>
      </c>
      <c r="P1822" s="52">
        <v>0</v>
      </c>
      <c r="Q1822" s="52">
        <v>0</v>
      </c>
      <c r="R1822" s="52">
        <v>0</v>
      </c>
      <c r="S1822" s="52">
        <v>0</v>
      </c>
      <c r="T1822" s="52">
        <v>0</v>
      </c>
      <c r="U1822" s="52">
        <v>0</v>
      </c>
      <c r="V1822" s="52">
        <v>0</v>
      </c>
      <c r="W1822" s="52">
        <v>0</v>
      </c>
      <c r="X1822" s="52">
        <v>0</v>
      </c>
      <c r="Y1822" s="52">
        <v>0</v>
      </c>
      <c r="Z1822" s="52">
        <v>0</v>
      </c>
      <c r="AA1822" s="25">
        <v>0</v>
      </c>
      <c r="AB1822" s="25">
        <v>0</v>
      </c>
      <c r="AC1822" s="25">
        <v>0</v>
      </c>
      <c r="AD1822" s="25">
        <v>0</v>
      </c>
      <c r="AE1822" s="25">
        <v>0</v>
      </c>
      <c r="AF1822" s="25">
        <v>0</v>
      </c>
      <c r="AG1822" s="25">
        <v>0</v>
      </c>
      <c r="AH1822" s="25">
        <v>0</v>
      </c>
      <c r="AI1822" s="25">
        <v>0</v>
      </c>
      <c r="AJ1822" s="25">
        <v>0</v>
      </c>
      <c r="AK1822" s="25">
        <v>0</v>
      </c>
      <c r="AL1822" s="25">
        <v>0</v>
      </c>
      <c r="AM1822" s="95">
        <v>0</v>
      </c>
      <c r="AN1822" s="95" t="e">
        <f ca="1">IF(MengeInEEGSummieren(M1822),AM1822,0)</f>
        <v>#NAME?</v>
      </c>
      <c r="AO1822" s="95">
        <f t="shared" si="174"/>
        <v>0</v>
      </c>
      <c r="AP1822" s="95">
        <f t="shared" si="175"/>
        <v>0</v>
      </c>
      <c r="AS1822">
        <v>0</v>
      </c>
      <c r="AT1822">
        <v>0</v>
      </c>
      <c r="AU1822" t="e">
        <f t="shared" ca="1" si="176"/>
        <v>#NAME?</v>
      </c>
    </row>
    <row r="1823" spans="1:47" x14ac:dyDescent="0.15">
      <c r="A1823" s="21" t="s">
        <v>2567</v>
      </c>
      <c r="B1823" s="22" t="s">
        <v>17</v>
      </c>
      <c r="C1823" s="42">
        <v>2006</v>
      </c>
      <c r="D1823" s="22" t="s">
        <v>833</v>
      </c>
      <c r="E1823" s="22" t="s">
        <v>773</v>
      </c>
      <c r="F1823" s="23">
        <v>23.67</v>
      </c>
      <c r="G1823" s="23">
        <v>23.67</v>
      </c>
      <c r="H1823" s="24">
        <f t="shared" si="171"/>
        <v>0</v>
      </c>
      <c r="I1823" s="153">
        <v>0</v>
      </c>
      <c r="J1823" s="24">
        <f t="shared" si="172"/>
        <v>0</v>
      </c>
      <c r="K1823" s="25">
        <f t="shared" si="173"/>
        <v>0</v>
      </c>
      <c r="L1823">
        <v>0</v>
      </c>
      <c r="M1823">
        <v>32964608</v>
      </c>
      <c r="N1823">
        <v>42065747</v>
      </c>
      <c r="O1823" s="52">
        <v>0</v>
      </c>
      <c r="P1823" s="52">
        <v>0</v>
      </c>
      <c r="Q1823" s="52">
        <v>0</v>
      </c>
      <c r="R1823" s="52">
        <v>0</v>
      </c>
      <c r="S1823" s="52">
        <v>0</v>
      </c>
      <c r="T1823" s="52">
        <v>0</v>
      </c>
      <c r="U1823" s="52">
        <v>0</v>
      </c>
      <c r="V1823" s="52">
        <v>0</v>
      </c>
      <c r="W1823" s="52">
        <v>0</v>
      </c>
      <c r="X1823" s="52">
        <v>0</v>
      </c>
      <c r="Y1823" s="52">
        <v>0</v>
      </c>
      <c r="Z1823" s="52">
        <v>0</v>
      </c>
      <c r="AA1823" s="25">
        <v>0</v>
      </c>
      <c r="AB1823" s="25">
        <v>0</v>
      </c>
      <c r="AC1823" s="25">
        <v>0</v>
      </c>
      <c r="AD1823" s="25">
        <v>0</v>
      </c>
      <c r="AE1823" s="25">
        <v>0</v>
      </c>
      <c r="AF1823" s="25">
        <v>0</v>
      </c>
      <c r="AG1823" s="25">
        <v>0</v>
      </c>
      <c r="AH1823" s="25">
        <v>0</v>
      </c>
      <c r="AI1823" s="25">
        <v>0</v>
      </c>
      <c r="AJ1823" s="25">
        <v>0</v>
      </c>
      <c r="AK1823" s="25">
        <v>0</v>
      </c>
      <c r="AL1823" s="25">
        <v>0</v>
      </c>
      <c r="AM1823" s="95">
        <v>0</v>
      </c>
      <c r="AN1823" s="95" t="e">
        <f ca="1">IF(MengeInEEGSummieren(M1823),AM1823,0)</f>
        <v>#NAME?</v>
      </c>
      <c r="AO1823" s="95">
        <f t="shared" si="174"/>
        <v>0</v>
      </c>
      <c r="AP1823" s="95">
        <f t="shared" si="175"/>
        <v>0</v>
      </c>
      <c r="AS1823">
        <v>0</v>
      </c>
      <c r="AT1823">
        <v>0</v>
      </c>
      <c r="AU1823" t="e">
        <f t="shared" ca="1" si="176"/>
        <v>#NAME?</v>
      </c>
    </row>
    <row r="1824" spans="1:47" x14ac:dyDescent="0.15">
      <c r="A1824" s="21" t="s">
        <v>2568</v>
      </c>
      <c r="B1824" s="22" t="s">
        <v>17</v>
      </c>
      <c r="C1824" s="42">
        <v>2006</v>
      </c>
      <c r="D1824" s="22" t="s">
        <v>835</v>
      </c>
      <c r="E1824" s="22" t="s">
        <v>773</v>
      </c>
      <c r="F1824" s="23">
        <v>24.67</v>
      </c>
      <c r="G1824" s="23">
        <v>24.67</v>
      </c>
      <c r="H1824" s="24">
        <f t="shared" si="171"/>
        <v>0</v>
      </c>
      <c r="I1824" s="153">
        <v>0</v>
      </c>
      <c r="J1824" s="24">
        <f t="shared" si="172"/>
        <v>0</v>
      </c>
      <c r="K1824" s="25">
        <f t="shared" si="173"/>
        <v>0</v>
      </c>
      <c r="L1824">
        <v>0</v>
      </c>
      <c r="M1824">
        <v>32964608</v>
      </c>
      <c r="N1824">
        <v>42065747</v>
      </c>
      <c r="O1824" s="52">
        <v>0</v>
      </c>
      <c r="P1824" s="52">
        <v>0</v>
      </c>
      <c r="Q1824" s="52">
        <v>0</v>
      </c>
      <c r="R1824" s="52">
        <v>0</v>
      </c>
      <c r="S1824" s="52">
        <v>0</v>
      </c>
      <c r="T1824" s="52">
        <v>0</v>
      </c>
      <c r="U1824" s="52">
        <v>0</v>
      </c>
      <c r="V1824" s="52">
        <v>0</v>
      </c>
      <c r="W1824" s="52">
        <v>0</v>
      </c>
      <c r="X1824" s="52">
        <v>0</v>
      </c>
      <c r="Y1824" s="52">
        <v>0</v>
      </c>
      <c r="Z1824" s="52">
        <v>0</v>
      </c>
      <c r="AA1824" s="25">
        <v>0</v>
      </c>
      <c r="AB1824" s="25">
        <v>0</v>
      </c>
      <c r="AC1824" s="25">
        <v>0</v>
      </c>
      <c r="AD1824" s="25">
        <v>0</v>
      </c>
      <c r="AE1824" s="25">
        <v>0</v>
      </c>
      <c r="AF1824" s="25">
        <v>0</v>
      </c>
      <c r="AG1824" s="25">
        <v>0</v>
      </c>
      <c r="AH1824" s="25">
        <v>0</v>
      </c>
      <c r="AI1824" s="25">
        <v>0</v>
      </c>
      <c r="AJ1824" s="25">
        <v>0</v>
      </c>
      <c r="AK1824" s="25">
        <v>0</v>
      </c>
      <c r="AL1824" s="25">
        <v>0</v>
      </c>
      <c r="AM1824" s="95">
        <v>0</v>
      </c>
      <c r="AN1824" s="95" t="e">
        <f ca="1">IF(MengeInEEGSummieren(M1824),AM1824,0)</f>
        <v>#NAME?</v>
      </c>
      <c r="AO1824" s="95">
        <f t="shared" si="174"/>
        <v>0</v>
      </c>
      <c r="AP1824" s="95">
        <f t="shared" si="175"/>
        <v>0</v>
      </c>
      <c r="AS1824">
        <v>0</v>
      </c>
      <c r="AT1824">
        <v>0</v>
      </c>
      <c r="AU1824" t="e">
        <f t="shared" ca="1" si="176"/>
        <v>#NAME?</v>
      </c>
    </row>
    <row r="1825" spans="1:47" x14ac:dyDescent="0.15">
      <c r="A1825" s="21" t="s">
        <v>2569</v>
      </c>
      <c r="B1825" s="22" t="s">
        <v>17</v>
      </c>
      <c r="C1825" s="42">
        <v>2006</v>
      </c>
      <c r="D1825" s="22" t="s">
        <v>837</v>
      </c>
      <c r="E1825" s="22" t="s">
        <v>773</v>
      </c>
      <c r="F1825" s="23">
        <v>23.67</v>
      </c>
      <c r="G1825" s="23">
        <v>23.67</v>
      </c>
      <c r="H1825" s="24">
        <f t="shared" si="171"/>
        <v>0</v>
      </c>
      <c r="I1825" s="153">
        <v>0</v>
      </c>
      <c r="J1825" s="24">
        <f t="shared" si="172"/>
        <v>0</v>
      </c>
      <c r="K1825" s="25">
        <f t="shared" si="173"/>
        <v>0</v>
      </c>
      <c r="L1825">
        <v>0</v>
      </c>
      <c r="M1825">
        <v>32964608</v>
      </c>
      <c r="N1825">
        <v>42065747</v>
      </c>
      <c r="O1825" s="52">
        <v>0</v>
      </c>
      <c r="P1825" s="52">
        <v>0</v>
      </c>
      <c r="Q1825" s="52">
        <v>0</v>
      </c>
      <c r="R1825" s="52">
        <v>0</v>
      </c>
      <c r="S1825" s="52">
        <v>0</v>
      </c>
      <c r="T1825" s="52">
        <v>0</v>
      </c>
      <c r="U1825" s="52">
        <v>0</v>
      </c>
      <c r="V1825" s="52">
        <v>0</v>
      </c>
      <c r="W1825" s="52">
        <v>0</v>
      </c>
      <c r="X1825" s="52">
        <v>0</v>
      </c>
      <c r="Y1825" s="52">
        <v>0</v>
      </c>
      <c r="Z1825" s="52">
        <v>0</v>
      </c>
      <c r="AA1825" s="25">
        <v>0</v>
      </c>
      <c r="AB1825" s="25">
        <v>0</v>
      </c>
      <c r="AC1825" s="25">
        <v>0</v>
      </c>
      <c r="AD1825" s="25">
        <v>0</v>
      </c>
      <c r="AE1825" s="25">
        <v>0</v>
      </c>
      <c r="AF1825" s="25">
        <v>0</v>
      </c>
      <c r="AG1825" s="25">
        <v>0</v>
      </c>
      <c r="AH1825" s="25">
        <v>0</v>
      </c>
      <c r="AI1825" s="25">
        <v>0</v>
      </c>
      <c r="AJ1825" s="25">
        <v>0</v>
      </c>
      <c r="AK1825" s="25">
        <v>0</v>
      </c>
      <c r="AL1825" s="25">
        <v>0</v>
      </c>
      <c r="AM1825" s="95">
        <v>0</v>
      </c>
      <c r="AN1825" s="95" t="e">
        <f ca="1">IF(MengeInEEGSummieren(M1825),AM1825,0)</f>
        <v>#NAME?</v>
      </c>
      <c r="AO1825" s="95">
        <f t="shared" si="174"/>
        <v>0</v>
      </c>
      <c r="AP1825" s="95">
        <f t="shared" si="175"/>
        <v>0</v>
      </c>
      <c r="AS1825">
        <v>0</v>
      </c>
      <c r="AT1825">
        <v>0</v>
      </c>
      <c r="AU1825" t="e">
        <f t="shared" ca="1" si="176"/>
        <v>#NAME?</v>
      </c>
    </row>
    <row r="1826" spans="1:47" x14ac:dyDescent="0.15">
      <c r="A1826" s="21" t="s">
        <v>2570</v>
      </c>
      <c r="B1826" s="22" t="s">
        <v>17</v>
      </c>
      <c r="C1826" s="42">
        <v>2006</v>
      </c>
      <c r="D1826" s="22" t="s">
        <v>839</v>
      </c>
      <c r="E1826" s="22" t="s">
        <v>773</v>
      </c>
      <c r="F1826" s="23">
        <v>24.67</v>
      </c>
      <c r="G1826" s="23">
        <v>24.67</v>
      </c>
      <c r="H1826" s="24">
        <f t="shared" si="171"/>
        <v>0</v>
      </c>
      <c r="I1826" s="153">
        <v>0</v>
      </c>
      <c r="J1826" s="24">
        <f t="shared" si="172"/>
        <v>0</v>
      </c>
      <c r="K1826" s="25">
        <f t="shared" si="173"/>
        <v>0</v>
      </c>
      <c r="L1826">
        <v>0</v>
      </c>
      <c r="M1826">
        <v>32964608</v>
      </c>
      <c r="N1826">
        <v>42065747</v>
      </c>
      <c r="O1826" s="52">
        <v>0</v>
      </c>
      <c r="P1826" s="52">
        <v>0</v>
      </c>
      <c r="Q1826" s="52">
        <v>0</v>
      </c>
      <c r="R1826" s="52">
        <v>0</v>
      </c>
      <c r="S1826" s="52">
        <v>0</v>
      </c>
      <c r="T1826" s="52">
        <v>0</v>
      </c>
      <c r="U1826" s="52">
        <v>0</v>
      </c>
      <c r="V1826" s="52">
        <v>0</v>
      </c>
      <c r="W1826" s="52">
        <v>0</v>
      </c>
      <c r="X1826" s="52">
        <v>0</v>
      </c>
      <c r="Y1826" s="52">
        <v>0</v>
      </c>
      <c r="Z1826" s="52">
        <v>0</v>
      </c>
      <c r="AA1826" s="25">
        <v>0</v>
      </c>
      <c r="AB1826" s="25">
        <v>0</v>
      </c>
      <c r="AC1826" s="25">
        <v>0</v>
      </c>
      <c r="AD1826" s="25">
        <v>0</v>
      </c>
      <c r="AE1826" s="25">
        <v>0</v>
      </c>
      <c r="AF1826" s="25">
        <v>0</v>
      </c>
      <c r="AG1826" s="25">
        <v>0</v>
      </c>
      <c r="AH1826" s="25">
        <v>0</v>
      </c>
      <c r="AI1826" s="25">
        <v>0</v>
      </c>
      <c r="AJ1826" s="25">
        <v>0</v>
      </c>
      <c r="AK1826" s="25">
        <v>0</v>
      </c>
      <c r="AL1826" s="25">
        <v>0</v>
      </c>
      <c r="AM1826" s="95">
        <v>0</v>
      </c>
      <c r="AN1826" s="95" t="e">
        <f ca="1">IF(MengeInEEGSummieren(M1826),AM1826,0)</f>
        <v>#NAME?</v>
      </c>
      <c r="AO1826" s="95">
        <f t="shared" si="174"/>
        <v>0</v>
      </c>
      <c r="AP1826" s="95">
        <f t="shared" si="175"/>
        <v>0</v>
      </c>
      <c r="AS1826">
        <v>0</v>
      </c>
      <c r="AT1826">
        <v>0</v>
      </c>
      <c r="AU1826" t="e">
        <f t="shared" ca="1" si="176"/>
        <v>#NAME?</v>
      </c>
    </row>
    <row r="1827" spans="1:47" x14ac:dyDescent="0.15">
      <c r="A1827" s="21" t="s">
        <v>2571</v>
      </c>
      <c r="B1827" s="22" t="s">
        <v>17</v>
      </c>
      <c r="C1827" s="42">
        <v>2006</v>
      </c>
      <c r="D1827" s="22" t="s">
        <v>1556</v>
      </c>
      <c r="E1827" s="22" t="s">
        <v>773</v>
      </c>
      <c r="F1827" s="23">
        <v>22.67</v>
      </c>
      <c r="G1827" s="23">
        <v>22.67</v>
      </c>
      <c r="H1827" s="24">
        <f t="shared" si="171"/>
        <v>0</v>
      </c>
      <c r="I1827" s="153">
        <v>0</v>
      </c>
      <c r="J1827" s="24">
        <f t="shared" si="172"/>
        <v>0</v>
      </c>
      <c r="K1827" s="25">
        <f t="shared" si="173"/>
        <v>0</v>
      </c>
      <c r="L1827">
        <v>0</v>
      </c>
      <c r="M1827">
        <v>32964608</v>
      </c>
      <c r="N1827">
        <v>42065747</v>
      </c>
      <c r="O1827" s="52">
        <v>0</v>
      </c>
      <c r="P1827" s="52">
        <v>0</v>
      </c>
      <c r="Q1827" s="52">
        <v>0</v>
      </c>
      <c r="R1827" s="52">
        <v>0</v>
      </c>
      <c r="S1827" s="52">
        <v>0</v>
      </c>
      <c r="T1827" s="52">
        <v>0</v>
      </c>
      <c r="U1827" s="52">
        <v>0</v>
      </c>
      <c r="V1827" s="52">
        <v>0</v>
      </c>
      <c r="W1827" s="52">
        <v>0</v>
      </c>
      <c r="X1827" s="52">
        <v>0</v>
      </c>
      <c r="Y1827" s="52">
        <v>0</v>
      </c>
      <c r="Z1827" s="52">
        <v>0</v>
      </c>
      <c r="AA1827" s="25">
        <v>0</v>
      </c>
      <c r="AB1827" s="25">
        <v>0</v>
      </c>
      <c r="AC1827" s="25">
        <v>0</v>
      </c>
      <c r="AD1827" s="25">
        <v>0</v>
      </c>
      <c r="AE1827" s="25">
        <v>0</v>
      </c>
      <c r="AF1827" s="25">
        <v>0</v>
      </c>
      <c r="AG1827" s="25">
        <v>0</v>
      </c>
      <c r="AH1827" s="25">
        <v>0</v>
      </c>
      <c r="AI1827" s="25">
        <v>0</v>
      </c>
      <c r="AJ1827" s="25">
        <v>0</v>
      </c>
      <c r="AK1827" s="25">
        <v>0</v>
      </c>
      <c r="AL1827" s="25">
        <v>0</v>
      </c>
      <c r="AM1827" s="95">
        <v>0</v>
      </c>
      <c r="AN1827" s="95" t="e">
        <f ca="1">IF(MengeInEEGSummieren(M1827),AM1827,0)</f>
        <v>#NAME?</v>
      </c>
      <c r="AO1827" s="95">
        <f t="shared" si="174"/>
        <v>0</v>
      </c>
      <c r="AP1827" s="95">
        <f t="shared" si="175"/>
        <v>0</v>
      </c>
      <c r="AS1827">
        <v>0</v>
      </c>
      <c r="AT1827">
        <v>0</v>
      </c>
      <c r="AU1827" t="e">
        <f t="shared" ca="1" si="176"/>
        <v>#NAME?</v>
      </c>
    </row>
    <row r="1828" spans="1:47" x14ac:dyDescent="0.15">
      <c r="A1828" s="21" t="s">
        <v>2572</v>
      </c>
      <c r="B1828" s="22" t="s">
        <v>17</v>
      </c>
      <c r="C1828" s="42">
        <v>2006</v>
      </c>
      <c r="D1828" s="22" t="s">
        <v>1558</v>
      </c>
      <c r="E1828" s="22" t="s">
        <v>773</v>
      </c>
      <c r="F1828" s="23">
        <v>23.67</v>
      </c>
      <c r="G1828" s="23">
        <v>23.67</v>
      </c>
      <c r="H1828" s="24">
        <f t="shared" si="171"/>
        <v>0</v>
      </c>
      <c r="I1828" s="153">
        <v>0</v>
      </c>
      <c r="J1828" s="24">
        <f t="shared" si="172"/>
        <v>0</v>
      </c>
      <c r="K1828" s="25">
        <f t="shared" si="173"/>
        <v>0</v>
      </c>
      <c r="L1828">
        <v>0</v>
      </c>
      <c r="M1828">
        <v>32964608</v>
      </c>
      <c r="N1828">
        <v>42065747</v>
      </c>
      <c r="O1828" s="52">
        <v>0</v>
      </c>
      <c r="P1828" s="52">
        <v>0</v>
      </c>
      <c r="Q1828" s="52">
        <v>0</v>
      </c>
      <c r="R1828" s="52">
        <v>0</v>
      </c>
      <c r="S1828" s="52">
        <v>0</v>
      </c>
      <c r="T1828" s="52">
        <v>0</v>
      </c>
      <c r="U1828" s="52">
        <v>0</v>
      </c>
      <c r="V1828" s="52">
        <v>0</v>
      </c>
      <c r="W1828" s="52">
        <v>0</v>
      </c>
      <c r="X1828" s="52">
        <v>0</v>
      </c>
      <c r="Y1828" s="52">
        <v>0</v>
      </c>
      <c r="Z1828" s="52">
        <v>0</v>
      </c>
      <c r="AA1828" s="25">
        <v>0</v>
      </c>
      <c r="AB1828" s="25">
        <v>0</v>
      </c>
      <c r="AC1828" s="25">
        <v>0</v>
      </c>
      <c r="AD1828" s="25">
        <v>0</v>
      </c>
      <c r="AE1828" s="25">
        <v>0</v>
      </c>
      <c r="AF1828" s="25">
        <v>0</v>
      </c>
      <c r="AG1828" s="25">
        <v>0</v>
      </c>
      <c r="AH1828" s="25">
        <v>0</v>
      </c>
      <c r="AI1828" s="25">
        <v>0</v>
      </c>
      <c r="AJ1828" s="25">
        <v>0</v>
      </c>
      <c r="AK1828" s="25">
        <v>0</v>
      </c>
      <c r="AL1828" s="25">
        <v>0</v>
      </c>
      <c r="AM1828" s="95">
        <v>0</v>
      </c>
      <c r="AN1828" s="95" t="e">
        <f ca="1">IF(MengeInEEGSummieren(M1828),AM1828,0)</f>
        <v>#NAME?</v>
      </c>
      <c r="AO1828" s="95">
        <f t="shared" si="174"/>
        <v>0</v>
      </c>
      <c r="AP1828" s="95">
        <f t="shared" si="175"/>
        <v>0</v>
      </c>
      <c r="AS1828">
        <v>0</v>
      </c>
      <c r="AT1828">
        <v>0</v>
      </c>
      <c r="AU1828" t="e">
        <f t="shared" ca="1" si="176"/>
        <v>#NAME?</v>
      </c>
    </row>
    <row r="1829" spans="1:47" x14ac:dyDescent="0.15">
      <c r="A1829" s="21" t="s">
        <v>2573</v>
      </c>
      <c r="B1829" s="22" t="s">
        <v>17</v>
      </c>
      <c r="C1829" s="42">
        <v>2006</v>
      </c>
      <c r="D1829" s="22" t="s">
        <v>841</v>
      </c>
      <c r="E1829" s="22" t="s">
        <v>770</v>
      </c>
      <c r="F1829" s="23">
        <v>21.67</v>
      </c>
      <c r="G1829" s="23">
        <v>21.67</v>
      </c>
      <c r="H1829" s="24">
        <f t="shared" si="171"/>
        <v>0</v>
      </c>
      <c r="I1829" s="153">
        <v>0</v>
      </c>
      <c r="J1829" s="24">
        <f t="shared" si="172"/>
        <v>0</v>
      </c>
      <c r="K1829" s="25">
        <f t="shared" si="173"/>
        <v>0</v>
      </c>
      <c r="L1829">
        <v>0</v>
      </c>
      <c r="M1829">
        <v>32964608</v>
      </c>
      <c r="N1829">
        <v>42065747</v>
      </c>
      <c r="O1829" s="52">
        <v>0</v>
      </c>
      <c r="P1829" s="52">
        <v>0</v>
      </c>
      <c r="Q1829" s="52">
        <v>0</v>
      </c>
      <c r="R1829" s="52">
        <v>0</v>
      </c>
      <c r="S1829" s="52">
        <v>0</v>
      </c>
      <c r="T1829" s="52">
        <v>0</v>
      </c>
      <c r="U1829" s="52">
        <v>0</v>
      </c>
      <c r="V1829" s="52">
        <v>0</v>
      </c>
      <c r="W1829" s="52">
        <v>0</v>
      </c>
      <c r="X1829" s="52">
        <v>0</v>
      </c>
      <c r="Y1829" s="52">
        <v>0</v>
      </c>
      <c r="Z1829" s="52">
        <v>0</v>
      </c>
      <c r="AA1829" s="25">
        <v>0</v>
      </c>
      <c r="AB1829" s="25">
        <v>0</v>
      </c>
      <c r="AC1829" s="25">
        <v>0</v>
      </c>
      <c r="AD1829" s="25">
        <v>0</v>
      </c>
      <c r="AE1829" s="25">
        <v>0</v>
      </c>
      <c r="AF1829" s="25">
        <v>0</v>
      </c>
      <c r="AG1829" s="25">
        <v>0</v>
      </c>
      <c r="AH1829" s="25">
        <v>0</v>
      </c>
      <c r="AI1829" s="25">
        <v>0</v>
      </c>
      <c r="AJ1829" s="25">
        <v>0</v>
      </c>
      <c r="AK1829" s="25">
        <v>0</v>
      </c>
      <c r="AL1829" s="25">
        <v>0</v>
      </c>
      <c r="AM1829" s="95">
        <v>0</v>
      </c>
      <c r="AN1829" s="95" t="e">
        <f ca="1">IF(MengeInEEGSummieren(M1829),AM1829,0)</f>
        <v>#NAME?</v>
      </c>
      <c r="AO1829" s="95">
        <f t="shared" si="174"/>
        <v>0</v>
      </c>
      <c r="AP1829" s="95">
        <f t="shared" si="175"/>
        <v>0</v>
      </c>
      <c r="AS1829">
        <v>0</v>
      </c>
      <c r="AT1829">
        <v>0</v>
      </c>
      <c r="AU1829" t="e">
        <f t="shared" ca="1" si="176"/>
        <v>#NAME?</v>
      </c>
    </row>
    <row r="1830" spans="1:47" x14ac:dyDescent="0.15">
      <c r="A1830" s="21" t="s">
        <v>2574</v>
      </c>
      <c r="B1830" s="22" t="s">
        <v>17</v>
      </c>
      <c r="C1830" s="42">
        <v>2006</v>
      </c>
      <c r="D1830" s="22" t="s">
        <v>843</v>
      </c>
      <c r="E1830" s="22" t="s">
        <v>770</v>
      </c>
      <c r="F1830" s="23">
        <v>22.67</v>
      </c>
      <c r="G1830" s="23">
        <v>22.67</v>
      </c>
      <c r="H1830" s="24">
        <f t="shared" si="171"/>
        <v>0</v>
      </c>
      <c r="I1830" s="153">
        <v>0</v>
      </c>
      <c r="J1830" s="24">
        <f t="shared" si="172"/>
        <v>0</v>
      </c>
      <c r="K1830" s="25">
        <f t="shared" si="173"/>
        <v>0</v>
      </c>
      <c r="L1830">
        <v>0</v>
      </c>
      <c r="M1830">
        <v>32964608</v>
      </c>
      <c r="N1830">
        <v>42065747</v>
      </c>
      <c r="O1830" s="52">
        <v>0</v>
      </c>
      <c r="P1830" s="52">
        <v>0</v>
      </c>
      <c r="Q1830" s="52">
        <v>0</v>
      </c>
      <c r="R1830" s="52">
        <v>0</v>
      </c>
      <c r="S1830" s="52">
        <v>0</v>
      </c>
      <c r="T1830" s="52">
        <v>0</v>
      </c>
      <c r="U1830" s="52">
        <v>0</v>
      </c>
      <c r="V1830" s="52">
        <v>0</v>
      </c>
      <c r="W1830" s="52">
        <v>0</v>
      </c>
      <c r="X1830" s="52">
        <v>0</v>
      </c>
      <c r="Y1830" s="52">
        <v>0</v>
      </c>
      <c r="Z1830" s="52">
        <v>0</v>
      </c>
      <c r="AA1830" s="25">
        <v>0</v>
      </c>
      <c r="AB1830" s="25">
        <v>0</v>
      </c>
      <c r="AC1830" s="25">
        <v>0</v>
      </c>
      <c r="AD1830" s="25">
        <v>0</v>
      </c>
      <c r="AE1830" s="25">
        <v>0</v>
      </c>
      <c r="AF1830" s="25">
        <v>0</v>
      </c>
      <c r="AG1830" s="25">
        <v>0</v>
      </c>
      <c r="AH1830" s="25">
        <v>0</v>
      </c>
      <c r="AI1830" s="25">
        <v>0</v>
      </c>
      <c r="AJ1830" s="25">
        <v>0</v>
      </c>
      <c r="AK1830" s="25">
        <v>0</v>
      </c>
      <c r="AL1830" s="25">
        <v>0</v>
      </c>
      <c r="AM1830" s="95">
        <v>0</v>
      </c>
      <c r="AN1830" s="95" t="e">
        <f ca="1">IF(MengeInEEGSummieren(M1830),AM1830,0)</f>
        <v>#NAME?</v>
      </c>
      <c r="AO1830" s="95">
        <f t="shared" si="174"/>
        <v>0</v>
      </c>
      <c r="AP1830" s="95">
        <f t="shared" si="175"/>
        <v>0</v>
      </c>
      <c r="AS1830">
        <v>0</v>
      </c>
      <c r="AT1830">
        <v>0</v>
      </c>
      <c r="AU1830" t="e">
        <f t="shared" ca="1" si="176"/>
        <v>#NAME?</v>
      </c>
    </row>
    <row r="1831" spans="1:47" x14ac:dyDescent="0.15">
      <c r="A1831" s="21" t="s">
        <v>2575</v>
      </c>
      <c r="B1831" s="22" t="s">
        <v>17</v>
      </c>
      <c r="C1831" s="42">
        <v>2006</v>
      </c>
      <c r="D1831" s="22" t="s">
        <v>1562</v>
      </c>
      <c r="E1831" s="22" t="s">
        <v>770</v>
      </c>
      <c r="F1831" s="23">
        <v>24.67</v>
      </c>
      <c r="G1831" s="23">
        <v>24.67</v>
      </c>
      <c r="H1831" s="24">
        <f t="shared" si="171"/>
        <v>0</v>
      </c>
      <c r="I1831" s="153">
        <v>0</v>
      </c>
      <c r="J1831" s="24">
        <f t="shared" si="172"/>
        <v>0</v>
      </c>
      <c r="K1831" s="25">
        <f t="shared" si="173"/>
        <v>0</v>
      </c>
      <c r="L1831">
        <v>0</v>
      </c>
      <c r="M1831">
        <v>32964608</v>
      </c>
      <c r="N1831">
        <v>42065747</v>
      </c>
      <c r="O1831" s="52">
        <v>0</v>
      </c>
      <c r="P1831" s="52">
        <v>0</v>
      </c>
      <c r="Q1831" s="52">
        <v>0</v>
      </c>
      <c r="R1831" s="52">
        <v>0</v>
      </c>
      <c r="S1831" s="52">
        <v>0</v>
      </c>
      <c r="T1831" s="52">
        <v>0</v>
      </c>
      <c r="U1831" s="52">
        <v>0</v>
      </c>
      <c r="V1831" s="52">
        <v>0</v>
      </c>
      <c r="W1831" s="52">
        <v>0</v>
      </c>
      <c r="X1831" s="52">
        <v>0</v>
      </c>
      <c r="Y1831" s="52">
        <v>0</v>
      </c>
      <c r="Z1831" s="52">
        <v>0</v>
      </c>
      <c r="AA1831" s="25">
        <v>0</v>
      </c>
      <c r="AB1831" s="25">
        <v>0</v>
      </c>
      <c r="AC1831" s="25">
        <v>0</v>
      </c>
      <c r="AD1831" s="25">
        <v>0</v>
      </c>
      <c r="AE1831" s="25">
        <v>0</v>
      </c>
      <c r="AF1831" s="25">
        <v>0</v>
      </c>
      <c r="AG1831" s="25">
        <v>0</v>
      </c>
      <c r="AH1831" s="25">
        <v>0</v>
      </c>
      <c r="AI1831" s="25">
        <v>0</v>
      </c>
      <c r="AJ1831" s="25">
        <v>0</v>
      </c>
      <c r="AK1831" s="25">
        <v>0</v>
      </c>
      <c r="AL1831" s="25">
        <v>0</v>
      </c>
      <c r="AM1831" s="95">
        <v>0</v>
      </c>
      <c r="AN1831" s="95" t="e">
        <f ca="1">IF(MengeInEEGSummieren(M1831),AM1831,0)</f>
        <v>#NAME?</v>
      </c>
      <c r="AO1831" s="95">
        <f t="shared" si="174"/>
        <v>0</v>
      </c>
      <c r="AP1831" s="95">
        <f t="shared" si="175"/>
        <v>0</v>
      </c>
      <c r="AS1831">
        <v>0</v>
      </c>
      <c r="AT1831">
        <v>0</v>
      </c>
      <c r="AU1831" t="e">
        <f t="shared" ca="1" si="176"/>
        <v>#NAME?</v>
      </c>
    </row>
    <row r="1832" spans="1:47" x14ac:dyDescent="0.15">
      <c r="A1832" s="21" t="s">
        <v>2576</v>
      </c>
      <c r="B1832" s="22" t="s">
        <v>17</v>
      </c>
      <c r="C1832" s="42">
        <v>2006</v>
      </c>
      <c r="D1832" s="22" t="s">
        <v>1564</v>
      </c>
      <c r="E1832" s="22" t="s">
        <v>773</v>
      </c>
      <c r="F1832" s="23">
        <v>27.67</v>
      </c>
      <c r="G1832" s="23">
        <v>27.67</v>
      </c>
      <c r="H1832" s="24">
        <f t="shared" si="171"/>
        <v>0</v>
      </c>
      <c r="I1832" s="153">
        <v>0</v>
      </c>
      <c r="J1832" s="24">
        <f t="shared" si="172"/>
        <v>0</v>
      </c>
      <c r="K1832" s="25">
        <f t="shared" si="173"/>
        <v>0</v>
      </c>
      <c r="L1832">
        <v>0</v>
      </c>
      <c r="M1832">
        <v>32964608</v>
      </c>
      <c r="N1832">
        <v>42065747</v>
      </c>
      <c r="O1832" s="52">
        <v>0</v>
      </c>
      <c r="P1832" s="52">
        <v>0</v>
      </c>
      <c r="Q1832" s="52">
        <v>0</v>
      </c>
      <c r="R1832" s="52">
        <v>0</v>
      </c>
      <c r="S1832" s="52">
        <v>0</v>
      </c>
      <c r="T1832" s="52">
        <v>0</v>
      </c>
      <c r="U1832" s="52">
        <v>0</v>
      </c>
      <c r="V1832" s="52">
        <v>0</v>
      </c>
      <c r="W1832" s="52">
        <v>0</v>
      </c>
      <c r="X1832" s="52">
        <v>0</v>
      </c>
      <c r="Y1832" s="52">
        <v>0</v>
      </c>
      <c r="Z1832" s="52">
        <v>0</v>
      </c>
      <c r="AA1832" s="25">
        <v>0</v>
      </c>
      <c r="AB1832" s="25">
        <v>0</v>
      </c>
      <c r="AC1832" s="25">
        <v>0</v>
      </c>
      <c r="AD1832" s="25">
        <v>0</v>
      </c>
      <c r="AE1832" s="25">
        <v>0</v>
      </c>
      <c r="AF1832" s="25">
        <v>0</v>
      </c>
      <c r="AG1832" s="25">
        <v>0</v>
      </c>
      <c r="AH1832" s="25">
        <v>0</v>
      </c>
      <c r="AI1832" s="25">
        <v>0</v>
      </c>
      <c r="AJ1832" s="25">
        <v>0</v>
      </c>
      <c r="AK1832" s="25">
        <v>0</v>
      </c>
      <c r="AL1832" s="25">
        <v>0</v>
      </c>
      <c r="AM1832" s="95">
        <v>0</v>
      </c>
      <c r="AN1832" s="95" t="e">
        <f ca="1">IF(MengeInEEGSummieren(M1832),AM1832,0)</f>
        <v>#NAME?</v>
      </c>
      <c r="AO1832" s="95">
        <f t="shared" si="174"/>
        <v>0</v>
      </c>
      <c r="AP1832" s="95">
        <f t="shared" si="175"/>
        <v>0</v>
      </c>
      <c r="AS1832">
        <v>0</v>
      </c>
      <c r="AT1832">
        <v>0</v>
      </c>
      <c r="AU1832" t="e">
        <f t="shared" ca="1" si="176"/>
        <v>#NAME?</v>
      </c>
    </row>
    <row r="1833" spans="1:47" x14ac:dyDescent="0.15">
      <c r="A1833" s="21" t="s">
        <v>2577</v>
      </c>
      <c r="B1833" s="22" t="s">
        <v>17</v>
      </c>
      <c r="C1833" s="42">
        <v>2006</v>
      </c>
      <c r="D1833" s="22" t="s">
        <v>1566</v>
      </c>
      <c r="E1833" s="22" t="s">
        <v>773</v>
      </c>
      <c r="F1833" s="23">
        <v>28.67</v>
      </c>
      <c r="G1833" s="23">
        <v>28.67</v>
      </c>
      <c r="H1833" s="24">
        <f t="shared" si="171"/>
        <v>0</v>
      </c>
      <c r="I1833" s="153">
        <v>0</v>
      </c>
      <c r="J1833" s="24">
        <f t="shared" si="172"/>
        <v>0</v>
      </c>
      <c r="K1833" s="25">
        <f t="shared" si="173"/>
        <v>0</v>
      </c>
      <c r="L1833">
        <v>0</v>
      </c>
      <c r="M1833">
        <v>32964608</v>
      </c>
      <c r="N1833">
        <v>42065747</v>
      </c>
      <c r="O1833" s="52">
        <v>0</v>
      </c>
      <c r="P1833" s="52">
        <v>0</v>
      </c>
      <c r="Q1833" s="52">
        <v>0</v>
      </c>
      <c r="R1833" s="52">
        <v>0</v>
      </c>
      <c r="S1833" s="52">
        <v>0</v>
      </c>
      <c r="T1833" s="52">
        <v>0</v>
      </c>
      <c r="U1833" s="52">
        <v>0</v>
      </c>
      <c r="V1833" s="52">
        <v>0</v>
      </c>
      <c r="W1833" s="52">
        <v>0</v>
      </c>
      <c r="X1833" s="52">
        <v>0</v>
      </c>
      <c r="Y1833" s="52">
        <v>0</v>
      </c>
      <c r="Z1833" s="52">
        <v>0</v>
      </c>
      <c r="AA1833" s="25">
        <v>0</v>
      </c>
      <c r="AB1833" s="25">
        <v>0</v>
      </c>
      <c r="AC1833" s="25">
        <v>0</v>
      </c>
      <c r="AD1833" s="25">
        <v>0</v>
      </c>
      <c r="AE1833" s="25">
        <v>0</v>
      </c>
      <c r="AF1833" s="25">
        <v>0</v>
      </c>
      <c r="AG1833" s="25">
        <v>0</v>
      </c>
      <c r="AH1833" s="25">
        <v>0</v>
      </c>
      <c r="AI1833" s="25">
        <v>0</v>
      </c>
      <c r="AJ1833" s="25">
        <v>0</v>
      </c>
      <c r="AK1833" s="25">
        <v>0</v>
      </c>
      <c r="AL1833" s="25">
        <v>0</v>
      </c>
      <c r="AM1833" s="95">
        <v>0</v>
      </c>
      <c r="AN1833" s="95" t="e">
        <f ca="1">IF(MengeInEEGSummieren(M1833),AM1833,0)</f>
        <v>#NAME?</v>
      </c>
      <c r="AO1833" s="95">
        <f t="shared" si="174"/>
        <v>0</v>
      </c>
      <c r="AP1833" s="95">
        <f t="shared" si="175"/>
        <v>0</v>
      </c>
      <c r="AS1833">
        <v>0</v>
      </c>
      <c r="AT1833">
        <v>0</v>
      </c>
      <c r="AU1833" t="e">
        <f t="shared" ca="1" si="176"/>
        <v>#NAME?</v>
      </c>
    </row>
    <row r="1834" spans="1:47" x14ac:dyDescent="0.15">
      <c r="A1834" s="21" t="s">
        <v>2578</v>
      </c>
      <c r="B1834" s="22" t="s">
        <v>17</v>
      </c>
      <c r="C1834" s="42">
        <v>2006</v>
      </c>
      <c r="D1834" s="22" t="s">
        <v>1568</v>
      </c>
      <c r="E1834" s="22" t="s">
        <v>773</v>
      </c>
      <c r="F1834" s="23">
        <v>27.67</v>
      </c>
      <c r="G1834" s="23">
        <v>27.67</v>
      </c>
      <c r="H1834" s="24">
        <f t="shared" si="171"/>
        <v>0</v>
      </c>
      <c r="I1834" s="153">
        <v>0</v>
      </c>
      <c r="J1834" s="24">
        <f t="shared" si="172"/>
        <v>0</v>
      </c>
      <c r="K1834" s="25">
        <f t="shared" si="173"/>
        <v>0</v>
      </c>
      <c r="L1834">
        <v>0</v>
      </c>
      <c r="M1834">
        <v>32964608</v>
      </c>
      <c r="N1834">
        <v>42065747</v>
      </c>
      <c r="O1834" s="52">
        <v>0</v>
      </c>
      <c r="P1834" s="52">
        <v>0</v>
      </c>
      <c r="Q1834" s="52">
        <v>0</v>
      </c>
      <c r="R1834" s="52">
        <v>0</v>
      </c>
      <c r="S1834" s="52">
        <v>0</v>
      </c>
      <c r="T1834" s="52">
        <v>0</v>
      </c>
      <c r="U1834" s="52">
        <v>0</v>
      </c>
      <c r="V1834" s="52">
        <v>0</v>
      </c>
      <c r="W1834" s="52">
        <v>0</v>
      </c>
      <c r="X1834" s="52">
        <v>0</v>
      </c>
      <c r="Y1834" s="52">
        <v>0</v>
      </c>
      <c r="Z1834" s="52">
        <v>0</v>
      </c>
      <c r="AA1834" s="25">
        <v>0</v>
      </c>
      <c r="AB1834" s="25">
        <v>0</v>
      </c>
      <c r="AC1834" s="25">
        <v>0</v>
      </c>
      <c r="AD1834" s="25">
        <v>0</v>
      </c>
      <c r="AE1834" s="25">
        <v>0</v>
      </c>
      <c r="AF1834" s="25">
        <v>0</v>
      </c>
      <c r="AG1834" s="25">
        <v>0</v>
      </c>
      <c r="AH1834" s="25">
        <v>0</v>
      </c>
      <c r="AI1834" s="25">
        <v>0</v>
      </c>
      <c r="AJ1834" s="25">
        <v>0</v>
      </c>
      <c r="AK1834" s="25">
        <v>0</v>
      </c>
      <c r="AL1834" s="25">
        <v>0</v>
      </c>
      <c r="AM1834" s="95">
        <v>0</v>
      </c>
      <c r="AN1834" s="95" t="e">
        <f ca="1">IF(MengeInEEGSummieren(M1834),AM1834,0)</f>
        <v>#NAME?</v>
      </c>
      <c r="AO1834" s="95">
        <f t="shared" si="174"/>
        <v>0</v>
      </c>
      <c r="AP1834" s="95">
        <f t="shared" si="175"/>
        <v>0</v>
      </c>
      <c r="AS1834">
        <v>0</v>
      </c>
      <c r="AT1834">
        <v>0</v>
      </c>
      <c r="AU1834" t="e">
        <f t="shared" ca="1" si="176"/>
        <v>#NAME?</v>
      </c>
    </row>
    <row r="1835" spans="1:47" x14ac:dyDescent="0.15">
      <c r="A1835" s="21" t="s">
        <v>2579</v>
      </c>
      <c r="B1835" s="22" t="s">
        <v>17</v>
      </c>
      <c r="C1835" s="42">
        <v>2006</v>
      </c>
      <c r="D1835" s="22" t="s">
        <v>1570</v>
      </c>
      <c r="E1835" s="22" t="s">
        <v>773</v>
      </c>
      <c r="F1835" s="23">
        <v>28.67</v>
      </c>
      <c r="G1835" s="23">
        <v>28.67</v>
      </c>
      <c r="H1835" s="24">
        <f t="shared" si="171"/>
        <v>0</v>
      </c>
      <c r="I1835" s="153">
        <v>0</v>
      </c>
      <c r="J1835" s="24">
        <f t="shared" si="172"/>
        <v>0</v>
      </c>
      <c r="K1835" s="25">
        <f t="shared" si="173"/>
        <v>0</v>
      </c>
      <c r="L1835">
        <v>0</v>
      </c>
      <c r="M1835">
        <v>32964608</v>
      </c>
      <c r="N1835">
        <v>42065747</v>
      </c>
      <c r="O1835" s="52">
        <v>0</v>
      </c>
      <c r="P1835" s="52">
        <v>0</v>
      </c>
      <c r="Q1835" s="52">
        <v>0</v>
      </c>
      <c r="R1835" s="52">
        <v>0</v>
      </c>
      <c r="S1835" s="52">
        <v>0</v>
      </c>
      <c r="T1835" s="52">
        <v>0</v>
      </c>
      <c r="U1835" s="52">
        <v>0</v>
      </c>
      <c r="V1835" s="52">
        <v>0</v>
      </c>
      <c r="W1835" s="52">
        <v>0</v>
      </c>
      <c r="X1835" s="52">
        <v>0</v>
      </c>
      <c r="Y1835" s="52">
        <v>0</v>
      </c>
      <c r="Z1835" s="52">
        <v>0</v>
      </c>
      <c r="AA1835" s="25">
        <v>0</v>
      </c>
      <c r="AB1835" s="25">
        <v>0</v>
      </c>
      <c r="AC1835" s="25">
        <v>0</v>
      </c>
      <c r="AD1835" s="25">
        <v>0</v>
      </c>
      <c r="AE1835" s="25">
        <v>0</v>
      </c>
      <c r="AF1835" s="25">
        <v>0</v>
      </c>
      <c r="AG1835" s="25">
        <v>0</v>
      </c>
      <c r="AH1835" s="25">
        <v>0</v>
      </c>
      <c r="AI1835" s="25">
        <v>0</v>
      </c>
      <c r="AJ1835" s="25">
        <v>0</v>
      </c>
      <c r="AK1835" s="25">
        <v>0</v>
      </c>
      <c r="AL1835" s="25">
        <v>0</v>
      </c>
      <c r="AM1835" s="95">
        <v>0</v>
      </c>
      <c r="AN1835" s="95" t="e">
        <f ca="1">IF(MengeInEEGSummieren(M1835),AM1835,0)</f>
        <v>#NAME?</v>
      </c>
      <c r="AO1835" s="95">
        <f t="shared" si="174"/>
        <v>0</v>
      </c>
      <c r="AP1835" s="95">
        <f t="shared" si="175"/>
        <v>0</v>
      </c>
      <c r="AS1835">
        <v>0</v>
      </c>
      <c r="AT1835">
        <v>0</v>
      </c>
      <c r="AU1835" t="e">
        <f t="shared" ca="1" si="176"/>
        <v>#NAME?</v>
      </c>
    </row>
    <row r="1836" spans="1:47" x14ac:dyDescent="0.15">
      <c r="A1836" s="21" t="s">
        <v>2580</v>
      </c>
      <c r="B1836" s="22" t="s">
        <v>17</v>
      </c>
      <c r="C1836" s="42">
        <v>2006</v>
      </c>
      <c r="D1836" s="22" t="s">
        <v>1572</v>
      </c>
      <c r="E1836" s="22" t="s">
        <v>773</v>
      </c>
      <c r="F1836" s="23">
        <v>26.67</v>
      </c>
      <c r="G1836" s="23">
        <v>26.67</v>
      </c>
      <c r="H1836" s="24">
        <f t="shared" si="171"/>
        <v>0</v>
      </c>
      <c r="I1836" s="153">
        <v>0</v>
      </c>
      <c r="J1836" s="24">
        <f t="shared" si="172"/>
        <v>0</v>
      </c>
      <c r="K1836" s="25">
        <f t="shared" si="173"/>
        <v>0</v>
      </c>
      <c r="L1836">
        <v>0</v>
      </c>
      <c r="M1836">
        <v>32964608</v>
      </c>
      <c r="N1836">
        <v>42065747</v>
      </c>
      <c r="O1836" s="52">
        <v>0</v>
      </c>
      <c r="P1836" s="52">
        <v>0</v>
      </c>
      <c r="Q1836" s="52">
        <v>0</v>
      </c>
      <c r="R1836" s="52">
        <v>0</v>
      </c>
      <c r="S1836" s="52">
        <v>0</v>
      </c>
      <c r="T1836" s="52">
        <v>0</v>
      </c>
      <c r="U1836" s="52">
        <v>0</v>
      </c>
      <c r="V1836" s="52">
        <v>0</v>
      </c>
      <c r="W1836" s="52">
        <v>0</v>
      </c>
      <c r="X1836" s="52">
        <v>0</v>
      </c>
      <c r="Y1836" s="52">
        <v>0</v>
      </c>
      <c r="Z1836" s="52">
        <v>0</v>
      </c>
      <c r="AA1836" s="25">
        <v>0</v>
      </c>
      <c r="AB1836" s="25">
        <v>0</v>
      </c>
      <c r="AC1836" s="25">
        <v>0</v>
      </c>
      <c r="AD1836" s="25">
        <v>0</v>
      </c>
      <c r="AE1836" s="25">
        <v>0</v>
      </c>
      <c r="AF1836" s="25">
        <v>0</v>
      </c>
      <c r="AG1836" s="25">
        <v>0</v>
      </c>
      <c r="AH1836" s="25">
        <v>0</v>
      </c>
      <c r="AI1836" s="25">
        <v>0</v>
      </c>
      <c r="AJ1836" s="25">
        <v>0</v>
      </c>
      <c r="AK1836" s="25">
        <v>0</v>
      </c>
      <c r="AL1836" s="25">
        <v>0</v>
      </c>
      <c r="AM1836" s="95">
        <v>0</v>
      </c>
      <c r="AN1836" s="95" t="e">
        <f ca="1">IF(MengeInEEGSummieren(M1836),AM1836,0)</f>
        <v>#NAME?</v>
      </c>
      <c r="AO1836" s="95">
        <f t="shared" si="174"/>
        <v>0</v>
      </c>
      <c r="AP1836" s="95">
        <f t="shared" si="175"/>
        <v>0</v>
      </c>
      <c r="AS1836">
        <v>0</v>
      </c>
      <c r="AT1836">
        <v>0</v>
      </c>
      <c r="AU1836" t="e">
        <f t="shared" ca="1" si="176"/>
        <v>#NAME?</v>
      </c>
    </row>
    <row r="1837" spans="1:47" x14ac:dyDescent="0.15">
      <c r="A1837" s="21" t="s">
        <v>2581</v>
      </c>
      <c r="B1837" s="22" t="s">
        <v>17</v>
      </c>
      <c r="C1837" s="42">
        <v>2006</v>
      </c>
      <c r="D1837" s="22" t="s">
        <v>1574</v>
      </c>
      <c r="E1837" s="22" t="s">
        <v>773</v>
      </c>
      <c r="F1837" s="23">
        <v>27.67</v>
      </c>
      <c r="G1837" s="23">
        <v>27.67</v>
      </c>
      <c r="H1837" s="24">
        <f t="shared" si="171"/>
        <v>0</v>
      </c>
      <c r="I1837" s="153">
        <v>0</v>
      </c>
      <c r="J1837" s="24">
        <f t="shared" si="172"/>
        <v>0</v>
      </c>
      <c r="K1837" s="25">
        <f t="shared" si="173"/>
        <v>0</v>
      </c>
      <c r="L1837">
        <v>0</v>
      </c>
      <c r="M1837">
        <v>32964608</v>
      </c>
      <c r="N1837">
        <v>42065747</v>
      </c>
      <c r="O1837" s="52">
        <v>0</v>
      </c>
      <c r="P1837" s="52">
        <v>0</v>
      </c>
      <c r="Q1837" s="52">
        <v>0</v>
      </c>
      <c r="R1837" s="52">
        <v>0</v>
      </c>
      <c r="S1837" s="52">
        <v>0</v>
      </c>
      <c r="T1837" s="52">
        <v>0</v>
      </c>
      <c r="U1837" s="52">
        <v>0</v>
      </c>
      <c r="V1837" s="52">
        <v>0</v>
      </c>
      <c r="W1837" s="52">
        <v>0</v>
      </c>
      <c r="X1837" s="52">
        <v>0</v>
      </c>
      <c r="Y1837" s="52">
        <v>0</v>
      </c>
      <c r="Z1837" s="52">
        <v>0</v>
      </c>
      <c r="AA1837" s="25">
        <v>0</v>
      </c>
      <c r="AB1837" s="25">
        <v>0</v>
      </c>
      <c r="AC1837" s="25">
        <v>0</v>
      </c>
      <c r="AD1837" s="25">
        <v>0</v>
      </c>
      <c r="AE1837" s="25">
        <v>0</v>
      </c>
      <c r="AF1837" s="25">
        <v>0</v>
      </c>
      <c r="AG1837" s="25">
        <v>0</v>
      </c>
      <c r="AH1837" s="25">
        <v>0</v>
      </c>
      <c r="AI1837" s="25">
        <v>0</v>
      </c>
      <c r="AJ1837" s="25">
        <v>0</v>
      </c>
      <c r="AK1837" s="25">
        <v>0</v>
      </c>
      <c r="AL1837" s="25">
        <v>0</v>
      </c>
      <c r="AM1837" s="95">
        <v>0</v>
      </c>
      <c r="AN1837" s="95" t="e">
        <f ca="1">IF(MengeInEEGSummieren(M1837),AM1837,0)</f>
        <v>#NAME?</v>
      </c>
      <c r="AO1837" s="95">
        <f t="shared" si="174"/>
        <v>0</v>
      </c>
      <c r="AP1837" s="95">
        <f t="shared" si="175"/>
        <v>0</v>
      </c>
      <c r="AS1837">
        <v>0</v>
      </c>
      <c r="AT1837">
        <v>0</v>
      </c>
      <c r="AU1837" t="e">
        <f t="shared" ca="1" si="176"/>
        <v>#NAME?</v>
      </c>
    </row>
    <row r="1838" spans="1:47" x14ac:dyDescent="0.15">
      <c r="A1838" s="21" t="s">
        <v>2582</v>
      </c>
      <c r="B1838" s="22" t="s">
        <v>17</v>
      </c>
      <c r="C1838" s="42">
        <v>2006</v>
      </c>
      <c r="D1838" s="22" t="s">
        <v>1576</v>
      </c>
      <c r="E1838" s="22" t="s">
        <v>770</v>
      </c>
      <c r="F1838" s="23">
        <v>25.67</v>
      </c>
      <c r="G1838" s="23">
        <v>25.67</v>
      </c>
      <c r="H1838" s="24">
        <f t="shared" si="171"/>
        <v>0</v>
      </c>
      <c r="I1838" s="153">
        <v>0</v>
      </c>
      <c r="J1838" s="24">
        <f t="shared" si="172"/>
        <v>0</v>
      </c>
      <c r="K1838" s="25">
        <f t="shared" si="173"/>
        <v>0</v>
      </c>
      <c r="L1838">
        <v>0</v>
      </c>
      <c r="M1838">
        <v>32964608</v>
      </c>
      <c r="N1838">
        <v>42065747</v>
      </c>
      <c r="O1838" s="52">
        <v>0</v>
      </c>
      <c r="P1838" s="52">
        <v>0</v>
      </c>
      <c r="Q1838" s="52">
        <v>0</v>
      </c>
      <c r="R1838" s="52">
        <v>0</v>
      </c>
      <c r="S1838" s="52">
        <v>0</v>
      </c>
      <c r="T1838" s="52">
        <v>0</v>
      </c>
      <c r="U1838" s="52">
        <v>0</v>
      </c>
      <c r="V1838" s="52">
        <v>0</v>
      </c>
      <c r="W1838" s="52">
        <v>0</v>
      </c>
      <c r="X1838" s="52">
        <v>0</v>
      </c>
      <c r="Y1838" s="52">
        <v>0</v>
      </c>
      <c r="Z1838" s="52">
        <v>0</v>
      </c>
      <c r="AA1838" s="25">
        <v>0</v>
      </c>
      <c r="AB1838" s="25">
        <v>0</v>
      </c>
      <c r="AC1838" s="25">
        <v>0</v>
      </c>
      <c r="AD1838" s="25">
        <v>0</v>
      </c>
      <c r="AE1838" s="25">
        <v>0</v>
      </c>
      <c r="AF1838" s="25">
        <v>0</v>
      </c>
      <c r="AG1838" s="25">
        <v>0</v>
      </c>
      <c r="AH1838" s="25">
        <v>0</v>
      </c>
      <c r="AI1838" s="25">
        <v>0</v>
      </c>
      <c r="AJ1838" s="25">
        <v>0</v>
      </c>
      <c r="AK1838" s="25">
        <v>0</v>
      </c>
      <c r="AL1838" s="25">
        <v>0</v>
      </c>
      <c r="AM1838" s="95">
        <v>0</v>
      </c>
      <c r="AN1838" s="95" t="e">
        <f ca="1">IF(MengeInEEGSummieren(M1838),AM1838,0)</f>
        <v>#NAME?</v>
      </c>
      <c r="AO1838" s="95">
        <f t="shared" si="174"/>
        <v>0</v>
      </c>
      <c r="AP1838" s="95">
        <f t="shared" si="175"/>
        <v>0</v>
      </c>
      <c r="AS1838">
        <v>0</v>
      </c>
      <c r="AT1838">
        <v>0</v>
      </c>
      <c r="AU1838" t="e">
        <f t="shared" ca="1" si="176"/>
        <v>#NAME?</v>
      </c>
    </row>
    <row r="1839" spans="1:47" x14ac:dyDescent="0.15">
      <c r="A1839" s="21" t="s">
        <v>2583</v>
      </c>
      <c r="B1839" s="22" t="s">
        <v>17</v>
      </c>
      <c r="C1839" s="42">
        <v>2006</v>
      </c>
      <c r="D1839" s="22" t="s">
        <v>845</v>
      </c>
      <c r="E1839" s="22" t="s">
        <v>773</v>
      </c>
      <c r="F1839" s="23">
        <v>25.67</v>
      </c>
      <c r="G1839" s="23">
        <v>25.67</v>
      </c>
      <c r="H1839" s="24">
        <f t="shared" si="171"/>
        <v>0</v>
      </c>
      <c r="I1839" s="153">
        <v>0</v>
      </c>
      <c r="J1839" s="24">
        <f t="shared" si="172"/>
        <v>0</v>
      </c>
      <c r="K1839" s="25">
        <f t="shared" si="173"/>
        <v>0</v>
      </c>
      <c r="L1839">
        <v>0</v>
      </c>
      <c r="M1839">
        <v>32964608</v>
      </c>
      <c r="N1839">
        <v>42065747</v>
      </c>
      <c r="O1839" s="52">
        <v>0</v>
      </c>
      <c r="P1839" s="52">
        <v>0</v>
      </c>
      <c r="Q1839" s="52">
        <v>0</v>
      </c>
      <c r="R1839" s="52">
        <v>0</v>
      </c>
      <c r="S1839" s="52">
        <v>0</v>
      </c>
      <c r="T1839" s="52">
        <v>0</v>
      </c>
      <c r="U1839" s="52">
        <v>0</v>
      </c>
      <c r="V1839" s="52">
        <v>0</v>
      </c>
      <c r="W1839" s="52">
        <v>0</v>
      </c>
      <c r="X1839" s="52">
        <v>0</v>
      </c>
      <c r="Y1839" s="52">
        <v>0</v>
      </c>
      <c r="Z1839" s="52">
        <v>0</v>
      </c>
      <c r="AA1839" s="25">
        <v>0</v>
      </c>
      <c r="AB1839" s="25">
        <v>0</v>
      </c>
      <c r="AC1839" s="25">
        <v>0</v>
      </c>
      <c r="AD1839" s="25">
        <v>0</v>
      </c>
      <c r="AE1839" s="25">
        <v>0</v>
      </c>
      <c r="AF1839" s="25">
        <v>0</v>
      </c>
      <c r="AG1839" s="25">
        <v>0</v>
      </c>
      <c r="AH1839" s="25">
        <v>0</v>
      </c>
      <c r="AI1839" s="25">
        <v>0</v>
      </c>
      <c r="AJ1839" s="25">
        <v>0</v>
      </c>
      <c r="AK1839" s="25">
        <v>0</v>
      </c>
      <c r="AL1839" s="25">
        <v>0</v>
      </c>
      <c r="AM1839" s="95">
        <v>0</v>
      </c>
      <c r="AN1839" s="95" t="e">
        <f ca="1">IF(MengeInEEGSummieren(M1839),AM1839,0)</f>
        <v>#NAME?</v>
      </c>
      <c r="AO1839" s="95">
        <f t="shared" si="174"/>
        <v>0</v>
      </c>
      <c r="AP1839" s="95">
        <f t="shared" si="175"/>
        <v>0</v>
      </c>
      <c r="AS1839">
        <v>0</v>
      </c>
      <c r="AT1839">
        <v>0</v>
      </c>
      <c r="AU1839" t="e">
        <f t="shared" ca="1" si="176"/>
        <v>#NAME?</v>
      </c>
    </row>
    <row r="1840" spans="1:47" x14ac:dyDescent="0.15">
      <c r="A1840" s="21" t="s">
        <v>2584</v>
      </c>
      <c r="B1840" s="22" t="s">
        <v>17</v>
      </c>
      <c r="C1840" s="42">
        <v>2006</v>
      </c>
      <c r="D1840" s="22" t="s">
        <v>847</v>
      </c>
      <c r="E1840" s="22" t="s">
        <v>773</v>
      </c>
      <c r="F1840" s="23">
        <v>26.67</v>
      </c>
      <c r="G1840" s="23">
        <v>26.67</v>
      </c>
      <c r="H1840" s="24">
        <f t="shared" si="171"/>
        <v>0</v>
      </c>
      <c r="I1840" s="153">
        <v>0</v>
      </c>
      <c r="J1840" s="24">
        <f t="shared" si="172"/>
        <v>0</v>
      </c>
      <c r="K1840" s="25">
        <f t="shared" si="173"/>
        <v>0</v>
      </c>
      <c r="L1840">
        <v>0</v>
      </c>
      <c r="M1840">
        <v>32964608</v>
      </c>
      <c r="N1840">
        <v>42065747</v>
      </c>
      <c r="O1840" s="52">
        <v>0</v>
      </c>
      <c r="P1840" s="52">
        <v>0</v>
      </c>
      <c r="Q1840" s="52">
        <v>0</v>
      </c>
      <c r="R1840" s="52">
        <v>0</v>
      </c>
      <c r="S1840" s="52">
        <v>0</v>
      </c>
      <c r="T1840" s="52">
        <v>0</v>
      </c>
      <c r="U1840" s="52">
        <v>0</v>
      </c>
      <c r="V1840" s="52">
        <v>0</v>
      </c>
      <c r="W1840" s="52">
        <v>0</v>
      </c>
      <c r="X1840" s="52">
        <v>0</v>
      </c>
      <c r="Y1840" s="52">
        <v>0</v>
      </c>
      <c r="Z1840" s="52">
        <v>0</v>
      </c>
      <c r="AA1840" s="25">
        <v>0</v>
      </c>
      <c r="AB1840" s="25">
        <v>0</v>
      </c>
      <c r="AC1840" s="25">
        <v>0</v>
      </c>
      <c r="AD1840" s="25">
        <v>0</v>
      </c>
      <c r="AE1840" s="25">
        <v>0</v>
      </c>
      <c r="AF1840" s="25">
        <v>0</v>
      </c>
      <c r="AG1840" s="25">
        <v>0</v>
      </c>
      <c r="AH1840" s="25">
        <v>0</v>
      </c>
      <c r="AI1840" s="25">
        <v>0</v>
      </c>
      <c r="AJ1840" s="25">
        <v>0</v>
      </c>
      <c r="AK1840" s="25">
        <v>0</v>
      </c>
      <c r="AL1840" s="25">
        <v>0</v>
      </c>
      <c r="AM1840" s="95">
        <v>0</v>
      </c>
      <c r="AN1840" s="95" t="e">
        <f ca="1">IF(MengeInEEGSummieren(M1840),AM1840,0)</f>
        <v>#NAME?</v>
      </c>
      <c r="AO1840" s="95">
        <f t="shared" si="174"/>
        <v>0</v>
      </c>
      <c r="AP1840" s="95">
        <f t="shared" si="175"/>
        <v>0</v>
      </c>
      <c r="AS1840">
        <v>0</v>
      </c>
      <c r="AT1840">
        <v>0</v>
      </c>
      <c r="AU1840" t="e">
        <f t="shared" ca="1" si="176"/>
        <v>#NAME?</v>
      </c>
    </row>
    <row r="1841" spans="1:47" x14ac:dyDescent="0.15">
      <c r="A1841" s="21" t="s">
        <v>2585</v>
      </c>
      <c r="B1841" s="22" t="s">
        <v>17</v>
      </c>
      <c r="C1841" s="42">
        <v>2006</v>
      </c>
      <c r="D1841" s="22" t="s">
        <v>849</v>
      </c>
      <c r="E1841" s="22" t="s">
        <v>773</v>
      </c>
      <c r="F1841" s="23">
        <v>25.67</v>
      </c>
      <c r="G1841" s="23">
        <v>25.67</v>
      </c>
      <c r="H1841" s="24">
        <f t="shared" si="171"/>
        <v>0</v>
      </c>
      <c r="I1841" s="153">
        <v>0</v>
      </c>
      <c r="J1841" s="24">
        <f t="shared" si="172"/>
        <v>0</v>
      </c>
      <c r="K1841" s="25">
        <f t="shared" si="173"/>
        <v>0</v>
      </c>
      <c r="L1841">
        <v>0</v>
      </c>
      <c r="M1841">
        <v>32964608</v>
      </c>
      <c r="N1841">
        <v>42065747</v>
      </c>
      <c r="O1841" s="52">
        <v>0</v>
      </c>
      <c r="P1841" s="52">
        <v>0</v>
      </c>
      <c r="Q1841" s="52">
        <v>0</v>
      </c>
      <c r="R1841" s="52">
        <v>0</v>
      </c>
      <c r="S1841" s="52">
        <v>0</v>
      </c>
      <c r="T1841" s="52">
        <v>0</v>
      </c>
      <c r="U1841" s="52">
        <v>0</v>
      </c>
      <c r="V1841" s="52">
        <v>0</v>
      </c>
      <c r="W1841" s="52">
        <v>0</v>
      </c>
      <c r="X1841" s="52">
        <v>0</v>
      </c>
      <c r="Y1841" s="52">
        <v>0</v>
      </c>
      <c r="Z1841" s="52">
        <v>0</v>
      </c>
      <c r="AA1841" s="25">
        <v>0</v>
      </c>
      <c r="AB1841" s="25">
        <v>0</v>
      </c>
      <c r="AC1841" s="25">
        <v>0</v>
      </c>
      <c r="AD1841" s="25">
        <v>0</v>
      </c>
      <c r="AE1841" s="25">
        <v>0</v>
      </c>
      <c r="AF1841" s="25">
        <v>0</v>
      </c>
      <c r="AG1841" s="25">
        <v>0</v>
      </c>
      <c r="AH1841" s="25">
        <v>0</v>
      </c>
      <c r="AI1841" s="25">
        <v>0</v>
      </c>
      <c r="AJ1841" s="25">
        <v>0</v>
      </c>
      <c r="AK1841" s="25">
        <v>0</v>
      </c>
      <c r="AL1841" s="25">
        <v>0</v>
      </c>
      <c r="AM1841" s="95">
        <v>0</v>
      </c>
      <c r="AN1841" s="95" t="e">
        <f ca="1">IF(MengeInEEGSummieren(M1841),AM1841,0)</f>
        <v>#NAME?</v>
      </c>
      <c r="AO1841" s="95">
        <f t="shared" si="174"/>
        <v>0</v>
      </c>
      <c r="AP1841" s="95">
        <f t="shared" si="175"/>
        <v>0</v>
      </c>
      <c r="AS1841">
        <v>0</v>
      </c>
      <c r="AT1841">
        <v>0</v>
      </c>
      <c r="AU1841" t="e">
        <f t="shared" ca="1" si="176"/>
        <v>#NAME?</v>
      </c>
    </row>
    <row r="1842" spans="1:47" x14ac:dyDescent="0.15">
      <c r="A1842" s="21" t="s">
        <v>2586</v>
      </c>
      <c r="B1842" s="22" t="s">
        <v>17</v>
      </c>
      <c r="C1842" s="42">
        <v>2006</v>
      </c>
      <c r="D1842" s="22" t="s">
        <v>851</v>
      </c>
      <c r="E1842" s="22" t="s">
        <v>773</v>
      </c>
      <c r="F1842" s="23">
        <v>26.67</v>
      </c>
      <c r="G1842" s="23">
        <v>26.67</v>
      </c>
      <c r="H1842" s="24">
        <f t="shared" si="171"/>
        <v>0</v>
      </c>
      <c r="I1842" s="153">
        <v>0</v>
      </c>
      <c r="J1842" s="24">
        <f t="shared" si="172"/>
        <v>0</v>
      </c>
      <c r="K1842" s="25">
        <f t="shared" si="173"/>
        <v>0</v>
      </c>
      <c r="L1842">
        <v>0</v>
      </c>
      <c r="M1842">
        <v>32964608</v>
      </c>
      <c r="N1842">
        <v>42065747</v>
      </c>
      <c r="O1842" s="52">
        <v>0</v>
      </c>
      <c r="P1842" s="52">
        <v>0</v>
      </c>
      <c r="Q1842" s="52">
        <v>0</v>
      </c>
      <c r="R1842" s="52">
        <v>0</v>
      </c>
      <c r="S1842" s="52">
        <v>0</v>
      </c>
      <c r="T1842" s="52">
        <v>0</v>
      </c>
      <c r="U1842" s="52">
        <v>0</v>
      </c>
      <c r="V1842" s="52">
        <v>0</v>
      </c>
      <c r="W1842" s="52">
        <v>0</v>
      </c>
      <c r="X1842" s="52">
        <v>0</v>
      </c>
      <c r="Y1842" s="52">
        <v>0</v>
      </c>
      <c r="Z1842" s="52">
        <v>0</v>
      </c>
      <c r="AA1842" s="25">
        <v>0</v>
      </c>
      <c r="AB1842" s="25">
        <v>0</v>
      </c>
      <c r="AC1842" s="25">
        <v>0</v>
      </c>
      <c r="AD1842" s="25">
        <v>0</v>
      </c>
      <c r="AE1842" s="25">
        <v>0</v>
      </c>
      <c r="AF1842" s="25">
        <v>0</v>
      </c>
      <c r="AG1842" s="25">
        <v>0</v>
      </c>
      <c r="AH1842" s="25">
        <v>0</v>
      </c>
      <c r="AI1842" s="25">
        <v>0</v>
      </c>
      <c r="AJ1842" s="25">
        <v>0</v>
      </c>
      <c r="AK1842" s="25">
        <v>0</v>
      </c>
      <c r="AL1842" s="25">
        <v>0</v>
      </c>
      <c r="AM1842" s="95">
        <v>0</v>
      </c>
      <c r="AN1842" s="95" t="e">
        <f ca="1">IF(MengeInEEGSummieren(M1842),AM1842,0)</f>
        <v>#NAME?</v>
      </c>
      <c r="AO1842" s="95">
        <f t="shared" si="174"/>
        <v>0</v>
      </c>
      <c r="AP1842" s="95">
        <f t="shared" si="175"/>
        <v>0</v>
      </c>
      <c r="AS1842">
        <v>0</v>
      </c>
      <c r="AT1842">
        <v>0</v>
      </c>
      <c r="AU1842" t="e">
        <f t="shared" ca="1" si="176"/>
        <v>#NAME?</v>
      </c>
    </row>
    <row r="1843" spans="1:47" x14ac:dyDescent="0.15">
      <c r="A1843" s="21" t="s">
        <v>2587</v>
      </c>
      <c r="B1843" s="22" t="s">
        <v>17</v>
      </c>
      <c r="C1843" s="42">
        <v>2006</v>
      </c>
      <c r="D1843" s="22" t="s">
        <v>1582</v>
      </c>
      <c r="E1843" s="22" t="s">
        <v>773</v>
      </c>
      <c r="F1843" s="23">
        <v>24.67</v>
      </c>
      <c r="G1843" s="23">
        <v>24.67</v>
      </c>
      <c r="H1843" s="24">
        <f t="shared" si="171"/>
        <v>0</v>
      </c>
      <c r="I1843" s="153">
        <v>0</v>
      </c>
      <c r="J1843" s="24">
        <f t="shared" si="172"/>
        <v>0</v>
      </c>
      <c r="K1843" s="25">
        <f t="shared" si="173"/>
        <v>0</v>
      </c>
      <c r="L1843">
        <v>0</v>
      </c>
      <c r="M1843">
        <v>32964608</v>
      </c>
      <c r="N1843">
        <v>42065747</v>
      </c>
      <c r="O1843" s="52">
        <v>0</v>
      </c>
      <c r="P1843" s="52">
        <v>0</v>
      </c>
      <c r="Q1843" s="52">
        <v>0</v>
      </c>
      <c r="R1843" s="52">
        <v>0</v>
      </c>
      <c r="S1843" s="52">
        <v>0</v>
      </c>
      <c r="T1843" s="52">
        <v>0</v>
      </c>
      <c r="U1843" s="52">
        <v>0</v>
      </c>
      <c r="V1843" s="52">
        <v>0</v>
      </c>
      <c r="W1843" s="52">
        <v>0</v>
      </c>
      <c r="X1843" s="52">
        <v>0</v>
      </c>
      <c r="Y1843" s="52">
        <v>0</v>
      </c>
      <c r="Z1843" s="52">
        <v>0</v>
      </c>
      <c r="AA1843" s="25">
        <v>0</v>
      </c>
      <c r="AB1843" s="25">
        <v>0</v>
      </c>
      <c r="AC1843" s="25">
        <v>0</v>
      </c>
      <c r="AD1843" s="25">
        <v>0</v>
      </c>
      <c r="AE1843" s="25">
        <v>0</v>
      </c>
      <c r="AF1843" s="25">
        <v>0</v>
      </c>
      <c r="AG1843" s="25">
        <v>0</v>
      </c>
      <c r="AH1843" s="25">
        <v>0</v>
      </c>
      <c r="AI1843" s="25">
        <v>0</v>
      </c>
      <c r="AJ1843" s="25">
        <v>0</v>
      </c>
      <c r="AK1843" s="25">
        <v>0</v>
      </c>
      <c r="AL1843" s="25">
        <v>0</v>
      </c>
      <c r="AM1843" s="95">
        <v>0</v>
      </c>
      <c r="AN1843" s="95" t="e">
        <f ca="1">IF(MengeInEEGSummieren(M1843),AM1843,0)</f>
        <v>#NAME?</v>
      </c>
      <c r="AO1843" s="95">
        <f t="shared" si="174"/>
        <v>0</v>
      </c>
      <c r="AP1843" s="95">
        <f t="shared" si="175"/>
        <v>0</v>
      </c>
      <c r="AS1843">
        <v>0</v>
      </c>
      <c r="AT1843">
        <v>0</v>
      </c>
      <c r="AU1843" t="e">
        <f t="shared" ca="1" si="176"/>
        <v>#NAME?</v>
      </c>
    </row>
    <row r="1844" spans="1:47" x14ac:dyDescent="0.15">
      <c r="A1844" s="21" t="s">
        <v>2588</v>
      </c>
      <c r="B1844" s="22" t="s">
        <v>17</v>
      </c>
      <c r="C1844" s="42">
        <v>2006</v>
      </c>
      <c r="D1844" s="22" t="s">
        <v>1584</v>
      </c>
      <c r="E1844" s="22" t="s">
        <v>773</v>
      </c>
      <c r="F1844" s="23">
        <v>25.67</v>
      </c>
      <c r="G1844" s="23">
        <v>25.67</v>
      </c>
      <c r="H1844" s="24">
        <f t="shared" si="171"/>
        <v>0</v>
      </c>
      <c r="I1844" s="153">
        <v>0</v>
      </c>
      <c r="J1844" s="24">
        <f t="shared" si="172"/>
        <v>0</v>
      </c>
      <c r="K1844" s="25">
        <f t="shared" si="173"/>
        <v>0</v>
      </c>
      <c r="L1844">
        <v>0</v>
      </c>
      <c r="M1844">
        <v>32964608</v>
      </c>
      <c r="N1844">
        <v>42065747</v>
      </c>
      <c r="O1844" s="52">
        <v>0</v>
      </c>
      <c r="P1844" s="52">
        <v>0</v>
      </c>
      <c r="Q1844" s="52">
        <v>0</v>
      </c>
      <c r="R1844" s="52">
        <v>0</v>
      </c>
      <c r="S1844" s="52">
        <v>0</v>
      </c>
      <c r="T1844" s="52">
        <v>0</v>
      </c>
      <c r="U1844" s="52">
        <v>0</v>
      </c>
      <c r="V1844" s="52">
        <v>0</v>
      </c>
      <c r="W1844" s="52">
        <v>0</v>
      </c>
      <c r="X1844" s="52">
        <v>0</v>
      </c>
      <c r="Y1844" s="52">
        <v>0</v>
      </c>
      <c r="Z1844" s="52">
        <v>0</v>
      </c>
      <c r="AA1844" s="25">
        <v>0</v>
      </c>
      <c r="AB1844" s="25">
        <v>0</v>
      </c>
      <c r="AC1844" s="25">
        <v>0</v>
      </c>
      <c r="AD1844" s="25">
        <v>0</v>
      </c>
      <c r="AE1844" s="25">
        <v>0</v>
      </c>
      <c r="AF1844" s="25">
        <v>0</v>
      </c>
      <c r="AG1844" s="25">
        <v>0</v>
      </c>
      <c r="AH1844" s="25">
        <v>0</v>
      </c>
      <c r="AI1844" s="25">
        <v>0</v>
      </c>
      <c r="AJ1844" s="25">
        <v>0</v>
      </c>
      <c r="AK1844" s="25">
        <v>0</v>
      </c>
      <c r="AL1844" s="25">
        <v>0</v>
      </c>
      <c r="AM1844" s="95">
        <v>0</v>
      </c>
      <c r="AN1844" s="95" t="e">
        <f ca="1">IF(MengeInEEGSummieren(M1844),AM1844,0)</f>
        <v>#NAME?</v>
      </c>
      <c r="AO1844" s="95">
        <f t="shared" si="174"/>
        <v>0</v>
      </c>
      <c r="AP1844" s="95">
        <f t="shared" si="175"/>
        <v>0</v>
      </c>
      <c r="AS1844">
        <v>0</v>
      </c>
      <c r="AT1844">
        <v>0</v>
      </c>
      <c r="AU1844" t="e">
        <f t="shared" ca="1" si="176"/>
        <v>#NAME?</v>
      </c>
    </row>
    <row r="1845" spans="1:47" x14ac:dyDescent="0.15">
      <c r="A1845" s="21" t="s">
        <v>2589</v>
      </c>
      <c r="B1845" s="22" t="s">
        <v>17</v>
      </c>
      <c r="C1845" s="42">
        <v>2006</v>
      </c>
      <c r="D1845" s="22" t="s">
        <v>853</v>
      </c>
      <c r="E1845" s="22" t="s">
        <v>770</v>
      </c>
      <c r="F1845" s="23">
        <v>23.67</v>
      </c>
      <c r="G1845" s="23">
        <v>23.67</v>
      </c>
      <c r="H1845" s="24">
        <f t="shared" si="171"/>
        <v>0</v>
      </c>
      <c r="I1845" s="153">
        <v>0</v>
      </c>
      <c r="J1845" s="24">
        <f t="shared" si="172"/>
        <v>0</v>
      </c>
      <c r="K1845" s="25">
        <f t="shared" si="173"/>
        <v>0</v>
      </c>
      <c r="L1845">
        <v>0</v>
      </c>
      <c r="M1845">
        <v>32964608</v>
      </c>
      <c r="N1845">
        <v>42065747</v>
      </c>
      <c r="O1845" s="52">
        <v>0</v>
      </c>
      <c r="P1845" s="52">
        <v>0</v>
      </c>
      <c r="Q1845" s="52">
        <v>0</v>
      </c>
      <c r="R1845" s="52">
        <v>0</v>
      </c>
      <c r="S1845" s="52">
        <v>0</v>
      </c>
      <c r="T1845" s="52">
        <v>0</v>
      </c>
      <c r="U1845" s="52">
        <v>0</v>
      </c>
      <c r="V1845" s="52">
        <v>0</v>
      </c>
      <c r="W1845" s="52">
        <v>0</v>
      </c>
      <c r="X1845" s="52">
        <v>0</v>
      </c>
      <c r="Y1845" s="52">
        <v>0</v>
      </c>
      <c r="Z1845" s="52">
        <v>0</v>
      </c>
      <c r="AA1845" s="25">
        <v>0</v>
      </c>
      <c r="AB1845" s="25">
        <v>0</v>
      </c>
      <c r="AC1845" s="25">
        <v>0</v>
      </c>
      <c r="AD1845" s="25">
        <v>0</v>
      </c>
      <c r="AE1845" s="25">
        <v>0</v>
      </c>
      <c r="AF1845" s="25">
        <v>0</v>
      </c>
      <c r="AG1845" s="25">
        <v>0</v>
      </c>
      <c r="AH1845" s="25">
        <v>0</v>
      </c>
      <c r="AI1845" s="25">
        <v>0</v>
      </c>
      <c r="AJ1845" s="25">
        <v>0</v>
      </c>
      <c r="AK1845" s="25">
        <v>0</v>
      </c>
      <c r="AL1845" s="25">
        <v>0</v>
      </c>
      <c r="AM1845" s="95">
        <v>0</v>
      </c>
      <c r="AN1845" s="95" t="e">
        <f ca="1">IF(MengeInEEGSummieren(M1845),AM1845,0)</f>
        <v>#NAME?</v>
      </c>
      <c r="AO1845" s="95">
        <f t="shared" si="174"/>
        <v>0</v>
      </c>
      <c r="AP1845" s="95">
        <f t="shared" si="175"/>
        <v>0</v>
      </c>
      <c r="AS1845">
        <v>0</v>
      </c>
      <c r="AT1845">
        <v>0</v>
      </c>
      <c r="AU1845" t="e">
        <f t="shared" ca="1" si="176"/>
        <v>#NAME?</v>
      </c>
    </row>
    <row r="1846" spans="1:47" x14ac:dyDescent="0.15">
      <c r="A1846" s="21" t="s">
        <v>2590</v>
      </c>
      <c r="B1846" s="22" t="s">
        <v>17</v>
      </c>
      <c r="C1846" s="42">
        <v>2006</v>
      </c>
      <c r="D1846" s="22" t="s">
        <v>855</v>
      </c>
      <c r="E1846" s="22" t="s">
        <v>770</v>
      </c>
      <c r="F1846" s="23">
        <v>24.67</v>
      </c>
      <c r="G1846" s="23">
        <v>24.67</v>
      </c>
      <c r="H1846" s="24">
        <f t="shared" si="171"/>
        <v>0</v>
      </c>
      <c r="I1846" s="153">
        <v>0</v>
      </c>
      <c r="J1846" s="24">
        <f t="shared" si="172"/>
        <v>0</v>
      </c>
      <c r="K1846" s="25">
        <f t="shared" si="173"/>
        <v>0</v>
      </c>
      <c r="L1846">
        <v>0</v>
      </c>
      <c r="M1846">
        <v>32964608</v>
      </c>
      <c r="N1846">
        <v>42065747</v>
      </c>
      <c r="O1846" s="52">
        <v>0</v>
      </c>
      <c r="P1846" s="52">
        <v>0</v>
      </c>
      <c r="Q1846" s="52">
        <v>0</v>
      </c>
      <c r="R1846" s="52">
        <v>0</v>
      </c>
      <c r="S1846" s="52">
        <v>0</v>
      </c>
      <c r="T1846" s="52">
        <v>0</v>
      </c>
      <c r="U1846" s="52">
        <v>0</v>
      </c>
      <c r="V1846" s="52">
        <v>0</v>
      </c>
      <c r="W1846" s="52">
        <v>0</v>
      </c>
      <c r="X1846" s="52">
        <v>0</v>
      </c>
      <c r="Y1846" s="52">
        <v>0</v>
      </c>
      <c r="Z1846" s="52">
        <v>0</v>
      </c>
      <c r="AA1846" s="25">
        <v>0</v>
      </c>
      <c r="AB1846" s="25">
        <v>0</v>
      </c>
      <c r="AC1846" s="25">
        <v>0</v>
      </c>
      <c r="AD1846" s="25">
        <v>0</v>
      </c>
      <c r="AE1846" s="25">
        <v>0</v>
      </c>
      <c r="AF1846" s="25">
        <v>0</v>
      </c>
      <c r="AG1846" s="25">
        <v>0</v>
      </c>
      <c r="AH1846" s="25">
        <v>0</v>
      </c>
      <c r="AI1846" s="25">
        <v>0</v>
      </c>
      <c r="AJ1846" s="25">
        <v>0</v>
      </c>
      <c r="AK1846" s="25">
        <v>0</v>
      </c>
      <c r="AL1846" s="25">
        <v>0</v>
      </c>
      <c r="AM1846" s="95">
        <v>0</v>
      </c>
      <c r="AN1846" s="95" t="e">
        <f ca="1">IF(MengeInEEGSummieren(M1846),AM1846,0)</f>
        <v>#NAME?</v>
      </c>
      <c r="AO1846" s="95">
        <f t="shared" si="174"/>
        <v>0</v>
      </c>
      <c r="AP1846" s="95">
        <f t="shared" si="175"/>
        <v>0</v>
      </c>
      <c r="AS1846">
        <v>0</v>
      </c>
      <c r="AT1846">
        <v>0</v>
      </c>
      <c r="AU1846" t="e">
        <f t="shared" ca="1" si="176"/>
        <v>#NAME?</v>
      </c>
    </row>
    <row r="1847" spans="1:47" x14ac:dyDescent="0.15">
      <c r="A1847" s="21" t="s">
        <v>2591</v>
      </c>
      <c r="B1847" s="22" t="s">
        <v>17</v>
      </c>
      <c r="C1847" s="42">
        <v>2006</v>
      </c>
      <c r="D1847" s="22" t="s">
        <v>1588</v>
      </c>
      <c r="E1847" s="22" t="s">
        <v>770</v>
      </c>
      <c r="F1847" s="23">
        <v>26.67</v>
      </c>
      <c r="G1847" s="23">
        <v>26.67</v>
      </c>
      <c r="H1847" s="24">
        <f t="shared" si="171"/>
        <v>0</v>
      </c>
      <c r="I1847" s="153">
        <v>0</v>
      </c>
      <c r="J1847" s="24">
        <f t="shared" si="172"/>
        <v>0</v>
      </c>
      <c r="K1847" s="25">
        <f t="shared" si="173"/>
        <v>0</v>
      </c>
      <c r="L1847">
        <v>0</v>
      </c>
      <c r="M1847">
        <v>32964608</v>
      </c>
      <c r="N1847">
        <v>42065747</v>
      </c>
      <c r="O1847" s="52">
        <v>0</v>
      </c>
      <c r="P1847" s="52">
        <v>0</v>
      </c>
      <c r="Q1847" s="52">
        <v>0</v>
      </c>
      <c r="R1847" s="52">
        <v>0</v>
      </c>
      <c r="S1847" s="52">
        <v>0</v>
      </c>
      <c r="T1847" s="52">
        <v>0</v>
      </c>
      <c r="U1847" s="52">
        <v>0</v>
      </c>
      <c r="V1847" s="52">
        <v>0</v>
      </c>
      <c r="W1847" s="52">
        <v>0</v>
      </c>
      <c r="X1847" s="52">
        <v>0</v>
      </c>
      <c r="Y1847" s="52">
        <v>0</v>
      </c>
      <c r="Z1847" s="52">
        <v>0</v>
      </c>
      <c r="AA1847" s="25">
        <v>0</v>
      </c>
      <c r="AB1847" s="25">
        <v>0</v>
      </c>
      <c r="AC1847" s="25">
        <v>0</v>
      </c>
      <c r="AD1847" s="25">
        <v>0</v>
      </c>
      <c r="AE1847" s="25">
        <v>0</v>
      </c>
      <c r="AF1847" s="25">
        <v>0</v>
      </c>
      <c r="AG1847" s="25">
        <v>0</v>
      </c>
      <c r="AH1847" s="25">
        <v>0</v>
      </c>
      <c r="AI1847" s="25">
        <v>0</v>
      </c>
      <c r="AJ1847" s="25">
        <v>0</v>
      </c>
      <c r="AK1847" s="25">
        <v>0</v>
      </c>
      <c r="AL1847" s="25">
        <v>0</v>
      </c>
      <c r="AM1847" s="95">
        <v>0</v>
      </c>
      <c r="AN1847" s="95" t="e">
        <f ca="1">IF(MengeInEEGSummieren(M1847),AM1847,0)</f>
        <v>#NAME?</v>
      </c>
      <c r="AO1847" s="95">
        <f t="shared" si="174"/>
        <v>0</v>
      </c>
      <c r="AP1847" s="95">
        <f t="shared" si="175"/>
        <v>0</v>
      </c>
      <c r="AS1847">
        <v>0</v>
      </c>
      <c r="AT1847">
        <v>0</v>
      </c>
      <c r="AU1847" t="e">
        <f t="shared" ca="1" si="176"/>
        <v>#NAME?</v>
      </c>
    </row>
    <row r="1848" spans="1:47" x14ac:dyDescent="0.15">
      <c r="A1848" s="21" t="s">
        <v>2592</v>
      </c>
      <c r="B1848" s="22" t="s">
        <v>17</v>
      </c>
      <c r="C1848" s="42">
        <v>2006</v>
      </c>
      <c r="D1848" s="22" t="s">
        <v>1590</v>
      </c>
      <c r="E1848" s="22" t="s">
        <v>773</v>
      </c>
      <c r="F1848" s="23">
        <v>29.67</v>
      </c>
      <c r="G1848" s="23">
        <v>29.67</v>
      </c>
      <c r="H1848" s="24">
        <f t="shared" si="171"/>
        <v>0</v>
      </c>
      <c r="I1848" s="153">
        <v>0</v>
      </c>
      <c r="J1848" s="24">
        <f t="shared" si="172"/>
        <v>0</v>
      </c>
      <c r="K1848" s="25">
        <f t="shared" si="173"/>
        <v>0</v>
      </c>
      <c r="L1848">
        <v>0</v>
      </c>
      <c r="M1848">
        <v>32964608</v>
      </c>
      <c r="N1848">
        <v>42065747</v>
      </c>
      <c r="O1848" s="52">
        <v>0</v>
      </c>
      <c r="P1848" s="52">
        <v>0</v>
      </c>
      <c r="Q1848" s="52">
        <v>0</v>
      </c>
      <c r="R1848" s="52">
        <v>0</v>
      </c>
      <c r="S1848" s="52">
        <v>0</v>
      </c>
      <c r="T1848" s="52">
        <v>0</v>
      </c>
      <c r="U1848" s="52">
        <v>0</v>
      </c>
      <c r="V1848" s="52">
        <v>0</v>
      </c>
      <c r="W1848" s="52">
        <v>0</v>
      </c>
      <c r="X1848" s="52">
        <v>0</v>
      </c>
      <c r="Y1848" s="52">
        <v>0</v>
      </c>
      <c r="Z1848" s="52">
        <v>0</v>
      </c>
      <c r="AA1848" s="25">
        <v>0</v>
      </c>
      <c r="AB1848" s="25">
        <v>0</v>
      </c>
      <c r="AC1848" s="25">
        <v>0</v>
      </c>
      <c r="AD1848" s="25">
        <v>0</v>
      </c>
      <c r="AE1848" s="25">
        <v>0</v>
      </c>
      <c r="AF1848" s="25">
        <v>0</v>
      </c>
      <c r="AG1848" s="25">
        <v>0</v>
      </c>
      <c r="AH1848" s="25">
        <v>0</v>
      </c>
      <c r="AI1848" s="25">
        <v>0</v>
      </c>
      <c r="AJ1848" s="25">
        <v>0</v>
      </c>
      <c r="AK1848" s="25">
        <v>0</v>
      </c>
      <c r="AL1848" s="25">
        <v>0</v>
      </c>
      <c r="AM1848" s="95">
        <v>0</v>
      </c>
      <c r="AN1848" s="95" t="e">
        <f ca="1">IF(MengeInEEGSummieren(M1848),AM1848,0)</f>
        <v>#NAME?</v>
      </c>
      <c r="AO1848" s="95">
        <f t="shared" si="174"/>
        <v>0</v>
      </c>
      <c r="AP1848" s="95">
        <f t="shared" si="175"/>
        <v>0</v>
      </c>
      <c r="AS1848">
        <v>0</v>
      </c>
      <c r="AT1848">
        <v>0</v>
      </c>
      <c r="AU1848" t="e">
        <f t="shared" ca="1" si="176"/>
        <v>#NAME?</v>
      </c>
    </row>
    <row r="1849" spans="1:47" x14ac:dyDescent="0.15">
      <c r="A1849" s="21" t="s">
        <v>2593</v>
      </c>
      <c r="B1849" s="22" t="s">
        <v>17</v>
      </c>
      <c r="C1849" s="42">
        <v>2006</v>
      </c>
      <c r="D1849" s="22" t="s">
        <v>1592</v>
      </c>
      <c r="E1849" s="22" t="s">
        <v>773</v>
      </c>
      <c r="F1849" s="23">
        <v>30.67</v>
      </c>
      <c r="G1849" s="23">
        <v>30.67</v>
      </c>
      <c r="H1849" s="24">
        <f t="shared" si="171"/>
        <v>0</v>
      </c>
      <c r="I1849" s="153">
        <v>0</v>
      </c>
      <c r="J1849" s="24">
        <f t="shared" si="172"/>
        <v>0</v>
      </c>
      <c r="K1849" s="25">
        <f t="shared" si="173"/>
        <v>0</v>
      </c>
      <c r="L1849">
        <v>0</v>
      </c>
      <c r="M1849">
        <v>32964608</v>
      </c>
      <c r="N1849">
        <v>42065747</v>
      </c>
      <c r="O1849" s="52">
        <v>0</v>
      </c>
      <c r="P1849" s="52">
        <v>0</v>
      </c>
      <c r="Q1849" s="52">
        <v>0</v>
      </c>
      <c r="R1849" s="52">
        <v>0</v>
      </c>
      <c r="S1849" s="52">
        <v>0</v>
      </c>
      <c r="T1849" s="52">
        <v>0</v>
      </c>
      <c r="U1849" s="52">
        <v>0</v>
      </c>
      <c r="V1849" s="52">
        <v>0</v>
      </c>
      <c r="W1849" s="52">
        <v>0</v>
      </c>
      <c r="X1849" s="52">
        <v>0</v>
      </c>
      <c r="Y1849" s="52">
        <v>0</v>
      </c>
      <c r="Z1849" s="52">
        <v>0</v>
      </c>
      <c r="AA1849" s="25">
        <v>0</v>
      </c>
      <c r="AB1849" s="25">
        <v>0</v>
      </c>
      <c r="AC1849" s="25">
        <v>0</v>
      </c>
      <c r="AD1849" s="25">
        <v>0</v>
      </c>
      <c r="AE1849" s="25">
        <v>0</v>
      </c>
      <c r="AF1849" s="25">
        <v>0</v>
      </c>
      <c r="AG1849" s="25">
        <v>0</v>
      </c>
      <c r="AH1849" s="25">
        <v>0</v>
      </c>
      <c r="AI1849" s="25">
        <v>0</v>
      </c>
      <c r="AJ1849" s="25">
        <v>0</v>
      </c>
      <c r="AK1849" s="25">
        <v>0</v>
      </c>
      <c r="AL1849" s="25">
        <v>0</v>
      </c>
      <c r="AM1849" s="95">
        <v>0</v>
      </c>
      <c r="AN1849" s="95" t="e">
        <f ca="1">IF(MengeInEEGSummieren(M1849),AM1849,0)</f>
        <v>#NAME?</v>
      </c>
      <c r="AO1849" s="95">
        <f t="shared" si="174"/>
        <v>0</v>
      </c>
      <c r="AP1849" s="95">
        <f t="shared" si="175"/>
        <v>0</v>
      </c>
      <c r="AS1849">
        <v>0</v>
      </c>
      <c r="AT1849">
        <v>0</v>
      </c>
      <c r="AU1849" t="e">
        <f t="shared" ca="1" si="176"/>
        <v>#NAME?</v>
      </c>
    </row>
    <row r="1850" spans="1:47" x14ac:dyDescent="0.15">
      <c r="A1850" s="21" t="s">
        <v>2594</v>
      </c>
      <c r="B1850" s="22" t="s">
        <v>17</v>
      </c>
      <c r="C1850" s="42">
        <v>2006</v>
      </c>
      <c r="D1850" s="22" t="s">
        <v>1594</v>
      </c>
      <c r="E1850" s="22" t="s">
        <v>773</v>
      </c>
      <c r="F1850" s="23">
        <v>29.67</v>
      </c>
      <c r="G1850" s="23">
        <v>29.67</v>
      </c>
      <c r="H1850" s="24">
        <f t="shared" si="171"/>
        <v>0</v>
      </c>
      <c r="I1850" s="153">
        <v>0</v>
      </c>
      <c r="J1850" s="24">
        <f t="shared" si="172"/>
        <v>0</v>
      </c>
      <c r="K1850" s="25">
        <f t="shared" si="173"/>
        <v>0</v>
      </c>
      <c r="L1850">
        <v>0</v>
      </c>
      <c r="M1850">
        <v>32964608</v>
      </c>
      <c r="N1850">
        <v>42065747</v>
      </c>
      <c r="O1850" s="52">
        <v>0</v>
      </c>
      <c r="P1850" s="52">
        <v>0</v>
      </c>
      <c r="Q1850" s="52">
        <v>0</v>
      </c>
      <c r="R1850" s="52">
        <v>0</v>
      </c>
      <c r="S1850" s="52">
        <v>0</v>
      </c>
      <c r="T1850" s="52">
        <v>0</v>
      </c>
      <c r="U1850" s="52">
        <v>0</v>
      </c>
      <c r="V1850" s="52">
        <v>0</v>
      </c>
      <c r="W1850" s="52">
        <v>0</v>
      </c>
      <c r="X1850" s="52">
        <v>0</v>
      </c>
      <c r="Y1850" s="52">
        <v>0</v>
      </c>
      <c r="Z1850" s="52">
        <v>0</v>
      </c>
      <c r="AA1850" s="25">
        <v>0</v>
      </c>
      <c r="AB1850" s="25">
        <v>0</v>
      </c>
      <c r="AC1850" s="25">
        <v>0</v>
      </c>
      <c r="AD1850" s="25">
        <v>0</v>
      </c>
      <c r="AE1850" s="25">
        <v>0</v>
      </c>
      <c r="AF1850" s="25">
        <v>0</v>
      </c>
      <c r="AG1850" s="25">
        <v>0</v>
      </c>
      <c r="AH1850" s="25">
        <v>0</v>
      </c>
      <c r="AI1850" s="25">
        <v>0</v>
      </c>
      <c r="AJ1850" s="25">
        <v>0</v>
      </c>
      <c r="AK1850" s="25">
        <v>0</v>
      </c>
      <c r="AL1850" s="25">
        <v>0</v>
      </c>
      <c r="AM1850" s="95">
        <v>0</v>
      </c>
      <c r="AN1850" s="95" t="e">
        <f ca="1">IF(MengeInEEGSummieren(M1850),AM1850,0)</f>
        <v>#NAME?</v>
      </c>
      <c r="AO1850" s="95">
        <f t="shared" si="174"/>
        <v>0</v>
      </c>
      <c r="AP1850" s="95">
        <f t="shared" si="175"/>
        <v>0</v>
      </c>
      <c r="AS1850">
        <v>0</v>
      </c>
      <c r="AT1850">
        <v>0</v>
      </c>
      <c r="AU1850" t="e">
        <f t="shared" ca="1" si="176"/>
        <v>#NAME?</v>
      </c>
    </row>
    <row r="1851" spans="1:47" x14ac:dyDescent="0.15">
      <c r="A1851" s="21" t="s">
        <v>2595</v>
      </c>
      <c r="B1851" s="22" t="s">
        <v>17</v>
      </c>
      <c r="C1851" s="42">
        <v>2006</v>
      </c>
      <c r="D1851" s="22" t="s">
        <v>1596</v>
      </c>
      <c r="E1851" s="22" t="s">
        <v>773</v>
      </c>
      <c r="F1851" s="23">
        <v>30.67</v>
      </c>
      <c r="G1851" s="23">
        <v>30.67</v>
      </c>
      <c r="H1851" s="24">
        <f t="shared" si="171"/>
        <v>0</v>
      </c>
      <c r="I1851" s="153">
        <v>0</v>
      </c>
      <c r="J1851" s="24">
        <f t="shared" si="172"/>
        <v>0</v>
      </c>
      <c r="K1851" s="25">
        <f t="shared" si="173"/>
        <v>0</v>
      </c>
      <c r="L1851">
        <v>0</v>
      </c>
      <c r="M1851">
        <v>32964608</v>
      </c>
      <c r="N1851">
        <v>42065747</v>
      </c>
      <c r="O1851" s="52">
        <v>0</v>
      </c>
      <c r="P1851" s="52">
        <v>0</v>
      </c>
      <c r="Q1851" s="52">
        <v>0</v>
      </c>
      <c r="R1851" s="52">
        <v>0</v>
      </c>
      <c r="S1851" s="52">
        <v>0</v>
      </c>
      <c r="T1851" s="52">
        <v>0</v>
      </c>
      <c r="U1851" s="52">
        <v>0</v>
      </c>
      <c r="V1851" s="52">
        <v>0</v>
      </c>
      <c r="W1851" s="52">
        <v>0</v>
      </c>
      <c r="X1851" s="52">
        <v>0</v>
      </c>
      <c r="Y1851" s="52">
        <v>0</v>
      </c>
      <c r="Z1851" s="52">
        <v>0</v>
      </c>
      <c r="AA1851" s="25">
        <v>0</v>
      </c>
      <c r="AB1851" s="25">
        <v>0</v>
      </c>
      <c r="AC1851" s="25">
        <v>0</v>
      </c>
      <c r="AD1851" s="25">
        <v>0</v>
      </c>
      <c r="AE1851" s="25">
        <v>0</v>
      </c>
      <c r="AF1851" s="25">
        <v>0</v>
      </c>
      <c r="AG1851" s="25">
        <v>0</v>
      </c>
      <c r="AH1851" s="25">
        <v>0</v>
      </c>
      <c r="AI1851" s="25">
        <v>0</v>
      </c>
      <c r="AJ1851" s="25">
        <v>0</v>
      </c>
      <c r="AK1851" s="25">
        <v>0</v>
      </c>
      <c r="AL1851" s="25">
        <v>0</v>
      </c>
      <c r="AM1851" s="95">
        <v>0</v>
      </c>
      <c r="AN1851" s="95" t="e">
        <f ca="1">IF(MengeInEEGSummieren(M1851),AM1851,0)</f>
        <v>#NAME?</v>
      </c>
      <c r="AO1851" s="95">
        <f t="shared" si="174"/>
        <v>0</v>
      </c>
      <c r="AP1851" s="95">
        <f t="shared" si="175"/>
        <v>0</v>
      </c>
      <c r="AS1851">
        <v>0</v>
      </c>
      <c r="AT1851">
        <v>0</v>
      </c>
      <c r="AU1851" t="e">
        <f t="shared" ca="1" si="176"/>
        <v>#NAME?</v>
      </c>
    </row>
    <row r="1852" spans="1:47" x14ac:dyDescent="0.15">
      <c r="A1852" s="21" t="s">
        <v>2596</v>
      </c>
      <c r="B1852" s="22" t="s">
        <v>17</v>
      </c>
      <c r="C1852" s="42">
        <v>2006</v>
      </c>
      <c r="D1852" s="22" t="s">
        <v>1598</v>
      </c>
      <c r="E1852" s="22" t="s">
        <v>773</v>
      </c>
      <c r="F1852" s="23">
        <v>28.67</v>
      </c>
      <c r="G1852" s="23">
        <v>28.67</v>
      </c>
      <c r="H1852" s="24">
        <f t="shared" si="171"/>
        <v>0</v>
      </c>
      <c r="I1852" s="153">
        <v>0</v>
      </c>
      <c r="J1852" s="24">
        <f t="shared" si="172"/>
        <v>0</v>
      </c>
      <c r="K1852" s="25">
        <f t="shared" si="173"/>
        <v>0</v>
      </c>
      <c r="L1852">
        <v>0</v>
      </c>
      <c r="M1852">
        <v>32964608</v>
      </c>
      <c r="N1852">
        <v>42065747</v>
      </c>
      <c r="O1852" s="52">
        <v>0</v>
      </c>
      <c r="P1852" s="52">
        <v>0</v>
      </c>
      <c r="Q1852" s="52">
        <v>0</v>
      </c>
      <c r="R1852" s="52">
        <v>0</v>
      </c>
      <c r="S1852" s="52">
        <v>0</v>
      </c>
      <c r="T1852" s="52">
        <v>0</v>
      </c>
      <c r="U1852" s="52">
        <v>0</v>
      </c>
      <c r="V1852" s="52">
        <v>0</v>
      </c>
      <c r="W1852" s="52">
        <v>0</v>
      </c>
      <c r="X1852" s="52">
        <v>0</v>
      </c>
      <c r="Y1852" s="52">
        <v>0</v>
      </c>
      <c r="Z1852" s="52">
        <v>0</v>
      </c>
      <c r="AA1852" s="25">
        <v>0</v>
      </c>
      <c r="AB1852" s="25">
        <v>0</v>
      </c>
      <c r="AC1852" s="25">
        <v>0</v>
      </c>
      <c r="AD1852" s="25">
        <v>0</v>
      </c>
      <c r="AE1852" s="25">
        <v>0</v>
      </c>
      <c r="AF1852" s="25">
        <v>0</v>
      </c>
      <c r="AG1852" s="25">
        <v>0</v>
      </c>
      <c r="AH1852" s="25">
        <v>0</v>
      </c>
      <c r="AI1852" s="25">
        <v>0</v>
      </c>
      <c r="AJ1852" s="25">
        <v>0</v>
      </c>
      <c r="AK1852" s="25">
        <v>0</v>
      </c>
      <c r="AL1852" s="25">
        <v>0</v>
      </c>
      <c r="AM1852" s="95">
        <v>0</v>
      </c>
      <c r="AN1852" s="95" t="e">
        <f ca="1">IF(MengeInEEGSummieren(M1852),AM1852,0)</f>
        <v>#NAME?</v>
      </c>
      <c r="AO1852" s="95">
        <f t="shared" si="174"/>
        <v>0</v>
      </c>
      <c r="AP1852" s="95">
        <f t="shared" si="175"/>
        <v>0</v>
      </c>
      <c r="AS1852">
        <v>0</v>
      </c>
      <c r="AT1852">
        <v>0</v>
      </c>
      <c r="AU1852" t="e">
        <f t="shared" ca="1" si="176"/>
        <v>#NAME?</v>
      </c>
    </row>
    <row r="1853" spans="1:47" x14ac:dyDescent="0.15">
      <c r="A1853" s="21" t="s">
        <v>2597</v>
      </c>
      <c r="B1853" s="22" t="s">
        <v>17</v>
      </c>
      <c r="C1853" s="42">
        <v>2006</v>
      </c>
      <c r="D1853" s="22" t="s">
        <v>1600</v>
      </c>
      <c r="E1853" s="22" t="s">
        <v>773</v>
      </c>
      <c r="F1853" s="23">
        <v>29.67</v>
      </c>
      <c r="G1853" s="23">
        <v>29.67</v>
      </c>
      <c r="H1853" s="24">
        <f t="shared" si="171"/>
        <v>0</v>
      </c>
      <c r="I1853" s="153">
        <v>0</v>
      </c>
      <c r="J1853" s="24">
        <f t="shared" si="172"/>
        <v>0</v>
      </c>
      <c r="K1853" s="25">
        <f t="shared" si="173"/>
        <v>0</v>
      </c>
      <c r="L1853">
        <v>0</v>
      </c>
      <c r="M1853">
        <v>32964608</v>
      </c>
      <c r="N1853">
        <v>42065747</v>
      </c>
      <c r="O1853" s="52">
        <v>0</v>
      </c>
      <c r="P1853" s="52">
        <v>0</v>
      </c>
      <c r="Q1853" s="52">
        <v>0</v>
      </c>
      <c r="R1853" s="52">
        <v>0</v>
      </c>
      <c r="S1853" s="52">
        <v>0</v>
      </c>
      <c r="T1853" s="52">
        <v>0</v>
      </c>
      <c r="U1853" s="52">
        <v>0</v>
      </c>
      <c r="V1853" s="52">
        <v>0</v>
      </c>
      <c r="W1853" s="52">
        <v>0</v>
      </c>
      <c r="X1853" s="52">
        <v>0</v>
      </c>
      <c r="Y1853" s="52">
        <v>0</v>
      </c>
      <c r="Z1853" s="52">
        <v>0</v>
      </c>
      <c r="AA1853" s="25">
        <v>0</v>
      </c>
      <c r="AB1853" s="25">
        <v>0</v>
      </c>
      <c r="AC1853" s="25">
        <v>0</v>
      </c>
      <c r="AD1853" s="25">
        <v>0</v>
      </c>
      <c r="AE1853" s="25">
        <v>0</v>
      </c>
      <c r="AF1853" s="25">
        <v>0</v>
      </c>
      <c r="AG1853" s="25">
        <v>0</v>
      </c>
      <c r="AH1853" s="25">
        <v>0</v>
      </c>
      <c r="AI1853" s="25">
        <v>0</v>
      </c>
      <c r="AJ1853" s="25">
        <v>0</v>
      </c>
      <c r="AK1853" s="25">
        <v>0</v>
      </c>
      <c r="AL1853" s="25">
        <v>0</v>
      </c>
      <c r="AM1853" s="95">
        <v>0</v>
      </c>
      <c r="AN1853" s="95" t="e">
        <f ca="1">IF(MengeInEEGSummieren(M1853),AM1853,0)</f>
        <v>#NAME?</v>
      </c>
      <c r="AO1853" s="95">
        <f t="shared" si="174"/>
        <v>0</v>
      </c>
      <c r="AP1853" s="95">
        <f t="shared" si="175"/>
        <v>0</v>
      </c>
      <c r="AS1853">
        <v>0</v>
      </c>
      <c r="AT1853">
        <v>0</v>
      </c>
      <c r="AU1853" t="e">
        <f t="shared" ca="1" si="176"/>
        <v>#NAME?</v>
      </c>
    </row>
    <row r="1854" spans="1:47" x14ac:dyDescent="0.15">
      <c r="A1854" s="21" t="s">
        <v>2598</v>
      </c>
      <c r="B1854" s="22" t="s">
        <v>17</v>
      </c>
      <c r="C1854" s="42">
        <v>2006</v>
      </c>
      <c r="D1854" s="22" t="s">
        <v>1602</v>
      </c>
      <c r="E1854" s="22" t="s">
        <v>770</v>
      </c>
      <c r="F1854" s="23">
        <v>27.67</v>
      </c>
      <c r="G1854" s="23">
        <v>27.67</v>
      </c>
      <c r="H1854" s="24">
        <f t="shared" si="171"/>
        <v>0</v>
      </c>
      <c r="I1854" s="153">
        <v>0</v>
      </c>
      <c r="J1854" s="24">
        <f t="shared" si="172"/>
        <v>0</v>
      </c>
      <c r="K1854" s="25">
        <f t="shared" si="173"/>
        <v>0</v>
      </c>
      <c r="L1854">
        <v>0</v>
      </c>
      <c r="M1854">
        <v>32964608</v>
      </c>
      <c r="N1854">
        <v>42065747</v>
      </c>
      <c r="O1854" s="52">
        <v>0</v>
      </c>
      <c r="P1854" s="52">
        <v>0</v>
      </c>
      <c r="Q1854" s="52">
        <v>0</v>
      </c>
      <c r="R1854" s="52">
        <v>0</v>
      </c>
      <c r="S1854" s="52">
        <v>0</v>
      </c>
      <c r="T1854" s="52">
        <v>0</v>
      </c>
      <c r="U1854" s="52">
        <v>0</v>
      </c>
      <c r="V1854" s="52">
        <v>0</v>
      </c>
      <c r="W1854" s="52">
        <v>0</v>
      </c>
      <c r="X1854" s="52">
        <v>0</v>
      </c>
      <c r="Y1854" s="52">
        <v>0</v>
      </c>
      <c r="Z1854" s="52">
        <v>0</v>
      </c>
      <c r="AA1854" s="25">
        <v>0</v>
      </c>
      <c r="AB1854" s="25">
        <v>0</v>
      </c>
      <c r="AC1854" s="25">
        <v>0</v>
      </c>
      <c r="AD1854" s="25">
        <v>0</v>
      </c>
      <c r="AE1854" s="25">
        <v>0</v>
      </c>
      <c r="AF1854" s="25">
        <v>0</v>
      </c>
      <c r="AG1854" s="25">
        <v>0</v>
      </c>
      <c r="AH1854" s="25">
        <v>0</v>
      </c>
      <c r="AI1854" s="25">
        <v>0</v>
      </c>
      <c r="AJ1854" s="25">
        <v>0</v>
      </c>
      <c r="AK1854" s="25">
        <v>0</v>
      </c>
      <c r="AL1854" s="25">
        <v>0</v>
      </c>
      <c r="AM1854" s="95">
        <v>0</v>
      </c>
      <c r="AN1854" s="95" t="e">
        <f ca="1">IF(MengeInEEGSummieren(M1854),AM1854,0)</f>
        <v>#NAME?</v>
      </c>
      <c r="AO1854" s="95">
        <f t="shared" si="174"/>
        <v>0</v>
      </c>
      <c r="AP1854" s="95">
        <f t="shared" si="175"/>
        <v>0</v>
      </c>
      <c r="AS1854">
        <v>0</v>
      </c>
      <c r="AT1854">
        <v>0</v>
      </c>
      <c r="AU1854" t="e">
        <f t="shared" ca="1" si="176"/>
        <v>#NAME?</v>
      </c>
    </row>
    <row r="1855" spans="1:47" x14ac:dyDescent="0.15">
      <c r="A1855" s="21" t="s">
        <v>2599</v>
      </c>
      <c r="B1855" s="22" t="s">
        <v>17</v>
      </c>
      <c r="C1855" s="42">
        <v>2006</v>
      </c>
      <c r="D1855" s="22" t="s">
        <v>857</v>
      </c>
      <c r="E1855" s="22" t="s">
        <v>773</v>
      </c>
      <c r="F1855" s="23">
        <v>27.67</v>
      </c>
      <c r="G1855" s="23">
        <v>27.67</v>
      </c>
      <c r="H1855" s="24">
        <f t="shared" si="171"/>
        <v>0</v>
      </c>
      <c r="I1855" s="153">
        <v>0</v>
      </c>
      <c r="J1855" s="24">
        <f t="shared" si="172"/>
        <v>0</v>
      </c>
      <c r="K1855" s="25">
        <f t="shared" si="173"/>
        <v>0</v>
      </c>
      <c r="L1855">
        <v>0</v>
      </c>
      <c r="M1855">
        <v>32964608</v>
      </c>
      <c r="N1855">
        <v>42065747</v>
      </c>
      <c r="O1855" s="52">
        <v>0</v>
      </c>
      <c r="P1855" s="52">
        <v>0</v>
      </c>
      <c r="Q1855" s="52">
        <v>0</v>
      </c>
      <c r="R1855" s="52">
        <v>0</v>
      </c>
      <c r="S1855" s="52">
        <v>0</v>
      </c>
      <c r="T1855" s="52">
        <v>0</v>
      </c>
      <c r="U1855" s="52">
        <v>0</v>
      </c>
      <c r="V1855" s="52">
        <v>0</v>
      </c>
      <c r="W1855" s="52">
        <v>0</v>
      </c>
      <c r="X1855" s="52">
        <v>0</v>
      </c>
      <c r="Y1855" s="52">
        <v>0</v>
      </c>
      <c r="Z1855" s="52">
        <v>0</v>
      </c>
      <c r="AA1855" s="25">
        <v>0</v>
      </c>
      <c r="AB1855" s="25">
        <v>0</v>
      </c>
      <c r="AC1855" s="25">
        <v>0</v>
      </c>
      <c r="AD1855" s="25">
        <v>0</v>
      </c>
      <c r="AE1855" s="25">
        <v>0</v>
      </c>
      <c r="AF1855" s="25">
        <v>0</v>
      </c>
      <c r="AG1855" s="25">
        <v>0</v>
      </c>
      <c r="AH1855" s="25">
        <v>0</v>
      </c>
      <c r="AI1855" s="25">
        <v>0</v>
      </c>
      <c r="AJ1855" s="25">
        <v>0</v>
      </c>
      <c r="AK1855" s="25">
        <v>0</v>
      </c>
      <c r="AL1855" s="25">
        <v>0</v>
      </c>
      <c r="AM1855" s="95">
        <v>0</v>
      </c>
      <c r="AN1855" s="95" t="e">
        <f ca="1">IF(MengeInEEGSummieren(M1855),AM1855,0)</f>
        <v>#NAME?</v>
      </c>
      <c r="AO1855" s="95">
        <f t="shared" si="174"/>
        <v>0</v>
      </c>
      <c r="AP1855" s="95">
        <f t="shared" si="175"/>
        <v>0</v>
      </c>
      <c r="AS1855">
        <v>0</v>
      </c>
      <c r="AT1855">
        <v>0</v>
      </c>
      <c r="AU1855" t="e">
        <f t="shared" ca="1" si="176"/>
        <v>#NAME?</v>
      </c>
    </row>
    <row r="1856" spans="1:47" x14ac:dyDescent="0.15">
      <c r="A1856" s="21" t="s">
        <v>2600</v>
      </c>
      <c r="B1856" s="22" t="s">
        <v>17</v>
      </c>
      <c r="C1856" s="42">
        <v>2006</v>
      </c>
      <c r="D1856" s="22" t="s">
        <v>859</v>
      </c>
      <c r="E1856" s="22" t="s">
        <v>773</v>
      </c>
      <c r="F1856" s="23">
        <v>28.67</v>
      </c>
      <c r="G1856" s="23">
        <v>28.67</v>
      </c>
      <c r="H1856" s="24">
        <f t="shared" si="171"/>
        <v>0</v>
      </c>
      <c r="I1856" s="153">
        <v>0</v>
      </c>
      <c r="J1856" s="24">
        <f t="shared" si="172"/>
        <v>0</v>
      </c>
      <c r="K1856" s="25">
        <f t="shared" si="173"/>
        <v>0</v>
      </c>
      <c r="L1856">
        <v>0</v>
      </c>
      <c r="M1856">
        <v>32964608</v>
      </c>
      <c r="N1856">
        <v>42065747</v>
      </c>
      <c r="O1856" s="52">
        <v>0</v>
      </c>
      <c r="P1856" s="52">
        <v>0</v>
      </c>
      <c r="Q1856" s="52">
        <v>0</v>
      </c>
      <c r="R1856" s="52">
        <v>0</v>
      </c>
      <c r="S1856" s="52">
        <v>0</v>
      </c>
      <c r="T1856" s="52">
        <v>0</v>
      </c>
      <c r="U1856" s="52">
        <v>0</v>
      </c>
      <c r="V1856" s="52">
        <v>0</v>
      </c>
      <c r="W1856" s="52">
        <v>0</v>
      </c>
      <c r="X1856" s="52">
        <v>0</v>
      </c>
      <c r="Y1856" s="52">
        <v>0</v>
      </c>
      <c r="Z1856" s="52">
        <v>0</v>
      </c>
      <c r="AA1856" s="25">
        <v>0</v>
      </c>
      <c r="AB1856" s="25">
        <v>0</v>
      </c>
      <c r="AC1856" s="25">
        <v>0</v>
      </c>
      <c r="AD1856" s="25">
        <v>0</v>
      </c>
      <c r="AE1856" s="25">
        <v>0</v>
      </c>
      <c r="AF1856" s="25">
        <v>0</v>
      </c>
      <c r="AG1856" s="25">
        <v>0</v>
      </c>
      <c r="AH1856" s="25">
        <v>0</v>
      </c>
      <c r="AI1856" s="25">
        <v>0</v>
      </c>
      <c r="AJ1856" s="25">
        <v>0</v>
      </c>
      <c r="AK1856" s="25">
        <v>0</v>
      </c>
      <c r="AL1856" s="25">
        <v>0</v>
      </c>
      <c r="AM1856" s="95">
        <v>0</v>
      </c>
      <c r="AN1856" s="95" t="e">
        <f ca="1">IF(MengeInEEGSummieren(M1856),AM1856,0)</f>
        <v>#NAME?</v>
      </c>
      <c r="AO1856" s="95">
        <f t="shared" si="174"/>
        <v>0</v>
      </c>
      <c r="AP1856" s="95">
        <f t="shared" si="175"/>
        <v>0</v>
      </c>
      <c r="AS1856">
        <v>0</v>
      </c>
      <c r="AT1856">
        <v>0</v>
      </c>
      <c r="AU1856" t="e">
        <f t="shared" ca="1" si="176"/>
        <v>#NAME?</v>
      </c>
    </row>
    <row r="1857" spans="1:47" x14ac:dyDescent="0.15">
      <c r="A1857" s="21" t="s">
        <v>2601</v>
      </c>
      <c r="B1857" s="22" t="s">
        <v>17</v>
      </c>
      <c r="C1857" s="42">
        <v>2006</v>
      </c>
      <c r="D1857" s="22" t="s">
        <v>861</v>
      </c>
      <c r="E1857" s="22" t="s">
        <v>773</v>
      </c>
      <c r="F1857" s="23">
        <v>27.67</v>
      </c>
      <c r="G1857" s="23">
        <v>27.67</v>
      </c>
      <c r="H1857" s="24">
        <f t="shared" si="171"/>
        <v>0</v>
      </c>
      <c r="I1857" s="153">
        <v>0</v>
      </c>
      <c r="J1857" s="24">
        <f t="shared" si="172"/>
        <v>0</v>
      </c>
      <c r="K1857" s="25">
        <f t="shared" si="173"/>
        <v>0</v>
      </c>
      <c r="L1857">
        <v>0</v>
      </c>
      <c r="M1857">
        <v>32964608</v>
      </c>
      <c r="N1857">
        <v>42065747</v>
      </c>
      <c r="O1857" s="52">
        <v>0</v>
      </c>
      <c r="P1857" s="52">
        <v>0</v>
      </c>
      <c r="Q1857" s="52">
        <v>0</v>
      </c>
      <c r="R1857" s="52">
        <v>0</v>
      </c>
      <c r="S1857" s="52">
        <v>0</v>
      </c>
      <c r="T1857" s="52">
        <v>0</v>
      </c>
      <c r="U1857" s="52">
        <v>0</v>
      </c>
      <c r="V1857" s="52">
        <v>0</v>
      </c>
      <c r="W1857" s="52">
        <v>0</v>
      </c>
      <c r="X1857" s="52">
        <v>0</v>
      </c>
      <c r="Y1857" s="52">
        <v>0</v>
      </c>
      <c r="Z1857" s="52">
        <v>0</v>
      </c>
      <c r="AA1857" s="25">
        <v>0</v>
      </c>
      <c r="AB1857" s="25">
        <v>0</v>
      </c>
      <c r="AC1857" s="25">
        <v>0</v>
      </c>
      <c r="AD1857" s="25">
        <v>0</v>
      </c>
      <c r="AE1857" s="25">
        <v>0</v>
      </c>
      <c r="AF1857" s="25">
        <v>0</v>
      </c>
      <c r="AG1857" s="25">
        <v>0</v>
      </c>
      <c r="AH1857" s="25">
        <v>0</v>
      </c>
      <c r="AI1857" s="25">
        <v>0</v>
      </c>
      <c r="AJ1857" s="25">
        <v>0</v>
      </c>
      <c r="AK1857" s="25">
        <v>0</v>
      </c>
      <c r="AL1857" s="25">
        <v>0</v>
      </c>
      <c r="AM1857" s="95">
        <v>0</v>
      </c>
      <c r="AN1857" s="95" t="e">
        <f ca="1">IF(MengeInEEGSummieren(M1857),AM1857,0)</f>
        <v>#NAME?</v>
      </c>
      <c r="AO1857" s="95">
        <f t="shared" si="174"/>
        <v>0</v>
      </c>
      <c r="AP1857" s="95">
        <f t="shared" si="175"/>
        <v>0</v>
      </c>
      <c r="AS1857">
        <v>0</v>
      </c>
      <c r="AT1857">
        <v>0</v>
      </c>
      <c r="AU1857" t="e">
        <f t="shared" ca="1" si="176"/>
        <v>#NAME?</v>
      </c>
    </row>
    <row r="1858" spans="1:47" x14ac:dyDescent="0.15">
      <c r="A1858" s="21" t="s">
        <v>2602</v>
      </c>
      <c r="B1858" s="22" t="s">
        <v>17</v>
      </c>
      <c r="C1858" s="42">
        <v>2006</v>
      </c>
      <c r="D1858" s="22" t="s">
        <v>863</v>
      </c>
      <c r="E1858" s="22" t="s">
        <v>773</v>
      </c>
      <c r="F1858" s="23">
        <v>28.67</v>
      </c>
      <c r="G1858" s="23">
        <v>28.67</v>
      </c>
      <c r="H1858" s="24">
        <f t="shared" si="171"/>
        <v>0</v>
      </c>
      <c r="I1858" s="153">
        <v>0</v>
      </c>
      <c r="J1858" s="24">
        <f t="shared" si="172"/>
        <v>0</v>
      </c>
      <c r="K1858" s="25">
        <f t="shared" si="173"/>
        <v>0</v>
      </c>
      <c r="L1858">
        <v>0</v>
      </c>
      <c r="M1858">
        <v>32964608</v>
      </c>
      <c r="N1858">
        <v>42065747</v>
      </c>
      <c r="O1858" s="52">
        <v>0</v>
      </c>
      <c r="P1858" s="52">
        <v>0</v>
      </c>
      <c r="Q1858" s="52">
        <v>0</v>
      </c>
      <c r="R1858" s="52">
        <v>0</v>
      </c>
      <c r="S1858" s="52">
        <v>0</v>
      </c>
      <c r="T1858" s="52">
        <v>0</v>
      </c>
      <c r="U1858" s="52">
        <v>0</v>
      </c>
      <c r="V1858" s="52">
        <v>0</v>
      </c>
      <c r="W1858" s="52">
        <v>0</v>
      </c>
      <c r="X1858" s="52">
        <v>0</v>
      </c>
      <c r="Y1858" s="52">
        <v>0</v>
      </c>
      <c r="Z1858" s="52">
        <v>0</v>
      </c>
      <c r="AA1858" s="25">
        <v>0</v>
      </c>
      <c r="AB1858" s="25">
        <v>0</v>
      </c>
      <c r="AC1858" s="25">
        <v>0</v>
      </c>
      <c r="AD1858" s="25">
        <v>0</v>
      </c>
      <c r="AE1858" s="25">
        <v>0</v>
      </c>
      <c r="AF1858" s="25">
        <v>0</v>
      </c>
      <c r="AG1858" s="25">
        <v>0</v>
      </c>
      <c r="AH1858" s="25">
        <v>0</v>
      </c>
      <c r="AI1858" s="25">
        <v>0</v>
      </c>
      <c r="AJ1858" s="25">
        <v>0</v>
      </c>
      <c r="AK1858" s="25">
        <v>0</v>
      </c>
      <c r="AL1858" s="25">
        <v>0</v>
      </c>
      <c r="AM1858" s="95">
        <v>0</v>
      </c>
      <c r="AN1858" s="95" t="e">
        <f ca="1">IF(MengeInEEGSummieren(M1858),AM1858,0)</f>
        <v>#NAME?</v>
      </c>
      <c r="AO1858" s="95">
        <f t="shared" si="174"/>
        <v>0</v>
      </c>
      <c r="AP1858" s="95">
        <f t="shared" si="175"/>
        <v>0</v>
      </c>
      <c r="AS1858">
        <v>0</v>
      </c>
      <c r="AT1858">
        <v>0</v>
      </c>
      <c r="AU1858" t="e">
        <f t="shared" ca="1" si="176"/>
        <v>#NAME?</v>
      </c>
    </row>
    <row r="1859" spans="1:47" x14ac:dyDescent="0.15">
      <c r="A1859" s="21" t="s">
        <v>2603</v>
      </c>
      <c r="B1859" s="22" t="s">
        <v>17</v>
      </c>
      <c r="C1859" s="42">
        <v>2006</v>
      </c>
      <c r="D1859" s="22" t="s">
        <v>1608</v>
      </c>
      <c r="E1859" s="22" t="s">
        <v>773</v>
      </c>
      <c r="F1859" s="23">
        <v>26.67</v>
      </c>
      <c r="G1859" s="23">
        <v>26.67</v>
      </c>
      <c r="H1859" s="24">
        <f t="shared" si="171"/>
        <v>0</v>
      </c>
      <c r="I1859" s="153">
        <v>0</v>
      </c>
      <c r="J1859" s="24">
        <f t="shared" si="172"/>
        <v>0</v>
      </c>
      <c r="K1859" s="25">
        <f t="shared" si="173"/>
        <v>0</v>
      </c>
      <c r="L1859">
        <v>0</v>
      </c>
      <c r="M1859">
        <v>32964608</v>
      </c>
      <c r="N1859">
        <v>42065747</v>
      </c>
      <c r="O1859" s="52">
        <v>0</v>
      </c>
      <c r="P1859" s="52">
        <v>0</v>
      </c>
      <c r="Q1859" s="52">
        <v>0</v>
      </c>
      <c r="R1859" s="52">
        <v>0</v>
      </c>
      <c r="S1859" s="52">
        <v>0</v>
      </c>
      <c r="T1859" s="52">
        <v>0</v>
      </c>
      <c r="U1859" s="52">
        <v>0</v>
      </c>
      <c r="V1859" s="52">
        <v>0</v>
      </c>
      <c r="W1859" s="52">
        <v>0</v>
      </c>
      <c r="X1859" s="52">
        <v>0</v>
      </c>
      <c r="Y1859" s="52">
        <v>0</v>
      </c>
      <c r="Z1859" s="52">
        <v>0</v>
      </c>
      <c r="AA1859" s="25">
        <v>0</v>
      </c>
      <c r="AB1859" s="25">
        <v>0</v>
      </c>
      <c r="AC1859" s="25">
        <v>0</v>
      </c>
      <c r="AD1859" s="25">
        <v>0</v>
      </c>
      <c r="AE1859" s="25">
        <v>0</v>
      </c>
      <c r="AF1859" s="25">
        <v>0</v>
      </c>
      <c r="AG1859" s="25">
        <v>0</v>
      </c>
      <c r="AH1859" s="25">
        <v>0</v>
      </c>
      <c r="AI1859" s="25">
        <v>0</v>
      </c>
      <c r="AJ1859" s="25">
        <v>0</v>
      </c>
      <c r="AK1859" s="25">
        <v>0</v>
      </c>
      <c r="AL1859" s="25">
        <v>0</v>
      </c>
      <c r="AM1859" s="95">
        <v>0</v>
      </c>
      <c r="AN1859" s="95" t="e">
        <f ca="1">IF(MengeInEEGSummieren(M1859),AM1859,0)</f>
        <v>#NAME?</v>
      </c>
      <c r="AO1859" s="95">
        <f t="shared" si="174"/>
        <v>0</v>
      </c>
      <c r="AP1859" s="95">
        <f t="shared" si="175"/>
        <v>0</v>
      </c>
      <c r="AS1859">
        <v>0</v>
      </c>
      <c r="AT1859">
        <v>0</v>
      </c>
      <c r="AU1859" t="e">
        <f t="shared" ca="1" si="176"/>
        <v>#NAME?</v>
      </c>
    </row>
    <row r="1860" spans="1:47" x14ac:dyDescent="0.15">
      <c r="A1860" s="21" t="s">
        <v>2604</v>
      </c>
      <c r="B1860" s="22" t="s">
        <v>17</v>
      </c>
      <c r="C1860" s="42">
        <v>2006</v>
      </c>
      <c r="D1860" s="22" t="s">
        <v>1610</v>
      </c>
      <c r="E1860" s="22" t="s">
        <v>773</v>
      </c>
      <c r="F1860" s="23">
        <v>27.67</v>
      </c>
      <c r="G1860" s="23">
        <v>27.67</v>
      </c>
      <c r="H1860" s="24">
        <f t="shared" si="171"/>
        <v>0</v>
      </c>
      <c r="I1860" s="153">
        <v>0</v>
      </c>
      <c r="J1860" s="24">
        <f t="shared" si="172"/>
        <v>0</v>
      </c>
      <c r="K1860" s="25">
        <f t="shared" si="173"/>
        <v>0</v>
      </c>
      <c r="L1860">
        <v>0</v>
      </c>
      <c r="M1860">
        <v>32964608</v>
      </c>
      <c r="N1860">
        <v>42065747</v>
      </c>
      <c r="O1860" s="52">
        <v>0</v>
      </c>
      <c r="P1860" s="52">
        <v>0</v>
      </c>
      <c r="Q1860" s="52">
        <v>0</v>
      </c>
      <c r="R1860" s="52">
        <v>0</v>
      </c>
      <c r="S1860" s="52">
        <v>0</v>
      </c>
      <c r="T1860" s="52">
        <v>0</v>
      </c>
      <c r="U1860" s="52">
        <v>0</v>
      </c>
      <c r="V1860" s="52">
        <v>0</v>
      </c>
      <c r="W1860" s="52">
        <v>0</v>
      </c>
      <c r="X1860" s="52">
        <v>0</v>
      </c>
      <c r="Y1860" s="52">
        <v>0</v>
      </c>
      <c r="Z1860" s="52">
        <v>0</v>
      </c>
      <c r="AA1860" s="25">
        <v>0</v>
      </c>
      <c r="AB1860" s="25">
        <v>0</v>
      </c>
      <c r="AC1860" s="25">
        <v>0</v>
      </c>
      <c r="AD1860" s="25">
        <v>0</v>
      </c>
      <c r="AE1860" s="25">
        <v>0</v>
      </c>
      <c r="AF1860" s="25">
        <v>0</v>
      </c>
      <c r="AG1860" s="25">
        <v>0</v>
      </c>
      <c r="AH1860" s="25">
        <v>0</v>
      </c>
      <c r="AI1860" s="25">
        <v>0</v>
      </c>
      <c r="AJ1860" s="25">
        <v>0</v>
      </c>
      <c r="AK1860" s="25">
        <v>0</v>
      </c>
      <c r="AL1860" s="25">
        <v>0</v>
      </c>
      <c r="AM1860" s="95">
        <v>0</v>
      </c>
      <c r="AN1860" s="95" t="e">
        <f ca="1">IF(MengeInEEGSummieren(M1860),AM1860,0)</f>
        <v>#NAME?</v>
      </c>
      <c r="AO1860" s="95">
        <f t="shared" si="174"/>
        <v>0</v>
      </c>
      <c r="AP1860" s="95">
        <f t="shared" si="175"/>
        <v>0</v>
      </c>
      <c r="AS1860">
        <v>0</v>
      </c>
      <c r="AT1860">
        <v>0</v>
      </c>
      <c r="AU1860" t="e">
        <f t="shared" ca="1" si="176"/>
        <v>#NAME?</v>
      </c>
    </row>
    <row r="1861" spans="1:47" x14ac:dyDescent="0.15">
      <c r="A1861" s="21" t="s">
        <v>2605</v>
      </c>
      <c r="B1861" s="22" t="s">
        <v>17</v>
      </c>
      <c r="C1861" s="42">
        <v>2006</v>
      </c>
      <c r="D1861" s="22" t="s">
        <v>865</v>
      </c>
      <c r="E1861" s="22" t="s">
        <v>770</v>
      </c>
      <c r="F1861" s="23">
        <v>25.67</v>
      </c>
      <c r="G1861" s="23">
        <v>25.67</v>
      </c>
      <c r="H1861" s="24">
        <f t="shared" si="171"/>
        <v>0</v>
      </c>
      <c r="I1861" s="153">
        <v>0</v>
      </c>
      <c r="J1861" s="24">
        <f t="shared" si="172"/>
        <v>0</v>
      </c>
      <c r="K1861" s="25">
        <f t="shared" si="173"/>
        <v>0</v>
      </c>
      <c r="L1861">
        <v>0</v>
      </c>
      <c r="M1861">
        <v>32964608</v>
      </c>
      <c r="N1861">
        <v>42065747</v>
      </c>
      <c r="O1861" s="52">
        <v>0</v>
      </c>
      <c r="P1861" s="52">
        <v>0</v>
      </c>
      <c r="Q1861" s="52">
        <v>0</v>
      </c>
      <c r="R1861" s="52">
        <v>0</v>
      </c>
      <c r="S1861" s="52">
        <v>0</v>
      </c>
      <c r="T1861" s="52">
        <v>0</v>
      </c>
      <c r="U1861" s="52">
        <v>0</v>
      </c>
      <c r="V1861" s="52">
        <v>0</v>
      </c>
      <c r="W1861" s="52">
        <v>0</v>
      </c>
      <c r="X1861" s="52">
        <v>0</v>
      </c>
      <c r="Y1861" s="52">
        <v>0</v>
      </c>
      <c r="Z1861" s="52">
        <v>0</v>
      </c>
      <c r="AA1861" s="25">
        <v>0</v>
      </c>
      <c r="AB1861" s="25">
        <v>0</v>
      </c>
      <c r="AC1861" s="25">
        <v>0</v>
      </c>
      <c r="AD1861" s="25">
        <v>0</v>
      </c>
      <c r="AE1861" s="25">
        <v>0</v>
      </c>
      <c r="AF1861" s="25">
        <v>0</v>
      </c>
      <c r="AG1861" s="25">
        <v>0</v>
      </c>
      <c r="AH1861" s="25">
        <v>0</v>
      </c>
      <c r="AI1861" s="25">
        <v>0</v>
      </c>
      <c r="AJ1861" s="25">
        <v>0</v>
      </c>
      <c r="AK1861" s="25">
        <v>0</v>
      </c>
      <c r="AL1861" s="25">
        <v>0</v>
      </c>
      <c r="AM1861" s="95">
        <v>0</v>
      </c>
      <c r="AN1861" s="95" t="e">
        <f ca="1">IF(MengeInEEGSummieren(M1861),AM1861,0)</f>
        <v>#NAME?</v>
      </c>
      <c r="AO1861" s="95">
        <f t="shared" si="174"/>
        <v>0</v>
      </c>
      <c r="AP1861" s="95">
        <f t="shared" si="175"/>
        <v>0</v>
      </c>
      <c r="AS1861">
        <v>0</v>
      </c>
      <c r="AT1861">
        <v>0</v>
      </c>
      <c r="AU1861" t="e">
        <f t="shared" ca="1" si="176"/>
        <v>#NAME?</v>
      </c>
    </row>
    <row r="1862" spans="1:47" x14ac:dyDescent="0.15">
      <c r="A1862" s="21" t="s">
        <v>2606</v>
      </c>
      <c r="B1862" s="22" t="s">
        <v>17</v>
      </c>
      <c r="C1862" s="42">
        <v>2006</v>
      </c>
      <c r="D1862" s="22" t="s">
        <v>769</v>
      </c>
      <c r="E1862" s="22" t="s">
        <v>770</v>
      </c>
      <c r="F1862" s="23">
        <v>16.600000000000001</v>
      </c>
      <c r="G1862" s="23">
        <v>16.600000000000001</v>
      </c>
      <c r="H1862" s="24">
        <f t="shared" si="171"/>
        <v>0</v>
      </c>
      <c r="I1862" s="153">
        <v>0</v>
      </c>
      <c r="J1862" s="24">
        <f t="shared" si="172"/>
        <v>0</v>
      </c>
      <c r="K1862" s="25">
        <f t="shared" si="173"/>
        <v>0</v>
      </c>
      <c r="L1862">
        <v>0</v>
      </c>
      <c r="M1862">
        <v>32964608</v>
      </c>
      <c r="N1862">
        <v>42065747</v>
      </c>
      <c r="O1862" s="52">
        <v>0</v>
      </c>
      <c r="P1862" s="52">
        <v>0</v>
      </c>
      <c r="Q1862" s="52">
        <v>0</v>
      </c>
      <c r="R1862" s="52">
        <v>0</v>
      </c>
      <c r="S1862" s="52">
        <v>0</v>
      </c>
      <c r="T1862" s="52">
        <v>0</v>
      </c>
      <c r="U1862" s="52">
        <v>0</v>
      </c>
      <c r="V1862" s="52">
        <v>0</v>
      </c>
      <c r="W1862" s="52">
        <v>0</v>
      </c>
      <c r="X1862" s="52">
        <v>0</v>
      </c>
      <c r="Y1862" s="52">
        <v>0</v>
      </c>
      <c r="Z1862" s="52">
        <v>0</v>
      </c>
      <c r="AA1862" s="25">
        <v>0</v>
      </c>
      <c r="AB1862" s="25">
        <v>0</v>
      </c>
      <c r="AC1862" s="25">
        <v>0</v>
      </c>
      <c r="AD1862" s="25">
        <v>0</v>
      </c>
      <c r="AE1862" s="25">
        <v>0</v>
      </c>
      <c r="AF1862" s="25">
        <v>0</v>
      </c>
      <c r="AG1862" s="25">
        <v>0</v>
      </c>
      <c r="AH1862" s="25">
        <v>0</v>
      </c>
      <c r="AI1862" s="25">
        <v>0</v>
      </c>
      <c r="AJ1862" s="25">
        <v>0</v>
      </c>
      <c r="AK1862" s="25">
        <v>0</v>
      </c>
      <c r="AL1862" s="25">
        <v>0</v>
      </c>
      <c r="AM1862" s="95">
        <v>0</v>
      </c>
      <c r="AN1862" s="95" t="e">
        <f ca="1">IF(MengeInEEGSummieren(M1862),AM1862,0)</f>
        <v>#NAME?</v>
      </c>
      <c r="AO1862" s="95">
        <f t="shared" si="174"/>
        <v>0</v>
      </c>
      <c r="AP1862" s="95">
        <f t="shared" si="175"/>
        <v>0</v>
      </c>
      <c r="AS1862">
        <v>0</v>
      </c>
      <c r="AT1862">
        <v>0</v>
      </c>
      <c r="AU1862" t="e">
        <f t="shared" ca="1" si="176"/>
        <v>#NAME?</v>
      </c>
    </row>
    <row r="1863" spans="1:47" x14ac:dyDescent="0.15">
      <c r="A1863" s="21" t="s">
        <v>2607</v>
      </c>
      <c r="B1863" s="22" t="s">
        <v>17</v>
      </c>
      <c r="C1863" s="42">
        <v>2006</v>
      </c>
      <c r="D1863" s="22" t="s">
        <v>1614</v>
      </c>
      <c r="E1863" s="22" t="s">
        <v>770</v>
      </c>
      <c r="F1863" s="23">
        <v>18.600000000000001</v>
      </c>
      <c r="G1863" s="23">
        <v>18.600000000000001</v>
      </c>
      <c r="H1863" s="24">
        <f t="shared" si="171"/>
        <v>0</v>
      </c>
      <c r="I1863" s="153">
        <v>0</v>
      </c>
      <c r="J1863" s="24">
        <f t="shared" si="172"/>
        <v>0</v>
      </c>
      <c r="K1863" s="25">
        <f t="shared" si="173"/>
        <v>0</v>
      </c>
      <c r="L1863">
        <v>0</v>
      </c>
      <c r="M1863">
        <v>32964608</v>
      </c>
      <c r="N1863">
        <v>42065747</v>
      </c>
      <c r="O1863" s="52">
        <v>0</v>
      </c>
      <c r="P1863" s="52">
        <v>0</v>
      </c>
      <c r="Q1863" s="52">
        <v>0</v>
      </c>
      <c r="R1863" s="52">
        <v>0</v>
      </c>
      <c r="S1863" s="52">
        <v>0</v>
      </c>
      <c r="T1863" s="52">
        <v>0</v>
      </c>
      <c r="U1863" s="52">
        <v>0</v>
      </c>
      <c r="V1863" s="52">
        <v>0</v>
      </c>
      <c r="W1863" s="52">
        <v>0</v>
      </c>
      <c r="X1863" s="52">
        <v>0</v>
      </c>
      <c r="Y1863" s="52">
        <v>0</v>
      </c>
      <c r="Z1863" s="52">
        <v>0</v>
      </c>
      <c r="AA1863" s="25">
        <v>0</v>
      </c>
      <c r="AB1863" s="25">
        <v>0</v>
      </c>
      <c r="AC1863" s="25">
        <v>0</v>
      </c>
      <c r="AD1863" s="25">
        <v>0</v>
      </c>
      <c r="AE1863" s="25">
        <v>0</v>
      </c>
      <c r="AF1863" s="25">
        <v>0</v>
      </c>
      <c r="AG1863" s="25">
        <v>0</v>
      </c>
      <c r="AH1863" s="25">
        <v>0</v>
      </c>
      <c r="AI1863" s="25">
        <v>0</v>
      </c>
      <c r="AJ1863" s="25">
        <v>0</v>
      </c>
      <c r="AK1863" s="25">
        <v>0</v>
      </c>
      <c r="AL1863" s="25">
        <v>0</v>
      </c>
      <c r="AM1863" s="95">
        <v>0</v>
      </c>
      <c r="AN1863" s="95" t="e">
        <f ca="1">IF(MengeInEEGSummieren(M1863),AM1863,0)</f>
        <v>#NAME?</v>
      </c>
      <c r="AO1863" s="95">
        <f t="shared" si="174"/>
        <v>0</v>
      </c>
      <c r="AP1863" s="95">
        <f t="shared" si="175"/>
        <v>0</v>
      </c>
      <c r="AS1863">
        <v>0</v>
      </c>
      <c r="AT1863">
        <v>0</v>
      </c>
      <c r="AU1863" t="e">
        <f t="shared" ca="1" si="176"/>
        <v>#NAME?</v>
      </c>
    </row>
    <row r="1864" spans="1:47" x14ac:dyDescent="0.15">
      <c r="A1864" s="21" t="s">
        <v>2608</v>
      </c>
      <c r="B1864" s="22" t="s">
        <v>17</v>
      </c>
      <c r="C1864" s="42">
        <v>2006</v>
      </c>
      <c r="D1864" s="22" t="s">
        <v>1616</v>
      </c>
      <c r="E1864" s="22" t="s">
        <v>773</v>
      </c>
      <c r="F1864" s="23">
        <v>21.6</v>
      </c>
      <c r="G1864" s="23">
        <v>21.6</v>
      </c>
      <c r="H1864" s="24">
        <f t="shared" si="171"/>
        <v>0</v>
      </c>
      <c r="I1864" s="153">
        <v>0</v>
      </c>
      <c r="J1864" s="24">
        <f t="shared" si="172"/>
        <v>0</v>
      </c>
      <c r="K1864" s="25">
        <f t="shared" si="173"/>
        <v>0</v>
      </c>
      <c r="L1864">
        <v>0</v>
      </c>
      <c r="M1864">
        <v>32964608</v>
      </c>
      <c r="N1864">
        <v>42065747</v>
      </c>
      <c r="O1864" s="52">
        <v>0</v>
      </c>
      <c r="P1864" s="52">
        <v>0</v>
      </c>
      <c r="Q1864" s="52">
        <v>0</v>
      </c>
      <c r="R1864" s="52">
        <v>0</v>
      </c>
      <c r="S1864" s="52">
        <v>0</v>
      </c>
      <c r="T1864" s="52">
        <v>0</v>
      </c>
      <c r="U1864" s="52">
        <v>0</v>
      </c>
      <c r="V1864" s="52">
        <v>0</v>
      </c>
      <c r="W1864" s="52">
        <v>0</v>
      </c>
      <c r="X1864" s="52">
        <v>0</v>
      </c>
      <c r="Y1864" s="52">
        <v>0</v>
      </c>
      <c r="Z1864" s="52">
        <v>0</v>
      </c>
      <c r="AA1864" s="25">
        <v>0</v>
      </c>
      <c r="AB1864" s="25">
        <v>0</v>
      </c>
      <c r="AC1864" s="25">
        <v>0</v>
      </c>
      <c r="AD1864" s="25">
        <v>0</v>
      </c>
      <c r="AE1864" s="25">
        <v>0</v>
      </c>
      <c r="AF1864" s="25">
        <v>0</v>
      </c>
      <c r="AG1864" s="25">
        <v>0</v>
      </c>
      <c r="AH1864" s="25">
        <v>0</v>
      </c>
      <c r="AI1864" s="25">
        <v>0</v>
      </c>
      <c r="AJ1864" s="25">
        <v>0</v>
      </c>
      <c r="AK1864" s="25">
        <v>0</v>
      </c>
      <c r="AL1864" s="25">
        <v>0</v>
      </c>
      <c r="AM1864" s="95">
        <v>0</v>
      </c>
      <c r="AN1864" s="95" t="e">
        <f ca="1">IF(MengeInEEGSummieren(M1864),AM1864,0)</f>
        <v>#NAME?</v>
      </c>
      <c r="AO1864" s="95">
        <f t="shared" si="174"/>
        <v>0</v>
      </c>
      <c r="AP1864" s="95">
        <f t="shared" si="175"/>
        <v>0</v>
      </c>
      <c r="AS1864">
        <v>0</v>
      </c>
      <c r="AT1864">
        <v>0</v>
      </c>
      <c r="AU1864" t="e">
        <f t="shared" ca="1" si="176"/>
        <v>#NAME?</v>
      </c>
    </row>
    <row r="1865" spans="1:47" x14ac:dyDescent="0.15">
      <c r="A1865" s="21" t="s">
        <v>2609</v>
      </c>
      <c r="B1865" s="22" t="s">
        <v>17</v>
      </c>
      <c r="C1865" s="42">
        <v>2006</v>
      </c>
      <c r="D1865" s="22" t="s">
        <v>1618</v>
      </c>
      <c r="E1865" s="22" t="s">
        <v>773</v>
      </c>
      <c r="F1865" s="23">
        <v>22.6</v>
      </c>
      <c r="G1865" s="23">
        <v>22.6</v>
      </c>
      <c r="H1865" s="24">
        <f t="shared" si="171"/>
        <v>0</v>
      </c>
      <c r="I1865" s="153">
        <v>0</v>
      </c>
      <c r="J1865" s="24">
        <f t="shared" si="172"/>
        <v>0</v>
      </c>
      <c r="K1865" s="25">
        <f t="shared" si="173"/>
        <v>0</v>
      </c>
      <c r="L1865">
        <v>0</v>
      </c>
      <c r="M1865">
        <v>32964608</v>
      </c>
      <c r="N1865">
        <v>42065747</v>
      </c>
      <c r="O1865" s="52">
        <v>0</v>
      </c>
      <c r="P1865" s="52">
        <v>0</v>
      </c>
      <c r="Q1865" s="52">
        <v>0</v>
      </c>
      <c r="R1865" s="52">
        <v>0</v>
      </c>
      <c r="S1865" s="52">
        <v>0</v>
      </c>
      <c r="T1865" s="52">
        <v>0</v>
      </c>
      <c r="U1865" s="52">
        <v>0</v>
      </c>
      <c r="V1865" s="52">
        <v>0</v>
      </c>
      <c r="W1865" s="52">
        <v>0</v>
      </c>
      <c r="X1865" s="52">
        <v>0</v>
      </c>
      <c r="Y1865" s="52">
        <v>0</v>
      </c>
      <c r="Z1865" s="52">
        <v>0</v>
      </c>
      <c r="AA1865" s="25">
        <v>0</v>
      </c>
      <c r="AB1865" s="25">
        <v>0</v>
      </c>
      <c r="AC1865" s="25">
        <v>0</v>
      </c>
      <c r="AD1865" s="25">
        <v>0</v>
      </c>
      <c r="AE1865" s="25">
        <v>0</v>
      </c>
      <c r="AF1865" s="25">
        <v>0</v>
      </c>
      <c r="AG1865" s="25">
        <v>0</v>
      </c>
      <c r="AH1865" s="25">
        <v>0</v>
      </c>
      <c r="AI1865" s="25">
        <v>0</v>
      </c>
      <c r="AJ1865" s="25">
        <v>0</v>
      </c>
      <c r="AK1865" s="25">
        <v>0</v>
      </c>
      <c r="AL1865" s="25">
        <v>0</v>
      </c>
      <c r="AM1865" s="95">
        <v>0</v>
      </c>
      <c r="AN1865" s="95" t="e">
        <f ca="1">IF(MengeInEEGSummieren(M1865),AM1865,0)</f>
        <v>#NAME?</v>
      </c>
      <c r="AO1865" s="95">
        <f t="shared" si="174"/>
        <v>0</v>
      </c>
      <c r="AP1865" s="95">
        <f t="shared" si="175"/>
        <v>0</v>
      </c>
      <c r="AS1865">
        <v>0</v>
      </c>
      <c r="AT1865">
        <v>0</v>
      </c>
      <c r="AU1865" t="e">
        <f t="shared" ca="1" si="176"/>
        <v>#NAME?</v>
      </c>
    </row>
    <row r="1866" spans="1:47" x14ac:dyDescent="0.15">
      <c r="A1866" s="21" t="s">
        <v>2610</v>
      </c>
      <c r="B1866" s="22" t="s">
        <v>17</v>
      </c>
      <c r="C1866" s="42">
        <v>2006</v>
      </c>
      <c r="D1866" s="22" t="s">
        <v>1620</v>
      </c>
      <c r="E1866" s="22" t="s">
        <v>773</v>
      </c>
      <c r="F1866" s="23">
        <v>21.6</v>
      </c>
      <c r="G1866" s="23">
        <v>21.6</v>
      </c>
      <c r="H1866" s="24">
        <f t="shared" si="171"/>
        <v>0</v>
      </c>
      <c r="I1866" s="153">
        <v>0</v>
      </c>
      <c r="J1866" s="24">
        <f t="shared" si="172"/>
        <v>0</v>
      </c>
      <c r="K1866" s="25">
        <f t="shared" si="173"/>
        <v>0</v>
      </c>
      <c r="L1866">
        <v>0</v>
      </c>
      <c r="M1866">
        <v>32964608</v>
      </c>
      <c r="N1866">
        <v>42065747</v>
      </c>
      <c r="O1866" s="52">
        <v>0</v>
      </c>
      <c r="P1866" s="52">
        <v>0</v>
      </c>
      <c r="Q1866" s="52">
        <v>0</v>
      </c>
      <c r="R1866" s="52">
        <v>0</v>
      </c>
      <c r="S1866" s="52">
        <v>0</v>
      </c>
      <c r="T1866" s="52">
        <v>0</v>
      </c>
      <c r="U1866" s="52">
        <v>0</v>
      </c>
      <c r="V1866" s="52">
        <v>0</v>
      </c>
      <c r="W1866" s="52">
        <v>0</v>
      </c>
      <c r="X1866" s="52">
        <v>0</v>
      </c>
      <c r="Y1866" s="52">
        <v>0</v>
      </c>
      <c r="Z1866" s="52">
        <v>0</v>
      </c>
      <c r="AA1866" s="25">
        <v>0</v>
      </c>
      <c r="AB1866" s="25">
        <v>0</v>
      </c>
      <c r="AC1866" s="25">
        <v>0</v>
      </c>
      <c r="AD1866" s="25">
        <v>0</v>
      </c>
      <c r="AE1866" s="25">
        <v>0</v>
      </c>
      <c r="AF1866" s="25">
        <v>0</v>
      </c>
      <c r="AG1866" s="25">
        <v>0</v>
      </c>
      <c r="AH1866" s="25">
        <v>0</v>
      </c>
      <c r="AI1866" s="25">
        <v>0</v>
      </c>
      <c r="AJ1866" s="25">
        <v>0</v>
      </c>
      <c r="AK1866" s="25">
        <v>0</v>
      </c>
      <c r="AL1866" s="25">
        <v>0</v>
      </c>
      <c r="AM1866" s="95">
        <v>0</v>
      </c>
      <c r="AN1866" s="95" t="e">
        <f ca="1">IF(MengeInEEGSummieren(M1866),AM1866,0)</f>
        <v>#NAME?</v>
      </c>
      <c r="AO1866" s="95">
        <f t="shared" si="174"/>
        <v>0</v>
      </c>
      <c r="AP1866" s="95">
        <f t="shared" si="175"/>
        <v>0</v>
      </c>
      <c r="AS1866">
        <v>0</v>
      </c>
      <c r="AT1866">
        <v>0</v>
      </c>
      <c r="AU1866" t="e">
        <f t="shared" ca="1" si="176"/>
        <v>#NAME?</v>
      </c>
    </row>
    <row r="1867" spans="1:47" x14ac:dyDescent="0.15">
      <c r="A1867" s="21" t="s">
        <v>2611</v>
      </c>
      <c r="B1867" s="22" t="s">
        <v>17</v>
      </c>
      <c r="C1867" s="42">
        <v>2006</v>
      </c>
      <c r="D1867" s="22" t="s">
        <v>1622</v>
      </c>
      <c r="E1867" s="22" t="s">
        <v>773</v>
      </c>
      <c r="F1867" s="23">
        <v>22.6</v>
      </c>
      <c r="G1867" s="23">
        <v>22.6</v>
      </c>
      <c r="H1867" s="24">
        <f t="shared" si="171"/>
        <v>0</v>
      </c>
      <c r="I1867" s="153">
        <v>0</v>
      </c>
      <c r="J1867" s="24">
        <f t="shared" si="172"/>
        <v>0</v>
      </c>
      <c r="K1867" s="25">
        <f t="shared" si="173"/>
        <v>0</v>
      </c>
      <c r="L1867">
        <v>0</v>
      </c>
      <c r="M1867">
        <v>32964608</v>
      </c>
      <c r="N1867">
        <v>42065747</v>
      </c>
      <c r="O1867" s="52">
        <v>0</v>
      </c>
      <c r="P1867" s="52">
        <v>0</v>
      </c>
      <c r="Q1867" s="52">
        <v>0</v>
      </c>
      <c r="R1867" s="52">
        <v>0</v>
      </c>
      <c r="S1867" s="52">
        <v>0</v>
      </c>
      <c r="T1867" s="52">
        <v>0</v>
      </c>
      <c r="U1867" s="52">
        <v>0</v>
      </c>
      <c r="V1867" s="52">
        <v>0</v>
      </c>
      <c r="W1867" s="52">
        <v>0</v>
      </c>
      <c r="X1867" s="52">
        <v>0</v>
      </c>
      <c r="Y1867" s="52">
        <v>0</v>
      </c>
      <c r="Z1867" s="52">
        <v>0</v>
      </c>
      <c r="AA1867" s="25">
        <v>0</v>
      </c>
      <c r="AB1867" s="25">
        <v>0</v>
      </c>
      <c r="AC1867" s="25">
        <v>0</v>
      </c>
      <c r="AD1867" s="25">
        <v>0</v>
      </c>
      <c r="AE1867" s="25">
        <v>0</v>
      </c>
      <c r="AF1867" s="25">
        <v>0</v>
      </c>
      <c r="AG1867" s="25">
        <v>0</v>
      </c>
      <c r="AH1867" s="25">
        <v>0</v>
      </c>
      <c r="AI1867" s="25">
        <v>0</v>
      </c>
      <c r="AJ1867" s="25">
        <v>0</v>
      </c>
      <c r="AK1867" s="25">
        <v>0</v>
      </c>
      <c r="AL1867" s="25">
        <v>0</v>
      </c>
      <c r="AM1867" s="95">
        <v>0</v>
      </c>
      <c r="AN1867" s="95" t="e">
        <f ca="1">IF(MengeInEEGSummieren(M1867),AM1867,0)</f>
        <v>#NAME?</v>
      </c>
      <c r="AO1867" s="95">
        <f t="shared" si="174"/>
        <v>0</v>
      </c>
      <c r="AP1867" s="95">
        <f t="shared" si="175"/>
        <v>0</v>
      </c>
      <c r="AS1867">
        <v>0</v>
      </c>
      <c r="AT1867">
        <v>0</v>
      </c>
      <c r="AU1867" t="e">
        <f t="shared" ca="1" si="176"/>
        <v>#NAME?</v>
      </c>
    </row>
    <row r="1868" spans="1:47" x14ac:dyDescent="0.15">
      <c r="A1868" s="21" t="s">
        <v>2612</v>
      </c>
      <c r="B1868" s="22" t="s">
        <v>17</v>
      </c>
      <c r="C1868" s="42">
        <v>2006</v>
      </c>
      <c r="D1868" s="22" t="s">
        <v>1624</v>
      </c>
      <c r="E1868" s="22" t="s">
        <v>773</v>
      </c>
      <c r="F1868" s="23">
        <v>20.6</v>
      </c>
      <c r="G1868" s="23">
        <v>20.6</v>
      </c>
      <c r="H1868" s="24">
        <f t="shared" si="171"/>
        <v>0</v>
      </c>
      <c r="I1868" s="153">
        <v>0</v>
      </c>
      <c r="J1868" s="24">
        <f t="shared" si="172"/>
        <v>0</v>
      </c>
      <c r="K1868" s="25">
        <f t="shared" si="173"/>
        <v>0</v>
      </c>
      <c r="L1868">
        <v>0</v>
      </c>
      <c r="M1868">
        <v>32964608</v>
      </c>
      <c r="N1868">
        <v>42065747</v>
      </c>
      <c r="O1868" s="52">
        <v>0</v>
      </c>
      <c r="P1868" s="52">
        <v>0</v>
      </c>
      <c r="Q1868" s="52">
        <v>0</v>
      </c>
      <c r="R1868" s="52">
        <v>0</v>
      </c>
      <c r="S1868" s="52">
        <v>0</v>
      </c>
      <c r="T1868" s="52">
        <v>0</v>
      </c>
      <c r="U1868" s="52">
        <v>0</v>
      </c>
      <c r="V1868" s="52">
        <v>0</v>
      </c>
      <c r="W1868" s="52">
        <v>0</v>
      </c>
      <c r="X1868" s="52">
        <v>0</v>
      </c>
      <c r="Y1868" s="52">
        <v>0</v>
      </c>
      <c r="Z1868" s="52">
        <v>0</v>
      </c>
      <c r="AA1868" s="25">
        <v>0</v>
      </c>
      <c r="AB1868" s="25">
        <v>0</v>
      </c>
      <c r="AC1868" s="25">
        <v>0</v>
      </c>
      <c r="AD1868" s="25">
        <v>0</v>
      </c>
      <c r="AE1868" s="25">
        <v>0</v>
      </c>
      <c r="AF1868" s="25">
        <v>0</v>
      </c>
      <c r="AG1868" s="25">
        <v>0</v>
      </c>
      <c r="AH1868" s="25">
        <v>0</v>
      </c>
      <c r="AI1868" s="25">
        <v>0</v>
      </c>
      <c r="AJ1868" s="25">
        <v>0</v>
      </c>
      <c r="AK1868" s="25">
        <v>0</v>
      </c>
      <c r="AL1868" s="25">
        <v>0</v>
      </c>
      <c r="AM1868" s="95">
        <v>0</v>
      </c>
      <c r="AN1868" s="95" t="e">
        <f ca="1">IF(MengeInEEGSummieren(M1868),AM1868,0)</f>
        <v>#NAME?</v>
      </c>
      <c r="AO1868" s="95">
        <f t="shared" si="174"/>
        <v>0</v>
      </c>
      <c r="AP1868" s="95">
        <f t="shared" si="175"/>
        <v>0</v>
      </c>
      <c r="AS1868">
        <v>0</v>
      </c>
      <c r="AT1868">
        <v>0</v>
      </c>
      <c r="AU1868" t="e">
        <f t="shared" ca="1" si="176"/>
        <v>#NAME?</v>
      </c>
    </row>
    <row r="1869" spans="1:47" x14ac:dyDescent="0.15">
      <c r="A1869" s="21" t="s">
        <v>2613</v>
      </c>
      <c r="B1869" s="22" t="s">
        <v>17</v>
      </c>
      <c r="C1869" s="42">
        <v>2006</v>
      </c>
      <c r="D1869" s="22" t="s">
        <v>1626</v>
      </c>
      <c r="E1869" s="22" t="s">
        <v>773</v>
      </c>
      <c r="F1869" s="23">
        <v>21.6</v>
      </c>
      <c r="G1869" s="23">
        <v>21.6</v>
      </c>
      <c r="H1869" s="24">
        <f t="shared" si="171"/>
        <v>0</v>
      </c>
      <c r="I1869" s="153">
        <v>0</v>
      </c>
      <c r="J1869" s="24">
        <f t="shared" si="172"/>
        <v>0</v>
      </c>
      <c r="K1869" s="25">
        <f t="shared" si="173"/>
        <v>0</v>
      </c>
      <c r="L1869">
        <v>0</v>
      </c>
      <c r="M1869">
        <v>32964608</v>
      </c>
      <c r="N1869">
        <v>42065747</v>
      </c>
      <c r="O1869" s="52">
        <v>0</v>
      </c>
      <c r="P1869" s="52">
        <v>0</v>
      </c>
      <c r="Q1869" s="52">
        <v>0</v>
      </c>
      <c r="R1869" s="52">
        <v>0</v>
      </c>
      <c r="S1869" s="52">
        <v>0</v>
      </c>
      <c r="T1869" s="52">
        <v>0</v>
      </c>
      <c r="U1869" s="52">
        <v>0</v>
      </c>
      <c r="V1869" s="52">
        <v>0</v>
      </c>
      <c r="W1869" s="52">
        <v>0</v>
      </c>
      <c r="X1869" s="52">
        <v>0</v>
      </c>
      <c r="Y1869" s="52">
        <v>0</v>
      </c>
      <c r="Z1869" s="52">
        <v>0</v>
      </c>
      <c r="AA1869" s="25">
        <v>0</v>
      </c>
      <c r="AB1869" s="25">
        <v>0</v>
      </c>
      <c r="AC1869" s="25">
        <v>0</v>
      </c>
      <c r="AD1869" s="25">
        <v>0</v>
      </c>
      <c r="AE1869" s="25">
        <v>0</v>
      </c>
      <c r="AF1869" s="25">
        <v>0</v>
      </c>
      <c r="AG1869" s="25">
        <v>0</v>
      </c>
      <c r="AH1869" s="25">
        <v>0</v>
      </c>
      <c r="AI1869" s="25">
        <v>0</v>
      </c>
      <c r="AJ1869" s="25">
        <v>0</v>
      </c>
      <c r="AK1869" s="25">
        <v>0</v>
      </c>
      <c r="AL1869" s="25">
        <v>0</v>
      </c>
      <c r="AM1869" s="95">
        <v>0</v>
      </c>
      <c r="AN1869" s="95" t="e">
        <f ca="1">IF(MengeInEEGSummieren(M1869),AM1869,0)</f>
        <v>#NAME?</v>
      </c>
      <c r="AO1869" s="95">
        <f t="shared" si="174"/>
        <v>0</v>
      </c>
      <c r="AP1869" s="95">
        <f t="shared" si="175"/>
        <v>0</v>
      </c>
      <c r="AS1869">
        <v>0</v>
      </c>
      <c r="AT1869">
        <v>0</v>
      </c>
      <c r="AU1869" t="e">
        <f t="shared" ca="1" si="176"/>
        <v>#NAME?</v>
      </c>
    </row>
    <row r="1870" spans="1:47" x14ac:dyDescent="0.15">
      <c r="A1870" s="21" t="s">
        <v>2614</v>
      </c>
      <c r="B1870" s="22" t="s">
        <v>17</v>
      </c>
      <c r="C1870" s="42">
        <v>2006</v>
      </c>
      <c r="D1870" s="22" t="s">
        <v>1628</v>
      </c>
      <c r="E1870" s="22" t="s">
        <v>770</v>
      </c>
      <c r="F1870" s="23">
        <v>19.600000000000001</v>
      </c>
      <c r="G1870" s="23">
        <v>19.600000000000001</v>
      </c>
      <c r="H1870" s="24">
        <f t="shared" si="171"/>
        <v>0</v>
      </c>
      <c r="I1870" s="153">
        <v>0</v>
      </c>
      <c r="J1870" s="24">
        <f t="shared" si="172"/>
        <v>0</v>
      </c>
      <c r="K1870" s="25">
        <f t="shared" si="173"/>
        <v>0</v>
      </c>
      <c r="L1870">
        <v>0</v>
      </c>
      <c r="M1870">
        <v>32964608</v>
      </c>
      <c r="N1870">
        <v>42065747</v>
      </c>
      <c r="O1870" s="52">
        <v>0</v>
      </c>
      <c r="P1870" s="52">
        <v>0</v>
      </c>
      <c r="Q1870" s="52">
        <v>0</v>
      </c>
      <c r="R1870" s="52">
        <v>0</v>
      </c>
      <c r="S1870" s="52">
        <v>0</v>
      </c>
      <c r="T1870" s="52">
        <v>0</v>
      </c>
      <c r="U1870" s="52">
        <v>0</v>
      </c>
      <c r="V1870" s="52">
        <v>0</v>
      </c>
      <c r="W1870" s="52">
        <v>0</v>
      </c>
      <c r="X1870" s="52">
        <v>0</v>
      </c>
      <c r="Y1870" s="52">
        <v>0</v>
      </c>
      <c r="Z1870" s="52">
        <v>0</v>
      </c>
      <c r="AA1870" s="25">
        <v>0</v>
      </c>
      <c r="AB1870" s="25">
        <v>0</v>
      </c>
      <c r="AC1870" s="25">
        <v>0</v>
      </c>
      <c r="AD1870" s="25">
        <v>0</v>
      </c>
      <c r="AE1870" s="25">
        <v>0</v>
      </c>
      <c r="AF1870" s="25">
        <v>0</v>
      </c>
      <c r="AG1870" s="25">
        <v>0</v>
      </c>
      <c r="AH1870" s="25">
        <v>0</v>
      </c>
      <c r="AI1870" s="25">
        <v>0</v>
      </c>
      <c r="AJ1870" s="25">
        <v>0</v>
      </c>
      <c r="AK1870" s="25">
        <v>0</v>
      </c>
      <c r="AL1870" s="25">
        <v>0</v>
      </c>
      <c r="AM1870" s="95">
        <v>0</v>
      </c>
      <c r="AN1870" s="95" t="e">
        <f ca="1">IF(MengeInEEGSummieren(M1870),AM1870,0)</f>
        <v>#NAME?</v>
      </c>
      <c r="AO1870" s="95">
        <f t="shared" si="174"/>
        <v>0</v>
      </c>
      <c r="AP1870" s="95">
        <f t="shared" si="175"/>
        <v>0</v>
      </c>
      <c r="AS1870">
        <v>0</v>
      </c>
      <c r="AT1870">
        <v>0</v>
      </c>
      <c r="AU1870" t="e">
        <f t="shared" ca="1" si="176"/>
        <v>#NAME?</v>
      </c>
    </row>
    <row r="1871" spans="1:47" x14ac:dyDescent="0.15">
      <c r="A1871" s="21" t="s">
        <v>2615</v>
      </c>
      <c r="B1871" s="22" t="s">
        <v>17</v>
      </c>
      <c r="C1871" s="42">
        <v>2006</v>
      </c>
      <c r="D1871" s="22" t="s">
        <v>772</v>
      </c>
      <c r="E1871" s="22" t="s">
        <v>773</v>
      </c>
      <c r="F1871" s="23">
        <v>19.600000000000001</v>
      </c>
      <c r="G1871" s="23">
        <v>19.600000000000001</v>
      </c>
      <c r="H1871" s="24">
        <f t="shared" si="171"/>
        <v>0</v>
      </c>
      <c r="I1871" s="153">
        <v>0</v>
      </c>
      <c r="J1871" s="24">
        <f t="shared" si="172"/>
        <v>0</v>
      </c>
      <c r="K1871" s="25">
        <f t="shared" si="173"/>
        <v>0</v>
      </c>
      <c r="L1871">
        <v>0</v>
      </c>
      <c r="M1871">
        <v>32964608</v>
      </c>
      <c r="N1871">
        <v>42065747</v>
      </c>
      <c r="O1871" s="52">
        <v>0</v>
      </c>
      <c r="P1871" s="52">
        <v>0</v>
      </c>
      <c r="Q1871" s="52">
        <v>0</v>
      </c>
      <c r="R1871" s="52">
        <v>0</v>
      </c>
      <c r="S1871" s="52">
        <v>0</v>
      </c>
      <c r="T1871" s="52">
        <v>0</v>
      </c>
      <c r="U1871" s="52">
        <v>0</v>
      </c>
      <c r="V1871" s="52">
        <v>0</v>
      </c>
      <c r="W1871" s="52">
        <v>0</v>
      </c>
      <c r="X1871" s="52">
        <v>0</v>
      </c>
      <c r="Y1871" s="52">
        <v>0</v>
      </c>
      <c r="Z1871" s="52">
        <v>0</v>
      </c>
      <c r="AA1871" s="25">
        <v>0</v>
      </c>
      <c r="AB1871" s="25">
        <v>0</v>
      </c>
      <c r="AC1871" s="25">
        <v>0</v>
      </c>
      <c r="AD1871" s="25">
        <v>0</v>
      </c>
      <c r="AE1871" s="25">
        <v>0</v>
      </c>
      <c r="AF1871" s="25">
        <v>0</v>
      </c>
      <c r="AG1871" s="25">
        <v>0</v>
      </c>
      <c r="AH1871" s="25">
        <v>0</v>
      </c>
      <c r="AI1871" s="25">
        <v>0</v>
      </c>
      <c r="AJ1871" s="25">
        <v>0</v>
      </c>
      <c r="AK1871" s="25">
        <v>0</v>
      </c>
      <c r="AL1871" s="25">
        <v>0</v>
      </c>
      <c r="AM1871" s="95">
        <v>0</v>
      </c>
      <c r="AN1871" s="95" t="e">
        <f ca="1">IF(MengeInEEGSummieren(M1871),AM1871,0)</f>
        <v>#NAME?</v>
      </c>
      <c r="AO1871" s="95">
        <f t="shared" si="174"/>
        <v>0</v>
      </c>
      <c r="AP1871" s="95">
        <f t="shared" si="175"/>
        <v>0</v>
      </c>
      <c r="AS1871">
        <v>0</v>
      </c>
      <c r="AT1871">
        <v>0</v>
      </c>
      <c r="AU1871" t="e">
        <f t="shared" ca="1" si="176"/>
        <v>#NAME?</v>
      </c>
    </row>
    <row r="1872" spans="1:47" x14ac:dyDescent="0.15">
      <c r="A1872" s="21" t="s">
        <v>2616</v>
      </c>
      <c r="B1872" s="22" t="s">
        <v>17</v>
      </c>
      <c r="C1872" s="42">
        <v>2006</v>
      </c>
      <c r="D1872" s="22" t="s">
        <v>775</v>
      </c>
      <c r="E1872" s="22" t="s">
        <v>773</v>
      </c>
      <c r="F1872" s="23">
        <v>20.6</v>
      </c>
      <c r="G1872" s="23">
        <v>20.6</v>
      </c>
      <c r="H1872" s="24">
        <f t="shared" ref="H1872:H1935" si="177">AM1872</f>
        <v>0</v>
      </c>
      <c r="I1872" s="153">
        <v>0</v>
      </c>
      <c r="J1872" s="24">
        <f t="shared" ref="J1872:J1935" si="178">SUM(O1872:Z1872,AT1872)</f>
        <v>0</v>
      </c>
      <c r="K1872" s="25">
        <f t="shared" ref="K1872:K1935" si="179">SUM(AA1872:AL1872,AS1872)</f>
        <v>0</v>
      </c>
      <c r="L1872">
        <v>0</v>
      </c>
      <c r="M1872">
        <v>32964608</v>
      </c>
      <c r="N1872">
        <v>42065747</v>
      </c>
      <c r="O1872" s="52">
        <v>0</v>
      </c>
      <c r="P1872" s="52">
        <v>0</v>
      </c>
      <c r="Q1872" s="52">
        <v>0</v>
      </c>
      <c r="R1872" s="52">
        <v>0</v>
      </c>
      <c r="S1872" s="52">
        <v>0</v>
      </c>
      <c r="T1872" s="52">
        <v>0</v>
      </c>
      <c r="U1872" s="52">
        <v>0</v>
      </c>
      <c r="V1872" s="52">
        <v>0</v>
      </c>
      <c r="W1872" s="52">
        <v>0</v>
      </c>
      <c r="X1872" s="52">
        <v>0</v>
      </c>
      <c r="Y1872" s="52">
        <v>0</v>
      </c>
      <c r="Z1872" s="52">
        <v>0</v>
      </c>
      <c r="AA1872" s="25">
        <v>0</v>
      </c>
      <c r="AB1872" s="25">
        <v>0</v>
      </c>
      <c r="AC1872" s="25">
        <v>0</v>
      </c>
      <c r="AD1872" s="25">
        <v>0</v>
      </c>
      <c r="AE1872" s="25">
        <v>0</v>
      </c>
      <c r="AF1872" s="25">
        <v>0</v>
      </c>
      <c r="AG1872" s="25">
        <v>0</v>
      </c>
      <c r="AH1872" s="25">
        <v>0</v>
      </c>
      <c r="AI1872" s="25">
        <v>0</v>
      </c>
      <c r="AJ1872" s="25">
        <v>0</v>
      </c>
      <c r="AK1872" s="25">
        <v>0</v>
      </c>
      <c r="AL1872" s="25">
        <v>0</v>
      </c>
      <c r="AM1872" s="95">
        <v>0</v>
      </c>
      <c r="AN1872" s="95" t="e">
        <f ca="1">IF(MengeInEEGSummieren(M1872),AM1872,0)</f>
        <v>#NAME?</v>
      </c>
      <c r="AO1872" s="95">
        <f t="shared" ref="AO1872:AO1935" si="180">IF(AQ1872,$H1872,0)</f>
        <v>0</v>
      </c>
      <c r="AP1872" s="95">
        <f t="shared" ref="AP1872:AP1935" si="181">IF(AR1872,$H1872,0)</f>
        <v>0</v>
      </c>
      <c r="AS1872">
        <v>0</v>
      </c>
      <c r="AT1872">
        <v>0</v>
      </c>
      <c r="AU1872" t="e">
        <f t="shared" ref="AU1872:AU1935" ca="1" si="182">EVFlag(M1872)</f>
        <v>#NAME?</v>
      </c>
    </row>
    <row r="1873" spans="1:47" x14ac:dyDescent="0.15">
      <c r="A1873" s="21" t="s">
        <v>2617</v>
      </c>
      <c r="B1873" s="22" t="s">
        <v>17</v>
      </c>
      <c r="C1873" s="42">
        <v>2006</v>
      </c>
      <c r="D1873" s="22" t="s">
        <v>777</v>
      </c>
      <c r="E1873" s="22" t="s">
        <v>773</v>
      </c>
      <c r="F1873" s="23">
        <v>19.600000000000001</v>
      </c>
      <c r="G1873" s="23">
        <v>19.600000000000001</v>
      </c>
      <c r="H1873" s="24">
        <f t="shared" si="177"/>
        <v>0</v>
      </c>
      <c r="I1873" s="153">
        <v>0</v>
      </c>
      <c r="J1873" s="24">
        <f t="shared" si="178"/>
        <v>0</v>
      </c>
      <c r="K1873" s="25">
        <f t="shared" si="179"/>
        <v>0</v>
      </c>
      <c r="L1873">
        <v>0</v>
      </c>
      <c r="M1873">
        <v>32964608</v>
      </c>
      <c r="N1873">
        <v>42065747</v>
      </c>
      <c r="O1873" s="52">
        <v>0</v>
      </c>
      <c r="P1873" s="52">
        <v>0</v>
      </c>
      <c r="Q1873" s="52">
        <v>0</v>
      </c>
      <c r="R1873" s="52">
        <v>0</v>
      </c>
      <c r="S1873" s="52">
        <v>0</v>
      </c>
      <c r="T1873" s="52">
        <v>0</v>
      </c>
      <c r="U1873" s="52">
        <v>0</v>
      </c>
      <c r="V1873" s="52">
        <v>0</v>
      </c>
      <c r="W1873" s="52">
        <v>0</v>
      </c>
      <c r="X1873" s="52">
        <v>0</v>
      </c>
      <c r="Y1873" s="52">
        <v>0</v>
      </c>
      <c r="Z1873" s="52">
        <v>0</v>
      </c>
      <c r="AA1873" s="25">
        <v>0</v>
      </c>
      <c r="AB1873" s="25">
        <v>0</v>
      </c>
      <c r="AC1873" s="25">
        <v>0</v>
      </c>
      <c r="AD1873" s="25">
        <v>0</v>
      </c>
      <c r="AE1873" s="25">
        <v>0</v>
      </c>
      <c r="AF1873" s="25">
        <v>0</v>
      </c>
      <c r="AG1873" s="25">
        <v>0</v>
      </c>
      <c r="AH1873" s="25">
        <v>0</v>
      </c>
      <c r="AI1873" s="25">
        <v>0</v>
      </c>
      <c r="AJ1873" s="25">
        <v>0</v>
      </c>
      <c r="AK1873" s="25">
        <v>0</v>
      </c>
      <c r="AL1873" s="25">
        <v>0</v>
      </c>
      <c r="AM1873" s="95">
        <v>0</v>
      </c>
      <c r="AN1873" s="95" t="e">
        <f ca="1">IF(MengeInEEGSummieren(M1873),AM1873,0)</f>
        <v>#NAME?</v>
      </c>
      <c r="AO1873" s="95">
        <f t="shared" si="180"/>
        <v>0</v>
      </c>
      <c r="AP1873" s="95">
        <f t="shared" si="181"/>
        <v>0</v>
      </c>
      <c r="AS1873">
        <v>0</v>
      </c>
      <c r="AT1873">
        <v>0</v>
      </c>
      <c r="AU1873" t="e">
        <f t="shared" ca="1" si="182"/>
        <v>#NAME?</v>
      </c>
    </row>
    <row r="1874" spans="1:47" x14ac:dyDescent="0.15">
      <c r="A1874" s="21" t="s">
        <v>2618</v>
      </c>
      <c r="B1874" s="22" t="s">
        <v>17</v>
      </c>
      <c r="C1874" s="42">
        <v>2006</v>
      </c>
      <c r="D1874" s="22" t="s">
        <v>779</v>
      </c>
      <c r="E1874" s="22" t="s">
        <v>773</v>
      </c>
      <c r="F1874" s="23">
        <v>20.6</v>
      </c>
      <c r="G1874" s="23">
        <v>20.6</v>
      </c>
      <c r="H1874" s="24">
        <f t="shared" si="177"/>
        <v>0</v>
      </c>
      <c r="I1874" s="153">
        <v>0</v>
      </c>
      <c r="J1874" s="24">
        <f t="shared" si="178"/>
        <v>0</v>
      </c>
      <c r="K1874" s="25">
        <f t="shared" si="179"/>
        <v>0</v>
      </c>
      <c r="L1874">
        <v>0</v>
      </c>
      <c r="M1874">
        <v>32964608</v>
      </c>
      <c r="N1874">
        <v>42065747</v>
      </c>
      <c r="O1874" s="52">
        <v>0</v>
      </c>
      <c r="P1874" s="52">
        <v>0</v>
      </c>
      <c r="Q1874" s="52">
        <v>0</v>
      </c>
      <c r="R1874" s="52">
        <v>0</v>
      </c>
      <c r="S1874" s="52">
        <v>0</v>
      </c>
      <c r="T1874" s="52">
        <v>0</v>
      </c>
      <c r="U1874" s="52">
        <v>0</v>
      </c>
      <c r="V1874" s="52">
        <v>0</v>
      </c>
      <c r="W1874" s="52">
        <v>0</v>
      </c>
      <c r="X1874" s="52">
        <v>0</v>
      </c>
      <c r="Y1874" s="52">
        <v>0</v>
      </c>
      <c r="Z1874" s="52">
        <v>0</v>
      </c>
      <c r="AA1874" s="25">
        <v>0</v>
      </c>
      <c r="AB1874" s="25">
        <v>0</v>
      </c>
      <c r="AC1874" s="25">
        <v>0</v>
      </c>
      <c r="AD1874" s="25">
        <v>0</v>
      </c>
      <c r="AE1874" s="25">
        <v>0</v>
      </c>
      <c r="AF1874" s="25">
        <v>0</v>
      </c>
      <c r="AG1874" s="25">
        <v>0</v>
      </c>
      <c r="AH1874" s="25">
        <v>0</v>
      </c>
      <c r="AI1874" s="25">
        <v>0</v>
      </c>
      <c r="AJ1874" s="25">
        <v>0</v>
      </c>
      <c r="AK1874" s="25">
        <v>0</v>
      </c>
      <c r="AL1874" s="25">
        <v>0</v>
      </c>
      <c r="AM1874" s="95">
        <v>0</v>
      </c>
      <c r="AN1874" s="95" t="e">
        <f ca="1">IF(MengeInEEGSummieren(M1874),AM1874,0)</f>
        <v>#NAME?</v>
      </c>
      <c r="AO1874" s="95">
        <f t="shared" si="180"/>
        <v>0</v>
      </c>
      <c r="AP1874" s="95">
        <f t="shared" si="181"/>
        <v>0</v>
      </c>
      <c r="AS1874">
        <v>0</v>
      </c>
      <c r="AT1874">
        <v>0</v>
      </c>
      <c r="AU1874" t="e">
        <f t="shared" ca="1" si="182"/>
        <v>#NAME?</v>
      </c>
    </row>
    <row r="1875" spans="1:47" x14ac:dyDescent="0.15">
      <c r="A1875" s="21" t="s">
        <v>2619</v>
      </c>
      <c r="B1875" s="22" t="s">
        <v>17</v>
      </c>
      <c r="C1875" s="42">
        <v>2006</v>
      </c>
      <c r="D1875" s="22" t="s">
        <v>1634</v>
      </c>
      <c r="E1875" s="22" t="s">
        <v>773</v>
      </c>
      <c r="F1875" s="23">
        <v>18.600000000000001</v>
      </c>
      <c r="G1875" s="23">
        <v>18.600000000000001</v>
      </c>
      <c r="H1875" s="24">
        <f t="shared" si="177"/>
        <v>0</v>
      </c>
      <c r="I1875" s="153">
        <v>0</v>
      </c>
      <c r="J1875" s="24">
        <f t="shared" si="178"/>
        <v>0</v>
      </c>
      <c r="K1875" s="25">
        <f t="shared" si="179"/>
        <v>0</v>
      </c>
      <c r="L1875">
        <v>0</v>
      </c>
      <c r="M1875">
        <v>32964608</v>
      </c>
      <c r="N1875">
        <v>42065747</v>
      </c>
      <c r="O1875" s="52">
        <v>0</v>
      </c>
      <c r="P1875" s="52">
        <v>0</v>
      </c>
      <c r="Q1875" s="52">
        <v>0</v>
      </c>
      <c r="R1875" s="52">
        <v>0</v>
      </c>
      <c r="S1875" s="52">
        <v>0</v>
      </c>
      <c r="T1875" s="52">
        <v>0</v>
      </c>
      <c r="U1875" s="52">
        <v>0</v>
      </c>
      <c r="V1875" s="52">
        <v>0</v>
      </c>
      <c r="W1875" s="52">
        <v>0</v>
      </c>
      <c r="X1875" s="52">
        <v>0</v>
      </c>
      <c r="Y1875" s="52">
        <v>0</v>
      </c>
      <c r="Z1875" s="52">
        <v>0</v>
      </c>
      <c r="AA1875" s="25">
        <v>0</v>
      </c>
      <c r="AB1875" s="25">
        <v>0</v>
      </c>
      <c r="AC1875" s="25">
        <v>0</v>
      </c>
      <c r="AD1875" s="25">
        <v>0</v>
      </c>
      <c r="AE1875" s="25">
        <v>0</v>
      </c>
      <c r="AF1875" s="25">
        <v>0</v>
      </c>
      <c r="AG1875" s="25">
        <v>0</v>
      </c>
      <c r="AH1875" s="25">
        <v>0</v>
      </c>
      <c r="AI1875" s="25">
        <v>0</v>
      </c>
      <c r="AJ1875" s="25">
        <v>0</v>
      </c>
      <c r="AK1875" s="25">
        <v>0</v>
      </c>
      <c r="AL1875" s="25">
        <v>0</v>
      </c>
      <c r="AM1875" s="95">
        <v>0</v>
      </c>
      <c r="AN1875" s="95" t="e">
        <f ca="1">IF(MengeInEEGSummieren(M1875),AM1875,0)</f>
        <v>#NAME?</v>
      </c>
      <c r="AO1875" s="95">
        <f t="shared" si="180"/>
        <v>0</v>
      </c>
      <c r="AP1875" s="95">
        <f t="shared" si="181"/>
        <v>0</v>
      </c>
      <c r="AS1875">
        <v>0</v>
      </c>
      <c r="AT1875">
        <v>0</v>
      </c>
      <c r="AU1875" t="e">
        <f t="shared" ca="1" si="182"/>
        <v>#NAME?</v>
      </c>
    </row>
    <row r="1876" spans="1:47" x14ac:dyDescent="0.15">
      <c r="A1876" s="21" t="s">
        <v>2620</v>
      </c>
      <c r="B1876" s="22" t="s">
        <v>17</v>
      </c>
      <c r="C1876" s="42">
        <v>2006</v>
      </c>
      <c r="D1876" s="22" t="s">
        <v>1636</v>
      </c>
      <c r="E1876" s="22" t="s">
        <v>773</v>
      </c>
      <c r="F1876" s="23">
        <v>19.600000000000001</v>
      </c>
      <c r="G1876" s="23">
        <v>19.600000000000001</v>
      </c>
      <c r="H1876" s="24">
        <f t="shared" si="177"/>
        <v>0</v>
      </c>
      <c r="I1876" s="153">
        <v>0</v>
      </c>
      <c r="J1876" s="24">
        <f t="shared" si="178"/>
        <v>0</v>
      </c>
      <c r="K1876" s="25">
        <f t="shared" si="179"/>
        <v>0</v>
      </c>
      <c r="L1876">
        <v>0</v>
      </c>
      <c r="M1876">
        <v>32964608</v>
      </c>
      <c r="N1876">
        <v>42065747</v>
      </c>
      <c r="O1876" s="52">
        <v>0</v>
      </c>
      <c r="P1876" s="52">
        <v>0</v>
      </c>
      <c r="Q1876" s="52">
        <v>0</v>
      </c>
      <c r="R1876" s="52">
        <v>0</v>
      </c>
      <c r="S1876" s="52">
        <v>0</v>
      </c>
      <c r="T1876" s="52">
        <v>0</v>
      </c>
      <c r="U1876" s="52">
        <v>0</v>
      </c>
      <c r="V1876" s="52">
        <v>0</v>
      </c>
      <c r="W1876" s="52">
        <v>0</v>
      </c>
      <c r="X1876" s="52">
        <v>0</v>
      </c>
      <c r="Y1876" s="52">
        <v>0</v>
      </c>
      <c r="Z1876" s="52">
        <v>0</v>
      </c>
      <c r="AA1876" s="25">
        <v>0</v>
      </c>
      <c r="AB1876" s="25">
        <v>0</v>
      </c>
      <c r="AC1876" s="25">
        <v>0</v>
      </c>
      <c r="AD1876" s="25">
        <v>0</v>
      </c>
      <c r="AE1876" s="25">
        <v>0</v>
      </c>
      <c r="AF1876" s="25">
        <v>0</v>
      </c>
      <c r="AG1876" s="25">
        <v>0</v>
      </c>
      <c r="AH1876" s="25">
        <v>0</v>
      </c>
      <c r="AI1876" s="25">
        <v>0</v>
      </c>
      <c r="AJ1876" s="25">
        <v>0</v>
      </c>
      <c r="AK1876" s="25">
        <v>0</v>
      </c>
      <c r="AL1876" s="25">
        <v>0</v>
      </c>
      <c r="AM1876" s="95">
        <v>0</v>
      </c>
      <c r="AN1876" s="95" t="e">
        <f ca="1">IF(MengeInEEGSummieren(M1876),AM1876,0)</f>
        <v>#NAME?</v>
      </c>
      <c r="AO1876" s="95">
        <f t="shared" si="180"/>
        <v>0</v>
      </c>
      <c r="AP1876" s="95">
        <f t="shared" si="181"/>
        <v>0</v>
      </c>
      <c r="AS1876">
        <v>0</v>
      </c>
      <c r="AT1876">
        <v>0</v>
      </c>
      <c r="AU1876" t="e">
        <f t="shared" ca="1" si="182"/>
        <v>#NAME?</v>
      </c>
    </row>
    <row r="1877" spans="1:47" x14ac:dyDescent="0.15">
      <c r="A1877" s="21" t="s">
        <v>2621</v>
      </c>
      <c r="B1877" s="22" t="s">
        <v>17</v>
      </c>
      <c r="C1877" s="42">
        <v>2006</v>
      </c>
      <c r="D1877" s="22" t="s">
        <v>781</v>
      </c>
      <c r="E1877" s="22" t="s">
        <v>770</v>
      </c>
      <c r="F1877" s="23">
        <v>17.600000000000001</v>
      </c>
      <c r="G1877" s="23">
        <v>17.600000000000001</v>
      </c>
      <c r="H1877" s="24">
        <f t="shared" si="177"/>
        <v>0</v>
      </c>
      <c r="I1877" s="153">
        <v>0</v>
      </c>
      <c r="J1877" s="24">
        <f t="shared" si="178"/>
        <v>0</v>
      </c>
      <c r="K1877" s="25">
        <f t="shared" si="179"/>
        <v>0</v>
      </c>
      <c r="L1877">
        <v>0</v>
      </c>
      <c r="M1877">
        <v>32964608</v>
      </c>
      <c r="N1877">
        <v>42065747</v>
      </c>
      <c r="O1877" s="52">
        <v>0</v>
      </c>
      <c r="P1877" s="52">
        <v>0</v>
      </c>
      <c r="Q1877" s="52">
        <v>0</v>
      </c>
      <c r="R1877" s="52">
        <v>0</v>
      </c>
      <c r="S1877" s="52">
        <v>0</v>
      </c>
      <c r="T1877" s="52">
        <v>0</v>
      </c>
      <c r="U1877" s="52">
        <v>0</v>
      </c>
      <c r="V1877" s="52">
        <v>0</v>
      </c>
      <c r="W1877" s="52">
        <v>0</v>
      </c>
      <c r="X1877" s="52">
        <v>0</v>
      </c>
      <c r="Y1877" s="52">
        <v>0</v>
      </c>
      <c r="Z1877" s="52">
        <v>0</v>
      </c>
      <c r="AA1877" s="25">
        <v>0</v>
      </c>
      <c r="AB1877" s="25">
        <v>0</v>
      </c>
      <c r="AC1877" s="25">
        <v>0</v>
      </c>
      <c r="AD1877" s="25">
        <v>0</v>
      </c>
      <c r="AE1877" s="25">
        <v>0</v>
      </c>
      <c r="AF1877" s="25">
        <v>0</v>
      </c>
      <c r="AG1877" s="25">
        <v>0</v>
      </c>
      <c r="AH1877" s="25">
        <v>0</v>
      </c>
      <c r="AI1877" s="25">
        <v>0</v>
      </c>
      <c r="AJ1877" s="25">
        <v>0</v>
      </c>
      <c r="AK1877" s="25">
        <v>0</v>
      </c>
      <c r="AL1877" s="25">
        <v>0</v>
      </c>
      <c r="AM1877" s="95">
        <v>0</v>
      </c>
      <c r="AN1877" s="95" t="e">
        <f ca="1">IF(MengeInEEGSummieren(M1877),AM1877,0)</f>
        <v>#NAME?</v>
      </c>
      <c r="AO1877" s="95">
        <f t="shared" si="180"/>
        <v>0</v>
      </c>
      <c r="AP1877" s="95">
        <f t="shared" si="181"/>
        <v>0</v>
      </c>
      <c r="AS1877">
        <v>0</v>
      </c>
      <c r="AT1877">
        <v>0</v>
      </c>
      <c r="AU1877" t="e">
        <f t="shared" ca="1" si="182"/>
        <v>#NAME?</v>
      </c>
    </row>
    <row r="1878" spans="1:47" x14ac:dyDescent="0.15">
      <c r="A1878" s="21" t="s">
        <v>2622</v>
      </c>
      <c r="B1878" s="22" t="s">
        <v>17</v>
      </c>
      <c r="C1878" s="42">
        <v>2006</v>
      </c>
      <c r="D1878" s="22" t="s">
        <v>783</v>
      </c>
      <c r="E1878" s="22" t="s">
        <v>770</v>
      </c>
      <c r="F1878" s="23">
        <v>18.600000000000001</v>
      </c>
      <c r="G1878" s="23">
        <v>18.600000000000001</v>
      </c>
      <c r="H1878" s="24">
        <f t="shared" si="177"/>
        <v>0</v>
      </c>
      <c r="I1878" s="153">
        <v>0</v>
      </c>
      <c r="J1878" s="24">
        <f t="shared" si="178"/>
        <v>0</v>
      </c>
      <c r="K1878" s="25">
        <f t="shared" si="179"/>
        <v>0</v>
      </c>
      <c r="L1878">
        <v>0</v>
      </c>
      <c r="M1878">
        <v>32964608</v>
      </c>
      <c r="N1878">
        <v>42065747</v>
      </c>
      <c r="O1878" s="52">
        <v>0</v>
      </c>
      <c r="P1878" s="52">
        <v>0</v>
      </c>
      <c r="Q1878" s="52">
        <v>0</v>
      </c>
      <c r="R1878" s="52">
        <v>0</v>
      </c>
      <c r="S1878" s="52">
        <v>0</v>
      </c>
      <c r="T1878" s="52">
        <v>0</v>
      </c>
      <c r="U1878" s="52">
        <v>0</v>
      </c>
      <c r="V1878" s="52">
        <v>0</v>
      </c>
      <c r="W1878" s="52">
        <v>0</v>
      </c>
      <c r="X1878" s="52">
        <v>0</v>
      </c>
      <c r="Y1878" s="52">
        <v>0</v>
      </c>
      <c r="Z1878" s="52">
        <v>0</v>
      </c>
      <c r="AA1878" s="25">
        <v>0</v>
      </c>
      <c r="AB1878" s="25">
        <v>0</v>
      </c>
      <c r="AC1878" s="25">
        <v>0</v>
      </c>
      <c r="AD1878" s="25">
        <v>0</v>
      </c>
      <c r="AE1878" s="25">
        <v>0</v>
      </c>
      <c r="AF1878" s="25">
        <v>0</v>
      </c>
      <c r="AG1878" s="25">
        <v>0</v>
      </c>
      <c r="AH1878" s="25">
        <v>0</v>
      </c>
      <c r="AI1878" s="25">
        <v>0</v>
      </c>
      <c r="AJ1878" s="25">
        <v>0</v>
      </c>
      <c r="AK1878" s="25">
        <v>0</v>
      </c>
      <c r="AL1878" s="25">
        <v>0</v>
      </c>
      <c r="AM1878" s="95">
        <v>0</v>
      </c>
      <c r="AN1878" s="95" t="e">
        <f ca="1">IF(MengeInEEGSummieren(M1878),AM1878,0)</f>
        <v>#NAME?</v>
      </c>
      <c r="AO1878" s="95">
        <f t="shared" si="180"/>
        <v>0</v>
      </c>
      <c r="AP1878" s="95">
        <f t="shared" si="181"/>
        <v>0</v>
      </c>
      <c r="AS1878">
        <v>0</v>
      </c>
      <c r="AT1878">
        <v>0</v>
      </c>
      <c r="AU1878" t="e">
        <f t="shared" ca="1" si="182"/>
        <v>#NAME?</v>
      </c>
    </row>
    <row r="1879" spans="1:47" x14ac:dyDescent="0.15">
      <c r="A1879" s="21" t="s">
        <v>2623</v>
      </c>
      <c r="B1879" s="22" t="s">
        <v>17</v>
      </c>
      <c r="C1879" s="42">
        <v>2006</v>
      </c>
      <c r="D1879" s="22" t="s">
        <v>1640</v>
      </c>
      <c r="E1879" s="22" t="s">
        <v>770</v>
      </c>
      <c r="F1879" s="23">
        <v>20.6</v>
      </c>
      <c r="G1879" s="23">
        <v>20.6</v>
      </c>
      <c r="H1879" s="24">
        <f t="shared" si="177"/>
        <v>0</v>
      </c>
      <c r="I1879" s="153">
        <v>0</v>
      </c>
      <c r="J1879" s="24">
        <f t="shared" si="178"/>
        <v>0</v>
      </c>
      <c r="K1879" s="25">
        <f t="shared" si="179"/>
        <v>0</v>
      </c>
      <c r="L1879">
        <v>0</v>
      </c>
      <c r="M1879">
        <v>32964608</v>
      </c>
      <c r="N1879">
        <v>42065747</v>
      </c>
      <c r="O1879" s="52">
        <v>0</v>
      </c>
      <c r="P1879" s="52">
        <v>0</v>
      </c>
      <c r="Q1879" s="52">
        <v>0</v>
      </c>
      <c r="R1879" s="52">
        <v>0</v>
      </c>
      <c r="S1879" s="52">
        <v>0</v>
      </c>
      <c r="T1879" s="52">
        <v>0</v>
      </c>
      <c r="U1879" s="52">
        <v>0</v>
      </c>
      <c r="V1879" s="52">
        <v>0</v>
      </c>
      <c r="W1879" s="52">
        <v>0</v>
      </c>
      <c r="X1879" s="52">
        <v>0</v>
      </c>
      <c r="Y1879" s="52">
        <v>0</v>
      </c>
      <c r="Z1879" s="52">
        <v>0</v>
      </c>
      <c r="AA1879" s="25">
        <v>0</v>
      </c>
      <c r="AB1879" s="25">
        <v>0</v>
      </c>
      <c r="AC1879" s="25">
        <v>0</v>
      </c>
      <c r="AD1879" s="25">
        <v>0</v>
      </c>
      <c r="AE1879" s="25">
        <v>0</v>
      </c>
      <c r="AF1879" s="25">
        <v>0</v>
      </c>
      <c r="AG1879" s="25">
        <v>0</v>
      </c>
      <c r="AH1879" s="25">
        <v>0</v>
      </c>
      <c r="AI1879" s="25">
        <v>0</v>
      </c>
      <c r="AJ1879" s="25">
        <v>0</v>
      </c>
      <c r="AK1879" s="25">
        <v>0</v>
      </c>
      <c r="AL1879" s="25">
        <v>0</v>
      </c>
      <c r="AM1879" s="95">
        <v>0</v>
      </c>
      <c r="AN1879" s="95" t="e">
        <f ca="1">IF(MengeInEEGSummieren(M1879),AM1879,0)</f>
        <v>#NAME?</v>
      </c>
      <c r="AO1879" s="95">
        <f t="shared" si="180"/>
        <v>0</v>
      </c>
      <c r="AP1879" s="95">
        <f t="shared" si="181"/>
        <v>0</v>
      </c>
      <c r="AS1879">
        <v>0</v>
      </c>
      <c r="AT1879">
        <v>0</v>
      </c>
      <c r="AU1879" t="e">
        <f t="shared" ca="1" si="182"/>
        <v>#NAME?</v>
      </c>
    </row>
    <row r="1880" spans="1:47" x14ac:dyDescent="0.15">
      <c r="A1880" s="21" t="s">
        <v>2624</v>
      </c>
      <c r="B1880" s="22" t="s">
        <v>17</v>
      </c>
      <c r="C1880" s="42">
        <v>2006</v>
      </c>
      <c r="D1880" s="22" t="s">
        <v>1642</v>
      </c>
      <c r="E1880" s="22" t="s">
        <v>773</v>
      </c>
      <c r="F1880" s="23">
        <v>23.6</v>
      </c>
      <c r="G1880" s="23">
        <v>23.6</v>
      </c>
      <c r="H1880" s="24">
        <f t="shared" si="177"/>
        <v>0</v>
      </c>
      <c r="I1880" s="153">
        <v>0</v>
      </c>
      <c r="J1880" s="24">
        <f t="shared" si="178"/>
        <v>0</v>
      </c>
      <c r="K1880" s="25">
        <f t="shared" si="179"/>
        <v>0</v>
      </c>
      <c r="L1880">
        <v>0</v>
      </c>
      <c r="M1880">
        <v>32964608</v>
      </c>
      <c r="N1880">
        <v>42065747</v>
      </c>
      <c r="O1880" s="52">
        <v>0</v>
      </c>
      <c r="P1880" s="52">
        <v>0</v>
      </c>
      <c r="Q1880" s="52">
        <v>0</v>
      </c>
      <c r="R1880" s="52">
        <v>0</v>
      </c>
      <c r="S1880" s="52">
        <v>0</v>
      </c>
      <c r="T1880" s="52">
        <v>0</v>
      </c>
      <c r="U1880" s="52">
        <v>0</v>
      </c>
      <c r="V1880" s="52">
        <v>0</v>
      </c>
      <c r="W1880" s="52">
        <v>0</v>
      </c>
      <c r="X1880" s="52">
        <v>0</v>
      </c>
      <c r="Y1880" s="52">
        <v>0</v>
      </c>
      <c r="Z1880" s="52">
        <v>0</v>
      </c>
      <c r="AA1880" s="25">
        <v>0</v>
      </c>
      <c r="AB1880" s="25">
        <v>0</v>
      </c>
      <c r="AC1880" s="25">
        <v>0</v>
      </c>
      <c r="AD1880" s="25">
        <v>0</v>
      </c>
      <c r="AE1880" s="25">
        <v>0</v>
      </c>
      <c r="AF1880" s="25">
        <v>0</v>
      </c>
      <c r="AG1880" s="25">
        <v>0</v>
      </c>
      <c r="AH1880" s="25">
        <v>0</v>
      </c>
      <c r="AI1880" s="25">
        <v>0</v>
      </c>
      <c r="AJ1880" s="25">
        <v>0</v>
      </c>
      <c r="AK1880" s="25">
        <v>0</v>
      </c>
      <c r="AL1880" s="25">
        <v>0</v>
      </c>
      <c r="AM1880" s="95">
        <v>0</v>
      </c>
      <c r="AN1880" s="95" t="e">
        <f ca="1">IF(MengeInEEGSummieren(M1880),AM1880,0)</f>
        <v>#NAME?</v>
      </c>
      <c r="AO1880" s="95">
        <f t="shared" si="180"/>
        <v>0</v>
      </c>
      <c r="AP1880" s="95">
        <f t="shared" si="181"/>
        <v>0</v>
      </c>
      <c r="AS1880">
        <v>0</v>
      </c>
      <c r="AT1880">
        <v>0</v>
      </c>
      <c r="AU1880" t="e">
        <f t="shared" ca="1" si="182"/>
        <v>#NAME?</v>
      </c>
    </row>
    <row r="1881" spans="1:47" x14ac:dyDescent="0.15">
      <c r="A1881" s="21" t="s">
        <v>2625</v>
      </c>
      <c r="B1881" s="22" t="s">
        <v>17</v>
      </c>
      <c r="C1881" s="42">
        <v>2006</v>
      </c>
      <c r="D1881" s="22" t="s">
        <v>1644</v>
      </c>
      <c r="E1881" s="22" t="s">
        <v>773</v>
      </c>
      <c r="F1881" s="23">
        <v>24.6</v>
      </c>
      <c r="G1881" s="23">
        <v>24.6</v>
      </c>
      <c r="H1881" s="24">
        <f t="shared" si="177"/>
        <v>0</v>
      </c>
      <c r="I1881" s="153">
        <v>0</v>
      </c>
      <c r="J1881" s="24">
        <f t="shared" si="178"/>
        <v>0</v>
      </c>
      <c r="K1881" s="25">
        <f t="shared" si="179"/>
        <v>0</v>
      </c>
      <c r="L1881">
        <v>0</v>
      </c>
      <c r="M1881">
        <v>32964608</v>
      </c>
      <c r="N1881">
        <v>42065747</v>
      </c>
      <c r="O1881" s="52">
        <v>0</v>
      </c>
      <c r="P1881" s="52">
        <v>0</v>
      </c>
      <c r="Q1881" s="52">
        <v>0</v>
      </c>
      <c r="R1881" s="52">
        <v>0</v>
      </c>
      <c r="S1881" s="52">
        <v>0</v>
      </c>
      <c r="T1881" s="52">
        <v>0</v>
      </c>
      <c r="U1881" s="52">
        <v>0</v>
      </c>
      <c r="V1881" s="52">
        <v>0</v>
      </c>
      <c r="W1881" s="52">
        <v>0</v>
      </c>
      <c r="X1881" s="52">
        <v>0</v>
      </c>
      <c r="Y1881" s="52">
        <v>0</v>
      </c>
      <c r="Z1881" s="52">
        <v>0</v>
      </c>
      <c r="AA1881" s="25">
        <v>0</v>
      </c>
      <c r="AB1881" s="25">
        <v>0</v>
      </c>
      <c r="AC1881" s="25">
        <v>0</v>
      </c>
      <c r="AD1881" s="25">
        <v>0</v>
      </c>
      <c r="AE1881" s="25">
        <v>0</v>
      </c>
      <c r="AF1881" s="25">
        <v>0</v>
      </c>
      <c r="AG1881" s="25">
        <v>0</v>
      </c>
      <c r="AH1881" s="25">
        <v>0</v>
      </c>
      <c r="AI1881" s="25">
        <v>0</v>
      </c>
      <c r="AJ1881" s="25">
        <v>0</v>
      </c>
      <c r="AK1881" s="25">
        <v>0</v>
      </c>
      <c r="AL1881" s="25">
        <v>0</v>
      </c>
      <c r="AM1881" s="95">
        <v>0</v>
      </c>
      <c r="AN1881" s="95" t="e">
        <f ca="1">IF(MengeInEEGSummieren(M1881),AM1881,0)</f>
        <v>#NAME?</v>
      </c>
      <c r="AO1881" s="95">
        <f t="shared" si="180"/>
        <v>0</v>
      </c>
      <c r="AP1881" s="95">
        <f t="shared" si="181"/>
        <v>0</v>
      </c>
      <c r="AS1881">
        <v>0</v>
      </c>
      <c r="AT1881">
        <v>0</v>
      </c>
      <c r="AU1881" t="e">
        <f t="shared" ca="1" si="182"/>
        <v>#NAME?</v>
      </c>
    </row>
    <row r="1882" spans="1:47" x14ac:dyDescent="0.15">
      <c r="A1882" s="21" t="s">
        <v>2626</v>
      </c>
      <c r="B1882" s="22" t="s">
        <v>17</v>
      </c>
      <c r="C1882" s="42">
        <v>2006</v>
      </c>
      <c r="D1882" s="22" t="s">
        <v>1646</v>
      </c>
      <c r="E1882" s="22" t="s">
        <v>773</v>
      </c>
      <c r="F1882" s="23">
        <v>23.6</v>
      </c>
      <c r="G1882" s="23">
        <v>23.6</v>
      </c>
      <c r="H1882" s="24">
        <f t="shared" si="177"/>
        <v>0</v>
      </c>
      <c r="I1882" s="153">
        <v>0</v>
      </c>
      <c r="J1882" s="24">
        <f t="shared" si="178"/>
        <v>0</v>
      </c>
      <c r="K1882" s="25">
        <f t="shared" si="179"/>
        <v>0</v>
      </c>
      <c r="L1882">
        <v>0</v>
      </c>
      <c r="M1882">
        <v>32964608</v>
      </c>
      <c r="N1882">
        <v>42065747</v>
      </c>
      <c r="O1882" s="52">
        <v>0</v>
      </c>
      <c r="P1882" s="52">
        <v>0</v>
      </c>
      <c r="Q1882" s="52">
        <v>0</v>
      </c>
      <c r="R1882" s="52">
        <v>0</v>
      </c>
      <c r="S1882" s="52">
        <v>0</v>
      </c>
      <c r="T1882" s="52">
        <v>0</v>
      </c>
      <c r="U1882" s="52">
        <v>0</v>
      </c>
      <c r="V1882" s="52">
        <v>0</v>
      </c>
      <c r="W1882" s="52">
        <v>0</v>
      </c>
      <c r="X1882" s="52">
        <v>0</v>
      </c>
      <c r="Y1882" s="52">
        <v>0</v>
      </c>
      <c r="Z1882" s="52">
        <v>0</v>
      </c>
      <c r="AA1882" s="25">
        <v>0</v>
      </c>
      <c r="AB1882" s="25">
        <v>0</v>
      </c>
      <c r="AC1882" s="25">
        <v>0</v>
      </c>
      <c r="AD1882" s="25">
        <v>0</v>
      </c>
      <c r="AE1882" s="25">
        <v>0</v>
      </c>
      <c r="AF1882" s="25">
        <v>0</v>
      </c>
      <c r="AG1882" s="25">
        <v>0</v>
      </c>
      <c r="AH1882" s="25">
        <v>0</v>
      </c>
      <c r="AI1882" s="25">
        <v>0</v>
      </c>
      <c r="AJ1882" s="25">
        <v>0</v>
      </c>
      <c r="AK1882" s="25">
        <v>0</v>
      </c>
      <c r="AL1882" s="25">
        <v>0</v>
      </c>
      <c r="AM1882" s="95">
        <v>0</v>
      </c>
      <c r="AN1882" s="95" t="e">
        <f ca="1">IF(MengeInEEGSummieren(M1882),AM1882,0)</f>
        <v>#NAME?</v>
      </c>
      <c r="AO1882" s="95">
        <f t="shared" si="180"/>
        <v>0</v>
      </c>
      <c r="AP1882" s="95">
        <f t="shared" si="181"/>
        <v>0</v>
      </c>
      <c r="AS1882">
        <v>0</v>
      </c>
      <c r="AT1882">
        <v>0</v>
      </c>
      <c r="AU1882" t="e">
        <f t="shared" ca="1" si="182"/>
        <v>#NAME?</v>
      </c>
    </row>
    <row r="1883" spans="1:47" x14ac:dyDescent="0.15">
      <c r="A1883" s="21" t="s">
        <v>2627</v>
      </c>
      <c r="B1883" s="22" t="s">
        <v>17</v>
      </c>
      <c r="C1883" s="42">
        <v>2006</v>
      </c>
      <c r="D1883" s="22" t="s">
        <v>1648</v>
      </c>
      <c r="E1883" s="22" t="s">
        <v>773</v>
      </c>
      <c r="F1883" s="23">
        <v>24.6</v>
      </c>
      <c r="G1883" s="23">
        <v>24.6</v>
      </c>
      <c r="H1883" s="24">
        <f t="shared" si="177"/>
        <v>0</v>
      </c>
      <c r="I1883" s="153">
        <v>0</v>
      </c>
      <c r="J1883" s="24">
        <f t="shared" si="178"/>
        <v>0</v>
      </c>
      <c r="K1883" s="25">
        <f t="shared" si="179"/>
        <v>0</v>
      </c>
      <c r="L1883">
        <v>0</v>
      </c>
      <c r="M1883">
        <v>32964608</v>
      </c>
      <c r="N1883">
        <v>42065747</v>
      </c>
      <c r="O1883" s="52">
        <v>0</v>
      </c>
      <c r="P1883" s="52">
        <v>0</v>
      </c>
      <c r="Q1883" s="52">
        <v>0</v>
      </c>
      <c r="R1883" s="52">
        <v>0</v>
      </c>
      <c r="S1883" s="52">
        <v>0</v>
      </c>
      <c r="T1883" s="52">
        <v>0</v>
      </c>
      <c r="U1883" s="52">
        <v>0</v>
      </c>
      <c r="V1883" s="52">
        <v>0</v>
      </c>
      <c r="W1883" s="52">
        <v>0</v>
      </c>
      <c r="X1883" s="52">
        <v>0</v>
      </c>
      <c r="Y1883" s="52">
        <v>0</v>
      </c>
      <c r="Z1883" s="52">
        <v>0</v>
      </c>
      <c r="AA1883" s="25">
        <v>0</v>
      </c>
      <c r="AB1883" s="25">
        <v>0</v>
      </c>
      <c r="AC1883" s="25">
        <v>0</v>
      </c>
      <c r="AD1883" s="25">
        <v>0</v>
      </c>
      <c r="AE1883" s="25">
        <v>0</v>
      </c>
      <c r="AF1883" s="25">
        <v>0</v>
      </c>
      <c r="AG1883" s="25">
        <v>0</v>
      </c>
      <c r="AH1883" s="25">
        <v>0</v>
      </c>
      <c r="AI1883" s="25">
        <v>0</v>
      </c>
      <c r="AJ1883" s="25">
        <v>0</v>
      </c>
      <c r="AK1883" s="25">
        <v>0</v>
      </c>
      <c r="AL1883" s="25">
        <v>0</v>
      </c>
      <c r="AM1883" s="95">
        <v>0</v>
      </c>
      <c r="AN1883" s="95" t="e">
        <f ca="1">IF(MengeInEEGSummieren(M1883),AM1883,0)</f>
        <v>#NAME?</v>
      </c>
      <c r="AO1883" s="95">
        <f t="shared" si="180"/>
        <v>0</v>
      </c>
      <c r="AP1883" s="95">
        <f t="shared" si="181"/>
        <v>0</v>
      </c>
      <c r="AS1883">
        <v>0</v>
      </c>
      <c r="AT1883">
        <v>0</v>
      </c>
      <c r="AU1883" t="e">
        <f t="shared" ca="1" si="182"/>
        <v>#NAME?</v>
      </c>
    </row>
    <row r="1884" spans="1:47" x14ac:dyDescent="0.15">
      <c r="A1884" s="21" t="s">
        <v>2628</v>
      </c>
      <c r="B1884" s="22" t="s">
        <v>17</v>
      </c>
      <c r="C1884" s="42">
        <v>2006</v>
      </c>
      <c r="D1884" s="22" t="s">
        <v>1650</v>
      </c>
      <c r="E1884" s="22" t="s">
        <v>773</v>
      </c>
      <c r="F1884" s="23">
        <v>22.6</v>
      </c>
      <c r="G1884" s="23">
        <v>22.6</v>
      </c>
      <c r="H1884" s="24">
        <f t="shared" si="177"/>
        <v>0</v>
      </c>
      <c r="I1884" s="153">
        <v>0</v>
      </c>
      <c r="J1884" s="24">
        <f t="shared" si="178"/>
        <v>0</v>
      </c>
      <c r="K1884" s="25">
        <f t="shared" si="179"/>
        <v>0</v>
      </c>
      <c r="L1884">
        <v>0</v>
      </c>
      <c r="M1884">
        <v>32964608</v>
      </c>
      <c r="N1884">
        <v>42065747</v>
      </c>
      <c r="O1884" s="52">
        <v>0</v>
      </c>
      <c r="P1884" s="52">
        <v>0</v>
      </c>
      <c r="Q1884" s="52">
        <v>0</v>
      </c>
      <c r="R1884" s="52">
        <v>0</v>
      </c>
      <c r="S1884" s="52">
        <v>0</v>
      </c>
      <c r="T1884" s="52">
        <v>0</v>
      </c>
      <c r="U1884" s="52">
        <v>0</v>
      </c>
      <c r="V1884" s="52">
        <v>0</v>
      </c>
      <c r="W1884" s="52">
        <v>0</v>
      </c>
      <c r="X1884" s="52">
        <v>0</v>
      </c>
      <c r="Y1884" s="52">
        <v>0</v>
      </c>
      <c r="Z1884" s="52">
        <v>0</v>
      </c>
      <c r="AA1884" s="25">
        <v>0</v>
      </c>
      <c r="AB1884" s="25">
        <v>0</v>
      </c>
      <c r="AC1884" s="25">
        <v>0</v>
      </c>
      <c r="AD1884" s="25">
        <v>0</v>
      </c>
      <c r="AE1884" s="25">
        <v>0</v>
      </c>
      <c r="AF1884" s="25">
        <v>0</v>
      </c>
      <c r="AG1884" s="25">
        <v>0</v>
      </c>
      <c r="AH1884" s="25">
        <v>0</v>
      </c>
      <c r="AI1884" s="25">
        <v>0</v>
      </c>
      <c r="AJ1884" s="25">
        <v>0</v>
      </c>
      <c r="AK1884" s="25">
        <v>0</v>
      </c>
      <c r="AL1884" s="25">
        <v>0</v>
      </c>
      <c r="AM1884" s="95">
        <v>0</v>
      </c>
      <c r="AN1884" s="95" t="e">
        <f ca="1">IF(MengeInEEGSummieren(M1884),AM1884,0)</f>
        <v>#NAME?</v>
      </c>
      <c r="AO1884" s="95">
        <f t="shared" si="180"/>
        <v>0</v>
      </c>
      <c r="AP1884" s="95">
        <f t="shared" si="181"/>
        <v>0</v>
      </c>
      <c r="AS1884">
        <v>0</v>
      </c>
      <c r="AT1884">
        <v>0</v>
      </c>
      <c r="AU1884" t="e">
        <f t="shared" ca="1" si="182"/>
        <v>#NAME?</v>
      </c>
    </row>
    <row r="1885" spans="1:47" x14ac:dyDescent="0.15">
      <c r="A1885" s="21" t="s">
        <v>2629</v>
      </c>
      <c r="B1885" s="22" t="s">
        <v>17</v>
      </c>
      <c r="C1885" s="42">
        <v>2006</v>
      </c>
      <c r="D1885" s="22" t="s">
        <v>1652</v>
      </c>
      <c r="E1885" s="22" t="s">
        <v>773</v>
      </c>
      <c r="F1885" s="23">
        <v>23.6</v>
      </c>
      <c r="G1885" s="23">
        <v>23.6</v>
      </c>
      <c r="H1885" s="24">
        <f t="shared" si="177"/>
        <v>0</v>
      </c>
      <c r="I1885" s="153">
        <v>0</v>
      </c>
      <c r="J1885" s="24">
        <f t="shared" si="178"/>
        <v>0</v>
      </c>
      <c r="K1885" s="25">
        <f t="shared" si="179"/>
        <v>0</v>
      </c>
      <c r="L1885">
        <v>0</v>
      </c>
      <c r="M1885">
        <v>32964608</v>
      </c>
      <c r="N1885">
        <v>42065747</v>
      </c>
      <c r="O1885" s="52">
        <v>0</v>
      </c>
      <c r="P1885" s="52">
        <v>0</v>
      </c>
      <c r="Q1885" s="52">
        <v>0</v>
      </c>
      <c r="R1885" s="52">
        <v>0</v>
      </c>
      <c r="S1885" s="52">
        <v>0</v>
      </c>
      <c r="T1885" s="52">
        <v>0</v>
      </c>
      <c r="U1885" s="52">
        <v>0</v>
      </c>
      <c r="V1885" s="52">
        <v>0</v>
      </c>
      <c r="W1885" s="52">
        <v>0</v>
      </c>
      <c r="X1885" s="52">
        <v>0</v>
      </c>
      <c r="Y1885" s="52">
        <v>0</v>
      </c>
      <c r="Z1885" s="52">
        <v>0</v>
      </c>
      <c r="AA1885" s="25">
        <v>0</v>
      </c>
      <c r="AB1885" s="25">
        <v>0</v>
      </c>
      <c r="AC1885" s="25">
        <v>0</v>
      </c>
      <c r="AD1885" s="25">
        <v>0</v>
      </c>
      <c r="AE1885" s="25">
        <v>0</v>
      </c>
      <c r="AF1885" s="25">
        <v>0</v>
      </c>
      <c r="AG1885" s="25">
        <v>0</v>
      </c>
      <c r="AH1885" s="25">
        <v>0</v>
      </c>
      <c r="AI1885" s="25">
        <v>0</v>
      </c>
      <c r="AJ1885" s="25">
        <v>0</v>
      </c>
      <c r="AK1885" s="25">
        <v>0</v>
      </c>
      <c r="AL1885" s="25">
        <v>0</v>
      </c>
      <c r="AM1885" s="95">
        <v>0</v>
      </c>
      <c r="AN1885" s="95" t="e">
        <f ca="1">IF(MengeInEEGSummieren(M1885),AM1885,0)</f>
        <v>#NAME?</v>
      </c>
      <c r="AO1885" s="95">
        <f t="shared" si="180"/>
        <v>0</v>
      </c>
      <c r="AP1885" s="95">
        <f t="shared" si="181"/>
        <v>0</v>
      </c>
      <c r="AS1885">
        <v>0</v>
      </c>
      <c r="AT1885">
        <v>0</v>
      </c>
      <c r="AU1885" t="e">
        <f t="shared" ca="1" si="182"/>
        <v>#NAME?</v>
      </c>
    </row>
    <row r="1886" spans="1:47" x14ac:dyDescent="0.15">
      <c r="A1886" s="21" t="s">
        <v>2630</v>
      </c>
      <c r="B1886" s="22" t="s">
        <v>17</v>
      </c>
      <c r="C1886" s="42">
        <v>2006</v>
      </c>
      <c r="D1886" s="22" t="s">
        <v>1654</v>
      </c>
      <c r="E1886" s="22" t="s">
        <v>770</v>
      </c>
      <c r="F1886" s="23">
        <v>21.6</v>
      </c>
      <c r="G1886" s="23">
        <v>21.6</v>
      </c>
      <c r="H1886" s="24">
        <f t="shared" si="177"/>
        <v>0</v>
      </c>
      <c r="I1886" s="153">
        <v>0</v>
      </c>
      <c r="J1886" s="24">
        <f t="shared" si="178"/>
        <v>0</v>
      </c>
      <c r="K1886" s="25">
        <f t="shared" si="179"/>
        <v>0</v>
      </c>
      <c r="L1886">
        <v>0</v>
      </c>
      <c r="M1886">
        <v>32964608</v>
      </c>
      <c r="N1886">
        <v>42065747</v>
      </c>
      <c r="O1886" s="52">
        <v>0</v>
      </c>
      <c r="P1886" s="52">
        <v>0</v>
      </c>
      <c r="Q1886" s="52">
        <v>0</v>
      </c>
      <c r="R1886" s="52">
        <v>0</v>
      </c>
      <c r="S1886" s="52">
        <v>0</v>
      </c>
      <c r="T1886" s="52">
        <v>0</v>
      </c>
      <c r="U1886" s="52">
        <v>0</v>
      </c>
      <c r="V1886" s="52">
        <v>0</v>
      </c>
      <c r="W1886" s="52">
        <v>0</v>
      </c>
      <c r="X1886" s="52">
        <v>0</v>
      </c>
      <c r="Y1886" s="52">
        <v>0</v>
      </c>
      <c r="Z1886" s="52">
        <v>0</v>
      </c>
      <c r="AA1886" s="25">
        <v>0</v>
      </c>
      <c r="AB1886" s="25">
        <v>0</v>
      </c>
      <c r="AC1886" s="25">
        <v>0</v>
      </c>
      <c r="AD1886" s="25">
        <v>0</v>
      </c>
      <c r="AE1886" s="25">
        <v>0</v>
      </c>
      <c r="AF1886" s="25">
        <v>0</v>
      </c>
      <c r="AG1886" s="25">
        <v>0</v>
      </c>
      <c r="AH1886" s="25">
        <v>0</v>
      </c>
      <c r="AI1886" s="25">
        <v>0</v>
      </c>
      <c r="AJ1886" s="25">
        <v>0</v>
      </c>
      <c r="AK1886" s="25">
        <v>0</v>
      </c>
      <c r="AL1886" s="25">
        <v>0</v>
      </c>
      <c r="AM1886" s="95">
        <v>0</v>
      </c>
      <c r="AN1886" s="95" t="e">
        <f ca="1">IF(MengeInEEGSummieren(M1886),AM1886,0)</f>
        <v>#NAME?</v>
      </c>
      <c r="AO1886" s="95">
        <f t="shared" si="180"/>
        <v>0</v>
      </c>
      <c r="AP1886" s="95">
        <f t="shared" si="181"/>
        <v>0</v>
      </c>
      <c r="AS1886">
        <v>0</v>
      </c>
      <c r="AT1886">
        <v>0</v>
      </c>
      <c r="AU1886" t="e">
        <f t="shared" ca="1" si="182"/>
        <v>#NAME?</v>
      </c>
    </row>
    <row r="1887" spans="1:47" x14ac:dyDescent="0.15">
      <c r="A1887" s="21" t="s">
        <v>2631</v>
      </c>
      <c r="B1887" s="22" t="s">
        <v>17</v>
      </c>
      <c r="C1887" s="42">
        <v>2006</v>
      </c>
      <c r="D1887" s="22" t="s">
        <v>785</v>
      </c>
      <c r="E1887" s="22" t="s">
        <v>773</v>
      </c>
      <c r="F1887" s="23">
        <v>21.6</v>
      </c>
      <c r="G1887" s="23">
        <v>21.6</v>
      </c>
      <c r="H1887" s="24">
        <f t="shared" si="177"/>
        <v>0</v>
      </c>
      <c r="I1887" s="153">
        <v>0</v>
      </c>
      <c r="J1887" s="24">
        <f t="shared" si="178"/>
        <v>0</v>
      </c>
      <c r="K1887" s="25">
        <f t="shared" si="179"/>
        <v>0</v>
      </c>
      <c r="L1887">
        <v>0</v>
      </c>
      <c r="M1887">
        <v>32964608</v>
      </c>
      <c r="N1887">
        <v>42065747</v>
      </c>
      <c r="O1887" s="52">
        <v>0</v>
      </c>
      <c r="P1887" s="52">
        <v>0</v>
      </c>
      <c r="Q1887" s="52">
        <v>0</v>
      </c>
      <c r="R1887" s="52">
        <v>0</v>
      </c>
      <c r="S1887" s="52">
        <v>0</v>
      </c>
      <c r="T1887" s="52">
        <v>0</v>
      </c>
      <c r="U1887" s="52">
        <v>0</v>
      </c>
      <c r="V1887" s="52">
        <v>0</v>
      </c>
      <c r="W1887" s="52">
        <v>0</v>
      </c>
      <c r="X1887" s="52">
        <v>0</v>
      </c>
      <c r="Y1887" s="52">
        <v>0</v>
      </c>
      <c r="Z1887" s="52">
        <v>0</v>
      </c>
      <c r="AA1887" s="25">
        <v>0</v>
      </c>
      <c r="AB1887" s="25">
        <v>0</v>
      </c>
      <c r="AC1887" s="25">
        <v>0</v>
      </c>
      <c r="AD1887" s="25">
        <v>0</v>
      </c>
      <c r="AE1887" s="25">
        <v>0</v>
      </c>
      <c r="AF1887" s="25">
        <v>0</v>
      </c>
      <c r="AG1887" s="25">
        <v>0</v>
      </c>
      <c r="AH1887" s="25">
        <v>0</v>
      </c>
      <c r="AI1887" s="25">
        <v>0</v>
      </c>
      <c r="AJ1887" s="25">
        <v>0</v>
      </c>
      <c r="AK1887" s="25">
        <v>0</v>
      </c>
      <c r="AL1887" s="25">
        <v>0</v>
      </c>
      <c r="AM1887" s="95">
        <v>0</v>
      </c>
      <c r="AN1887" s="95" t="e">
        <f ca="1">IF(MengeInEEGSummieren(M1887),AM1887,0)</f>
        <v>#NAME?</v>
      </c>
      <c r="AO1887" s="95">
        <f t="shared" si="180"/>
        <v>0</v>
      </c>
      <c r="AP1887" s="95">
        <f t="shared" si="181"/>
        <v>0</v>
      </c>
      <c r="AS1887">
        <v>0</v>
      </c>
      <c r="AT1887">
        <v>0</v>
      </c>
      <c r="AU1887" t="e">
        <f t="shared" ca="1" si="182"/>
        <v>#NAME?</v>
      </c>
    </row>
    <row r="1888" spans="1:47" x14ac:dyDescent="0.15">
      <c r="A1888" s="21" t="s">
        <v>2632</v>
      </c>
      <c r="B1888" s="22" t="s">
        <v>17</v>
      </c>
      <c r="C1888" s="42">
        <v>2006</v>
      </c>
      <c r="D1888" s="22" t="s">
        <v>787</v>
      </c>
      <c r="E1888" s="22" t="s">
        <v>773</v>
      </c>
      <c r="F1888" s="23">
        <v>22.6</v>
      </c>
      <c r="G1888" s="23">
        <v>22.6</v>
      </c>
      <c r="H1888" s="24">
        <f t="shared" si="177"/>
        <v>0</v>
      </c>
      <c r="I1888" s="153">
        <v>0</v>
      </c>
      <c r="J1888" s="24">
        <f t="shared" si="178"/>
        <v>0</v>
      </c>
      <c r="K1888" s="25">
        <f t="shared" si="179"/>
        <v>0</v>
      </c>
      <c r="L1888">
        <v>0</v>
      </c>
      <c r="M1888">
        <v>32964608</v>
      </c>
      <c r="N1888">
        <v>42065747</v>
      </c>
      <c r="O1888" s="52">
        <v>0</v>
      </c>
      <c r="P1888" s="52">
        <v>0</v>
      </c>
      <c r="Q1888" s="52">
        <v>0</v>
      </c>
      <c r="R1888" s="52">
        <v>0</v>
      </c>
      <c r="S1888" s="52">
        <v>0</v>
      </c>
      <c r="T1888" s="52">
        <v>0</v>
      </c>
      <c r="U1888" s="52">
        <v>0</v>
      </c>
      <c r="V1888" s="52">
        <v>0</v>
      </c>
      <c r="W1888" s="52">
        <v>0</v>
      </c>
      <c r="X1888" s="52">
        <v>0</v>
      </c>
      <c r="Y1888" s="52">
        <v>0</v>
      </c>
      <c r="Z1888" s="52">
        <v>0</v>
      </c>
      <c r="AA1888" s="25">
        <v>0</v>
      </c>
      <c r="AB1888" s="25">
        <v>0</v>
      </c>
      <c r="AC1888" s="25">
        <v>0</v>
      </c>
      <c r="AD1888" s="25">
        <v>0</v>
      </c>
      <c r="AE1888" s="25">
        <v>0</v>
      </c>
      <c r="AF1888" s="25">
        <v>0</v>
      </c>
      <c r="AG1888" s="25">
        <v>0</v>
      </c>
      <c r="AH1888" s="25">
        <v>0</v>
      </c>
      <c r="AI1888" s="25">
        <v>0</v>
      </c>
      <c r="AJ1888" s="25">
        <v>0</v>
      </c>
      <c r="AK1888" s="25">
        <v>0</v>
      </c>
      <c r="AL1888" s="25">
        <v>0</v>
      </c>
      <c r="AM1888" s="95">
        <v>0</v>
      </c>
      <c r="AN1888" s="95" t="e">
        <f ca="1">IF(MengeInEEGSummieren(M1888),AM1888,0)</f>
        <v>#NAME?</v>
      </c>
      <c r="AO1888" s="95">
        <f t="shared" si="180"/>
        <v>0</v>
      </c>
      <c r="AP1888" s="95">
        <f t="shared" si="181"/>
        <v>0</v>
      </c>
      <c r="AS1888">
        <v>0</v>
      </c>
      <c r="AT1888">
        <v>0</v>
      </c>
      <c r="AU1888" t="e">
        <f t="shared" ca="1" si="182"/>
        <v>#NAME?</v>
      </c>
    </row>
    <row r="1889" spans="1:47" x14ac:dyDescent="0.15">
      <c r="A1889" s="21" t="s">
        <v>2633</v>
      </c>
      <c r="B1889" s="22" t="s">
        <v>17</v>
      </c>
      <c r="C1889" s="42">
        <v>2006</v>
      </c>
      <c r="D1889" s="22" t="s">
        <v>789</v>
      </c>
      <c r="E1889" s="22" t="s">
        <v>773</v>
      </c>
      <c r="F1889" s="23">
        <v>21.6</v>
      </c>
      <c r="G1889" s="23">
        <v>21.6</v>
      </c>
      <c r="H1889" s="24">
        <f t="shared" si="177"/>
        <v>0</v>
      </c>
      <c r="I1889" s="153">
        <v>0</v>
      </c>
      <c r="J1889" s="24">
        <f t="shared" si="178"/>
        <v>0</v>
      </c>
      <c r="K1889" s="25">
        <f t="shared" si="179"/>
        <v>0</v>
      </c>
      <c r="L1889">
        <v>0</v>
      </c>
      <c r="M1889">
        <v>32964608</v>
      </c>
      <c r="N1889">
        <v>42065747</v>
      </c>
      <c r="O1889" s="52">
        <v>0</v>
      </c>
      <c r="P1889" s="52">
        <v>0</v>
      </c>
      <c r="Q1889" s="52">
        <v>0</v>
      </c>
      <c r="R1889" s="52">
        <v>0</v>
      </c>
      <c r="S1889" s="52">
        <v>0</v>
      </c>
      <c r="T1889" s="52">
        <v>0</v>
      </c>
      <c r="U1889" s="52">
        <v>0</v>
      </c>
      <c r="V1889" s="52">
        <v>0</v>
      </c>
      <c r="W1889" s="52">
        <v>0</v>
      </c>
      <c r="X1889" s="52">
        <v>0</v>
      </c>
      <c r="Y1889" s="52">
        <v>0</v>
      </c>
      <c r="Z1889" s="52">
        <v>0</v>
      </c>
      <c r="AA1889" s="25">
        <v>0</v>
      </c>
      <c r="AB1889" s="25">
        <v>0</v>
      </c>
      <c r="AC1889" s="25">
        <v>0</v>
      </c>
      <c r="AD1889" s="25">
        <v>0</v>
      </c>
      <c r="AE1889" s="25">
        <v>0</v>
      </c>
      <c r="AF1889" s="25">
        <v>0</v>
      </c>
      <c r="AG1889" s="25">
        <v>0</v>
      </c>
      <c r="AH1889" s="25">
        <v>0</v>
      </c>
      <c r="AI1889" s="25">
        <v>0</v>
      </c>
      <c r="AJ1889" s="25">
        <v>0</v>
      </c>
      <c r="AK1889" s="25">
        <v>0</v>
      </c>
      <c r="AL1889" s="25">
        <v>0</v>
      </c>
      <c r="AM1889" s="95">
        <v>0</v>
      </c>
      <c r="AN1889" s="95" t="e">
        <f ca="1">IF(MengeInEEGSummieren(M1889),AM1889,0)</f>
        <v>#NAME?</v>
      </c>
      <c r="AO1889" s="95">
        <f t="shared" si="180"/>
        <v>0</v>
      </c>
      <c r="AP1889" s="95">
        <f t="shared" si="181"/>
        <v>0</v>
      </c>
      <c r="AS1889">
        <v>0</v>
      </c>
      <c r="AT1889">
        <v>0</v>
      </c>
      <c r="AU1889" t="e">
        <f t="shared" ca="1" si="182"/>
        <v>#NAME?</v>
      </c>
    </row>
    <row r="1890" spans="1:47" x14ac:dyDescent="0.15">
      <c r="A1890" s="21" t="s">
        <v>2634</v>
      </c>
      <c r="B1890" s="22" t="s">
        <v>17</v>
      </c>
      <c r="C1890" s="42">
        <v>2006</v>
      </c>
      <c r="D1890" s="22" t="s">
        <v>791</v>
      </c>
      <c r="E1890" s="22" t="s">
        <v>773</v>
      </c>
      <c r="F1890" s="23">
        <v>22.6</v>
      </c>
      <c r="G1890" s="23">
        <v>22.6</v>
      </c>
      <c r="H1890" s="24">
        <f t="shared" si="177"/>
        <v>0</v>
      </c>
      <c r="I1890" s="153">
        <v>0</v>
      </c>
      <c r="J1890" s="24">
        <f t="shared" si="178"/>
        <v>0</v>
      </c>
      <c r="K1890" s="25">
        <f t="shared" si="179"/>
        <v>0</v>
      </c>
      <c r="L1890">
        <v>0</v>
      </c>
      <c r="M1890">
        <v>32964608</v>
      </c>
      <c r="N1890">
        <v>42065747</v>
      </c>
      <c r="O1890" s="52">
        <v>0</v>
      </c>
      <c r="P1890" s="52">
        <v>0</v>
      </c>
      <c r="Q1890" s="52">
        <v>0</v>
      </c>
      <c r="R1890" s="52">
        <v>0</v>
      </c>
      <c r="S1890" s="52">
        <v>0</v>
      </c>
      <c r="T1890" s="52">
        <v>0</v>
      </c>
      <c r="U1890" s="52">
        <v>0</v>
      </c>
      <c r="V1890" s="52">
        <v>0</v>
      </c>
      <c r="W1890" s="52">
        <v>0</v>
      </c>
      <c r="X1890" s="52">
        <v>0</v>
      </c>
      <c r="Y1890" s="52">
        <v>0</v>
      </c>
      <c r="Z1890" s="52">
        <v>0</v>
      </c>
      <c r="AA1890" s="25">
        <v>0</v>
      </c>
      <c r="AB1890" s="25">
        <v>0</v>
      </c>
      <c r="AC1890" s="25">
        <v>0</v>
      </c>
      <c r="AD1890" s="25">
        <v>0</v>
      </c>
      <c r="AE1890" s="25">
        <v>0</v>
      </c>
      <c r="AF1890" s="25">
        <v>0</v>
      </c>
      <c r="AG1890" s="25">
        <v>0</v>
      </c>
      <c r="AH1890" s="25">
        <v>0</v>
      </c>
      <c r="AI1890" s="25">
        <v>0</v>
      </c>
      <c r="AJ1890" s="25">
        <v>0</v>
      </c>
      <c r="AK1890" s="25">
        <v>0</v>
      </c>
      <c r="AL1890" s="25">
        <v>0</v>
      </c>
      <c r="AM1890" s="95">
        <v>0</v>
      </c>
      <c r="AN1890" s="95" t="e">
        <f ca="1">IF(MengeInEEGSummieren(M1890),AM1890,0)</f>
        <v>#NAME?</v>
      </c>
      <c r="AO1890" s="95">
        <f t="shared" si="180"/>
        <v>0</v>
      </c>
      <c r="AP1890" s="95">
        <f t="shared" si="181"/>
        <v>0</v>
      </c>
      <c r="AS1890">
        <v>0</v>
      </c>
      <c r="AT1890">
        <v>0</v>
      </c>
      <c r="AU1890" t="e">
        <f t="shared" ca="1" si="182"/>
        <v>#NAME?</v>
      </c>
    </row>
    <row r="1891" spans="1:47" x14ac:dyDescent="0.15">
      <c r="A1891" s="21" t="s">
        <v>2635</v>
      </c>
      <c r="B1891" s="22" t="s">
        <v>17</v>
      </c>
      <c r="C1891" s="42">
        <v>2006</v>
      </c>
      <c r="D1891" s="22" t="s">
        <v>1660</v>
      </c>
      <c r="E1891" s="22" t="s">
        <v>773</v>
      </c>
      <c r="F1891" s="23">
        <v>20.6</v>
      </c>
      <c r="G1891" s="23">
        <v>20.6</v>
      </c>
      <c r="H1891" s="24">
        <f t="shared" si="177"/>
        <v>0</v>
      </c>
      <c r="I1891" s="153">
        <v>0</v>
      </c>
      <c r="J1891" s="24">
        <f t="shared" si="178"/>
        <v>0</v>
      </c>
      <c r="K1891" s="25">
        <f t="shared" si="179"/>
        <v>0</v>
      </c>
      <c r="L1891">
        <v>0</v>
      </c>
      <c r="M1891">
        <v>32964608</v>
      </c>
      <c r="N1891">
        <v>42065747</v>
      </c>
      <c r="O1891" s="52">
        <v>0</v>
      </c>
      <c r="P1891" s="52">
        <v>0</v>
      </c>
      <c r="Q1891" s="52">
        <v>0</v>
      </c>
      <c r="R1891" s="52">
        <v>0</v>
      </c>
      <c r="S1891" s="52">
        <v>0</v>
      </c>
      <c r="T1891" s="52">
        <v>0</v>
      </c>
      <c r="U1891" s="52">
        <v>0</v>
      </c>
      <c r="V1891" s="52">
        <v>0</v>
      </c>
      <c r="W1891" s="52">
        <v>0</v>
      </c>
      <c r="X1891" s="52">
        <v>0</v>
      </c>
      <c r="Y1891" s="52">
        <v>0</v>
      </c>
      <c r="Z1891" s="52">
        <v>0</v>
      </c>
      <c r="AA1891" s="25">
        <v>0</v>
      </c>
      <c r="AB1891" s="25">
        <v>0</v>
      </c>
      <c r="AC1891" s="25">
        <v>0</v>
      </c>
      <c r="AD1891" s="25">
        <v>0</v>
      </c>
      <c r="AE1891" s="25">
        <v>0</v>
      </c>
      <c r="AF1891" s="25">
        <v>0</v>
      </c>
      <c r="AG1891" s="25">
        <v>0</v>
      </c>
      <c r="AH1891" s="25">
        <v>0</v>
      </c>
      <c r="AI1891" s="25">
        <v>0</v>
      </c>
      <c r="AJ1891" s="25">
        <v>0</v>
      </c>
      <c r="AK1891" s="25">
        <v>0</v>
      </c>
      <c r="AL1891" s="25">
        <v>0</v>
      </c>
      <c r="AM1891" s="95">
        <v>0</v>
      </c>
      <c r="AN1891" s="95" t="e">
        <f ca="1">IF(MengeInEEGSummieren(M1891),AM1891,0)</f>
        <v>#NAME?</v>
      </c>
      <c r="AO1891" s="95">
        <f t="shared" si="180"/>
        <v>0</v>
      </c>
      <c r="AP1891" s="95">
        <f t="shared" si="181"/>
        <v>0</v>
      </c>
      <c r="AS1891">
        <v>0</v>
      </c>
      <c r="AT1891">
        <v>0</v>
      </c>
      <c r="AU1891" t="e">
        <f t="shared" ca="1" si="182"/>
        <v>#NAME?</v>
      </c>
    </row>
    <row r="1892" spans="1:47" x14ac:dyDescent="0.15">
      <c r="A1892" s="21" t="s">
        <v>2636</v>
      </c>
      <c r="B1892" s="22" t="s">
        <v>17</v>
      </c>
      <c r="C1892" s="42">
        <v>2006</v>
      </c>
      <c r="D1892" s="22" t="s">
        <v>1662</v>
      </c>
      <c r="E1892" s="22" t="s">
        <v>773</v>
      </c>
      <c r="F1892" s="23">
        <v>21.6</v>
      </c>
      <c r="G1892" s="23">
        <v>21.6</v>
      </c>
      <c r="H1892" s="24">
        <f t="shared" si="177"/>
        <v>0</v>
      </c>
      <c r="I1892" s="153">
        <v>0</v>
      </c>
      <c r="J1892" s="24">
        <f t="shared" si="178"/>
        <v>0</v>
      </c>
      <c r="K1892" s="25">
        <f t="shared" si="179"/>
        <v>0</v>
      </c>
      <c r="L1892">
        <v>0</v>
      </c>
      <c r="M1892">
        <v>32964608</v>
      </c>
      <c r="N1892">
        <v>42065747</v>
      </c>
      <c r="O1892" s="52">
        <v>0</v>
      </c>
      <c r="P1892" s="52">
        <v>0</v>
      </c>
      <c r="Q1892" s="52">
        <v>0</v>
      </c>
      <c r="R1892" s="52">
        <v>0</v>
      </c>
      <c r="S1892" s="52">
        <v>0</v>
      </c>
      <c r="T1892" s="52">
        <v>0</v>
      </c>
      <c r="U1892" s="52">
        <v>0</v>
      </c>
      <c r="V1892" s="52">
        <v>0</v>
      </c>
      <c r="W1892" s="52">
        <v>0</v>
      </c>
      <c r="X1892" s="52">
        <v>0</v>
      </c>
      <c r="Y1892" s="52">
        <v>0</v>
      </c>
      <c r="Z1892" s="52">
        <v>0</v>
      </c>
      <c r="AA1892" s="25">
        <v>0</v>
      </c>
      <c r="AB1892" s="25">
        <v>0</v>
      </c>
      <c r="AC1892" s="25">
        <v>0</v>
      </c>
      <c r="AD1892" s="25">
        <v>0</v>
      </c>
      <c r="AE1892" s="25">
        <v>0</v>
      </c>
      <c r="AF1892" s="25">
        <v>0</v>
      </c>
      <c r="AG1892" s="25">
        <v>0</v>
      </c>
      <c r="AH1892" s="25">
        <v>0</v>
      </c>
      <c r="AI1892" s="25">
        <v>0</v>
      </c>
      <c r="AJ1892" s="25">
        <v>0</v>
      </c>
      <c r="AK1892" s="25">
        <v>0</v>
      </c>
      <c r="AL1892" s="25">
        <v>0</v>
      </c>
      <c r="AM1892" s="95">
        <v>0</v>
      </c>
      <c r="AN1892" s="95" t="e">
        <f ca="1">IF(MengeInEEGSummieren(M1892),AM1892,0)</f>
        <v>#NAME?</v>
      </c>
      <c r="AO1892" s="95">
        <f t="shared" si="180"/>
        <v>0</v>
      </c>
      <c r="AP1892" s="95">
        <f t="shared" si="181"/>
        <v>0</v>
      </c>
      <c r="AS1892">
        <v>0</v>
      </c>
      <c r="AT1892">
        <v>0</v>
      </c>
      <c r="AU1892" t="e">
        <f t="shared" ca="1" si="182"/>
        <v>#NAME?</v>
      </c>
    </row>
    <row r="1893" spans="1:47" x14ac:dyDescent="0.15">
      <c r="A1893" s="21" t="s">
        <v>2637</v>
      </c>
      <c r="B1893" s="22" t="s">
        <v>17</v>
      </c>
      <c r="C1893" s="42">
        <v>2006</v>
      </c>
      <c r="D1893" s="22" t="s">
        <v>793</v>
      </c>
      <c r="E1893" s="22" t="s">
        <v>770</v>
      </c>
      <c r="F1893" s="23">
        <v>19.600000000000001</v>
      </c>
      <c r="G1893" s="23">
        <v>19.600000000000001</v>
      </c>
      <c r="H1893" s="24">
        <f t="shared" si="177"/>
        <v>0</v>
      </c>
      <c r="I1893" s="153">
        <v>0</v>
      </c>
      <c r="J1893" s="24">
        <f t="shared" si="178"/>
        <v>0</v>
      </c>
      <c r="K1893" s="25">
        <f t="shared" si="179"/>
        <v>0</v>
      </c>
      <c r="L1893">
        <v>0</v>
      </c>
      <c r="M1893">
        <v>32964608</v>
      </c>
      <c r="N1893">
        <v>42065747</v>
      </c>
      <c r="O1893" s="52">
        <v>0</v>
      </c>
      <c r="P1893" s="52">
        <v>0</v>
      </c>
      <c r="Q1893" s="52">
        <v>0</v>
      </c>
      <c r="R1893" s="52">
        <v>0</v>
      </c>
      <c r="S1893" s="52">
        <v>0</v>
      </c>
      <c r="T1893" s="52">
        <v>0</v>
      </c>
      <c r="U1893" s="52">
        <v>0</v>
      </c>
      <c r="V1893" s="52">
        <v>0</v>
      </c>
      <c r="W1893" s="52">
        <v>0</v>
      </c>
      <c r="X1893" s="52">
        <v>0</v>
      </c>
      <c r="Y1893" s="52">
        <v>0</v>
      </c>
      <c r="Z1893" s="52">
        <v>0</v>
      </c>
      <c r="AA1893" s="25">
        <v>0</v>
      </c>
      <c r="AB1893" s="25">
        <v>0</v>
      </c>
      <c r="AC1893" s="25">
        <v>0</v>
      </c>
      <c r="AD1893" s="25">
        <v>0</v>
      </c>
      <c r="AE1893" s="25">
        <v>0</v>
      </c>
      <c r="AF1893" s="25">
        <v>0</v>
      </c>
      <c r="AG1893" s="25">
        <v>0</v>
      </c>
      <c r="AH1893" s="25">
        <v>0</v>
      </c>
      <c r="AI1893" s="25">
        <v>0</v>
      </c>
      <c r="AJ1893" s="25">
        <v>0</v>
      </c>
      <c r="AK1893" s="25">
        <v>0</v>
      </c>
      <c r="AL1893" s="25">
        <v>0</v>
      </c>
      <c r="AM1893" s="95">
        <v>0</v>
      </c>
      <c r="AN1893" s="95" t="e">
        <f ca="1">IF(MengeInEEGSummieren(M1893),AM1893,0)</f>
        <v>#NAME?</v>
      </c>
      <c r="AO1893" s="95">
        <f t="shared" si="180"/>
        <v>0</v>
      </c>
      <c r="AP1893" s="95">
        <f t="shared" si="181"/>
        <v>0</v>
      </c>
      <c r="AS1893">
        <v>0</v>
      </c>
      <c r="AT1893">
        <v>0</v>
      </c>
      <c r="AU1893" t="e">
        <f t="shared" ca="1" si="182"/>
        <v>#NAME?</v>
      </c>
    </row>
    <row r="1894" spans="1:47" x14ac:dyDescent="0.15">
      <c r="A1894" s="21" t="s">
        <v>2638</v>
      </c>
      <c r="B1894" s="22" t="s">
        <v>17</v>
      </c>
      <c r="C1894" s="42">
        <v>2006</v>
      </c>
      <c r="D1894" s="22" t="s">
        <v>1665</v>
      </c>
      <c r="E1894" s="22" t="s">
        <v>770</v>
      </c>
      <c r="F1894" s="23">
        <v>19.600000000000001</v>
      </c>
      <c r="G1894" s="23">
        <v>19.600000000000001</v>
      </c>
      <c r="H1894" s="24">
        <f t="shared" si="177"/>
        <v>0</v>
      </c>
      <c r="I1894" s="153">
        <v>0</v>
      </c>
      <c r="J1894" s="24">
        <f t="shared" si="178"/>
        <v>0</v>
      </c>
      <c r="K1894" s="25">
        <f t="shared" si="179"/>
        <v>0</v>
      </c>
      <c r="L1894">
        <v>0</v>
      </c>
      <c r="M1894">
        <v>32964608</v>
      </c>
      <c r="N1894">
        <v>42065747</v>
      </c>
      <c r="O1894" s="52">
        <v>0</v>
      </c>
      <c r="P1894" s="52">
        <v>0</v>
      </c>
      <c r="Q1894" s="52">
        <v>0</v>
      </c>
      <c r="R1894" s="52">
        <v>0</v>
      </c>
      <c r="S1894" s="52">
        <v>0</v>
      </c>
      <c r="T1894" s="52">
        <v>0</v>
      </c>
      <c r="U1894" s="52">
        <v>0</v>
      </c>
      <c r="V1894" s="52">
        <v>0</v>
      </c>
      <c r="W1894" s="52">
        <v>0</v>
      </c>
      <c r="X1894" s="52">
        <v>0</v>
      </c>
      <c r="Y1894" s="52">
        <v>0</v>
      </c>
      <c r="Z1894" s="52">
        <v>0</v>
      </c>
      <c r="AA1894" s="25">
        <v>0</v>
      </c>
      <c r="AB1894" s="25">
        <v>0</v>
      </c>
      <c r="AC1894" s="25">
        <v>0</v>
      </c>
      <c r="AD1894" s="25">
        <v>0</v>
      </c>
      <c r="AE1894" s="25">
        <v>0</v>
      </c>
      <c r="AF1894" s="25">
        <v>0</v>
      </c>
      <c r="AG1894" s="25">
        <v>0</v>
      </c>
      <c r="AH1894" s="25">
        <v>0</v>
      </c>
      <c r="AI1894" s="25">
        <v>0</v>
      </c>
      <c r="AJ1894" s="25">
        <v>0</v>
      </c>
      <c r="AK1894" s="25">
        <v>0</v>
      </c>
      <c r="AL1894" s="25">
        <v>0</v>
      </c>
      <c r="AM1894" s="95">
        <v>0</v>
      </c>
      <c r="AN1894" s="95" t="e">
        <f ca="1">IF(MengeInEEGSummieren(M1894),AM1894,0)</f>
        <v>#NAME?</v>
      </c>
      <c r="AO1894" s="95">
        <f t="shared" si="180"/>
        <v>0</v>
      </c>
      <c r="AP1894" s="95">
        <f t="shared" si="181"/>
        <v>0</v>
      </c>
      <c r="AS1894">
        <v>0</v>
      </c>
      <c r="AT1894">
        <v>0</v>
      </c>
      <c r="AU1894" t="e">
        <f t="shared" ca="1" si="182"/>
        <v>#NAME?</v>
      </c>
    </row>
    <row r="1895" spans="1:47" x14ac:dyDescent="0.15">
      <c r="A1895" s="21" t="s">
        <v>2639</v>
      </c>
      <c r="B1895" s="22" t="s">
        <v>17</v>
      </c>
      <c r="C1895" s="42">
        <v>2006</v>
      </c>
      <c r="D1895" s="22" t="s">
        <v>1667</v>
      </c>
      <c r="E1895" s="22" t="s">
        <v>773</v>
      </c>
      <c r="F1895" s="23">
        <v>22.6</v>
      </c>
      <c r="G1895" s="23">
        <v>22.6</v>
      </c>
      <c r="H1895" s="24">
        <f t="shared" si="177"/>
        <v>0</v>
      </c>
      <c r="I1895" s="153">
        <v>0</v>
      </c>
      <c r="J1895" s="24">
        <f t="shared" si="178"/>
        <v>0</v>
      </c>
      <c r="K1895" s="25">
        <f t="shared" si="179"/>
        <v>0</v>
      </c>
      <c r="L1895">
        <v>0</v>
      </c>
      <c r="M1895">
        <v>32964608</v>
      </c>
      <c r="N1895">
        <v>42065747</v>
      </c>
      <c r="O1895" s="52">
        <v>0</v>
      </c>
      <c r="P1895" s="52">
        <v>0</v>
      </c>
      <c r="Q1895" s="52">
        <v>0</v>
      </c>
      <c r="R1895" s="52">
        <v>0</v>
      </c>
      <c r="S1895" s="52">
        <v>0</v>
      </c>
      <c r="T1895" s="52">
        <v>0</v>
      </c>
      <c r="U1895" s="52">
        <v>0</v>
      </c>
      <c r="V1895" s="52">
        <v>0</v>
      </c>
      <c r="W1895" s="52">
        <v>0</v>
      </c>
      <c r="X1895" s="52">
        <v>0</v>
      </c>
      <c r="Y1895" s="52">
        <v>0</v>
      </c>
      <c r="Z1895" s="52">
        <v>0</v>
      </c>
      <c r="AA1895" s="25">
        <v>0</v>
      </c>
      <c r="AB1895" s="25">
        <v>0</v>
      </c>
      <c r="AC1895" s="25">
        <v>0</v>
      </c>
      <c r="AD1895" s="25">
        <v>0</v>
      </c>
      <c r="AE1895" s="25">
        <v>0</v>
      </c>
      <c r="AF1895" s="25">
        <v>0</v>
      </c>
      <c r="AG1895" s="25">
        <v>0</v>
      </c>
      <c r="AH1895" s="25">
        <v>0</v>
      </c>
      <c r="AI1895" s="25">
        <v>0</v>
      </c>
      <c r="AJ1895" s="25">
        <v>0</v>
      </c>
      <c r="AK1895" s="25">
        <v>0</v>
      </c>
      <c r="AL1895" s="25">
        <v>0</v>
      </c>
      <c r="AM1895" s="95">
        <v>0</v>
      </c>
      <c r="AN1895" s="95" t="e">
        <f ca="1">IF(MengeInEEGSummieren(M1895),AM1895,0)</f>
        <v>#NAME?</v>
      </c>
      <c r="AO1895" s="95">
        <f t="shared" si="180"/>
        <v>0</v>
      </c>
      <c r="AP1895" s="95">
        <f t="shared" si="181"/>
        <v>0</v>
      </c>
      <c r="AS1895">
        <v>0</v>
      </c>
      <c r="AT1895">
        <v>0</v>
      </c>
      <c r="AU1895" t="e">
        <f t="shared" ca="1" si="182"/>
        <v>#NAME?</v>
      </c>
    </row>
    <row r="1896" spans="1:47" x14ac:dyDescent="0.15">
      <c r="A1896" s="21" t="s">
        <v>2640</v>
      </c>
      <c r="B1896" s="22" t="s">
        <v>17</v>
      </c>
      <c r="C1896" s="42">
        <v>2006</v>
      </c>
      <c r="D1896" s="22" t="s">
        <v>1669</v>
      </c>
      <c r="E1896" s="22" t="s">
        <v>773</v>
      </c>
      <c r="F1896" s="23">
        <v>23.6</v>
      </c>
      <c r="G1896" s="23">
        <v>23.6</v>
      </c>
      <c r="H1896" s="24">
        <f t="shared" si="177"/>
        <v>0</v>
      </c>
      <c r="I1896" s="153">
        <v>0</v>
      </c>
      <c r="J1896" s="24">
        <f t="shared" si="178"/>
        <v>0</v>
      </c>
      <c r="K1896" s="25">
        <f t="shared" si="179"/>
        <v>0</v>
      </c>
      <c r="L1896">
        <v>0</v>
      </c>
      <c r="M1896">
        <v>32964608</v>
      </c>
      <c r="N1896">
        <v>42065747</v>
      </c>
      <c r="O1896" s="52">
        <v>0</v>
      </c>
      <c r="P1896" s="52">
        <v>0</v>
      </c>
      <c r="Q1896" s="52">
        <v>0</v>
      </c>
      <c r="R1896" s="52">
        <v>0</v>
      </c>
      <c r="S1896" s="52">
        <v>0</v>
      </c>
      <c r="T1896" s="52">
        <v>0</v>
      </c>
      <c r="U1896" s="52">
        <v>0</v>
      </c>
      <c r="V1896" s="52">
        <v>0</v>
      </c>
      <c r="W1896" s="52">
        <v>0</v>
      </c>
      <c r="X1896" s="52">
        <v>0</v>
      </c>
      <c r="Y1896" s="52">
        <v>0</v>
      </c>
      <c r="Z1896" s="52">
        <v>0</v>
      </c>
      <c r="AA1896" s="25">
        <v>0</v>
      </c>
      <c r="AB1896" s="25">
        <v>0</v>
      </c>
      <c r="AC1896" s="25">
        <v>0</v>
      </c>
      <c r="AD1896" s="25">
        <v>0</v>
      </c>
      <c r="AE1896" s="25">
        <v>0</v>
      </c>
      <c r="AF1896" s="25">
        <v>0</v>
      </c>
      <c r="AG1896" s="25">
        <v>0</v>
      </c>
      <c r="AH1896" s="25">
        <v>0</v>
      </c>
      <c r="AI1896" s="25">
        <v>0</v>
      </c>
      <c r="AJ1896" s="25">
        <v>0</v>
      </c>
      <c r="AK1896" s="25">
        <v>0</v>
      </c>
      <c r="AL1896" s="25">
        <v>0</v>
      </c>
      <c r="AM1896" s="95">
        <v>0</v>
      </c>
      <c r="AN1896" s="95" t="e">
        <f ca="1">IF(MengeInEEGSummieren(M1896),AM1896,0)</f>
        <v>#NAME?</v>
      </c>
      <c r="AO1896" s="95">
        <f t="shared" si="180"/>
        <v>0</v>
      </c>
      <c r="AP1896" s="95">
        <f t="shared" si="181"/>
        <v>0</v>
      </c>
      <c r="AS1896">
        <v>0</v>
      </c>
      <c r="AT1896">
        <v>0</v>
      </c>
      <c r="AU1896" t="e">
        <f t="shared" ca="1" si="182"/>
        <v>#NAME?</v>
      </c>
    </row>
    <row r="1897" spans="1:47" x14ac:dyDescent="0.15">
      <c r="A1897" s="21" t="s">
        <v>2641</v>
      </c>
      <c r="B1897" s="22" t="s">
        <v>17</v>
      </c>
      <c r="C1897" s="42">
        <v>2006</v>
      </c>
      <c r="D1897" s="22" t="s">
        <v>1671</v>
      </c>
      <c r="E1897" s="22" t="s">
        <v>773</v>
      </c>
      <c r="F1897" s="23">
        <v>22.6</v>
      </c>
      <c r="G1897" s="23">
        <v>22.6</v>
      </c>
      <c r="H1897" s="24">
        <f t="shared" si="177"/>
        <v>0</v>
      </c>
      <c r="I1897" s="153">
        <v>0</v>
      </c>
      <c r="J1897" s="24">
        <f t="shared" si="178"/>
        <v>0</v>
      </c>
      <c r="K1897" s="25">
        <f t="shared" si="179"/>
        <v>0</v>
      </c>
      <c r="L1897">
        <v>0</v>
      </c>
      <c r="M1897">
        <v>32964608</v>
      </c>
      <c r="N1897">
        <v>42065747</v>
      </c>
      <c r="O1897" s="52">
        <v>0</v>
      </c>
      <c r="P1897" s="52">
        <v>0</v>
      </c>
      <c r="Q1897" s="52">
        <v>0</v>
      </c>
      <c r="R1897" s="52">
        <v>0</v>
      </c>
      <c r="S1897" s="52">
        <v>0</v>
      </c>
      <c r="T1897" s="52">
        <v>0</v>
      </c>
      <c r="U1897" s="52">
        <v>0</v>
      </c>
      <c r="V1897" s="52">
        <v>0</v>
      </c>
      <c r="W1897" s="52">
        <v>0</v>
      </c>
      <c r="X1897" s="52">
        <v>0</v>
      </c>
      <c r="Y1897" s="52">
        <v>0</v>
      </c>
      <c r="Z1897" s="52">
        <v>0</v>
      </c>
      <c r="AA1897" s="25">
        <v>0</v>
      </c>
      <c r="AB1897" s="25">
        <v>0</v>
      </c>
      <c r="AC1897" s="25">
        <v>0</v>
      </c>
      <c r="AD1897" s="25">
        <v>0</v>
      </c>
      <c r="AE1897" s="25">
        <v>0</v>
      </c>
      <c r="AF1897" s="25">
        <v>0</v>
      </c>
      <c r="AG1897" s="25">
        <v>0</v>
      </c>
      <c r="AH1897" s="25">
        <v>0</v>
      </c>
      <c r="AI1897" s="25">
        <v>0</v>
      </c>
      <c r="AJ1897" s="25">
        <v>0</v>
      </c>
      <c r="AK1897" s="25">
        <v>0</v>
      </c>
      <c r="AL1897" s="25">
        <v>0</v>
      </c>
      <c r="AM1897" s="95">
        <v>0</v>
      </c>
      <c r="AN1897" s="95" t="e">
        <f ca="1">IF(MengeInEEGSummieren(M1897),AM1897,0)</f>
        <v>#NAME?</v>
      </c>
      <c r="AO1897" s="95">
        <f t="shared" si="180"/>
        <v>0</v>
      </c>
      <c r="AP1897" s="95">
        <f t="shared" si="181"/>
        <v>0</v>
      </c>
      <c r="AS1897">
        <v>0</v>
      </c>
      <c r="AT1897">
        <v>0</v>
      </c>
      <c r="AU1897" t="e">
        <f t="shared" ca="1" si="182"/>
        <v>#NAME?</v>
      </c>
    </row>
    <row r="1898" spans="1:47" x14ac:dyDescent="0.15">
      <c r="A1898" s="21" t="s">
        <v>2642</v>
      </c>
      <c r="B1898" s="22" t="s">
        <v>17</v>
      </c>
      <c r="C1898" s="42">
        <v>2006</v>
      </c>
      <c r="D1898" s="22" t="s">
        <v>1673</v>
      </c>
      <c r="E1898" s="22" t="s">
        <v>773</v>
      </c>
      <c r="F1898" s="23">
        <v>23.6</v>
      </c>
      <c r="G1898" s="23">
        <v>23.6</v>
      </c>
      <c r="H1898" s="24">
        <f t="shared" si="177"/>
        <v>0</v>
      </c>
      <c r="I1898" s="153">
        <v>0</v>
      </c>
      <c r="J1898" s="24">
        <f t="shared" si="178"/>
        <v>0</v>
      </c>
      <c r="K1898" s="25">
        <f t="shared" si="179"/>
        <v>0</v>
      </c>
      <c r="L1898">
        <v>0</v>
      </c>
      <c r="M1898">
        <v>32964608</v>
      </c>
      <c r="N1898">
        <v>42065747</v>
      </c>
      <c r="O1898" s="52">
        <v>0</v>
      </c>
      <c r="P1898" s="52">
        <v>0</v>
      </c>
      <c r="Q1898" s="52">
        <v>0</v>
      </c>
      <c r="R1898" s="52">
        <v>0</v>
      </c>
      <c r="S1898" s="52">
        <v>0</v>
      </c>
      <c r="T1898" s="52">
        <v>0</v>
      </c>
      <c r="U1898" s="52">
        <v>0</v>
      </c>
      <c r="V1898" s="52">
        <v>0</v>
      </c>
      <c r="W1898" s="52">
        <v>0</v>
      </c>
      <c r="X1898" s="52">
        <v>0</v>
      </c>
      <c r="Y1898" s="52">
        <v>0</v>
      </c>
      <c r="Z1898" s="52">
        <v>0</v>
      </c>
      <c r="AA1898" s="25">
        <v>0</v>
      </c>
      <c r="AB1898" s="25">
        <v>0</v>
      </c>
      <c r="AC1898" s="25">
        <v>0</v>
      </c>
      <c r="AD1898" s="25">
        <v>0</v>
      </c>
      <c r="AE1898" s="25">
        <v>0</v>
      </c>
      <c r="AF1898" s="25">
        <v>0</v>
      </c>
      <c r="AG1898" s="25">
        <v>0</v>
      </c>
      <c r="AH1898" s="25">
        <v>0</v>
      </c>
      <c r="AI1898" s="25">
        <v>0</v>
      </c>
      <c r="AJ1898" s="25">
        <v>0</v>
      </c>
      <c r="AK1898" s="25">
        <v>0</v>
      </c>
      <c r="AL1898" s="25">
        <v>0</v>
      </c>
      <c r="AM1898" s="95">
        <v>0</v>
      </c>
      <c r="AN1898" s="95" t="e">
        <f ca="1">IF(MengeInEEGSummieren(M1898),AM1898,0)</f>
        <v>#NAME?</v>
      </c>
      <c r="AO1898" s="95">
        <f t="shared" si="180"/>
        <v>0</v>
      </c>
      <c r="AP1898" s="95">
        <f t="shared" si="181"/>
        <v>0</v>
      </c>
      <c r="AS1898">
        <v>0</v>
      </c>
      <c r="AT1898">
        <v>0</v>
      </c>
      <c r="AU1898" t="e">
        <f t="shared" ca="1" si="182"/>
        <v>#NAME?</v>
      </c>
    </row>
    <row r="1899" spans="1:47" x14ac:dyDescent="0.15">
      <c r="A1899" s="21" t="s">
        <v>2643</v>
      </c>
      <c r="B1899" s="22" t="s">
        <v>17</v>
      </c>
      <c r="C1899" s="42">
        <v>2006</v>
      </c>
      <c r="D1899" s="22" t="s">
        <v>1675</v>
      </c>
      <c r="E1899" s="22" t="s">
        <v>773</v>
      </c>
      <c r="F1899" s="23">
        <v>21.6</v>
      </c>
      <c r="G1899" s="23">
        <v>21.6</v>
      </c>
      <c r="H1899" s="24">
        <f t="shared" si="177"/>
        <v>0</v>
      </c>
      <c r="I1899" s="153">
        <v>0</v>
      </c>
      <c r="J1899" s="24">
        <f t="shared" si="178"/>
        <v>0</v>
      </c>
      <c r="K1899" s="25">
        <f t="shared" si="179"/>
        <v>0</v>
      </c>
      <c r="L1899">
        <v>0</v>
      </c>
      <c r="M1899">
        <v>32964608</v>
      </c>
      <c r="N1899">
        <v>42065747</v>
      </c>
      <c r="O1899" s="52">
        <v>0</v>
      </c>
      <c r="P1899" s="52">
        <v>0</v>
      </c>
      <c r="Q1899" s="52">
        <v>0</v>
      </c>
      <c r="R1899" s="52">
        <v>0</v>
      </c>
      <c r="S1899" s="52">
        <v>0</v>
      </c>
      <c r="T1899" s="52">
        <v>0</v>
      </c>
      <c r="U1899" s="52">
        <v>0</v>
      </c>
      <c r="V1899" s="52">
        <v>0</v>
      </c>
      <c r="W1899" s="52">
        <v>0</v>
      </c>
      <c r="X1899" s="52">
        <v>0</v>
      </c>
      <c r="Y1899" s="52">
        <v>0</v>
      </c>
      <c r="Z1899" s="52">
        <v>0</v>
      </c>
      <c r="AA1899" s="25">
        <v>0</v>
      </c>
      <c r="AB1899" s="25">
        <v>0</v>
      </c>
      <c r="AC1899" s="25">
        <v>0</v>
      </c>
      <c r="AD1899" s="25">
        <v>0</v>
      </c>
      <c r="AE1899" s="25">
        <v>0</v>
      </c>
      <c r="AF1899" s="25">
        <v>0</v>
      </c>
      <c r="AG1899" s="25">
        <v>0</v>
      </c>
      <c r="AH1899" s="25">
        <v>0</v>
      </c>
      <c r="AI1899" s="25">
        <v>0</v>
      </c>
      <c r="AJ1899" s="25">
        <v>0</v>
      </c>
      <c r="AK1899" s="25">
        <v>0</v>
      </c>
      <c r="AL1899" s="25">
        <v>0</v>
      </c>
      <c r="AM1899" s="95">
        <v>0</v>
      </c>
      <c r="AN1899" s="95" t="e">
        <f ca="1">IF(MengeInEEGSummieren(M1899),AM1899,0)</f>
        <v>#NAME?</v>
      </c>
      <c r="AO1899" s="95">
        <f t="shared" si="180"/>
        <v>0</v>
      </c>
      <c r="AP1899" s="95">
        <f t="shared" si="181"/>
        <v>0</v>
      </c>
      <c r="AS1899">
        <v>0</v>
      </c>
      <c r="AT1899">
        <v>0</v>
      </c>
      <c r="AU1899" t="e">
        <f t="shared" ca="1" si="182"/>
        <v>#NAME?</v>
      </c>
    </row>
    <row r="1900" spans="1:47" x14ac:dyDescent="0.15">
      <c r="A1900" s="21" t="s">
        <v>2644</v>
      </c>
      <c r="B1900" s="22" t="s">
        <v>17</v>
      </c>
      <c r="C1900" s="42">
        <v>2006</v>
      </c>
      <c r="D1900" s="22" t="s">
        <v>1677</v>
      </c>
      <c r="E1900" s="22" t="s">
        <v>773</v>
      </c>
      <c r="F1900" s="23">
        <v>22.6</v>
      </c>
      <c r="G1900" s="23">
        <v>22.6</v>
      </c>
      <c r="H1900" s="24">
        <f t="shared" si="177"/>
        <v>0</v>
      </c>
      <c r="I1900" s="153">
        <v>0</v>
      </c>
      <c r="J1900" s="24">
        <f t="shared" si="178"/>
        <v>0</v>
      </c>
      <c r="K1900" s="25">
        <f t="shared" si="179"/>
        <v>0</v>
      </c>
      <c r="L1900">
        <v>0</v>
      </c>
      <c r="M1900">
        <v>32964608</v>
      </c>
      <c r="N1900">
        <v>42065747</v>
      </c>
      <c r="O1900" s="52">
        <v>0</v>
      </c>
      <c r="P1900" s="52">
        <v>0</v>
      </c>
      <c r="Q1900" s="52">
        <v>0</v>
      </c>
      <c r="R1900" s="52">
        <v>0</v>
      </c>
      <c r="S1900" s="52">
        <v>0</v>
      </c>
      <c r="T1900" s="52">
        <v>0</v>
      </c>
      <c r="U1900" s="52">
        <v>0</v>
      </c>
      <c r="V1900" s="52">
        <v>0</v>
      </c>
      <c r="W1900" s="52">
        <v>0</v>
      </c>
      <c r="X1900" s="52">
        <v>0</v>
      </c>
      <c r="Y1900" s="52">
        <v>0</v>
      </c>
      <c r="Z1900" s="52">
        <v>0</v>
      </c>
      <c r="AA1900" s="25">
        <v>0</v>
      </c>
      <c r="AB1900" s="25">
        <v>0</v>
      </c>
      <c r="AC1900" s="25">
        <v>0</v>
      </c>
      <c r="AD1900" s="25">
        <v>0</v>
      </c>
      <c r="AE1900" s="25">
        <v>0</v>
      </c>
      <c r="AF1900" s="25">
        <v>0</v>
      </c>
      <c r="AG1900" s="25">
        <v>0</v>
      </c>
      <c r="AH1900" s="25">
        <v>0</v>
      </c>
      <c r="AI1900" s="25">
        <v>0</v>
      </c>
      <c r="AJ1900" s="25">
        <v>0</v>
      </c>
      <c r="AK1900" s="25">
        <v>0</v>
      </c>
      <c r="AL1900" s="25">
        <v>0</v>
      </c>
      <c r="AM1900" s="95">
        <v>0</v>
      </c>
      <c r="AN1900" s="95" t="e">
        <f ca="1">IF(MengeInEEGSummieren(M1900),AM1900,0)</f>
        <v>#NAME?</v>
      </c>
      <c r="AO1900" s="95">
        <f t="shared" si="180"/>
        <v>0</v>
      </c>
      <c r="AP1900" s="95">
        <f t="shared" si="181"/>
        <v>0</v>
      </c>
      <c r="AS1900">
        <v>0</v>
      </c>
      <c r="AT1900">
        <v>0</v>
      </c>
      <c r="AU1900" t="e">
        <f t="shared" ca="1" si="182"/>
        <v>#NAME?</v>
      </c>
    </row>
    <row r="1901" spans="1:47" x14ac:dyDescent="0.15">
      <c r="A1901" s="21" t="s">
        <v>2645</v>
      </c>
      <c r="B1901" s="22" t="s">
        <v>17</v>
      </c>
      <c r="C1901" s="42">
        <v>2006</v>
      </c>
      <c r="D1901" s="22" t="s">
        <v>1679</v>
      </c>
      <c r="E1901" s="22" t="s">
        <v>770</v>
      </c>
      <c r="F1901" s="23">
        <v>20.6</v>
      </c>
      <c r="G1901" s="23">
        <v>20.6</v>
      </c>
      <c r="H1901" s="24">
        <f t="shared" si="177"/>
        <v>0</v>
      </c>
      <c r="I1901" s="153">
        <v>0</v>
      </c>
      <c r="J1901" s="24">
        <f t="shared" si="178"/>
        <v>0</v>
      </c>
      <c r="K1901" s="25">
        <f t="shared" si="179"/>
        <v>0</v>
      </c>
      <c r="L1901">
        <v>0</v>
      </c>
      <c r="M1901">
        <v>32964608</v>
      </c>
      <c r="N1901">
        <v>42065747</v>
      </c>
      <c r="O1901" s="52">
        <v>0</v>
      </c>
      <c r="P1901" s="52">
        <v>0</v>
      </c>
      <c r="Q1901" s="52">
        <v>0</v>
      </c>
      <c r="R1901" s="52">
        <v>0</v>
      </c>
      <c r="S1901" s="52">
        <v>0</v>
      </c>
      <c r="T1901" s="52">
        <v>0</v>
      </c>
      <c r="U1901" s="52">
        <v>0</v>
      </c>
      <c r="V1901" s="52">
        <v>0</v>
      </c>
      <c r="W1901" s="52">
        <v>0</v>
      </c>
      <c r="X1901" s="52">
        <v>0</v>
      </c>
      <c r="Y1901" s="52">
        <v>0</v>
      </c>
      <c r="Z1901" s="52">
        <v>0</v>
      </c>
      <c r="AA1901" s="25">
        <v>0</v>
      </c>
      <c r="AB1901" s="25">
        <v>0</v>
      </c>
      <c r="AC1901" s="25">
        <v>0</v>
      </c>
      <c r="AD1901" s="25">
        <v>0</v>
      </c>
      <c r="AE1901" s="25">
        <v>0</v>
      </c>
      <c r="AF1901" s="25">
        <v>0</v>
      </c>
      <c r="AG1901" s="25">
        <v>0</v>
      </c>
      <c r="AH1901" s="25">
        <v>0</v>
      </c>
      <c r="AI1901" s="25">
        <v>0</v>
      </c>
      <c r="AJ1901" s="25">
        <v>0</v>
      </c>
      <c r="AK1901" s="25">
        <v>0</v>
      </c>
      <c r="AL1901" s="25">
        <v>0</v>
      </c>
      <c r="AM1901" s="95">
        <v>0</v>
      </c>
      <c r="AN1901" s="95" t="e">
        <f ca="1">IF(MengeInEEGSummieren(M1901),AM1901,0)</f>
        <v>#NAME?</v>
      </c>
      <c r="AO1901" s="95">
        <f t="shared" si="180"/>
        <v>0</v>
      </c>
      <c r="AP1901" s="95">
        <f t="shared" si="181"/>
        <v>0</v>
      </c>
      <c r="AS1901">
        <v>0</v>
      </c>
      <c r="AT1901">
        <v>0</v>
      </c>
      <c r="AU1901" t="e">
        <f t="shared" ca="1" si="182"/>
        <v>#NAME?</v>
      </c>
    </row>
    <row r="1902" spans="1:47" x14ac:dyDescent="0.15">
      <c r="A1902" s="21" t="s">
        <v>2646</v>
      </c>
      <c r="B1902" s="22" t="s">
        <v>17</v>
      </c>
      <c r="C1902" s="42">
        <v>2006</v>
      </c>
      <c r="D1902" s="22" t="s">
        <v>795</v>
      </c>
      <c r="E1902" s="22" t="s">
        <v>770</v>
      </c>
      <c r="F1902" s="23">
        <v>17.600000000000001</v>
      </c>
      <c r="G1902" s="23">
        <v>17.600000000000001</v>
      </c>
      <c r="H1902" s="24">
        <f t="shared" si="177"/>
        <v>0</v>
      </c>
      <c r="I1902" s="153">
        <v>0</v>
      </c>
      <c r="J1902" s="24">
        <f t="shared" si="178"/>
        <v>0</v>
      </c>
      <c r="K1902" s="25">
        <f t="shared" si="179"/>
        <v>0</v>
      </c>
      <c r="L1902">
        <v>0</v>
      </c>
      <c r="M1902">
        <v>32964608</v>
      </c>
      <c r="N1902">
        <v>42065747</v>
      </c>
      <c r="O1902" s="52">
        <v>0</v>
      </c>
      <c r="P1902" s="52">
        <v>0</v>
      </c>
      <c r="Q1902" s="52">
        <v>0</v>
      </c>
      <c r="R1902" s="52">
        <v>0</v>
      </c>
      <c r="S1902" s="52">
        <v>0</v>
      </c>
      <c r="T1902" s="52">
        <v>0</v>
      </c>
      <c r="U1902" s="52">
        <v>0</v>
      </c>
      <c r="V1902" s="52">
        <v>0</v>
      </c>
      <c r="W1902" s="52">
        <v>0</v>
      </c>
      <c r="X1902" s="52">
        <v>0</v>
      </c>
      <c r="Y1902" s="52">
        <v>0</v>
      </c>
      <c r="Z1902" s="52">
        <v>0</v>
      </c>
      <c r="AA1902" s="25">
        <v>0</v>
      </c>
      <c r="AB1902" s="25">
        <v>0</v>
      </c>
      <c r="AC1902" s="25">
        <v>0</v>
      </c>
      <c r="AD1902" s="25">
        <v>0</v>
      </c>
      <c r="AE1902" s="25">
        <v>0</v>
      </c>
      <c r="AF1902" s="25">
        <v>0</v>
      </c>
      <c r="AG1902" s="25">
        <v>0</v>
      </c>
      <c r="AH1902" s="25">
        <v>0</v>
      </c>
      <c r="AI1902" s="25">
        <v>0</v>
      </c>
      <c r="AJ1902" s="25">
        <v>0</v>
      </c>
      <c r="AK1902" s="25">
        <v>0</v>
      </c>
      <c r="AL1902" s="25">
        <v>0</v>
      </c>
      <c r="AM1902" s="95">
        <v>0</v>
      </c>
      <c r="AN1902" s="95" t="e">
        <f ca="1">IF(MengeInEEGSummieren(M1902),AM1902,0)</f>
        <v>#NAME?</v>
      </c>
      <c r="AO1902" s="95">
        <f t="shared" si="180"/>
        <v>0</v>
      </c>
      <c r="AP1902" s="95">
        <f t="shared" si="181"/>
        <v>0</v>
      </c>
      <c r="AS1902">
        <v>0</v>
      </c>
      <c r="AT1902">
        <v>0</v>
      </c>
      <c r="AU1902" t="e">
        <f t="shared" ca="1" si="182"/>
        <v>#NAME?</v>
      </c>
    </row>
    <row r="1903" spans="1:47" x14ac:dyDescent="0.15">
      <c r="A1903" s="21" t="s">
        <v>2647</v>
      </c>
      <c r="B1903" s="22" t="s">
        <v>17</v>
      </c>
      <c r="C1903" s="42">
        <v>2006</v>
      </c>
      <c r="D1903" s="22" t="s">
        <v>797</v>
      </c>
      <c r="E1903" s="22" t="s">
        <v>773</v>
      </c>
      <c r="F1903" s="23">
        <v>20.6</v>
      </c>
      <c r="G1903" s="23">
        <v>20.6</v>
      </c>
      <c r="H1903" s="24">
        <f t="shared" si="177"/>
        <v>0</v>
      </c>
      <c r="I1903" s="153">
        <v>0</v>
      </c>
      <c r="J1903" s="24">
        <f t="shared" si="178"/>
        <v>0</v>
      </c>
      <c r="K1903" s="25">
        <f t="shared" si="179"/>
        <v>0</v>
      </c>
      <c r="L1903">
        <v>0</v>
      </c>
      <c r="M1903">
        <v>32964608</v>
      </c>
      <c r="N1903">
        <v>42065747</v>
      </c>
      <c r="O1903" s="52">
        <v>0</v>
      </c>
      <c r="P1903" s="52">
        <v>0</v>
      </c>
      <c r="Q1903" s="52">
        <v>0</v>
      </c>
      <c r="R1903" s="52">
        <v>0</v>
      </c>
      <c r="S1903" s="52">
        <v>0</v>
      </c>
      <c r="T1903" s="52">
        <v>0</v>
      </c>
      <c r="U1903" s="52">
        <v>0</v>
      </c>
      <c r="V1903" s="52">
        <v>0</v>
      </c>
      <c r="W1903" s="52">
        <v>0</v>
      </c>
      <c r="X1903" s="52">
        <v>0</v>
      </c>
      <c r="Y1903" s="52">
        <v>0</v>
      </c>
      <c r="Z1903" s="52">
        <v>0</v>
      </c>
      <c r="AA1903" s="25">
        <v>0</v>
      </c>
      <c r="AB1903" s="25">
        <v>0</v>
      </c>
      <c r="AC1903" s="25">
        <v>0</v>
      </c>
      <c r="AD1903" s="25">
        <v>0</v>
      </c>
      <c r="AE1903" s="25">
        <v>0</v>
      </c>
      <c r="AF1903" s="25">
        <v>0</v>
      </c>
      <c r="AG1903" s="25">
        <v>0</v>
      </c>
      <c r="AH1903" s="25">
        <v>0</v>
      </c>
      <c r="AI1903" s="25">
        <v>0</v>
      </c>
      <c r="AJ1903" s="25">
        <v>0</v>
      </c>
      <c r="AK1903" s="25">
        <v>0</v>
      </c>
      <c r="AL1903" s="25">
        <v>0</v>
      </c>
      <c r="AM1903" s="95">
        <v>0</v>
      </c>
      <c r="AN1903" s="95" t="e">
        <f ca="1">IF(MengeInEEGSummieren(M1903),AM1903,0)</f>
        <v>#NAME?</v>
      </c>
      <c r="AO1903" s="95">
        <f t="shared" si="180"/>
        <v>0</v>
      </c>
      <c r="AP1903" s="95">
        <f t="shared" si="181"/>
        <v>0</v>
      </c>
      <c r="AS1903">
        <v>0</v>
      </c>
      <c r="AT1903">
        <v>0</v>
      </c>
      <c r="AU1903" t="e">
        <f t="shared" ca="1" si="182"/>
        <v>#NAME?</v>
      </c>
    </row>
    <row r="1904" spans="1:47" x14ac:dyDescent="0.15">
      <c r="A1904" s="21" t="s">
        <v>2648</v>
      </c>
      <c r="B1904" s="22" t="s">
        <v>17</v>
      </c>
      <c r="C1904" s="42">
        <v>2006</v>
      </c>
      <c r="D1904" s="22" t="s">
        <v>799</v>
      </c>
      <c r="E1904" s="22" t="s">
        <v>773</v>
      </c>
      <c r="F1904" s="23">
        <v>21.6</v>
      </c>
      <c r="G1904" s="23">
        <v>21.6</v>
      </c>
      <c r="H1904" s="24">
        <f t="shared" si="177"/>
        <v>0</v>
      </c>
      <c r="I1904" s="153">
        <v>0</v>
      </c>
      <c r="J1904" s="24">
        <f t="shared" si="178"/>
        <v>0</v>
      </c>
      <c r="K1904" s="25">
        <f t="shared" si="179"/>
        <v>0</v>
      </c>
      <c r="L1904">
        <v>0</v>
      </c>
      <c r="M1904">
        <v>32964608</v>
      </c>
      <c r="N1904">
        <v>42065747</v>
      </c>
      <c r="O1904" s="52">
        <v>0</v>
      </c>
      <c r="P1904" s="52">
        <v>0</v>
      </c>
      <c r="Q1904" s="52">
        <v>0</v>
      </c>
      <c r="R1904" s="52">
        <v>0</v>
      </c>
      <c r="S1904" s="52">
        <v>0</v>
      </c>
      <c r="T1904" s="52">
        <v>0</v>
      </c>
      <c r="U1904" s="52">
        <v>0</v>
      </c>
      <c r="V1904" s="52">
        <v>0</v>
      </c>
      <c r="W1904" s="52">
        <v>0</v>
      </c>
      <c r="X1904" s="52">
        <v>0</v>
      </c>
      <c r="Y1904" s="52">
        <v>0</v>
      </c>
      <c r="Z1904" s="52">
        <v>0</v>
      </c>
      <c r="AA1904" s="25">
        <v>0</v>
      </c>
      <c r="AB1904" s="25">
        <v>0</v>
      </c>
      <c r="AC1904" s="25">
        <v>0</v>
      </c>
      <c r="AD1904" s="25">
        <v>0</v>
      </c>
      <c r="AE1904" s="25">
        <v>0</v>
      </c>
      <c r="AF1904" s="25">
        <v>0</v>
      </c>
      <c r="AG1904" s="25">
        <v>0</v>
      </c>
      <c r="AH1904" s="25">
        <v>0</v>
      </c>
      <c r="AI1904" s="25">
        <v>0</v>
      </c>
      <c r="AJ1904" s="25">
        <v>0</v>
      </c>
      <c r="AK1904" s="25">
        <v>0</v>
      </c>
      <c r="AL1904" s="25">
        <v>0</v>
      </c>
      <c r="AM1904" s="95">
        <v>0</v>
      </c>
      <c r="AN1904" s="95" t="e">
        <f ca="1">IF(MengeInEEGSummieren(M1904),AM1904,0)</f>
        <v>#NAME?</v>
      </c>
      <c r="AO1904" s="95">
        <f t="shared" si="180"/>
        <v>0</v>
      </c>
      <c r="AP1904" s="95">
        <f t="shared" si="181"/>
        <v>0</v>
      </c>
      <c r="AS1904">
        <v>0</v>
      </c>
      <c r="AT1904">
        <v>0</v>
      </c>
      <c r="AU1904" t="e">
        <f t="shared" ca="1" si="182"/>
        <v>#NAME?</v>
      </c>
    </row>
    <row r="1905" spans="1:47" x14ac:dyDescent="0.15">
      <c r="A1905" s="21" t="s">
        <v>2649</v>
      </c>
      <c r="B1905" s="22" t="s">
        <v>17</v>
      </c>
      <c r="C1905" s="42">
        <v>2006</v>
      </c>
      <c r="D1905" s="22" t="s">
        <v>801</v>
      </c>
      <c r="E1905" s="22" t="s">
        <v>773</v>
      </c>
      <c r="F1905" s="23">
        <v>20.6</v>
      </c>
      <c r="G1905" s="23">
        <v>20.6</v>
      </c>
      <c r="H1905" s="24">
        <f t="shared" si="177"/>
        <v>0</v>
      </c>
      <c r="I1905" s="153">
        <v>0</v>
      </c>
      <c r="J1905" s="24">
        <f t="shared" si="178"/>
        <v>0</v>
      </c>
      <c r="K1905" s="25">
        <f t="shared" si="179"/>
        <v>0</v>
      </c>
      <c r="L1905">
        <v>0</v>
      </c>
      <c r="M1905">
        <v>32964608</v>
      </c>
      <c r="N1905">
        <v>42065747</v>
      </c>
      <c r="O1905" s="52">
        <v>0</v>
      </c>
      <c r="P1905" s="52">
        <v>0</v>
      </c>
      <c r="Q1905" s="52">
        <v>0</v>
      </c>
      <c r="R1905" s="52">
        <v>0</v>
      </c>
      <c r="S1905" s="52">
        <v>0</v>
      </c>
      <c r="T1905" s="52">
        <v>0</v>
      </c>
      <c r="U1905" s="52">
        <v>0</v>
      </c>
      <c r="V1905" s="52">
        <v>0</v>
      </c>
      <c r="W1905" s="52">
        <v>0</v>
      </c>
      <c r="X1905" s="52">
        <v>0</v>
      </c>
      <c r="Y1905" s="52">
        <v>0</v>
      </c>
      <c r="Z1905" s="52">
        <v>0</v>
      </c>
      <c r="AA1905" s="25">
        <v>0</v>
      </c>
      <c r="AB1905" s="25">
        <v>0</v>
      </c>
      <c r="AC1905" s="25">
        <v>0</v>
      </c>
      <c r="AD1905" s="25">
        <v>0</v>
      </c>
      <c r="AE1905" s="25">
        <v>0</v>
      </c>
      <c r="AF1905" s="25">
        <v>0</v>
      </c>
      <c r="AG1905" s="25">
        <v>0</v>
      </c>
      <c r="AH1905" s="25">
        <v>0</v>
      </c>
      <c r="AI1905" s="25">
        <v>0</v>
      </c>
      <c r="AJ1905" s="25">
        <v>0</v>
      </c>
      <c r="AK1905" s="25">
        <v>0</v>
      </c>
      <c r="AL1905" s="25">
        <v>0</v>
      </c>
      <c r="AM1905" s="95">
        <v>0</v>
      </c>
      <c r="AN1905" s="95" t="e">
        <f ca="1">IF(MengeInEEGSummieren(M1905),AM1905,0)</f>
        <v>#NAME?</v>
      </c>
      <c r="AO1905" s="95">
        <f t="shared" si="180"/>
        <v>0</v>
      </c>
      <c r="AP1905" s="95">
        <f t="shared" si="181"/>
        <v>0</v>
      </c>
      <c r="AS1905">
        <v>0</v>
      </c>
      <c r="AT1905">
        <v>0</v>
      </c>
      <c r="AU1905" t="e">
        <f t="shared" ca="1" si="182"/>
        <v>#NAME?</v>
      </c>
    </row>
    <row r="1906" spans="1:47" x14ac:dyDescent="0.15">
      <c r="A1906" s="21" t="s">
        <v>2650</v>
      </c>
      <c r="B1906" s="22" t="s">
        <v>17</v>
      </c>
      <c r="C1906" s="42">
        <v>2006</v>
      </c>
      <c r="D1906" s="22" t="s">
        <v>803</v>
      </c>
      <c r="E1906" s="22" t="s">
        <v>773</v>
      </c>
      <c r="F1906" s="23">
        <v>21.6</v>
      </c>
      <c r="G1906" s="23">
        <v>21.6</v>
      </c>
      <c r="H1906" s="24">
        <f t="shared" si="177"/>
        <v>0</v>
      </c>
      <c r="I1906" s="153">
        <v>0</v>
      </c>
      <c r="J1906" s="24">
        <f t="shared" si="178"/>
        <v>0</v>
      </c>
      <c r="K1906" s="25">
        <f t="shared" si="179"/>
        <v>0</v>
      </c>
      <c r="L1906">
        <v>0</v>
      </c>
      <c r="M1906">
        <v>32964608</v>
      </c>
      <c r="N1906">
        <v>42065747</v>
      </c>
      <c r="O1906" s="52">
        <v>0</v>
      </c>
      <c r="P1906" s="52">
        <v>0</v>
      </c>
      <c r="Q1906" s="52">
        <v>0</v>
      </c>
      <c r="R1906" s="52">
        <v>0</v>
      </c>
      <c r="S1906" s="52">
        <v>0</v>
      </c>
      <c r="T1906" s="52">
        <v>0</v>
      </c>
      <c r="U1906" s="52">
        <v>0</v>
      </c>
      <c r="V1906" s="52">
        <v>0</v>
      </c>
      <c r="W1906" s="52">
        <v>0</v>
      </c>
      <c r="X1906" s="52">
        <v>0</v>
      </c>
      <c r="Y1906" s="52">
        <v>0</v>
      </c>
      <c r="Z1906" s="52">
        <v>0</v>
      </c>
      <c r="AA1906" s="25">
        <v>0</v>
      </c>
      <c r="AB1906" s="25">
        <v>0</v>
      </c>
      <c r="AC1906" s="25">
        <v>0</v>
      </c>
      <c r="AD1906" s="25">
        <v>0</v>
      </c>
      <c r="AE1906" s="25">
        <v>0</v>
      </c>
      <c r="AF1906" s="25">
        <v>0</v>
      </c>
      <c r="AG1906" s="25">
        <v>0</v>
      </c>
      <c r="AH1906" s="25">
        <v>0</v>
      </c>
      <c r="AI1906" s="25">
        <v>0</v>
      </c>
      <c r="AJ1906" s="25">
        <v>0</v>
      </c>
      <c r="AK1906" s="25">
        <v>0</v>
      </c>
      <c r="AL1906" s="25">
        <v>0</v>
      </c>
      <c r="AM1906" s="95">
        <v>0</v>
      </c>
      <c r="AN1906" s="95" t="e">
        <f ca="1">IF(MengeInEEGSummieren(M1906),AM1906,0)</f>
        <v>#NAME?</v>
      </c>
      <c r="AO1906" s="95">
        <f t="shared" si="180"/>
        <v>0</v>
      </c>
      <c r="AP1906" s="95">
        <f t="shared" si="181"/>
        <v>0</v>
      </c>
      <c r="AS1906">
        <v>0</v>
      </c>
      <c r="AT1906">
        <v>0</v>
      </c>
      <c r="AU1906" t="e">
        <f t="shared" ca="1" si="182"/>
        <v>#NAME?</v>
      </c>
    </row>
    <row r="1907" spans="1:47" x14ac:dyDescent="0.15">
      <c r="A1907" s="21" t="s">
        <v>2651</v>
      </c>
      <c r="B1907" s="22" t="s">
        <v>17</v>
      </c>
      <c r="C1907" s="42">
        <v>2006</v>
      </c>
      <c r="D1907" s="22" t="s">
        <v>1686</v>
      </c>
      <c r="E1907" s="22" t="s">
        <v>773</v>
      </c>
      <c r="F1907" s="23">
        <v>19.600000000000001</v>
      </c>
      <c r="G1907" s="23">
        <v>19.600000000000001</v>
      </c>
      <c r="H1907" s="24">
        <f t="shared" si="177"/>
        <v>0</v>
      </c>
      <c r="I1907" s="153">
        <v>0</v>
      </c>
      <c r="J1907" s="24">
        <f t="shared" si="178"/>
        <v>0</v>
      </c>
      <c r="K1907" s="25">
        <f t="shared" si="179"/>
        <v>0</v>
      </c>
      <c r="L1907">
        <v>0</v>
      </c>
      <c r="M1907">
        <v>32964608</v>
      </c>
      <c r="N1907">
        <v>42065747</v>
      </c>
      <c r="O1907" s="52">
        <v>0</v>
      </c>
      <c r="P1907" s="52">
        <v>0</v>
      </c>
      <c r="Q1907" s="52">
        <v>0</v>
      </c>
      <c r="R1907" s="52">
        <v>0</v>
      </c>
      <c r="S1907" s="52">
        <v>0</v>
      </c>
      <c r="T1907" s="52">
        <v>0</v>
      </c>
      <c r="U1907" s="52">
        <v>0</v>
      </c>
      <c r="V1907" s="52">
        <v>0</v>
      </c>
      <c r="W1907" s="52">
        <v>0</v>
      </c>
      <c r="X1907" s="52">
        <v>0</v>
      </c>
      <c r="Y1907" s="52">
        <v>0</v>
      </c>
      <c r="Z1907" s="52">
        <v>0</v>
      </c>
      <c r="AA1907" s="25">
        <v>0</v>
      </c>
      <c r="AB1907" s="25">
        <v>0</v>
      </c>
      <c r="AC1907" s="25">
        <v>0</v>
      </c>
      <c r="AD1907" s="25">
        <v>0</v>
      </c>
      <c r="AE1907" s="25">
        <v>0</v>
      </c>
      <c r="AF1907" s="25">
        <v>0</v>
      </c>
      <c r="AG1907" s="25">
        <v>0</v>
      </c>
      <c r="AH1907" s="25">
        <v>0</v>
      </c>
      <c r="AI1907" s="25">
        <v>0</v>
      </c>
      <c r="AJ1907" s="25">
        <v>0</v>
      </c>
      <c r="AK1907" s="25">
        <v>0</v>
      </c>
      <c r="AL1907" s="25">
        <v>0</v>
      </c>
      <c r="AM1907" s="95">
        <v>0</v>
      </c>
      <c r="AN1907" s="95" t="e">
        <f ca="1">IF(MengeInEEGSummieren(M1907),AM1907,0)</f>
        <v>#NAME?</v>
      </c>
      <c r="AO1907" s="95">
        <f t="shared" si="180"/>
        <v>0</v>
      </c>
      <c r="AP1907" s="95">
        <f t="shared" si="181"/>
        <v>0</v>
      </c>
      <c r="AS1907">
        <v>0</v>
      </c>
      <c r="AT1907">
        <v>0</v>
      </c>
      <c r="AU1907" t="e">
        <f t="shared" ca="1" si="182"/>
        <v>#NAME?</v>
      </c>
    </row>
    <row r="1908" spans="1:47" x14ac:dyDescent="0.15">
      <c r="A1908" s="21" t="s">
        <v>2652</v>
      </c>
      <c r="B1908" s="22" t="s">
        <v>17</v>
      </c>
      <c r="C1908" s="42">
        <v>2006</v>
      </c>
      <c r="D1908" s="22" t="s">
        <v>1688</v>
      </c>
      <c r="E1908" s="22" t="s">
        <v>773</v>
      </c>
      <c r="F1908" s="23">
        <v>20.6</v>
      </c>
      <c r="G1908" s="23">
        <v>20.6</v>
      </c>
      <c r="H1908" s="24">
        <f t="shared" si="177"/>
        <v>0</v>
      </c>
      <c r="I1908" s="153">
        <v>0</v>
      </c>
      <c r="J1908" s="24">
        <f t="shared" si="178"/>
        <v>0</v>
      </c>
      <c r="K1908" s="25">
        <f t="shared" si="179"/>
        <v>0</v>
      </c>
      <c r="L1908">
        <v>0</v>
      </c>
      <c r="M1908">
        <v>32964608</v>
      </c>
      <c r="N1908">
        <v>42065747</v>
      </c>
      <c r="O1908" s="52">
        <v>0</v>
      </c>
      <c r="P1908" s="52">
        <v>0</v>
      </c>
      <c r="Q1908" s="52">
        <v>0</v>
      </c>
      <c r="R1908" s="52">
        <v>0</v>
      </c>
      <c r="S1908" s="52">
        <v>0</v>
      </c>
      <c r="T1908" s="52">
        <v>0</v>
      </c>
      <c r="U1908" s="52">
        <v>0</v>
      </c>
      <c r="V1908" s="52">
        <v>0</v>
      </c>
      <c r="W1908" s="52">
        <v>0</v>
      </c>
      <c r="X1908" s="52">
        <v>0</v>
      </c>
      <c r="Y1908" s="52">
        <v>0</v>
      </c>
      <c r="Z1908" s="52">
        <v>0</v>
      </c>
      <c r="AA1908" s="25">
        <v>0</v>
      </c>
      <c r="AB1908" s="25">
        <v>0</v>
      </c>
      <c r="AC1908" s="25">
        <v>0</v>
      </c>
      <c r="AD1908" s="25">
        <v>0</v>
      </c>
      <c r="AE1908" s="25">
        <v>0</v>
      </c>
      <c r="AF1908" s="25">
        <v>0</v>
      </c>
      <c r="AG1908" s="25">
        <v>0</v>
      </c>
      <c r="AH1908" s="25">
        <v>0</v>
      </c>
      <c r="AI1908" s="25">
        <v>0</v>
      </c>
      <c r="AJ1908" s="25">
        <v>0</v>
      </c>
      <c r="AK1908" s="25">
        <v>0</v>
      </c>
      <c r="AL1908" s="25">
        <v>0</v>
      </c>
      <c r="AM1908" s="95">
        <v>0</v>
      </c>
      <c r="AN1908" s="95" t="e">
        <f ca="1">IF(MengeInEEGSummieren(M1908),AM1908,0)</f>
        <v>#NAME?</v>
      </c>
      <c r="AO1908" s="95">
        <f t="shared" si="180"/>
        <v>0</v>
      </c>
      <c r="AP1908" s="95">
        <f t="shared" si="181"/>
        <v>0</v>
      </c>
      <c r="AS1908">
        <v>0</v>
      </c>
      <c r="AT1908">
        <v>0</v>
      </c>
      <c r="AU1908" t="e">
        <f t="shared" ca="1" si="182"/>
        <v>#NAME?</v>
      </c>
    </row>
    <row r="1909" spans="1:47" x14ac:dyDescent="0.15">
      <c r="A1909" s="21" t="s">
        <v>2653</v>
      </c>
      <c r="B1909" s="22" t="s">
        <v>17</v>
      </c>
      <c r="C1909" s="42">
        <v>2006</v>
      </c>
      <c r="D1909" s="22" t="s">
        <v>805</v>
      </c>
      <c r="E1909" s="22" t="s">
        <v>770</v>
      </c>
      <c r="F1909" s="23">
        <v>18.600000000000001</v>
      </c>
      <c r="G1909" s="23">
        <v>18.600000000000001</v>
      </c>
      <c r="H1909" s="24">
        <f t="shared" si="177"/>
        <v>0</v>
      </c>
      <c r="I1909" s="153">
        <v>0</v>
      </c>
      <c r="J1909" s="24">
        <f t="shared" si="178"/>
        <v>0</v>
      </c>
      <c r="K1909" s="25">
        <f t="shared" si="179"/>
        <v>0</v>
      </c>
      <c r="L1909">
        <v>0</v>
      </c>
      <c r="M1909">
        <v>32964608</v>
      </c>
      <c r="N1909">
        <v>42065747</v>
      </c>
      <c r="O1909" s="52">
        <v>0</v>
      </c>
      <c r="P1909" s="52">
        <v>0</v>
      </c>
      <c r="Q1909" s="52">
        <v>0</v>
      </c>
      <c r="R1909" s="52">
        <v>0</v>
      </c>
      <c r="S1909" s="52">
        <v>0</v>
      </c>
      <c r="T1909" s="52">
        <v>0</v>
      </c>
      <c r="U1909" s="52">
        <v>0</v>
      </c>
      <c r="V1909" s="52">
        <v>0</v>
      </c>
      <c r="W1909" s="52">
        <v>0</v>
      </c>
      <c r="X1909" s="52">
        <v>0</v>
      </c>
      <c r="Y1909" s="52">
        <v>0</v>
      </c>
      <c r="Z1909" s="52">
        <v>0</v>
      </c>
      <c r="AA1909" s="25">
        <v>0</v>
      </c>
      <c r="AB1909" s="25">
        <v>0</v>
      </c>
      <c r="AC1909" s="25">
        <v>0</v>
      </c>
      <c r="AD1909" s="25">
        <v>0</v>
      </c>
      <c r="AE1909" s="25">
        <v>0</v>
      </c>
      <c r="AF1909" s="25">
        <v>0</v>
      </c>
      <c r="AG1909" s="25">
        <v>0</v>
      </c>
      <c r="AH1909" s="25">
        <v>0</v>
      </c>
      <c r="AI1909" s="25">
        <v>0</v>
      </c>
      <c r="AJ1909" s="25">
        <v>0</v>
      </c>
      <c r="AK1909" s="25">
        <v>0</v>
      </c>
      <c r="AL1909" s="25">
        <v>0</v>
      </c>
      <c r="AM1909" s="95">
        <v>0</v>
      </c>
      <c r="AN1909" s="95" t="e">
        <f ca="1">IF(MengeInEEGSummieren(M1909),AM1909,0)</f>
        <v>#NAME?</v>
      </c>
      <c r="AO1909" s="95">
        <f t="shared" si="180"/>
        <v>0</v>
      </c>
      <c r="AP1909" s="95">
        <f t="shared" si="181"/>
        <v>0</v>
      </c>
      <c r="AS1909">
        <v>0</v>
      </c>
      <c r="AT1909">
        <v>0</v>
      </c>
      <c r="AU1909" t="e">
        <f t="shared" ca="1" si="182"/>
        <v>#NAME?</v>
      </c>
    </row>
    <row r="1910" spans="1:47" x14ac:dyDescent="0.15">
      <c r="A1910" s="21" t="s">
        <v>2654</v>
      </c>
      <c r="B1910" s="22" t="s">
        <v>17</v>
      </c>
      <c r="C1910" s="42">
        <v>2006</v>
      </c>
      <c r="D1910" s="22" t="s">
        <v>1691</v>
      </c>
      <c r="E1910" s="22" t="s">
        <v>770</v>
      </c>
      <c r="F1910" s="23">
        <v>21.6</v>
      </c>
      <c r="G1910" s="23">
        <v>21.6</v>
      </c>
      <c r="H1910" s="24">
        <f t="shared" si="177"/>
        <v>0</v>
      </c>
      <c r="I1910" s="153">
        <v>0</v>
      </c>
      <c r="J1910" s="24">
        <f t="shared" si="178"/>
        <v>0</v>
      </c>
      <c r="K1910" s="25">
        <f t="shared" si="179"/>
        <v>0</v>
      </c>
      <c r="L1910">
        <v>0</v>
      </c>
      <c r="M1910">
        <v>32964608</v>
      </c>
      <c r="N1910">
        <v>42065747</v>
      </c>
      <c r="O1910" s="52">
        <v>0</v>
      </c>
      <c r="P1910" s="52">
        <v>0</v>
      </c>
      <c r="Q1910" s="52">
        <v>0</v>
      </c>
      <c r="R1910" s="52">
        <v>0</v>
      </c>
      <c r="S1910" s="52">
        <v>0</v>
      </c>
      <c r="T1910" s="52">
        <v>0</v>
      </c>
      <c r="U1910" s="52">
        <v>0</v>
      </c>
      <c r="V1910" s="52">
        <v>0</v>
      </c>
      <c r="W1910" s="52">
        <v>0</v>
      </c>
      <c r="X1910" s="52">
        <v>0</v>
      </c>
      <c r="Y1910" s="52">
        <v>0</v>
      </c>
      <c r="Z1910" s="52">
        <v>0</v>
      </c>
      <c r="AA1910" s="25">
        <v>0</v>
      </c>
      <c r="AB1910" s="25">
        <v>0</v>
      </c>
      <c r="AC1910" s="25">
        <v>0</v>
      </c>
      <c r="AD1910" s="25">
        <v>0</v>
      </c>
      <c r="AE1910" s="25">
        <v>0</v>
      </c>
      <c r="AF1910" s="25">
        <v>0</v>
      </c>
      <c r="AG1910" s="25">
        <v>0</v>
      </c>
      <c r="AH1910" s="25">
        <v>0</v>
      </c>
      <c r="AI1910" s="25">
        <v>0</v>
      </c>
      <c r="AJ1910" s="25">
        <v>0</v>
      </c>
      <c r="AK1910" s="25">
        <v>0</v>
      </c>
      <c r="AL1910" s="25">
        <v>0</v>
      </c>
      <c r="AM1910" s="95">
        <v>0</v>
      </c>
      <c r="AN1910" s="95" t="e">
        <f ca="1">IF(MengeInEEGSummieren(M1910),AM1910,0)</f>
        <v>#NAME?</v>
      </c>
      <c r="AO1910" s="95">
        <f t="shared" si="180"/>
        <v>0</v>
      </c>
      <c r="AP1910" s="95">
        <f t="shared" si="181"/>
        <v>0</v>
      </c>
      <c r="AS1910">
        <v>0</v>
      </c>
      <c r="AT1910">
        <v>0</v>
      </c>
      <c r="AU1910" t="e">
        <f t="shared" ca="1" si="182"/>
        <v>#NAME?</v>
      </c>
    </row>
    <row r="1911" spans="1:47" x14ac:dyDescent="0.15">
      <c r="A1911" s="21" t="s">
        <v>2655</v>
      </c>
      <c r="B1911" s="22" t="s">
        <v>17</v>
      </c>
      <c r="C1911" s="42">
        <v>2006</v>
      </c>
      <c r="D1911" s="22" t="s">
        <v>1693</v>
      </c>
      <c r="E1911" s="22" t="s">
        <v>773</v>
      </c>
      <c r="F1911" s="23">
        <v>24.6</v>
      </c>
      <c r="G1911" s="23">
        <v>24.6</v>
      </c>
      <c r="H1911" s="24">
        <f t="shared" si="177"/>
        <v>0</v>
      </c>
      <c r="I1911" s="153">
        <v>0</v>
      </c>
      <c r="J1911" s="24">
        <f t="shared" si="178"/>
        <v>0</v>
      </c>
      <c r="K1911" s="25">
        <f t="shared" si="179"/>
        <v>0</v>
      </c>
      <c r="L1911">
        <v>0</v>
      </c>
      <c r="M1911">
        <v>32964608</v>
      </c>
      <c r="N1911">
        <v>42065747</v>
      </c>
      <c r="O1911" s="52">
        <v>0</v>
      </c>
      <c r="P1911" s="52">
        <v>0</v>
      </c>
      <c r="Q1911" s="52">
        <v>0</v>
      </c>
      <c r="R1911" s="52">
        <v>0</v>
      </c>
      <c r="S1911" s="52">
        <v>0</v>
      </c>
      <c r="T1911" s="52">
        <v>0</v>
      </c>
      <c r="U1911" s="52">
        <v>0</v>
      </c>
      <c r="V1911" s="52">
        <v>0</v>
      </c>
      <c r="W1911" s="52">
        <v>0</v>
      </c>
      <c r="X1911" s="52">
        <v>0</v>
      </c>
      <c r="Y1911" s="52">
        <v>0</v>
      </c>
      <c r="Z1911" s="52">
        <v>0</v>
      </c>
      <c r="AA1911" s="25">
        <v>0</v>
      </c>
      <c r="AB1911" s="25">
        <v>0</v>
      </c>
      <c r="AC1911" s="25">
        <v>0</v>
      </c>
      <c r="AD1911" s="25">
        <v>0</v>
      </c>
      <c r="AE1911" s="25">
        <v>0</v>
      </c>
      <c r="AF1911" s="25">
        <v>0</v>
      </c>
      <c r="AG1911" s="25">
        <v>0</v>
      </c>
      <c r="AH1911" s="25">
        <v>0</v>
      </c>
      <c r="AI1911" s="25">
        <v>0</v>
      </c>
      <c r="AJ1911" s="25">
        <v>0</v>
      </c>
      <c r="AK1911" s="25">
        <v>0</v>
      </c>
      <c r="AL1911" s="25">
        <v>0</v>
      </c>
      <c r="AM1911" s="95">
        <v>0</v>
      </c>
      <c r="AN1911" s="95" t="e">
        <f ca="1">IF(MengeInEEGSummieren(M1911),AM1911,0)</f>
        <v>#NAME?</v>
      </c>
      <c r="AO1911" s="95">
        <f t="shared" si="180"/>
        <v>0</v>
      </c>
      <c r="AP1911" s="95">
        <f t="shared" si="181"/>
        <v>0</v>
      </c>
      <c r="AS1911">
        <v>0</v>
      </c>
      <c r="AT1911">
        <v>0</v>
      </c>
      <c r="AU1911" t="e">
        <f t="shared" ca="1" si="182"/>
        <v>#NAME?</v>
      </c>
    </row>
    <row r="1912" spans="1:47" x14ac:dyDescent="0.15">
      <c r="A1912" s="21" t="s">
        <v>2656</v>
      </c>
      <c r="B1912" s="22" t="s">
        <v>17</v>
      </c>
      <c r="C1912" s="42">
        <v>2006</v>
      </c>
      <c r="D1912" s="22" t="s">
        <v>1695</v>
      </c>
      <c r="E1912" s="22" t="s">
        <v>773</v>
      </c>
      <c r="F1912" s="23">
        <v>25.6</v>
      </c>
      <c r="G1912" s="23">
        <v>25.6</v>
      </c>
      <c r="H1912" s="24">
        <f t="shared" si="177"/>
        <v>0</v>
      </c>
      <c r="I1912" s="153">
        <v>0</v>
      </c>
      <c r="J1912" s="24">
        <f t="shared" si="178"/>
        <v>0</v>
      </c>
      <c r="K1912" s="25">
        <f t="shared" si="179"/>
        <v>0</v>
      </c>
      <c r="L1912">
        <v>0</v>
      </c>
      <c r="M1912">
        <v>32964608</v>
      </c>
      <c r="N1912">
        <v>42065747</v>
      </c>
      <c r="O1912" s="52">
        <v>0</v>
      </c>
      <c r="P1912" s="52">
        <v>0</v>
      </c>
      <c r="Q1912" s="52">
        <v>0</v>
      </c>
      <c r="R1912" s="52">
        <v>0</v>
      </c>
      <c r="S1912" s="52">
        <v>0</v>
      </c>
      <c r="T1912" s="52">
        <v>0</v>
      </c>
      <c r="U1912" s="52">
        <v>0</v>
      </c>
      <c r="V1912" s="52">
        <v>0</v>
      </c>
      <c r="W1912" s="52">
        <v>0</v>
      </c>
      <c r="X1912" s="52">
        <v>0</v>
      </c>
      <c r="Y1912" s="52">
        <v>0</v>
      </c>
      <c r="Z1912" s="52">
        <v>0</v>
      </c>
      <c r="AA1912" s="25">
        <v>0</v>
      </c>
      <c r="AB1912" s="25">
        <v>0</v>
      </c>
      <c r="AC1912" s="25">
        <v>0</v>
      </c>
      <c r="AD1912" s="25">
        <v>0</v>
      </c>
      <c r="AE1912" s="25">
        <v>0</v>
      </c>
      <c r="AF1912" s="25">
        <v>0</v>
      </c>
      <c r="AG1912" s="25">
        <v>0</v>
      </c>
      <c r="AH1912" s="25">
        <v>0</v>
      </c>
      <c r="AI1912" s="25">
        <v>0</v>
      </c>
      <c r="AJ1912" s="25">
        <v>0</v>
      </c>
      <c r="AK1912" s="25">
        <v>0</v>
      </c>
      <c r="AL1912" s="25">
        <v>0</v>
      </c>
      <c r="AM1912" s="95">
        <v>0</v>
      </c>
      <c r="AN1912" s="95" t="e">
        <f ca="1">IF(MengeInEEGSummieren(M1912),AM1912,0)</f>
        <v>#NAME?</v>
      </c>
      <c r="AO1912" s="95">
        <f t="shared" si="180"/>
        <v>0</v>
      </c>
      <c r="AP1912" s="95">
        <f t="shared" si="181"/>
        <v>0</v>
      </c>
      <c r="AS1912">
        <v>0</v>
      </c>
      <c r="AT1912">
        <v>0</v>
      </c>
      <c r="AU1912" t="e">
        <f t="shared" ca="1" si="182"/>
        <v>#NAME?</v>
      </c>
    </row>
    <row r="1913" spans="1:47" x14ac:dyDescent="0.15">
      <c r="A1913" s="21" t="s">
        <v>2657</v>
      </c>
      <c r="B1913" s="22" t="s">
        <v>17</v>
      </c>
      <c r="C1913" s="42">
        <v>2006</v>
      </c>
      <c r="D1913" s="22" t="s">
        <v>1697</v>
      </c>
      <c r="E1913" s="22" t="s">
        <v>773</v>
      </c>
      <c r="F1913" s="23">
        <v>24.6</v>
      </c>
      <c r="G1913" s="23">
        <v>24.6</v>
      </c>
      <c r="H1913" s="24">
        <f t="shared" si="177"/>
        <v>0</v>
      </c>
      <c r="I1913" s="153">
        <v>0</v>
      </c>
      <c r="J1913" s="24">
        <f t="shared" si="178"/>
        <v>0</v>
      </c>
      <c r="K1913" s="25">
        <f t="shared" si="179"/>
        <v>0</v>
      </c>
      <c r="L1913">
        <v>0</v>
      </c>
      <c r="M1913">
        <v>32964608</v>
      </c>
      <c r="N1913">
        <v>42065747</v>
      </c>
      <c r="O1913" s="52">
        <v>0</v>
      </c>
      <c r="P1913" s="52">
        <v>0</v>
      </c>
      <c r="Q1913" s="52">
        <v>0</v>
      </c>
      <c r="R1913" s="52">
        <v>0</v>
      </c>
      <c r="S1913" s="52">
        <v>0</v>
      </c>
      <c r="T1913" s="52">
        <v>0</v>
      </c>
      <c r="U1913" s="52">
        <v>0</v>
      </c>
      <c r="V1913" s="52">
        <v>0</v>
      </c>
      <c r="W1913" s="52">
        <v>0</v>
      </c>
      <c r="X1913" s="52">
        <v>0</v>
      </c>
      <c r="Y1913" s="52">
        <v>0</v>
      </c>
      <c r="Z1913" s="52">
        <v>0</v>
      </c>
      <c r="AA1913" s="25">
        <v>0</v>
      </c>
      <c r="AB1913" s="25">
        <v>0</v>
      </c>
      <c r="AC1913" s="25">
        <v>0</v>
      </c>
      <c r="AD1913" s="25">
        <v>0</v>
      </c>
      <c r="AE1913" s="25">
        <v>0</v>
      </c>
      <c r="AF1913" s="25">
        <v>0</v>
      </c>
      <c r="AG1913" s="25">
        <v>0</v>
      </c>
      <c r="AH1913" s="25">
        <v>0</v>
      </c>
      <c r="AI1913" s="25">
        <v>0</v>
      </c>
      <c r="AJ1913" s="25">
        <v>0</v>
      </c>
      <c r="AK1913" s="25">
        <v>0</v>
      </c>
      <c r="AL1913" s="25">
        <v>0</v>
      </c>
      <c r="AM1913" s="95">
        <v>0</v>
      </c>
      <c r="AN1913" s="95" t="e">
        <f ca="1">IF(MengeInEEGSummieren(M1913),AM1913,0)</f>
        <v>#NAME?</v>
      </c>
      <c r="AO1913" s="95">
        <f t="shared" si="180"/>
        <v>0</v>
      </c>
      <c r="AP1913" s="95">
        <f t="shared" si="181"/>
        <v>0</v>
      </c>
      <c r="AS1913">
        <v>0</v>
      </c>
      <c r="AT1913">
        <v>0</v>
      </c>
      <c r="AU1913" t="e">
        <f t="shared" ca="1" si="182"/>
        <v>#NAME?</v>
      </c>
    </row>
    <row r="1914" spans="1:47" x14ac:dyDescent="0.15">
      <c r="A1914" s="21" t="s">
        <v>2658</v>
      </c>
      <c r="B1914" s="22" t="s">
        <v>17</v>
      </c>
      <c r="C1914" s="42">
        <v>2006</v>
      </c>
      <c r="D1914" s="22" t="s">
        <v>1699</v>
      </c>
      <c r="E1914" s="22" t="s">
        <v>773</v>
      </c>
      <c r="F1914" s="23">
        <v>25.6</v>
      </c>
      <c r="G1914" s="23">
        <v>25.6</v>
      </c>
      <c r="H1914" s="24">
        <f t="shared" si="177"/>
        <v>0</v>
      </c>
      <c r="I1914" s="153">
        <v>0</v>
      </c>
      <c r="J1914" s="24">
        <f t="shared" si="178"/>
        <v>0</v>
      </c>
      <c r="K1914" s="25">
        <f t="shared" si="179"/>
        <v>0</v>
      </c>
      <c r="L1914">
        <v>0</v>
      </c>
      <c r="M1914">
        <v>32964608</v>
      </c>
      <c r="N1914">
        <v>42065747</v>
      </c>
      <c r="O1914" s="52">
        <v>0</v>
      </c>
      <c r="P1914" s="52">
        <v>0</v>
      </c>
      <c r="Q1914" s="52">
        <v>0</v>
      </c>
      <c r="R1914" s="52">
        <v>0</v>
      </c>
      <c r="S1914" s="52">
        <v>0</v>
      </c>
      <c r="T1914" s="52">
        <v>0</v>
      </c>
      <c r="U1914" s="52">
        <v>0</v>
      </c>
      <c r="V1914" s="52">
        <v>0</v>
      </c>
      <c r="W1914" s="52">
        <v>0</v>
      </c>
      <c r="X1914" s="52">
        <v>0</v>
      </c>
      <c r="Y1914" s="52">
        <v>0</v>
      </c>
      <c r="Z1914" s="52">
        <v>0</v>
      </c>
      <c r="AA1914" s="25">
        <v>0</v>
      </c>
      <c r="AB1914" s="25">
        <v>0</v>
      </c>
      <c r="AC1914" s="25">
        <v>0</v>
      </c>
      <c r="AD1914" s="25">
        <v>0</v>
      </c>
      <c r="AE1914" s="25">
        <v>0</v>
      </c>
      <c r="AF1914" s="25">
        <v>0</v>
      </c>
      <c r="AG1914" s="25">
        <v>0</v>
      </c>
      <c r="AH1914" s="25">
        <v>0</v>
      </c>
      <c r="AI1914" s="25">
        <v>0</v>
      </c>
      <c r="AJ1914" s="25">
        <v>0</v>
      </c>
      <c r="AK1914" s="25">
        <v>0</v>
      </c>
      <c r="AL1914" s="25">
        <v>0</v>
      </c>
      <c r="AM1914" s="95">
        <v>0</v>
      </c>
      <c r="AN1914" s="95" t="e">
        <f ca="1">IF(MengeInEEGSummieren(M1914),AM1914,0)</f>
        <v>#NAME?</v>
      </c>
      <c r="AO1914" s="95">
        <f t="shared" si="180"/>
        <v>0</v>
      </c>
      <c r="AP1914" s="95">
        <f t="shared" si="181"/>
        <v>0</v>
      </c>
      <c r="AS1914">
        <v>0</v>
      </c>
      <c r="AT1914">
        <v>0</v>
      </c>
      <c r="AU1914" t="e">
        <f t="shared" ca="1" si="182"/>
        <v>#NAME?</v>
      </c>
    </row>
    <row r="1915" spans="1:47" x14ac:dyDescent="0.15">
      <c r="A1915" s="21" t="s">
        <v>2659</v>
      </c>
      <c r="B1915" s="22" t="s">
        <v>17</v>
      </c>
      <c r="C1915" s="42">
        <v>2006</v>
      </c>
      <c r="D1915" s="22" t="s">
        <v>1701</v>
      </c>
      <c r="E1915" s="22" t="s">
        <v>773</v>
      </c>
      <c r="F1915" s="23">
        <v>23.6</v>
      </c>
      <c r="G1915" s="23">
        <v>23.6</v>
      </c>
      <c r="H1915" s="24">
        <f t="shared" si="177"/>
        <v>0</v>
      </c>
      <c r="I1915" s="153">
        <v>0</v>
      </c>
      <c r="J1915" s="24">
        <f t="shared" si="178"/>
        <v>0</v>
      </c>
      <c r="K1915" s="25">
        <f t="shared" si="179"/>
        <v>0</v>
      </c>
      <c r="L1915">
        <v>0</v>
      </c>
      <c r="M1915">
        <v>32964608</v>
      </c>
      <c r="N1915">
        <v>42065747</v>
      </c>
      <c r="O1915" s="52">
        <v>0</v>
      </c>
      <c r="P1915" s="52">
        <v>0</v>
      </c>
      <c r="Q1915" s="52">
        <v>0</v>
      </c>
      <c r="R1915" s="52">
        <v>0</v>
      </c>
      <c r="S1915" s="52">
        <v>0</v>
      </c>
      <c r="T1915" s="52">
        <v>0</v>
      </c>
      <c r="U1915" s="52">
        <v>0</v>
      </c>
      <c r="V1915" s="52">
        <v>0</v>
      </c>
      <c r="W1915" s="52">
        <v>0</v>
      </c>
      <c r="X1915" s="52">
        <v>0</v>
      </c>
      <c r="Y1915" s="52">
        <v>0</v>
      </c>
      <c r="Z1915" s="52">
        <v>0</v>
      </c>
      <c r="AA1915" s="25">
        <v>0</v>
      </c>
      <c r="AB1915" s="25">
        <v>0</v>
      </c>
      <c r="AC1915" s="25">
        <v>0</v>
      </c>
      <c r="AD1915" s="25">
        <v>0</v>
      </c>
      <c r="AE1915" s="25">
        <v>0</v>
      </c>
      <c r="AF1915" s="25">
        <v>0</v>
      </c>
      <c r="AG1915" s="25">
        <v>0</v>
      </c>
      <c r="AH1915" s="25">
        <v>0</v>
      </c>
      <c r="AI1915" s="25">
        <v>0</v>
      </c>
      <c r="AJ1915" s="25">
        <v>0</v>
      </c>
      <c r="AK1915" s="25">
        <v>0</v>
      </c>
      <c r="AL1915" s="25">
        <v>0</v>
      </c>
      <c r="AM1915" s="95">
        <v>0</v>
      </c>
      <c r="AN1915" s="95" t="e">
        <f ca="1">IF(MengeInEEGSummieren(M1915),AM1915,0)</f>
        <v>#NAME?</v>
      </c>
      <c r="AO1915" s="95">
        <f t="shared" si="180"/>
        <v>0</v>
      </c>
      <c r="AP1915" s="95">
        <f t="shared" si="181"/>
        <v>0</v>
      </c>
      <c r="AS1915">
        <v>0</v>
      </c>
      <c r="AT1915">
        <v>0</v>
      </c>
      <c r="AU1915" t="e">
        <f t="shared" ca="1" si="182"/>
        <v>#NAME?</v>
      </c>
    </row>
    <row r="1916" spans="1:47" x14ac:dyDescent="0.15">
      <c r="A1916" s="21" t="s">
        <v>2660</v>
      </c>
      <c r="B1916" s="22" t="s">
        <v>17</v>
      </c>
      <c r="C1916" s="42">
        <v>2006</v>
      </c>
      <c r="D1916" s="22" t="s">
        <v>1703</v>
      </c>
      <c r="E1916" s="22" t="s">
        <v>773</v>
      </c>
      <c r="F1916" s="23">
        <v>24.6</v>
      </c>
      <c r="G1916" s="23">
        <v>24.6</v>
      </c>
      <c r="H1916" s="24">
        <f t="shared" si="177"/>
        <v>0</v>
      </c>
      <c r="I1916" s="153">
        <v>0</v>
      </c>
      <c r="J1916" s="24">
        <f t="shared" si="178"/>
        <v>0</v>
      </c>
      <c r="K1916" s="25">
        <f t="shared" si="179"/>
        <v>0</v>
      </c>
      <c r="L1916">
        <v>0</v>
      </c>
      <c r="M1916">
        <v>32964608</v>
      </c>
      <c r="N1916">
        <v>42065747</v>
      </c>
      <c r="O1916" s="52">
        <v>0</v>
      </c>
      <c r="P1916" s="52">
        <v>0</v>
      </c>
      <c r="Q1916" s="52">
        <v>0</v>
      </c>
      <c r="R1916" s="52">
        <v>0</v>
      </c>
      <c r="S1916" s="52">
        <v>0</v>
      </c>
      <c r="T1916" s="52">
        <v>0</v>
      </c>
      <c r="U1916" s="52">
        <v>0</v>
      </c>
      <c r="V1916" s="52">
        <v>0</v>
      </c>
      <c r="W1916" s="52">
        <v>0</v>
      </c>
      <c r="X1916" s="52">
        <v>0</v>
      </c>
      <c r="Y1916" s="52">
        <v>0</v>
      </c>
      <c r="Z1916" s="52">
        <v>0</v>
      </c>
      <c r="AA1916" s="25">
        <v>0</v>
      </c>
      <c r="AB1916" s="25">
        <v>0</v>
      </c>
      <c r="AC1916" s="25">
        <v>0</v>
      </c>
      <c r="AD1916" s="25">
        <v>0</v>
      </c>
      <c r="AE1916" s="25">
        <v>0</v>
      </c>
      <c r="AF1916" s="25">
        <v>0</v>
      </c>
      <c r="AG1916" s="25">
        <v>0</v>
      </c>
      <c r="AH1916" s="25">
        <v>0</v>
      </c>
      <c r="AI1916" s="25">
        <v>0</v>
      </c>
      <c r="AJ1916" s="25">
        <v>0</v>
      </c>
      <c r="AK1916" s="25">
        <v>0</v>
      </c>
      <c r="AL1916" s="25">
        <v>0</v>
      </c>
      <c r="AM1916" s="95">
        <v>0</v>
      </c>
      <c r="AN1916" s="95" t="e">
        <f ca="1">IF(MengeInEEGSummieren(M1916),AM1916,0)</f>
        <v>#NAME?</v>
      </c>
      <c r="AO1916" s="95">
        <f t="shared" si="180"/>
        <v>0</v>
      </c>
      <c r="AP1916" s="95">
        <f t="shared" si="181"/>
        <v>0</v>
      </c>
      <c r="AS1916">
        <v>0</v>
      </c>
      <c r="AT1916">
        <v>0</v>
      </c>
      <c r="AU1916" t="e">
        <f t="shared" ca="1" si="182"/>
        <v>#NAME?</v>
      </c>
    </row>
    <row r="1917" spans="1:47" x14ac:dyDescent="0.15">
      <c r="A1917" s="21" t="s">
        <v>2661</v>
      </c>
      <c r="B1917" s="22" t="s">
        <v>17</v>
      </c>
      <c r="C1917" s="42">
        <v>2006</v>
      </c>
      <c r="D1917" s="22" t="s">
        <v>1705</v>
      </c>
      <c r="E1917" s="22" t="s">
        <v>770</v>
      </c>
      <c r="F1917" s="23">
        <v>22.6</v>
      </c>
      <c r="G1917" s="23">
        <v>22.6</v>
      </c>
      <c r="H1917" s="24">
        <f t="shared" si="177"/>
        <v>0</v>
      </c>
      <c r="I1917" s="153">
        <v>0</v>
      </c>
      <c r="J1917" s="24">
        <f t="shared" si="178"/>
        <v>0</v>
      </c>
      <c r="K1917" s="25">
        <f t="shared" si="179"/>
        <v>0</v>
      </c>
      <c r="L1917">
        <v>0</v>
      </c>
      <c r="M1917">
        <v>32964608</v>
      </c>
      <c r="N1917">
        <v>42065747</v>
      </c>
      <c r="O1917" s="52">
        <v>0</v>
      </c>
      <c r="P1917" s="52">
        <v>0</v>
      </c>
      <c r="Q1917" s="52">
        <v>0</v>
      </c>
      <c r="R1917" s="52">
        <v>0</v>
      </c>
      <c r="S1917" s="52">
        <v>0</v>
      </c>
      <c r="T1917" s="52">
        <v>0</v>
      </c>
      <c r="U1917" s="52">
        <v>0</v>
      </c>
      <c r="V1917" s="52">
        <v>0</v>
      </c>
      <c r="W1917" s="52">
        <v>0</v>
      </c>
      <c r="X1917" s="52">
        <v>0</v>
      </c>
      <c r="Y1917" s="52">
        <v>0</v>
      </c>
      <c r="Z1917" s="52">
        <v>0</v>
      </c>
      <c r="AA1917" s="25">
        <v>0</v>
      </c>
      <c r="AB1917" s="25">
        <v>0</v>
      </c>
      <c r="AC1917" s="25">
        <v>0</v>
      </c>
      <c r="AD1917" s="25">
        <v>0</v>
      </c>
      <c r="AE1917" s="25">
        <v>0</v>
      </c>
      <c r="AF1917" s="25">
        <v>0</v>
      </c>
      <c r="AG1917" s="25">
        <v>0</v>
      </c>
      <c r="AH1917" s="25">
        <v>0</v>
      </c>
      <c r="AI1917" s="25">
        <v>0</v>
      </c>
      <c r="AJ1917" s="25">
        <v>0</v>
      </c>
      <c r="AK1917" s="25">
        <v>0</v>
      </c>
      <c r="AL1917" s="25">
        <v>0</v>
      </c>
      <c r="AM1917" s="95">
        <v>0</v>
      </c>
      <c r="AN1917" s="95" t="e">
        <f ca="1">IF(MengeInEEGSummieren(M1917),AM1917,0)</f>
        <v>#NAME?</v>
      </c>
      <c r="AO1917" s="95">
        <f t="shared" si="180"/>
        <v>0</v>
      </c>
      <c r="AP1917" s="95">
        <f t="shared" si="181"/>
        <v>0</v>
      </c>
      <c r="AS1917">
        <v>0</v>
      </c>
      <c r="AT1917">
        <v>0</v>
      </c>
      <c r="AU1917" t="e">
        <f t="shared" ca="1" si="182"/>
        <v>#NAME?</v>
      </c>
    </row>
    <row r="1918" spans="1:47" x14ac:dyDescent="0.15">
      <c r="A1918" s="21" t="s">
        <v>2662</v>
      </c>
      <c r="B1918" s="22" t="s">
        <v>17</v>
      </c>
      <c r="C1918" s="42">
        <v>2006</v>
      </c>
      <c r="D1918" s="22" t="s">
        <v>807</v>
      </c>
      <c r="E1918" s="22" t="s">
        <v>770</v>
      </c>
      <c r="F1918" s="23">
        <v>19.600000000000001</v>
      </c>
      <c r="G1918" s="23">
        <v>19.600000000000001</v>
      </c>
      <c r="H1918" s="24">
        <f t="shared" si="177"/>
        <v>0</v>
      </c>
      <c r="I1918" s="153">
        <v>0</v>
      </c>
      <c r="J1918" s="24">
        <f t="shared" si="178"/>
        <v>0</v>
      </c>
      <c r="K1918" s="25">
        <f t="shared" si="179"/>
        <v>0</v>
      </c>
      <c r="L1918">
        <v>0</v>
      </c>
      <c r="M1918">
        <v>32964608</v>
      </c>
      <c r="N1918">
        <v>42065747</v>
      </c>
      <c r="O1918" s="52">
        <v>0</v>
      </c>
      <c r="P1918" s="52">
        <v>0</v>
      </c>
      <c r="Q1918" s="52">
        <v>0</v>
      </c>
      <c r="R1918" s="52">
        <v>0</v>
      </c>
      <c r="S1918" s="52">
        <v>0</v>
      </c>
      <c r="T1918" s="52">
        <v>0</v>
      </c>
      <c r="U1918" s="52">
        <v>0</v>
      </c>
      <c r="V1918" s="52">
        <v>0</v>
      </c>
      <c r="W1918" s="52">
        <v>0</v>
      </c>
      <c r="X1918" s="52">
        <v>0</v>
      </c>
      <c r="Y1918" s="52">
        <v>0</v>
      </c>
      <c r="Z1918" s="52">
        <v>0</v>
      </c>
      <c r="AA1918" s="25">
        <v>0</v>
      </c>
      <c r="AB1918" s="25">
        <v>0</v>
      </c>
      <c r="AC1918" s="25">
        <v>0</v>
      </c>
      <c r="AD1918" s="25">
        <v>0</v>
      </c>
      <c r="AE1918" s="25">
        <v>0</v>
      </c>
      <c r="AF1918" s="25">
        <v>0</v>
      </c>
      <c r="AG1918" s="25">
        <v>0</v>
      </c>
      <c r="AH1918" s="25">
        <v>0</v>
      </c>
      <c r="AI1918" s="25">
        <v>0</v>
      </c>
      <c r="AJ1918" s="25">
        <v>0</v>
      </c>
      <c r="AK1918" s="25">
        <v>0</v>
      </c>
      <c r="AL1918" s="25">
        <v>0</v>
      </c>
      <c r="AM1918" s="95">
        <v>0</v>
      </c>
      <c r="AN1918" s="95" t="e">
        <f ca="1">IF(MengeInEEGSummieren(M1918),AM1918,0)</f>
        <v>#NAME?</v>
      </c>
      <c r="AO1918" s="95">
        <f t="shared" si="180"/>
        <v>0</v>
      </c>
      <c r="AP1918" s="95">
        <f t="shared" si="181"/>
        <v>0</v>
      </c>
      <c r="AS1918">
        <v>0</v>
      </c>
      <c r="AT1918">
        <v>0</v>
      </c>
      <c r="AU1918" t="e">
        <f t="shared" ca="1" si="182"/>
        <v>#NAME?</v>
      </c>
    </row>
    <row r="1919" spans="1:47" x14ac:dyDescent="0.15">
      <c r="A1919" s="21" t="s">
        <v>2663</v>
      </c>
      <c r="B1919" s="22" t="s">
        <v>17</v>
      </c>
      <c r="C1919" s="42">
        <v>2006</v>
      </c>
      <c r="D1919" s="22" t="s">
        <v>809</v>
      </c>
      <c r="E1919" s="22" t="s">
        <v>773</v>
      </c>
      <c r="F1919" s="23">
        <v>22.6</v>
      </c>
      <c r="G1919" s="23">
        <v>22.6</v>
      </c>
      <c r="H1919" s="24">
        <f t="shared" si="177"/>
        <v>0</v>
      </c>
      <c r="I1919" s="153">
        <v>0</v>
      </c>
      <c r="J1919" s="24">
        <f t="shared" si="178"/>
        <v>0</v>
      </c>
      <c r="K1919" s="25">
        <f t="shared" si="179"/>
        <v>0</v>
      </c>
      <c r="L1919">
        <v>0</v>
      </c>
      <c r="M1919">
        <v>32964608</v>
      </c>
      <c r="N1919">
        <v>42065747</v>
      </c>
      <c r="O1919" s="52">
        <v>0</v>
      </c>
      <c r="P1919" s="52">
        <v>0</v>
      </c>
      <c r="Q1919" s="52">
        <v>0</v>
      </c>
      <c r="R1919" s="52">
        <v>0</v>
      </c>
      <c r="S1919" s="52">
        <v>0</v>
      </c>
      <c r="T1919" s="52">
        <v>0</v>
      </c>
      <c r="U1919" s="52">
        <v>0</v>
      </c>
      <c r="V1919" s="52">
        <v>0</v>
      </c>
      <c r="W1919" s="52">
        <v>0</v>
      </c>
      <c r="X1919" s="52">
        <v>0</v>
      </c>
      <c r="Y1919" s="52">
        <v>0</v>
      </c>
      <c r="Z1919" s="52">
        <v>0</v>
      </c>
      <c r="AA1919" s="25">
        <v>0</v>
      </c>
      <c r="AB1919" s="25">
        <v>0</v>
      </c>
      <c r="AC1919" s="25">
        <v>0</v>
      </c>
      <c r="AD1919" s="25">
        <v>0</v>
      </c>
      <c r="AE1919" s="25">
        <v>0</v>
      </c>
      <c r="AF1919" s="25">
        <v>0</v>
      </c>
      <c r="AG1919" s="25">
        <v>0</v>
      </c>
      <c r="AH1919" s="25">
        <v>0</v>
      </c>
      <c r="AI1919" s="25">
        <v>0</v>
      </c>
      <c r="AJ1919" s="25">
        <v>0</v>
      </c>
      <c r="AK1919" s="25">
        <v>0</v>
      </c>
      <c r="AL1919" s="25">
        <v>0</v>
      </c>
      <c r="AM1919" s="95">
        <v>0</v>
      </c>
      <c r="AN1919" s="95" t="e">
        <f ca="1">IF(MengeInEEGSummieren(M1919),AM1919,0)</f>
        <v>#NAME?</v>
      </c>
      <c r="AO1919" s="95">
        <f t="shared" si="180"/>
        <v>0</v>
      </c>
      <c r="AP1919" s="95">
        <f t="shared" si="181"/>
        <v>0</v>
      </c>
      <c r="AS1919">
        <v>0</v>
      </c>
      <c r="AT1919">
        <v>0</v>
      </c>
      <c r="AU1919" t="e">
        <f t="shared" ca="1" si="182"/>
        <v>#NAME?</v>
      </c>
    </row>
    <row r="1920" spans="1:47" x14ac:dyDescent="0.15">
      <c r="A1920" s="21" t="s">
        <v>2664</v>
      </c>
      <c r="B1920" s="22" t="s">
        <v>17</v>
      </c>
      <c r="C1920" s="42">
        <v>2006</v>
      </c>
      <c r="D1920" s="22" t="s">
        <v>811</v>
      </c>
      <c r="E1920" s="22" t="s">
        <v>773</v>
      </c>
      <c r="F1920" s="23">
        <v>23.6</v>
      </c>
      <c r="G1920" s="23">
        <v>23.6</v>
      </c>
      <c r="H1920" s="24">
        <f t="shared" si="177"/>
        <v>0</v>
      </c>
      <c r="I1920" s="153">
        <v>0</v>
      </c>
      <c r="J1920" s="24">
        <f t="shared" si="178"/>
        <v>0</v>
      </c>
      <c r="K1920" s="25">
        <f t="shared" si="179"/>
        <v>0</v>
      </c>
      <c r="L1920">
        <v>0</v>
      </c>
      <c r="M1920">
        <v>32964608</v>
      </c>
      <c r="N1920">
        <v>42065747</v>
      </c>
      <c r="O1920" s="52">
        <v>0</v>
      </c>
      <c r="P1920" s="52">
        <v>0</v>
      </c>
      <c r="Q1920" s="52">
        <v>0</v>
      </c>
      <c r="R1920" s="52">
        <v>0</v>
      </c>
      <c r="S1920" s="52">
        <v>0</v>
      </c>
      <c r="T1920" s="52">
        <v>0</v>
      </c>
      <c r="U1920" s="52">
        <v>0</v>
      </c>
      <c r="V1920" s="52">
        <v>0</v>
      </c>
      <c r="W1920" s="52">
        <v>0</v>
      </c>
      <c r="X1920" s="52">
        <v>0</v>
      </c>
      <c r="Y1920" s="52">
        <v>0</v>
      </c>
      <c r="Z1920" s="52">
        <v>0</v>
      </c>
      <c r="AA1920" s="25">
        <v>0</v>
      </c>
      <c r="AB1920" s="25">
        <v>0</v>
      </c>
      <c r="AC1920" s="25">
        <v>0</v>
      </c>
      <c r="AD1920" s="25">
        <v>0</v>
      </c>
      <c r="AE1920" s="25">
        <v>0</v>
      </c>
      <c r="AF1920" s="25">
        <v>0</v>
      </c>
      <c r="AG1920" s="25">
        <v>0</v>
      </c>
      <c r="AH1920" s="25">
        <v>0</v>
      </c>
      <c r="AI1920" s="25">
        <v>0</v>
      </c>
      <c r="AJ1920" s="25">
        <v>0</v>
      </c>
      <c r="AK1920" s="25">
        <v>0</v>
      </c>
      <c r="AL1920" s="25">
        <v>0</v>
      </c>
      <c r="AM1920" s="95">
        <v>0</v>
      </c>
      <c r="AN1920" s="95" t="e">
        <f ca="1">IF(MengeInEEGSummieren(M1920),AM1920,0)</f>
        <v>#NAME?</v>
      </c>
      <c r="AO1920" s="95">
        <f t="shared" si="180"/>
        <v>0</v>
      </c>
      <c r="AP1920" s="95">
        <f t="shared" si="181"/>
        <v>0</v>
      </c>
      <c r="AS1920">
        <v>0</v>
      </c>
      <c r="AT1920">
        <v>0</v>
      </c>
      <c r="AU1920" t="e">
        <f t="shared" ca="1" si="182"/>
        <v>#NAME?</v>
      </c>
    </row>
    <row r="1921" spans="1:47" x14ac:dyDescent="0.15">
      <c r="A1921" s="21" t="s">
        <v>2665</v>
      </c>
      <c r="B1921" s="22" t="s">
        <v>17</v>
      </c>
      <c r="C1921" s="42">
        <v>2006</v>
      </c>
      <c r="D1921" s="22" t="s">
        <v>813</v>
      </c>
      <c r="E1921" s="22" t="s">
        <v>773</v>
      </c>
      <c r="F1921" s="23">
        <v>22.6</v>
      </c>
      <c r="G1921" s="23">
        <v>22.6</v>
      </c>
      <c r="H1921" s="24">
        <f t="shared" si="177"/>
        <v>0</v>
      </c>
      <c r="I1921" s="153">
        <v>0</v>
      </c>
      <c r="J1921" s="24">
        <f t="shared" si="178"/>
        <v>0</v>
      </c>
      <c r="K1921" s="25">
        <f t="shared" si="179"/>
        <v>0</v>
      </c>
      <c r="L1921">
        <v>0</v>
      </c>
      <c r="M1921">
        <v>32964608</v>
      </c>
      <c r="N1921">
        <v>42065747</v>
      </c>
      <c r="O1921" s="52">
        <v>0</v>
      </c>
      <c r="P1921" s="52">
        <v>0</v>
      </c>
      <c r="Q1921" s="52">
        <v>0</v>
      </c>
      <c r="R1921" s="52">
        <v>0</v>
      </c>
      <c r="S1921" s="52">
        <v>0</v>
      </c>
      <c r="T1921" s="52">
        <v>0</v>
      </c>
      <c r="U1921" s="52">
        <v>0</v>
      </c>
      <c r="V1921" s="52">
        <v>0</v>
      </c>
      <c r="W1921" s="52">
        <v>0</v>
      </c>
      <c r="X1921" s="52">
        <v>0</v>
      </c>
      <c r="Y1921" s="52">
        <v>0</v>
      </c>
      <c r="Z1921" s="52">
        <v>0</v>
      </c>
      <c r="AA1921" s="25">
        <v>0</v>
      </c>
      <c r="AB1921" s="25">
        <v>0</v>
      </c>
      <c r="AC1921" s="25">
        <v>0</v>
      </c>
      <c r="AD1921" s="25">
        <v>0</v>
      </c>
      <c r="AE1921" s="25">
        <v>0</v>
      </c>
      <c r="AF1921" s="25">
        <v>0</v>
      </c>
      <c r="AG1921" s="25">
        <v>0</v>
      </c>
      <c r="AH1921" s="25">
        <v>0</v>
      </c>
      <c r="AI1921" s="25">
        <v>0</v>
      </c>
      <c r="AJ1921" s="25">
        <v>0</v>
      </c>
      <c r="AK1921" s="25">
        <v>0</v>
      </c>
      <c r="AL1921" s="25">
        <v>0</v>
      </c>
      <c r="AM1921" s="95">
        <v>0</v>
      </c>
      <c r="AN1921" s="95" t="e">
        <f ca="1">IF(MengeInEEGSummieren(M1921),AM1921,0)</f>
        <v>#NAME?</v>
      </c>
      <c r="AO1921" s="95">
        <f t="shared" si="180"/>
        <v>0</v>
      </c>
      <c r="AP1921" s="95">
        <f t="shared" si="181"/>
        <v>0</v>
      </c>
      <c r="AS1921">
        <v>0</v>
      </c>
      <c r="AT1921">
        <v>0</v>
      </c>
      <c r="AU1921" t="e">
        <f t="shared" ca="1" si="182"/>
        <v>#NAME?</v>
      </c>
    </row>
    <row r="1922" spans="1:47" x14ac:dyDescent="0.15">
      <c r="A1922" s="21" t="s">
        <v>2666</v>
      </c>
      <c r="B1922" s="22" t="s">
        <v>17</v>
      </c>
      <c r="C1922" s="42">
        <v>2006</v>
      </c>
      <c r="D1922" s="22" t="s">
        <v>815</v>
      </c>
      <c r="E1922" s="22" t="s">
        <v>773</v>
      </c>
      <c r="F1922" s="23">
        <v>23.6</v>
      </c>
      <c r="G1922" s="23">
        <v>23.6</v>
      </c>
      <c r="H1922" s="24">
        <f t="shared" si="177"/>
        <v>0</v>
      </c>
      <c r="I1922" s="153">
        <v>0</v>
      </c>
      <c r="J1922" s="24">
        <f t="shared" si="178"/>
        <v>0</v>
      </c>
      <c r="K1922" s="25">
        <f t="shared" si="179"/>
        <v>0</v>
      </c>
      <c r="L1922">
        <v>0</v>
      </c>
      <c r="M1922">
        <v>32964608</v>
      </c>
      <c r="N1922">
        <v>42065747</v>
      </c>
      <c r="O1922" s="52">
        <v>0</v>
      </c>
      <c r="P1922" s="52">
        <v>0</v>
      </c>
      <c r="Q1922" s="52">
        <v>0</v>
      </c>
      <c r="R1922" s="52">
        <v>0</v>
      </c>
      <c r="S1922" s="52">
        <v>0</v>
      </c>
      <c r="T1922" s="52">
        <v>0</v>
      </c>
      <c r="U1922" s="52">
        <v>0</v>
      </c>
      <c r="V1922" s="52">
        <v>0</v>
      </c>
      <c r="W1922" s="52">
        <v>0</v>
      </c>
      <c r="X1922" s="52">
        <v>0</v>
      </c>
      <c r="Y1922" s="52">
        <v>0</v>
      </c>
      <c r="Z1922" s="52">
        <v>0</v>
      </c>
      <c r="AA1922" s="25">
        <v>0</v>
      </c>
      <c r="AB1922" s="25">
        <v>0</v>
      </c>
      <c r="AC1922" s="25">
        <v>0</v>
      </c>
      <c r="AD1922" s="25">
        <v>0</v>
      </c>
      <c r="AE1922" s="25">
        <v>0</v>
      </c>
      <c r="AF1922" s="25">
        <v>0</v>
      </c>
      <c r="AG1922" s="25">
        <v>0</v>
      </c>
      <c r="AH1922" s="25">
        <v>0</v>
      </c>
      <c r="AI1922" s="25">
        <v>0</v>
      </c>
      <c r="AJ1922" s="25">
        <v>0</v>
      </c>
      <c r="AK1922" s="25">
        <v>0</v>
      </c>
      <c r="AL1922" s="25">
        <v>0</v>
      </c>
      <c r="AM1922" s="95">
        <v>0</v>
      </c>
      <c r="AN1922" s="95" t="e">
        <f ca="1">IF(MengeInEEGSummieren(M1922),AM1922,0)</f>
        <v>#NAME?</v>
      </c>
      <c r="AO1922" s="95">
        <f t="shared" si="180"/>
        <v>0</v>
      </c>
      <c r="AP1922" s="95">
        <f t="shared" si="181"/>
        <v>0</v>
      </c>
      <c r="AS1922">
        <v>0</v>
      </c>
      <c r="AT1922">
        <v>0</v>
      </c>
      <c r="AU1922" t="e">
        <f t="shared" ca="1" si="182"/>
        <v>#NAME?</v>
      </c>
    </row>
    <row r="1923" spans="1:47" x14ac:dyDescent="0.15">
      <c r="A1923" s="21" t="s">
        <v>2667</v>
      </c>
      <c r="B1923" s="22" t="s">
        <v>17</v>
      </c>
      <c r="C1923" s="42">
        <v>2006</v>
      </c>
      <c r="D1923" s="22" t="s">
        <v>1712</v>
      </c>
      <c r="E1923" s="22" t="s">
        <v>773</v>
      </c>
      <c r="F1923" s="23">
        <v>21.6</v>
      </c>
      <c r="G1923" s="23">
        <v>21.6</v>
      </c>
      <c r="H1923" s="24">
        <f t="shared" si="177"/>
        <v>0</v>
      </c>
      <c r="I1923" s="153">
        <v>0</v>
      </c>
      <c r="J1923" s="24">
        <f t="shared" si="178"/>
        <v>0</v>
      </c>
      <c r="K1923" s="25">
        <f t="shared" si="179"/>
        <v>0</v>
      </c>
      <c r="L1923">
        <v>0</v>
      </c>
      <c r="M1923">
        <v>32964608</v>
      </c>
      <c r="N1923">
        <v>42065747</v>
      </c>
      <c r="O1923" s="52">
        <v>0</v>
      </c>
      <c r="P1923" s="52">
        <v>0</v>
      </c>
      <c r="Q1923" s="52">
        <v>0</v>
      </c>
      <c r="R1923" s="52">
        <v>0</v>
      </c>
      <c r="S1923" s="52">
        <v>0</v>
      </c>
      <c r="T1923" s="52">
        <v>0</v>
      </c>
      <c r="U1923" s="52">
        <v>0</v>
      </c>
      <c r="V1923" s="52">
        <v>0</v>
      </c>
      <c r="W1923" s="52">
        <v>0</v>
      </c>
      <c r="X1923" s="52">
        <v>0</v>
      </c>
      <c r="Y1923" s="52">
        <v>0</v>
      </c>
      <c r="Z1923" s="52">
        <v>0</v>
      </c>
      <c r="AA1923" s="25">
        <v>0</v>
      </c>
      <c r="AB1923" s="25">
        <v>0</v>
      </c>
      <c r="AC1923" s="25">
        <v>0</v>
      </c>
      <c r="AD1923" s="25">
        <v>0</v>
      </c>
      <c r="AE1923" s="25">
        <v>0</v>
      </c>
      <c r="AF1923" s="25">
        <v>0</v>
      </c>
      <c r="AG1923" s="25">
        <v>0</v>
      </c>
      <c r="AH1923" s="25">
        <v>0</v>
      </c>
      <c r="AI1923" s="25">
        <v>0</v>
      </c>
      <c r="AJ1923" s="25">
        <v>0</v>
      </c>
      <c r="AK1923" s="25">
        <v>0</v>
      </c>
      <c r="AL1923" s="25">
        <v>0</v>
      </c>
      <c r="AM1923" s="95">
        <v>0</v>
      </c>
      <c r="AN1923" s="95" t="e">
        <f ca="1">IF(MengeInEEGSummieren(M1923),AM1923,0)</f>
        <v>#NAME?</v>
      </c>
      <c r="AO1923" s="95">
        <f t="shared" si="180"/>
        <v>0</v>
      </c>
      <c r="AP1923" s="95">
        <f t="shared" si="181"/>
        <v>0</v>
      </c>
      <c r="AS1923">
        <v>0</v>
      </c>
      <c r="AT1923">
        <v>0</v>
      </c>
      <c r="AU1923" t="e">
        <f t="shared" ca="1" si="182"/>
        <v>#NAME?</v>
      </c>
    </row>
    <row r="1924" spans="1:47" x14ac:dyDescent="0.15">
      <c r="A1924" s="21" t="s">
        <v>2668</v>
      </c>
      <c r="B1924" s="22" t="s">
        <v>17</v>
      </c>
      <c r="C1924" s="42">
        <v>2006</v>
      </c>
      <c r="D1924" s="22" t="s">
        <v>1714</v>
      </c>
      <c r="E1924" s="22" t="s">
        <v>773</v>
      </c>
      <c r="F1924" s="23">
        <v>22.6</v>
      </c>
      <c r="G1924" s="23">
        <v>22.6</v>
      </c>
      <c r="H1924" s="24">
        <f t="shared" si="177"/>
        <v>0</v>
      </c>
      <c r="I1924" s="153">
        <v>0</v>
      </c>
      <c r="J1924" s="24">
        <f t="shared" si="178"/>
        <v>0</v>
      </c>
      <c r="K1924" s="25">
        <f t="shared" si="179"/>
        <v>0</v>
      </c>
      <c r="L1924">
        <v>0</v>
      </c>
      <c r="M1924">
        <v>32964608</v>
      </c>
      <c r="N1924">
        <v>42065747</v>
      </c>
      <c r="O1924" s="52">
        <v>0</v>
      </c>
      <c r="P1924" s="52">
        <v>0</v>
      </c>
      <c r="Q1924" s="52">
        <v>0</v>
      </c>
      <c r="R1924" s="52">
        <v>0</v>
      </c>
      <c r="S1924" s="52">
        <v>0</v>
      </c>
      <c r="T1924" s="52">
        <v>0</v>
      </c>
      <c r="U1924" s="52">
        <v>0</v>
      </c>
      <c r="V1924" s="52">
        <v>0</v>
      </c>
      <c r="W1924" s="52">
        <v>0</v>
      </c>
      <c r="X1924" s="52">
        <v>0</v>
      </c>
      <c r="Y1924" s="52">
        <v>0</v>
      </c>
      <c r="Z1924" s="52">
        <v>0</v>
      </c>
      <c r="AA1924" s="25">
        <v>0</v>
      </c>
      <c r="AB1924" s="25">
        <v>0</v>
      </c>
      <c r="AC1924" s="25">
        <v>0</v>
      </c>
      <c r="AD1924" s="25">
        <v>0</v>
      </c>
      <c r="AE1924" s="25">
        <v>0</v>
      </c>
      <c r="AF1924" s="25">
        <v>0</v>
      </c>
      <c r="AG1924" s="25">
        <v>0</v>
      </c>
      <c r="AH1924" s="25">
        <v>0</v>
      </c>
      <c r="AI1924" s="25">
        <v>0</v>
      </c>
      <c r="AJ1924" s="25">
        <v>0</v>
      </c>
      <c r="AK1924" s="25">
        <v>0</v>
      </c>
      <c r="AL1924" s="25">
        <v>0</v>
      </c>
      <c r="AM1924" s="95">
        <v>0</v>
      </c>
      <c r="AN1924" s="95" t="e">
        <f ca="1">IF(MengeInEEGSummieren(M1924),AM1924,0)</f>
        <v>#NAME?</v>
      </c>
      <c r="AO1924" s="95">
        <f t="shared" si="180"/>
        <v>0</v>
      </c>
      <c r="AP1924" s="95">
        <f t="shared" si="181"/>
        <v>0</v>
      </c>
      <c r="AS1924">
        <v>0</v>
      </c>
      <c r="AT1924">
        <v>0</v>
      </c>
      <c r="AU1924" t="e">
        <f t="shared" ca="1" si="182"/>
        <v>#NAME?</v>
      </c>
    </row>
    <row r="1925" spans="1:47" x14ac:dyDescent="0.15">
      <c r="A1925" s="21" t="s">
        <v>2669</v>
      </c>
      <c r="B1925" s="22" t="s">
        <v>17</v>
      </c>
      <c r="C1925" s="42">
        <v>2006</v>
      </c>
      <c r="D1925" s="22" t="s">
        <v>817</v>
      </c>
      <c r="E1925" s="22" t="s">
        <v>770</v>
      </c>
      <c r="F1925" s="23">
        <v>20.6</v>
      </c>
      <c r="G1925" s="23">
        <v>20.6</v>
      </c>
      <c r="H1925" s="24">
        <f t="shared" si="177"/>
        <v>0</v>
      </c>
      <c r="I1925" s="153">
        <v>0</v>
      </c>
      <c r="J1925" s="24">
        <f t="shared" si="178"/>
        <v>0</v>
      </c>
      <c r="K1925" s="25">
        <f t="shared" si="179"/>
        <v>0</v>
      </c>
      <c r="L1925">
        <v>0</v>
      </c>
      <c r="M1925">
        <v>32964608</v>
      </c>
      <c r="N1925">
        <v>42065747</v>
      </c>
      <c r="O1925" s="52">
        <v>0</v>
      </c>
      <c r="P1925" s="52">
        <v>0</v>
      </c>
      <c r="Q1925" s="52">
        <v>0</v>
      </c>
      <c r="R1925" s="52">
        <v>0</v>
      </c>
      <c r="S1925" s="52">
        <v>0</v>
      </c>
      <c r="T1925" s="52">
        <v>0</v>
      </c>
      <c r="U1925" s="52">
        <v>0</v>
      </c>
      <c r="V1925" s="52">
        <v>0</v>
      </c>
      <c r="W1925" s="52">
        <v>0</v>
      </c>
      <c r="X1925" s="52">
        <v>0</v>
      </c>
      <c r="Y1925" s="52">
        <v>0</v>
      </c>
      <c r="Z1925" s="52">
        <v>0</v>
      </c>
      <c r="AA1925" s="25">
        <v>0</v>
      </c>
      <c r="AB1925" s="25">
        <v>0</v>
      </c>
      <c r="AC1925" s="25">
        <v>0</v>
      </c>
      <c r="AD1925" s="25">
        <v>0</v>
      </c>
      <c r="AE1925" s="25">
        <v>0</v>
      </c>
      <c r="AF1925" s="25">
        <v>0</v>
      </c>
      <c r="AG1925" s="25">
        <v>0</v>
      </c>
      <c r="AH1925" s="25">
        <v>0</v>
      </c>
      <c r="AI1925" s="25">
        <v>0</v>
      </c>
      <c r="AJ1925" s="25">
        <v>0</v>
      </c>
      <c r="AK1925" s="25">
        <v>0</v>
      </c>
      <c r="AL1925" s="25">
        <v>0</v>
      </c>
      <c r="AM1925" s="95">
        <v>0</v>
      </c>
      <c r="AN1925" s="95" t="e">
        <f ca="1">IF(MengeInEEGSummieren(M1925),AM1925,0)</f>
        <v>#NAME?</v>
      </c>
      <c r="AO1925" s="95">
        <f t="shared" si="180"/>
        <v>0</v>
      </c>
      <c r="AP1925" s="95">
        <f t="shared" si="181"/>
        <v>0</v>
      </c>
      <c r="AS1925">
        <v>0</v>
      </c>
      <c r="AT1925">
        <v>0</v>
      </c>
      <c r="AU1925" t="e">
        <f t="shared" ca="1" si="182"/>
        <v>#NAME?</v>
      </c>
    </row>
    <row r="1926" spans="1:47" x14ac:dyDescent="0.15">
      <c r="A1926" s="21" t="s">
        <v>2670</v>
      </c>
      <c r="B1926" s="22" t="s">
        <v>17</v>
      </c>
      <c r="C1926" s="42">
        <v>2006</v>
      </c>
      <c r="D1926" s="22" t="s">
        <v>1717</v>
      </c>
      <c r="E1926" s="22" t="s">
        <v>770</v>
      </c>
      <c r="F1926" s="23">
        <v>11.67</v>
      </c>
      <c r="G1926" s="23">
        <v>11.67</v>
      </c>
      <c r="H1926" s="24">
        <f t="shared" si="177"/>
        <v>0</v>
      </c>
      <c r="I1926" s="153">
        <v>0</v>
      </c>
      <c r="J1926" s="24">
        <f t="shared" si="178"/>
        <v>0</v>
      </c>
      <c r="K1926" s="25">
        <f t="shared" si="179"/>
        <v>0</v>
      </c>
      <c r="L1926">
        <v>0</v>
      </c>
      <c r="M1926">
        <v>32964608</v>
      </c>
      <c r="N1926">
        <v>42065747</v>
      </c>
      <c r="O1926" s="52">
        <v>0</v>
      </c>
      <c r="P1926" s="52">
        <v>0</v>
      </c>
      <c r="Q1926" s="52">
        <v>0</v>
      </c>
      <c r="R1926" s="52">
        <v>0</v>
      </c>
      <c r="S1926" s="52">
        <v>0</v>
      </c>
      <c r="T1926" s="52">
        <v>0</v>
      </c>
      <c r="U1926" s="52">
        <v>0</v>
      </c>
      <c r="V1926" s="52">
        <v>0</v>
      </c>
      <c r="W1926" s="52">
        <v>0</v>
      </c>
      <c r="X1926" s="52">
        <v>0</v>
      </c>
      <c r="Y1926" s="52">
        <v>0</v>
      </c>
      <c r="Z1926" s="52">
        <v>0</v>
      </c>
      <c r="AA1926" s="25">
        <v>0</v>
      </c>
      <c r="AB1926" s="25">
        <v>0</v>
      </c>
      <c r="AC1926" s="25">
        <v>0</v>
      </c>
      <c r="AD1926" s="25">
        <v>0</v>
      </c>
      <c r="AE1926" s="25">
        <v>0</v>
      </c>
      <c r="AF1926" s="25">
        <v>0</v>
      </c>
      <c r="AG1926" s="25">
        <v>0</v>
      </c>
      <c r="AH1926" s="25">
        <v>0</v>
      </c>
      <c r="AI1926" s="25">
        <v>0</v>
      </c>
      <c r="AJ1926" s="25">
        <v>0</v>
      </c>
      <c r="AK1926" s="25">
        <v>0</v>
      </c>
      <c r="AL1926" s="25">
        <v>0</v>
      </c>
      <c r="AM1926" s="95">
        <v>0</v>
      </c>
      <c r="AN1926" s="95" t="e">
        <f ca="1">IF(MengeInEEGSummieren(M1926),AM1926,0)</f>
        <v>#NAME?</v>
      </c>
      <c r="AO1926" s="95">
        <f t="shared" si="180"/>
        <v>0</v>
      </c>
      <c r="AP1926" s="95">
        <f t="shared" si="181"/>
        <v>0</v>
      </c>
      <c r="AS1926">
        <v>0</v>
      </c>
      <c r="AT1926">
        <v>0</v>
      </c>
      <c r="AU1926" t="e">
        <f t="shared" ca="1" si="182"/>
        <v>#NAME?</v>
      </c>
    </row>
    <row r="1927" spans="1:47" x14ac:dyDescent="0.15">
      <c r="A1927" s="21" t="s">
        <v>2671</v>
      </c>
      <c r="B1927" s="22" t="s">
        <v>17</v>
      </c>
      <c r="C1927" s="42">
        <v>2006</v>
      </c>
      <c r="D1927" s="22" t="s">
        <v>1719</v>
      </c>
      <c r="E1927" s="22" t="s">
        <v>773</v>
      </c>
      <c r="F1927" s="23">
        <v>13.67</v>
      </c>
      <c r="G1927" s="23">
        <v>13.67</v>
      </c>
      <c r="H1927" s="24">
        <f t="shared" si="177"/>
        <v>0</v>
      </c>
      <c r="I1927" s="153">
        <v>0</v>
      </c>
      <c r="J1927" s="24">
        <f t="shared" si="178"/>
        <v>0</v>
      </c>
      <c r="K1927" s="25">
        <f t="shared" si="179"/>
        <v>0</v>
      </c>
      <c r="L1927">
        <v>0</v>
      </c>
      <c r="M1927">
        <v>32964608</v>
      </c>
      <c r="N1927">
        <v>42065747</v>
      </c>
      <c r="O1927" s="52">
        <v>0</v>
      </c>
      <c r="P1927" s="52">
        <v>0</v>
      </c>
      <c r="Q1927" s="52">
        <v>0</v>
      </c>
      <c r="R1927" s="52">
        <v>0</v>
      </c>
      <c r="S1927" s="52">
        <v>0</v>
      </c>
      <c r="T1927" s="52">
        <v>0</v>
      </c>
      <c r="U1927" s="52">
        <v>0</v>
      </c>
      <c r="V1927" s="52">
        <v>0</v>
      </c>
      <c r="W1927" s="52">
        <v>0</v>
      </c>
      <c r="X1927" s="52">
        <v>0</v>
      </c>
      <c r="Y1927" s="52">
        <v>0</v>
      </c>
      <c r="Z1927" s="52">
        <v>0</v>
      </c>
      <c r="AA1927" s="25">
        <v>0</v>
      </c>
      <c r="AB1927" s="25">
        <v>0</v>
      </c>
      <c r="AC1927" s="25">
        <v>0</v>
      </c>
      <c r="AD1927" s="25">
        <v>0</v>
      </c>
      <c r="AE1927" s="25">
        <v>0</v>
      </c>
      <c r="AF1927" s="25">
        <v>0</v>
      </c>
      <c r="AG1927" s="25">
        <v>0</v>
      </c>
      <c r="AH1927" s="25">
        <v>0</v>
      </c>
      <c r="AI1927" s="25">
        <v>0</v>
      </c>
      <c r="AJ1927" s="25">
        <v>0</v>
      </c>
      <c r="AK1927" s="25">
        <v>0</v>
      </c>
      <c r="AL1927" s="25">
        <v>0</v>
      </c>
      <c r="AM1927" s="95">
        <v>0</v>
      </c>
      <c r="AN1927" s="95" t="e">
        <f ca="1">IF(MengeInEEGSummieren(M1927),AM1927,0)</f>
        <v>#NAME?</v>
      </c>
      <c r="AO1927" s="95">
        <f t="shared" si="180"/>
        <v>0</v>
      </c>
      <c r="AP1927" s="95">
        <f t="shared" si="181"/>
        <v>0</v>
      </c>
      <c r="AS1927">
        <v>0</v>
      </c>
      <c r="AT1927">
        <v>0</v>
      </c>
      <c r="AU1927" t="e">
        <f t="shared" ca="1" si="182"/>
        <v>#NAME?</v>
      </c>
    </row>
    <row r="1928" spans="1:47" x14ac:dyDescent="0.15">
      <c r="A1928" s="21" t="s">
        <v>2672</v>
      </c>
      <c r="B1928" s="22" t="s">
        <v>17</v>
      </c>
      <c r="C1928" s="42">
        <v>2006</v>
      </c>
      <c r="D1928" s="22" t="s">
        <v>1721</v>
      </c>
      <c r="E1928" s="22" t="s">
        <v>773</v>
      </c>
      <c r="F1928" s="23">
        <v>14.67</v>
      </c>
      <c r="G1928" s="23">
        <v>14.67</v>
      </c>
      <c r="H1928" s="24">
        <f t="shared" si="177"/>
        <v>0</v>
      </c>
      <c r="I1928" s="153">
        <v>0</v>
      </c>
      <c r="J1928" s="24">
        <f t="shared" si="178"/>
        <v>0</v>
      </c>
      <c r="K1928" s="25">
        <f t="shared" si="179"/>
        <v>0</v>
      </c>
      <c r="L1928">
        <v>0</v>
      </c>
      <c r="M1928">
        <v>32964608</v>
      </c>
      <c r="N1928">
        <v>42065747</v>
      </c>
      <c r="O1928" s="52">
        <v>0</v>
      </c>
      <c r="P1928" s="52">
        <v>0</v>
      </c>
      <c r="Q1928" s="52">
        <v>0</v>
      </c>
      <c r="R1928" s="52">
        <v>0</v>
      </c>
      <c r="S1928" s="52">
        <v>0</v>
      </c>
      <c r="T1928" s="52">
        <v>0</v>
      </c>
      <c r="U1928" s="52">
        <v>0</v>
      </c>
      <c r="V1928" s="52">
        <v>0</v>
      </c>
      <c r="W1928" s="52">
        <v>0</v>
      </c>
      <c r="X1928" s="52">
        <v>0</v>
      </c>
      <c r="Y1928" s="52">
        <v>0</v>
      </c>
      <c r="Z1928" s="52">
        <v>0</v>
      </c>
      <c r="AA1928" s="25">
        <v>0</v>
      </c>
      <c r="AB1928" s="25">
        <v>0</v>
      </c>
      <c r="AC1928" s="25">
        <v>0</v>
      </c>
      <c r="AD1928" s="25">
        <v>0</v>
      </c>
      <c r="AE1928" s="25">
        <v>0</v>
      </c>
      <c r="AF1928" s="25">
        <v>0</v>
      </c>
      <c r="AG1928" s="25">
        <v>0</v>
      </c>
      <c r="AH1928" s="25">
        <v>0</v>
      </c>
      <c r="AI1928" s="25">
        <v>0</v>
      </c>
      <c r="AJ1928" s="25">
        <v>0</v>
      </c>
      <c r="AK1928" s="25">
        <v>0</v>
      </c>
      <c r="AL1928" s="25">
        <v>0</v>
      </c>
      <c r="AM1928" s="95">
        <v>0</v>
      </c>
      <c r="AN1928" s="95" t="e">
        <f ca="1">IF(MengeInEEGSummieren(M1928),AM1928,0)</f>
        <v>#NAME?</v>
      </c>
      <c r="AO1928" s="95">
        <f t="shared" si="180"/>
        <v>0</v>
      </c>
      <c r="AP1928" s="95">
        <f t="shared" si="181"/>
        <v>0</v>
      </c>
      <c r="AS1928">
        <v>0</v>
      </c>
      <c r="AT1928">
        <v>0</v>
      </c>
      <c r="AU1928" t="e">
        <f t="shared" ca="1" si="182"/>
        <v>#NAME?</v>
      </c>
    </row>
    <row r="1929" spans="1:47" x14ac:dyDescent="0.15">
      <c r="A1929" s="21" t="s">
        <v>2673</v>
      </c>
      <c r="B1929" s="22" t="s">
        <v>17</v>
      </c>
      <c r="C1929" s="42">
        <v>2006</v>
      </c>
      <c r="D1929" s="22" t="s">
        <v>1723</v>
      </c>
      <c r="E1929" s="22" t="s">
        <v>773</v>
      </c>
      <c r="F1929" s="23">
        <v>14.67</v>
      </c>
      <c r="G1929" s="23">
        <v>14.67</v>
      </c>
      <c r="H1929" s="24">
        <f t="shared" si="177"/>
        <v>0</v>
      </c>
      <c r="I1929" s="153">
        <v>0</v>
      </c>
      <c r="J1929" s="24">
        <f t="shared" si="178"/>
        <v>0</v>
      </c>
      <c r="K1929" s="25">
        <f t="shared" si="179"/>
        <v>0</v>
      </c>
      <c r="L1929">
        <v>0</v>
      </c>
      <c r="M1929">
        <v>32964608</v>
      </c>
      <c r="N1929">
        <v>42065747</v>
      </c>
      <c r="O1929" s="52">
        <v>0</v>
      </c>
      <c r="P1929" s="52">
        <v>0</v>
      </c>
      <c r="Q1929" s="52">
        <v>0</v>
      </c>
      <c r="R1929" s="52">
        <v>0</v>
      </c>
      <c r="S1929" s="52">
        <v>0</v>
      </c>
      <c r="T1929" s="52">
        <v>0</v>
      </c>
      <c r="U1929" s="52">
        <v>0</v>
      </c>
      <c r="V1929" s="52">
        <v>0</v>
      </c>
      <c r="W1929" s="52">
        <v>0</v>
      </c>
      <c r="X1929" s="52">
        <v>0</v>
      </c>
      <c r="Y1929" s="52">
        <v>0</v>
      </c>
      <c r="Z1929" s="52">
        <v>0</v>
      </c>
      <c r="AA1929" s="25">
        <v>0</v>
      </c>
      <c r="AB1929" s="25">
        <v>0</v>
      </c>
      <c r="AC1929" s="25">
        <v>0</v>
      </c>
      <c r="AD1929" s="25">
        <v>0</v>
      </c>
      <c r="AE1929" s="25">
        <v>0</v>
      </c>
      <c r="AF1929" s="25">
        <v>0</v>
      </c>
      <c r="AG1929" s="25">
        <v>0</v>
      </c>
      <c r="AH1929" s="25">
        <v>0</v>
      </c>
      <c r="AI1929" s="25">
        <v>0</v>
      </c>
      <c r="AJ1929" s="25">
        <v>0</v>
      </c>
      <c r="AK1929" s="25">
        <v>0</v>
      </c>
      <c r="AL1929" s="25">
        <v>0</v>
      </c>
      <c r="AM1929" s="95">
        <v>0</v>
      </c>
      <c r="AN1929" s="95" t="e">
        <f ca="1">IF(MengeInEEGSummieren(M1929),AM1929,0)</f>
        <v>#NAME?</v>
      </c>
      <c r="AO1929" s="95">
        <f t="shared" si="180"/>
        <v>0</v>
      </c>
      <c r="AP1929" s="95">
        <f t="shared" si="181"/>
        <v>0</v>
      </c>
      <c r="AS1929">
        <v>0</v>
      </c>
      <c r="AT1929">
        <v>0</v>
      </c>
      <c r="AU1929" t="e">
        <f t="shared" ca="1" si="182"/>
        <v>#NAME?</v>
      </c>
    </row>
    <row r="1930" spans="1:47" x14ac:dyDescent="0.15">
      <c r="A1930" s="21" t="s">
        <v>2674</v>
      </c>
      <c r="B1930" s="22" t="s">
        <v>17</v>
      </c>
      <c r="C1930" s="42">
        <v>2006</v>
      </c>
      <c r="D1930" s="22" t="s">
        <v>1725</v>
      </c>
      <c r="E1930" s="22" t="s">
        <v>770</v>
      </c>
      <c r="F1930" s="23">
        <v>17.670000000000002</v>
      </c>
      <c r="G1930" s="23">
        <v>17.670000000000002</v>
      </c>
      <c r="H1930" s="24">
        <f t="shared" si="177"/>
        <v>0</v>
      </c>
      <c r="I1930" s="153">
        <v>0</v>
      </c>
      <c r="J1930" s="24">
        <f t="shared" si="178"/>
        <v>0</v>
      </c>
      <c r="K1930" s="25">
        <f t="shared" si="179"/>
        <v>0</v>
      </c>
      <c r="L1930">
        <v>0</v>
      </c>
      <c r="M1930">
        <v>32964608</v>
      </c>
      <c r="N1930">
        <v>42065747</v>
      </c>
      <c r="O1930" s="52">
        <v>0</v>
      </c>
      <c r="P1930" s="52">
        <v>0</v>
      </c>
      <c r="Q1930" s="52">
        <v>0</v>
      </c>
      <c r="R1930" s="52">
        <v>0</v>
      </c>
      <c r="S1930" s="52">
        <v>0</v>
      </c>
      <c r="T1930" s="52">
        <v>0</v>
      </c>
      <c r="U1930" s="52">
        <v>0</v>
      </c>
      <c r="V1930" s="52">
        <v>0</v>
      </c>
      <c r="W1930" s="52">
        <v>0</v>
      </c>
      <c r="X1930" s="52">
        <v>0</v>
      </c>
      <c r="Y1930" s="52">
        <v>0</v>
      </c>
      <c r="Z1930" s="52">
        <v>0</v>
      </c>
      <c r="AA1930" s="25">
        <v>0</v>
      </c>
      <c r="AB1930" s="25">
        <v>0</v>
      </c>
      <c r="AC1930" s="25">
        <v>0</v>
      </c>
      <c r="AD1930" s="25">
        <v>0</v>
      </c>
      <c r="AE1930" s="25">
        <v>0</v>
      </c>
      <c r="AF1930" s="25">
        <v>0</v>
      </c>
      <c r="AG1930" s="25">
        <v>0</v>
      </c>
      <c r="AH1930" s="25">
        <v>0</v>
      </c>
      <c r="AI1930" s="25">
        <v>0</v>
      </c>
      <c r="AJ1930" s="25">
        <v>0</v>
      </c>
      <c r="AK1930" s="25">
        <v>0</v>
      </c>
      <c r="AL1930" s="25">
        <v>0</v>
      </c>
      <c r="AM1930" s="95">
        <v>0</v>
      </c>
      <c r="AN1930" s="95" t="e">
        <f ca="1">IF(MengeInEEGSummieren(M1930),AM1930,0)</f>
        <v>#NAME?</v>
      </c>
      <c r="AO1930" s="95">
        <f t="shared" si="180"/>
        <v>0</v>
      </c>
      <c r="AP1930" s="95">
        <f t="shared" si="181"/>
        <v>0</v>
      </c>
      <c r="AS1930">
        <v>0</v>
      </c>
      <c r="AT1930">
        <v>0</v>
      </c>
      <c r="AU1930" t="e">
        <f t="shared" ca="1" si="182"/>
        <v>#NAME?</v>
      </c>
    </row>
    <row r="1931" spans="1:47" x14ac:dyDescent="0.15">
      <c r="A1931" s="21" t="s">
        <v>2675</v>
      </c>
      <c r="B1931" s="22" t="s">
        <v>17</v>
      </c>
      <c r="C1931" s="42">
        <v>2006</v>
      </c>
      <c r="D1931" s="22" t="s">
        <v>2288</v>
      </c>
      <c r="E1931" s="22" t="s">
        <v>773</v>
      </c>
      <c r="F1931" s="23">
        <v>19.670000000000002</v>
      </c>
      <c r="G1931" s="23">
        <v>19.670000000000002</v>
      </c>
      <c r="H1931" s="24">
        <f t="shared" si="177"/>
        <v>0</v>
      </c>
      <c r="I1931" s="153">
        <v>0</v>
      </c>
      <c r="J1931" s="24">
        <f t="shared" si="178"/>
        <v>0</v>
      </c>
      <c r="K1931" s="25">
        <f t="shared" si="179"/>
        <v>0</v>
      </c>
      <c r="L1931">
        <v>0</v>
      </c>
      <c r="M1931">
        <v>32964608</v>
      </c>
      <c r="N1931">
        <v>42065747</v>
      </c>
      <c r="O1931" s="52">
        <v>0</v>
      </c>
      <c r="P1931" s="52">
        <v>0</v>
      </c>
      <c r="Q1931" s="52">
        <v>0</v>
      </c>
      <c r="R1931" s="52">
        <v>0</v>
      </c>
      <c r="S1931" s="52">
        <v>0</v>
      </c>
      <c r="T1931" s="52">
        <v>0</v>
      </c>
      <c r="U1931" s="52">
        <v>0</v>
      </c>
      <c r="V1931" s="52">
        <v>0</v>
      </c>
      <c r="W1931" s="52">
        <v>0</v>
      </c>
      <c r="X1931" s="52">
        <v>0</v>
      </c>
      <c r="Y1931" s="52">
        <v>0</v>
      </c>
      <c r="Z1931" s="52">
        <v>0</v>
      </c>
      <c r="AA1931" s="25">
        <v>0</v>
      </c>
      <c r="AB1931" s="25">
        <v>0</v>
      </c>
      <c r="AC1931" s="25">
        <v>0</v>
      </c>
      <c r="AD1931" s="25">
        <v>0</v>
      </c>
      <c r="AE1931" s="25">
        <v>0</v>
      </c>
      <c r="AF1931" s="25">
        <v>0</v>
      </c>
      <c r="AG1931" s="25">
        <v>0</v>
      </c>
      <c r="AH1931" s="25">
        <v>0</v>
      </c>
      <c r="AI1931" s="25">
        <v>0</v>
      </c>
      <c r="AJ1931" s="25">
        <v>0</v>
      </c>
      <c r="AK1931" s="25">
        <v>0</v>
      </c>
      <c r="AL1931" s="25">
        <v>0</v>
      </c>
      <c r="AM1931" s="95">
        <v>0</v>
      </c>
      <c r="AN1931" s="95" t="e">
        <f ca="1">IF(MengeInEEGSummieren(M1931),AM1931,0)</f>
        <v>#NAME?</v>
      </c>
      <c r="AO1931" s="95">
        <f t="shared" si="180"/>
        <v>0</v>
      </c>
      <c r="AP1931" s="95">
        <f t="shared" si="181"/>
        <v>0</v>
      </c>
      <c r="AS1931">
        <v>0</v>
      </c>
      <c r="AT1931">
        <v>0</v>
      </c>
      <c r="AU1931" t="e">
        <f t="shared" ca="1" si="182"/>
        <v>#NAME?</v>
      </c>
    </row>
    <row r="1932" spans="1:47" x14ac:dyDescent="0.15">
      <c r="A1932" s="21" t="s">
        <v>2676</v>
      </c>
      <c r="B1932" s="22" t="s">
        <v>17</v>
      </c>
      <c r="C1932" s="42">
        <v>2006</v>
      </c>
      <c r="D1932" s="22" t="s">
        <v>1729</v>
      </c>
      <c r="E1932" s="22" t="s">
        <v>773</v>
      </c>
      <c r="F1932" s="23">
        <v>20.67</v>
      </c>
      <c r="G1932" s="23">
        <v>20.67</v>
      </c>
      <c r="H1932" s="24">
        <f t="shared" si="177"/>
        <v>0</v>
      </c>
      <c r="I1932" s="153">
        <v>0</v>
      </c>
      <c r="J1932" s="24">
        <f t="shared" si="178"/>
        <v>0</v>
      </c>
      <c r="K1932" s="25">
        <f t="shared" si="179"/>
        <v>0</v>
      </c>
      <c r="L1932">
        <v>0</v>
      </c>
      <c r="M1932">
        <v>32964608</v>
      </c>
      <c r="N1932">
        <v>42065747</v>
      </c>
      <c r="O1932" s="52">
        <v>0</v>
      </c>
      <c r="P1932" s="52">
        <v>0</v>
      </c>
      <c r="Q1932" s="52">
        <v>0</v>
      </c>
      <c r="R1932" s="52">
        <v>0</v>
      </c>
      <c r="S1932" s="52">
        <v>0</v>
      </c>
      <c r="T1932" s="52">
        <v>0</v>
      </c>
      <c r="U1932" s="52">
        <v>0</v>
      </c>
      <c r="V1932" s="52">
        <v>0</v>
      </c>
      <c r="W1932" s="52">
        <v>0</v>
      </c>
      <c r="X1932" s="52">
        <v>0</v>
      </c>
      <c r="Y1932" s="52">
        <v>0</v>
      </c>
      <c r="Z1932" s="52">
        <v>0</v>
      </c>
      <c r="AA1932" s="25">
        <v>0</v>
      </c>
      <c r="AB1932" s="25">
        <v>0</v>
      </c>
      <c r="AC1932" s="25">
        <v>0</v>
      </c>
      <c r="AD1932" s="25">
        <v>0</v>
      </c>
      <c r="AE1932" s="25">
        <v>0</v>
      </c>
      <c r="AF1932" s="25">
        <v>0</v>
      </c>
      <c r="AG1932" s="25">
        <v>0</v>
      </c>
      <c r="AH1932" s="25">
        <v>0</v>
      </c>
      <c r="AI1932" s="25">
        <v>0</v>
      </c>
      <c r="AJ1932" s="25">
        <v>0</v>
      </c>
      <c r="AK1932" s="25">
        <v>0</v>
      </c>
      <c r="AL1932" s="25">
        <v>0</v>
      </c>
      <c r="AM1932" s="95">
        <v>0</v>
      </c>
      <c r="AN1932" s="95" t="e">
        <f ca="1">IF(MengeInEEGSummieren(M1932),AM1932,0)</f>
        <v>#NAME?</v>
      </c>
      <c r="AO1932" s="95">
        <f t="shared" si="180"/>
        <v>0</v>
      </c>
      <c r="AP1932" s="95">
        <f t="shared" si="181"/>
        <v>0</v>
      </c>
      <c r="AS1932">
        <v>0</v>
      </c>
      <c r="AT1932">
        <v>0</v>
      </c>
      <c r="AU1932" t="e">
        <f t="shared" ca="1" si="182"/>
        <v>#NAME?</v>
      </c>
    </row>
    <row r="1933" spans="1:47" x14ac:dyDescent="0.15">
      <c r="A1933" s="21" t="s">
        <v>2677</v>
      </c>
      <c r="B1933" s="22" t="s">
        <v>17</v>
      </c>
      <c r="C1933" s="42">
        <v>2006</v>
      </c>
      <c r="D1933" s="22" t="s">
        <v>1731</v>
      </c>
      <c r="E1933" s="22" t="s">
        <v>773</v>
      </c>
      <c r="F1933" s="23">
        <v>20.67</v>
      </c>
      <c r="G1933" s="23">
        <v>20.67</v>
      </c>
      <c r="H1933" s="24">
        <f t="shared" si="177"/>
        <v>0</v>
      </c>
      <c r="I1933" s="153">
        <v>0</v>
      </c>
      <c r="J1933" s="24">
        <f t="shared" si="178"/>
        <v>0</v>
      </c>
      <c r="K1933" s="25">
        <f t="shared" si="179"/>
        <v>0</v>
      </c>
      <c r="L1933">
        <v>0</v>
      </c>
      <c r="M1933">
        <v>32964608</v>
      </c>
      <c r="N1933">
        <v>42065747</v>
      </c>
      <c r="O1933" s="52">
        <v>0</v>
      </c>
      <c r="P1933" s="52">
        <v>0</v>
      </c>
      <c r="Q1933" s="52">
        <v>0</v>
      </c>
      <c r="R1933" s="52">
        <v>0</v>
      </c>
      <c r="S1933" s="52">
        <v>0</v>
      </c>
      <c r="T1933" s="52">
        <v>0</v>
      </c>
      <c r="U1933" s="52">
        <v>0</v>
      </c>
      <c r="V1933" s="52">
        <v>0</v>
      </c>
      <c r="W1933" s="52">
        <v>0</v>
      </c>
      <c r="X1933" s="52">
        <v>0</v>
      </c>
      <c r="Y1933" s="52">
        <v>0</v>
      </c>
      <c r="Z1933" s="52">
        <v>0</v>
      </c>
      <c r="AA1933" s="25">
        <v>0</v>
      </c>
      <c r="AB1933" s="25">
        <v>0</v>
      </c>
      <c r="AC1933" s="25">
        <v>0</v>
      </c>
      <c r="AD1933" s="25">
        <v>0</v>
      </c>
      <c r="AE1933" s="25">
        <v>0</v>
      </c>
      <c r="AF1933" s="25">
        <v>0</v>
      </c>
      <c r="AG1933" s="25">
        <v>0</v>
      </c>
      <c r="AH1933" s="25">
        <v>0</v>
      </c>
      <c r="AI1933" s="25">
        <v>0</v>
      </c>
      <c r="AJ1933" s="25">
        <v>0</v>
      </c>
      <c r="AK1933" s="25">
        <v>0</v>
      </c>
      <c r="AL1933" s="25">
        <v>0</v>
      </c>
      <c r="AM1933" s="95">
        <v>0</v>
      </c>
      <c r="AN1933" s="95" t="e">
        <f ca="1">IF(MengeInEEGSummieren(M1933),AM1933,0)</f>
        <v>#NAME?</v>
      </c>
      <c r="AO1933" s="95">
        <f t="shared" si="180"/>
        <v>0</v>
      </c>
      <c r="AP1933" s="95">
        <f t="shared" si="181"/>
        <v>0</v>
      </c>
      <c r="AS1933">
        <v>0</v>
      </c>
      <c r="AT1933">
        <v>0</v>
      </c>
      <c r="AU1933" t="e">
        <f t="shared" ca="1" si="182"/>
        <v>#NAME?</v>
      </c>
    </row>
    <row r="1934" spans="1:47" x14ac:dyDescent="0.15">
      <c r="A1934" s="21" t="s">
        <v>2678</v>
      </c>
      <c r="B1934" s="22" t="s">
        <v>17</v>
      </c>
      <c r="C1934" s="42">
        <v>2006</v>
      </c>
      <c r="D1934" s="22" t="s">
        <v>1733</v>
      </c>
      <c r="E1934" s="22" t="s">
        <v>770</v>
      </c>
      <c r="F1934" s="23">
        <v>13.67</v>
      </c>
      <c r="G1934" s="23">
        <v>13.67</v>
      </c>
      <c r="H1934" s="24">
        <f t="shared" si="177"/>
        <v>0</v>
      </c>
      <c r="I1934" s="153">
        <v>0</v>
      </c>
      <c r="J1934" s="24">
        <f t="shared" si="178"/>
        <v>0</v>
      </c>
      <c r="K1934" s="25">
        <f t="shared" si="179"/>
        <v>0</v>
      </c>
      <c r="L1934">
        <v>0</v>
      </c>
      <c r="M1934">
        <v>32964608</v>
      </c>
      <c r="N1934">
        <v>42065747</v>
      </c>
      <c r="O1934" s="52">
        <v>0</v>
      </c>
      <c r="P1934" s="52">
        <v>0</v>
      </c>
      <c r="Q1934" s="52">
        <v>0</v>
      </c>
      <c r="R1934" s="52">
        <v>0</v>
      </c>
      <c r="S1934" s="52">
        <v>0</v>
      </c>
      <c r="T1934" s="52">
        <v>0</v>
      </c>
      <c r="U1934" s="52">
        <v>0</v>
      </c>
      <c r="V1934" s="52">
        <v>0</v>
      </c>
      <c r="W1934" s="52">
        <v>0</v>
      </c>
      <c r="X1934" s="52">
        <v>0</v>
      </c>
      <c r="Y1934" s="52">
        <v>0</v>
      </c>
      <c r="Z1934" s="52">
        <v>0</v>
      </c>
      <c r="AA1934" s="25">
        <v>0</v>
      </c>
      <c r="AB1934" s="25">
        <v>0</v>
      </c>
      <c r="AC1934" s="25">
        <v>0</v>
      </c>
      <c r="AD1934" s="25">
        <v>0</v>
      </c>
      <c r="AE1934" s="25">
        <v>0</v>
      </c>
      <c r="AF1934" s="25">
        <v>0</v>
      </c>
      <c r="AG1934" s="25">
        <v>0</v>
      </c>
      <c r="AH1934" s="25">
        <v>0</v>
      </c>
      <c r="AI1934" s="25">
        <v>0</v>
      </c>
      <c r="AJ1934" s="25">
        <v>0</v>
      </c>
      <c r="AK1934" s="25">
        <v>0</v>
      </c>
      <c r="AL1934" s="25">
        <v>0</v>
      </c>
      <c r="AM1934" s="95">
        <v>0</v>
      </c>
      <c r="AN1934" s="95" t="e">
        <f ca="1">IF(MengeInEEGSummieren(M1934),AM1934,0)</f>
        <v>#NAME?</v>
      </c>
      <c r="AO1934" s="95">
        <f t="shared" si="180"/>
        <v>0</v>
      </c>
      <c r="AP1934" s="95">
        <f t="shared" si="181"/>
        <v>0</v>
      </c>
      <c r="AS1934">
        <v>0</v>
      </c>
      <c r="AT1934">
        <v>0</v>
      </c>
      <c r="AU1934" t="e">
        <f t="shared" ca="1" si="182"/>
        <v>#NAME?</v>
      </c>
    </row>
    <row r="1935" spans="1:47" x14ac:dyDescent="0.15">
      <c r="A1935" s="21" t="s">
        <v>2679</v>
      </c>
      <c r="B1935" s="22" t="s">
        <v>17</v>
      </c>
      <c r="C1935" s="42">
        <v>2006</v>
      </c>
      <c r="D1935" s="22" t="s">
        <v>1735</v>
      </c>
      <c r="E1935" s="22" t="s">
        <v>773</v>
      </c>
      <c r="F1935" s="23">
        <v>15.67</v>
      </c>
      <c r="G1935" s="23">
        <v>15.67</v>
      </c>
      <c r="H1935" s="24">
        <f t="shared" si="177"/>
        <v>0</v>
      </c>
      <c r="I1935" s="153">
        <v>0</v>
      </c>
      <c r="J1935" s="24">
        <f t="shared" si="178"/>
        <v>0</v>
      </c>
      <c r="K1935" s="25">
        <f t="shared" si="179"/>
        <v>0</v>
      </c>
      <c r="L1935">
        <v>0</v>
      </c>
      <c r="M1935">
        <v>32964608</v>
      </c>
      <c r="N1935">
        <v>42065747</v>
      </c>
      <c r="O1935" s="52">
        <v>0</v>
      </c>
      <c r="P1935" s="52">
        <v>0</v>
      </c>
      <c r="Q1935" s="52">
        <v>0</v>
      </c>
      <c r="R1935" s="52">
        <v>0</v>
      </c>
      <c r="S1935" s="52">
        <v>0</v>
      </c>
      <c r="T1935" s="52">
        <v>0</v>
      </c>
      <c r="U1935" s="52">
        <v>0</v>
      </c>
      <c r="V1935" s="52">
        <v>0</v>
      </c>
      <c r="W1935" s="52">
        <v>0</v>
      </c>
      <c r="X1935" s="52">
        <v>0</v>
      </c>
      <c r="Y1935" s="52">
        <v>0</v>
      </c>
      <c r="Z1935" s="52">
        <v>0</v>
      </c>
      <c r="AA1935" s="25">
        <v>0</v>
      </c>
      <c r="AB1935" s="25">
        <v>0</v>
      </c>
      <c r="AC1935" s="25">
        <v>0</v>
      </c>
      <c r="AD1935" s="25">
        <v>0</v>
      </c>
      <c r="AE1935" s="25">
        <v>0</v>
      </c>
      <c r="AF1935" s="25">
        <v>0</v>
      </c>
      <c r="AG1935" s="25">
        <v>0</v>
      </c>
      <c r="AH1935" s="25">
        <v>0</v>
      </c>
      <c r="AI1935" s="25">
        <v>0</v>
      </c>
      <c r="AJ1935" s="25">
        <v>0</v>
      </c>
      <c r="AK1935" s="25">
        <v>0</v>
      </c>
      <c r="AL1935" s="25">
        <v>0</v>
      </c>
      <c r="AM1935" s="95">
        <v>0</v>
      </c>
      <c r="AN1935" s="95" t="e">
        <f ca="1">IF(MengeInEEGSummieren(M1935),AM1935,0)</f>
        <v>#NAME?</v>
      </c>
      <c r="AO1935" s="95">
        <f t="shared" si="180"/>
        <v>0</v>
      </c>
      <c r="AP1935" s="95">
        <f t="shared" si="181"/>
        <v>0</v>
      </c>
      <c r="AS1935">
        <v>0</v>
      </c>
      <c r="AT1935">
        <v>0</v>
      </c>
      <c r="AU1935" t="e">
        <f t="shared" ca="1" si="182"/>
        <v>#NAME?</v>
      </c>
    </row>
    <row r="1936" spans="1:47" x14ac:dyDescent="0.15">
      <c r="A1936" s="21" t="s">
        <v>2680</v>
      </c>
      <c r="B1936" s="22" t="s">
        <v>17</v>
      </c>
      <c r="C1936" s="42">
        <v>2006</v>
      </c>
      <c r="D1936" s="22" t="s">
        <v>1737</v>
      </c>
      <c r="E1936" s="22" t="s">
        <v>773</v>
      </c>
      <c r="F1936" s="23">
        <v>16.670000000000002</v>
      </c>
      <c r="G1936" s="23">
        <v>16.670000000000002</v>
      </c>
      <c r="H1936" s="24">
        <f t="shared" ref="H1936:H1999" si="183">AM1936</f>
        <v>0</v>
      </c>
      <c r="I1936" s="153">
        <v>0</v>
      </c>
      <c r="J1936" s="24">
        <f t="shared" ref="J1936:J1999" si="184">SUM(O1936:Z1936,AT1936)</f>
        <v>0</v>
      </c>
      <c r="K1936" s="25">
        <f t="shared" ref="K1936:K1999" si="185">SUM(AA1936:AL1936,AS1936)</f>
        <v>0</v>
      </c>
      <c r="L1936">
        <v>0</v>
      </c>
      <c r="M1936">
        <v>32964608</v>
      </c>
      <c r="N1936">
        <v>42065747</v>
      </c>
      <c r="O1936" s="52">
        <v>0</v>
      </c>
      <c r="P1936" s="52">
        <v>0</v>
      </c>
      <c r="Q1936" s="52">
        <v>0</v>
      </c>
      <c r="R1936" s="52">
        <v>0</v>
      </c>
      <c r="S1936" s="52">
        <v>0</v>
      </c>
      <c r="T1936" s="52">
        <v>0</v>
      </c>
      <c r="U1936" s="52">
        <v>0</v>
      </c>
      <c r="V1936" s="52">
        <v>0</v>
      </c>
      <c r="W1936" s="52">
        <v>0</v>
      </c>
      <c r="X1936" s="52">
        <v>0</v>
      </c>
      <c r="Y1936" s="52">
        <v>0</v>
      </c>
      <c r="Z1936" s="52">
        <v>0</v>
      </c>
      <c r="AA1936" s="25">
        <v>0</v>
      </c>
      <c r="AB1936" s="25">
        <v>0</v>
      </c>
      <c r="AC1936" s="25">
        <v>0</v>
      </c>
      <c r="AD1936" s="25">
        <v>0</v>
      </c>
      <c r="AE1936" s="25">
        <v>0</v>
      </c>
      <c r="AF1936" s="25">
        <v>0</v>
      </c>
      <c r="AG1936" s="25">
        <v>0</v>
      </c>
      <c r="AH1936" s="25">
        <v>0</v>
      </c>
      <c r="AI1936" s="25">
        <v>0</v>
      </c>
      <c r="AJ1936" s="25">
        <v>0</v>
      </c>
      <c r="AK1936" s="25">
        <v>0</v>
      </c>
      <c r="AL1936" s="25">
        <v>0</v>
      </c>
      <c r="AM1936" s="95">
        <v>0</v>
      </c>
      <c r="AN1936" s="95" t="e">
        <f ca="1">IF(MengeInEEGSummieren(M1936),AM1936,0)</f>
        <v>#NAME?</v>
      </c>
      <c r="AO1936" s="95">
        <f t="shared" ref="AO1936:AO1999" si="186">IF(AQ1936,$H1936,0)</f>
        <v>0</v>
      </c>
      <c r="AP1936" s="95">
        <f t="shared" ref="AP1936:AP1999" si="187">IF(AR1936,$H1936,0)</f>
        <v>0</v>
      </c>
      <c r="AS1936">
        <v>0</v>
      </c>
      <c r="AT1936">
        <v>0</v>
      </c>
      <c r="AU1936" t="e">
        <f t="shared" ref="AU1936:AU1999" ca="1" si="188">EVFlag(M1936)</f>
        <v>#NAME?</v>
      </c>
    </row>
    <row r="1937" spans="1:47" x14ac:dyDescent="0.15">
      <c r="A1937" s="21" t="s">
        <v>2681</v>
      </c>
      <c r="B1937" s="22" t="s">
        <v>17</v>
      </c>
      <c r="C1937" s="42">
        <v>2006</v>
      </c>
      <c r="D1937" s="22" t="s">
        <v>1739</v>
      </c>
      <c r="E1937" s="22" t="s">
        <v>773</v>
      </c>
      <c r="F1937" s="23">
        <v>16.670000000000002</v>
      </c>
      <c r="G1937" s="23">
        <v>16.670000000000002</v>
      </c>
      <c r="H1937" s="24">
        <f t="shared" si="183"/>
        <v>0</v>
      </c>
      <c r="I1937" s="153">
        <v>0</v>
      </c>
      <c r="J1937" s="24">
        <f t="shared" si="184"/>
        <v>0</v>
      </c>
      <c r="K1937" s="25">
        <f t="shared" si="185"/>
        <v>0</v>
      </c>
      <c r="L1937">
        <v>0</v>
      </c>
      <c r="M1937">
        <v>32964608</v>
      </c>
      <c r="N1937">
        <v>42065747</v>
      </c>
      <c r="O1937" s="52">
        <v>0</v>
      </c>
      <c r="P1937" s="52">
        <v>0</v>
      </c>
      <c r="Q1937" s="52">
        <v>0</v>
      </c>
      <c r="R1937" s="52">
        <v>0</v>
      </c>
      <c r="S1937" s="52">
        <v>0</v>
      </c>
      <c r="T1937" s="52">
        <v>0</v>
      </c>
      <c r="U1937" s="52">
        <v>0</v>
      </c>
      <c r="V1937" s="52">
        <v>0</v>
      </c>
      <c r="W1937" s="52">
        <v>0</v>
      </c>
      <c r="X1937" s="52">
        <v>0</v>
      </c>
      <c r="Y1937" s="52">
        <v>0</v>
      </c>
      <c r="Z1937" s="52">
        <v>0</v>
      </c>
      <c r="AA1937" s="25">
        <v>0</v>
      </c>
      <c r="AB1937" s="25">
        <v>0</v>
      </c>
      <c r="AC1937" s="25">
        <v>0</v>
      </c>
      <c r="AD1937" s="25">
        <v>0</v>
      </c>
      <c r="AE1937" s="25">
        <v>0</v>
      </c>
      <c r="AF1937" s="25">
        <v>0</v>
      </c>
      <c r="AG1937" s="25">
        <v>0</v>
      </c>
      <c r="AH1937" s="25">
        <v>0</v>
      </c>
      <c r="AI1937" s="25">
        <v>0</v>
      </c>
      <c r="AJ1937" s="25">
        <v>0</v>
      </c>
      <c r="AK1937" s="25">
        <v>0</v>
      </c>
      <c r="AL1937" s="25">
        <v>0</v>
      </c>
      <c r="AM1937" s="95">
        <v>0</v>
      </c>
      <c r="AN1937" s="95" t="e">
        <f ca="1">IF(MengeInEEGSummieren(M1937),AM1937,0)</f>
        <v>#NAME?</v>
      </c>
      <c r="AO1937" s="95">
        <f t="shared" si="186"/>
        <v>0</v>
      </c>
      <c r="AP1937" s="95">
        <f t="shared" si="187"/>
        <v>0</v>
      </c>
      <c r="AS1937">
        <v>0</v>
      </c>
      <c r="AT1937">
        <v>0</v>
      </c>
      <c r="AU1937" t="e">
        <f t="shared" ca="1" si="188"/>
        <v>#NAME?</v>
      </c>
    </row>
    <row r="1938" spans="1:47" x14ac:dyDescent="0.15">
      <c r="A1938" s="21" t="s">
        <v>2682</v>
      </c>
      <c r="B1938" s="22" t="s">
        <v>17</v>
      </c>
      <c r="C1938" s="42">
        <v>2006</v>
      </c>
      <c r="D1938" s="22" t="s">
        <v>1741</v>
      </c>
      <c r="E1938" s="22" t="s">
        <v>770</v>
      </c>
      <c r="F1938" s="23">
        <v>19.670000000000002</v>
      </c>
      <c r="G1938" s="23">
        <v>19.670000000000002</v>
      </c>
      <c r="H1938" s="24">
        <f t="shared" si="183"/>
        <v>0</v>
      </c>
      <c r="I1938" s="153">
        <v>0</v>
      </c>
      <c r="J1938" s="24">
        <f t="shared" si="184"/>
        <v>0</v>
      </c>
      <c r="K1938" s="25">
        <f t="shared" si="185"/>
        <v>0</v>
      </c>
      <c r="L1938">
        <v>0</v>
      </c>
      <c r="M1938">
        <v>32964608</v>
      </c>
      <c r="N1938">
        <v>42065747</v>
      </c>
      <c r="O1938" s="52">
        <v>0</v>
      </c>
      <c r="P1938" s="52">
        <v>0</v>
      </c>
      <c r="Q1938" s="52">
        <v>0</v>
      </c>
      <c r="R1938" s="52">
        <v>0</v>
      </c>
      <c r="S1938" s="52">
        <v>0</v>
      </c>
      <c r="T1938" s="52">
        <v>0</v>
      </c>
      <c r="U1938" s="52">
        <v>0</v>
      </c>
      <c r="V1938" s="52">
        <v>0</v>
      </c>
      <c r="W1938" s="52">
        <v>0</v>
      </c>
      <c r="X1938" s="52">
        <v>0</v>
      </c>
      <c r="Y1938" s="52">
        <v>0</v>
      </c>
      <c r="Z1938" s="52">
        <v>0</v>
      </c>
      <c r="AA1938" s="25">
        <v>0</v>
      </c>
      <c r="AB1938" s="25">
        <v>0</v>
      </c>
      <c r="AC1938" s="25">
        <v>0</v>
      </c>
      <c r="AD1938" s="25">
        <v>0</v>
      </c>
      <c r="AE1938" s="25">
        <v>0</v>
      </c>
      <c r="AF1938" s="25">
        <v>0</v>
      </c>
      <c r="AG1938" s="25">
        <v>0</v>
      </c>
      <c r="AH1938" s="25">
        <v>0</v>
      </c>
      <c r="AI1938" s="25">
        <v>0</v>
      </c>
      <c r="AJ1938" s="25">
        <v>0</v>
      </c>
      <c r="AK1938" s="25">
        <v>0</v>
      </c>
      <c r="AL1938" s="25">
        <v>0</v>
      </c>
      <c r="AM1938" s="95">
        <v>0</v>
      </c>
      <c r="AN1938" s="95" t="e">
        <f ca="1">IF(MengeInEEGSummieren(M1938),AM1938,0)</f>
        <v>#NAME?</v>
      </c>
      <c r="AO1938" s="95">
        <f t="shared" si="186"/>
        <v>0</v>
      </c>
      <c r="AP1938" s="95">
        <f t="shared" si="187"/>
        <v>0</v>
      </c>
      <c r="AS1938">
        <v>0</v>
      </c>
      <c r="AT1938">
        <v>0</v>
      </c>
      <c r="AU1938" t="e">
        <f t="shared" ca="1" si="188"/>
        <v>#NAME?</v>
      </c>
    </row>
    <row r="1939" spans="1:47" x14ac:dyDescent="0.15">
      <c r="A1939" s="21" t="s">
        <v>2683</v>
      </c>
      <c r="B1939" s="22" t="s">
        <v>17</v>
      </c>
      <c r="C1939" s="42">
        <v>2006</v>
      </c>
      <c r="D1939" s="22" t="s">
        <v>1743</v>
      </c>
      <c r="E1939" s="22" t="s">
        <v>773</v>
      </c>
      <c r="F1939" s="23">
        <v>21.67</v>
      </c>
      <c r="G1939" s="23">
        <v>21.67</v>
      </c>
      <c r="H1939" s="24">
        <f t="shared" si="183"/>
        <v>0</v>
      </c>
      <c r="I1939" s="153">
        <v>0</v>
      </c>
      <c r="J1939" s="24">
        <f t="shared" si="184"/>
        <v>0</v>
      </c>
      <c r="K1939" s="25">
        <f t="shared" si="185"/>
        <v>0</v>
      </c>
      <c r="L1939">
        <v>0</v>
      </c>
      <c r="M1939">
        <v>32964608</v>
      </c>
      <c r="N1939">
        <v>42065747</v>
      </c>
      <c r="O1939" s="52">
        <v>0</v>
      </c>
      <c r="P1939" s="52">
        <v>0</v>
      </c>
      <c r="Q1939" s="52">
        <v>0</v>
      </c>
      <c r="R1939" s="52">
        <v>0</v>
      </c>
      <c r="S1939" s="52">
        <v>0</v>
      </c>
      <c r="T1939" s="52">
        <v>0</v>
      </c>
      <c r="U1939" s="52">
        <v>0</v>
      </c>
      <c r="V1939" s="52">
        <v>0</v>
      </c>
      <c r="W1939" s="52">
        <v>0</v>
      </c>
      <c r="X1939" s="52">
        <v>0</v>
      </c>
      <c r="Y1939" s="52">
        <v>0</v>
      </c>
      <c r="Z1939" s="52">
        <v>0</v>
      </c>
      <c r="AA1939" s="25">
        <v>0</v>
      </c>
      <c r="AB1939" s="25">
        <v>0</v>
      </c>
      <c r="AC1939" s="25">
        <v>0</v>
      </c>
      <c r="AD1939" s="25">
        <v>0</v>
      </c>
      <c r="AE1939" s="25">
        <v>0</v>
      </c>
      <c r="AF1939" s="25">
        <v>0</v>
      </c>
      <c r="AG1939" s="25">
        <v>0</v>
      </c>
      <c r="AH1939" s="25">
        <v>0</v>
      </c>
      <c r="AI1939" s="25">
        <v>0</v>
      </c>
      <c r="AJ1939" s="25">
        <v>0</v>
      </c>
      <c r="AK1939" s="25">
        <v>0</v>
      </c>
      <c r="AL1939" s="25">
        <v>0</v>
      </c>
      <c r="AM1939" s="95">
        <v>0</v>
      </c>
      <c r="AN1939" s="95" t="e">
        <f ca="1">IF(MengeInEEGSummieren(M1939),AM1939,0)</f>
        <v>#NAME?</v>
      </c>
      <c r="AO1939" s="95">
        <f t="shared" si="186"/>
        <v>0</v>
      </c>
      <c r="AP1939" s="95">
        <f t="shared" si="187"/>
        <v>0</v>
      </c>
      <c r="AS1939">
        <v>0</v>
      </c>
      <c r="AT1939">
        <v>0</v>
      </c>
      <c r="AU1939" t="e">
        <f t="shared" ca="1" si="188"/>
        <v>#NAME?</v>
      </c>
    </row>
    <row r="1940" spans="1:47" x14ac:dyDescent="0.15">
      <c r="A1940" s="21" t="s">
        <v>2684</v>
      </c>
      <c r="B1940" s="22" t="s">
        <v>17</v>
      </c>
      <c r="C1940" s="42">
        <v>2006</v>
      </c>
      <c r="D1940" s="22" t="s">
        <v>1745</v>
      </c>
      <c r="E1940" s="22" t="s">
        <v>773</v>
      </c>
      <c r="F1940" s="23">
        <v>22.67</v>
      </c>
      <c r="G1940" s="23">
        <v>22.67</v>
      </c>
      <c r="H1940" s="24">
        <f t="shared" si="183"/>
        <v>0</v>
      </c>
      <c r="I1940" s="153">
        <v>0</v>
      </c>
      <c r="J1940" s="24">
        <f t="shared" si="184"/>
        <v>0</v>
      </c>
      <c r="K1940" s="25">
        <f t="shared" si="185"/>
        <v>0</v>
      </c>
      <c r="L1940">
        <v>0</v>
      </c>
      <c r="M1940">
        <v>32964608</v>
      </c>
      <c r="N1940">
        <v>42065747</v>
      </c>
      <c r="O1940" s="52">
        <v>0</v>
      </c>
      <c r="P1940" s="52">
        <v>0</v>
      </c>
      <c r="Q1940" s="52">
        <v>0</v>
      </c>
      <c r="R1940" s="52">
        <v>0</v>
      </c>
      <c r="S1940" s="52">
        <v>0</v>
      </c>
      <c r="T1940" s="52">
        <v>0</v>
      </c>
      <c r="U1940" s="52">
        <v>0</v>
      </c>
      <c r="V1940" s="52">
        <v>0</v>
      </c>
      <c r="W1940" s="52">
        <v>0</v>
      </c>
      <c r="X1940" s="52">
        <v>0</v>
      </c>
      <c r="Y1940" s="52">
        <v>0</v>
      </c>
      <c r="Z1940" s="52">
        <v>0</v>
      </c>
      <c r="AA1940" s="25">
        <v>0</v>
      </c>
      <c r="AB1940" s="25">
        <v>0</v>
      </c>
      <c r="AC1940" s="25">
        <v>0</v>
      </c>
      <c r="AD1940" s="25">
        <v>0</v>
      </c>
      <c r="AE1940" s="25">
        <v>0</v>
      </c>
      <c r="AF1940" s="25">
        <v>0</v>
      </c>
      <c r="AG1940" s="25">
        <v>0</v>
      </c>
      <c r="AH1940" s="25">
        <v>0</v>
      </c>
      <c r="AI1940" s="25">
        <v>0</v>
      </c>
      <c r="AJ1940" s="25">
        <v>0</v>
      </c>
      <c r="AK1940" s="25">
        <v>0</v>
      </c>
      <c r="AL1940" s="25">
        <v>0</v>
      </c>
      <c r="AM1940" s="95">
        <v>0</v>
      </c>
      <c r="AN1940" s="95" t="e">
        <f ca="1">IF(MengeInEEGSummieren(M1940),AM1940,0)</f>
        <v>#NAME?</v>
      </c>
      <c r="AO1940" s="95">
        <f t="shared" si="186"/>
        <v>0</v>
      </c>
      <c r="AP1940" s="95">
        <f t="shared" si="187"/>
        <v>0</v>
      </c>
      <c r="AS1940">
        <v>0</v>
      </c>
      <c r="AT1940">
        <v>0</v>
      </c>
      <c r="AU1940" t="e">
        <f t="shared" ca="1" si="188"/>
        <v>#NAME?</v>
      </c>
    </row>
    <row r="1941" spans="1:47" x14ac:dyDescent="0.15">
      <c r="A1941" s="21" t="s">
        <v>2685</v>
      </c>
      <c r="B1941" s="22" t="s">
        <v>17</v>
      </c>
      <c r="C1941" s="42">
        <v>2006</v>
      </c>
      <c r="D1941" s="22" t="s">
        <v>1747</v>
      </c>
      <c r="E1941" s="22" t="s">
        <v>773</v>
      </c>
      <c r="F1941" s="23">
        <v>22.67</v>
      </c>
      <c r="G1941" s="23">
        <v>22.67</v>
      </c>
      <c r="H1941" s="24">
        <f t="shared" si="183"/>
        <v>0</v>
      </c>
      <c r="I1941" s="153">
        <v>0</v>
      </c>
      <c r="J1941" s="24">
        <f t="shared" si="184"/>
        <v>0</v>
      </c>
      <c r="K1941" s="25">
        <f t="shared" si="185"/>
        <v>0</v>
      </c>
      <c r="L1941">
        <v>0</v>
      </c>
      <c r="M1941">
        <v>32964608</v>
      </c>
      <c r="N1941">
        <v>42065747</v>
      </c>
      <c r="O1941" s="52">
        <v>0</v>
      </c>
      <c r="P1941" s="52">
        <v>0</v>
      </c>
      <c r="Q1941" s="52">
        <v>0</v>
      </c>
      <c r="R1941" s="52">
        <v>0</v>
      </c>
      <c r="S1941" s="52">
        <v>0</v>
      </c>
      <c r="T1941" s="52">
        <v>0</v>
      </c>
      <c r="U1941" s="52">
        <v>0</v>
      </c>
      <c r="V1941" s="52">
        <v>0</v>
      </c>
      <c r="W1941" s="52">
        <v>0</v>
      </c>
      <c r="X1941" s="52">
        <v>0</v>
      </c>
      <c r="Y1941" s="52">
        <v>0</v>
      </c>
      <c r="Z1941" s="52">
        <v>0</v>
      </c>
      <c r="AA1941" s="25">
        <v>0</v>
      </c>
      <c r="AB1941" s="25">
        <v>0</v>
      </c>
      <c r="AC1941" s="25">
        <v>0</v>
      </c>
      <c r="AD1941" s="25">
        <v>0</v>
      </c>
      <c r="AE1941" s="25">
        <v>0</v>
      </c>
      <c r="AF1941" s="25">
        <v>0</v>
      </c>
      <c r="AG1941" s="25">
        <v>0</v>
      </c>
      <c r="AH1941" s="25">
        <v>0</v>
      </c>
      <c r="AI1941" s="25">
        <v>0</v>
      </c>
      <c r="AJ1941" s="25">
        <v>0</v>
      </c>
      <c r="AK1941" s="25">
        <v>0</v>
      </c>
      <c r="AL1941" s="25">
        <v>0</v>
      </c>
      <c r="AM1941" s="95">
        <v>0</v>
      </c>
      <c r="AN1941" s="95" t="e">
        <f ca="1">IF(MengeInEEGSummieren(M1941),AM1941,0)</f>
        <v>#NAME?</v>
      </c>
      <c r="AO1941" s="95">
        <f t="shared" si="186"/>
        <v>0</v>
      </c>
      <c r="AP1941" s="95">
        <f t="shared" si="187"/>
        <v>0</v>
      </c>
      <c r="AS1941">
        <v>0</v>
      </c>
      <c r="AT1941">
        <v>0</v>
      </c>
      <c r="AU1941" t="e">
        <f t="shared" ca="1" si="188"/>
        <v>#NAME?</v>
      </c>
    </row>
    <row r="1942" spans="1:47" x14ac:dyDescent="0.15">
      <c r="A1942" s="21" t="s">
        <v>2686</v>
      </c>
      <c r="B1942" s="22" t="s">
        <v>17</v>
      </c>
      <c r="C1942" s="42">
        <v>2006</v>
      </c>
      <c r="D1942" s="22" t="s">
        <v>1749</v>
      </c>
      <c r="E1942" s="22" t="s">
        <v>773</v>
      </c>
      <c r="F1942" s="23">
        <v>12.6</v>
      </c>
      <c r="G1942" s="23">
        <v>12.6</v>
      </c>
      <c r="H1942" s="24">
        <f t="shared" si="183"/>
        <v>0</v>
      </c>
      <c r="I1942" s="153">
        <v>0</v>
      </c>
      <c r="J1942" s="24">
        <f t="shared" si="184"/>
        <v>0</v>
      </c>
      <c r="K1942" s="25">
        <f t="shared" si="185"/>
        <v>0</v>
      </c>
      <c r="L1942">
        <v>0</v>
      </c>
      <c r="M1942">
        <v>32964608</v>
      </c>
      <c r="N1942">
        <v>42065747</v>
      </c>
      <c r="O1942" s="52">
        <v>0</v>
      </c>
      <c r="P1942" s="52">
        <v>0</v>
      </c>
      <c r="Q1942" s="52">
        <v>0</v>
      </c>
      <c r="R1942" s="52">
        <v>0</v>
      </c>
      <c r="S1942" s="52">
        <v>0</v>
      </c>
      <c r="T1942" s="52">
        <v>0</v>
      </c>
      <c r="U1942" s="52">
        <v>0</v>
      </c>
      <c r="V1942" s="52">
        <v>0</v>
      </c>
      <c r="W1942" s="52">
        <v>0</v>
      </c>
      <c r="X1942" s="52">
        <v>0</v>
      </c>
      <c r="Y1942" s="52">
        <v>0</v>
      </c>
      <c r="Z1942" s="52">
        <v>0</v>
      </c>
      <c r="AA1942" s="25">
        <v>0</v>
      </c>
      <c r="AB1942" s="25">
        <v>0</v>
      </c>
      <c r="AC1942" s="25">
        <v>0</v>
      </c>
      <c r="AD1942" s="25">
        <v>0</v>
      </c>
      <c r="AE1942" s="25">
        <v>0</v>
      </c>
      <c r="AF1942" s="25">
        <v>0</v>
      </c>
      <c r="AG1942" s="25">
        <v>0</v>
      </c>
      <c r="AH1942" s="25">
        <v>0</v>
      </c>
      <c r="AI1942" s="25">
        <v>0</v>
      </c>
      <c r="AJ1942" s="25">
        <v>0</v>
      </c>
      <c r="AK1942" s="25">
        <v>0</v>
      </c>
      <c r="AL1942" s="25">
        <v>0</v>
      </c>
      <c r="AM1942" s="95">
        <v>0</v>
      </c>
      <c r="AN1942" s="95" t="e">
        <f ca="1">IF(MengeInEEGSummieren(M1942),AM1942,0)</f>
        <v>#NAME?</v>
      </c>
      <c r="AO1942" s="95">
        <f t="shared" si="186"/>
        <v>0</v>
      </c>
      <c r="AP1942" s="95">
        <f t="shared" si="187"/>
        <v>0</v>
      </c>
      <c r="AS1942">
        <v>0</v>
      </c>
      <c r="AT1942">
        <v>0</v>
      </c>
      <c r="AU1942" t="e">
        <f t="shared" ca="1" si="188"/>
        <v>#NAME?</v>
      </c>
    </row>
    <row r="1943" spans="1:47" x14ac:dyDescent="0.15">
      <c r="A1943" s="21" t="s">
        <v>2687</v>
      </c>
      <c r="B1943" s="22" t="s">
        <v>17</v>
      </c>
      <c r="C1943" s="42">
        <v>2006</v>
      </c>
      <c r="D1943" s="22" t="s">
        <v>1751</v>
      </c>
      <c r="E1943" s="22" t="s">
        <v>773</v>
      </c>
      <c r="F1943" s="23">
        <v>12.6</v>
      </c>
      <c r="G1943" s="23">
        <v>12.6</v>
      </c>
      <c r="H1943" s="24">
        <f t="shared" si="183"/>
        <v>0</v>
      </c>
      <c r="I1943" s="153">
        <v>0</v>
      </c>
      <c r="J1943" s="24">
        <f t="shared" si="184"/>
        <v>0</v>
      </c>
      <c r="K1943" s="25">
        <f t="shared" si="185"/>
        <v>0</v>
      </c>
      <c r="L1943">
        <v>0</v>
      </c>
      <c r="M1943">
        <v>32964608</v>
      </c>
      <c r="N1943">
        <v>42065747</v>
      </c>
      <c r="O1943" s="52">
        <v>0</v>
      </c>
      <c r="P1943" s="52">
        <v>0</v>
      </c>
      <c r="Q1943" s="52">
        <v>0</v>
      </c>
      <c r="R1943" s="52">
        <v>0</v>
      </c>
      <c r="S1943" s="52">
        <v>0</v>
      </c>
      <c r="T1943" s="52">
        <v>0</v>
      </c>
      <c r="U1943" s="52">
        <v>0</v>
      </c>
      <c r="V1943" s="52">
        <v>0</v>
      </c>
      <c r="W1943" s="52">
        <v>0</v>
      </c>
      <c r="X1943" s="52">
        <v>0</v>
      </c>
      <c r="Y1943" s="52">
        <v>0</v>
      </c>
      <c r="Z1943" s="52">
        <v>0</v>
      </c>
      <c r="AA1943" s="25">
        <v>0</v>
      </c>
      <c r="AB1943" s="25">
        <v>0</v>
      </c>
      <c r="AC1943" s="25">
        <v>0</v>
      </c>
      <c r="AD1943" s="25">
        <v>0</v>
      </c>
      <c r="AE1943" s="25">
        <v>0</v>
      </c>
      <c r="AF1943" s="25">
        <v>0</v>
      </c>
      <c r="AG1943" s="25">
        <v>0</v>
      </c>
      <c r="AH1943" s="25">
        <v>0</v>
      </c>
      <c r="AI1943" s="25">
        <v>0</v>
      </c>
      <c r="AJ1943" s="25">
        <v>0</v>
      </c>
      <c r="AK1943" s="25">
        <v>0</v>
      </c>
      <c r="AL1943" s="25">
        <v>0</v>
      </c>
      <c r="AM1943" s="95">
        <v>0</v>
      </c>
      <c r="AN1943" s="95" t="e">
        <f ca="1">IF(MengeInEEGSummieren(M1943),AM1943,0)</f>
        <v>#NAME?</v>
      </c>
      <c r="AO1943" s="95">
        <f t="shared" si="186"/>
        <v>0</v>
      </c>
      <c r="AP1943" s="95">
        <f t="shared" si="187"/>
        <v>0</v>
      </c>
      <c r="AS1943">
        <v>0</v>
      </c>
      <c r="AT1943">
        <v>0</v>
      </c>
      <c r="AU1943" t="e">
        <f t="shared" ca="1" si="188"/>
        <v>#NAME?</v>
      </c>
    </row>
    <row r="1944" spans="1:47" x14ac:dyDescent="0.15">
      <c r="A1944" s="21" t="s">
        <v>2688</v>
      </c>
      <c r="B1944" s="22" t="s">
        <v>17</v>
      </c>
      <c r="C1944" s="42">
        <v>2006</v>
      </c>
      <c r="D1944" s="22" t="s">
        <v>1753</v>
      </c>
      <c r="E1944" s="22" t="s">
        <v>773</v>
      </c>
      <c r="F1944" s="23">
        <v>18.600000000000001</v>
      </c>
      <c r="G1944" s="23">
        <v>18.600000000000001</v>
      </c>
      <c r="H1944" s="24">
        <f t="shared" si="183"/>
        <v>0</v>
      </c>
      <c r="I1944" s="153">
        <v>0</v>
      </c>
      <c r="J1944" s="24">
        <f t="shared" si="184"/>
        <v>0</v>
      </c>
      <c r="K1944" s="25">
        <f t="shared" si="185"/>
        <v>0</v>
      </c>
      <c r="L1944">
        <v>0</v>
      </c>
      <c r="M1944">
        <v>32964608</v>
      </c>
      <c r="N1944">
        <v>42065747</v>
      </c>
      <c r="O1944" s="52">
        <v>0</v>
      </c>
      <c r="P1944" s="52">
        <v>0</v>
      </c>
      <c r="Q1944" s="52">
        <v>0</v>
      </c>
      <c r="R1944" s="52">
        <v>0</v>
      </c>
      <c r="S1944" s="52">
        <v>0</v>
      </c>
      <c r="T1944" s="52">
        <v>0</v>
      </c>
      <c r="U1944" s="52">
        <v>0</v>
      </c>
      <c r="V1944" s="52">
        <v>0</v>
      </c>
      <c r="W1944" s="52">
        <v>0</v>
      </c>
      <c r="X1944" s="52">
        <v>0</v>
      </c>
      <c r="Y1944" s="52">
        <v>0</v>
      </c>
      <c r="Z1944" s="52">
        <v>0</v>
      </c>
      <c r="AA1944" s="25">
        <v>0</v>
      </c>
      <c r="AB1944" s="25">
        <v>0</v>
      </c>
      <c r="AC1944" s="25">
        <v>0</v>
      </c>
      <c r="AD1944" s="25">
        <v>0</v>
      </c>
      <c r="AE1944" s="25">
        <v>0</v>
      </c>
      <c r="AF1944" s="25">
        <v>0</v>
      </c>
      <c r="AG1944" s="25">
        <v>0</v>
      </c>
      <c r="AH1944" s="25">
        <v>0</v>
      </c>
      <c r="AI1944" s="25">
        <v>0</v>
      </c>
      <c r="AJ1944" s="25">
        <v>0</v>
      </c>
      <c r="AK1944" s="25">
        <v>0</v>
      </c>
      <c r="AL1944" s="25">
        <v>0</v>
      </c>
      <c r="AM1944" s="95">
        <v>0</v>
      </c>
      <c r="AN1944" s="95" t="e">
        <f ca="1">IF(MengeInEEGSummieren(M1944),AM1944,0)</f>
        <v>#NAME?</v>
      </c>
      <c r="AO1944" s="95">
        <f t="shared" si="186"/>
        <v>0</v>
      </c>
      <c r="AP1944" s="95">
        <f t="shared" si="187"/>
        <v>0</v>
      </c>
      <c r="AS1944">
        <v>0</v>
      </c>
      <c r="AT1944">
        <v>0</v>
      </c>
      <c r="AU1944" t="e">
        <f t="shared" ca="1" si="188"/>
        <v>#NAME?</v>
      </c>
    </row>
    <row r="1945" spans="1:47" x14ac:dyDescent="0.15">
      <c r="A1945" s="21" t="s">
        <v>2689</v>
      </c>
      <c r="B1945" s="22" t="s">
        <v>17</v>
      </c>
      <c r="C1945" s="42">
        <v>2006</v>
      </c>
      <c r="D1945" s="22" t="s">
        <v>1755</v>
      </c>
      <c r="E1945" s="22" t="s">
        <v>773</v>
      </c>
      <c r="F1945" s="23">
        <v>18.600000000000001</v>
      </c>
      <c r="G1945" s="23">
        <v>18.600000000000001</v>
      </c>
      <c r="H1945" s="24">
        <f t="shared" si="183"/>
        <v>0</v>
      </c>
      <c r="I1945" s="153">
        <v>0</v>
      </c>
      <c r="J1945" s="24">
        <f t="shared" si="184"/>
        <v>0</v>
      </c>
      <c r="K1945" s="25">
        <f t="shared" si="185"/>
        <v>0</v>
      </c>
      <c r="L1945">
        <v>0</v>
      </c>
      <c r="M1945">
        <v>32964608</v>
      </c>
      <c r="N1945">
        <v>42065747</v>
      </c>
      <c r="O1945" s="52">
        <v>0</v>
      </c>
      <c r="P1945" s="52">
        <v>0</v>
      </c>
      <c r="Q1945" s="52">
        <v>0</v>
      </c>
      <c r="R1945" s="52">
        <v>0</v>
      </c>
      <c r="S1945" s="52">
        <v>0</v>
      </c>
      <c r="T1945" s="52">
        <v>0</v>
      </c>
      <c r="U1945" s="52">
        <v>0</v>
      </c>
      <c r="V1945" s="52">
        <v>0</v>
      </c>
      <c r="W1945" s="52">
        <v>0</v>
      </c>
      <c r="X1945" s="52">
        <v>0</v>
      </c>
      <c r="Y1945" s="52">
        <v>0</v>
      </c>
      <c r="Z1945" s="52">
        <v>0</v>
      </c>
      <c r="AA1945" s="25">
        <v>0</v>
      </c>
      <c r="AB1945" s="25">
        <v>0</v>
      </c>
      <c r="AC1945" s="25">
        <v>0</v>
      </c>
      <c r="AD1945" s="25">
        <v>0</v>
      </c>
      <c r="AE1945" s="25">
        <v>0</v>
      </c>
      <c r="AF1945" s="25">
        <v>0</v>
      </c>
      <c r="AG1945" s="25">
        <v>0</v>
      </c>
      <c r="AH1945" s="25">
        <v>0</v>
      </c>
      <c r="AI1945" s="25">
        <v>0</v>
      </c>
      <c r="AJ1945" s="25">
        <v>0</v>
      </c>
      <c r="AK1945" s="25">
        <v>0</v>
      </c>
      <c r="AL1945" s="25">
        <v>0</v>
      </c>
      <c r="AM1945" s="95">
        <v>0</v>
      </c>
      <c r="AN1945" s="95" t="e">
        <f ca="1">IF(MengeInEEGSummieren(M1945),AM1945,0)</f>
        <v>#NAME?</v>
      </c>
      <c r="AO1945" s="95">
        <f t="shared" si="186"/>
        <v>0</v>
      </c>
      <c r="AP1945" s="95">
        <f t="shared" si="187"/>
        <v>0</v>
      </c>
      <c r="AS1945">
        <v>0</v>
      </c>
      <c r="AT1945">
        <v>0</v>
      </c>
      <c r="AU1945" t="e">
        <f t="shared" ca="1" si="188"/>
        <v>#NAME?</v>
      </c>
    </row>
    <row r="1946" spans="1:47" x14ac:dyDescent="0.15">
      <c r="A1946" s="21" t="s">
        <v>2690</v>
      </c>
      <c r="B1946" s="22" t="s">
        <v>17</v>
      </c>
      <c r="C1946" s="42">
        <v>2006</v>
      </c>
      <c r="D1946" s="22" t="s">
        <v>1757</v>
      </c>
      <c r="E1946" s="22" t="s">
        <v>773</v>
      </c>
      <c r="F1946" s="23">
        <v>14.6</v>
      </c>
      <c r="G1946" s="23">
        <v>14.6</v>
      </c>
      <c r="H1946" s="24">
        <f t="shared" si="183"/>
        <v>0</v>
      </c>
      <c r="I1946" s="153">
        <v>0</v>
      </c>
      <c r="J1946" s="24">
        <f t="shared" si="184"/>
        <v>0</v>
      </c>
      <c r="K1946" s="25">
        <f t="shared" si="185"/>
        <v>0</v>
      </c>
      <c r="L1946">
        <v>0</v>
      </c>
      <c r="M1946">
        <v>32964608</v>
      </c>
      <c r="N1946">
        <v>42065747</v>
      </c>
      <c r="O1946" s="52">
        <v>0</v>
      </c>
      <c r="P1946" s="52">
        <v>0</v>
      </c>
      <c r="Q1946" s="52">
        <v>0</v>
      </c>
      <c r="R1946" s="52">
        <v>0</v>
      </c>
      <c r="S1946" s="52">
        <v>0</v>
      </c>
      <c r="T1946" s="52">
        <v>0</v>
      </c>
      <c r="U1946" s="52">
        <v>0</v>
      </c>
      <c r="V1946" s="52">
        <v>0</v>
      </c>
      <c r="W1946" s="52">
        <v>0</v>
      </c>
      <c r="X1946" s="52">
        <v>0</v>
      </c>
      <c r="Y1946" s="52">
        <v>0</v>
      </c>
      <c r="Z1946" s="52">
        <v>0</v>
      </c>
      <c r="AA1946" s="25">
        <v>0</v>
      </c>
      <c r="AB1946" s="25">
        <v>0</v>
      </c>
      <c r="AC1946" s="25">
        <v>0</v>
      </c>
      <c r="AD1946" s="25">
        <v>0</v>
      </c>
      <c r="AE1946" s="25">
        <v>0</v>
      </c>
      <c r="AF1946" s="25">
        <v>0</v>
      </c>
      <c r="AG1946" s="25">
        <v>0</v>
      </c>
      <c r="AH1946" s="25">
        <v>0</v>
      </c>
      <c r="AI1946" s="25">
        <v>0</v>
      </c>
      <c r="AJ1946" s="25">
        <v>0</v>
      </c>
      <c r="AK1946" s="25">
        <v>0</v>
      </c>
      <c r="AL1946" s="25">
        <v>0</v>
      </c>
      <c r="AM1946" s="95">
        <v>0</v>
      </c>
      <c r="AN1946" s="95" t="e">
        <f ca="1">IF(MengeInEEGSummieren(M1946),AM1946,0)</f>
        <v>#NAME?</v>
      </c>
      <c r="AO1946" s="95">
        <f t="shared" si="186"/>
        <v>0</v>
      </c>
      <c r="AP1946" s="95">
        <f t="shared" si="187"/>
        <v>0</v>
      </c>
      <c r="AS1946">
        <v>0</v>
      </c>
      <c r="AT1946">
        <v>0</v>
      </c>
      <c r="AU1946" t="e">
        <f t="shared" ca="1" si="188"/>
        <v>#NAME?</v>
      </c>
    </row>
    <row r="1947" spans="1:47" x14ac:dyDescent="0.15">
      <c r="A1947" s="21" t="s">
        <v>2691</v>
      </c>
      <c r="B1947" s="22" t="s">
        <v>17</v>
      </c>
      <c r="C1947" s="42">
        <v>2006</v>
      </c>
      <c r="D1947" s="22" t="s">
        <v>2307</v>
      </c>
      <c r="E1947" s="22" t="s">
        <v>773</v>
      </c>
      <c r="F1947" s="23">
        <v>14.6</v>
      </c>
      <c r="G1947" s="23">
        <v>14.6</v>
      </c>
      <c r="H1947" s="24">
        <f t="shared" si="183"/>
        <v>0</v>
      </c>
      <c r="I1947" s="153">
        <v>0</v>
      </c>
      <c r="J1947" s="24">
        <f t="shared" si="184"/>
        <v>0</v>
      </c>
      <c r="K1947" s="25">
        <f t="shared" si="185"/>
        <v>0</v>
      </c>
      <c r="L1947">
        <v>0</v>
      </c>
      <c r="M1947">
        <v>32964608</v>
      </c>
      <c r="N1947">
        <v>42065747</v>
      </c>
      <c r="O1947" s="52">
        <v>0</v>
      </c>
      <c r="P1947" s="52">
        <v>0</v>
      </c>
      <c r="Q1947" s="52">
        <v>0</v>
      </c>
      <c r="R1947" s="52">
        <v>0</v>
      </c>
      <c r="S1947" s="52">
        <v>0</v>
      </c>
      <c r="T1947" s="52">
        <v>0</v>
      </c>
      <c r="U1947" s="52">
        <v>0</v>
      </c>
      <c r="V1947" s="52">
        <v>0</v>
      </c>
      <c r="W1947" s="52">
        <v>0</v>
      </c>
      <c r="X1947" s="52">
        <v>0</v>
      </c>
      <c r="Y1947" s="52">
        <v>0</v>
      </c>
      <c r="Z1947" s="52">
        <v>0</v>
      </c>
      <c r="AA1947" s="25">
        <v>0</v>
      </c>
      <c r="AB1947" s="25">
        <v>0</v>
      </c>
      <c r="AC1947" s="25">
        <v>0</v>
      </c>
      <c r="AD1947" s="25">
        <v>0</v>
      </c>
      <c r="AE1947" s="25">
        <v>0</v>
      </c>
      <c r="AF1947" s="25">
        <v>0</v>
      </c>
      <c r="AG1947" s="25">
        <v>0</v>
      </c>
      <c r="AH1947" s="25">
        <v>0</v>
      </c>
      <c r="AI1947" s="25">
        <v>0</v>
      </c>
      <c r="AJ1947" s="25">
        <v>0</v>
      </c>
      <c r="AK1947" s="25">
        <v>0</v>
      </c>
      <c r="AL1947" s="25">
        <v>0</v>
      </c>
      <c r="AM1947" s="95">
        <v>0</v>
      </c>
      <c r="AN1947" s="95" t="e">
        <f ca="1">IF(MengeInEEGSummieren(M1947),AM1947,0)</f>
        <v>#NAME?</v>
      </c>
      <c r="AO1947" s="95">
        <f t="shared" si="186"/>
        <v>0</v>
      </c>
      <c r="AP1947" s="95">
        <f t="shared" si="187"/>
        <v>0</v>
      </c>
      <c r="AS1947">
        <v>0</v>
      </c>
      <c r="AT1947">
        <v>0</v>
      </c>
      <c r="AU1947" t="e">
        <f t="shared" ca="1" si="188"/>
        <v>#NAME?</v>
      </c>
    </row>
    <row r="1948" spans="1:47" x14ac:dyDescent="0.15">
      <c r="A1948" s="21" t="s">
        <v>2692</v>
      </c>
      <c r="B1948" s="22" t="s">
        <v>17</v>
      </c>
      <c r="C1948" s="42">
        <v>2006</v>
      </c>
      <c r="D1948" s="22" t="s">
        <v>1761</v>
      </c>
      <c r="E1948" s="22" t="s">
        <v>773</v>
      </c>
      <c r="F1948" s="23">
        <v>20.6</v>
      </c>
      <c r="G1948" s="23">
        <v>20.6</v>
      </c>
      <c r="H1948" s="24">
        <f t="shared" si="183"/>
        <v>0</v>
      </c>
      <c r="I1948" s="153">
        <v>0</v>
      </c>
      <c r="J1948" s="24">
        <f t="shared" si="184"/>
        <v>0</v>
      </c>
      <c r="K1948" s="25">
        <f t="shared" si="185"/>
        <v>0</v>
      </c>
      <c r="L1948">
        <v>0</v>
      </c>
      <c r="M1948">
        <v>32964608</v>
      </c>
      <c r="N1948">
        <v>42065747</v>
      </c>
      <c r="O1948" s="52">
        <v>0</v>
      </c>
      <c r="P1948" s="52">
        <v>0</v>
      </c>
      <c r="Q1948" s="52">
        <v>0</v>
      </c>
      <c r="R1948" s="52">
        <v>0</v>
      </c>
      <c r="S1948" s="52">
        <v>0</v>
      </c>
      <c r="T1948" s="52">
        <v>0</v>
      </c>
      <c r="U1948" s="52">
        <v>0</v>
      </c>
      <c r="V1948" s="52">
        <v>0</v>
      </c>
      <c r="W1948" s="52">
        <v>0</v>
      </c>
      <c r="X1948" s="52">
        <v>0</v>
      </c>
      <c r="Y1948" s="52">
        <v>0</v>
      </c>
      <c r="Z1948" s="52">
        <v>0</v>
      </c>
      <c r="AA1948" s="25">
        <v>0</v>
      </c>
      <c r="AB1948" s="25">
        <v>0</v>
      </c>
      <c r="AC1948" s="25">
        <v>0</v>
      </c>
      <c r="AD1948" s="25">
        <v>0</v>
      </c>
      <c r="AE1948" s="25">
        <v>0</v>
      </c>
      <c r="AF1948" s="25">
        <v>0</v>
      </c>
      <c r="AG1948" s="25">
        <v>0</v>
      </c>
      <c r="AH1948" s="25">
        <v>0</v>
      </c>
      <c r="AI1948" s="25">
        <v>0</v>
      </c>
      <c r="AJ1948" s="25">
        <v>0</v>
      </c>
      <c r="AK1948" s="25">
        <v>0</v>
      </c>
      <c r="AL1948" s="25">
        <v>0</v>
      </c>
      <c r="AM1948" s="95">
        <v>0</v>
      </c>
      <c r="AN1948" s="95" t="e">
        <f ca="1">IF(MengeInEEGSummieren(M1948),AM1948,0)</f>
        <v>#NAME?</v>
      </c>
      <c r="AO1948" s="95">
        <f t="shared" si="186"/>
        <v>0</v>
      </c>
      <c r="AP1948" s="95">
        <f t="shared" si="187"/>
        <v>0</v>
      </c>
      <c r="AS1948">
        <v>0</v>
      </c>
      <c r="AT1948">
        <v>0</v>
      </c>
      <c r="AU1948" t="e">
        <f t="shared" ca="1" si="188"/>
        <v>#NAME?</v>
      </c>
    </row>
    <row r="1949" spans="1:47" x14ac:dyDescent="0.15">
      <c r="A1949" s="21" t="s">
        <v>2693</v>
      </c>
      <c r="B1949" s="22" t="s">
        <v>17</v>
      </c>
      <c r="C1949" s="42">
        <v>2006</v>
      </c>
      <c r="D1949" s="22" t="s">
        <v>1763</v>
      </c>
      <c r="E1949" s="22" t="s">
        <v>773</v>
      </c>
      <c r="F1949" s="23">
        <v>20.6</v>
      </c>
      <c r="G1949" s="23">
        <v>20.6</v>
      </c>
      <c r="H1949" s="24">
        <f t="shared" si="183"/>
        <v>0</v>
      </c>
      <c r="I1949" s="153">
        <v>0</v>
      </c>
      <c r="J1949" s="24">
        <f t="shared" si="184"/>
        <v>0</v>
      </c>
      <c r="K1949" s="25">
        <f t="shared" si="185"/>
        <v>0</v>
      </c>
      <c r="L1949">
        <v>0</v>
      </c>
      <c r="M1949">
        <v>32964608</v>
      </c>
      <c r="N1949">
        <v>42065747</v>
      </c>
      <c r="O1949" s="52">
        <v>0</v>
      </c>
      <c r="P1949" s="52">
        <v>0</v>
      </c>
      <c r="Q1949" s="52">
        <v>0</v>
      </c>
      <c r="R1949" s="52">
        <v>0</v>
      </c>
      <c r="S1949" s="52">
        <v>0</v>
      </c>
      <c r="T1949" s="52">
        <v>0</v>
      </c>
      <c r="U1949" s="52">
        <v>0</v>
      </c>
      <c r="V1949" s="52">
        <v>0</v>
      </c>
      <c r="W1949" s="52">
        <v>0</v>
      </c>
      <c r="X1949" s="52">
        <v>0</v>
      </c>
      <c r="Y1949" s="52">
        <v>0</v>
      </c>
      <c r="Z1949" s="52">
        <v>0</v>
      </c>
      <c r="AA1949" s="25">
        <v>0</v>
      </c>
      <c r="AB1949" s="25">
        <v>0</v>
      </c>
      <c r="AC1949" s="25">
        <v>0</v>
      </c>
      <c r="AD1949" s="25">
        <v>0</v>
      </c>
      <c r="AE1949" s="25">
        <v>0</v>
      </c>
      <c r="AF1949" s="25">
        <v>0</v>
      </c>
      <c r="AG1949" s="25">
        <v>0</v>
      </c>
      <c r="AH1949" s="25">
        <v>0</v>
      </c>
      <c r="AI1949" s="25">
        <v>0</v>
      </c>
      <c r="AJ1949" s="25">
        <v>0</v>
      </c>
      <c r="AK1949" s="25">
        <v>0</v>
      </c>
      <c r="AL1949" s="25">
        <v>0</v>
      </c>
      <c r="AM1949" s="95">
        <v>0</v>
      </c>
      <c r="AN1949" s="95" t="e">
        <f ca="1">IF(MengeInEEGSummieren(M1949),AM1949,0)</f>
        <v>#NAME?</v>
      </c>
      <c r="AO1949" s="95">
        <f t="shared" si="186"/>
        <v>0</v>
      </c>
      <c r="AP1949" s="95">
        <f t="shared" si="187"/>
        <v>0</v>
      </c>
      <c r="AS1949">
        <v>0</v>
      </c>
      <c r="AT1949">
        <v>0</v>
      </c>
      <c r="AU1949" t="e">
        <f t="shared" ca="1" si="188"/>
        <v>#NAME?</v>
      </c>
    </row>
    <row r="1950" spans="1:47" x14ac:dyDescent="0.15">
      <c r="A1950" s="21" t="s">
        <v>2694</v>
      </c>
      <c r="B1950" s="22" t="s">
        <v>17</v>
      </c>
      <c r="C1950" s="42">
        <v>2006</v>
      </c>
      <c r="D1950" s="22" t="s">
        <v>887</v>
      </c>
      <c r="E1950" s="22" t="s">
        <v>773</v>
      </c>
      <c r="F1950" s="23">
        <v>11.64</v>
      </c>
      <c r="G1950" s="23">
        <v>11.64</v>
      </c>
      <c r="H1950" s="24">
        <f t="shared" si="183"/>
        <v>0</v>
      </c>
      <c r="I1950" s="153">
        <v>0</v>
      </c>
      <c r="J1950" s="24">
        <f t="shared" si="184"/>
        <v>0</v>
      </c>
      <c r="K1950" s="25">
        <f t="shared" si="185"/>
        <v>0</v>
      </c>
      <c r="L1950">
        <v>0</v>
      </c>
      <c r="M1950">
        <v>32964608</v>
      </c>
      <c r="N1950">
        <v>42065747</v>
      </c>
      <c r="O1950" s="52">
        <v>0</v>
      </c>
      <c r="P1950" s="52">
        <v>0</v>
      </c>
      <c r="Q1950" s="52">
        <v>0</v>
      </c>
      <c r="R1950" s="52">
        <v>0</v>
      </c>
      <c r="S1950" s="52">
        <v>0</v>
      </c>
      <c r="T1950" s="52">
        <v>0</v>
      </c>
      <c r="U1950" s="52">
        <v>0</v>
      </c>
      <c r="V1950" s="52">
        <v>0</v>
      </c>
      <c r="W1950" s="52">
        <v>0</v>
      </c>
      <c r="X1950" s="52">
        <v>0</v>
      </c>
      <c r="Y1950" s="52">
        <v>0</v>
      </c>
      <c r="Z1950" s="52">
        <v>0</v>
      </c>
      <c r="AA1950" s="25">
        <v>0</v>
      </c>
      <c r="AB1950" s="25">
        <v>0</v>
      </c>
      <c r="AC1950" s="25">
        <v>0</v>
      </c>
      <c r="AD1950" s="25">
        <v>0</v>
      </c>
      <c r="AE1950" s="25">
        <v>0</v>
      </c>
      <c r="AF1950" s="25">
        <v>0</v>
      </c>
      <c r="AG1950" s="25">
        <v>0</v>
      </c>
      <c r="AH1950" s="25">
        <v>0</v>
      </c>
      <c r="AI1950" s="25">
        <v>0</v>
      </c>
      <c r="AJ1950" s="25">
        <v>0</v>
      </c>
      <c r="AK1950" s="25">
        <v>0</v>
      </c>
      <c r="AL1950" s="25">
        <v>0</v>
      </c>
      <c r="AM1950" s="95">
        <v>0</v>
      </c>
      <c r="AN1950" s="95" t="e">
        <f ca="1">IF(MengeInEEGSummieren(M1950),AM1950,0)</f>
        <v>#NAME?</v>
      </c>
      <c r="AO1950" s="95">
        <f t="shared" si="186"/>
        <v>0</v>
      </c>
      <c r="AP1950" s="95">
        <f t="shared" si="187"/>
        <v>0</v>
      </c>
      <c r="AS1950">
        <v>0</v>
      </c>
      <c r="AT1950">
        <v>0</v>
      </c>
      <c r="AU1950" t="e">
        <f t="shared" ca="1" si="188"/>
        <v>#NAME?</v>
      </c>
    </row>
    <row r="1951" spans="1:47" x14ac:dyDescent="0.15">
      <c r="A1951" s="21" t="s">
        <v>2695</v>
      </c>
      <c r="B1951" s="22" t="s">
        <v>17</v>
      </c>
      <c r="C1951" s="42">
        <v>2006</v>
      </c>
      <c r="D1951" s="22" t="s">
        <v>1766</v>
      </c>
      <c r="E1951" s="22" t="s">
        <v>773</v>
      </c>
      <c r="F1951" s="23">
        <v>15.64</v>
      </c>
      <c r="G1951" s="23">
        <v>15.64</v>
      </c>
      <c r="H1951" s="24">
        <f t="shared" si="183"/>
        <v>0</v>
      </c>
      <c r="I1951" s="153">
        <v>0</v>
      </c>
      <c r="J1951" s="24">
        <f t="shared" si="184"/>
        <v>0</v>
      </c>
      <c r="K1951" s="25">
        <f t="shared" si="185"/>
        <v>0</v>
      </c>
      <c r="L1951">
        <v>0</v>
      </c>
      <c r="M1951">
        <v>32964608</v>
      </c>
      <c r="N1951">
        <v>42065747</v>
      </c>
      <c r="O1951" s="52">
        <v>0</v>
      </c>
      <c r="P1951" s="52">
        <v>0</v>
      </c>
      <c r="Q1951" s="52">
        <v>0</v>
      </c>
      <c r="R1951" s="52">
        <v>0</v>
      </c>
      <c r="S1951" s="52">
        <v>0</v>
      </c>
      <c r="T1951" s="52">
        <v>0</v>
      </c>
      <c r="U1951" s="52">
        <v>0</v>
      </c>
      <c r="V1951" s="52">
        <v>0</v>
      </c>
      <c r="W1951" s="52">
        <v>0</v>
      </c>
      <c r="X1951" s="52">
        <v>0</v>
      </c>
      <c r="Y1951" s="52">
        <v>0</v>
      </c>
      <c r="Z1951" s="52">
        <v>0</v>
      </c>
      <c r="AA1951" s="25">
        <v>0</v>
      </c>
      <c r="AB1951" s="25">
        <v>0</v>
      </c>
      <c r="AC1951" s="25">
        <v>0</v>
      </c>
      <c r="AD1951" s="25">
        <v>0</v>
      </c>
      <c r="AE1951" s="25">
        <v>0</v>
      </c>
      <c r="AF1951" s="25">
        <v>0</v>
      </c>
      <c r="AG1951" s="25">
        <v>0</v>
      </c>
      <c r="AH1951" s="25">
        <v>0</v>
      </c>
      <c r="AI1951" s="25">
        <v>0</v>
      </c>
      <c r="AJ1951" s="25">
        <v>0</v>
      </c>
      <c r="AK1951" s="25">
        <v>0</v>
      </c>
      <c r="AL1951" s="25">
        <v>0</v>
      </c>
      <c r="AM1951" s="95">
        <v>0</v>
      </c>
      <c r="AN1951" s="95" t="e">
        <f ca="1">IF(MengeInEEGSummieren(M1951),AM1951,0)</f>
        <v>#NAME?</v>
      </c>
      <c r="AO1951" s="95">
        <f t="shared" si="186"/>
        <v>0</v>
      </c>
      <c r="AP1951" s="95">
        <f t="shared" si="187"/>
        <v>0</v>
      </c>
      <c r="AS1951">
        <v>0</v>
      </c>
      <c r="AT1951">
        <v>0</v>
      </c>
      <c r="AU1951" t="e">
        <f t="shared" ca="1" si="188"/>
        <v>#NAME?</v>
      </c>
    </row>
    <row r="1952" spans="1:47" x14ac:dyDescent="0.15">
      <c r="A1952" s="21" t="s">
        <v>2696</v>
      </c>
      <c r="B1952" s="22" t="s">
        <v>17</v>
      </c>
      <c r="C1952" s="42">
        <v>2006</v>
      </c>
      <c r="D1952" s="22" t="s">
        <v>1768</v>
      </c>
      <c r="E1952" s="22" t="s">
        <v>773</v>
      </c>
      <c r="F1952" s="23">
        <v>14.14</v>
      </c>
      <c r="G1952" s="23">
        <v>14.14</v>
      </c>
      <c r="H1952" s="24">
        <f t="shared" si="183"/>
        <v>0</v>
      </c>
      <c r="I1952" s="153">
        <v>0</v>
      </c>
      <c r="J1952" s="24">
        <f t="shared" si="184"/>
        <v>0</v>
      </c>
      <c r="K1952" s="25">
        <f t="shared" si="185"/>
        <v>0</v>
      </c>
      <c r="L1952">
        <v>0</v>
      </c>
      <c r="M1952">
        <v>32964608</v>
      </c>
      <c r="N1952">
        <v>42065747</v>
      </c>
      <c r="O1952" s="52">
        <v>0</v>
      </c>
      <c r="P1952" s="52">
        <v>0</v>
      </c>
      <c r="Q1952" s="52">
        <v>0</v>
      </c>
      <c r="R1952" s="52">
        <v>0</v>
      </c>
      <c r="S1952" s="52">
        <v>0</v>
      </c>
      <c r="T1952" s="52">
        <v>0</v>
      </c>
      <c r="U1952" s="52">
        <v>0</v>
      </c>
      <c r="V1952" s="52">
        <v>0</v>
      </c>
      <c r="W1952" s="52">
        <v>0</v>
      </c>
      <c r="X1952" s="52">
        <v>0</v>
      </c>
      <c r="Y1952" s="52">
        <v>0</v>
      </c>
      <c r="Z1952" s="52">
        <v>0</v>
      </c>
      <c r="AA1952" s="25">
        <v>0</v>
      </c>
      <c r="AB1952" s="25">
        <v>0</v>
      </c>
      <c r="AC1952" s="25">
        <v>0</v>
      </c>
      <c r="AD1952" s="25">
        <v>0</v>
      </c>
      <c r="AE1952" s="25">
        <v>0</v>
      </c>
      <c r="AF1952" s="25">
        <v>0</v>
      </c>
      <c r="AG1952" s="25">
        <v>0</v>
      </c>
      <c r="AH1952" s="25">
        <v>0</v>
      </c>
      <c r="AI1952" s="25">
        <v>0</v>
      </c>
      <c r="AJ1952" s="25">
        <v>0</v>
      </c>
      <c r="AK1952" s="25">
        <v>0</v>
      </c>
      <c r="AL1952" s="25">
        <v>0</v>
      </c>
      <c r="AM1952" s="95">
        <v>0</v>
      </c>
      <c r="AN1952" s="95" t="e">
        <f ca="1">IF(MengeInEEGSummieren(M1952),AM1952,0)</f>
        <v>#NAME?</v>
      </c>
      <c r="AO1952" s="95">
        <f t="shared" si="186"/>
        <v>0</v>
      </c>
      <c r="AP1952" s="95">
        <f t="shared" si="187"/>
        <v>0</v>
      </c>
      <c r="AS1952">
        <v>0</v>
      </c>
      <c r="AT1952">
        <v>0</v>
      </c>
      <c r="AU1952" t="e">
        <f t="shared" ca="1" si="188"/>
        <v>#NAME?</v>
      </c>
    </row>
    <row r="1953" spans="1:47" x14ac:dyDescent="0.15">
      <c r="A1953" s="21" t="s">
        <v>2697</v>
      </c>
      <c r="B1953" s="22" t="s">
        <v>17</v>
      </c>
      <c r="C1953" s="42">
        <v>2006</v>
      </c>
      <c r="D1953" s="22" t="s">
        <v>1770</v>
      </c>
      <c r="E1953" s="22" t="s">
        <v>773</v>
      </c>
      <c r="F1953" s="23">
        <v>13.64</v>
      </c>
      <c r="G1953" s="23">
        <v>13.64</v>
      </c>
      <c r="H1953" s="24">
        <f t="shared" si="183"/>
        <v>0</v>
      </c>
      <c r="I1953" s="153">
        <v>0</v>
      </c>
      <c r="J1953" s="24">
        <f t="shared" si="184"/>
        <v>0</v>
      </c>
      <c r="K1953" s="25">
        <f t="shared" si="185"/>
        <v>0</v>
      </c>
      <c r="L1953">
        <v>0</v>
      </c>
      <c r="M1953">
        <v>32964608</v>
      </c>
      <c r="N1953">
        <v>42065747</v>
      </c>
      <c r="O1953" s="52">
        <v>0</v>
      </c>
      <c r="P1953" s="52">
        <v>0</v>
      </c>
      <c r="Q1953" s="52">
        <v>0</v>
      </c>
      <c r="R1953" s="52">
        <v>0</v>
      </c>
      <c r="S1953" s="52">
        <v>0</v>
      </c>
      <c r="T1953" s="52">
        <v>0</v>
      </c>
      <c r="U1953" s="52">
        <v>0</v>
      </c>
      <c r="V1953" s="52">
        <v>0</v>
      </c>
      <c r="W1953" s="52">
        <v>0</v>
      </c>
      <c r="X1953" s="52">
        <v>0</v>
      </c>
      <c r="Y1953" s="52">
        <v>0</v>
      </c>
      <c r="Z1953" s="52">
        <v>0</v>
      </c>
      <c r="AA1953" s="25">
        <v>0</v>
      </c>
      <c r="AB1953" s="25">
        <v>0</v>
      </c>
      <c r="AC1953" s="25">
        <v>0</v>
      </c>
      <c r="AD1953" s="25">
        <v>0</v>
      </c>
      <c r="AE1953" s="25">
        <v>0</v>
      </c>
      <c r="AF1953" s="25">
        <v>0</v>
      </c>
      <c r="AG1953" s="25">
        <v>0</v>
      </c>
      <c r="AH1953" s="25">
        <v>0</v>
      </c>
      <c r="AI1953" s="25">
        <v>0</v>
      </c>
      <c r="AJ1953" s="25">
        <v>0</v>
      </c>
      <c r="AK1953" s="25">
        <v>0</v>
      </c>
      <c r="AL1953" s="25">
        <v>0</v>
      </c>
      <c r="AM1953" s="95">
        <v>0</v>
      </c>
      <c r="AN1953" s="95" t="e">
        <f ca="1">IF(MengeInEEGSummieren(M1953),AM1953,0)</f>
        <v>#NAME?</v>
      </c>
      <c r="AO1953" s="95">
        <f t="shared" si="186"/>
        <v>0</v>
      </c>
      <c r="AP1953" s="95">
        <f t="shared" si="187"/>
        <v>0</v>
      </c>
      <c r="AS1953">
        <v>0</v>
      </c>
      <c r="AT1953">
        <v>0</v>
      </c>
      <c r="AU1953" t="e">
        <f t="shared" ca="1" si="188"/>
        <v>#NAME?</v>
      </c>
    </row>
    <row r="1954" spans="1:47" x14ac:dyDescent="0.15">
      <c r="A1954" s="21" t="s">
        <v>2698</v>
      </c>
      <c r="B1954" s="22" t="s">
        <v>17</v>
      </c>
      <c r="C1954" s="42">
        <v>2006</v>
      </c>
      <c r="D1954" s="22" t="s">
        <v>1772</v>
      </c>
      <c r="E1954" s="22" t="s">
        <v>773</v>
      </c>
      <c r="F1954" s="23">
        <v>17.64</v>
      </c>
      <c r="G1954" s="23">
        <v>17.64</v>
      </c>
      <c r="H1954" s="24">
        <f t="shared" si="183"/>
        <v>0</v>
      </c>
      <c r="I1954" s="153">
        <v>0</v>
      </c>
      <c r="J1954" s="24">
        <f t="shared" si="184"/>
        <v>0</v>
      </c>
      <c r="K1954" s="25">
        <f t="shared" si="185"/>
        <v>0</v>
      </c>
      <c r="L1954">
        <v>0</v>
      </c>
      <c r="M1954">
        <v>32964608</v>
      </c>
      <c r="N1954">
        <v>42065747</v>
      </c>
      <c r="O1954" s="52">
        <v>0</v>
      </c>
      <c r="P1954" s="52">
        <v>0</v>
      </c>
      <c r="Q1954" s="52">
        <v>0</v>
      </c>
      <c r="R1954" s="52">
        <v>0</v>
      </c>
      <c r="S1954" s="52">
        <v>0</v>
      </c>
      <c r="T1954" s="52">
        <v>0</v>
      </c>
      <c r="U1954" s="52">
        <v>0</v>
      </c>
      <c r="V1954" s="52">
        <v>0</v>
      </c>
      <c r="W1954" s="52">
        <v>0</v>
      </c>
      <c r="X1954" s="52">
        <v>0</v>
      </c>
      <c r="Y1954" s="52">
        <v>0</v>
      </c>
      <c r="Z1954" s="52">
        <v>0</v>
      </c>
      <c r="AA1954" s="25">
        <v>0</v>
      </c>
      <c r="AB1954" s="25">
        <v>0</v>
      </c>
      <c r="AC1954" s="25">
        <v>0</v>
      </c>
      <c r="AD1954" s="25">
        <v>0</v>
      </c>
      <c r="AE1954" s="25">
        <v>0</v>
      </c>
      <c r="AF1954" s="25">
        <v>0</v>
      </c>
      <c r="AG1954" s="25">
        <v>0</v>
      </c>
      <c r="AH1954" s="25">
        <v>0</v>
      </c>
      <c r="AI1954" s="25">
        <v>0</v>
      </c>
      <c r="AJ1954" s="25">
        <v>0</v>
      </c>
      <c r="AK1954" s="25">
        <v>0</v>
      </c>
      <c r="AL1954" s="25">
        <v>0</v>
      </c>
      <c r="AM1954" s="95">
        <v>0</v>
      </c>
      <c r="AN1954" s="95" t="e">
        <f ca="1">IF(MengeInEEGSummieren(M1954),AM1954,0)</f>
        <v>#NAME?</v>
      </c>
      <c r="AO1954" s="95">
        <f t="shared" si="186"/>
        <v>0</v>
      </c>
      <c r="AP1954" s="95">
        <f t="shared" si="187"/>
        <v>0</v>
      </c>
      <c r="AS1954">
        <v>0</v>
      </c>
      <c r="AT1954">
        <v>0</v>
      </c>
      <c r="AU1954" t="e">
        <f t="shared" ca="1" si="188"/>
        <v>#NAME?</v>
      </c>
    </row>
    <row r="1955" spans="1:47" x14ac:dyDescent="0.15">
      <c r="A1955" s="21" t="s">
        <v>2699</v>
      </c>
      <c r="B1955" s="22" t="s">
        <v>17</v>
      </c>
      <c r="C1955" s="42">
        <v>2006</v>
      </c>
      <c r="D1955" s="22" t="s">
        <v>1774</v>
      </c>
      <c r="E1955" s="22" t="s">
        <v>773</v>
      </c>
      <c r="F1955" s="23">
        <v>16.14</v>
      </c>
      <c r="G1955" s="23">
        <v>16.14</v>
      </c>
      <c r="H1955" s="24">
        <f t="shared" si="183"/>
        <v>0</v>
      </c>
      <c r="I1955" s="153">
        <v>0</v>
      </c>
      <c r="J1955" s="24">
        <f t="shared" si="184"/>
        <v>0</v>
      </c>
      <c r="K1955" s="25">
        <f t="shared" si="185"/>
        <v>0</v>
      </c>
      <c r="L1955">
        <v>0</v>
      </c>
      <c r="M1955">
        <v>32964608</v>
      </c>
      <c r="N1955">
        <v>42065747</v>
      </c>
      <c r="O1955" s="52">
        <v>0</v>
      </c>
      <c r="P1955" s="52">
        <v>0</v>
      </c>
      <c r="Q1955" s="52">
        <v>0</v>
      </c>
      <c r="R1955" s="52">
        <v>0</v>
      </c>
      <c r="S1955" s="52">
        <v>0</v>
      </c>
      <c r="T1955" s="52">
        <v>0</v>
      </c>
      <c r="U1955" s="52">
        <v>0</v>
      </c>
      <c r="V1955" s="52">
        <v>0</v>
      </c>
      <c r="W1955" s="52">
        <v>0</v>
      </c>
      <c r="X1955" s="52">
        <v>0</v>
      </c>
      <c r="Y1955" s="52">
        <v>0</v>
      </c>
      <c r="Z1955" s="52">
        <v>0</v>
      </c>
      <c r="AA1955" s="25">
        <v>0</v>
      </c>
      <c r="AB1955" s="25">
        <v>0</v>
      </c>
      <c r="AC1955" s="25">
        <v>0</v>
      </c>
      <c r="AD1955" s="25">
        <v>0</v>
      </c>
      <c r="AE1955" s="25">
        <v>0</v>
      </c>
      <c r="AF1955" s="25">
        <v>0</v>
      </c>
      <c r="AG1955" s="25">
        <v>0</v>
      </c>
      <c r="AH1955" s="25">
        <v>0</v>
      </c>
      <c r="AI1955" s="25">
        <v>0</v>
      </c>
      <c r="AJ1955" s="25">
        <v>0</v>
      </c>
      <c r="AK1955" s="25">
        <v>0</v>
      </c>
      <c r="AL1955" s="25">
        <v>0</v>
      </c>
      <c r="AM1955" s="95">
        <v>0</v>
      </c>
      <c r="AN1955" s="95" t="e">
        <f ca="1">IF(MengeInEEGSummieren(M1955),AM1955,0)</f>
        <v>#NAME?</v>
      </c>
      <c r="AO1955" s="95">
        <f t="shared" si="186"/>
        <v>0</v>
      </c>
      <c r="AP1955" s="95">
        <f t="shared" si="187"/>
        <v>0</v>
      </c>
      <c r="AS1955">
        <v>0</v>
      </c>
      <c r="AT1955">
        <v>0</v>
      </c>
      <c r="AU1955" t="e">
        <f t="shared" ca="1" si="188"/>
        <v>#NAME?</v>
      </c>
    </row>
    <row r="1956" spans="1:47" x14ac:dyDescent="0.15">
      <c r="A1956" s="21" t="s">
        <v>2700</v>
      </c>
      <c r="B1956" s="22" t="s">
        <v>17</v>
      </c>
      <c r="C1956" s="42">
        <v>2006</v>
      </c>
      <c r="D1956" s="22" t="s">
        <v>893</v>
      </c>
      <c r="E1956" s="22" t="s">
        <v>773</v>
      </c>
      <c r="F1956" s="23">
        <v>11.15</v>
      </c>
      <c r="G1956" s="23">
        <v>11.15</v>
      </c>
      <c r="H1956" s="24">
        <f t="shared" si="183"/>
        <v>0</v>
      </c>
      <c r="I1956" s="153">
        <v>0</v>
      </c>
      <c r="J1956" s="24">
        <f t="shared" si="184"/>
        <v>0</v>
      </c>
      <c r="K1956" s="25">
        <f t="shared" si="185"/>
        <v>0</v>
      </c>
      <c r="L1956">
        <v>0</v>
      </c>
      <c r="M1956">
        <v>32964608</v>
      </c>
      <c r="N1956">
        <v>42065747</v>
      </c>
      <c r="O1956" s="52">
        <v>0</v>
      </c>
      <c r="P1956" s="52">
        <v>0</v>
      </c>
      <c r="Q1956" s="52">
        <v>0</v>
      </c>
      <c r="R1956" s="52">
        <v>0</v>
      </c>
      <c r="S1956" s="52">
        <v>0</v>
      </c>
      <c r="T1956" s="52">
        <v>0</v>
      </c>
      <c r="U1956" s="52">
        <v>0</v>
      </c>
      <c r="V1956" s="52">
        <v>0</v>
      </c>
      <c r="W1956" s="52">
        <v>0</v>
      </c>
      <c r="X1956" s="52">
        <v>0</v>
      </c>
      <c r="Y1956" s="52">
        <v>0</v>
      </c>
      <c r="Z1956" s="52">
        <v>0</v>
      </c>
      <c r="AA1956" s="25">
        <v>0</v>
      </c>
      <c r="AB1956" s="25">
        <v>0</v>
      </c>
      <c r="AC1956" s="25">
        <v>0</v>
      </c>
      <c r="AD1956" s="25">
        <v>0</v>
      </c>
      <c r="AE1956" s="25">
        <v>0</v>
      </c>
      <c r="AF1956" s="25">
        <v>0</v>
      </c>
      <c r="AG1956" s="25">
        <v>0</v>
      </c>
      <c r="AH1956" s="25">
        <v>0</v>
      </c>
      <c r="AI1956" s="25">
        <v>0</v>
      </c>
      <c r="AJ1956" s="25">
        <v>0</v>
      </c>
      <c r="AK1956" s="25">
        <v>0</v>
      </c>
      <c r="AL1956" s="25">
        <v>0</v>
      </c>
      <c r="AM1956" s="95">
        <v>0</v>
      </c>
      <c r="AN1956" s="95" t="e">
        <f ca="1">IF(MengeInEEGSummieren(M1956),AM1956,0)</f>
        <v>#NAME?</v>
      </c>
      <c r="AO1956" s="95">
        <f t="shared" si="186"/>
        <v>0</v>
      </c>
      <c r="AP1956" s="95">
        <f t="shared" si="187"/>
        <v>0</v>
      </c>
      <c r="AS1956">
        <v>0</v>
      </c>
      <c r="AT1956">
        <v>0</v>
      </c>
      <c r="AU1956" t="e">
        <f t="shared" ca="1" si="188"/>
        <v>#NAME?</v>
      </c>
    </row>
    <row r="1957" spans="1:47" x14ac:dyDescent="0.15">
      <c r="A1957" s="21" t="s">
        <v>2701</v>
      </c>
      <c r="B1957" s="22" t="s">
        <v>17</v>
      </c>
      <c r="C1957" s="42">
        <v>2006</v>
      </c>
      <c r="D1957" s="22" t="s">
        <v>1777</v>
      </c>
      <c r="E1957" s="22" t="s">
        <v>773</v>
      </c>
      <c r="F1957" s="23">
        <v>23.67</v>
      </c>
      <c r="G1957" s="23">
        <v>23.67</v>
      </c>
      <c r="H1957" s="24">
        <f t="shared" si="183"/>
        <v>0</v>
      </c>
      <c r="I1957" s="153">
        <v>0</v>
      </c>
      <c r="J1957" s="24">
        <f t="shared" si="184"/>
        <v>0</v>
      </c>
      <c r="K1957" s="25">
        <f t="shared" si="185"/>
        <v>0</v>
      </c>
      <c r="L1957">
        <v>0</v>
      </c>
      <c r="M1957">
        <v>32964608</v>
      </c>
      <c r="N1957">
        <v>42065747</v>
      </c>
      <c r="O1957" s="52">
        <v>0</v>
      </c>
      <c r="P1957" s="52">
        <v>0</v>
      </c>
      <c r="Q1957" s="52">
        <v>0</v>
      </c>
      <c r="R1957" s="52">
        <v>0</v>
      </c>
      <c r="S1957" s="52">
        <v>0</v>
      </c>
      <c r="T1957" s="52">
        <v>0</v>
      </c>
      <c r="U1957" s="52">
        <v>0</v>
      </c>
      <c r="V1957" s="52">
        <v>0</v>
      </c>
      <c r="W1957" s="52">
        <v>0</v>
      </c>
      <c r="X1957" s="52">
        <v>0</v>
      </c>
      <c r="Y1957" s="52">
        <v>0</v>
      </c>
      <c r="Z1957" s="52">
        <v>0</v>
      </c>
      <c r="AA1957" s="25">
        <v>0</v>
      </c>
      <c r="AB1957" s="25">
        <v>0</v>
      </c>
      <c r="AC1957" s="25">
        <v>0</v>
      </c>
      <c r="AD1957" s="25">
        <v>0</v>
      </c>
      <c r="AE1957" s="25">
        <v>0</v>
      </c>
      <c r="AF1957" s="25">
        <v>0</v>
      </c>
      <c r="AG1957" s="25">
        <v>0</v>
      </c>
      <c r="AH1957" s="25">
        <v>0</v>
      </c>
      <c r="AI1957" s="25">
        <v>0</v>
      </c>
      <c r="AJ1957" s="25">
        <v>0</v>
      </c>
      <c r="AK1957" s="25">
        <v>0</v>
      </c>
      <c r="AL1957" s="25">
        <v>0</v>
      </c>
      <c r="AM1957" s="95">
        <v>0</v>
      </c>
      <c r="AN1957" s="95" t="e">
        <f ca="1">IF(MengeInEEGSummieren(M1957),AM1957,0)</f>
        <v>#NAME?</v>
      </c>
      <c r="AO1957" s="95">
        <f t="shared" si="186"/>
        <v>0</v>
      </c>
      <c r="AP1957" s="95">
        <f t="shared" si="187"/>
        <v>0</v>
      </c>
      <c r="AS1957">
        <v>0</v>
      </c>
      <c r="AT1957">
        <v>0</v>
      </c>
      <c r="AU1957" t="e">
        <f t="shared" ca="1" si="188"/>
        <v>#NAME?</v>
      </c>
    </row>
    <row r="1958" spans="1:47" x14ac:dyDescent="0.15">
      <c r="A1958" s="21" t="s">
        <v>2702</v>
      </c>
      <c r="B1958" s="22" t="s">
        <v>17</v>
      </c>
      <c r="C1958" s="42">
        <v>2006</v>
      </c>
      <c r="D1958" s="22" t="s">
        <v>1779</v>
      </c>
      <c r="E1958" s="22" t="s">
        <v>773</v>
      </c>
      <c r="F1958" s="23">
        <v>23.64</v>
      </c>
      <c r="G1958" s="23">
        <v>23.64</v>
      </c>
      <c r="H1958" s="24">
        <f t="shared" si="183"/>
        <v>0</v>
      </c>
      <c r="I1958" s="153">
        <v>0</v>
      </c>
      <c r="J1958" s="24">
        <f t="shared" si="184"/>
        <v>0</v>
      </c>
      <c r="K1958" s="25">
        <f t="shared" si="185"/>
        <v>0</v>
      </c>
      <c r="L1958">
        <v>0</v>
      </c>
      <c r="M1958">
        <v>32964608</v>
      </c>
      <c r="N1958">
        <v>42065747</v>
      </c>
      <c r="O1958" s="52">
        <v>0</v>
      </c>
      <c r="P1958" s="52">
        <v>0</v>
      </c>
      <c r="Q1958" s="52">
        <v>0</v>
      </c>
      <c r="R1958" s="52">
        <v>0</v>
      </c>
      <c r="S1958" s="52">
        <v>0</v>
      </c>
      <c r="T1958" s="52">
        <v>0</v>
      </c>
      <c r="U1958" s="52">
        <v>0</v>
      </c>
      <c r="V1958" s="52">
        <v>0</v>
      </c>
      <c r="W1958" s="52">
        <v>0</v>
      </c>
      <c r="X1958" s="52">
        <v>0</v>
      </c>
      <c r="Y1958" s="52">
        <v>0</v>
      </c>
      <c r="Z1958" s="52">
        <v>0</v>
      </c>
      <c r="AA1958" s="25">
        <v>0</v>
      </c>
      <c r="AB1958" s="25">
        <v>0</v>
      </c>
      <c r="AC1958" s="25">
        <v>0</v>
      </c>
      <c r="AD1958" s="25">
        <v>0</v>
      </c>
      <c r="AE1958" s="25">
        <v>0</v>
      </c>
      <c r="AF1958" s="25">
        <v>0</v>
      </c>
      <c r="AG1958" s="25">
        <v>0</v>
      </c>
      <c r="AH1958" s="25">
        <v>0</v>
      </c>
      <c r="AI1958" s="25">
        <v>0</v>
      </c>
      <c r="AJ1958" s="25">
        <v>0</v>
      </c>
      <c r="AK1958" s="25">
        <v>0</v>
      </c>
      <c r="AL1958" s="25">
        <v>0</v>
      </c>
      <c r="AM1958" s="95">
        <v>0</v>
      </c>
      <c r="AN1958" s="95" t="e">
        <f ca="1">IF(MengeInEEGSummieren(M1958),AM1958,0)</f>
        <v>#NAME?</v>
      </c>
      <c r="AO1958" s="95">
        <f t="shared" si="186"/>
        <v>0</v>
      </c>
      <c r="AP1958" s="95">
        <f t="shared" si="187"/>
        <v>0</v>
      </c>
      <c r="AS1958">
        <v>0</v>
      </c>
      <c r="AT1958">
        <v>0</v>
      </c>
      <c r="AU1958" t="e">
        <f t="shared" ca="1" si="188"/>
        <v>#NAME?</v>
      </c>
    </row>
    <row r="1959" spans="1:47" x14ac:dyDescent="0.15">
      <c r="A1959" s="21" t="s">
        <v>2703</v>
      </c>
      <c r="B1959" s="22" t="s">
        <v>17</v>
      </c>
      <c r="C1959" s="42">
        <v>2006</v>
      </c>
      <c r="D1959" s="22" t="s">
        <v>1781</v>
      </c>
      <c r="E1959" s="22" t="s">
        <v>773</v>
      </c>
      <c r="F1959" s="23">
        <v>23.67</v>
      </c>
      <c r="G1959" s="23">
        <v>23.67</v>
      </c>
      <c r="H1959" s="24">
        <f t="shared" si="183"/>
        <v>0</v>
      </c>
      <c r="I1959" s="153">
        <v>0</v>
      </c>
      <c r="J1959" s="24">
        <f t="shared" si="184"/>
        <v>0</v>
      </c>
      <c r="K1959" s="25">
        <f t="shared" si="185"/>
        <v>0</v>
      </c>
      <c r="L1959">
        <v>0</v>
      </c>
      <c r="M1959">
        <v>32964608</v>
      </c>
      <c r="N1959">
        <v>42065747</v>
      </c>
      <c r="O1959" s="52">
        <v>0</v>
      </c>
      <c r="P1959" s="52">
        <v>0</v>
      </c>
      <c r="Q1959" s="52">
        <v>0</v>
      </c>
      <c r="R1959" s="52">
        <v>0</v>
      </c>
      <c r="S1959" s="52">
        <v>0</v>
      </c>
      <c r="T1959" s="52">
        <v>0</v>
      </c>
      <c r="U1959" s="52">
        <v>0</v>
      </c>
      <c r="V1959" s="52">
        <v>0</v>
      </c>
      <c r="W1959" s="52">
        <v>0</v>
      </c>
      <c r="X1959" s="52">
        <v>0</v>
      </c>
      <c r="Y1959" s="52">
        <v>0</v>
      </c>
      <c r="Z1959" s="52">
        <v>0</v>
      </c>
      <c r="AA1959" s="25">
        <v>0</v>
      </c>
      <c r="AB1959" s="25">
        <v>0</v>
      </c>
      <c r="AC1959" s="25">
        <v>0</v>
      </c>
      <c r="AD1959" s="25">
        <v>0</v>
      </c>
      <c r="AE1959" s="25">
        <v>0</v>
      </c>
      <c r="AF1959" s="25">
        <v>0</v>
      </c>
      <c r="AG1959" s="25">
        <v>0</v>
      </c>
      <c r="AH1959" s="25">
        <v>0</v>
      </c>
      <c r="AI1959" s="25">
        <v>0</v>
      </c>
      <c r="AJ1959" s="25">
        <v>0</v>
      </c>
      <c r="AK1959" s="25">
        <v>0</v>
      </c>
      <c r="AL1959" s="25">
        <v>0</v>
      </c>
      <c r="AM1959" s="95">
        <v>0</v>
      </c>
      <c r="AN1959" s="95" t="e">
        <f ca="1">IF(MengeInEEGSummieren(M1959),AM1959,0)</f>
        <v>#NAME?</v>
      </c>
      <c r="AO1959" s="95">
        <f t="shared" si="186"/>
        <v>0</v>
      </c>
      <c r="AP1959" s="95">
        <f t="shared" si="187"/>
        <v>0</v>
      </c>
      <c r="AS1959">
        <v>0</v>
      </c>
      <c r="AT1959">
        <v>0</v>
      </c>
      <c r="AU1959" t="e">
        <f t="shared" ca="1" si="188"/>
        <v>#NAME?</v>
      </c>
    </row>
    <row r="1960" spans="1:47" x14ac:dyDescent="0.15">
      <c r="A1960" s="21" t="s">
        <v>2704</v>
      </c>
      <c r="B1960" s="22" t="s">
        <v>17</v>
      </c>
      <c r="C1960" s="42">
        <v>2006</v>
      </c>
      <c r="D1960" s="22" t="s">
        <v>1783</v>
      </c>
      <c r="E1960" s="22" t="s">
        <v>773</v>
      </c>
      <c r="F1960" s="23">
        <v>22.67</v>
      </c>
      <c r="G1960" s="23">
        <v>22.67</v>
      </c>
      <c r="H1960" s="24">
        <f t="shared" si="183"/>
        <v>0</v>
      </c>
      <c r="I1960" s="153">
        <v>0</v>
      </c>
      <c r="J1960" s="24">
        <f t="shared" si="184"/>
        <v>0</v>
      </c>
      <c r="K1960" s="25">
        <f t="shared" si="185"/>
        <v>0</v>
      </c>
      <c r="L1960">
        <v>0</v>
      </c>
      <c r="M1960">
        <v>32964608</v>
      </c>
      <c r="N1960">
        <v>42065747</v>
      </c>
      <c r="O1960" s="52">
        <v>0</v>
      </c>
      <c r="P1960" s="52">
        <v>0</v>
      </c>
      <c r="Q1960" s="52">
        <v>0</v>
      </c>
      <c r="R1960" s="52">
        <v>0</v>
      </c>
      <c r="S1960" s="52">
        <v>0</v>
      </c>
      <c r="T1960" s="52">
        <v>0</v>
      </c>
      <c r="U1960" s="52">
        <v>0</v>
      </c>
      <c r="V1960" s="52">
        <v>0</v>
      </c>
      <c r="W1960" s="52">
        <v>0</v>
      </c>
      <c r="X1960" s="52">
        <v>0</v>
      </c>
      <c r="Y1960" s="52">
        <v>0</v>
      </c>
      <c r="Z1960" s="52">
        <v>0</v>
      </c>
      <c r="AA1960" s="25">
        <v>0</v>
      </c>
      <c r="AB1960" s="25">
        <v>0</v>
      </c>
      <c r="AC1960" s="25">
        <v>0</v>
      </c>
      <c r="AD1960" s="25">
        <v>0</v>
      </c>
      <c r="AE1960" s="25">
        <v>0</v>
      </c>
      <c r="AF1960" s="25">
        <v>0</v>
      </c>
      <c r="AG1960" s="25">
        <v>0</v>
      </c>
      <c r="AH1960" s="25">
        <v>0</v>
      </c>
      <c r="AI1960" s="25">
        <v>0</v>
      </c>
      <c r="AJ1960" s="25">
        <v>0</v>
      </c>
      <c r="AK1960" s="25">
        <v>0</v>
      </c>
      <c r="AL1960" s="25">
        <v>0</v>
      </c>
      <c r="AM1960" s="95">
        <v>0</v>
      </c>
      <c r="AN1960" s="95" t="e">
        <f ca="1">IF(MengeInEEGSummieren(M1960),AM1960,0)</f>
        <v>#NAME?</v>
      </c>
      <c r="AO1960" s="95">
        <f t="shared" si="186"/>
        <v>0</v>
      </c>
      <c r="AP1960" s="95">
        <f t="shared" si="187"/>
        <v>0</v>
      </c>
      <c r="AS1960">
        <v>0</v>
      </c>
      <c r="AT1960">
        <v>0</v>
      </c>
      <c r="AU1960" t="e">
        <f t="shared" ca="1" si="188"/>
        <v>#NAME?</v>
      </c>
    </row>
    <row r="1961" spans="1:47" x14ac:dyDescent="0.15">
      <c r="A1961" s="21" t="s">
        <v>2705</v>
      </c>
      <c r="B1961" s="22" t="s">
        <v>17</v>
      </c>
      <c r="C1961" s="42">
        <v>2006</v>
      </c>
      <c r="D1961" s="22" t="s">
        <v>1785</v>
      </c>
      <c r="E1961" s="22" t="s">
        <v>770</v>
      </c>
      <c r="F1961" s="23">
        <v>20.67</v>
      </c>
      <c r="G1961" s="23">
        <v>20.67</v>
      </c>
      <c r="H1961" s="24">
        <f t="shared" si="183"/>
        <v>0</v>
      </c>
      <c r="I1961" s="153">
        <v>0</v>
      </c>
      <c r="J1961" s="24">
        <f t="shared" si="184"/>
        <v>0</v>
      </c>
      <c r="K1961" s="25">
        <f t="shared" si="185"/>
        <v>0</v>
      </c>
      <c r="L1961">
        <v>0</v>
      </c>
      <c r="M1961">
        <v>32964608</v>
      </c>
      <c r="N1961">
        <v>42065747</v>
      </c>
      <c r="O1961" s="52">
        <v>0</v>
      </c>
      <c r="P1961" s="52">
        <v>0</v>
      </c>
      <c r="Q1961" s="52">
        <v>0</v>
      </c>
      <c r="R1961" s="52">
        <v>0</v>
      </c>
      <c r="S1961" s="52">
        <v>0</v>
      </c>
      <c r="T1961" s="52">
        <v>0</v>
      </c>
      <c r="U1961" s="52">
        <v>0</v>
      </c>
      <c r="V1961" s="52">
        <v>0</v>
      </c>
      <c r="W1961" s="52">
        <v>0</v>
      </c>
      <c r="X1961" s="52">
        <v>0</v>
      </c>
      <c r="Y1961" s="52">
        <v>0</v>
      </c>
      <c r="Z1961" s="52">
        <v>0</v>
      </c>
      <c r="AA1961" s="25">
        <v>0</v>
      </c>
      <c r="AB1961" s="25">
        <v>0</v>
      </c>
      <c r="AC1961" s="25">
        <v>0</v>
      </c>
      <c r="AD1961" s="25">
        <v>0</v>
      </c>
      <c r="AE1961" s="25">
        <v>0</v>
      </c>
      <c r="AF1961" s="25">
        <v>0</v>
      </c>
      <c r="AG1961" s="25">
        <v>0</v>
      </c>
      <c r="AH1961" s="25">
        <v>0</v>
      </c>
      <c r="AI1961" s="25">
        <v>0</v>
      </c>
      <c r="AJ1961" s="25">
        <v>0</v>
      </c>
      <c r="AK1961" s="25">
        <v>0</v>
      </c>
      <c r="AL1961" s="25">
        <v>0</v>
      </c>
      <c r="AM1961" s="95">
        <v>0</v>
      </c>
      <c r="AN1961" s="95" t="e">
        <f ca="1">IF(MengeInEEGSummieren(M1961),AM1961,0)</f>
        <v>#NAME?</v>
      </c>
      <c r="AO1961" s="95">
        <f t="shared" si="186"/>
        <v>0</v>
      </c>
      <c r="AP1961" s="95">
        <f t="shared" si="187"/>
        <v>0</v>
      </c>
      <c r="AS1961">
        <v>0</v>
      </c>
      <c r="AT1961">
        <v>0</v>
      </c>
      <c r="AU1961" t="e">
        <f t="shared" ca="1" si="188"/>
        <v>#NAME?</v>
      </c>
    </row>
    <row r="1962" spans="1:47" x14ac:dyDescent="0.15">
      <c r="A1962" s="21" t="s">
        <v>2706</v>
      </c>
      <c r="B1962" s="22" t="s">
        <v>17</v>
      </c>
      <c r="C1962" s="42">
        <v>2006</v>
      </c>
      <c r="D1962" s="22" t="s">
        <v>1787</v>
      </c>
      <c r="E1962" s="22" t="s">
        <v>773</v>
      </c>
      <c r="F1962" s="23">
        <v>21.67</v>
      </c>
      <c r="G1962" s="23">
        <v>21.67</v>
      </c>
      <c r="H1962" s="24">
        <f t="shared" si="183"/>
        <v>0</v>
      </c>
      <c r="I1962" s="153">
        <v>0</v>
      </c>
      <c r="J1962" s="24">
        <f t="shared" si="184"/>
        <v>0</v>
      </c>
      <c r="K1962" s="25">
        <f t="shared" si="185"/>
        <v>0</v>
      </c>
      <c r="L1962">
        <v>0</v>
      </c>
      <c r="M1962">
        <v>32964608</v>
      </c>
      <c r="N1962">
        <v>42065747</v>
      </c>
      <c r="O1962" s="52">
        <v>0</v>
      </c>
      <c r="P1962" s="52">
        <v>0</v>
      </c>
      <c r="Q1962" s="52">
        <v>0</v>
      </c>
      <c r="R1962" s="52">
        <v>0</v>
      </c>
      <c r="S1962" s="52">
        <v>0</v>
      </c>
      <c r="T1962" s="52">
        <v>0</v>
      </c>
      <c r="U1962" s="52">
        <v>0</v>
      </c>
      <c r="V1962" s="52">
        <v>0</v>
      </c>
      <c r="W1962" s="52">
        <v>0</v>
      </c>
      <c r="X1962" s="52">
        <v>0</v>
      </c>
      <c r="Y1962" s="52">
        <v>0</v>
      </c>
      <c r="Z1962" s="52">
        <v>0</v>
      </c>
      <c r="AA1962" s="25">
        <v>0</v>
      </c>
      <c r="AB1962" s="25">
        <v>0</v>
      </c>
      <c r="AC1962" s="25">
        <v>0</v>
      </c>
      <c r="AD1962" s="25">
        <v>0</v>
      </c>
      <c r="AE1962" s="25">
        <v>0</v>
      </c>
      <c r="AF1962" s="25">
        <v>0</v>
      </c>
      <c r="AG1962" s="25">
        <v>0</v>
      </c>
      <c r="AH1962" s="25">
        <v>0</v>
      </c>
      <c r="AI1962" s="25">
        <v>0</v>
      </c>
      <c r="AJ1962" s="25">
        <v>0</v>
      </c>
      <c r="AK1962" s="25">
        <v>0</v>
      </c>
      <c r="AL1962" s="25">
        <v>0</v>
      </c>
      <c r="AM1962" s="95">
        <v>0</v>
      </c>
      <c r="AN1962" s="95" t="e">
        <f ca="1">IF(MengeInEEGSummieren(M1962),AM1962,0)</f>
        <v>#NAME?</v>
      </c>
      <c r="AO1962" s="95">
        <f t="shared" si="186"/>
        <v>0</v>
      </c>
      <c r="AP1962" s="95">
        <f t="shared" si="187"/>
        <v>0</v>
      </c>
      <c r="AS1962">
        <v>0</v>
      </c>
      <c r="AT1962">
        <v>0</v>
      </c>
      <c r="AU1962" t="e">
        <f t="shared" ca="1" si="188"/>
        <v>#NAME?</v>
      </c>
    </row>
    <row r="1963" spans="1:47" x14ac:dyDescent="0.15">
      <c r="A1963" s="21" t="s">
        <v>2707</v>
      </c>
      <c r="B1963" s="22" t="s">
        <v>17</v>
      </c>
      <c r="C1963" s="42">
        <v>2006</v>
      </c>
      <c r="D1963" s="22" t="s">
        <v>1789</v>
      </c>
      <c r="E1963" s="22" t="s">
        <v>773</v>
      </c>
      <c r="F1963" s="23">
        <v>21.64</v>
      </c>
      <c r="G1963" s="23">
        <v>21.64</v>
      </c>
      <c r="H1963" s="24">
        <f t="shared" si="183"/>
        <v>0</v>
      </c>
      <c r="I1963" s="153">
        <v>0</v>
      </c>
      <c r="J1963" s="24">
        <f t="shared" si="184"/>
        <v>0</v>
      </c>
      <c r="K1963" s="25">
        <f t="shared" si="185"/>
        <v>0</v>
      </c>
      <c r="L1963">
        <v>0</v>
      </c>
      <c r="M1963">
        <v>32964608</v>
      </c>
      <c r="N1963">
        <v>42065747</v>
      </c>
      <c r="O1963" s="52">
        <v>0</v>
      </c>
      <c r="P1963" s="52">
        <v>0</v>
      </c>
      <c r="Q1963" s="52">
        <v>0</v>
      </c>
      <c r="R1963" s="52">
        <v>0</v>
      </c>
      <c r="S1963" s="52">
        <v>0</v>
      </c>
      <c r="T1963" s="52">
        <v>0</v>
      </c>
      <c r="U1963" s="52">
        <v>0</v>
      </c>
      <c r="V1963" s="52">
        <v>0</v>
      </c>
      <c r="W1963" s="52">
        <v>0</v>
      </c>
      <c r="X1963" s="52">
        <v>0</v>
      </c>
      <c r="Y1963" s="52">
        <v>0</v>
      </c>
      <c r="Z1963" s="52">
        <v>0</v>
      </c>
      <c r="AA1963" s="25">
        <v>0</v>
      </c>
      <c r="AB1963" s="25">
        <v>0</v>
      </c>
      <c r="AC1963" s="25">
        <v>0</v>
      </c>
      <c r="AD1963" s="25">
        <v>0</v>
      </c>
      <c r="AE1963" s="25">
        <v>0</v>
      </c>
      <c r="AF1963" s="25">
        <v>0</v>
      </c>
      <c r="AG1963" s="25">
        <v>0</v>
      </c>
      <c r="AH1963" s="25">
        <v>0</v>
      </c>
      <c r="AI1963" s="25">
        <v>0</v>
      </c>
      <c r="AJ1963" s="25">
        <v>0</v>
      </c>
      <c r="AK1963" s="25">
        <v>0</v>
      </c>
      <c r="AL1963" s="25">
        <v>0</v>
      </c>
      <c r="AM1963" s="95">
        <v>0</v>
      </c>
      <c r="AN1963" s="95" t="e">
        <f ca="1">IF(MengeInEEGSummieren(M1963),AM1963,0)</f>
        <v>#NAME?</v>
      </c>
      <c r="AO1963" s="95">
        <f t="shared" si="186"/>
        <v>0</v>
      </c>
      <c r="AP1963" s="95">
        <f t="shared" si="187"/>
        <v>0</v>
      </c>
      <c r="AS1963">
        <v>0</v>
      </c>
      <c r="AT1963">
        <v>0</v>
      </c>
      <c r="AU1963" t="e">
        <f t="shared" ca="1" si="188"/>
        <v>#NAME?</v>
      </c>
    </row>
    <row r="1964" spans="1:47" x14ac:dyDescent="0.15">
      <c r="A1964" s="21" t="s">
        <v>2708</v>
      </c>
      <c r="B1964" s="22" t="s">
        <v>17</v>
      </c>
      <c r="C1964" s="42">
        <v>2006</v>
      </c>
      <c r="D1964" s="22" t="s">
        <v>1791</v>
      </c>
      <c r="E1964" s="22" t="s">
        <v>773</v>
      </c>
      <c r="F1964" s="23">
        <v>21.67</v>
      </c>
      <c r="G1964" s="23">
        <v>21.67</v>
      </c>
      <c r="H1964" s="24">
        <f t="shared" si="183"/>
        <v>0</v>
      </c>
      <c r="I1964" s="153">
        <v>0</v>
      </c>
      <c r="J1964" s="24">
        <f t="shared" si="184"/>
        <v>0</v>
      </c>
      <c r="K1964" s="25">
        <f t="shared" si="185"/>
        <v>0</v>
      </c>
      <c r="L1964">
        <v>0</v>
      </c>
      <c r="M1964">
        <v>32964608</v>
      </c>
      <c r="N1964">
        <v>42065747</v>
      </c>
      <c r="O1964" s="52">
        <v>0</v>
      </c>
      <c r="P1964" s="52">
        <v>0</v>
      </c>
      <c r="Q1964" s="52">
        <v>0</v>
      </c>
      <c r="R1964" s="52">
        <v>0</v>
      </c>
      <c r="S1964" s="52">
        <v>0</v>
      </c>
      <c r="T1964" s="52">
        <v>0</v>
      </c>
      <c r="U1964" s="52">
        <v>0</v>
      </c>
      <c r="V1964" s="52">
        <v>0</v>
      </c>
      <c r="W1964" s="52">
        <v>0</v>
      </c>
      <c r="X1964" s="52">
        <v>0</v>
      </c>
      <c r="Y1964" s="52">
        <v>0</v>
      </c>
      <c r="Z1964" s="52">
        <v>0</v>
      </c>
      <c r="AA1964" s="25">
        <v>0</v>
      </c>
      <c r="AB1964" s="25">
        <v>0</v>
      </c>
      <c r="AC1964" s="25">
        <v>0</v>
      </c>
      <c r="AD1964" s="25">
        <v>0</v>
      </c>
      <c r="AE1964" s="25">
        <v>0</v>
      </c>
      <c r="AF1964" s="25">
        <v>0</v>
      </c>
      <c r="AG1964" s="25">
        <v>0</v>
      </c>
      <c r="AH1964" s="25">
        <v>0</v>
      </c>
      <c r="AI1964" s="25">
        <v>0</v>
      </c>
      <c r="AJ1964" s="25">
        <v>0</v>
      </c>
      <c r="AK1964" s="25">
        <v>0</v>
      </c>
      <c r="AL1964" s="25">
        <v>0</v>
      </c>
      <c r="AM1964" s="95">
        <v>0</v>
      </c>
      <c r="AN1964" s="95" t="e">
        <f ca="1">IF(MengeInEEGSummieren(M1964),AM1964,0)</f>
        <v>#NAME?</v>
      </c>
      <c r="AO1964" s="95">
        <f t="shared" si="186"/>
        <v>0</v>
      </c>
      <c r="AP1964" s="95">
        <f t="shared" si="187"/>
        <v>0</v>
      </c>
      <c r="AS1964">
        <v>0</v>
      </c>
      <c r="AT1964">
        <v>0</v>
      </c>
      <c r="AU1964" t="e">
        <f t="shared" ca="1" si="188"/>
        <v>#NAME?</v>
      </c>
    </row>
    <row r="1965" spans="1:47" x14ac:dyDescent="0.15">
      <c r="A1965" s="21" t="s">
        <v>2709</v>
      </c>
      <c r="B1965" s="22" t="s">
        <v>17</v>
      </c>
      <c r="C1965" s="42">
        <v>2006</v>
      </c>
      <c r="D1965" s="22" t="s">
        <v>1793</v>
      </c>
      <c r="E1965" s="22" t="s">
        <v>773</v>
      </c>
      <c r="F1965" s="23">
        <v>20.67</v>
      </c>
      <c r="G1965" s="23">
        <v>20.67</v>
      </c>
      <c r="H1965" s="24">
        <f t="shared" si="183"/>
        <v>0</v>
      </c>
      <c r="I1965" s="153">
        <v>0</v>
      </c>
      <c r="J1965" s="24">
        <f t="shared" si="184"/>
        <v>0</v>
      </c>
      <c r="K1965" s="25">
        <f t="shared" si="185"/>
        <v>0</v>
      </c>
      <c r="L1965">
        <v>0</v>
      </c>
      <c r="M1965">
        <v>32964608</v>
      </c>
      <c r="N1965">
        <v>42065747</v>
      </c>
      <c r="O1965" s="52">
        <v>0</v>
      </c>
      <c r="P1965" s="52">
        <v>0</v>
      </c>
      <c r="Q1965" s="52">
        <v>0</v>
      </c>
      <c r="R1965" s="52">
        <v>0</v>
      </c>
      <c r="S1965" s="52">
        <v>0</v>
      </c>
      <c r="T1965" s="52">
        <v>0</v>
      </c>
      <c r="U1965" s="52">
        <v>0</v>
      </c>
      <c r="V1965" s="52">
        <v>0</v>
      </c>
      <c r="W1965" s="52">
        <v>0</v>
      </c>
      <c r="X1965" s="52">
        <v>0</v>
      </c>
      <c r="Y1965" s="52">
        <v>0</v>
      </c>
      <c r="Z1965" s="52">
        <v>0</v>
      </c>
      <c r="AA1965" s="25">
        <v>0</v>
      </c>
      <c r="AB1965" s="25">
        <v>0</v>
      </c>
      <c r="AC1965" s="25">
        <v>0</v>
      </c>
      <c r="AD1965" s="25">
        <v>0</v>
      </c>
      <c r="AE1965" s="25">
        <v>0</v>
      </c>
      <c r="AF1965" s="25">
        <v>0</v>
      </c>
      <c r="AG1965" s="25">
        <v>0</v>
      </c>
      <c r="AH1965" s="25">
        <v>0</v>
      </c>
      <c r="AI1965" s="25">
        <v>0</v>
      </c>
      <c r="AJ1965" s="25">
        <v>0</v>
      </c>
      <c r="AK1965" s="25">
        <v>0</v>
      </c>
      <c r="AL1965" s="25">
        <v>0</v>
      </c>
      <c r="AM1965" s="95">
        <v>0</v>
      </c>
      <c r="AN1965" s="95" t="e">
        <f ca="1">IF(MengeInEEGSummieren(M1965),AM1965,0)</f>
        <v>#NAME?</v>
      </c>
      <c r="AO1965" s="95">
        <f t="shared" si="186"/>
        <v>0</v>
      </c>
      <c r="AP1965" s="95">
        <f t="shared" si="187"/>
        <v>0</v>
      </c>
      <c r="AS1965">
        <v>0</v>
      </c>
      <c r="AT1965">
        <v>0</v>
      </c>
      <c r="AU1965" t="e">
        <f t="shared" ca="1" si="188"/>
        <v>#NAME?</v>
      </c>
    </row>
    <row r="1966" spans="1:47" x14ac:dyDescent="0.15">
      <c r="A1966" s="21" t="s">
        <v>2710</v>
      </c>
      <c r="B1966" s="22" t="s">
        <v>17</v>
      </c>
      <c r="C1966" s="42">
        <v>2006</v>
      </c>
      <c r="D1966" s="22" t="s">
        <v>1795</v>
      </c>
      <c r="E1966" s="22" t="s">
        <v>770</v>
      </c>
      <c r="F1966" s="23">
        <v>18.670000000000002</v>
      </c>
      <c r="G1966" s="23">
        <v>18.670000000000002</v>
      </c>
      <c r="H1966" s="24">
        <f t="shared" si="183"/>
        <v>0</v>
      </c>
      <c r="I1966" s="153">
        <v>0</v>
      </c>
      <c r="J1966" s="24">
        <f t="shared" si="184"/>
        <v>0</v>
      </c>
      <c r="K1966" s="25">
        <f t="shared" si="185"/>
        <v>0</v>
      </c>
      <c r="L1966">
        <v>0</v>
      </c>
      <c r="M1966">
        <v>32964608</v>
      </c>
      <c r="N1966">
        <v>42065747</v>
      </c>
      <c r="O1966" s="52">
        <v>0</v>
      </c>
      <c r="P1966" s="52">
        <v>0</v>
      </c>
      <c r="Q1966" s="52">
        <v>0</v>
      </c>
      <c r="R1966" s="52">
        <v>0</v>
      </c>
      <c r="S1966" s="52">
        <v>0</v>
      </c>
      <c r="T1966" s="52">
        <v>0</v>
      </c>
      <c r="U1966" s="52">
        <v>0</v>
      </c>
      <c r="V1966" s="52">
        <v>0</v>
      </c>
      <c r="W1966" s="52">
        <v>0</v>
      </c>
      <c r="X1966" s="52">
        <v>0</v>
      </c>
      <c r="Y1966" s="52">
        <v>0</v>
      </c>
      <c r="Z1966" s="52">
        <v>0</v>
      </c>
      <c r="AA1966" s="25">
        <v>0</v>
      </c>
      <c r="AB1966" s="25">
        <v>0</v>
      </c>
      <c r="AC1966" s="25">
        <v>0</v>
      </c>
      <c r="AD1966" s="25">
        <v>0</v>
      </c>
      <c r="AE1966" s="25">
        <v>0</v>
      </c>
      <c r="AF1966" s="25">
        <v>0</v>
      </c>
      <c r="AG1966" s="25">
        <v>0</v>
      </c>
      <c r="AH1966" s="25">
        <v>0</v>
      </c>
      <c r="AI1966" s="25">
        <v>0</v>
      </c>
      <c r="AJ1966" s="25">
        <v>0</v>
      </c>
      <c r="AK1966" s="25">
        <v>0</v>
      </c>
      <c r="AL1966" s="25">
        <v>0</v>
      </c>
      <c r="AM1966" s="95">
        <v>0</v>
      </c>
      <c r="AN1966" s="95" t="e">
        <f ca="1">IF(MengeInEEGSummieren(M1966),AM1966,0)</f>
        <v>#NAME?</v>
      </c>
      <c r="AO1966" s="95">
        <f t="shared" si="186"/>
        <v>0</v>
      </c>
      <c r="AP1966" s="95">
        <f t="shared" si="187"/>
        <v>0</v>
      </c>
      <c r="AS1966">
        <v>0</v>
      </c>
      <c r="AT1966">
        <v>0</v>
      </c>
      <c r="AU1966" t="e">
        <f t="shared" ca="1" si="188"/>
        <v>#NAME?</v>
      </c>
    </row>
    <row r="1967" spans="1:47" x14ac:dyDescent="0.15">
      <c r="A1967" s="21" t="s">
        <v>2711</v>
      </c>
      <c r="B1967" s="22" t="s">
        <v>17</v>
      </c>
      <c r="C1967" s="42">
        <v>2006</v>
      </c>
      <c r="D1967" s="22" t="s">
        <v>1797</v>
      </c>
      <c r="E1967" s="22" t="s">
        <v>773</v>
      </c>
      <c r="F1967" s="23">
        <v>17.670000000000002</v>
      </c>
      <c r="G1967" s="23">
        <v>17.670000000000002</v>
      </c>
      <c r="H1967" s="24">
        <f t="shared" si="183"/>
        <v>0</v>
      </c>
      <c r="I1967" s="153">
        <v>0</v>
      </c>
      <c r="J1967" s="24">
        <f t="shared" si="184"/>
        <v>0</v>
      </c>
      <c r="K1967" s="25">
        <f t="shared" si="185"/>
        <v>0</v>
      </c>
      <c r="L1967">
        <v>0</v>
      </c>
      <c r="M1967">
        <v>32964608</v>
      </c>
      <c r="N1967">
        <v>42065747</v>
      </c>
      <c r="O1967" s="52">
        <v>0</v>
      </c>
      <c r="P1967" s="52">
        <v>0</v>
      </c>
      <c r="Q1967" s="52">
        <v>0</v>
      </c>
      <c r="R1967" s="52">
        <v>0</v>
      </c>
      <c r="S1967" s="52">
        <v>0</v>
      </c>
      <c r="T1967" s="52">
        <v>0</v>
      </c>
      <c r="U1967" s="52">
        <v>0</v>
      </c>
      <c r="V1967" s="52">
        <v>0</v>
      </c>
      <c r="W1967" s="52">
        <v>0</v>
      </c>
      <c r="X1967" s="52">
        <v>0</v>
      </c>
      <c r="Y1967" s="52">
        <v>0</v>
      </c>
      <c r="Z1967" s="52">
        <v>0</v>
      </c>
      <c r="AA1967" s="25">
        <v>0</v>
      </c>
      <c r="AB1967" s="25">
        <v>0</v>
      </c>
      <c r="AC1967" s="25">
        <v>0</v>
      </c>
      <c r="AD1967" s="25">
        <v>0</v>
      </c>
      <c r="AE1967" s="25">
        <v>0</v>
      </c>
      <c r="AF1967" s="25">
        <v>0</v>
      </c>
      <c r="AG1967" s="25">
        <v>0</v>
      </c>
      <c r="AH1967" s="25">
        <v>0</v>
      </c>
      <c r="AI1967" s="25">
        <v>0</v>
      </c>
      <c r="AJ1967" s="25">
        <v>0</v>
      </c>
      <c r="AK1967" s="25">
        <v>0</v>
      </c>
      <c r="AL1967" s="25">
        <v>0</v>
      </c>
      <c r="AM1967" s="95">
        <v>0</v>
      </c>
      <c r="AN1967" s="95" t="e">
        <f ca="1">IF(MengeInEEGSummieren(M1967),AM1967,0)</f>
        <v>#NAME?</v>
      </c>
      <c r="AO1967" s="95">
        <f t="shared" si="186"/>
        <v>0</v>
      </c>
      <c r="AP1967" s="95">
        <f t="shared" si="187"/>
        <v>0</v>
      </c>
      <c r="AS1967">
        <v>0</v>
      </c>
      <c r="AT1967">
        <v>0</v>
      </c>
      <c r="AU1967" t="e">
        <f t="shared" ca="1" si="188"/>
        <v>#NAME?</v>
      </c>
    </row>
    <row r="1968" spans="1:47" x14ac:dyDescent="0.15">
      <c r="A1968" s="21" t="s">
        <v>2712</v>
      </c>
      <c r="B1968" s="22" t="s">
        <v>17</v>
      </c>
      <c r="C1968" s="42">
        <v>2006</v>
      </c>
      <c r="D1968" s="22" t="s">
        <v>1799</v>
      </c>
      <c r="E1968" s="22" t="s">
        <v>773</v>
      </c>
      <c r="F1968" s="23">
        <v>17.64</v>
      </c>
      <c r="G1968" s="23">
        <v>17.64</v>
      </c>
      <c r="H1968" s="24">
        <f t="shared" si="183"/>
        <v>0</v>
      </c>
      <c r="I1968" s="153">
        <v>0</v>
      </c>
      <c r="J1968" s="24">
        <f t="shared" si="184"/>
        <v>0</v>
      </c>
      <c r="K1968" s="25">
        <f t="shared" si="185"/>
        <v>0</v>
      </c>
      <c r="L1968">
        <v>0</v>
      </c>
      <c r="M1968">
        <v>32964608</v>
      </c>
      <c r="N1968">
        <v>42065747</v>
      </c>
      <c r="O1968" s="52">
        <v>0</v>
      </c>
      <c r="P1968" s="52">
        <v>0</v>
      </c>
      <c r="Q1968" s="52">
        <v>0</v>
      </c>
      <c r="R1968" s="52">
        <v>0</v>
      </c>
      <c r="S1968" s="52">
        <v>0</v>
      </c>
      <c r="T1968" s="52">
        <v>0</v>
      </c>
      <c r="U1968" s="52">
        <v>0</v>
      </c>
      <c r="V1968" s="52">
        <v>0</v>
      </c>
      <c r="W1968" s="52">
        <v>0</v>
      </c>
      <c r="X1968" s="52">
        <v>0</v>
      </c>
      <c r="Y1968" s="52">
        <v>0</v>
      </c>
      <c r="Z1968" s="52">
        <v>0</v>
      </c>
      <c r="AA1968" s="25">
        <v>0</v>
      </c>
      <c r="AB1968" s="25">
        <v>0</v>
      </c>
      <c r="AC1968" s="25">
        <v>0</v>
      </c>
      <c r="AD1968" s="25">
        <v>0</v>
      </c>
      <c r="AE1968" s="25">
        <v>0</v>
      </c>
      <c r="AF1968" s="25">
        <v>0</v>
      </c>
      <c r="AG1968" s="25">
        <v>0</v>
      </c>
      <c r="AH1968" s="25">
        <v>0</v>
      </c>
      <c r="AI1968" s="25">
        <v>0</v>
      </c>
      <c r="AJ1968" s="25">
        <v>0</v>
      </c>
      <c r="AK1968" s="25">
        <v>0</v>
      </c>
      <c r="AL1968" s="25">
        <v>0</v>
      </c>
      <c r="AM1968" s="95">
        <v>0</v>
      </c>
      <c r="AN1968" s="95" t="e">
        <f ca="1">IF(MengeInEEGSummieren(M1968),AM1968,0)</f>
        <v>#NAME?</v>
      </c>
      <c r="AO1968" s="95">
        <f t="shared" si="186"/>
        <v>0</v>
      </c>
      <c r="AP1968" s="95">
        <f t="shared" si="187"/>
        <v>0</v>
      </c>
      <c r="AS1968">
        <v>0</v>
      </c>
      <c r="AT1968">
        <v>0</v>
      </c>
      <c r="AU1968" t="e">
        <f t="shared" ca="1" si="188"/>
        <v>#NAME?</v>
      </c>
    </row>
    <row r="1969" spans="1:47" x14ac:dyDescent="0.15">
      <c r="A1969" s="21" t="s">
        <v>2713</v>
      </c>
      <c r="B1969" s="22" t="s">
        <v>17</v>
      </c>
      <c r="C1969" s="42">
        <v>2006</v>
      </c>
      <c r="D1969" s="22" t="s">
        <v>1801</v>
      </c>
      <c r="E1969" s="22" t="s">
        <v>773</v>
      </c>
      <c r="F1969" s="23">
        <v>17.670000000000002</v>
      </c>
      <c r="G1969" s="23">
        <v>17.670000000000002</v>
      </c>
      <c r="H1969" s="24">
        <f t="shared" si="183"/>
        <v>0</v>
      </c>
      <c r="I1969" s="153">
        <v>0</v>
      </c>
      <c r="J1969" s="24">
        <f t="shared" si="184"/>
        <v>0</v>
      </c>
      <c r="K1969" s="25">
        <f t="shared" si="185"/>
        <v>0</v>
      </c>
      <c r="L1969">
        <v>0</v>
      </c>
      <c r="M1969">
        <v>32964608</v>
      </c>
      <c r="N1969">
        <v>42065747</v>
      </c>
      <c r="O1969" s="52">
        <v>0</v>
      </c>
      <c r="P1969" s="52">
        <v>0</v>
      </c>
      <c r="Q1969" s="52">
        <v>0</v>
      </c>
      <c r="R1969" s="52">
        <v>0</v>
      </c>
      <c r="S1969" s="52">
        <v>0</v>
      </c>
      <c r="T1969" s="52">
        <v>0</v>
      </c>
      <c r="U1969" s="52">
        <v>0</v>
      </c>
      <c r="V1969" s="52">
        <v>0</v>
      </c>
      <c r="W1969" s="52">
        <v>0</v>
      </c>
      <c r="X1969" s="52">
        <v>0</v>
      </c>
      <c r="Y1969" s="52">
        <v>0</v>
      </c>
      <c r="Z1969" s="52">
        <v>0</v>
      </c>
      <c r="AA1969" s="25">
        <v>0</v>
      </c>
      <c r="AB1969" s="25">
        <v>0</v>
      </c>
      <c r="AC1969" s="25">
        <v>0</v>
      </c>
      <c r="AD1969" s="25">
        <v>0</v>
      </c>
      <c r="AE1969" s="25">
        <v>0</v>
      </c>
      <c r="AF1969" s="25">
        <v>0</v>
      </c>
      <c r="AG1969" s="25">
        <v>0</v>
      </c>
      <c r="AH1969" s="25">
        <v>0</v>
      </c>
      <c r="AI1969" s="25">
        <v>0</v>
      </c>
      <c r="AJ1969" s="25">
        <v>0</v>
      </c>
      <c r="AK1969" s="25">
        <v>0</v>
      </c>
      <c r="AL1969" s="25">
        <v>0</v>
      </c>
      <c r="AM1969" s="95">
        <v>0</v>
      </c>
      <c r="AN1969" s="95" t="e">
        <f ca="1">IF(MengeInEEGSummieren(M1969),AM1969,0)</f>
        <v>#NAME?</v>
      </c>
      <c r="AO1969" s="95">
        <f t="shared" si="186"/>
        <v>0</v>
      </c>
      <c r="AP1969" s="95">
        <f t="shared" si="187"/>
        <v>0</v>
      </c>
      <c r="AS1969">
        <v>0</v>
      </c>
      <c r="AT1969">
        <v>0</v>
      </c>
      <c r="AU1969" t="e">
        <f t="shared" ca="1" si="188"/>
        <v>#NAME?</v>
      </c>
    </row>
    <row r="1970" spans="1:47" x14ac:dyDescent="0.15">
      <c r="A1970" s="21" t="s">
        <v>2714</v>
      </c>
      <c r="B1970" s="22" t="s">
        <v>17</v>
      </c>
      <c r="C1970" s="42">
        <v>2006</v>
      </c>
      <c r="D1970" s="22" t="s">
        <v>1803</v>
      </c>
      <c r="E1970" s="22" t="s">
        <v>773</v>
      </c>
      <c r="F1970" s="23">
        <v>16.670000000000002</v>
      </c>
      <c r="G1970" s="23">
        <v>16.670000000000002</v>
      </c>
      <c r="H1970" s="24">
        <f t="shared" si="183"/>
        <v>0</v>
      </c>
      <c r="I1970" s="153">
        <v>0</v>
      </c>
      <c r="J1970" s="24">
        <f t="shared" si="184"/>
        <v>0</v>
      </c>
      <c r="K1970" s="25">
        <f t="shared" si="185"/>
        <v>0</v>
      </c>
      <c r="L1970">
        <v>0</v>
      </c>
      <c r="M1970">
        <v>32964608</v>
      </c>
      <c r="N1970">
        <v>42065747</v>
      </c>
      <c r="O1970" s="52">
        <v>0</v>
      </c>
      <c r="P1970" s="52">
        <v>0</v>
      </c>
      <c r="Q1970" s="52">
        <v>0</v>
      </c>
      <c r="R1970" s="52">
        <v>0</v>
      </c>
      <c r="S1970" s="52">
        <v>0</v>
      </c>
      <c r="T1970" s="52">
        <v>0</v>
      </c>
      <c r="U1970" s="52">
        <v>0</v>
      </c>
      <c r="V1970" s="52">
        <v>0</v>
      </c>
      <c r="W1970" s="52">
        <v>0</v>
      </c>
      <c r="X1970" s="52">
        <v>0</v>
      </c>
      <c r="Y1970" s="52">
        <v>0</v>
      </c>
      <c r="Z1970" s="52">
        <v>0</v>
      </c>
      <c r="AA1970" s="25">
        <v>0</v>
      </c>
      <c r="AB1970" s="25">
        <v>0</v>
      </c>
      <c r="AC1970" s="25">
        <v>0</v>
      </c>
      <c r="AD1970" s="25">
        <v>0</v>
      </c>
      <c r="AE1970" s="25">
        <v>0</v>
      </c>
      <c r="AF1970" s="25">
        <v>0</v>
      </c>
      <c r="AG1970" s="25">
        <v>0</v>
      </c>
      <c r="AH1970" s="25">
        <v>0</v>
      </c>
      <c r="AI1970" s="25">
        <v>0</v>
      </c>
      <c r="AJ1970" s="25">
        <v>0</v>
      </c>
      <c r="AK1970" s="25">
        <v>0</v>
      </c>
      <c r="AL1970" s="25">
        <v>0</v>
      </c>
      <c r="AM1970" s="95">
        <v>0</v>
      </c>
      <c r="AN1970" s="95" t="e">
        <f ca="1">IF(MengeInEEGSummieren(M1970),AM1970,0)</f>
        <v>#NAME?</v>
      </c>
      <c r="AO1970" s="95">
        <f t="shared" si="186"/>
        <v>0</v>
      </c>
      <c r="AP1970" s="95">
        <f t="shared" si="187"/>
        <v>0</v>
      </c>
      <c r="AS1970">
        <v>0</v>
      </c>
      <c r="AT1970">
        <v>0</v>
      </c>
      <c r="AU1970" t="e">
        <f t="shared" ca="1" si="188"/>
        <v>#NAME?</v>
      </c>
    </row>
    <row r="1971" spans="1:47" x14ac:dyDescent="0.15">
      <c r="A1971" s="21" t="s">
        <v>2715</v>
      </c>
      <c r="B1971" s="22" t="s">
        <v>17</v>
      </c>
      <c r="C1971" s="42">
        <v>2006</v>
      </c>
      <c r="D1971" s="22" t="s">
        <v>1805</v>
      </c>
      <c r="E1971" s="22" t="s">
        <v>770</v>
      </c>
      <c r="F1971" s="23">
        <v>14.67</v>
      </c>
      <c r="G1971" s="23">
        <v>14.67</v>
      </c>
      <c r="H1971" s="24">
        <f t="shared" si="183"/>
        <v>0</v>
      </c>
      <c r="I1971" s="153">
        <v>0</v>
      </c>
      <c r="J1971" s="24">
        <f t="shared" si="184"/>
        <v>0</v>
      </c>
      <c r="K1971" s="25">
        <f t="shared" si="185"/>
        <v>0</v>
      </c>
      <c r="L1971">
        <v>0</v>
      </c>
      <c r="M1971">
        <v>32964608</v>
      </c>
      <c r="N1971">
        <v>42065747</v>
      </c>
      <c r="O1971" s="52">
        <v>0</v>
      </c>
      <c r="P1971" s="52">
        <v>0</v>
      </c>
      <c r="Q1971" s="52">
        <v>0</v>
      </c>
      <c r="R1971" s="52">
        <v>0</v>
      </c>
      <c r="S1971" s="52">
        <v>0</v>
      </c>
      <c r="T1971" s="52">
        <v>0</v>
      </c>
      <c r="U1971" s="52">
        <v>0</v>
      </c>
      <c r="V1971" s="52">
        <v>0</v>
      </c>
      <c r="W1971" s="52">
        <v>0</v>
      </c>
      <c r="X1971" s="52">
        <v>0</v>
      </c>
      <c r="Y1971" s="52">
        <v>0</v>
      </c>
      <c r="Z1971" s="52">
        <v>0</v>
      </c>
      <c r="AA1971" s="25">
        <v>0</v>
      </c>
      <c r="AB1971" s="25">
        <v>0</v>
      </c>
      <c r="AC1971" s="25">
        <v>0</v>
      </c>
      <c r="AD1971" s="25">
        <v>0</v>
      </c>
      <c r="AE1971" s="25">
        <v>0</v>
      </c>
      <c r="AF1971" s="25">
        <v>0</v>
      </c>
      <c r="AG1971" s="25">
        <v>0</v>
      </c>
      <c r="AH1971" s="25">
        <v>0</v>
      </c>
      <c r="AI1971" s="25">
        <v>0</v>
      </c>
      <c r="AJ1971" s="25">
        <v>0</v>
      </c>
      <c r="AK1971" s="25">
        <v>0</v>
      </c>
      <c r="AL1971" s="25">
        <v>0</v>
      </c>
      <c r="AM1971" s="95">
        <v>0</v>
      </c>
      <c r="AN1971" s="95" t="e">
        <f ca="1">IF(MengeInEEGSummieren(M1971),AM1971,0)</f>
        <v>#NAME?</v>
      </c>
      <c r="AO1971" s="95">
        <f t="shared" si="186"/>
        <v>0</v>
      </c>
      <c r="AP1971" s="95">
        <f t="shared" si="187"/>
        <v>0</v>
      </c>
      <c r="AS1971">
        <v>0</v>
      </c>
      <c r="AT1971">
        <v>0</v>
      </c>
      <c r="AU1971" t="e">
        <f t="shared" ca="1" si="188"/>
        <v>#NAME?</v>
      </c>
    </row>
    <row r="1972" spans="1:47" x14ac:dyDescent="0.15">
      <c r="A1972" s="21" t="s">
        <v>2716</v>
      </c>
      <c r="B1972" s="22" t="s">
        <v>17</v>
      </c>
      <c r="C1972" s="42">
        <v>2006</v>
      </c>
      <c r="D1972" s="22" t="s">
        <v>1807</v>
      </c>
      <c r="E1972" s="22" t="s">
        <v>773</v>
      </c>
      <c r="F1972" s="23">
        <v>15.67</v>
      </c>
      <c r="G1972" s="23">
        <v>15.67</v>
      </c>
      <c r="H1972" s="24">
        <f t="shared" si="183"/>
        <v>0</v>
      </c>
      <c r="I1972" s="153">
        <v>0</v>
      </c>
      <c r="J1972" s="24">
        <f t="shared" si="184"/>
        <v>0</v>
      </c>
      <c r="K1972" s="25">
        <f t="shared" si="185"/>
        <v>0</v>
      </c>
      <c r="L1972">
        <v>0</v>
      </c>
      <c r="M1972">
        <v>32964608</v>
      </c>
      <c r="N1972">
        <v>42065747</v>
      </c>
      <c r="O1972" s="52">
        <v>0</v>
      </c>
      <c r="P1972" s="52">
        <v>0</v>
      </c>
      <c r="Q1972" s="52">
        <v>0</v>
      </c>
      <c r="R1972" s="52">
        <v>0</v>
      </c>
      <c r="S1972" s="52">
        <v>0</v>
      </c>
      <c r="T1972" s="52">
        <v>0</v>
      </c>
      <c r="U1972" s="52">
        <v>0</v>
      </c>
      <c r="V1972" s="52">
        <v>0</v>
      </c>
      <c r="W1972" s="52">
        <v>0</v>
      </c>
      <c r="X1972" s="52">
        <v>0</v>
      </c>
      <c r="Y1972" s="52">
        <v>0</v>
      </c>
      <c r="Z1972" s="52">
        <v>0</v>
      </c>
      <c r="AA1972" s="25">
        <v>0</v>
      </c>
      <c r="AB1972" s="25">
        <v>0</v>
      </c>
      <c r="AC1972" s="25">
        <v>0</v>
      </c>
      <c r="AD1972" s="25">
        <v>0</v>
      </c>
      <c r="AE1972" s="25">
        <v>0</v>
      </c>
      <c r="AF1972" s="25">
        <v>0</v>
      </c>
      <c r="AG1972" s="25">
        <v>0</v>
      </c>
      <c r="AH1972" s="25">
        <v>0</v>
      </c>
      <c r="AI1972" s="25">
        <v>0</v>
      </c>
      <c r="AJ1972" s="25">
        <v>0</v>
      </c>
      <c r="AK1972" s="25">
        <v>0</v>
      </c>
      <c r="AL1972" s="25">
        <v>0</v>
      </c>
      <c r="AM1972" s="95">
        <v>0</v>
      </c>
      <c r="AN1972" s="95" t="e">
        <f ca="1">IF(MengeInEEGSummieren(M1972),AM1972,0)</f>
        <v>#NAME?</v>
      </c>
      <c r="AO1972" s="95">
        <f t="shared" si="186"/>
        <v>0</v>
      </c>
      <c r="AP1972" s="95">
        <f t="shared" si="187"/>
        <v>0</v>
      </c>
      <c r="AS1972">
        <v>0</v>
      </c>
      <c r="AT1972">
        <v>0</v>
      </c>
      <c r="AU1972" t="e">
        <f t="shared" ca="1" si="188"/>
        <v>#NAME?</v>
      </c>
    </row>
    <row r="1973" spans="1:47" x14ac:dyDescent="0.15">
      <c r="A1973" s="21" t="s">
        <v>2717</v>
      </c>
      <c r="B1973" s="22" t="s">
        <v>17</v>
      </c>
      <c r="C1973" s="42">
        <v>2006</v>
      </c>
      <c r="D1973" s="22" t="s">
        <v>1809</v>
      </c>
      <c r="E1973" s="22" t="s">
        <v>773</v>
      </c>
      <c r="F1973" s="23">
        <v>15.64</v>
      </c>
      <c r="G1973" s="23">
        <v>15.64</v>
      </c>
      <c r="H1973" s="24">
        <f t="shared" si="183"/>
        <v>0</v>
      </c>
      <c r="I1973" s="153">
        <v>0</v>
      </c>
      <c r="J1973" s="24">
        <f t="shared" si="184"/>
        <v>0</v>
      </c>
      <c r="K1973" s="25">
        <f t="shared" si="185"/>
        <v>0</v>
      </c>
      <c r="L1973">
        <v>0</v>
      </c>
      <c r="M1973">
        <v>32964608</v>
      </c>
      <c r="N1973">
        <v>42065747</v>
      </c>
      <c r="O1973" s="52">
        <v>0</v>
      </c>
      <c r="P1973" s="52">
        <v>0</v>
      </c>
      <c r="Q1973" s="52">
        <v>0</v>
      </c>
      <c r="R1973" s="52">
        <v>0</v>
      </c>
      <c r="S1973" s="52">
        <v>0</v>
      </c>
      <c r="T1973" s="52">
        <v>0</v>
      </c>
      <c r="U1973" s="52">
        <v>0</v>
      </c>
      <c r="V1973" s="52">
        <v>0</v>
      </c>
      <c r="W1973" s="52">
        <v>0</v>
      </c>
      <c r="X1973" s="52">
        <v>0</v>
      </c>
      <c r="Y1973" s="52">
        <v>0</v>
      </c>
      <c r="Z1973" s="52">
        <v>0</v>
      </c>
      <c r="AA1973" s="25">
        <v>0</v>
      </c>
      <c r="AB1973" s="25">
        <v>0</v>
      </c>
      <c r="AC1973" s="25">
        <v>0</v>
      </c>
      <c r="AD1973" s="25">
        <v>0</v>
      </c>
      <c r="AE1973" s="25">
        <v>0</v>
      </c>
      <c r="AF1973" s="25">
        <v>0</v>
      </c>
      <c r="AG1973" s="25">
        <v>0</v>
      </c>
      <c r="AH1973" s="25">
        <v>0</v>
      </c>
      <c r="AI1973" s="25">
        <v>0</v>
      </c>
      <c r="AJ1973" s="25">
        <v>0</v>
      </c>
      <c r="AK1973" s="25">
        <v>0</v>
      </c>
      <c r="AL1973" s="25">
        <v>0</v>
      </c>
      <c r="AM1973" s="95">
        <v>0</v>
      </c>
      <c r="AN1973" s="95" t="e">
        <f ca="1">IF(MengeInEEGSummieren(M1973),AM1973,0)</f>
        <v>#NAME?</v>
      </c>
      <c r="AO1973" s="95">
        <f t="shared" si="186"/>
        <v>0</v>
      </c>
      <c r="AP1973" s="95">
        <f t="shared" si="187"/>
        <v>0</v>
      </c>
      <c r="AS1973">
        <v>0</v>
      </c>
      <c r="AT1973">
        <v>0</v>
      </c>
      <c r="AU1973" t="e">
        <f t="shared" ca="1" si="188"/>
        <v>#NAME?</v>
      </c>
    </row>
    <row r="1974" spans="1:47" x14ac:dyDescent="0.15">
      <c r="A1974" s="21" t="s">
        <v>2718</v>
      </c>
      <c r="B1974" s="22" t="s">
        <v>17</v>
      </c>
      <c r="C1974" s="42">
        <v>2006</v>
      </c>
      <c r="D1974" s="22" t="s">
        <v>1811</v>
      </c>
      <c r="E1974" s="22" t="s">
        <v>773</v>
      </c>
      <c r="F1974" s="23">
        <v>15.67</v>
      </c>
      <c r="G1974" s="23">
        <v>15.67</v>
      </c>
      <c r="H1974" s="24">
        <f t="shared" si="183"/>
        <v>0</v>
      </c>
      <c r="I1974" s="153">
        <v>0</v>
      </c>
      <c r="J1974" s="24">
        <f t="shared" si="184"/>
        <v>0</v>
      </c>
      <c r="K1974" s="25">
        <f t="shared" si="185"/>
        <v>0</v>
      </c>
      <c r="L1974">
        <v>0</v>
      </c>
      <c r="M1974">
        <v>32964608</v>
      </c>
      <c r="N1974">
        <v>42065747</v>
      </c>
      <c r="O1974" s="52">
        <v>0</v>
      </c>
      <c r="P1974" s="52">
        <v>0</v>
      </c>
      <c r="Q1974" s="52">
        <v>0</v>
      </c>
      <c r="R1974" s="52">
        <v>0</v>
      </c>
      <c r="S1974" s="52">
        <v>0</v>
      </c>
      <c r="T1974" s="52">
        <v>0</v>
      </c>
      <c r="U1974" s="52">
        <v>0</v>
      </c>
      <c r="V1974" s="52">
        <v>0</v>
      </c>
      <c r="W1974" s="52">
        <v>0</v>
      </c>
      <c r="X1974" s="52">
        <v>0</v>
      </c>
      <c r="Y1974" s="52">
        <v>0</v>
      </c>
      <c r="Z1974" s="52">
        <v>0</v>
      </c>
      <c r="AA1974" s="25">
        <v>0</v>
      </c>
      <c r="AB1974" s="25">
        <v>0</v>
      </c>
      <c r="AC1974" s="25">
        <v>0</v>
      </c>
      <c r="AD1974" s="25">
        <v>0</v>
      </c>
      <c r="AE1974" s="25">
        <v>0</v>
      </c>
      <c r="AF1974" s="25">
        <v>0</v>
      </c>
      <c r="AG1974" s="25">
        <v>0</v>
      </c>
      <c r="AH1974" s="25">
        <v>0</v>
      </c>
      <c r="AI1974" s="25">
        <v>0</v>
      </c>
      <c r="AJ1974" s="25">
        <v>0</v>
      </c>
      <c r="AK1974" s="25">
        <v>0</v>
      </c>
      <c r="AL1974" s="25">
        <v>0</v>
      </c>
      <c r="AM1974" s="95">
        <v>0</v>
      </c>
      <c r="AN1974" s="95" t="e">
        <f ca="1">IF(MengeInEEGSummieren(M1974),AM1974,0)</f>
        <v>#NAME?</v>
      </c>
      <c r="AO1974" s="95">
        <f t="shared" si="186"/>
        <v>0</v>
      </c>
      <c r="AP1974" s="95">
        <f t="shared" si="187"/>
        <v>0</v>
      </c>
      <c r="AS1974">
        <v>0</v>
      </c>
      <c r="AT1974">
        <v>0</v>
      </c>
      <c r="AU1974" t="e">
        <f t="shared" ca="1" si="188"/>
        <v>#NAME?</v>
      </c>
    </row>
    <row r="1975" spans="1:47" x14ac:dyDescent="0.15">
      <c r="A1975" s="21" t="s">
        <v>2719</v>
      </c>
      <c r="B1975" s="22" t="s">
        <v>17</v>
      </c>
      <c r="C1975" s="42">
        <v>2006</v>
      </c>
      <c r="D1975" s="22" t="s">
        <v>1813</v>
      </c>
      <c r="E1975" s="22" t="s">
        <v>773</v>
      </c>
      <c r="F1975" s="23">
        <v>14.67</v>
      </c>
      <c r="G1975" s="23">
        <v>14.67</v>
      </c>
      <c r="H1975" s="24">
        <f t="shared" si="183"/>
        <v>0</v>
      </c>
      <c r="I1975" s="153">
        <v>0</v>
      </c>
      <c r="J1975" s="24">
        <f t="shared" si="184"/>
        <v>0</v>
      </c>
      <c r="K1975" s="25">
        <f t="shared" si="185"/>
        <v>0</v>
      </c>
      <c r="L1975">
        <v>0</v>
      </c>
      <c r="M1975">
        <v>32964608</v>
      </c>
      <c r="N1975">
        <v>42065747</v>
      </c>
      <c r="O1975" s="52">
        <v>0</v>
      </c>
      <c r="P1975" s="52">
        <v>0</v>
      </c>
      <c r="Q1975" s="52">
        <v>0</v>
      </c>
      <c r="R1975" s="52">
        <v>0</v>
      </c>
      <c r="S1975" s="52">
        <v>0</v>
      </c>
      <c r="T1975" s="52">
        <v>0</v>
      </c>
      <c r="U1975" s="52">
        <v>0</v>
      </c>
      <c r="V1975" s="52">
        <v>0</v>
      </c>
      <c r="W1975" s="52">
        <v>0</v>
      </c>
      <c r="X1975" s="52">
        <v>0</v>
      </c>
      <c r="Y1975" s="52">
        <v>0</v>
      </c>
      <c r="Z1975" s="52">
        <v>0</v>
      </c>
      <c r="AA1975" s="25">
        <v>0</v>
      </c>
      <c r="AB1975" s="25">
        <v>0</v>
      </c>
      <c r="AC1975" s="25">
        <v>0</v>
      </c>
      <c r="AD1975" s="25">
        <v>0</v>
      </c>
      <c r="AE1975" s="25">
        <v>0</v>
      </c>
      <c r="AF1975" s="25">
        <v>0</v>
      </c>
      <c r="AG1975" s="25">
        <v>0</v>
      </c>
      <c r="AH1975" s="25">
        <v>0</v>
      </c>
      <c r="AI1975" s="25">
        <v>0</v>
      </c>
      <c r="AJ1975" s="25">
        <v>0</v>
      </c>
      <c r="AK1975" s="25">
        <v>0</v>
      </c>
      <c r="AL1975" s="25">
        <v>0</v>
      </c>
      <c r="AM1975" s="95">
        <v>0</v>
      </c>
      <c r="AN1975" s="95" t="e">
        <f ca="1">IF(MengeInEEGSummieren(M1975),AM1975,0)</f>
        <v>#NAME?</v>
      </c>
      <c r="AO1975" s="95">
        <f t="shared" si="186"/>
        <v>0</v>
      </c>
      <c r="AP1975" s="95">
        <f t="shared" si="187"/>
        <v>0</v>
      </c>
      <c r="AS1975">
        <v>0</v>
      </c>
      <c r="AT1975">
        <v>0</v>
      </c>
      <c r="AU1975" t="e">
        <f t="shared" ca="1" si="188"/>
        <v>#NAME?</v>
      </c>
    </row>
    <row r="1976" spans="1:47" x14ac:dyDescent="0.15">
      <c r="A1976" s="21" t="s">
        <v>2720</v>
      </c>
      <c r="B1976" s="22" t="s">
        <v>17</v>
      </c>
      <c r="C1976" s="42">
        <v>2006</v>
      </c>
      <c r="D1976" s="22" t="s">
        <v>1815</v>
      </c>
      <c r="E1976" s="22" t="s">
        <v>770</v>
      </c>
      <c r="F1976" s="23">
        <v>12.67</v>
      </c>
      <c r="G1976" s="23">
        <v>12.67</v>
      </c>
      <c r="H1976" s="24">
        <f t="shared" si="183"/>
        <v>0</v>
      </c>
      <c r="I1976" s="153">
        <v>0</v>
      </c>
      <c r="J1976" s="24">
        <f t="shared" si="184"/>
        <v>0</v>
      </c>
      <c r="K1976" s="25">
        <f t="shared" si="185"/>
        <v>0</v>
      </c>
      <c r="L1976">
        <v>0</v>
      </c>
      <c r="M1976">
        <v>32964608</v>
      </c>
      <c r="N1976">
        <v>42065747</v>
      </c>
      <c r="O1976" s="52">
        <v>0</v>
      </c>
      <c r="P1976" s="52">
        <v>0</v>
      </c>
      <c r="Q1976" s="52">
        <v>0</v>
      </c>
      <c r="R1976" s="52">
        <v>0</v>
      </c>
      <c r="S1976" s="52">
        <v>0</v>
      </c>
      <c r="T1976" s="52">
        <v>0</v>
      </c>
      <c r="U1976" s="52">
        <v>0</v>
      </c>
      <c r="V1976" s="52">
        <v>0</v>
      </c>
      <c r="W1976" s="52">
        <v>0</v>
      </c>
      <c r="X1976" s="52">
        <v>0</v>
      </c>
      <c r="Y1976" s="52">
        <v>0</v>
      </c>
      <c r="Z1976" s="52">
        <v>0</v>
      </c>
      <c r="AA1976" s="25">
        <v>0</v>
      </c>
      <c r="AB1976" s="25">
        <v>0</v>
      </c>
      <c r="AC1976" s="25">
        <v>0</v>
      </c>
      <c r="AD1976" s="25">
        <v>0</v>
      </c>
      <c r="AE1976" s="25">
        <v>0</v>
      </c>
      <c r="AF1976" s="25">
        <v>0</v>
      </c>
      <c r="AG1976" s="25">
        <v>0</v>
      </c>
      <c r="AH1976" s="25">
        <v>0</v>
      </c>
      <c r="AI1976" s="25">
        <v>0</v>
      </c>
      <c r="AJ1976" s="25">
        <v>0</v>
      </c>
      <c r="AK1976" s="25">
        <v>0</v>
      </c>
      <c r="AL1976" s="25">
        <v>0</v>
      </c>
      <c r="AM1976" s="95">
        <v>0</v>
      </c>
      <c r="AN1976" s="95" t="e">
        <f ca="1">IF(MengeInEEGSummieren(M1976),AM1976,0)</f>
        <v>#NAME?</v>
      </c>
      <c r="AO1976" s="95">
        <f t="shared" si="186"/>
        <v>0</v>
      </c>
      <c r="AP1976" s="95">
        <f t="shared" si="187"/>
        <v>0</v>
      </c>
      <c r="AS1976">
        <v>0</v>
      </c>
      <c r="AT1976">
        <v>0</v>
      </c>
      <c r="AU1976" t="e">
        <f t="shared" ca="1" si="188"/>
        <v>#NAME?</v>
      </c>
    </row>
    <row r="1977" spans="1:47" x14ac:dyDescent="0.15">
      <c r="A1977" s="21" t="s">
        <v>2721</v>
      </c>
      <c r="B1977" s="22" t="s">
        <v>17</v>
      </c>
      <c r="C1977" s="42">
        <v>2006</v>
      </c>
      <c r="D1977" s="22" t="s">
        <v>1817</v>
      </c>
      <c r="E1977" s="22" t="s">
        <v>773</v>
      </c>
      <c r="F1977" s="23">
        <v>21.6</v>
      </c>
      <c r="G1977" s="23">
        <v>21.6</v>
      </c>
      <c r="H1977" s="24">
        <f t="shared" si="183"/>
        <v>0</v>
      </c>
      <c r="I1977" s="153">
        <v>0</v>
      </c>
      <c r="J1977" s="24">
        <f t="shared" si="184"/>
        <v>0</v>
      </c>
      <c r="K1977" s="25">
        <f t="shared" si="185"/>
        <v>0</v>
      </c>
      <c r="L1977">
        <v>0</v>
      </c>
      <c r="M1977">
        <v>32964608</v>
      </c>
      <c r="N1977">
        <v>42065747</v>
      </c>
      <c r="O1977" s="52">
        <v>0</v>
      </c>
      <c r="P1977" s="52">
        <v>0</v>
      </c>
      <c r="Q1977" s="52">
        <v>0</v>
      </c>
      <c r="R1977" s="52">
        <v>0</v>
      </c>
      <c r="S1977" s="52">
        <v>0</v>
      </c>
      <c r="T1977" s="52">
        <v>0</v>
      </c>
      <c r="U1977" s="52">
        <v>0</v>
      </c>
      <c r="V1977" s="52">
        <v>0</v>
      </c>
      <c r="W1977" s="52">
        <v>0</v>
      </c>
      <c r="X1977" s="52">
        <v>0</v>
      </c>
      <c r="Y1977" s="52">
        <v>0</v>
      </c>
      <c r="Z1977" s="52">
        <v>0</v>
      </c>
      <c r="AA1977" s="25">
        <v>0</v>
      </c>
      <c r="AB1977" s="25">
        <v>0</v>
      </c>
      <c r="AC1977" s="25">
        <v>0</v>
      </c>
      <c r="AD1977" s="25">
        <v>0</v>
      </c>
      <c r="AE1977" s="25">
        <v>0</v>
      </c>
      <c r="AF1977" s="25">
        <v>0</v>
      </c>
      <c r="AG1977" s="25">
        <v>0</v>
      </c>
      <c r="AH1977" s="25">
        <v>0</v>
      </c>
      <c r="AI1977" s="25">
        <v>0</v>
      </c>
      <c r="AJ1977" s="25">
        <v>0</v>
      </c>
      <c r="AK1977" s="25">
        <v>0</v>
      </c>
      <c r="AL1977" s="25">
        <v>0</v>
      </c>
      <c r="AM1977" s="95">
        <v>0</v>
      </c>
      <c r="AN1977" s="95" t="e">
        <f ca="1">IF(MengeInEEGSummieren(M1977),AM1977,0)</f>
        <v>#NAME?</v>
      </c>
      <c r="AO1977" s="95">
        <f t="shared" si="186"/>
        <v>0</v>
      </c>
      <c r="AP1977" s="95">
        <f t="shared" si="187"/>
        <v>0</v>
      </c>
      <c r="AS1977">
        <v>0</v>
      </c>
      <c r="AT1977">
        <v>0</v>
      </c>
      <c r="AU1977" t="e">
        <f t="shared" ca="1" si="188"/>
        <v>#NAME?</v>
      </c>
    </row>
    <row r="1978" spans="1:47" x14ac:dyDescent="0.15">
      <c r="A1978" s="21" t="s">
        <v>2722</v>
      </c>
      <c r="B1978" s="22" t="s">
        <v>17</v>
      </c>
      <c r="C1978" s="42">
        <v>2006</v>
      </c>
      <c r="D1978" s="22" t="s">
        <v>1819</v>
      </c>
      <c r="E1978" s="22" t="s">
        <v>773</v>
      </c>
      <c r="F1978" s="23">
        <v>21.57</v>
      </c>
      <c r="G1978" s="23">
        <v>21.57</v>
      </c>
      <c r="H1978" s="24">
        <f t="shared" si="183"/>
        <v>0</v>
      </c>
      <c r="I1978" s="153">
        <v>0</v>
      </c>
      <c r="J1978" s="24">
        <f t="shared" si="184"/>
        <v>0</v>
      </c>
      <c r="K1978" s="25">
        <f t="shared" si="185"/>
        <v>0</v>
      </c>
      <c r="L1978">
        <v>0</v>
      </c>
      <c r="M1978">
        <v>32964608</v>
      </c>
      <c r="N1978">
        <v>42065747</v>
      </c>
      <c r="O1978" s="52">
        <v>0</v>
      </c>
      <c r="P1978" s="52">
        <v>0</v>
      </c>
      <c r="Q1978" s="52">
        <v>0</v>
      </c>
      <c r="R1978" s="52">
        <v>0</v>
      </c>
      <c r="S1978" s="52">
        <v>0</v>
      </c>
      <c r="T1978" s="52">
        <v>0</v>
      </c>
      <c r="U1978" s="52">
        <v>0</v>
      </c>
      <c r="V1978" s="52">
        <v>0</v>
      </c>
      <c r="W1978" s="52">
        <v>0</v>
      </c>
      <c r="X1978" s="52">
        <v>0</v>
      </c>
      <c r="Y1978" s="52">
        <v>0</v>
      </c>
      <c r="Z1978" s="52">
        <v>0</v>
      </c>
      <c r="AA1978" s="25">
        <v>0</v>
      </c>
      <c r="AB1978" s="25">
        <v>0</v>
      </c>
      <c r="AC1978" s="25">
        <v>0</v>
      </c>
      <c r="AD1978" s="25">
        <v>0</v>
      </c>
      <c r="AE1978" s="25">
        <v>0</v>
      </c>
      <c r="AF1978" s="25">
        <v>0</v>
      </c>
      <c r="AG1978" s="25">
        <v>0</v>
      </c>
      <c r="AH1978" s="25">
        <v>0</v>
      </c>
      <c r="AI1978" s="25">
        <v>0</v>
      </c>
      <c r="AJ1978" s="25">
        <v>0</v>
      </c>
      <c r="AK1978" s="25">
        <v>0</v>
      </c>
      <c r="AL1978" s="25">
        <v>0</v>
      </c>
      <c r="AM1978" s="95">
        <v>0</v>
      </c>
      <c r="AN1978" s="95" t="e">
        <f ca="1">IF(MengeInEEGSummieren(M1978),AM1978,0)</f>
        <v>#NAME?</v>
      </c>
      <c r="AO1978" s="95">
        <f t="shared" si="186"/>
        <v>0</v>
      </c>
      <c r="AP1978" s="95">
        <f t="shared" si="187"/>
        <v>0</v>
      </c>
      <c r="AS1978">
        <v>0</v>
      </c>
      <c r="AT1978">
        <v>0</v>
      </c>
      <c r="AU1978" t="e">
        <f t="shared" ca="1" si="188"/>
        <v>#NAME?</v>
      </c>
    </row>
    <row r="1979" spans="1:47" x14ac:dyDescent="0.15">
      <c r="A1979" s="21" t="s">
        <v>2723</v>
      </c>
      <c r="B1979" s="22" t="s">
        <v>17</v>
      </c>
      <c r="C1979" s="42">
        <v>2006</v>
      </c>
      <c r="D1979" s="22" t="s">
        <v>1821</v>
      </c>
      <c r="E1979" s="22" t="s">
        <v>773</v>
      </c>
      <c r="F1979" s="23">
        <v>21.6</v>
      </c>
      <c r="G1979" s="23">
        <v>21.6</v>
      </c>
      <c r="H1979" s="24">
        <f t="shared" si="183"/>
        <v>0</v>
      </c>
      <c r="I1979" s="153">
        <v>0</v>
      </c>
      <c r="J1979" s="24">
        <f t="shared" si="184"/>
        <v>0</v>
      </c>
      <c r="K1979" s="25">
        <f t="shared" si="185"/>
        <v>0</v>
      </c>
      <c r="L1979">
        <v>0</v>
      </c>
      <c r="M1979">
        <v>32964608</v>
      </c>
      <c r="N1979">
        <v>42065747</v>
      </c>
      <c r="O1979" s="52">
        <v>0</v>
      </c>
      <c r="P1979" s="52">
        <v>0</v>
      </c>
      <c r="Q1979" s="52">
        <v>0</v>
      </c>
      <c r="R1979" s="52">
        <v>0</v>
      </c>
      <c r="S1979" s="52">
        <v>0</v>
      </c>
      <c r="T1979" s="52">
        <v>0</v>
      </c>
      <c r="U1979" s="52">
        <v>0</v>
      </c>
      <c r="V1979" s="52">
        <v>0</v>
      </c>
      <c r="W1979" s="52">
        <v>0</v>
      </c>
      <c r="X1979" s="52">
        <v>0</v>
      </c>
      <c r="Y1979" s="52">
        <v>0</v>
      </c>
      <c r="Z1979" s="52">
        <v>0</v>
      </c>
      <c r="AA1979" s="25">
        <v>0</v>
      </c>
      <c r="AB1979" s="25">
        <v>0</v>
      </c>
      <c r="AC1979" s="25">
        <v>0</v>
      </c>
      <c r="AD1979" s="25">
        <v>0</v>
      </c>
      <c r="AE1979" s="25">
        <v>0</v>
      </c>
      <c r="AF1979" s="25">
        <v>0</v>
      </c>
      <c r="AG1979" s="25">
        <v>0</v>
      </c>
      <c r="AH1979" s="25">
        <v>0</v>
      </c>
      <c r="AI1979" s="25">
        <v>0</v>
      </c>
      <c r="AJ1979" s="25">
        <v>0</v>
      </c>
      <c r="AK1979" s="25">
        <v>0</v>
      </c>
      <c r="AL1979" s="25">
        <v>0</v>
      </c>
      <c r="AM1979" s="95">
        <v>0</v>
      </c>
      <c r="AN1979" s="95" t="e">
        <f ca="1">IF(MengeInEEGSummieren(M1979),AM1979,0)</f>
        <v>#NAME?</v>
      </c>
      <c r="AO1979" s="95">
        <f t="shared" si="186"/>
        <v>0</v>
      </c>
      <c r="AP1979" s="95">
        <f t="shared" si="187"/>
        <v>0</v>
      </c>
      <c r="AS1979">
        <v>0</v>
      </c>
      <c r="AT1979">
        <v>0</v>
      </c>
      <c r="AU1979" t="e">
        <f t="shared" ca="1" si="188"/>
        <v>#NAME?</v>
      </c>
    </row>
    <row r="1980" spans="1:47" x14ac:dyDescent="0.15">
      <c r="A1980" s="21" t="s">
        <v>2724</v>
      </c>
      <c r="B1980" s="22" t="s">
        <v>17</v>
      </c>
      <c r="C1980" s="42">
        <v>2006</v>
      </c>
      <c r="D1980" s="22" t="s">
        <v>1823</v>
      </c>
      <c r="E1980" s="22" t="s">
        <v>773</v>
      </c>
      <c r="F1980" s="23">
        <v>20.6</v>
      </c>
      <c r="G1980" s="23">
        <v>20.6</v>
      </c>
      <c r="H1980" s="24">
        <f t="shared" si="183"/>
        <v>0</v>
      </c>
      <c r="I1980" s="153">
        <v>0</v>
      </c>
      <c r="J1980" s="24">
        <f t="shared" si="184"/>
        <v>0</v>
      </c>
      <c r="K1980" s="25">
        <f t="shared" si="185"/>
        <v>0</v>
      </c>
      <c r="L1980">
        <v>0</v>
      </c>
      <c r="M1980">
        <v>32964608</v>
      </c>
      <c r="N1980">
        <v>42065747</v>
      </c>
      <c r="O1980" s="52">
        <v>0</v>
      </c>
      <c r="P1980" s="52">
        <v>0</v>
      </c>
      <c r="Q1980" s="52">
        <v>0</v>
      </c>
      <c r="R1980" s="52">
        <v>0</v>
      </c>
      <c r="S1980" s="52">
        <v>0</v>
      </c>
      <c r="T1980" s="52">
        <v>0</v>
      </c>
      <c r="U1980" s="52">
        <v>0</v>
      </c>
      <c r="V1980" s="52">
        <v>0</v>
      </c>
      <c r="W1980" s="52">
        <v>0</v>
      </c>
      <c r="X1980" s="52">
        <v>0</v>
      </c>
      <c r="Y1980" s="52">
        <v>0</v>
      </c>
      <c r="Z1980" s="52">
        <v>0</v>
      </c>
      <c r="AA1980" s="25">
        <v>0</v>
      </c>
      <c r="AB1980" s="25">
        <v>0</v>
      </c>
      <c r="AC1980" s="25">
        <v>0</v>
      </c>
      <c r="AD1980" s="25">
        <v>0</v>
      </c>
      <c r="AE1980" s="25">
        <v>0</v>
      </c>
      <c r="AF1980" s="25">
        <v>0</v>
      </c>
      <c r="AG1980" s="25">
        <v>0</v>
      </c>
      <c r="AH1980" s="25">
        <v>0</v>
      </c>
      <c r="AI1980" s="25">
        <v>0</v>
      </c>
      <c r="AJ1980" s="25">
        <v>0</v>
      </c>
      <c r="AK1980" s="25">
        <v>0</v>
      </c>
      <c r="AL1980" s="25">
        <v>0</v>
      </c>
      <c r="AM1980" s="95">
        <v>0</v>
      </c>
      <c r="AN1980" s="95" t="e">
        <f ca="1">IF(MengeInEEGSummieren(M1980),AM1980,0)</f>
        <v>#NAME?</v>
      </c>
      <c r="AO1980" s="95">
        <f t="shared" si="186"/>
        <v>0</v>
      </c>
      <c r="AP1980" s="95">
        <f t="shared" si="187"/>
        <v>0</v>
      </c>
      <c r="AS1980">
        <v>0</v>
      </c>
      <c r="AT1980">
        <v>0</v>
      </c>
      <c r="AU1980" t="e">
        <f t="shared" ca="1" si="188"/>
        <v>#NAME?</v>
      </c>
    </row>
    <row r="1981" spans="1:47" x14ac:dyDescent="0.15">
      <c r="A1981" s="21" t="s">
        <v>2725</v>
      </c>
      <c r="B1981" s="22" t="s">
        <v>17</v>
      </c>
      <c r="C1981" s="42">
        <v>2006</v>
      </c>
      <c r="D1981" s="22" t="s">
        <v>1825</v>
      </c>
      <c r="E1981" s="22" t="s">
        <v>770</v>
      </c>
      <c r="F1981" s="23">
        <v>18.600000000000001</v>
      </c>
      <c r="G1981" s="23">
        <v>18.600000000000001</v>
      </c>
      <c r="H1981" s="24">
        <f t="shared" si="183"/>
        <v>0</v>
      </c>
      <c r="I1981" s="153">
        <v>0</v>
      </c>
      <c r="J1981" s="24">
        <f t="shared" si="184"/>
        <v>0</v>
      </c>
      <c r="K1981" s="25">
        <f t="shared" si="185"/>
        <v>0</v>
      </c>
      <c r="L1981">
        <v>0</v>
      </c>
      <c r="M1981">
        <v>32964608</v>
      </c>
      <c r="N1981">
        <v>42065747</v>
      </c>
      <c r="O1981" s="52">
        <v>0</v>
      </c>
      <c r="P1981" s="52">
        <v>0</v>
      </c>
      <c r="Q1981" s="52">
        <v>0</v>
      </c>
      <c r="R1981" s="52">
        <v>0</v>
      </c>
      <c r="S1981" s="52">
        <v>0</v>
      </c>
      <c r="T1981" s="52">
        <v>0</v>
      </c>
      <c r="U1981" s="52">
        <v>0</v>
      </c>
      <c r="V1981" s="52">
        <v>0</v>
      </c>
      <c r="W1981" s="52">
        <v>0</v>
      </c>
      <c r="X1981" s="52">
        <v>0</v>
      </c>
      <c r="Y1981" s="52">
        <v>0</v>
      </c>
      <c r="Z1981" s="52">
        <v>0</v>
      </c>
      <c r="AA1981" s="25">
        <v>0</v>
      </c>
      <c r="AB1981" s="25">
        <v>0</v>
      </c>
      <c r="AC1981" s="25">
        <v>0</v>
      </c>
      <c r="AD1981" s="25">
        <v>0</v>
      </c>
      <c r="AE1981" s="25">
        <v>0</v>
      </c>
      <c r="AF1981" s="25">
        <v>0</v>
      </c>
      <c r="AG1981" s="25">
        <v>0</v>
      </c>
      <c r="AH1981" s="25">
        <v>0</v>
      </c>
      <c r="AI1981" s="25">
        <v>0</v>
      </c>
      <c r="AJ1981" s="25">
        <v>0</v>
      </c>
      <c r="AK1981" s="25">
        <v>0</v>
      </c>
      <c r="AL1981" s="25">
        <v>0</v>
      </c>
      <c r="AM1981" s="95">
        <v>0</v>
      </c>
      <c r="AN1981" s="95" t="e">
        <f ca="1">IF(MengeInEEGSummieren(M1981),AM1981,0)</f>
        <v>#NAME?</v>
      </c>
      <c r="AO1981" s="95">
        <f t="shared" si="186"/>
        <v>0</v>
      </c>
      <c r="AP1981" s="95">
        <f t="shared" si="187"/>
        <v>0</v>
      </c>
      <c r="AS1981">
        <v>0</v>
      </c>
      <c r="AT1981">
        <v>0</v>
      </c>
      <c r="AU1981" t="e">
        <f t="shared" ca="1" si="188"/>
        <v>#NAME?</v>
      </c>
    </row>
    <row r="1982" spans="1:47" x14ac:dyDescent="0.15">
      <c r="A1982" s="21" t="s">
        <v>2726</v>
      </c>
      <c r="B1982" s="22" t="s">
        <v>17</v>
      </c>
      <c r="C1982" s="42">
        <v>2006</v>
      </c>
      <c r="D1982" s="22" t="s">
        <v>1827</v>
      </c>
      <c r="E1982" s="22" t="s">
        <v>773</v>
      </c>
      <c r="F1982" s="23">
        <v>19.600000000000001</v>
      </c>
      <c r="G1982" s="23">
        <v>19.600000000000001</v>
      </c>
      <c r="H1982" s="24">
        <f t="shared" si="183"/>
        <v>0</v>
      </c>
      <c r="I1982" s="153">
        <v>0</v>
      </c>
      <c r="J1982" s="24">
        <f t="shared" si="184"/>
        <v>0</v>
      </c>
      <c r="K1982" s="25">
        <f t="shared" si="185"/>
        <v>0</v>
      </c>
      <c r="L1982">
        <v>0</v>
      </c>
      <c r="M1982">
        <v>32964608</v>
      </c>
      <c r="N1982">
        <v>42065747</v>
      </c>
      <c r="O1982" s="52">
        <v>0</v>
      </c>
      <c r="P1982" s="52">
        <v>0</v>
      </c>
      <c r="Q1982" s="52">
        <v>0</v>
      </c>
      <c r="R1982" s="52">
        <v>0</v>
      </c>
      <c r="S1982" s="52">
        <v>0</v>
      </c>
      <c r="T1982" s="52">
        <v>0</v>
      </c>
      <c r="U1982" s="52">
        <v>0</v>
      </c>
      <c r="V1982" s="52">
        <v>0</v>
      </c>
      <c r="W1982" s="52">
        <v>0</v>
      </c>
      <c r="X1982" s="52">
        <v>0</v>
      </c>
      <c r="Y1982" s="52">
        <v>0</v>
      </c>
      <c r="Z1982" s="52">
        <v>0</v>
      </c>
      <c r="AA1982" s="25">
        <v>0</v>
      </c>
      <c r="AB1982" s="25">
        <v>0</v>
      </c>
      <c r="AC1982" s="25">
        <v>0</v>
      </c>
      <c r="AD1982" s="25">
        <v>0</v>
      </c>
      <c r="AE1982" s="25">
        <v>0</v>
      </c>
      <c r="AF1982" s="25">
        <v>0</v>
      </c>
      <c r="AG1982" s="25">
        <v>0</v>
      </c>
      <c r="AH1982" s="25">
        <v>0</v>
      </c>
      <c r="AI1982" s="25">
        <v>0</v>
      </c>
      <c r="AJ1982" s="25">
        <v>0</v>
      </c>
      <c r="AK1982" s="25">
        <v>0</v>
      </c>
      <c r="AL1982" s="25">
        <v>0</v>
      </c>
      <c r="AM1982" s="95">
        <v>0</v>
      </c>
      <c r="AN1982" s="95" t="e">
        <f ca="1">IF(MengeInEEGSummieren(M1982),AM1982,0)</f>
        <v>#NAME?</v>
      </c>
      <c r="AO1982" s="95">
        <f t="shared" si="186"/>
        <v>0</v>
      </c>
      <c r="AP1982" s="95">
        <f t="shared" si="187"/>
        <v>0</v>
      </c>
      <c r="AS1982">
        <v>0</v>
      </c>
      <c r="AT1982">
        <v>0</v>
      </c>
      <c r="AU1982" t="e">
        <f t="shared" ca="1" si="188"/>
        <v>#NAME?</v>
      </c>
    </row>
    <row r="1983" spans="1:47" x14ac:dyDescent="0.15">
      <c r="A1983" s="21" t="s">
        <v>2727</v>
      </c>
      <c r="B1983" s="22" t="s">
        <v>17</v>
      </c>
      <c r="C1983" s="42">
        <v>2006</v>
      </c>
      <c r="D1983" s="22" t="s">
        <v>1829</v>
      </c>
      <c r="E1983" s="22" t="s">
        <v>773</v>
      </c>
      <c r="F1983" s="23">
        <v>19.57</v>
      </c>
      <c r="G1983" s="23">
        <v>19.57</v>
      </c>
      <c r="H1983" s="24">
        <f t="shared" si="183"/>
        <v>0</v>
      </c>
      <c r="I1983" s="153">
        <v>0</v>
      </c>
      <c r="J1983" s="24">
        <f t="shared" si="184"/>
        <v>0</v>
      </c>
      <c r="K1983" s="25">
        <f t="shared" si="185"/>
        <v>0</v>
      </c>
      <c r="L1983">
        <v>0</v>
      </c>
      <c r="M1983">
        <v>32964608</v>
      </c>
      <c r="N1983">
        <v>42065747</v>
      </c>
      <c r="O1983" s="52">
        <v>0</v>
      </c>
      <c r="P1983" s="52">
        <v>0</v>
      </c>
      <c r="Q1983" s="52">
        <v>0</v>
      </c>
      <c r="R1983" s="52">
        <v>0</v>
      </c>
      <c r="S1983" s="52">
        <v>0</v>
      </c>
      <c r="T1983" s="52">
        <v>0</v>
      </c>
      <c r="U1983" s="52">
        <v>0</v>
      </c>
      <c r="V1983" s="52">
        <v>0</v>
      </c>
      <c r="W1983" s="52">
        <v>0</v>
      </c>
      <c r="X1983" s="52">
        <v>0</v>
      </c>
      <c r="Y1983" s="52">
        <v>0</v>
      </c>
      <c r="Z1983" s="52">
        <v>0</v>
      </c>
      <c r="AA1983" s="25">
        <v>0</v>
      </c>
      <c r="AB1983" s="25">
        <v>0</v>
      </c>
      <c r="AC1983" s="25">
        <v>0</v>
      </c>
      <c r="AD1983" s="25">
        <v>0</v>
      </c>
      <c r="AE1983" s="25">
        <v>0</v>
      </c>
      <c r="AF1983" s="25">
        <v>0</v>
      </c>
      <c r="AG1983" s="25">
        <v>0</v>
      </c>
      <c r="AH1983" s="25">
        <v>0</v>
      </c>
      <c r="AI1983" s="25">
        <v>0</v>
      </c>
      <c r="AJ1983" s="25">
        <v>0</v>
      </c>
      <c r="AK1983" s="25">
        <v>0</v>
      </c>
      <c r="AL1983" s="25">
        <v>0</v>
      </c>
      <c r="AM1983" s="95">
        <v>0</v>
      </c>
      <c r="AN1983" s="95" t="e">
        <f ca="1">IF(MengeInEEGSummieren(M1983),AM1983,0)</f>
        <v>#NAME?</v>
      </c>
      <c r="AO1983" s="95">
        <f t="shared" si="186"/>
        <v>0</v>
      </c>
      <c r="AP1983" s="95">
        <f t="shared" si="187"/>
        <v>0</v>
      </c>
      <c r="AS1983">
        <v>0</v>
      </c>
      <c r="AT1983">
        <v>0</v>
      </c>
      <c r="AU1983" t="e">
        <f t="shared" ca="1" si="188"/>
        <v>#NAME?</v>
      </c>
    </row>
    <row r="1984" spans="1:47" x14ac:dyDescent="0.15">
      <c r="A1984" s="21" t="s">
        <v>2728</v>
      </c>
      <c r="B1984" s="22" t="s">
        <v>17</v>
      </c>
      <c r="C1984" s="42">
        <v>2006</v>
      </c>
      <c r="D1984" s="22" t="s">
        <v>1831</v>
      </c>
      <c r="E1984" s="22" t="s">
        <v>773</v>
      </c>
      <c r="F1984" s="23">
        <v>19.600000000000001</v>
      </c>
      <c r="G1984" s="23">
        <v>19.600000000000001</v>
      </c>
      <c r="H1984" s="24">
        <f t="shared" si="183"/>
        <v>0</v>
      </c>
      <c r="I1984" s="153">
        <v>0</v>
      </c>
      <c r="J1984" s="24">
        <f t="shared" si="184"/>
        <v>0</v>
      </c>
      <c r="K1984" s="25">
        <f t="shared" si="185"/>
        <v>0</v>
      </c>
      <c r="L1984">
        <v>0</v>
      </c>
      <c r="M1984">
        <v>32964608</v>
      </c>
      <c r="N1984">
        <v>42065747</v>
      </c>
      <c r="O1984" s="52">
        <v>0</v>
      </c>
      <c r="P1984" s="52">
        <v>0</v>
      </c>
      <c r="Q1984" s="52">
        <v>0</v>
      </c>
      <c r="R1984" s="52">
        <v>0</v>
      </c>
      <c r="S1984" s="52">
        <v>0</v>
      </c>
      <c r="T1984" s="52">
        <v>0</v>
      </c>
      <c r="U1984" s="52">
        <v>0</v>
      </c>
      <c r="V1984" s="52">
        <v>0</v>
      </c>
      <c r="W1984" s="52">
        <v>0</v>
      </c>
      <c r="X1984" s="52">
        <v>0</v>
      </c>
      <c r="Y1984" s="52">
        <v>0</v>
      </c>
      <c r="Z1984" s="52">
        <v>0</v>
      </c>
      <c r="AA1984" s="25">
        <v>0</v>
      </c>
      <c r="AB1984" s="25">
        <v>0</v>
      </c>
      <c r="AC1984" s="25">
        <v>0</v>
      </c>
      <c r="AD1984" s="25">
        <v>0</v>
      </c>
      <c r="AE1984" s="25">
        <v>0</v>
      </c>
      <c r="AF1984" s="25">
        <v>0</v>
      </c>
      <c r="AG1984" s="25">
        <v>0</v>
      </c>
      <c r="AH1984" s="25">
        <v>0</v>
      </c>
      <c r="AI1984" s="25">
        <v>0</v>
      </c>
      <c r="AJ1984" s="25">
        <v>0</v>
      </c>
      <c r="AK1984" s="25">
        <v>0</v>
      </c>
      <c r="AL1984" s="25">
        <v>0</v>
      </c>
      <c r="AM1984" s="95">
        <v>0</v>
      </c>
      <c r="AN1984" s="95" t="e">
        <f ca="1">IF(MengeInEEGSummieren(M1984),AM1984,0)</f>
        <v>#NAME?</v>
      </c>
      <c r="AO1984" s="95">
        <f t="shared" si="186"/>
        <v>0</v>
      </c>
      <c r="AP1984" s="95">
        <f t="shared" si="187"/>
        <v>0</v>
      </c>
      <c r="AS1984">
        <v>0</v>
      </c>
      <c r="AT1984">
        <v>0</v>
      </c>
      <c r="AU1984" t="e">
        <f t="shared" ca="1" si="188"/>
        <v>#NAME?</v>
      </c>
    </row>
    <row r="1985" spans="1:47" x14ac:dyDescent="0.15">
      <c r="A1985" s="21" t="s">
        <v>2729</v>
      </c>
      <c r="B1985" s="22" t="s">
        <v>17</v>
      </c>
      <c r="C1985" s="42">
        <v>2006</v>
      </c>
      <c r="D1985" s="22" t="s">
        <v>1833</v>
      </c>
      <c r="E1985" s="22" t="s">
        <v>773</v>
      </c>
      <c r="F1985" s="23">
        <v>18.600000000000001</v>
      </c>
      <c r="G1985" s="23">
        <v>18.600000000000001</v>
      </c>
      <c r="H1985" s="24">
        <f t="shared" si="183"/>
        <v>0</v>
      </c>
      <c r="I1985" s="153">
        <v>0</v>
      </c>
      <c r="J1985" s="24">
        <f t="shared" si="184"/>
        <v>0</v>
      </c>
      <c r="K1985" s="25">
        <f t="shared" si="185"/>
        <v>0</v>
      </c>
      <c r="L1985">
        <v>0</v>
      </c>
      <c r="M1985">
        <v>32964608</v>
      </c>
      <c r="N1985">
        <v>42065747</v>
      </c>
      <c r="O1985" s="52">
        <v>0</v>
      </c>
      <c r="P1985" s="52">
        <v>0</v>
      </c>
      <c r="Q1985" s="52">
        <v>0</v>
      </c>
      <c r="R1985" s="52">
        <v>0</v>
      </c>
      <c r="S1985" s="52">
        <v>0</v>
      </c>
      <c r="T1985" s="52">
        <v>0</v>
      </c>
      <c r="U1985" s="52">
        <v>0</v>
      </c>
      <c r="V1985" s="52">
        <v>0</v>
      </c>
      <c r="W1985" s="52">
        <v>0</v>
      </c>
      <c r="X1985" s="52">
        <v>0</v>
      </c>
      <c r="Y1985" s="52">
        <v>0</v>
      </c>
      <c r="Z1985" s="52">
        <v>0</v>
      </c>
      <c r="AA1985" s="25">
        <v>0</v>
      </c>
      <c r="AB1985" s="25">
        <v>0</v>
      </c>
      <c r="AC1985" s="25">
        <v>0</v>
      </c>
      <c r="AD1985" s="25">
        <v>0</v>
      </c>
      <c r="AE1985" s="25">
        <v>0</v>
      </c>
      <c r="AF1985" s="25">
        <v>0</v>
      </c>
      <c r="AG1985" s="25">
        <v>0</v>
      </c>
      <c r="AH1985" s="25">
        <v>0</v>
      </c>
      <c r="AI1985" s="25">
        <v>0</v>
      </c>
      <c r="AJ1985" s="25">
        <v>0</v>
      </c>
      <c r="AK1985" s="25">
        <v>0</v>
      </c>
      <c r="AL1985" s="25">
        <v>0</v>
      </c>
      <c r="AM1985" s="95">
        <v>0</v>
      </c>
      <c r="AN1985" s="95" t="e">
        <f ca="1">IF(MengeInEEGSummieren(M1985),AM1985,0)</f>
        <v>#NAME?</v>
      </c>
      <c r="AO1985" s="95">
        <f t="shared" si="186"/>
        <v>0</v>
      </c>
      <c r="AP1985" s="95">
        <f t="shared" si="187"/>
        <v>0</v>
      </c>
      <c r="AS1985">
        <v>0</v>
      </c>
      <c r="AT1985">
        <v>0</v>
      </c>
      <c r="AU1985" t="e">
        <f t="shared" ca="1" si="188"/>
        <v>#NAME?</v>
      </c>
    </row>
    <row r="1986" spans="1:47" x14ac:dyDescent="0.15">
      <c r="A1986" s="21" t="s">
        <v>2730</v>
      </c>
      <c r="B1986" s="22" t="s">
        <v>17</v>
      </c>
      <c r="C1986" s="42">
        <v>2006</v>
      </c>
      <c r="D1986" s="22" t="s">
        <v>1835</v>
      </c>
      <c r="E1986" s="22" t="s">
        <v>770</v>
      </c>
      <c r="F1986" s="23">
        <v>16.600000000000001</v>
      </c>
      <c r="G1986" s="23">
        <v>16.600000000000001</v>
      </c>
      <c r="H1986" s="24">
        <f t="shared" si="183"/>
        <v>0</v>
      </c>
      <c r="I1986" s="153">
        <v>0</v>
      </c>
      <c r="J1986" s="24">
        <f t="shared" si="184"/>
        <v>0</v>
      </c>
      <c r="K1986" s="25">
        <f t="shared" si="185"/>
        <v>0</v>
      </c>
      <c r="L1986">
        <v>0</v>
      </c>
      <c r="M1986">
        <v>32964608</v>
      </c>
      <c r="N1986">
        <v>42065747</v>
      </c>
      <c r="O1986" s="52">
        <v>0</v>
      </c>
      <c r="P1986" s="52">
        <v>0</v>
      </c>
      <c r="Q1986" s="52">
        <v>0</v>
      </c>
      <c r="R1986" s="52">
        <v>0</v>
      </c>
      <c r="S1986" s="52">
        <v>0</v>
      </c>
      <c r="T1986" s="52">
        <v>0</v>
      </c>
      <c r="U1986" s="52">
        <v>0</v>
      </c>
      <c r="V1986" s="52">
        <v>0</v>
      </c>
      <c r="W1986" s="52">
        <v>0</v>
      </c>
      <c r="X1986" s="52">
        <v>0</v>
      </c>
      <c r="Y1986" s="52">
        <v>0</v>
      </c>
      <c r="Z1986" s="52">
        <v>0</v>
      </c>
      <c r="AA1986" s="25">
        <v>0</v>
      </c>
      <c r="AB1986" s="25">
        <v>0</v>
      </c>
      <c r="AC1986" s="25">
        <v>0</v>
      </c>
      <c r="AD1986" s="25">
        <v>0</v>
      </c>
      <c r="AE1986" s="25">
        <v>0</v>
      </c>
      <c r="AF1986" s="25">
        <v>0</v>
      </c>
      <c r="AG1986" s="25">
        <v>0</v>
      </c>
      <c r="AH1986" s="25">
        <v>0</v>
      </c>
      <c r="AI1986" s="25">
        <v>0</v>
      </c>
      <c r="AJ1986" s="25">
        <v>0</v>
      </c>
      <c r="AK1986" s="25">
        <v>0</v>
      </c>
      <c r="AL1986" s="25">
        <v>0</v>
      </c>
      <c r="AM1986" s="95">
        <v>0</v>
      </c>
      <c r="AN1986" s="95" t="e">
        <f ca="1">IF(MengeInEEGSummieren(M1986),AM1986,0)</f>
        <v>#NAME?</v>
      </c>
      <c r="AO1986" s="95">
        <f t="shared" si="186"/>
        <v>0</v>
      </c>
      <c r="AP1986" s="95">
        <f t="shared" si="187"/>
        <v>0</v>
      </c>
      <c r="AS1986">
        <v>0</v>
      </c>
      <c r="AT1986">
        <v>0</v>
      </c>
      <c r="AU1986" t="e">
        <f t="shared" ca="1" si="188"/>
        <v>#NAME?</v>
      </c>
    </row>
    <row r="1987" spans="1:47" x14ac:dyDescent="0.15">
      <c r="A1987" s="21" t="s">
        <v>2731</v>
      </c>
      <c r="B1987" s="22" t="s">
        <v>17</v>
      </c>
      <c r="C1987" s="42">
        <v>2006</v>
      </c>
      <c r="D1987" s="22" t="s">
        <v>1837</v>
      </c>
      <c r="E1987" s="22" t="s">
        <v>773</v>
      </c>
      <c r="F1987" s="23">
        <v>15.6</v>
      </c>
      <c r="G1987" s="23">
        <v>15.6</v>
      </c>
      <c r="H1987" s="24">
        <f t="shared" si="183"/>
        <v>0</v>
      </c>
      <c r="I1987" s="153">
        <v>0</v>
      </c>
      <c r="J1987" s="24">
        <f t="shared" si="184"/>
        <v>0</v>
      </c>
      <c r="K1987" s="25">
        <f t="shared" si="185"/>
        <v>0</v>
      </c>
      <c r="L1987">
        <v>0</v>
      </c>
      <c r="M1987">
        <v>32964608</v>
      </c>
      <c r="N1987">
        <v>42065747</v>
      </c>
      <c r="O1987" s="52">
        <v>0</v>
      </c>
      <c r="P1987" s="52">
        <v>0</v>
      </c>
      <c r="Q1987" s="52">
        <v>0</v>
      </c>
      <c r="R1987" s="52">
        <v>0</v>
      </c>
      <c r="S1987" s="52">
        <v>0</v>
      </c>
      <c r="T1987" s="52">
        <v>0</v>
      </c>
      <c r="U1987" s="52">
        <v>0</v>
      </c>
      <c r="V1987" s="52">
        <v>0</v>
      </c>
      <c r="W1987" s="52">
        <v>0</v>
      </c>
      <c r="X1987" s="52">
        <v>0</v>
      </c>
      <c r="Y1987" s="52">
        <v>0</v>
      </c>
      <c r="Z1987" s="52">
        <v>0</v>
      </c>
      <c r="AA1987" s="25">
        <v>0</v>
      </c>
      <c r="AB1987" s="25">
        <v>0</v>
      </c>
      <c r="AC1987" s="25">
        <v>0</v>
      </c>
      <c r="AD1987" s="25">
        <v>0</v>
      </c>
      <c r="AE1987" s="25">
        <v>0</v>
      </c>
      <c r="AF1987" s="25">
        <v>0</v>
      </c>
      <c r="AG1987" s="25">
        <v>0</v>
      </c>
      <c r="AH1987" s="25">
        <v>0</v>
      </c>
      <c r="AI1987" s="25">
        <v>0</v>
      </c>
      <c r="AJ1987" s="25">
        <v>0</v>
      </c>
      <c r="AK1987" s="25">
        <v>0</v>
      </c>
      <c r="AL1987" s="25">
        <v>0</v>
      </c>
      <c r="AM1987" s="95">
        <v>0</v>
      </c>
      <c r="AN1987" s="95" t="e">
        <f ca="1">IF(MengeInEEGSummieren(M1987),AM1987,0)</f>
        <v>#NAME?</v>
      </c>
      <c r="AO1987" s="95">
        <f t="shared" si="186"/>
        <v>0</v>
      </c>
      <c r="AP1987" s="95">
        <f t="shared" si="187"/>
        <v>0</v>
      </c>
      <c r="AS1987">
        <v>0</v>
      </c>
      <c r="AT1987">
        <v>0</v>
      </c>
      <c r="AU1987" t="e">
        <f t="shared" ca="1" si="188"/>
        <v>#NAME?</v>
      </c>
    </row>
    <row r="1988" spans="1:47" x14ac:dyDescent="0.15">
      <c r="A1988" s="21" t="s">
        <v>2732</v>
      </c>
      <c r="B1988" s="22" t="s">
        <v>17</v>
      </c>
      <c r="C1988" s="42">
        <v>2006</v>
      </c>
      <c r="D1988" s="22" t="s">
        <v>1839</v>
      </c>
      <c r="E1988" s="22" t="s">
        <v>773</v>
      </c>
      <c r="F1988" s="23">
        <v>15.57</v>
      </c>
      <c r="G1988" s="23">
        <v>15.57</v>
      </c>
      <c r="H1988" s="24">
        <f t="shared" si="183"/>
        <v>0</v>
      </c>
      <c r="I1988" s="153">
        <v>0</v>
      </c>
      <c r="J1988" s="24">
        <f t="shared" si="184"/>
        <v>0</v>
      </c>
      <c r="K1988" s="25">
        <f t="shared" si="185"/>
        <v>0</v>
      </c>
      <c r="L1988">
        <v>0</v>
      </c>
      <c r="M1988">
        <v>32964608</v>
      </c>
      <c r="N1988">
        <v>42065747</v>
      </c>
      <c r="O1988" s="52">
        <v>0</v>
      </c>
      <c r="P1988" s="52">
        <v>0</v>
      </c>
      <c r="Q1988" s="52">
        <v>0</v>
      </c>
      <c r="R1988" s="52">
        <v>0</v>
      </c>
      <c r="S1988" s="52">
        <v>0</v>
      </c>
      <c r="T1988" s="52">
        <v>0</v>
      </c>
      <c r="U1988" s="52">
        <v>0</v>
      </c>
      <c r="V1988" s="52">
        <v>0</v>
      </c>
      <c r="W1988" s="52">
        <v>0</v>
      </c>
      <c r="X1988" s="52">
        <v>0</v>
      </c>
      <c r="Y1988" s="52">
        <v>0</v>
      </c>
      <c r="Z1988" s="52">
        <v>0</v>
      </c>
      <c r="AA1988" s="25">
        <v>0</v>
      </c>
      <c r="AB1988" s="25">
        <v>0</v>
      </c>
      <c r="AC1988" s="25">
        <v>0</v>
      </c>
      <c r="AD1988" s="25">
        <v>0</v>
      </c>
      <c r="AE1988" s="25">
        <v>0</v>
      </c>
      <c r="AF1988" s="25">
        <v>0</v>
      </c>
      <c r="AG1988" s="25">
        <v>0</v>
      </c>
      <c r="AH1988" s="25">
        <v>0</v>
      </c>
      <c r="AI1988" s="25">
        <v>0</v>
      </c>
      <c r="AJ1988" s="25">
        <v>0</v>
      </c>
      <c r="AK1988" s="25">
        <v>0</v>
      </c>
      <c r="AL1988" s="25">
        <v>0</v>
      </c>
      <c r="AM1988" s="95">
        <v>0</v>
      </c>
      <c r="AN1988" s="95" t="e">
        <f ca="1">IF(MengeInEEGSummieren(M1988),AM1988,0)</f>
        <v>#NAME?</v>
      </c>
      <c r="AO1988" s="95">
        <f t="shared" si="186"/>
        <v>0</v>
      </c>
      <c r="AP1988" s="95">
        <f t="shared" si="187"/>
        <v>0</v>
      </c>
      <c r="AS1988">
        <v>0</v>
      </c>
      <c r="AT1988">
        <v>0</v>
      </c>
      <c r="AU1988" t="e">
        <f t="shared" ca="1" si="188"/>
        <v>#NAME?</v>
      </c>
    </row>
    <row r="1989" spans="1:47" x14ac:dyDescent="0.15">
      <c r="A1989" s="21" t="s">
        <v>2733</v>
      </c>
      <c r="B1989" s="22" t="s">
        <v>17</v>
      </c>
      <c r="C1989" s="42">
        <v>2006</v>
      </c>
      <c r="D1989" s="22" t="s">
        <v>1841</v>
      </c>
      <c r="E1989" s="22" t="s">
        <v>773</v>
      </c>
      <c r="F1989" s="23">
        <v>15.6</v>
      </c>
      <c r="G1989" s="23">
        <v>15.6</v>
      </c>
      <c r="H1989" s="24">
        <f t="shared" si="183"/>
        <v>0</v>
      </c>
      <c r="I1989" s="153">
        <v>0</v>
      </c>
      <c r="J1989" s="24">
        <f t="shared" si="184"/>
        <v>0</v>
      </c>
      <c r="K1989" s="25">
        <f t="shared" si="185"/>
        <v>0</v>
      </c>
      <c r="L1989">
        <v>0</v>
      </c>
      <c r="M1989">
        <v>32964608</v>
      </c>
      <c r="N1989">
        <v>42065747</v>
      </c>
      <c r="O1989" s="52">
        <v>0</v>
      </c>
      <c r="P1989" s="52">
        <v>0</v>
      </c>
      <c r="Q1989" s="52">
        <v>0</v>
      </c>
      <c r="R1989" s="52">
        <v>0</v>
      </c>
      <c r="S1989" s="52">
        <v>0</v>
      </c>
      <c r="T1989" s="52">
        <v>0</v>
      </c>
      <c r="U1989" s="52">
        <v>0</v>
      </c>
      <c r="V1989" s="52">
        <v>0</v>
      </c>
      <c r="W1989" s="52">
        <v>0</v>
      </c>
      <c r="X1989" s="52">
        <v>0</v>
      </c>
      <c r="Y1989" s="52">
        <v>0</v>
      </c>
      <c r="Z1989" s="52">
        <v>0</v>
      </c>
      <c r="AA1989" s="25">
        <v>0</v>
      </c>
      <c r="AB1989" s="25">
        <v>0</v>
      </c>
      <c r="AC1989" s="25">
        <v>0</v>
      </c>
      <c r="AD1989" s="25">
        <v>0</v>
      </c>
      <c r="AE1989" s="25">
        <v>0</v>
      </c>
      <c r="AF1989" s="25">
        <v>0</v>
      </c>
      <c r="AG1989" s="25">
        <v>0</v>
      </c>
      <c r="AH1989" s="25">
        <v>0</v>
      </c>
      <c r="AI1989" s="25">
        <v>0</v>
      </c>
      <c r="AJ1989" s="25">
        <v>0</v>
      </c>
      <c r="AK1989" s="25">
        <v>0</v>
      </c>
      <c r="AL1989" s="25">
        <v>0</v>
      </c>
      <c r="AM1989" s="95">
        <v>0</v>
      </c>
      <c r="AN1989" s="95" t="e">
        <f ca="1">IF(MengeInEEGSummieren(M1989),AM1989,0)</f>
        <v>#NAME?</v>
      </c>
      <c r="AO1989" s="95">
        <f t="shared" si="186"/>
        <v>0</v>
      </c>
      <c r="AP1989" s="95">
        <f t="shared" si="187"/>
        <v>0</v>
      </c>
      <c r="AS1989">
        <v>0</v>
      </c>
      <c r="AT1989">
        <v>0</v>
      </c>
      <c r="AU1989" t="e">
        <f t="shared" ca="1" si="188"/>
        <v>#NAME?</v>
      </c>
    </row>
    <row r="1990" spans="1:47" x14ac:dyDescent="0.15">
      <c r="A1990" s="21" t="s">
        <v>2734</v>
      </c>
      <c r="B1990" s="22" t="s">
        <v>17</v>
      </c>
      <c r="C1990" s="42">
        <v>2006</v>
      </c>
      <c r="D1990" s="22" t="s">
        <v>1843</v>
      </c>
      <c r="E1990" s="22" t="s">
        <v>773</v>
      </c>
      <c r="F1990" s="23">
        <v>14.6</v>
      </c>
      <c r="G1990" s="23">
        <v>14.6</v>
      </c>
      <c r="H1990" s="24">
        <f t="shared" si="183"/>
        <v>0</v>
      </c>
      <c r="I1990" s="153">
        <v>0</v>
      </c>
      <c r="J1990" s="24">
        <f t="shared" si="184"/>
        <v>0</v>
      </c>
      <c r="K1990" s="25">
        <f t="shared" si="185"/>
        <v>0</v>
      </c>
      <c r="L1990">
        <v>0</v>
      </c>
      <c r="M1990">
        <v>32964608</v>
      </c>
      <c r="N1990">
        <v>42065747</v>
      </c>
      <c r="O1990" s="52">
        <v>0</v>
      </c>
      <c r="P1990" s="52">
        <v>0</v>
      </c>
      <c r="Q1990" s="52">
        <v>0</v>
      </c>
      <c r="R1990" s="52">
        <v>0</v>
      </c>
      <c r="S1990" s="52">
        <v>0</v>
      </c>
      <c r="T1990" s="52">
        <v>0</v>
      </c>
      <c r="U1990" s="52">
        <v>0</v>
      </c>
      <c r="V1990" s="52">
        <v>0</v>
      </c>
      <c r="W1990" s="52">
        <v>0</v>
      </c>
      <c r="X1990" s="52">
        <v>0</v>
      </c>
      <c r="Y1990" s="52">
        <v>0</v>
      </c>
      <c r="Z1990" s="52">
        <v>0</v>
      </c>
      <c r="AA1990" s="25">
        <v>0</v>
      </c>
      <c r="AB1990" s="25">
        <v>0</v>
      </c>
      <c r="AC1990" s="25">
        <v>0</v>
      </c>
      <c r="AD1990" s="25">
        <v>0</v>
      </c>
      <c r="AE1990" s="25">
        <v>0</v>
      </c>
      <c r="AF1990" s="25">
        <v>0</v>
      </c>
      <c r="AG1990" s="25">
        <v>0</v>
      </c>
      <c r="AH1990" s="25">
        <v>0</v>
      </c>
      <c r="AI1990" s="25">
        <v>0</v>
      </c>
      <c r="AJ1990" s="25">
        <v>0</v>
      </c>
      <c r="AK1990" s="25">
        <v>0</v>
      </c>
      <c r="AL1990" s="25">
        <v>0</v>
      </c>
      <c r="AM1990" s="95">
        <v>0</v>
      </c>
      <c r="AN1990" s="95" t="e">
        <f ca="1">IF(MengeInEEGSummieren(M1990),AM1990,0)</f>
        <v>#NAME?</v>
      </c>
      <c r="AO1990" s="95">
        <f t="shared" si="186"/>
        <v>0</v>
      </c>
      <c r="AP1990" s="95">
        <f t="shared" si="187"/>
        <v>0</v>
      </c>
      <c r="AS1990">
        <v>0</v>
      </c>
      <c r="AT1990">
        <v>0</v>
      </c>
      <c r="AU1990" t="e">
        <f t="shared" ca="1" si="188"/>
        <v>#NAME?</v>
      </c>
    </row>
    <row r="1991" spans="1:47" x14ac:dyDescent="0.15">
      <c r="A1991" s="21" t="s">
        <v>2735</v>
      </c>
      <c r="B1991" s="22" t="s">
        <v>17</v>
      </c>
      <c r="C1991" s="42">
        <v>2006</v>
      </c>
      <c r="D1991" s="22" t="s">
        <v>1845</v>
      </c>
      <c r="E1991" s="22" t="s">
        <v>770</v>
      </c>
      <c r="F1991" s="23">
        <v>12.6</v>
      </c>
      <c r="G1991" s="23">
        <v>12.6</v>
      </c>
      <c r="H1991" s="24">
        <f t="shared" si="183"/>
        <v>0</v>
      </c>
      <c r="I1991" s="153">
        <v>0</v>
      </c>
      <c r="J1991" s="24">
        <f t="shared" si="184"/>
        <v>0</v>
      </c>
      <c r="K1991" s="25">
        <f t="shared" si="185"/>
        <v>0</v>
      </c>
      <c r="L1991">
        <v>0</v>
      </c>
      <c r="M1991">
        <v>32964608</v>
      </c>
      <c r="N1991">
        <v>42065747</v>
      </c>
      <c r="O1991" s="52">
        <v>0</v>
      </c>
      <c r="P1991" s="52">
        <v>0</v>
      </c>
      <c r="Q1991" s="52">
        <v>0</v>
      </c>
      <c r="R1991" s="52">
        <v>0</v>
      </c>
      <c r="S1991" s="52">
        <v>0</v>
      </c>
      <c r="T1991" s="52">
        <v>0</v>
      </c>
      <c r="U1991" s="52">
        <v>0</v>
      </c>
      <c r="V1991" s="52">
        <v>0</v>
      </c>
      <c r="W1991" s="52">
        <v>0</v>
      </c>
      <c r="X1991" s="52">
        <v>0</v>
      </c>
      <c r="Y1991" s="52">
        <v>0</v>
      </c>
      <c r="Z1991" s="52">
        <v>0</v>
      </c>
      <c r="AA1991" s="25">
        <v>0</v>
      </c>
      <c r="AB1991" s="25">
        <v>0</v>
      </c>
      <c r="AC1991" s="25">
        <v>0</v>
      </c>
      <c r="AD1991" s="25">
        <v>0</v>
      </c>
      <c r="AE1991" s="25">
        <v>0</v>
      </c>
      <c r="AF1991" s="25">
        <v>0</v>
      </c>
      <c r="AG1991" s="25">
        <v>0</v>
      </c>
      <c r="AH1991" s="25">
        <v>0</v>
      </c>
      <c r="AI1991" s="25">
        <v>0</v>
      </c>
      <c r="AJ1991" s="25">
        <v>0</v>
      </c>
      <c r="AK1991" s="25">
        <v>0</v>
      </c>
      <c r="AL1991" s="25">
        <v>0</v>
      </c>
      <c r="AM1991" s="95">
        <v>0</v>
      </c>
      <c r="AN1991" s="95" t="e">
        <f ca="1">IF(MengeInEEGSummieren(M1991),AM1991,0)</f>
        <v>#NAME?</v>
      </c>
      <c r="AO1991" s="95">
        <f t="shared" si="186"/>
        <v>0</v>
      </c>
      <c r="AP1991" s="95">
        <f t="shared" si="187"/>
        <v>0</v>
      </c>
      <c r="AS1991">
        <v>0</v>
      </c>
      <c r="AT1991">
        <v>0</v>
      </c>
      <c r="AU1991" t="e">
        <f t="shared" ca="1" si="188"/>
        <v>#NAME?</v>
      </c>
    </row>
    <row r="1992" spans="1:47" x14ac:dyDescent="0.15">
      <c r="A1992" s="21" t="s">
        <v>2736</v>
      </c>
      <c r="B1992" s="22" t="s">
        <v>17</v>
      </c>
      <c r="C1992" s="42">
        <v>2006</v>
      </c>
      <c r="D1992" s="22" t="s">
        <v>1847</v>
      </c>
      <c r="E1992" s="22" t="s">
        <v>773</v>
      </c>
      <c r="F1992" s="23">
        <v>13.6</v>
      </c>
      <c r="G1992" s="23">
        <v>13.6</v>
      </c>
      <c r="H1992" s="24">
        <f t="shared" si="183"/>
        <v>0</v>
      </c>
      <c r="I1992" s="153">
        <v>0</v>
      </c>
      <c r="J1992" s="24">
        <f t="shared" si="184"/>
        <v>0</v>
      </c>
      <c r="K1992" s="25">
        <f t="shared" si="185"/>
        <v>0</v>
      </c>
      <c r="L1992">
        <v>0</v>
      </c>
      <c r="M1992">
        <v>32964608</v>
      </c>
      <c r="N1992">
        <v>42065747</v>
      </c>
      <c r="O1992" s="52">
        <v>0</v>
      </c>
      <c r="P1992" s="52">
        <v>0</v>
      </c>
      <c r="Q1992" s="52">
        <v>0</v>
      </c>
      <c r="R1992" s="52">
        <v>0</v>
      </c>
      <c r="S1992" s="52">
        <v>0</v>
      </c>
      <c r="T1992" s="52">
        <v>0</v>
      </c>
      <c r="U1992" s="52">
        <v>0</v>
      </c>
      <c r="V1992" s="52">
        <v>0</v>
      </c>
      <c r="W1992" s="52">
        <v>0</v>
      </c>
      <c r="X1992" s="52">
        <v>0</v>
      </c>
      <c r="Y1992" s="52">
        <v>0</v>
      </c>
      <c r="Z1992" s="52">
        <v>0</v>
      </c>
      <c r="AA1992" s="25">
        <v>0</v>
      </c>
      <c r="AB1992" s="25">
        <v>0</v>
      </c>
      <c r="AC1992" s="25">
        <v>0</v>
      </c>
      <c r="AD1992" s="25">
        <v>0</v>
      </c>
      <c r="AE1992" s="25">
        <v>0</v>
      </c>
      <c r="AF1992" s="25">
        <v>0</v>
      </c>
      <c r="AG1992" s="25">
        <v>0</v>
      </c>
      <c r="AH1992" s="25">
        <v>0</v>
      </c>
      <c r="AI1992" s="25">
        <v>0</v>
      </c>
      <c r="AJ1992" s="25">
        <v>0</v>
      </c>
      <c r="AK1992" s="25">
        <v>0</v>
      </c>
      <c r="AL1992" s="25">
        <v>0</v>
      </c>
      <c r="AM1992" s="95">
        <v>0</v>
      </c>
      <c r="AN1992" s="95" t="e">
        <f ca="1">IF(MengeInEEGSummieren(M1992),AM1992,0)</f>
        <v>#NAME?</v>
      </c>
      <c r="AO1992" s="95">
        <f t="shared" si="186"/>
        <v>0</v>
      </c>
      <c r="AP1992" s="95">
        <f t="shared" si="187"/>
        <v>0</v>
      </c>
      <c r="AS1992">
        <v>0</v>
      </c>
      <c r="AT1992">
        <v>0</v>
      </c>
      <c r="AU1992" t="e">
        <f t="shared" ca="1" si="188"/>
        <v>#NAME?</v>
      </c>
    </row>
    <row r="1993" spans="1:47" x14ac:dyDescent="0.15">
      <c r="A1993" s="21" t="s">
        <v>2737</v>
      </c>
      <c r="B1993" s="22" t="s">
        <v>17</v>
      </c>
      <c r="C1993" s="42">
        <v>2006</v>
      </c>
      <c r="D1993" s="22" t="s">
        <v>1849</v>
      </c>
      <c r="E1993" s="22" t="s">
        <v>773</v>
      </c>
      <c r="F1993" s="23">
        <v>13.57</v>
      </c>
      <c r="G1993" s="23">
        <v>13.57</v>
      </c>
      <c r="H1993" s="24">
        <f t="shared" si="183"/>
        <v>0</v>
      </c>
      <c r="I1993" s="153">
        <v>0</v>
      </c>
      <c r="J1993" s="24">
        <f t="shared" si="184"/>
        <v>0</v>
      </c>
      <c r="K1993" s="25">
        <f t="shared" si="185"/>
        <v>0</v>
      </c>
      <c r="L1993">
        <v>0</v>
      </c>
      <c r="M1993">
        <v>32964608</v>
      </c>
      <c r="N1993">
        <v>42065747</v>
      </c>
      <c r="O1993" s="52">
        <v>0</v>
      </c>
      <c r="P1993" s="52">
        <v>0</v>
      </c>
      <c r="Q1993" s="52">
        <v>0</v>
      </c>
      <c r="R1993" s="52">
        <v>0</v>
      </c>
      <c r="S1993" s="52">
        <v>0</v>
      </c>
      <c r="T1993" s="52">
        <v>0</v>
      </c>
      <c r="U1993" s="52">
        <v>0</v>
      </c>
      <c r="V1993" s="52">
        <v>0</v>
      </c>
      <c r="W1993" s="52">
        <v>0</v>
      </c>
      <c r="X1993" s="52">
        <v>0</v>
      </c>
      <c r="Y1993" s="52">
        <v>0</v>
      </c>
      <c r="Z1993" s="52">
        <v>0</v>
      </c>
      <c r="AA1993" s="25">
        <v>0</v>
      </c>
      <c r="AB1993" s="25">
        <v>0</v>
      </c>
      <c r="AC1993" s="25">
        <v>0</v>
      </c>
      <c r="AD1993" s="25">
        <v>0</v>
      </c>
      <c r="AE1993" s="25">
        <v>0</v>
      </c>
      <c r="AF1993" s="25">
        <v>0</v>
      </c>
      <c r="AG1993" s="25">
        <v>0</v>
      </c>
      <c r="AH1993" s="25">
        <v>0</v>
      </c>
      <c r="AI1993" s="25">
        <v>0</v>
      </c>
      <c r="AJ1993" s="25">
        <v>0</v>
      </c>
      <c r="AK1993" s="25">
        <v>0</v>
      </c>
      <c r="AL1993" s="25">
        <v>0</v>
      </c>
      <c r="AM1993" s="95">
        <v>0</v>
      </c>
      <c r="AN1993" s="95" t="e">
        <f ca="1">IF(MengeInEEGSummieren(M1993),AM1993,0)</f>
        <v>#NAME?</v>
      </c>
      <c r="AO1993" s="95">
        <f t="shared" si="186"/>
        <v>0</v>
      </c>
      <c r="AP1993" s="95">
        <f t="shared" si="187"/>
        <v>0</v>
      </c>
      <c r="AS1993">
        <v>0</v>
      </c>
      <c r="AT1993">
        <v>0</v>
      </c>
      <c r="AU1993" t="e">
        <f t="shared" ca="1" si="188"/>
        <v>#NAME?</v>
      </c>
    </row>
    <row r="1994" spans="1:47" x14ac:dyDescent="0.15">
      <c r="A1994" s="21" t="s">
        <v>2738</v>
      </c>
      <c r="B1994" s="22" t="s">
        <v>17</v>
      </c>
      <c r="C1994" s="42">
        <v>2006</v>
      </c>
      <c r="D1994" s="22" t="s">
        <v>1851</v>
      </c>
      <c r="E1994" s="22" t="s">
        <v>773</v>
      </c>
      <c r="F1994" s="23">
        <v>13.6</v>
      </c>
      <c r="G1994" s="23">
        <v>13.6</v>
      </c>
      <c r="H1994" s="24">
        <f t="shared" si="183"/>
        <v>0</v>
      </c>
      <c r="I1994" s="153">
        <v>0</v>
      </c>
      <c r="J1994" s="24">
        <f t="shared" si="184"/>
        <v>0</v>
      </c>
      <c r="K1994" s="25">
        <f t="shared" si="185"/>
        <v>0</v>
      </c>
      <c r="L1994">
        <v>0</v>
      </c>
      <c r="M1994">
        <v>32964608</v>
      </c>
      <c r="N1994">
        <v>42065747</v>
      </c>
      <c r="O1994" s="52">
        <v>0</v>
      </c>
      <c r="P1994" s="52">
        <v>0</v>
      </c>
      <c r="Q1994" s="52">
        <v>0</v>
      </c>
      <c r="R1994" s="52">
        <v>0</v>
      </c>
      <c r="S1994" s="52">
        <v>0</v>
      </c>
      <c r="T1994" s="52">
        <v>0</v>
      </c>
      <c r="U1994" s="52">
        <v>0</v>
      </c>
      <c r="V1994" s="52">
        <v>0</v>
      </c>
      <c r="W1994" s="52">
        <v>0</v>
      </c>
      <c r="X1994" s="52">
        <v>0</v>
      </c>
      <c r="Y1994" s="52">
        <v>0</v>
      </c>
      <c r="Z1994" s="52">
        <v>0</v>
      </c>
      <c r="AA1994" s="25">
        <v>0</v>
      </c>
      <c r="AB1994" s="25">
        <v>0</v>
      </c>
      <c r="AC1994" s="25">
        <v>0</v>
      </c>
      <c r="AD1994" s="25">
        <v>0</v>
      </c>
      <c r="AE1994" s="25">
        <v>0</v>
      </c>
      <c r="AF1994" s="25">
        <v>0</v>
      </c>
      <c r="AG1994" s="25">
        <v>0</v>
      </c>
      <c r="AH1994" s="25">
        <v>0</v>
      </c>
      <c r="AI1994" s="25">
        <v>0</v>
      </c>
      <c r="AJ1994" s="25">
        <v>0</v>
      </c>
      <c r="AK1994" s="25">
        <v>0</v>
      </c>
      <c r="AL1994" s="25">
        <v>0</v>
      </c>
      <c r="AM1994" s="95">
        <v>0</v>
      </c>
      <c r="AN1994" s="95" t="e">
        <f ca="1">IF(MengeInEEGSummieren(M1994),AM1994,0)</f>
        <v>#NAME?</v>
      </c>
      <c r="AO1994" s="95">
        <f t="shared" si="186"/>
        <v>0</v>
      </c>
      <c r="AP1994" s="95">
        <f t="shared" si="187"/>
        <v>0</v>
      </c>
      <c r="AS1994">
        <v>0</v>
      </c>
      <c r="AT1994">
        <v>0</v>
      </c>
      <c r="AU1994" t="e">
        <f t="shared" ca="1" si="188"/>
        <v>#NAME?</v>
      </c>
    </row>
    <row r="1995" spans="1:47" x14ac:dyDescent="0.15">
      <c r="A1995" s="21" t="s">
        <v>2739</v>
      </c>
      <c r="B1995" s="22" t="s">
        <v>17</v>
      </c>
      <c r="C1995" s="42">
        <v>2006</v>
      </c>
      <c r="D1995" s="22" t="s">
        <v>1853</v>
      </c>
      <c r="E1995" s="22" t="s">
        <v>773</v>
      </c>
      <c r="F1995" s="23">
        <v>12.6</v>
      </c>
      <c r="G1995" s="23">
        <v>12.6</v>
      </c>
      <c r="H1995" s="24">
        <f t="shared" si="183"/>
        <v>0</v>
      </c>
      <c r="I1995" s="153">
        <v>0</v>
      </c>
      <c r="J1995" s="24">
        <f t="shared" si="184"/>
        <v>0</v>
      </c>
      <c r="K1995" s="25">
        <f t="shared" si="185"/>
        <v>0</v>
      </c>
      <c r="L1995">
        <v>0</v>
      </c>
      <c r="M1995">
        <v>32964608</v>
      </c>
      <c r="N1995">
        <v>42065747</v>
      </c>
      <c r="O1995" s="52">
        <v>0</v>
      </c>
      <c r="P1995" s="52">
        <v>0</v>
      </c>
      <c r="Q1995" s="52">
        <v>0</v>
      </c>
      <c r="R1995" s="52">
        <v>0</v>
      </c>
      <c r="S1995" s="52">
        <v>0</v>
      </c>
      <c r="T1995" s="52">
        <v>0</v>
      </c>
      <c r="U1995" s="52">
        <v>0</v>
      </c>
      <c r="V1995" s="52">
        <v>0</v>
      </c>
      <c r="W1995" s="52">
        <v>0</v>
      </c>
      <c r="X1995" s="52">
        <v>0</v>
      </c>
      <c r="Y1995" s="52">
        <v>0</v>
      </c>
      <c r="Z1995" s="52">
        <v>0</v>
      </c>
      <c r="AA1995" s="25">
        <v>0</v>
      </c>
      <c r="AB1995" s="25">
        <v>0</v>
      </c>
      <c r="AC1995" s="25">
        <v>0</v>
      </c>
      <c r="AD1995" s="25">
        <v>0</v>
      </c>
      <c r="AE1995" s="25">
        <v>0</v>
      </c>
      <c r="AF1995" s="25">
        <v>0</v>
      </c>
      <c r="AG1995" s="25">
        <v>0</v>
      </c>
      <c r="AH1995" s="25">
        <v>0</v>
      </c>
      <c r="AI1995" s="25">
        <v>0</v>
      </c>
      <c r="AJ1995" s="25">
        <v>0</v>
      </c>
      <c r="AK1995" s="25">
        <v>0</v>
      </c>
      <c r="AL1995" s="25">
        <v>0</v>
      </c>
      <c r="AM1995" s="95">
        <v>0</v>
      </c>
      <c r="AN1995" s="95" t="e">
        <f ca="1">IF(MengeInEEGSummieren(M1995),AM1995,0)</f>
        <v>#NAME?</v>
      </c>
      <c r="AO1995" s="95">
        <f t="shared" si="186"/>
        <v>0</v>
      </c>
      <c r="AP1995" s="95">
        <f t="shared" si="187"/>
        <v>0</v>
      </c>
      <c r="AS1995">
        <v>0</v>
      </c>
      <c r="AT1995">
        <v>0</v>
      </c>
      <c r="AU1995" t="e">
        <f t="shared" ca="1" si="188"/>
        <v>#NAME?</v>
      </c>
    </row>
    <row r="1996" spans="1:47" x14ac:dyDescent="0.15">
      <c r="A1996" s="21" t="s">
        <v>2740</v>
      </c>
      <c r="B1996" s="22" t="s">
        <v>17</v>
      </c>
      <c r="C1996" s="42">
        <v>2006</v>
      </c>
      <c r="D1996" s="22" t="s">
        <v>1855</v>
      </c>
      <c r="E1996" s="22" t="s">
        <v>770</v>
      </c>
      <c r="F1996" s="23">
        <v>10.6</v>
      </c>
      <c r="G1996" s="23">
        <v>10.6</v>
      </c>
      <c r="H1996" s="24">
        <f t="shared" si="183"/>
        <v>0</v>
      </c>
      <c r="I1996" s="153">
        <v>0</v>
      </c>
      <c r="J1996" s="24">
        <f t="shared" si="184"/>
        <v>0</v>
      </c>
      <c r="K1996" s="25">
        <f t="shared" si="185"/>
        <v>0</v>
      </c>
      <c r="L1996">
        <v>0</v>
      </c>
      <c r="M1996">
        <v>32964608</v>
      </c>
      <c r="N1996">
        <v>42065747</v>
      </c>
      <c r="O1996" s="52">
        <v>0</v>
      </c>
      <c r="P1996" s="52">
        <v>0</v>
      </c>
      <c r="Q1996" s="52">
        <v>0</v>
      </c>
      <c r="R1996" s="52">
        <v>0</v>
      </c>
      <c r="S1996" s="52">
        <v>0</v>
      </c>
      <c r="T1996" s="52">
        <v>0</v>
      </c>
      <c r="U1996" s="52">
        <v>0</v>
      </c>
      <c r="V1996" s="52">
        <v>0</v>
      </c>
      <c r="W1996" s="52">
        <v>0</v>
      </c>
      <c r="X1996" s="52">
        <v>0</v>
      </c>
      <c r="Y1996" s="52">
        <v>0</v>
      </c>
      <c r="Z1996" s="52">
        <v>0</v>
      </c>
      <c r="AA1996" s="25">
        <v>0</v>
      </c>
      <c r="AB1996" s="25">
        <v>0</v>
      </c>
      <c r="AC1996" s="25">
        <v>0</v>
      </c>
      <c r="AD1996" s="25">
        <v>0</v>
      </c>
      <c r="AE1996" s="25">
        <v>0</v>
      </c>
      <c r="AF1996" s="25">
        <v>0</v>
      </c>
      <c r="AG1996" s="25">
        <v>0</v>
      </c>
      <c r="AH1996" s="25">
        <v>0</v>
      </c>
      <c r="AI1996" s="25">
        <v>0</v>
      </c>
      <c r="AJ1996" s="25">
        <v>0</v>
      </c>
      <c r="AK1996" s="25">
        <v>0</v>
      </c>
      <c r="AL1996" s="25">
        <v>0</v>
      </c>
      <c r="AM1996" s="95">
        <v>0</v>
      </c>
      <c r="AN1996" s="95" t="e">
        <f ca="1">IF(MengeInEEGSummieren(M1996),AM1996,0)</f>
        <v>#NAME?</v>
      </c>
      <c r="AO1996" s="95">
        <f t="shared" si="186"/>
        <v>0</v>
      </c>
      <c r="AP1996" s="95">
        <f t="shared" si="187"/>
        <v>0</v>
      </c>
      <c r="AS1996">
        <v>0</v>
      </c>
      <c r="AT1996">
        <v>0</v>
      </c>
      <c r="AU1996" t="e">
        <f t="shared" ca="1" si="188"/>
        <v>#NAME?</v>
      </c>
    </row>
    <row r="1997" spans="1:47" x14ac:dyDescent="0.15">
      <c r="A1997" s="21" t="s">
        <v>2741</v>
      </c>
      <c r="B1997" s="22" t="s">
        <v>17</v>
      </c>
      <c r="C1997" s="42">
        <v>2006</v>
      </c>
      <c r="D1997" s="22" t="s">
        <v>1857</v>
      </c>
      <c r="E1997" s="22" t="s">
        <v>773</v>
      </c>
      <c r="F1997" s="23">
        <v>23.64</v>
      </c>
      <c r="G1997" s="23">
        <v>23.64</v>
      </c>
      <c r="H1997" s="24">
        <f t="shared" si="183"/>
        <v>0</v>
      </c>
      <c r="I1997" s="153">
        <v>0</v>
      </c>
      <c r="J1997" s="24">
        <f t="shared" si="184"/>
        <v>0</v>
      </c>
      <c r="K1997" s="25">
        <f t="shared" si="185"/>
        <v>0</v>
      </c>
      <c r="L1997">
        <v>0</v>
      </c>
      <c r="M1997">
        <v>32964608</v>
      </c>
      <c r="N1997">
        <v>42065747</v>
      </c>
      <c r="O1997" s="52">
        <v>0</v>
      </c>
      <c r="P1997" s="52">
        <v>0</v>
      </c>
      <c r="Q1997" s="52">
        <v>0</v>
      </c>
      <c r="R1997" s="52">
        <v>0</v>
      </c>
      <c r="S1997" s="52">
        <v>0</v>
      </c>
      <c r="T1997" s="52">
        <v>0</v>
      </c>
      <c r="U1997" s="52">
        <v>0</v>
      </c>
      <c r="V1997" s="52">
        <v>0</v>
      </c>
      <c r="W1997" s="52">
        <v>0</v>
      </c>
      <c r="X1997" s="52">
        <v>0</v>
      </c>
      <c r="Y1997" s="52">
        <v>0</v>
      </c>
      <c r="Z1997" s="52">
        <v>0</v>
      </c>
      <c r="AA1997" s="25">
        <v>0</v>
      </c>
      <c r="AB1997" s="25">
        <v>0</v>
      </c>
      <c r="AC1997" s="25">
        <v>0</v>
      </c>
      <c r="AD1997" s="25">
        <v>0</v>
      </c>
      <c r="AE1997" s="25">
        <v>0</v>
      </c>
      <c r="AF1997" s="25">
        <v>0</v>
      </c>
      <c r="AG1997" s="25">
        <v>0</v>
      </c>
      <c r="AH1997" s="25">
        <v>0</v>
      </c>
      <c r="AI1997" s="25">
        <v>0</v>
      </c>
      <c r="AJ1997" s="25">
        <v>0</v>
      </c>
      <c r="AK1997" s="25">
        <v>0</v>
      </c>
      <c r="AL1997" s="25">
        <v>0</v>
      </c>
      <c r="AM1997" s="95">
        <v>0</v>
      </c>
      <c r="AN1997" s="95" t="e">
        <f ca="1">IF(MengeInEEGSummieren(M1997),AM1997,0)</f>
        <v>#NAME?</v>
      </c>
      <c r="AO1997" s="95">
        <f t="shared" si="186"/>
        <v>0</v>
      </c>
      <c r="AP1997" s="95">
        <f t="shared" si="187"/>
        <v>0</v>
      </c>
      <c r="AS1997">
        <v>0</v>
      </c>
      <c r="AT1997">
        <v>0</v>
      </c>
      <c r="AU1997" t="e">
        <f t="shared" ca="1" si="188"/>
        <v>#NAME?</v>
      </c>
    </row>
    <row r="1998" spans="1:47" x14ac:dyDescent="0.15">
      <c r="A1998" s="21" t="s">
        <v>2742</v>
      </c>
      <c r="B1998" s="22" t="s">
        <v>17</v>
      </c>
      <c r="C1998" s="42">
        <v>2006</v>
      </c>
      <c r="D1998" s="22" t="s">
        <v>947</v>
      </c>
      <c r="E1998" s="22" t="s">
        <v>773</v>
      </c>
      <c r="F1998" s="23">
        <v>21.64</v>
      </c>
      <c r="G1998" s="23">
        <v>21.64</v>
      </c>
      <c r="H1998" s="24">
        <f t="shared" si="183"/>
        <v>0</v>
      </c>
      <c r="I1998" s="153">
        <v>0</v>
      </c>
      <c r="J1998" s="24">
        <f t="shared" si="184"/>
        <v>0</v>
      </c>
      <c r="K1998" s="25">
        <f t="shared" si="185"/>
        <v>0</v>
      </c>
      <c r="L1998">
        <v>0</v>
      </c>
      <c r="M1998">
        <v>32964608</v>
      </c>
      <c r="N1998">
        <v>42065747</v>
      </c>
      <c r="O1998" s="52">
        <v>0</v>
      </c>
      <c r="P1998" s="52">
        <v>0</v>
      </c>
      <c r="Q1998" s="52">
        <v>0</v>
      </c>
      <c r="R1998" s="52">
        <v>0</v>
      </c>
      <c r="S1998" s="52">
        <v>0</v>
      </c>
      <c r="T1998" s="52">
        <v>0</v>
      </c>
      <c r="U1998" s="52">
        <v>0</v>
      </c>
      <c r="V1998" s="52">
        <v>0</v>
      </c>
      <c r="W1998" s="52">
        <v>0</v>
      </c>
      <c r="X1998" s="52">
        <v>0</v>
      </c>
      <c r="Y1998" s="52">
        <v>0</v>
      </c>
      <c r="Z1998" s="52">
        <v>0</v>
      </c>
      <c r="AA1998" s="25">
        <v>0</v>
      </c>
      <c r="AB1998" s="25">
        <v>0</v>
      </c>
      <c r="AC1998" s="25">
        <v>0</v>
      </c>
      <c r="AD1998" s="25">
        <v>0</v>
      </c>
      <c r="AE1998" s="25">
        <v>0</v>
      </c>
      <c r="AF1998" s="25">
        <v>0</v>
      </c>
      <c r="AG1998" s="25">
        <v>0</v>
      </c>
      <c r="AH1998" s="25">
        <v>0</v>
      </c>
      <c r="AI1998" s="25">
        <v>0</v>
      </c>
      <c r="AJ1998" s="25">
        <v>0</v>
      </c>
      <c r="AK1998" s="25">
        <v>0</v>
      </c>
      <c r="AL1998" s="25">
        <v>0</v>
      </c>
      <c r="AM1998" s="95">
        <v>0</v>
      </c>
      <c r="AN1998" s="95" t="e">
        <f ca="1">IF(MengeInEEGSummieren(M1998),AM1998,0)</f>
        <v>#NAME?</v>
      </c>
      <c r="AO1998" s="95">
        <f t="shared" si="186"/>
        <v>0</v>
      </c>
      <c r="AP1998" s="95">
        <f t="shared" si="187"/>
        <v>0</v>
      </c>
      <c r="AS1998">
        <v>0</v>
      </c>
      <c r="AT1998">
        <v>0</v>
      </c>
      <c r="AU1998" t="e">
        <f t="shared" ca="1" si="188"/>
        <v>#NAME?</v>
      </c>
    </row>
    <row r="1999" spans="1:47" x14ac:dyDescent="0.15">
      <c r="A1999" s="21" t="s">
        <v>2743</v>
      </c>
      <c r="B1999" s="22" t="s">
        <v>17</v>
      </c>
      <c r="C1999" s="42">
        <v>2006</v>
      </c>
      <c r="D1999" s="22" t="s">
        <v>949</v>
      </c>
      <c r="E1999" s="22" t="s">
        <v>773</v>
      </c>
      <c r="F1999" s="23">
        <v>22.64</v>
      </c>
      <c r="G1999" s="23">
        <v>22.64</v>
      </c>
      <c r="H1999" s="24">
        <f t="shared" si="183"/>
        <v>0</v>
      </c>
      <c r="I1999" s="153">
        <v>0</v>
      </c>
      <c r="J1999" s="24">
        <f t="shared" si="184"/>
        <v>0</v>
      </c>
      <c r="K1999" s="25">
        <f t="shared" si="185"/>
        <v>0</v>
      </c>
      <c r="L1999">
        <v>0</v>
      </c>
      <c r="M1999">
        <v>32964608</v>
      </c>
      <c r="N1999">
        <v>42065747</v>
      </c>
      <c r="O1999" s="52">
        <v>0</v>
      </c>
      <c r="P1999" s="52">
        <v>0</v>
      </c>
      <c r="Q1999" s="52">
        <v>0</v>
      </c>
      <c r="R1999" s="52">
        <v>0</v>
      </c>
      <c r="S1999" s="52">
        <v>0</v>
      </c>
      <c r="T1999" s="52">
        <v>0</v>
      </c>
      <c r="U1999" s="52">
        <v>0</v>
      </c>
      <c r="V1999" s="52">
        <v>0</v>
      </c>
      <c r="W1999" s="52">
        <v>0</v>
      </c>
      <c r="X1999" s="52">
        <v>0</v>
      </c>
      <c r="Y1999" s="52">
        <v>0</v>
      </c>
      <c r="Z1999" s="52">
        <v>0</v>
      </c>
      <c r="AA1999" s="25">
        <v>0</v>
      </c>
      <c r="AB1999" s="25">
        <v>0</v>
      </c>
      <c r="AC1999" s="25">
        <v>0</v>
      </c>
      <c r="AD1999" s="25">
        <v>0</v>
      </c>
      <c r="AE1999" s="25">
        <v>0</v>
      </c>
      <c r="AF1999" s="25">
        <v>0</v>
      </c>
      <c r="AG1999" s="25">
        <v>0</v>
      </c>
      <c r="AH1999" s="25">
        <v>0</v>
      </c>
      <c r="AI1999" s="25">
        <v>0</v>
      </c>
      <c r="AJ1999" s="25">
        <v>0</v>
      </c>
      <c r="AK1999" s="25">
        <v>0</v>
      </c>
      <c r="AL1999" s="25">
        <v>0</v>
      </c>
      <c r="AM1999" s="95">
        <v>0</v>
      </c>
      <c r="AN1999" s="95" t="e">
        <f ca="1">IF(MengeInEEGSummieren(M1999),AM1999,0)</f>
        <v>#NAME?</v>
      </c>
      <c r="AO1999" s="95">
        <f t="shared" si="186"/>
        <v>0</v>
      </c>
      <c r="AP1999" s="95">
        <f t="shared" si="187"/>
        <v>0</v>
      </c>
      <c r="AS1999">
        <v>0</v>
      </c>
      <c r="AT1999">
        <v>0</v>
      </c>
      <c r="AU1999" t="e">
        <f t="shared" ca="1" si="188"/>
        <v>#NAME?</v>
      </c>
    </row>
    <row r="2000" spans="1:47" x14ac:dyDescent="0.15">
      <c r="A2000" s="21" t="s">
        <v>2744</v>
      </c>
      <c r="B2000" s="22" t="s">
        <v>17</v>
      </c>
      <c r="C2000" s="42">
        <v>2006</v>
      </c>
      <c r="D2000" s="22" t="s">
        <v>1861</v>
      </c>
      <c r="E2000" s="22" t="s">
        <v>773</v>
      </c>
      <c r="F2000" s="23">
        <v>25.64</v>
      </c>
      <c r="G2000" s="23">
        <v>25.64</v>
      </c>
      <c r="H2000" s="24">
        <f t="shared" ref="H2000:H2063" si="189">AM2000</f>
        <v>0</v>
      </c>
      <c r="I2000" s="153">
        <v>0</v>
      </c>
      <c r="J2000" s="24">
        <f t="shared" ref="J2000:J2063" si="190">SUM(O2000:Z2000,AT2000)</f>
        <v>0</v>
      </c>
      <c r="K2000" s="25">
        <f t="shared" ref="K2000:K2063" si="191">SUM(AA2000:AL2000,AS2000)</f>
        <v>0</v>
      </c>
      <c r="L2000">
        <v>0</v>
      </c>
      <c r="M2000">
        <v>32964608</v>
      </c>
      <c r="N2000">
        <v>42065747</v>
      </c>
      <c r="O2000" s="52">
        <v>0</v>
      </c>
      <c r="P2000" s="52">
        <v>0</v>
      </c>
      <c r="Q2000" s="52">
        <v>0</v>
      </c>
      <c r="R2000" s="52">
        <v>0</v>
      </c>
      <c r="S2000" s="52">
        <v>0</v>
      </c>
      <c r="T2000" s="52">
        <v>0</v>
      </c>
      <c r="U2000" s="52">
        <v>0</v>
      </c>
      <c r="V2000" s="52">
        <v>0</v>
      </c>
      <c r="W2000" s="52">
        <v>0</v>
      </c>
      <c r="X2000" s="52">
        <v>0</v>
      </c>
      <c r="Y2000" s="52">
        <v>0</v>
      </c>
      <c r="Z2000" s="52">
        <v>0</v>
      </c>
      <c r="AA2000" s="25">
        <v>0</v>
      </c>
      <c r="AB2000" s="25">
        <v>0</v>
      </c>
      <c r="AC2000" s="25">
        <v>0</v>
      </c>
      <c r="AD2000" s="25">
        <v>0</v>
      </c>
      <c r="AE2000" s="25">
        <v>0</v>
      </c>
      <c r="AF2000" s="25">
        <v>0</v>
      </c>
      <c r="AG2000" s="25">
        <v>0</v>
      </c>
      <c r="AH2000" s="25">
        <v>0</v>
      </c>
      <c r="AI2000" s="25">
        <v>0</v>
      </c>
      <c r="AJ2000" s="25">
        <v>0</v>
      </c>
      <c r="AK2000" s="25">
        <v>0</v>
      </c>
      <c r="AL2000" s="25">
        <v>0</v>
      </c>
      <c r="AM2000" s="95">
        <v>0</v>
      </c>
      <c r="AN2000" s="95" t="e">
        <f ca="1">IF(MengeInEEGSummieren(M2000),AM2000,0)</f>
        <v>#NAME?</v>
      </c>
      <c r="AO2000" s="95">
        <f t="shared" ref="AO2000:AO2063" si="192">IF(AQ2000,$H2000,0)</f>
        <v>0</v>
      </c>
      <c r="AP2000" s="95">
        <f t="shared" ref="AP2000:AP2063" si="193">IF(AR2000,$H2000,0)</f>
        <v>0</v>
      </c>
      <c r="AS2000">
        <v>0</v>
      </c>
      <c r="AT2000">
        <v>0</v>
      </c>
      <c r="AU2000" t="e">
        <f t="shared" ref="AU2000:AU2063" ca="1" si="194">EVFlag(M2000)</f>
        <v>#NAME?</v>
      </c>
    </row>
    <row r="2001" spans="1:47" x14ac:dyDescent="0.15">
      <c r="A2001" s="21" t="s">
        <v>2745</v>
      </c>
      <c r="B2001" s="22" t="s">
        <v>17</v>
      </c>
      <c r="C2001" s="42">
        <v>2006</v>
      </c>
      <c r="D2001" s="22" t="s">
        <v>1863</v>
      </c>
      <c r="E2001" s="22" t="s">
        <v>773</v>
      </c>
      <c r="F2001" s="23">
        <v>26.64</v>
      </c>
      <c r="G2001" s="23">
        <v>26.64</v>
      </c>
      <c r="H2001" s="24">
        <f t="shared" si="189"/>
        <v>0</v>
      </c>
      <c r="I2001" s="153">
        <v>0</v>
      </c>
      <c r="J2001" s="24">
        <f t="shared" si="190"/>
        <v>0</v>
      </c>
      <c r="K2001" s="25">
        <f t="shared" si="191"/>
        <v>0</v>
      </c>
      <c r="L2001">
        <v>0</v>
      </c>
      <c r="M2001">
        <v>32964608</v>
      </c>
      <c r="N2001">
        <v>42065747</v>
      </c>
      <c r="O2001" s="52">
        <v>0</v>
      </c>
      <c r="P2001" s="52">
        <v>0</v>
      </c>
      <c r="Q2001" s="52">
        <v>0</v>
      </c>
      <c r="R2001" s="52">
        <v>0</v>
      </c>
      <c r="S2001" s="52">
        <v>0</v>
      </c>
      <c r="T2001" s="52">
        <v>0</v>
      </c>
      <c r="U2001" s="52">
        <v>0</v>
      </c>
      <c r="V2001" s="52">
        <v>0</v>
      </c>
      <c r="W2001" s="52">
        <v>0</v>
      </c>
      <c r="X2001" s="52">
        <v>0</v>
      </c>
      <c r="Y2001" s="52">
        <v>0</v>
      </c>
      <c r="Z2001" s="52">
        <v>0</v>
      </c>
      <c r="AA2001" s="25">
        <v>0</v>
      </c>
      <c r="AB2001" s="25">
        <v>0</v>
      </c>
      <c r="AC2001" s="25">
        <v>0</v>
      </c>
      <c r="AD2001" s="25">
        <v>0</v>
      </c>
      <c r="AE2001" s="25">
        <v>0</v>
      </c>
      <c r="AF2001" s="25">
        <v>0</v>
      </c>
      <c r="AG2001" s="25">
        <v>0</v>
      </c>
      <c r="AH2001" s="25">
        <v>0</v>
      </c>
      <c r="AI2001" s="25">
        <v>0</v>
      </c>
      <c r="AJ2001" s="25">
        <v>0</v>
      </c>
      <c r="AK2001" s="25">
        <v>0</v>
      </c>
      <c r="AL2001" s="25">
        <v>0</v>
      </c>
      <c r="AM2001" s="95">
        <v>0</v>
      </c>
      <c r="AN2001" s="95" t="e">
        <f ca="1">IF(MengeInEEGSummieren(M2001),AM2001,0)</f>
        <v>#NAME?</v>
      </c>
      <c r="AO2001" s="95">
        <f t="shared" si="192"/>
        <v>0</v>
      </c>
      <c r="AP2001" s="95">
        <f t="shared" si="193"/>
        <v>0</v>
      </c>
      <c r="AS2001">
        <v>0</v>
      </c>
      <c r="AT2001">
        <v>0</v>
      </c>
      <c r="AU2001" t="e">
        <f t="shared" ca="1" si="194"/>
        <v>#NAME?</v>
      </c>
    </row>
    <row r="2002" spans="1:47" x14ac:dyDescent="0.15">
      <c r="A2002" s="21" t="s">
        <v>2746</v>
      </c>
      <c r="B2002" s="22" t="s">
        <v>17</v>
      </c>
      <c r="C2002" s="42">
        <v>2006</v>
      </c>
      <c r="D2002" s="22" t="s">
        <v>951</v>
      </c>
      <c r="E2002" s="22" t="s">
        <v>773</v>
      </c>
      <c r="F2002" s="23">
        <v>23.64</v>
      </c>
      <c r="G2002" s="23">
        <v>23.64</v>
      </c>
      <c r="H2002" s="24">
        <f t="shared" si="189"/>
        <v>0</v>
      </c>
      <c r="I2002" s="153">
        <v>0</v>
      </c>
      <c r="J2002" s="24">
        <f t="shared" si="190"/>
        <v>0</v>
      </c>
      <c r="K2002" s="25">
        <f t="shared" si="191"/>
        <v>0</v>
      </c>
      <c r="L2002">
        <v>0</v>
      </c>
      <c r="M2002">
        <v>32964608</v>
      </c>
      <c r="N2002">
        <v>42065747</v>
      </c>
      <c r="O2002" s="52">
        <v>0</v>
      </c>
      <c r="P2002" s="52">
        <v>0</v>
      </c>
      <c r="Q2002" s="52">
        <v>0</v>
      </c>
      <c r="R2002" s="52">
        <v>0</v>
      </c>
      <c r="S2002" s="52">
        <v>0</v>
      </c>
      <c r="T2002" s="52">
        <v>0</v>
      </c>
      <c r="U2002" s="52">
        <v>0</v>
      </c>
      <c r="V2002" s="52">
        <v>0</v>
      </c>
      <c r="W2002" s="52">
        <v>0</v>
      </c>
      <c r="X2002" s="52">
        <v>0</v>
      </c>
      <c r="Y2002" s="52">
        <v>0</v>
      </c>
      <c r="Z2002" s="52">
        <v>0</v>
      </c>
      <c r="AA2002" s="25">
        <v>0</v>
      </c>
      <c r="AB2002" s="25">
        <v>0</v>
      </c>
      <c r="AC2002" s="25">
        <v>0</v>
      </c>
      <c r="AD2002" s="25">
        <v>0</v>
      </c>
      <c r="AE2002" s="25">
        <v>0</v>
      </c>
      <c r="AF2002" s="25">
        <v>0</v>
      </c>
      <c r="AG2002" s="25">
        <v>0</v>
      </c>
      <c r="AH2002" s="25">
        <v>0</v>
      </c>
      <c r="AI2002" s="25">
        <v>0</v>
      </c>
      <c r="AJ2002" s="25">
        <v>0</v>
      </c>
      <c r="AK2002" s="25">
        <v>0</v>
      </c>
      <c r="AL2002" s="25">
        <v>0</v>
      </c>
      <c r="AM2002" s="95">
        <v>0</v>
      </c>
      <c r="AN2002" s="95" t="e">
        <f ca="1">IF(MengeInEEGSummieren(M2002),AM2002,0)</f>
        <v>#NAME?</v>
      </c>
      <c r="AO2002" s="95">
        <f t="shared" si="192"/>
        <v>0</v>
      </c>
      <c r="AP2002" s="95">
        <f t="shared" si="193"/>
        <v>0</v>
      </c>
      <c r="AS2002">
        <v>0</v>
      </c>
      <c r="AT2002">
        <v>0</v>
      </c>
      <c r="AU2002" t="e">
        <f t="shared" ca="1" si="194"/>
        <v>#NAME?</v>
      </c>
    </row>
    <row r="2003" spans="1:47" x14ac:dyDescent="0.15">
      <c r="A2003" s="21" t="s">
        <v>2747</v>
      </c>
      <c r="B2003" s="22" t="s">
        <v>17</v>
      </c>
      <c r="C2003" s="42">
        <v>2006</v>
      </c>
      <c r="D2003" s="22" t="s">
        <v>953</v>
      </c>
      <c r="E2003" s="22" t="s">
        <v>773</v>
      </c>
      <c r="F2003" s="23">
        <v>24.64</v>
      </c>
      <c r="G2003" s="23">
        <v>24.64</v>
      </c>
      <c r="H2003" s="24">
        <f t="shared" si="189"/>
        <v>0</v>
      </c>
      <c r="I2003" s="153">
        <v>0</v>
      </c>
      <c r="J2003" s="24">
        <f t="shared" si="190"/>
        <v>0</v>
      </c>
      <c r="K2003" s="25">
        <f t="shared" si="191"/>
        <v>0</v>
      </c>
      <c r="L2003">
        <v>0</v>
      </c>
      <c r="M2003">
        <v>32964608</v>
      </c>
      <c r="N2003">
        <v>42065747</v>
      </c>
      <c r="O2003" s="52">
        <v>0</v>
      </c>
      <c r="P2003" s="52">
        <v>0</v>
      </c>
      <c r="Q2003" s="52">
        <v>0</v>
      </c>
      <c r="R2003" s="52">
        <v>0</v>
      </c>
      <c r="S2003" s="52">
        <v>0</v>
      </c>
      <c r="T2003" s="52">
        <v>0</v>
      </c>
      <c r="U2003" s="52">
        <v>0</v>
      </c>
      <c r="V2003" s="52">
        <v>0</v>
      </c>
      <c r="W2003" s="52">
        <v>0</v>
      </c>
      <c r="X2003" s="52">
        <v>0</v>
      </c>
      <c r="Y2003" s="52">
        <v>0</v>
      </c>
      <c r="Z2003" s="52">
        <v>0</v>
      </c>
      <c r="AA2003" s="25">
        <v>0</v>
      </c>
      <c r="AB2003" s="25">
        <v>0</v>
      </c>
      <c r="AC2003" s="25">
        <v>0</v>
      </c>
      <c r="AD2003" s="25">
        <v>0</v>
      </c>
      <c r="AE2003" s="25">
        <v>0</v>
      </c>
      <c r="AF2003" s="25">
        <v>0</v>
      </c>
      <c r="AG2003" s="25">
        <v>0</v>
      </c>
      <c r="AH2003" s="25">
        <v>0</v>
      </c>
      <c r="AI2003" s="25">
        <v>0</v>
      </c>
      <c r="AJ2003" s="25">
        <v>0</v>
      </c>
      <c r="AK2003" s="25">
        <v>0</v>
      </c>
      <c r="AL2003" s="25">
        <v>0</v>
      </c>
      <c r="AM2003" s="95">
        <v>0</v>
      </c>
      <c r="AN2003" s="95" t="e">
        <f ca="1">IF(MengeInEEGSummieren(M2003),AM2003,0)</f>
        <v>#NAME?</v>
      </c>
      <c r="AO2003" s="95">
        <f t="shared" si="192"/>
        <v>0</v>
      </c>
      <c r="AP2003" s="95">
        <f t="shared" si="193"/>
        <v>0</v>
      </c>
      <c r="AS2003">
        <v>0</v>
      </c>
      <c r="AT2003">
        <v>0</v>
      </c>
      <c r="AU2003" t="e">
        <f t="shared" ca="1" si="194"/>
        <v>#NAME?</v>
      </c>
    </row>
    <row r="2004" spans="1:47" x14ac:dyDescent="0.15">
      <c r="A2004" s="21" t="s">
        <v>2748</v>
      </c>
      <c r="B2004" s="22" t="s">
        <v>17</v>
      </c>
      <c r="C2004" s="42">
        <v>2006</v>
      </c>
      <c r="D2004" s="22" t="s">
        <v>1867</v>
      </c>
      <c r="E2004" s="22" t="s">
        <v>773</v>
      </c>
      <c r="F2004" s="23">
        <v>27.64</v>
      </c>
      <c r="G2004" s="23">
        <v>27.64</v>
      </c>
      <c r="H2004" s="24">
        <f t="shared" si="189"/>
        <v>0</v>
      </c>
      <c r="I2004" s="153">
        <v>0</v>
      </c>
      <c r="J2004" s="24">
        <f t="shared" si="190"/>
        <v>0</v>
      </c>
      <c r="K2004" s="25">
        <f t="shared" si="191"/>
        <v>0</v>
      </c>
      <c r="L2004">
        <v>0</v>
      </c>
      <c r="M2004">
        <v>32964608</v>
      </c>
      <c r="N2004">
        <v>42065747</v>
      </c>
      <c r="O2004" s="52">
        <v>0</v>
      </c>
      <c r="P2004" s="52">
        <v>0</v>
      </c>
      <c r="Q2004" s="52">
        <v>0</v>
      </c>
      <c r="R2004" s="52">
        <v>0</v>
      </c>
      <c r="S2004" s="52">
        <v>0</v>
      </c>
      <c r="T2004" s="52">
        <v>0</v>
      </c>
      <c r="U2004" s="52">
        <v>0</v>
      </c>
      <c r="V2004" s="52">
        <v>0</v>
      </c>
      <c r="W2004" s="52">
        <v>0</v>
      </c>
      <c r="X2004" s="52">
        <v>0</v>
      </c>
      <c r="Y2004" s="52">
        <v>0</v>
      </c>
      <c r="Z2004" s="52">
        <v>0</v>
      </c>
      <c r="AA2004" s="25">
        <v>0</v>
      </c>
      <c r="AB2004" s="25">
        <v>0</v>
      </c>
      <c r="AC2004" s="25">
        <v>0</v>
      </c>
      <c r="AD2004" s="25">
        <v>0</v>
      </c>
      <c r="AE2004" s="25">
        <v>0</v>
      </c>
      <c r="AF2004" s="25">
        <v>0</v>
      </c>
      <c r="AG2004" s="25">
        <v>0</v>
      </c>
      <c r="AH2004" s="25">
        <v>0</v>
      </c>
      <c r="AI2004" s="25">
        <v>0</v>
      </c>
      <c r="AJ2004" s="25">
        <v>0</v>
      </c>
      <c r="AK2004" s="25">
        <v>0</v>
      </c>
      <c r="AL2004" s="25">
        <v>0</v>
      </c>
      <c r="AM2004" s="95">
        <v>0</v>
      </c>
      <c r="AN2004" s="95" t="e">
        <f ca="1">IF(MengeInEEGSummieren(M2004),AM2004,0)</f>
        <v>#NAME?</v>
      </c>
      <c r="AO2004" s="95">
        <f t="shared" si="192"/>
        <v>0</v>
      </c>
      <c r="AP2004" s="95">
        <f t="shared" si="193"/>
        <v>0</v>
      </c>
      <c r="AS2004">
        <v>0</v>
      </c>
      <c r="AT2004">
        <v>0</v>
      </c>
      <c r="AU2004" t="e">
        <f t="shared" ca="1" si="194"/>
        <v>#NAME?</v>
      </c>
    </row>
    <row r="2005" spans="1:47" x14ac:dyDescent="0.15">
      <c r="A2005" s="21" t="s">
        <v>2749</v>
      </c>
      <c r="B2005" s="22" t="s">
        <v>17</v>
      </c>
      <c r="C2005" s="42">
        <v>2006</v>
      </c>
      <c r="D2005" s="22" t="s">
        <v>1869</v>
      </c>
      <c r="E2005" s="22" t="s">
        <v>773</v>
      </c>
      <c r="F2005" s="23">
        <v>28.64</v>
      </c>
      <c r="G2005" s="23">
        <v>28.64</v>
      </c>
      <c r="H2005" s="24">
        <f t="shared" si="189"/>
        <v>0</v>
      </c>
      <c r="I2005" s="153">
        <v>0</v>
      </c>
      <c r="J2005" s="24">
        <f t="shared" si="190"/>
        <v>0</v>
      </c>
      <c r="K2005" s="25">
        <f t="shared" si="191"/>
        <v>0</v>
      </c>
      <c r="L2005">
        <v>0</v>
      </c>
      <c r="M2005">
        <v>32964608</v>
      </c>
      <c r="N2005">
        <v>42065747</v>
      </c>
      <c r="O2005" s="52">
        <v>0</v>
      </c>
      <c r="P2005" s="52">
        <v>0</v>
      </c>
      <c r="Q2005" s="52">
        <v>0</v>
      </c>
      <c r="R2005" s="52">
        <v>0</v>
      </c>
      <c r="S2005" s="52">
        <v>0</v>
      </c>
      <c r="T2005" s="52">
        <v>0</v>
      </c>
      <c r="U2005" s="52">
        <v>0</v>
      </c>
      <c r="V2005" s="52">
        <v>0</v>
      </c>
      <c r="W2005" s="52">
        <v>0</v>
      </c>
      <c r="X2005" s="52">
        <v>0</v>
      </c>
      <c r="Y2005" s="52">
        <v>0</v>
      </c>
      <c r="Z2005" s="52">
        <v>0</v>
      </c>
      <c r="AA2005" s="25">
        <v>0</v>
      </c>
      <c r="AB2005" s="25">
        <v>0</v>
      </c>
      <c r="AC2005" s="25">
        <v>0</v>
      </c>
      <c r="AD2005" s="25">
        <v>0</v>
      </c>
      <c r="AE2005" s="25">
        <v>0</v>
      </c>
      <c r="AF2005" s="25">
        <v>0</v>
      </c>
      <c r="AG2005" s="25">
        <v>0</v>
      </c>
      <c r="AH2005" s="25">
        <v>0</v>
      </c>
      <c r="AI2005" s="25">
        <v>0</v>
      </c>
      <c r="AJ2005" s="25">
        <v>0</v>
      </c>
      <c r="AK2005" s="25">
        <v>0</v>
      </c>
      <c r="AL2005" s="25">
        <v>0</v>
      </c>
      <c r="AM2005" s="95">
        <v>0</v>
      </c>
      <c r="AN2005" s="95" t="e">
        <f ca="1">IF(MengeInEEGSummieren(M2005),AM2005,0)</f>
        <v>#NAME?</v>
      </c>
      <c r="AO2005" s="95">
        <f t="shared" si="192"/>
        <v>0</v>
      </c>
      <c r="AP2005" s="95">
        <f t="shared" si="193"/>
        <v>0</v>
      </c>
      <c r="AS2005">
        <v>0</v>
      </c>
      <c r="AT2005">
        <v>0</v>
      </c>
      <c r="AU2005" t="e">
        <f t="shared" ca="1" si="194"/>
        <v>#NAME?</v>
      </c>
    </row>
    <row r="2006" spans="1:47" x14ac:dyDescent="0.15">
      <c r="A2006" s="21" t="s">
        <v>2750</v>
      </c>
      <c r="B2006" s="22" t="s">
        <v>17</v>
      </c>
      <c r="C2006" s="42">
        <v>2006</v>
      </c>
      <c r="D2006" s="22" t="s">
        <v>955</v>
      </c>
      <c r="E2006" s="22" t="s">
        <v>773</v>
      </c>
      <c r="F2006" s="23">
        <v>25.64</v>
      </c>
      <c r="G2006" s="23">
        <v>25.64</v>
      </c>
      <c r="H2006" s="24">
        <f t="shared" si="189"/>
        <v>0</v>
      </c>
      <c r="I2006" s="153">
        <v>0</v>
      </c>
      <c r="J2006" s="24">
        <f t="shared" si="190"/>
        <v>0</v>
      </c>
      <c r="K2006" s="25">
        <f t="shared" si="191"/>
        <v>0</v>
      </c>
      <c r="L2006">
        <v>0</v>
      </c>
      <c r="M2006">
        <v>32964608</v>
      </c>
      <c r="N2006">
        <v>42065747</v>
      </c>
      <c r="O2006" s="52">
        <v>0</v>
      </c>
      <c r="P2006" s="52">
        <v>0</v>
      </c>
      <c r="Q2006" s="52">
        <v>0</v>
      </c>
      <c r="R2006" s="52">
        <v>0</v>
      </c>
      <c r="S2006" s="52">
        <v>0</v>
      </c>
      <c r="T2006" s="52">
        <v>0</v>
      </c>
      <c r="U2006" s="52">
        <v>0</v>
      </c>
      <c r="V2006" s="52">
        <v>0</v>
      </c>
      <c r="W2006" s="52">
        <v>0</v>
      </c>
      <c r="X2006" s="52">
        <v>0</v>
      </c>
      <c r="Y2006" s="52">
        <v>0</v>
      </c>
      <c r="Z2006" s="52">
        <v>0</v>
      </c>
      <c r="AA2006" s="25">
        <v>0</v>
      </c>
      <c r="AB2006" s="25">
        <v>0</v>
      </c>
      <c r="AC2006" s="25">
        <v>0</v>
      </c>
      <c r="AD2006" s="25">
        <v>0</v>
      </c>
      <c r="AE2006" s="25">
        <v>0</v>
      </c>
      <c r="AF2006" s="25">
        <v>0</v>
      </c>
      <c r="AG2006" s="25">
        <v>0</v>
      </c>
      <c r="AH2006" s="25">
        <v>0</v>
      </c>
      <c r="AI2006" s="25">
        <v>0</v>
      </c>
      <c r="AJ2006" s="25">
        <v>0</v>
      </c>
      <c r="AK2006" s="25">
        <v>0</v>
      </c>
      <c r="AL2006" s="25">
        <v>0</v>
      </c>
      <c r="AM2006" s="95">
        <v>0</v>
      </c>
      <c r="AN2006" s="95" t="e">
        <f ca="1">IF(MengeInEEGSummieren(M2006),AM2006,0)</f>
        <v>#NAME?</v>
      </c>
      <c r="AO2006" s="95">
        <f t="shared" si="192"/>
        <v>0</v>
      </c>
      <c r="AP2006" s="95">
        <f t="shared" si="193"/>
        <v>0</v>
      </c>
      <c r="AS2006">
        <v>0</v>
      </c>
      <c r="AT2006">
        <v>0</v>
      </c>
      <c r="AU2006" t="e">
        <f t="shared" ca="1" si="194"/>
        <v>#NAME?</v>
      </c>
    </row>
    <row r="2007" spans="1:47" x14ac:dyDescent="0.15">
      <c r="A2007" s="21" t="s">
        <v>2751</v>
      </c>
      <c r="B2007" s="22" t="s">
        <v>17</v>
      </c>
      <c r="C2007" s="42">
        <v>2006</v>
      </c>
      <c r="D2007" s="22" t="s">
        <v>957</v>
      </c>
      <c r="E2007" s="22" t="s">
        <v>773</v>
      </c>
      <c r="F2007" s="23">
        <v>26.64</v>
      </c>
      <c r="G2007" s="23">
        <v>26.64</v>
      </c>
      <c r="H2007" s="24">
        <f t="shared" si="189"/>
        <v>0</v>
      </c>
      <c r="I2007" s="153">
        <v>0</v>
      </c>
      <c r="J2007" s="24">
        <f t="shared" si="190"/>
        <v>0</v>
      </c>
      <c r="K2007" s="25">
        <f t="shared" si="191"/>
        <v>0</v>
      </c>
      <c r="L2007">
        <v>0</v>
      </c>
      <c r="M2007">
        <v>32964608</v>
      </c>
      <c r="N2007">
        <v>42065747</v>
      </c>
      <c r="O2007" s="52">
        <v>0</v>
      </c>
      <c r="P2007" s="52">
        <v>0</v>
      </c>
      <c r="Q2007" s="52">
        <v>0</v>
      </c>
      <c r="R2007" s="52">
        <v>0</v>
      </c>
      <c r="S2007" s="52">
        <v>0</v>
      </c>
      <c r="T2007" s="52">
        <v>0</v>
      </c>
      <c r="U2007" s="52">
        <v>0</v>
      </c>
      <c r="V2007" s="52">
        <v>0</v>
      </c>
      <c r="W2007" s="52">
        <v>0</v>
      </c>
      <c r="X2007" s="52">
        <v>0</v>
      </c>
      <c r="Y2007" s="52">
        <v>0</v>
      </c>
      <c r="Z2007" s="52">
        <v>0</v>
      </c>
      <c r="AA2007" s="25">
        <v>0</v>
      </c>
      <c r="AB2007" s="25">
        <v>0</v>
      </c>
      <c r="AC2007" s="25">
        <v>0</v>
      </c>
      <c r="AD2007" s="25">
        <v>0</v>
      </c>
      <c r="AE2007" s="25">
        <v>0</v>
      </c>
      <c r="AF2007" s="25">
        <v>0</v>
      </c>
      <c r="AG2007" s="25">
        <v>0</v>
      </c>
      <c r="AH2007" s="25">
        <v>0</v>
      </c>
      <c r="AI2007" s="25">
        <v>0</v>
      </c>
      <c r="AJ2007" s="25">
        <v>0</v>
      </c>
      <c r="AK2007" s="25">
        <v>0</v>
      </c>
      <c r="AL2007" s="25">
        <v>0</v>
      </c>
      <c r="AM2007" s="95">
        <v>0</v>
      </c>
      <c r="AN2007" s="95" t="e">
        <f ca="1">IF(MengeInEEGSummieren(M2007),AM2007,0)</f>
        <v>#NAME?</v>
      </c>
      <c r="AO2007" s="95">
        <f t="shared" si="192"/>
        <v>0</v>
      </c>
      <c r="AP2007" s="95">
        <f t="shared" si="193"/>
        <v>0</v>
      </c>
      <c r="AS2007">
        <v>0</v>
      </c>
      <c r="AT2007">
        <v>0</v>
      </c>
      <c r="AU2007" t="e">
        <f t="shared" ca="1" si="194"/>
        <v>#NAME?</v>
      </c>
    </row>
    <row r="2008" spans="1:47" x14ac:dyDescent="0.15">
      <c r="A2008" s="21" t="s">
        <v>2752</v>
      </c>
      <c r="B2008" s="22" t="s">
        <v>17</v>
      </c>
      <c r="C2008" s="42">
        <v>2006</v>
      </c>
      <c r="D2008" s="22" t="s">
        <v>1873</v>
      </c>
      <c r="E2008" s="22" t="s">
        <v>773</v>
      </c>
      <c r="F2008" s="23">
        <v>29.64</v>
      </c>
      <c r="G2008" s="23">
        <v>29.64</v>
      </c>
      <c r="H2008" s="24">
        <f t="shared" si="189"/>
        <v>0</v>
      </c>
      <c r="I2008" s="153">
        <v>0</v>
      </c>
      <c r="J2008" s="24">
        <f t="shared" si="190"/>
        <v>0</v>
      </c>
      <c r="K2008" s="25">
        <f t="shared" si="191"/>
        <v>0</v>
      </c>
      <c r="L2008">
        <v>0</v>
      </c>
      <c r="M2008">
        <v>32964608</v>
      </c>
      <c r="N2008">
        <v>42065747</v>
      </c>
      <c r="O2008" s="52">
        <v>0</v>
      </c>
      <c r="P2008" s="52">
        <v>0</v>
      </c>
      <c r="Q2008" s="52">
        <v>0</v>
      </c>
      <c r="R2008" s="52">
        <v>0</v>
      </c>
      <c r="S2008" s="52">
        <v>0</v>
      </c>
      <c r="T2008" s="52">
        <v>0</v>
      </c>
      <c r="U2008" s="52">
        <v>0</v>
      </c>
      <c r="V2008" s="52">
        <v>0</v>
      </c>
      <c r="W2008" s="52">
        <v>0</v>
      </c>
      <c r="X2008" s="52">
        <v>0</v>
      </c>
      <c r="Y2008" s="52">
        <v>0</v>
      </c>
      <c r="Z2008" s="52">
        <v>0</v>
      </c>
      <c r="AA2008" s="25">
        <v>0</v>
      </c>
      <c r="AB2008" s="25">
        <v>0</v>
      </c>
      <c r="AC2008" s="25">
        <v>0</v>
      </c>
      <c r="AD2008" s="25">
        <v>0</v>
      </c>
      <c r="AE2008" s="25">
        <v>0</v>
      </c>
      <c r="AF2008" s="25">
        <v>0</v>
      </c>
      <c r="AG2008" s="25">
        <v>0</v>
      </c>
      <c r="AH2008" s="25">
        <v>0</v>
      </c>
      <c r="AI2008" s="25">
        <v>0</v>
      </c>
      <c r="AJ2008" s="25">
        <v>0</v>
      </c>
      <c r="AK2008" s="25">
        <v>0</v>
      </c>
      <c r="AL2008" s="25">
        <v>0</v>
      </c>
      <c r="AM2008" s="95">
        <v>0</v>
      </c>
      <c r="AN2008" s="95" t="e">
        <f ca="1">IF(MengeInEEGSummieren(M2008),AM2008,0)</f>
        <v>#NAME?</v>
      </c>
      <c r="AO2008" s="95">
        <f t="shared" si="192"/>
        <v>0</v>
      </c>
      <c r="AP2008" s="95">
        <f t="shared" si="193"/>
        <v>0</v>
      </c>
      <c r="AS2008">
        <v>0</v>
      </c>
      <c r="AT2008">
        <v>0</v>
      </c>
      <c r="AU2008" t="e">
        <f t="shared" ca="1" si="194"/>
        <v>#NAME?</v>
      </c>
    </row>
    <row r="2009" spans="1:47" x14ac:dyDescent="0.15">
      <c r="A2009" s="21" t="s">
        <v>2753</v>
      </c>
      <c r="B2009" s="22" t="s">
        <v>17</v>
      </c>
      <c r="C2009" s="42">
        <v>2006</v>
      </c>
      <c r="D2009" s="22" t="s">
        <v>1875</v>
      </c>
      <c r="E2009" s="22" t="s">
        <v>773</v>
      </c>
      <c r="F2009" s="23">
        <v>30.64</v>
      </c>
      <c r="G2009" s="23">
        <v>30.64</v>
      </c>
      <c r="H2009" s="24">
        <f t="shared" si="189"/>
        <v>0</v>
      </c>
      <c r="I2009" s="153">
        <v>0</v>
      </c>
      <c r="J2009" s="24">
        <f t="shared" si="190"/>
        <v>0</v>
      </c>
      <c r="K2009" s="25">
        <f t="shared" si="191"/>
        <v>0</v>
      </c>
      <c r="L2009">
        <v>0</v>
      </c>
      <c r="M2009">
        <v>32964608</v>
      </c>
      <c r="N2009">
        <v>42065747</v>
      </c>
      <c r="O2009" s="52">
        <v>0</v>
      </c>
      <c r="P2009" s="52">
        <v>0</v>
      </c>
      <c r="Q2009" s="52">
        <v>0</v>
      </c>
      <c r="R2009" s="52">
        <v>0</v>
      </c>
      <c r="S2009" s="52">
        <v>0</v>
      </c>
      <c r="T2009" s="52">
        <v>0</v>
      </c>
      <c r="U2009" s="52">
        <v>0</v>
      </c>
      <c r="V2009" s="52">
        <v>0</v>
      </c>
      <c r="W2009" s="52">
        <v>0</v>
      </c>
      <c r="X2009" s="52">
        <v>0</v>
      </c>
      <c r="Y2009" s="52">
        <v>0</v>
      </c>
      <c r="Z2009" s="52">
        <v>0</v>
      </c>
      <c r="AA2009" s="25">
        <v>0</v>
      </c>
      <c r="AB2009" s="25">
        <v>0</v>
      </c>
      <c r="AC2009" s="25">
        <v>0</v>
      </c>
      <c r="AD2009" s="25">
        <v>0</v>
      </c>
      <c r="AE2009" s="25">
        <v>0</v>
      </c>
      <c r="AF2009" s="25">
        <v>0</v>
      </c>
      <c r="AG2009" s="25">
        <v>0</v>
      </c>
      <c r="AH2009" s="25">
        <v>0</v>
      </c>
      <c r="AI2009" s="25">
        <v>0</v>
      </c>
      <c r="AJ2009" s="25">
        <v>0</v>
      </c>
      <c r="AK2009" s="25">
        <v>0</v>
      </c>
      <c r="AL2009" s="25">
        <v>0</v>
      </c>
      <c r="AM2009" s="95">
        <v>0</v>
      </c>
      <c r="AN2009" s="95" t="e">
        <f ca="1">IF(MengeInEEGSummieren(M2009),AM2009,0)</f>
        <v>#NAME?</v>
      </c>
      <c r="AO2009" s="95">
        <f t="shared" si="192"/>
        <v>0</v>
      </c>
      <c r="AP2009" s="95">
        <f t="shared" si="193"/>
        <v>0</v>
      </c>
      <c r="AS2009">
        <v>0</v>
      </c>
      <c r="AT2009">
        <v>0</v>
      </c>
      <c r="AU2009" t="e">
        <f t="shared" ca="1" si="194"/>
        <v>#NAME?</v>
      </c>
    </row>
    <row r="2010" spans="1:47" x14ac:dyDescent="0.15">
      <c r="A2010" s="21" t="s">
        <v>2754</v>
      </c>
      <c r="B2010" s="22" t="s">
        <v>17</v>
      </c>
      <c r="C2010" s="42">
        <v>2006</v>
      </c>
      <c r="D2010" s="22" t="s">
        <v>959</v>
      </c>
      <c r="E2010" s="22" t="s">
        <v>773</v>
      </c>
      <c r="F2010" s="23">
        <v>27.64</v>
      </c>
      <c r="G2010" s="23">
        <v>27.64</v>
      </c>
      <c r="H2010" s="24">
        <f t="shared" si="189"/>
        <v>0</v>
      </c>
      <c r="I2010" s="153">
        <v>0</v>
      </c>
      <c r="J2010" s="24">
        <f t="shared" si="190"/>
        <v>0</v>
      </c>
      <c r="K2010" s="25">
        <f t="shared" si="191"/>
        <v>0</v>
      </c>
      <c r="L2010">
        <v>0</v>
      </c>
      <c r="M2010">
        <v>32964608</v>
      </c>
      <c r="N2010">
        <v>42065747</v>
      </c>
      <c r="O2010" s="52">
        <v>0</v>
      </c>
      <c r="P2010" s="52">
        <v>0</v>
      </c>
      <c r="Q2010" s="52">
        <v>0</v>
      </c>
      <c r="R2010" s="52">
        <v>0</v>
      </c>
      <c r="S2010" s="52">
        <v>0</v>
      </c>
      <c r="T2010" s="52">
        <v>0</v>
      </c>
      <c r="U2010" s="52">
        <v>0</v>
      </c>
      <c r="V2010" s="52">
        <v>0</v>
      </c>
      <c r="W2010" s="52">
        <v>0</v>
      </c>
      <c r="X2010" s="52">
        <v>0</v>
      </c>
      <c r="Y2010" s="52">
        <v>0</v>
      </c>
      <c r="Z2010" s="52">
        <v>0</v>
      </c>
      <c r="AA2010" s="25">
        <v>0</v>
      </c>
      <c r="AB2010" s="25">
        <v>0</v>
      </c>
      <c r="AC2010" s="25">
        <v>0</v>
      </c>
      <c r="AD2010" s="25">
        <v>0</v>
      </c>
      <c r="AE2010" s="25">
        <v>0</v>
      </c>
      <c r="AF2010" s="25">
        <v>0</v>
      </c>
      <c r="AG2010" s="25">
        <v>0</v>
      </c>
      <c r="AH2010" s="25">
        <v>0</v>
      </c>
      <c r="AI2010" s="25">
        <v>0</v>
      </c>
      <c r="AJ2010" s="25">
        <v>0</v>
      </c>
      <c r="AK2010" s="25">
        <v>0</v>
      </c>
      <c r="AL2010" s="25">
        <v>0</v>
      </c>
      <c r="AM2010" s="95">
        <v>0</v>
      </c>
      <c r="AN2010" s="95" t="e">
        <f ca="1">IF(MengeInEEGSummieren(M2010),AM2010,0)</f>
        <v>#NAME?</v>
      </c>
      <c r="AO2010" s="95">
        <f t="shared" si="192"/>
        <v>0</v>
      </c>
      <c r="AP2010" s="95">
        <f t="shared" si="193"/>
        <v>0</v>
      </c>
      <c r="AS2010">
        <v>0</v>
      </c>
      <c r="AT2010">
        <v>0</v>
      </c>
      <c r="AU2010" t="e">
        <f t="shared" ca="1" si="194"/>
        <v>#NAME?</v>
      </c>
    </row>
    <row r="2011" spans="1:47" x14ac:dyDescent="0.15">
      <c r="A2011" s="21" t="s">
        <v>2755</v>
      </c>
      <c r="B2011" s="22" t="s">
        <v>17</v>
      </c>
      <c r="C2011" s="42">
        <v>2006</v>
      </c>
      <c r="D2011" s="22" t="s">
        <v>979</v>
      </c>
      <c r="E2011" s="22" t="s">
        <v>773</v>
      </c>
      <c r="F2011" s="23">
        <v>28.64</v>
      </c>
      <c r="G2011" s="23">
        <v>28.64</v>
      </c>
      <c r="H2011" s="24">
        <f t="shared" si="189"/>
        <v>0</v>
      </c>
      <c r="I2011" s="153">
        <v>0</v>
      </c>
      <c r="J2011" s="24">
        <f t="shared" si="190"/>
        <v>0</v>
      </c>
      <c r="K2011" s="25">
        <f t="shared" si="191"/>
        <v>0</v>
      </c>
      <c r="L2011">
        <v>0</v>
      </c>
      <c r="M2011">
        <v>32964608</v>
      </c>
      <c r="N2011">
        <v>42065747</v>
      </c>
      <c r="O2011" s="52">
        <v>0</v>
      </c>
      <c r="P2011" s="52">
        <v>0</v>
      </c>
      <c r="Q2011" s="52">
        <v>0</v>
      </c>
      <c r="R2011" s="52">
        <v>0</v>
      </c>
      <c r="S2011" s="52">
        <v>0</v>
      </c>
      <c r="T2011" s="52">
        <v>0</v>
      </c>
      <c r="U2011" s="52">
        <v>0</v>
      </c>
      <c r="V2011" s="52">
        <v>0</v>
      </c>
      <c r="W2011" s="52">
        <v>0</v>
      </c>
      <c r="X2011" s="52">
        <v>0</v>
      </c>
      <c r="Y2011" s="52">
        <v>0</v>
      </c>
      <c r="Z2011" s="52">
        <v>0</v>
      </c>
      <c r="AA2011" s="25">
        <v>0</v>
      </c>
      <c r="AB2011" s="25">
        <v>0</v>
      </c>
      <c r="AC2011" s="25">
        <v>0</v>
      </c>
      <c r="AD2011" s="25">
        <v>0</v>
      </c>
      <c r="AE2011" s="25">
        <v>0</v>
      </c>
      <c r="AF2011" s="25">
        <v>0</v>
      </c>
      <c r="AG2011" s="25">
        <v>0</v>
      </c>
      <c r="AH2011" s="25">
        <v>0</v>
      </c>
      <c r="AI2011" s="25">
        <v>0</v>
      </c>
      <c r="AJ2011" s="25">
        <v>0</v>
      </c>
      <c r="AK2011" s="25">
        <v>0</v>
      </c>
      <c r="AL2011" s="25">
        <v>0</v>
      </c>
      <c r="AM2011" s="95">
        <v>0</v>
      </c>
      <c r="AN2011" s="95" t="e">
        <f ca="1">IF(MengeInEEGSummieren(M2011),AM2011,0)</f>
        <v>#NAME?</v>
      </c>
      <c r="AO2011" s="95">
        <f t="shared" si="192"/>
        <v>0</v>
      </c>
      <c r="AP2011" s="95">
        <f t="shared" si="193"/>
        <v>0</v>
      </c>
      <c r="AS2011">
        <v>0</v>
      </c>
      <c r="AT2011">
        <v>0</v>
      </c>
      <c r="AU2011" t="e">
        <f t="shared" ca="1" si="194"/>
        <v>#NAME?</v>
      </c>
    </row>
    <row r="2012" spans="1:47" x14ac:dyDescent="0.15">
      <c r="A2012" s="21" t="s">
        <v>2756</v>
      </c>
      <c r="B2012" s="22" t="s">
        <v>17</v>
      </c>
      <c r="C2012" s="42">
        <v>2006</v>
      </c>
      <c r="D2012" s="22" t="s">
        <v>1879</v>
      </c>
      <c r="E2012" s="22" t="s">
        <v>773</v>
      </c>
      <c r="F2012" s="23">
        <v>21.57</v>
      </c>
      <c r="G2012" s="23">
        <v>21.57</v>
      </c>
      <c r="H2012" s="24">
        <f t="shared" si="189"/>
        <v>0</v>
      </c>
      <c r="I2012" s="153">
        <v>0</v>
      </c>
      <c r="J2012" s="24">
        <f t="shared" si="190"/>
        <v>0</v>
      </c>
      <c r="K2012" s="25">
        <f t="shared" si="191"/>
        <v>0</v>
      </c>
      <c r="L2012">
        <v>0</v>
      </c>
      <c r="M2012">
        <v>32964608</v>
      </c>
      <c r="N2012">
        <v>42065747</v>
      </c>
      <c r="O2012" s="52">
        <v>0</v>
      </c>
      <c r="P2012" s="52">
        <v>0</v>
      </c>
      <c r="Q2012" s="52">
        <v>0</v>
      </c>
      <c r="R2012" s="52">
        <v>0</v>
      </c>
      <c r="S2012" s="52">
        <v>0</v>
      </c>
      <c r="T2012" s="52">
        <v>0</v>
      </c>
      <c r="U2012" s="52">
        <v>0</v>
      </c>
      <c r="V2012" s="52">
        <v>0</v>
      </c>
      <c r="W2012" s="52">
        <v>0</v>
      </c>
      <c r="X2012" s="52">
        <v>0</v>
      </c>
      <c r="Y2012" s="52">
        <v>0</v>
      </c>
      <c r="Z2012" s="52">
        <v>0</v>
      </c>
      <c r="AA2012" s="25">
        <v>0</v>
      </c>
      <c r="AB2012" s="25">
        <v>0</v>
      </c>
      <c r="AC2012" s="25">
        <v>0</v>
      </c>
      <c r="AD2012" s="25">
        <v>0</v>
      </c>
      <c r="AE2012" s="25">
        <v>0</v>
      </c>
      <c r="AF2012" s="25">
        <v>0</v>
      </c>
      <c r="AG2012" s="25">
        <v>0</v>
      </c>
      <c r="AH2012" s="25">
        <v>0</v>
      </c>
      <c r="AI2012" s="25">
        <v>0</v>
      </c>
      <c r="AJ2012" s="25">
        <v>0</v>
      </c>
      <c r="AK2012" s="25">
        <v>0</v>
      </c>
      <c r="AL2012" s="25">
        <v>0</v>
      </c>
      <c r="AM2012" s="95">
        <v>0</v>
      </c>
      <c r="AN2012" s="95" t="e">
        <f ca="1">IF(MengeInEEGSummieren(M2012),AM2012,0)</f>
        <v>#NAME?</v>
      </c>
      <c r="AO2012" s="95">
        <f t="shared" si="192"/>
        <v>0</v>
      </c>
      <c r="AP2012" s="95">
        <f t="shared" si="193"/>
        <v>0</v>
      </c>
      <c r="AS2012">
        <v>0</v>
      </c>
      <c r="AT2012">
        <v>0</v>
      </c>
      <c r="AU2012" t="e">
        <f t="shared" ca="1" si="194"/>
        <v>#NAME?</v>
      </c>
    </row>
    <row r="2013" spans="1:47" x14ac:dyDescent="0.15">
      <c r="A2013" s="21" t="s">
        <v>2757</v>
      </c>
      <c r="B2013" s="22" t="s">
        <v>17</v>
      </c>
      <c r="C2013" s="42">
        <v>2006</v>
      </c>
      <c r="D2013" s="22" t="s">
        <v>931</v>
      </c>
      <c r="E2013" s="22" t="s">
        <v>773</v>
      </c>
      <c r="F2013" s="23">
        <v>19.57</v>
      </c>
      <c r="G2013" s="23">
        <v>19.57</v>
      </c>
      <c r="H2013" s="24">
        <f t="shared" si="189"/>
        <v>0</v>
      </c>
      <c r="I2013" s="153">
        <v>0</v>
      </c>
      <c r="J2013" s="24">
        <f t="shared" si="190"/>
        <v>0</v>
      </c>
      <c r="K2013" s="25">
        <f t="shared" si="191"/>
        <v>0</v>
      </c>
      <c r="L2013">
        <v>0</v>
      </c>
      <c r="M2013">
        <v>32964608</v>
      </c>
      <c r="N2013">
        <v>42065747</v>
      </c>
      <c r="O2013" s="52">
        <v>0</v>
      </c>
      <c r="P2013" s="52">
        <v>0</v>
      </c>
      <c r="Q2013" s="52">
        <v>0</v>
      </c>
      <c r="R2013" s="52">
        <v>0</v>
      </c>
      <c r="S2013" s="52">
        <v>0</v>
      </c>
      <c r="T2013" s="52">
        <v>0</v>
      </c>
      <c r="U2013" s="52">
        <v>0</v>
      </c>
      <c r="V2013" s="52">
        <v>0</v>
      </c>
      <c r="W2013" s="52">
        <v>0</v>
      </c>
      <c r="X2013" s="52">
        <v>0</v>
      </c>
      <c r="Y2013" s="52">
        <v>0</v>
      </c>
      <c r="Z2013" s="52">
        <v>0</v>
      </c>
      <c r="AA2013" s="25">
        <v>0</v>
      </c>
      <c r="AB2013" s="25">
        <v>0</v>
      </c>
      <c r="AC2013" s="25">
        <v>0</v>
      </c>
      <c r="AD2013" s="25">
        <v>0</v>
      </c>
      <c r="AE2013" s="25">
        <v>0</v>
      </c>
      <c r="AF2013" s="25">
        <v>0</v>
      </c>
      <c r="AG2013" s="25">
        <v>0</v>
      </c>
      <c r="AH2013" s="25">
        <v>0</v>
      </c>
      <c r="AI2013" s="25">
        <v>0</v>
      </c>
      <c r="AJ2013" s="25">
        <v>0</v>
      </c>
      <c r="AK2013" s="25">
        <v>0</v>
      </c>
      <c r="AL2013" s="25">
        <v>0</v>
      </c>
      <c r="AM2013" s="95">
        <v>0</v>
      </c>
      <c r="AN2013" s="95" t="e">
        <f ca="1">IF(MengeInEEGSummieren(M2013),AM2013,0)</f>
        <v>#NAME?</v>
      </c>
      <c r="AO2013" s="95">
        <f t="shared" si="192"/>
        <v>0</v>
      </c>
      <c r="AP2013" s="95">
        <f t="shared" si="193"/>
        <v>0</v>
      </c>
      <c r="AS2013">
        <v>0</v>
      </c>
      <c r="AT2013">
        <v>0</v>
      </c>
      <c r="AU2013" t="e">
        <f t="shared" ca="1" si="194"/>
        <v>#NAME?</v>
      </c>
    </row>
    <row r="2014" spans="1:47" x14ac:dyDescent="0.15">
      <c r="A2014" s="21" t="s">
        <v>2758</v>
      </c>
      <c r="B2014" s="22" t="s">
        <v>17</v>
      </c>
      <c r="C2014" s="42">
        <v>2006</v>
      </c>
      <c r="D2014" s="22" t="s">
        <v>933</v>
      </c>
      <c r="E2014" s="22" t="s">
        <v>773</v>
      </c>
      <c r="F2014" s="23">
        <v>20.57</v>
      </c>
      <c r="G2014" s="23">
        <v>20.57</v>
      </c>
      <c r="H2014" s="24">
        <f t="shared" si="189"/>
        <v>0</v>
      </c>
      <c r="I2014" s="153">
        <v>0</v>
      </c>
      <c r="J2014" s="24">
        <f t="shared" si="190"/>
        <v>0</v>
      </c>
      <c r="K2014" s="25">
        <f t="shared" si="191"/>
        <v>0</v>
      </c>
      <c r="L2014">
        <v>0</v>
      </c>
      <c r="M2014">
        <v>32964608</v>
      </c>
      <c r="N2014">
        <v>42065747</v>
      </c>
      <c r="O2014" s="52">
        <v>0</v>
      </c>
      <c r="P2014" s="52">
        <v>0</v>
      </c>
      <c r="Q2014" s="52">
        <v>0</v>
      </c>
      <c r="R2014" s="52">
        <v>0</v>
      </c>
      <c r="S2014" s="52">
        <v>0</v>
      </c>
      <c r="T2014" s="52">
        <v>0</v>
      </c>
      <c r="U2014" s="52">
        <v>0</v>
      </c>
      <c r="V2014" s="52">
        <v>0</v>
      </c>
      <c r="W2014" s="52">
        <v>0</v>
      </c>
      <c r="X2014" s="52">
        <v>0</v>
      </c>
      <c r="Y2014" s="52">
        <v>0</v>
      </c>
      <c r="Z2014" s="52">
        <v>0</v>
      </c>
      <c r="AA2014" s="25">
        <v>0</v>
      </c>
      <c r="AB2014" s="25">
        <v>0</v>
      </c>
      <c r="AC2014" s="25">
        <v>0</v>
      </c>
      <c r="AD2014" s="25">
        <v>0</v>
      </c>
      <c r="AE2014" s="25">
        <v>0</v>
      </c>
      <c r="AF2014" s="25">
        <v>0</v>
      </c>
      <c r="AG2014" s="25">
        <v>0</v>
      </c>
      <c r="AH2014" s="25">
        <v>0</v>
      </c>
      <c r="AI2014" s="25">
        <v>0</v>
      </c>
      <c r="AJ2014" s="25">
        <v>0</v>
      </c>
      <c r="AK2014" s="25">
        <v>0</v>
      </c>
      <c r="AL2014" s="25">
        <v>0</v>
      </c>
      <c r="AM2014" s="95">
        <v>0</v>
      </c>
      <c r="AN2014" s="95" t="e">
        <f ca="1">IF(MengeInEEGSummieren(M2014),AM2014,0)</f>
        <v>#NAME?</v>
      </c>
      <c r="AO2014" s="95">
        <f t="shared" si="192"/>
        <v>0</v>
      </c>
      <c r="AP2014" s="95">
        <f t="shared" si="193"/>
        <v>0</v>
      </c>
      <c r="AS2014">
        <v>0</v>
      </c>
      <c r="AT2014">
        <v>0</v>
      </c>
      <c r="AU2014" t="e">
        <f t="shared" ca="1" si="194"/>
        <v>#NAME?</v>
      </c>
    </row>
    <row r="2015" spans="1:47" x14ac:dyDescent="0.15">
      <c r="A2015" s="21" t="s">
        <v>2759</v>
      </c>
      <c r="B2015" s="22" t="s">
        <v>17</v>
      </c>
      <c r="C2015" s="42">
        <v>2006</v>
      </c>
      <c r="D2015" s="22" t="s">
        <v>1883</v>
      </c>
      <c r="E2015" s="22" t="s">
        <v>773</v>
      </c>
      <c r="F2015" s="23">
        <v>23.57</v>
      </c>
      <c r="G2015" s="23">
        <v>23.57</v>
      </c>
      <c r="H2015" s="24">
        <f t="shared" si="189"/>
        <v>0</v>
      </c>
      <c r="I2015" s="153">
        <v>0</v>
      </c>
      <c r="J2015" s="24">
        <f t="shared" si="190"/>
        <v>0</v>
      </c>
      <c r="K2015" s="25">
        <f t="shared" si="191"/>
        <v>0</v>
      </c>
      <c r="L2015">
        <v>0</v>
      </c>
      <c r="M2015">
        <v>32964608</v>
      </c>
      <c r="N2015">
        <v>42065747</v>
      </c>
      <c r="O2015" s="52">
        <v>0</v>
      </c>
      <c r="P2015" s="52">
        <v>0</v>
      </c>
      <c r="Q2015" s="52">
        <v>0</v>
      </c>
      <c r="R2015" s="52">
        <v>0</v>
      </c>
      <c r="S2015" s="52">
        <v>0</v>
      </c>
      <c r="T2015" s="52">
        <v>0</v>
      </c>
      <c r="U2015" s="52">
        <v>0</v>
      </c>
      <c r="V2015" s="52">
        <v>0</v>
      </c>
      <c r="W2015" s="52">
        <v>0</v>
      </c>
      <c r="X2015" s="52">
        <v>0</v>
      </c>
      <c r="Y2015" s="52">
        <v>0</v>
      </c>
      <c r="Z2015" s="52">
        <v>0</v>
      </c>
      <c r="AA2015" s="25">
        <v>0</v>
      </c>
      <c r="AB2015" s="25">
        <v>0</v>
      </c>
      <c r="AC2015" s="25">
        <v>0</v>
      </c>
      <c r="AD2015" s="25">
        <v>0</v>
      </c>
      <c r="AE2015" s="25">
        <v>0</v>
      </c>
      <c r="AF2015" s="25">
        <v>0</v>
      </c>
      <c r="AG2015" s="25">
        <v>0</v>
      </c>
      <c r="AH2015" s="25">
        <v>0</v>
      </c>
      <c r="AI2015" s="25">
        <v>0</v>
      </c>
      <c r="AJ2015" s="25">
        <v>0</v>
      </c>
      <c r="AK2015" s="25">
        <v>0</v>
      </c>
      <c r="AL2015" s="25">
        <v>0</v>
      </c>
      <c r="AM2015" s="95">
        <v>0</v>
      </c>
      <c r="AN2015" s="95" t="e">
        <f ca="1">IF(MengeInEEGSummieren(M2015),AM2015,0)</f>
        <v>#NAME?</v>
      </c>
      <c r="AO2015" s="95">
        <f t="shared" si="192"/>
        <v>0</v>
      </c>
      <c r="AP2015" s="95">
        <f t="shared" si="193"/>
        <v>0</v>
      </c>
      <c r="AS2015">
        <v>0</v>
      </c>
      <c r="AT2015">
        <v>0</v>
      </c>
      <c r="AU2015" t="e">
        <f t="shared" ca="1" si="194"/>
        <v>#NAME?</v>
      </c>
    </row>
    <row r="2016" spans="1:47" x14ac:dyDescent="0.15">
      <c r="A2016" s="21" t="s">
        <v>2760</v>
      </c>
      <c r="B2016" s="22" t="s">
        <v>17</v>
      </c>
      <c r="C2016" s="42">
        <v>2006</v>
      </c>
      <c r="D2016" s="22" t="s">
        <v>1885</v>
      </c>
      <c r="E2016" s="22" t="s">
        <v>773</v>
      </c>
      <c r="F2016" s="23">
        <v>24.57</v>
      </c>
      <c r="G2016" s="23">
        <v>24.57</v>
      </c>
      <c r="H2016" s="24">
        <f t="shared" si="189"/>
        <v>0</v>
      </c>
      <c r="I2016" s="153">
        <v>0</v>
      </c>
      <c r="J2016" s="24">
        <f t="shared" si="190"/>
        <v>0</v>
      </c>
      <c r="K2016" s="25">
        <f t="shared" si="191"/>
        <v>0</v>
      </c>
      <c r="L2016">
        <v>0</v>
      </c>
      <c r="M2016">
        <v>32964608</v>
      </c>
      <c r="N2016">
        <v>42065747</v>
      </c>
      <c r="O2016" s="52">
        <v>0</v>
      </c>
      <c r="P2016" s="52">
        <v>0</v>
      </c>
      <c r="Q2016" s="52">
        <v>0</v>
      </c>
      <c r="R2016" s="52">
        <v>0</v>
      </c>
      <c r="S2016" s="52">
        <v>0</v>
      </c>
      <c r="T2016" s="52">
        <v>0</v>
      </c>
      <c r="U2016" s="52">
        <v>0</v>
      </c>
      <c r="V2016" s="52">
        <v>0</v>
      </c>
      <c r="W2016" s="52">
        <v>0</v>
      </c>
      <c r="X2016" s="52">
        <v>0</v>
      </c>
      <c r="Y2016" s="52">
        <v>0</v>
      </c>
      <c r="Z2016" s="52">
        <v>0</v>
      </c>
      <c r="AA2016" s="25">
        <v>0</v>
      </c>
      <c r="AB2016" s="25">
        <v>0</v>
      </c>
      <c r="AC2016" s="25">
        <v>0</v>
      </c>
      <c r="AD2016" s="25">
        <v>0</v>
      </c>
      <c r="AE2016" s="25">
        <v>0</v>
      </c>
      <c r="AF2016" s="25">
        <v>0</v>
      </c>
      <c r="AG2016" s="25">
        <v>0</v>
      </c>
      <c r="AH2016" s="25">
        <v>0</v>
      </c>
      <c r="AI2016" s="25">
        <v>0</v>
      </c>
      <c r="AJ2016" s="25">
        <v>0</v>
      </c>
      <c r="AK2016" s="25">
        <v>0</v>
      </c>
      <c r="AL2016" s="25">
        <v>0</v>
      </c>
      <c r="AM2016" s="95">
        <v>0</v>
      </c>
      <c r="AN2016" s="95" t="e">
        <f ca="1">IF(MengeInEEGSummieren(M2016),AM2016,0)</f>
        <v>#NAME?</v>
      </c>
      <c r="AO2016" s="95">
        <f t="shared" si="192"/>
        <v>0</v>
      </c>
      <c r="AP2016" s="95">
        <f t="shared" si="193"/>
        <v>0</v>
      </c>
      <c r="AS2016">
        <v>0</v>
      </c>
      <c r="AT2016">
        <v>0</v>
      </c>
      <c r="AU2016" t="e">
        <f t="shared" ca="1" si="194"/>
        <v>#NAME?</v>
      </c>
    </row>
    <row r="2017" spans="1:47" x14ac:dyDescent="0.15">
      <c r="A2017" s="21" t="s">
        <v>2761</v>
      </c>
      <c r="B2017" s="22" t="s">
        <v>17</v>
      </c>
      <c r="C2017" s="42">
        <v>2006</v>
      </c>
      <c r="D2017" s="22" t="s">
        <v>935</v>
      </c>
      <c r="E2017" s="22" t="s">
        <v>773</v>
      </c>
      <c r="F2017" s="23">
        <v>21.57</v>
      </c>
      <c r="G2017" s="23">
        <v>21.57</v>
      </c>
      <c r="H2017" s="24">
        <f t="shared" si="189"/>
        <v>0</v>
      </c>
      <c r="I2017" s="153">
        <v>0</v>
      </c>
      <c r="J2017" s="24">
        <f t="shared" si="190"/>
        <v>0</v>
      </c>
      <c r="K2017" s="25">
        <f t="shared" si="191"/>
        <v>0</v>
      </c>
      <c r="L2017">
        <v>0</v>
      </c>
      <c r="M2017">
        <v>32964608</v>
      </c>
      <c r="N2017">
        <v>42065747</v>
      </c>
      <c r="O2017" s="52">
        <v>0</v>
      </c>
      <c r="P2017" s="52">
        <v>0</v>
      </c>
      <c r="Q2017" s="52">
        <v>0</v>
      </c>
      <c r="R2017" s="52">
        <v>0</v>
      </c>
      <c r="S2017" s="52">
        <v>0</v>
      </c>
      <c r="T2017" s="52">
        <v>0</v>
      </c>
      <c r="U2017" s="52">
        <v>0</v>
      </c>
      <c r="V2017" s="52">
        <v>0</v>
      </c>
      <c r="W2017" s="52">
        <v>0</v>
      </c>
      <c r="X2017" s="52">
        <v>0</v>
      </c>
      <c r="Y2017" s="52">
        <v>0</v>
      </c>
      <c r="Z2017" s="52">
        <v>0</v>
      </c>
      <c r="AA2017" s="25">
        <v>0</v>
      </c>
      <c r="AB2017" s="25">
        <v>0</v>
      </c>
      <c r="AC2017" s="25">
        <v>0</v>
      </c>
      <c r="AD2017" s="25">
        <v>0</v>
      </c>
      <c r="AE2017" s="25">
        <v>0</v>
      </c>
      <c r="AF2017" s="25">
        <v>0</v>
      </c>
      <c r="AG2017" s="25">
        <v>0</v>
      </c>
      <c r="AH2017" s="25">
        <v>0</v>
      </c>
      <c r="AI2017" s="25">
        <v>0</v>
      </c>
      <c r="AJ2017" s="25">
        <v>0</v>
      </c>
      <c r="AK2017" s="25">
        <v>0</v>
      </c>
      <c r="AL2017" s="25">
        <v>0</v>
      </c>
      <c r="AM2017" s="95">
        <v>0</v>
      </c>
      <c r="AN2017" s="95" t="e">
        <f ca="1">IF(MengeInEEGSummieren(M2017),AM2017,0)</f>
        <v>#NAME?</v>
      </c>
      <c r="AO2017" s="95">
        <f t="shared" si="192"/>
        <v>0</v>
      </c>
      <c r="AP2017" s="95">
        <f t="shared" si="193"/>
        <v>0</v>
      </c>
      <c r="AS2017">
        <v>0</v>
      </c>
      <c r="AT2017">
        <v>0</v>
      </c>
      <c r="AU2017" t="e">
        <f t="shared" ca="1" si="194"/>
        <v>#NAME?</v>
      </c>
    </row>
    <row r="2018" spans="1:47" x14ac:dyDescent="0.15">
      <c r="A2018" s="21" t="s">
        <v>2762</v>
      </c>
      <c r="B2018" s="22" t="s">
        <v>17</v>
      </c>
      <c r="C2018" s="42">
        <v>2006</v>
      </c>
      <c r="D2018" s="22" t="s">
        <v>937</v>
      </c>
      <c r="E2018" s="22" t="s">
        <v>773</v>
      </c>
      <c r="F2018" s="23">
        <v>22.57</v>
      </c>
      <c r="G2018" s="23">
        <v>22.57</v>
      </c>
      <c r="H2018" s="24">
        <f t="shared" si="189"/>
        <v>0</v>
      </c>
      <c r="I2018" s="153">
        <v>0</v>
      </c>
      <c r="J2018" s="24">
        <f t="shared" si="190"/>
        <v>0</v>
      </c>
      <c r="K2018" s="25">
        <f t="shared" si="191"/>
        <v>0</v>
      </c>
      <c r="L2018">
        <v>0</v>
      </c>
      <c r="M2018">
        <v>32964608</v>
      </c>
      <c r="N2018">
        <v>42065747</v>
      </c>
      <c r="O2018" s="52">
        <v>0</v>
      </c>
      <c r="P2018" s="52">
        <v>0</v>
      </c>
      <c r="Q2018" s="52">
        <v>0</v>
      </c>
      <c r="R2018" s="52">
        <v>0</v>
      </c>
      <c r="S2018" s="52">
        <v>0</v>
      </c>
      <c r="T2018" s="52">
        <v>0</v>
      </c>
      <c r="U2018" s="52">
        <v>0</v>
      </c>
      <c r="V2018" s="52">
        <v>0</v>
      </c>
      <c r="W2018" s="52">
        <v>0</v>
      </c>
      <c r="X2018" s="52">
        <v>0</v>
      </c>
      <c r="Y2018" s="52">
        <v>0</v>
      </c>
      <c r="Z2018" s="52">
        <v>0</v>
      </c>
      <c r="AA2018" s="25">
        <v>0</v>
      </c>
      <c r="AB2018" s="25">
        <v>0</v>
      </c>
      <c r="AC2018" s="25">
        <v>0</v>
      </c>
      <c r="AD2018" s="25">
        <v>0</v>
      </c>
      <c r="AE2018" s="25">
        <v>0</v>
      </c>
      <c r="AF2018" s="25">
        <v>0</v>
      </c>
      <c r="AG2018" s="25">
        <v>0</v>
      </c>
      <c r="AH2018" s="25">
        <v>0</v>
      </c>
      <c r="AI2018" s="25">
        <v>0</v>
      </c>
      <c r="AJ2018" s="25">
        <v>0</v>
      </c>
      <c r="AK2018" s="25">
        <v>0</v>
      </c>
      <c r="AL2018" s="25">
        <v>0</v>
      </c>
      <c r="AM2018" s="95">
        <v>0</v>
      </c>
      <c r="AN2018" s="95" t="e">
        <f ca="1">IF(MengeInEEGSummieren(M2018),AM2018,0)</f>
        <v>#NAME?</v>
      </c>
      <c r="AO2018" s="95">
        <f t="shared" si="192"/>
        <v>0</v>
      </c>
      <c r="AP2018" s="95">
        <f t="shared" si="193"/>
        <v>0</v>
      </c>
      <c r="AS2018">
        <v>0</v>
      </c>
      <c r="AT2018">
        <v>0</v>
      </c>
      <c r="AU2018" t="e">
        <f t="shared" ca="1" si="194"/>
        <v>#NAME?</v>
      </c>
    </row>
    <row r="2019" spans="1:47" x14ac:dyDescent="0.15">
      <c r="A2019" s="21" t="s">
        <v>2763</v>
      </c>
      <c r="B2019" s="22" t="s">
        <v>17</v>
      </c>
      <c r="C2019" s="42">
        <v>2006</v>
      </c>
      <c r="D2019" s="22" t="s">
        <v>939</v>
      </c>
      <c r="E2019" s="22" t="s">
        <v>773</v>
      </c>
      <c r="F2019" s="23">
        <v>20.57</v>
      </c>
      <c r="G2019" s="23">
        <v>20.57</v>
      </c>
      <c r="H2019" s="24">
        <f t="shared" si="189"/>
        <v>0</v>
      </c>
      <c r="I2019" s="153">
        <v>0</v>
      </c>
      <c r="J2019" s="24">
        <f t="shared" si="190"/>
        <v>0</v>
      </c>
      <c r="K2019" s="25">
        <f t="shared" si="191"/>
        <v>0</v>
      </c>
      <c r="L2019">
        <v>0</v>
      </c>
      <c r="M2019">
        <v>32964608</v>
      </c>
      <c r="N2019">
        <v>42065747</v>
      </c>
      <c r="O2019" s="52">
        <v>0</v>
      </c>
      <c r="P2019" s="52">
        <v>0</v>
      </c>
      <c r="Q2019" s="52">
        <v>0</v>
      </c>
      <c r="R2019" s="52">
        <v>0</v>
      </c>
      <c r="S2019" s="52">
        <v>0</v>
      </c>
      <c r="T2019" s="52">
        <v>0</v>
      </c>
      <c r="U2019" s="52">
        <v>0</v>
      </c>
      <c r="V2019" s="52">
        <v>0</v>
      </c>
      <c r="W2019" s="52">
        <v>0</v>
      </c>
      <c r="X2019" s="52">
        <v>0</v>
      </c>
      <c r="Y2019" s="52">
        <v>0</v>
      </c>
      <c r="Z2019" s="52">
        <v>0</v>
      </c>
      <c r="AA2019" s="25">
        <v>0</v>
      </c>
      <c r="AB2019" s="25">
        <v>0</v>
      </c>
      <c r="AC2019" s="25">
        <v>0</v>
      </c>
      <c r="AD2019" s="25">
        <v>0</v>
      </c>
      <c r="AE2019" s="25">
        <v>0</v>
      </c>
      <c r="AF2019" s="25">
        <v>0</v>
      </c>
      <c r="AG2019" s="25">
        <v>0</v>
      </c>
      <c r="AH2019" s="25">
        <v>0</v>
      </c>
      <c r="AI2019" s="25">
        <v>0</v>
      </c>
      <c r="AJ2019" s="25">
        <v>0</v>
      </c>
      <c r="AK2019" s="25">
        <v>0</v>
      </c>
      <c r="AL2019" s="25">
        <v>0</v>
      </c>
      <c r="AM2019" s="95">
        <v>0</v>
      </c>
      <c r="AN2019" s="95" t="e">
        <f ca="1">IF(MengeInEEGSummieren(M2019),AM2019,0)</f>
        <v>#NAME?</v>
      </c>
      <c r="AO2019" s="95">
        <f t="shared" si="192"/>
        <v>0</v>
      </c>
      <c r="AP2019" s="95">
        <f t="shared" si="193"/>
        <v>0</v>
      </c>
      <c r="AS2019">
        <v>0</v>
      </c>
      <c r="AT2019">
        <v>0</v>
      </c>
      <c r="AU2019" t="e">
        <f t="shared" ca="1" si="194"/>
        <v>#NAME?</v>
      </c>
    </row>
    <row r="2020" spans="1:47" x14ac:dyDescent="0.15">
      <c r="A2020" s="21" t="s">
        <v>2764</v>
      </c>
      <c r="B2020" s="22" t="s">
        <v>17</v>
      </c>
      <c r="C2020" s="42">
        <v>2006</v>
      </c>
      <c r="D2020" s="22" t="s">
        <v>941</v>
      </c>
      <c r="E2020" s="22" t="s">
        <v>773</v>
      </c>
      <c r="F2020" s="23">
        <v>21.57</v>
      </c>
      <c r="G2020" s="23">
        <v>21.57</v>
      </c>
      <c r="H2020" s="24">
        <f t="shared" si="189"/>
        <v>0</v>
      </c>
      <c r="I2020" s="153">
        <v>0</v>
      </c>
      <c r="J2020" s="24">
        <f t="shared" si="190"/>
        <v>0</v>
      </c>
      <c r="K2020" s="25">
        <f t="shared" si="191"/>
        <v>0</v>
      </c>
      <c r="L2020">
        <v>0</v>
      </c>
      <c r="M2020">
        <v>32964608</v>
      </c>
      <c r="N2020">
        <v>42065747</v>
      </c>
      <c r="O2020" s="52">
        <v>0</v>
      </c>
      <c r="P2020" s="52">
        <v>0</v>
      </c>
      <c r="Q2020" s="52">
        <v>0</v>
      </c>
      <c r="R2020" s="52">
        <v>0</v>
      </c>
      <c r="S2020" s="52">
        <v>0</v>
      </c>
      <c r="T2020" s="52">
        <v>0</v>
      </c>
      <c r="U2020" s="52">
        <v>0</v>
      </c>
      <c r="V2020" s="52">
        <v>0</v>
      </c>
      <c r="W2020" s="52">
        <v>0</v>
      </c>
      <c r="X2020" s="52">
        <v>0</v>
      </c>
      <c r="Y2020" s="52">
        <v>0</v>
      </c>
      <c r="Z2020" s="52">
        <v>0</v>
      </c>
      <c r="AA2020" s="25">
        <v>0</v>
      </c>
      <c r="AB2020" s="25">
        <v>0</v>
      </c>
      <c r="AC2020" s="25">
        <v>0</v>
      </c>
      <c r="AD2020" s="25">
        <v>0</v>
      </c>
      <c r="AE2020" s="25">
        <v>0</v>
      </c>
      <c r="AF2020" s="25">
        <v>0</v>
      </c>
      <c r="AG2020" s="25">
        <v>0</v>
      </c>
      <c r="AH2020" s="25">
        <v>0</v>
      </c>
      <c r="AI2020" s="25">
        <v>0</v>
      </c>
      <c r="AJ2020" s="25">
        <v>0</v>
      </c>
      <c r="AK2020" s="25">
        <v>0</v>
      </c>
      <c r="AL2020" s="25">
        <v>0</v>
      </c>
      <c r="AM2020" s="95">
        <v>0</v>
      </c>
      <c r="AN2020" s="95" t="e">
        <f ca="1">IF(MengeInEEGSummieren(M2020),AM2020,0)</f>
        <v>#NAME?</v>
      </c>
      <c r="AO2020" s="95">
        <f t="shared" si="192"/>
        <v>0</v>
      </c>
      <c r="AP2020" s="95">
        <f t="shared" si="193"/>
        <v>0</v>
      </c>
      <c r="AS2020">
        <v>0</v>
      </c>
      <c r="AT2020">
        <v>0</v>
      </c>
      <c r="AU2020" t="e">
        <f t="shared" ca="1" si="194"/>
        <v>#NAME?</v>
      </c>
    </row>
    <row r="2021" spans="1:47" x14ac:dyDescent="0.15">
      <c r="A2021" s="21" t="s">
        <v>2765</v>
      </c>
      <c r="B2021" s="22" t="s">
        <v>17</v>
      </c>
      <c r="C2021" s="42">
        <v>2006</v>
      </c>
      <c r="D2021" s="22" t="s">
        <v>943</v>
      </c>
      <c r="E2021" s="22" t="s">
        <v>773</v>
      </c>
      <c r="F2021" s="23">
        <v>22.57</v>
      </c>
      <c r="G2021" s="23">
        <v>22.57</v>
      </c>
      <c r="H2021" s="24">
        <f t="shared" si="189"/>
        <v>0</v>
      </c>
      <c r="I2021" s="153">
        <v>0</v>
      </c>
      <c r="J2021" s="24">
        <f t="shared" si="190"/>
        <v>0</v>
      </c>
      <c r="K2021" s="25">
        <f t="shared" si="191"/>
        <v>0</v>
      </c>
      <c r="L2021">
        <v>0</v>
      </c>
      <c r="M2021">
        <v>32964608</v>
      </c>
      <c r="N2021">
        <v>42065747</v>
      </c>
      <c r="O2021" s="52">
        <v>0</v>
      </c>
      <c r="P2021" s="52">
        <v>0</v>
      </c>
      <c r="Q2021" s="52">
        <v>0</v>
      </c>
      <c r="R2021" s="52">
        <v>0</v>
      </c>
      <c r="S2021" s="52">
        <v>0</v>
      </c>
      <c r="T2021" s="52">
        <v>0</v>
      </c>
      <c r="U2021" s="52">
        <v>0</v>
      </c>
      <c r="V2021" s="52">
        <v>0</v>
      </c>
      <c r="W2021" s="52">
        <v>0</v>
      </c>
      <c r="X2021" s="52">
        <v>0</v>
      </c>
      <c r="Y2021" s="52">
        <v>0</v>
      </c>
      <c r="Z2021" s="52">
        <v>0</v>
      </c>
      <c r="AA2021" s="25">
        <v>0</v>
      </c>
      <c r="AB2021" s="25">
        <v>0</v>
      </c>
      <c r="AC2021" s="25">
        <v>0</v>
      </c>
      <c r="AD2021" s="25">
        <v>0</v>
      </c>
      <c r="AE2021" s="25">
        <v>0</v>
      </c>
      <c r="AF2021" s="25">
        <v>0</v>
      </c>
      <c r="AG2021" s="25">
        <v>0</v>
      </c>
      <c r="AH2021" s="25">
        <v>0</v>
      </c>
      <c r="AI2021" s="25">
        <v>0</v>
      </c>
      <c r="AJ2021" s="25">
        <v>0</v>
      </c>
      <c r="AK2021" s="25">
        <v>0</v>
      </c>
      <c r="AL2021" s="25">
        <v>0</v>
      </c>
      <c r="AM2021" s="95">
        <v>0</v>
      </c>
      <c r="AN2021" s="95" t="e">
        <f ca="1">IF(MengeInEEGSummieren(M2021),AM2021,0)</f>
        <v>#NAME?</v>
      </c>
      <c r="AO2021" s="95">
        <f t="shared" si="192"/>
        <v>0</v>
      </c>
      <c r="AP2021" s="95">
        <f t="shared" si="193"/>
        <v>0</v>
      </c>
      <c r="AS2021">
        <v>0</v>
      </c>
      <c r="AT2021">
        <v>0</v>
      </c>
      <c r="AU2021" t="e">
        <f t="shared" ca="1" si="194"/>
        <v>#NAME?</v>
      </c>
    </row>
    <row r="2022" spans="1:47" x14ac:dyDescent="0.15">
      <c r="A2022" s="21" t="s">
        <v>2766</v>
      </c>
      <c r="B2022" s="22" t="s">
        <v>17</v>
      </c>
      <c r="C2022" s="42">
        <v>2006</v>
      </c>
      <c r="D2022" s="22" t="s">
        <v>945</v>
      </c>
      <c r="E2022" s="22" t="s">
        <v>773</v>
      </c>
      <c r="F2022" s="23">
        <v>23.57</v>
      </c>
      <c r="G2022" s="23">
        <v>23.57</v>
      </c>
      <c r="H2022" s="24">
        <f t="shared" si="189"/>
        <v>0</v>
      </c>
      <c r="I2022" s="153">
        <v>0</v>
      </c>
      <c r="J2022" s="24">
        <f t="shared" si="190"/>
        <v>0</v>
      </c>
      <c r="K2022" s="25">
        <f t="shared" si="191"/>
        <v>0</v>
      </c>
      <c r="L2022">
        <v>0</v>
      </c>
      <c r="M2022">
        <v>32964608</v>
      </c>
      <c r="N2022">
        <v>42065747</v>
      </c>
      <c r="O2022" s="52">
        <v>0</v>
      </c>
      <c r="P2022" s="52">
        <v>0</v>
      </c>
      <c r="Q2022" s="52">
        <v>0</v>
      </c>
      <c r="R2022" s="52">
        <v>0</v>
      </c>
      <c r="S2022" s="52">
        <v>0</v>
      </c>
      <c r="T2022" s="52">
        <v>0</v>
      </c>
      <c r="U2022" s="52">
        <v>0</v>
      </c>
      <c r="V2022" s="52">
        <v>0</v>
      </c>
      <c r="W2022" s="52">
        <v>0</v>
      </c>
      <c r="X2022" s="52">
        <v>0</v>
      </c>
      <c r="Y2022" s="52">
        <v>0</v>
      </c>
      <c r="Z2022" s="52">
        <v>0</v>
      </c>
      <c r="AA2022" s="25">
        <v>0</v>
      </c>
      <c r="AB2022" s="25">
        <v>0</v>
      </c>
      <c r="AC2022" s="25">
        <v>0</v>
      </c>
      <c r="AD2022" s="25">
        <v>0</v>
      </c>
      <c r="AE2022" s="25">
        <v>0</v>
      </c>
      <c r="AF2022" s="25">
        <v>0</v>
      </c>
      <c r="AG2022" s="25">
        <v>0</v>
      </c>
      <c r="AH2022" s="25">
        <v>0</v>
      </c>
      <c r="AI2022" s="25">
        <v>0</v>
      </c>
      <c r="AJ2022" s="25">
        <v>0</v>
      </c>
      <c r="AK2022" s="25">
        <v>0</v>
      </c>
      <c r="AL2022" s="25">
        <v>0</v>
      </c>
      <c r="AM2022" s="95">
        <v>0</v>
      </c>
      <c r="AN2022" s="95" t="e">
        <f ca="1">IF(MengeInEEGSummieren(M2022),AM2022,0)</f>
        <v>#NAME?</v>
      </c>
      <c r="AO2022" s="95">
        <f t="shared" si="192"/>
        <v>0</v>
      </c>
      <c r="AP2022" s="95">
        <f t="shared" si="193"/>
        <v>0</v>
      </c>
      <c r="AS2022">
        <v>0</v>
      </c>
      <c r="AT2022">
        <v>0</v>
      </c>
      <c r="AU2022" t="e">
        <f t="shared" ca="1" si="194"/>
        <v>#NAME?</v>
      </c>
    </row>
    <row r="2023" spans="1:47" x14ac:dyDescent="0.15">
      <c r="A2023" s="21" t="s">
        <v>2767</v>
      </c>
      <c r="B2023" s="22" t="s">
        <v>17</v>
      </c>
      <c r="C2023" s="42">
        <v>2006</v>
      </c>
      <c r="D2023" s="22" t="s">
        <v>1893</v>
      </c>
      <c r="E2023" s="22" t="s">
        <v>773</v>
      </c>
      <c r="F2023" s="23">
        <v>14.64</v>
      </c>
      <c r="G2023" s="23">
        <v>14.64</v>
      </c>
      <c r="H2023" s="24">
        <f t="shared" si="189"/>
        <v>0</v>
      </c>
      <c r="I2023" s="153">
        <v>0</v>
      </c>
      <c r="J2023" s="24">
        <f t="shared" si="190"/>
        <v>0</v>
      </c>
      <c r="K2023" s="25">
        <f t="shared" si="191"/>
        <v>0</v>
      </c>
      <c r="L2023">
        <v>0</v>
      </c>
      <c r="M2023">
        <v>32964608</v>
      </c>
      <c r="N2023">
        <v>42065747</v>
      </c>
      <c r="O2023" s="52">
        <v>0</v>
      </c>
      <c r="P2023" s="52">
        <v>0</v>
      </c>
      <c r="Q2023" s="52">
        <v>0</v>
      </c>
      <c r="R2023" s="52">
        <v>0</v>
      </c>
      <c r="S2023" s="52">
        <v>0</v>
      </c>
      <c r="T2023" s="52">
        <v>0</v>
      </c>
      <c r="U2023" s="52">
        <v>0</v>
      </c>
      <c r="V2023" s="52">
        <v>0</v>
      </c>
      <c r="W2023" s="52">
        <v>0</v>
      </c>
      <c r="X2023" s="52">
        <v>0</v>
      </c>
      <c r="Y2023" s="52">
        <v>0</v>
      </c>
      <c r="Z2023" s="52">
        <v>0</v>
      </c>
      <c r="AA2023" s="25">
        <v>0</v>
      </c>
      <c r="AB2023" s="25">
        <v>0</v>
      </c>
      <c r="AC2023" s="25">
        <v>0</v>
      </c>
      <c r="AD2023" s="25">
        <v>0</v>
      </c>
      <c r="AE2023" s="25">
        <v>0</v>
      </c>
      <c r="AF2023" s="25">
        <v>0</v>
      </c>
      <c r="AG2023" s="25">
        <v>0</v>
      </c>
      <c r="AH2023" s="25">
        <v>0</v>
      </c>
      <c r="AI2023" s="25">
        <v>0</v>
      </c>
      <c r="AJ2023" s="25">
        <v>0</v>
      </c>
      <c r="AK2023" s="25">
        <v>0</v>
      </c>
      <c r="AL2023" s="25">
        <v>0</v>
      </c>
      <c r="AM2023" s="95">
        <v>0</v>
      </c>
      <c r="AN2023" s="95" t="e">
        <f ca="1">IF(MengeInEEGSummieren(M2023),AM2023,0)</f>
        <v>#NAME?</v>
      </c>
      <c r="AO2023" s="95">
        <f t="shared" si="192"/>
        <v>0</v>
      </c>
      <c r="AP2023" s="95">
        <f t="shared" si="193"/>
        <v>0</v>
      </c>
      <c r="AS2023">
        <v>0</v>
      </c>
      <c r="AT2023">
        <v>0</v>
      </c>
      <c r="AU2023" t="e">
        <f t="shared" ca="1" si="194"/>
        <v>#NAME?</v>
      </c>
    </row>
    <row r="2024" spans="1:47" x14ac:dyDescent="0.15">
      <c r="A2024" s="21" t="s">
        <v>2768</v>
      </c>
      <c r="B2024" s="22" t="s">
        <v>17</v>
      </c>
      <c r="C2024" s="42">
        <v>2006</v>
      </c>
      <c r="D2024" s="22" t="s">
        <v>1895</v>
      </c>
      <c r="E2024" s="22" t="s">
        <v>773</v>
      </c>
      <c r="F2024" s="23">
        <v>20.64</v>
      </c>
      <c r="G2024" s="23">
        <v>20.64</v>
      </c>
      <c r="H2024" s="24">
        <f t="shared" si="189"/>
        <v>0</v>
      </c>
      <c r="I2024" s="153">
        <v>0</v>
      </c>
      <c r="J2024" s="24">
        <f t="shared" si="190"/>
        <v>0</v>
      </c>
      <c r="K2024" s="25">
        <f t="shared" si="191"/>
        <v>0</v>
      </c>
      <c r="L2024">
        <v>0</v>
      </c>
      <c r="M2024">
        <v>32964608</v>
      </c>
      <c r="N2024">
        <v>42065747</v>
      </c>
      <c r="O2024" s="52">
        <v>0</v>
      </c>
      <c r="P2024" s="52">
        <v>0</v>
      </c>
      <c r="Q2024" s="52">
        <v>0</v>
      </c>
      <c r="R2024" s="52">
        <v>0</v>
      </c>
      <c r="S2024" s="52">
        <v>0</v>
      </c>
      <c r="T2024" s="52">
        <v>0</v>
      </c>
      <c r="U2024" s="52">
        <v>0</v>
      </c>
      <c r="V2024" s="52">
        <v>0</v>
      </c>
      <c r="W2024" s="52">
        <v>0</v>
      </c>
      <c r="X2024" s="52">
        <v>0</v>
      </c>
      <c r="Y2024" s="52">
        <v>0</v>
      </c>
      <c r="Z2024" s="52">
        <v>0</v>
      </c>
      <c r="AA2024" s="25">
        <v>0</v>
      </c>
      <c r="AB2024" s="25">
        <v>0</v>
      </c>
      <c r="AC2024" s="25">
        <v>0</v>
      </c>
      <c r="AD2024" s="25">
        <v>0</v>
      </c>
      <c r="AE2024" s="25">
        <v>0</v>
      </c>
      <c r="AF2024" s="25">
        <v>0</v>
      </c>
      <c r="AG2024" s="25">
        <v>0</v>
      </c>
      <c r="AH2024" s="25">
        <v>0</v>
      </c>
      <c r="AI2024" s="25">
        <v>0</v>
      </c>
      <c r="AJ2024" s="25">
        <v>0</v>
      </c>
      <c r="AK2024" s="25">
        <v>0</v>
      </c>
      <c r="AL2024" s="25">
        <v>0</v>
      </c>
      <c r="AM2024" s="95">
        <v>0</v>
      </c>
      <c r="AN2024" s="95" t="e">
        <f ca="1">IF(MengeInEEGSummieren(M2024),AM2024,0)</f>
        <v>#NAME?</v>
      </c>
      <c r="AO2024" s="95">
        <f t="shared" si="192"/>
        <v>0</v>
      </c>
      <c r="AP2024" s="95">
        <f t="shared" si="193"/>
        <v>0</v>
      </c>
      <c r="AS2024">
        <v>0</v>
      </c>
      <c r="AT2024">
        <v>0</v>
      </c>
      <c r="AU2024" t="e">
        <f t="shared" ca="1" si="194"/>
        <v>#NAME?</v>
      </c>
    </row>
    <row r="2025" spans="1:47" x14ac:dyDescent="0.15">
      <c r="A2025" s="21" t="s">
        <v>2769</v>
      </c>
      <c r="B2025" s="22" t="s">
        <v>17</v>
      </c>
      <c r="C2025" s="42">
        <v>2006</v>
      </c>
      <c r="D2025" s="22" t="s">
        <v>1897</v>
      </c>
      <c r="E2025" s="22" t="s">
        <v>773</v>
      </c>
      <c r="F2025" s="23">
        <v>16.64</v>
      </c>
      <c r="G2025" s="23">
        <v>16.64</v>
      </c>
      <c r="H2025" s="24">
        <f t="shared" si="189"/>
        <v>0</v>
      </c>
      <c r="I2025" s="153">
        <v>0</v>
      </c>
      <c r="J2025" s="24">
        <f t="shared" si="190"/>
        <v>0</v>
      </c>
      <c r="K2025" s="25">
        <f t="shared" si="191"/>
        <v>0</v>
      </c>
      <c r="L2025">
        <v>0</v>
      </c>
      <c r="M2025">
        <v>32964608</v>
      </c>
      <c r="N2025">
        <v>42065747</v>
      </c>
      <c r="O2025" s="52">
        <v>0</v>
      </c>
      <c r="P2025" s="52">
        <v>0</v>
      </c>
      <c r="Q2025" s="52">
        <v>0</v>
      </c>
      <c r="R2025" s="52">
        <v>0</v>
      </c>
      <c r="S2025" s="52">
        <v>0</v>
      </c>
      <c r="T2025" s="52">
        <v>0</v>
      </c>
      <c r="U2025" s="52">
        <v>0</v>
      </c>
      <c r="V2025" s="52">
        <v>0</v>
      </c>
      <c r="W2025" s="52">
        <v>0</v>
      </c>
      <c r="X2025" s="52">
        <v>0</v>
      </c>
      <c r="Y2025" s="52">
        <v>0</v>
      </c>
      <c r="Z2025" s="52">
        <v>0</v>
      </c>
      <c r="AA2025" s="25">
        <v>0</v>
      </c>
      <c r="AB2025" s="25">
        <v>0</v>
      </c>
      <c r="AC2025" s="25">
        <v>0</v>
      </c>
      <c r="AD2025" s="25">
        <v>0</v>
      </c>
      <c r="AE2025" s="25">
        <v>0</v>
      </c>
      <c r="AF2025" s="25">
        <v>0</v>
      </c>
      <c r="AG2025" s="25">
        <v>0</v>
      </c>
      <c r="AH2025" s="25">
        <v>0</v>
      </c>
      <c r="AI2025" s="25">
        <v>0</v>
      </c>
      <c r="AJ2025" s="25">
        <v>0</v>
      </c>
      <c r="AK2025" s="25">
        <v>0</v>
      </c>
      <c r="AL2025" s="25">
        <v>0</v>
      </c>
      <c r="AM2025" s="95">
        <v>0</v>
      </c>
      <c r="AN2025" s="95" t="e">
        <f ca="1">IF(MengeInEEGSummieren(M2025),AM2025,0)</f>
        <v>#NAME?</v>
      </c>
      <c r="AO2025" s="95">
        <f t="shared" si="192"/>
        <v>0</v>
      </c>
      <c r="AP2025" s="95">
        <f t="shared" si="193"/>
        <v>0</v>
      </c>
      <c r="AS2025">
        <v>0</v>
      </c>
      <c r="AT2025">
        <v>0</v>
      </c>
      <c r="AU2025" t="e">
        <f t="shared" ca="1" si="194"/>
        <v>#NAME?</v>
      </c>
    </row>
    <row r="2026" spans="1:47" x14ac:dyDescent="0.15">
      <c r="A2026" s="21" t="s">
        <v>2770</v>
      </c>
      <c r="B2026" s="22" t="s">
        <v>17</v>
      </c>
      <c r="C2026" s="42">
        <v>2006</v>
      </c>
      <c r="D2026" s="22" t="s">
        <v>1899</v>
      </c>
      <c r="E2026" s="22" t="s">
        <v>773</v>
      </c>
      <c r="F2026" s="23">
        <v>22.64</v>
      </c>
      <c r="G2026" s="23">
        <v>22.64</v>
      </c>
      <c r="H2026" s="24">
        <f t="shared" si="189"/>
        <v>0</v>
      </c>
      <c r="I2026" s="153">
        <v>0</v>
      </c>
      <c r="J2026" s="24">
        <f t="shared" si="190"/>
        <v>0</v>
      </c>
      <c r="K2026" s="25">
        <f t="shared" si="191"/>
        <v>0</v>
      </c>
      <c r="L2026">
        <v>0</v>
      </c>
      <c r="M2026">
        <v>32964608</v>
      </c>
      <c r="N2026">
        <v>42065747</v>
      </c>
      <c r="O2026" s="52">
        <v>0</v>
      </c>
      <c r="P2026" s="52">
        <v>0</v>
      </c>
      <c r="Q2026" s="52">
        <v>0</v>
      </c>
      <c r="R2026" s="52">
        <v>0</v>
      </c>
      <c r="S2026" s="52">
        <v>0</v>
      </c>
      <c r="T2026" s="52">
        <v>0</v>
      </c>
      <c r="U2026" s="52">
        <v>0</v>
      </c>
      <c r="V2026" s="52">
        <v>0</v>
      </c>
      <c r="W2026" s="52">
        <v>0</v>
      </c>
      <c r="X2026" s="52">
        <v>0</v>
      </c>
      <c r="Y2026" s="52">
        <v>0</v>
      </c>
      <c r="Z2026" s="52">
        <v>0</v>
      </c>
      <c r="AA2026" s="25">
        <v>0</v>
      </c>
      <c r="AB2026" s="25">
        <v>0</v>
      </c>
      <c r="AC2026" s="25">
        <v>0</v>
      </c>
      <c r="AD2026" s="25">
        <v>0</v>
      </c>
      <c r="AE2026" s="25">
        <v>0</v>
      </c>
      <c r="AF2026" s="25">
        <v>0</v>
      </c>
      <c r="AG2026" s="25">
        <v>0</v>
      </c>
      <c r="AH2026" s="25">
        <v>0</v>
      </c>
      <c r="AI2026" s="25">
        <v>0</v>
      </c>
      <c r="AJ2026" s="25">
        <v>0</v>
      </c>
      <c r="AK2026" s="25">
        <v>0</v>
      </c>
      <c r="AL2026" s="25">
        <v>0</v>
      </c>
      <c r="AM2026" s="95">
        <v>0</v>
      </c>
      <c r="AN2026" s="95" t="e">
        <f ca="1">IF(MengeInEEGSummieren(M2026),AM2026,0)</f>
        <v>#NAME?</v>
      </c>
      <c r="AO2026" s="95">
        <f t="shared" si="192"/>
        <v>0</v>
      </c>
      <c r="AP2026" s="95">
        <f t="shared" si="193"/>
        <v>0</v>
      </c>
      <c r="AS2026">
        <v>0</v>
      </c>
      <c r="AT2026">
        <v>0</v>
      </c>
      <c r="AU2026" t="e">
        <f t="shared" ca="1" si="194"/>
        <v>#NAME?</v>
      </c>
    </row>
    <row r="2027" spans="1:47" x14ac:dyDescent="0.15">
      <c r="A2027" s="21" t="s">
        <v>2771</v>
      </c>
      <c r="B2027" s="22" t="s">
        <v>17</v>
      </c>
      <c r="C2027" s="42">
        <v>2006</v>
      </c>
      <c r="D2027" s="22" t="s">
        <v>1901</v>
      </c>
      <c r="E2027" s="22" t="s">
        <v>773</v>
      </c>
      <c r="F2027" s="23">
        <v>12.57</v>
      </c>
      <c r="G2027" s="23">
        <v>12.57</v>
      </c>
      <c r="H2027" s="24">
        <f t="shared" si="189"/>
        <v>0</v>
      </c>
      <c r="I2027" s="153">
        <v>0</v>
      </c>
      <c r="J2027" s="24">
        <f t="shared" si="190"/>
        <v>0</v>
      </c>
      <c r="K2027" s="25">
        <f t="shared" si="191"/>
        <v>0</v>
      </c>
      <c r="L2027">
        <v>0</v>
      </c>
      <c r="M2027">
        <v>32964608</v>
      </c>
      <c r="N2027">
        <v>42065747</v>
      </c>
      <c r="O2027" s="52">
        <v>0</v>
      </c>
      <c r="P2027" s="52">
        <v>0</v>
      </c>
      <c r="Q2027" s="52">
        <v>0</v>
      </c>
      <c r="R2027" s="52">
        <v>0</v>
      </c>
      <c r="S2027" s="52">
        <v>0</v>
      </c>
      <c r="T2027" s="52">
        <v>0</v>
      </c>
      <c r="U2027" s="52">
        <v>0</v>
      </c>
      <c r="V2027" s="52">
        <v>0</v>
      </c>
      <c r="W2027" s="52">
        <v>0</v>
      </c>
      <c r="X2027" s="52">
        <v>0</v>
      </c>
      <c r="Y2027" s="52">
        <v>0</v>
      </c>
      <c r="Z2027" s="52">
        <v>0</v>
      </c>
      <c r="AA2027" s="25">
        <v>0</v>
      </c>
      <c r="AB2027" s="25">
        <v>0</v>
      </c>
      <c r="AC2027" s="25">
        <v>0</v>
      </c>
      <c r="AD2027" s="25">
        <v>0</v>
      </c>
      <c r="AE2027" s="25">
        <v>0</v>
      </c>
      <c r="AF2027" s="25">
        <v>0</v>
      </c>
      <c r="AG2027" s="25">
        <v>0</v>
      </c>
      <c r="AH2027" s="25">
        <v>0</v>
      </c>
      <c r="AI2027" s="25">
        <v>0</v>
      </c>
      <c r="AJ2027" s="25">
        <v>0</v>
      </c>
      <c r="AK2027" s="25">
        <v>0</v>
      </c>
      <c r="AL2027" s="25">
        <v>0</v>
      </c>
      <c r="AM2027" s="95">
        <v>0</v>
      </c>
      <c r="AN2027" s="95" t="e">
        <f ca="1">IF(MengeInEEGSummieren(M2027),AM2027,0)</f>
        <v>#NAME?</v>
      </c>
      <c r="AO2027" s="95">
        <f t="shared" si="192"/>
        <v>0</v>
      </c>
      <c r="AP2027" s="95">
        <f t="shared" si="193"/>
        <v>0</v>
      </c>
      <c r="AS2027">
        <v>0</v>
      </c>
      <c r="AT2027">
        <v>0</v>
      </c>
      <c r="AU2027" t="e">
        <f t="shared" ca="1" si="194"/>
        <v>#NAME?</v>
      </c>
    </row>
    <row r="2028" spans="1:47" x14ac:dyDescent="0.15">
      <c r="A2028" s="21" t="s">
        <v>2772</v>
      </c>
      <c r="B2028" s="22" t="s">
        <v>17</v>
      </c>
      <c r="C2028" s="42">
        <v>2006</v>
      </c>
      <c r="D2028" s="22" t="s">
        <v>1903</v>
      </c>
      <c r="E2028" s="22" t="s">
        <v>773</v>
      </c>
      <c r="F2028" s="23">
        <v>18.57</v>
      </c>
      <c r="G2028" s="23">
        <v>18.57</v>
      </c>
      <c r="H2028" s="24">
        <f t="shared" si="189"/>
        <v>0</v>
      </c>
      <c r="I2028" s="153">
        <v>0</v>
      </c>
      <c r="J2028" s="24">
        <f t="shared" si="190"/>
        <v>0</v>
      </c>
      <c r="K2028" s="25">
        <f t="shared" si="191"/>
        <v>0</v>
      </c>
      <c r="L2028">
        <v>0</v>
      </c>
      <c r="M2028">
        <v>32964608</v>
      </c>
      <c r="N2028">
        <v>42065747</v>
      </c>
      <c r="O2028" s="52">
        <v>0</v>
      </c>
      <c r="P2028" s="52">
        <v>0</v>
      </c>
      <c r="Q2028" s="52">
        <v>0</v>
      </c>
      <c r="R2028" s="52">
        <v>0</v>
      </c>
      <c r="S2028" s="52">
        <v>0</v>
      </c>
      <c r="T2028" s="52">
        <v>0</v>
      </c>
      <c r="U2028" s="52">
        <v>0</v>
      </c>
      <c r="V2028" s="52">
        <v>0</v>
      </c>
      <c r="W2028" s="52">
        <v>0</v>
      </c>
      <c r="X2028" s="52">
        <v>0</v>
      </c>
      <c r="Y2028" s="52">
        <v>0</v>
      </c>
      <c r="Z2028" s="52">
        <v>0</v>
      </c>
      <c r="AA2028" s="25">
        <v>0</v>
      </c>
      <c r="AB2028" s="25">
        <v>0</v>
      </c>
      <c r="AC2028" s="25">
        <v>0</v>
      </c>
      <c r="AD2028" s="25">
        <v>0</v>
      </c>
      <c r="AE2028" s="25">
        <v>0</v>
      </c>
      <c r="AF2028" s="25">
        <v>0</v>
      </c>
      <c r="AG2028" s="25">
        <v>0</v>
      </c>
      <c r="AH2028" s="25">
        <v>0</v>
      </c>
      <c r="AI2028" s="25">
        <v>0</v>
      </c>
      <c r="AJ2028" s="25">
        <v>0</v>
      </c>
      <c r="AK2028" s="25">
        <v>0</v>
      </c>
      <c r="AL2028" s="25">
        <v>0</v>
      </c>
      <c r="AM2028" s="95">
        <v>0</v>
      </c>
      <c r="AN2028" s="95" t="e">
        <f ca="1">IF(MengeInEEGSummieren(M2028),AM2028,0)</f>
        <v>#NAME?</v>
      </c>
      <c r="AO2028" s="95">
        <f t="shared" si="192"/>
        <v>0</v>
      </c>
      <c r="AP2028" s="95">
        <f t="shared" si="193"/>
        <v>0</v>
      </c>
      <c r="AS2028">
        <v>0</v>
      </c>
      <c r="AT2028">
        <v>0</v>
      </c>
      <c r="AU2028" t="e">
        <f t="shared" ca="1" si="194"/>
        <v>#NAME?</v>
      </c>
    </row>
    <row r="2029" spans="1:47" x14ac:dyDescent="0.15">
      <c r="A2029" s="21" t="s">
        <v>2773</v>
      </c>
      <c r="B2029" s="22" t="s">
        <v>17</v>
      </c>
      <c r="C2029" s="42">
        <v>2006</v>
      </c>
      <c r="D2029" s="22" t="s">
        <v>2392</v>
      </c>
      <c r="E2029" s="22" t="s">
        <v>773</v>
      </c>
      <c r="F2029" s="23">
        <v>14.57</v>
      </c>
      <c r="G2029" s="23">
        <v>14.57</v>
      </c>
      <c r="H2029" s="24">
        <f t="shared" si="189"/>
        <v>0</v>
      </c>
      <c r="I2029" s="153">
        <v>0</v>
      </c>
      <c r="J2029" s="24">
        <f t="shared" si="190"/>
        <v>0</v>
      </c>
      <c r="K2029" s="25">
        <f t="shared" si="191"/>
        <v>0</v>
      </c>
      <c r="L2029">
        <v>0</v>
      </c>
      <c r="M2029">
        <v>32964608</v>
      </c>
      <c r="N2029">
        <v>42065747</v>
      </c>
      <c r="O2029" s="52">
        <v>0</v>
      </c>
      <c r="P2029" s="52">
        <v>0</v>
      </c>
      <c r="Q2029" s="52">
        <v>0</v>
      </c>
      <c r="R2029" s="52">
        <v>0</v>
      </c>
      <c r="S2029" s="52">
        <v>0</v>
      </c>
      <c r="T2029" s="52">
        <v>0</v>
      </c>
      <c r="U2029" s="52">
        <v>0</v>
      </c>
      <c r="V2029" s="52">
        <v>0</v>
      </c>
      <c r="W2029" s="52">
        <v>0</v>
      </c>
      <c r="X2029" s="52">
        <v>0</v>
      </c>
      <c r="Y2029" s="52">
        <v>0</v>
      </c>
      <c r="Z2029" s="52">
        <v>0</v>
      </c>
      <c r="AA2029" s="25">
        <v>0</v>
      </c>
      <c r="AB2029" s="25">
        <v>0</v>
      </c>
      <c r="AC2029" s="25">
        <v>0</v>
      </c>
      <c r="AD2029" s="25">
        <v>0</v>
      </c>
      <c r="AE2029" s="25">
        <v>0</v>
      </c>
      <c r="AF2029" s="25">
        <v>0</v>
      </c>
      <c r="AG2029" s="25">
        <v>0</v>
      </c>
      <c r="AH2029" s="25">
        <v>0</v>
      </c>
      <c r="AI2029" s="25">
        <v>0</v>
      </c>
      <c r="AJ2029" s="25">
        <v>0</v>
      </c>
      <c r="AK2029" s="25">
        <v>0</v>
      </c>
      <c r="AL2029" s="25">
        <v>0</v>
      </c>
      <c r="AM2029" s="95">
        <v>0</v>
      </c>
      <c r="AN2029" s="95" t="e">
        <f ca="1">IF(MengeInEEGSummieren(M2029),AM2029,0)</f>
        <v>#NAME?</v>
      </c>
      <c r="AO2029" s="95">
        <f t="shared" si="192"/>
        <v>0</v>
      </c>
      <c r="AP2029" s="95">
        <f t="shared" si="193"/>
        <v>0</v>
      </c>
      <c r="AS2029">
        <v>0</v>
      </c>
      <c r="AT2029">
        <v>0</v>
      </c>
      <c r="AU2029" t="e">
        <f t="shared" ca="1" si="194"/>
        <v>#NAME?</v>
      </c>
    </row>
    <row r="2030" spans="1:47" x14ac:dyDescent="0.15">
      <c r="A2030" s="21" t="s">
        <v>2774</v>
      </c>
      <c r="B2030" s="22" t="s">
        <v>17</v>
      </c>
      <c r="C2030" s="42">
        <v>2006</v>
      </c>
      <c r="D2030" s="22" t="s">
        <v>1907</v>
      </c>
      <c r="E2030" s="22" t="s">
        <v>773</v>
      </c>
      <c r="F2030" s="23">
        <v>20.57</v>
      </c>
      <c r="G2030" s="23">
        <v>20.57</v>
      </c>
      <c r="H2030" s="24">
        <f t="shared" si="189"/>
        <v>0</v>
      </c>
      <c r="I2030" s="153">
        <v>0</v>
      </c>
      <c r="J2030" s="24">
        <f t="shared" si="190"/>
        <v>0</v>
      </c>
      <c r="K2030" s="25">
        <f t="shared" si="191"/>
        <v>0</v>
      </c>
      <c r="L2030">
        <v>0</v>
      </c>
      <c r="M2030">
        <v>32964608</v>
      </c>
      <c r="N2030">
        <v>42065747</v>
      </c>
      <c r="O2030" s="52">
        <v>0</v>
      </c>
      <c r="P2030" s="52">
        <v>0</v>
      </c>
      <c r="Q2030" s="52">
        <v>0</v>
      </c>
      <c r="R2030" s="52">
        <v>0</v>
      </c>
      <c r="S2030" s="52">
        <v>0</v>
      </c>
      <c r="T2030" s="52">
        <v>0</v>
      </c>
      <c r="U2030" s="52">
        <v>0</v>
      </c>
      <c r="V2030" s="52">
        <v>0</v>
      </c>
      <c r="W2030" s="52">
        <v>0</v>
      </c>
      <c r="X2030" s="52">
        <v>0</v>
      </c>
      <c r="Y2030" s="52">
        <v>0</v>
      </c>
      <c r="Z2030" s="52">
        <v>0</v>
      </c>
      <c r="AA2030" s="25">
        <v>0</v>
      </c>
      <c r="AB2030" s="25">
        <v>0</v>
      </c>
      <c r="AC2030" s="25">
        <v>0</v>
      </c>
      <c r="AD2030" s="25">
        <v>0</v>
      </c>
      <c r="AE2030" s="25">
        <v>0</v>
      </c>
      <c r="AF2030" s="25">
        <v>0</v>
      </c>
      <c r="AG2030" s="25">
        <v>0</v>
      </c>
      <c r="AH2030" s="25">
        <v>0</v>
      </c>
      <c r="AI2030" s="25">
        <v>0</v>
      </c>
      <c r="AJ2030" s="25">
        <v>0</v>
      </c>
      <c r="AK2030" s="25">
        <v>0</v>
      </c>
      <c r="AL2030" s="25">
        <v>0</v>
      </c>
      <c r="AM2030" s="95">
        <v>0</v>
      </c>
      <c r="AN2030" s="95" t="e">
        <f ca="1">IF(MengeInEEGSummieren(M2030),AM2030,0)</f>
        <v>#NAME?</v>
      </c>
      <c r="AO2030" s="95">
        <f t="shared" si="192"/>
        <v>0</v>
      </c>
      <c r="AP2030" s="95">
        <f t="shared" si="193"/>
        <v>0</v>
      </c>
      <c r="AS2030">
        <v>0</v>
      </c>
      <c r="AT2030">
        <v>0</v>
      </c>
      <c r="AU2030" t="e">
        <f t="shared" ca="1" si="194"/>
        <v>#NAME?</v>
      </c>
    </row>
    <row r="2031" spans="1:47" x14ac:dyDescent="0.15">
      <c r="A2031" s="21" t="s">
        <v>2775</v>
      </c>
      <c r="B2031" s="22" t="s">
        <v>17</v>
      </c>
      <c r="C2031" s="42">
        <v>2006</v>
      </c>
      <c r="D2031" s="22" t="s">
        <v>969</v>
      </c>
      <c r="E2031" s="22" t="s">
        <v>773</v>
      </c>
      <c r="F2031" s="23">
        <v>11.61</v>
      </c>
      <c r="G2031" s="23">
        <v>11.61</v>
      </c>
      <c r="H2031" s="24">
        <f t="shared" si="189"/>
        <v>0</v>
      </c>
      <c r="I2031" s="153">
        <v>0</v>
      </c>
      <c r="J2031" s="24">
        <f t="shared" si="190"/>
        <v>0</v>
      </c>
      <c r="K2031" s="25">
        <f t="shared" si="191"/>
        <v>0</v>
      </c>
      <c r="L2031">
        <v>0</v>
      </c>
      <c r="M2031">
        <v>32964608</v>
      </c>
      <c r="N2031">
        <v>42065747</v>
      </c>
      <c r="O2031" s="52">
        <v>0</v>
      </c>
      <c r="P2031" s="52">
        <v>0</v>
      </c>
      <c r="Q2031" s="52">
        <v>0</v>
      </c>
      <c r="R2031" s="52">
        <v>0</v>
      </c>
      <c r="S2031" s="52">
        <v>0</v>
      </c>
      <c r="T2031" s="52">
        <v>0</v>
      </c>
      <c r="U2031" s="52">
        <v>0</v>
      </c>
      <c r="V2031" s="52">
        <v>0</v>
      </c>
      <c r="W2031" s="52">
        <v>0</v>
      </c>
      <c r="X2031" s="52">
        <v>0</v>
      </c>
      <c r="Y2031" s="52">
        <v>0</v>
      </c>
      <c r="Z2031" s="52">
        <v>0</v>
      </c>
      <c r="AA2031" s="25">
        <v>0</v>
      </c>
      <c r="AB2031" s="25">
        <v>0</v>
      </c>
      <c r="AC2031" s="25">
        <v>0</v>
      </c>
      <c r="AD2031" s="25">
        <v>0</v>
      </c>
      <c r="AE2031" s="25">
        <v>0</v>
      </c>
      <c r="AF2031" s="25">
        <v>0</v>
      </c>
      <c r="AG2031" s="25">
        <v>0</v>
      </c>
      <c r="AH2031" s="25">
        <v>0</v>
      </c>
      <c r="AI2031" s="25">
        <v>0</v>
      </c>
      <c r="AJ2031" s="25">
        <v>0</v>
      </c>
      <c r="AK2031" s="25">
        <v>0</v>
      </c>
      <c r="AL2031" s="25">
        <v>0</v>
      </c>
      <c r="AM2031" s="95">
        <v>0</v>
      </c>
      <c r="AN2031" s="95" t="e">
        <f ca="1">IF(MengeInEEGSummieren(M2031),AM2031,0)</f>
        <v>#NAME?</v>
      </c>
      <c r="AO2031" s="95">
        <f t="shared" si="192"/>
        <v>0</v>
      </c>
      <c r="AP2031" s="95">
        <f t="shared" si="193"/>
        <v>0</v>
      </c>
      <c r="AS2031">
        <v>0</v>
      </c>
      <c r="AT2031">
        <v>0</v>
      </c>
      <c r="AU2031" t="e">
        <f t="shared" ca="1" si="194"/>
        <v>#NAME?</v>
      </c>
    </row>
    <row r="2032" spans="1:47" x14ac:dyDescent="0.15">
      <c r="A2032" s="21" t="s">
        <v>2776</v>
      </c>
      <c r="B2032" s="22" t="s">
        <v>17</v>
      </c>
      <c r="C2032" s="42">
        <v>2006</v>
      </c>
      <c r="D2032" s="22" t="s">
        <v>1910</v>
      </c>
      <c r="E2032" s="22" t="s">
        <v>773</v>
      </c>
      <c r="F2032" s="23">
        <v>15.61</v>
      </c>
      <c r="G2032" s="23">
        <v>15.61</v>
      </c>
      <c r="H2032" s="24">
        <f t="shared" si="189"/>
        <v>0</v>
      </c>
      <c r="I2032" s="153">
        <v>0</v>
      </c>
      <c r="J2032" s="24">
        <f t="shared" si="190"/>
        <v>0</v>
      </c>
      <c r="K2032" s="25">
        <f t="shared" si="191"/>
        <v>0</v>
      </c>
      <c r="L2032">
        <v>0</v>
      </c>
      <c r="M2032">
        <v>32964608</v>
      </c>
      <c r="N2032">
        <v>42065747</v>
      </c>
      <c r="O2032" s="52">
        <v>0</v>
      </c>
      <c r="P2032" s="52">
        <v>0</v>
      </c>
      <c r="Q2032" s="52">
        <v>0</v>
      </c>
      <c r="R2032" s="52">
        <v>0</v>
      </c>
      <c r="S2032" s="52">
        <v>0</v>
      </c>
      <c r="T2032" s="52">
        <v>0</v>
      </c>
      <c r="U2032" s="52">
        <v>0</v>
      </c>
      <c r="V2032" s="52">
        <v>0</v>
      </c>
      <c r="W2032" s="52">
        <v>0</v>
      </c>
      <c r="X2032" s="52">
        <v>0</v>
      </c>
      <c r="Y2032" s="52">
        <v>0</v>
      </c>
      <c r="Z2032" s="52">
        <v>0</v>
      </c>
      <c r="AA2032" s="25">
        <v>0</v>
      </c>
      <c r="AB2032" s="25">
        <v>0</v>
      </c>
      <c r="AC2032" s="25">
        <v>0</v>
      </c>
      <c r="AD2032" s="25">
        <v>0</v>
      </c>
      <c r="AE2032" s="25">
        <v>0</v>
      </c>
      <c r="AF2032" s="25">
        <v>0</v>
      </c>
      <c r="AG2032" s="25">
        <v>0</v>
      </c>
      <c r="AH2032" s="25">
        <v>0</v>
      </c>
      <c r="AI2032" s="25">
        <v>0</v>
      </c>
      <c r="AJ2032" s="25">
        <v>0</v>
      </c>
      <c r="AK2032" s="25">
        <v>0</v>
      </c>
      <c r="AL2032" s="25">
        <v>0</v>
      </c>
      <c r="AM2032" s="95">
        <v>0</v>
      </c>
      <c r="AN2032" s="95" t="e">
        <f ca="1">IF(MengeInEEGSummieren(M2032),AM2032,0)</f>
        <v>#NAME?</v>
      </c>
      <c r="AO2032" s="95">
        <f t="shared" si="192"/>
        <v>0</v>
      </c>
      <c r="AP2032" s="95">
        <f t="shared" si="193"/>
        <v>0</v>
      </c>
      <c r="AS2032">
        <v>0</v>
      </c>
      <c r="AT2032">
        <v>0</v>
      </c>
      <c r="AU2032" t="e">
        <f t="shared" ca="1" si="194"/>
        <v>#NAME?</v>
      </c>
    </row>
    <row r="2033" spans="1:47" x14ac:dyDescent="0.15">
      <c r="A2033" s="21" t="s">
        <v>2777</v>
      </c>
      <c r="B2033" s="22" t="s">
        <v>17</v>
      </c>
      <c r="C2033" s="42">
        <v>2006</v>
      </c>
      <c r="D2033" s="22" t="s">
        <v>1912</v>
      </c>
      <c r="E2033" s="22" t="s">
        <v>773</v>
      </c>
      <c r="F2033" s="23">
        <v>14.11</v>
      </c>
      <c r="G2033" s="23">
        <v>14.11</v>
      </c>
      <c r="H2033" s="24">
        <f t="shared" si="189"/>
        <v>0</v>
      </c>
      <c r="I2033" s="153">
        <v>0</v>
      </c>
      <c r="J2033" s="24">
        <f t="shared" si="190"/>
        <v>0</v>
      </c>
      <c r="K2033" s="25">
        <f t="shared" si="191"/>
        <v>0</v>
      </c>
      <c r="L2033">
        <v>0</v>
      </c>
      <c r="M2033">
        <v>32964608</v>
      </c>
      <c r="N2033">
        <v>42065747</v>
      </c>
      <c r="O2033" s="52">
        <v>0</v>
      </c>
      <c r="P2033" s="52">
        <v>0</v>
      </c>
      <c r="Q2033" s="52">
        <v>0</v>
      </c>
      <c r="R2033" s="52">
        <v>0</v>
      </c>
      <c r="S2033" s="52">
        <v>0</v>
      </c>
      <c r="T2033" s="52">
        <v>0</v>
      </c>
      <c r="U2033" s="52">
        <v>0</v>
      </c>
      <c r="V2033" s="52">
        <v>0</v>
      </c>
      <c r="W2033" s="52">
        <v>0</v>
      </c>
      <c r="X2033" s="52">
        <v>0</v>
      </c>
      <c r="Y2033" s="52">
        <v>0</v>
      </c>
      <c r="Z2033" s="52">
        <v>0</v>
      </c>
      <c r="AA2033" s="25">
        <v>0</v>
      </c>
      <c r="AB2033" s="25">
        <v>0</v>
      </c>
      <c r="AC2033" s="25">
        <v>0</v>
      </c>
      <c r="AD2033" s="25">
        <v>0</v>
      </c>
      <c r="AE2033" s="25">
        <v>0</v>
      </c>
      <c r="AF2033" s="25">
        <v>0</v>
      </c>
      <c r="AG2033" s="25">
        <v>0</v>
      </c>
      <c r="AH2033" s="25">
        <v>0</v>
      </c>
      <c r="AI2033" s="25">
        <v>0</v>
      </c>
      <c r="AJ2033" s="25">
        <v>0</v>
      </c>
      <c r="AK2033" s="25">
        <v>0</v>
      </c>
      <c r="AL2033" s="25">
        <v>0</v>
      </c>
      <c r="AM2033" s="95">
        <v>0</v>
      </c>
      <c r="AN2033" s="95" t="e">
        <f ca="1">IF(MengeInEEGSummieren(M2033),AM2033,0)</f>
        <v>#NAME?</v>
      </c>
      <c r="AO2033" s="95">
        <f t="shared" si="192"/>
        <v>0</v>
      </c>
      <c r="AP2033" s="95">
        <f t="shared" si="193"/>
        <v>0</v>
      </c>
      <c r="AS2033">
        <v>0</v>
      </c>
      <c r="AT2033">
        <v>0</v>
      </c>
      <c r="AU2033" t="e">
        <f t="shared" ca="1" si="194"/>
        <v>#NAME?</v>
      </c>
    </row>
    <row r="2034" spans="1:47" x14ac:dyDescent="0.15">
      <c r="A2034" s="21" t="s">
        <v>2778</v>
      </c>
      <c r="B2034" s="22" t="s">
        <v>17</v>
      </c>
      <c r="C2034" s="42">
        <v>2006</v>
      </c>
      <c r="D2034" s="22" t="s">
        <v>1914</v>
      </c>
      <c r="E2034" s="22" t="s">
        <v>773</v>
      </c>
      <c r="F2034" s="23">
        <v>13.61</v>
      </c>
      <c r="G2034" s="23">
        <v>13.61</v>
      </c>
      <c r="H2034" s="24">
        <f t="shared" si="189"/>
        <v>0</v>
      </c>
      <c r="I2034" s="153">
        <v>0</v>
      </c>
      <c r="J2034" s="24">
        <f t="shared" si="190"/>
        <v>0</v>
      </c>
      <c r="K2034" s="25">
        <f t="shared" si="191"/>
        <v>0</v>
      </c>
      <c r="L2034">
        <v>0</v>
      </c>
      <c r="M2034">
        <v>32964608</v>
      </c>
      <c r="N2034">
        <v>42065747</v>
      </c>
      <c r="O2034" s="52">
        <v>0</v>
      </c>
      <c r="P2034" s="52">
        <v>0</v>
      </c>
      <c r="Q2034" s="52">
        <v>0</v>
      </c>
      <c r="R2034" s="52">
        <v>0</v>
      </c>
      <c r="S2034" s="52">
        <v>0</v>
      </c>
      <c r="T2034" s="52">
        <v>0</v>
      </c>
      <c r="U2034" s="52">
        <v>0</v>
      </c>
      <c r="V2034" s="52">
        <v>0</v>
      </c>
      <c r="W2034" s="52">
        <v>0</v>
      </c>
      <c r="X2034" s="52">
        <v>0</v>
      </c>
      <c r="Y2034" s="52">
        <v>0</v>
      </c>
      <c r="Z2034" s="52">
        <v>0</v>
      </c>
      <c r="AA2034" s="25">
        <v>0</v>
      </c>
      <c r="AB2034" s="25">
        <v>0</v>
      </c>
      <c r="AC2034" s="25">
        <v>0</v>
      </c>
      <c r="AD2034" s="25">
        <v>0</v>
      </c>
      <c r="AE2034" s="25">
        <v>0</v>
      </c>
      <c r="AF2034" s="25">
        <v>0</v>
      </c>
      <c r="AG2034" s="25">
        <v>0</v>
      </c>
      <c r="AH2034" s="25">
        <v>0</v>
      </c>
      <c r="AI2034" s="25">
        <v>0</v>
      </c>
      <c r="AJ2034" s="25">
        <v>0</v>
      </c>
      <c r="AK2034" s="25">
        <v>0</v>
      </c>
      <c r="AL2034" s="25">
        <v>0</v>
      </c>
      <c r="AM2034" s="95">
        <v>0</v>
      </c>
      <c r="AN2034" s="95" t="e">
        <f ca="1">IF(MengeInEEGSummieren(M2034),AM2034,0)</f>
        <v>#NAME?</v>
      </c>
      <c r="AO2034" s="95">
        <f t="shared" si="192"/>
        <v>0</v>
      </c>
      <c r="AP2034" s="95">
        <f t="shared" si="193"/>
        <v>0</v>
      </c>
      <c r="AS2034">
        <v>0</v>
      </c>
      <c r="AT2034">
        <v>0</v>
      </c>
      <c r="AU2034" t="e">
        <f t="shared" ca="1" si="194"/>
        <v>#NAME?</v>
      </c>
    </row>
    <row r="2035" spans="1:47" x14ac:dyDescent="0.15">
      <c r="A2035" s="21" t="s">
        <v>2779</v>
      </c>
      <c r="B2035" s="22" t="s">
        <v>17</v>
      </c>
      <c r="C2035" s="42">
        <v>2006</v>
      </c>
      <c r="D2035" s="22" t="s">
        <v>1916</v>
      </c>
      <c r="E2035" s="22" t="s">
        <v>773</v>
      </c>
      <c r="F2035" s="23">
        <v>17.61</v>
      </c>
      <c r="G2035" s="23">
        <v>17.61</v>
      </c>
      <c r="H2035" s="24">
        <f t="shared" si="189"/>
        <v>0</v>
      </c>
      <c r="I2035" s="153">
        <v>0</v>
      </c>
      <c r="J2035" s="24">
        <f t="shared" si="190"/>
        <v>0</v>
      </c>
      <c r="K2035" s="25">
        <f t="shared" si="191"/>
        <v>0</v>
      </c>
      <c r="L2035">
        <v>0</v>
      </c>
      <c r="M2035">
        <v>32964608</v>
      </c>
      <c r="N2035">
        <v>42065747</v>
      </c>
      <c r="O2035" s="52">
        <v>0</v>
      </c>
      <c r="P2035" s="52">
        <v>0</v>
      </c>
      <c r="Q2035" s="52">
        <v>0</v>
      </c>
      <c r="R2035" s="52">
        <v>0</v>
      </c>
      <c r="S2035" s="52">
        <v>0</v>
      </c>
      <c r="T2035" s="52">
        <v>0</v>
      </c>
      <c r="U2035" s="52">
        <v>0</v>
      </c>
      <c r="V2035" s="52">
        <v>0</v>
      </c>
      <c r="W2035" s="52">
        <v>0</v>
      </c>
      <c r="X2035" s="52">
        <v>0</v>
      </c>
      <c r="Y2035" s="52">
        <v>0</v>
      </c>
      <c r="Z2035" s="52">
        <v>0</v>
      </c>
      <c r="AA2035" s="25">
        <v>0</v>
      </c>
      <c r="AB2035" s="25">
        <v>0</v>
      </c>
      <c r="AC2035" s="25">
        <v>0</v>
      </c>
      <c r="AD2035" s="25">
        <v>0</v>
      </c>
      <c r="AE2035" s="25">
        <v>0</v>
      </c>
      <c r="AF2035" s="25">
        <v>0</v>
      </c>
      <c r="AG2035" s="25">
        <v>0</v>
      </c>
      <c r="AH2035" s="25">
        <v>0</v>
      </c>
      <c r="AI2035" s="25">
        <v>0</v>
      </c>
      <c r="AJ2035" s="25">
        <v>0</v>
      </c>
      <c r="AK2035" s="25">
        <v>0</v>
      </c>
      <c r="AL2035" s="25">
        <v>0</v>
      </c>
      <c r="AM2035" s="95">
        <v>0</v>
      </c>
      <c r="AN2035" s="95" t="e">
        <f ca="1">IF(MengeInEEGSummieren(M2035),AM2035,0)</f>
        <v>#NAME?</v>
      </c>
      <c r="AO2035" s="95">
        <f t="shared" si="192"/>
        <v>0</v>
      </c>
      <c r="AP2035" s="95">
        <f t="shared" si="193"/>
        <v>0</v>
      </c>
      <c r="AS2035">
        <v>0</v>
      </c>
      <c r="AT2035">
        <v>0</v>
      </c>
      <c r="AU2035" t="e">
        <f t="shared" ca="1" si="194"/>
        <v>#NAME?</v>
      </c>
    </row>
    <row r="2036" spans="1:47" x14ac:dyDescent="0.15">
      <c r="A2036" s="21" t="s">
        <v>2780</v>
      </c>
      <c r="B2036" s="22" t="s">
        <v>17</v>
      </c>
      <c r="C2036" s="42">
        <v>2006</v>
      </c>
      <c r="D2036" s="22" t="s">
        <v>1918</v>
      </c>
      <c r="E2036" s="22" t="s">
        <v>773</v>
      </c>
      <c r="F2036" s="23">
        <v>16.11</v>
      </c>
      <c r="G2036" s="23">
        <v>16.11</v>
      </c>
      <c r="H2036" s="24">
        <f t="shared" si="189"/>
        <v>0</v>
      </c>
      <c r="I2036" s="153">
        <v>0</v>
      </c>
      <c r="J2036" s="24">
        <f t="shared" si="190"/>
        <v>0</v>
      </c>
      <c r="K2036" s="25">
        <f t="shared" si="191"/>
        <v>0</v>
      </c>
      <c r="L2036">
        <v>0</v>
      </c>
      <c r="M2036">
        <v>32964608</v>
      </c>
      <c r="N2036">
        <v>42065747</v>
      </c>
      <c r="O2036" s="52">
        <v>0</v>
      </c>
      <c r="P2036" s="52">
        <v>0</v>
      </c>
      <c r="Q2036" s="52">
        <v>0</v>
      </c>
      <c r="R2036" s="52">
        <v>0</v>
      </c>
      <c r="S2036" s="52">
        <v>0</v>
      </c>
      <c r="T2036" s="52">
        <v>0</v>
      </c>
      <c r="U2036" s="52">
        <v>0</v>
      </c>
      <c r="V2036" s="52">
        <v>0</v>
      </c>
      <c r="W2036" s="52">
        <v>0</v>
      </c>
      <c r="X2036" s="52">
        <v>0</v>
      </c>
      <c r="Y2036" s="52">
        <v>0</v>
      </c>
      <c r="Z2036" s="52">
        <v>0</v>
      </c>
      <c r="AA2036" s="25">
        <v>0</v>
      </c>
      <c r="AB2036" s="25">
        <v>0</v>
      </c>
      <c r="AC2036" s="25">
        <v>0</v>
      </c>
      <c r="AD2036" s="25">
        <v>0</v>
      </c>
      <c r="AE2036" s="25">
        <v>0</v>
      </c>
      <c r="AF2036" s="25">
        <v>0</v>
      </c>
      <c r="AG2036" s="25">
        <v>0</v>
      </c>
      <c r="AH2036" s="25">
        <v>0</v>
      </c>
      <c r="AI2036" s="25">
        <v>0</v>
      </c>
      <c r="AJ2036" s="25">
        <v>0</v>
      </c>
      <c r="AK2036" s="25">
        <v>0</v>
      </c>
      <c r="AL2036" s="25">
        <v>0</v>
      </c>
      <c r="AM2036" s="95">
        <v>0</v>
      </c>
      <c r="AN2036" s="95" t="e">
        <f ca="1">IF(MengeInEEGSummieren(M2036),AM2036,0)</f>
        <v>#NAME?</v>
      </c>
      <c r="AO2036" s="95">
        <f t="shared" si="192"/>
        <v>0</v>
      </c>
      <c r="AP2036" s="95">
        <f t="shared" si="193"/>
        <v>0</v>
      </c>
      <c r="AS2036">
        <v>0</v>
      </c>
      <c r="AT2036">
        <v>0</v>
      </c>
      <c r="AU2036" t="e">
        <f t="shared" ca="1" si="194"/>
        <v>#NAME?</v>
      </c>
    </row>
    <row r="2037" spans="1:47" x14ac:dyDescent="0.15">
      <c r="A2037" s="21" t="s">
        <v>2781</v>
      </c>
      <c r="B2037" s="22" t="s">
        <v>17</v>
      </c>
      <c r="C2037" s="42">
        <v>2006</v>
      </c>
      <c r="D2037" s="22" t="s">
        <v>975</v>
      </c>
      <c r="E2037" s="22" t="s">
        <v>773</v>
      </c>
      <c r="F2037" s="23">
        <v>11.12</v>
      </c>
      <c r="G2037" s="23">
        <v>11.12</v>
      </c>
      <c r="H2037" s="24">
        <f t="shared" si="189"/>
        <v>0</v>
      </c>
      <c r="I2037" s="153">
        <v>0</v>
      </c>
      <c r="J2037" s="24">
        <f t="shared" si="190"/>
        <v>0</v>
      </c>
      <c r="K2037" s="25">
        <f t="shared" si="191"/>
        <v>0</v>
      </c>
      <c r="L2037">
        <v>0</v>
      </c>
      <c r="M2037">
        <v>32964608</v>
      </c>
      <c r="N2037">
        <v>42065747</v>
      </c>
      <c r="O2037" s="52">
        <v>0</v>
      </c>
      <c r="P2037" s="52">
        <v>0</v>
      </c>
      <c r="Q2037" s="52">
        <v>0</v>
      </c>
      <c r="R2037" s="52">
        <v>0</v>
      </c>
      <c r="S2037" s="52">
        <v>0</v>
      </c>
      <c r="T2037" s="52">
        <v>0</v>
      </c>
      <c r="U2037" s="52">
        <v>0</v>
      </c>
      <c r="V2037" s="52">
        <v>0</v>
      </c>
      <c r="W2037" s="52">
        <v>0</v>
      </c>
      <c r="X2037" s="52">
        <v>0</v>
      </c>
      <c r="Y2037" s="52">
        <v>0</v>
      </c>
      <c r="Z2037" s="52">
        <v>0</v>
      </c>
      <c r="AA2037" s="25">
        <v>0</v>
      </c>
      <c r="AB2037" s="25">
        <v>0</v>
      </c>
      <c r="AC2037" s="25">
        <v>0</v>
      </c>
      <c r="AD2037" s="25">
        <v>0</v>
      </c>
      <c r="AE2037" s="25">
        <v>0</v>
      </c>
      <c r="AF2037" s="25">
        <v>0</v>
      </c>
      <c r="AG2037" s="25">
        <v>0</v>
      </c>
      <c r="AH2037" s="25">
        <v>0</v>
      </c>
      <c r="AI2037" s="25">
        <v>0</v>
      </c>
      <c r="AJ2037" s="25">
        <v>0</v>
      </c>
      <c r="AK2037" s="25">
        <v>0</v>
      </c>
      <c r="AL2037" s="25">
        <v>0</v>
      </c>
      <c r="AM2037" s="95">
        <v>0</v>
      </c>
      <c r="AN2037" s="95" t="e">
        <f ca="1">IF(MengeInEEGSummieren(M2037),AM2037,0)</f>
        <v>#NAME?</v>
      </c>
      <c r="AO2037" s="95">
        <f t="shared" si="192"/>
        <v>0</v>
      </c>
      <c r="AP2037" s="95">
        <f t="shared" si="193"/>
        <v>0</v>
      </c>
      <c r="AS2037">
        <v>0</v>
      </c>
      <c r="AT2037">
        <v>0</v>
      </c>
      <c r="AU2037" t="e">
        <f t="shared" ca="1" si="194"/>
        <v>#NAME?</v>
      </c>
    </row>
    <row r="2038" spans="1:47" x14ac:dyDescent="0.15">
      <c r="A2038" s="21" t="s">
        <v>2782</v>
      </c>
      <c r="B2038" s="22" t="s">
        <v>17</v>
      </c>
      <c r="C2038" s="42">
        <v>2006</v>
      </c>
      <c r="D2038" s="22" t="s">
        <v>1925</v>
      </c>
      <c r="E2038" s="22"/>
      <c r="F2038" s="23">
        <v>22.57</v>
      </c>
      <c r="G2038" s="23">
        <v>22.57</v>
      </c>
      <c r="H2038" s="24">
        <f t="shared" si="189"/>
        <v>0</v>
      </c>
      <c r="I2038" s="153">
        <v>0</v>
      </c>
      <c r="J2038" s="24">
        <f t="shared" si="190"/>
        <v>0</v>
      </c>
      <c r="K2038" s="25">
        <f t="shared" si="191"/>
        <v>0</v>
      </c>
      <c r="L2038">
        <v>0</v>
      </c>
      <c r="M2038">
        <v>32964608</v>
      </c>
      <c r="N2038">
        <v>42065747</v>
      </c>
      <c r="O2038" s="52">
        <v>0</v>
      </c>
      <c r="P2038" s="52">
        <v>0</v>
      </c>
      <c r="Q2038" s="52">
        <v>0</v>
      </c>
      <c r="R2038" s="52">
        <v>0</v>
      </c>
      <c r="S2038" s="52">
        <v>0</v>
      </c>
      <c r="T2038" s="52">
        <v>0</v>
      </c>
      <c r="U2038" s="52">
        <v>0</v>
      </c>
      <c r="V2038" s="52">
        <v>0</v>
      </c>
      <c r="W2038" s="52">
        <v>0</v>
      </c>
      <c r="X2038" s="52">
        <v>0</v>
      </c>
      <c r="Y2038" s="52">
        <v>0</v>
      </c>
      <c r="Z2038" s="52">
        <v>0</v>
      </c>
      <c r="AA2038" s="25">
        <v>0</v>
      </c>
      <c r="AB2038" s="25">
        <v>0</v>
      </c>
      <c r="AC2038" s="25">
        <v>0</v>
      </c>
      <c r="AD2038" s="25">
        <v>0</v>
      </c>
      <c r="AE2038" s="25">
        <v>0</v>
      </c>
      <c r="AF2038" s="25">
        <v>0</v>
      </c>
      <c r="AG2038" s="25">
        <v>0</v>
      </c>
      <c r="AH2038" s="25">
        <v>0</v>
      </c>
      <c r="AI2038" s="25">
        <v>0</v>
      </c>
      <c r="AJ2038" s="25">
        <v>0</v>
      </c>
      <c r="AK2038" s="25">
        <v>0</v>
      </c>
      <c r="AL2038" s="25">
        <v>0</v>
      </c>
      <c r="AM2038" s="95">
        <v>0</v>
      </c>
      <c r="AN2038" s="95" t="e">
        <f ca="1">IF(MengeInEEGSummieren(M2038),AM2038,0)</f>
        <v>#NAME?</v>
      </c>
      <c r="AO2038" s="95">
        <f t="shared" si="192"/>
        <v>0</v>
      </c>
      <c r="AP2038" s="95">
        <f t="shared" si="193"/>
        <v>0</v>
      </c>
      <c r="AS2038">
        <v>0</v>
      </c>
      <c r="AT2038">
        <v>0</v>
      </c>
      <c r="AU2038" t="e">
        <f t="shared" ca="1" si="194"/>
        <v>#NAME?</v>
      </c>
    </row>
    <row r="2039" spans="1:47" x14ac:dyDescent="0.15">
      <c r="A2039" s="21" t="s">
        <v>2783</v>
      </c>
      <c r="B2039" s="22" t="s">
        <v>17</v>
      </c>
      <c r="C2039" s="42">
        <v>2006</v>
      </c>
      <c r="D2039" s="22" t="s">
        <v>1927</v>
      </c>
      <c r="E2039" s="22"/>
      <c r="F2039" s="23">
        <v>24.64</v>
      </c>
      <c r="G2039" s="23">
        <v>24.64</v>
      </c>
      <c r="H2039" s="24">
        <f t="shared" si="189"/>
        <v>0</v>
      </c>
      <c r="I2039" s="153">
        <v>0</v>
      </c>
      <c r="J2039" s="24">
        <f t="shared" si="190"/>
        <v>0</v>
      </c>
      <c r="K2039" s="25">
        <f t="shared" si="191"/>
        <v>0</v>
      </c>
      <c r="L2039">
        <v>0</v>
      </c>
      <c r="M2039">
        <v>32964608</v>
      </c>
      <c r="N2039">
        <v>42065747</v>
      </c>
      <c r="O2039" s="52">
        <v>0</v>
      </c>
      <c r="P2039" s="52">
        <v>0</v>
      </c>
      <c r="Q2039" s="52">
        <v>0</v>
      </c>
      <c r="R2039" s="52">
        <v>0</v>
      </c>
      <c r="S2039" s="52">
        <v>0</v>
      </c>
      <c r="T2039" s="52">
        <v>0</v>
      </c>
      <c r="U2039" s="52">
        <v>0</v>
      </c>
      <c r="V2039" s="52">
        <v>0</v>
      </c>
      <c r="W2039" s="52">
        <v>0</v>
      </c>
      <c r="X2039" s="52">
        <v>0</v>
      </c>
      <c r="Y2039" s="52">
        <v>0</v>
      </c>
      <c r="Z2039" s="52">
        <v>0</v>
      </c>
      <c r="AA2039" s="25">
        <v>0</v>
      </c>
      <c r="AB2039" s="25">
        <v>0</v>
      </c>
      <c r="AC2039" s="25">
        <v>0</v>
      </c>
      <c r="AD2039" s="25">
        <v>0</v>
      </c>
      <c r="AE2039" s="25">
        <v>0</v>
      </c>
      <c r="AF2039" s="25">
        <v>0</v>
      </c>
      <c r="AG2039" s="25">
        <v>0</v>
      </c>
      <c r="AH2039" s="25">
        <v>0</v>
      </c>
      <c r="AI2039" s="25">
        <v>0</v>
      </c>
      <c r="AJ2039" s="25">
        <v>0</v>
      </c>
      <c r="AK2039" s="25">
        <v>0</v>
      </c>
      <c r="AL2039" s="25">
        <v>0</v>
      </c>
      <c r="AM2039" s="95">
        <v>0</v>
      </c>
      <c r="AN2039" s="95" t="e">
        <f ca="1">IF(MengeInEEGSummieren(M2039),AM2039,0)</f>
        <v>#NAME?</v>
      </c>
      <c r="AO2039" s="95">
        <f t="shared" si="192"/>
        <v>0</v>
      </c>
      <c r="AP2039" s="95">
        <f t="shared" si="193"/>
        <v>0</v>
      </c>
      <c r="AS2039">
        <v>0</v>
      </c>
      <c r="AT2039">
        <v>0</v>
      </c>
      <c r="AU2039" t="e">
        <f t="shared" ca="1" si="194"/>
        <v>#NAME?</v>
      </c>
    </row>
    <row r="2040" spans="1:47" x14ac:dyDescent="0.15">
      <c r="A2040" s="21" t="s">
        <v>2784</v>
      </c>
      <c r="B2040" s="22" t="s">
        <v>17</v>
      </c>
      <c r="C2040" s="42">
        <v>2006</v>
      </c>
      <c r="D2040" s="22" t="s">
        <v>2404</v>
      </c>
      <c r="E2040" s="22" t="s">
        <v>773</v>
      </c>
      <c r="F2040" s="23">
        <v>25.57</v>
      </c>
      <c r="G2040" s="23">
        <v>25.57</v>
      </c>
      <c r="H2040" s="24">
        <f t="shared" si="189"/>
        <v>0</v>
      </c>
      <c r="I2040" s="153">
        <v>0</v>
      </c>
      <c r="J2040" s="24">
        <f t="shared" si="190"/>
        <v>0</v>
      </c>
      <c r="K2040" s="25">
        <f t="shared" si="191"/>
        <v>0</v>
      </c>
      <c r="L2040">
        <v>0</v>
      </c>
      <c r="M2040">
        <v>32964608</v>
      </c>
      <c r="N2040">
        <v>42065747</v>
      </c>
      <c r="O2040" s="52">
        <v>0</v>
      </c>
      <c r="P2040" s="52">
        <v>0</v>
      </c>
      <c r="Q2040" s="52">
        <v>0</v>
      </c>
      <c r="R2040" s="52">
        <v>0</v>
      </c>
      <c r="S2040" s="52">
        <v>0</v>
      </c>
      <c r="T2040" s="52">
        <v>0</v>
      </c>
      <c r="U2040" s="52">
        <v>0</v>
      </c>
      <c r="V2040" s="52">
        <v>0</v>
      </c>
      <c r="W2040" s="52">
        <v>0</v>
      </c>
      <c r="X2040" s="52">
        <v>0</v>
      </c>
      <c r="Y2040" s="52">
        <v>0</v>
      </c>
      <c r="Z2040" s="52">
        <v>0</v>
      </c>
      <c r="AA2040" s="25">
        <v>0</v>
      </c>
      <c r="AB2040" s="25">
        <v>0</v>
      </c>
      <c r="AC2040" s="25">
        <v>0</v>
      </c>
      <c r="AD2040" s="25">
        <v>0</v>
      </c>
      <c r="AE2040" s="25">
        <v>0</v>
      </c>
      <c r="AF2040" s="25">
        <v>0</v>
      </c>
      <c r="AG2040" s="25">
        <v>0</v>
      </c>
      <c r="AH2040" s="25">
        <v>0</v>
      </c>
      <c r="AI2040" s="25">
        <v>0</v>
      </c>
      <c r="AJ2040" s="25">
        <v>0</v>
      </c>
      <c r="AK2040" s="25">
        <v>0</v>
      </c>
      <c r="AL2040" s="25">
        <v>0</v>
      </c>
      <c r="AM2040" s="95">
        <v>0</v>
      </c>
      <c r="AN2040" s="95" t="e">
        <f ca="1">IF(MengeInEEGSummieren(M2040),AM2040,0)</f>
        <v>#NAME?</v>
      </c>
      <c r="AO2040" s="95">
        <f t="shared" si="192"/>
        <v>0</v>
      </c>
      <c r="AP2040" s="95">
        <f t="shared" si="193"/>
        <v>0</v>
      </c>
      <c r="AS2040">
        <v>0</v>
      </c>
      <c r="AT2040">
        <v>0</v>
      </c>
      <c r="AU2040" t="e">
        <f t="shared" ca="1" si="194"/>
        <v>#NAME?</v>
      </c>
    </row>
    <row r="2041" spans="1:47" x14ac:dyDescent="0.15">
      <c r="A2041" s="21" t="s">
        <v>2785</v>
      </c>
      <c r="B2041" s="22" t="s">
        <v>17</v>
      </c>
      <c r="C2041" s="42">
        <v>2006</v>
      </c>
      <c r="D2041" s="22" t="s">
        <v>1933</v>
      </c>
      <c r="E2041" s="22" t="s">
        <v>773</v>
      </c>
      <c r="F2041" s="23">
        <v>24.57</v>
      </c>
      <c r="G2041" s="23">
        <v>24.57</v>
      </c>
      <c r="H2041" s="24">
        <f t="shared" si="189"/>
        <v>0</v>
      </c>
      <c r="I2041" s="153">
        <v>0</v>
      </c>
      <c r="J2041" s="24">
        <f t="shared" si="190"/>
        <v>0</v>
      </c>
      <c r="K2041" s="25">
        <f t="shared" si="191"/>
        <v>0</v>
      </c>
      <c r="L2041">
        <v>0</v>
      </c>
      <c r="M2041">
        <v>32964608</v>
      </c>
      <c r="N2041">
        <v>42065747</v>
      </c>
      <c r="O2041" s="52">
        <v>0</v>
      </c>
      <c r="P2041" s="52">
        <v>0</v>
      </c>
      <c r="Q2041" s="52">
        <v>0</v>
      </c>
      <c r="R2041" s="52">
        <v>0</v>
      </c>
      <c r="S2041" s="52">
        <v>0</v>
      </c>
      <c r="T2041" s="52">
        <v>0</v>
      </c>
      <c r="U2041" s="52">
        <v>0</v>
      </c>
      <c r="V2041" s="52">
        <v>0</v>
      </c>
      <c r="W2041" s="52">
        <v>0</v>
      </c>
      <c r="X2041" s="52">
        <v>0</v>
      </c>
      <c r="Y2041" s="52">
        <v>0</v>
      </c>
      <c r="Z2041" s="52">
        <v>0</v>
      </c>
      <c r="AA2041" s="25">
        <v>0</v>
      </c>
      <c r="AB2041" s="25">
        <v>0</v>
      </c>
      <c r="AC2041" s="25">
        <v>0</v>
      </c>
      <c r="AD2041" s="25">
        <v>0</v>
      </c>
      <c r="AE2041" s="25">
        <v>0</v>
      </c>
      <c r="AF2041" s="25">
        <v>0</v>
      </c>
      <c r="AG2041" s="25">
        <v>0</v>
      </c>
      <c r="AH2041" s="25">
        <v>0</v>
      </c>
      <c r="AI2041" s="25">
        <v>0</v>
      </c>
      <c r="AJ2041" s="25">
        <v>0</v>
      </c>
      <c r="AK2041" s="25">
        <v>0</v>
      </c>
      <c r="AL2041" s="25">
        <v>0</v>
      </c>
      <c r="AM2041" s="95">
        <v>0</v>
      </c>
      <c r="AN2041" s="95" t="e">
        <f ca="1">IF(MengeInEEGSummieren(M2041),AM2041,0)</f>
        <v>#NAME?</v>
      </c>
      <c r="AO2041" s="95">
        <f t="shared" si="192"/>
        <v>0</v>
      </c>
      <c r="AP2041" s="95">
        <f t="shared" si="193"/>
        <v>0</v>
      </c>
      <c r="AS2041">
        <v>0</v>
      </c>
      <c r="AT2041">
        <v>0</v>
      </c>
      <c r="AU2041" t="e">
        <f t="shared" ca="1" si="194"/>
        <v>#NAME?</v>
      </c>
    </row>
    <row r="2042" spans="1:47" x14ac:dyDescent="0.15">
      <c r="A2042" s="21" t="s">
        <v>2786</v>
      </c>
      <c r="B2042" s="22" t="s">
        <v>17</v>
      </c>
      <c r="C2042" s="42">
        <v>2006</v>
      </c>
      <c r="D2042" s="22" t="s">
        <v>2787</v>
      </c>
      <c r="E2042" s="22" t="s">
        <v>773</v>
      </c>
      <c r="F2042" s="23">
        <v>23.57</v>
      </c>
      <c r="G2042" s="23">
        <v>23.57</v>
      </c>
      <c r="H2042" s="24">
        <f t="shared" si="189"/>
        <v>0</v>
      </c>
      <c r="I2042" s="153">
        <v>0</v>
      </c>
      <c r="J2042" s="24">
        <f t="shared" si="190"/>
        <v>0</v>
      </c>
      <c r="K2042" s="25">
        <f t="shared" si="191"/>
        <v>0</v>
      </c>
      <c r="L2042">
        <v>0</v>
      </c>
      <c r="M2042">
        <v>32964608</v>
      </c>
      <c r="N2042">
        <v>42065747</v>
      </c>
      <c r="O2042" s="52">
        <v>0</v>
      </c>
      <c r="P2042" s="52">
        <v>0</v>
      </c>
      <c r="Q2042" s="52">
        <v>0</v>
      </c>
      <c r="R2042" s="52">
        <v>0</v>
      </c>
      <c r="S2042" s="52">
        <v>0</v>
      </c>
      <c r="T2042" s="52">
        <v>0</v>
      </c>
      <c r="U2042" s="52">
        <v>0</v>
      </c>
      <c r="V2042" s="52">
        <v>0</v>
      </c>
      <c r="W2042" s="52">
        <v>0</v>
      </c>
      <c r="X2042" s="52">
        <v>0</v>
      </c>
      <c r="Y2042" s="52">
        <v>0</v>
      </c>
      <c r="Z2042" s="52">
        <v>0</v>
      </c>
      <c r="AA2042" s="25">
        <v>0</v>
      </c>
      <c r="AB2042" s="25">
        <v>0</v>
      </c>
      <c r="AC2042" s="25">
        <v>0</v>
      </c>
      <c r="AD2042" s="25">
        <v>0</v>
      </c>
      <c r="AE2042" s="25">
        <v>0</v>
      </c>
      <c r="AF2042" s="25">
        <v>0</v>
      </c>
      <c r="AG2042" s="25">
        <v>0</v>
      </c>
      <c r="AH2042" s="25">
        <v>0</v>
      </c>
      <c r="AI2042" s="25">
        <v>0</v>
      </c>
      <c r="AJ2042" s="25">
        <v>0</v>
      </c>
      <c r="AK2042" s="25">
        <v>0</v>
      </c>
      <c r="AL2042" s="25">
        <v>0</v>
      </c>
      <c r="AM2042" s="95">
        <v>0</v>
      </c>
      <c r="AN2042" s="95" t="e">
        <f ca="1">IF(MengeInEEGSummieren(M2042),AM2042,0)</f>
        <v>#NAME?</v>
      </c>
      <c r="AO2042" s="95">
        <f t="shared" si="192"/>
        <v>0</v>
      </c>
      <c r="AP2042" s="95">
        <f t="shared" si="193"/>
        <v>0</v>
      </c>
      <c r="AS2042">
        <v>0</v>
      </c>
      <c r="AT2042">
        <v>0</v>
      </c>
      <c r="AU2042" t="e">
        <f t="shared" ca="1" si="194"/>
        <v>#NAME?</v>
      </c>
    </row>
    <row r="2043" spans="1:47" x14ac:dyDescent="0.15">
      <c r="A2043" s="21" t="s">
        <v>2788</v>
      </c>
      <c r="B2043" s="22" t="s">
        <v>17</v>
      </c>
      <c r="C2043" s="42">
        <v>2006</v>
      </c>
      <c r="D2043" s="22" t="s">
        <v>1937</v>
      </c>
      <c r="E2043" s="22" t="s">
        <v>773</v>
      </c>
      <c r="F2043" s="23">
        <v>22.57</v>
      </c>
      <c r="G2043" s="23">
        <v>22.57</v>
      </c>
      <c r="H2043" s="24">
        <f t="shared" si="189"/>
        <v>0</v>
      </c>
      <c r="I2043" s="153">
        <v>0</v>
      </c>
      <c r="J2043" s="24">
        <f t="shared" si="190"/>
        <v>0</v>
      </c>
      <c r="K2043" s="25">
        <f t="shared" si="191"/>
        <v>0</v>
      </c>
      <c r="L2043">
        <v>0</v>
      </c>
      <c r="M2043">
        <v>32964608</v>
      </c>
      <c r="N2043">
        <v>42065747</v>
      </c>
      <c r="O2043" s="52">
        <v>0</v>
      </c>
      <c r="P2043" s="52">
        <v>0</v>
      </c>
      <c r="Q2043" s="52">
        <v>0</v>
      </c>
      <c r="R2043" s="52">
        <v>0</v>
      </c>
      <c r="S2043" s="52">
        <v>0</v>
      </c>
      <c r="T2043" s="52">
        <v>0</v>
      </c>
      <c r="U2043" s="52">
        <v>0</v>
      </c>
      <c r="V2043" s="52">
        <v>0</v>
      </c>
      <c r="W2043" s="52">
        <v>0</v>
      </c>
      <c r="X2043" s="52">
        <v>0</v>
      </c>
      <c r="Y2043" s="52">
        <v>0</v>
      </c>
      <c r="Z2043" s="52">
        <v>0</v>
      </c>
      <c r="AA2043" s="25">
        <v>0</v>
      </c>
      <c r="AB2043" s="25">
        <v>0</v>
      </c>
      <c r="AC2043" s="25">
        <v>0</v>
      </c>
      <c r="AD2043" s="25">
        <v>0</v>
      </c>
      <c r="AE2043" s="25">
        <v>0</v>
      </c>
      <c r="AF2043" s="25">
        <v>0</v>
      </c>
      <c r="AG2043" s="25">
        <v>0</v>
      </c>
      <c r="AH2043" s="25">
        <v>0</v>
      </c>
      <c r="AI2043" s="25">
        <v>0</v>
      </c>
      <c r="AJ2043" s="25">
        <v>0</v>
      </c>
      <c r="AK2043" s="25">
        <v>0</v>
      </c>
      <c r="AL2043" s="25">
        <v>0</v>
      </c>
      <c r="AM2043" s="95">
        <v>0</v>
      </c>
      <c r="AN2043" s="95" t="e">
        <f ca="1">IF(MengeInEEGSummieren(M2043),AM2043,0)</f>
        <v>#NAME?</v>
      </c>
      <c r="AO2043" s="95">
        <f t="shared" si="192"/>
        <v>0</v>
      </c>
      <c r="AP2043" s="95">
        <f t="shared" si="193"/>
        <v>0</v>
      </c>
      <c r="AS2043">
        <v>0</v>
      </c>
      <c r="AT2043">
        <v>0</v>
      </c>
      <c r="AU2043" t="e">
        <f t="shared" ca="1" si="194"/>
        <v>#NAME?</v>
      </c>
    </row>
    <row r="2044" spans="1:47" x14ac:dyDescent="0.15">
      <c r="A2044" s="21" t="s">
        <v>2789</v>
      </c>
      <c r="B2044" s="22" t="s">
        <v>17</v>
      </c>
      <c r="C2044" s="42">
        <v>2006</v>
      </c>
      <c r="D2044" s="22" t="s">
        <v>1939</v>
      </c>
      <c r="E2044" s="22"/>
      <c r="F2044" s="23">
        <v>22.61</v>
      </c>
      <c r="G2044" s="23">
        <v>22.61</v>
      </c>
      <c r="H2044" s="24">
        <f t="shared" si="189"/>
        <v>0</v>
      </c>
      <c r="I2044" s="153">
        <v>0</v>
      </c>
      <c r="J2044" s="24">
        <f t="shared" si="190"/>
        <v>0</v>
      </c>
      <c r="K2044" s="25">
        <f t="shared" si="191"/>
        <v>0</v>
      </c>
      <c r="L2044">
        <v>0</v>
      </c>
      <c r="M2044">
        <v>32964608</v>
      </c>
      <c r="N2044">
        <v>42065747</v>
      </c>
      <c r="O2044" s="52">
        <v>0</v>
      </c>
      <c r="P2044" s="52">
        <v>0</v>
      </c>
      <c r="Q2044" s="52">
        <v>0</v>
      </c>
      <c r="R2044" s="52">
        <v>0</v>
      </c>
      <c r="S2044" s="52">
        <v>0</v>
      </c>
      <c r="T2044" s="52">
        <v>0</v>
      </c>
      <c r="U2044" s="52">
        <v>0</v>
      </c>
      <c r="V2044" s="52">
        <v>0</v>
      </c>
      <c r="W2044" s="52">
        <v>0</v>
      </c>
      <c r="X2044" s="52">
        <v>0</v>
      </c>
      <c r="Y2044" s="52">
        <v>0</v>
      </c>
      <c r="Z2044" s="52">
        <v>0</v>
      </c>
      <c r="AA2044" s="25">
        <v>0</v>
      </c>
      <c r="AB2044" s="25">
        <v>0</v>
      </c>
      <c r="AC2044" s="25">
        <v>0</v>
      </c>
      <c r="AD2044" s="25">
        <v>0</v>
      </c>
      <c r="AE2044" s="25">
        <v>0</v>
      </c>
      <c r="AF2044" s="25">
        <v>0</v>
      </c>
      <c r="AG2044" s="25">
        <v>0</v>
      </c>
      <c r="AH2044" s="25">
        <v>0</v>
      </c>
      <c r="AI2044" s="25">
        <v>0</v>
      </c>
      <c r="AJ2044" s="25">
        <v>0</v>
      </c>
      <c r="AK2044" s="25">
        <v>0</v>
      </c>
      <c r="AL2044" s="25">
        <v>0</v>
      </c>
      <c r="AM2044" s="95">
        <v>0</v>
      </c>
      <c r="AN2044" s="95" t="e">
        <f ca="1">IF(MengeInEEGSummieren(M2044),AM2044,0)</f>
        <v>#NAME?</v>
      </c>
      <c r="AO2044" s="95">
        <f t="shared" si="192"/>
        <v>0</v>
      </c>
      <c r="AP2044" s="95">
        <f t="shared" si="193"/>
        <v>0</v>
      </c>
      <c r="AS2044">
        <v>0</v>
      </c>
      <c r="AT2044">
        <v>0</v>
      </c>
      <c r="AU2044" t="e">
        <f t="shared" ca="1" si="194"/>
        <v>#NAME?</v>
      </c>
    </row>
    <row r="2045" spans="1:47" x14ac:dyDescent="0.15">
      <c r="A2045" s="21" t="s">
        <v>2790</v>
      </c>
      <c r="B2045" s="22" t="s">
        <v>17</v>
      </c>
      <c r="C2045" s="42">
        <v>2006</v>
      </c>
      <c r="D2045" s="22" t="s">
        <v>1941</v>
      </c>
      <c r="E2045" s="22"/>
      <c r="F2045" s="23">
        <v>23.61</v>
      </c>
      <c r="G2045" s="23">
        <v>23.61</v>
      </c>
      <c r="H2045" s="24">
        <f t="shared" si="189"/>
        <v>0</v>
      </c>
      <c r="I2045" s="153">
        <v>0</v>
      </c>
      <c r="J2045" s="24">
        <f t="shared" si="190"/>
        <v>0</v>
      </c>
      <c r="K2045" s="25">
        <f t="shared" si="191"/>
        <v>0</v>
      </c>
      <c r="L2045">
        <v>0</v>
      </c>
      <c r="M2045">
        <v>32964608</v>
      </c>
      <c r="N2045">
        <v>42065747</v>
      </c>
      <c r="O2045" s="52">
        <v>0</v>
      </c>
      <c r="P2045" s="52">
        <v>0</v>
      </c>
      <c r="Q2045" s="52">
        <v>0</v>
      </c>
      <c r="R2045" s="52">
        <v>0</v>
      </c>
      <c r="S2045" s="52">
        <v>0</v>
      </c>
      <c r="T2045" s="52">
        <v>0</v>
      </c>
      <c r="U2045" s="52">
        <v>0</v>
      </c>
      <c r="V2045" s="52">
        <v>0</v>
      </c>
      <c r="W2045" s="52">
        <v>0</v>
      </c>
      <c r="X2045" s="52">
        <v>0</v>
      </c>
      <c r="Y2045" s="52">
        <v>0</v>
      </c>
      <c r="Z2045" s="52">
        <v>0</v>
      </c>
      <c r="AA2045" s="25">
        <v>0</v>
      </c>
      <c r="AB2045" s="25">
        <v>0</v>
      </c>
      <c r="AC2045" s="25">
        <v>0</v>
      </c>
      <c r="AD2045" s="25">
        <v>0</v>
      </c>
      <c r="AE2045" s="25">
        <v>0</v>
      </c>
      <c r="AF2045" s="25">
        <v>0</v>
      </c>
      <c r="AG2045" s="25">
        <v>0</v>
      </c>
      <c r="AH2045" s="25">
        <v>0</v>
      </c>
      <c r="AI2045" s="25">
        <v>0</v>
      </c>
      <c r="AJ2045" s="25">
        <v>0</v>
      </c>
      <c r="AK2045" s="25">
        <v>0</v>
      </c>
      <c r="AL2045" s="25">
        <v>0</v>
      </c>
      <c r="AM2045" s="95">
        <v>0</v>
      </c>
      <c r="AN2045" s="95" t="e">
        <f ca="1">IF(MengeInEEGSummieren(M2045),AM2045,0)</f>
        <v>#NAME?</v>
      </c>
      <c r="AO2045" s="95">
        <f t="shared" si="192"/>
        <v>0</v>
      </c>
      <c r="AP2045" s="95">
        <f t="shared" si="193"/>
        <v>0</v>
      </c>
      <c r="AS2045">
        <v>0</v>
      </c>
      <c r="AT2045">
        <v>0</v>
      </c>
      <c r="AU2045" t="e">
        <f t="shared" ca="1" si="194"/>
        <v>#NAME?</v>
      </c>
    </row>
    <row r="2046" spans="1:47" x14ac:dyDescent="0.15">
      <c r="A2046" s="21" t="s">
        <v>2791</v>
      </c>
      <c r="B2046" s="22" t="s">
        <v>17</v>
      </c>
      <c r="C2046" s="42">
        <v>2006</v>
      </c>
      <c r="D2046" s="22" t="s">
        <v>2411</v>
      </c>
      <c r="E2046" s="22"/>
      <c r="F2046" s="23">
        <v>20.61</v>
      </c>
      <c r="G2046" s="23">
        <v>20.61</v>
      </c>
      <c r="H2046" s="24">
        <f t="shared" si="189"/>
        <v>0</v>
      </c>
      <c r="I2046" s="153">
        <v>0</v>
      </c>
      <c r="J2046" s="24">
        <f t="shared" si="190"/>
        <v>0</v>
      </c>
      <c r="K2046" s="25">
        <f t="shared" si="191"/>
        <v>0</v>
      </c>
      <c r="L2046">
        <v>0</v>
      </c>
      <c r="M2046">
        <v>32964608</v>
      </c>
      <c r="N2046">
        <v>42065747</v>
      </c>
      <c r="O2046" s="52">
        <v>0</v>
      </c>
      <c r="P2046" s="52">
        <v>0</v>
      </c>
      <c r="Q2046" s="52">
        <v>0</v>
      </c>
      <c r="R2046" s="52">
        <v>0</v>
      </c>
      <c r="S2046" s="52">
        <v>0</v>
      </c>
      <c r="T2046" s="52">
        <v>0</v>
      </c>
      <c r="U2046" s="52">
        <v>0</v>
      </c>
      <c r="V2046" s="52">
        <v>0</v>
      </c>
      <c r="W2046" s="52">
        <v>0</v>
      </c>
      <c r="X2046" s="52">
        <v>0</v>
      </c>
      <c r="Y2046" s="52">
        <v>0</v>
      </c>
      <c r="Z2046" s="52">
        <v>0</v>
      </c>
      <c r="AA2046" s="25">
        <v>0</v>
      </c>
      <c r="AB2046" s="25">
        <v>0</v>
      </c>
      <c r="AC2046" s="25">
        <v>0</v>
      </c>
      <c r="AD2046" s="25">
        <v>0</v>
      </c>
      <c r="AE2046" s="25">
        <v>0</v>
      </c>
      <c r="AF2046" s="25">
        <v>0</v>
      </c>
      <c r="AG2046" s="25">
        <v>0</v>
      </c>
      <c r="AH2046" s="25">
        <v>0</v>
      </c>
      <c r="AI2046" s="25">
        <v>0</v>
      </c>
      <c r="AJ2046" s="25">
        <v>0</v>
      </c>
      <c r="AK2046" s="25">
        <v>0</v>
      </c>
      <c r="AL2046" s="25">
        <v>0</v>
      </c>
      <c r="AM2046" s="95">
        <v>0</v>
      </c>
      <c r="AN2046" s="95" t="e">
        <f ca="1">IF(MengeInEEGSummieren(M2046),AM2046,0)</f>
        <v>#NAME?</v>
      </c>
      <c r="AO2046" s="95">
        <f t="shared" si="192"/>
        <v>0</v>
      </c>
      <c r="AP2046" s="95">
        <f t="shared" si="193"/>
        <v>0</v>
      </c>
      <c r="AS2046">
        <v>0</v>
      </c>
      <c r="AT2046">
        <v>0</v>
      </c>
      <c r="AU2046" t="e">
        <f t="shared" ca="1" si="194"/>
        <v>#NAME?</v>
      </c>
    </row>
    <row r="2047" spans="1:47" x14ac:dyDescent="0.15">
      <c r="A2047" s="21" t="s">
        <v>2792</v>
      </c>
      <c r="B2047" s="22" t="s">
        <v>17</v>
      </c>
      <c r="C2047" s="42">
        <v>2006</v>
      </c>
      <c r="D2047" s="22" t="s">
        <v>1945</v>
      </c>
      <c r="E2047" s="22"/>
      <c r="F2047" s="23">
        <v>21.61</v>
      </c>
      <c r="G2047" s="23">
        <v>21.61</v>
      </c>
      <c r="H2047" s="24">
        <f t="shared" si="189"/>
        <v>0</v>
      </c>
      <c r="I2047" s="153">
        <v>0</v>
      </c>
      <c r="J2047" s="24">
        <f t="shared" si="190"/>
        <v>0</v>
      </c>
      <c r="K2047" s="25">
        <f t="shared" si="191"/>
        <v>0</v>
      </c>
      <c r="L2047">
        <v>0</v>
      </c>
      <c r="M2047">
        <v>32964608</v>
      </c>
      <c r="N2047">
        <v>42065747</v>
      </c>
      <c r="O2047" s="52">
        <v>0</v>
      </c>
      <c r="P2047" s="52">
        <v>0</v>
      </c>
      <c r="Q2047" s="52">
        <v>0</v>
      </c>
      <c r="R2047" s="52">
        <v>0</v>
      </c>
      <c r="S2047" s="52">
        <v>0</v>
      </c>
      <c r="T2047" s="52">
        <v>0</v>
      </c>
      <c r="U2047" s="52">
        <v>0</v>
      </c>
      <c r="V2047" s="52">
        <v>0</v>
      </c>
      <c r="W2047" s="52">
        <v>0</v>
      </c>
      <c r="X2047" s="52">
        <v>0</v>
      </c>
      <c r="Y2047" s="52">
        <v>0</v>
      </c>
      <c r="Z2047" s="52">
        <v>0</v>
      </c>
      <c r="AA2047" s="25">
        <v>0</v>
      </c>
      <c r="AB2047" s="25">
        <v>0</v>
      </c>
      <c r="AC2047" s="25">
        <v>0</v>
      </c>
      <c r="AD2047" s="25">
        <v>0</v>
      </c>
      <c r="AE2047" s="25">
        <v>0</v>
      </c>
      <c r="AF2047" s="25">
        <v>0</v>
      </c>
      <c r="AG2047" s="25">
        <v>0</v>
      </c>
      <c r="AH2047" s="25">
        <v>0</v>
      </c>
      <c r="AI2047" s="25">
        <v>0</v>
      </c>
      <c r="AJ2047" s="25">
        <v>0</v>
      </c>
      <c r="AK2047" s="25">
        <v>0</v>
      </c>
      <c r="AL2047" s="25">
        <v>0</v>
      </c>
      <c r="AM2047" s="95">
        <v>0</v>
      </c>
      <c r="AN2047" s="95" t="e">
        <f ca="1">IF(MengeInEEGSummieren(M2047),AM2047,0)</f>
        <v>#NAME?</v>
      </c>
      <c r="AO2047" s="95">
        <f t="shared" si="192"/>
        <v>0</v>
      </c>
      <c r="AP2047" s="95">
        <f t="shared" si="193"/>
        <v>0</v>
      </c>
      <c r="AS2047">
        <v>0</v>
      </c>
      <c r="AT2047">
        <v>0</v>
      </c>
      <c r="AU2047" t="e">
        <f t="shared" ca="1" si="194"/>
        <v>#NAME?</v>
      </c>
    </row>
    <row r="2048" spans="1:47" x14ac:dyDescent="0.15">
      <c r="A2048" s="21" t="s">
        <v>2793</v>
      </c>
      <c r="B2048" s="22" t="s">
        <v>17</v>
      </c>
      <c r="C2048" s="42">
        <v>2006</v>
      </c>
      <c r="D2048" s="22" t="s">
        <v>1947</v>
      </c>
      <c r="E2048" s="22"/>
      <c r="F2048" s="23">
        <v>16.61</v>
      </c>
      <c r="G2048" s="23">
        <v>16.61</v>
      </c>
      <c r="H2048" s="24">
        <f t="shared" si="189"/>
        <v>0</v>
      </c>
      <c r="I2048" s="153">
        <v>0</v>
      </c>
      <c r="J2048" s="24">
        <f t="shared" si="190"/>
        <v>0</v>
      </c>
      <c r="K2048" s="25">
        <f t="shared" si="191"/>
        <v>0</v>
      </c>
      <c r="L2048">
        <v>0</v>
      </c>
      <c r="M2048">
        <v>32964608</v>
      </c>
      <c r="N2048">
        <v>42065747</v>
      </c>
      <c r="O2048" s="52">
        <v>0</v>
      </c>
      <c r="P2048" s="52">
        <v>0</v>
      </c>
      <c r="Q2048" s="52">
        <v>0</v>
      </c>
      <c r="R2048" s="52">
        <v>0</v>
      </c>
      <c r="S2048" s="52">
        <v>0</v>
      </c>
      <c r="T2048" s="52">
        <v>0</v>
      </c>
      <c r="U2048" s="52">
        <v>0</v>
      </c>
      <c r="V2048" s="52">
        <v>0</v>
      </c>
      <c r="W2048" s="52">
        <v>0</v>
      </c>
      <c r="X2048" s="52">
        <v>0</v>
      </c>
      <c r="Y2048" s="52">
        <v>0</v>
      </c>
      <c r="Z2048" s="52">
        <v>0</v>
      </c>
      <c r="AA2048" s="25">
        <v>0</v>
      </c>
      <c r="AB2048" s="25">
        <v>0</v>
      </c>
      <c r="AC2048" s="25">
        <v>0</v>
      </c>
      <c r="AD2048" s="25">
        <v>0</v>
      </c>
      <c r="AE2048" s="25">
        <v>0</v>
      </c>
      <c r="AF2048" s="25">
        <v>0</v>
      </c>
      <c r="AG2048" s="25">
        <v>0</v>
      </c>
      <c r="AH2048" s="25">
        <v>0</v>
      </c>
      <c r="AI2048" s="25">
        <v>0</v>
      </c>
      <c r="AJ2048" s="25">
        <v>0</v>
      </c>
      <c r="AK2048" s="25">
        <v>0</v>
      </c>
      <c r="AL2048" s="25">
        <v>0</v>
      </c>
      <c r="AM2048" s="95">
        <v>0</v>
      </c>
      <c r="AN2048" s="95" t="e">
        <f ca="1">IF(MengeInEEGSummieren(M2048),AM2048,0)</f>
        <v>#NAME?</v>
      </c>
      <c r="AO2048" s="95">
        <f t="shared" si="192"/>
        <v>0</v>
      </c>
      <c r="AP2048" s="95">
        <f t="shared" si="193"/>
        <v>0</v>
      </c>
      <c r="AS2048">
        <v>0</v>
      </c>
      <c r="AT2048">
        <v>0</v>
      </c>
      <c r="AU2048" t="e">
        <f t="shared" ca="1" si="194"/>
        <v>#NAME?</v>
      </c>
    </row>
    <row r="2049" spans="1:47" x14ac:dyDescent="0.15">
      <c r="A2049" s="21" t="s">
        <v>2794</v>
      </c>
      <c r="B2049" s="22" t="s">
        <v>17</v>
      </c>
      <c r="C2049" s="42">
        <v>2006</v>
      </c>
      <c r="D2049" s="22" t="s">
        <v>1949</v>
      </c>
      <c r="E2049" s="22"/>
      <c r="F2049" s="23">
        <v>17.61</v>
      </c>
      <c r="G2049" s="23">
        <v>17.61</v>
      </c>
      <c r="H2049" s="24">
        <f t="shared" si="189"/>
        <v>0</v>
      </c>
      <c r="I2049" s="153">
        <v>0</v>
      </c>
      <c r="J2049" s="24">
        <f t="shared" si="190"/>
        <v>0</v>
      </c>
      <c r="K2049" s="25">
        <f t="shared" si="191"/>
        <v>0</v>
      </c>
      <c r="L2049">
        <v>0</v>
      </c>
      <c r="M2049">
        <v>32964608</v>
      </c>
      <c r="N2049">
        <v>42065747</v>
      </c>
      <c r="O2049" s="52">
        <v>0</v>
      </c>
      <c r="P2049" s="52">
        <v>0</v>
      </c>
      <c r="Q2049" s="52">
        <v>0</v>
      </c>
      <c r="R2049" s="52">
        <v>0</v>
      </c>
      <c r="S2049" s="52">
        <v>0</v>
      </c>
      <c r="T2049" s="52">
        <v>0</v>
      </c>
      <c r="U2049" s="52">
        <v>0</v>
      </c>
      <c r="V2049" s="52">
        <v>0</v>
      </c>
      <c r="W2049" s="52">
        <v>0</v>
      </c>
      <c r="X2049" s="52">
        <v>0</v>
      </c>
      <c r="Y2049" s="52">
        <v>0</v>
      </c>
      <c r="Z2049" s="52">
        <v>0</v>
      </c>
      <c r="AA2049" s="25">
        <v>0</v>
      </c>
      <c r="AB2049" s="25">
        <v>0</v>
      </c>
      <c r="AC2049" s="25">
        <v>0</v>
      </c>
      <c r="AD2049" s="25">
        <v>0</v>
      </c>
      <c r="AE2049" s="25">
        <v>0</v>
      </c>
      <c r="AF2049" s="25">
        <v>0</v>
      </c>
      <c r="AG2049" s="25">
        <v>0</v>
      </c>
      <c r="AH2049" s="25">
        <v>0</v>
      </c>
      <c r="AI2049" s="25">
        <v>0</v>
      </c>
      <c r="AJ2049" s="25">
        <v>0</v>
      </c>
      <c r="AK2049" s="25">
        <v>0</v>
      </c>
      <c r="AL2049" s="25">
        <v>0</v>
      </c>
      <c r="AM2049" s="95">
        <v>0</v>
      </c>
      <c r="AN2049" s="95" t="e">
        <f ca="1">IF(MengeInEEGSummieren(M2049),AM2049,0)</f>
        <v>#NAME?</v>
      </c>
      <c r="AO2049" s="95">
        <f t="shared" si="192"/>
        <v>0</v>
      </c>
      <c r="AP2049" s="95">
        <f t="shared" si="193"/>
        <v>0</v>
      </c>
      <c r="AS2049">
        <v>0</v>
      </c>
      <c r="AT2049">
        <v>0</v>
      </c>
      <c r="AU2049" t="e">
        <f t="shared" ca="1" si="194"/>
        <v>#NAME?</v>
      </c>
    </row>
    <row r="2050" spans="1:47" x14ac:dyDescent="0.15">
      <c r="A2050" s="21" t="s">
        <v>2795</v>
      </c>
      <c r="B2050" s="22" t="s">
        <v>17</v>
      </c>
      <c r="C2050" s="42">
        <v>2006</v>
      </c>
      <c r="D2050" s="22" t="s">
        <v>1951</v>
      </c>
      <c r="E2050" s="22"/>
      <c r="F2050" s="23">
        <v>23.61</v>
      </c>
      <c r="G2050" s="23">
        <v>23.61</v>
      </c>
      <c r="H2050" s="24">
        <f t="shared" si="189"/>
        <v>0</v>
      </c>
      <c r="I2050" s="153">
        <v>0</v>
      </c>
      <c r="J2050" s="24">
        <f t="shared" si="190"/>
        <v>0</v>
      </c>
      <c r="K2050" s="25">
        <f t="shared" si="191"/>
        <v>0</v>
      </c>
      <c r="L2050">
        <v>0</v>
      </c>
      <c r="M2050">
        <v>32964608</v>
      </c>
      <c r="N2050">
        <v>42065747</v>
      </c>
      <c r="O2050" s="52">
        <v>0</v>
      </c>
      <c r="P2050" s="52">
        <v>0</v>
      </c>
      <c r="Q2050" s="52">
        <v>0</v>
      </c>
      <c r="R2050" s="52">
        <v>0</v>
      </c>
      <c r="S2050" s="52">
        <v>0</v>
      </c>
      <c r="T2050" s="52">
        <v>0</v>
      </c>
      <c r="U2050" s="52">
        <v>0</v>
      </c>
      <c r="V2050" s="52">
        <v>0</v>
      </c>
      <c r="W2050" s="52">
        <v>0</v>
      </c>
      <c r="X2050" s="52">
        <v>0</v>
      </c>
      <c r="Y2050" s="52">
        <v>0</v>
      </c>
      <c r="Z2050" s="52">
        <v>0</v>
      </c>
      <c r="AA2050" s="25">
        <v>0</v>
      </c>
      <c r="AB2050" s="25">
        <v>0</v>
      </c>
      <c r="AC2050" s="25">
        <v>0</v>
      </c>
      <c r="AD2050" s="25">
        <v>0</v>
      </c>
      <c r="AE2050" s="25">
        <v>0</v>
      </c>
      <c r="AF2050" s="25">
        <v>0</v>
      </c>
      <c r="AG2050" s="25">
        <v>0</v>
      </c>
      <c r="AH2050" s="25">
        <v>0</v>
      </c>
      <c r="AI2050" s="25">
        <v>0</v>
      </c>
      <c r="AJ2050" s="25">
        <v>0</v>
      </c>
      <c r="AK2050" s="25">
        <v>0</v>
      </c>
      <c r="AL2050" s="25">
        <v>0</v>
      </c>
      <c r="AM2050" s="95">
        <v>0</v>
      </c>
      <c r="AN2050" s="95" t="e">
        <f ca="1">IF(MengeInEEGSummieren(M2050),AM2050,0)</f>
        <v>#NAME?</v>
      </c>
      <c r="AO2050" s="95">
        <f t="shared" si="192"/>
        <v>0</v>
      </c>
      <c r="AP2050" s="95">
        <f t="shared" si="193"/>
        <v>0</v>
      </c>
      <c r="AS2050">
        <v>0</v>
      </c>
      <c r="AT2050">
        <v>0</v>
      </c>
      <c r="AU2050" t="e">
        <f t="shared" ca="1" si="194"/>
        <v>#NAME?</v>
      </c>
    </row>
    <row r="2051" spans="1:47" x14ac:dyDescent="0.15">
      <c r="A2051" s="21" t="s">
        <v>2796</v>
      </c>
      <c r="B2051" s="22" t="s">
        <v>17</v>
      </c>
      <c r="C2051" s="42">
        <v>2006</v>
      </c>
      <c r="D2051" s="22" t="s">
        <v>1953</v>
      </c>
      <c r="E2051" s="22"/>
      <c r="F2051" s="23">
        <v>24.61</v>
      </c>
      <c r="G2051" s="23">
        <v>24.61</v>
      </c>
      <c r="H2051" s="24">
        <f t="shared" si="189"/>
        <v>0</v>
      </c>
      <c r="I2051" s="153">
        <v>0</v>
      </c>
      <c r="J2051" s="24">
        <f t="shared" si="190"/>
        <v>0</v>
      </c>
      <c r="K2051" s="25">
        <f t="shared" si="191"/>
        <v>0</v>
      </c>
      <c r="L2051">
        <v>0</v>
      </c>
      <c r="M2051">
        <v>32964608</v>
      </c>
      <c r="N2051">
        <v>42065747</v>
      </c>
      <c r="O2051" s="52">
        <v>0</v>
      </c>
      <c r="P2051" s="52">
        <v>0</v>
      </c>
      <c r="Q2051" s="52">
        <v>0</v>
      </c>
      <c r="R2051" s="52">
        <v>0</v>
      </c>
      <c r="S2051" s="52">
        <v>0</v>
      </c>
      <c r="T2051" s="52">
        <v>0</v>
      </c>
      <c r="U2051" s="52">
        <v>0</v>
      </c>
      <c r="V2051" s="52">
        <v>0</v>
      </c>
      <c r="W2051" s="52">
        <v>0</v>
      </c>
      <c r="X2051" s="52">
        <v>0</v>
      </c>
      <c r="Y2051" s="52">
        <v>0</v>
      </c>
      <c r="Z2051" s="52">
        <v>0</v>
      </c>
      <c r="AA2051" s="25">
        <v>0</v>
      </c>
      <c r="AB2051" s="25">
        <v>0</v>
      </c>
      <c r="AC2051" s="25">
        <v>0</v>
      </c>
      <c r="AD2051" s="25">
        <v>0</v>
      </c>
      <c r="AE2051" s="25">
        <v>0</v>
      </c>
      <c r="AF2051" s="25">
        <v>0</v>
      </c>
      <c r="AG2051" s="25">
        <v>0</v>
      </c>
      <c r="AH2051" s="25">
        <v>0</v>
      </c>
      <c r="AI2051" s="25">
        <v>0</v>
      </c>
      <c r="AJ2051" s="25">
        <v>0</v>
      </c>
      <c r="AK2051" s="25">
        <v>0</v>
      </c>
      <c r="AL2051" s="25">
        <v>0</v>
      </c>
      <c r="AM2051" s="95">
        <v>0</v>
      </c>
      <c r="AN2051" s="95" t="e">
        <f ca="1">IF(MengeInEEGSummieren(M2051),AM2051,0)</f>
        <v>#NAME?</v>
      </c>
      <c r="AO2051" s="95">
        <f t="shared" si="192"/>
        <v>0</v>
      </c>
      <c r="AP2051" s="95">
        <f t="shared" si="193"/>
        <v>0</v>
      </c>
      <c r="AS2051">
        <v>0</v>
      </c>
      <c r="AT2051">
        <v>0</v>
      </c>
      <c r="AU2051" t="e">
        <f t="shared" ca="1" si="194"/>
        <v>#NAME?</v>
      </c>
    </row>
    <row r="2052" spans="1:47" x14ac:dyDescent="0.15">
      <c r="A2052" s="21" t="s">
        <v>2797</v>
      </c>
      <c r="B2052" s="22" t="s">
        <v>17</v>
      </c>
      <c r="C2052" s="42">
        <v>2006</v>
      </c>
      <c r="D2052" s="22" t="s">
        <v>1011</v>
      </c>
      <c r="E2052" s="22"/>
      <c r="F2052" s="23">
        <v>21.61</v>
      </c>
      <c r="G2052" s="23">
        <v>21.61</v>
      </c>
      <c r="H2052" s="24">
        <f t="shared" si="189"/>
        <v>0</v>
      </c>
      <c r="I2052" s="153">
        <v>0</v>
      </c>
      <c r="J2052" s="24">
        <f t="shared" si="190"/>
        <v>0</v>
      </c>
      <c r="K2052" s="25">
        <f t="shared" si="191"/>
        <v>0</v>
      </c>
      <c r="L2052">
        <v>0</v>
      </c>
      <c r="M2052">
        <v>32964608</v>
      </c>
      <c r="N2052">
        <v>42065747</v>
      </c>
      <c r="O2052" s="52">
        <v>0</v>
      </c>
      <c r="P2052" s="52">
        <v>0</v>
      </c>
      <c r="Q2052" s="52">
        <v>0</v>
      </c>
      <c r="R2052" s="52">
        <v>0</v>
      </c>
      <c r="S2052" s="52">
        <v>0</v>
      </c>
      <c r="T2052" s="52">
        <v>0</v>
      </c>
      <c r="U2052" s="52">
        <v>0</v>
      </c>
      <c r="V2052" s="52">
        <v>0</v>
      </c>
      <c r="W2052" s="52">
        <v>0</v>
      </c>
      <c r="X2052" s="52">
        <v>0</v>
      </c>
      <c r="Y2052" s="52">
        <v>0</v>
      </c>
      <c r="Z2052" s="52">
        <v>0</v>
      </c>
      <c r="AA2052" s="25">
        <v>0</v>
      </c>
      <c r="AB2052" s="25">
        <v>0</v>
      </c>
      <c r="AC2052" s="25">
        <v>0</v>
      </c>
      <c r="AD2052" s="25">
        <v>0</v>
      </c>
      <c r="AE2052" s="25">
        <v>0</v>
      </c>
      <c r="AF2052" s="25">
        <v>0</v>
      </c>
      <c r="AG2052" s="25">
        <v>0</v>
      </c>
      <c r="AH2052" s="25">
        <v>0</v>
      </c>
      <c r="AI2052" s="25">
        <v>0</v>
      </c>
      <c r="AJ2052" s="25">
        <v>0</v>
      </c>
      <c r="AK2052" s="25">
        <v>0</v>
      </c>
      <c r="AL2052" s="25">
        <v>0</v>
      </c>
      <c r="AM2052" s="95">
        <v>0</v>
      </c>
      <c r="AN2052" s="95" t="e">
        <f ca="1">IF(MengeInEEGSummieren(M2052),AM2052,0)</f>
        <v>#NAME?</v>
      </c>
      <c r="AO2052" s="95">
        <f t="shared" si="192"/>
        <v>0</v>
      </c>
      <c r="AP2052" s="95">
        <f t="shared" si="193"/>
        <v>0</v>
      </c>
      <c r="AS2052">
        <v>0</v>
      </c>
      <c r="AT2052">
        <v>0</v>
      </c>
      <c r="AU2052" t="e">
        <f t="shared" ca="1" si="194"/>
        <v>#NAME?</v>
      </c>
    </row>
    <row r="2053" spans="1:47" x14ac:dyDescent="0.15">
      <c r="A2053" s="21" t="s">
        <v>2798</v>
      </c>
      <c r="B2053" s="22" t="s">
        <v>17</v>
      </c>
      <c r="C2053" s="42">
        <v>2006</v>
      </c>
      <c r="D2053" s="22" t="s">
        <v>1013</v>
      </c>
      <c r="E2053" s="22"/>
      <c r="F2053" s="23">
        <v>22.61</v>
      </c>
      <c r="G2053" s="23">
        <v>22.61</v>
      </c>
      <c r="H2053" s="24">
        <f t="shared" si="189"/>
        <v>0</v>
      </c>
      <c r="I2053" s="153">
        <v>0</v>
      </c>
      <c r="J2053" s="24">
        <f t="shared" si="190"/>
        <v>0</v>
      </c>
      <c r="K2053" s="25">
        <f t="shared" si="191"/>
        <v>0</v>
      </c>
      <c r="L2053">
        <v>0</v>
      </c>
      <c r="M2053">
        <v>32964608</v>
      </c>
      <c r="N2053">
        <v>42065747</v>
      </c>
      <c r="O2053" s="52">
        <v>0</v>
      </c>
      <c r="P2053" s="52">
        <v>0</v>
      </c>
      <c r="Q2053" s="52">
        <v>0</v>
      </c>
      <c r="R2053" s="52">
        <v>0</v>
      </c>
      <c r="S2053" s="52">
        <v>0</v>
      </c>
      <c r="T2053" s="52">
        <v>0</v>
      </c>
      <c r="U2053" s="52">
        <v>0</v>
      </c>
      <c r="V2053" s="52">
        <v>0</v>
      </c>
      <c r="W2053" s="52">
        <v>0</v>
      </c>
      <c r="X2053" s="52">
        <v>0</v>
      </c>
      <c r="Y2053" s="52">
        <v>0</v>
      </c>
      <c r="Z2053" s="52">
        <v>0</v>
      </c>
      <c r="AA2053" s="25">
        <v>0</v>
      </c>
      <c r="AB2053" s="25">
        <v>0</v>
      </c>
      <c r="AC2053" s="25">
        <v>0</v>
      </c>
      <c r="AD2053" s="25">
        <v>0</v>
      </c>
      <c r="AE2053" s="25">
        <v>0</v>
      </c>
      <c r="AF2053" s="25">
        <v>0</v>
      </c>
      <c r="AG2053" s="25">
        <v>0</v>
      </c>
      <c r="AH2053" s="25">
        <v>0</v>
      </c>
      <c r="AI2053" s="25">
        <v>0</v>
      </c>
      <c r="AJ2053" s="25">
        <v>0</v>
      </c>
      <c r="AK2053" s="25">
        <v>0</v>
      </c>
      <c r="AL2053" s="25">
        <v>0</v>
      </c>
      <c r="AM2053" s="95">
        <v>0</v>
      </c>
      <c r="AN2053" s="95" t="e">
        <f ca="1">IF(MengeInEEGSummieren(M2053),AM2053,0)</f>
        <v>#NAME?</v>
      </c>
      <c r="AO2053" s="95">
        <f t="shared" si="192"/>
        <v>0</v>
      </c>
      <c r="AP2053" s="95">
        <f t="shared" si="193"/>
        <v>0</v>
      </c>
      <c r="AS2053">
        <v>0</v>
      </c>
      <c r="AT2053">
        <v>0</v>
      </c>
      <c r="AU2053" t="e">
        <f t="shared" ca="1" si="194"/>
        <v>#NAME?</v>
      </c>
    </row>
    <row r="2054" spans="1:47" x14ac:dyDescent="0.15">
      <c r="A2054" s="21" t="s">
        <v>2799</v>
      </c>
      <c r="B2054" s="22" t="s">
        <v>17</v>
      </c>
      <c r="C2054" s="42">
        <v>2006</v>
      </c>
      <c r="D2054" s="22" t="s">
        <v>1957</v>
      </c>
      <c r="E2054" s="22"/>
      <c r="F2054" s="23">
        <v>14.61</v>
      </c>
      <c r="G2054" s="23">
        <v>14.61</v>
      </c>
      <c r="H2054" s="24">
        <f t="shared" si="189"/>
        <v>0</v>
      </c>
      <c r="I2054" s="153">
        <v>0</v>
      </c>
      <c r="J2054" s="24">
        <f t="shared" si="190"/>
        <v>0</v>
      </c>
      <c r="K2054" s="25">
        <f t="shared" si="191"/>
        <v>0</v>
      </c>
      <c r="L2054">
        <v>0</v>
      </c>
      <c r="M2054">
        <v>32964608</v>
      </c>
      <c r="N2054">
        <v>42065747</v>
      </c>
      <c r="O2054" s="52">
        <v>0</v>
      </c>
      <c r="P2054" s="52">
        <v>0</v>
      </c>
      <c r="Q2054" s="52">
        <v>0</v>
      </c>
      <c r="R2054" s="52">
        <v>0</v>
      </c>
      <c r="S2054" s="52">
        <v>0</v>
      </c>
      <c r="T2054" s="52">
        <v>0</v>
      </c>
      <c r="U2054" s="52">
        <v>0</v>
      </c>
      <c r="V2054" s="52">
        <v>0</v>
      </c>
      <c r="W2054" s="52">
        <v>0</v>
      </c>
      <c r="X2054" s="52">
        <v>0</v>
      </c>
      <c r="Y2054" s="52">
        <v>0</v>
      </c>
      <c r="Z2054" s="52">
        <v>0</v>
      </c>
      <c r="AA2054" s="25">
        <v>0</v>
      </c>
      <c r="AB2054" s="25">
        <v>0</v>
      </c>
      <c r="AC2054" s="25">
        <v>0</v>
      </c>
      <c r="AD2054" s="25">
        <v>0</v>
      </c>
      <c r="AE2054" s="25">
        <v>0</v>
      </c>
      <c r="AF2054" s="25">
        <v>0</v>
      </c>
      <c r="AG2054" s="25">
        <v>0</v>
      </c>
      <c r="AH2054" s="25">
        <v>0</v>
      </c>
      <c r="AI2054" s="25">
        <v>0</v>
      </c>
      <c r="AJ2054" s="25">
        <v>0</v>
      </c>
      <c r="AK2054" s="25">
        <v>0</v>
      </c>
      <c r="AL2054" s="25">
        <v>0</v>
      </c>
      <c r="AM2054" s="95">
        <v>0</v>
      </c>
      <c r="AN2054" s="95" t="e">
        <f ca="1">IF(MengeInEEGSummieren(M2054),AM2054,0)</f>
        <v>#NAME?</v>
      </c>
      <c r="AO2054" s="95">
        <f t="shared" si="192"/>
        <v>0</v>
      </c>
      <c r="AP2054" s="95">
        <f t="shared" si="193"/>
        <v>0</v>
      </c>
      <c r="AS2054">
        <v>0</v>
      </c>
      <c r="AT2054">
        <v>0</v>
      </c>
      <c r="AU2054" t="e">
        <f t="shared" ca="1" si="194"/>
        <v>#NAME?</v>
      </c>
    </row>
    <row r="2055" spans="1:47" x14ac:dyDescent="0.15">
      <c r="A2055" s="21" t="s">
        <v>2800</v>
      </c>
      <c r="B2055" s="22" t="s">
        <v>17</v>
      </c>
      <c r="C2055" s="42">
        <v>2006</v>
      </c>
      <c r="D2055" s="22" t="s">
        <v>1959</v>
      </c>
      <c r="E2055" s="22"/>
      <c r="F2055" s="23">
        <v>15.61</v>
      </c>
      <c r="G2055" s="23">
        <v>15.61</v>
      </c>
      <c r="H2055" s="24">
        <f t="shared" si="189"/>
        <v>0</v>
      </c>
      <c r="I2055" s="153">
        <v>0</v>
      </c>
      <c r="J2055" s="24">
        <f t="shared" si="190"/>
        <v>0</v>
      </c>
      <c r="K2055" s="25">
        <f t="shared" si="191"/>
        <v>0</v>
      </c>
      <c r="L2055">
        <v>0</v>
      </c>
      <c r="M2055">
        <v>32964608</v>
      </c>
      <c r="N2055">
        <v>42065747</v>
      </c>
      <c r="O2055" s="52">
        <v>0</v>
      </c>
      <c r="P2055" s="52">
        <v>0</v>
      </c>
      <c r="Q2055" s="52">
        <v>0</v>
      </c>
      <c r="R2055" s="52">
        <v>0</v>
      </c>
      <c r="S2055" s="52">
        <v>0</v>
      </c>
      <c r="T2055" s="52">
        <v>0</v>
      </c>
      <c r="U2055" s="52">
        <v>0</v>
      </c>
      <c r="V2055" s="52">
        <v>0</v>
      </c>
      <c r="W2055" s="52">
        <v>0</v>
      </c>
      <c r="X2055" s="52">
        <v>0</v>
      </c>
      <c r="Y2055" s="52">
        <v>0</v>
      </c>
      <c r="Z2055" s="52">
        <v>0</v>
      </c>
      <c r="AA2055" s="25">
        <v>0</v>
      </c>
      <c r="AB2055" s="25">
        <v>0</v>
      </c>
      <c r="AC2055" s="25">
        <v>0</v>
      </c>
      <c r="AD2055" s="25">
        <v>0</v>
      </c>
      <c r="AE2055" s="25">
        <v>0</v>
      </c>
      <c r="AF2055" s="25">
        <v>0</v>
      </c>
      <c r="AG2055" s="25">
        <v>0</v>
      </c>
      <c r="AH2055" s="25">
        <v>0</v>
      </c>
      <c r="AI2055" s="25">
        <v>0</v>
      </c>
      <c r="AJ2055" s="25">
        <v>0</v>
      </c>
      <c r="AK2055" s="25">
        <v>0</v>
      </c>
      <c r="AL2055" s="25">
        <v>0</v>
      </c>
      <c r="AM2055" s="95">
        <v>0</v>
      </c>
      <c r="AN2055" s="95" t="e">
        <f ca="1">IF(MengeInEEGSummieren(M2055),AM2055,0)</f>
        <v>#NAME?</v>
      </c>
      <c r="AO2055" s="95">
        <f t="shared" si="192"/>
        <v>0</v>
      </c>
      <c r="AP2055" s="95">
        <f t="shared" si="193"/>
        <v>0</v>
      </c>
      <c r="AS2055">
        <v>0</v>
      </c>
      <c r="AT2055">
        <v>0</v>
      </c>
      <c r="AU2055" t="e">
        <f t="shared" ca="1" si="194"/>
        <v>#NAME?</v>
      </c>
    </row>
    <row r="2056" spans="1:47" x14ac:dyDescent="0.15">
      <c r="A2056" s="21" t="s">
        <v>2801</v>
      </c>
      <c r="B2056" s="22" t="s">
        <v>17</v>
      </c>
      <c r="C2056" s="42">
        <v>2006</v>
      </c>
      <c r="D2056" s="22" t="s">
        <v>1961</v>
      </c>
      <c r="E2056" s="22"/>
      <c r="F2056" s="23">
        <v>25.61</v>
      </c>
      <c r="G2056" s="23">
        <v>25.61</v>
      </c>
      <c r="H2056" s="24">
        <f t="shared" si="189"/>
        <v>0</v>
      </c>
      <c r="I2056" s="153">
        <v>0</v>
      </c>
      <c r="J2056" s="24">
        <f t="shared" si="190"/>
        <v>0</v>
      </c>
      <c r="K2056" s="25">
        <f t="shared" si="191"/>
        <v>0</v>
      </c>
      <c r="L2056">
        <v>0</v>
      </c>
      <c r="M2056">
        <v>32964608</v>
      </c>
      <c r="N2056">
        <v>42065747</v>
      </c>
      <c r="O2056" s="52">
        <v>0</v>
      </c>
      <c r="P2056" s="52">
        <v>0</v>
      </c>
      <c r="Q2056" s="52">
        <v>0</v>
      </c>
      <c r="R2056" s="52">
        <v>0</v>
      </c>
      <c r="S2056" s="52">
        <v>0</v>
      </c>
      <c r="T2056" s="52">
        <v>0</v>
      </c>
      <c r="U2056" s="52">
        <v>0</v>
      </c>
      <c r="V2056" s="52">
        <v>0</v>
      </c>
      <c r="W2056" s="52">
        <v>0</v>
      </c>
      <c r="X2056" s="52">
        <v>0</v>
      </c>
      <c r="Y2056" s="52">
        <v>0</v>
      </c>
      <c r="Z2056" s="52">
        <v>0</v>
      </c>
      <c r="AA2056" s="25">
        <v>0</v>
      </c>
      <c r="AB2056" s="25">
        <v>0</v>
      </c>
      <c r="AC2056" s="25">
        <v>0</v>
      </c>
      <c r="AD2056" s="25">
        <v>0</v>
      </c>
      <c r="AE2056" s="25">
        <v>0</v>
      </c>
      <c r="AF2056" s="25">
        <v>0</v>
      </c>
      <c r="AG2056" s="25">
        <v>0</v>
      </c>
      <c r="AH2056" s="25">
        <v>0</v>
      </c>
      <c r="AI2056" s="25">
        <v>0</v>
      </c>
      <c r="AJ2056" s="25">
        <v>0</v>
      </c>
      <c r="AK2056" s="25">
        <v>0</v>
      </c>
      <c r="AL2056" s="25">
        <v>0</v>
      </c>
      <c r="AM2056" s="95">
        <v>0</v>
      </c>
      <c r="AN2056" s="95" t="e">
        <f ca="1">IF(MengeInEEGSummieren(M2056),AM2056,0)</f>
        <v>#NAME?</v>
      </c>
      <c r="AO2056" s="95">
        <f t="shared" si="192"/>
        <v>0</v>
      </c>
      <c r="AP2056" s="95">
        <f t="shared" si="193"/>
        <v>0</v>
      </c>
      <c r="AS2056">
        <v>0</v>
      </c>
      <c r="AT2056">
        <v>0</v>
      </c>
      <c r="AU2056" t="e">
        <f t="shared" ca="1" si="194"/>
        <v>#NAME?</v>
      </c>
    </row>
    <row r="2057" spans="1:47" x14ac:dyDescent="0.15">
      <c r="A2057" s="21" t="s">
        <v>2802</v>
      </c>
      <c r="B2057" s="22" t="s">
        <v>17</v>
      </c>
      <c r="C2057" s="42">
        <v>2006</v>
      </c>
      <c r="D2057" s="22" t="s">
        <v>1963</v>
      </c>
      <c r="E2057" s="22"/>
      <c r="F2057" s="23">
        <v>26.61</v>
      </c>
      <c r="G2057" s="23">
        <v>26.61</v>
      </c>
      <c r="H2057" s="24">
        <f t="shared" si="189"/>
        <v>0</v>
      </c>
      <c r="I2057" s="153">
        <v>0</v>
      </c>
      <c r="J2057" s="24">
        <f t="shared" si="190"/>
        <v>0</v>
      </c>
      <c r="K2057" s="25">
        <f t="shared" si="191"/>
        <v>0</v>
      </c>
      <c r="L2057">
        <v>0</v>
      </c>
      <c r="M2057">
        <v>32964608</v>
      </c>
      <c r="N2057">
        <v>42065747</v>
      </c>
      <c r="O2057" s="52">
        <v>0</v>
      </c>
      <c r="P2057" s="52">
        <v>0</v>
      </c>
      <c r="Q2057" s="52">
        <v>0</v>
      </c>
      <c r="R2057" s="52">
        <v>0</v>
      </c>
      <c r="S2057" s="52">
        <v>0</v>
      </c>
      <c r="T2057" s="52">
        <v>0</v>
      </c>
      <c r="U2057" s="52">
        <v>0</v>
      </c>
      <c r="V2057" s="52">
        <v>0</v>
      </c>
      <c r="W2057" s="52">
        <v>0</v>
      </c>
      <c r="X2057" s="52">
        <v>0</v>
      </c>
      <c r="Y2057" s="52">
        <v>0</v>
      </c>
      <c r="Z2057" s="52">
        <v>0</v>
      </c>
      <c r="AA2057" s="25">
        <v>0</v>
      </c>
      <c r="AB2057" s="25">
        <v>0</v>
      </c>
      <c r="AC2057" s="25">
        <v>0</v>
      </c>
      <c r="AD2057" s="25">
        <v>0</v>
      </c>
      <c r="AE2057" s="25">
        <v>0</v>
      </c>
      <c r="AF2057" s="25">
        <v>0</v>
      </c>
      <c r="AG2057" s="25">
        <v>0</v>
      </c>
      <c r="AH2057" s="25">
        <v>0</v>
      </c>
      <c r="AI2057" s="25">
        <v>0</v>
      </c>
      <c r="AJ2057" s="25">
        <v>0</v>
      </c>
      <c r="AK2057" s="25">
        <v>0</v>
      </c>
      <c r="AL2057" s="25">
        <v>0</v>
      </c>
      <c r="AM2057" s="95">
        <v>0</v>
      </c>
      <c r="AN2057" s="95" t="e">
        <f ca="1">IF(MengeInEEGSummieren(M2057),AM2057,0)</f>
        <v>#NAME?</v>
      </c>
      <c r="AO2057" s="95">
        <f t="shared" si="192"/>
        <v>0</v>
      </c>
      <c r="AP2057" s="95">
        <f t="shared" si="193"/>
        <v>0</v>
      </c>
      <c r="AS2057">
        <v>0</v>
      </c>
      <c r="AT2057">
        <v>0</v>
      </c>
      <c r="AU2057" t="e">
        <f t="shared" ca="1" si="194"/>
        <v>#NAME?</v>
      </c>
    </row>
    <row r="2058" spans="1:47" x14ac:dyDescent="0.15">
      <c r="A2058" s="21" t="s">
        <v>2803</v>
      </c>
      <c r="B2058" s="22" t="s">
        <v>17</v>
      </c>
      <c r="C2058" s="42">
        <v>2006</v>
      </c>
      <c r="D2058" s="22" t="s">
        <v>1017</v>
      </c>
      <c r="E2058" s="22"/>
      <c r="F2058" s="23">
        <v>23.61</v>
      </c>
      <c r="G2058" s="23">
        <v>23.61</v>
      </c>
      <c r="H2058" s="24">
        <f t="shared" si="189"/>
        <v>0</v>
      </c>
      <c r="I2058" s="153">
        <v>0</v>
      </c>
      <c r="J2058" s="24">
        <f t="shared" si="190"/>
        <v>0</v>
      </c>
      <c r="K2058" s="25">
        <f t="shared" si="191"/>
        <v>0</v>
      </c>
      <c r="L2058">
        <v>0</v>
      </c>
      <c r="M2058">
        <v>32964608</v>
      </c>
      <c r="N2058">
        <v>42065747</v>
      </c>
      <c r="O2058" s="52">
        <v>0</v>
      </c>
      <c r="P2058" s="52">
        <v>0</v>
      </c>
      <c r="Q2058" s="52">
        <v>0</v>
      </c>
      <c r="R2058" s="52">
        <v>0</v>
      </c>
      <c r="S2058" s="52">
        <v>0</v>
      </c>
      <c r="T2058" s="52">
        <v>0</v>
      </c>
      <c r="U2058" s="52">
        <v>0</v>
      </c>
      <c r="V2058" s="52">
        <v>0</v>
      </c>
      <c r="W2058" s="52">
        <v>0</v>
      </c>
      <c r="X2058" s="52">
        <v>0</v>
      </c>
      <c r="Y2058" s="52">
        <v>0</v>
      </c>
      <c r="Z2058" s="52">
        <v>0</v>
      </c>
      <c r="AA2058" s="25">
        <v>0</v>
      </c>
      <c r="AB2058" s="25">
        <v>0</v>
      </c>
      <c r="AC2058" s="25">
        <v>0</v>
      </c>
      <c r="AD2058" s="25">
        <v>0</v>
      </c>
      <c r="AE2058" s="25">
        <v>0</v>
      </c>
      <c r="AF2058" s="25">
        <v>0</v>
      </c>
      <c r="AG2058" s="25">
        <v>0</v>
      </c>
      <c r="AH2058" s="25">
        <v>0</v>
      </c>
      <c r="AI2058" s="25">
        <v>0</v>
      </c>
      <c r="AJ2058" s="25">
        <v>0</v>
      </c>
      <c r="AK2058" s="25">
        <v>0</v>
      </c>
      <c r="AL2058" s="25">
        <v>0</v>
      </c>
      <c r="AM2058" s="95">
        <v>0</v>
      </c>
      <c r="AN2058" s="95" t="e">
        <f ca="1">IF(MengeInEEGSummieren(M2058),AM2058,0)</f>
        <v>#NAME?</v>
      </c>
      <c r="AO2058" s="95">
        <f t="shared" si="192"/>
        <v>0</v>
      </c>
      <c r="AP2058" s="95">
        <f t="shared" si="193"/>
        <v>0</v>
      </c>
      <c r="AS2058">
        <v>0</v>
      </c>
      <c r="AT2058">
        <v>0</v>
      </c>
      <c r="AU2058" t="e">
        <f t="shared" ca="1" si="194"/>
        <v>#NAME?</v>
      </c>
    </row>
    <row r="2059" spans="1:47" x14ac:dyDescent="0.15">
      <c r="A2059" s="21" t="s">
        <v>2804</v>
      </c>
      <c r="B2059" s="22" t="s">
        <v>17</v>
      </c>
      <c r="C2059" s="42">
        <v>2006</v>
      </c>
      <c r="D2059" s="22" t="s">
        <v>1019</v>
      </c>
      <c r="E2059" s="22"/>
      <c r="F2059" s="23">
        <v>24.61</v>
      </c>
      <c r="G2059" s="23">
        <v>24.61</v>
      </c>
      <c r="H2059" s="24">
        <f t="shared" si="189"/>
        <v>0</v>
      </c>
      <c r="I2059" s="153">
        <v>0</v>
      </c>
      <c r="J2059" s="24">
        <f t="shared" si="190"/>
        <v>0</v>
      </c>
      <c r="K2059" s="25">
        <f t="shared" si="191"/>
        <v>0</v>
      </c>
      <c r="L2059">
        <v>0</v>
      </c>
      <c r="M2059">
        <v>32964608</v>
      </c>
      <c r="N2059">
        <v>42065747</v>
      </c>
      <c r="O2059" s="52">
        <v>0</v>
      </c>
      <c r="P2059" s="52">
        <v>0</v>
      </c>
      <c r="Q2059" s="52">
        <v>0</v>
      </c>
      <c r="R2059" s="52">
        <v>0</v>
      </c>
      <c r="S2059" s="52">
        <v>0</v>
      </c>
      <c r="T2059" s="52">
        <v>0</v>
      </c>
      <c r="U2059" s="52">
        <v>0</v>
      </c>
      <c r="V2059" s="52">
        <v>0</v>
      </c>
      <c r="W2059" s="52">
        <v>0</v>
      </c>
      <c r="X2059" s="52">
        <v>0</v>
      </c>
      <c r="Y2059" s="52">
        <v>0</v>
      </c>
      <c r="Z2059" s="52">
        <v>0</v>
      </c>
      <c r="AA2059" s="25">
        <v>0</v>
      </c>
      <c r="AB2059" s="25">
        <v>0</v>
      </c>
      <c r="AC2059" s="25">
        <v>0</v>
      </c>
      <c r="AD2059" s="25">
        <v>0</v>
      </c>
      <c r="AE2059" s="25">
        <v>0</v>
      </c>
      <c r="AF2059" s="25">
        <v>0</v>
      </c>
      <c r="AG2059" s="25">
        <v>0</v>
      </c>
      <c r="AH2059" s="25">
        <v>0</v>
      </c>
      <c r="AI2059" s="25">
        <v>0</v>
      </c>
      <c r="AJ2059" s="25">
        <v>0</v>
      </c>
      <c r="AK2059" s="25">
        <v>0</v>
      </c>
      <c r="AL2059" s="25">
        <v>0</v>
      </c>
      <c r="AM2059" s="95">
        <v>0</v>
      </c>
      <c r="AN2059" s="95" t="e">
        <f ca="1">IF(MengeInEEGSummieren(M2059),AM2059,0)</f>
        <v>#NAME?</v>
      </c>
      <c r="AO2059" s="95">
        <f t="shared" si="192"/>
        <v>0</v>
      </c>
      <c r="AP2059" s="95">
        <f t="shared" si="193"/>
        <v>0</v>
      </c>
      <c r="AS2059">
        <v>0</v>
      </c>
      <c r="AT2059">
        <v>0</v>
      </c>
      <c r="AU2059" t="e">
        <f t="shared" ca="1" si="194"/>
        <v>#NAME?</v>
      </c>
    </row>
    <row r="2060" spans="1:47" x14ac:dyDescent="0.15">
      <c r="A2060" s="21" t="s">
        <v>2805</v>
      </c>
      <c r="B2060" s="22" t="s">
        <v>17</v>
      </c>
      <c r="C2060" s="42">
        <v>2006</v>
      </c>
      <c r="D2060" s="22" t="s">
        <v>1967</v>
      </c>
      <c r="E2060" s="22"/>
      <c r="F2060" s="23">
        <v>27.61</v>
      </c>
      <c r="G2060" s="23">
        <v>27.61</v>
      </c>
      <c r="H2060" s="24">
        <f t="shared" si="189"/>
        <v>0</v>
      </c>
      <c r="I2060" s="153">
        <v>0</v>
      </c>
      <c r="J2060" s="24">
        <f t="shared" si="190"/>
        <v>0</v>
      </c>
      <c r="K2060" s="25">
        <f t="shared" si="191"/>
        <v>0</v>
      </c>
      <c r="L2060">
        <v>0</v>
      </c>
      <c r="M2060">
        <v>32964608</v>
      </c>
      <c r="N2060">
        <v>42065747</v>
      </c>
      <c r="O2060" s="52">
        <v>0</v>
      </c>
      <c r="P2060" s="52">
        <v>0</v>
      </c>
      <c r="Q2060" s="52">
        <v>0</v>
      </c>
      <c r="R2060" s="52">
        <v>0</v>
      </c>
      <c r="S2060" s="52">
        <v>0</v>
      </c>
      <c r="T2060" s="52">
        <v>0</v>
      </c>
      <c r="U2060" s="52">
        <v>0</v>
      </c>
      <c r="V2060" s="52">
        <v>0</v>
      </c>
      <c r="W2060" s="52">
        <v>0</v>
      </c>
      <c r="X2060" s="52">
        <v>0</v>
      </c>
      <c r="Y2060" s="52">
        <v>0</v>
      </c>
      <c r="Z2060" s="52">
        <v>0</v>
      </c>
      <c r="AA2060" s="25">
        <v>0</v>
      </c>
      <c r="AB2060" s="25">
        <v>0</v>
      </c>
      <c r="AC2060" s="25">
        <v>0</v>
      </c>
      <c r="AD2060" s="25">
        <v>0</v>
      </c>
      <c r="AE2060" s="25">
        <v>0</v>
      </c>
      <c r="AF2060" s="25">
        <v>0</v>
      </c>
      <c r="AG2060" s="25">
        <v>0</v>
      </c>
      <c r="AH2060" s="25">
        <v>0</v>
      </c>
      <c r="AI2060" s="25">
        <v>0</v>
      </c>
      <c r="AJ2060" s="25">
        <v>0</v>
      </c>
      <c r="AK2060" s="25">
        <v>0</v>
      </c>
      <c r="AL2060" s="25">
        <v>0</v>
      </c>
      <c r="AM2060" s="95">
        <v>0</v>
      </c>
      <c r="AN2060" s="95" t="e">
        <f ca="1">IF(MengeInEEGSummieren(M2060),AM2060,0)</f>
        <v>#NAME?</v>
      </c>
      <c r="AO2060" s="95">
        <f t="shared" si="192"/>
        <v>0</v>
      </c>
      <c r="AP2060" s="95">
        <f t="shared" si="193"/>
        <v>0</v>
      </c>
      <c r="AS2060">
        <v>0</v>
      </c>
      <c r="AT2060">
        <v>0</v>
      </c>
      <c r="AU2060" t="e">
        <f t="shared" ca="1" si="194"/>
        <v>#NAME?</v>
      </c>
    </row>
    <row r="2061" spans="1:47" x14ac:dyDescent="0.15">
      <c r="A2061" s="21" t="s">
        <v>2806</v>
      </c>
      <c r="B2061" s="22" t="s">
        <v>17</v>
      </c>
      <c r="C2061" s="42">
        <v>2006</v>
      </c>
      <c r="D2061" s="22" t="s">
        <v>1969</v>
      </c>
      <c r="E2061" s="22"/>
      <c r="F2061" s="23">
        <v>28.61</v>
      </c>
      <c r="G2061" s="23">
        <v>28.61</v>
      </c>
      <c r="H2061" s="24">
        <f t="shared" si="189"/>
        <v>0</v>
      </c>
      <c r="I2061" s="153">
        <v>0</v>
      </c>
      <c r="J2061" s="24">
        <f t="shared" si="190"/>
        <v>0</v>
      </c>
      <c r="K2061" s="25">
        <f t="shared" si="191"/>
        <v>0</v>
      </c>
      <c r="L2061">
        <v>0</v>
      </c>
      <c r="M2061">
        <v>32964608</v>
      </c>
      <c r="N2061">
        <v>42065747</v>
      </c>
      <c r="O2061" s="52">
        <v>0</v>
      </c>
      <c r="P2061" s="52">
        <v>0</v>
      </c>
      <c r="Q2061" s="52">
        <v>0</v>
      </c>
      <c r="R2061" s="52">
        <v>0</v>
      </c>
      <c r="S2061" s="52">
        <v>0</v>
      </c>
      <c r="T2061" s="52">
        <v>0</v>
      </c>
      <c r="U2061" s="52">
        <v>0</v>
      </c>
      <c r="V2061" s="52">
        <v>0</v>
      </c>
      <c r="W2061" s="52">
        <v>0</v>
      </c>
      <c r="X2061" s="52">
        <v>0</v>
      </c>
      <c r="Y2061" s="52">
        <v>0</v>
      </c>
      <c r="Z2061" s="52">
        <v>0</v>
      </c>
      <c r="AA2061" s="25">
        <v>0</v>
      </c>
      <c r="AB2061" s="25">
        <v>0</v>
      </c>
      <c r="AC2061" s="25">
        <v>0</v>
      </c>
      <c r="AD2061" s="25">
        <v>0</v>
      </c>
      <c r="AE2061" s="25">
        <v>0</v>
      </c>
      <c r="AF2061" s="25">
        <v>0</v>
      </c>
      <c r="AG2061" s="25">
        <v>0</v>
      </c>
      <c r="AH2061" s="25">
        <v>0</v>
      </c>
      <c r="AI2061" s="25">
        <v>0</v>
      </c>
      <c r="AJ2061" s="25">
        <v>0</v>
      </c>
      <c r="AK2061" s="25">
        <v>0</v>
      </c>
      <c r="AL2061" s="25">
        <v>0</v>
      </c>
      <c r="AM2061" s="95">
        <v>0</v>
      </c>
      <c r="AN2061" s="95" t="e">
        <f ca="1">IF(MengeInEEGSummieren(M2061),AM2061,0)</f>
        <v>#NAME?</v>
      </c>
      <c r="AO2061" s="95">
        <f t="shared" si="192"/>
        <v>0</v>
      </c>
      <c r="AP2061" s="95">
        <f t="shared" si="193"/>
        <v>0</v>
      </c>
      <c r="AS2061">
        <v>0</v>
      </c>
      <c r="AT2061">
        <v>0</v>
      </c>
      <c r="AU2061" t="e">
        <f t="shared" ca="1" si="194"/>
        <v>#NAME?</v>
      </c>
    </row>
    <row r="2062" spans="1:47" x14ac:dyDescent="0.15">
      <c r="A2062" s="21" t="s">
        <v>2807</v>
      </c>
      <c r="B2062" s="22" t="s">
        <v>17</v>
      </c>
      <c r="C2062" s="42">
        <v>2006</v>
      </c>
      <c r="D2062" s="22" t="s">
        <v>1971</v>
      </c>
      <c r="E2062" s="22"/>
      <c r="F2062" s="23">
        <v>25.61</v>
      </c>
      <c r="G2062" s="23">
        <v>25.61</v>
      </c>
      <c r="H2062" s="24">
        <f t="shared" si="189"/>
        <v>0</v>
      </c>
      <c r="I2062" s="153">
        <v>0</v>
      </c>
      <c r="J2062" s="24">
        <f t="shared" si="190"/>
        <v>0</v>
      </c>
      <c r="K2062" s="25">
        <f t="shared" si="191"/>
        <v>0</v>
      </c>
      <c r="L2062">
        <v>0</v>
      </c>
      <c r="M2062">
        <v>32964608</v>
      </c>
      <c r="N2062">
        <v>42065747</v>
      </c>
      <c r="O2062" s="52">
        <v>0</v>
      </c>
      <c r="P2062" s="52">
        <v>0</v>
      </c>
      <c r="Q2062" s="52">
        <v>0</v>
      </c>
      <c r="R2062" s="52">
        <v>0</v>
      </c>
      <c r="S2062" s="52">
        <v>0</v>
      </c>
      <c r="T2062" s="52">
        <v>0</v>
      </c>
      <c r="U2062" s="52">
        <v>0</v>
      </c>
      <c r="V2062" s="52">
        <v>0</v>
      </c>
      <c r="W2062" s="52">
        <v>0</v>
      </c>
      <c r="X2062" s="52">
        <v>0</v>
      </c>
      <c r="Y2062" s="52">
        <v>0</v>
      </c>
      <c r="Z2062" s="52">
        <v>0</v>
      </c>
      <c r="AA2062" s="25">
        <v>0</v>
      </c>
      <c r="AB2062" s="25">
        <v>0</v>
      </c>
      <c r="AC2062" s="25">
        <v>0</v>
      </c>
      <c r="AD2062" s="25">
        <v>0</v>
      </c>
      <c r="AE2062" s="25">
        <v>0</v>
      </c>
      <c r="AF2062" s="25">
        <v>0</v>
      </c>
      <c r="AG2062" s="25">
        <v>0</v>
      </c>
      <c r="AH2062" s="25">
        <v>0</v>
      </c>
      <c r="AI2062" s="25">
        <v>0</v>
      </c>
      <c r="AJ2062" s="25">
        <v>0</v>
      </c>
      <c r="AK2062" s="25">
        <v>0</v>
      </c>
      <c r="AL2062" s="25">
        <v>0</v>
      </c>
      <c r="AM2062" s="95">
        <v>0</v>
      </c>
      <c r="AN2062" s="95" t="e">
        <f ca="1">IF(MengeInEEGSummieren(M2062),AM2062,0)</f>
        <v>#NAME?</v>
      </c>
      <c r="AO2062" s="95">
        <f t="shared" si="192"/>
        <v>0</v>
      </c>
      <c r="AP2062" s="95">
        <f t="shared" si="193"/>
        <v>0</v>
      </c>
      <c r="AS2062">
        <v>0</v>
      </c>
      <c r="AT2062">
        <v>0</v>
      </c>
      <c r="AU2062" t="e">
        <f t="shared" ca="1" si="194"/>
        <v>#NAME?</v>
      </c>
    </row>
    <row r="2063" spans="1:47" x14ac:dyDescent="0.15">
      <c r="A2063" s="21" t="s">
        <v>2808</v>
      </c>
      <c r="B2063" s="22" t="s">
        <v>17</v>
      </c>
      <c r="C2063" s="42">
        <v>2006</v>
      </c>
      <c r="D2063" s="22" t="s">
        <v>1023</v>
      </c>
      <c r="E2063" s="22"/>
      <c r="F2063" s="23">
        <v>26.61</v>
      </c>
      <c r="G2063" s="23">
        <v>26.61</v>
      </c>
      <c r="H2063" s="24">
        <f t="shared" si="189"/>
        <v>0</v>
      </c>
      <c r="I2063" s="153">
        <v>0</v>
      </c>
      <c r="J2063" s="24">
        <f t="shared" si="190"/>
        <v>0</v>
      </c>
      <c r="K2063" s="25">
        <f t="shared" si="191"/>
        <v>0</v>
      </c>
      <c r="L2063">
        <v>0</v>
      </c>
      <c r="M2063">
        <v>32964608</v>
      </c>
      <c r="N2063">
        <v>42065747</v>
      </c>
      <c r="O2063" s="52">
        <v>0</v>
      </c>
      <c r="P2063" s="52">
        <v>0</v>
      </c>
      <c r="Q2063" s="52">
        <v>0</v>
      </c>
      <c r="R2063" s="52">
        <v>0</v>
      </c>
      <c r="S2063" s="52">
        <v>0</v>
      </c>
      <c r="T2063" s="52">
        <v>0</v>
      </c>
      <c r="U2063" s="52">
        <v>0</v>
      </c>
      <c r="V2063" s="52">
        <v>0</v>
      </c>
      <c r="W2063" s="52">
        <v>0</v>
      </c>
      <c r="X2063" s="52">
        <v>0</v>
      </c>
      <c r="Y2063" s="52">
        <v>0</v>
      </c>
      <c r="Z2063" s="52">
        <v>0</v>
      </c>
      <c r="AA2063" s="25">
        <v>0</v>
      </c>
      <c r="AB2063" s="25">
        <v>0</v>
      </c>
      <c r="AC2063" s="25">
        <v>0</v>
      </c>
      <c r="AD2063" s="25">
        <v>0</v>
      </c>
      <c r="AE2063" s="25">
        <v>0</v>
      </c>
      <c r="AF2063" s="25">
        <v>0</v>
      </c>
      <c r="AG2063" s="25">
        <v>0</v>
      </c>
      <c r="AH2063" s="25">
        <v>0</v>
      </c>
      <c r="AI2063" s="25">
        <v>0</v>
      </c>
      <c r="AJ2063" s="25">
        <v>0</v>
      </c>
      <c r="AK2063" s="25">
        <v>0</v>
      </c>
      <c r="AL2063" s="25">
        <v>0</v>
      </c>
      <c r="AM2063" s="95">
        <v>0</v>
      </c>
      <c r="AN2063" s="95" t="e">
        <f ca="1">IF(MengeInEEGSummieren(M2063),AM2063,0)</f>
        <v>#NAME?</v>
      </c>
      <c r="AO2063" s="95">
        <f t="shared" si="192"/>
        <v>0</v>
      </c>
      <c r="AP2063" s="95">
        <f t="shared" si="193"/>
        <v>0</v>
      </c>
      <c r="AS2063">
        <v>0</v>
      </c>
      <c r="AT2063">
        <v>0</v>
      </c>
      <c r="AU2063" t="e">
        <f t="shared" ca="1" si="194"/>
        <v>#NAME?</v>
      </c>
    </row>
    <row r="2064" spans="1:47" x14ac:dyDescent="0.15">
      <c r="A2064" s="21" t="s">
        <v>2809</v>
      </c>
      <c r="B2064" s="22" t="s">
        <v>17</v>
      </c>
      <c r="C2064" s="42">
        <v>2006</v>
      </c>
      <c r="D2064" s="22" t="s">
        <v>1974</v>
      </c>
      <c r="E2064" s="22"/>
      <c r="F2064" s="23">
        <v>29.61</v>
      </c>
      <c r="G2064" s="23">
        <v>29.61</v>
      </c>
      <c r="H2064" s="24">
        <f t="shared" ref="H2064:H2127" si="195">AM2064</f>
        <v>0</v>
      </c>
      <c r="I2064" s="153">
        <v>0</v>
      </c>
      <c r="J2064" s="24">
        <f t="shared" ref="J2064:J2127" si="196">SUM(O2064:Z2064,AT2064)</f>
        <v>0</v>
      </c>
      <c r="K2064" s="25">
        <f t="shared" ref="K2064:K2127" si="197">SUM(AA2064:AL2064,AS2064)</f>
        <v>0</v>
      </c>
      <c r="L2064">
        <v>0</v>
      </c>
      <c r="M2064">
        <v>32964608</v>
      </c>
      <c r="N2064">
        <v>42065747</v>
      </c>
      <c r="O2064" s="52">
        <v>0</v>
      </c>
      <c r="P2064" s="52">
        <v>0</v>
      </c>
      <c r="Q2064" s="52">
        <v>0</v>
      </c>
      <c r="R2064" s="52">
        <v>0</v>
      </c>
      <c r="S2064" s="52">
        <v>0</v>
      </c>
      <c r="T2064" s="52">
        <v>0</v>
      </c>
      <c r="U2064" s="52">
        <v>0</v>
      </c>
      <c r="V2064" s="52">
        <v>0</v>
      </c>
      <c r="W2064" s="52">
        <v>0</v>
      </c>
      <c r="X2064" s="52">
        <v>0</v>
      </c>
      <c r="Y2064" s="52">
        <v>0</v>
      </c>
      <c r="Z2064" s="52">
        <v>0</v>
      </c>
      <c r="AA2064" s="25">
        <v>0</v>
      </c>
      <c r="AB2064" s="25">
        <v>0</v>
      </c>
      <c r="AC2064" s="25">
        <v>0</v>
      </c>
      <c r="AD2064" s="25">
        <v>0</v>
      </c>
      <c r="AE2064" s="25">
        <v>0</v>
      </c>
      <c r="AF2064" s="25">
        <v>0</v>
      </c>
      <c r="AG2064" s="25">
        <v>0</v>
      </c>
      <c r="AH2064" s="25">
        <v>0</v>
      </c>
      <c r="AI2064" s="25">
        <v>0</v>
      </c>
      <c r="AJ2064" s="25">
        <v>0</v>
      </c>
      <c r="AK2064" s="25">
        <v>0</v>
      </c>
      <c r="AL2064" s="25">
        <v>0</v>
      </c>
      <c r="AM2064" s="95">
        <v>0</v>
      </c>
      <c r="AN2064" s="95" t="e">
        <f ca="1">IF(MengeInEEGSummieren(M2064),AM2064,0)</f>
        <v>#NAME?</v>
      </c>
      <c r="AO2064" s="95">
        <f t="shared" ref="AO2064:AO2127" si="198">IF(AQ2064,$H2064,0)</f>
        <v>0</v>
      </c>
      <c r="AP2064" s="95">
        <f t="shared" ref="AP2064:AP2127" si="199">IF(AR2064,$H2064,0)</f>
        <v>0</v>
      </c>
      <c r="AS2064">
        <v>0</v>
      </c>
      <c r="AT2064">
        <v>0</v>
      </c>
      <c r="AU2064" t="e">
        <f t="shared" ref="AU2064:AU2127" ca="1" si="200">EVFlag(M2064)</f>
        <v>#NAME?</v>
      </c>
    </row>
    <row r="2065" spans="1:47" x14ac:dyDescent="0.15">
      <c r="A2065" s="21" t="s">
        <v>2810</v>
      </c>
      <c r="B2065" s="22" t="s">
        <v>17</v>
      </c>
      <c r="C2065" s="42">
        <v>2006</v>
      </c>
      <c r="D2065" s="22" t="s">
        <v>1976</v>
      </c>
      <c r="E2065" s="22"/>
      <c r="F2065" s="23">
        <v>30.61</v>
      </c>
      <c r="G2065" s="23">
        <v>30.61</v>
      </c>
      <c r="H2065" s="24">
        <f t="shared" si="195"/>
        <v>0</v>
      </c>
      <c r="I2065" s="153">
        <v>0</v>
      </c>
      <c r="J2065" s="24">
        <f t="shared" si="196"/>
        <v>0</v>
      </c>
      <c r="K2065" s="25">
        <f t="shared" si="197"/>
        <v>0</v>
      </c>
      <c r="L2065">
        <v>0</v>
      </c>
      <c r="M2065">
        <v>32964608</v>
      </c>
      <c r="N2065">
        <v>42065747</v>
      </c>
      <c r="O2065" s="52">
        <v>0</v>
      </c>
      <c r="P2065" s="52">
        <v>0</v>
      </c>
      <c r="Q2065" s="52">
        <v>0</v>
      </c>
      <c r="R2065" s="52">
        <v>0</v>
      </c>
      <c r="S2065" s="52">
        <v>0</v>
      </c>
      <c r="T2065" s="52">
        <v>0</v>
      </c>
      <c r="U2065" s="52">
        <v>0</v>
      </c>
      <c r="V2065" s="52">
        <v>0</v>
      </c>
      <c r="W2065" s="52">
        <v>0</v>
      </c>
      <c r="X2065" s="52">
        <v>0</v>
      </c>
      <c r="Y2065" s="52">
        <v>0</v>
      </c>
      <c r="Z2065" s="52">
        <v>0</v>
      </c>
      <c r="AA2065" s="25">
        <v>0</v>
      </c>
      <c r="AB2065" s="25">
        <v>0</v>
      </c>
      <c r="AC2065" s="25">
        <v>0</v>
      </c>
      <c r="AD2065" s="25">
        <v>0</v>
      </c>
      <c r="AE2065" s="25">
        <v>0</v>
      </c>
      <c r="AF2065" s="25">
        <v>0</v>
      </c>
      <c r="AG2065" s="25">
        <v>0</v>
      </c>
      <c r="AH2065" s="25">
        <v>0</v>
      </c>
      <c r="AI2065" s="25">
        <v>0</v>
      </c>
      <c r="AJ2065" s="25">
        <v>0</v>
      </c>
      <c r="AK2065" s="25">
        <v>0</v>
      </c>
      <c r="AL2065" s="25">
        <v>0</v>
      </c>
      <c r="AM2065" s="95">
        <v>0</v>
      </c>
      <c r="AN2065" s="95" t="e">
        <f ca="1">IF(MengeInEEGSummieren(M2065),AM2065,0)</f>
        <v>#NAME?</v>
      </c>
      <c r="AO2065" s="95">
        <f t="shared" si="198"/>
        <v>0</v>
      </c>
      <c r="AP2065" s="95">
        <f t="shared" si="199"/>
        <v>0</v>
      </c>
      <c r="AS2065">
        <v>0</v>
      </c>
      <c r="AT2065">
        <v>0</v>
      </c>
      <c r="AU2065" t="e">
        <f t="shared" ca="1" si="200"/>
        <v>#NAME?</v>
      </c>
    </row>
    <row r="2066" spans="1:47" x14ac:dyDescent="0.15">
      <c r="A2066" s="21" t="s">
        <v>2811</v>
      </c>
      <c r="B2066" s="22" t="s">
        <v>17</v>
      </c>
      <c r="C2066" s="42">
        <v>2006</v>
      </c>
      <c r="D2066" s="22" t="s">
        <v>1025</v>
      </c>
      <c r="E2066" s="22"/>
      <c r="F2066" s="23">
        <v>27.61</v>
      </c>
      <c r="G2066" s="23">
        <v>27.61</v>
      </c>
      <c r="H2066" s="24">
        <f t="shared" si="195"/>
        <v>0</v>
      </c>
      <c r="I2066" s="153">
        <v>0</v>
      </c>
      <c r="J2066" s="24">
        <f t="shared" si="196"/>
        <v>0</v>
      </c>
      <c r="K2066" s="25">
        <f t="shared" si="197"/>
        <v>0</v>
      </c>
      <c r="L2066">
        <v>0</v>
      </c>
      <c r="M2066">
        <v>32964608</v>
      </c>
      <c r="N2066">
        <v>42065747</v>
      </c>
      <c r="O2066" s="52">
        <v>0</v>
      </c>
      <c r="P2066" s="52">
        <v>0</v>
      </c>
      <c r="Q2066" s="52">
        <v>0</v>
      </c>
      <c r="R2066" s="52">
        <v>0</v>
      </c>
      <c r="S2066" s="52">
        <v>0</v>
      </c>
      <c r="T2066" s="52">
        <v>0</v>
      </c>
      <c r="U2066" s="52">
        <v>0</v>
      </c>
      <c r="V2066" s="52">
        <v>0</v>
      </c>
      <c r="W2066" s="52">
        <v>0</v>
      </c>
      <c r="X2066" s="52">
        <v>0</v>
      </c>
      <c r="Y2066" s="52">
        <v>0</v>
      </c>
      <c r="Z2066" s="52">
        <v>0</v>
      </c>
      <c r="AA2066" s="25">
        <v>0</v>
      </c>
      <c r="AB2066" s="25">
        <v>0</v>
      </c>
      <c r="AC2066" s="25">
        <v>0</v>
      </c>
      <c r="AD2066" s="25">
        <v>0</v>
      </c>
      <c r="AE2066" s="25">
        <v>0</v>
      </c>
      <c r="AF2066" s="25">
        <v>0</v>
      </c>
      <c r="AG2066" s="25">
        <v>0</v>
      </c>
      <c r="AH2066" s="25">
        <v>0</v>
      </c>
      <c r="AI2066" s="25">
        <v>0</v>
      </c>
      <c r="AJ2066" s="25">
        <v>0</v>
      </c>
      <c r="AK2066" s="25">
        <v>0</v>
      </c>
      <c r="AL2066" s="25">
        <v>0</v>
      </c>
      <c r="AM2066" s="95">
        <v>0</v>
      </c>
      <c r="AN2066" s="95" t="e">
        <f ca="1">IF(MengeInEEGSummieren(M2066),AM2066,0)</f>
        <v>#NAME?</v>
      </c>
      <c r="AO2066" s="95">
        <f t="shared" si="198"/>
        <v>0</v>
      </c>
      <c r="AP2066" s="95">
        <f t="shared" si="199"/>
        <v>0</v>
      </c>
      <c r="AS2066">
        <v>0</v>
      </c>
      <c r="AT2066">
        <v>0</v>
      </c>
      <c r="AU2066" t="e">
        <f t="shared" ca="1" si="200"/>
        <v>#NAME?</v>
      </c>
    </row>
    <row r="2067" spans="1:47" x14ac:dyDescent="0.15">
      <c r="A2067" s="21" t="s">
        <v>2812</v>
      </c>
      <c r="B2067" s="22" t="s">
        <v>17</v>
      </c>
      <c r="C2067" s="42">
        <v>2006</v>
      </c>
      <c r="D2067" s="22" t="s">
        <v>1027</v>
      </c>
      <c r="E2067" s="22"/>
      <c r="F2067" s="23">
        <v>28.61</v>
      </c>
      <c r="G2067" s="23">
        <v>28.61</v>
      </c>
      <c r="H2067" s="24">
        <f t="shared" si="195"/>
        <v>0</v>
      </c>
      <c r="I2067" s="153">
        <v>0</v>
      </c>
      <c r="J2067" s="24">
        <f t="shared" si="196"/>
        <v>0</v>
      </c>
      <c r="K2067" s="25">
        <f t="shared" si="197"/>
        <v>0</v>
      </c>
      <c r="L2067">
        <v>0</v>
      </c>
      <c r="M2067">
        <v>32964608</v>
      </c>
      <c r="N2067">
        <v>42065747</v>
      </c>
      <c r="O2067" s="52">
        <v>0</v>
      </c>
      <c r="P2067" s="52">
        <v>0</v>
      </c>
      <c r="Q2067" s="52">
        <v>0</v>
      </c>
      <c r="R2067" s="52">
        <v>0</v>
      </c>
      <c r="S2067" s="52">
        <v>0</v>
      </c>
      <c r="T2067" s="52">
        <v>0</v>
      </c>
      <c r="U2067" s="52">
        <v>0</v>
      </c>
      <c r="V2067" s="52">
        <v>0</v>
      </c>
      <c r="W2067" s="52">
        <v>0</v>
      </c>
      <c r="X2067" s="52">
        <v>0</v>
      </c>
      <c r="Y2067" s="52">
        <v>0</v>
      </c>
      <c r="Z2067" s="52">
        <v>0</v>
      </c>
      <c r="AA2067" s="25">
        <v>0</v>
      </c>
      <c r="AB2067" s="25">
        <v>0</v>
      </c>
      <c r="AC2067" s="25">
        <v>0</v>
      </c>
      <c r="AD2067" s="25">
        <v>0</v>
      </c>
      <c r="AE2067" s="25">
        <v>0</v>
      </c>
      <c r="AF2067" s="25">
        <v>0</v>
      </c>
      <c r="AG2067" s="25">
        <v>0</v>
      </c>
      <c r="AH2067" s="25">
        <v>0</v>
      </c>
      <c r="AI2067" s="25">
        <v>0</v>
      </c>
      <c r="AJ2067" s="25">
        <v>0</v>
      </c>
      <c r="AK2067" s="25">
        <v>0</v>
      </c>
      <c r="AL2067" s="25">
        <v>0</v>
      </c>
      <c r="AM2067" s="95">
        <v>0</v>
      </c>
      <c r="AN2067" s="95" t="e">
        <f ca="1">IF(MengeInEEGSummieren(M2067),AM2067,0)</f>
        <v>#NAME?</v>
      </c>
      <c r="AO2067" s="95">
        <f t="shared" si="198"/>
        <v>0</v>
      </c>
      <c r="AP2067" s="95">
        <f t="shared" si="199"/>
        <v>0</v>
      </c>
      <c r="AS2067">
        <v>0</v>
      </c>
      <c r="AT2067">
        <v>0</v>
      </c>
      <c r="AU2067" t="e">
        <f t="shared" ca="1" si="200"/>
        <v>#NAME?</v>
      </c>
    </row>
    <row r="2068" spans="1:47" x14ac:dyDescent="0.15">
      <c r="A2068" s="21" t="s">
        <v>2813</v>
      </c>
      <c r="B2068" s="22" t="s">
        <v>17</v>
      </c>
      <c r="C2068" s="42">
        <v>2006</v>
      </c>
      <c r="D2068" s="22" t="s">
        <v>1980</v>
      </c>
      <c r="E2068" s="22"/>
      <c r="F2068" s="23">
        <v>20.54</v>
      </c>
      <c r="G2068" s="23">
        <v>20.54</v>
      </c>
      <c r="H2068" s="24">
        <f t="shared" si="195"/>
        <v>0</v>
      </c>
      <c r="I2068" s="153">
        <v>0</v>
      </c>
      <c r="J2068" s="24">
        <f t="shared" si="196"/>
        <v>0</v>
      </c>
      <c r="K2068" s="25">
        <f t="shared" si="197"/>
        <v>0</v>
      </c>
      <c r="L2068">
        <v>0</v>
      </c>
      <c r="M2068">
        <v>32964608</v>
      </c>
      <c r="N2068">
        <v>42065747</v>
      </c>
      <c r="O2068" s="52">
        <v>0</v>
      </c>
      <c r="P2068" s="52">
        <v>0</v>
      </c>
      <c r="Q2068" s="52">
        <v>0</v>
      </c>
      <c r="R2068" s="52">
        <v>0</v>
      </c>
      <c r="S2068" s="52">
        <v>0</v>
      </c>
      <c r="T2068" s="52">
        <v>0</v>
      </c>
      <c r="U2068" s="52">
        <v>0</v>
      </c>
      <c r="V2068" s="52">
        <v>0</v>
      </c>
      <c r="W2068" s="52">
        <v>0</v>
      </c>
      <c r="X2068" s="52">
        <v>0</v>
      </c>
      <c r="Y2068" s="52">
        <v>0</v>
      </c>
      <c r="Z2068" s="52">
        <v>0</v>
      </c>
      <c r="AA2068" s="25">
        <v>0</v>
      </c>
      <c r="AB2068" s="25">
        <v>0</v>
      </c>
      <c r="AC2068" s="25">
        <v>0</v>
      </c>
      <c r="AD2068" s="25">
        <v>0</v>
      </c>
      <c r="AE2068" s="25">
        <v>0</v>
      </c>
      <c r="AF2068" s="25">
        <v>0</v>
      </c>
      <c r="AG2068" s="25">
        <v>0</v>
      </c>
      <c r="AH2068" s="25">
        <v>0</v>
      </c>
      <c r="AI2068" s="25">
        <v>0</v>
      </c>
      <c r="AJ2068" s="25">
        <v>0</v>
      </c>
      <c r="AK2068" s="25">
        <v>0</v>
      </c>
      <c r="AL2068" s="25">
        <v>0</v>
      </c>
      <c r="AM2068" s="95">
        <v>0</v>
      </c>
      <c r="AN2068" s="95" t="e">
        <f ca="1">IF(MengeInEEGSummieren(M2068),AM2068,0)</f>
        <v>#NAME?</v>
      </c>
      <c r="AO2068" s="95">
        <f t="shared" si="198"/>
        <v>0</v>
      </c>
      <c r="AP2068" s="95">
        <f t="shared" si="199"/>
        <v>0</v>
      </c>
      <c r="AS2068">
        <v>0</v>
      </c>
      <c r="AT2068">
        <v>0</v>
      </c>
      <c r="AU2068" t="e">
        <f t="shared" ca="1" si="200"/>
        <v>#NAME?</v>
      </c>
    </row>
    <row r="2069" spans="1:47" x14ac:dyDescent="0.15">
      <c r="A2069" s="21" t="s">
        <v>2814</v>
      </c>
      <c r="B2069" s="22" t="s">
        <v>17</v>
      </c>
      <c r="C2069" s="42">
        <v>2006</v>
      </c>
      <c r="D2069" s="22" t="s">
        <v>1982</v>
      </c>
      <c r="E2069" s="22"/>
      <c r="F2069" s="23">
        <v>21.54</v>
      </c>
      <c r="G2069" s="23">
        <v>21.54</v>
      </c>
      <c r="H2069" s="24">
        <f t="shared" si="195"/>
        <v>0</v>
      </c>
      <c r="I2069" s="153">
        <v>0</v>
      </c>
      <c r="J2069" s="24">
        <f t="shared" si="196"/>
        <v>0</v>
      </c>
      <c r="K2069" s="25">
        <f t="shared" si="197"/>
        <v>0</v>
      </c>
      <c r="L2069">
        <v>0</v>
      </c>
      <c r="M2069">
        <v>32964608</v>
      </c>
      <c r="N2069">
        <v>42065747</v>
      </c>
      <c r="O2069" s="52">
        <v>0</v>
      </c>
      <c r="P2069" s="52">
        <v>0</v>
      </c>
      <c r="Q2069" s="52">
        <v>0</v>
      </c>
      <c r="R2069" s="52">
        <v>0</v>
      </c>
      <c r="S2069" s="52">
        <v>0</v>
      </c>
      <c r="T2069" s="52">
        <v>0</v>
      </c>
      <c r="U2069" s="52">
        <v>0</v>
      </c>
      <c r="V2069" s="52">
        <v>0</v>
      </c>
      <c r="W2069" s="52">
        <v>0</v>
      </c>
      <c r="X2069" s="52">
        <v>0</v>
      </c>
      <c r="Y2069" s="52">
        <v>0</v>
      </c>
      <c r="Z2069" s="52">
        <v>0</v>
      </c>
      <c r="AA2069" s="25">
        <v>0</v>
      </c>
      <c r="AB2069" s="25">
        <v>0</v>
      </c>
      <c r="AC2069" s="25">
        <v>0</v>
      </c>
      <c r="AD2069" s="25">
        <v>0</v>
      </c>
      <c r="AE2069" s="25">
        <v>0</v>
      </c>
      <c r="AF2069" s="25">
        <v>0</v>
      </c>
      <c r="AG2069" s="25">
        <v>0</v>
      </c>
      <c r="AH2069" s="25">
        <v>0</v>
      </c>
      <c r="AI2069" s="25">
        <v>0</v>
      </c>
      <c r="AJ2069" s="25">
        <v>0</v>
      </c>
      <c r="AK2069" s="25">
        <v>0</v>
      </c>
      <c r="AL2069" s="25">
        <v>0</v>
      </c>
      <c r="AM2069" s="95">
        <v>0</v>
      </c>
      <c r="AN2069" s="95" t="e">
        <f ca="1">IF(MengeInEEGSummieren(M2069),AM2069,0)</f>
        <v>#NAME?</v>
      </c>
      <c r="AO2069" s="95">
        <f t="shared" si="198"/>
        <v>0</v>
      </c>
      <c r="AP2069" s="95">
        <f t="shared" si="199"/>
        <v>0</v>
      </c>
      <c r="AS2069">
        <v>0</v>
      </c>
      <c r="AT2069">
        <v>0</v>
      </c>
      <c r="AU2069" t="e">
        <f t="shared" ca="1" si="200"/>
        <v>#NAME?</v>
      </c>
    </row>
    <row r="2070" spans="1:47" x14ac:dyDescent="0.15">
      <c r="A2070" s="21" t="s">
        <v>2815</v>
      </c>
      <c r="B2070" s="22" t="s">
        <v>17</v>
      </c>
      <c r="C2070" s="42">
        <v>2006</v>
      </c>
      <c r="D2070" s="22" t="s">
        <v>1984</v>
      </c>
      <c r="E2070" s="22"/>
      <c r="F2070" s="23">
        <v>18.54</v>
      </c>
      <c r="G2070" s="23">
        <v>18.54</v>
      </c>
      <c r="H2070" s="24">
        <f t="shared" si="195"/>
        <v>0</v>
      </c>
      <c r="I2070" s="153">
        <v>0</v>
      </c>
      <c r="J2070" s="24">
        <f t="shared" si="196"/>
        <v>0</v>
      </c>
      <c r="K2070" s="25">
        <f t="shared" si="197"/>
        <v>0</v>
      </c>
      <c r="L2070">
        <v>0</v>
      </c>
      <c r="M2070">
        <v>32964608</v>
      </c>
      <c r="N2070">
        <v>42065747</v>
      </c>
      <c r="O2070" s="52">
        <v>0</v>
      </c>
      <c r="P2070" s="52">
        <v>0</v>
      </c>
      <c r="Q2070" s="52">
        <v>0</v>
      </c>
      <c r="R2070" s="52">
        <v>0</v>
      </c>
      <c r="S2070" s="52">
        <v>0</v>
      </c>
      <c r="T2070" s="52">
        <v>0</v>
      </c>
      <c r="U2070" s="52">
        <v>0</v>
      </c>
      <c r="V2070" s="52">
        <v>0</v>
      </c>
      <c r="W2070" s="52">
        <v>0</v>
      </c>
      <c r="X2070" s="52">
        <v>0</v>
      </c>
      <c r="Y2070" s="52">
        <v>0</v>
      </c>
      <c r="Z2070" s="52">
        <v>0</v>
      </c>
      <c r="AA2070" s="25">
        <v>0</v>
      </c>
      <c r="AB2070" s="25">
        <v>0</v>
      </c>
      <c r="AC2070" s="25">
        <v>0</v>
      </c>
      <c r="AD2070" s="25">
        <v>0</v>
      </c>
      <c r="AE2070" s="25">
        <v>0</v>
      </c>
      <c r="AF2070" s="25">
        <v>0</v>
      </c>
      <c r="AG2070" s="25">
        <v>0</v>
      </c>
      <c r="AH2070" s="25">
        <v>0</v>
      </c>
      <c r="AI2070" s="25">
        <v>0</v>
      </c>
      <c r="AJ2070" s="25">
        <v>0</v>
      </c>
      <c r="AK2070" s="25">
        <v>0</v>
      </c>
      <c r="AL2070" s="25">
        <v>0</v>
      </c>
      <c r="AM2070" s="95">
        <v>0</v>
      </c>
      <c r="AN2070" s="95" t="e">
        <f ca="1">IF(MengeInEEGSummieren(M2070),AM2070,0)</f>
        <v>#NAME?</v>
      </c>
      <c r="AO2070" s="95">
        <f t="shared" si="198"/>
        <v>0</v>
      </c>
      <c r="AP2070" s="95">
        <f t="shared" si="199"/>
        <v>0</v>
      </c>
      <c r="AS2070">
        <v>0</v>
      </c>
      <c r="AT2070">
        <v>0</v>
      </c>
      <c r="AU2070" t="e">
        <f t="shared" ca="1" si="200"/>
        <v>#NAME?</v>
      </c>
    </row>
    <row r="2071" spans="1:47" x14ac:dyDescent="0.15">
      <c r="A2071" s="21" t="s">
        <v>2816</v>
      </c>
      <c r="B2071" s="22" t="s">
        <v>17</v>
      </c>
      <c r="C2071" s="42">
        <v>2006</v>
      </c>
      <c r="D2071" s="22" t="s">
        <v>1986</v>
      </c>
      <c r="E2071" s="22"/>
      <c r="F2071" s="23">
        <v>19.54</v>
      </c>
      <c r="G2071" s="23">
        <v>19.54</v>
      </c>
      <c r="H2071" s="24">
        <f t="shared" si="195"/>
        <v>0</v>
      </c>
      <c r="I2071" s="153">
        <v>0</v>
      </c>
      <c r="J2071" s="24">
        <f t="shared" si="196"/>
        <v>0</v>
      </c>
      <c r="K2071" s="25">
        <f t="shared" si="197"/>
        <v>0</v>
      </c>
      <c r="L2071">
        <v>0</v>
      </c>
      <c r="M2071">
        <v>32964608</v>
      </c>
      <c r="N2071">
        <v>42065747</v>
      </c>
      <c r="O2071" s="52">
        <v>0</v>
      </c>
      <c r="P2071" s="52">
        <v>0</v>
      </c>
      <c r="Q2071" s="52">
        <v>0</v>
      </c>
      <c r="R2071" s="52">
        <v>0</v>
      </c>
      <c r="S2071" s="52">
        <v>0</v>
      </c>
      <c r="T2071" s="52">
        <v>0</v>
      </c>
      <c r="U2071" s="52">
        <v>0</v>
      </c>
      <c r="V2071" s="52">
        <v>0</v>
      </c>
      <c r="W2071" s="52">
        <v>0</v>
      </c>
      <c r="X2071" s="52">
        <v>0</v>
      </c>
      <c r="Y2071" s="52">
        <v>0</v>
      </c>
      <c r="Z2071" s="52">
        <v>0</v>
      </c>
      <c r="AA2071" s="25">
        <v>0</v>
      </c>
      <c r="AB2071" s="25">
        <v>0</v>
      </c>
      <c r="AC2071" s="25">
        <v>0</v>
      </c>
      <c r="AD2071" s="25">
        <v>0</v>
      </c>
      <c r="AE2071" s="25">
        <v>0</v>
      </c>
      <c r="AF2071" s="25">
        <v>0</v>
      </c>
      <c r="AG2071" s="25">
        <v>0</v>
      </c>
      <c r="AH2071" s="25">
        <v>0</v>
      </c>
      <c r="AI2071" s="25">
        <v>0</v>
      </c>
      <c r="AJ2071" s="25">
        <v>0</v>
      </c>
      <c r="AK2071" s="25">
        <v>0</v>
      </c>
      <c r="AL2071" s="25">
        <v>0</v>
      </c>
      <c r="AM2071" s="95">
        <v>0</v>
      </c>
      <c r="AN2071" s="95" t="e">
        <f ca="1">IF(MengeInEEGSummieren(M2071),AM2071,0)</f>
        <v>#NAME?</v>
      </c>
      <c r="AO2071" s="95">
        <f t="shared" si="198"/>
        <v>0</v>
      </c>
      <c r="AP2071" s="95">
        <f t="shared" si="199"/>
        <v>0</v>
      </c>
      <c r="AS2071">
        <v>0</v>
      </c>
      <c r="AT2071">
        <v>0</v>
      </c>
      <c r="AU2071" t="e">
        <f t="shared" ca="1" si="200"/>
        <v>#NAME?</v>
      </c>
    </row>
    <row r="2072" spans="1:47" x14ac:dyDescent="0.15">
      <c r="A2072" s="21" t="s">
        <v>2817</v>
      </c>
      <c r="B2072" s="22" t="s">
        <v>17</v>
      </c>
      <c r="C2072" s="42">
        <v>2006</v>
      </c>
      <c r="D2072" s="22" t="s">
        <v>1988</v>
      </c>
      <c r="E2072" s="22"/>
      <c r="F2072" s="23">
        <v>14.54</v>
      </c>
      <c r="G2072" s="23">
        <v>14.54</v>
      </c>
      <c r="H2072" s="24">
        <f t="shared" si="195"/>
        <v>0</v>
      </c>
      <c r="I2072" s="153">
        <v>0</v>
      </c>
      <c r="J2072" s="24">
        <f t="shared" si="196"/>
        <v>0</v>
      </c>
      <c r="K2072" s="25">
        <f t="shared" si="197"/>
        <v>0</v>
      </c>
      <c r="L2072">
        <v>0</v>
      </c>
      <c r="M2072">
        <v>32964608</v>
      </c>
      <c r="N2072">
        <v>42065747</v>
      </c>
      <c r="O2072" s="52">
        <v>0</v>
      </c>
      <c r="P2072" s="52">
        <v>0</v>
      </c>
      <c r="Q2072" s="52">
        <v>0</v>
      </c>
      <c r="R2072" s="52">
        <v>0</v>
      </c>
      <c r="S2072" s="52">
        <v>0</v>
      </c>
      <c r="T2072" s="52">
        <v>0</v>
      </c>
      <c r="U2072" s="52">
        <v>0</v>
      </c>
      <c r="V2072" s="52">
        <v>0</v>
      </c>
      <c r="W2072" s="52">
        <v>0</v>
      </c>
      <c r="X2072" s="52">
        <v>0</v>
      </c>
      <c r="Y2072" s="52">
        <v>0</v>
      </c>
      <c r="Z2072" s="52">
        <v>0</v>
      </c>
      <c r="AA2072" s="25">
        <v>0</v>
      </c>
      <c r="AB2072" s="25">
        <v>0</v>
      </c>
      <c r="AC2072" s="25">
        <v>0</v>
      </c>
      <c r="AD2072" s="25">
        <v>0</v>
      </c>
      <c r="AE2072" s="25">
        <v>0</v>
      </c>
      <c r="AF2072" s="25">
        <v>0</v>
      </c>
      <c r="AG2072" s="25">
        <v>0</v>
      </c>
      <c r="AH2072" s="25">
        <v>0</v>
      </c>
      <c r="AI2072" s="25">
        <v>0</v>
      </c>
      <c r="AJ2072" s="25">
        <v>0</v>
      </c>
      <c r="AK2072" s="25">
        <v>0</v>
      </c>
      <c r="AL2072" s="25">
        <v>0</v>
      </c>
      <c r="AM2072" s="95">
        <v>0</v>
      </c>
      <c r="AN2072" s="95" t="e">
        <f ca="1">IF(MengeInEEGSummieren(M2072),AM2072,0)</f>
        <v>#NAME?</v>
      </c>
      <c r="AO2072" s="95">
        <f t="shared" si="198"/>
        <v>0</v>
      </c>
      <c r="AP2072" s="95">
        <f t="shared" si="199"/>
        <v>0</v>
      </c>
      <c r="AS2072">
        <v>0</v>
      </c>
      <c r="AT2072">
        <v>0</v>
      </c>
      <c r="AU2072" t="e">
        <f t="shared" ca="1" si="200"/>
        <v>#NAME?</v>
      </c>
    </row>
    <row r="2073" spans="1:47" x14ac:dyDescent="0.15">
      <c r="A2073" s="21" t="s">
        <v>2818</v>
      </c>
      <c r="B2073" s="22" t="s">
        <v>17</v>
      </c>
      <c r="C2073" s="42">
        <v>2006</v>
      </c>
      <c r="D2073" s="22" t="s">
        <v>1990</v>
      </c>
      <c r="E2073" s="22"/>
      <c r="F2073" s="23">
        <v>15.54</v>
      </c>
      <c r="G2073" s="23">
        <v>15.54</v>
      </c>
      <c r="H2073" s="24">
        <f t="shared" si="195"/>
        <v>0</v>
      </c>
      <c r="I2073" s="153">
        <v>0</v>
      </c>
      <c r="J2073" s="24">
        <f t="shared" si="196"/>
        <v>0</v>
      </c>
      <c r="K2073" s="25">
        <f t="shared" si="197"/>
        <v>0</v>
      </c>
      <c r="L2073">
        <v>0</v>
      </c>
      <c r="M2073">
        <v>32964608</v>
      </c>
      <c r="N2073">
        <v>42065747</v>
      </c>
      <c r="O2073" s="52">
        <v>0</v>
      </c>
      <c r="P2073" s="52">
        <v>0</v>
      </c>
      <c r="Q2073" s="52">
        <v>0</v>
      </c>
      <c r="R2073" s="52">
        <v>0</v>
      </c>
      <c r="S2073" s="52">
        <v>0</v>
      </c>
      <c r="T2073" s="52">
        <v>0</v>
      </c>
      <c r="U2073" s="52">
        <v>0</v>
      </c>
      <c r="V2073" s="52">
        <v>0</v>
      </c>
      <c r="W2073" s="52">
        <v>0</v>
      </c>
      <c r="X2073" s="52">
        <v>0</v>
      </c>
      <c r="Y2073" s="52">
        <v>0</v>
      </c>
      <c r="Z2073" s="52">
        <v>0</v>
      </c>
      <c r="AA2073" s="25">
        <v>0</v>
      </c>
      <c r="AB2073" s="25">
        <v>0</v>
      </c>
      <c r="AC2073" s="25">
        <v>0</v>
      </c>
      <c r="AD2073" s="25">
        <v>0</v>
      </c>
      <c r="AE2073" s="25">
        <v>0</v>
      </c>
      <c r="AF2073" s="25">
        <v>0</v>
      </c>
      <c r="AG2073" s="25">
        <v>0</v>
      </c>
      <c r="AH2073" s="25">
        <v>0</v>
      </c>
      <c r="AI2073" s="25">
        <v>0</v>
      </c>
      <c r="AJ2073" s="25">
        <v>0</v>
      </c>
      <c r="AK2073" s="25">
        <v>0</v>
      </c>
      <c r="AL2073" s="25">
        <v>0</v>
      </c>
      <c r="AM2073" s="95">
        <v>0</v>
      </c>
      <c r="AN2073" s="95" t="e">
        <f ca="1">IF(MengeInEEGSummieren(M2073),AM2073,0)</f>
        <v>#NAME?</v>
      </c>
      <c r="AO2073" s="95">
        <f t="shared" si="198"/>
        <v>0</v>
      </c>
      <c r="AP2073" s="95">
        <f t="shared" si="199"/>
        <v>0</v>
      </c>
      <c r="AS2073">
        <v>0</v>
      </c>
      <c r="AT2073">
        <v>0</v>
      </c>
      <c r="AU2073" t="e">
        <f t="shared" ca="1" si="200"/>
        <v>#NAME?</v>
      </c>
    </row>
    <row r="2074" spans="1:47" x14ac:dyDescent="0.15">
      <c r="A2074" s="21" t="s">
        <v>2819</v>
      </c>
      <c r="B2074" s="22" t="s">
        <v>17</v>
      </c>
      <c r="C2074" s="42">
        <v>2006</v>
      </c>
      <c r="D2074" s="22" t="s">
        <v>1992</v>
      </c>
      <c r="E2074" s="22"/>
      <c r="F2074" s="23">
        <v>21.54</v>
      </c>
      <c r="G2074" s="23">
        <v>21.54</v>
      </c>
      <c r="H2074" s="24">
        <f t="shared" si="195"/>
        <v>0</v>
      </c>
      <c r="I2074" s="153">
        <v>0</v>
      </c>
      <c r="J2074" s="24">
        <f t="shared" si="196"/>
        <v>0</v>
      </c>
      <c r="K2074" s="25">
        <f t="shared" si="197"/>
        <v>0</v>
      </c>
      <c r="L2074">
        <v>0</v>
      </c>
      <c r="M2074">
        <v>32964608</v>
      </c>
      <c r="N2074">
        <v>42065747</v>
      </c>
      <c r="O2074" s="52">
        <v>0</v>
      </c>
      <c r="P2074" s="52">
        <v>0</v>
      </c>
      <c r="Q2074" s="52">
        <v>0</v>
      </c>
      <c r="R2074" s="52">
        <v>0</v>
      </c>
      <c r="S2074" s="52">
        <v>0</v>
      </c>
      <c r="T2074" s="52">
        <v>0</v>
      </c>
      <c r="U2074" s="52">
        <v>0</v>
      </c>
      <c r="V2074" s="52">
        <v>0</v>
      </c>
      <c r="W2074" s="52">
        <v>0</v>
      </c>
      <c r="X2074" s="52">
        <v>0</v>
      </c>
      <c r="Y2074" s="52">
        <v>0</v>
      </c>
      <c r="Z2074" s="52">
        <v>0</v>
      </c>
      <c r="AA2074" s="25">
        <v>0</v>
      </c>
      <c r="AB2074" s="25">
        <v>0</v>
      </c>
      <c r="AC2074" s="25">
        <v>0</v>
      </c>
      <c r="AD2074" s="25">
        <v>0</v>
      </c>
      <c r="AE2074" s="25">
        <v>0</v>
      </c>
      <c r="AF2074" s="25">
        <v>0</v>
      </c>
      <c r="AG2074" s="25">
        <v>0</v>
      </c>
      <c r="AH2074" s="25">
        <v>0</v>
      </c>
      <c r="AI2074" s="25">
        <v>0</v>
      </c>
      <c r="AJ2074" s="25">
        <v>0</v>
      </c>
      <c r="AK2074" s="25">
        <v>0</v>
      </c>
      <c r="AL2074" s="25">
        <v>0</v>
      </c>
      <c r="AM2074" s="95">
        <v>0</v>
      </c>
      <c r="AN2074" s="95" t="e">
        <f ca="1">IF(MengeInEEGSummieren(M2074),AM2074,0)</f>
        <v>#NAME?</v>
      </c>
      <c r="AO2074" s="95">
        <f t="shared" si="198"/>
        <v>0</v>
      </c>
      <c r="AP2074" s="95">
        <f t="shared" si="199"/>
        <v>0</v>
      </c>
      <c r="AS2074">
        <v>0</v>
      </c>
      <c r="AT2074">
        <v>0</v>
      </c>
      <c r="AU2074" t="e">
        <f t="shared" ca="1" si="200"/>
        <v>#NAME?</v>
      </c>
    </row>
    <row r="2075" spans="1:47" x14ac:dyDescent="0.15">
      <c r="A2075" s="21" t="s">
        <v>2820</v>
      </c>
      <c r="B2075" s="22" t="s">
        <v>17</v>
      </c>
      <c r="C2075" s="42">
        <v>2006</v>
      </c>
      <c r="D2075" s="22" t="s">
        <v>1994</v>
      </c>
      <c r="E2075" s="22"/>
      <c r="F2075" s="23">
        <v>22.54</v>
      </c>
      <c r="G2075" s="23">
        <v>22.54</v>
      </c>
      <c r="H2075" s="24">
        <f t="shared" si="195"/>
        <v>0</v>
      </c>
      <c r="I2075" s="153">
        <v>0</v>
      </c>
      <c r="J2075" s="24">
        <f t="shared" si="196"/>
        <v>0</v>
      </c>
      <c r="K2075" s="25">
        <f t="shared" si="197"/>
        <v>0</v>
      </c>
      <c r="L2075">
        <v>0</v>
      </c>
      <c r="M2075">
        <v>32964608</v>
      </c>
      <c r="N2075">
        <v>42065747</v>
      </c>
      <c r="O2075" s="52">
        <v>0</v>
      </c>
      <c r="P2075" s="52">
        <v>0</v>
      </c>
      <c r="Q2075" s="52">
        <v>0</v>
      </c>
      <c r="R2075" s="52">
        <v>0</v>
      </c>
      <c r="S2075" s="52">
        <v>0</v>
      </c>
      <c r="T2075" s="52">
        <v>0</v>
      </c>
      <c r="U2075" s="52">
        <v>0</v>
      </c>
      <c r="V2075" s="52">
        <v>0</v>
      </c>
      <c r="W2075" s="52">
        <v>0</v>
      </c>
      <c r="X2075" s="52">
        <v>0</v>
      </c>
      <c r="Y2075" s="52">
        <v>0</v>
      </c>
      <c r="Z2075" s="52">
        <v>0</v>
      </c>
      <c r="AA2075" s="25">
        <v>0</v>
      </c>
      <c r="AB2075" s="25">
        <v>0</v>
      </c>
      <c r="AC2075" s="25">
        <v>0</v>
      </c>
      <c r="AD2075" s="25">
        <v>0</v>
      </c>
      <c r="AE2075" s="25">
        <v>0</v>
      </c>
      <c r="AF2075" s="25">
        <v>0</v>
      </c>
      <c r="AG2075" s="25">
        <v>0</v>
      </c>
      <c r="AH2075" s="25">
        <v>0</v>
      </c>
      <c r="AI2075" s="25">
        <v>0</v>
      </c>
      <c r="AJ2075" s="25">
        <v>0</v>
      </c>
      <c r="AK2075" s="25">
        <v>0</v>
      </c>
      <c r="AL2075" s="25">
        <v>0</v>
      </c>
      <c r="AM2075" s="95">
        <v>0</v>
      </c>
      <c r="AN2075" s="95" t="e">
        <f ca="1">IF(MengeInEEGSummieren(M2075),AM2075,0)</f>
        <v>#NAME?</v>
      </c>
      <c r="AO2075" s="95">
        <f t="shared" si="198"/>
        <v>0</v>
      </c>
      <c r="AP2075" s="95">
        <f t="shared" si="199"/>
        <v>0</v>
      </c>
      <c r="AS2075">
        <v>0</v>
      </c>
      <c r="AT2075">
        <v>0</v>
      </c>
      <c r="AU2075" t="e">
        <f t="shared" ca="1" si="200"/>
        <v>#NAME?</v>
      </c>
    </row>
    <row r="2076" spans="1:47" x14ac:dyDescent="0.15">
      <c r="A2076" s="21" t="s">
        <v>2821</v>
      </c>
      <c r="B2076" s="22" t="s">
        <v>17</v>
      </c>
      <c r="C2076" s="42">
        <v>2006</v>
      </c>
      <c r="D2076" s="22" t="s">
        <v>987</v>
      </c>
      <c r="E2076" s="22"/>
      <c r="F2076" s="23">
        <v>19.54</v>
      </c>
      <c r="G2076" s="23">
        <v>19.54</v>
      </c>
      <c r="H2076" s="24">
        <f t="shared" si="195"/>
        <v>0</v>
      </c>
      <c r="I2076" s="153">
        <v>0</v>
      </c>
      <c r="J2076" s="24">
        <f t="shared" si="196"/>
        <v>0</v>
      </c>
      <c r="K2076" s="25">
        <f t="shared" si="197"/>
        <v>0</v>
      </c>
      <c r="L2076">
        <v>0</v>
      </c>
      <c r="M2076">
        <v>32964608</v>
      </c>
      <c r="N2076">
        <v>42065747</v>
      </c>
      <c r="O2076" s="52">
        <v>0</v>
      </c>
      <c r="P2076" s="52">
        <v>0</v>
      </c>
      <c r="Q2076" s="52">
        <v>0</v>
      </c>
      <c r="R2076" s="52">
        <v>0</v>
      </c>
      <c r="S2076" s="52">
        <v>0</v>
      </c>
      <c r="T2076" s="52">
        <v>0</v>
      </c>
      <c r="U2076" s="52">
        <v>0</v>
      </c>
      <c r="V2076" s="52">
        <v>0</v>
      </c>
      <c r="W2076" s="52">
        <v>0</v>
      </c>
      <c r="X2076" s="52">
        <v>0</v>
      </c>
      <c r="Y2076" s="52">
        <v>0</v>
      </c>
      <c r="Z2076" s="52">
        <v>0</v>
      </c>
      <c r="AA2076" s="25">
        <v>0</v>
      </c>
      <c r="AB2076" s="25">
        <v>0</v>
      </c>
      <c r="AC2076" s="25">
        <v>0</v>
      </c>
      <c r="AD2076" s="25">
        <v>0</v>
      </c>
      <c r="AE2076" s="25">
        <v>0</v>
      </c>
      <c r="AF2076" s="25">
        <v>0</v>
      </c>
      <c r="AG2076" s="25">
        <v>0</v>
      </c>
      <c r="AH2076" s="25">
        <v>0</v>
      </c>
      <c r="AI2076" s="25">
        <v>0</v>
      </c>
      <c r="AJ2076" s="25">
        <v>0</v>
      </c>
      <c r="AK2076" s="25">
        <v>0</v>
      </c>
      <c r="AL2076" s="25">
        <v>0</v>
      </c>
      <c r="AM2076" s="95">
        <v>0</v>
      </c>
      <c r="AN2076" s="95" t="e">
        <f ca="1">IF(MengeInEEGSummieren(M2076),AM2076,0)</f>
        <v>#NAME?</v>
      </c>
      <c r="AO2076" s="95">
        <f t="shared" si="198"/>
        <v>0</v>
      </c>
      <c r="AP2076" s="95">
        <f t="shared" si="199"/>
        <v>0</v>
      </c>
      <c r="AS2076">
        <v>0</v>
      </c>
      <c r="AT2076">
        <v>0</v>
      </c>
      <c r="AU2076" t="e">
        <f t="shared" ca="1" si="200"/>
        <v>#NAME?</v>
      </c>
    </row>
    <row r="2077" spans="1:47" x14ac:dyDescent="0.15">
      <c r="A2077" s="21" t="s">
        <v>2822</v>
      </c>
      <c r="B2077" s="22" t="s">
        <v>17</v>
      </c>
      <c r="C2077" s="42">
        <v>2006</v>
      </c>
      <c r="D2077" s="22" t="s">
        <v>989</v>
      </c>
      <c r="E2077" s="22"/>
      <c r="F2077" s="23">
        <v>20.54</v>
      </c>
      <c r="G2077" s="23">
        <v>20.54</v>
      </c>
      <c r="H2077" s="24">
        <f t="shared" si="195"/>
        <v>0</v>
      </c>
      <c r="I2077" s="153">
        <v>0</v>
      </c>
      <c r="J2077" s="24">
        <f t="shared" si="196"/>
        <v>0</v>
      </c>
      <c r="K2077" s="25">
        <f t="shared" si="197"/>
        <v>0</v>
      </c>
      <c r="L2077">
        <v>0</v>
      </c>
      <c r="M2077">
        <v>32964608</v>
      </c>
      <c r="N2077">
        <v>42065747</v>
      </c>
      <c r="O2077" s="52">
        <v>0</v>
      </c>
      <c r="P2077" s="52">
        <v>0</v>
      </c>
      <c r="Q2077" s="52">
        <v>0</v>
      </c>
      <c r="R2077" s="52">
        <v>0</v>
      </c>
      <c r="S2077" s="52">
        <v>0</v>
      </c>
      <c r="T2077" s="52">
        <v>0</v>
      </c>
      <c r="U2077" s="52">
        <v>0</v>
      </c>
      <c r="V2077" s="52">
        <v>0</v>
      </c>
      <c r="W2077" s="52">
        <v>0</v>
      </c>
      <c r="X2077" s="52">
        <v>0</v>
      </c>
      <c r="Y2077" s="52">
        <v>0</v>
      </c>
      <c r="Z2077" s="52">
        <v>0</v>
      </c>
      <c r="AA2077" s="25">
        <v>0</v>
      </c>
      <c r="AB2077" s="25">
        <v>0</v>
      </c>
      <c r="AC2077" s="25">
        <v>0</v>
      </c>
      <c r="AD2077" s="25">
        <v>0</v>
      </c>
      <c r="AE2077" s="25">
        <v>0</v>
      </c>
      <c r="AF2077" s="25">
        <v>0</v>
      </c>
      <c r="AG2077" s="25">
        <v>0</v>
      </c>
      <c r="AH2077" s="25">
        <v>0</v>
      </c>
      <c r="AI2077" s="25">
        <v>0</v>
      </c>
      <c r="AJ2077" s="25">
        <v>0</v>
      </c>
      <c r="AK2077" s="25">
        <v>0</v>
      </c>
      <c r="AL2077" s="25">
        <v>0</v>
      </c>
      <c r="AM2077" s="95">
        <v>0</v>
      </c>
      <c r="AN2077" s="95" t="e">
        <f ca="1">IF(MengeInEEGSummieren(M2077),AM2077,0)</f>
        <v>#NAME?</v>
      </c>
      <c r="AO2077" s="95">
        <f t="shared" si="198"/>
        <v>0</v>
      </c>
      <c r="AP2077" s="95">
        <f t="shared" si="199"/>
        <v>0</v>
      </c>
      <c r="AS2077">
        <v>0</v>
      </c>
      <c r="AT2077">
        <v>0</v>
      </c>
      <c r="AU2077" t="e">
        <f t="shared" ca="1" si="200"/>
        <v>#NAME?</v>
      </c>
    </row>
    <row r="2078" spans="1:47" x14ac:dyDescent="0.15">
      <c r="A2078" s="21" t="s">
        <v>2823</v>
      </c>
      <c r="B2078" s="22" t="s">
        <v>17</v>
      </c>
      <c r="C2078" s="42">
        <v>2006</v>
      </c>
      <c r="D2078" s="22" t="s">
        <v>1998</v>
      </c>
      <c r="E2078" s="22"/>
      <c r="F2078" s="23">
        <v>12.54</v>
      </c>
      <c r="G2078" s="23">
        <v>12.54</v>
      </c>
      <c r="H2078" s="24">
        <f t="shared" si="195"/>
        <v>0</v>
      </c>
      <c r="I2078" s="153">
        <v>0</v>
      </c>
      <c r="J2078" s="24">
        <f t="shared" si="196"/>
        <v>0</v>
      </c>
      <c r="K2078" s="25">
        <f t="shared" si="197"/>
        <v>0</v>
      </c>
      <c r="L2078">
        <v>0</v>
      </c>
      <c r="M2078">
        <v>32964608</v>
      </c>
      <c r="N2078">
        <v>42065747</v>
      </c>
      <c r="O2078" s="52">
        <v>0</v>
      </c>
      <c r="P2078" s="52">
        <v>0</v>
      </c>
      <c r="Q2078" s="52">
        <v>0</v>
      </c>
      <c r="R2078" s="52">
        <v>0</v>
      </c>
      <c r="S2078" s="52">
        <v>0</v>
      </c>
      <c r="T2078" s="52">
        <v>0</v>
      </c>
      <c r="U2078" s="52">
        <v>0</v>
      </c>
      <c r="V2078" s="52">
        <v>0</v>
      </c>
      <c r="W2078" s="52">
        <v>0</v>
      </c>
      <c r="X2078" s="52">
        <v>0</v>
      </c>
      <c r="Y2078" s="52">
        <v>0</v>
      </c>
      <c r="Z2078" s="52">
        <v>0</v>
      </c>
      <c r="AA2078" s="25">
        <v>0</v>
      </c>
      <c r="AB2078" s="25">
        <v>0</v>
      </c>
      <c r="AC2078" s="25">
        <v>0</v>
      </c>
      <c r="AD2078" s="25">
        <v>0</v>
      </c>
      <c r="AE2078" s="25">
        <v>0</v>
      </c>
      <c r="AF2078" s="25">
        <v>0</v>
      </c>
      <c r="AG2078" s="25">
        <v>0</v>
      </c>
      <c r="AH2078" s="25">
        <v>0</v>
      </c>
      <c r="AI2078" s="25">
        <v>0</v>
      </c>
      <c r="AJ2078" s="25">
        <v>0</v>
      </c>
      <c r="AK2078" s="25">
        <v>0</v>
      </c>
      <c r="AL2078" s="25">
        <v>0</v>
      </c>
      <c r="AM2078" s="95">
        <v>0</v>
      </c>
      <c r="AN2078" s="95" t="e">
        <f ca="1">IF(MengeInEEGSummieren(M2078),AM2078,0)</f>
        <v>#NAME?</v>
      </c>
      <c r="AO2078" s="95">
        <f t="shared" si="198"/>
        <v>0</v>
      </c>
      <c r="AP2078" s="95">
        <f t="shared" si="199"/>
        <v>0</v>
      </c>
      <c r="AS2078">
        <v>0</v>
      </c>
      <c r="AT2078">
        <v>0</v>
      </c>
      <c r="AU2078" t="e">
        <f t="shared" ca="1" si="200"/>
        <v>#NAME?</v>
      </c>
    </row>
    <row r="2079" spans="1:47" x14ac:dyDescent="0.15">
      <c r="A2079" s="21" t="s">
        <v>2824</v>
      </c>
      <c r="B2079" s="22" t="s">
        <v>17</v>
      </c>
      <c r="C2079" s="42">
        <v>2006</v>
      </c>
      <c r="D2079" s="22" t="s">
        <v>2000</v>
      </c>
      <c r="E2079" s="22"/>
      <c r="F2079" s="23">
        <v>13.54</v>
      </c>
      <c r="G2079" s="23">
        <v>13.54</v>
      </c>
      <c r="H2079" s="24">
        <f t="shared" si="195"/>
        <v>0</v>
      </c>
      <c r="I2079" s="153">
        <v>0</v>
      </c>
      <c r="J2079" s="24">
        <f t="shared" si="196"/>
        <v>0</v>
      </c>
      <c r="K2079" s="25">
        <f t="shared" si="197"/>
        <v>0</v>
      </c>
      <c r="L2079">
        <v>0</v>
      </c>
      <c r="M2079">
        <v>32964608</v>
      </c>
      <c r="N2079">
        <v>42065747</v>
      </c>
      <c r="O2079" s="52">
        <v>0</v>
      </c>
      <c r="P2079" s="52">
        <v>0</v>
      </c>
      <c r="Q2079" s="52">
        <v>0</v>
      </c>
      <c r="R2079" s="52">
        <v>0</v>
      </c>
      <c r="S2079" s="52">
        <v>0</v>
      </c>
      <c r="T2079" s="52">
        <v>0</v>
      </c>
      <c r="U2079" s="52">
        <v>0</v>
      </c>
      <c r="V2079" s="52">
        <v>0</v>
      </c>
      <c r="W2079" s="52">
        <v>0</v>
      </c>
      <c r="X2079" s="52">
        <v>0</v>
      </c>
      <c r="Y2079" s="52">
        <v>0</v>
      </c>
      <c r="Z2079" s="52">
        <v>0</v>
      </c>
      <c r="AA2079" s="25">
        <v>0</v>
      </c>
      <c r="AB2079" s="25">
        <v>0</v>
      </c>
      <c r="AC2079" s="25">
        <v>0</v>
      </c>
      <c r="AD2079" s="25">
        <v>0</v>
      </c>
      <c r="AE2079" s="25">
        <v>0</v>
      </c>
      <c r="AF2079" s="25">
        <v>0</v>
      </c>
      <c r="AG2079" s="25">
        <v>0</v>
      </c>
      <c r="AH2079" s="25">
        <v>0</v>
      </c>
      <c r="AI2079" s="25">
        <v>0</v>
      </c>
      <c r="AJ2079" s="25">
        <v>0</v>
      </c>
      <c r="AK2079" s="25">
        <v>0</v>
      </c>
      <c r="AL2079" s="25">
        <v>0</v>
      </c>
      <c r="AM2079" s="95">
        <v>0</v>
      </c>
      <c r="AN2079" s="95" t="e">
        <f ca="1">IF(MengeInEEGSummieren(M2079),AM2079,0)</f>
        <v>#NAME?</v>
      </c>
      <c r="AO2079" s="95">
        <f t="shared" si="198"/>
        <v>0</v>
      </c>
      <c r="AP2079" s="95">
        <f t="shared" si="199"/>
        <v>0</v>
      </c>
      <c r="AS2079">
        <v>0</v>
      </c>
      <c r="AT2079">
        <v>0</v>
      </c>
      <c r="AU2079" t="e">
        <f t="shared" ca="1" si="200"/>
        <v>#NAME?</v>
      </c>
    </row>
    <row r="2080" spans="1:47" x14ac:dyDescent="0.15">
      <c r="A2080" s="21" t="s">
        <v>2825</v>
      </c>
      <c r="B2080" s="22" t="s">
        <v>17</v>
      </c>
      <c r="C2080" s="42">
        <v>2006</v>
      </c>
      <c r="D2080" s="22" t="s">
        <v>2002</v>
      </c>
      <c r="E2080" s="22"/>
      <c r="F2080" s="23">
        <v>23.54</v>
      </c>
      <c r="G2080" s="23">
        <v>23.54</v>
      </c>
      <c r="H2080" s="24">
        <f t="shared" si="195"/>
        <v>0</v>
      </c>
      <c r="I2080" s="153">
        <v>0</v>
      </c>
      <c r="J2080" s="24">
        <f t="shared" si="196"/>
        <v>0</v>
      </c>
      <c r="K2080" s="25">
        <f t="shared" si="197"/>
        <v>0</v>
      </c>
      <c r="L2080">
        <v>0</v>
      </c>
      <c r="M2080">
        <v>32964608</v>
      </c>
      <c r="N2080">
        <v>42065747</v>
      </c>
      <c r="O2080" s="52">
        <v>0</v>
      </c>
      <c r="P2080" s="52">
        <v>0</v>
      </c>
      <c r="Q2080" s="52">
        <v>0</v>
      </c>
      <c r="R2080" s="52">
        <v>0</v>
      </c>
      <c r="S2080" s="52">
        <v>0</v>
      </c>
      <c r="T2080" s="52">
        <v>0</v>
      </c>
      <c r="U2080" s="52">
        <v>0</v>
      </c>
      <c r="V2080" s="52">
        <v>0</v>
      </c>
      <c r="W2080" s="52">
        <v>0</v>
      </c>
      <c r="X2080" s="52">
        <v>0</v>
      </c>
      <c r="Y2080" s="52">
        <v>0</v>
      </c>
      <c r="Z2080" s="52">
        <v>0</v>
      </c>
      <c r="AA2080" s="25">
        <v>0</v>
      </c>
      <c r="AB2080" s="25">
        <v>0</v>
      </c>
      <c r="AC2080" s="25">
        <v>0</v>
      </c>
      <c r="AD2080" s="25">
        <v>0</v>
      </c>
      <c r="AE2080" s="25">
        <v>0</v>
      </c>
      <c r="AF2080" s="25">
        <v>0</v>
      </c>
      <c r="AG2080" s="25">
        <v>0</v>
      </c>
      <c r="AH2080" s="25">
        <v>0</v>
      </c>
      <c r="AI2080" s="25">
        <v>0</v>
      </c>
      <c r="AJ2080" s="25">
        <v>0</v>
      </c>
      <c r="AK2080" s="25">
        <v>0</v>
      </c>
      <c r="AL2080" s="25">
        <v>0</v>
      </c>
      <c r="AM2080" s="95">
        <v>0</v>
      </c>
      <c r="AN2080" s="95" t="e">
        <f ca="1">IF(MengeInEEGSummieren(M2080),AM2080,0)</f>
        <v>#NAME?</v>
      </c>
      <c r="AO2080" s="95">
        <f t="shared" si="198"/>
        <v>0</v>
      </c>
      <c r="AP2080" s="95">
        <f t="shared" si="199"/>
        <v>0</v>
      </c>
      <c r="AS2080">
        <v>0</v>
      </c>
      <c r="AT2080">
        <v>0</v>
      </c>
      <c r="AU2080" t="e">
        <f t="shared" ca="1" si="200"/>
        <v>#NAME?</v>
      </c>
    </row>
    <row r="2081" spans="1:47" x14ac:dyDescent="0.15">
      <c r="A2081" s="21" t="s">
        <v>2826</v>
      </c>
      <c r="B2081" s="22" t="s">
        <v>17</v>
      </c>
      <c r="C2081" s="42">
        <v>2006</v>
      </c>
      <c r="D2081" s="22" t="s">
        <v>2004</v>
      </c>
      <c r="E2081" s="22"/>
      <c r="F2081" s="23">
        <v>24.54</v>
      </c>
      <c r="G2081" s="23">
        <v>24.54</v>
      </c>
      <c r="H2081" s="24">
        <f t="shared" si="195"/>
        <v>0</v>
      </c>
      <c r="I2081" s="153">
        <v>0</v>
      </c>
      <c r="J2081" s="24">
        <f t="shared" si="196"/>
        <v>0</v>
      </c>
      <c r="K2081" s="25">
        <f t="shared" si="197"/>
        <v>0</v>
      </c>
      <c r="L2081">
        <v>0</v>
      </c>
      <c r="M2081">
        <v>32964608</v>
      </c>
      <c r="N2081">
        <v>42065747</v>
      </c>
      <c r="O2081" s="52">
        <v>0</v>
      </c>
      <c r="P2081" s="52">
        <v>0</v>
      </c>
      <c r="Q2081" s="52">
        <v>0</v>
      </c>
      <c r="R2081" s="52">
        <v>0</v>
      </c>
      <c r="S2081" s="52">
        <v>0</v>
      </c>
      <c r="T2081" s="52">
        <v>0</v>
      </c>
      <c r="U2081" s="52">
        <v>0</v>
      </c>
      <c r="V2081" s="52">
        <v>0</v>
      </c>
      <c r="W2081" s="52">
        <v>0</v>
      </c>
      <c r="X2081" s="52">
        <v>0</v>
      </c>
      <c r="Y2081" s="52">
        <v>0</v>
      </c>
      <c r="Z2081" s="52">
        <v>0</v>
      </c>
      <c r="AA2081" s="25">
        <v>0</v>
      </c>
      <c r="AB2081" s="25">
        <v>0</v>
      </c>
      <c r="AC2081" s="25">
        <v>0</v>
      </c>
      <c r="AD2081" s="25">
        <v>0</v>
      </c>
      <c r="AE2081" s="25">
        <v>0</v>
      </c>
      <c r="AF2081" s="25">
        <v>0</v>
      </c>
      <c r="AG2081" s="25">
        <v>0</v>
      </c>
      <c r="AH2081" s="25">
        <v>0</v>
      </c>
      <c r="AI2081" s="25">
        <v>0</v>
      </c>
      <c r="AJ2081" s="25">
        <v>0</v>
      </c>
      <c r="AK2081" s="25">
        <v>0</v>
      </c>
      <c r="AL2081" s="25">
        <v>0</v>
      </c>
      <c r="AM2081" s="95">
        <v>0</v>
      </c>
      <c r="AN2081" s="95" t="e">
        <f ca="1">IF(MengeInEEGSummieren(M2081),AM2081,0)</f>
        <v>#NAME?</v>
      </c>
      <c r="AO2081" s="95">
        <f t="shared" si="198"/>
        <v>0</v>
      </c>
      <c r="AP2081" s="95">
        <f t="shared" si="199"/>
        <v>0</v>
      </c>
      <c r="AS2081">
        <v>0</v>
      </c>
      <c r="AT2081">
        <v>0</v>
      </c>
      <c r="AU2081" t="e">
        <f t="shared" ca="1" si="200"/>
        <v>#NAME?</v>
      </c>
    </row>
    <row r="2082" spans="1:47" x14ac:dyDescent="0.15">
      <c r="A2082" s="21" t="s">
        <v>2827</v>
      </c>
      <c r="B2082" s="22" t="s">
        <v>17</v>
      </c>
      <c r="C2082" s="42">
        <v>2006</v>
      </c>
      <c r="D2082" s="22" t="s">
        <v>995</v>
      </c>
      <c r="E2082" s="22"/>
      <c r="F2082" s="23">
        <v>21.54</v>
      </c>
      <c r="G2082" s="23">
        <v>21.54</v>
      </c>
      <c r="H2082" s="24">
        <f t="shared" si="195"/>
        <v>0</v>
      </c>
      <c r="I2082" s="153">
        <v>0</v>
      </c>
      <c r="J2082" s="24">
        <f t="shared" si="196"/>
        <v>0</v>
      </c>
      <c r="K2082" s="25">
        <f t="shared" si="197"/>
        <v>0</v>
      </c>
      <c r="L2082">
        <v>0</v>
      </c>
      <c r="M2082">
        <v>32964608</v>
      </c>
      <c r="N2082">
        <v>42065747</v>
      </c>
      <c r="O2082" s="52">
        <v>0</v>
      </c>
      <c r="P2082" s="52">
        <v>0</v>
      </c>
      <c r="Q2082" s="52">
        <v>0</v>
      </c>
      <c r="R2082" s="52">
        <v>0</v>
      </c>
      <c r="S2082" s="52">
        <v>0</v>
      </c>
      <c r="T2082" s="52">
        <v>0</v>
      </c>
      <c r="U2082" s="52">
        <v>0</v>
      </c>
      <c r="V2082" s="52">
        <v>0</v>
      </c>
      <c r="W2082" s="52">
        <v>0</v>
      </c>
      <c r="X2082" s="52">
        <v>0</v>
      </c>
      <c r="Y2082" s="52">
        <v>0</v>
      </c>
      <c r="Z2082" s="52">
        <v>0</v>
      </c>
      <c r="AA2082" s="25">
        <v>0</v>
      </c>
      <c r="AB2082" s="25">
        <v>0</v>
      </c>
      <c r="AC2082" s="25">
        <v>0</v>
      </c>
      <c r="AD2082" s="25">
        <v>0</v>
      </c>
      <c r="AE2082" s="25">
        <v>0</v>
      </c>
      <c r="AF2082" s="25">
        <v>0</v>
      </c>
      <c r="AG2082" s="25">
        <v>0</v>
      </c>
      <c r="AH2082" s="25">
        <v>0</v>
      </c>
      <c r="AI2082" s="25">
        <v>0</v>
      </c>
      <c r="AJ2082" s="25">
        <v>0</v>
      </c>
      <c r="AK2082" s="25">
        <v>0</v>
      </c>
      <c r="AL2082" s="25">
        <v>0</v>
      </c>
      <c r="AM2082" s="95">
        <v>0</v>
      </c>
      <c r="AN2082" s="95" t="e">
        <f ca="1">IF(MengeInEEGSummieren(M2082),AM2082,0)</f>
        <v>#NAME?</v>
      </c>
      <c r="AO2082" s="95">
        <f t="shared" si="198"/>
        <v>0</v>
      </c>
      <c r="AP2082" s="95">
        <f t="shared" si="199"/>
        <v>0</v>
      </c>
      <c r="AS2082">
        <v>0</v>
      </c>
      <c r="AT2082">
        <v>0</v>
      </c>
      <c r="AU2082" t="e">
        <f t="shared" ca="1" si="200"/>
        <v>#NAME?</v>
      </c>
    </row>
    <row r="2083" spans="1:47" x14ac:dyDescent="0.15">
      <c r="A2083" s="21" t="s">
        <v>2828</v>
      </c>
      <c r="B2083" s="22" t="s">
        <v>17</v>
      </c>
      <c r="C2083" s="42">
        <v>2006</v>
      </c>
      <c r="D2083" s="22" t="s">
        <v>997</v>
      </c>
      <c r="E2083" s="22"/>
      <c r="F2083" s="23">
        <v>22.54</v>
      </c>
      <c r="G2083" s="23">
        <v>22.54</v>
      </c>
      <c r="H2083" s="24">
        <f t="shared" si="195"/>
        <v>0</v>
      </c>
      <c r="I2083" s="153">
        <v>0</v>
      </c>
      <c r="J2083" s="24">
        <f t="shared" si="196"/>
        <v>0</v>
      </c>
      <c r="K2083" s="25">
        <f t="shared" si="197"/>
        <v>0</v>
      </c>
      <c r="L2083">
        <v>0</v>
      </c>
      <c r="M2083">
        <v>32964608</v>
      </c>
      <c r="N2083">
        <v>42065747</v>
      </c>
      <c r="O2083" s="52">
        <v>0</v>
      </c>
      <c r="P2083" s="52">
        <v>0</v>
      </c>
      <c r="Q2083" s="52">
        <v>0</v>
      </c>
      <c r="R2083" s="52">
        <v>0</v>
      </c>
      <c r="S2083" s="52">
        <v>0</v>
      </c>
      <c r="T2083" s="52">
        <v>0</v>
      </c>
      <c r="U2083" s="52">
        <v>0</v>
      </c>
      <c r="V2083" s="52">
        <v>0</v>
      </c>
      <c r="W2083" s="52">
        <v>0</v>
      </c>
      <c r="X2083" s="52">
        <v>0</v>
      </c>
      <c r="Y2083" s="52">
        <v>0</v>
      </c>
      <c r="Z2083" s="52">
        <v>0</v>
      </c>
      <c r="AA2083" s="25">
        <v>0</v>
      </c>
      <c r="AB2083" s="25">
        <v>0</v>
      </c>
      <c r="AC2083" s="25">
        <v>0</v>
      </c>
      <c r="AD2083" s="25">
        <v>0</v>
      </c>
      <c r="AE2083" s="25">
        <v>0</v>
      </c>
      <c r="AF2083" s="25">
        <v>0</v>
      </c>
      <c r="AG2083" s="25">
        <v>0</v>
      </c>
      <c r="AH2083" s="25">
        <v>0</v>
      </c>
      <c r="AI2083" s="25">
        <v>0</v>
      </c>
      <c r="AJ2083" s="25">
        <v>0</v>
      </c>
      <c r="AK2083" s="25">
        <v>0</v>
      </c>
      <c r="AL2083" s="25">
        <v>0</v>
      </c>
      <c r="AM2083" s="95">
        <v>0</v>
      </c>
      <c r="AN2083" s="95" t="e">
        <f ca="1">IF(MengeInEEGSummieren(M2083),AM2083,0)</f>
        <v>#NAME?</v>
      </c>
      <c r="AO2083" s="95">
        <f t="shared" si="198"/>
        <v>0</v>
      </c>
      <c r="AP2083" s="95">
        <f t="shared" si="199"/>
        <v>0</v>
      </c>
      <c r="AS2083">
        <v>0</v>
      </c>
      <c r="AT2083">
        <v>0</v>
      </c>
      <c r="AU2083" t="e">
        <f t="shared" ca="1" si="200"/>
        <v>#NAME?</v>
      </c>
    </row>
    <row r="2084" spans="1:47" x14ac:dyDescent="0.15">
      <c r="A2084" s="21" t="s">
        <v>2829</v>
      </c>
      <c r="B2084" s="22" t="s">
        <v>17</v>
      </c>
      <c r="C2084" s="42">
        <v>2006</v>
      </c>
      <c r="D2084" s="22" t="s">
        <v>2008</v>
      </c>
      <c r="E2084" s="22"/>
      <c r="F2084" s="23">
        <v>22.54</v>
      </c>
      <c r="G2084" s="23">
        <v>22.54</v>
      </c>
      <c r="H2084" s="24">
        <f t="shared" si="195"/>
        <v>0</v>
      </c>
      <c r="I2084" s="153">
        <v>0</v>
      </c>
      <c r="J2084" s="24">
        <f t="shared" si="196"/>
        <v>0</v>
      </c>
      <c r="K2084" s="25">
        <f t="shared" si="197"/>
        <v>0</v>
      </c>
      <c r="L2084">
        <v>0</v>
      </c>
      <c r="M2084">
        <v>32964608</v>
      </c>
      <c r="N2084">
        <v>42065747</v>
      </c>
      <c r="O2084" s="52">
        <v>0</v>
      </c>
      <c r="P2084" s="52">
        <v>0</v>
      </c>
      <c r="Q2084" s="52">
        <v>0</v>
      </c>
      <c r="R2084" s="52">
        <v>0</v>
      </c>
      <c r="S2084" s="52">
        <v>0</v>
      </c>
      <c r="T2084" s="52">
        <v>0</v>
      </c>
      <c r="U2084" s="52">
        <v>0</v>
      </c>
      <c r="V2084" s="52">
        <v>0</v>
      </c>
      <c r="W2084" s="52">
        <v>0</v>
      </c>
      <c r="X2084" s="52">
        <v>0</v>
      </c>
      <c r="Y2084" s="52">
        <v>0</v>
      </c>
      <c r="Z2084" s="52">
        <v>0</v>
      </c>
      <c r="AA2084" s="25">
        <v>0</v>
      </c>
      <c r="AB2084" s="25">
        <v>0</v>
      </c>
      <c r="AC2084" s="25">
        <v>0</v>
      </c>
      <c r="AD2084" s="25">
        <v>0</v>
      </c>
      <c r="AE2084" s="25">
        <v>0</v>
      </c>
      <c r="AF2084" s="25">
        <v>0</v>
      </c>
      <c r="AG2084" s="25">
        <v>0</v>
      </c>
      <c r="AH2084" s="25">
        <v>0</v>
      </c>
      <c r="AI2084" s="25">
        <v>0</v>
      </c>
      <c r="AJ2084" s="25">
        <v>0</v>
      </c>
      <c r="AK2084" s="25">
        <v>0</v>
      </c>
      <c r="AL2084" s="25">
        <v>0</v>
      </c>
      <c r="AM2084" s="95">
        <v>0</v>
      </c>
      <c r="AN2084" s="95" t="e">
        <f ca="1">IF(MengeInEEGSummieren(M2084),AM2084,0)</f>
        <v>#NAME?</v>
      </c>
      <c r="AO2084" s="95">
        <f t="shared" si="198"/>
        <v>0</v>
      </c>
      <c r="AP2084" s="95">
        <f t="shared" si="199"/>
        <v>0</v>
      </c>
      <c r="AS2084">
        <v>0</v>
      </c>
      <c r="AT2084">
        <v>0</v>
      </c>
      <c r="AU2084" t="e">
        <f t="shared" ca="1" si="200"/>
        <v>#NAME?</v>
      </c>
    </row>
    <row r="2085" spans="1:47" x14ac:dyDescent="0.15">
      <c r="A2085" s="21" t="s">
        <v>2830</v>
      </c>
      <c r="B2085" s="22" t="s">
        <v>17</v>
      </c>
      <c r="C2085" s="42">
        <v>2006</v>
      </c>
      <c r="D2085" s="22" t="s">
        <v>2010</v>
      </c>
      <c r="E2085" s="22"/>
      <c r="F2085" s="23">
        <v>23.54</v>
      </c>
      <c r="G2085" s="23">
        <v>23.54</v>
      </c>
      <c r="H2085" s="24">
        <f t="shared" si="195"/>
        <v>0</v>
      </c>
      <c r="I2085" s="153">
        <v>0</v>
      </c>
      <c r="J2085" s="24">
        <f t="shared" si="196"/>
        <v>0</v>
      </c>
      <c r="K2085" s="25">
        <f t="shared" si="197"/>
        <v>0</v>
      </c>
      <c r="L2085">
        <v>0</v>
      </c>
      <c r="M2085">
        <v>32964608</v>
      </c>
      <c r="N2085">
        <v>42065747</v>
      </c>
      <c r="O2085" s="52">
        <v>0</v>
      </c>
      <c r="P2085" s="52">
        <v>0</v>
      </c>
      <c r="Q2085" s="52">
        <v>0</v>
      </c>
      <c r="R2085" s="52">
        <v>0</v>
      </c>
      <c r="S2085" s="52">
        <v>0</v>
      </c>
      <c r="T2085" s="52">
        <v>0</v>
      </c>
      <c r="U2085" s="52">
        <v>0</v>
      </c>
      <c r="V2085" s="52">
        <v>0</v>
      </c>
      <c r="W2085" s="52">
        <v>0</v>
      </c>
      <c r="X2085" s="52">
        <v>0</v>
      </c>
      <c r="Y2085" s="52">
        <v>0</v>
      </c>
      <c r="Z2085" s="52">
        <v>0</v>
      </c>
      <c r="AA2085" s="25">
        <v>0</v>
      </c>
      <c r="AB2085" s="25">
        <v>0</v>
      </c>
      <c r="AC2085" s="25">
        <v>0</v>
      </c>
      <c r="AD2085" s="25">
        <v>0</v>
      </c>
      <c r="AE2085" s="25">
        <v>0</v>
      </c>
      <c r="AF2085" s="25">
        <v>0</v>
      </c>
      <c r="AG2085" s="25">
        <v>0</v>
      </c>
      <c r="AH2085" s="25">
        <v>0</v>
      </c>
      <c r="AI2085" s="25">
        <v>0</v>
      </c>
      <c r="AJ2085" s="25">
        <v>0</v>
      </c>
      <c r="AK2085" s="25">
        <v>0</v>
      </c>
      <c r="AL2085" s="25">
        <v>0</v>
      </c>
      <c r="AM2085" s="95">
        <v>0</v>
      </c>
      <c r="AN2085" s="95" t="e">
        <f ca="1">IF(MengeInEEGSummieren(M2085),AM2085,0)</f>
        <v>#NAME?</v>
      </c>
      <c r="AO2085" s="95">
        <f t="shared" si="198"/>
        <v>0</v>
      </c>
      <c r="AP2085" s="95">
        <f t="shared" si="199"/>
        <v>0</v>
      </c>
      <c r="AS2085">
        <v>0</v>
      </c>
      <c r="AT2085">
        <v>0</v>
      </c>
      <c r="AU2085" t="e">
        <f t="shared" ca="1" si="200"/>
        <v>#NAME?</v>
      </c>
    </row>
    <row r="2086" spans="1:47" x14ac:dyDescent="0.15">
      <c r="A2086" s="21" t="s">
        <v>2831</v>
      </c>
      <c r="B2086" s="22" t="s">
        <v>17</v>
      </c>
      <c r="C2086" s="42">
        <v>2006</v>
      </c>
      <c r="D2086" s="22" t="s">
        <v>2012</v>
      </c>
      <c r="E2086" s="22"/>
      <c r="F2086" s="23">
        <v>20.54</v>
      </c>
      <c r="G2086" s="23">
        <v>20.54</v>
      </c>
      <c r="H2086" s="24">
        <f t="shared" si="195"/>
        <v>0</v>
      </c>
      <c r="I2086" s="153">
        <v>0</v>
      </c>
      <c r="J2086" s="24">
        <f t="shared" si="196"/>
        <v>0</v>
      </c>
      <c r="K2086" s="25">
        <f t="shared" si="197"/>
        <v>0</v>
      </c>
      <c r="L2086">
        <v>0</v>
      </c>
      <c r="M2086">
        <v>32964608</v>
      </c>
      <c r="N2086">
        <v>42065747</v>
      </c>
      <c r="O2086" s="52">
        <v>0</v>
      </c>
      <c r="P2086" s="52">
        <v>0</v>
      </c>
      <c r="Q2086" s="52">
        <v>0</v>
      </c>
      <c r="R2086" s="52">
        <v>0</v>
      </c>
      <c r="S2086" s="52">
        <v>0</v>
      </c>
      <c r="T2086" s="52">
        <v>0</v>
      </c>
      <c r="U2086" s="52">
        <v>0</v>
      </c>
      <c r="V2086" s="52">
        <v>0</v>
      </c>
      <c r="W2086" s="52">
        <v>0</v>
      </c>
      <c r="X2086" s="52">
        <v>0</v>
      </c>
      <c r="Y2086" s="52">
        <v>0</v>
      </c>
      <c r="Z2086" s="52">
        <v>0</v>
      </c>
      <c r="AA2086" s="25">
        <v>0</v>
      </c>
      <c r="AB2086" s="25">
        <v>0</v>
      </c>
      <c r="AC2086" s="25">
        <v>0</v>
      </c>
      <c r="AD2086" s="25">
        <v>0</v>
      </c>
      <c r="AE2086" s="25">
        <v>0</v>
      </c>
      <c r="AF2086" s="25">
        <v>0</v>
      </c>
      <c r="AG2086" s="25">
        <v>0</v>
      </c>
      <c r="AH2086" s="25">
        <v>0</v>
      </c>
      <c r="AI2086" s="25">
        <v>0</v>
      </c>
      <c r="AJ2086" s="25">
        <v>0</v>
      </c>
      <c r="AK2086" s="25">
        <v>0</v>
      </c>
      <c r="AL2086" s="25">
        <v>0</v>
      </c>
      <c r="AM2086" s="95">
        <v>0</v>
      </c>
      <c r="AN2086" s="95" t="e">
        <f ca="1">IF(MengeInEEGSummieren(M2086),AM2086,0)</f>
        <v>#NAME?</v>
      </c>
      <c r="AO2086" s="95">
        <f t="shared" si="198"/>
        <v>0</v>
      </c>
      <c r="AP2086" s="95">
        <f t="shared" si="199"/>
        <v>0</v>
      </c>
      <c r="AS2086">
        <v>0</v>
      </c>
      <c r="AT2086">
        <v>0</v>
      </c>
      <c r="AU2086" t="e">
        <f t="shared" ca="1" si="200"/>
        <v>#NAME?</v>
      </c>
    </row>
    <row r="2087" spans="1:47" x14ac:dyDescent="0.15">
      <c r="A2087" s="21" t="s">
        <v>2832</v>
      </c>
      <c r="B2087" s="22" t="s">
        <v>17</v>
      </c>
      <c r="C2087" s="42">
        <v>2006</v>
      </c>
      <c r="D2087" s="22" t="s">
        <v>1001</v>
      </c>
      <c r="E2087" s="22"/>
      <c r="F2087" s="23">
        <v>21.54</v>
      </c>
      <c r="G2087" s="23">
        <v>21.54</v>
      </c>
      <c r="H2087" s="24">
        <f t="shared" si="195"/>
        <v>0</v>
      </c>
      <c r="I2087" s="153">
        <v>0</v>
      </c>
      <c r="J2087" s="24">
        <f t="shared" si="196"/>
        <v>0</v>
      </c>
      <c r="K2087" s="25">
        <f t="shared" si="197"/>
        <v>0</v>
      </c>
      <c r="L2087">
        <v>0</v>
      </c>
      <c r="M2087">
        <v>32964608</v>
      </c>
      <c r="N2087">
        <v>42065747</v>
      </c>
      <c r="O2087" s="52">
        <v>0</v>
      </c>
      <c r="P2087" s="52">
        <v>0</v>
      </c>
      <c r="Q2087" s="52">
        <v>0</v>
      </c>
      <c r="R2087" s="52">
        <v>0</v>
      </c>
      <c r="S2087" s="52">
        <v>0</v>
      </c>
      <c r="T2087" s="52">
        <v>0</v>
      </c>
      <c r="U2087" s="52">
        <v>0</v>
      </c>
      <c r="V2087" s="52">
        <v>0</v>
      </c>
      <c r="W2087" s="52">
        <v>0</v>
      </c>
      <c r="X2087" s="52">
        <v>0</v>
      </c>
      <c r="Y2087" s="52">
        <v>0</v>
      </c>
      <c r="Z2087" s="52">
        <v>0</v>
      </c>
      <c r="AA2087" s="25">
        <v>0</v>
      </c>
      <c r="AB2087" s="25">
        <v>0</v>
      </c>
      <c r="AC2087" s="25">
        <v>0</v>
      </c>
      <c r="AD2087" s="25">
        <v>0</v>
      </c>
      <c r="AE2087" s="25">
        <v>0</v>
      </c>
      <c r="AF2087" s="25">
        <v>0</v>
      </c>
      <c r="AG2087" s="25">
        <v>0</v>
      </c>
      <c r="AH2087" s="25">
        <v>0</v>
      </c>
      <c r="AI2087" s="25">
        <v>0</v>
      </c>
      <c r="AJ2087" s="25">
        <v>0</v>
      </c>
      <c r="AK2087" s="25">
        <v>0</v>
      </c>
      <c r="AL2087" s="25">
        <v>0</v>
      </c>
      <c r="AM2087" s="95">
        <v>0</v>
      </c>
      <c r="AN2087" s="95" t="e">
        <f ca="1">IF(MengeInEEGSummieren(M2087),AM2087,0)</f>
        <v>#NAME?</v>
      </c>
      <c r="AO2087" s="95">
        <f t="shared" si="198"/>
        <v>0</v>
      </c>
      <c r="AP2087" s="95">
        <f t="shared" si="199"/>
        <v>0</v>
      </c>
      <c r="AS2087">
        <v>0</v>
      </c>
      <c r="AT2087">
        <v>0</v>
      </c>
      <c r="AU2087" t="e">
        <f t="shared" ca="1" si="200"/>
        <v>#NAME?</v>
      </c>
    </row>
    <row r="2088" spans="1:47" x14ac:dyDescent="0.15">
      <c r="A2088" s="21" t="s">
        <v>2833</v>
      </c>
      <c r="B2088" s="22" t="s">
        <v>17</v>
      </c>
      <c r="C2088" s="42">
        <v>2006</v>
      </c>
      <c r="D2088" s="22" t="s">
        <v>2015</v>
      </c>
      <c r="E2088" s="22"/>
      <c r="F2088" s="23">
        <v>24.54</v>
      </c>
      <c r="G2088" s="23">
        <v>24.54</v>
      </c>
      <c r="H2088" s="24">
        <f t="shared" si="195"/>
        <v>0</v>
      </c>
      <c r="I2088" s="153">
        <v>0</v>
      </c>
      <c r="J2088" s="24">
        <f t="shared" si="196"/>
        <v>0</v>
      </c>
      <c r="K2088" s="25">
        <f t="shared" si="197"/>
        <v>0</v>
      </c>
      <c r="L2088">
        <v>0</v>
      </c>
      <c r="M2088">
        <v>32964608</v>
      </c>
      <c r="N2088">
        <v>42065747</v>
      </c>
      <c r="O2088" s="52">
        <v>0</v>
      </c>
      <c r="P2088" s="52">
        <v>0</v>
      </c>
      <c r="Q2088" s="52">
        <v>0</v>
      </c>
      <c r="R2088" s="52">
        <v>0</v>
      </c>
      <c r="S2088" s="52">
        <v>0</v>
      </c>
      <c r="T2088" s="52">
        <v>0</v>
      </c>
      <c r="U2088" s="52">
        <v>0</v>
      </c>
      <c r="V2088" s="52">
        <v>0</v>
      </c>
      <c r="W2088" s="52">
        <v>0</v>
      </c>
      <c r="X2088" s="52">
        <v>0</v>
      </c>
      <c r="Y2088" s="52">
        <v>0</v>
      </c>
      <c r="Z2088" s="52">
        <v>0</v>
      </c>
      <c r="AA2088" s="25">
        <v>0</v>
      </c>
      <c r="AB2088" s="25">
        <v>0</v>
      </c>
      <c r="AC2088" s="25">
        <v>0</v>
      </c>
      <c r="AD2088" s="25">
        <v>0</v>
      </c>
      <c r="AE2088" s="25">
        <v>0</v>
      </c>
      <c r="AF2088" s="25">
        <v>0</v>
      </c>
      <c r="AG2088" s="25">
        <v>0</v>
      </c>
      <c r="AH2088" s="25">
        <v>0</v>
      </c>
      <c r="AI2088" s="25">
        <v>0</v>
      </c>
      <c r="AJ2088" s="25">
        <v>0</v>
      </c>
      <c r="AK2088" s="25">
        <v>0</v>
      </c>
      <c r="AL2088" s="25">
        <v>0</v>
      </c>
      <c r="AM2088" s="95">
        <v>0</v>
      </c>
      <c r="AN2088" s="95" t="e">
        <f ca="1">IF(MengeInEEGSummieren(M2088),AM2088,0)</f>
        <v>#NAME?</v>
      </c>
      <c r="AO2088" s="95">
        <f t="shared" si="198"/>
        <v>0</v>
      </c>
      <c r="AP2088" s="95">
        <f t="shared" si="199"/>
        <v>0</v>
      </c>
      <c r="AS2088">
        <v>0</v>
      </c>
      <c r="AT2088">
        <v>0</v>
      </c>
      <c r="AU2088" t="e">
        <f t="shared" ca="1" si="200"/>
        <v>#NAME?</v>
      </c>
    </row>
    <row r="2089" spans="1:47" x14ac:dyDescent="0.15">
      <c r="A2089" s="21" t="s">
        <v>2834</v>
      </c>
      <c r="B2089" s="22" t="s">
        <v>17</v>
      </c>
      <c r="C2089" s="42">
        <v>2006</v>
      </c>
      <c r="D2089" s="22" t="s">
        <v>2017</v>
      </c>
      <c r="E2089" s="22"/>
      <c r="F2089" s="23">
        <v>25.54</v>
      </c>
      <c r="G2089" s="23">
        <v>25.54</v>
      </c>
      <c r="H2089" s="24">
        <f t="shared" si="195"/>
        <v>0</v>
      </c>
      <c r="I2089" s="153">
        <v>0</v>
      </c>
      <c r="J2089" s="24">
        <f t="shared" si="196"/>
        <v>0</v>
      </c>
      <c r="K2089" s="25">
        <f t="shared" si="197"/>
        <v>0</v>
      </c>
      <c r="L2089">
        <v>0</v>
      </c>
      <c r="M2089">
        <v>32964608</v>
      </c>
      <c r="N2089">
        <v>42065747</v>
      </c>
      <c r="O2089" s="52">
        <v>0</v>
      </c>
      <c r="P2089" s="52">
        <v>0</v>
      </c>
      <c r="Q2089" s="52">
        <v>0</v>
      </c>
      <c r="R2089" s="52">
        <v>0</v>
      </c>
      <c r="S2089" s="52">
        <v>0</v>
      </c>
      <c r="T2089" s="52">
        <v>0</v>
      </c>
      <c r="U2089" s="52">
        <v>0</v>
      </c>
      <c r="V2089" s="52">
        <v>0</v>
      </c>
      <c r="W2089" s="52">
        <v>0</v>
      </c>
      <c r="X2089" s="52">
        <v>0</v>
      </c>
      <c r="Y2089" s="52">
        <v>0</v>
      </c>
      <c r="Z2089" s="52">
        <v>0</v>
      </c>
      <c r="AA2089" s="25">
        <v>0</v>
      </c>
      <c r="AB2089" s="25">
        <v>0</v>
      </c>
      <c r="AC2089" s="25">
        <v>0</v>
      </c>
      <c r="AD2089" s="25">
        <v>0</v>
      </c>
      <c r="AE2089" s="25">
        <v>0</v>
      </c>
      <c r="AF2089" s="25">
        <v>0</v>
      </c>
      <c r="AG2089" s="25">
        <v>0</v>
      </c>
      <c r="AH2089" s="25">
        <v>0</v>
      </c>
      <c r="AI2089" s="25">
        <v>0</v>
      </c>
      <c r="AJ2089" s="25">
        <v>0</v>
      </c>
      <c r="AK2089" s="25">
        <v>0</v>
      </c>
      <c r="AL2089" s="25">
        <v>0</v>
      </c>
      <c r="AM2089" s="95">
        <v>0</v>
      </c>
      <c r="AN2089" s="95" t="e">
        <f ca="1">IF(MengeInEEGSummieren(M2089),AM2089,0)</f>
        <v>#NAME?</v>
      </c>
      <c r="AO2089" s="95">
        <f t="shared" si="198"/>
        <v>0</v>
      </c>
      <c r="AP2089" s="95">
        <f t="shared" si="199"/>
        <v>0</v>
      </c>
      <c r="AS2089">
        <v>0</v>
      </c>
      <c r="AT2089">
        <v>0</v>
      </c>
      <c r="AU2089" t="e">
        <f t="shared" ca="1" si="200"/>
        <v>#NAME?</v>
      </c>
    </row>
    <row r="2090" spans="1:47" x14ac:dyDescent="0.15">
      <c r="A2090" s="21" t="s">
        <v>2835</v>
      </c>
      <c r="B2090" s="22" t="s">
        <v>17</v>
      </c>
      <c r="C2090" s="42">
        <v>2006</v>
      </c>
      <c r="D2090" s="22" t="s">
        <v>1003</v>
      </c>
      <c r="E2090" s="22"/>
      <c r="F2090" s="23">
        <v>22.54</v>
      </c>
      <c r="G2090" s="23">
        <v>22.54</v>
      </c>
      <c r="H2090" s="24">
        <f t="shared" si="195"/>
        <v>0</v>
      </c>
      <c r="I2090" s="153">
        <v>0</v>
      </c>
      <c r="J2090" s="24">
        <f t="shared" si="196"/>
        <v>0</v>
      </c>
      <c r="K2090" s="25">
        <f t="shared" si="197"/>
        <v>0</v>
      </c>
      <c r="L2090">
        <v>0</v>
      </c>
      <c r="M2090">
        <v>32964608</v>
      </c>
      <c r="N2090">
        <v>42065747</v>
      </c>
      <c r="O2090" s="52">
        <v>0</v>
      </c>
      <c r="P2090" s="52">
        <v>0</v>
      </c>
      <c r="Q2090" s="52">
        <v>0</v>
      </c>
      <c r="R2090" s="52">
        <v>0</v>
      </c>
      <c r="S2090" s="52">
        <v>0</v>
      </c>
      <c r="T2090" s="52">
        <v>0</v>
      </c>
      <c r="U2090" s="52">
        <v>0</v>
      </c>
      <c r="V2090" s="52">
        <v>0</v>
      </c>
      <c r="W2090" s="52">
        <v>0</v>
      </c>
      <c r="X2090" s="52">
        <v>0</v>
      </c>
      <c r="Y2090" s="52">
        <v>0</v>
      </c>
      <c r="Z2090" s="52">
        <v>0</v>
      </c>
      <c r="AA2090" s="25">
        <v>0</v>
      </c>
      <c r="AB2090" s="25">
        <v>0</v>
      </c>
      <c r="AC2090" s="25">
        <v>0</v>
      </c>
      <c r="AD2090" s="25">
        <v>0</v>
      </c>
      <c r="AE2090" s="25">
        <v>0</v>
      </c>
      <c r="AF2090" s="25">
        <v>0</v>
      </c>
      <c r="AG2090" s="25">
        <v>0</v>
      </c>
      <c r="AH2090" s="25">
        <v>0</v>
      </c>
      <c r="AI2090" s="25">
        <v>0</v>
      </c>
      <c r="AJ2090" s="25">
        <v>0</v>
      </c>
      <c r="AK2090" s="25">
        <v>0</v>
      </c>
      <c r="AL2090" s="25">
        <v>0</v>
      </c>
      <c r="AM2090" s="95">
        <v>0</v>
      </c>
      <c r="AN2090" s="95" t="e">
        <f ca="1">IF(MengeInEEGSummieren(M2090),AM2090,0)</f>
        <v>#NAME?</v>
      </c>
      <c r="AO2090" s="95">
        <f t="shared" si="198"/>
        <v>0</v>
      </c>
      <c r="AP2090" s="95">
        <f t="shared" si="199"/>
        <v>0</v>
      </c>
      <c r="AS2090">
        <v>0</v>
      </c>
      <c r="AT2090">
        <v>0</v>
      </c>
      <c r="AU2090" t="e">
        <f t="shared" ca="1" si="200"/>
        <v>#NAME?</v>
      </c>
    </row>
    <row r="2091" spans="1:47" x14ac:dyDescent="0.15">
      <c r="A2091" s="21" t="s">
        <v>2836</v>
      </c>
      <c r="B2091" s="22" t="s">
        <v>17</v>
      </c>
      <c r="C2091" s="42">
        <v>2006</v>
      </c>
      <c r="D2091" s="22" t="s">
        <v>1005</v>
      </c>
      <c r="E2091" s="22"/>
      <c r="F2091" s="23">
        <v>23.54</v>
      </c>
      <c r="G2091" s="23">
        <v>23.54</v>
      </c>
      <c r="H2091" s="24">
        <f t="shared" si="195"/>
        <v>0</v>
      </c>
      <c r="I2091" s="153">
        <v>0</v>
      </c>
      <c r="J2091" s="24">
        <f t="shared" si="196"/>
        <v>0</v>
      </c>
      <c r="K2091" s="25">
        <f t="shared" si="197"/>
        <v>0</v>
      </c>
      <c r="L2091">
        <v>0</v>
      </c>
      <c r="M2091">
        <v>32964608</v>
      </c>
      <c r="N2091">
        <v>42065747</v>
      </c>
      <c r="O2091" s="52">
        <v>0</v>
      </c>
      <c r="P2091" s="52">
        <v>0</v>
      </c>
      <c r="Q2091" s="52">
        <v>0</v>
      </c>
      <c r="R2091" s="52">
        <v>0</v>
      </c>
      <c r="S2091" s="52">
        <v>0</v>
      </c>
      <c r="T2091" s="52">
        <v>0</v>
      </c>
      <c r="U2091" s="52">
        <v>0</v>
      </c>
      <c r="V2091" s="52">
        <v>0</v>
      </c>
      <c r="W2091" s="52">
        <v>0</v>
      </c>
      <c r="X2091" s="52">
        <v>0</v>
      </c>
      <c r="Y2091" s="52">
        <v>0</v>
      </c>
      <c r="Z2091" s="52">
        <v>0</v>
      </c>
      <c r="AA2091" s="25">
        <v>0</v>
      </c>
      <c r="AB2091" s="25">
        <v>0</v>
      </c>
      <c r="AC2091" s="25">
        <v>0</v>
      </c>
      <c r="AD2091" s="25">
        <v>0</v>
      </c>
      <c r="AE2091" s="25">
        <v>0</v>
      </c>
      <c r="AF2091" s="25">
        <v>0</v>
      </c>
      <c r="AG2091" s="25">
        <v>0</v>
      </c>
      <c r="AH2091" s="25">
        <v>0</v>
      </c>
      <c r="AI2091" s="25">
        <v>0</v>
      </c>
      <c r="AJ2091" s="25">
        <v>0</v>
      </c>
      <c r="AK2091" s="25">
        <v>0</v>
      </c>
      <c r="AL2091" s="25">
        <v>0</v>
      </c>
      <c r="AM2091" s="95">
        <v>0</v>
      </c>
      <c r="AN2091" s="95" t="e">
        <f ca="1">IF(MengeInEEGSummieren(M2091),AM2091,0)</f>
        <v>#NAME?</v>
      </c>
      <c r="AO2091" s="95">
        <f t="shared" si="198"/>
        <v>0</v>
      </c>
      <c r="AP2091" s="95">
        <f t="shared" si="199"/>
        <v>0</v>
      </c>
      <c r="AS2091">
        <v>0</v>
      </c>
      <c r="AT2091">
        <v>0</v>
      </c>
      <c r="AU2091" t="e">
        <f t="shared" ca="1" si="200"/>
        <v>#NAME?</v>
      </c>
    </row>
    <row r="2092" spans="1:47" x14ac:dyDescent="0.15">
      <c r="A2092" s="21" t="s">
        <v>2837</v>
      </c>
      <c r="B2092" s="22" t="s">
        <v>17</v>
      </c>
      <c r="C2092" s="42">
        <v>2006</v>
      </c>
      <c r="D2092" s="22" t="s">
        <v>2021</v>
      </c>
      <c r="E2092" s="22"/>
      <c r="F2092" s="23">
        <v>17.579999999999998</v>
      </c>
      <c r="G2092" s="23">
        <v>17.579999999999998</v>
      </c>
      <c r="H2092" s="24">
        <f t="shared" si="195"/>
        <v>0</v>
      </c>
      <c r="I2092" s="153">
        <v>0</v>
      </c>
      <c r="J2092" s="24">
        <f t="shared" si="196"/>
        <v>0</v>
      </c>
      <c r="K2092" s="25">
        <f t="shared" si="197"/>
        <v>0</v>
      </c>
      <c r="L2092">
        <v>0</v>
      </c>
      <c r="M2092">
        <v>32964608</v>
      </c>
      <c r="N2092">
        <v>42065747</v>
      </c>
      <c r="O2092" s="52">
        <v>0</v>
      </c>
      <c r="P2092" s="52">
        <v>0</v>
      </c>
      <c r="Q2092" s="52">
        <v>0</v>
      </c>
      <c r="R2092" s="52">
        <v>0</v>
      </c>
      <c r="S2092" s="52">
        <v>0</v>
      </c>
      <c r="T2092" s="52">
        <v>0</v>
      </c>
      <c r="U2092" s="52">
        <v>0</v>
      </c>
      <c r="V2092" s="52">
        <v>0</v>
      </c>
      <c r="W2092" s="52">
        <v>0</v>
      </c>
      <c r="X2092" s="52">
        <v>0</v>
      </c>
      <c r="Y2092" s="52">
        <v>0</v>
      </c>
      <c r="Z2092" s="52">
        <v>0</v>
      </c>
      <c r="AA2092" s="25">
        <v>0</v>
      </c>
      <c r="AB2092" s="25">
        <v>0</v>
      </c>
      <c r="AC2092" s="25">
        <v>0</v>
      </c>
      <c r="AD2092" s="25">
        <v>0</v>
      </c>
      <c r="AE2092" s="25">
        <v>0</v>
      </c>
      <c r="AF2092" s="25">
        <v>0</v>
      </c>
      <c r="AG2092" s="25">
        <v>0</v>
      </c>
      <c r="AH2092" s="25">
        <v>0</v>
      </c>
      <c r="AI2092" s="25">
        <v>0</v>
      </c>
      <c r="AJ2092" s="25">
        <v>0</v>
      </c>
      <c r="AK2092" s="25">
        <v>0</v>
      </c>
      <c r="AL2092" s="25">
        <v>0</v>
      </c>
      <c r="AM2092" s="95">
        <v>0</v>
      </c>
      <c r="AN2092" s="95" t="e">
        <f ca="1">IF(MengeInEEGSummieren(M2092),AM2092,0)</f>
        <v>#NAME?</v>
      </c>
      <c r="AO2092" s="95">
        <f t="shared" si="198"/>
        <v>0</v>
      </c>
      <c r="AP2092" s="95">
        <f t="shared" si="199"/>
        <v>0</v>
      </c>
      <c r="AS2092">
        <v>0</v>
      </c>
      <c r="AT2092">
        <v>0</v>
      </c>
      <c r="AU2092" t="e">
        <f t="shared" ca="1" si="200"/>
        <v>#NAME?</v>
      </c>
    </row>
    <row r="2093" spans="1:47" x14ac:dyDescent="0.15">
      <c r="A2093" s="21" t="s">
        <v>2838</v>
      </c>
      <c r="B2093" s="22" t="s">
        <v>17</v>
      </c>
      <c r="C2093" s="42">
        <v>2006</v>
      </c>
      <c r="D2093" s="22" t="s">
        <v>2023</v>
      </c>
      <c r="E2093" s="22"/>
      <c r="F2093" s="23">
        <v>15.58</v>
      </c>
      <c r="G2093" s="23">
        <v>15.58</v>
      </c>
      <c r="H2093" s="24">
        <f t="shared" si="195"/>
        <v>0</v>
      </c>
      <c r="I2093" s="153">
        <v>0</v>
      </c>
      <c r="J2093" s="24">
        <f t="shared" si="196"/>
        <v>0</v>
      </c>
      <c r="K2093" s="25">
        <f t="shared" si="197"/>
        <v>0</v>
      </c>
      <c r="L2093">
        <v>0</v>
      </c>
      <c r="M2093">
        <v>32964608</v>
      </c>
      <c r="N2093">
        <v>42065747</v>
      </c>
      <c r="O2093" s="52">
        <v>0</v>
      </c>
      <c r="P2093" s="52">
        <v>0</v>
      </c>
      <c r="Q2093" s="52">
        <v>0</v>
      </c>
      <c r="R2093" s="52">
        <v>0</v>
      </c>
      <c r="S2093" s="52">
        <v>0</v>
      </c>
      <c r="T2093" s="52">
        <v>0</v>
      </c>
      <c r="U2093" s="52">
        <v>0</v>
      </c>
      <c r="V2093" s="52">
        <v>0</v>
      </c>
      <c r="W2093" s="52">
        <v>0</v>
      </c>
      <c r="X2093" s="52">
        <v>0</v>
      </c>
      <c r="Y2093" s="52">
        <v>0</v>
      </c>
      <c r="Z2093" s="52">
        <v>0</v>
      </c>
      <c r="AA2093" s="25">
        <v>0</v>
      </c>
      <c r="AB2093" s="25">
        <v>0</v>
      </c>
      <c r="AC2093" s="25">
        <v>0</v>
      </c>
      <c r="AD2093" s="25">
        <v>0</v>
      </c>
      <c r="AE2093" s="25">
        <v>0</v>
      </c>
      <c r="AF2093" s="25">
        <v>0</v>
      </c>
      <c r="AG2093" s="25">
        <v>0</v>
      </c>
      <c r="AH2093" s="25">
        <v>0</v>
      </c>
      <c r="AI2093" s="25">
        <v>0</v>
      </c>
      <c r="AJ2093" s="25">
        <v>0</v>
      </c>
      <c r="AK2093" s="25">
        <v>0</v>
      </c>
      <c r="AL2093" s="25">
        <v>0</v>
      </c>
      <c r="AM2093" s="95">
        <v>0</v>
      </c>
      <c r="AN2093" s="95" t="e">
        <f ca="1">IF(MengeInEEGSummieren(M2093),AM2093,0)</f>
        <v>#NAME?</v>
      </c>
      <c r="AO2093" s="95">
        <f t="shared" si="198"/>
        <v>0</v>
      </c>
      <c r="AP2093" s="95">
        <f t="shared" si="199"/>
        <v>0</v>
      </c>
      <c r="AS2093">
        <v>0</v>
      </c>
      <c r="AT2093">
        <v>0</v>
      </c>
      <c r="AU2093" t="e">
        <f t="shared" ca="1" si="200"/>
        <v>#NAME?</v>
      </c>
    </row>
    <row r="2094" spans="1:47" x14ac:dyDescent="0.15">
      <c r="A2094" s="21" t="s">
        <v>2839</v>
      </c>
      <c r="B2094" s="22" t="s">
        <v>17</v>
      </c>
      <c r="C2094" s="42">
        <v>2006</v>
      </c>
      <c r="D2094" s="22" t="s">
        <v>2025</v>
      </c>
      <c r="E2094" s="22"/>
      <c r="F2094" s="23">
        <v>16.079999999999998</v>
      </c>
      <c r="G2094" s="23">
        <v>16.079999999999998</v>
      </c>
      <c r="H2094" s="24">
        <f t="shared" si="195"/>
        <v>0</v>
      </c>
      <c r="I2094" s="153">
        <v>0</v>
      </c>
      <c r="J2094" s="24">
        <f t="shared" si="196"/>
        <v>0</v>
      </c>
      <c r="K2094" s="25">
        <f t="shared" si="197"/>
        <v>0</v>
      </c>
      <c r="L2094">
        <v>0</v>
      </c>
      <c r="M2094">
        <v>32964608</v>
      </c>
      <c r="N2094">
        <v>42065747</v>
      </c>
      <c r="O2094" s="52">
        <v>0</v>
      </c>
      <c r="P2094" s="52">
        <v>0</v>
      </c>
      <c r="Q2094" s="52">
        <v>0</v>
      </c>
      <c r="R2094" s="52">
        <v>0</v>
      </c>
      <c r="S2094" s="52">
        <v>0</v>
      </c>
      <c r="T2094" s="52">
        <v>0</v>
      </c>
      <c r="U2094" s="52">
        <v>0</v>
      </c>
      <c r="V2094" s="52">
        <v>0</v>
      </c>
      <c r="W2094" s="52">
        <v>0</v>
      </c>
      <c r="X2094" s="52">
        <v>0</v>
      </c>
      <c r="Y2094" s="52">
        <v>0</v>
      </c>
      <c r="Z2094" s="52">
        <v>0</v>
      </c>
      <c r="AA2094" s="25">
        <v>0</v>
      </c>
      <c r="AB2094" s="25">
        <v>0</v>
      </c>
      <c r="AC2094" s="25">
        <v>0</v>
      </c>
      <c r="AD2094" s="25">
        <v>0</v>
      </c>
      <c r="AE2094" s="25">
        <v>0</v>
      </c>
      <c r="AF2094" s="25">
        <v>0</v>
      </c>
      <c r="AG2094" s="25">
        <v>0</v>
      </c>
      <c r="AH2094" s="25">
        <v>0</v>
      </c>
      <c r="AI2094" s="25">
        <v>0</v>
      </c>
      <c r="AJ2094" s="25">
        <v>0</v>
      </c>
      <c r="AK2094" s="25">
        <v>0</v>
      </c>
      <c r="AL2094" s="25">
        <v>0</v>
      </c>
      <c r="AM2094" s="95">
        <v>0</v>
      </c>
      <c r="AN2094" s="95" t="e">
        <f ca="1">IF(MengeInEEGSummieren(M2094),AM2094,0)</f>
        <v>#NAME?</v>
      </c>
      <c r="AO2094" s="95">
        <f t="shared" si="198"/>
        <v>0</v>
      </c>
      <c r="AP2094" s="95">
        <f t="shared" si="199"/>
        <v>0</v>
      </c>
      <c r="AS2094">
        <v>0</v>
      </c>
      <c r="AT2094">
        <v>0</v>
      </c>
      <c r="AU2094" t="e">
        <f t="shared" ca="1" si="200"/>
        <v>#NAME?</v>
      </c>
    </row>
    <row r="2095" spans="1:47" x14ac:dyDescent="0.15">
      <c r="A2095" s="21" t="s">
        <v>2840</v>
      </c>
      <c r="B2095" s="22" t="s">
        <v>17</v>
      </c>
      <c r="C2095" s="42">
        <v>2006</v>
      </c>
      <c r="D2095" s="22" t="s">
        <v>2027</v>
      </c>
      <c r="E2095" s="22"/>
      <c r="F2095" s="23">
        <v>14.08</v>
      </c>
      <c r="G2095" s="23">
        <v>14.08</v>
      </c>
      <c r="H2095" s="24">
        <f t="shared" si="195"/>
        <v>0</v>
      </c>
      <c r="I2095" s="153">
        <v>0</v>
      </c>
      <c r="J2095" s="24">
        <f t="shared" si="196"/>
        <v>0</v>
      </c>
      <c r="K2095" s="25">
        <f t="shared" si="197"/>
        <v>0</v>
      </c>
      <c r="L2095">
        <v>0</v>
      </c>
      <c r="M2095">
        <v>32964608</v>
      </c>
      <c r="N2095">
        <v>42065747</v>
      </c>
      <c r="O2095" s="52">
        <v>0</v>
      </c>
      <c r="P2095" s="52">
        <v>0</v>
      </c>
      <c r="Q2095" s="52">
        <v>0</v>
      </c>
      <c r="R2095" s="52">
        <v>0</v>
      </c>
      <c r="S2095" s="52">
        <v>0</v>
      </c>
      <c r="T2095" s="52">
        <v>0</v>
      </c>
      <c r="U2095" s="52">
        <v>0</v>
      </c>
      <c r="V2095" s="52">
        <v>0</v>
      </c>
      <c r="W2095" s="52">
        <v>0</v>
      </c>
      <c r="X2095" s="52">
        <v>0</v>
      </c>
      <c r="Y2095" s="52">
        <v>0</v>
      </c>
      <c r="Z2095" s="52">
        <v>0</v>
      </c>
      <c r="AA2095" s="25">
        <v>0</v>
      </c>
      <c r="AB2095" s="25">
        <v>0</v>
      </c>
      <c r="AC2095" s="25">
        <v>0</v>
      </c>
      <c r="AD2095" s="25">
        <v>0</v>
      </c>
      <c r="AE2095" s="25">
        <v>0</v>
      </c>
      <c r="AF2095" s="25">
        <v>0</v>
      </c>
      <c r="AG2095" s="25">
        <v>0</v>
      </c>
      <c r="AH2095" s="25">
        <v>0</v>
      </c>
      <c r="AI2095" s="25">
        <v>0</v>
      </c>
      <c r="AJ2095" s="25">
        <v>0</v>
      </c>
      <c r="AK2095" s="25">
        <v>0</v>
      </c>
      <c r="AL2095" s="25">
        <v>0</v>
      </c>
      <c r="AM2095" s="95">
        <v>0</v>
      </c>
      <c r="AN2095" s="95" t="e">
        <f ca="1">IF(MengeInEEGSummieren(M2095),AM2095,0)</f>
        <v>#NAME?</v>
      </c>
      <c r="AO2095" s="95">
        <f t="shared" si="198"/>
        <v>0</v>
      </c>
      <c r="AP2095" s="95">
        <f t="shared" si="199"/>
        <v>0</v>
      </c>
      <c r="AS2095">
        <v>0</v>
      </c>
      <c r="AT2095">
        <v>0</v>
      </c>
      <c r="AU2095" t="e">
        <f t="shared" ca="1" si="200"/>
        <v>#NAME?</v>
      </c>
    </row>
    <row r="2096" spans="1:47" x14ac:dyDescent="0.15">
      <c r="A2096" s="21" t="s">
        <v>2841</v>
      </c>
      <c r="B2096" s="22" t="s">
        <v>17</v>
      </c>
      <c r="C2096" s="42">
        <v>2006</v>
      </c>
      <c r="D2096" s="22" t="s">
        <v>2029</v>
      </c>
      <c r="E2096" s="22"/>
      <c r="F2096" s="23">
        <v>13.58</v>
      </c>
      <c r="G2096" s="23">
        <v>13.58</v>
      </c>
      <c r="H2096" s="24">
        <f t="shared" si="195"/>
        <v>0</v>
      </c>
      <c r="I2096" s="153">
        <v>0</v>
      </c>
      <c r="J2096" s="24">
        <f t="shared" si="196"/>
        <v>0</v>
      </c>
      <c r="K2096" s="25">
        <f t="shared" si="197"/>
        <v>0</v>
      </c>
      <c r="L2096">
        <v>0</v>
      </c>
      <c r="M2096">
        <v>32964608</v>
      </c>
      <c r="N2096">
        <v>42065747</v>
      </c>
      <c r="O2096" s="52">
        <v>0</v>
      </c>
      <c r="P2096" s="52">
        <v>0</v>
      </c>
      <c r="Q2096" s="52">
        <v>0</v>
      </c>
      <c r="R2096" s="52">
        <v>0</v>
      </c>
      <c r="S2096" s="52">
        <v>0</v>
      </c>
      <c r="T2096" s="52">
        <v>0</v>
      </c>
      <c r="U2096" s="52">
        <v>0</v>
      </c>
      <c r="V2096" s="52">
        <v>0</v>
      </c>
      <c r="W2096" s="52">
        <v>0</v>
      </c>
      <c r="X2096" s="52">
        <v>0</v>
      </c>
      <c r="Y2096" s="52">
        <v>0</v>
      </c>
      <c r="Z2096" s="52">
        <v>0</v>
      </c>
      <c r="AA2096" s="25">
        <v>0</v>
      </c>
      <c r="AB2096" s="25">
        <v>0</v>
      </c>
      <c r="AC2096" s="25">
        <v>0</v>
      </c>
      <c r="AD2096" s="25">
        <v>0</v>
      </c>
      <c r="AE2096" s="25">
        <v>0</v>
      </c>
      <c r="AF2096" s="25">
        <v>0</v>
      </c>
      <c r="AG2096" s="25">
        <v>0</v>
      </c>
      <c r="AH2096" s="25">
        <v>0</v>
      </c>
      <c r="AI2096" s="25">
        <v>0</v>
      </c>
      <c r="AJ2096" s="25">
        <v>0</v>
      </c>
      <c r="AK2096" s="25">
        <v>0</v>
      </c>
      <c r="AL2096" s="25">
        <v>0</v>
      </c>
      <c r="AM2096" s="95">
        <v>0</v>
      </c>
      <c r="AN2096" s="95" t="e">
        <f ca="1">IF(MengeInEEGSummieren(M2096),AM2096,0)</f>
        <v>#NAME?</v>
      </c>
      <c r="AO2096" s="95">
        <f t="shared" si="198"/>
        <v>0</v>
      </c>
      <c r="AP2096" s="95">
        <f t="shared" si="199"/>
        <v>0</v>
      </c>
      <c r="AS2096">
        <v>0</v>
      </c>
      <c r="AT2096">
        <v>0</v>
      </c>
      <c r="AU2096" t="e">
        <f t="shared" ca="1" si="200"/>
        <v>#NAME?</v>
      </c>
    </row>
    <row r="2097" spans="1:47" x14ac:dyDescent="0.15">
      <c r="A2097" s="21" t="s">
        <v>2842</v>
      </c>
      <c r="B2097" s="22" t="s">
        <v>17</v>
      </c>
      <c r="C2097" s="42">
        <v>2006</v>
      </c>
      <c r="D2097" s="22" t="s">
        <v>1033</v>
      </c>
      <c r="E2097" s="22"/>
      <c r="F2097" s="23">
        <v>11.58</v>
      </c>
      <c r="G2097" s="23">
        <v>11.58</v>
      </c>
      <c r="H2097" s="24">
        <f t="shared" si="195"/>
        <v>0</v>
      </c>
      <c r="I2097" s="153">
        <v>0</v>
      </c>
      <c r="J2097" s="24">
        <f t="shared" si="196"/>
        <v>0</v>
      </c>
      <c r="K2097" s="25">
        <f t="shared" si="197"/>
        <v>0</v>
      </c>
      <c r="L2097">
        <v>0</v>
      </c>
      <c r="M2097">
        <v>32964608</v>
      </c>
      <c r="N2097">
        <v>42065747</v>
      </c>
      <c r="O2097" s="52">
        <v>0</v>
      </c>
      <c r="P2097" s="52">
        <v>0</v>
      </c>
      <c r="Q2097" s="52">
        <v>0</v>
      </c>
      <c r="R2097" s="52">
        <v>0</v>
      </c>
      <c r="S2097" s="52">
        <v>0</v>
      </c>
      <c r="T2097" s="52">
        <v>0</v>
      </c>
      <c r="U2097" s="52">
        <v>0</v>
      </c>
      <c r="V2097" s="52">
        <v>0</v>
      </c>
      <c r="W2097" s="52">
        <v>0</v>
      </c>
      <c r="X2097" s="52">
        <v>0</v>
      </c>
      <c r="Y2097" s="52">
        <v>0</v>
      </c>
      <c r="Z2097" s="52">
        <v>0</v>
      </c>
      <c r="AA2097" s="25">
        <v>0</v>
      </c>
      <c r="AB2097" s="25">
        <v>0</v>
      </c>
      <c r="AC2097" s="25">
        <v>0</v>
      </c>
      <c r="AD2097" s="25">
        <v>0</v>
      </c>
      <c r="AE2097" s="25">
        <v>0</v>
      </c>
      <c r="AF2097" s="25">
        <v>0</v>
      </c>
      <c r="AG2097" s="25">
        <v>0</v>
      </c>
      <c r="AH2097" s="25">
        <v>0</v>
      </c>
      <c r="AI2097" s="25">
        <v>0</v>
      </c>
      <c r="AJ2097" s="25">
        <v>0</v>
      </c>
      <c r="AK2097" s="25">
        <v>0</v>
      </c>
      <c r="AL2097" s="25">
        <v>0</v>
      </c>
      <c r="AM2097" s="95">
        <v>0</v>
      </c>
      <c r="AN2097" s="95" t="e">
        <f ca="1">IF(MengeInEEGSummieren(M2097),AM2097,0)</f>
        <v>#NAME?</v>
      </c>
      <c r="AO2097" s="95">
        <f t="shared" si="198"/>
        <v>0</v>
      </c>
      <c r="AP2097" s="95">
        <f t="shared" si="199"/>
        <v>0</v>
      </c>
      <c r="AS2097">
        <v>0</v>
      </c>
      <c r="AT2097">
        <v>0</v>
      </c>
      <c r="AU2097" t="e">
        <f t="shared" ca="1" si="200"/>
        <v>#NAME?</v>
      </c>
    </row>
    <row r="2098" spans="1:47" x14ac:dyDescent="0.15">
      <c r="A2098" s="21" t="s">
        <v>2843</v>
      </c>
      <c r="B2098" s="22" t="s">
        <v>17</v>
      </c>
      <c r="C2098" s="42">
        <v>2006</v>
      </c>
      <c r="D2098" s="22" t="s">
        <v>1035</v>
      </c>
      <c r="E2098" s="22"/>
      <c r="F2098" s="23">
        <v>11.09</v>
      </c>
      <c r="G2098" s="23">
        <v>11.09</v>
      </c>
      <c r="H2098" s="24">
        <f t="shared" si="195"/>
        <v>0</v>
      </c>
      <c r="I2098" s="153">
        <v>0</v>
      </c>
      <c r="J2098" s="24">
        <f t="shared" si="196"/>
        <v>0</v>
      </c>
      <c r="K2098" s="25">
        <f t="shared" si="197"/>
        <v>0</v>
      </c>
      <c r="L2098">
        <v>0</v>
      </c>
      <c r="M2098">
        <v>32964608</v>
      </c>
      <c r="N2098">
        <v>42065747</v>
      </c>
      <c r="O2098" s="52">
        <v>0</v>
      </c>
      <c r="P2098" s="52">
        <v>0</v>
      </c>
      <c r="Q2098" s="52">
        <v>0</v>
      </c>
      <c r="R2098" s="52">
        <v>0</v>
      </c>
      <c r="S2098" s="52">
        <v>0</v>
      </c>
      <c r="T2098" s="52">
        <v>0</v>
      </c>
      <c r="U2098" s="52">
        <v>0</v>
      </c>
      <c r="V2098" s="52">
        <v>0</v>
      </c>
      <c r="W2098" s="52">
        <v>0</v>
      </c>
      <c r="X2098" s="52">
        <v>0</v>
      </c>
      <c r="Y2098" s="52">
        <v>0</v>
      </c>
      <c r="Z2098" s="52">
        <v>0</v>
      </c>
      <c r="AA2098" s="25">
        <v>0</v>
      </c>
      <c r="AB2098" s="25">
        <v>0</v>
      </c>
      <c r="AC2098" s="25">
        <v>0</v>
      </c>
      <c r="AD2098" s="25">
        <v>0</v>
      </c>
      <c r="AE2098" s="25">
        <v>0</v>
      </c>
      <c r="AF2098" s="25">
        <v>0</v>
      </c>
      <c r="AG2098" s="25">
        <v>0</v>
      </c>
      <c r="AH2098" s="25">
        <v>0</v>
      </c>
      <c r="AI2098" s="25">
        <v>0</v>
      </c>
      <c r="AJ2098" s="25">
        <v>0</v>
      </c>
      <c r="AK2098" s="25">
        <v>0</v>
      </c>
      <c r="AL2098" s="25">
        <v>0</v>
      </c>
      <c r="AM2098" s="95">
        <v>0</v>
      </c>
      <c r="AN2098" s="95" t="e">
        <f ca="1">IF(MengeInEEGSummieren(M2098),AM2098,0)</f>
        <v>#NAME?</v>
      </c>
      <c r="AO2098" s="95">
        <f t="shared" si="198"/>
        <v>0</v>
      </c>
      <c r="AP2098" s="95">
        <f t="shared" si="199"/>
        <v>0</v>
      </c>
      <c r="AS2098">
        <v>0</v>
      </c>
      <c r="AT2098">
        <v>0</v>
      </c>
      <c r="AU2098" t="e">
        <f t="shared" ca="1" si="200"/>
        <v>#NAME?</v>
      </c>
    </row>
    <row r="2099" spans="1:47" x14ac:dyDescent="0.15">
      <c r="A2099" s="21" t="s">
        <v>2844</v>
      </c>
      <c r="B2099" s="22" t="s">
        <v>17</v>
      </c>
      <c r="C2099" s="42">
        <v>2006</v>
      </c>
      <c r="D2099" s="22" t="s">
        <v>2034</v>
      </c>
      <c r="E2099" s="22"/>
      <c r="F2099" s="23">
        <v>14.58</v>
      </c>
      <c r="G2099" s="23">
        <v>14.58</v>
      </c>
      <c r="H2099" s="24">
        <f t="shared" si="195"/>
        <v>0</v>
      </c>
      <c r="I2099" s="153">
        <v>0</v>
      </c>
      <c r="J2099" s="24">
        <f t="shared" si="196"/>
        <v>0</v>
      </c>
      <c r="K2099" s="25">
        <f t="shared" si="197"/>
        <v>0</v>
      </c>
      <c r="L2099">
        <v>0</v>
      </c>
      <c r="M2099">
        <v>32964608</v>
      </c>
      <c r="N2099">
        <v>42065747</v>
      </c>
      <c r="O2099" s="52">
        <v>0</v>
      </c>
      <c r="P2099" s="52">
        <v>0</v>
      </c>
      <c r="Q2099" s="52">
        <v>0</v>
      </c>
      <c r="R2099" s="52">
        <v>0</v>
      </c>
      <c r="S2099" s="52">
        <v>0</v>
      </c>
      <c r="T2099" s="52">
        <v>0</v>
      </c>
      <c r="U2099" s="52">
        <v>0</v>
      </c>
      <c r="V2099" s="52">
        <v>0</v>
      </c>
      <c r="W2099" s="52">
        <v>0</v>
      </c>
      <c r="X2099" s="52">
        <v>0</v>
      </c>
      <c r="Y2099" s="52">
        <v>0</v>
      </c>
      <c r="Z2099" s="52">
        <v>0</v>
      </c>
      <c r="AA2099" s="25">
        <v>0</v>
      </c>
      <c r="AB2099" s="25">
        <v>0</v>
      </c>
      <c r="AC2099" s="25">
        <v>0</v>
      </c>
      <c r="AD2099" s="25">
        <v>0</v>
      </c>
      <c r="AE2099" s="25">
        <v>0</v>
      </c>
      <c r="AF2099" s="25">
        <v>0</v>
      </c>
      <c r="AG2099" s="25">
        <v>0</v>
      </c>
      <c r="AH2099" s="25">
        <v>0</v>
      </c>
      <c r="AI2099" s="25">
        <v>0</v>
      </c>
      <c r="AJ2099" s="25">
        <v>0</v>
      </c>
      <c r="AK2099" s="25">
        <v>0</v>
      </c>
      <c r="AL2099" s="25">
        <v>0</v>
      </c>
      <c r="AM2099" s="95">
        <v>0</v>
      </c>
      <c r="AN2099" s="95" t="e">
        <f ca="1">IF(MengeInEEGSummieren(M2099),AM2099,0)</f>
        <v>#NAME?</v>
      </c>
      <c r="AO2099" s="95">
        <f t="shared" si="198"/>
        <v>0</v>
      </c>
      <c r="AP2099" s="95">
        <f t="shared" si="199"/>
        <v>0</v>
      </c>
      <c r="AS2099">
        <v>0</v>
      </c>
      <c r="AT2099">
        <v>0</v>
      </c>
      <c r="AU2099" t="e">
        <f t="shared" ca="1" si="200"/>
        <v>#NAME?</v>
      </c>
    </row>
    <row r="2100" spans="1:47" x14ac:dyDescent="0.15">
      <c r="A2100" s="21" t="s">
        <v>2845</v>
      </c>
      <c r="B2100" s="22" t="s">
        <v>17</v>
      </c>
      <c r="C2100" s="42">
        <v>2006</v>
      </c>
      <c r="D2100" s="22" t="s">
        <v>2036</v>
      </c>
      <c r="E2100" s="22"/>
      <c r="F2100" s="23">
        <v>15.58</v>
      </c>
      <c r="G2100" s="23">
        <v>15.58</v>
      </c>
      <c r="H2100" s="24">
        <f t="shared" si="195"/>
        <v>0</v>
      </c>
      <c r="I2100" s="153">
        <v>0</v>
      </c>
      <c r="J2100" s="24">
        <f t="shared" si="196"/>
        <v>0</v>
      </c>
      <c r="K2100" s="25">
        <f t="shared" si="197"/>
        <v>0</v>
      </c>
      <c r="L2100">
        <v>0</v>
      </c>
      <c r="M2100">
        <v>32964608</v>
      </c>
      <c r="N2100">
        <v>42065747</v>
      </c>
      <c r="O2100" s="52">
        <v>0</v>
      </c>
      <c r="P2100" s="52">
        <v>0</v>
      </c>
      <c r="Q2100" s="52">
        <v>0</v>
      </c>
      <c r="R2100" s="52">
        <v>0</v>
      </c>
      <c r="S2100" s="52">
        <v>0</v>
      </c>
      <c r="T2100" s="52">
        <v>0</v>
      </c>
      <c r="U2100" s="52">
        <v>0</v>
      </c>
      <c r="V2100" s="52">
        <v>0</v>
      </c>
      <c r="W2100" s="52">
        <v>0</v>
      </c>
      <c r="X2100" s="52">
        <v>0</v>
      </c>
      <c r="Y2100" s="52">
        <v>0</v>
      </c>
      <c r="Z2100" s="52">
        <v>0</v>
      </c>
      <c r="AA2100" s="25">
        <v>0</v>
      </c>
      <c r="AB2100" s="25">
        <v>0</v>
      </c>
      <c r="AC2100" s="25">
        <v>0</v>
      </c>
      <c r="AD2100" s="25">
        <v>0</v>
      </c>
      <c r="AE2100" s="25">
        <v>0</v>
      </c>
      <c r="AF2100" s="25">
        <v>0</v>
      </c>
      <c r="AG2100" s="25">
        <v>0</v>
      </c>
      <c r="AH2100" s="25">
        <v>0</v>
      </c>
      <c r="AI2100" s="25">
        <v>0</v>
      </c>
      <c r="AJ2100" s="25">
        <v>0</v>
      </c>
      <c r="AK2100" s="25">
        <v>0</v>
      </c>
      <c r="AL2100" s="25">
        <v>0</v>
      </c>
      <c r="AM2100" s="95">
        <v>0</v>
      </c>
      <c r="AN2100" s="95" t="e">
        <f ca="1">IF(MengeInEEGSummieren(M2100),AM2100,0)</f>
        <v>#NAME?</v>
      </c>
      <c r="AO2100" s="95">
        <f t="shared" si="198"/>
        <v>0</v>
      </c>
      <c r="AP2100" s="95">
        <f t="shared" si="199"/>
        <v>0</v>
      </c>
      <c r="AS2100">
        <v>0</v>
      </c>
      <c r="AT2100">
        <v>0</v>
      </c>
      <c r="AU2100" t="e">
        <f t="shared" ca="1" si="200"/>
        <v>#NAME?</v>
      </c>
    </row>
    <row r="2101" spans="1:47" x14ac:dyDescent="0.15">
      <c r="A2101" s="21" t="s">
        <v>2846</v>
      </c>
      <c r="B2101" s="22" t="s">
        <v>17</v>
      </c>
      <c r="C2101" s="42">
        <v>2006</v>
      </c>
      <c r="D2101" s="22" t="s">
        <v>2467</v>
      </c>
      <c r="E2101" s="22"/>
      <c r="F2101" s="23">
        <v>20.58</v>
      </c>
      <c r="G2101" s="23">
        <v>20.58</v>
      </c>
      <c r="H2101" s="24">
        <f t="shared" si="195"/>
        <v>0</v>
      </c>
      <c r="I2101" s="153">
        <v>0</v>
      </c>
      <c r="J2101" s="24">
        <f t="shared" si="196"/>
        <v>0</v>
      </c>
      <c r="K2101" s="25">
        <f t="shared" si="197"/>
        <v>0</v>
      </c>
      <c r="L2101">
        <v>0</v>
      </c>
      <c r="M2101">
        <v>32964608</v>
      </c>
      <c r="N2101">
        <v>42065747</v>
      </c>
      <c r="O2101" s="52">
        <v>0</v>
      </c>
      <c r="P2101" s="52">
        <v>0</v>
      </c>
      <c r="Q2101" s="52">
        <v>0</v>
      </c>
      <c r="R2101" s="52">
        <v>0</v>
      </c>
      <c r="S2101" s="52">
        <v>0</v>
      </c>
      <c r="T2101" s="52">
        <v>0</v>
      </c>
      <c r="U2101" s="52">
        <v>0</v>
      </c>
      <c r="V2101" s="52">
        <v>0</v>
      </c>
      <c r="W2101" s="52">
        <v>0</v>
      </c>
      <c r="X2101" s="52">
        <v>0</v>
      </c>
      <c r="Y2101" s="52">
        <v>0</v>
      </c>
      <c r="Z2101" s="52">
        <v>0</v>
      </c>
      <c r="AA2101" s="25">
        <v>0</v>
      </c>
      <c r="AB2101" s="25">
        <v>0</v>
      </c>
      <c r="AC2101" s="25">
        <v>0</v>
      </c>
      <c r="AD2101" s="25">
        <v>0</v>
      </c>
      <c r="AE2101" s="25">
        <v>0</v>
      </c>
      <c r="AF2101" s="25">
        <v>0</v>
      </c>
      <c r="AG2101" s="25">
        <v>0</v>
      </c>
      <c r="AH2101" s="25">
        <v>0</v>
      </c>
      <c r="AI2101" s="25">
        <v>0</v>
      </c>
      <c r="AJ2101" s="25">
        <v>0</v>
      </c>
      <c r="AK2101" s="25">
        <v>0</v>
      </c>
      <c r="AL2101" s="25">
        <v>0</v>
      </c>
      <c r="AM2101" s="95">
        <v>0</v>
      </c>
      <c r="AN2101" s="95" t="e">
        <f ca="1">IF(MengeInEEGSummieren(M2101),AM2101,0)</f>
        <v>#NAME?</v>
      </c>
      <c r="AO2101" s="95">
        <f t="shared" si="198"/>
        <v>0</v>
      </c>
      <c r="AP2101" s="95">
        <f t="shared" si="199"/>
        <v>0</v>
      </c>
      <c r="AS2101">
        <v>0</v>
      </c>
      <c r="AT2101">
        <v>0</v>
      </c>
      <c r="AU2101" t="e">
        <f t="shared" ca="1" si="200"/>
        <v>#NAME?</v>
      </c>
    </row>
    <row r="2102" spans="1:47" x14ac:dyDescent="0.15">
      <c r="A2102" s="21" t="s">
        <v>2847</v>
      </c>
      <c r="B2102" s="22" t="s">
        <v>17</v>
      </c>
      <c r="C2102" s="42">
        <v>2006</v>
      </c>
      <c r="D2102" s="22" t="s">
        <v>2040</v>
      </c>
      <c r="E2102" s="22"/>
      <c r="F2102" s="23">
        <v>21.58</v>
      </c>
      <c r="G2102" s="23">
        <v>21.58</v>
      </c>
      <c r="H2102" s="24">
        <f t="shared" si="195"/>
        <v>0</v>
      </c>
      <c r="I2102" s="153">
        <v>0</v>
      </c>
      <c r="J2102" s="24">
        <f t="shared" si="196"/>
        <v>0</v>
      </c>
      <c r="K2102" s="25">
        <f t="shared" si="197"/>
        <v>0</v>
      </c>
      <c r="L2102">
        <v>0</v>
      </c>
      <c r="M2102">
        <v>32964608</v>
      </c>
      <c r="N2102">
        <v>42065747</v>
      </c>
      <c r="O2102" s="52">
        <v>0</v>
      </c>
      <c r="P2102" s="52">
        <v>0</v>
      </c>
      <c r="Q2102" s="52">
        <v>0</v>
      </c>
      <c r="R2102" s="52">
        <v>0</v>
      </c>
      <c r="S2102" s="52">
        <v>0</v>
      </c>
      <c r="T2102" s="52">
        <v>0</v>
      </c>
      <c r="U2102" s="52">
        <v>0</v>
      </c>
      <c r="V2102" s="52">
        <v>0</v>
      </c>
      <c r="W2102" s="52">
        <v>0</v>
      </c>
      <c r="X2102" s="52">
        <v>0</v>
      </c>
      <c r="Y2102" s="52">
        <v>0</v>
      </c>
      <c r="Z2102" s="52">
        <v>0</v>
      </c>
      <c r="AA2102" s="25">
        <v>0</v>
      </c>
      <c r="AB2102" s="25">
        <v>0</v>
      </c>
      <c r="AC2102" s="25">
        <v>0</v>
      </c>
      <c r="AD2102" s="25">
        <v>0</v>
      </c>
      <c r="AE2102" s="25">
        <v>0</v>
      </c>
      <c r="AF2102" s="25">
        <v>0</v>
      </c>
      <c r="AG2102" s="25">
        <v>0</v>
      </c>
      <c r="AH2102" s="25">
        <v>0</v>
      </c>
      <c r="AI2102" s="25">
        <v>0</v>
      </c>
      <c r="AJ2102" s="25">
        <v>0</v>
      </c>
      <c r="AK2102" s="25">
        <v>0</v>
      </c>
      <c r="AL2102" s="25">
        <v>0</v>
      </c>
      <c r="AM2102" s="95">
        <v>0</v>
      </c>
      <c r="AN2102" s="95" t="e">
        <f ca="1">IF(MengeInEEGSummieren(M2102),AM2102,0)</f>
        <v>#NAME?</v>
      </c>
      <c r="AO2102" s="95">
        <f t="shared" si="198"/>
        <v>0</v>
      </c>
      <c r="AP2102" s="95">
        <f t="shared" si="199"/>
        <v>0</v>
      </c>
      <c r="AS2102">
        <v>0</v>
      </c>
      <c r="AT2102">
        <v>0</v>
      </c>
      <c r="AU2102" t="e">
        <f t="shared" ca="1" si="200"/>
        <v>#NAME?</v>
      </c>
    </row>
    <row r="2103" spans="1:47" x14ac:dyDescent="0.15">
      <c r="A2103" s="21" t="s">
        <v>2848</v>
      </c>
      <c r="B2103" s="22" t="s">
        <v>17</v>
      </c>
      <c r="C2103" s="42">
        <v>2006</v>
      </c>
      <c r="D2103" s="22" t="s">
        <v>1047</v>
      </c>
      <c r="E2103" s="22"/>
      <c r="F2103" s="23">
        <v>21.58</v>
      </c>
      <c r="G2103" s="23">
        <v>21.58</v>
      </c>
      <c r="H2103" s="24">
        <f t="shared" si="195"/>
        <v>0</v>
      </c>
      <c r="I2103" s="153">
        <v>0</v>
      </c>
      <c r="J2103" s="24">
        <f t="shared" si="196"/>
        <v>0</v>
      </c>
      <c r="K2103" s="25">
        <f t="shared" si="197"/>
        <v>0</v>
      </c>
      <c r="L2103">
        <v>0</v>
      </c>
      <c r="M2103">
        <v>32964608</v>
      </c>
      <c r="N2103">
        <v>42065747</v>
      </c>
      <c r="O2103" s="52">
        <v>0</v>
      </c>
      <c r="P2103" s="52">
        <v>0</v>
      </c>
      <c r="Q2103" s="52">
        <v>0</v>
      </c>
      <c r="R2103" s="52">
        <v>0</v>
      </c>
      <c r="S2103" s="52">
        <v>0</v>
      </c>
      <c r="T2103" s="52">
        <v>0</v>
      </c>
      <c r="U2103" s="52">
        <v>0</v>
      </c>
      <c r="V2103" s="52">
        <v>0</v>
      </c>
      <c r="W2103" s="52">
        <v>0</v>
      </c>
      <c r="X2103" s="52">
        <v>0</v>
      </c>
      <c r="Y2103" s="52">
        <v>0</v>
      </c>
      <c r="Z2103" s="52">
        <v>0</v>
      </c>
      <c r="AA2103" s="25">
        <v>0</v>
      </c>
      <c r="AB2103" s="25">
        <v>0</v>
      </c>
      <c r="AC2103" s="25">
        <v>0</v>
      </c>
      <c r="AD2103" s="25">
        <v>0</v>
      </c>
      <c r="AE2103" s="25">
        <v>0</v>
      </c>
      <c r="AF2103" s="25">
        <v>0</v>
      </c>
      <c r="AG2103" s="25">
        <v>0</v>
      </c>
      <c r="AH2103" s="25">
        <v>0</v>
      </c>
      <c r="AI2103" s="25">
        <v>0</v>
      </c>
      <c r="AJ2103" s="25">
        <v>0</v>
      </c>
      <c r="AK2103" s="25">
        <v>0</v>
      </c>
      <c r="AL2103" s="25">
        <v>0</v>
      </c>
      <c r="AM2103" s="95">
        <v>0</v>
      </c>
      <c r="AN2103" s="95" t="e">
        <f ca="1">IF(MengeInEEGSummieren(M2103),AM2103,0)</f>
        <v>#NAME?</v>
      </c>
      <c r="AO2103" s="95">
        <f t="shared" si="198"/>
        <v>0</v>
      </c>
      <c r="AP2103" s="95">
        <f t="shared" si="199"/>
        <v>0</v>
      </c>
      <c r="AS2103">
        <v>0</v>
      </c>
      <c r="AT2103">
        <v>0</v>
      </c>
      <c r="AU2103" t="e">
        <f t="shared" ca="1" si="200"/>
        <v>#NAME?</v>
      </c>
    </row>
    <row r="2104" spans="1:47" x14ac:dyDescent="0.15">
      <c r="A2104" s="21" t="s">
        <v>2849</v>
      </c>
      <c r="B2104" s="22" t="s">
        <v>17</v>
      </c>
      <c r="C2104" s="42">
        <v>2006</v>
      </c>
      <c r="D2104" s="22" t="s">
        <v>1049</v>
      </c>
      <c r="E2104" s="22"/>
      <c r="F2104" s="23">
        <v>22.58</v>
      </c>
      <c r="G2104" s="23">
        <v>22.58</v>
      </c>
      <c r="H2104" s="24">
        <f t="shared" si="195"/>
        <v>0</v>
      </c>
      <c r="I2104" s="153">
        <v>0</v>
      </c>
      <c r="J2104" s="24">
        <f t="shared" si="196"/>
        <v>0</v>
      </c>
      <c r="K2104" s="25">
        <f t="shared" si="197"/>
        <v>0</v>
      </c>
      <c r="L2104">
        <v>0</v>
      </c>
      <c r="M2104">
        <v>32964608</v>
      </c>
      <c r="N2104">
        <v>42065747</v>
      </c>
      <c r="O2104" s="52">
        <v>0</v>
      </c>
      <c r="P2104" s="52">
        <v>0</v>
      </c>
      <c r="Q2104" s="52">
        <v>0</v>
      </c>
      <c r="R2104" s="52">
        <v>0</v>
      </c>
      <c r="S2104" s="52">
        <v>0</v>
      </c>
      <c r="T2104" s="52">
        <v>0</v>
      </c>
      <c r="U2104" s="52">
        <v>0</v>
      </c>
      <c r="V2104" s="52">
        <v>0</v>
      </c>
      <c r="W2104" s="52">
        <v>0</v>
      </c>
      <c r="X2104" s="52">
        <v>0</v>
      </c>
      <c r="Y2104" s="52">
        <v>0</v>
      </c>
      <c r="Z2104" s="52">
        <v>0</v>
      </c>
      <c r="AA2104" s="25">
        <v>0</v>
      </c>
      <c r="AB2104" s="25">
        <v>0</v>
      </c>
      <c r="AC2104" s="25">
        <v>0</v>
      </c>
      <c r="AD2104" s="25">
        <v>0</v>
      </c>
      <c r="AE2104" s="25">
        <v>0</v>
      </c>
      <c r="AF2104" s="25">
        <v>0</v>
      </c>
      <c r="AG2104" s="25">
        <v>0</v>
      </c>
      <c r="AH2104" s="25">
        <v>0</v>
      </c>
      <c r="AI2104" s="25">
        <v>0</v>
      </c>
      <c r="AJ2104" s="25">
        <v>0</v>
      </c>
      <c r="AK2104" s="25">
        <v>0</v>
      </c>
      <c r="AL2104" s="25">
        <v>0</v>
      </c>
      <c r="AM2104" s="95">
        <v>0</v>
      </c>
      <c r="AN2104" s="95" t="e">
        <f ca="1">IF(MengeInEEGSummieren(M2104),AM2104,0)</f>
        <v>#NAME?</v>
      </c>
      <c r="AO2104" s="95">
        <f t="shared" si="198"/>
        <v>0</v>
      </c>
      <c r="AP2104" s="95">
        <f t="shared" si="199"/>
        <v>0</v>
      </c>
      <c r="AS2104">
        <v>0</v>
      </c>
      <c r="AT2104">
        <v>0</v>
      </c>
      <c r="AU2104" t="e">
        <f t="shared" ca="1" si="200"/>
        <v>#NAME?</v>
      </c>
    </row>
    <row r="2105" spans="1:47" x14ac:dyDescent="0.15">
      <c r="A2105" s="21" t="s">
        <v>2850</v>
      </c>
      <c r="B2105" s="22" t="s">
        <v>17</v>
      </c>
      <c r="C2105" s="42">
        <v>2006</v>
      </c>
      <c r="D2105" s="22" t="s">
        <v>2044</v>
      </c>
      <c r="E2105" s="22"/>
      <c r="F2105" s="23">
        <v>25.58</v>
      </c>
      <c r="G2105" s="23">
        <v>25.58</v>
      </c>
      <c r="H2105" s="24">
        <f t="shared" si="195"/>
        <v>0</v>
      </c>
      <c r="I2105" s="153">
        <v>0</v>
      </c>
      <c r="J2105" s="24">
        <f t="shared" si="196"/>
        <v>0</v>
      </c>
      <c r="K2105" s="25">
        <f t="shared" si="197"/>
        <v>0</v>
      </c>
      <c r="L2105">
        <v>0</v>
      </c>
      <c r="M2105">
        <v>32964608</v>
      </c>
      <c r="N2105">
        <v>42065747</v>
      </c>
      <c r="O2105" s="52">
        <v>0</v>
      </c>
      <c r="P2105" s="52">
        <v>0</v>
      </c>
      <c r="Q2105" s="52">
        <v>0</v>
      </c>
      <c r="R2105" s="52">
        <v>0</v>
      </c>
      <c r="S2105" s="52">
        <v>0</v>
      </c>
      <c r="T2105" s="52">
        <v>0</v>
      </c>
      <c r="U2105" s="52">
        <v>0</v>
      </c>
      <c r="V2105" s="52">
        <v>0</v>
      </c>
      <c r="W2105" s="52">
        <v>0</v>
      </c>
      <c r="X2105" s="52">
        <v>0</v>
      </c>
      <c r="Y2105" s="52">
        <v>0</v>
      </c>
      <c r="Z2105" s="52">
        <v>0</v>
      </c>
      <c r="AA2105" s="25">
        <v>0</v>
      </c>
      <c r="AB2105" s="25">
        <v>0</v>
      </c>
      <c r="AC2105" s="25">
        <v>0</v>
      </c>
      <c r="AD2105" s="25">
        <v>0</v>
      </c>
      <c r="AE2105" s="25">
        <v>0</v>
      </c>
      <c r="AF2105" s="25">
        <v>0</v>
      </c>
      <c r="AG2105" s="25">
        <v>0</v>
      </c>
      <c r="AH2105" s="25">
        <v>0</v>
      </c>
      <c r="AI2105" s="25">
        <v>0</v>
      </c>
      <c r="AJ2105" s="25">
        <v>0</v>
      </c>
      <c r="AK2105" s="25">
        <v>0</v>
      </c>
      <c r="AL2105" s="25">
        <v>0</v>
      </c>
      <c r="AM2105" s="95">
        <v>0</v>
      </c>
      <c r="AN2105" s="95" t="e">
        <f ca="1">IF(MengeInEEGSummieren(M2105),AM2105,0)</f>
        <v>#NAME?</v>
      </c>
      <c r="AO2105" s="95">
        <f t="shared" si="198"/>
        <v>0</v>
      </c>
      <c r="AP2105" s="95">
        <f t="shared" si="199"/>
        <v>0</v>
      </c>
      <c r="AS2105">
        <v>0</v>
      </c>
      <c r="AT2105">
        <v>0</v>
      </c>
      <c r="AU2105" t="e">
        <f t="shared" ca="1" si="200"/>
        <v>#NAME?</v>
      </c>
    </row>
    <row r="2106" spans="1:47" x14ac:dyDescent="0.15">
      <c r="A2106" s="21" t="s">
        <v>2851</v>
      </c>
      <c r="B2106" s="22" t="s">
        <v>17</v>
      </c>
      <c r="C2106" s="42">
        <v>2006</v>
      </c>
      <c r="D2106" s="22" t="s">
        <v>1053</v>
      </c>
      <c r="E2106" s="22"/>
      <c r="F2106" s="23">
        <v>26.58</v>
      </c>
      <c r="G2106" s="23">
        <v>26.58</v>
      </c>
      <c r="H2106" s="24">
        <f t="shared" si="195"/>
        <v>0</v>
      </c>
      <c r="I2106" s="153">
        <v>0</v>
      </c>
      <c r="J2106" s="24">
        <f t="shared" si="196"/>
        <v>0</v>
      </c>
      <c r="K2106" s="25">
        <f t="shared" si="197"/>
        <v>0</v>
      </c>
      <c r="L2106">
        <v>0</v>
      </c>
      <c r="M2106">
        <v>32964608</v>
      </c>
      <c r="N2106">
        <v>42065747</v>
      </c>
      <c r="O2106" s="52">
        <v>0</v>
      </c>
      <c r="P2106" s="52">
        <v>0</v>
      </c>
      <c r="Q2106" s="52">
        <v>0</v>
      </c>
      <c r="R2106" s="52">
        <v>0</v>
      </c>
      <c r="S2106" s="52">
        <v>0</v>
      </c>
      <c r="T2106" s="52">
        <v>0</v>
      </c>
      <c r="U2106" s="52">
        <v>0</v>
      </c>
      <c r="V2106" s="52">
        <v>0</v>
      </c>
      <c r="W2106" s="52">
        <v>0</v>
      </c>
      <c r="X2106" s="52">
        <v>0</v>
      </c>
      <c r="Y2106" s="52">
        <v>0</v>
      </c>
      <c r="Z2106" s="52">
        <v>0</v>
      </c>
      <c r="AA2106" s="25">
        <v>0</v>
      </c>
      <c r="AB2106" s="25">
        <v>0</v>
      </c>
      <c r="AC2106" s="25">
        <v>0</v>
      </c>
      <c r="AD2106" s="25">
        <v>0</v>
      </c>
      <c r="AE2106" s="25">
        <v>0</v>
      </c>
      <c r="AF2106" s="25">
        <v>0</v>
      </c>
      <c r="AG2106" s="25">
        <v>0</v>
      </c>
      <c r="AH2106" s="25">
        <v>0</v>
      </c>
      <c r="AI2106" s="25">
        <v>0</v>
      </c>
      <c r="AJ2106" s="25">
        <v>0</v>
      </c>
      <c r="AK2106" s="25">
        <v>0</v>
      </c>
      <c r="AL2106" s="25">
        <v>0</v>
      </c>
      <c r="AM2106" s="95">
        <v>0</v>
      </c>
      <c r="AN2106" s="95" t="e">
        <f ca="1">IF(MengeInEEGSummieren(M2106),AM2106,0)</f>
        <v>#NAME?</v>
      </c>
      <c r="AO2106" s="95">
        <f t="shared" si="198"/>
        <v>0</v>
      </c>
      <c r="AP2106" s="95">
        <f t="shared" si="199"/>
        <v>0</v>
      </c>
      <c r="AS2106">
        <v>0</v>
      </c>
      <c r="AT2106">
        <v>0</v>
      </c>
      <c r="AU2106" t="e">
        <f t="shared" ca="1" si="200"/>
        <v>#NAME?</v>
      </c>
    </row>
    <row r="2107" spans="1:47" x14ac:dyDescent="0.15">
      <c r="A2107" s="21" t="s">
        <v>2852</v>
      </c>
      <c r="B2107" s="22" t="s">
        <v>17</v>
      </c>
      <c r="C2107" s="42">
        <v>2006</v>
      </c>
      <c r="D2107" s="22" t="s">
        <v>1055</v>
      </c>
      <c r="E2107" s="22"/>
      <c r="F2107" s="23">
        <v>23.58</v>
      </c>
      <c r="G2107" s="23">
        <v>23.58</v>
      </c>
      <c r="H2107" s="24">
        <f t="shared" si="195"/>
        <v>0</v>
      </c>
      <c r="I2107" s="153">
        <v>0</v>
      </c>
      <c r="J2107" s="24">
        <f t="shared" si="196"/>
        <v>0</v>
      </c>
      <c r="K2107" s="25">
        <f t="shared" si="197"/>
        <v>0</v>
      </c>
      <c r="L2107">
        <v>0</v>
      </c>
      <c r="M2107">
        <v>32964608</v>
      </c>
      <c r="N2107">
        <v>42065747</v>
      </c>
      <c r="O2107" s="52">
        <v>0</v>
      </c>
      <c r="P2107" s="52">
        <v>0</v>
      </c>
      <c r="Q2107" s="52">
        <v>0</v>
      </c>
      <c r="R2107" s="52">
        <v>0</v>
      </c>
      <c r="S2107" s="52">
        <v>0</v>
      </c>
      <c r="T2107" s="52">
        <v>0</v>
      </c>
      <c r="U2107" s="52">
        <v>0</v>
      </c>
      <c r="V2107" s="52">
        <v>0</v>
      </c>
      <c r="W2107" s="52">
        <v>0</v>
      </c>
      <c r="X2107" s="52">
        <v>0</v>
      </c>
      <c r="Y2107" s="52">
        <v>0</v>
      </c>
      <c r="Z2107" s="52">
        <v>0</v>
      </c>
      <c r="AA2107" s="25">
        <v>0</v>
      </c>
      <c r="AB2107" s="25">
        <v>0</v>
      </c>
      <c r="AC2107" s="25">
        <v>0</v>
      </c>
      <c r="AD2107" s="25">
        <v>0</v>
      </c>
      <c r="AE2107" s="25">
        <v>0</v>
      </c>
      <c r="AF2107" s="25">
        <v>0</v>
      </c>
      <c r="AG2107" s="25">
        <v>0</v>
      </c>
      <c r="AH2107" s="25">
        <v>0</v>
      </c>
      <c r="AI2107" s="25">
        <v>0</v>
      </c>
      <c r="AJ2107" s="25">
        <v>0</v>
      </c>
      <c r="AK2107" s="25">
        <v>0</v>
      </c>
      <c r="AL2107" s="25">
        <v>0</v>
      </c>
      <c r="AM2107" s="95">
        <v>0</v>
      </c>
      <c r="AN2107" s="95" t="e">
        <f ca="1">IF(MengeInEEGSummieren(M2107),AM2107,0)</f>
        <v>#NAME?</v>
      </c>
      <c r="AO2107" s="95">
        <f t="shared" si="198"/>
        <v>0</v>
      </c>
      <c r="AP2107" s="95">
        <f t="shared" si="199"/>
        <v>0</v>
      </c>
      <c r="AS2107">
        <v>0</v>
      </c>
      <c r="AT2107">
        <v>0</v>
      </c>
      <c r="AU2107" t="e">
        <f t="shared" ca="1" si="200"/>
        <v>#NAME?</v>
      </c>
    </row>
    <row r="2108" spans="1:47" x14ac:dyDescent="0.15">
      <c r="A2108" s="21" t="s">
        <v>2853</v>
      </c>
      <c r="B2108" s="22" t="s">
        <v>17</v>
      </c>
      <c r="C2108" s="42">
        <v>2006</v>
      </c>
      <c r="D2108" s="22" t="s">
        <v>1057</v>
      </c>
      <c r="E2108" s="22"/>
      <c r="F2108" s="23">
        <v>24.58</v>
      </c>
      <c r="G2108" s="23">
        <v>24.58</v>
      </c>
      <c r="H2108" s="24">
        <f t="shared" si="195"/>
        <v>0</v>
      </c>
      <c r="I2108" s="153">
        <v>0</v>
      </c>
      <c r="J2108" s="24">
        <f t="shared" si="196"/>
        <v>0</v>
      </c>
      <c r="K2108" s="25">
        <f t="shared" si="197"/>
        <v>0</v>
      </c>
      <c r="L2108">
        <v>0</v>
      </c>
      <c r="M2108">
        <v>32964608</v>
      </c>
      <c r="N2108">
        <v>42065747</v>
      </c>
      <c r="O2108" s="52">
        <v>0</v>
      </c>
      <c r="P2108" s="52">
        <v>0</v>
      </c>
      <c r="Q2108" s="52">
        <v>0</v>
      </c>
      <c r="R2108" s="52">
        <v>0</v>
      </c>
      <c r="S2108" s="52">
        <v>0</v>
      </c>
      <c r="T2108" s="52">
        <v>0</v>
      </c>
      <c r="U2108" s="52">
        <v>0</v>
      </c>
      <c r="V2108" s="52">
        <v>0</v>
      </c>
      <c r="W2108" s="52">
        <v>0</v>
      </c>
      <c r="X2108" s="52">
        <v>0</v>
      </c>
      <c r="Y2108" s="52">
        <v>0</v>
      </c>
      <c r="Z2108" s="52">
        <v>0</v>
      </c>
      <c r="AA2108" s="25">
        <v>0</v>
      </c>
      <c r="AB2108" s="25">
        <v>0</v>
      </c>
      <c r="AC2108" s="25">
        <v>0</v>
      </c>
      <c r="AD2108" s="25">
        <v>0</v>
      </c>
      <c r="AE2108" s="25">
        <v>0</v>
      </c>
      <c r="AF2108" s="25">
        <v>0</v>
      </c>
      <c r="AG2108" s="25">
        <v>0</v>
      </c>
      <c r="AH2108" s="25">
        <v>0</v>
      </c>
      <c r="AI2108" s="25">
        <v>0</v>
      </c>
      <c r="AJ2108" s="25">
        <v>0</v>
      </c>
      <c r="AK2108" s="25">
        <v>0</v>
      </c>
      <c r="AL2108" s="25">
        <v>0</v>
      </c>
      <c r="AM2108" s="95">
        <v>0</v>
      </c>
      <c r="AN2108" s="95" t="e">
        <f ca="1">IF(MengeInEEGSummieren(M2108),AM2108,0)</f>
        <v>#NAME?</v>
      </c>
      <c r="AO2108" s="95">
        <f t="shared" si="198"/>
        <v>0</v>
      </c>
      <c r="AP2108" s="95">
        <f t="shared" si="199"/>
        <v>0</v>
      </c>
      <c r="AS2108">
        <v>0</v>
      </c>
      <c r="AT2108">
        <v>0</v>
      </c>
      <c r="AU2108" t="e">
        <f t="shared" ca="1" si="200"/>
        <v>#NAME?</v>
      </c>
    </row>
    <row r="2109" spans="1:47" x14ac:dyDescent="0.15">
      <c r="A2109" s="21" t="s">
        <v>2854</v>
      </c>
      <c r="B2109" s="22" t="s">
        <v>17</v>
      </c>
      <c r="C2109" s="42">
        <v>2006</v>
      </c>
      <c r="D2109" s="22" t="s">
        <v>1059</v>
      </c>
      <c r="E2109" s="22"/>
      <c r="F2109" s="23">
        <v>27.58</v>
      </c>
      <c r="G2109" s="23">
        <v>27.58</v>
      </c>
      <c r="H2109" s="24">
        <f t="shared" si="195"/>
        <v>0</v>
      </c>
      <c r="I2109" s="153">
        <v>0</v>
      </c>
      <c r="J2109" s="24">
        <f t="shared" si="196"/>
        <v>0</v>
      </c>
      <c r="K2109" s="25">
        <f t="shared" si="197"/>
        <v>0</v>
      </c>
      <c r="L2109">
        <v>0</v>
      </c>
      <c r="M2109">
        <v>32964608</v>
      </c>
      <c r="N2109">
        <v>42065747</v>
      </c>
      <c r="O2109" s="52">
        <v>0</v>
      </c>
      <c r="P2109" s="52">
        <v>0</v>
      </c>
      <c r="Q2109" s="52">
        <v>0</v>
      </c>
      <c r="R2109" s="52">
        <v>0</v>
      </c>
      <c r="S2109" s="52">
        <v>0</v>
      </c>
      <c r="T2109" s="52">
        <v>0</v>
      </c>
      <c r="U2109" s="52">
        <v>0</v>
      </c>
      <c r="V2109" s="52">
        <v>0</v>
      </c>
      <c r="W2109" s="52">
        <v>0</v>
      </c>
      <c r="X2109" s="52">
        <v>0</v>
      </c>
      <c r="Y2109" s="52">
        <v>0</v>
      </c>
      <c r="Z2109" s="52">
        <v>0</v>
      </c>
      <c r="AA2109" s="25">
        <v>0</v>
      </c>
      <c r="AB2109" s="25">
        <v>0</v>
      </c>
      <c r="AC2109" s="25">
        <v>0</v>
      </c>
      <c r="AD2109" s="25">
        <v>0</v>
      </c>
      <c r="AE2109" s="25">
        <v>0</v>
      </c>
      <c r="AF2109" s="25">
        <v>0</v>
      </c>
      <c r="AG2109" s="25">
        <v>0</v>
      </c>
      <c r="AH2109" s="25">
        <v>0</v>
      </c>
      <c r="AI2109" s="25">
        <v>0</v>
      </c>
      <c r="AJ2109" s="25">
        <v>0</v>
      </c>
      <c r="AK2109" s="25">
        <v>0</v>
      </c>
      <c r="AL2109" s="25">
        <v>0</v>
      </c>
      <c r="AM2109" s="95">
        <v>0</v>
      </c>
      <c r="AN2109" s="95" t="e">
        <f ca="1">IF(MengeInEEGSummieren(M2109),AM2109,0)</f>
        <v>#NAME?</v>
      </c>
      <c r="AO2109" s="95">
        <f t="shared" si="198"/>
        <v>0</v>
      </c>
      <c r="AP2109" s="95">
        <f t="shared" si="199"/>
        <v>0</v>
      </c>
      <c r="AS2109">
        <v>0</v>
      </c>
      <c r="AT2109">
        <v>0</v>
      </c>
      <c r="AU2109" t="e">
        <f t="shared" ca="1" si="200"/>
        <v>#NAME?</v>
      </c>
    </row>
    <row r="2110" spans="1:47" x14ac:dyDescent="0.15">
      <c r="A2110" s="21" t="s">
        <v>2855</v>
      </c>
      <c r="B2110" s="22" t="s">
        <v>17</v>
      </c>
      <c r="C2110" s="42">
        <v>2006</v>
      </c>
      <c r="D2110" s="22" t="s">
        <v>1061</v>
      </c>
      <c r="E2110" s="22"/>
      <c r="F2110" s="23">
        <v>28.58</v>
      </c>
      <c r="G2110" s="23">
        <v>28.58</v>
      </c>
      <c r="H2110" s="24">
        <f t="shared" si="195"/>
        <v>0</v>
      </c>
      <c r="I2110" s="153">
        <v>0</v>
      </c>
      <c r="J2110" s="24">
        <f t="shared" si="196"/>
        <v>0</v>
      </c>
      <c r="K2110" s="25">
        <f t="shared" si="197"/>
        <v>0</v>
      </c>
      <c r="L2110">
        <v>0</v>
      </c>
      <c r="M2110">
        <v>32964608</v>
      </c>
      <c r="N2110">
        <v>42065747</v>
      </c>
      <c r="O2110" s="52">
        <v>0</v>
      </c>
      <c r="P2110" s="52">
        <v>0</v>
      </c>
      <c r="Q2110" s="52">
        <v>0</v>
      </c>
      <c r="R2110" s="52">
        <v>0</v>
      </c>
      <c r="S2110" s="52">
        <v>0</v>
      </c>
      <c r="T2110" s="52">
        <v>0</v>
      </c>
      <c r="U2110" s="52">
        <v>0</v>
      </c>
      <c r="V2110" s="52">
        <v>0</v>
      </c>
      <c r="W2110" s="52">
        <v>0</v>
      </c>
      <c r="X2110" s="52">
        <v>0</v>
      </c>
      <c r="Y2110" s="52">
        <v>0</v>
      </c>
      <c r="Z2110" s="52">
        <v>0</v>
      </c>
      <c r="AA2110" s="25">
        <v>0</v>
      </c>
      <c r="AB2110" s="25">
        <v>0</v>
      </c>
      <c r="AC2110" s="25">
        <v>0</v>
      </c>
      <c r="AD2110" s="25">
        <v>0</v>
      </c>
      <c r="AE2110" s="25">
        <v>0</v>
      </c>
      <c r="AF2110" s="25">
        <v>0</v>
      </c>
      <c r="AG2110" s="25">
        <v>0</v>
      </c>
      <c r="AH2110" s="25">
        <v>0</v>
      </c>
      <c r="AI2110" s="25">
        <v>0</v>
      </c>
      <c r="AJ2110" s="25">
        <v>0</v>
      </c>
      <c r="AK2110" s="25">
        <v>0</v>
      </c>
      <c r="AL2110" s="25">
        <v>0</v>
      </c>
      <c r="AM2110" s="95">
        <v>0</v>
      </c>
      <c r="AN2110" s="95" t="e">
        <f ca="1">IF(MengeInEEGSummieren(M2110),AM2110,0)</f>
        <v>#NAME?</v>
      </c>
      <c r="AO2110" s="95">
        <f t="shared" si="198"/>
        <v>0</v>
      </c>
      <c r="AP2110" s="95">
        <f t="shared" si="199"/>
        <v>0</v>
      </c>
      <c r="AS2110">
        <v>0</v>
      </c>
      <c r="AT2110">
        <v>0</v>
      </c>
      <c r="AU2110" t="e">
        <f t="shared" ca="1" si="200"/>
        <v>#NAME?</v>
      </c>
    </row>
    <row r="2111" spans="1:47" x14ac:dyDescent="0.15">
      <c r="A2111" s="21" t="s">
        <v>2856</v>
      </c>
      <c r="B2111" s="22" t="s">
        <v>17</v>
      </c>
      <c r="C2111" s="42">
        <v>2006</v>
      </c>
      <c r="D2111" s="22" t="s">
        <v>2051</v>
      </c>
      <c r="E2111" s="22"/>
      <c r="F2111" s="23">
        <v>16.579999999999998</v>
      </c>
      <c r="G2111" s="23">
        <v>16.579999999999998</v>
      </c>
      <c r="H2111" s="24">
        <f t="shared" si="195"/>
        <v>0</v>
      </c>
      <c r="I2111" s="153">
        <v>0</v>
      </c>
      <c r="J2111" s="24">
        <f t="shared" si="196"/>
        <v>0</v>
      </c>
      <c r="K2111" s="25">
        <f t="shared" si="197"/>
        <v>0</v>
      </c>
      <c r="L2111">
        <v>0</v>
      </c>
      <c r="M2111">
        <v>32964608</v>
      </c>
      <c r="N2111">
        <v>42065747</v>
      </c>
      <c r="O2111" s="52">
        <v>0</v>
      </c>
      <c r="P2111" s="52">
        <v>0</v>
      </c>
      <c r="Q2111" s="52">
        <v>0</v>
      </c>
      <c r="R2111" s="52">
        <v>0</v>
      </c>
      <c r="S2111" s="52">
        <v>0</v>
      </c>
      <c r="T2111" s="52">
        <v>0</v>
      </c>
      <c r="U2111" s="52">
        <v>0</v>
      </c>
      <c r="V2111" s="52">
        <v>0</v>
      </c>
      <c r="W2111" s="52">
        <v>0</v>
      </c>
      <c r="X2111" s="52">
        <v>0</v>
      </c>
      <c r="Y2111" s="52">
        <v>0</v>
      </c>
      <c r="Z2111" s="52">
        <v>0</v>
      </c>
      <c r="AA2111" s="25">
        <v>0</v>
      </c>
      <c r="AB2111" s="25">
        <v>0</v>
      </c>
      <c r="AC2111" s="25">
        <v>0</v>
      </c>
      <c r="AD2111" s="25">
        <v>0</v>
      </c>
      <c r="AE2111" s="25">
        <v>0</v>
      </c>
      <c r="AF2111" s="25">
        <v>0</v>
      </c>
      <c r="AG2111" s="25">
        <v>0</v>
      </c>
      <c r="AH2111" s="25">
        <v>0</v>
      </c>
      <c r="AI2111" s="25">
        <v>0</v>
      </c>
      <c r="AJ2111" s="25">
        <v>0</v>
      </c>
      <c r="AK2111" s="25">
        <v>0</v>
      </c>
      <c r="AL2111" s="25">
        <v>0</v>
      </c>
      <c r="AM2111" s="95">
        <v>0</v>
      </c>
      <c r="AN2111" s="95" t="e">
        <f ca="1">IF(MengeInEEGSummieren(M2111),AM2111,0)</f>
        <v>#NAME?</v>
      </c>
      <c r="AO2111" s="95">
        <f t="shared" si="198"/>
        <v>0</v>
      </c>
      <c r="AP2111" s="95">
        <f t="shared" si="199"/>
        <v>0</v>
      </c>
      <c r="AS2111">
        <v>0</v>
      </c>
      <c r="AT2111">
        <v>0</v>
      </c>
      <c r="AU2111" t="e">
        <f t="shared" ca="1" si="200"/>
        <v>#NAME?</v>
      </c>
    </row>
    <row r="2112" spans="1:47" x14ac:dyDescent="0.15">
      <c r="A2112" s="21" t="s">
        <v>2857</v>
      </c>
      <c r="B2112" s="22" t="s">
        <v>17</v>
      </c>
      <c r="C2112" s="42">
        <v>2006</v>
      </c>
      <c r="D2112" s="22" t="s">
        <v>2053</v>
      </c>
      <c r="E2112" s="22"/>
      <c r="F2112" s="23">
        <v>17.579999999999998</v>
      </c>
      <c r="G2112" s="23">
        <v>17.579999999999998</v>
      </c>
      <c r="H2112" s="24">
        <f t="shared" si="195"/>
        <v>0</v>
      </c>
      <c r="I2112" s="153">
        <v>0</v>
      </c>
      <c r="J2112" s="24">
        <f t="shared" si="196"/>
        <v>0</v>
      </c>
      <c r="K2112" s="25">
        <f t="shared" si="197"/>
        <v>0</v>
      </c>
      <c r="L2112">
        <v>0</v>
      </c>
      <c r="M2112">
        <v>32964608</v>
      </c>
      <c r="N2112">
        <v>42065747</v>
      </c>
      <c r="O2112" s="52">
        <v>0</v>
      </c>
      <c r="P2112" s="52">
        <v>0</v>
      </c>
      <c r="Q2112" s="52">
        <v>0</v>
      </c>
      <c r="R2112" s="52">
        <v>0</v>
      </c>
      <c r="S2112" s="52">
        <v>0</v>
      </c>
      <c r="T2112" s="52">
        <v>0</v>
      </c>
      <c r="U2112" s="52">
        <v>0</v>
      </c>
      <c r="V2112" s="52">
        <v>0</v>
      </c>
      <c r="W2112" s="52">
        <v>0</v>
      </c>
      <c r="X2112" s="52">
        <v>0</v>
      </c>
      <c r="Y2112" s="52">
        <v>0</v>
      </c>
      <c r="Z2112" s="52">
        <v>0</v>
      </c>
      <c r="AA2112" s="25">
        <v>0</v>
      </c>
      <c r="AB2112" s="25">
        <v>0</v>
      </c>
      <c r="AC2112" s="25">
        <v>0</v>
      </c>
      <c r="AD2112" s="25">
        <v>0</v>
      </c>
      <c r="AE2112" s="25">
        <v>0</v>
      </c>
      <c r="AF2112" s="25">
        <v>0</v>
      </c>
      <c r="AG2112" s="25">
        <v>0</v>
      </c>
      <c r="AH2112" s="25">
        <v>0</v>
      </c>
      <c r="AI2112" s="25">
        <v>0</v>
      </c>
      <c r="AJ2112" s="25">
        <v>0</v>
      </c>
      <c r="AK2112" s="25">
        <v>0</v>
      </c>
      <c r="AL2112" s="25">
        <v>0</v>
      </c>
      <c r="AM2112" s="95">
        <v>0</v>
      </c>
      <c r="AN2112" s="95" t="e">
        <f ca="1">IF(MengeInEEGSummieren(M2112),AM2112,0)</f>
        <v>#NAME?</v>
      </c>
      <c r="AO2112" s="95">
        <f t="shared" si="198"/>
        <v>0</v>
      </c>
      <c r="AP2112" s="95">
        <f t="shared" si="199"/>
        <v>0</v>
      </c>
      <c r="AS2112">
        <v>0</v>
      </c>
      <c r="AT2112">
        <v>0</v>
      </c>
      <c r="AU2112" t="e">
        <f t="shared" ca="1" si="200"/>
        <v>#NAME?</v>
      </c>
    </row>
    <row r="2113" spans="1:47" x14ac:dyDescent="0.15">
      <c r="A2113" s="21" t="s">
        <v>2858</v>
      </c>
      <c r="B2113" s="22" t="s">
        <v>17</v>
      </c>
      <c r="C2113" s="42">
        <v>2006</v>
      </c>
      <c r="D2113" s="22" t="s">
        <v>2055</v>
      </c>
      <c r="E2113" s="22"/>
      <c r="F2113" s="23">
        <v>22.58</v>
      </c>
      <c r="G2113" s="23">
        <v>22.58</v>
      </c>
      <c r="H2113" s="24">
        <f t="shared" si="195"/>
        <v>0</v>
      </c>
      <c r="I2113" s="153">
        <v>0</v>
      </c>
      <c r="J2113" s="24">
        <f t="shared" si="196"/>
        <v>0</v>
      </c>
      <c r="K2113" s="25">
        <f t="shared" si="197"/>
        <v>0</v>
      </c>
      <c r="L2113">
        <v>0</v>
      </c>
      <c r="M2113">
        <v>32964608</v>
      </c>
      <c r="N2113">
        <v>42065747</v>
      </c>
      <c r="O2113" s="52">
        <v>0</v>
      </c>
      <c r="P2113" s="52">
        <v>0</v>
      </c>
      <c r="Q2113" s="52">
        <v>0</v>
      </c>
      <c r="R2113" s="52">
        <v>0</v>
      </c>
      <c r="S2113" s="52">
        <v>0</v>
      </c>
      <c r="T2113" s="52">
        <v>0</v>
      </c>
      <c r="U2113" s="52">
        <v>0</v>
      </c>
      <c r="V2113" s="52">
        <v>0</v>
      </c>
      <c r="W2113" s="52">
        <v>0</v>
      </c>
      <c r="X2113" s="52">
        <v>0</v>
      </c>
      <c r="Y2113" s="52">
        <v>0</v>
      </c>
      <c r="Z2113" s="52">
        <v>0</v>
      </c>
      <c r="AA2113" s="25">
        <v>0</v>
      </c>
      <c r="AB2113" s="25">
        <v>0</v>
      </c>
      <c r="AC2113" s="25">
        <v>0</v>
      </c>
      <c r="AD2113" s="25">
        <v>0</v>
      </c>
      <c r="AE2113" s="25">
        <v>0</v>
      </c>
      <c r="AF2113" s="25">
        <v>0</v>
      </c>
      <c r="AG2113" s="25">
        <v>0</v>
      </c>
      <c r="AH2113" s="25">
        <v>0</v>
      </c>
      <c r="AI2113" s="25">
        <v>0</v>
      </c>
      <c r="AJ2113" s="25">
        <v>0</v>
      </c>
      <c r="AK2113" s="25">
        <v>0</v>
      </c>
      <c r="AL2113" s="25">
        <v>0</v>
      </c>
      <c r="AM2113" s="95">
        <v>0</v>
      </c>
      <c r="AN2113" s="95" t="e">
        <f ca="1">IF(MengeInEEGSummieren(M2113),AM2113,0)</f>
        <v>#NAME?</v>
      </c>
      <c r="AO2113" s="95">
        <f t="shared" si="198"/>
        <v>0</v>
      </c>
      <c r="AP2113" s="95">
        <f t="shared" si="199"/>
        <v>0</v>
      </c>
      <c r="AS2113">
        <v>0</v>
      </c>
      <c r="AT2113">
        <v>0</v>
      </c>
      <c r="AU2113" t="e">
        <f t="shared" ca="1" si="200"/>
        <v>#NAME?</v>
      </c>
    </row>
    <row r="2114" spans="1:47" x14ac:dyDescent="0.15">
      <c r="A2114" s="21" t="s">
        <v>2859</v>
      </c>
      <c r="B2114" s="22" t="s">
        <v>17</v>
      </c>
      <c r="C2114" s="42">
        <v>2006</v>
      </c>
      <c r="D2114" s="22" t="s">
        <v>2057</v>
      </c>
      <c r="E2114" s="22"/>
      <c r="F2114" s="23">
        <v>23.58</v>
      </c>
      <c r="G2114" s="23">
        <v>23.58</v>
      </c>
      <c r="H2114" s="24">
        <f t="shared" si="195"/>
        <v>0</v>
      </c>
      <c r="I2114" s="153">
        <v>0</v>
      </c>
      <c r="J2114" s="24">
        <f t="shared" si="196"/>
        <v>0</v>
      </c>
      <c r="K2114" s="25">
        <f t="shared" si="197"/>
        <v>0</v>
      </c>
      <c r="L2114">
        <v>0</v>
      </c>
      <c r="M2114">
        <v>32964608</v>
      </c>
      <c r="N2114">
        <v>42065747</v>
      </c>
      <c r="O2114" s="52">
        <v>0</v>
      </c>
      <c r="P2114" s="52">
        <v>0</v>
      </c>
      <c r="Q2114" s="52">
        <v>0</v>
      </c>
      <c r="R2114" s="52">
        <v>0</v>
      </c>
      <c r="S2114" s="52">
        <v>0</v>
      </c>
      <c r="T2114" s="52">
        <v>0</v>
      </c>
      <c r="U2114" s="52">
        <v>0</v>
      </c>
      <c r="V2114" s="52">
        <v>0</v>
      </c>
      <c r="W2114" s="52">
        <v>0</v>
      </c>
      <c r="X2114" s="52">
        <v>0</v>
      </c>
      <c r="Y2114" s="52">
        <v>0</v>
      </c>
      <c r="Z2114" s="52">
        <v>0</v>
      </c>
      <c r="AA2114" s="25">
        <v>0</v>
      </c>
      <c r="AB2114" s="25">
        <v>0</v>
      </c>
      <c r="AC2114" s="25">
        <v>0</v>
      </c>
      <c r="AD2114" s="25">
        <v>0</v>
      </c>
      <c r="AE2114" s="25">
        <v>0</v>
      </c>
      <c r="AF2114" s="25">
        <v>0</v>
      </c>
      <c r="AG2114" s="25">
        <v>0</v>
      </c>
      <c r="AH2114" s="25">
        <v>0</v>
      </c>
      <c r="AI2114" s="25">
        <v>0</v>
      </c>
      <c r="AJ2114" s="25">
        <v>0</v>
      </c>
      <c r="AK2114" s="25">
        <v>0</v>
      </c>
      <c r="AL2114" s="25">
        <v>0</v>
      </c>
      <c r="AM2114" s="95">
        <v>0</v>
      </c>
      <c r="AN2114" s="95" t="e">
        <f ca="1">IF(MengeInEEGSummieren(M2114),AM2114,0)</f>
        <v>#NAME?</v>
      </c>
      <c r="AO2114" s="95">
        <f t="shared" si="198"/>
        <v>0</v>
      </c>
      <c r="AP2114" s="95">
        <f t="shared" si="199"/>
        <v>0</v>
      </c>
      <c r="AS2114">
        <v>0</v>
      </c>
      <c r="AT2114">
        <v>0</v>
      </c>
      <c r="AU2114" t="e">
        <f t="shared" ca="1" si="200"/>
        <v>#NAME?</v>
      </c>
    </row>
    <row r="2115" spans="1:47" x14ac:dyDescent="0.15">
      <c r="A2115" s="21" t="s">
        <v>2860</v>
      </c>
      <c r="B2115" s="22" t="s">
        <v>17</v>
      </c>
      <c r="C2115" s="42">
        <v>2006</v>
      </c>
      <c r="D2115" s="22" t="s">
        <v>2059</v>
      </c>
      <c r="E2115" s="22"/>
      <c r="F2115" s="23">
        <v>23.58</v>
      </c>
      <c r="G2115" s="23">
        <v>23.58</v>
      </c>
      <c r="H2115" s="24">
        <f t="shared" si="195"/>
        <v>0</v>
      </c>
      <c r="I2115" s="153">
        <v>0</v>
      </c>
      <c r="J2115" s="24">
        <f t="shared" si="196"/>
        <v>0</v>
      </c>
      <c r="K2115" s="25">
        <f t="shared" si="197"/>
        <v>0</v>
      </c>
      <c r="L2115">
        <v>0</v>
      </c>
      <c r="M2115">
        <v>32964608</v>
      </c>
      <c r="N2115">
        <v>42065747</v>
      </c>
      <c r="O2115" s="52">
        <v>0</v>
      </c>
      <c r="P2115" s="52">
        <v>0</v>
      </c>
      <c r="Q2115" s="52">
        <v>0</v>
      </c>
      <c r="R2115" s="52">
        <v>0</v>
      </c>
      <c r="S2115" s="52">
        <v>0</v>
      </c>
      <c r="T2115" s="52">
        <v>0</v>
      </c>
      <c r="U2115" s="52">
        <v>0</v>
      </c>
      <c r="V2115" s="52">
        <v>0</v>
      </c>
      <c r="W2115" s="52">
        <v>0</v>
      </c>
      <c r="X2115" s="52">
        <v>0</v>
      </c>
      <c r="Y2115" s="52">
        <v>0</v>
      </c>
      <c r="Z2115" s="52">
        <v>0</v>
      </c>
      <c r="AA2115" s="25">
        <v>0</v>
      </c>
      <c r="AB2115" s="25">
        <v>0</v>
      </c>
      <c r="AC2115" s="25">
        <v>0</v>
      </c>
      <c r="AD2115" s="25">
        <v>0</v>
      </c>
      <c r="AE2115" s="25">
        <v>0</v>
      </c>
      <c r="AF2115" s="25">
        <v>0</v>
      </c>
      <c r="AG2115" s="25">
        <v>0</v>
      </c>
      <c r="AH2115" s="25">
        <v>0</v>
      </c>
      <c r="AI2115" s="25">
        <v>0</v>
      </c>
      <c r="AJ2115" s="25">
        <v>0</v>
      </c>
      <c r="AK2115" s="25">
        <v>0</v>
      </c>
      <c r="AL2115" s="25">
        <v>0</v>
      </c>
      <c r="AM2115" s="95">
        <v>0</v>
      </c>
      <c r="AN2115" s="95" t="e">
        <f ca="1">IF(MengeInEEGSummieren(M2115),AM2115,0)</f>
        <v>#NAME?</v>
      </c>
      <c r="AO2115" s="95">
        <f t="shared" si="198"/>
        <v>0</v>
      </c>
      <c r="AP2115" s="95">
        <f t="shared" si="199"/>
        <v>0</v>
      </c>
      <c r="AS2115">
        <v>0</v>
      </c>
      <c r="AT2115">
        <v>0</v>
      </c>
      <c r="AU2115" t="e">
        <f t="shared" ca="1" si="200"/>
        <v>#NAME?</v>
      </c>
    </row>
    <row r="2116" spans="1:47" x14ac:dyDescent="0.15">
      <c r="A2116" s="21" t="s">
        <v>2861</v>
      </c>
      <c r="B2116" s="22" t="s">
        <v>17</v>
      </c>
      <c r="C2116" s="42">
        <v>2006</v>
      </c>
      <c r="D2116" s="22" t="s">
        <v>2061</v>
      </c>
      <c r="E2116" s="22"/>
      <c r="F2116" s="23">
        <v>24.58</v>
      </c>
      <c r="G2116" s="23">
        <v>24.58</v>
      </c>
      <c r="H2116" s="24">
        <f t="shared" si="195"/>
        <v>0</v>
      </c>
      <c r="I2116" s="153">
        <v>0</v>
      </c>
      <c r="J2116" s="24">
        <f t="shared" si="196"/>
        <v>0</v>
      </c>
      <c r="K2116" s="25">
        <f t="shared" si="197"/>
        <v>0</v>
      </c>
      <c r="L2116">
        <v>0</v>
      </c>
      <c r="M2116">
        <v>32964608</v>
      </c>
      <c r="N2116">
        <v>42065747</v>
      </c>
      <c r="O2116" s="52">
        <v>0</v>
      </c>
      <c r="P2116" s="52">
        <v>0</v>
      </c>
      <c r="Q2116" s="52">
        <v>0</v>
      </c>
      <c r="R2116" s="52">
        <v>0</v>
      </c>
      <c r="S2116" s="52">
        <v>0</v>
      </c>
      <c r="T2116" s="52">
        <v>0</v>
      </c>
      <c r="U2116" s="52">
        <v>0</v>
      </c>
      <c r="V2116" s="52">
        <v>0</v>
      </c>
      <c r="W2116" s="52">
        <v>0</v>
      </c>
      <c r="X2116" s="52">
        <v>0</v>
      </c>
      <c r="Y2116" s="52">
        <v>0</v>
      </c>
      <c r="Z2116" s="52">
        <v>0</v>
      </c>
      <c r="AA2116" s="25">
        <v>0</v>
      </c>
      <c r="AB2116" s="25">
        <v>0</v>
      </c>
      <c r="AC2116" s="25">
        <v>0</v>
      </c>
      <c r="AD2116" s="25">
        <v>0</v>
      </c>
      <c r="AE2116" s="25">
        <v>0</v>
      </c>
      <c r="AF2116" s="25">
        <v>0</v>
      </c>
      <c r="AG2116" s="25">
        <v>0</v>
      </c>
      <c r="AH2116" s="25">
        <v>0</v>
      </c>
      <c r="AI2116" s="25">
        <v>0</v>
      </c>
      <c r="AJ2116" s="25">
        <v>0</v>
      </c>
      <c r="AK2116" s="25">
        <v>0</v>
      </c>
      <c r="AL2116" s="25">
        <v>0</v>
      </c>
      <c r="AM2116" s="95">
        <v>0</v>
      </c>
      <c r="AN2116" s="95" t="e">
        <f ca="1">IF(MengeInEEGSummieren(M2116),AM2116,0)</f>
        <v>#NAME?</v>
      </c>
      <c r="AO2116" s="95">
        <f t="shared" si="198"/>
        <v>0</v>
      </c>
      <c r="AP2116" s="95">
        <f t="shared" si="199"/>
        <v>0</v>
      </c>
      <c r="AS2116">
        <v>0</v>
      </c>
      <c r="AT2116">
        <v>0</v>
      </c>
      <c r="AU2116" t="e">
        <f t="shared" ca="1" si="200"/>
        <v>#NAME?</v>
      </c>
    </row>
    <row r="2117" spans="1:47" x14ac:dyDescent="0.15">
      <c r="A2117" s="21" t="s">
        <v>2862</v>
      </c>
      <c r="B2117" s="22" t="s">
        <v>17</v>
      </c>
      <c r="C2117" s="42">
        <v>2006</v>
      </c>
      <c r="D2117" s="22" t="s">
        <v>2063</v>
      </c>
      <c r="E2117" s="22"/>
      <c r="F2117" s="23">
        <v>27.58</v>
      </c>
      <c r="G2117" s="23">
        <v>27.58</v>
      </c>
      <c r="H2117" s="24">
        <f t="shared" si="195"/>
        <v>0</v>
      </c>
      <c r="I2117" s="153">
        <v>0</v>
      </c>
      <c r="J2117" s="24">
        <f t="shared" si="196"/>
        <v>0</v>
      </c>
      <c r="K2117" s="25">
        <f t="shared" si="197"/>
        <v>0</v>
      </c>
      <c r="L2117">
        <v>0</v>
      </c>
      <c r="M2117">
        <v>32964608</v>
      </c>
      <c r="N2117">
        <v>42065747</v>
      </c>
      <c r="O2117" s="52">
        <v>0</v>
      </c>
      <c r="P2117" s="52">
        <v>0</v>
      </c>
      <c r="Q2117" s="52">
        <v>0</v>
      </c>
      <c r="R2117" s="52">
        <v>0</v>
      </c>
      <c r="S2117" s="52">
        <v>0</v>
      </c>
      <c r="T2117" s="52">
        <v>0</v>
      </c>
      <c r="U2117" s="52">
        <v>0</v>
      </c>
      <c r="V2117" s="52">
        <v>0</v>
      </c>
      <c r="W2117" s="52">
        <v>0</v>
      </c>
      <c r="X2117" s="52">
        <v>0</v>
      </c>
      <c r="Y2117" s="52">
        <v>0</v>
      </c>
      <c r="Z2117" s="52">
        <v>0</v>
      </c>
      <c r="AA2117" s="25">
        <v>0</v>
      </c>
      <c r="AB2117" s="25">
        <v>0</v>
      </c>
      <c r="AC2117" s="25">
        <v>0</v>
      </c>
      <c r="AD2117" s="25">
        <v>0</v>
      </c>
      <c r="AE2117" s="25">
        <v>0</v>
      </c>
      <c r="AF2117" s="25">
        <v>0</v>
      </c>
      <c r="AG2117" s="25">
        <v>0</v>
      </c>
      <c r="AH2117" s="25">
        <v>0</v>
      </c>
      <c r="AI2117" s="25">
        <v>0</v>
      </c>
      <c r="AJ2117" s="25">
        <v>0</v>
      </c>
      <c r="AK2117" s="25">
        <v>0</v>
      </c>
      <c r="AL2117" s="25">
        <v>0</v>
      </c>
      <c r="AM2117" s="95">
        <v>0</v>
      </c>
      <c r="AN2117" s="95" t="e">
        <f ca="1">IF(MengeInEEGSummieren(M2117),AM2117,0)</f>
        <v>#NAME?</v>
      </c>
      <c r="AO2117" s="95">
        <f t="shared" si="198"/>
        <v>0</v>
      </c>
      <c r="AP2117" s="95">
        <f t="shared" si="199"/>
        <v>0</v>
      </c>
      <c r="AS2117">
        <v>0</v>
      </c>
      <c r="AT2117">
        <v>0</v>
      </c>
      <c r="AU2117" t="e">
        <f t="shared" ca="1" si="200"/>
        <v>#NAME?</v>
      </c>
    </row>
    <row r="2118" spans="1:47" x14ac:dyDescent="0.15">
      <c r="A2118" s="21" t="s">
        <v>2863</v>
      </c>
      <c r="B2118" s="22" t="s">
        <v>17</v>
      </c>
      <c r="C2118" s="42">
        <v>2006</v>
      </c>
      <c r="D2118" s="22" t="s">
        <v>2065</v>
      </c>
      <c r="E2118" s="22"/>
      <c r="F2118" s="23">
        <v>28.58</v>
      </c>
      <c r="G2118" s="23">
        <v>28.58</v>
      </c>
      <c r="H2118" s="24">
        <f t="shared" si="195"/>
        <v>0</v>
      </c>
      <c r="I2118" s="153">
        <v>0</v>
      </c>
      <c r="J2118" s="24">
        <f t="shared" si="196"/>
        <v>0</v>
      </c>
      <c r="K2118" s="25">
        <f t="shared" si="197"/>
        <v>0</v>
      </c>
      <c r="L2118">
        <v>0</v>
      </c>
      <c r="M2118">
        <v>32964608</v>
      </c>
      <c r="N2118">
        <v>42065747</v>
      </c>
      <c r="O2118" s="52">
        <v>0</v>
      </c>
      <c r="P2118" s="52">
        <v>0</v>
      </c>
      <c r="Q2118" s="52">
        <v>0</v>
      </c>
      <c r="R2118" s="52">
        <v>0</v>
      </c>
      <c r="S2118" s="52">
        <v>0</v>
      </c>
      <c r="T2118" s="52">
        <v>0</v>
      </c>
      <c r="U2118" s="52">
        <v>0</v>
      </c>
      <c r="V2118" s="52">
        <v>0</v>
      </c>
      <c r="W2118" s="52">
        <v>0</v>
      </c>
      <c r="X2118" s="52">
        <v>0</v>
      </c>
      <c r="Y2118" s="52">
        <v>0</v>
      </c>
      <c r="Z2118" s="52">
        <v>0</v>
      </c>
      <c r="AA2118" s="25">
        <v>0</v>
      </c>
      <c r="AB2118" s="25">
        <v>0</v>
      </c>
      <c r="AC2118" s="25">
        <v>0</v>
      </c>
      <c r="AD2118" s="25">
        <v>0</v>
      </c>
      <c r="AE2118" s="25">
        <v>0</v>
      </c>
      <c r="AF2118" s="25">
        <v>0</v>
      </c>
      <c r="AG2118" s="25">
        <v>0</v>
      </c>
      <c r="AH2118" s="25">
        <v>0</v>
      </c>
      <c r="AI2118" s="25">
        <v>0</v>
      </c>
      <c r="AJ2118" s="25">
        <v>0</v>
      </c>
      <c r="AK2118" s="25">
        <v>0</v>
      </c>
      <c r="AL2118" s="25">
        <v>0</v>
      </c>
      <c r="AM2118" s="95">
        <v>0</v>
      </c>
      <c r="AN2118" s="95" t="e">
        <f ca="1">IF(MengeInEEGSummieren(M2118),AM2118,0)</f>
        <v>#NAME?</v>
      </c>
      <c r="AO2118" s="95">
        <f t="shared" si="198"/>
        <v>0</v>
      </c>
      <c r="AP2118" s="95">
        <f t="shared" si="199"/>
        <v>0</v>
      </c>
      <c r="AS2118">
        <v>0</v>
      </c>
      <c r="AT2118">
        <v>0</v>
      </c>
      <c r="AU2118" t="e">
        <f t="shared" ca="1" si="200"/>
        <v>#NAME?</v>
      </c>
    </row>
    <row r="2119" spans="1:47" x14ac:dyDescent="0.15">
      <c r="A2119" s="21" t="s">
        <v>2864</v>
      </c>
      <c r="B2119" s="22" t="s">
        <v>17</v>
      </c>
      <c r="C2119" s="42">
        <v>2006</v>
      </c>
      <c r="D2119" s="22" t="s">
        <v>2067</v>
      </c>
      <c r="E2119" s="22"/>
      <c r="F2119" s="23">
        <v>25.58</v>
      </c>
      <c r="G2119" s="23">
        <v>25.58</v>
      </c>
      <c r="H2119" s="24">
        <f t="shared" si="195"/>
        <v>0</v>
      </c>
      <c r="I2119" s="153">
        <v>0</v>
      </c>
      <c r="J2119" s="24">
        <f t="shared" si="196"/>
        <v>0</v>
      </c>
      <c r="K2119" s="25">
        <f t="shared" si="197"/>
        <v>0</v>
      </c>
      <c r="L2119">
        <v>0</v>
      </c>
      <c r="M2119">
        <v>32964608</v>
      </c>
      <c r="N2119">
        <v>42065747</v>
      </c>
      <c r="O2119" s="52">
        <v>0</v>
      </c>
      <c r="P2119" s="52">
        <v>0</v>
      </c>
      <c r="Q2119" s="52">
        <v>0</v>
      </c>
      <c r="R2119" s="52">
        <v>0</v>
      </c>
      <c r="S2119" s="52">
        <v>0</v>
      </c>
      <c r="T2119" s="52">
        <v>0</v>
      </c>
      <c r="U2119" s="52">
        <v>0</v>
      </c>
      <c r="V2119" s="52">
        <v>0</v>
      </c>
      <c r="W2119" s="52">
        <v>0</v>
      </c>
      <c r="X2119" s="52">
        <v>0</v>
      </c>
      <c r="Y2119" s="52">
        <v>0</v>
      </c>
      <c r="Z2119" s="52">
        <v>0</v>
      </c>
      <c r="AA2119" s="25">
        <v>0</v>
      </c>
      <c r="AB2119" s="25">
        <v>0</v>
      </c>
      <c r="AC2119" s="25">
        <v>0</v>
      </c>
      <c r="AD2119" s="25">
        <v>0</v>
      </c>
      <c r="AE2119" s="25">
        <v>0</v>
      </c>
      <c r="AF2119" s="25">
        <v>0</v>
      </c>
      <c r="AG2119" s="25">
        <v>0</v>
      </c>
      <c r="AH2119" s="25">
        <v>0</v>
      </c>
      <c r="AI2119" s="25">
        <v>0</v>
      </c>
      <c r="AJ2119" s="25">
        <v>0</v>
      </c>
      <c r="AK2119" s="25">
        <v>0</v>
      </c>
      <c r="AL2119" s="25">
        <v>0</v>
      </c>
      <c r="AM2119" s="95">
        <v>0</v>
      </c>
      <c r="AN2119" s="95" t="e">
        <f ca="1">IF(MengeInEEGSummieren(M2119),AM2119,0)</f>
        <v>#NAME?</v>
      </c>
      <c r="AO2119" s="95">
        <f t="shared" si="198"/>
        <v>0</v>
      </c>
      <c r="AP2119" s="95">
        <f t="shared" si="199"/>
        <v>0</v>
      </c>
      <c r="AS2119">
        <v>0</v>
      </c>
      <c r="AT2119">
        <v>0</v>
      </c>
      <c r="AU2119" t="e">
        <f t="shared" ca="1" si="200"/>
        <v>#NAME?</v>
      </c>
    </row>
    <row r="2120" spans="1:47" x14ac:dyDescent="0.15">
      <c r="A2120" s="21" t="s">
        <v>2865</v>
      </c>
      <c r="B2120" s="22" t="s">
        <v>17</v>
      </c>
      <c r="C2120" s="42">
        <v>2006</v>
      </c>
      <c r="D2120" s="22" t="s">
        <v>2069</v>
      </c>
      <c r="E2120" s="22"/>
      <c r="F2120" s="23">
        <v>26.58</v>
      </c>
      <c r="G2120" s="23">
        <v>26.58</v>
      </c>
      <c r="H2120" s="24">
        <f t="shared" si="195"/>
        <v>0</v>
      </c>
      <c r="I2120" s="153">
        <v>0</v>
      </c>
      <c r="J2120" s="24">
        <f t="shared" si="196"/>
        <v>0</v>
      </c>
      <c r="K2120" s="25">
        <f t="shared" si="197"/>
        <v>0</v>
      </c>
      <c r="L2120">
        <v>0</v>
      </c>
      <c r="M2120">
        <v>32964608</v>
      </c>
      <c r="N2120">
        <v>42065747</v>
      </c>
      <c r="O2120" s="52">
        <v>0</v>
      </c>
      <c r="P2120" s="52">
        <v>0</v>
      </c>
      <c r="Q2120" s="52">
        <v>0</v>
      </c>
      <c r="R2120" s="52">
        <v>0</v>
      </c>
      <c r="S2120" s="52">
        <v>0</v>
      </c>
      <c r="T2120" s="52">
        <v>0</v>
      </c>
      <c r="U2120" s="52">
        <v>0</v>
      </c>
      <c r="V2120" s="52">
        <v>0</v>
      </c>
      <c r="W2120" s="52">
        <v>0</v>
      </c>
      <c r="X2120" s="52">
        <v>0</v>
      </c>
      <c r="Y2120" s="52">
        <v>0</v>
      </c>
      <c r="Z2120" s="52">
        <v>0</v>
      </c>
      <c r="AA2120" s="25">
        <v>0</v>
      </c>
      <c r="AB2120" s="25">
        <v>0</v>
      </c>
      <c r="AC2120" s="25">
        <v>0</v>
      </c>
      <c r="AD2120" s="25">
        <v>0</v>
      </c>
      <c r="AE2120" s="25">
        <v>0</v>
      </c>
      <c r="AF2120" s="25">
        <v>0</v>
      </c>
      <c r="AG2120" s="25">
        <v>0</v>
      </c>
      <c r="AH2120" s="25">
        <v>0</v>
      </c>
      <c r="AI2120" s="25">
        <v>0</v>
      </c>
      <c r="AJ2120" s="25">
        <v>0</v>
      </c>
      <c r="AK2120" s="25">
        <v>0</v>
      </c>
      <c r="AL2120" s="25">
        <v>0</v>
      </c>
      <c r="AM2120" s="95">
        <v>0</v>
      </c>
      <c r="AN2120" s="95" t="e">
        <f ca="1">IF(MengeInEEGSummieren(M2120),AM2120,0)</f>
        <v>#NAME?</v>
      </c>
      <c r="AO2120" s="95">
        <f t="shared" si="198"/>
        <v>0</v>
      </c>
      <c r="AP2120" s="95">
        <f t="shared" si="199"/>
        <v>0</v>
      </c>
      <c r="AS2120">
        <v>0</v>
      </c>
      <c r="AT2120">
        <v>0</v>
      </c>
      <c r="AU2120" t="e">
        <f t="shared" ca="1" si="200"/>
        <v>#NAME?</v>
      </c>
    </row>
    <row r="2121" spans="1:47" x14ac:dyDescent="0.15">
      <c r="A2121" s="21" t="s">
        <v>2866</v>
      </c>
      <c r="B2121" s="22" t="s">
        <v>17</v>
      </c>
      <c r="C2121" s="42">
        <v>2006</v>
      </c>
      <c r="D2121" s="22" t="s">
        <v>2071</v>
      </c>
      <c r="E2121" s="22"/>
      <c r="F2121" s="23">
        <v>29.58</v>
      </c>
      <c r="G2121" s="23">
        <v>29.58</v>
      </c>
      <c r="H2121" s="24">
        <f t="shared" si="195"/>
        <v>0</v>
      </c>
      <c r="I2121" s="153">
        <v>0</v>
      </c>
      <c r="J2121" s="24">
        <f t="shared" si="196"/>
        <v>0</v>
      </c>
      <c r="K2121" s="25">
        <f t="shared" si="197"/>
        <v>0</v>
      </c>
      <c r="L2121">
        <v>0</v>
      </c>
      <c r="M2121">
        <v>32964608</v>
      </c>
      <c r="N2121">
        <v>42065747</v>
      </c>
      <c r="O2121" s="52">
        <v>0</v>
      </c>
      <c r="P2121" s="52">
        <v>0</v>
      </c>
      <c r="Q2121" s="52">
        <v>0</v>
      </c>
      <c r="R2121" s="52">
        <v>0</v>
      </c>
      <c r="S2121" s="52">
        <v>0</v>
      </c>
      <c r="T2121" s="52">
        <v>0</v>
      </c>
      <c r="U2121" s="52">
        <v>0</v>
      </c>
      <c r="V2121" s="52">
        <v>0</v>
      </c>
      <c r="W2121" s="52">
        <v>0</v>
      </c>
      <c r="X2121" s="52">
        <v>0</v>
      </c>
      <c r="Y2121" s="52">
        <v>0</v>
      </c>
      <c r="Z2121" s="52">
        <v>0</v>
      </c>
      <c r="AA2121" s="25">
        <v>0</v>
      </c>
      <c r="AB2121" s="25">
        <v>0</v>
      </c>
      <c r="AC2121" s="25">
        <v>0</v>
      </c>
      <c r="AD2121" s="25">
        <v>0</v>
      </c>
      <c r="AE2121" s="25">
        <v>0</v>
      </c>
      <c r="AF2121" s="25">
        <v>0</v>
      </c>
      <c r="AG2121" s="25">
        <v>0</v>
      </c>
      <c r="AH2121" s="25">
        <v>0</v>
      </c>
      <c r="AI2121" s="25">
        <v>0</v>
      </c>
      <c r="AJ2121" s="25">
        <v>0</v>
      </c>
      <c r="AK2121" s="25">
        <v>0</v>
      </c>
      <c r="AL2121" s="25">
        <v>0</v>
      </c>
      <c r="AM2121" s="95">
        <v>0</v>
      </c>
      <c r="AN2121" s="95" t="e">
        <f ca="1">IF(MengeInEEGSummieren(M2121),AM2121,0)</f>
        <v>#NAME?</v>
      </c>
      <c r="AO2121" s="95">
        <f t="shared" si="198"/>
        <v>0</v>
      </c>
      <c r="AP2121" s="95">
        <f t="shared" si="199"/>
        <v>0</v>
      </c>
      <c r="AS2121">
        <v>0</v>
      </c>
      <c r="AT2121">
        <v>0</v>
      </c>
      <c r="AU2121" t="e">
        <f t="shared" ca="1" si="200"/>
        <v>#NAME?</v>
      </c>
    </row>
    <row r="2122" spans="1:47" x14ac:dyDescent="0.15">
      <c r="A2122" s="21" t="s">
        <v>2867</v>
      </c>
      <c r="B2122" s="22" t="s">
        <v>17</v>
      </c>
      <c r="C2122" s="42">
        <v>2006</v>
      </c>
      <c r="D2122" s="22" t="s">
        <v>2073</v>
      </c>
      <c r="E2122" s="22"/>
      <c r="F2122" s="23">
        <v>30.58</v>
      </c>
      <c r="G2122" s="23">
        <v>30.58</v>
      </c>
      <c r="H2122" s="24">
        <f t="shared" si="195"/>
        <v>0</v>
      </c>
      <c r="I2122" s="153">
        <v>0</v>
      </c>
      <c r="J2122" s="24">
        <f t="shared" si="196"/>
        <v>0</v>
      </c>
      <c r="K2122" s="25">
        <f t="shared" si="197"/>
        <v>0</v>
      </c>
      <c r="L2122">
        <v>0</v>
      </c>
      <c r="M2122">
        <v>32964608</v>
      </c>
      <c r="N2122">
        <v>42065747</v>
      </c>
      <c r="O2122" s="52">
        <v>0</v>
      </c>
      <c r="P2122" s="52">
        <v>0</v>
      </c>
      <c r="Q2122" s="52">
        <v>0</v>
      </c>
      <c r="R2122" s="52">
        <v>0</v>
      </c>
      <c r="S2122" s="52">
        <v>0</v>
      </c>
      <c r="T2122" s="52">
        <v>0</v>
      </c>
      <c r="U2122" s="52">
        <v>0</v>
      </c>
      <c r="V2122" s="52">
        <v>0</v>
      </c>
      <c r="W2122" s="52">
        <v>0</v>
      </c>
      <c r="X2122" s="52">
        <v>0</v>
      </c>
      <c r="Y2122" s="52">
        <v>0</v>
      </c>
      <c r="Z2122" s="52">
        <v>0</v>
      </c>
      <c r="AA2122" s="25">
        <v>0</v>
      </c>
      <c r="AB2122" s="25">
        <v>0</v>
      </c>
      <c r="AC2122" s="25">
        <v>0</v>
      </c>
      <c r="AD2122" s="25">
        <v>0</v>
      </c>
      <c r="AE2122" s="25">
        <v>0</v>
      </c>
      <c r="AF2122" s="25">
        <v>0</v>
      </c>
      <c r="AG2122" s="25">
        <v>0</v>
      </c>
      <c r="AH2122" s="25">
        <v>0</v>
      </c>
      <c r="AI2122" s="25">
        <v>0</v>
      </c>
      <c r="AJ2122" s="25">
        <v>0</v>
      </c>
      <c r="AK2122" s="25">
        <v>0</v>
      </c>
      <c r="AL2122" s="25">
        <v>0</v>
      </c>
      <c r="AM2122" s="95">
        <v>0</v>
      </c>
      <c r="AN2122" s="95" t="e">
        <f ca="1">IF(MengeInEEGSummieren(M2122),AM2122,0)</f>
        <v>#NAME?</v>
      </c>
      <c r="AO2122" s="95">
        <f t="shared" si="198"/>
        <v>0</v>
      </c>
      <c r="AP2122" s="95">
        <f t="shared" si="199"/>
        <v>0</v>
      </c>
      <c r="AS2122">
        <v>0</v>
      </c>
      <c r="AT2122">
        <v>0</v>
      </c>
      <c r="AU2122" t="e">
        <f t="shared" ca="1" si="200"/>
        <v>#NAME?</v>
      </c>
    </row>
    <row r="2123" spans="1:47" x14ac:dyDescent="0.15">
      <c r="A2123" s="21" t="s">
        <v>2868</v>
      </c>
      <c r="B2123" s="22" t="s">
        <v>17</v>
      </c>
      <c r="C2123" s="42">
        <v>2006</v>
      </c>
      <c r="D2123" s="22" t="s">
        <v>2075</v>
      </c>
      <c r="E2123" s="22"/>
      <c r="F2123" s="23">
        <v>12.51</v>
      </c>
      <c r="G2123" s="23">
        <v>12.51</v>
      </c>
      <c r="H2123" s="24">
        <f t="shared" si="195"/>
        <v>0</v>
      </c>
      <c r="I2123" s="153">
        <v>0</v>
      </c>
      <c r="J2123" s="24">
        <f t="shared" si="196"/>
        <v>0</v>
      </c>
      <c r="K2123" s="25">
        <f t="shared" si="197"/>
        <v>0</v>
      </c>
      <c r="L2123">
        <v>0</v>
      </c>
      <c r="M2123">
        <v>32964608</v>
      </c>
      <c r="N2123">
        <v>42065747</v>
      </c>
      <c r="O2123" s="52">
        <v>0</v>
      </c>
      <c r="P2123" s="52">
        <v>0</v>
      </c>
      <c r="Q2123" s="52">
        <v>0</v>
      </c>
      <c r="R2123" s="52">
        <v>0</v>
      </c>
      <c r="S2123" s="52">
        <v>0</v>
      </c>
      <c r="T2123" s="52">
        <v>0</v>
      </c>
      <c r="U2123" s="52">
        <v>0</v>
      </c>
      <c r="V2123" s="52">
        <v>0</v>
      </c>
      <c r="W2123" s="52">
        <v>0</v>
      </c>
      <c r="X2123" s="52">
        <v>0</v>
      </c>
      <c r="Y2123" s="52">
        <v>0</v>
      </c>
      <c r="Z2123" s="52">
        <v>0</v>
      </c>
      <c r="AA2123" s="25">
        <v>0</v>
      </c>
      <c r="AB2123" s="25">
        <v>0</v>
      </c>
      <c r="AC2123" s="25">
        <v>0</v>
      </c>
      <c r="AD2123" s="25">
        <v>0</v>
      </c>
      <c r="AE2123" s="25">
        <v>0</v>
      </c>
      <c r="AF2123" s="25">
        <v>0</v>
      </c>
      <c r="AG2123" s="25">
        <v>0</v>
      </c>
      <c r="AH2123" s="25">
        <v>0</v>
      </c>
      <c r="AI2123" s="25">
        <v>0</v>
      </c>
      <c r="AJ2123" s="25">
        <v>0</v>
      </c>
      <c r="AK2123" s="25">
        <v>0</v>
      </c>
      <c r="AL2123" s="25">
        <v>0</v>
      </c>
      <c r="AM2123" s="95">
        <v>0</v>
      </c>
      <c r="AN2123" s="95" t="e">
        <f ca="1">IF(MengeInEEGSummieren(M2123),AM2123,0)</f>
        <v>#NAME?</v>
      </c>
      <c r="AO2123" s="95">
        <f t="shared" si="198"/>
        <v>0</v>
      </c>
      <c r="AP2123" s="95">
        <f t="shared" si="199"/>
        <v>0</v>
      </c>
      <c r="AS2123">
        <v>0</v>
      </c>
      <c r="AT2123">
        <v>0</v>
      </c>
      <c r="AU2123" t="e">
        <f t="shared" ca="1" si="200"/>
        <v>#NAME?</v>
      </c>
    </row>
    <row r="2124" spans="1:47" x14ac:dyDescent="0.15">
      <c r="A2124" s="21" t="s">
        <v>2869</v>
      </c>
      <c r="B2124" s="22" t="s">
        <v>17</v>
      </c>
      <c r="C2124" s="42">
        <v>2006</v>
      </c>
      <c r="D2124" s="22" t="s">
        <v>2077</v>
      </c>
      <c r="E2124" s="22"/>
      <c r="F2124" s="23">
        <v>13.51</v>
      </c>
      <c r="G2124" s="23">
        <v>13.51</v>
      </c>
      <c r="H2124" s="24">
        <f t="shared" si="195"/>
        <v>0</v>
      </c>
      <c r="I2124" s="153">
        <v>0</v>
      </c>
      <c r="J2124" s="24">
        <f t="shared" si="196"/>
        <v>0</v>
      </c>
      <c r="K2124" s="25">
        <f t="shared" si="197"/>
        <v>0</v>
      </c>
      <c r="L2124">
        <v>0</v>
      </c>
      <c r="M2124">
        <v>32964608</v>
      </c>
      <c r="N2124">
        <v>42065747</v>
      </c>
      <c r="O2124" s="52">
        <v>0</v>
      </c>
      <c r="P2124" s="52">
        <v>0</v>
      </c>
      <c r="Q2124" s="52">
        <v>0</v>
      </c>
      <c r="R2124" s="52">
        <v>0</v>
      </c>
      <c r="S2124" s="52">
        <v>0</v>
      </c>
      <c r="T2124" s="52">
        <v>0</v>
      </c>
      <c r="U2124" s="52">
        <v>0</v>
      </c>
      <c r="V2124" s="52">
        <v>0</v>
      </c>
      <c r="W2124" s="52">
        <v>0</v>
      </c>
      <c r="X2124" s="52">
        <v>0</v>
      </c>
      <c r="Y2124" s="52">
        <v>0</v>
      </c>
      <c r="Z2124" s="52">
        <v>0</v>
      </c>
      <c r="AA2124" s="25">
        <v>0</v>
      </c>
      <c r="AB2124" s="25">
        <v>0</v>
      </c>
      <c r="AC2124" s="25">
        <v>0</v>
      </c>
      <c r="AD2124" s="25">
        <v>0</v>
      </c>
      <c r="AE2124" s="25">
        <v>0</v>
      </c>
      <c r="AF2124" s="25">
        <v>0</v>
      </c>
      <c r="AG2124" s="25">
        <v>0</v>
      </c>
      <c r="AH2124" s="25">
        <v>0</v>
      </c>
      <c r="AI2124" s="25">
        <v>0</v>
      </c>
      <c r="AJ2124" s="25">
        <v>0</v>
      </c>
      <c r="AK2124" s="25">
        <v>0</v>
      </c>
      <c r="AL2124" s="25">
        <v>0</v>
      </c>
      <c r="AM2124" s="95">
        <v>0</v>
      </c>
      <c r="AN2124" s="95" t="e">
        <f ca="1">IF(MengeInEEGSummieren(M2124),AM2124,0)</f>
        <v>#NAME?</v>
      </c>
      <c r="AO2124" s="95">
        <f t="shared" si="198"/>
        <v>0</v>
      </c>
      <c r="AP2124" s="95">
        <f t="shared" si="199"/>
        <v>0</v>
      </c>
      <c r="AS2124">
        <v>0</v>
      </c>
      <c r="AT2124">
        <v>0</v>
      </c>
      <c r="AU2124" t="e">
        <f t="shared" ca="1" si="200"/>
        <v>#NAME?</v>
      </c>
    </row>
    <row r="2125" spans="1:47" x14ac:dyDescent="0.15">
      <c r="A2125" s="21" t="s">
        <v>2870</v>
      </c>
      <c r="B2125" s="22" t="s">
        <v>17</v>
      </c>
      <c r="C2125" s="42">
        <v>2006</v>
      </c>
      <c r="D2125" s="22" t="s">
        <v>2079</v>
      </c>
      <c r="E2125" s="22"/>
      <c r="F2125" s="23">
        <v>18.510000000000002</v>
      </c>
      <c r="G2125" s="23">
        <v>18.510000000000002</v>
      </c>
      <c r="H2125" s="24">
        <f t="shared" si="195"/>
        <v>0</v>
      </c>
      <c r="I2125" s="153">
        <v>0</v>
      </c>
      <c r="J2125" s="24">
        <f t="shared" si="196"/>
        <v>0</v>
      </c>
      <c r="K2125" s="25">
        <f t="shared" si="197"/>
        <v>0</v>
      </c>
      <c r="L2125">
        <v>0</v>
      </c>
      <c r="M2125">
        <v>32964608</v>
      </c>
      <c r="N2125">
        <v>42065747</v>
      </c>
      <c r="O2125" s="52">
        <v>0</v>
      </c>
      <c r="P2125" s="52">
        <v>0</v>
      </c>
      <c r="Q2125" s="52">
        <v>0</v>
      </c>
      <c r="R2125" s="52">
        <v>0</v>
      </c>
      <c r="S2125" s="52">
        <v>0</v>
      </c>
      <c r="T2125" s="52">
        <v>0</v>
      </c>
      <c r="U2125" s="52">
        <v>0</v>
      </c>
      <c r="V2125" s="52">
        <v>0</v>
      </c>
      <c r="W2125" s="52">
        <v>0</v>
      </c>
      <c r="X2125" s="52">
        <v>0</v>
      </c>
      <c r="Y2125" s="52">
        <v>0</v>
      </c>
      <c r="Z2125" s="52">
        <v>0</v>
      </c>
      <c r="AA2125" s="25">
        <v>0</v>
      </c>
      <c r="AB2125" s="25">
        <v>0</v>
      </c>
      <c r="AC2125" s="25">
        <v>0</v>
      </c>
      <c r="AD2125" s="25">
        <v>0</v>
      </c>
      <c r="AE2125" s="25">
        <v>0</v>
      </c>
      <c r="AF2125" s="25">
        <v>0</v>
      </c>
      <c r="AG2125" s="25">
        <v>0</v>
      </c>
      <c r="AH2125" s="25">
        <v>0</v>
      </c>
      <c r="AI2125" s="25">
        <v>0</v>
      </c>
      <c r="AJ2125" s="25">
        <v>0</v>
      </c>
      <c r="AK2125" s="25">
        <v>0</v>
      </c>
      <c r="AL2125" s="25">
        <v>0</v>
      </c>
      <c r="AM2125" s="95">
        <v>0</v>
      </c>
      <c r="AN2125" s="95" t="e">
        <f ca="1">IF(MengeInEEGSummieren(M2125),AM2125,0)</f>
        <v>#NAME?</v>
      </c>
      <c r="AO2125" s="95">
        <f t="shared" si="198"/>
        <v>0</v>
      </c>
      <c r="AP2125" s="95">
        <f t="shared" si="199"/>
        <v>0</v>
      </c>
      <c r="AS2125">
        <v>0</v>
      </c>
      <c r="AT2125">
        <v>0</v>
      </c>
      <c r="AU2125" t="e">
        <f t="shared" ca="1" si="200"/>
        <v>#NAME?</v>
      </c>
    </row>
    <row r="2126" spans="1:47" x14ac:dyDescent="0.15">
      <c r="A2126" s="21" t="s">
        <v>2871</v>
      </c>
      <c r="B2126" s="22" t="s">
        <v>17</v>
      </c>
      <c r="C2126" s="42">
        <v>2006</v>
      </c>
      <c r="D2126" s="22" t="s">
        <v>2081</v>
      </c>
      <c r="E2126" s="22"/>
      <c r="F2126" s="23">
        <v>19.510000000000002</v>
      </c>
      <c r="G2126" s="23">
        <v>19.510000000000002</v>
      </c>
      <c r="H2126" s="24">
        <f t="shared" si="195"/>
        <v>0</v>
      </c>
      <c r="I2126" s="153">
        <v>0</v>
      </c>
      <c r="J2126" s="24">
        <f t="shared" si="196"/>
        <v>0</v>
      </c>
      <c r="K2126" s="25">
        <f t="shared" si="197"/>
        <v>0</v>
      </c>
      <c r="L2126">
        <v>0</v>
      </c>
      <c r="M2126">
        <v>32964608</v>
      </c>
      <c r="N2126">
        <v>42065747</v>
      </c>
      <c r="O2126" s="52">
        <v>0</v>
      </c>
      <c r="P2126" s="52">
        <v>0</v>
      </c>
      <c r="Q2126" s="52">
        <v>0</v>
      </c>
      <c r="R2126" s="52">
        <v>0</v>
      </c>
      <c r="S2126" s="52">
        <v>0</v>
      </c>
      <c r="T2126" s="52">
        <v>0</v>
      </c>
      <c r="U2126" s="52">
        <v>0</v>
      </c>
      <c r="V2126" s="52">
        <v>0</v>
      </c>
      <c r="W2126" s="52">
        <v>0</v>
      </c>
      <c r="X2126" s="52">
        <v>0</v>
      </c>
      <c r="Y2126" s="52">
        <v>0</v>
      </c>
      <c r="Z2126" s="52">
        <v>0</v>
      </c>
      <c r="AA2126" s="25">
        <v>0</v>
      </c>
      <c r="AB2126" s="25">
        <v>0</v>
      </c>
      <c r="AC2126" s="25">
        <v>0</v>
      </c>
      <c r="AD2126" s="25">
        <v>0</v>
      </c>
      <c r="AE2126" s="25">
        <v>0</v>
      </c>
      <c r="AF2126" s="25">
        <v>0</v>
      </c>
      <c r="AG2126" s="25">
        <v>0</v>
      </c>
      <c r="AH2126" s="25">
        <v>0</v>
      </c>
      <c r="AI2126" s="25">
        <v>0</v>
      </c>
      <c r="AJ2126" s="25">
        <v>0</v>
      </c>
      <c r="AK2126" s="25">
        <v>0</v>
      </c>
      <c r="AL2126" s="25">
        <v>0</v>
      </c>
      <c r="AM2126" s="95">
        <v>0</v>
      </c>
      <c r="AN2126" s="95" t="e">
        <f ca="1">IF(MengeInEEGSummieren(M2126),AM2126,0)</f>
        <v>#NAME?</v>
      </c>
      <c r="AO2126" s="95">
        <f t="shared" si="198"/>
        <v>0</v>
      </c>
      <c r="AP2126" s="95">
        <f t="shared" si="199"/>
        <v>0</v>
      </c>
      <c r="AS2126">
        <v>0</v>
      </c>
      <c r="AT2126">
        <v>0</v>
      </c>
      <c r="AU2126" t="e">
        <f t="shared" ca="1" si="200"/>
        <v>#NAME?</v>
      </c>
    </row>
    <row r="2127" spans="1:47" x14ac:dyDescent="0.15">
      <c r="A2127" s="21" t="s">
        <v>2872</v>
      </c>
      <c r="B2127" s="22" t="s">
        <v>17</v>
      </c>
      <c r="C2127" s="42">
        <v>2006</v>
      </c>
      <c r="D2127" s="22" t="s">
        <v>1071</v>
      </c>
      <c r="E2127" s="22"/>
      <c r="F2127" s="23">
        <v>19.510000000000002</v>
      </c>
      <c r="G2127" s="23">
        <v>19.510000000000002</v>
      </c>
      <c r="H2127" s="24">
        <f t="shared" si="195"/>
        <v>0</v>
      </c>
      <c r="I2127" s="153">
        <v>0</v>
      </c>
      <c r="J2127" s="24">
        <f t="shared" si="196"/>
        <v>0</v>
      </c>
      <c r="K2127" s="25">
        <f t="shared" si="197"/>
        <v>0</v>
      </c>
      <c r="L2127">
        <v>0</v>
      </c>
      <c r="M2127">
        <v>32964608</v>
      </c>
      <c r="N2127">
        <v>42065747</v>
      </c>
      <c r="O2127" s="52">
        <v>0</v>
      </c>
      <c r="P2127" s="52">
        <v>0</v>
      </c>
      <c r="Q2127" s="52">
        <v>0</v>
      </c>
      <c r="R2127" s="52">
        <v>0</v>
      </c>
      <c r="S2127" s="52">
        <v>0</v>
      </c>
      <c r="T2127" s="52">
        <v>0</v>
      </c>
      <c r="U2127" s="52">
        <v>0</v>
      </c>
      <c r="V2127" s="52">
        <v>0</v>
      </c>
      <c r="W2127" s="52">
        <v>0</v>
      </c>
      <c r="X2127" s="52">
        <v>0</v>
      </c>
      <c r="Y2127" s="52">
        <v>0</v>
      </c>
      <c r="Z2127" s="52">
        <v>0</v>
      </c>
      <c r="AA2127" s="25">
        <v>0</v>
      </c>
      <c r="AB2127" s="25">
        <v>0</v>
      </c>
      <c r="AC2127" s="25">
        <v>0</v>
      </c>
      <c r="AD2127" s="25">
        <v>0</v>
      </c>
      <c r="AE2127" s="25">
        <v>0</v>
      </c>
      <c r="AF2127" s="25">
        <v>0</v>
      </c>
      <c r="AG2127" s="25">
        <v>0</v>
      </c>
      <c r="AH2127" s="25">
        <v>0</v>
      </c>
      <c r="AI2127" s="25">
        <v>0</v>
      </c>
      <c r="AJ2127" s="25">
        <v>0</v>
      </c>
      <c r="AK2127" s="25">
        <v>0</v>
      </c>
      <c r="AL2127" s="25">
        <v>0</v>
      </c>
      <c r="AM2127" s="95">
        <v>0</v>
      </c>
      <c r="AN2127" s="95" t="e">
        <f ca="1">IF(MengeInEEGSummieren(M2127),AM2127,0)</f>
        <v>#NAME?</v>
      </c>
      <c r="AO2127" s="95">
        <f t="shared" si="198"/>
        <v>0</v>
      </c>
      <c r="AP2127" s="95">
        <f t="shared" si="199"/>
        <v>0</v>
      </c>
      <c r="AS2127">
        <v>0</v>
      </c>
      <c r="AT2127">
        <v>0</v>
      </c>
      <c r="AU2127" t="e">
        <f t="shared" ca="1" si="200"/>
        <v>#NAME?</v>
      </c>
    </row>
    <row r="2128" spans="1:47" x14ac:dyDescent="0.15">
      <c r="A2128" s="21" t="s">
        <v>2873</v>
      </c>
      <c r="B2128" s="22" t="s">
        <v>17</v>
      </c>
      <c r="C2128" s="42">
        <v>2006</v>
      </c>
      <c r="D2128" s="22" t="s">
        <v>1073</v>
      </c>
      <c r="E2128" s="22"/>
      <c r="F2128" s="23">
        <v>20.51</v>
      </c>
      <c r="G2128" s="23">
        <v>20.51</v>
      </c>
      <c r="H2128" s="24">
        <f t="shared" ref="H2128:H2191" si="201">AM2128</f>
        <v>0</v>
      </c>
      <c r="I2128" s="153">
        <v>0</v>
      </c>
      <c r="J2128" s="24">
        <f t="shared" ref="J2128:J2191" si="202">SUM(O2128:Z2128,AT2128)</f>
        <v>0</v>
      </c>
      <c r="K2128" s="25">
        <f t="shared" ref="K2128:K2191" si="203">SUM(AA2128:AL2128,AS2128)</f>
        <v>0</v>
      </c>
      <c r="L2128">
        <v>0</v>
      </c>
      <c r="M2128">
        <v>32964608</v>
      </c>
      <c r="N2128">
        <v>42065747</v>
      </c>
      <c r="O2128" s="52">
        <v>0</v>
      </c>
      <c r="P2128" s="52">
        <v>0</v>
      </c>
      <c r="Q2128" s="52">
        <v>0</v>
      </c>
      <c r="R2128" s="52">
        <v>0</v>
      </c>
      <c r="S2128" s="52">
        <v>0</v>
      </c>
      <c r="T2128" s="52">
        <v>0</v>
      </c>
      <c r="U2128" s="52">
        <v>0</v>
      </c>
      <c r="V2128" s="52">
        <v>0</v>
      </c>
      <c r="W2128" s="52">
        <v>0</v>
      </c>
      <c r="X2128" s="52">
        <v>0</v>
      </c>
      <c r="Y2128" s="52">
        <v>0</v>
      </c>
      <c r="Z2128" s="52">
        <v>0</v>
      </c>
      <c r="AA2128" s="25">
        <v>0</v>
      </c>
      <c r="AB2128" s="25">
        <v>0</v>
      </c>
      <c r="AC2128" s="25">
        <v>0</v>
      </c>
      <c r="AD2128" s="25">
        <v>0</v>
      </c>
      <c r="AE2128" s="25">
        <v>0</v>
      </c>
      <c r="AF2128" s="25">
        <v>0</v>
      </c>
      <c r="AG2128" s="25">
        <v>0</v>
      </c>
      <c r="AH2128" s="25">
        <v>0</v>
      </c>
      <c r="AI2128" s="25">
        <v>0</v>
      </c>
      <c r="AJ2128" s="25">
        <v>0</v>
      </c>
      <c r="AK2128" s="25">
        <v>0</v>
      </c>
      <c r="AL2128" s="25">
        <v>0</v>
      </c>
      <c r="AM2128" s="95">
        <v>0</v>
      </c>
      <c r="AN2128" s="95" t="e">
        <f ca="1">IF(MengeInEEGSummieren(M2128),AM2128,0)</f>
        <v>#NAME?</v>
      </c>
      <c r="AO2128" s="95">
        <f t="shared" ref="AO2128:AO2191" si="204">IF(AQ2128,$H2128,0)</f>
        <v>0</v>
      </c>
      <c r="AP2128" s="95">
        <f t="shared" ref="AP2128:AP2191" si="205">IF(AR2128,$H2128,0)</f>
        <v>0</v>
      </c>
      <c r="AS2128">
        <v>0</v>
      </c>
      <c r="AT2128">
        <v>0</v>
      </c>
      <c r="AU2128" t="e">
        <f t="shared" ref="AU2128:AU2191" ca="1" si="206">EVFlag(M2128)</f>
        <v>#NAME?</v>
      </c>
    </row>
    <row r="2129" spans="1:47" x14ac:dyDescent="0.15">
      <c r="A2129" s="21" t="s">
        <v>2874</v>
      </c>
      <c r="B2129" s="22" t="s">
        <v>17</v>
      </c>
      <c r="C2129" s="42">
        <v>2006</v>
      </c>
      <c r="D2129" s="22" t="s">
        <v>2085</v>
      </c>
      <c r="E2129" s="22"/>
      <c r="F2129" s="23">
        <v>20.51</v>
      </c>
      <c r="G2129" s="23">
        <v>20.51</v>
      </c>
      <c r="H2129" s="24">
        <f t="shared" si="201"/>
        <v>0</v>
      </c>
      <c r="I2129" s="153">
        <v>0</v>
      </c>
      <c r="J2129" s="24">
        <f t="shared" si="202"/>
        <v>0</v>
      </c>
      <c r="K2129" s="25">
        <f t="shared" si="203"/>
        <v>0</v>
      </c>
      <c r="L2129">
        <v>0</v>
      </c>
      <c r="M2129">
        <v>32964608</v>
      </c>
      <c r="N2129">
        <v>42065747</v>
      </c>
      <c r="O2129" s="52">
        <v>0</v>
      </c>
      <c r="P2129" s="52">
        <v>0</v>
      </c>
      <c r="Q2129" s="52">
        <v>0</v>
      </c>
      <c r="R2129" s="52">
        <v>0</v>
      </c>
      <c r="S2129" s="52">
        <v>0</v>
      </c>
      <c r="T2129" s="52">
        <v>0</v>
      </c>
      <c r="U2129" s="52">
        <v>0</v>
      </c>
      <c r="V2129" s="52">
        <v>0</v>
      </c>
      <c r="W2129" s="52">
        <v>0</v>
      </c>
      <c r="X2129" s="52">
        <v>0</v>
      </c>
      <c r="Y2129" s="52">
        <v>0</v>
      </c>
      <c r="Z2129" s="52">
        <v>0</v>
      </c>
      <c r="AA2129" s="25">
        <v>0</v>
      </c>
      <c r="AB2129" s="25">
        <v>0</v>
      </c>
      <c r="AC2129" s="25">
        <v>0</v>
      </c>
      <c r="AD2129" s="25">
        <v>0</v>
      </c>
      <c r="AE2129" s="25">
        <v>0</v>
      </c>
      <c r="AF2129" s="25">
        <v>0</v>
      </c>
      <c r="AG2129" s="25">
        <v>0</v>
      </c>
      <c r="AH2129" s="25">
        <v>0</v>
      </c>
      <c r="AI2129" s="25">
        <v>0</v>
      </c>
      <c r="AJ2129" s="25">
        <v>0</v>
      </c>
      <c r="AK2129" s="25">
        <v>0</v>
      </c>
      <c r="AL2129" s="25">
        <v>0</v>
      </c>
      <c r="AM2129" s="95">
        <v>0</v>
      </c>
      <c r="AN2129" s="95" t="e">
        <f ca="1">IF(MengeInEEGSummieren(M2129),AM2129,0)</f>
        <v>#NAME?</v>
      </c>
      <c r="AO2129" s="95">
        <f t="shared" si="204"/>
        <v>0</v>
      </c>
      <c r="AP2129" s="95">
        <f t="shared" si="205"/>
        <v>0</v>
      </c>
      <c r="AS2129">
        <v>0</v>
      </c>
      <c r="AT2129">
        <v>0</v>
      </c>
      <c r="AU2129" t="e">
        <f t="shared" ca="1" si="206"/>
        <v>#NAME?</v>
      </c>
    </row>
    <row r="2130" spans="1:47" x14ac:dyDescent="0.15">
      <c r="A2130" s="21" t="s">
        <v>2875</v>
      </c>
      <c r="B2130" s="22" t="s">
        <v>17</v>
      </c>
      <c r="C2130" s="42">
        <v>2006</v>
      </c>
      <c r="D2130" s="22" t="s">
        <v>1077</v>
      </c>
      <c r="E2130" s="22"/>
      <c r="F2130" s="23">
        <v>21.51</v>
      </c>
      <c r="G2130" s="23">
        <v>21.51</v>
      </c>
      <c r="H2130" s="24">
        <f t="shared" si="201"/>
        <v>0</v>
      </c>
      <c r="I2130" s="153">
        <v>0</v>
      </c>
      <c r="J2130" s="24">
        <f t="shared" si="202"/>
        <v>0</v>
      </c>
      <c r="K2130" s="25">
        <f t="shared" si="203"/>
        <v>0</v>
      </c>
      <c r="L2130">
        <v>0</v>
      </c>
      <c r="M2130">
        <v>32964608</v>
      </c>
      <c r="N2130">
        <v>42065747</v>
      </c>
      <c r="O2130" s="52">
        <v>0</v>
      </c>
      <c r="P2130" s="52">
        <v>0</v>
      </c>
      <c r="Q2130" s="52">
        <v>0</v>
      </c>
      <c r="R2130" s="52">
        <v>0</v>
      </c>
      <c r="S2130" s="52">
        <v>0</v>
      </c>
      <c r="T2130" s="52">
        <v>0</v>
      </c>
      <c r="U2130" s="52">
        <v>0</v>
      </c>
      <c r="V2130" s="52">
        <v>0</v>
      </c>
      <c r="W2130" s="52">
        <v>0</v>
      </c>
      <c r="X2130" s="52">
        <v>0</v>
      </c>
      <c r="Y2130" s="52">
        <v>0</v>
      </c>
      <c r="Z2130" s="52">
        <v>0</v>
      </c>
      <c r="AA2130" s="25">
        <v>0</v>
      </c>
      <c r="AB2130" s="25">
        <v>0</v>
      </c>
      <c r="AC2130" s="25">
        <v>0</v>
      </c>
      <c r="AD2130" s="25">
        <v>0</v>
      </c>
      <c r="AE2130" s="25">
        <v>0</v>
      </c>
      <c r="AF2130" s="25">
        <v>0</v>
      </c>
      <c r="AG2130" s="25">
        <v>0</v>
      </c>
      <c r="AH2130" s="25">
        <v>0</v>
      </c>
      <c r="AI2130" s="25">
        <v>0</v>
      </c>
      <c r="AJ2130" s="25">
        <v>0</v>
      </c>
      <c r="AK2130" s="25">
        <v>0</v>
      </c>
      <c r="AL2130" s="25">
        <v>0</v>
      </c>
      <c r="AM2130" s="95">
        <v>0</v>
      </c>
      <c r="AN2130" s="95" t="e">
        <f ca="1">IF(MengeInEEGSummieren(M2130),AM2130,0)</f>
        <v>#NAME?</v>
      </c>
      <c r="AO2130" s="95">
        <f t="shared" si="204"/>
        <v>0</v>
      </c>
      <c r="AP2130" s="95">
        <f t="shared" si="205"/>
        <v>0</v>
      </c>
      <c r="AS2130">
        <v>0</v>
      </c>
      <c r="AT2130">
        <v>0</v>
      </c>
      <c r="AU2130" t="e">
        <f t="shared" ca="1" si="206"/>
        <v>#NAME?</v>
      </c>
    </row>
    <row r="2131" spans="1:47" x14ac:dyDescent="0.15">
      <c r="A2131" s="21" t="s">
        <v>2876</v>
      </c>
      <c r="B2131" s="22" t="s">
        <v>17</v>
      </c>
      <c r="C2131" s="42">
        <v>2006</v>
      </c>
      <c r="D2131" s="22" t="s">
        <v>1079</v>
      </c>
      <c r="E2131" s="22"/>
      <c r="F2131" s="23">
        <v>21.51</v>
      </c>
      <c r="G2131" s="23">
        <v>21.51</v>
      </c>
      <c r="H2131" s="24">
        <f t="shared" si="201"/>
        <v>0</v>
      </c>
      <c r="I2131" s="153">
        <v>0</v>
      </c>
      <c r="J2131" s="24">
        <f t="shared" si="202"/>
        <v>0</v>
      </c>
      <c r="K2131" s="25">
        <f t="shared" si="203"/>
        <v>0</v>
      </c>
      <c r="L2131">
        <v>0</v>
      </c>
      <c r="M2131">
        <v>32964608</v>
      </c>
      <c r="N2131">
        <v>42065747</v>
      </c>
      <c r="O2131" s="52">
        <v>0</v>
      </c>
      <c r="P2131" s="52">
        <v>0</v>
      </c>
      <c r="Q2131" s="52">
        <v>0</v>
      </c>
      <c r="R2131" s="52">
        <v>0</v>
      </c>
      <c r="S2131" s="52">
        <v>0</v>
      </c>
      <c r="T2131" s="52">
        <v>0</v>
      </c>
      <c r="U2131" s="52">
        <v>0</v>
      </c>
      <c r="V2131" s="52">
        <v>0</v>
      </c>
      <c r="W2131" s="52">
        <v>0</v>
      </c>
      <c r="X2131" s="52">
        <v>0</v>
      </c>
      <c r="Y2131" s="52">
        <v>0</v>
      </c>
      <c r="Z2131" s="52">
        <v>0</v>
      </c>
      <c r="AA2131" s="25">
        <v>0</v>
      </c>
      <c r="AB2131" s="25">
        <v>0</v>
      </c>
      <c r="AC2131" s="25">
        <v>0</v>
      </c>
      <c r="AD2131" s="25">
        <v>0</v>
      </c>
      <c r="AE2131" s="25">
        <v>0</v>
      </c>
      <c r="AF2131" s="25">
        <v>0</v>
      </c>
      <c r="AG2131" s="25">
        <v>0</v>
      </c>
      <c r="AH2131" s="25">
        <v>0</v>
      </c>
      <c r="AI2131" s="25">
        <v>0</v>
      </c>
      <c r="AJ2131" s="25">
        <v>0</v>
      </c>
      <c r="AK2131" s="25">
        <v>0</v>
      </c>
      <c r="AL2131" s="25">
        <v>0</v>
      </c>
      <c r="AM2131" s="95">
        <v>0</v>
      </c>
      <c r="AN2131" s="95" t="e">
        <f ca="1">IF(MengeInEEGSummieren(M2131),AM2131,0)</f>
        <v>#NAME?</v>
      </c>
      <c r="AO2131" s="95">
        <f t="shared" si="204"/>
        <v>0</v>
      </c>
      <c r="AP2131" s="95">
        <f t="shared" si="205"/>
        <v>0</v>
      </c>
      <c r="AS2131">
        <v>0</v>
      </c>
      <c r="AT2131">
        <v>0</v>
      </c>
      <c r="AU2131" t="e">
        <f t="shared" ca="1" si="206"/>
        <v>#NAME?</v>
      </c>
    </row>
    <row r="2132" spans="1:47" x14ac:dyDescent="0.15">
      <c r="A2132" s="21" t="s">
        <v>2877</v>
      </c>
      <c r="B2132" s="22" t="s">
        <v>17</v>
      </c>
      <c r="C2132" s="42">
        <v>2006</v>
      </c>
      <c r="D2132" s="22" t="s">
        <v>1081</v>
      </c>
      <c r="E2132" s="22"/>
      <c r="F2132" s="23">
        <v>22.51</v>
      </c>
      <c r="G2132" s="23">
        <v>22.51</v>
      </c>
      <c r="H2132" s="24">
        <f t="shared" si="201"/>
        <v>0</v>
      </c>
      <c r="I2132" s="153">
        <v>0</v>
      </c>
      <c r="J2132" s="24">
        <f t="shared" si="202"/>
        <v>0</v>
      </c>
      <c r="K2132" s="25">
        <f t="shared" si="203"/>
        <v>0</v>
      </c>
      <c r="L2132">
        <v>0</v>
      </c>
      <c r="M2132">
        <v>32964608</v>
      </c>
      <c r="N2132">
        <v>42065747</v>
      </c>
      <c r="O2132" s="52">
        <v>0</v>
      </c>
      <c r="P2132" s="52">
        <v>0</v>
      </c>
      <c r="Q2132" s="52">
        <v>0</v>
      </c>
      <c r="R2132" s="52">
        <v>0</v>
      </c>
      <c r="S2132" s="52">
        <v>0</v>
      </c>
      <c r="T2132" s="52">
        <v>0</v>
      </c>
      <c r="U2132" s="52">
        <v>0</v>
      </c>
      <c r="V2132" s="52">
        <v>0</v>
      </c>
      <c r="W2132" s="52">
        <v>0</v>
      </c>
      <c r="X2132" s="52">
        <v>0</v>
      </c>
      <c r="Y2132" s="52">
        <v>0</v>
      </c>
      <c r="Z2132" s="52">
        <v>0</v>
      </c>
      <c r="AA2132" s="25">
        <v>0</v>
      </c>
      <c r="AB2132" s="25">
        <v>0</v>
      </c>
      <c r="AC2132" s="25">
        <v>0</v>
      </c>
      <c r="AD2132" s="25">
        <v>0</v>
      </c>
      <c r="AE2132" s="25">
        <v>0</v>
      </c>
      <c r="AF2132" s="25">
        <v>0</v>
      </c>
      <c r="AG2132" s="25">
        <v>0</v>
      </c>
      <c r="AH2132" s="25">
        <v>0</v>
      </c>
      <c r="AI2132" s="25">
        <v>0</v>
      </c>
      <c r="AJ2132" s="25">
        <v>0</v>
      </c>
      <c r="AK2132" s="25">
        <v>0</v>
      </c>
      <c r="AL2132" s="25">
        <v>0</v>
      </c>
      <c r="AM2132" s="95">
        <v>0</v>
      </c>
      <c r="AN2132" s="95" t="e">
        <f ca="1">IF(MengeInEEGSummieren(M2132),AM2132,0)</f>
        <v>#NAME?</v>
      </c>
      <c r="AO2132" s="95">
        <f t="shared" si="204"/>
        <v>0</v>
      </c>
      <c r="AP2132" s="95">
        <f t="shared" si="205"/>
        <v>0</v>
      </c>
      <c r="AS2132">
        <v>0</v>
      </c>
      <c r="AT2132">
        <v>0</v>
      </c>
      <c r="AU2132" t="e">
        <f t="shared" ca="1" si="206"/>
        <v>#NAME?</v>
      </c>
    </row>
    <row r="2133" spans="1:47" x14ac:dyDescent="0.15">
      <c r="A2133" s="21" t="s">
        <v>2878</v>
      </c>
      <c r="B2133" s="22" t="s">
        <v>17</v>
      </c>
      <c r="C2133" s="42">
        <v>2006</v>
      </c>
      <c r="D2133" s="22" t="s">
        <v>1083</v>
      </c>
      <c r="E2133" s="22"/>
      <c r="F2133" s="23">
        <v>22.51</v>
      </c>
      <c r="G2133" s="23">
        <v>22.51</v>
      </c>
      <c r="H2133" s="24">
        <f t="shared" si="201"/>
        <v>0</v>
      </c>
      <c r="I2133" s="153">
        <v>0</v>
      </c>
      <c r="J2133" s="24">
        <f t="shared" si="202"/>
        <v>0</v>
      </c>
      <c r="K2133" s="25">
        <f t="shared" si="203"/>
        <v>0</v>
      </c>
      <c r="L2133">
        <v>0</v>
      </c>
      <c r="M2133">
        <v>32964608</v>
      </c>
      <c r="N2133">
        <v>42065747</v>
      </c>
      <c r="O2133" s="52">
        <v>0</v>
      </c>
      <c r="P2133" s="52">
        <v>0</v>
      </c>
      <c r="Q2133" s="52">
        <v>0</v>
      </c>
      <c r="R2133" s="52">
        <v>0</v>
      </c>
      <c r="S2133" s="52">
        <v>0</v>
      </c>
      <c r="T2133" s="52">
        <v>0</v>
      </c>
      <c r="U2133" s="52">
        <v>0</v>
      </c>
      <c r="V2133" s="52">
        <v>0</v>
      </c>
      <c r="W2133" s="52">
        <v>0</v>
      </c>
      <c r="X2133" s="52">
        <v>0</v>
      </c>
      <c r="Y2133" s="52">
        <v>0</v>
      </c>
      <c r="Z2133" s="52">
        <v>0</v>
      </c>
      <c r="AA2133" s="25">
        <v>0</v>
      </c>
      <c r="AB2133" s="25">
        <v>0</v>
      </c>
      <c r="AC2133" s="25">
        <v>0</v>
      </c>
      <c r="AD2133" s="25">
        <v>0</v>
      </c>
      <c r="AE2133" s="25">
        <v>0</v>
      </c>
      <c r="AF2133" s="25">
        <v>0</v>
      </c>
      <c r="AG2133" s="25">
        <v>0</v>
      </c>
      <c r="AH2133" s="25">
        <v>0</v>
      </c>
      <c r="AI2133" s="25">
        <v>0</v>
      </c>
      <c r="AJ2133" s="25">
        <v>0</v>
      </c>
      <c r="AK2133" s="25">
        <v>0</v>
      </c>
      <c r="AL2133" s="25">
        <v>0</v>
      </c>
      <c r="AM2133" s="95">
        <v>0</v>
      </c>
      <c r="AN2133" s="95" t="e">
        <f ca="1">IF(MengeInEEGSummieren(M2133),AM2133,0)</f>
        <v>#NAME?</v>
      </c>
      <c r="AO2133" s="95">
        <f t="shared" si="204"/>
        <v>0</v>
      </c>
      <c r="AP2133" s="95">
        <f t="shared" si="205"/>
        <v>0</v>
      </c>
      <c r="AS2133">
        <v>0</v>
      </c>
      <c r="AT2133">
        <v>0</v>
      </c>
      <c r="AU2133" t="e">
        <f t="shared" ca="1" si="206"/>
        <v>#NAME?</v>
      </c>
    </row>
    <row r="2134" spans="1:47" x14ac:dyDescent="0.15">
      <c r="A2134" s="21" t="s">
        <v>2879</v>
      </c>
      <c r="B2134" s="22" t="s">
        <v>17</v>
      </c>
      <c r="C2134" s="42">
        <v>2006</v>
      </c>
      <c r="D2134" s="22" t="s">
        <v>1085</v>
      </c>
      <c r="E2134" s="22"/>
      <c r="F2134" s="23">
        <v>23.51</v>
      </c>
      <c r="G2134" s="23">
        <v>23.51</v>
      </c>
      <c r="H2134" s="24">
        <f t="shared" si="201"/>
        <v>0</v>
      </c>
      <c r="I2134" s="153">
        <v>0</v>
      </c>
      <c r="J2134" s="24">
        <f t="shared" si="202"/>
        <v>0</v>
      </c>
      <c r="K2134" s="25">
        <f t="shared" si="203"/>
        <v>0</v>
      </c>
      <c r="L2134">
        <v>0</v>
      </c>
      <c r="M2134">
        <v>32964608</v>
      </c>
      <c r="N2134">
        <v>42065747</v>
      </c>
      <c r="O2134" s="52">
        <v>0</v>
      </c>
      <c r="P2134" s="52">
        <v>0</v>
      </c>
      <c r="Q2134" s="52">
        <v>0</v>
      </c>
      <c r="R2134" s="52">
        <v>0</v>
      </c>
      <c r="S2134" s="52">
        <v>0</v>
      </c>
      <c r="T2134" s="52">
        <v>0</v>
      </c>
      <c r="U2134" s="52">
        <v>0</v>
      </c>
      <c r="V2134" s="52">
        <v>0</v>
      </c>
      <c r="W2134" s="52">
        <v>0</v>
      </c>
      <c r="X2134" s="52">
        <v>0</v>
      </c>
      <c r="Y2134" s="52">
        <v>0</v>
      </c>
      <c r="Z2134" s="52">
        <v>0</v>
      </c>
      <c r="AA2134" s="25">
        <v>0</v>
      </c>
      <c r="AB2134" s="25">
        <v>0</v>
      </c>
      <c r="AC2134" s="25">
        <v>0</v>
      </c>
      <c r="AD2134" s="25">
        <v>0</v>
      </c>
      <c r="AE2134" s="25">
        <v>0</v>
      </c>
      <c r="AF2134" s="25">
        <v>0</v>
      </c>
      <c r="AG2134" s="25">
        <v>0</v>
      </c>
      <c r="AH2134" s="25">
        <v>0</v>
      </c>
      <c r="AI2134" s="25">
        <v>0</v>
      </c>
      <c r="AJ2134" s="25">
        <v>0</v>
      </c>
      <c r="AK2134" s="25">
        <v>0</v>
      </c>
      <c r="AL2134" s="25">
        <v>0</v>
      </c>
      <c r="AM2134" s="95">
        <v>0</v>
      </c>
      <c r="AN2134" s="95" t="e">
        <f ca="1">IF(MengeInEEGSummieren(M2134),AM2134,0)</f>
        <v>#NAME?</v>
      </c>
      <c r="AO2134" s="95">
        <f t="shared" si="204"/>
        <v>0</v>
      </c>
      <c r="AP2134" s="95">
        <f t="shared" si="205"/>
        <v>0</v>
      </c>
      <c r="AS2134">
        <v>0</v>
      </c>
      <c r="AT2134">
        <v>0</v>
      </c>
      <c r="AU2134" t="e">
        <f t="shared" ca="1" si="206"/>
        <v>#NAME?</v>
      </c>
    </row>
    <row r="2135" spans="1:47" x14ac:dyDescent="0.15">
      <c r="A2135" s="21" t="s">
        <v>2880</v>
      </c>
      <c r="B2135" s="22" t="s">
        <v>17</v>
      </c>
      <c r="C2135" s="42">
        <v>2006</v>
      </c>
      <c r="D2135" s="22" t="s">
        <v>2092</v>
      </c>
      <c r="E2135" s="22"/>
      <c r="F2135" s="23">
        <v>14.51</v>
      </c>
      <c r="G2135" s="23">
        <v>14.51</v>
      </c>
      <c r="H2135" s="24">
        <f t="shared" si="201"/>
        <v>0</v>
      </c>
      <c r="I2135" s="153">
        <v>0</v>
      </c>
      <c r="J2135" s="24">
        <f t="shared" si="202"/>
        <v>0</v>
      </c>
      <c r="K2135" s="25">
        <f t="shared" si="203"/>
        <v>0</v>
      </c>
      <c r="L2135">
        <v>0</v>
      </c>
      <c r="M2135">
        <v>32964608</v>
      </c>
      <c r="N2135">
        <v>42065747</v>
      </c>
      <c r="O2135" s="52">
        <v>0</v>
      </c>
      <c r="P2135" s="52">
        <v>0</v>
      </c>
      <c r="Q2135" s="52">
        <v>0</v>
      </c>
      <c r="R2135" s="52">
        <v>0</v>
      </c>
      <c r="S2135" s="52">
        <v>0</v>
      </c>
      <c r="T2135" s="52">
        <v>0</v>
      </c>
      <c r="U2135" s="52">
        <v>0</v>
      </c>
      <c r="V2135" s="52">
        <v>0</v>
      </c>
      <c r="W2135" s="52">
        <v>0</v>
      </c>
      <c r="X2135" s="52">
        <v>0</v>
      </c>
      <c r="Y2135" s="52">
        <v>0</v>
      </c>
      <c r="Z2135" s="52">
        <v>0</v>
      </c>
      <c r="AA2135" s="25">
        <v>0</v>
      </c>
      <c r="AB2135" s="25">
        <v>0</v>
      </c>
      <c r="AC2135" s="25">
        <v>0</v>
      </c>
      <c r="AD2135" s="25">
        <v>0</v>
      </c>
      <c r="AE2135" s="25">
        <v>0</v>
      </c>
      <c r="AF2135" s="25">
        <v>0</v>
      </c>
      <c r="AG2135" s="25">
        <v>0</v>
      </c>
      <c r="AH2135" s="25">
        <v>0</v>
      </c>
      <c r="AI2135" s="25">
        <v>0</v>
      </c>
      <c r="AJ2135" s="25">
        <v>0</v>
      </c>
      <c r="AK2135" s="25">
        <v>0</v>
      </c>
      <c r="AL2135" s="25">
        <v>0</v>
      </c>
      <c r="AM2135" s="95">
        <v>0</v>
      </c>
      <c r="AN2135" s="95" t="e">
        <f ca="1">IF(MengeInEEGSummieren(M2135),AM2135,0)</f>
        <v>#NAME?</v>
      </c>
      <c r="AO2135" s="95">
        <f t="shared" si="204"/>
        <v>0</v>
      </c>
      <c r="AP2135" s="95">
        <f t="shared" si="205"/>
        <v>0</v>
      </c>
      <c r="AS2135">
        <v>0</v>
      </c>
      <c r="AT2135">
        <v>0</v>
      </c>
      <c r="AU2135" t="e">
        <f t="shared" ca="1" si="206"/>
        <v>#NAME?</v>
      </c>
    </row>
    <row r="2136" spans="1:47" x14ac:dyDescent="0.15">
      <c r="A2136" s="21" t="s">
        <v>2881</v>
      </c>
      <c r="B2136" s="22" t="s">
        <v>17</v>
      </c>
      <c r="C2136" s="42">
        <v>2006</v>
      </c>
      <c r="D2136" s="22" t="s">
        <v>2094</v>
      </c>
      <c r="E2136" s="22"/>
      <c r="F2136" s="23">
        <v>15.51</v>
      </c>
      <c r="G2136" s="23">
        <v>15.51</v>
      </c>
      <c r="H2136" s="24">
        <f t="shared" si="201"/>
        <v>0</v>
      </c>
      <c r="I2136" s="153">
        <v>0</v>
      </c>
      <c r="J2136" s="24">
        <f t="shared" si="202"/>
        <v>0</v>
      </c>
      <c r="K2136" s="25">
        <f t="shared" si="203"/>
        <v>0</v>
      </c>
      <c r="L2136">
        <v>0</v>
      </c>
      <c r="M2136">
        <v>32964608</v>
      </c>
      <c r="N2136">
        <v>42065747</v>
      </c>
      <c r="O2136" s="52">
        <v>0</v>
      </c>
      <c r="P2136" s="52">
        <v>0</v>
      </c>
      <c r="Q2136" s="52">
        <v>0</v>
      </c>
      <c r="R2136" s="52">
        <v>0</v>
      </c>
      <c r="S2136" s="52">
        <v>0</v>
      </c>
      <c r="T2136" s="52">
        <v>0</v>
      </c>
      <c r="U2136" s="52">
        <v>0</v>
      </c>
      <c r="V2136" s="52">
        <v>0</v>
      </c>
      <c r="W2136" s="52">
        <v>0</v>
      </c>
      <c r="X2136" s="52">
        <v>0</v>
      </c>
      <c r="Y2136" s="52">
        <v>0</v>
      </c>
      <c r="Z2136" s="52">
        <v>0</v>
      </c>
      <c r="AA2136" s="25">
        <v>0</v>
      </c>
      <c r="AB2136" s="25">
        <v>0</v>
      </c>
      <c r="AC2136" s="25">
        <v>0</v>
      </c>
      <c r="AD2136" s="25">
        <v>0</v>
      </c>
      <c r="AE2136" s="25">
        <v>0</v>
      </c>
      <c r="AF2136" s="25">
        <v>0</v>
      </c>
      <c r="AG2136" s="25">
        <v>0</v>
      </c>
      <c r="AH2136" s="25">
        <v>0</v>
      </c>
      <c r="AI2136" s="25">
        <v>0</v>
      </c>
      <c r="AJ2136" s="25">
        <v>0</v>
      </c>
      <c r="AK2136" s="25">
        <v>0</v>
      </c>
      <c r="AL2136" s="25">
        <v>0</v>
      </c>
      <c r="AM2136" s="95">
        <v>0</v>
      </c>
      <c r="AN2136" s="95" t="e">
        <f ca="1">IF(MengeInEEGSummieren(M2136),AM2136,0)</f>
        <v>#NAME?</v>
      </c>
      <c r="AO2136" s="95">
        <f t="shared" si="204"/>
        <v>0</v>
      </c>
      <c r="AP2136" s="95">
        <f t="shared" si="205"/>
        <v>0</v>
      </c>
      <c r="AS2136">
        <v>0</v>
      </c>
      <c r="AT2136">
        <v>0</v>
      </c>
      <c r="AU2136" t="e">
        <f t="shared" ca="1" si="206"/>
        <v>#NAME?</v>
      </c>
    </row>
    <row r="2137" spans="1:47" x14ac:dyDescent="0.15">
      <c r="A2137" s="21" t="s">
        <v>2882</v>
      </c>
      <c r="B2137" s="22" t="s">
        <v>17</v>
      </c>
      <c r="C2137" s="42">
        <v>2006</v>
      </c>
      <c r="D2137" s="22" t="s">
        <v>2096</v>
      </c>
      <c r="E2137" s="22"/>
      <c r="F2137" s="23">
        <v>20.51</v>
      </c>
      <c r="G2137" s="23">
        <v>20.51</v>
      </c>
      <c r="H2137" s="24">
        <f t="shared" si="201"/>
        <v>0</v>
      </c>
      <c r="I2137" s="153">
        <v>0</v>
      </c>
      <c r="J2137" s="24">
        <f t="shared" si="202"/>
        <v>0</v>
      </c>
      <c r="K2137" s="25">
        <f t="shared" si="203"/>
        <v>0</v>
      </c>
      <c r="L2137">
        <v>0</v>
      </c>
      <c r="M2137">
        <v>32964608</v>
      </c>
      <c r="N2137">
        <v>42065747</v>
      </c>
      <c r="O2137" s="52">
        <v>0</v>
      </c>
      <c r="P2137" s="52">
        <v>0</v>
      </c>
      <c r="Q2137" s="52">
        <v>0</v>
      </c>
      <c r="R2137" s="52">
        <v>0</v>
      </c>
      <c r="S2137" s="52">
        <v>0</v>
      </c>
      <c r="T2137" s="52">
        <v>0</v>
      </c>
      <c r="U2137" s="52">
        <v>0</v>
      </c>
      <c r="V2137" s="52">
        <v>0</v>
      </c>
      <c r="W2137" s="52">
        <v>0</v>
      </c>
      <c r="X2137" s="52">
        <v>0</v>
      </c>
      <c r="Y2137" s="52">
        <v>0</v>
      </c>
      <c r="Z2137" s="52">
        <v>0</v>
      </c>
      <c r="AA2137" s="25">
        <v>0</v>
      </c>
      <c r="AB2137" s="25">
        <v>0</v>
      </c>
      <c r="AC2137" s="25">
        <v>0</v>
      </c>
      <c r="AD2137" s="25">
        <v>0</v>
      </c>
      <c r="AE2137" s="25">
        <v>0</v>
      </c>
      <c r="AF2137" s="25">
        <v>0</v>
      </c>
      <c r="AG2137" s="25">
        <v>0</v>
      </c>
      <c r="AH2137" s="25">
        <v>0</v>
      </c>
      <c r="AI2137" s="25">
        <v>0</v>
      </c>
      <c r="AJ2137" s="25">
        <v>0</v>
      </c>
      <c r="AK2137" s="25">
        <v>0</v>
      </c>
      <c r="AL2137" s="25">
        <v>0</v>
      </c>
      <c r="AM2137" s="95">
        <v>0</v>
      </c>
      <c r="AN2137" s="95" t="e">
        <f ca="1">IF(MengeInEEGSummieren(M2137),AM2137,0)</f>
        <v>#NAME?</v>
      </c>
      <c r="AO2137" s="95">
        <f t="shared" si="204"/>
        <v>0</v>
      </c>
      <c r="AP2137" s="95">
        <f t="shared" si="205"/>
        <v>0</v>
      </c>
      <c r="AS2137">
        <v>0</v>
      </c>
      <c r="AT2137">
        <v>0</v>
      </c>
      <c r="AU2137" t="e">
        <f t="shared" ca="1" si="206"/>
        <v>#NAME?</v>
      </c>
    </row>
    <row r="2138" spans="1:47" x14ac:dyDescent="0.15">
      <c r="A2138" s="21" t="s">
        <v>2883</v>
      </c>
      <c r="B2138" s="22" t="s">
        <v>17</v>
      </c>
      <c r="C2138" s="42">
        <v>2006</v>
      </c>
      <c r="D2138" s="22" t="s">
        <v>2098</v>
      </c>
      <c r="E2138" s="22"/>
      <c r="F2138" s="23">
        <v>21.51</v>
      </c>
      <c r="G2138" s="23">
        <v>21.51</v>
      </c>
      <c r="H2138" s="24">
        <f t="shared" si="201"/>
        <v>0</v>
      </c>
      <c r="I2138" s="153">
        <v>0</v>
      </c>
      <c r="J2138" s="24">
        <f t="shared" si="202"/>
        <v>0</v>
      </c>
      <c r="K2138" s="25">
        <f t="shared" si="203"/>
        <v>0</v>
      </c>
      <c r="L2138">
        <v>0</v>
      </c>
      <c r="M2138">
        <v>32964608</v>
      </c>
      <c r="N2138">
        <v>42065747</v>
      </c>
      <c r="O2138" s="52">
        <v>0</v>
      </c>
      <c r="P2138" s="52">
        <v>0</v>
      </c>
      <c r="Q2138" s="52">
        <v>0</v>
      </c>
      <c r="R2138" s="52">
        <v>0</v>
      </c>
      <c r="S2138" s="52">
        <v>0</v>
      </c>
      <c r="T2138" s="52">
        <v>0</v>
      </c>
      <c r="U2138" s="52">
        <v>0</v>
      </c>
      <c r="V2138" s="52">
        <v>0</v>
      </c>
      <c r="W2138" s="52">
        <v>0</v>
      </c>
      <c r="X2138" s="52">
        <v>0</v>
      </c>
      <c r="Y2138" s="52">
        <v>0</v>
      </c>
      <c r="Z2138" s="52">
        <v>0</v>
      </c>
      <c r="AA2138" s="25">
        <v>0</v>
      </c>
      <c r="AB2138" s="25">
        <v>0</v>
      </c>
      <c r="AC2138" s="25">
        <v>0</v>
      </c>
      <c r="AD2138" s="25">
        <v>0</v>
      </c>
      <c r="AE2138" s="25">
        <v>0</v>
      </c>
      <c r="AF2138" s="25">
        <v>0</v>
      </c>
      <c r="AG2138" s="25">
        <v>0</v>
      </c>
      <c r="AH2138" s="25">
        <v>0</v>
      </c>
      <c r="AI2138" s="25">
        <v>0</v>
      </c>
      <c r="AJ2138" s="25">
        <v>0</v>
      </c>
      <c r="AK2138" s="25">
        <v>0</v>
      </c>
      <c r="AL2138" s="25">
        <v>0</v>
      </c>
      <c r="AM2138" s="95">
        <v>0</v>
      </c>
      <c r="AN2138" s="95" t="e">
        <f ca="1">IF(MengeInEEGSummieren(M2138),AM2138,0)</f>
        <v>#NAME?</v>
      </c>
      <c r="AO2138" s="95">
        <f t="shared" si="204"/>
        <v>0</v>
      </c>
      <c r="AP2138" s="95">
        <f t="shared" si="205"/>
        <v>0</v>
      </c>
      <c r="AS2138">
        <v>0</v>
      </c>
      <c r="AT2138">
        <v>0</v>
      </c>
      <c r="AU2138" t="e">
        <f t="shared" ca="1" si="206"/>
        <v>#NAME?</v>
      </c>
    </row>
    <row r="2139" spans="1:47" x14ac:dyDescent="0.15">
      <c r="A2139" s="21" t="s">
        <v>2884</v>
      </c>
      <c r="B2139" s="22" t="s">
        <v>17</v>
      </c>
      <c r="C2139" s="42">
        <v>2006</v>
      </c>
      <c r="D2139" s="22" t="s">
        <v>2100</v>
      </c>
      <c r="E2139" s="22"/>
      <c r="F2139" s="23">
        <v>21.51</v>
      </c>
      <c r="G2139" s="23">
        <v>21.51</v>
      </c>
      <c r="H2139" s="24">
        <f t="shared" si="201"/>
        <v>0</v>
      </c>
      <c r="I2139" s="153">
        <v>0</v>
      </c>
      <c r="J2139" s="24">
        <f t="shared" si="202"/>
        <v>0</v>
      </c>
      <c r="K2139" s="25">
        <f t="shared" si="203"/>
        <v>0</v>
      </c>
      <c r="L2139">
        <v>0</v>
      </c>
      <c r="M2139">
        <v>32964608</v>
      </c>
      <c r="N2139">
        <v>42065747</v>
      </c>
      <c r="O2139" s="52">
        <v>0</v>
      </c>
      <c r="P2139" s="52">
        <v>0</v>
      </c>
      <c r="Q2139" s="52">
        <v>0</v>
      </c>
      <c r="R2139" s="52">
        <v>0</v>
      </c>
      <c r="S2139" s="52">
        <v>0</v>
      </c>
      <c r="T2139" s="52">
        <v>0</v>
      </c>
      <c r="U2139" s="52">
        <v>0</v>
      </c>
      <c r="V2139" s="52">
        <v>0</v>
      </c>
      <c r="W2139" s="52">
        <v>0</v>
      </c>
      <c r="X2139" s="52">
        <v>0</v>
      </c>
      <c r="Y2139" s="52">
        <v>0</v>
      </c>
      <c r="Z2139" s="52">
        <v>0</v>
      </c>
      <c r="AA2139" s="25">
        <v>0</v>
      </c>
      <c r="AB2139" s="25">
        <v>0</v>
      </c>
      <c r="AC2139" s="25">
        <v>0</v>
      </c>
      <c r="AD2139" s="25">
        <v>0</v>
      </c>
      <c r="AE2139" s="25">
        <v>0</v>
      </c>
      <c r="AF2139" s="25">
        <v>0</v>
      </c>
      <c r="AG2139" s="25">
        <v>0</v>
      </c>
      <c r="AH2139" s="25">
        <v>0</v>
      </c>
      <c r="AI2139" s="25">
        <v>0</v>
      </c>
      <c r="AJ2139" s="25">
        <v>0</v>
      </c>
      <c r="AK2139" s="25">
        <v>0</v>
      </c>
      <c r="AL2139" s="25">
        <v>0</v>
      </c>
      <c r="AM2139" s="95">
        <v>0</v>
      </c>
      <c r="AN2139" s="95" t="e">
        <f ca="1">IF(MengeInEEGSummieren(M2139),AM2139,0)</f>
        <v>#NAME?</v>
      </c>
      <c r="AO2139" s="95">
        <f t="shared" si="204"/>
        <v>0</v>
      </c>
      <c r="AP2139" s="95">
        <f t="shared" si="205"/>
        <v>0</v>
      </c>
      <c r="AS2139">
        <v>0</v>
      </c>
      <c r="AT2139">
        <v>0</v>
      </c>
      <c r="AU2139" t="e">
        <f t="shared" ca="1" si="206"/>
        <v>#NAME?</v>
      </c>
    </row>
    <row r="2140" spans="1:47" x14ac:dyDescent="0.15">
      <c r="A2140" s="21" t="s">
        <v>2885</v>
      </c>
      <c r="B2140" s="22" t="s">
        <v>17</v>
      </c>
      <c r="C2140" s="42">
        <v>2006</v>
      </c>
      <c r="D2140" s="22" t="s">
        <v>2102</v>
      </c>
      <c r="E2140" s="22"/>
      <c r="F2140" s="23">
        <v>22.51</v>
      </c>
      <c r="G2140" s="23">
        <v>22.51</v>
      </c>
      <c r="H2140" s="24">
        <f t="shared" si="201"/>
        <v>0</v>
      </c>
      <c r="I2140" s="153">
        <v>0</v>
      </c>
      <c r="J2140" s="24">
        <f t="shared" si="202"/>
        <v>0</v>
      </c>
      <c r="K2140" s="25">
        <f t="shared" si="203"/>
        <v>0</v>
      </c>
      <c r="L2140">
        <v>0</v>
      </c>
      <c r="M2140">
        <v>32964608</v>
      </c>
      <c r="N2140">
        <v>42065747</v>
      </c>
      <c r="O2140" s="52">
        <v>0</v>
      </c>
      <c r="P2140" s="52">
        <v>0</v>
      </c>
      <c r="Q2140" s="52">
        <v>0</v>
      </c>
      <c r="R2140" s="52">
        <v>0</v>
      </c>
      <c r="S2140" s="52">
        <v>0</v>
      </c>
      <c r="T2140" s="52">
        <v>0</v>
      </c>
      <c r="U2140" s="52">
        <v>0</v>
      </c>
      <c r="V2140" s="52">
        <v>0</v>
      </c>
      <c r="W2140" s="52">
        <v>0</v>
      </c>
      <c r="X2140" s="52">
        <v>0</v>
      </c>
      <c r="Y2140" s="52">
        <v>0</v>
      </c>
      <c r="Z2140" s="52">
        <v>0</v>
      </c>
      <c r="AA2140" s="25">
        <v>0</v>
      </c>
      <c r="AB2140" s="25">
        <v>0</v>
      </c>
      <c r="AC2140" s="25">
        <v>0</v>
      </c>
      <c r="AD2140" s="25">
        <v>0</v>
      </c>
      <c r="AE2140" s="25">
        <v>0</v>
      </c>
      <c r="AF2140" s="25">
        <v>0</v>
      </c>
      <c r="AG2140" s="25">
        <v>0</v>
      </c>
      <c r="AH2140" s="25">
        <v>0</v>
      </c>
      <c r="AI2140" s="25">
        <v>0</v>
      </c>
      <c r="AJ2140" s="25">
        <v>0</v>
      </c>
      <c r="AK2140" s="25">
        <v>0</v>
      </c>
      <c r="AL2140" s="25">
        <v>0</v>
      </c>
      <c r="AM2140" s="95">
        <v>0</v>
      </c>
      <c r="AN2140" s="95" t="e">
        <f ca="1">IF(MengeInEEGSummieren(M2140),AM2140,0)</f>
        <v>#NAME?</v>
      </c>
      <c r="AO2140" s="95">
        <f t="shared" si="204"/>
        <v>0</v>
      </c>
      <c r="AP2140" s="95">
        <f t="shared" si="205"/>
        <v>0</v>
      </c>
      <c r="AS2140">
        <v>0</v>
      </c>
      <c r="AT2140">
        <v>0</v>
      </c>
      <c r="AU2140" t="e">
        <f t="shared" ca="1" si="206"/>
        <v>#NAME?</v>
      </c>
    </row>
    <row r="2141" spans="1:47" x14ac:dyDescent="0.15">
      <c r="A2141" s="21" t="s">
        <v>2886</v>
      </c>
      <c r="B2141" s="22" t="s">
        <v>17</v>
      </c>
      <c r="C2141" s="42">
        <v>2006</v>
      </c>
      <c r="D2141" s="22" t="s">
        <v>2104</v>
      </c>
      <c r="E2141" s="22"/>
      <c r="F2141" s="23">
        <v>22.51</v>
      </c>
      <c r="G2141" s="23">
        <v>22.51</v>
      </c>
      <c r="H2141" s="24">
        <f t="shared" si="201"/>
        <v>0</v>
      </c>
      <c r="I2141" s="153">
        <v>0</v>
      </c>
      <c r="J2141" s="24">
        <f t="shared" si="202"/>
        <v>0</v>
      </c>
      <c r="K2141" s="25">
        <f t="shared" si="203"/>
        <v>0</v>
      </c>
      <c r="L2141">
        <v>0</v>
      </c>
      <c r="M2141">
        <v>32964608</v>
      </c>
      <c r="N2141">
        <v>42065747</v>
      </c>
      <c r="O2141" s="52">
        <v>0</v>
      </c>
      <c r="P2141" s="52">
        <v>0</v>
      </c>
      <c r="Q2141" s="52">
        <v>0</v>
      </c>
      <c r="R2141" s="52">
        <v>0</v>
      </c>
      <c r="S2141" s="52">
        <v>0</v>
      </c>
      <c r="T2141" s="52">
        <v>0</v>
      </c>
      <c r="U2141" s="52">
        <v>0</v>
      </c>
      <c r="V2141" s="52">
        <v>0</v>
      </c>
      <c r="W2141" s="52">
        <v>0</v>
      </c>
      <c r="X2141" s="52">
        <v>0</v>
      </c>
      <c r="Y2141" s="52">
        <v>0</v>
      </c>
      <c r="Z2141" s="52">
        <v>0</v>
      </c>
      <c r="AA2141" s="25">
        <v>0</v>
      </c>
      <c r="AB2141" s="25">
        <v>0</v>
      </c>
      <c r="AC2141" s="25">
        <v>0</v>
      </c>
      <c r="AD2141" s="25">
        <v>0</v>
      </c>
      <c r="AE2141" s="25">
        <v>0</v>
      </c>
      <c r="AF2141" s="25">
        <v>0</v>
      </c>
      <c r="AG2141" s="25">
        <v>0</v>
      </c>
      <c r="AH2141" s="25">
        <v>0</v>
      </c>
      <c r="AI2141" s="25">
        <v>0</v>
      </c>
      <c r="AJ2141" s="25">
        <v>0</v>
      </c>
      <c r="AK2141" s="25">
        <v>0</v>
      </c>
      <c r="AL2141" s="25">
        <v>0</v>
      </c>
      <c r="AM2141" s="95">
        <v>0</v>
      </c>
      <c r="AN2141" s="95" t="e">
        <f ca="1">IF(MengeInEEGSummieren(M2141),AM2141,0)</f>
        <v>#NAME?</v>
      </c>
      <c r="AO2141" s="95">
        <f t="shared" si="204"/>
        <v>0</v>
      </c>
      <c r="AP2141" s="95">
        <f t="shared" si="205"/>
        <v>0</v>
      </c>
      <c r="AS2141">
        <v>0</v>
      </c>
      <c r="AT2141">
        <v>0</v>
      </c>
      <c r="AU2141" t="e">
        <f t="shared" ca="1" si="206"/>
        <v>#NAME?</v>
      </c>
    </row>
    <row r="2142" spans="1:47" x14ac:dyDescent="0.15">
      <c r="A2142" s="21" t="s">
        <v>2887</v>
      </c>
      <c r="B2142" s="22" t="s">
        <v>17</v>
      </c>
      <c r="C2142" s="42">
        <v>2006</v>
      </c>
      <c r="D2142" s="22" t="s">
        <v>2106</v>
      </c>
      <c r="E2142" s="22"/>
      <c r="F2142" s="23">
        <v>23.51</v>
      </c>
      <c r="G2142" s="23">
        <v>23.51</v>
      </c>
      <c r="H2142" s="24">
        <f t="shared" si="201"/>
        <v>0</v>
      </c>
      <c r="I2142" s="153">
        <v>0</v>
      </c>
      <c r="J2142" s="24">
        <f t="shared" si="202"/>
        <v>0</v>
      </c>
      <c r="K2142" s="25">
        <f t="shared" si="203"/>
        <v>0</v>
      </c>
      <c r="L2142">
        <v>0</v>
      </c>
      <c r="M2142">
        <v>32964608</v>
      </c>
      <c r="N2142">
        <v>42065747</v>
      </c>
      <c r="O2142" s="52">
        <v>0</v>
      </c>
      <c r="P2142" s="52">
        <v>0</v>
      </c>
      <c r="Q2142" s="52">
        <v>0</v>
      </c>
      <c r="R2142" s="52">
        <v>0</v>
      </c>
      <c r="S2142" s="52">
        <v>0</v>
      </c>
      <c r="T2142" s="52">
        <v>0</v>
      </c>
      <c r="U2142" s="52">
        <v>0</v>
      </c>
      <c r="V2142" s="52">
        <v>0</v>
      </c>
      <c r="W2142" s="52">
        <v>0</v>
      </c>
      <c r="X2142" s="52">
        <v>0</v>
      </c>
      <c r="Y2142" s="52">
        <v>0</v>
      </c>
      <c r="Z2142" s="52">
        <v>0</v>
      </c>
      <c r="AA2142" s="25">
        <v>0</v>
      </c>
      <c r="AB2142" s="25">
        <v>0</v>
      </c>
      <c r="AC2142" s="25">
        <v>0</v>
      </c>
      <c r="AD2142" s="25">
        <v>0</v>
      </c>
      <c r="AE2142" s="25">
        <v>0</v>
      </c>
      <c r="AF2142" s="25">
        <v>0</v>
      </c>
      <c r="AG2142" s="25">
        <v>0</v>
      </c>
      <c r="AH2142" s="25">
        <v>0</v>
      </c>
      <c r="AI2142" s="25">
        <v>0</v>
      </c>
      <c r="AJ2142" s="25">
        <v>0</v>
      </c>
      <c r="AK2142" s="25">
        <v>0</v>
      </c>
      <c r="AL2142" s="25">
        <v>0</v>
      </c>
      <c r="AM2142" s="95">
        <v>0</v>
      </c>
      <c r="AN2142" s="95" t="e">
        <f ca="1">IF(MengeInEEGSummieren(M2142),AM2142,0)</f>
        <v>#NAME?</v>
      </c>
      <c r="AO2142" s="95">
        <f t="shared" si="204"/>
        <v>0</v>
      </c>
      <c r="AP2142" s="95">
        <f t="shared" si="205"/>
        <v>0</v>
      </c>
      <c r="AS2142">
        <v>0</v>
      </c>
      <c r="AT2142">
        <v>0</v>
      </c>
      <c r="AU2142" t="e">
        <f t="shared" ca="1" si="206"/>
        <v>#NAME?</v>
      </c>
    </row>
    <row r="2143" spans="1:47" x14ac:dyDescent="0.15">
      <c r="A2143" s="21" t="s">
        <v>2888</v>
      </c>
      <c r="B2143" s="22" t="s">
        <v>17</v>
      </c>
      <c r="C2143" s="42">
        <v>2006</v>
      </c>
      <c r="D2143" s="22" t="s">
        <v>2108</v>
      </c>
      <c r="E2143" s="22"/>
      <c r="F2143" s="23">
        <v>23.51</v>
      </c>
      <c r="G2143" s="23">
        <v>23.51</v>
      </c>
      <c r="H2143" s="24">
        <f t="shared" si="201"/>
        <v>0</v>
      </c>
      <c r="I2143" s="153">
        <v>0</v>
      </c>
      <c r="J2143" s="24">
        <f t="shared" si="202"/>
        <v>0</v>
      </c>
      <c r="K2143" s="25">
        <f t="shared" si="203"/>
        <v>0</v>
      </c>
      <c r="L2143">
        <v>0</v>
      </c>
      <c r="M2143">
        <v>32964608</v>
      </c>
      <c r="N2143">
        <v>42065747</v>
      </c>
      <c r="O2143" s="52">
        <v>0</v>
      </c>
      <c r="P2143" s="52">
        <v>0</v>
      </c>
      <c r="Q2143" s="52">
        <v>0</v>
      </c>
      <c r="R2143" s="52">
        <v>0</v>
      </c>
      <c r="S2143" s="52">
        <v>0</v>
      </c>
      <c r="T2143" s="52">
        <v>0</v>
      </c>
      <c r="U2143" s="52">
        <v>0</v>
      </c>
      <c r="V2143" s="52">
        <v>0</v>
      </c>
      <c r="W2143" s="52">
        <v>0</v>
      </c>
      <c r="X2143" s="52">
        <v>0</v>
      </c>
      <c r="Y2143" s="52">
        <v>0</v>
      </c>
      <c r="Z2143" s="52">
        <v>0</v>
      </c>
      <c r="AA2143" s="25">
        <v>0</v>
      </c>
      <c r="AB2143" s="25">
        <v>0</v>
      </c>
      <c r="AC2143" s="25">
        <v>0</v>
      </c>
      <c r="AD2143" s="25">
        <v>0</v>
      </c>
      <c r="AE2143" s="25">
        <v>0</v>
      </c>
      <c r="AF2143" s="25">
        <v>0</v>
      </c>
      <c r="AG2143" s="25">
        <v>0</v>
      </c>
      <c r="AH2143" s="25">
        <v>0</v>
      </c>
      <c r="AI2143" s="25">
        <v>0</v>
      </c>
      <c r="AJ2143" s="25">
        <v>0</v>
      </c>
      <c r="AK2143" s="25">
        <v>0</v>
      </c>
      <c r="AL2143" s="25">
        <v>0</v>
      </c>
      <c r="AM2143" s="95">
        <v>0</v>
      </c>
      <c r="AN2143" s="95" t="e">
        <f ca="1">IF(MengeInEEGSummieren(M2143),AM2143,0)</f>
        <v>#NAME?</v>
      </c>
      <c r="AO2143" s="95">
        <f t="shared" si="204"/>
        <v>0</v>
      </c>
      <c r="AP2143" s="95">
        <f t="shared" si="205"/>
        <v>0</v>
      </c>
      <c r="AS2143">
        <v>0</v>
      </c>
      <c r="AT2143">
        <v>0</v>
      </c>
      <c r="AU2143" t="e">
        <f t="shared" ca="1" si="206"/>
        <v>#NAME?</v>
      </c>
    </row>
    <row r="2144" spans="1:47" x14ac:dyDescent="0.15">
      <c r="A2144" s="21" t="s">
        <v>2889</v>
      </c>
      <c r="B2144" s="22" t="s">
        <v>17</v>
      </c>
      <c r="C2144" s="42">
        <v>2006</v>
      </c>
      <c r="D2144" s="22" t="s">
        <v>2110</v>
      </c>
      <c r="E2144" s="22"/>
      <c r="F2144" s="23">
        <v>24.51</v>
      </c>
      <c r="G2144" s="23">
        <v>24.51</v>
      </c>
      <c r="H2144" s="24">
        <f t="shared" si="201"/>
        <v>0</v>
      </c>
      <c r="I2144" s="153">
        <v>0</v>
      </c>
      <c r="J2144" s="24">
        <f t="shared" si="202"/>
        <v>0</v>
      </c>
      <c r="K2144" s="25">
        <f t="shared" si="203"/>
        <v>0</v>
      </c>
      <c r="L2144">
        <v>0</v>
      </c>
      <c r="M2144">
        <v>32964608</v>
      </c>
      <c r="N2144">
        <v>42065747</v>
      </c>
      <c r="O2144" s="52">
        <v>0</v>
      </c>
      <c r="P2144" s="52">
        <v>0</v>
      </c>
      <c r="Q2144" s="52">
        <v>0</v>
      </c>
      <c r="R2144" s="52">
        <v>0</v>
      </c>
      <c r="S2144" s="52">
        <v>0</v>
      </c>
      <c r="T2144" s="52">
        <v>0</v>
      </c>
      <c r="U2144" s="52">
        <v>0</v>
      </c>
      <c r="V2144" s="52">
        <v>0</v>
      </c>
      <c r="W2144" s="52">
        <v>0</v>
      </c>
      <c r="X2144" s="52">
        <v>0</v>
      </c>
      <c r="Y2144" s="52">
        <v>0</v>
      </c>
      <c r="Z2144" s="52">
        <v>0</v>
      </c>
      <c r="AA2144" s="25">
        <v>0</v>
      </c>
      <c r="AB2144" s="25">
        <v>0</v>
      </c>
      <c r="AC2144" s="25">
        <v>0</v>
      </c>
      <c r="AD2144" s="25">
        <v>0</v>
      </c>
      <c r="AE2144" s="25">
        <v>0</v>
      </c>
      <c r="AF2144" s="25">
        <v>0</v>
      </c>
      <c r="AG2144" s="25">
        <v>0</v>
      </c>
      <c r="AH2144" s="25">
        <v>0</v>
      </c>
      <c r="AI2144" s="25">
        <v>0</v>
      </c>
      <c r="AJ2144" s="25">
        <v>0</v>
      </c>
      <c r="AK2144" s="25">
        <v>0</v>
      </c>
      <c r="AL2144" s="25">
        <v>0</v>
      </c>
      <c r="AM2144" s="95">
        <v>0</v>
      </c>
      <c r="AN2144" s="95" t="e">
        <f ca="1">IF(MengeInEEGSummieren(M2144),AM2144,0)</f>
        <v>#NAME?</v>
      </c>
      <c r="AO2144" s="95">
        <f t="shared" si="204"/>
        <v>0</v>
      </c>
      <c r="AP2144" s="95">
        <f t="shared" si="205"/>
        <v>0</v>
      </c>
      <c r="AS2144">
        <v>0</v>
      </c>
      <c r="AT2144">
        <v>0</v>
      </c>
      <c r="AU2144" t="e">
        <f t="shared" ca="1" si="206"/>
        <v>#NAME?</v>
      </c>
    </row>
    <row r="2145" spans="1:47" x14ac:dyDescent="0.15">
      <c r="A2145" s="21" t="s">
        <v>2890</v>
      </c>
      <c r="B2145" s="22" t="s">
        <v>17</v>
      </c>
      <c r="C2145" s="42">
        <v>2006</v>
      </c>
      <c r="D2145" s="22" t="s">
        <v>2112</v>
      </c>
      <c r="E2145" s="22"/>
      <c r="F2145" s="23">
        <v>24.51</v>
      </c>
      <c r="G2145" s="23">
        <v>24.51</v>
      </c>
      <c r="H2145" s="24">
        <f t="shared" si="201"/>
        <v>0</v>
      </c>
      <c r="I2145" s="153">
        <v>0</v>
      </c>
      <c r="J2145" s="24">
        <f t="shared" si="202"/>
        <v>0</v>
      </c>
      <c r="K2145" s="25">
        <f t="shared" si="203"/>
        <v>0</v>
      </c>
      <c r="L2145">
        <v>0</v>
      </c>
      <c r="M2145">
        <v>32964608</v>
      </c>
      <c r="N2145">
        <v>42065747</v>
      </c>
      <c r="O2145" s="52">
        <v>0</v>
      </c>
      <c r="P2145" s="52">
        <v>0</v>
      </c>
      <c r="Q2145" s="52">
        <v>0</v>
      </c>
      <c r="R2145" s="52">
        <v>0</v>
      </c>
      <c r="S2145" s="52">
        <v>0</v>
      </c>
      <c r="T2145" s="52">
        <v>0</v>
      </c>
      <c r="U2145" s="52">
        <v>0</v>
      </c>
      <c r="V2145" s="52">
        <v>0</v>
      </c>
      <c r="W2145" s="52">
        <v>0</v>
      </c>
      <c r="X2145" s="52">
        <v>0</v>
      </c>
      <c r="Y2145" s="52">
        <v>0</v>
      </c>
      <c r="Z2145" s="52">
        <v>0</v>
      </c>
      <c r="AA2145" s="25">
        <v>0</v>
      </c>
      <c r="AB2145" s="25">
        <v>0</v>
      </c>
      <c r="AC2145" s="25">
        <v>0</v>
      </c>
      <c r="AD2145" s="25">
        <v>0</v>
      </c>
      <c r="AE2145" s="25">
        <v>0</v>
      </c>
      <c r="AF2145" s="25">
        <v>0</v>
      </c>
      <c r="AG2145" s="25">
        <v>0</v>
      </c>
      <c r="AH2145" s="25">
        <v>0</v>
      </c>
      <c r="AI2145" s="25">
        <v>0</v>
      </c>
      <c r="AJ2145" s="25">
        <v>0</v>
      </c>
      <c r="AK2145" s="25">
        <v>0</v>
      </c>
      <c r="AL2145" s="25">
        <v>0</v>
      </c>
      <c r="AM2145" s="95">
        <v>0</v>
      </c>
      <c r="AN2145" s="95" t="e">
        <f ca="1">IF(MengeInEEGSummieren(M2145),AM2145,0)</f>
        <v>#NAME?</v>
      </c>
      <c r="AO2145" s="95">
        <f t="shared" si="204"/>
        <v>0</v>
      </c>
      <c r="AP2145" s="95">
        <f t="shared" si="205"/>
        <v>0</v>
      </c>
      <c r="AS2145">
        <v>0</v>
      </c>
      <c r="AT2145">
        <v>0</v>
      </c>
      <c r="AU2145" t="e">
        <f t="shared" ca="1" si="206"/>
        <v>#NAME?</v>
      </c>
    </row>
    <row r="2146" spans="1:47" x14ac:dyDescent="0.15">
      <c r="A2146" s="21" t="s">
        <v>2891</v>
      </c>
      <c r="B2146" s="22" t="s">
        <v>17</v>
      </c>
      <c r="C2146" s="42">
        <v>2006</v>
      </c>
      <c r="D2146" s="22" t="s">
        <v>2114</v>
      </c>
      <c r="E2146" s="22"/>
      <c r="F2146" s="23">
        <v>25.51</v>
      </c>
      <c r="G2146" s="23">
        <v>25.51</v>
      </c>
      <c r="H2146" s="24">
        <f t="shared" si="201"/>
        <v>0</v>
      </c>
      <c r="I2146" s="153">
        <v>0</v>
      </c>
      <c r="J2146" s="24">
        <f t="shared" si="202"/>
        <v>0</v>
      </c>
      <c r="K2146" s="25">
        <f t="shared" si="203"/>
        <v>0</v>
      </c>
      <c r="L2146">
        <v>0</v>
      </c>
      <c r="M2146">
        <v>32964608</v>
      </c>
      <c r="N2146">
        <v>42065747</v>
      </c>
      <c r="O2146" s="52">
        <v>0</v>
      </c>
      <c r="P2146" s="52">
        <v>0</v>
      </c>
      <c r="Q2146" s="52">
        <v>0</v>
      </c>
      <c r="R2146" s="52">
        <v>0</v>
      </c>
      <c r="S2146" s="52">
        <v>0</v>
      </c>
      <c r="T2146" s="52">
        <v>0</v>
      </c>
      <c r="U2146" s="52">
        <v>0</v>
      </c>
      <c r="V2146" s="52">
        <v>0</v>
      </c>
      <c r="W2146" s="52">
        <v>0</v>
      </c>
      <c r="X2146" s="52">
        <v>0</v>
      </c>
      <c r="Y2146" s="52">
        <v>0</v>
      </c>
      <c r="Z2146" s="52">
        <v>0</v>
      </c>
      <c r="AA2146" s="25">
        <v>0</v>
      </c>
      <c r="AB2146" s="25">
        <v>0</v>
      </c>
      <c r="AC2146" s="25">
        <v>0</v>
      </c>
      <c r="AD2146" s="25">
        <v>0</v>
      </c>
      <c r="AE2146" s="25">
        <v>0</v>
      </c>
      <c r="AF2146" s="25">
        <v>0</v>
      </c>
      <c r="AG2146" s="25">
        <v>0</v>
      </c>
      <c r="AH2146" s="25">
        <v>0</v>
      </c>
      <c r="AI2146" s="25">
        <v>0</v>
      </c>
      <c r="AJ2146" s="25">
        <v>0</v>
      </c>
      <c r="AK2146" s="25">
        <v>0</v>
      </c>
      <c r="AL2146" s="25">
        <v>0</v>
      </c>
      <c r="AM2146" s="95">
        <v>0</v>
      </c>
      <c r="AN2146" s="95" t="e">
        <f ca="1">IF(MengeInEEGSummieren(M2146),AM2146,0)</f>
        <v>#NAME?</v>
      </c>
      <c r="AO2146" s="95">
        <f t="shared" si="204"/>
        <v>0</v>
      </c>
      <c r="AP2146" s="95">
        <f t="shared" si="205"/>
        <v>0</v>
      </c>
      <c r="AS2146">
        <v>0</v>
      </c>
      <c r="AT2146">
        <v>0</v>
      </c>
      <c r="AU2146" t="e">
        <f t="shared" ca="1" si="206"/>
        <v>#NAME?</v>
      </c>
    </row>
    <row r="2147" spans="1:47" x14ac:dyDescent="0.15">
      <c r="A2147" s="21" t="s">
        <v>2892</v>
      </c>
      <c r="B2147" s="22" t="s">
        <v>17</v>
      </c>
      <c r="C2147" s="42">
        <v>2006</v>
      </c>
      <c r="D2147" s="22" t="s">
        <v>1087</v>
      </c>
      <c r="E2147" s="22"/>
      <c r="F2147" s="23">
        <v>11.55</v>
      </c>
      <c r="G2147" s="23">
        <v>11.55</v>
      </c>
      <c r="H2147" s="24">
        <f t="shared" si="201"/>
        <v>0</v>
      </c>
      <c r="I2147" s="153">
        <v>0</v>
      </c>
      <c r="J2147" s="24">
        <f t="shared" si="202"/>
        <v>0</v>
      </c>
      <c r="K2147" s="25">
        <f t="shared" si="203"/>
        <v>0</v>
      </c>
      <c r="L2147">
        <v>0</v>
      </c>
      <c r="M2147">
        <v>32964608</v>
      </c>
      <c r="N2147">
        <v>42065747</v>
      </c>
      <c r="O2147" s="52">
        <v>0</v>
      </c>
      <c r="P2147" s="52">
        <v>0</v>
      </c>
      <c r="Q2147" s="52">
        <v>0</v>
      </c>
      <c r="R2147" s="52">
        <v>0</v>
      </c>
      <c r="S2147" s="52">
        <v>0</v>
      </c>
      <c r="T2147" s="52">
        <v>0</v>
      </c>
      <c r="U2147" s="52">
        <v>0</v>
      </c>
      <c r="V2147" s="52">
        <v>0</v>
      </c>
      <c r="W2147" s="52">
        <v>0</v>
      </c>
      <c r="X2147" s="52">
        <v>0</v>
      </c>
      <c r="Y2147" s="52">
        <v>0</v>
      </c>
      <c r="Z2147" s="52">
        <v>0</v>
      </c>
      <c r="AA2147" s="25">
        <v>0</v>
      </c>
      <c r="AB2147" s="25">
        <v>0</v>
      </c>
      <c r="AC2147" s="25">
        <v>0</v>
      </c>
      <c r="AD2147" s="25">
        <v>0</v>
      </c>
      <c r="AE2147" s="25">
        <v>0</v>
      </c>
      <c r="AF2147" s="25">
        <v>0</v>
      </c>
      <c r="AG2147" s="25">
        <v>0</v>
      </c>
      <c r="AH2147" s="25">
        <v>0</v>
      </c>
      <c r="AI2147" s="25">
        <v>0</v>
      </c>
      <c r="AJ2147" s="25">
        <v>0</v>
      </c>
      <c r="AK2147" s="25">
        <v>0</v>
      </c>
      <c r="AL2147" s="25">
        <v>0</v>
      </c>
      <c r="AM2147" s="95">
        <v>0</v>
      </c>
      <c r="AN2147" s="95" t="e">
        <f ca="1">IF(MengeInEEGSummieren(M2147),AM2147,0)</f>
        <v>#NAME?</v>
      </c>
      <c r="AO2147" s="95">
        <f t="shared" si="204"/>
        <v>0</v>
      </c>
      <c r="AP2147" s="95">
        <f t="shared" si="205"/>
        <v>0</v>
      </c>
      <c r="AS2147">
        <v>0</v>
      </c>
      <c r="AT2147">
        <v>0</v>
      </c>
      <c r="AU2147" t="e">
        <f t="shared" ca="1" si="206"/>
        <v>#NAME?</v>
      </c>
    </row>
    <row r="2148" spans="1:47" x14ac:dyDescent="0.15">
      <c r="A2148" s="21" t="s">
        <v>2893</v>
      </c>
      <c r="B2148" s="22" t="s">
        <v>17</v>
      </c>
      <c r="C2148" s="42">
        <v>2006</v>
      </c>
      <c r="D2148" s="22" t="s">
        <v>2117</v>
      </c>
      <c r="E2148" s="22"/>
      <c r="F2148" s="23">
        <v>15.55</v>
      </c>
      <c r="G2148" s="23">
        <v>15.55</v>
      </c>
      <c r="H2148" s="24">
        <f t="shared" si="201"/>
        <v>0</v>
      </c>
      <c r="I2148" s="153">
        <v>0</v>
      </c>
      <c r="J2148" s="24">
        <f t="shared" si="202"/>
        <v>0</v>
      </c>
      <c r="K2148" s="25">
        <f t="shared" si="203"/>
        <v>0</v>
      </c>
      <c r="L2148">
        <v>0</v>
      </c>
      <c r="M2148">
        <v>32964608</v>
      </c>
      <c r="N2148">
        <v>42065747</v>
      </c>
      <c r="O2148" s="52">
        <v>0</v>
      </c>
      <c r="P2148" s="52">
        <v>0</v>
      </c>
      <c r="Q2148" s="52">
        <v>0</v>
      </c>
      <c r="R2148" s="52">
        <v>0</v>
      </c>
      <c r="S2148" s="52">
        <v>0</v>
      </c>
      <c r="T2148" s="52">
        <v>0</v>
      </c>
      <c r="U2148" s="52">
        <v>0</v>
      </c>
      <c r="V2148" s="52">
        <v>0</v>
      </c>
      <c r="W2148" s="52">
        <v>0</v>
      </c>
      <c r="X2148" s="52">
        <v>0</v>
      </c>
      <c r="Y2148" s="52">
        <v>0</v>
      </c>
      <c r="Z2148" s="52">
        <v>0</v>
      </c>
      <c r="AA2148" s="25">
        <v>0</v>
      </c>
      <c r="AB2148" s="25">
        <v>0</v>
      </c>
      <c r="AC2148" s="25">
        <v>0</v>
      </c>
      <c r="AD2148" s="25">
        <v>0</v>
      </c>
      <c r="AE2148" s="25">
        <v>0</v>
      </c>
      <c r="AF2148" s="25">
        <v>0</v>
      </c>
      <c r="AG2148" s="25">
        <v>0</v>
      </c>
      <c r="AH2148" s="25">
        <v>0</v>
      </c>
      <c r="AI2148" s="25">
        <v>0</v>
      </c>
      <c r="AJ2148" s="25">
        <v>0</v>
      </c>
      <c r="AK2148" s="25">
        <v>0</v>
      </c>
      <c r="AL2148" s="25">
        <v>0</v>
      </c>
      <c r="AM2148" s="95">
        <v>0</v>
      </c>
      <c r="AN2148" s="95" t="e">
        <f ca="1">IF(MengeInEEGSummieren(M2148),AM2148,0)</f>
        <v>#NAME?</v>
      </c>
      <c r="AO2148" s="95">
        <f t="shared" si="204"/>
        <v>0</v>
      </c>
      <c r="AP2148" s="95">
        <f t="shared" si="205"/>
        <v>0</v>
      </c>
      <c r="AS2148">
        <v>0</v>
      </c>
      <c r="AT2148">
        <v>0</v>
      </c>
      <c r="AU2148" t="e">
        <f t="shared" ca="1" si="206"/>
        <v>#NAME?</v>
      </c>
    </row>
    <row r="2149" spans="1:47" x14ac:dyDescent="0.15">
      <c r="A2149" s="21" t="s">
        <v>2894</v>
      </c>
      <c r="B2149" s="22" t="s">
        <v>17</v>
      </c>
      <c r="C2149" s="42">
        <v>2006</v>
      </c>
      <c r="D2149" s="22" t="s">
        <v>2119</v>
      </c>
      <c r="E2149" s="22"/>
      <c r="F2149" s="23">
        <v>14.05</v>
      </c>
      <c r="G2149" s="23">
        <v>14.05</v>
      </c>
      <c r="H2149" s="24">
        <f t="shared" si="201"/>
        <v>0</v>
      </c>
      <c r="I2149" s="153">
        <v>0</v>
      </c>
      <c r="J2149" s="24">
        <f t="shared" si="202"/>
        <v>0</v>
      </c>
      <c r="K2149" s="25">
        <f t="shared" si="203"/>
        <v>0</v>
      </c>
      <c r="L2149">
        <v>0</v>
      </c>
      <c r="M2149">
        <v>32964608</v>
      </c>
      <c r="N2149">
        <v>42065747</v>
      </c>
      <c r="O2149" s="52">
        <v>0</v>
      </c>
      <c r="P2149" s="52">
        <v>0</v>
      </c>
      <c r="Q2149" s="52">
        <v>0</v>
      </c>
      <c r="R2149" s="52">
        <v>0</v>
      </c>
      <c r="S2149" s="52">
        <v>0</v>
      </c>
      <c r="T2149" s="52">
        <v>0</v>
      </c>
      <c r="U2149" s="52">
        <v>0</v>
      </c>
      <c r="V2149" s="52">
        <v>0</v>
      </c>
      <c r="W2149" s="52">
        <v>0</v>
      </c>
      <c r="X2149" s="52">
        <v>0</v>
      </c>
      <c r="Y2149" s="52">
        <v>0</v>
      </c>
      <c r="Z2149" s="52">
        <v>0</v>
      </c>
      <c r="AA2149" s="25">
        <v>0</v>
      </c>
      <c r="AB2149" s="25">
        <v>0</v>
      </c>
      <c r="AC2149" s="25">
        <v>0</v>
      </c>
      <c r="AD2149" s="25">
        <v>0</v>
      </c>
      <c r="AE2149" s="25">
        <v>0</v>
      </c>
      <c r="AF2149" s="25">
        <v>0</v>
      </c>
      <c r="AG2149" s="25">
        <v>0</v>
      </c>
      <c r="AH2149" s="25">
        <v>0</v>
      </c>
      <c r="AI2149" s="25">
        <v>0</v>
      </c>
      <c r="AJ2149" s="25">
        <v>0</v>
      </c>
      <c r="AK2149" s="25">
        <v>0</v>
      </c>
      <c r="AL2149" s="25">
        <v>0</v>
      </c>
      <c r="AM2149" s="95">
        <v>0</v>
      </c>
      <c r="AN2149" s="95" t="e">
        <f ca="1">IF(MengeInEEGSummieren(M2149),AM2149,0)</f>
        <v>#NAME?</v>
      </c>
      <c r="AO2149" s="95">
        <f t="shared" si="204"/>
        <v>0</v>
      </c>
      <c r="AP2149" s="95">
        <f t="shared" si="205"/>
        <v>0</v>
      </c>
      <c r="AS2149">
        <v>0</v>
      </c>
      <c r="AT2149">
        <v>0</v>
      </c>
      <c r="AU2149" t="e">
        <f t="shared" ca="1" si="206"/>
        <v>#NAME?</v>
      </c>
    </row>
    <row r="2150" spans="1:47" x14ac:dyDescent="0.15">
      <c r="A2150" s="21" t="s">
        <v>2895</v>
      </c>
      <c r="B2150" s="22" t="s">
        <v>17</v>
      </c>
      <c r="C2150" s="42">
        <v>2006</v>
      </c>
      <c r="D2150" s="22" t="s">
        <v>2121</v>
      </c>
      <c r="E2150" s="22"/>
      <c r="F2150" s="23">
        <v>13.55</v>
      </c>
      <c r="G2150" s="23">
        <v>13.55</v>
      </c>
      <c r="H2150" s="24">
        <f t="shared" si="201"/>
        <v>0</v>
      </c>
      <c r="I2150" s="153">
        <v>0</v>
      </c>
      <c r="J2150" s="24">
        <f t="shared" si="202"/>
        <v>0</v>
      </c>
      <c r="K2150" s="25">
        <f t="shared" si="203"/>
        <v>0</v>
      </c>
      <c r="L2150">
        <v>0</v>
      </c>
      <c r="M2150">
        <v>32964608</v>
      </c>
      <c r="N2150">
        <v>42065747</v>
      </c>
      <c r="O2150" s="52">
        <v>0</v>
      </c>
      <c r="P2150" s="52">
        <v>0</v>
      </c>
      <c r="Q2150" s="52">
        <v>0</v>
      </c>
      <c r="R2150" s="52">
        <v>0</v>
      </c>
      <c r="S2150" s="52">
        <v>0</v>
      </c>
      <c r="T2150" s="52">
        <v>0</v>
      </c>
      <c r="U2150" s="52">
        <v>0</v>
      </c>
      <c r="V2150" s="52">
        <v>0</v>
      </c>
      <c r="W2150" s="52">
        <v>0</v>
      </c>
      <c r="X2150" s="52">
        <v>0</v>
      </c>
      <c r="Y2150" s="52">
        <v>0</v>
      </c>
      <c r="Z2150" s="52">
        <v>0</v>
      </c>
      <c r="AA2150" s="25">
        <v>0</v>
      </c>
      <c r="AB2150" s="25">
        <v>0</v>
      </c>
      <c r="AC2150" s="25">
        <v>0</v>
      </c>
      <c r="AD2150" s="25">
        <v>0</v>
      </c>
      <c r="AE2150" s="25">
        <v>0</v>
      </c>
      <c r="AF2150" s="25">
        <v>0</v>
      </c>
      <c r="AG2150" s="25">
        <v>0</v>
      </c>
      <c r="AH2150" s="25">
        <v>0</v>
      </c>
      <c r="AI2150" s="25">
        <v>0</v>
      </c>
      <c r="AJ2150" s="25">
        <v>0</v>
      </c>
      <c r="AK2150" s="25">
        <v>0</v>
      </c>
      <c r="AL2150" s="25">
        <v>0</v>
      </c>
      <c r="AM2150" s="95">
        <v>0</v>
      </c>
      <c r="AN2150" s="95" t="e">
        <f ca="1">IF(MengeInEEGSummieren(M2150),AM2150,0)</f>
        <v>#NAME?</v>
      </c>
      <c r="AO2150" s="95">
        <f t="shared" si="204"/>
        <v>0</v>
      </c>
      <c r="AP2150" s="95">
        <f t="shared" si="205"/>
        <v>0</v>
      </c>
      <c r="AS2150">
        <v>0</v>
      </c>
      <c r="AT2150">
        <v>0</v>
      </c>
      <c r="AU2150" t="e">
        <f t="shared" ca="1" si="206"/>
        <v>#NAME?</v>
      </c>
    </row>
    <row r="2151" spans="1:47" x14ac:dyDescent="0.15">
      <c r="A2151" s="21" t="s">
        <v>2896</v>
      </c>
      <c r="B2151" s="22" t="s">
        <v>17</v>
      </c>
      <c r="C2151" s="42">
        <v>2006</v>
      </c>
      <c r="D2151" s="22" t="s">
        <v>2123</v>
      </c>
      <c r="E2151" s="22"/>
      <c r="F2151" s="23">
        <v>17.55</v>
      </c>
      <c r="G2151" s="23">
        <v>17.55</v>
      </c>
      <c r="H2151" s="24">
        <f t="shared" si="201"/>
        <v>0</v>
      </c>
      <c r="I2151" s="153">
        <v>0</v>
      </c>
      <c r="J2151" s="24">
        <f t="shared" si="202"/>
        <v>0</v>
      </c>
      <c r="K2151" s="25">
        <f t="shared" si="203"/>
        <v>0</v>
      </c>
      <c r="L2151">
        <v>0</v>
      </c>
      <c r="M2151">
        <v>32964608</v>
      </c>
      <c r="N2151">
        <v>42065747</v>
      </c>
      <c r="O2151" s="52">
        <v>0</v>
      </c>
      <c r="P2151" s="52">
        <v>0</v>
      </c>
      <c r="Q2151" s="52">
        <v>0</v>
      </c>
      <c r="R2151" s="52">
        <v>0</v>
      </c>
      <c r="S2151" s="52">
        <v>0</v>
      </c>
      <c r="T2151" s="52">
        <v>0</v>
      </c>
      <c r="U2151" s="52">
        <v>0</v>
      </c>
      <c r="V2151" s="52">
        <v>0</v>
      </c>
      <c r="W2151" s="52">
        <v>0</v>
      </c>
      <c r="X2151" s="52">
        <v>0</v>
      </c>
      <c r="Y2151" s="52">
        <v>0</v>
      </c>
      <c r="Z2151" s="52">
        <v>0</v>
      </c>
      <c r="AA2151" s="25">
        <v>0</v>
      </c>
      <c r="AB2151" s="25">
        <v>0</v>
      </c>
      <c r="AC2151" s="25">
        <v>0</v>
      </c>
      <c r="AD2151" s="25">
        <v>0</v>
      </c>
      <c r="AE2151" s="25">
        <v>0</v>
      </c>
      <c r="AF2151" s="25">
        <v>0</v>
      </c>
      <c r="AG2151" s="25">
        <v>0</v>
      </c>
      <c r="AH2151" s="25">
        <v>0</v>
      </c>
      <c r="AI2151" s="25">
        <v>0</v>
      </c>
      <c r="AJ2151" s="25">
        <v>0</v>
      </c>
      <c r="AK2151" s="25">
        <v>0</v>
      </c>
      <c r="AL2151" s="25">
        <v>0</v>
      </c>
      <c r="AM2151" s="95">
        <v>0</v>
      </c>
      <c r="AN2151" s="95" t="e">
        <f ca="1">IF(MengeInEEGSummieren(M2151),AM2151,0)</f>
        <v>#NAME?</v>
      </c>
      <c r="AO2151" s="95">
        <f t="shared" si="204"/>
        <v>0</v>
      </c>
      <c r="AP2151" s="95">
        <f t="shared" si="205"/>
        <v>0</v>
      </c>
      <c r="AS2151">
        <v>0</v>
      </c>
      <c r="AT2151">
        <v>0</v>
      </c>
      <c r="AU2151" t="e">
        <f t="shared" ca="1" si="206"/>
        <v>#NAME?</v>
      </c>
    </row>
    <row r="2152" spans="1:47" x14ac:dyDescent="0.15">
      <c r="A2152" s="21" t="s">
        <v>2897</v>
      </c>
      <c r="B2152" s="22" t="s">
        <v>17</v>
      </c>
      <c r="C2152" s="42">
        <v>2006</v>
      </c>
      <c r="D2152" s="22" t="s">
        <v>2125</v>
      </c>
      <c r="E2152" s="22"/>
      <c r="F2152" s="23">
        <v>16.05</v>
      </c>
      <c r="G2152" s="23">
        <v>16.05</v>
      </c>
      <c r="H2152" s="24">
        <f t="shared" si="201"/>
        <v>0</v>
      </c>
      <c r="I2152" s="153">
        <v>0</v>
      </c>
      <c r="J2152" s="24">
        <f t="shared" si="202"/>
        <v>0</v>
      </c>
      <c r="K2152" s="25">
        <f t="shared" si="203"/>
        <v>0</v>
      </c>
      <c r="L2152">
        <v>0</v>
      </c>
      <c r="M2152">
        <v>32964608</v>
      </c>
      <c r="N2152">
        <v>42065747</v>
      </c>
      <c r="O2152" s="52">
        <v>0</v>
      </c>
      <c r="P2152" s="52">
        <v>0</v>
      </c>
      <c r="Q2152" s="52">
        <v>0</v>
      </c>
      <c r="R2152" s="52">
        <v>0</v>
      </c>
      <c r="S2152" s="52">
        <v>0</v>
      </c>
      <c r="T2152" s="52">
        <v>0</v>
      </c>
      <c r="U2152" s="52">
        <v>0</v>
      </c>
      <c r="V2152" s="52">
        <v>0</v>
      </c>
      <c r="W2152" s="52">
        <v>0</v>
      </c>
      <c r="X2152" s="52">
        <v>0</v>
      </c>
      <c r="Y2152" s="52">
        <v>0</v>
      </c>
      <c r="Z2152" s="52">
        <v>0</v>
      </c>
      <c r="AA2152" s="25">
        <v>0</v>
      </c>
      <c r="AB2152" s="25">
        <v>0</v>
      </c>
      <c r="AC2152" s="25">
        <v>0</v>
      </c>
      <c r="AD2152" s="25">
        <v>0</v>
      </c>
      <c r="AE2152" s="25">
        <v>0</v>
      </c>
      <c r="AF2152" s="25">
        <v>0</v>
      </c>
      <c r="AG2152" s="25">
        <v>0</v>
      </c>
      <c r="AH2152" s="25">
        <v>0</v>
      </c>
      <c r="AI2152" s="25">
        <v>0</v>
      </c>
      <c r="AJ2152" s="25">
        <v>0</v>
      </c>
      <c r="AK2152" s="25">
        <v>0</v>
      </c>
      <c r="AL2152" s="25">
        <v>0</v>
      </c>
      <c r="AM2152" s="95">
        <v>0</v>
      </c>
      <c r="AN2152" s="95" t="e">
        <f ca="1">IF(MengeInEEGSummieren(M2152),AM2152,0)</f>
        <v>#NAME?</v>
      </c>
      <c r="AO2152" s="95">
        <f t="shared" si="204"/>
        <v>0</v>
      </c>
      <c r="AP2152" s="95">
        <f t="shared" si="205"/>
        <v>0</v>
      </c>
      <c r="AS2152">
        <v>0</v>
      </c>
      <c r="AT2152">
        <v>0</v>
      </c>
      <c r="AU2152" t="e">
        <f t="shared" ca="1" si="206"/>
        <v>#NAME?</v>
      </c>
    </row>
    <row r="2153" spans="1:47" x14ac:dyDescent="0.15">
      <c r="A2153" s="21" t="s">
        <v>2898</v>
      </c>
      <c r="B2153" s="22" t="s">
        <v>17</v>
      </c>
      <c r="C2153" s="42">
        <v>2006</v>
      </c>
      <c r="D2153" s="22" t="s">
        <v>1093</v>
      </c>
      <c r="E2153" s="22"/>
      <c r="F2153" s="23">
        <v>11.06</v>
      </c>
      <c r="G2153" s="23">
        <v>11.06</v>
      </c>
      <c r="H2153" s="24">
        <f t="shared" si="201"/>
        <v>0</v>
      </c>
      <c r="I2153" s="153">
        <v>0</v>
      </c>
      <c r="J2153" s="24">
        <f t="shared" si="202"/>
        <v>0</v>
      </c>
      <c r="K2153" s="25">
        <f t="shared" si="203"/>
        <v>0</v>
      </c>
      <c r="L2153">
        <v>0</v>
      </c>
      <c r="M2153">
        <v>32964608</v>
      </c>
      <c r="N2153">
        <v>42065747</v>
      </c>
      <c r="O2153" s="52">
        <v>0</v>
      </c>
      <c r="P2153" s="52">
        <v>0</v>
      </c>
      <c r="Q2153" s="52">
        <v>0</v>
      </c>
      <c r="R2153" s="52">
        <v>0</v>
      </c>
      <c r="S2153" s="52">
        <v>0</v>
      </c>
      <c r="T2153" s="52">
        <v>0</v>
      </c>
      <c r="U2153" s="52">
        <v>0</v>
      </c>
      <c r="V2153" s="52">
        <v>0</v>
      </c>
      <c r="W2153" s="52">
        <v>0</v>
      </c>
      <c r="X2153" s="52">
        <v>0</v>
      </c>
      <c r="Y2153" s="52">
        <v>0</v>
      </c>
      <c r="Z2153" s="52">
        <v>0</v>
      </c>
      <c r="AA2153" s="25">
        <v>0</v>
      </c>
      <c r="AB2153" s="25">
        <v>0</v>
      </c>
      <c r="AC2153" s="25">
        <v>0</v>
      </c>
      <c r="AD2153" s="25">
        <v>0</v>
      </c>
      <c r="AE2153" s="25">
        <v>0</v>
      </c>
      <c r="AF2153" s="25">
        <v>0</v>
      </c>
      <c r="AG2153" s="25">
        <v>0</v>
      </c>
      <c r="AH2153" s="25">
        <v>0</v>
      </c>
      <c r="AI2153" s="25">
        <v>0</v>
      </c>
      <c r="AJ2153" s="25">
        <v>0</v>
      </c>
      <c r="AK2153" s="25">
        <v>0</v>
      </c>
      <c r="AL2153" s="25">
        <v>0</v>
      </c>
      <c r="AM2153" s="95">
        <v>0</v>
      </c>
      <c r="AN2153" s="95" t="e">
        <f ca="1">IF(MengeInEEGSummieren(M2153),AM2153,0)</f>
        <v>#NAME?</v>
      </c>
      <c r="AO2153" s="95">
        <f t="shared" si="204"/>
        <v>0</v>
      </c>
      <c r="AP2153" s="95">
        <f t="shared" si="205"/>
        <v>0</v>
      </c>
      <c r="AS2153">
        <v>0</v>
      </c>
      <c r="AT2153">
        <v>0</v>
      </c>
      <c r="AU2153" t="e">
        <f t="shared" ca="1" si="206"/>
        <v>#NAME?</v>
      </c>
    </row>
    <row r="2154" spans="1:47" x14ac:dyDescent="0.15">
      <c r="A2154" s="21" t="s">
        <v>2899</v>
      </c>
      <c r="B2154" s="22" t="s">
        <v>17</v>
      </c>
      <c r="C2154" s="42">
        <v>2006</v>
      </c>
      <c r="D2154" s="22" t="s">
        <v>1105</v>
      </c>
      <c r="E2154" s="22"/>
      <c r="F2154" s="23">
        <v>26.55</v>
      </c>
      <c r="G2154" s="23">
        <v>26.55</v>
      </c>
      <c r="H2154" s="24">
        <f t="shared" si="201"/>
        <v>0</v>
      </c>
      <c r="I2154" s="153">
        <v>0</v>
      </c>
      <c r="J2154" s="24">
        <f t="shared" si="202"/>
        <v>0</v>
      </c>
      <c r="K2154" s="25">
        <f t="shared" si="203"/>
        <v>0</v>
      </c>
      <c r="L2154">
        <v>0</v>
      </c>
      <c r="M2154">
        <v>32964608</v>
      </c>
      <c r="N2154">
        <v>42065747</v>
      </c>
      <c r="O2154" s="52">
        <v>0</v>
      </c>
      <c r="P2154" s="52">
        <v>0</v>
      </c>
      <c r="Q2154" s="52">
        <v>0</v>
      </c>
      <c r="R2154" s="52">
        <v>0</v>
      </c>
      <c r="S2154" s="52">
        <v>0</v>
      </c>
      <c r="T2154" s="52">
        <v>0</v>
      </c>
      <c r="U2154" s="52">
        <v>0</v>
      </c>
      <c r="V2154" s="52">
        <v>0</v>
      </c>
      <c r="W2154" s="52">
        <v>0</v>
      </c>
      <c r="X2154" s="52">
        <v>0</v>
      </c>
      <c r="Y2154" s="52">
        <v>0</v>
      </c>
      <c r="Z2154" s="52">
        <v>0</v>
      </c>
      <c r="AA2154" s="25">
        <v>0</v>
      </c>
      <c r="AB2154" s="25">
        <v>0</v>
      </c>
      <c r="AC2154" s="25">
        <v>0</v>
      </c>
      <c r="AD2154" s="25">
        <v>0</v>
      </c>
      <c r="AE2154" s="25">
        <v>0</v>
      </c>
      <c r="AF2154" s="25">
        <v>0</v>
      </c>
      <c r="AG2154" s="25">
        <v>0</v>
      </c>
      <c r="AH2154" s="25">
        <v>0</v>
      </c>
      <c r="AI2154" s="25">
        <v>0</v>
      </c>
      <c r="AJ2154" s="25">
        <v>0</v>
      </c>
      <c r="AK2154" s="25">
        <v>0</v>
      </c>
      <c r="AL2154" s="25">
        <v>0</v>
      </c>
      <c r="AM2154" s="95">
        <v>0</v>
      </c>
      <c r="AN2154" s="95" t="e">
        <f ca="1">IF(MengeInEEGSummieren(M2154),AM2154,0)</f>
        <v>#NAME?</v>
      </c>
      <c r="AO2154" s="95">
        <f t="shared" si="204"/>
        <v>0</v>
      </c>
      <c r="AP2154" s="95">
        <f t="shared" si="205"/>
        <v>0</v>
      </c>
      <c r="AS2154">
        <v>0</v>
      </c>
      <c r="AT2154">
        <v>0</v>
      </c>
      <c r="AU2154" t="e">
        <f t="shared" ca="1" si="206"/>
        <v>#NAME?</v>
      </c>
    </row>
    <row r="2155" spans="1:47" x14ac:dyDescent="0.15">
      <c r="A2155" s="21" t="s">
        <v>2900</v>
      </c>
      <c r="B2155" s="22" t="s">
        <v>17</v>
      </c>
      <c r="C2155" s="42">
        <v>2006</v>
      </c>
      <c r="D2155" s="22" t="s">
        <v>2901</v>
      </c>
      <c r="E2155" s="22"/>
      <c r="F2155" s="23">
        <v>28.55</v>
      </c>
      <c r="G2155" s="23">
        <v>28.55</v>
      </c>
      <c r="H2155" s="24">
        <f t="shared" si="201"/>
        <v>0</v>
      </c>
      <c r="I2155" s="153">
        <v>0</v>
      </c>
      <c r="J2155" s="24">
        <f t="shared" si="202"/>
        <v>0</v>
      </c>
      <c r="K2155" s="25">
        <f t="shared" si="203"/>
        <v>0</v>
      </c>
      <c r="L2155">
        <v>0</v>
      </c>
      <c r="M2155">
        <v>32964608</v>
      </c>
      <c r="N2155">
        <v>42065747</v>
      </c>
      <c r="O2155" s="52">
        <v>0</v>
      </c>
      <c r="P2155" s="52">
        <v>0</v>
      </c>
      <c r="Q2155" s="52">
        <v>0</v>
      </c>
      <c r="R2155" s="52">
        <v>0</v>
      </c>
      <c r="S2155" s="52">
        <v>0</v>
      </c>
      <c r="T2155" s="52">
        <v>0</v>
      </c>
      <c r="U2155" s="52">
        <v>0</v>
      </c>
      <c r="V2155" s="52">
        <v>0</v>
      </c>
      <c r="W2155" s="52">
        <v>0</v>
      </c>
      <c r="X2155" s="52">
        <v>0</v>
      </c>
      <c r="Y2155" s="52">
        <v>0</v>
      </c>
      <c r="Z2155" s="52">
        <v>0</v>
      </c>
      <c r="AA2155" s="25">
        <v>0</v>
      </c>
      <c r="AB2155" s="25">
        <v>0</v>
      </c>
      <c r="AC2155" s="25">
        <v>0</v>
      </c>
      <c r="AD2155" s="25">
        <v>0</v>
      </c>
      <c r="AE2155" s="25">
        <v>0</v>
      </c>
      <c r="AF2155" s="25">
        <v>0</v>
      </c>
      <c r="AG2155" s="25">
        <v>0</v>
      </c>
      <c r="AH2155" s="25">
        <v>0</v>
      </c>
      <c r="AI2155" s="25">
        <v>0</v>
      </c>
      <c r="AJ2155" s="25">
        <v>0</v>
      </c>
      <c r="AK2155" s="25">
        <v>0</v>
      </c>
      <c r="AL2155" s="25">
        <v>0</v>
      </c>
      <c r="AM2155" s="95">
        <v>0</v>
      </c>
      <c r="AN2155" s="95" t="e">
        <f ca="1">IF(MengeInEEGSummieren(M2155),AM2155,0)</f>
        <v>#NAME?</v>
      </c>
      <c r="AO2155" s="95">
        <f t="shared" si="204"/>
        <v>0</v>
      </c>
      <c r="AP2155" s="95">
        <f t="shared" si="205"/>
        <v>0</v>
      </c>
      <c r="AS2155">
        <v>0</v>
      </c>
      <c r="AT2155">
        <v>0</v>
      </c>
      <c r="AU2155" t="e">
        <f t="shared" ca="1" si="206"/>
        <v>#NAME?</v>
      </c>
    </row>
    <row r="2156" spans="1:47" x14ac:dyDescent="0.15">
      <c r="A2156" s="21" t="s">
        <v>2902</v>
      </c>
      <c r="B2156" s="22" t="s">
        <v>17</v>
      </c>
      <c r="C2156" s="42">
        <v>2006</v>
      </c>
      <c r="D2156" s="22" t="s">
        <v>1109</v>
      </c>
      <c r="E2156" s="22"/>
      <c r="F2156" s="23">
        <v>21.48</v>
      </c>
      <c r="G2156" s="23">
        <v>21.48</v>
      </c>
      <c r="H2156" s="24">
        <f t="shared" si="201"/>
        <v>0</v>
      </c>
      <c r="I2156" s="153">
        <v>0</v>
      </c>
      <c r="J2156" s="24">
        <f t="shared" si="202"/>
        <v>0</v>
      </c>
      <c r="K2156" s="25">
        <f t="shared" si="203"/>
        <v>0</v>
      </c>
      <c r="L2156">
        <v>0</v>
      </c>
      <c r="M2156">
        <v>32964608</v>
      </c>
      <c r="N2156">
        <v>42065747</v>
      </c>
      <c r="O2156" s="52">
        <v>0</v>
      </c>
      <c r="P2156" s="52">
        <v>0</v>
      </c>
      <c r="Q2156" s="52">
        <v>0</v>
      </c>
      <c r="R2156" s="52">
        <v>0</v>
      </c>
      <c r="S2156" s="52">
        <v>0</v>
      </c>
      <c r="T2156" s="52">
        <v>0</v>
      </c>
      <c r="U2156" s="52">
        <v>0</v>
      </c>
      <c r="V2156" s="52">
        <v>0</v>
      </c>
      <c r="W2156" s="52">
        <v>0</v>
      </c>
      <c r="X2156" s="52">
        <v>0</v>
      </c>
      <c r="Y2156" s="52">
        <v>0</v>
      </c>
      <c r="Z2156" s="52">
        <v>0</v>
      </c>
      <c r="AA2156" s="25">
        <v>0</v>
      </c>
      <c r="AB2156" s="25">
        <v>0</v>
      </c>
      <c r="AC2156" s="25">
        <v>0</v>
      </c>
      <c r="AD2156" s="25">
        <v>0</v>
      </c>
      <c r="AE2156" s="25">
        <v>0</v>
      </c>
      <c r="AF2156" s="25">
        <v>0</v>
      </c>
      <c r="AG2156" s="25">
        <v>0</v>
      </c>
      <c r="AH2156" s="25">
        <v>0</v>
      </c>
      <c r="AI2156" s="25">
        <v>0</v>
      </c>
      <c r="AJ2156" s="25">
        <v>0</v>
      </c>
      <c r="AK2156" s="25">
        <v>0</v>
      </c>
      <c r="AL2156" s="25">
        <v>0</v>
      </c>
      <c r="AM2156" s="95">
        <v>0</v>
      </c>
      <c r="AN2156" s="95" t="e">
        <f ca="1">IF(MengeInEEGSummieren(M2156),AM2156,0)</f>
        <v>#NAME?</v>
      </c>
      <c r="AO2156" s="95">
        <f t="shared" si="204"/>
        <v>0</v>
      </c>
      <c r="AP2156" s="95">
        <f t="shared" si="205"/>
        <v>0</v>
      </c>
      <c r="AS2156">
        <v>0</v>
      </c>
      <c r="AT2156">
        <v>0</v>
      </c>
      <c r="AU2156" t="e">
        <f t="shared" ca="1" si="206"/>
        <v>#NAME?</v>
      </c>
    </row>
    <row r="2157" spans="1:47" x14ac:dyDescent="0.15">
      <c r="A2157" s="21" t="s">
        <v>2903</v>
      </c>
      <c r="B2157" s="22" t="s">
        <v>17</v>
      </c>
      <c r="C2157" s="42">
        <v>2006</v>
      </c>
      <c r="D2157" s="22" t="s">
        <v>2904</v>
      </c>
      <c r="E2157" s="22"/>
      <c r="F2157" s="23">
        <v>23.48</v>
      </c>
      <c r="G2157" s="23">
        <v>23.48</v>
      </c>
      <c r="H2157" s="24">
        <f t="shared" si="201"/>
        <v>0</v>
      </c>
      <c r="I2157" s="153">
        <v>0</v>
      </c>
      <c r="J2157" s="24">
        <f t="shared" si="202"/>
        <v>0</v>
      </c>
      <c r="K2157" s="25">
        <f t="shared" si="203"/>
        <v>0</v>
      </c>
      <c r="L2157">
        <v>0</v>
      </c>
      <c r="M2157">
        <v>32964608</v>
      </c>
      <c r="N2157">
        <v>42065747</v>
      </c>
      <c r="O2157" s="52">
        <v>0</v>
      </c>
      <c r="P2157" s="52">
        <v>0</v>
      </c>
      <c r="Q2157" s="52">
        <v>0</v>
      </c>
      <c r="R2157" s="52">
        <v>0</v>
      </c>
      <c r="S2157" s="52">
        <v>0</v>
      </c>
      <c r="T2157" s="52">
        <v>0</v>
      </c>
      <c r="U2157" s="52">
        <v>0</v>
      </c>
      <c r="V2157" s="52">
        <v>0</v>
      </c>
      <c r="W2157" s="52">
        <v>0</v>
      </c>
      <c r="X2157" s="52">
        <v>0</v>
      </c>
      <c r="Y2157" s="52">
        <v>0</v>
      </c>
      <c r="Z2157" s="52">
        <v>0</v>
      </c>
      <c r="AA2157" s="25">
        <v>0</v>
      </c>
      <c r="AB2157" s="25">
        <v>0</v>
      </c>
      <c r="AC2157" s="25">
        <v>0</v>
      </c>
      <c r="AD2157" s="25">
        <v>0</v>
      </c>
      <c r="AE2157" s="25">
        <v>0</v>
      </c>
      <c r="AF2157" s="25">
        <v>0</v>
      </c>
      <c r="AG2157" s="25">
        <v>0</v>
      </c>
      <c r="AH2157" s="25">
        <v>0</v>
      </c>
      <c r="AI2157" s="25">
        <v>0</v>
      </c>
      <c r="AJ2157" s="25">
        <v>0</v>
      </c>
      <c r="AK2157" s="25">
        <v>0</v>
      </c>
      <c r="AL2157" s="25">
        <v>0</v>
      </c>
      <c r="AM2157" s="95">
        <v>0</v>
      </c>
      <c r="AN2157" s="95" t="e">
        <f ca="1">IF(MengeInEEGSummieren(M2157),AM2157,0)</f>
        <v>#NAME?</v>
      </c>
      <c r="AO2157" s="95">
        <f t="shared" si="204"/>
        <v>0</v>
      </c>
      <c r="AP2157" s="95">
        <f t="shared" si="205"/>
        <v>0</v>
      </c>
      <c r="AS2157">
        <v>0</v>
      </c>
      <c r="AT2157">
        <v>0</v>
      </c>
      <c r="AU2157" t="e">
        <f t="shared" ca="1" si="206"/>
        <v>#NAME?</v>
      </c>
    </row>
    <row r="2158" spans="1:47" x14ac:dyDescent="0.15">
      <c r="A2158" s="21" t="s">
        <v>2905</v>
      </c>
      <c r="B2158" s="22" t="s">
        <v>17</v>
      </c>
      <c r="C2158" s="42">
        <v>2006</v>
      </c>
      <c r="D2158" s="22" t="s">
        <v>2906</v>
      </c>
      <c r="E2158" s="22"/>
      <c r="F2158" s="23">
        <v>15.52</v>
      </c>
      <c r="G2158" s="23">
        <v>15.52</v>
      </c>
      <c r="H2158" s="24">
        <f t="shared" si="201"/>
        <v>0</v>
      </c>
      <c r="I2158" s="153">
        <v>0</v>
      </c>
      <c r="J2158" s="24">
        <f t="shared" si="202"/>
        <v>0</v>
      </c>
      <c r="K2158" s="25">
        <f t="shared" si="203"/>
        <v>0</v>
      </c>
      <c r="L2158">
        <v>0</v>
      </c>
      <c r="M2158">
        <v>32964608</v>
      </c>
      <c r="N2158">
        <v>42065747</v>
      </c>
      <c r="O2158" s="52">
        <v>0</v>
      </c>
      <c r="P2158" s="52">
        <v>0</v>
      </c>
      <c r="Q2158" s="52">
        <v>0</v>
      </c>
      <c r="R2158" s="52">
        <v>0</v>
      </c>
      <c r="S2158" s="52">
        <v>0</v>
      </c>
      <c r="T2158" s="52">
        <v>0</v>
      </c>
      <c r="U2158" s="52">
        <v>0</v>
      </c>
      <c r="V2158" s="52">
        <v>0</v>
      </c>
      <c r="W2158" s="52">
        <v>0</v>
      </c>
      <c r="X2158" s="52">
        <v>0</v>
      </c>
      <c r="Y2158" s="52">
        <v>0</v>
      </c>
      <c r="Z2158" s="52">
        <v>0</v>
      </c>
      <c r="AA2158" s="25">
        <v>0</v>
      </c>
      <c r="AB2158" s="25">
        <v>0</v>
      </c>
      <c r="AC2158" s="25">
        <v>0</v>
      </c>
      <c r="AD2158" s="25">
        <v>0</v>
      </c>
      <c r="AE2158" s="25">
        <v>0</v>
      </c>
      <c r="AF2158" s="25">
        <v>0</v>
      </c>
      <c r="AG2158" s="25">
        <v>0</v>
      </c>
      <c r="AH2158" s="25">
        <v>0</v>
      </c>
      <c r="AI2158" s="25">
        <v>0</v>
      </c>
      <c r="AJ2158" s="25">
        <v>0</v>
      </c>
      <c r="AK2158" s="25">
        <v>0</v>
      </c>
      <c r="AL2158" s="25">
        <v>0</v>
      </c>
      <c r="AM2158" s="95">
        <v>0</v>
      </c>
      <c r="AN2158" s="95" t="e">
        <f ca="1">IF(MengeInEEGSummieren(M2158),AM2158,0)</f>
        <v>#NAME?</v>
      </c>
      <c r="AO2158" s="95">
        <f t="shared" si="204"/>
        <v>0</v>
      </c>
      <c r="AP2158" s="95">
        <f t="shared" si="205"/>
        <v>0</v>
      </c>
      <c r="AS2158">
        <v>0</v>
      </c>
      <c r="AT2158">
        <v>0</v>
      </c>
      <c r="AU2158" t="e">
        <f t="shared" ca="1" si="206"/>
        <v>#NAME?</v>
      </c>
    </row>
    <row r="2159" spans="1:47" x14ac:dyDescent="0.15">
      <c r="A2159" s="21" t="s">
        <v>2907</v>
      </c>
      <c r="B2159" s="22" t="s">
        <v>17</v>
      </c>
      <c r="C2159" s="42">
        <v>2006</v>
      </c>
      <c r="D2159" s="22" t="s">
        <v>2908</v>
      </c>
      <c r="E2159" s="22"/>
      <c r="F2159" s="23">
        <v>25.55</v>
      </c>
      <c r="G2159" s="23">
        <v>25.55</v>
      </c>
      <c r="H2159" s="24">
        <f t="shared" si="201"/>
        <v>0</v>
      </c>
      <c r="I2159" s="153">
        <v>0</v>
      </c>
      <c r="J2159" s="24">
        <f t="shared" si="202"/>
        <v>0</v>
      </c>
      <c r="K2159" s="25">
        <f t="shared" si="203"/>
        <v>0</v>
      </c>
      <c r="L2159">
        <v>0</v>
      </c>
      <c r="M2159">
        <v>66519040</v>
      </c>
      <c r="N2159">
        <v>42065747</v>
      </c>
      <c r="O2159" s="52">
        <v>0</v>
      </c>
      <c r="P2159" s="52">
        <v>0</v>
      </c>
      <c r="Q2159" s="52">
        <v>0</v>
      </c>
      <c r="R2159" s="52">
        <v>0</v>
      </c>
      <c r="S2159" s="52">
        <v>0</v>
      </c>
      <c r="T2159" s="52">
        <v>0</v>
      </c>
      <c r="U2159" s="52">
        <v>0</v>
      </c>
      <c r="V2159" s="52">
        <v>0</v>
      </c>
      <c r="W2159" s="52">
        <v>0</v>
      </c>
      <c r="X2159" s="52">
        <v>0</v>
      </c>
      <c r="Y2159" s="52">
        <v>0</v>
      </c>
      <c r="Z2159" s="52">
        <v>0</v>
      </c>
      <c r="AA2159" s="25">
        <v>0</v>
      </c>
      <c r="AB2159" s="25">
        <v>0</v>
      </c>
      <c r="AC2159" s="25">
        <v>0</v>
      </c>
      <c r="AD2159" s="25">
        <v>0</v>
      </c>
      <c r="AE2159" s="25">
        <v>0</v>
      </c>
      <c r="AF2159" s="25">
        <v>0</v>
      </c>
      <c r="AG2159" s="25">
        <v>0</v>
      </c>
      <c r="AH2159" s="25">
        <v>0</v>
      </c>
      <c r="AI2159" s="25">
        <v>0</v>
      </c>
      <c r="AJ2159" s="25">
        <v>0</v>
      </c>
      <c r="AK2159" s="25">
        <v>0</v>
      </c>
      <c r="AL2159" s="25">
        <v>0</v>
      </c>
      <c r="AM2159" s="95">
        <v>0</v>
      </c>
      <c r="AN2159" s="95" t="e">
        <f ca="1">IF(MengeInEEGSummieren(M2159),AM2159,0)</f>
        <v>#NAME?</v>
      </c>
      <c r="AO2159" s="95">
        <f t="shared" si="204"/>
        <v>0</v>
      </c>
      <c r="AP2159" s="95">
        <f t="shared" si="205"/>
        <v>0</v>
      </c>
      <c r="AS2159">
        <v>0</v>
      </c>
      <c r="AT2159">
        <v>0</v>
      </c>
      <c r="AU2159" t="e">
        <f t="shared" ca="1" si="206"/>
        <v>#NAME?</v>
      </c>
    </row>
    <row r="2160" spans="1:47" x14ac:dyDescent="0.15">
      <c r="A2160" s="21" t="s">
        <v>2909</v>
      </c>
      <c r="B2160" s="22" t="s">
        <v>17</v>
      </c>
      <c r="C2160" s="42">
        <v>2006</v>
      </c>
      <c r="D2160" s="22" t="s">
        <v>2910</v>
      </c>
      <c r="E2160" s="22"/>
      <c r="F2160" s="23">
        <v>20.48</v>
      </c>
      <c r="G2160" s="23">
        <v>20.48</v>
      </c>
      <c r="H2160" s="24">
        <f t="shared" si="201"/>
        <v>0</v>
      </c>
      <c r="I2160" s="153">
        <v>0</v>
      </c>
      <c r="J2160" s="24">
        <f t="shared" si="202"/>
        <v>0</v>
      </c>
      <c r="K2160" s="25">
        <f t="shared" si="203"/>
        <v>0</v>
      </c>
      <c r="L2160">
        <v>0</v>
      </c>
      <c r="M2160">
        <v>66519040</v>
      </c>
      <c r="N2160">
        <v>42065747</v>
      </c>
      <c r="O2160" s="52">
        <v>0</v>
      </c>
      <c r="P2160" s="52">
        <v>0</v>
      </c>
      <c r="Q2160" s="52">
        <v>0</v>
      </c>
      <c r="R2160" s="52">
        <v>0</v>
      </c>
      <c r="S2160" s="52">
        <v>0</v>
      </c>
      <c r="T2160" s="52">
        <v>0</v>
      </c>
      <c r="U2160" s="52">
        <v>0</v>
      </c>
      <c r="V2160" s="52">
        <v>0</v>
      </c>
      <c r="W2160" s="52">
        <v>0</v>
      </c>
      <c r="X2160" s="52">
        <v>0</v>
      </c>
      <c r="Y2160" s="52">
        <v>0</v>
      </c>
      <c r="Z2160" s="52">
        <v>0</v>
      </c>
      <c r="AA2160" s="25">
        <v>0</v>
      </c>
      <c r="AB2160" s="25">
        <v>0</v>
      </c>
      <c r="AC2160" s="25">
        <v>0</v>
      </c>
      <c r="AD2160" s="25">
        <v>0</v>
      </c>
      <c r="AE2160" s="25">
        <v>0</v>
      </c>
      <c r="AF2160" s="25">
        <v>0</v>
      </c>
      <c r="AG2160" s="25">
        <v>0</v>
      </c>
      <c r="AH2160" s="25">
        <v>0</v>
      </c>
      <c r="AI2160" s="25">
        <v>0</v>
      </c>
      <c r="AJ2160" s="25">
        <v>0</v>
      </c>
      <c r="AK2160" s="25">
        <v>0</v>
      </c>
      <c r="AL2160" s="25">
        <v>0</v>
      </c>
      <c r="AM2160" s="95">
        <v>0</v>
      </c>
      <c r="AN2160" s="95" t="e">
        <f ca="1">IF(MengeInEEGSummieren(M2160),AM2160,0)</f>
        <v>#NAME?</v>
      </c>
      <c r="AO2160" s="95">
        <f t="shared" si="204"/>
        <v>0</v>
      </c>
      <c r="AP2160" s="95">
        <f t="shared" si="205"/>
        <v>0</v>
      </c>
      <c r="AS2160">
        <v>0</v>
      </c>
      <c r="AT2160">
        <v>0</v>
      </c>
      <c r="AU2160" t="e">
        <f t="shared" ca="1" si="206"/>
        <v>#NAME?</v>
      </c>
    </row>
    <row r="2161" spans="1:47" x14ac:dyDescent="0.15">
      <c r="A2161" s="21" t="s">
        <v>2911</v>
      </c>
      <c r="B2161" s="22" t="s">
        <v>17</v>
      </c>
      <c r="C2161" s="42">
        <v>2006</v>
      </c>
      <c r="D2161" s="22" t="s">
        <v>2912</v>
      </c>
      <c r="E2161" s="22"/>
      <c r="F2161" s="23">
        <v>24.55</v>
      </c>
      <c r="G2161" s="23">
        <v>24.55</v>
      </c>
      <c r="H2161" s="24">
        <f t="shared" si="201"/>
        <v>0</v>
      </c>
      <c r="I2161" s="153">
        <v>0</v>
      </c>
      <c r="J2161" s="24">
        <f t="shared" si="202"/>
        <v>0</v>
      </c>
      <c r="K2161" s="25">
        <f t="shared" si="203"/>
        <v>0</v>
      </c>
      <c r="L2161">
        <v>0</v>
      </c>
      <c r="M2161">
        <v>66519040</v>
      </c>
      <c r="N2161">
        <v>42065747</v>
      </c>
      <c r="O2161" s="52">
        <v>0</v>
      </c>
      <c r="P2161" s="52">
        <v>0</v>
      </c>
      <c r="Q2161" s="52">
        <v>0</v>
      </c>
      <c r="R2161" s="52">
        <v>0</v>
      </c>
      <c r="S2161" s="52">
        <v>0</v>
      </c>
      <c r="T2161" s="52">
        <v>0</v>
      </c>
      <c r="U2161" s="52">
        <v>0</v>
      </c>
      <c r="V2161" s="52">
        <v>0</v>
      </c>
      <c r="W2161" s="52">
        <v>0</v>
      </c>
      <c r="X2161" s="52">
        <v>0</v>
      </c>
      <c r="Y2161" s="52">
        <v>0</v>
      </c>
      <c r="Z2161" s="52">
        <v>0</v>
      </c>
      <c r="AA2161" s="25">
        <v>0</v>
      </c>
      <c r="AB2161" s="25">
        <v>0</v>
      </c>
      <c r="AC2161" s="25">
        <v>0</v>
      </c>
      <c r="AD2161" s="25">
        <v>0</v>
      </c>
      <c r="AE2161" s="25">
        <v>0</v>
      </c>
      <c r="AF2161" s="25">
        <v>0</v>
      </c>
      <c r="AG2161" s="25">
        <v>0</v>
      </c>
      <c r="AH2161" s="25">
        <v>0</v>
      </c>
      <c r="AI2161" s="25">
        <v>0</v>
      </c>
      <c r="AJ2161" s="25">
        <v>0</v>
      </c>
      <c r="AK2161" s="25">
        <v>0</v>
      </c>
      <c r="AL2161" s="25">
        <v>0</v>
      </c>
      <c r="AM2161" s="95">
        <v>0</v>
      </c>
      <c r="AN2161" s="95" t="e">
        <f ca="1">IF(MengeInEEGSummieren(M2161),AM2161,0)</f>
        <v>#NAME?</v>
      </c>
      <c r="AO2161" s="95">
        <f t="shared" si="204"/>
        <v>0</v>
      </c>
      <c r="AP2161" s="95">
        <f t="shared" si="205"/>
        <v>0</v>
      </c>
      <c r="AS2161">
        <v>0</v>
      </c>
      <c r="AT2161">
        <v>0</v>
      </c>
      <c r="AU2161" t="e">
        <f t="shared" ca="1" si="206"/>
        <v>#NAME?</v>
      </c>
    </row>
    <row r="2162" spans="1:47" x14ac:dyDescent="0.15">
      <c r="A2162" s="21" t="s">
        <v>2913</v>
      </c>
      <c r="B2162" s="22" t="s">
        <v>17</v>
      </c>
      <c r="C2162" s="42">
        <v>2006</v>
      </c>
      <c r="D2162" s="22" t="s">
        <v>2914</v>
      </c>
      <c r="E2162" s="22"/>
      <c r="F2162" s="23">
        <v>22.48</v>
      </c>
      <c r="G2162" s="23">
        <v>22.48</v>
      </c>
      <c r="H2162" s="24">
        <f t="shared" si="201"/>
        <v>0</v>
      </c>
      <c r="I2162" s="153">
        <v>0</v>
      </c>
      <c r="J2162" s="24">
        <f t="shared" si="202"/>
        <v>0</v>
      </c>
      <c r="K2162" s="25">
        <f t="shared" si="203"/>
        <v>0</v>
      </c>
      <c r="L2162">
        <v>0</v>
      </c>
      <c r="M2162">
        <v>66519040</v>
      </c>
      <c r="N2162">
        <v>42065747</v>
      </c>
      <c r="O2162" s="52">
        <v>0</v>
      </c>
      <c r="P2162" s="52">
        <v>0</v>
      </c>
      <c r="Q2162" s="52">
        <v>0</v>
      </c>
      <c r="R2162" s="52">
        <v>0</v>
      </c>
      <c r="S2162" s="52">
        <v>0</v>
      </c>
      <c r="T2162" s="52">
        <v>0</v>
      </c>
      <c r="U2162" s="52">
        <v>0</v>
      </c>
      <c r="V2162" s="52">
        <v>0</v>
      </c>
      <c r="W2162" s="52">
        <v>0</v>
      </c>
      <c r="X2162" s="52">
        <v>0</v>
      </c>
      <c r="Y2162" s="52">
        <v>0</v>
      </c>
      <c r="Z2162" s="52">
        <v>0</v>
      </c>
      <c r="AA2162" s="25">
        <v>0</v>
      </c>
      <c r="AB2162" s="25">
        <v>0</v>
      </c>
      <c r="AC2162" s="25">
        <v>0</v>
      </c>
      <c r="AD2162" s="25">
        <v>0</v>
      </c>
      <c r="AE2162" s="25">
        <v>0</v>
      </c>
      <c r="AF2162" s="25">
        <v>0</v>
      </c>
      <c r="AG2162" s="25">
        <v>0</v>
      </c>
      <c r="AH2162" s="25">
        <v>0</v>
      </c>
      <c r="AI2162" s="25">
        <v>0</v>
      </c>
      <c r="AJ2162" s="25">
        <v>0</v>
      </c>
      <c r="AK2162" s="25">
        <v>0</v>
      </c>
      <c r="AL2162" s="25">
        <v>0</v>
      </c>
      <c r="AM2162" s="95">
        <v>0</v>
      </c>
      <c r="AN2162" s="95" t="e">
        <f ca="1">IF(MengeInEEGSummieren(M2162),AM2162,0)</f>
        <v>#NAME?</v>
      </c>
      <c r="AO2162" s="95">
        <f t="shared" si="204"/>
        <v>0</v>
      </c>
      <c r="AP2162" s="95">
        <f t="shared" si="205"/>
        <v>0</v>
      </c>
      <c r="AS2162">
        <v>0</v>
      </c>
      <c r="AT2162">
        <v>0</v>
      </c>
      <c r="AU2162" t="e">
        <f t="shared" ca="1" si="206"/>
        <v>#NAME?</v>
      </c>
    </row>
    <row r="2163" spans="1:47" x14ac:dyDescent="0.15">
      <c r="A2163" s="21" t="s">
        <v>2915</v>
      </c>
      <c r="B2163" s="22" t="s">
        <v>17</v>
      </c>
      <c r="C2163" s="42">
        <v>2006</v>
      </c>
      <c r="D2163" s="22" t="s">
        <v>2916</v>
      </c>
      <c r="E2163" s="22"/>
      <c r="F2163" s="23">
        <v>14.55</v>
      </c>
      <c r="G2163" s="23">
        <v>14.55</v>
      </c>
      <c r="H2163" s="24">
        <f t="shared" si="201"/>
        <v>0</v>
      </c>
      <c r="I2163" s="153">
        <v>0</v>
      </c>
      <c r="J2163" s="24">
        <f t="shared" si="202"/>
        <v>0</v>
      </c>
      <c r="K2163" s="25">
        <f t="shared" si="203"/>
        <v>0</v>
      </c>
      <c r="L2163">
        <v>0</v>
      </c>
      <c r="M2163">
        <v>32964608</v>
      </c>
      <c r="N2163">
        <v>42065747</v>
      </c>
      <c r="O2163" s="52">
        <v>0</v>
      </c>
      <c r="P2163" s="52">
        <v>0</v>
      </c>
      <c r="Q2163" s="52">
        <v>0</v>
      </c>
      <c r="R2163" s="52">
        <v>0</v>
      </c>
      <c r="S2163" s="52">
        <v>0</v>
      </c>
      <c r="T2163" s="52">
        <v>0</v>
      </c>
      <c r="U2163" s="52">
        <v>0</v>
      </c>
      <c r="V2163" s="52">
        <v>0</v>
      </c>
      <c r="W2163" s="52">
        <v>0</v>
      </c>
      <c r="X2163" s="52">
        <v>0</v>
      </c>
      <c r="Y2163" s="52">
        <v>0</v>
      </c>
      <c r="Z2163" s="52">
        <v>0</v>
      </c>
      <c r="AA2163" s="25">
        <v>0</v>
      </c>
      <c r="AB2163" s="25">
        <v>0</v>
      </c>
      <c r="AC2163" s="25">
        <v>0</v>
      </c>
      <c r="AD2163" s="25">
        <v>0</v>
      </c>
      <c r="AE2163" s="25">
        <v>0</v>
      </c>
      <c r="AF2163" s="25">
        <v>0</v>
      </c>
      <c r="AG2163" s="25">
        <v>0</v>
      </c>
      <c r="AH2163" s="25">
        <v>0</v>
      </c>
      <c r="AI2163" s="25">
        <v>0</v>
      </c>
      <c r="AJ2163" s="25">
        <v>0</v>
      </c>
      <c r="AK2163" s="25">
        <v>0</v>
      </c>
      <c r="AL2163" s="25">
        <v>0</v>
      </c>
      <c r="AM2163" s="95">
        <v>0</v>
      </c>
      <c r="AN2163" s="95" t="e">
        <f ca="1">IF(MengeInEEGSummieren(M2163),AM2163,0)</f>
        <v>#NAME?</v>
      </c>
      <c r="AO2163" s="95">
        <f t="shared" si="204"/>
        <v>0</v>
      </c>
      <c r="AP2163" s="95">
        <f t="shared" si="205"/>
        <v>0</v>
      </c>
      <c r="AS2163">
        <v>0</v>
      </c>
      <c r="AT2163">
        <v>0</v>
      </c>
      <c r="AU2163" t="e">
        <f t="shared" ca="1" si="206"/>
        <v>#NAME?</v>
      </c>
    </row>
    <row r="2164" spans="1:47" x14ac:dyDescent="0.15">
      <c r="A2164" s="21" t="s">
        <v>2917</v>
      </c>
      <c r="B2164" s="22" t="s">
        <v>17</v>
      </c>
      <c r="C2164" s="42">
        <v>2006</v>
      </c>
      <c r="D2164" s="22" t="s">
        <v>2918</v>
      </c>
      <c r="E2164" s="22"/>
      <c r="F2164" s="23">
        <v>12.48</v>
      </c>
      <c r="G2164" s="23">
        <v>12.48</v>
      </c>
      <c r="H2164" s="24">
        <f t="shared" si="201"/>
        <v>0</v>
      </c>
      <c r="I2164" s="153">
        <v>0</v>
      </c>
      <c r="J2164" s="24">
        <f t="shared" si="202"/>
        <v>0</v>
      </c>
      <c r="K2164" s="25">
        <f t="shared" si="203"/>
        <v>0</v>
      </c>
      <c r="L2164">
        <v>0</v>
      </c>
      <c r="M2164">
        <v>32964608</v>
      </c>
      <c r="N2164">
        <v>42065747</v>
      </c>
      <c r="O2164" s="52">
        <v>0</v>
      </c>
      <c r="P2164" s="52">
        <v>0</v>
      </c>
      <c r="Q2164" s="52">
        <v>0</v>
      </c>
      <c r="R2164" s="52">
        <v>0</v>
      </c>
      <c r="S2164" s="52">
        <v>0</v>
      </c>
      <c r="T2164" s="52">
        <v>0</v>
      </c>
      <c r="U2164" s="52">
        <v>0</v>
      </c>
      <c r="V2164" s="52">
        <v>0</v>
      </c>
      <c r="W2164" s="52">
        <v>0</v>
      </c>
      <c r="X2164" s="52">
        <v>0</v>
      </c>
      <c r="Y2164" s="52">
        <v>0</v>
      </c>
      <c r="Z2164" s="52">
        <v>0</v>
      </c>
      <c r="AA2164" s="25">
        <v>0</v>
      </c>
      <c r="AB2164" s="25">
        <v>0</v>
      </c>
      <c r="AC2164" s="25">
        <v>0</v>
      </c>
      <c r="AD2164" s="25">
        <v>0</v>
      </c>
      <c r="AE2164" s="25">
        <v>0</v>
      </c>
      <c r="AF2164" s="25">
        <v>0</v>
      </c>
      <c r="AG2164" s="25">
        <v>0</v>
      </c>
      <c r="AH2164" s="25">
        <v>0</v>
      </c>
      <c r="AI2164" s="25">
        <v>0</v>
      </c>
      <c r="AJ2164" s="25">
        <v>0</v>
      </c>
      <c r="AK2164" s="25">
        <v>0</v>
      </c>
      <c r="AL2164" s="25">
        <v>0</v>
      </c>
      <c r="AM2164" s="95">
        <v>0</v>
      </c>
      <c r="AN2164" s="95" t="e">
        <f ca="1">IF(MengeInEEGSummieren(M2164),AM2164,0)</f>
        <v>#NAME?</v>
      </c>
      <c r="AO2164" s="95">
        <f t="shared" si="204"/>
        <v>0</v>
      </c>
      <c r="AP2164" s="95">
        <f t="shared" si="205"/>
        <v>0</v>
      </c>
      <c r="AS2164">
        <v>0</v>
      </c>
      <c r="AT2164">
        <v>0</v>
      </c>
      <c r="AU2164" t="e">
        <f t="shared" ca="1" si="206"/>
        <v>#NAME?</v>
      </c>
    </row>
    <row r="2165" spans="1:47" x14ac:dyDescent="0.15">
      <c r="A2165" s="21" t="s">
        <v>2919</v>
      </c>
      <c r="B2165" s="22" t="s">
        <v>17</v>
      </c>
      <c r="C2165" s="42">
        <v>2006</v>
      </c>
      <c r="D2165" s="22" t="s">
        <v>1101</v>
      </c>
      <c r="E2165" s="22"/>
      <c r="F2165" s="23">
        <v>11.52</v>
      </c>
      <c r="G2165" s="23">
        <v>11.52</v>
      </c>
      <c r="H2165" s="24">
        <f t="shared" si="201"/>
        <v>0</v>
      </c>
      <c r="I2165" s="153">
        <v>0</v>
      </c>
      <c r="J2165" s="24">
        <f t="shared" si="202"/>
        <v>0</v>
      </c>
      <c r="K2165" s="25">
        <f t="shared" si="203"/>
        <v>0</v>
      </c>
      <c r="L2165">
        <v>0</v>
      </c>
      <c r="M2165">
        <v>32964608</v>
      </c>
      <c r="N2165">
        <v>42065747</v>
      </c>
      <c r="O2165" s="52">
        <v>0</v>
      </c>
      <c r="P2165" s="52">
        <v>0</v>
      </c>
      <c r="Q2165" s="52">
        <v>0</v>
      </c>
      <c r="R2165" s="52">
        <v>0</v>
      </c>
      <c r="S2165" s="52">
        <v>0</v>
      </c>
      <c r="T2165" s="52">
        <v>0</v>
      </c>
      <c r="U2165" s="52">
        <v>0</v>
      </c>
      <c r="V2165" s="52">
        <v>0</v>
      </c>
      <c r="W2165" s="52">
        <v>0</v>
      </c>
      <c r="X2165" s="52">
        <v>0</v>
      </c>
      <c r="Y2165" s="52">
        <v>0</v>
      </c>
      <c r="Z2165" s="52">
        <v>0</v>
      </c>
      <c r="AA2165" s="25">
        <v>0</v>
      </c>
      <c r="AB2165" s="25">
        <v>0</v>
      </c>
      <c r="AC2165" s="25">
        <v>0</v>
      </c>
      <c r="AD2165" s="25">
        <v>0</v>
      </c>
      <c r="AE2165" s="25">
        <v>0</v>
      </c>
      <c r="AF2165" s="25">
        <v>0</v>
      </c>
      <c r="AG2165" s="25">
        <v>0</v>
      </c>
      <c r="AH2165" s="25">
        <v>0</v>
      </c>
      <c r="AI2165" s="25">
        <v>0</v>
      </c>
      <c r="AJ2165" s="25">
        <v>0</v>
      </c>
      <c r="AK2165" s="25">
        <v>0</v>
      </c>
      <c r="AL2165" s="25">
        <v>0</v>
      </c>
      <c r="AM2165" s="95">
        <v>0</v>
      </c>
      <c r="AN2165" s="95" t="e">
        <f ca="1">IF(MengeInEEGSummieren(M2165),AM2165,0)</f>
        <v>#NAME?</v>
      </c>
      <c r="AO2165" s="95">
        <f t="shared" si="204"/>
        <v>0</v>
      </c>
      <c r="AP2165" s="95">
        <f t="shared" si="205"/>
        <v>0</v>
      </c>
      <c r="AS2165">
        <v>0</v>
      </c>
      <c r="AT2165">
        <v>0</v>
      </c>
      <c r="AU2165" t="e">
        <f t="shared" ca="1" si="206"/>
        <v>#NAME?</v>
      </c>
    </row>
    <row r="2166" spans="1:47" x14ac:dyDescent="0.15">
      <c r="A2166" s="21" t="s">
        <v>2920</v>
      </c>
      <c r="B2166" s="22" t="s">
        <v>17</v>
      </c>
      <c r="C2166" s="42">
        <v>2006</v>
      </c>
      <c r="D2166" s="22" t="s">
        <v>2921</v>
      </c>
      <c r="E2166" s="22"/>
      <c r="F2166" s="23">
        <v>17.52</v>
      </c>
      <c r="G2166" s="23">
        <v>17.52</v>
      </c>
      <c r="H2166" s="24">
        <f t="shared" si="201"/>
        <v>0</v>
      </c>
      <c r="I2166" s="153">
        <v>0</v>
      </c>
      <c r="J2166" s="24">
        <f t="shared" si="202"/>
        <v>0</v>
      </c>
      <c r="K2166" s="25">
        <f t="shared" si="203"/>
        <v>0</v>
      </c>
      <c r="L2166">
        <v>0</v>
      </c>
      <c r="M2166">
        <v>32964608</v>
      </c>
      <c r="N2166">
        <v>42065747</v>
      </c>
      <c r="O2166" s="52">
        <v>0</v>
      </c>
      <c r="P2166" s="52">
        <v>0</v>
      </c>
      <c r="Q2166" s="52">
        <v>0</v>
      </c>
      <c r="R2166" s="52">
        <v>0</v>
      </c>
      <c r="S2166" s="52">
        <v>0</v>
      </c>
      <c r="T2166" s="52">
        <v>0</v>
      </c>
      <c r="U2166" s="52">
        <v>0</v>
      </c>
      <c r="V2166" s="52">
        <v>0</v>
      </c>
      <c r="W2166" s="52">
        <v>0</v>
      </c>
      <c r="X2166" s="52">
        <v>0</v>
      </c>
      <c r="Y2166" s="52">
        <v>0</v>
      </c>
      <c r="Z2166" s="52">
        <v>0</v>
      </c>
      <c r="AA2166" s="25">
        <v>0</v>
      </c>
      <c r="AB2166" s="25">
        <v>0</v>
      </c>
      <c r="AC2166" s="25">
        <v>0</v>
      </c>
      <c r="AD2166" s="25">
        <v>0</v>
      </c>
      <c r="AE2166" s="25">
        <v>0</v>
      </c>
      <c r="AF2166" s="25">
        <v>0</v>
      </c>
      <c r="AG2166" s="25">
        <v>0</v>
      </c>
      <c r="AH2166" s="25">
        <v>0</v>
      </c>
      <c r="AI2166" s="25">
        <v>0</v>
      </c>
      <c r="AJ2166" s="25">
        <v>0</v>
      </c>
      <c r="AK2166" s="25">
        <v>0</v>
      </c>
      <c r="AL2166" s="25">
        <v>0</v>
      </c>
      <c r="AM2166" s="95">
        <v>0</v>
      </c>
      <c r="AN2166" s="95" t="e">
        <f ca="1">IF(MengeInEEGSummieren(M2166),AM2166,0)</f>
        <v>#NAME?</v>
      </c>
      <c r="AO2166" s="95">
        <f t="shared" si="204"/>
        <v>0</v>
      </c>
      <c r="AP2166" s="95">
        <f t="shared" si="205"/>
        <v>0</v>
      </c>
      <c r="AS2166">
        <v>0</v>
      </c>
      <c r="AT2166">
        <v>0</v>
      </c>
      <c r="AU2166" t="e">
        <f t="shared" ca="1" si="206"/>
        <v>#NAME?</v>
      </c>
    </row>
    <row r="2167" spans="1:47" x14ac:dyDescent="0.15">
      <c r="A2167" s="21" t="s">
        <v>2922</v>
      </c>
      <c r="B2167" s="22" t="s">
        <v>17</v>
      </c>
      <c r="C2167" s="42">
        <v>2006</v>
      </c>
      <c r="D2167" s="22" t="s">
        <v>2923</v>
      </c>
      <c r="E2167" s="22"/>
      <c r="F2167" s="23">
        <v>25.52</v>
      </c>
      <c r="G2167" s="23">
        <v>25.52</v>
      </c>
      <c r="H2167" s="24">
        <f t="shared" si="201"/>
        <v>0</v>
      </c>
      <c r="I2167" s="153">
        <v>0</v>
      </c>
      <c r="J2167" s="24">
        <f t="shared" si="202"/>
        <v>0</v>
      </c>
      <c r="K2167" s="25">
        <f t="shared" si="203"/>
        <v>0</v>
      </c>
      <c r="L2167">
        <v>0</v>
      </c>
      <c r="M2167">
        <v>32964608</v>
      </c>
      <c r="N2167">
        <v>42065747</v>
      </c>
      <c r="O2167" s="52">
        <v>0</v>
      </c>
      <c r="P2167" s="52">
        <v>0</v>
      </c>
      <c r="Q2167" s="52">
        <v>0</v>
      </c>
      <c r="R2167" s="52">
        <v>0</v>
      </c>
      <c r="S2167" s="52">
        <v>0</v>
      </c>
      <c r="T2167" s="52">
        <v>0</v>
      </c>
      <c r="U2167" s="52">
        <v>0</v>
      </c>
      <c r="V2167" s="52">
        <v>0</v>
      </c>
      <c r="W2167" s="52">
        <v>0</v>
      </c>
      <c r="X2167" s="52">
        <v>0</v>
      </c>
      <c r="Y2167" s="52">
        <v>0</v>
      </c>
      <c r="Z2167" s="52">
        <v>0</v>
      </c>
      <c r="AA2167" s="25">
        <v>0</v>
      </c>
      <c r="AB2167" s="25">
        <v>0</v>
      </c>
      <c r="AC2167" s="25">
        <v>0</v>
      </c>
      <c r="AD2167" s="25">
        <v>0</v>
      </c>
      <c r="AE2167" s="25">
        <v>0</v>
      </c>
      <c r="AF2167" s="25">
        <v>0</v>
      </c>
      <c r="AG2167" s="25">
        <v>0</v>
      </c>
      <c r="AH2167" s="25">
        <v>0</v>
      </c>
      <c r="AI2167" s="25">
        <v>0</v>
      </c>
      <c r="AJ2167" s="25">
        <v>0</v>
      </c>
      <c r="AK2167" s="25">
        <v>0</v>
      </c>
      <c r="AL2167" s="25">
        <v>0</v>
      </c>
      <c r="AM2167" s="95">
        <v>0</v>
      </c>
      <c r="AN2167" s="95" t="e">
        <f ca="1">IF(MengeInEEGSummieren(M2167),AM2167,0)</f>
        <v>#NAME?</v>
      </c>
      <c r="AO2167" s="95">
        <f t="shared" si="204"/>
        <v>0</v>
      </c>
      <c r="AP2167" s="95">
        <f t="shared" si="205"/>
        <v>0</v>
      </c>
      <c r="AS2167">
        <v>0</v>
      </c>
      <c r="AT2167">
        <v>0</v>
      </c>
      <c r="AU2167" t="e">
        <f t="shared" ca="1" si="206"/>
        <v>#NAME?</v>
      </c>
    </row>
    <row r="2168" spans="1:47" x14ac:dyDescent="0.15">
      <c r="A2168" s="21" t="s">
        <v>2924</v>
      </c>
      <c r="B2168" s="22" t="s">
        <v>17</v>
      </c>
      <c r="C2168" s="42">
        <v>2006</v>
      </c>
      <c r="D2168" s="22" t="s">
        <v>2925</v>
      </c>
      <c r="E2168" s="22"/>
      <c r="F2168" s="23">
        <v>20.45</v>
      </c>
      <c r="G2168" s="23">
        <v>20.45</v>
      </c>
      <c r="H2168" s="24">
        <f t="shared" si="201"/>
        <v>0</v>
      </c>
      <c r="I2168" s="153">
        <v>0</v>
      </c>
      <c r="J2168" s="24">
        <f t="shared" si="202"/>
        <v>0</v>
      </c>
      <c r="K2168" s="25">
        <f t="shared" si="203"/>
        <v>0</v>
      </c>
      <c r="L2168">
        <v>0</v>
      </c>
      <c r="M2168">
        <v>32964608</v>
      </c>
      <c r="N2168">
        <v>42065747</v>
      </c>
      <c r="O2168" s="52">
        <v>0</v>
      </c>
      <c r="P2168" s="52">
        <v>0</v>
      </c>
      <c r="Q2168" s="52">
        <v>0</v>
      </c>
      <c r="R2168" s="52">
        <v>0</v>
      </c>
      <c r="S2168" s="52">
        <v>0</v>
      </c>
      <c r="T2168" s="52">
        <v>0</v>
      </c>
      <c r="U2168" s="52">
        <v>0</v>
      </c>
      <c r="V2168" s="52">
        <v>0</v>
      </c>
      <c r="W2168" s="52">
        <v>0</v>
      </c>
      <c r="X2168" s="52">
        <v>0</v>
      </c>
      <c r="Y2168" s="52">
        <v>0</v>
      </c>
      <c r="Z2168" s="52">
        <v>0</v>
      </c>
      <c r="AA2168" s="25">
        <v>0</v>
      </c>
      <c r="AB2168" s="25">
        <v>0</v>
      </c>
      <c r="AC2168" s="25">
        <v>0</v>
      </c>
      <c r="AD2168" s="25">
        <v>0</v>
      </c>
      <c r="AE2168" s="25">
        <v>0</v>
      </c>
      <c r="AF2168" s="25">
        <v>0</v>
      </c>
      <c r="AG2168" s="25">
        <v>0</v>
      </c>
      <c r="AH2168" s="25">
        <v>0</v>
      </c>
      <c r="AI2168" s="25">
        <v>0</v>
      </c>
      <c r="AJ2168" s="25">
        <v>0</v>
      </c>
      <c r="AK2168" s="25">
        <v>0</v>
      </c>
      <c r="AL2168" s="25">
        <v>0</v>
      </c>
      <c r="AM2168" s="95">
        <v>0</v>
      </c>
      <c r="AN2168" s="95" t="e">
        <f ca="1">IF(MengeInEEGSummieren(M2168),AM2168,0)</f>
        <v>#NAME?</v>
      </c>
      <c r="AO2168" s="95">
        <f t="shared" si="204"/>
        <v>0</v>
      </c>
      <c r="AP2168" s="95">
        <f t="shared" si="205"/>
        <v>0</v>
      </c>
      <c r="AS2168">
        <v>0</v>
      </c>
      <c r="AT2168">
        <v>0</v>
      </c>
      <c r="AU2168" t="e">
        <f t="shared" ca="1" si="206"/>
        <v>#NAME?</v>
      </c>
    </row>
    <row r="2169" spans="1:47" x14ac:dyDescent="0.15">
      <c r="A2169" s="21" t="s">
        <v>2926</v>
      </c>
      <c r="B2169" s="22" t="s">
        <v>17</v>
      </c>
      <c r="C2169" s="42">
        <v>2006</v>
      </c>
      <c r="D2169" s="22" t="s">
        <v>2927</v>
      </c>
      <c r="E2169" s="22"/>
      <c r="F2169" s="23">
        <v>28.55</v>
      </c>
      <c r="G2169" s="23">
        <v>28.55</v>
      </c>
      <c r="H2169" s="24">
        <f t="shared" si="201"/>
        <v>0</v>
      </c>
      <c r="I2169" s="153">
        <v>0</v>
      </c>
      <c r="J2169" s="24">
        <f t="shared" si="202"/>
        <v>0</v>
      </c>
      <c r="K2169" s="25">
        <f t="shared" si="203"/>
        <v>0</v>
      </c>
      <c r="L2169">
        <v>0</v>
      </c>
      <c r="M2169">
        <v>32964608</v>
      </c>
      <c r="N2169">
        <v>42065747</v>
      </c>
      <c r="O2169" s="52">
        <v>0</v>
      </c>
      <c r="P2169" s="52">
        <v>0</v>
      </c>
      <c r="Q2169" s="52">
        <v>0</v>
      </c>
      <c r="R2169" s="52">
        <v>0</v>
      </c>
      <c r="S2169" s="52">
        <v>0</v>
      </c>
      <c r="T2169" s="52">
        <v>0</v>
      </c>
      <c r="U2169" s="52">
        <v>0</v>
      </c>
      <c r="V2169" s="52">
        <v>0</v>
      </c>
      <c r="W2169" s="52">
        <v>0</v>
      </c>
      <c r="X2169" s="52">
        <v>0</v>
      </c>
      <c r="Y2169" s="52">
        <v>0</v>
      </c>
      <c r="Z2169" s="52">
        <v>0</v>
      </c>
      <c r="AA2169" s="25">
        <v>0</v>
      </c>
      <c r="AB2169" s="25">
        <v>0</v>
      </c>
      <c r="AC2169" s="25">
        <v>0</v>
      </c>
      <c r="AD2169" s="25">
        <v>0</v>
      </c>
      <c r="AE2169" s="25">
        <v>0</v>
      </c>
      <c r="AF2169" s="25">
        <v>0</v>
      </c>
      <c r="AG2169" s="25">
        <v>0</v>
      </c>
      <c r="AH2169" s="25">
        <v>0</v>
      </c>
      <c r="AI2169" s="25">
        <v>0</v>
      </c>
      <c r="AJ2169" s="25">
        <v>0</v>
      </c>
      <c r="AK2169" s="25">
        <v>0</v>
      </c>
      <c r="AL2169" s="25">
        <v>0</v>
      </c>
      <c r="AM2169" s="95">
        <v>0</v>
      </c>
      <c r="AN2169" s="95" t="e">
        <f ca="1">IF(MengeInEEGSummieren(M2169),AM2169,0)</f>
        <v>#NAME?</v>
      </c>
      <c r="AO2169" s="95">
        <f t="shared" si="204"/>
        <v>0</v>
      </c>
      <c r="AP2169" s="95">
        <f t="shared" si="205"/>
        <v>0</v>
      </c>
      <c r="AS2169">
        <v>0</v>
      </c>
      <c r="AT2169">
        <v>0</v>
      </c>
      <c r="AU2169" t="e">
        <f t="shared" ca="1" si="206"/>
        <v>#NAME?</v>
      </c>
    </row>
    <row r="2170" spans="1:47" x14ac:dyDescent="0.15">
      <c r="A2170" s="21" t="s">
        <v>2928</v>
      </c>
      <c r="B2170" s="22" t="s">
        <v>17</v>
      </c>
      <c r="C2170" s="42">
        <v>2006</v>
      </c>
      <c r="D2170" s="22" t="s">
        <v>2929</v>
      </c>
      <c r="E2170" s="22"/>
      <c r="F2170" s="23">
        <v>23.48</v>
      </c>
      <c r="G2170" s="23">
        <v>23.48</v>
      </c>
      <c r="H2170" s="24">
        <f t="shared" si="201"/>
        <v>0</v>
      </c>
      <c r="I2170" s="153">
        <v>0</v>
      </c>
      <c r="J2170" s="24">
        <f t="shared" si="202"/>
        <v>0</v>
      </c>
      <c r="K2170" s="25">
        <f t="shared" si="203"/>
        <v>0</v>
      </c>
      <c r="L2170">
        <v>0</v>
      </c>
      <c r="M2170">
        <v>32964608</v>
      </c>
      <c r="N2170">
        <v>42065747</v>
      </c>
      <c r="O2170" s="52">
        <v>0</v>
      </c>
      <c r="P2170" s="52">
        <v>0</v>
      </c>
      <c r="Q2170" s="52">
        <v>0</v>
      </c>
      <c r="R2170" s="52">
        <v>0</v>
      </c>
      <c r="S2170" s="52">
        <v>0</v>
      </c>
      <c r="T2170" s="52">
        <v>0</v>
      </c>
      <c r="U2170" s="52">
        <v>0</v>
      </c>
      <c r="V2170" s="52">
        <v>0</v>
      </c>
      <c r="W2170" s="52">
        <v>0</v>
      </c>
      <c r="X2170" s="52">
        <v>0</v>
      </c>
      <c r="Y2170" s="52">
        <v>0</v>
      </c>
      <c r="Z2170" s="52">
        <v>0</v>
      </c>
      <c r="AA2170" s="25">
        <v>0</v>
      </c>
      <c r="AB2170" s="25">
        <v>0</v>
      </c>
      <c r="AC2170" s="25">
        <v>0</v>
      </c>
      <c r="AD2170" s="25">
        <v>0</v>
      </c>
      <c r="AE2170" s="25">
        <v>0</v>
      </c>
      <c r="AF2170" s="25">
        <v>0</v>
      </c>
      <c r="AG2170" s="25">
        <v>0</v>
      </c>
      <c r="AH2170" s="25">
        <v>0</v>
      </c>
      <c r="AI2170" s="25">
        <v>0</v>
      </c>
      <c r="AJ2170" s="25">
        <v>0</v>
      </c>
      <c r="AK2170" s="25">
        <v>0</v>
      </c>
      <c r="AL2170" s="25">
        <v>0</v>
      </c>
      <c r="AM2170" s="95">
        <v>0</v>
      </c>
      <c r="AN2170" s="95" t="e">
        <f ca="1">IF(MengeInEEGSummieren(M2170),AM2170,0)</f>
        <v>#NAME?</v>
      </c>
      <c r="AO2170" s="95">
        <f t="shared" si="204"/>
        <v>0</v>
      </c>
      <c r="AP2170" s="95">
        <f t="shared" si="205"/>
        <v>0</v>
      </c>
      <c r="AS2170">
        <v>0</v>
      </c>
      <c r="AT2170">
        <v>0</v>
      </c>
      <c r="AU2170" t="e">
        <f t="shared" ca="1" si="206"/>
        <v>#NAME?</v>
      </c>
    </row>
    <row r="2171" spans="1:47" x14ac:dyDescent="0.15">
      <c r="A2171" s="307"/>
      <c r="B2171" s="308"/>
      <c r="C2171" s="309"/>
      <c r="D2171" s="308"/>
      <c r="E2171" s="308"/>
      <c r="F2171" s="310"/>
      <c r="G2171" s="310"/>
      <c r="H2171" s="311"/>
      <c r="I2171" s="312"/>
      <c r="J2171" s="311"/>
      <c r="K2171" s="313"/>
      <c r="L2171" s="66"/>
      <c r="M2171" s="66"/>
      <c r="N2171" s="66"/>
      <c r="O2171" s="314"/>
      <c r="P2171" s="314"/>
      <c r="Q2171" s="314"/>
      <c r="R2171" s="314"/>
      <c r="S2171" s="314"/>
      <c r="T2171" s="314"/>
      <c r="U2171" s="314"/>
      <c r="V2171" s="314"/>
      <c r="W2171" s="314"/>
      <c r="X2171" s="314"/>
      <c r="Y2171" s="314"/>
      <c r="Z2171" s="314"/>
      <c r="AA2171" s="315"/>
      <c r="AB2171" s="315"/>
      <c r="AC2171" s="315"/>
      <c r="AD2171" s="315"/>
      <c r="AE2171" s="315"/>
      <c r="AF2171" s="315"/>
      <c r="AG2171" s="315"/>
      <c r="AH2171" s="315"/>
      <c r="AI2171" s="315"/>
      <c r="AJ2171" s="315"/>
      <c r="AK2171" s="315"/>
      <c r="AL2171" s="315"/>
      <c r="AM2171" s="95">
        <v>0</v>
      </c>
      <c r="AN2171" s="95" t="e">
        <f ca="1">IF(MengeInEEGSummieren(M2171),AM2171,0)</f>
        <v>#NAME?</v>
      </c>
      <c r="AO2171" s="95">
        <f t="shared" si="204"/>
        <v>0</v>
      </c>
      <c r="AP2171" s="95">
        <f t="shared" si="205"/>
        <v>0</v>
      </c>
      <c r="AS2171">
        <v>0</v>
      </c>
      <c r="AT2171">
        <v>0</v>
      </c>
      <c r="AU2171" t="e">
        <f t="shared" ca="1" si="206"/>
        <v>#NAME?</v>
      </c>
    </row>
    <row r="2172" spans="1:47" x14ac:dyDescent="0.15">
      <c r="A2172" s="21" t="s">
        <v>2930</v>
      </c>
      <c r="B2172" s="22" t="s">
        <v>17</v>
      </c>
      <c r="C2172" s="42">
        <v>2006</v>
      </c>
      <c r="D2172" s="22" t="s">
        <v>2931</v>
      </c>
      <c r="E2172" s="22"/>
      <c r="F2172" s="23">
        <v>3.78</v>
      </c>
      <c r="G2172" s="23">
        <v>3.78</v>
      </c>
      <c r="H2172" s="24">
        <f t="shared" si="201"/>
        <v>0</v>
      </c>
      <c r="I2172" s="153">
        <v>0</v>
      </c>
      <c r="J2172" s="24">
        <f t="shared" si="202"/>
        <v>0</v>
      </c>
      <c r="K2172" s="25">
        <f t="shared" si="203"/>
        <v>0</v>
      </c>
      <c r="L2172">
        <v>0</v>
      </c>
      <c r="M2172">
        <v>32964608</v>
      </c>
      <c r="N2172">
        <v>42065747</v>
      </c>
      <c r="O2172" s="52">
        <v>0</v>
      </c>
      <c r="P2172" s="52">
        <v>0</v>
      </c>
      <c r="Q2172" s="52">
        <v>0</v>
      </c>
      <c r="R2172" s="52">
        <v>0</v>
      </c>
      <c r="S2172" s="52">
        <v>0</v>
      </c>
      <c r="T2172" s="52">
        <v>0</v>
      </c>
      <c r="U2172" s="52">
        <v>0</v>
      </c>
      <c r="V2172" s="52">
        <v>0</v>
      </c>
      <c r="W2172" s="52">
        <v>0</v>
      </c>
      <c r="X2172" s="52">
        <v>0</v>
      </c>
      <c r="Y2172" s="52">
        <v>0</v>
      </c>
      <c r="Z2172" s="52">
        <v>0</v>
      </c>
      <c r="AA2172" s="25">
        <v>0</v>
      </c>
      <c r="AB2172" s="25">
        <v>0</v>
      </c>
      <c r="AC2172" s="25">
        <v>0</v>
      </c>
      <c r="AD2172" s="25">
        <v>0</v>
      </c>
      <c r="AE2172" s="25">
        <v>0</v>
      </c>
      <c r="AF2172" s="25">
        <v>0</v>
      </c>
      <c r="AG2172" s="25">
        <v>0</v>
      </c>
      <c r="AH2172" s="25">
        <v>0</v>
      </c>
      <c r="AI2172" s="25">
        <v>0</v>
      </c>
      <c r="AJ2172" s="25">
        <v>0</v>
      </c>
      <c r="AK2172" s="25">
        <v>0</v>
      </c>
      <c r="AL2172" s="25">
        <v>0</v>
      </c>
      <c r="AM2172" s="95">
        <v>0</v>
      </c>
      <c r="AN2172" s="95" t="e">
        <f ca="1">IF(MengeInEEGSummieren(M2172),AM2172,0)</f>
        <v>#NAME?</v>
      </c>
      <c r="AO2172" s="95">
        <f t="shared" si="204"/>
        <v>0</v>
      </c>
      <c r="AP2172" s="95">
        <f t="shared" si="205"/>
        <v>0</v>
      </c>
      <c r="AS2172">
        <v>0</v>
      </c>
      <c r="AT2172">
        <v>0</v>
      </c>
      <c r="AU2172" t="e">
        <f t="shared" ca="1" si="206"/>
        <v>#NAME?</v>
      </c>
    </row>
    <row r="2173" spans="1:47" x14ac:dyDescent="0.15">
      <c r="A2173" s="21" t="s">
        <v>2932</v>
      </c>
      <c r="B2173" s="22" t="s">
        <v>17</v>
      </c>
      <c r="C2173" s="42">
        <v>2006</v>
      </c>
      <c r="D2173" s="22" t="s">
        <v>2933</v>
      </c>
      <c r="E2173" s="22" t="s">
        <v>773</v>
      </c>
      <c r="F2173" s="23">
        <v>6.78</v>
      </c>
      <c r="G2173" s="23">
        <v>6.78</v>
      </c>
      <c r="H2173" s="24">
        <f t="shared" si="201"/>
        <v>0</v>
      </c>
      <c r="I2173" s="153">
        <v>0</v>
      </c>
      <c r="J2173" s="24">
        <f t="shared" si="202"/>
        <v>0</v>
      </c>
      <c r="K2173" s="25">
        <f t="shared" si="203"/>
        <v>0</v>
      </c>
      <c r="L2173">
        <v>0</v>
      </c>
      <c r="M2173">
        <v>32964608</v>
      </c>
      <c r="N2173">
        <v>42065747</v>
      </c>
      <c r="O2173" s="52">
        <v>0</v>
      </c>
      <c r="P2173" s="52">
        <v>0</v>
      </c>
      <c r="Q2173" s="52">
        <v>0</v>
      </c>
      <c r="R2173" s="52">
        <v>0</v>
      </c>
      <c r="S2173" s="52">
        <v>0</v>
      </c>
      <c r="T2173" s="52">
        <v>0</v>
      </c>
      <c r="U2173" s="52">
        <v>0</v>
      </c>
      <c r="V2173" s="52">
        <v>0</v>
      </c>
      <c r="W2173" s="52">
        <v>0</v>
      </c>
      <c r="X2173" s="52">
        <v>0</v>
      </c>
      <c r="Y2173" s="52">
        <v>0</v>
      </c>
      <c r="Z2173" s="52">
        <v>0</v>
      </c>
      <c r="AA2173" s="25">
        <v>0</v>
      </c>
      <c r="AB2173" s="25">
        <v>0</v>
      </c>
      <c r="AC2173" s="25">
        <v>0</v>
      </c>
      <c r="AD2173" s="25">
        <v>0</v>
      </c>
      <c r="AE2173" s="25">
        <v>0</v>
      </c>
      <c r="AF2173" s="25">
        <v>0</v>
      </c>
      <c r="AG2173" s="25">
        <v>0</v>
      </c>
      <c r="AH2173" s="25">
        <v>0</v>
      </c>
      <c r="AI2173" s="25">
        <v>0</v>
      </c>
      <c r="AJ2173" s="25">
        <v>0</v>
      </c>
      <c r="AK2173" s="25">
        <v>0</v>
      </c>
      <c r="AL2173" s="25">
        <v>0</v>
      </c>
      <c r="AM2173" s="95">
        <v>0</v>
      </c>
      <c r="AN2173" s="95" t="e">
        <f ca="1">IF(MengeInEEGSummieren(M2173),AM2173,0)</f>
        <v>#NAME?</v>
      </c>
      <c r="AO2173" s="95">
        <f t="shared" si="204"/>
        <v>0</v>
      </c>
      <c r="AP2173" s="95">
        <f t="shared" si="205"/>
        <v>0</v>
      </c>
      <c r="AS2173">
        <v>0</v>
      </c>
      <c r="AT2173">
        <v>0</v>
      </c>
      <c r="AU2173" t="e">
        <f t="shared" ca="1" si="206"/>
        <v>#NAME?</v>
      </c>
    </row>
    <row r="2174" spans="1:47" x14ac:dyDescent="0.15">
      <c r="A2174" s="21" t="s">
        <v>2934</v>
      </c>
      <c r="B2174" s="22" t="s">
        <v>17</v>
      </c>
      <c r="C2174" s="42">
        <v>2006</v>
      </c>
      <c r="D2174" s="22" t="s">
        <v>2935</v>
      </c>
      <c r="E2174" s="22" t="s">
        <v>773</v>
      </c>
      <c r="F2174" s="23">
        <v>6.75</v>
      </c>
      <c r="G2174" s="23">
        <v>6.75</v>
      </c>
      <c r="H2174" s="24">
        <f t="shared" si="201"/>
        <v>0</v>
      </c>
      <c r="I2174" s="153">
        <v>0</v>
      </c>
      <c r="J2174" s="24">
        <f t="shared" si="202"/>
        <v>0</v>
      </c>
      <c r="K2174" s="25">
        <f t="shared" si="203"/>
        <v>0</v>
      </c>
      <c r="L2174">
        <v>0</v>
      </c>
      <c r="M2174">
        <v>32964608</v>
      </c>
      <c r="N2174">
        <v>42065747</v>
      </c>
      <c r="O2174" s="52">
        <v>0</v>
      </c>
      <c r="P2174" s="52">
        <v>0</v>
      </c>
      <c r="Q2174" s="52">
        <v>0</v>
      </c>
      <c r="R2174" s="52">
        <v>0</v>
      </c>
      <c r="S2174" s="52">
        <v>0</v>
      </c>
      <c r="T2174" s="52">
        <v>0</v>
      </c>
      <c r="U2174" s="52">
        <v>0</v>
      </c>
      <c r="V2174" s="52">
        <v>0</v>
      </c>
      <c r="W2174" s="52">
        <v>0</v>
      </c>
      <c r="X2174" s="52">
        <v>0</v>
      </c>
      <c r="Y2174" s="52">
        <v>0</v>
      </c>
      <c r="Z2174" s="52">
        <v>0</v>
      </c>
      <c r="AA2174" s="25">
        <v>0</v>
      </c>
      <c r="AB2174" s="25">
        <v>0</v>
      </c>
      <c r="AC2174" s="25">
        <v>0</v>
      </c>
      <c r="AD2174" s="25">
        <v>0</v>
      </c>
      <c r="AE2174" s="25">
        <v>0</v>
      </c>
      <c r="AF2174" s="25">
        <v>0</v>
      </c>
      <c r="AG2174" s="25">
        <v>0</v>
      </c>
      <c r="AH2174" s="25">
        <v>0</v>
      </c>
      <c r="AI2174" s="25">
        <v>0</v>
      </c>
      <c r="AJ2174" s="25">
        <v>0</v>
      </c>
      <c r="AK2174" s="25">
        <v>0</v>
      </c>
      <c r="AL2174" s="25">
        <v>0</v>
      </c>
      <c r="AM2174" s="95">
        <v>0</v>
      </c>
      <c r="AN2174" s="95" t="e">
        <f ca="1">IF(MengeInEEGSummieren(M2174),AM2174,0)</f>
        <v>#NAME?</v>
      </c>
      <c r="AO2174" s="95">
        <f t="shared" si="204"/>
        <v>0</v>
      </c>
      <c r="AP2174" s="95">
        <f t="shared" si="205"/>
        <v>0</v>
      </c>
      <c r="AS2174">
        <v>0</v>
      </c>
      <c r="AT2174">
        <v>0</v>
      </c>
      <c r="AU2174" t="e">
        <f t="shared" ca="1" si="206"/>
        <v>#NAME?</v>
      </c>
    </row>
    <row r="2175" spans="1:47" x14ac:dyDescent="0.15">
      <c r="A2175" s="21" t="s">
        <v>2936</v>
      </c>
      <c r="B2175" s="22" t="s">
        <v>17</v>
      </c>
      <c r="C2175" s="42">
        <v>2006</v>
      </c>
      <c r="D2175" s="22" t="s">
        <v>2937</v>
      </c>
      <c r="E2175" s="22"/>
      <c r="F2175" s="23">
        <v>6.72</v>
      </c>
      <c r="G2175" s="23">
        <v>6.72</v>
      </c>
      <c r="H2175" s="24">
        <f t="shared" si="201"/>
        <v>0</v>
      </c>
      <c r="I2175" s="153">
        <v>0</v>
      </c>
      <c r="J2175" s="24">
        <f t="shared" si="202"/>
        <v>0</v>
      </c>
      <c r="K2175" s="25">
        <f t="shared" si="203"/>
        <v>0</v>
      </c>
      <c r="L2175">
        <v>0</v>
      </c>
      <c r="M2175">
        <v>32964608</v>
      </c>
      <c r="N2175">
        <v>42065747</v>
      </c>
      <c r="O2175" s="52">
        <v>0</v>
      </c>
      <c r="P2175" s="52">
        <v>0</v>
      </c>
      <c r="Q2175" s="52">
        <v>0</v>
      </c>
      <c r="R2175" s="52">
        <v>0</v>
      </c>
      <c r="S2175" s="52">
        <v>0</v>
      </c>
      <c r="T2175" s="52">
        <v>0</v>
      </c>
      <c r="U2175" s="52">
        <v>0</v>
      </c>
      <c r="V2175" s="52">
        <v>0</v>
      </c>
      <c r="W2175" s="52">
        <v>0</v>
      </c>
      <c r="X2175" s="52">
        <v>0</v>
      </c>
      <c r="Y2175" s="52">
        <v>0</v>
      </c>
      <c r="Z2175" s="52">
        <v>0</v>
      </c>
      <c r="AA2175" s="25">
        <v>0</v>
      </c>
      <c r="AB2175" s="25">
        <v>0</v>
      </c>
      <c r="AC2175" s="25">
        <v>0</v>
      </c>
      <c r="AD2175" s="25">
        <v>0</v>
      </c>
      <c r="AE2175" s="25">
        <v>0</v>
      </c>
      <c r="AF2175" s="25">
        <v>0</v>
      </c>
      <c r="AG2175" s="25">
        <v>0</v>
      </c>
      <c r="AH2175" s="25">
        <v>0</v>
      </c>
      <c r="AI2175" s="25">
        <v>0</v>
      </c>
      <c r="AJ2175" s="25">
        <v>0</v>
      </c>
      <c r="AK2175" s="25">
        <v>0</v>
      </c>
      <c r="AL2175" s="25">
        <v>0</v>
      </c>
      <c r="AM2175" s="95">
        <v>0</v>
      </c>
      <c r="AN2175" s="95" t="e">
        <f ca="1">IF(MengeInEEGSummieren(M2175),AM2175,0)</f>
        <v>#NAME?</v>
      </c>
      <c r="AO2175" s="95">
        <f t="shared" si="204"/>
        <v>0</v>
      </c>
      <c r="AP2175" s="95">
        <f t="shared" si="205"/>
        <v>0</v>
      </c>
      <c r="AS2175">
        <v>0</v>
      </c>
      <c r="AT2175">
        <v>0</v>
      </c>
      <c r="AU2175" t="e">
        <f t="shared" ca="1" si="206"/>
        <v>#NAME?</v>
      </c>
    </row>
    <row r="2176" spans="1:47" x14ac:dyDescent="0.15">
      <c r="A2176" s="21" t="s">
        <v>2938</v>
      </c>
      <c r="B2176" s="22" t="s">
        <v>17</v>
      </c>
      <c r="C2176" s="42">
        <v>2006</v>
      </c>
      <c r="D2176" s="22" t="s">
        <v>2939</v>
      </c>
      <c r="E2176" s="22"/>
      <c r="F2176" s="23">
        <v>6.69</v>
      </c>
      <c r="G2176" s="23">
        <v>6.69</v>
      </c>
      <c r="H2176" s="24">
        <f t="shared" si="201"/>
        <v>0</v>
      </c>
      <c r="I2176" s="153">
        <v>0</v>
      </c>
      <c r="J2176" s="24">
        <f t="shared" si="202"/>
        <v>0</v>
      </c>
      <c r="K2176" s="25">
        <f t="shared" si="203"/>
        <v>0</v>
      </c>
      <c r="L2176">
        <v>0</v>
      </c>
      <c r="M2176">
        <v>32964608</v>
      </c>
      <c r="N2176">
        <v>42065747</v>
      </c>
      <c r="O2176" s="52">
        <v>0</v>
      </c>
      <c r="P2176" s="52">
        <v>0</v>
      </c>
      <c r="Q2176" s="52">
        <v>0</v>
      </c>
      <c r="R2176" s="52">
        <v>0</v>
      </c>
      <c r="S2176" s="52">
        <v>0</v>
      </c>
      <c r="T2176" s="52">
        <v>0</v>
      </c>
      <c r="U2176" s="52">
        <v>0</v>
      </c>
      <c r="V2176" s="52">
        <v>0</v>
      </c>
      <c r="W2176" s="52">
        <v>0</v>
      </c>
      <c r="X2176" s="52">
        <v>0</v>
      </c>
      <c r="Y2176" s="52">
        <v>0</v>
      </c>
      <c r="Z2176" s="52">
        <v>0</v>
      </c>
      <c r="AA2176" s="25">
        <v>0</v>
      </c>
      <c r="AB2176" s="25">
        <v>0</v>
      </c>
      <c r="AC2176" s="25">
        <v>0</v>
      </c>
      <c r="AD2176" s="25">
        <v>0</v>
      </c>
      <c r="AE2176" s="25">
        <v>0</v>
      </c>
      <c r="AF2176" s="25">
        <v>0</v>
      </c>
      <c r="AG2176" s="25">
        <v>0</v>
      </c>
      <c r="AH2176" s="25">
        <v>0</v>
      </c>
      <c r="AI2176" s="25">
        <v>0</v>
      </c>
      <c r="AJ2176" s="25">
        <v>0</v>
      </c>
      <c r="AK2176" s="25">
        <v>0</v>
      </c>
      <c r="AL2176" s="25">
        <v>0</v>
      </c>
      <c r="AM2176" s="95">
        <v>0</v>
      </c>
      <c r="AN2176" s="95" t="e">
        <f ca="1">IF(MengeInEEGSummieren(M2176),AM2176,0)</f>
        <v>#NAME?</v>
      </c>
      <c r="AO2176" s="95">
        <f t="shared" si="204"/>
        <v>0</v>
      </c>
      <c r="AP2176" s="95">
        <f t="shared" si="205"/>
        <v>0</v>
      </c>
      <c r="AS2176">
        <v>0</v>
      </c>
      <c r="AT2176">
        <v>0</v>
      </c>
      <c r="AU2176" t="e">
        <f t="shared" ca="1" si="206"/>
        <v>#NAME?</v>
      </c>
    </row>
    <row r="2177" spans="1:47" x14ac:dyDescent="0.15">
      <c r="A2177" s="307"/>
      <c r="B2177" s="308"/>
      <c r="C2177" s="309"/>
      <c r="D2177" s="308"/>
      <c r="E2177" s="308"/>
      <c r="F2177" s="310"/>
      <c r="G2177" s="310"/>
      <c r="H2177" s="311"/>
      <c r="I2177" s="312"/>
      <c r="J2177" s="311"/>
      <c r="K2177" s="313"/>
      <c r="L2177" s="66"/>
      <c r="M2177" s="66"/>
      <c r="N2177" s="66"/>
      <c r="O2177" s="314"/>
      <c r="P2177" s="314"/>
      <c r="Q2177" s="314"/>
      <c r="R2177" s="314"/>
      <c r="S2177" s="314"/>
      <c r="T2177" s="314"/>
      <c r="U2177" s="314"/>
      <c r="V2177" s="314"/>
      <c r="W2177" s="314"/>
      <c r="X2177" s="314"/>
      <c r="Y2177" s="314"/>
      <c r="Z2177" s="314"/>
      <c r="AA2177" s="315"/>
      <c r="AB2177" s="315"/>
      <c r="AC2177" s="315"/>
      <c r="AD2177" s="315"/>
      <c r="AE2177" s="315"/>
      <c r="AF2177" s="315"/>
      <c r="AG2177" s="315"/>
      <c r="AH2177" s="315"/>
      <c r="AI2177" s="315"/>
      <c r="AJ2177" s="315"/>
      <c r="AK2177" s="315"/>
      <c r="AL2177" s="315"/>
      <c r="AM2177" s="95">
        <v>0</v>
      </c>
      <c r="AN2177" s="95" t="e">
        <f ca="1">IF(MengeInEEGSummieren(M2177),AM2177,0)</f>
        <v>#NAME?</v>
      </c>
      <c r="AO2177" s="95">
        <f t="shared" si="204"/>
        <v>0</v>
      </c>
      <c r="AP2177" s="95">
        <f t="shared" si="205"/>
        <v>0</v>
      </c>
      <c r="AS2177">
        <v>0</v>
      </c>
      <c r="AT2177">
        <v>0</v>
      </c>
      <c r="AU2177" t="e">
        <f t="shared" ca="1" si="206"/>
        <v>#NAME?</v>
      </c>
    </row>
    <row r="2178" spans="1:47" x14ac:dyDescent="0.15">
      <c r="A2178" s="21" t="s">
        <v>2940</v>
      </c>
      <c r="B2178" s="22" t="s">
        <v>17</v>
      </c>
      <c r="C2178" s="42">
        <v>2007</v>
      </c>
      <c r="D2178" s="22" t="s">
        <v>758</v>
      </c>
      <c r="E2178" s="22" t="s">
        <v>770</v>
      </c>
      <c r="F2178" s="23">
        <v>9.4600000000000009</v>
      </c>
      <c r="G2178" s="23">
        <v>9.4600000000000009</v>
      </c>
      <c r="H2178" s="24">
        <f t="shared" si="201"/>
        <v>0</v>
      </c>
      <c r="I2178" s="153">
        <v>0</v>
      </c>
      <c r="J2178" s="24">
        <f t="shared" si="202"/>
        <v>0</v>
      </c>
      <c r="K2178" s="25">
        <f t="shared" si="203"/>
        <v>0</v>
      </c>
      <c r="L2178">
        <v>0</v>
      </c>
      <c r="M2178">
        <v>32964608</v>
      </c>
      <c r="N2178">
        <v>42065747</v>
      </c>
      <c r="O2178" s="52">
        <v>0</v>
      </c>
      <c r="P2178" s="52">
        <v>0</v>
      </c>
      <c r="Q2178" s="52">
        <v>0</v>
      </c>
      <c r="R2178" s="52">
        <v>0</v>
      </c>
      <c r="S2178" s="52">
        <v>0</v>
      </c>
      <c r="T2178" s="52">
        <v>0</v>
      </c>
      <c r="U2178" s="52">
        <v>0</v>
      </c>
      <c r="V2178" s="52">
        <v>0</v>
      </c>
      <c r="W2178" s="52">
        <v>0</v>
      </c>
      <c r="X2178" s="52">
        <v>0</v>
      </c>
      <c r="Y2178" s="52">
        <v>0</v>
      </c>
      <c r="Z2178" s="52">
        <v>0</v>
      </c>
      <c r="AA2178" s="25">
        <v>0</v>
      </c>
      <c r="AB2178" s="25">
        <v>0</v>
      </c>
      <c r="AC2178" s="25">
        <v>0</v>
      </c>
      <c r="AD2178" s="25">
        <v>0</v>
      </c>
      <c r="AE2178" s="25">
        <v>0</v>
      </c>
      <c r="AF2178" s="25">
        <v>0</v>
      </c>
      <c r="AG2178" s="25">
        <v>0</v>
      </c>
      <c r="AH2178" s="25">
        <v>0</v>
      </c>
      <c r="AI2178" s="25">
        <v>0</v>
      </c>
      <c r="AJ2178" s="25">
        <v>0</v>
      </c>
      <c r="AK2178" s="25">
        <v>0</v>
      </c>
      <c r="AL2178" s="25">
        <v>0</v>
      </c>
      <c r="AM2178" s="95">
        <v>0</v>
      </c>
      <c r="AN2178" s="95" t="e">
        <f ca="1">IF(MengeInEEGSummieren(M2178),AM2178,0)</f>
        <v>#NAME?</v>
      </c>
      <c r="AO2178" s="95">
        <f t="shared" si="204"/>
        <v>0</v>
      </c>
      <c r="AP2178" s="95">
        <f t="shared" si="205"/>
        <v>0</v>
      </c>
      <c r="AS2178">
        <v>0</v>
      </c>
      <c r="AT2178">
        <v>0</v>
      </c>
      <c r="AU2178" t="e">
        <f t="shared" ca="1" si="206"/>
        <v>#NAME?</v>
      </c>
    </row>
    <row r="2179" spans="1:47" x14ac:dyDescent="0.15">
      <c r="A2179" s="21" t="s">
        <v>2941</v>
      </c>
      <c r="B2179" s="22" t="s">
        <v>17</v>
      </c>
      <c r="C2179" s="42">
        <v>2007</v>
      </c>
      <c r="D2179" s="22" t="s">
        <v>1472</v>
      </c>
      <c r="E2179" s="22" t="s">
        <v>773</v>
      </c>
      <c r="F2179" s="23">
        <v>11.46</v>
      </c>
      <c r="G2179" s="23">
        <v>11.46</v>
      </c>
      <c r="H2179" s="24">
        <f t="shared" si="201"/>
        <v>0</v>
      </c>
      <c r="I2179" s="153">
        <v>0</v>
      </c>
      <c r="J2179" s="24">
        <f t="shared" si="202"/>
        <v>0</v>
      </c>
      <c r="K2179" s="25">
        <f t="shared" si="203"/>
        <v>0</v>
      </c>
      <c r="L2179">
        <v>0</v>
      </c>
      <c r="M2179">
        <v>32964608</v>
      </c>
      <c r="N2179">
        <v>42065747</v>
      </c>
      <c r="O2179" s="52">
        <v>0</v>
      </c>
      <c r="P2179" s="52">
        <v>0</v>
      </c>
      <c r="Q2179" s="52">
        <v>0</v>
      </c>
      <c r="R2179" s="52">
        <v>0</v>
      </c>
      <c r="S2179" s="52">
        <v>0</v>
      </c>
      <c r="T2179" s="52">
        <v>0</v>
      </c>
      <c r="U2179" s="52">
        <v>0</v>
      </c>
      <c r="V2179" s="52">
        <v>0</v>
      </c>
      <c r="W2179" s="52">
        <v>0</v>
      </c>
      <c r="X2179" s="52">
        <v>0</v>
      </c>
      <c r="Y2179" s="52">
        <v>0</v>
      </c>
      <c r="Z2179" s="52">
        <v>0</v>
      </c>
      <c r="AA2179" s="25">
        <v>0</v>
      </c>
      <c r="AB2179" s="25">
        <v>0</v>
      </c>
      <c r="AC2179" s="25">
        <v>0</v>
      </c>
      <c r="AD2179" s="25">
        <v>0</v>
      </c>
      <c r="AE2179" s="25">
        <v>0</v>
      </c>
      <c r="AF2179" s="25">
        <v>0</v>
      </c>
      <c r="AG2179" s="25">
        <v>0</v>
      </c>
      <c r="AH2179" s="25">
        <v>0</v>
      </c>
      <c r="AI2179" s="25">
        <v>0</v>
      </c>
      <c r="AJ2179" s="25">
        <v>0</v>
      </c>
      <c r="AK2179" s="25">
        <v>0</v>
      </c>
      <c r="AL2179" s="25">
        <v>0</v>
      </c>
      <c r="AM2179" s="95">
        <v>0</v>
      </c>
      <c r="AN2179" s="95" t="e">
        <f ca="1">IF(MengeInEEGSummieren(M2179),AM2179,0)</f>
        <v>#NAME?</v>
      </c>
      <c r="AO2179" s="95">
        <f t="shared" si="204"/>
        <v>0</v>
      </c>
      <c r="AP2179" s="95">
        <f t="shared" si="205"/>
        <v>0</v>
      </c>
      <c r="AS2179">
        <v>0</v>
      </c>
      <c r="AT2179">
        <v>0</v>
      </c>
      <c r="AU2179" t="e">
        <f t="shared" ca="1" si="206"/>
        <v>#NAME?</v>
      </c>
    </row>
    <row r="2180" spans="1:47" x14ac:dyDescent="0.15">
      <c r="A2180" s="21" t="s">
        <v>2942</v>
      </c>
      <c r="B2180" s="22" t="s">
        <v>17</v>
      </c>
      <c r="C2180" s="42">
        <v>2007</v>
      </c>
      <c r="D2180" s="22" t="s">
        <v>760</v>
      </c>
      <c r="E2180" s="22" t="s">
        <v>770</v>
      </c>
      <c r="F2180" s="23">
        <v>15.46</v>
      </c>
      <c r="G2180" s="23">
        <v>15.46</v>
      </c>
      <c r="H2180" s="24">
        <f t="shared" si="201"/>
        <v>0</v>
      </c>
      <c r="I2180" s="153">
        <v>0</v>
      </c>
      <c r="J2180" s="24">
        <f t="shared" si="202"/>
        <v>0</v>
      </c>
      <c r="K2180" s="25">
        <f t="shared" si="203"/>
        <v>0</v>
      </c>
      <c r="L2180">
        <v>0</v>
      </c>
      <c r="M2180">
        <v>32964608</v>
      </c>
      <c r="N2180">
        <v>42065747</v>
      </c>
      <c r="O2180" s="52">
        <v>0</v>
      </c>
      <c r="P2180" s="52">
        <v>0</v>
      </c>
      <c r="Q2180" s="52">
        <v>0</v>
      </c>
      <c r="R2180" s="52">
        <v>0</v>
      </c>
      <c r="S2180" s="52">
        <v>0</v>
      </c>
      <c r="T2180" s="52">
        <v>0</v>
      </c>
      <c r="U2180" s="52">
        <v>0</v>
      </c>
      <c r="V2180" s="52">
        <v>0</v>
      </c>
      <c r="W2180" s="52">
        <v>0</v>
      </c>
      <c r="X2180" s="52">
        <v>0</v>
      </c>
      <c r="Y2180" s="52">
        <v>0</v>
      </c>
      <c r="Z2180" s="52">
        <v>0</v>
      </c>
      <c r="AA2180" s="25">
        <v>0</v>
      </c>
      <c r="AB2180" s="25">
        <v>0</v>
      </c>
      <c r="AC2180" s="25">
        <v>0</v>
      </c>
      <c r="AD2180" s="25">
        <v>0</v>
      </c>
      <c r="AE2180" s="25">
        <v>0</v>
      </c>
      <c r="AF2180" s="25">
        <v>0</v>
      </c>
      <c r="AG2180" s="25">
        <v>0</v>
      </c>
      <c r="AH2180" s="25">
        <v>0</v>
      </c>
      <c r="AI2180" s="25">
        <v>0</v>
      </c>
      <c r="AJ2180" s="25">
        <v>0</v>
      </c>
      <c r="AK2180" s="25">
        <v>0</v>
      </c>
      <c r="AL2180" s="25">
        <v>0</v>
      </c>
      <c r="AM2180" s="95">
        <v>0</v>
      </c>
      <c r="AN2180" s="95" t="e">
        <f ca="1">IF(MengeInEEGSummieren(M2180),AM2180,0)</f>
        <v>#NAME?</v>
      </c>
      <c r="AO2180" s="95">
        <f t="shared" si="204"/>
        <v>0</v>
      </c>
      <c r="AP2180" s="95">
        <f t="shared" si="205"/>
        <v>0</v>
      </c>
      <c r="AS2180">
        <v>0</v>
      </c>
      <c r="AT2180">
        <v>0</v>
      </c>
      <c r="AU2180" t="e">
        <f t="shared" ca="1" si="206"/>
        <v>#NAME?</v>
      </c>
    </row>
    <row r="2181" spans="1:47" x14ac:dyDescent="0.15">
      <c r="A2181" s="21" t="s">
        <v>2943</v>
      </c>
      <c r="B2181" s="22" t="s">
        <v>17</v>
      </c>
      <c r="C2181" s="42">
        <v>2007</v>
      </c>
      <c r="D2181" s="22" t="s">
        <v>1475</v>
      </c>
      <c r="E2181" s="22" t="s">
        <v>773</v>
      </c>
      <c r="F2181" s="23">
        <v>17.46</v>
      </c>
      <c r="G2181" s="23">
        <v>17.46</v>
      </c>
      <c r="H2181" s="24">
        <f t="shared" si="201"/>
        <v>0</v>
      </c>
      <c r="I2181" s="153">
        <v>0</v>
      </c>
      <c r="J2181" s="24">
        <f t="shared" si="202"/>
        <v>0</v>
      </c>
      <c r="K2181" s="25">
        <f t="shared" si="203"/>
        <v>0</v>
      </c>
      <c r="L2181">
        <v>0</v>
      </c>
      <c r="M2181">
        <v>32964608</v>
      </c>
      <c r="N2181">
        <v>42065747</v>
      </c>
      <c r="O2181" s="52">
        <v>0</v>
      </c>
      <c r="P2181" s="52">
        <v>0</v>
      </c>
      <c r="Q2181" s="52">
        <v>0</v>
      </c>
      <c r="R2181" s="52">
        <v>0</v>
      </c>
      <c r="S2181" s="52">
        <v>0</v>
      </c>
      <c r="T2181" s="52">
        <v>0</v>
      </c>
      <c r="U2181" s="52">
        <v>0</v>
      </c>
      <c r="V2181" s="52">
        <v>0</v>
      </c>
      <c r="W2181" s="52">
        <v>0</v>
      </c>
      <c r="X2181" s="52">
        <v>0</v>
      </c>
      <c r="Y2181" s="52">
        <v>0</v>
      </c>
      <c r="Z2181" s="52">
        <v>0</v>
      </c>
      <c r="AA2181" s="25">
        <v>0</v>
      </c>
      <c r="AB2181" s="25">
        <v>0</v>
      </c>
      <c r="AC2181" s="25">
        <v>0</v>
      </c>
      <c r="AD2181" s="25">
        <v>0</v>
      </c>
      <c r="AE2181" s="25">
        <v>0</v>
      </c>
      <c r="AF2181" s="25">
        <v>0</v>
      </c>
      <c r="AG2181" s="25">
        <v>0</v>
      </c>
      <c r="AH2181" s="25">
        <v>0</v>
      </c>
      <c r="AI2181" s="25">
        <v>0</v>
      </c>
      <c r="AJ2181" s="25">
        <v>0</v>
      </c>
      <c r="AK2181" s="25">
        <v>0</v>
      </c>
      <c r="AL2181" s="25">
        <v>0</v>
      </c>
      <c r="AM2181" s="95">
        <v>0</v>
      </c>
      <c r="AN2181" s="95" t="e">
        <f ca="1">IF(MengeInEEGSummieren(M2181),AM2181,0)</f>
        <v>#NAME?</v>
      </c>
      <c r="AO2181" s="95">
        <f t="shared" si="204"/>
        <v>0</v>
      </c>
      <c r="AP2181" s="95">
        <f t="shared" si="205"/>
        <v>0</v>
      </c>
      <c r="AS2181">
        <v>0</v>
      </c>
      <c r="AT2181">
        <v>0</v>
      </c>
      <c r="AU2181" t="e">
        <f t="shared" ca="1" si="206"/>
        <v>#NAME?</v>
      </c>
    </row>
    <row r="2182" spans="1:47" x14ac:dyDescent="0.15">
      <c r="A2182" s="21" t="s">
        <v>2944</v>
      </c>
      <c r="B2182" s="22" t="s">
        <v>17</v>
      </c>
      <c r="C2182" s="42">
        <v>2007</v>
      </c>
      <c r="D2182" s="22" t="s">
        <v>1477</v>
      </c>
      <c r="E2182" s="22" t="s">
        <v>770</v>
      </c>
      <c r="F2182" s="23">
        <v>11.46</v>
      </c>
      <c r="G2182" s="23">
        <v>11.46</v>
      </c>
      <c r="H2182" s="24">
        <f t="shared" si="201"/>
        <v>0</v>
      </c>
      <c r="I2182" s="153">
        <v>0</v>
      </c>
      <c r="J2182" s="24">
        <f t="shared" si="202"/>
        <v>0</v>
      </c>
      <c r="K2182" s="25">
        <f t="shared" si="203"/>
        <v>0</v>
      </c>
      <c r="L2182">
        <v>0</v>
      </c>
      <c r="M2182">
        <v>32964608</v>
      </c>
      <c r="N2182">
        <v>42065747</v>
      </c>
      <c r="O2182" s="52">
        <v>0</v>
      </c>
      <c r="P2182" s="52">
        <v>0</v>
      </c>
      <c r="Q2182" s="52">
        <v>0</v>
      </c>
      <c r="R2182" s="52">
        <v>0</v>
      </c>
      <c r="S2182" s="52">
        <v>0</v>
      </c>
      <c r="T2182" s="52">
        <v>0</v>
      </c>
      <c r="U2182" s="52">
        <v>0</v>
      </c>
      <c r="V2182" s="52">
        <v>0</v>
      </c>
      <c r="W2182" s="52">
        <v>0</v>
      </c>
      <c r="X2182" s="52">
        <v>0</v>
      </c>
      <c r="Y2182" s="52">
        <v>0</v>
      </c>
      <c r="Z2182" s="52">
        <v>0</v>
      </c>
      <c r="AA2182" s="25">
        <v>0</v>
      </c>
      <c r="AB2182" s="25">
        <v>0</v>
      </c>
      <c r="AC2182" s="25">
        <v>0</v>
      </c>
      <c r="AD2182" s="25">
        <v>0</v>
      </c>
      <c r="AE2182" s="25">
        <v>0</v>
      </c>
      <c r="AF2182" s="25">
        <v>0</v>
      </c>
      <c r="AG2182" s="25">
        <v>0</v>
      </c>
      <c r="AH2182" s="25">
        <v>0</v>
      </c>
      <c r="AI2182" s="25">
        <v>0</v>
      </c>
      <c r="AJ2182" s="25">
        <v>0</v>
      </c>
      <c r="AK2182" s="25">
        <v>0</v>
      </c>
      <c r="AL2182" s="25">
        <v>0</v>
      </c>
      <c r="AM2182" s="95">
        <v>0</v>
      </c>
      <c r="AN2182" s="95" t="e">
        <f ca="1">IF(MengeInEEGSummieren(M2182),AM2182,0)</f>
        <v>#NAME?</v>
      </c>
      <c r="AO2182" s="95">
        <f t="shared" si="204"/>
        <v>0</v>
      </c>
      <c r="AP2182" s="95">
        <f t="shared" si="205"/>
        <v>0</v>
      </c>
      <c r="AS2182">
        <v>0</v>
      </c>
      <c r="AT2182">
        <v>0</v>
      </c>
      <c r="AU2182" t="e">
        <f t="shared" ca="1" si="206"/>
        <v>#NAME?</v>
      </c>
    </row>
    <row r="2183" spans="1:47" x14ac:dyDescent="0.15">
      <c r="A2183" s="21" t="s">
        <v>2945</v>
      </c>
      <c r="B2183" s="22" t="s">
        <v>17</v>
      </c>
      <c r="C2183" s="42">
        <v>2007</v>
      </c>
      <c r="D2183" s="22" t="s">
        <v>1479</v>
      </c>
      <c r="E2183" s="22" t="s">
        <v>773</v>
      </c>
      <c r="F2183" s="23">
        <v>13.46</v>
      </c>
      <c r="G2183" s="23">
        <v>13.46</v>
      </c>
      <c r="H2183" s="24">
        <f t="shared" si="201"/>
        <v>0</v>
      </c>
      <c r="I2183" s="153">
        <v>0</v>
      </c>
      <c r="J2183" s="24">
        <f t="shared" si="202"/>
        <v>0</v>
      </c>
      <c r="K2183" s="25">
        <f t="shared" si="203"/>
        <v>0</v>
      </c>
      <c r="L2183">
        <v>0</v>
      </c>
      <c r="M2183">
        <v>32964608</v>
      </c>
      <c r="N2183">
        <v>42065747</v>
      </c>
      <c r="O2183" s="52">
        <v>0</v>
      </c>
      <c r="P2183" s="52">
        <v>0</v>
      </c>
      <c r="Q2183" s="52">
        <v>0</v>
      </c>
      <c r="R2183" s="52">
        <v>0</v>
      </c>
      <c r="S2183" s="52">
        <v>0</v>
      </c>
      <c r="T2183" s="52">
        <v>0</v>
      </c>
      <c r="U2183" s="52">
        <v>0</v>
      </c>
      <c r="V2183" s="52">
        <v>0</v>
      </c>
      <c r="W2183" s="52">
        <v>0</v>
      </c>
      <c r="X2183" s="52">
        <v>0</v>
      </c>
      <c r="Y2183" s="52">
        <v>0</v>
      </c>
      <c r="Z2183" s="52">
        <v>0</v>
      </c>
      <c r="AA2183" s="25">
        <v>0</v>
      </c>
      <c r="AB2183" s="25">
        <v>0</v>
      </c>
      <c r="AC2183" s="25">
        <v>0</v>
      </c>
      <c r="AD2183" s="25">
        <v>0</v>
      </c>
      <c r="AE2183" s="25">
        <v>0</v>
      </c>
      <c r="AF2183" s="25">
        <v>0</v>
      </c>
      <c r="AG2183" s="25">
        <v>0</v>
      </c>
      <c r="AH2183" s="25">
        <v>0</v>
      </c>
      <c r="AI2183" s="25">
        <v>0</v>
      </c>
      <c r="AJ2183" s="25">
        <v>0</v>
      </c>
      <c r="AK2183" s="25">
        <v>0</v>
      </c>
      <c r="AL2183" s="25">
        <v>0</v>
      </c>
      <c r="AM2183" s="95">
        <v>0</v>
      </c>
      <c r="AN2183" s="95" t="e">
        <f ca="1">IF(MengeInEEGSummieren(M2183),AM2183,0)</f>
        <v>#NAME?</v>
      </c>
      <c r="AO2183" s="95">
        <f t="shared" si="204"/>
        <v>0</v>
      </c>
      <c r="AP2183" s="95">
        <f t="shared" si="205"/>
        <v>0</v>
      </c>
      <c r="AS2183">
        <v>0</v>
      </c>
      <c r="AT2183">
        <v>0</v>
      </c>
      <c r="AU2183" t="e">
        <f t="shared" ca="1" si="206"/>
        <v>#NAME?</v>
      </c>
    </row>
    <row r="2184" spans="1:47" x14ac:dyDescent="0.15">
      <c r="A2184" s="21" t="s">
        <v>2946</v>
      </c>
      <c r="B2184" s="22" t="s">
        <v>17</v>
      </c>
      <c r="C2184" s="42">
        <v>2007</v>
      </c>
      <c r="D2184" s="22" t="s">
        <v>1481</v>
      </c>
      <c r="E2184" s="22" t="s">
        <v>770</v>
      </c>
      <c r="F2184" s="23">
        <v>17.46</v>
      </c>
      <c r="G2184" s="23">
        <v>17.46</v>
      </c>
      <c r="H2184" s="24">
        <f t="shared" si="201"/>
        <v>0</v>
      </c>
      <c r="I2184" s="153">
        <v>0</v>
      </c>
      <c r="J2184" s="24">
        <f t="shared" si="202"/>
        <v>0</v>
      </c>
      <c r="K2184" s="25">
        <f t="shared" si="203"/>
        <v>0</v>
      </c>
      <c r="L2184">
        <v>0</v>
      </c>
      <c r="M2184">
        <v>32964608</v>
      </c>
      <c r="N2184">
        <v>42065747</v>
      </c>
      <c r="O2184" s="52">
        <v>0</v>
      </c>
      <c r="P2184" s="52">
        <v>0</v>
      </c>
      <c r="Q2184" s="52">
        <v>0</v>
      </c>
      <c r="R2184" s="52">
        <v>0</v>
      </c>
      <c r="S2184" s="52">
        <v>0</v>
      </c>
      <c r="T2184" s="52">
        <v>0</v>
      </c>
      <c r="U2184" s="52">
        <v>0</v>
      </c>
      <c r="V2184" s="52">
        <v>0</v>
      </c>
      <c r="W2184" s="52">
        <v>0</v>
      </c>
      <c r="X2184" s="52">
        <v>0</v>
      </c>
      <c r="Y2184" s="52">
        <v>0</v>
      </c>
      <c r="Z2184" s="52">
        <v>0</v>
      </c>
      <c r="AA2184" s="25">
        <v>0</v>
      </c>
      <c r="AB2184" s="25">
        <v>0</v>
      </c>
      <c r="AC2184" s="25">
        <v>0</v>
      </c>
      <c r="AD2184" s="25">
        <v>0</v>
      </c>
      <c r="AE2184" s="25">
        <v>0</v>
      </c>
      <c r="AF2184" s="25">
        <v>0</v>
      </c>
      <c r="AG2184" s="25">
        <v>0</v>
      </c>
      <c r="AH2184" s="25">
        <v>0</v>
      </c>
      <c r="AI2184" s="25">
        <v>0</v>
      </c>
      <c r="AJ2184" s="25">
        <v>0</v>
      </c>
      <c r="AK2184" s="25">
        <v>0</v>
      </c>
      <c r="AL2184" s="25">
        <v>0</v>
      </c>
      <c r="AM2184" s="95">
        <v>0</v>
      </c>
      <c r="AN2184" s="95" t="e">
        <f ca="1">IF(MengeInEEGSummieren(M2184),AM2184,0)</f>
        <v>#NAME?</v>
      </c>
      <c r="AO2184" s="95">
        <f t="shared" si="204"/>
        <v>0</v>
      </c>
      <c r="AP2184" s="95">
        <f t="shared" si="205"/>
        <v>0</v>
      </c>
      <c r="AS2184">
        <v>0</v>
      </c>
      <c r="AT2184">
        <v>0</v>
      </c>
      <c r="AU2184" t="e">
        <f t="shared" ca="1" si="206"/>
        <v>#NAME?</v>
      </c>
    </row>
    <row r="2185" spans="1:47" x14ac:dyDescent="0.15">
      <c r="A2185" s="21" t="s">
        <v>2947</v>
      </c>
      <c r="B2185" s="22" t="s">
        <v>17</v>
      </c>
      <c r="C2185" s="42">
        <v>2007</v>
      </c>
      <c r="D2185" s="22" t="s">
        <v>1483</v>
      </c>
      <c r="E2185" s="22" t="s">
        <v>773</v>
      </c>
      <c r="F2185" s="23">
        <v>19.46</v>
      </c>
      <c r="G2185" s="23">
        <v>19.46</v>
      </c>
      <c r="H2185" s="24">
        <f t="shared" si="201"/>
        <v>0</v>
      </c>
      <c r="I2185" s="153">
        <v>0</v>
      </c>
      <c r="J2185" s="24">
        <f t="shared" si="202"/>
        <v>0</v>
      </c>
      <c r="K2185" s="25">
        <f t="shared" si="203"/>
        <v>0</v>
      </c>
      <c r="L2185">
        <v>0</v>
      </c>
      <c r="M2185">
        <v>32964608</v>
      </c>
      <c r="N2185">
        <v>42065747</v>
      </c>
      <c r="O2185" s="52">
        <v>0</v>
      </c>
      <c r="P2185" s="52">
        <v>0</v>
      </c>
      <c r="Q2185" s="52">
        <v>0</v>
      </c>
      <c r="R2185" s="52">
        <v>0</v>
      </c>
      <c r="S2185" s="52">
        <v>0</v>
      </c>
      <c r="T2185" s="52">
        <v>0</v>
      </c>
      <c r="U2185" s="52">
        <v>0</v>
      </c>
      <c r="V2185" s="52">
        <v>0</v>
      </c>
      <c r="W2185" s="52">
        <v>0</v>
      </c>
      <c r="X2185" s="52">
        <v>0</v>
      </c>
      <c r="Y2185" s="52">
        <v>0</v>
      </c>
      <c r="Z2185" s="52">
        <v>0</v>
      </c>
      <c r="AA2185" s="25">
        <v>0</v>
      </c>
      <c r="AB2185" s="25">
        <v>0</v>
      </c>
      <c r="AC2185" s="25">
        <v>0</v>
      </c>
      <c r="AD2185" s="25">
        <v>0</v>
      </c>
      <c r="AE2185" s="25">
        <v>0</v>
      </c>
      <c r="AF2185" s="25">
        <v>0</v>
      </c>
      <c r="AG2185" s="25">
        <v>0</v>
      </c>
      <c r="AH2185" s="25">
        <v>0</v>
      </c>
      <c r="AI2185" s="25">
        <v>0</v>
      </c>
      <c r="AJ2185" s="25">
        <v>0</v>
      </c>
      <c r="AK2185" s="25">
        <v>0</v>
      </c>
      <c r="AL2185" s="25">
        <v>0</v>
      </c>
      <c r="AM2185" s="95">
        <v>0</v>
      </c>
      <c r="AN2185" s="95" t="e">
        <f ca="1">IF(MengeInEEGSummieren(M2185),AM2185,0)</f>
        <v>#NAME?</v>
      </c>
      <c r="AO2185" s="95">
        <f t="shared" si="204"/>
        <v>0</v>
      </c>
      <c r="AP2185" s="95">
        <f t="shared" si="205"/>
        <v>0</v>
      </c>
      <c r="AS2185">
        <v>0</v>
      </c>
      <c r="AT2185">
        <v>0</v>
      </c>
      <c r="AU2185" t="e">
        <f t="shared" ca="1" si="206"/>
        <v>#NAME?</v>
      </c>
    </row>
    <row r="2186" spans="1:47" x14ac:dyDescent="0.15">
      <c r="A2186" s="21" t="s">
        <v>2948</v>
      </c>
      <c r="B2186" s="22" t="s">
        <v>17</v>
      </c>
      <c r="C2186" s="42">
        <v>2007</v>
      </c>
      <c r="D2186" s="22" t="s">
        <v>233</v>
      </c>
      <c r="E2186" s="22" t="s">
        <v>770</v>
      </c>
      <c r="F2186" s="23">
        <v>8.51</v>
      </c>
      <c r="G2186" s="23">
        <v>8.51</v>
      </c>
      <c r="H2186" s="24">
        <f t="shared" si="201"/>
        <v>0</v>
      </c>
      <c r="I2186" s="153">
        <v>0</v>
      </c>
      <c r="J2186" s="24">
        <f t="shared" si="202"/>
        <v>0</v>
      </c>
      <c r="K2186" s="25">
        <f t="shared" si="203"/>
        <v>0</v>
      </c>
      <c r="L2186">
        <v>0</v>
      </c>
      <c r="M2186">
        <v>32964608</v>
      </c>
      <c r="N2186">
        <v>42065747</v>
      </c>
      <c r="O2186" s="52">
        <v>0</v>
      </c>
      <c r="P2186" s="52">
        <v>0</v>
      </c>
      <c r="Q2186" s="52">
        <v>0</v>
      </c>
      <c r="R2186" s="52">
        <v>0</v>
      </c>
      <c r="S2186" s="52">
        <v>0</v>
      </c>
      <c r="T2186" s="52">
        <v>0</v>
      </c>
      <c r="U2186" s="52">
        <v>0</v>
      </c>
      <c r="V2186" s="52">
        <v>0</v>
      </c>
      <c r="W2186" s="52">
        <v>0</v>
      </c>
      <c r="X2186" s="52">
        <v>0</v>
      </c>
      <c r="Y2186" s="52">
        <v>0</v>
      </c>
      <c r="Z2186" s="52">
        <v>0</v>
      </c>
      <c r="AA2186" s="25">
        <v>0</v>
      </c>
      <c r="AB2186" s="25">
        <v>0</v>
      </c>
      <c r="AC2186" s="25">
        <v>0</v>
      </c>
      <c r="AD2186" s="25">
        <v>0</v>
      </c>
      <c r="AE2186" s="25">
        <v>0</v>
      </c>
      <c r="AF2186" s="25">
        <v>0</v>
      </c>
      <c r="AG2186" s="25">
        <v>0</v>
      </c>
      <c r="AH2186" s="25">
        <v>0</v>
      </c>
      <c r="AI2186" s="25">
        <v>0</v>
      </c>
      <c r="AJ2186" s="25">
        <v>0</v>
      </c>
      <c r="AK2186" s="25">
        <v>0</v>
      </c>
      <c r="AL2186" s="25">
        <v>0</v>
      </c>
      <c r="AM2186" s="95">
        <v>0</v>
      </c>
      <c r="AN2186" s="95" t="e">
        <f ca="1">IF(MengeInEEGSummieren(M2186),AM2186,0)</f>
        <v>#NAME?</v>
      </c>
      <c r="AO2186" s="95">
        <f t="shared" si="204"/>
        <v>0</v>
      </c>
      <c r="AP2186" s="95">
        <f t="shared" si="205"/>
        <v>0</v>
      </c>
      <c r="AS2186">
        <v>0</v>
      </c>
      <c r="AT2186">
        <v>0</v>
      </c>
      <c r="AU2186" t="e">
        <f t="shared" ca="1" si="206"/>
        <v>#NAME?</v>
      </c>
    </row>
    <row r="2187" spans="1:47" x14ac:dyDescent="0.15">
      <c r="A2187" s="21" t="s">
        <v>2949</v>
      </c>
      <c r="B2187" s="22" t="s">
        <v>17</v>
      </c>
      <c r="C2187" s="42">
        <v>2007</v>
      </c>
      <c r="D2187" s="22" t="s">
        <v>1486</v>
      </c>
      <c r="E2187" s="22" t="s">
        <v>773</v>
      </c>
      <c r="F2187" s="23">
        <v>10.51</v>
      </c>
      <c r="G2187" s="23">
        <v>10.51</v>
      </c>
      <c r="H2187" s="24">
        <f t="shared" si="201"/>
        <v>0</v>
      </c>
      <c r="I2187" s="153">
        <v>0</v>
      </c>
      <c r="J2187" s="24">
        <f t="shared" si="202"/>
        <v>0</v>
      </c>
      <c r="K2187" s="25">
        <f t="shared" si="203"/>
        <v>0</v>
      </c>
      <c r="L2187">
        <v>0</v>
      </c>
      <c r="M2187">
        <v>32964608</v>
      </c>
      <c r="N2187">
        <v>42065747</v>
      </c>
      <c r="O2187" s="52">
        <v>0</v>
      </c>
      <c r="P2187" s="52">
        <v>0</v>
      </c>
      <c r="Q2187" s="52">
        <v>0</v>
      </c>
      <c r="R2187" s="52">
        <v>0</v>
      </c>
      <c r="S2187" s="52">
        <v>0</v>
      </c>
      <c r="T2187" s="52">
        <v>0</v>
      </c>
      <c r="U2187" s="52">
        <v>0</v>
      </c>
      <c r="V2187" s="52">
        <v>0</v>
      </c>
      <c r="W2187" s="52">
        <v>0</v>
      </c>
      <c r="X2187" s="52">
        <v>0</v>
      </c>
      <c r="Y2187" s="52">
        <v>0</v>
      </c>
      <c r="Z2187" s="52">
        <v>0</v>
      </c>
      <c r="AA2187" s="25">
        <v>0</v>
      </c>
      <c r="AB2187" s="25">
        <v>0</v>
      </c>
      <c r="AC2187" s="25">
        <v>0</v>
      </c>
      <c r="AD2187" s="25">
        <v>0</v>
      </c>
      <c r="AE2187" s="25">
        <v>0</v>
      </c>
      <c r="AF2187" s="25">
        <v>0</v>
      </c>
      <c r="AG2187" s="25">
        <v>0</v>
      </c>
      <c r="AH2187" s="25">
        <v>0</v>
      </c>
      <c r="AI2187" s="25">
        <v>0</v>
      </c>
      <c r="AJ2187" s="25">
        <v>0</v>
      </c>
      <c r="AK2187" s="25">
        <v>0</v>
      </c>
      <c r="AL2187" s="25">
        <v>0</v>
      </c>
      <c r="AM2187" s="95">
        <v>0</v>
      </c>
      <c r="AN2187" s="95" t="e">
        <f ca="1">IF(MengeInEEGSummieren(M2187),AM2187,0)</f>
        <v>#NAME?</v>
      </c>
      <c r="AO2187" s="95">
        <f t="shared" si="204"/>
        <v>0</v>
      </c>
      <c r="AP2187" s="95">
        <f t="shared" si="205"/>
        <v>0</v>
      </c>
      <c r="AS2187">
        <v>0</v>
      </c>
      <c r="AT2187">
        <v>0</v>
      </c>
      <c r="AU2187" t="e">
        <f t="shared" ca="1" si="206"/>
        <v>#NAME?</v>
      </c>
    </row>
    <row r="2188" spans="1:47" x14ac:dyDescent="0.15">
      <c r="A2188" s="21" t="s">
        <v>2950</v>
      </c>
      <c r="B2188" s="22" t="s">
        <v>17</v>
      </c>
      <c r="C2188" s="42">
        <v>2007</v>
      </c>
      <c r="D2188" s="22" t="s">
        <v>763</v>
      </c>
      <c r="E2188" s="22" t="s">
        <v>770</v>
      </c>
      <c r="F2188" s="23">
        <v>12.51</v>
      </c>
      <c r="G2188" s="23">
        <v>12.51</v>
      </c>
      <c r="H2188" s="24">
        <f t="shared" si="201"/>
        <v>0</v>
      </c>
      <c r="I2188" s="153">
        <v>0</v>
      </c>
      <c r="J2188" s="24">
        <f t="shared" si="202"/>
        <v>0</v>
      </c>
      <c r="K2188" s="25">
        <f t="shared" si="203"/>
        <v>0</v>
      </c>
      <c r="L2188">
        <v>0</v>
      </c>
      <c r="M2188">
        <v>32964608</v>
      </c>
      <c r="N2188">
        <v>42065747</v>
      </c>
      <c r="O2188" s="52">
        <v>0</v>
      </c>
      <c r="P2188" s="52">
        <v>0</v>
      </c>
      <c r="Q2188" s="52">
        <v>0</v>
      </c>
      <c r="R2188" s="52">
        <v>0</v>
      </c>
      <c r="S2188" s="52">
        <v>0</v>
      </c>
      <c r="T2188" s="52">
        <v>0</v>
      </c>
      <c r="U2188" s="52">
        <v>0</v>
      </c>
      <c r="V2188" s="52">
        <v>0</v>
      </c>
      <c r="W2188" s="52">
        <v>0</v>
      </c>
      <c r="X2188" s="52">
        <v>0</v>
      </c>
      <c r="Y2188" s="52">
        <v>0</v>
      </c>
      <c r="Z2188" s="52">
        <v>0</v>
      </c>
      <c r="AA2188" s="25">
        <v>0</v>
      </c>
      <c r="AB2188" s="25">
        <v>0</v>
      </c>
      <c r="AC2188" s="25">
        <v>0</v>
      </c>
      <c r="AD2188" s="25">
        <v>0</v>
      </c>
      <c r="AE2188" s="25">
        <v>0</v>
      </c>
      <c r="AF2188" s="25">
        <v>0</v>
      </c>
      <c r="AG2188" s="25">
        <v>0</v>
      </c>
      <c r="AH2188" s="25">
        <v>0</v>
      </c>
      <c r="AI2188" s="25">
        <v>0</v>
      </c>
      <c r="AJ2188" s="25">
        <v>0</v>
      </c>
      <c r="AK2188" s="25">
        <v>0</v>
      </c>
      <c r="AL2188" s="25">
        <v>0</v>
      </c>
      <c r="AM2188" s="95">
        <v>0</v>
      </c>
      <c r="AN2188" s="95" t="e">
        <f ca="1">IF(MengeInEEGSummieren(M2188),AM2188,0)</f>
        <v>#NAME?</v>
      </c>
      <c r="AO2188" s="95">
        <f t="shared" si="204"/>
        <v>0</v>
      </c>
      <c r="AP2188" s="95">
        <f t="shared" si="205"/>
        <v>0</v>
      </c>
      <c r="AS2188">
        <v>0</v>
      </c>
      <c r="AT2188">
        <v>0</v>
      </c>
      <c r="AU2188" t="e">
        <f t="shared" ca="1" si="206"/>
        <v>#NAME?</v>
      </c>
    </row>
    <row r="2189" spans="1:47" x14ac:dyDescent="0.15">
      <c r="A2189" s="21" t="s">
        <v>2951</v>
      </c>
      <c r="B2189" s="22" t="s">
        <v>17</v>
      </c>
      <c r="C2189" s="42">
        <v>2007</v>
      </c>
      <c r="D2189" s="22" t="s">
        <v>1489</v>
      </c>
      <c r="E2189" s="22" t="s">
        <v>773</v>
      </c>
      <c r="F2189" s="23">
        <v>14.51</v>
      </c>
      <c r="G2189" s="23">
        <v>14.51</v>
      </c>
      <c r="H2189" s="24">
        <f t="shared" si="201"/>
        <v>0</v>
      </c>
      <c r="I2189" s="153">
        <v>0</v>
      </c>
      <c r="J2189" s="24">
        <f t="shared" si="202"/>
        <v>0</v>
      </c>
      <c r="K2189" s="25">
        <f t="shared" si="203"/>
        <v>0</v>
      </c>
      <c r="L2189">
        <v>0</v>
      </c>
      <c r="M2189">
        <v>32964608</v>
      </c>
      <c r="N2189">
        <v>42065747</v>
      </c>
      <c r="O2189" s="52">
        <v>0</v>
      </c>
      <c r="P2189" s="52">
        <v>0</v>
      </c>
      <c r="Q2189" s="52">
        <v>0</v>
      </c>
      <c r="R2189" s="52">
        <v>0</v>
      </c>
      <c r="S2189" s="52">
        <v>0</v>
      </c>
      <c r="T2189" s="52">
        <v>0</v>
      </c>
      <c r="U2189" s="52">
        <v>0</v>
      </c>
      <c r="V2189" s="52">
        <v>0</v>
      </c>
      <c r="W2189" s="52">
        <v>0</v>
      </c>
      <c r="X2189" s="52">
        <v>0</v>
      </c>
      <c r="Y2189" s="52">
        <v>0</v>
      </c>
      <c r="Z2189" s="52">
        <v>0</v>
      </c>
      <c r="AA2189" s="25">
        <v>0</v>
      </c>
      <c r="AB2189" s="25">
        <v>0</v>
      </c>
      <c r="AC2189" s="25">
        <v>0</v>
      </c>
      <c r="AD2189" s="25">
        <v>0</v>
      </c>
      <c r="AE2189" s="25">
        <v>0</v>
      </c>
      <c r="AF2189" s="25">
        <v>0</v>
      </c>
      <c r="AG2189" s="25">
        <v>0</v>
      </c>
      <c r="AH2189" s="25">
        <v>0</v>
      </c>
      <c r="AI2189" s="25">
        <v>0</v>
      </c>
      <c r="AJ2189" s="25">
        <v>0</v>
      </c>
      <c r="AK2189" s="25">
        <v>0</v>
      </c>
      <c r="AL2189" s="25">
        <v>0</v>
      </c>
      <c r="AM2189" s="95">
        <v>0</v>
      </c>
      <c r="AN2189" s="95" t="e">
        <f ca="1">IF(MengeInEEGSummieren(M2189),AM2189,0)</f>
        <v>#NAME?</v>
      </c>
      <c r="AO2189" s="95">
        <f t="shared" si="204"/>
        <v>0</v>
      </c>
      <c r="AP2189" s="95">
        <f t="shared" si="205"/>
        <v>0</v>
      </c>
      <c r="AS2189">
        <v>0</v>
      </c>
      <c r="AT2189">
        <v>0</v>
      </c>
      <c r="AU2189" t="e">
        <f t="shared" ca="1" si="206"/>
        <v>#NAME?</v>
      </c>
    </row>
    <row r="2190" spans="1:47" x14ac:dyDescent="0.15">
      <c r="A2190" s="21" t="s">
        <v>2952</v>
      </c>
      <c r="B2190" s="22" t="s">
        <v>17</v>
      </c>
      <c r="C2190" s="42">
        <v>2007</v>
      </c>
      <c r="D2190" s="22" t="s">
        <v>765</v>
      </c>
      <c r="E2190" s="22" t="s">
        <v>770</v>
      </c>
      <c r="F2190" s="23">
        <v>11.01</v>
      </c>
      <c r="G2190" s="23">
        <v>11.01</v>
      </c>
      <c r="H2190" s="24">
        <f t="shared" si="201"/>
        <v>0</v>
      </c>
      <c r="I2190" s="153">
        <v>0</v>
      </c>
      <c r="J2190" s="24">
        <f t="shared" si="202"/>
        <v>0</v>
      </c>
      <c r="K2190" s="25">
        <f t="shared" si="203"/>
        <v>0</v>
      </c>
      <c r="L2190">
        <v>0</v>
      </c>
      <c r="M2190">
        <v>32964608</v>
      </c>
      <c r="N2190">
        <v>42065747</v>
      </c>
      <c r="O2190" s="52">
        <v>0</v>
      </c>
      <c r="P2190" s="52">
        <v>0</v>
      </c>
      <c r="Q2190" s="52">
        <v>0</v>
      </c>
      <c r="R2190" s="52">
        <v>0</v>
      </c>
      <c r="S2190" s="52">
        <v>0</v>
      </c>
      <c r="T2190" s="52">
        <v>0</v>
      </c>
      <c r="U2190" s="52">
        <v>0</v>
      </c>
      <c r="V2190" s="52">
        <v>0</v>
      </c>
      <c r="W2190" s="52">
        <v>0</v>
      </c>
      <c r="X2190" s="52">
        <v>0</v>
      </c>
      <c r="Y2190" s="52">
        <v>0</v>
      </c>
      <c r="Z2190" s="52">
        <v>0</v>
      </c>
      <c r="AA2190" s="25">
        <v>0</v>
      </c>
      <c r="AB2190" s="25">
        <v>0</v>
      </c>
      <c r="AC2190" s="25">
        <v>0</v>
      </c>
      <c r="AD2190" s="25">
        <v>0</v>
      </c>
      <c r="AE2190" s="25">
        <v>0</v>
      </c>
      <c r="AF2190" s="25">
        <v>0</v>
      </c>
      <c r="AG2190" s="25">
        <v>0</v>
      </c>
      <c r="AH2190" s="25">
        <v>0</v>
      </c>
      <c r="AI2190" s="25">
        <v>0</v>
      </c>
      <c r="AJ2190" s="25">
        <v>0</v>
      </c>
      <c r="AK2190" s="25">
        <v>0</v>
      </c>
      <c r="AL2190" s="25">
        <v>0</v>
      </c>
      <c r="AM2190" s="95">
        <v>0</v>
      </c>
      <c r="AN2190" s="95" t="e">
        <f ca="1">IF(MengeInEEGSummieren(M2190),AM2190,0)</f>
        <v>#NAME?</v>
      </c>
      <c r="AO2190" s="95">
        <f t="shared" si="204"/>
        <v>0</v>
      </c>
      <c r="AP2190" s="95">
        <f t="shared" si="205"/>
        <v>0</v>
      </c>
      <c r="AS2190">
        <v>0</v>
      </c>
      <c r="AT2190">
        <v>0</v>
      </c>
      <c r="AU2190" t="e">
        <f t="shared" ca="1" si="206"/>
        <v>#NAME?</v>
      </c>
    </row>
    <row r="2191" spans="1:47" x14ac:dyDescent="0.15">
      <c r="A2191" s="21" t="s">
        <v>2953</v>
      </c>
      <c r="B2191" s="22" t="s">
        <v>17</v>
      </c>
      <c r="C2191" s="42">
        <v>2007</v>
      </c>
      <c r="D2191" s="22" t="s">
        <v>1492</v>
      </c>
      <c r="E2191" s="22" t="s">
        <v>773</v>
      </c>
      <c r="F2191" s="23">
        <v>13.01</v>
      </c>
      <c r="G2191" s="23">
        <v>13.01</v>
      </c>
      <c r="H2191" s="24">
        <f t="shared" si="201"/>
        <v>0</v>
      </c>
      <c r="I2191" s="153">
        <v>0</v>
      </c>
      <c r="J2191" s="24">
        <f t="shared" si="202"/>
        <v>0</v>
      </c>
      <c r="K2191" s="25">
        <f t="shared" si="203"/>
        <v>0</v>
      </c>
      <c r="L2191">
        <v>0</v>
      </c>
      <c r="M2191">
        <v>32964608</v>
      </c>
      <c r="N2191">
        <v>42065747</v>
      </c>
      <c r="O2191" s="52">
        <v>0</v>
      </c>
      <c r="P2191" s="52">
        <v>0</v>
      </c>
      <c r="Q2191" s="52">
        <v>0</v>
      </c>
      <c r="R2191" s="52">
        <v>0</v>
      </c>
      <c r="S2191" s="52">
        <v>0</v>
      </c>
      <c r="T2191" s="52">
        <v>0</v>
      </c>
      <c r="U2191" s="52">
        <v>0</v>
      </c>
      <c r="V2191" s="52">
        <v>0</v>
      </c>
      <c r="W2191" s="52">
        <v>0</v>
      </c>
      <c r="X2191" s="52">
        <v>0</v>
      </c>
      <c r="Y2191" s="52">
        <v>0</v>
      </c>
      <c r="Z2191" s="52">
        <v>0</v>
      </c>
      <c r="AA2191" s="25">
        <v>0</v>
      </c>
      <c r="AB2191" s="25">
        <v>0</v>
      </c>
      <c r="AC2191" s="25">
        <v>0</v>
      </c>
      <c r="AD2191" s="25">
        <v>0</v>
      </c>
      <c r="AE2191" s="25">
        <v>0</v>
      </c>
      <c r="AF2191" s="25">
        <v>0</v>
      </c>
      <c r="AG2191" s="25">
        <v>0</v>
      </c>
      <c r="AH2191" s="25">
        <v>0</v>
      </c>
      <c r="AI2191" s="25">
        <v>0</v>
      </c>
      <c r="AJ2191" s="25">
        <v>0</v>
      </c>
      <c r="AK2191" s="25">
        <v>0</v>
      </c>
      <c r="AL2191" s="25">
        <v>0</v>
      </c>
      <c r="AM2191" s="95">
        <v>0</v>
      </c>
      <c r="AN2191" s="95" t="e">
        <f ca="1">IF(MengeInEEGSummieren(M2191),AM2191,0)</f>
        <v>#NAME?</v>
      </c>
      <c r="AO2191" s="95">
        <f t="shared" si="204"/>
        <v>0</v>
      </c>
      <c r="AP2191" s="95">
        <f t="shared" si="205"/>
        <v>0</v>
      </c>
      <c r="AS2191">
        <v>0</v>
      </c>
      <c r="AT2191">
        <v>0</v>
      </c>
      <c r="AU2191" t="e">
        <f t="shared" ca="1" si="206"/>
        <v>#NAME?</v>
      </c>
    </row>
    <row r="2192" spans="1:47" x14ac:dyDescent="0.15">
      <c r="A2192" s="21" t="s">
        <v>2954</v>
      </c>
      <c r="B2192" s="22" t="s">
        <v>17</v>
      </c>
      <c r="C2192" s="42">
        <v>2007</v>
      </c>
      <c r="D2192" s="22" t="s">
        <v>1494</v>
      </c>
      <c r="E2192" s="22" t="s">
        <v>770</v>
      </c>
      <c r="F2192" s="23">
        <v>10.51</v>
      </c>
      <c r="G2192" s="23">
        <v>10.51</v>
      </c>
      <c r="H2192" s="24">
        <f t="shared" ref="H2192:H2255" si="207">AM2192</f>
        <v>0</v>
      </c>
      <c r="I2192" s="153">
        <v>0</v>
      </c>
      <c r="J2192" s="24">
        <f t="shared" ref="J2192:J2255" si="208">SUM(O2192:Z2192,AT2192)</f>
        <v>0</v>
      </c>
      <c r="K2192" s="25">
        <f t="shared" ref="K2192:K2255" si="209">SUM(AA2192:AL2192,AS2192)</f>
        <v>0</v>
      </c>
      <c r="L2192">
        <v>0</v>
      </c>
      <c r="M2192">
        <v>32964608</v>
      </c>
      <c r="N2192">
        <v>42065747</v>
      </c>
      <c r="O2192" s="52">
        <v>0</v>
      </c>
      <c r="P2192" s="52">
        <v>0</v>
      </c>
      <c r="Q2192" s="52">
        <v>0</v>
      </c>
      <c r="R2192" s="52">
        <v>0</v>
      </c>
      <c r="S2192" s="52">
        <v>0</v>
      </c>
      <c r="T2192" s="52">
        <v>0</v>
      </c>
      <c r="U2192" s="52">
        <v>0</v>
      </c>
      <c r="V2192" s="52">
        <v>0</v>
      </c>
      <c r="W2192" s="52">
        <v>0</v>
      </c>
      <c r="X2192" s="52">
        <v>0</v>
      </c>
      <c r="Y2192" s="52">
        <v>0</v>
      </c>
      <c r="Z2192" s="52">
        <v>0</v>
      </c>
      <c r="AA2192" s="25">
        <v>0</v>
      </c>
      <c r="AB2192" s="25">
        <v>0</v>
      </c>
      <c r="AC2192" s="25">
        <v>0</v>
      </c>
      <c r="AD2192" s="25">
        <v>0</v>
      </c>
      <c r="AE2192" s="25">
        <v>0</v>
      </c>
      <c r="AF2192" s="25">
        <v>0</v>
      </c>
      <c r="AG2192" s="25">
        <v>0</v>
      </c>
      <c r="AH2192" s="25">
        <v>0</v>
      </c>
      <c r="AI2192" s="25">
        <v>0</v>
      </c>
      <c r="AJ2192" s="25">
        <v>0</v>
      </c>
      <c r="AK2192" s="25">
        <v>0</v>
      </c>
      <c r="AL2192" s="25">
        <v>0</v>
      </c>
      <c r="AM2192" s="95">
        <v>0</v>
      </c>
      <c r="AN2192" s="95" t="e">
        <f ca="1">IF(MengeInEEGSummieren(M2192),AM2192,0)</f>
        <v>#NAME?</v>
      </c>
      <c r="AO2192" s="95">
        <f t="shared" ref="AO2192:AO2255" si="210">IF(AQ2192,$H2192,0)</f>
        <v>0</v>
      </c>
      <c r="AP2192" s="95">
        <f t="shared" ref="AP2192:AP2255" si="211">IF(AR2192,$H2192,0)</f>
        <v>0</v>
      </c>
      <c r="AS2192">
        <v>0</v>
      </c>
      <c r="AT2192">
        <v>0</v>
      </c>
      <c r="AU2192" t="e">
        <f t="shared" ref="AU2192:AU2255" ca="1" si="212">EVFlag(M2192)</f>
        <v>#NAME?</v>
      </c>
    </row>
    <row r="2193" spans="1:47" x14ac:dyDescent="0.15">
      <c r="A2193" s="21" t="s">
        <v>2955</v>
      </c>
      <c r="B2193" s="22" t="s">
        <v>17</v>
      </c>
      <c r="C2193" s="42">
        <v>2007</v>
      </c>
      <c r="D2193" s="22" t="s">
        <v>1496</v>
      </c>
      <c r="E2193" s="22" t="s">
        <v>773</v>
      </c>
      <c r="F2193" s="23">
        <v>12.51</v>
      </c>
      <c r="G2193" s="23">
        <v>12.51</v>
      </c>
      <c r="H2193" s="24">
        <f t="shared" si="207"/>
        <v>0</v>
      </c>
      <c r="I2193" s="153">
        <v>0</v>
      </c>
      <c r="J2193" s="24">
        <f t="shared" si="208"/>
        <v>0</v>
      </c>
      <c r="K2193" s="25">
        <f t="shared" si="209"/>
        <v>0</v>
      </c>
      <c r="L2193">
        <v>0</v>
      </c>
      <c r="M2193">
        <v>32964608</v>
      </c>
      <c r="N2193">
        <v>42065747</v>
      </c>
      <c r="O2193" s="52">
        <v>0</v>
      </c>
      <c r="P2193" s="52">
        <v>0</v>
      </c>
      <c r="Q2193" s="52">
        <v>0</v>
      </c>
      <c r="R2193" s="52">
        <v>0</v>
      </c>
      <c r="S2193" s="52">
        <v>0</v>
      </c>
      <c r="T2193" s="52">
        <v>0</v>
      </c>
      <c r="U2193" s="52">
        <v>0</v>
      </c>
      <c r="V2193" s="52">
        <v>0</v>
      </c>
      <c r="W2193" s="52">
        <v>0</v>
      </c>
      <c r="X2193" s="52">
        <v>0</v>
      </c>
      <c r="Y2193" s="52">
        <v>0</v>
      </c>
      <c r="Z2193" s="52">
        <v>0</v>
      </c>
      <c r="AA2193" s="25">
        <v>0</v>
      </c>
      <c r="AB2193" s="25">
        <v>0</v>
      </c>
      <c r="AC2193" s="25">
        <v>0</v>
      </c>
      <c r="AD2193" s="25">
        <v>0</v>
      </c>
      <c r="AE2193" s="25">
        <v>0</v>
      </c>
      <c r="AF2193" s="25">
        <v>0</v>
      </c>
      <c r="AG2193" s="25">
        <v>0</v>
      </c>
      <c r="AH2193" s="25">
        <v>0</v>
      </c>
      <c r="AI2193" s="25">
        <v>0</v>
      </c>
      <c r="AJ2193" s="25">
        <v>0</v>
      </c>
      <c r="AK2193" s="25">
        <v>0</v>
      </c>
      <c r="AL2193" s="25">
        <v>0</v>
      </c>
      <c r="AM2193" s="95">
        <v>0</v>
      </c>
      <c r="AN2193" s="95" t="e">
        <f ca="1">IF(MengeInEEGSummieren(M2193),AM2193,0)</f>
        <v>#NAME?</v>
      </c>
      <c r="AO2193" s="95">
        <f t="shared" si="210"/>
        <v>0</v>
      </c>
      <c r="AP2193" s="95">
        <f t="shared" si="211"/>
        <v>0</v>
      </c>
      <c r="AS2193">
        <v>0</v>
      </c>
      <c r="AT2193">
        <v>0</v>
      </c>
      <c r="AU2193" t="e">
        <f t="shared" ca="1" si="212"/>
        <v>#NAME?</v>
      </c>
    </row>
    <row r="2194" spans="1:47" x14ac:dyDescent="0.15">
      <c r="A2194" s="21" t="s">
        <v>2956</v>
      </c>
      <c r="B2194" s="22" t="s">
        <v>17</v>
      </c>
      <c r="C2194" s="42">
        <v>2007</v>
      </c>
      <c r="D2194" s="22" t="s">
        <v>1498</v>
      </c>
      <c r="E2194" s="22" t="s">
        <v>770</v>
      </c>
      <c r="F2194" s="23">
        <v>14.51</v>
      </c>
      <c r="G2194" s="23">
        <v>14.51</v>
      </c>
      <c r="H2194" s="24">
        <f t="shared" si="207"/>
        <v>0</v>
      </c>
      <c r="I2194" s="153">
        <v>0</v>
      </c>
      <c r="J2194" s="24">
        <f t="shared" si="208"/>
        <v>0</v>
      </c>
      <c r="K2194" s="25">
        <f t="shared" si="209"/>
        <v>0</v>
      </c>
      <c r="L2194">
        <v>0</v>
      </c>
      <c r="M2194">
        <v>32964608</v>
      </c>
      <c r="N2194">
        <v>42065747</v>
      </c>
      <c r="O2194" s="52">
        <v>0</v>
      </c>
      <c r="P2194" s="52">
        <v>0</v>
      </c>
      <c r="Q2194" s="52">
        <v>0</v>
      </c>
      <c r="R2194" s="52">
        <v>0</v>
      </c>
      <c r="S2194" s="52">
        <v>0</v>
      </c>
      <c r="T2194" s="52">
        <v>0</v>
      </c>
      <c r="U2194" s="52">
        <v>0</v>
      </c>
      <c r="V2194" s="52">
        <v>0</v>
      </c>
      <c r="W2194" s="52">
        <v>0</v>
      </c>
      <c r="X2194" s="52">
        <v>0</v>
      </c>
      <c r="Y2194" s="52">
        <v>0</v>
      </c>
      <c r="Z2194" s="52">
        <v>0</v>
      </c>
      <c r="AA2194" s="25">
        <v>0</v>
      </c>
      <c r="AB2194" s="25">
        <v>0</v>
      </c>
      <c r="AC2194" s="25">
        <v>0</v>
      </c>
      <c r="AD2194" s="25">
        <v>0</v>
      </c>
      <c r="AE2194" s="25">
        <v>0</v>
      </c>
      <c r="AF2194" s="25">
        <v>0</v>
      </c>
      <c r="AG2194" s="25">
        <v>0</v>
      </c>
      <c r="AH2194" s="25">
        <v>0</v>
      </c>
      <c r="AI2194" s="25">
        <v>0</v>
      </c>
      <c r="AJ2194" s="25">
        <v>0</v>
      </c>
      <c r="AK2194" s="25">
        <v>0</v>
      </c>
      <c r="AL2194" s="25">
        <v>0</v>
      </c>
      <c r="AM2194" s="95">
        <v>0</v>
      </c>
      <c r="AN2194" s="95" t="e">
        <f ca="1">IF(MengeInEEGSummieren(M2194),AM2194,0)</f>
        <v>#NAME?</v>
      </c>
      <c r="AO2194" s="95">
        <f t="shared" si="210"/>
        <v>0</v>
      </c>
      <c r="AP2194" s="95">
        <f t="shared" si="211"/>
        <v>0</v>
      </c>
      <c r="AS2194">
        <v>0</v>
      </c>
      <c r="AT2194">
        <v>0</v>
      </c>
      <c r="AU2194" t="e">
        <f t="shared" ca="1" si="212"/>
        <v>#NAME?</v>
      </c>
    </row>
    <row r="2195" spans="1:47" x14ac:dyDescent="0.15">
      <c r="A2195" s="21" t="s">
        <v>2957</v>
      </c>
      <c r="B2195" s="22" t="s">
        <v>17</v>
      </c>
      <c r="C2195" s="42">
        <v>2007</v>
      </c>
      <c r="D2195" s="22" t="s">
        <v>1500</v>
      </c>
      <c r="E2195" s="22" t="s">
        <v>773</v>
      </c>
      <c r="F2195" s="23">
        <v>16.510000000000002</v>
      </c>
      <c r="G2195" s="23">
        <v>16.510000000000002</v>
      </c>
      <c r="H2195" s="24">
        <f t="shared" si="207"/>
        <v>0</v>
      </c>
      <c r="I2195" s="153">
        <v>0</v>
      </c>
      <c r="J2195" s="24">
        <f t="shared" si="208"/>
        <v>0</v>
      </c>
      <c r="K2195" s="25">
        <f t="shared" si="209"/>
        <v>0</v>
      </c>
      <c r="L2195">
        <v>0</v>
      </c>
      <c r="M2195">
        <v>32964608</v>
      </c>
      <c r="N2195">
        <v>42065747</v>
      </c>
      <c r="O2195" s="52">
        <v>0</v>
      </c>
      <c r="P2195" s="52">
        <v>0</v>
      </c>
      <c r="Q2195" s="52">
        <v>0</v>
      </c>
      <c r="R2195" s="52">
        <v>0</v>
      </c>
      <c r="S2195" s="52">
        <v>0</v>
      </c>
      <c r="T2195" s="52">
        <v>0</v>
      </c>
      <c r="U2195" s="52">
        <v>0</v>
      </c>
      <c r="V2195" s="52">
        <v>0</v>
      </c>
      <c r="W2195" s="52">
        <v>0</v>
      </c>
      <c r="X2195" s="52">
        <v>0</v>
      </c>
      <c r="Y2195" s="52">
        <v>0</v>
      </c>
      <c r="Z2195" s="52">
        <v>0</v>
      </c>
      <c r="AA2195" s="25">
        <v>0</v>
      </c>
      <c r="AB2195" s="25">
        <v>0</v>
      </c>
      <c r="AC2195" s="25">
        <v>0</v>
      </c>
      <c r="AD2195" s="25">
        <v>0</v>
      </c>
      <c r="AE2195" s="25">
        <v>0</v>
      </c>
      <c r="AF2195" s="25">
        <v>0</v>
      </c>
      <c r="AG2195" s="25">
        <v>0</v>
      </c>
      <c r="AH2195" s="25">
        <v>0</v>
      </c>
      <c r="AI2195" s="25">
        <v>0</v>
      </c>
      <c r="AJ2195" s="25">
        <v>0</v>
      </c>
      <c r="AK2195" s="25">
        <v>0</v>
      </c>
      <c r="AL2195" s="25">
        <v>0</v>
      </c>
      <c r="AM2195" s="95">
        <v>0</v>
      </c>
      <c r="AN2195" s="95" t="e">
        <f ca="1">IF(MengeInEEGSummieren(M2195),AM2195,0)</f>
        <v>#NAME?</v>
      </c>
      <c r="AO2195" s="95">
        <f t="shared" si="210"/>
        <v>0</v>
      </c>
      <c r="AP2195" s="95">
        <f t="shared" si="211"/>
        <v>0</v>
      </c>
      <c r="AS2195">
        <v>0</v>
      </c>
      <c r="AT2195">
        <v>0</v>
      </c>
      <c r="AU2195" t="e">
        <f t="shared" ca="1" si="212"/>
        <v>#NAME?</v>
      </c>
    </row>
    <row r="2196" spans="1:47" x14ac:dyDescent="0.15">
      <c r="A2196" s="21" t="s">
        <v>2958</v>
      </c>
      <c r="B2196" s="22" t="s">
        <v>17</v>
      </c>
      <c r="C2196" s="42">
        <v>2007</v>
      </c>
      <c r="D2196" s="22" t="s">
        <v>1502</v>
      </c>
      <c r="E2196" s="22" t="s">
        <v>770</v>
      </c>
      <c r="F2196" s="23">
        <v>13.01</v>
      </c>
      <c r="G2196" s="23">
        <v>13.01</v>
      </c>
      <c r="H2196" s="24">
        <f t="shared" si="207"/>
        <v>0</v>
      </c>
      <c r="I2196" s="153">
        <v>0</v>
      </c>
      <c r="J2196" s="24">
        <f t="shared" si="208"/>
        <v>0</v>
      </c>
      <c r="K2196" s="25">
        <f t="shared" si="209"/>
        <v>0</v>
      </c>
      <c r="L2196">
        <v>0</v>
      </c>
      <c r="M2196">
        <v>32964608</v>
      </c>
      <c r="N2196">
        <v>42065747</v>
      </c>
      <c r="O2196" s="52">
        <v>0</v>
      </c>
      <c r="P2196" s="52">
        <v>0</v>
      </c>
      <c r="Q2196" s="52">
        <v>0</v>
      </c>
      <c r="R2196" s="52">
        <v>0</v>
      </c>
      <c r="S2196" s="52">
        <v>0</v>
      </c>
      <c r="T2196" s="52">
        <v>0</v>
      </c>
      <c r="U2196" s="52">
        <v>0</v>
      </c>
      <c r="V2196" s="52">
        <v>0</v>
      </c>
      <c r="W2196" s="52">
        <v>0</v>
      </c>
      <c r="X2196" s="52">
        <v>0</v>
      </c>
      <c r="Y2196" s="52">
        <v>0</v>
      </c>
      <c r="Z2196" s="52">
        <v>0</v>
      </c>
      <c r="AA2196" s="25">
        <v>0</v>
      </c>
      <c r="AB2196" s="25">
        <v>0</v>
      </c>
      <c r="AC2196" s="25">
        <v>0</v>
      </c>
      <c r="AD2196" s="25">
        <v>0</v>
      </c>
      <c r="AE2196" s="25">
        <v>0</v>
      </c>
      <c r="AF2196" s="25">
        <v>0</v>
      </c>
      <c r="AG2196" s="25">
        <v>0</v>
      </c>
      <c r="AH2196" s="25">
        <v>0</v>
      </c>
      <c r="AI2196" s="25">
        <v>0</v>
      </c>
      <c r="AJ2196" s="25">
        <v>0</v>
      </c>
      <c r="AK2196" s="25">
        <v>0</v>
      </c>
      <c r="AL2196" s="25">
        <v>0</v>
      </c>
      <c r="AM2196" s="95">
        <v>0</v>
      </c>
      <c r="AN2196" s="95" t="e">
        <f ca="1">IF(MengeInEEGSummieren(M2196),AM2196,0)</f>
        <v>#NAME?</v>
      </c>
      <c r="AO2196" s="95">
        <f t="shared" si="210"/>
        <v>0</v>
      </c>
      <c r="AP2196" s="95">
        <f t="shared" si="211"/>
        <v>0</v>
      </c>
      <c r="AS2196">
        <v>0</v>
      </c>
      <c r="AT2196">
        <v>0</v>
      </c>
      <c r="AU2196" t="e">
        <f t="shared" ca="1" si="212"/>
        <v>#NAME?</v>
      </c>
    </row>
    <row r="2197" spans="1:47" x14ac:dyDescent="0.15">
      <c r="A2197" s="21" t="s">
        <v>2959</v>
      </c>
      <c r="B2197" s="22" t="s">
        <v>17</v>
      </c>
      <c r="C2197" s="42">
        <v>2007</v>
      </c>
      <c r="D2197" s="22" t="s">
        <v>1504</v>
      </c>
      <c r="E2197" s="22" t="s">
        <v>773</v>
      </c>
      <c r="F2197" s="23">
        <v>15.01</v>
      </c>
      <c r="G2197" s="23">
        <v>15.01</v>
      </c>
      <c r="H2197" s="24">
        <f t="shared" si="207"/>
        <v>0</v>
      </c>
      <c r="I2197" s="153">
        <v>0</v>
      </c>
      <c r="J2197" s="24">
        <f t="shared" si="208"/>
        <v>0</v>
      </c>
      <c r="K2197" s="25">
        <f t="shared" si="209"/>
        <v>0</v>
      </c>
      <c r="L2197">
        <v>0</v>
      </c>
      <c r="M2197">
        <v>32964608</v>
      </c>
      <c r="N2197">
        <v>42065747</v>
      </c>
      <c r="O2197" s="52">
        <v>0</v>
      </c>
      <c r="P2197" s="52">
        <v>0</v>
      </c>
      <c r="Q2197" s="52">
        <v>0</v>
      </c>
      <c r="R2197" s="52">
        <v>0</v>
      </c>
      <c r="S2197" s="52">
        <v>0</v>
      </c>
      <c r="T2197" s="52">
        <v>0</v>
      </c>
      <c r="U2197" s="52">
        <v>0</v>
      </c>
      <c r="V2197" s="52">
        <v>0</v>
      </c>
      <c r="W2197" s="52">
        <v>0</v>
      </c>
      <c r="X2197" s="52">
        <v>0</v>
      </c>
      <c r="Y2197" s="52">
        <v>0</v>
      </c>
      <c r="Z2197" s="52">
        <v>0</v>
      </c>
      <c r="AA2197" s="25">
        <v>0</v>
      </c>
      <c r="AB2197" s="25">
        <v>0</v>
      </c>
      <c r="AC2197" s="25">
        <v>0</v>
      </c>
      <c r="AD2197" s="25">
        <v>0</v>
      </c>
      <c r="AE2197" s="25">
        <v>0</v>
      </c>
      <c r="AF2197" s="25">
        <v>0</v>
      </c>
      <c r="AG2197" s="25">
        <v>0</v>
      </c>
      <c r="AH2197" s="25">
        <v>0</v>
      </c>
      <c r="AI2197" s="25">
        <v>0</v>
      </c>
      <c r="AJ2197" s="25">
        <v>0</v>
      </c>
      <c r="AK2197" s="25">
        <v>0</v>
      </c>
      <c r="AL2197" s="25">
        <v>0</v>
      </c>
      <c r="AM2197" s="95">
        <v>0</v>
      </c>
      <c r="AN2197" s="95" t="e">
        <f ca="1">IF(MengeInEEGSummieren(M2197),AM2197,0)</f>
        <v>#NAME?</v>
      </c>
      <c r="AO2197" s="95">
        <f t="shared" si="210"/>
        <v>0</v>
      </c>
      <c r="AP2197" s="95">
        <f t="shared" si="211"/>
        <v>0</v>
      </c>
      <c r="AS2197">
        <v>0</v>
      </c>
      <c r="AT2197">
        <v>0</v>
      </c>
      <c r="AU2197" t="e">
        <f t="shared" ca="1" si="212"/>
        <v>#NAME?</v>
      </c>
    </row>
    <row r="2198" spans="1:47" x14ac:dyDescent="0.15">
      <c r="A2198" s="21" t="s">
        <v>2960</v>
      </c>
      <c r="B2198" s="22" t="s">
        <v>17</v>
      </c>
      <c r="C2198" s="42">
        <v>2007</v>
      </c>
      <c r="D2198" s="22" t="s">
        <v>767</v>
      </c>
      <c r="E2198" s="22" t="s">
        <v>770</v>
      </c>
      <c r="F2198" s="23">
        <v>8.0299999999999994</v>
      </c>
      <c r="G2198" s="23">
        <v>8.0299999999999994</v>
      </c>
      <c r="H2198" s="24">
        <f t="shared" si="207"/>
        <v>0</v>
      </c>
      <c r="I2198" s="153">
        <v>0</v>
      </c>
      <c r="J2198" s="24">
        <f t="shared" si="208"/>
        <v>0</v>
      </c>
      <c r="K2198" s="25">
        <f t="shared" si="209"/>
        <v>0</v>
      </c>
      <c r="L2198">
        <v>0</v>
      </c>
      <c r="M2198">
        <v>32964608</v>
      </c>
      <c r="N2198">
        <v>42065747</v>
      </c>
      <c r="O2198" s="52">
        <v>0</v>
      </c>
      <c r="P2198" s="52">
        <v>0</v>
      </c>
      <c r="Q2198" s="52">
        <v>0</v>
      </c>
      <c r="R2198" s="52">
        <v>0</v>
      </c>
      <c r="S2198" s="52">
        <v>0</v>
      </c>
      <c r="T2198" s="52">
        <v>0</v>
      </c>
      <c r="U2198" s="52">
        <v>0</v>
      </c>
      <c r="V2198" s="52">
        <v>0</v>
      </c>
      <c r="W2198" s="52">
        <v>0</v>
      </c>
      <c r="X2198" s="52">
        <v>0</v>
      </c>
      <c r="Y2198" s="52">
        <v>0</v>
      </c>
      <c r="Z2198" s="52">
        <v>0</v>
      </c>
      <c r="AA2198" s="25">
        <v>0</v>
      </c>
      <c r="AB2198" s="25">
        <v>0</v>
      </c>
      <c r="AC2198" s="25">
        <v>0</v>
      </c>
      <c r="AD2198" s="25">
        <v>0</v>
      </c>
      <c r="AE2198" s="25">
        <v>0</v>
      </c>
      <c r="AF2198" s="25">
        <v>0</v>
      </c>
      <c r="AG2198" s="25">
        <v>0</v>
      </c>
      <c r="AH2198" s="25">
        <v>0</v>
      </c>
      <c r="AI2198" s="25">
        <v>0</v>
      </c>
      <c r="AJ2198" s="25">
        <v>0</v>
      </c>
      <c r="AK2198" s="25">
        <v>0</v>
      </c>
      <c r="AL2198" s="25">
        <v>0</v>
      </c>
      <c r="AM2198" s="95">
        <v>0</v>
      </c>
      <c r="AN2198" s="95" t="e">
        <f ca="1">IF(MengeInEEGSummieren(M2198),AM2198,0)</f>
        <v>#NAME?</v>
      </c>
      <c r="AO2198" s="95">
        <f t="shared" si="210"/>
        <v>0</v>
      </c>
      <c r="AP2198" s="95">
        <f t="shared" si="211"/>
        <v>0</v>
      </c>
      <c r="AS2198">
        <v>0</v>
      </c>
      <c r="AT2198">
        <v>0</v>
      </c>
      <c r="AU2198" t="e">
        <f t="shared" ca="1" si="212"/>
        <v>#NAME?</v>
      </c>
    </row>
    <row r="2199" spans="1:47" x14ac:dyDescent="0.15">
      <c r="A2199" s="21" t="s">
        <v>2961</v>
      </c>
      <c r="B2199" s="22" t="s">
        <v>17</v>
      </c>
      <c r="C2199" s="42">
        <v>2007</v>
      </c>
      <c r="D2199" s="22" t="s">
        <v>1507</v>
      </c>
      <c r="E2199" s="22" t="s">
        <v>773</v>
      </c>
      <c r="F2199" s="23">
        <v>10.029999999999999</v>
      </c>
      <c r="G2199" s="23">
        <v>10.029999999999999</v>
      </c>
      <c r="H2199" s="24">
        <f t="shared" si="207"/>
        <v>0</v>
      </c>
      <c r="I2199" s="153">
        <v>0</v>
      </c>
      <c r="J2199" s="24">
        <f t="shared" si="208"/>
        <v>0</v>
      </c>
      <c r="K2199" s="25">
        <f t="shared" si="209"/>
        <v>0</v>
      </c>
      <c r="L2199">
        <v>0</v>
      </c>
      <c r="M2199">
        <v>32964608</v>
      </c>
      <c r="N2199">
        <v>42065747</v>
      </c>
      <c r="O2199" s="52">
        <v>0</v>
      </c>
      <c r="P2199" s="52">
        <v>0</v>
      </c>
      <c r="Q2199" s="52">
        <v>0</v>
      </c>
      <c r="R2199" s="52">
        <v>0</v>
      </c>
      <c r="S2199" s="52">
        <v>0</v>
      </c>
      <c r="T2199" s="52">
        <v>0</v>
      </c>
      <c r="U2199" s="52">
        <v>0</v>
      </c>
      <c r="V2199" s="52">
        <v>0</v>
      </c>
      <c r="W2199" s="52">
        <v>0</v>
      </c>
      <c r="X2199" s="52">
        <v>0</v>
      </c>
      <c r="Y2199" s="52">
        <v>0</v>
      </c>
      <c r="Z2199" s="52">
        <v>0</v>
      </c>
      <c r="AA2199" s="25">
        <v>0</v>
      </c>
      <c r="AB2199" s="25">
        <v>0</v>
      </c>
      <c r="AC2199" s="25">
        <v>0</v>
      </c>
      <c r="AD2199" s="25">
        <v>0</v>
      </c>
      <c r="AE2199" s="25">
        <v>0</v>
      </c>
      <c r="AF2199" s="25">
        <v>0</v>
      </c>
      <c r="AG2199" s="25">
        <v>0</v>
      </c>
      <c r="AH2199" s="25">
        <v>0</v>
      </c>
      <c r="AI2199" s="25">
        <v>0</v>
      </c>
      <c r="AJ2199" s="25">
        <v>0</v>
      </c>
      <c r="AK2199" s="25">
        <v>0</v>
      </c>
      <c r="AL2199" s="25">
        <v>0</v>
      </c>
      <c r="AM2199" s="95">
        <v>0</v>
      </c>
      <c r="AN2199" s="95" t="e">
        <f ca="1">IF(MengeInEEGSummieren(M2199),AM2199,0)</f>
        <v>#NAME?</v>
      </c>
      <c r="AO2199" s="95">
        <f t="shared" si="210"/>
        <v>0</v>
      </c>
      <c r="AP2199" s="95">
        <f t="shared" si="211"/>
        <v>0</v>
      </c>
      <c r="AS2199">
        <v>0</v>
      </c>
      <c r="AT2199">
        <v>0</v>
      </c>
      <c r="AU2199" t="e">
        <f t="shared" ca="1" si="212"/>
        <v>#NAME?</v>
      </c>
    </row>
    <row r="2200" spans="1:47" x14ac:dyDescent="0.15">
      <c r="A2200" s="21" t="s">
        <v>2962</v>
      </c>
      <c r="B2200" s="22" t="s">
        <v>17</v>
      </c>
      <c r="C2200" s="42">
        <v>2007</v>
      </c>
      <c r="D2200" s="22" t="s">
        <v>2931</v>
      </c>
      <c r="E2200" s="22"/>
      <c r="F2200" s="23">
        <v>3.72</v>
      </c>
      <c r="G2200" s="23">
        <v>3.72</v>
      </c>
      <c r="H2200" s="24">
        <f t="shared" si="207"/>
        <v>0</v>
      </c>
      <c r="I2200" s="153">
        <v>0</v>
      </c>
      <c r="J2200" s="24">
        <f t="shared" si="208"/>
        <v>0</v>
      </c>
      <c r="K2200" s="25">
        <f t="shared" si="209"/>
        <v>0</v>
      </c>
      <c r="L2200">
        <v>0</v>
      </c>
      <c r="M2200">
        <v>32964608</v>
      </c>
      <c r="N2200">
        <v>42065747</v>
      </c>
      <c r="O2200" s="52">
        <v>0</v>
      </c>
      <c r="P2200" s="52">
        <v>0</v>
      </c>
      <c r="Q2200" s="52">
        <v>0</v>
      </c>
      <c r="R2200" s="52">
        <v>0</v>
      </c>
      <c r="S2200" s="52">
        <v>0</v>
      </c>
      <c r="T2200" s="52">
        <v>0</v>
      </c>
      <c r="U2200" s="52">
        <v>0</v>
      </c>
      <c r="V2200" s="52">
        <v>0</v>
      </c>
      <c r="W2200" s="52">
        <v>0</v>
      </c>
      <c r="X2200" s="52">
        <v>0</v>
      </c>
      <c r="Y2200" s="52">
        <v>0</v>
      </c>
      <c r="Z2200" s="52">
        <v>0</v>
      </c>
      <c r="AA2200" s="25">
        <v>0</v>
      </c>
      <c r="AB2200" s="25">
        <v>0</v>
      </c>
      <c r="AC2200" s="25">
        <v>0</v>
      </c>
      <c r="AD2200" s="25">
        <v>0</v>
      </c>
      <c r="AE2200" s="25">
        <v>0</v>
      </c>
      <c r="AF2200" s="25">
        <v>0</v>
      </c>
      <c r="AG2200" s="25">
        <v>0</v>
      </c>
      <c r="AH2200" s="25">
        <v>0</v>
      </c>
      <c r="AI2200" s="25">
        <v>0</v>
      </c>
      <c r="AJ2200" s="25">
        <v>0</v>
      </c>
      <c r="AK2200" s="25">
        <v>0</v>
      </c>
      <c r="AL2200" s="25">
        <v>0</v>
      </c>
      <c r="AM2200" s="95">
        <v>0</v>
      </c>
      <c r="AN2200" s="95" t="e">
        <f ca="1">IF(MengeInEEGSummieren(M2200),AM2200,0)</f>
        <v>#NAME?</v>
      </c>
      <c r="AO2200" s="95">
        <f t="shared" si="210"/>
        <v>0</v>
      </c>
      <c r="AP2200" s="95">
        <f t="shared" si="211"/>
        <v>0</v>
      </c>
      <c r="AS2200">
        <v>0</v>
      </c>
      <c r="AT2200">
        <v>0</v>
      </c>
      <c r="AU2200" t="e">
        <f t="shared" ca="1" si="212"/>
        <v>#NAME?</v>
      </c>
    </row>
    <row r="2201" spans="1:47" x14ac:dyDescent="0.15">
      <c r="A2201" s="21" t="s">
        <v>2963</v>
      </c>
      <c r="B2201" s="22" t="s">
        <v>17</v>
      </c>
      <c r="C2201" s="42">
        <v>2007</v>
      </c>
      <c r="D2201" s="22" t="s">
        <v>819</v>
      </c>
      <c r="E2201" s="22" t="s">
        <v>770</v>
      </c>
      <c r="F2201" s="23">
        <v>18.670000000000002</v>
      </c>
      <c r="G2201" s="23">
        <v>18.670000000000002</v>
      </c>
      <c r="H2201" s="24">
        <f t="shared" si="207"/>
        <v>0</v>
      </c>
      <c r="I2201" s="153">
        <v>0</v>
      </c>
      <c r="J2201" s="24">
        <f t="shared" si="208"/>
        <v>0</v>
      </c>
      <c r="K2201" s="25">
        <f t="shared" si="209"/>
        <v>0</v>
      </c>
      <c r="L2201">
        <v>0</v>
      </c>
      <c r="M2201">
        <v>32964608</v>
      </c>
      <c r="N2201">
        <v>42065747</v>
      </c>
      <c r="O2201" s="52">
        <v>0</v>
      </c>
      <c r="P2201" s="52">
        <v>0</v>
      </c>
      <c r="Q2201" s="52">
        <v>0</v>
      </c>
      <c r="R2201" s="52">
        <v>0</v>
      </c>
      <c r="S2201" s="52">
        <v>0</v>
      </c>
      <c r="T2201" s="52">
        <v>0</v>
      </c>
      <c r="U2201" s="52">
        <v>0</v>
      </c>
      <c r="V2201" s="52">
        <v>0</v>
      </c>
      <c r="W2201" s="52">
        <v>0</v>
      </c>
      <c r="X2201" s="52">
        <v>0</v>
      </c>
      <c r="Y2201" s="52">
        <v>0</v>
      </c>
      <c r="Z2201" s="52">
        <v>0</v>
      </c>
      <c r="AA2201" s="25">
        <v>0</v>
      </c>
      <c r="AB2201" s="25">
        <v>0</v>
      </c>
      <c r="AC2201" s="25">
        <v>0</v>
      </c>
      <c r="AD2201" s="25">
        <v>0</v>
      </c>
      <c r="AE2201" s="25">
        <v>0</v>
      </c>
      <c r="AF2201" s="25">
        <v>0</v>
      </c>
      <c r="AG2201" s="25">
        <v>0</v>
      </c>
      <c r="AH2201" s="25">
        <v>0</v>
      </c>
      <c r="AI2201" s="25">
        <v>0</v>
      </c>
      <c r="AJ2201" s="25">
        <v>0</v>
      </c>
      <c r="AK2201" s="25">
        <v>0</v>
      </c>
      <c r="AL2201" s="25">
        <v>0</v>
      </c>
      <c r="AM2201" s="95">
        <v>0</v>
      </c>
      <c r="AN2201" s="95" t="e">
        <f ca="1">IF(MengeInEEGSummieren(M2201),AM2201,0)</f>
        <v>#NAME?</v>
      </c>
      <c r="AO2201" s="95">
        <f t="shared" si="210"/>
        <v>0</v>
      </c>
      <c r="AP2201" s="95">
        <f t="shared" si="211"/>
        <v>0</v>
      </c>
      <c r="AS2201">
        <v>0</v>
      </c>
      <c r="AT2201">
        <v>0</v>
      </c>
      <c r="AU2201" t="e">
        <f t="shared" ca="1" si="212"/>
        <v>#NAME?</v>
      </c>
    </row>
    <row r="2202" spans="1:47" x14ac:dyDescent="0.15">
      <c r="A2202" s="21" t="s">
        <v>2964</v>
      </c>
      <c r="B2202" s="22" t="s">
        <v>17</v>
      </c>
      <c r="C2202" s="42">
        <v>2007</v>
      </c>
      <c r="D2202" s="22" t="s">
        <v>1510</v>
      </c>
      <c r="E2202" s="22" t="s">
        <v>770</v>
      </c>
      <c r="F2202" s="23">
        <v>20.67</v>
      </c>
      <c r="G2202" s="23">
        <v>20.67</v>
      </c>
      <c r="H2202" s="24">
        <f t="shared" si="207"/>
        <v>0</v>
      </c>
      <c r="I2202" s="153">
        <v>0</v>
      </c>
      <c r="J2202" s="24">
        <f t="shared" si="208"/>
        <v>0</v>
      </c>
      <c r="K2202" s="25">
        <f t="shared" si="209"/>
        <v>0</v>
      </c>
      <c r="L2202">
        <v>0</v>
      </c>
      <c r="M2202">
        <v>32964608</v>
      </c>
      <c r="N2202">
        <v>42065747</v>
      </c>
      <c r="O2202" s="52">
        <v>0</v>
      </c>
      <c r="P2202" s="52">
        <v>0</v>
      </c>
      <c r="Q2202" s="52">
        <v>0</v>
      </c>
      <c r="R2202" s="52">
        <v>0</v>
      </c>
      <c r="S2202" s="52">
        <v>0</v>
      </c>
      <c r="T2202" s="52">
        <v>0</v>
      </c>
      <c r="U2202" s="52">
        <v>0</v>
      </c>
      <c r="V2202" s="52">
        <v>0</v>
      </c>
      <c r="W2202" s="52">
        <v>0</v>
      </c>
      <c r="X2202" s="52">
        <v>0</v>
      </c>
      <c r="Y2202" s="52">
        <v>0</v>
      </c>
      <c r="Z2202" s="52">
        <v>0</v>
      </c>
      <c r="AA2202" s="25">
        <v>0</v>
      </c>
      <c r="AB2202" s="25">
        <v>0</v>
      </c>
      <c r="AC2202" s="25">
        <v>0</v>
      </c>
      <c r="AD2202" s="25">
        <v>0</v>
      </c>
      <c r="AE2202" s="25">
        <v>0</v>
      </c>
      <c r="AF2202" s="25">
        <v>0</v>
      </c>
      <c r="AG2202" s="25">
        <v>0</v>
      </c>
      <c r="AH2202" s="25">
        <v>0</v>
      </c>
      <c r="AI2202" s="25">
        <v>0</v>
      </c>
      <c r="AJ2202" s="25">
        <v>0</v>
      </c>
      <c r="AK2202" s="25">
        <v>0</v>
      </c>
      <c r="AL2202" s="25">
        <v>0</v>
      </c>
      <c r="AM2202" s="95">
        <v>0</v>
      </c>
      <c r="AN2202" s="95" t="e">
        <f ca="1">IF(MengeInEEGSummieren(M2202),AM2202,0)</f>
        <v>#NAME?</v>
      </c>
      <c r="AO2202" s="95">
        <f t="shared" si="210"/>
        <v>0</v>
      </c>
      <c r="AP2202" s="95">
        <f t="shared" si="211"/>
        <v>0</v>
      </c>
      <c r="AS2202">
        <v>0</v>
      </c>
      <c r="AT2202">
        <v>0</v>
      </c>
      <c r="AU2202" t="e">
        <f t="shared" ca="1" si="212"/>
        <v>#NAME?</v>
      </c>
    </row>
    <row r="2203" spans="1:47" x14ac:dyDescent="0.15">
      <c r="A2203" s="21" t="s">
        <v>2965</v>
      </c>
      <c r="B2203" s="22" t="s">
        <v>17</v>
      </c>
      <c r="C2203" s="42">
        <v>2007</v>
      </c>
      <c r="D2203" s="22" t="s">
        <v>1512</v>
      </c>
      <c r="E2203" s="22" t="s">
        <v>773</v>
      </c>
      <c r="F2203" s="23">
        <v>23.67</v>
      </c>
      <c r="G2203" s="23">
        <v>23.67</v>
      </c>
      <c r="H2203" s="24">
        <f t="shared" si="207"/>
        <v>0</v>
      </c>
      <c r="I2203" s="153">
        <v>0</v>
      </c>
      <c r="J2203" s="24">
        <f t="shared" si="208"/>
        <v>0</v>
      </c>
      <c r="K2203" s="25">
        <f t="shared" si="209"/>
        <v>0</v>
      </c>
      <c r="L2203">
        <v>0</v>
      </c>
      <c r="M2203">
        <v>32964608</v>
      </c>
      <c r="N2203">
        <v>42065747</v>
      </c>
      <c r="O2203" s="52">
        <v>0</v>
      </c>
      <c r="P2203" s="52">
        <v>0</v>
      </c>
      <c r="Q2203" s="52">
        <v>0</v>
      </c>
      <c r="R2203" s="52">
        <v>0</v>
      </c>
      <c r="S2203" s="52">
        <v>0</v>
      </c>
      <c r="T2203" s="52">
        <v>0</v>
      </c>
      <c r="U2203" s="52">
        <v>0</v>
      </c>
      <c r="V2203" s="52">
        <v>0</v>
      </c>
      <c r="W2203" s="52">
        <v>0</v>
      </c>
      <c r="X2203" s="52">
        <v>0</v>
      </c>
      <c r="Y2203" s="52">
        <v>0</v>
      </c>
      <c r="Z2203" s="52">
        <v>0</v>
      </c>
      <c r="AA2203" s="25">
        <v>0</v>
      </c>
      <c r="AB2203" s="25">
        <v>0</v>
      </c>
      <c r="AC2203" s="25">
        <v>0</v>
      </c>
      <c r="AD2203" s="25">
        <v>0</v>
      </c>
      <c r="AE2203" s="25">
        <v>0</v>
      </c>
      <c r="AF2203" s="25">
        <v>0</v>
      </c>
      <c r="AG2203" s="25">
        <v>0</v>
      </c>
      <c r="AH2203" s="25">
        <v>0</v>
      </c>
      <c r="AI2203" s="25">
        <v>0</v>
      </c>
      <c r="AJ2203" s="25">
        <v>0</v>
      </c>
      <c r="AK2203" s="25">
        <v>0</v>
      </c>
      <c r="AL2203" s="25">
        <v>0</v>
      </c>
      <c r="AM2203" s="95">
        <v>0</v>
      </c>
      <c r="AN2203" s="95" t="e">
        <f ca="1">IF(MengeInEEGSummieren(M2203),AM2203,0)</f>
        <v>#NAME?</v>
      </c>
      <c r="AO2203" s="95">
        <f t="shared" si="210"/>
        <v>0</v>
      </c>
      <c r="AP2203" s="95">
        <f t="shared" si="211"/>
        <v>0</v>
      </c>
      <c r="AS2203">
        <v>0</v>
      </c>
      <c r="AT2203">
        <v>0</v>
      </c>
      <c r="AU2203" t="e">
        <f t="shared" ca="1" si="212"/>
        <v>#NAME?</v>
      </c>
    </row>
    <row r="2204" spans="1:47" x14ac:dyDescent="0.15">
      <c r="A2204" s="21" t="s">
        <v>2966</v>
      </c>
      <c r="B2204" s="22" t="s">
        <v>17</v>
      </c>
      <c r="C2204" s="42">
        <v>2007</v>
      </c>
      <c r="D2204" s="22" t="s">
        <v>1514</v>
      </c>
      <c r="E2204" s="22" t="s">
        <v>773</v>
      </c>
      <c r="F2204" s="23">
        <v>24.67</v>
      </c>
      <c r="G2204" s="23">
        <v>24.67</v>
      </c>
      <c r="H2204" s="24">
        <f t="shared" si="207"/>
        <v>0</v>
      </c>
      <c r="I2204" s="153">
        <v>0</v>
      </c>
      <c r="J2204" s="24">
        <f t="shared" si="208"/>
        <v>0</v>
      </c>
      <c r="K2204" s="25">
        <f t="shared" si="209"/>
        <v>0</v>
      </c>
      <c r="L2204">
        <v>0</v>
      </c>
      <c r="M2204">
        <v>32964608</v>
      </c>
      <c r="N2204">
        <v>42065747</v>
      </c>
      <c r="O2204" s="52">
        <v>0</v>
      </c>
      <c r="P2204" s="52">
        <v>0</v>
      </c>
      <c r="Q2204" s="52">
        <v>0</v>
      </c>
      <c r="R2204" s="52">
        <v>0</v>
      </c>
      <c r="S2204" s="52">
        <v>0</v>
      </c>
      <c r="T2204" s="52">
        <v>0</v>
      </c>
      <c r="U2204" s="52">
        <v>0</v>
      </c>
      <c r="V2204" s="52">
        <v>0</v>
      </c>
      <c r="W2204" s="52">
        <v>0</v>
      </c>
      <c r="X2204" s="52">
        <v>0</v>
      </c>
      <c r="Y2204" s="52">
        <v>0</v>
      </c>
      <c r="Z2204" s="52">
        <v>0</v>
      </c>
      <c r="AA2204" s="25">
        <v>0</v>
      </c>
      <c r="AB2204" s="25">
        <v>0</v>
      </c>
      <c r="AC2204" s="25">
        <v>0</v>
      </c>
      <c r="AD2204" s="25">
        <v>0</v>
      </c>
      <c r="AE2204" s="25">
        <v>0</v>
      </c>
      <c r="AF2204" s="25">
        <v>0</v>
      </c>
      <c r="AG2204" s="25">
        <v>0</v>
      </c>
      <c r="AH2204" s="25">
        <v>0</v>
      </c>
      <c r="AI2204" s="25">
        <v>0</v>
      </c>
      <c r="AJ2204" s="25">
        <v>0</v>
      </c>
      <c r="AK2204" s="25">
        <v>0</v>
      </c>
      <c r="AL2204" s="25">
        <v>0</v>
      </c>
      <c r="AM2204" s="95">
        <v>0</v>
      </c>
      <c r="AN2204" s="95" t="e">
        <f ca="1">IF(MengeInEEGSummieren(M2204),AM2204,0)</f>
        <v>#NAME?</v>
      </c>
      <c r="AO2204" s="95">
        <f t="shared" si="210"/>
        <v>0</v>
      </c>
      <c r="AP2204" s="95">
        <f t="shared" si="211"/>
        <v>0</v>
      </c>
      <c r="AS2204">
        <v>0</v>
      </c>
      <c r="AT2204">
        <v>0</v>
      </c>
      <c r="AU2204" t="e">
        <f t="shared" ca="1" si="212"/>
        <v>#NAME?</v>
      </c>
    </row>
    <row r="2205" spans="1:47" x14ac:dyDescent="0.15">
      <c r="A2205" s="21" t="s">
        <v>2967</v>
      </c>
      <c r="B2205" s="22" t="s">
        <v>17</v>
      </c>
      <c r="C2205" s="42">
        <v>2007</v>
      </c>
      <c r="D2205" s="22" t="s">
        <v>1516</v>
      </c>
      <c r="E2205" s="22" t="s">
        <v>773</v>
      </c>
      <c r="F2205" s="23">
        <v>23.67</v>
      </c>
      <c r="G2205" s="23">
        <v>23.67</v>
      </c>
      <c r="H2205" s="24">
        <f t="shared" si="207"/>
        <v>0</v>
      </c>
      <c r="I2205" s="153">
        <v>0</v>
      </c>
      <c r="J2205" s="24">
        <f t="shared" si="208"/>
        <v>0</v>
      </c>
      <c r="K2205" s="25">
        <f t="shared" si="209"/>
        <v>0</v>
      </c>
      <c r="L2205">
        <v>0</v>
      </c>
      <c r="M2205">
        <v>32964608</v>
      </c>
      <c r="N2205">
        <v>42065747</v>
      </c>
      <c r="O2205" s="52">
        <v>0</v>
      </c>
      <c r="P2205" s="52">
        <v>0</v>
      </c>
      <c r="Q2205" s="52">
        <v>0</v>
      </c>
      <c r="R2205" s="52">
        <v>0</v>
      </c>
      <c r="S2205" s="52">
        <v>0</v>
      </c>
      <c r="T2205" s="52">
        <v>0</v>
      </c>
      <c r="U2205" s="52">
        <v>0</v>
      </c>
      <c r="V2205" s="52">
        <v>0</v>
      </c>
      <c r="W2205" s="52">
        <v>0</v>
      </c>
      <c r="X2205" s="52">
        <v>0</v>
      </c>
      <c r="Y2205" s="52">
        <v>0</v>
      </c>
      <c r="Z2205" s="52">
        <v>0</v>
      </c>
      <c r="AA2205" s="25">
        <v>0</v>
      </c>
      <c r="AB2205" s="25">
        <v>0</v>
      </c>
      <c r="AC2205" s="25">
        <v>0</v>
      </c>
      <c r="AD2205" s="25">
        <v>0</v>
      </c>
      <c r="AE2205" s="25">
        <v>0</v>
      </c>
      <c r="AF2205" s="25">
        <v>0</v>
      </c>
      <c r="AG2205" s="25">
        <v>0</v>
      </c>
      <c r="AH2205" s="25">
        <v>0</v>
      </c>
      <c r="AI2205" s="25">
        <v>0</v>
      </c>
      <c r="AJ2205" s="25">
        <v>0</v>
      </c>
      <c r="AK2205" s="25">
        <v>0</v>
      </c>
      <c r="AL2205" s="25">
        <v>0</v>
      </c>
      <c r="AM2205" s="95">
        <v>0</v>
      </c>
      <c r="AN2205" s="95" t="e">
        <f ca="1">IF(MengeInEEGSummieren(M2205),AM2205,0)</f>
        <v>#NAME?</v>
      </c>
      <c r="AO2205" s="95">
        <f t="shared" si="210"/>
        <v>0</v>
      </c>
      <c r="AP2205" s="95">
        <f t="shared" si="211"/>
        <v>0</v>
      </c>
      <c r="AS2205">
        <v>0</v>
      </c>
      <c r="AT2205">
        <v>0</v>
      </c>
      <c r="AU2205" t="e">
        <f t="shared" ca="1" si="212"/>
        <v>#NAME?</v>
      </c>
    </row>
    <row r="2206" spans="1:47" x14ac:dyDescent="0.15">
      <c r="A2206" s="21" t="s">
        <v>2968</v>
      </c>
      <c r="B2206" s="22" t="s">
        <v>17</v>
      </c>
      <c r="C2206" s="42">
        <v>2007</v>
      </c>
      <c r="D2206" s="22" t="s">
        <v>1518</v>
      </c>
      <c r="E2206" s="22" t="s">
        <v>773</v>
      </c>
      <c r="F2206" s="23">
        <v>24.67</v>
      </c>
      <c r="G2206" s="23">
        <v>24.67</v>
      </c>
      <c r="H2206" s="24">
        <f t="shared" si="207"/>
        <v>0</v>
      </c>
      <c r="I2206" s="153">
        <v>0</v>
      </c>
      <c r="J2206" s="24">
        <f t="shared" si="208"/>
        <v>0</v>
      </c>
      <c r="K2206" s="25">
        <f t="shared" si="209"/>
        <v>0</v>
      </c>
      <c r="L2206">
        <v>0</v>
      </c>
      <c r="M2206">
        <v>32964608</v>
      </c>
      <c r="N2206">
        <v>42065747</v>
      </c>
      <c r="O2206" s="52">
        <v>0</v>
      </c>
      <c r="P2206" s="52">
        <v>0</v>
      </c>
      <c r="Q2206" s="52">
        <v>0</v>
      </c>
      <c r="R2206" s="52">
        <v>0</v>
      </c>
      <c r="S2206" s="52">
        <v>0</v>
      </c>
      <c r="T2206" s="52">
        <v>0</v>
      </c>
      <c r="U2206" s="52">
        <v>0</v>
      </c>
      <c r="V2206" s="52">
        <v>0</v>
      </c>
      <c r="W2206" s="52">
        <v>0</v>
      </c>
      <c r="X2206" s="52">
        <v>0</v>
      </c>
      <c r="Y2206" s="52">
        <v>0</v>
      </c>
      <c r="Z2206" s="52">
        <v>0</v>
      </c>
      <c r="AA2206" s="25">
        <v>0</v>
      </c>
      <c r="AB2206" s="25">
        <v>0</v>
      </c>
      <c r="AC2206" s="25">
        <v>0</v>
      </c>
      <c r="AD2206" s="25">
        <v>0</v>
      </c>
      <c r="AE2206" s="25">
        <v>0</v>
      </c>
      <c r="AF2206" s="25">
        <v>0</v>
      </c>
      <c r="AG2206" s="25">
        <v>0</v>
      </c>
      <c r="AH2206" s="25">
        <v>0</v>
      </c>
      <c r="AI2206" s="25">
        <v>0</v>
      </c>
      <c r="AJ2206" s="25">
        <v>0</v>
      </c>
      <c r="AK2206" s="25">
        <v>0</v>
      </c>
      <c r="AL2206" s="25">
        <v>0</v>
      </c>
      <c r="AM2206" s="95">
        <v>0</v>
      </c>
      <c r="AN2206" s="95" t="e">
        <f ca="1">IF(MengeInEEGSummieren(M2206),AM2206,0)</f>
        <v>#NAME?</v>
      </c>
      <c r="AO2206" s="95">
        <f t="shared" si="210"/>
        <v>0</v>
      </c>
      <c r="AP2206" s="95">
        <f t="shared" si="211"/>
        <v>0</v>
      </c>
      <c r="AS2206">
        <v>0</v>
      </c>
      <c r="AT2206">
        <v>0</v>
      </c>
      <c r="AU2206" t="e">
        <f t="shared" ca="1" si="212"/>
        <v>#NAME?</v>
      </c>
    </row>
    <row r="2207" spans="1:47" x14ac:dyDescent="0.15">
      <c r="A2207" s="21" t="s">
        <v>2969</v>
      </c>
      <c r="B2207" s="22" t="s">
        <v>17</v>
      </c>
      <c r="C2207" s="42">
        <v>2007</v>
      </c>
      <c r="D2207" s="22" t="s">
        <v>1520</v>
      </c>
      <c r="E2207" s="22" t="s">
        <v>773</v>
      </c>
      <c r="F2207" s="23">
        <v>22.67</v>
      </c>
      <c r="G2207" s="23">
        <v>22.67</v>
      </c>
      <c r="H2207" s="24">
        <f t="shared" si="207"/>
        <v>0</v>
      </c>
      <c r="I2207" s="153">
        <v>0</v>
      </c>
      <c r="J2207" s="24">
        <f t="shared" si="208"/>
        <v>0</v>
      </c>
      <c r="K2207" s="25">
        <f t="shared" si="209"/>
        <v>0</v>
      </c>
      <c r="L2207">
        <v>0</v>
      </c>
      <c r="M2207">
        <v>32964608</v>
      </c>
      <c r="N2207">
        <v>42065747</v>
      </c>
      <c r="O2207" s="52">
        <v>0</v>
      </c>
      <c r="P2207" s="52">
        <v>0</v>
      </c>
      <c r="Q2207" s="52">
        <v>0</v>
      </c>
      <c r="R2207" s="52">
        <v>0</v>
      </c>
      <c r="S2207" s="52">
        <v>0</v>
      </c>
      <c r="T2207" s="52">
        <v>0</v>
      </c>
      <c r="U2207" s="52">
        <v>0</v>
      </c>
      <c r="V2207" s="52">
        <v>0</v>
      </c>
      <c r="W2207" s="52">
        <v>0</v>
      </c>
      <c r="X2207" s="52">
        <v>0</v>
      </c>
      <c r="Y2207" s="52">
        <v>0</v>
      </c>
      <c r="Z2207" s="52">
        <v>0</v>
      </c>
      <c r="AA2207" s="25">
        <v>0</v>
      </c>
      <c r="AB2207" s="25">
        <v>0</v>
      </c>
      <c r="AC2207" s="25">
        <v>0</v>
      </c>
      <c r="AD2207" s="25">
        <v>0</v>
      </c>
      <c r="AE2207" s="25">
        <v>0</v>
      </c>
      <c r="AF2207" s="25">
        <v>0</v>
      </c>
      <c r="AG2207" s="25">
        <v>0</v>
      </c>
      <c r="AH2207" s="25">
        <v>0</v>
      </c>
      <c r="AI2207" s="25">
        <v>0</v>
      </c>
      <c r="AJ2207" s="25">
        <v>0</v>
      </c>
      <c r="AK2207" s="25">
        <v>0</v>
      </c>
      <c r="AL2207" s="25">
        <v>0</v>
      </c>
      <c r="AM2207" s="95">
        <v>0</v>
      </c>
      <c r="AN2207" s="95" t="e">
        <f ca="1">IF(MengeInEEGSummieren(M2207),AM2207,0)</f>
        <v>#NAME?</v>
      </c>
      <c r="AO2207" s="95">
        <f t="shared" si="210"/>
        <v>0</v>
      </c>
      <c r="AP2207" s="95">
        <f t="shared" si="211"/>
        <v>0</v>
      </c>
      <c r="AS2207">
        <v>0</v>
      </c>
      <c r="AT2207">
        <v>0</v>
      </c>
      <c r="AU2207" t="e">
        <f t="shared" ca="1" si="212"/>
        <v>#NAME?</v>
      </c>
    </row>
    <row r="2208" spans="1:47" x14ac:dyDescent="0.15">
      <c r="A2208" s="21" t="s">
        <v>2970</v>
      </c>
      <c r="B2208" s="22" t="s">
        <v>17</v>
      </c>
      <c r="C2208" s="42">
        <v>2007</v>
      </c>
      <c r="D2208" s="22" t="s">
        <v>1522</v>
      </c>
      <c r="E2208" s="22" t="s">
        <v>773</v>
      </c>
      <c r="F2208" s="23">
        <v>23.67</v>
      </c>
      <c r="G2208" s="23">
        <v>23.67</v>
      </c>
      <c r="H2208" s="24">
        <f t="shared" si="207"/>
        <v>0</v>
      </c>
      <c r="I2208" s="153">
        <v>0</v>
      </c>
      <c r="J2208" s="24">
        <f t="shared" si="208"/>
        <v>0</v>
      </c>
      <c r="K2208" s="25">
        <f t="shared" si="209"/>
        <v>0</v>
      </c>
      <c r="L2208">
        <v>0</v>
      </c>
      <c r="M2208">
        <v>32964608</v>
      </c>
      <c r="N2208">
        <v>42065747</v>
      </c>
      <c r="O2208" s="52">
        <v>0</v>
      </c>
      <c r="P2208" s="52">
        <v>0</v>
      </c>
      <c r="Q2208" s="52">
        <v>0</v>
      </c>
      <c r="R2208" s="52">
        <v>0</v>
      </c>
      <c r="S2208" s="52">
        <v>0</v>
      </c>
      <c r="T2208" s="52">
        <v>0</v>
      </c>
      <c r="U2208" s="52">
        <v>0</v>
      </c>
      <c r="V2208" s="52">
        <v>0</v>
      </c>
      <c r="W2208" s="52">
        <v>0</v>
      </c>
      <c r="X2208" s="52">
        <v>0</v>
      </c>
      <c r="Y2208" s="52">
        <v>0</v>
      </c>
      <c r="Z2208" s="52">
        <v>0</v>
      </c>
      <c r="AA2208" s="25">
        <v>0</v>
      </c>
      <c r="AB2208" s="25">
        <v>0</v>
      </c>
      <c r="AC2208" s="25">
        <v>0</v>
      </c>
      <c r="AD2208" s="25">
        <v>0</v>
      </c>
      <c r="AE2208" s="25">
        <v>0</v>
      </c>
      <c r="AF2208" s="25">
        <v>0</v>
      </c>
      <c r="AG2208" s="25">
        <v>0</v>
      </c>
      <c r="AH2208" s="25">
        <v>0</v>
      </c>
      <c r="AI2208" s="25">
        <v>0</v>
      </c>
      <c r="AJ2208" s="25">
        <v>0</v>
      </c>
      <c r="AK2208" s="25">
        <v>0</v>
      </c>
      <c r="AL2208" s="25">
        <v>0</v>
      </c>
      <c r="AM2208" s="95">
        <v>0</v>
      </c>
      <c r="AN2208" s="95" t="e">
        <f ca="1">IF(MengeInEEGSummieren(M2208),AM2208,0)</f>
        <v>#NAME?</v>
      </c>
      <c r="AO2208" s="95">
        <f t="shared" si="210"/>
        <v>0</v>
      </c>
      <c r="AP2208" s="95">
        <f t="shared" si="211"/>
        <v>0</v>
      </c>
      <c r="AS2208">
        <v>0</v>
      </c>
      <c r="AT2208">
        <v>0</v>
      </c>
      <c r="AU2208" t="e">
        <f t="shared" ca="1" si="212"/>
        <v>#NAME?</v>
      </c>
    </row>
    <row r="2209" spans="1:47" x14ac:dyDescent="0.15">
      <c r="A2209" s="21" t="s">
        <v>2971</v>
      </c>
      <c r="B2209" s="22" t="s">
        <v>17</v>
      </c>
      <c r="C2209" s="42">
        <v>2007</v>
      </c>
      <c r="D2209" s="22" t="s">
        <v>1524</v>
      </c>
      <c r="E2209" s="22" t="s">
        <v>770</v>
      </c>
      <c r="F2209" s="23">
        <v>21.67</v>
      </c>
      <c r="G2209" s="23">
        <v>21.67</v>
      </c>
      <c r="H2209" s="24">
        <f t="shared" si="207"/>
        <v>0</v>
      </c>
      <c r="I2209" s="153">
        <v>0</v>
      </c>
      <c r="J2209" s="24">
        <f t="shared" si="208"/>
        <v>0</v>
      </c>
      <c r="K2209" s="25">
        <f t="shared" si="209"/>
        <v>0</v>
      </c>
      <c r="L2209">
        <v>0</v>
      </c>
      <c r="M2209">
        <v>32964608</v>
      </c>
      <c r="N2209">
        <v>42065747</v>
      </c>
      <c r="O2209" s="52">
        <v>0</v>
      </c>
      <c r="P2209" s="52">
        <v>0</v>
      </c>
      <c r="Q2209" s="52">
        <v>0</v>
      </c>
      <c r="R2209" s="52">
        <v>0</v>
      </c>
      <c r="S2209" s="52">
        <v>0</v>
      </c>
      <c r="T2209" s="52">
        <v>0</v>
      </c>
      <c r="U2209" s="52">
        <v>0</v>
      </c>
      <c r="V2209" s="52">
        <v>0</v>
      </c>
      <c r="W2209" s="52">
        <v>0</v>
      </c>
      <c r="X2209" s="52">
        <v>0</v>
      </c>
      <c r="Y2209" s="52">
        <v>0</v>
      </c>
      <c r="Z2209" s="52">
        <v>0</v>
      </c>
      <c r="AA2209" s="25">
        <v>0</v>
      </c>
      <c r="AB2209" s="25">
        <v>0</v>
      </c>
      <c r="AC2209" s="25">
        <v>0</v>
      </c>
      <c r="AD2209" s="25">
        <v>0</v>
      </c>
      <c r="AE2209" s="25">
        <v>0</v>
      </c>
      <c r="AF2209" s="25">
        <v>0</v>
      </c>
      <c r="AG2209" s="25">
        <v>0</v>
      </c>
      <c r="AH2209" s="25">
        <v>0</v>
      </c>
      <c r="AI2209" s="25">
        <v>0</v>
      </c>
      <c r="AJ2209" s="25">
        <v>0</v>
      </c>
      <c r="AK2209" s="25">
        <v>0</v>
      </c>
      <c r="AL2209" s="25">
        <v>0</v>
      </c>
      <c r="AM2209" s="95">
        <v>0</v>
      </c>
      <c r="AN2209" s="95" t="e">
        <f ca="1">IF(MengeInEEGSummieren(M2209),AM2209,0)</f>
        <v>#NAME?</v>
      </c>
      <c r="AO2209" s="95">
        <f t="shared" si="210"/>
        <v>0</v>
      </c>
      <c r="AP2209" s="95">
        <f t="shared" si="211"/>
        <v>0</v>
      </c>
      <c r="AS2209">
        <v>0</v>
      </c>
      <c r="AT2209">
        <v>0</v>
      </c>
      <c r="AU2209" t="e">
        <f t="shared" ca="1" si="212"/>
        <v>#NAME?</v>
      </c>
    </row>
    <row r="2210" spans="1:47" x14ac:dyDescent="0.15">
      <c r="A2210" s="21" t="s">
        <v>2972</v>
      </c>
      <c r="B2210" s="22" t="s">
        <v>17</v>
      </c>
      <c r="C2210" s="42">
        <v>2007</v>
      </c>
      <c r="D2210" s="22" t="s">
        <v>821</v>
      </c>
      <c r="E2210" s="22" t="s">
        <v>773</v>
      </c>
      <c r="F2210" s="23">
        <v>21.67</v>
      </c>
      <c r="G2210" s="23">
        <v>21.67</v>
      </c>
      <c r="H2210" s="24">
        <f t="shared" si="207"/>
        <v>0</v>
      </c>
      <c r="I2210" s="153">
        <v>0</v>
      </c>
      <c r="J2210" s="24">
        <f t="shared" si="208"/>
        <v>0</v>
      </c>
      <c r="K2210" s="25">
        <f t="shared" si="209"/>
        <v>0</v>
      </c>
      <c r="L2210">
        <v>0</v>
      </c>
      <c r="M2210">
        <v>32964608</v>
      </c>
      <c r="N2210">
        <v>42065747</v>
      </c>
      <c r="O2210" s="52">
        <v>0</v>
      </c>
      <c r="P2210" s="52">
        <v>0</v>
      </c>
      <c r="Q2210" s="52">
        <v>0</v>
      </c>
      <c r="R2210" s="52">
        <v>0</v>
      </c>
      <c r="S2210" s="52">
        <v>0</v>
      </c>
      <c r="T2210" s="52">
        <v>0</v>
      </c>
      <c r="U2210" s="52">
        <v>0</v>
      </c>
      <c r="V2210" s="52">
        <v>0</v>
      </c>
      <c r="W2210" s="52">
        <v>0</v>
      </c>
      <c r="X2210" s="52">
        <v>0</v>
      </c>
      <c r="Y2210" s="52">
        <v>0</v>
      </c>
      <c r="Z2210" s="52">
        <v>0</v>
      </c>
      <c r="AA2210" s="25">
        <v>0</v>
      </c>
      <c r="AB2210" s="25">
        <v>0</v>
      </c>
      <c r="AC2210" s="25">
        <v>0</v>
      </c>
      <c r="AD2210" s="25">
        <v>0</v>
      </c>
      <c r="AE2210" s="25">
        <v>0</v>
      </c>
      <c r="AF2210" s="25">
        <v>0</v>
      </c>
      <c r="AG2210" s="25">
        <v>0</v>
      </c>
      <c r="AH2210" s="25">
        <v>0</v>
      </c>
      <c r="AI2210" s="25">
        <v>0</v>
      </c>
      <c r="AJ2210" s="25">
        <v>0</v>
      </c>
      <c r="AK2210" s="25">
        <v>0</v>
      </c>
      <c r="AL2210" s="25">
        <v>0</v>
      </c>
      <c r="AM2210" s="95">
        <v>0</v>
      </c>
      <c r="AN2210" s="95" t="e">
        <f ca="1">IF(MengeInEEGSummieren(M2210),AM2210,0)</f>
        <v>#NAME?</v>
      </c>
      <c r="AO2210" s="95">
        <f t="shared" si="210"/>
        <v>0</v>
      </c>
      <c r="AP2210" s="95">
        <f t="shared" si="211"/>
        <v>0</v>
      </c>
      <c r="AS2210">
        <v>0</v>
      </c>
      <c r="AT2210">
        <v>0</v>
      </c>
      <c r="AU2210" t="e">
        <f t="shared" ca="1" si="212"/>
        <v>#NAME?</v>
      </c>
    </row>
    <row r="2211" spans="1:47" x14ac:dyDescent="0.15">
      <c r="A2211" s="21" t="s">
        <v>2973</v>
      </c>
      <c r="B2211" s="22" t="s">
        <v>17</v>
      </c>
      <c r="C2211" s="42">
        <v>2007</v>
      </c>
      <c r="D2211" s="22" t="s">
        <v>823</v>
      </c>
      <c r="E2211" s="22" t="s">
        <v>773</v>
      </c>
      <c r="F2211" s="23">
        <v>22.67</v>
      </c>
      <c r="G2211" s="23">
        <v>22.67</v>
      </c>
      <c r="H2211" s="24">
        <f t="shared" si="207"/>
        <v>0</v>
      </c>
      <c r="I2211" s="153">
        <v>0</v>
      </c>
      <c r="J2211" s="24">
        <f t="shared" si="208"/>
        <v>0</v>
      </c>
      <c r="K2211" s="25">
        <f t="shared" si="209"/>
        <v>0</v>
      </c>
      <c r="L2211">
        <v>0</v>
      </c>
      <c r="M2211">
        <v>32964608</v>
      </c>
      <c r="N2211">
        <v>42065747</v>
      </c>
      <c r="O2211" s="52">
        <v>0</v>
      </c>
      <c r="P2211" s="52">
        <v>0</v>
      </c>
      <c r="Q2211" s="52">
        <v>0</v>
      </c>
      <c r="R2211" s="52">
        <v>0</v>
      </c>
      <c r="S2211" s="52">
        <v>0</v>
      </c>
      <c r="T2211" s="52">
        <v>0</v>
      </c>
      <c r="U2211" s="52">
        <v>0</v>
      </c>
      <c r="V2211" s="52">
        <v>0</v>
      </c>
      <c r="W2211" s="52">
        <v>0</v>
      </c>
      <c r="X2211" s="52">
        <v>0</v>
      </c>
      <c r="Y2211" s="52">
        <v>0</v>
      </c>
      <c r="Z2211" s="52">
        <v>0</v>
      </c>
      <c r="AA2211" s="25">
        <v>0</v>
      </c>
      <c r="AB2211" s="25">
        <v>0</v>
      </c>
      <c r="AC2211" s="25">
        <v>0</v>
      </c>
      <c r="AD2211" s="25">
        <v>0</v>
      </c>
      <c r="AE2211" s="25">
        <v>0</v>
      </c>
      <c r="AF2211" s="25">
        <v>0</v>
      </c>
      <c r="AG2211" s="25">
        <v>0</v>
      </c>
      <c r="AH2211" s="25">
        <v>0</v>
      </c>
      <c r="AI2211" s="25">
        <v>0</v>
      </c>
      <c r="AJ2211" s="25">
        <v>0</v>
      </c>
      <c r="AK2211" s="25">
        <v>0</v>
      </c>
      <c r="AL2211" s="25">
        <v>0</v>
      </c>
      <c r="AM2211" s="95">
        <v>0</v>
      </c>
      <c r="AN2211" s="95" t="e">
        <f ca="1">IF(MengeInEEGSummieren(M2211),AM2211,0)</f>
        <v>#NAME?</v>
      </c>
      <c r="AO2211" s="95">
        <f t="shared" si="210"/>
        <v>0</v>
      </c>
      <c r="AP2211" s="95">
        <f t="shared" si="211"/>
        <v>0</v>
      </c>
      <c r="AS2211">
        <v>0</v>
      </c>
      <c r="AT2211">
        <v>0</v>
      </c>
      <c r="AU2211" t="e">
        <f t="shared" ca="1" si="212"/>
        <v>#NAME?</v>
      </c>
    </row>
    <row r="2212" spans="1:47" x14ac:dyDescent="0.15">
      <c r="A2212" s="21" t="s">
        <v>2974</v>
      </c>
      <c r="B2212" s="22" t="s">
        <v>17</v>
      </c>
      <c r="C2212" s="42">
        <v>2007</v>
      </c>
      <c r="D2212" s="22" t="s">
        <v>825</v>
      </c>
      <c r="E2212" s="22" t="s">
        <v>773</v>
      </c>
      <c r="F2212" s="23">
        <v>21.67</v>
      </c>
      <c r="G2212" s="23">
        <v>21.67</v>
      </c>
      <c r="H2212" s="24">
        <f t="shared" si="207"/>
        <v>0</v>
      </c>
      <c r="I2212" s="153">
        <v>0</v>
      </c>
      <c r="J2212" s="24">
        <f t="shared" si="208"/>
        <v>0</v>
      </c>
      <c r="K2212" s="25">
        <f t="shared" si="209"/>
        <v>0</v>
      </c>
      <c r="L2212">
        <v>0</v>
      </c>
      <c r="M2212">
        <v>32964608</v>
      </c>
      <c r="N2212">
        <v>42065747</v>
      </c>
      <c r="O2212" s="52">
        <v>0</v>
      </c>
      <c r="P2212" s="52">
        <v>0</v>
      </c>
      <c r="Q2212" s="52">
        <v>0</v>
      </c>
      <c r="R2212" s="52">
        <v>0</v>
      </c>
      <c r="S2212" s="52">
        <v>0</v>
      </c>
      <c r="T2212" s="52">
        <v>0</v>
      </c>
      <c r="U2212" s="52">
        <v>0</v>
      </c>
      <c r="V2212" s="52">
        <v>0</v>
      </c>
      <c r="W2212" s="52">
        <v>0</v>
      </c>
      <c r="X2212" s="52">
        <v>0</v>
      </c>
      <c r="Y2212" s="52">
        <v>0</v>
      </c>
      <c r="Z2212" s="52">
        <v>0</v>
      </c>
      <c r="AA2212" s="25">
        <v>0</v>
      </c>
      <c r="AB2212" s="25">
        <v>0</v>
      </c>
      <c r="AC2212" s="25">
        <v>0</v>
      </c>
      <c r="AD2212" s="25">
        <v>0</v>
      </c>
      <c r="AE2212" s="25">
        <v>0</v>
      </c>
      <c r="AF2212" s="25">
        <v>0</v>
      </c>
      <c r="AG2212" s="25">
        <v>0</v>
      </c>
      <c r="AH2212" s="25">
        <v>0</v>
      </c>
      <c r="AI2212" s="25">
        <v>0</v>
      </c>
      <c r="AJ2212" s="25">
        <v>0</v>
      </c>
      <c r="AK2212" s="25">
        <v>0</v>
      </c>
      <c r="AL2212" s="25">
        <v>0</v>
      </c>
      <c r="AM2212" s="95">
        <v>0</v>
      </c>
      <c r="AN2212" s="95" t="e">
        <f ca="1">IF(MengeInEEGSummieren(M2212),AM2212,0)</f>
        <v>#NAME?</v>
      </c>
      <c r="AO2212" s="95">
        <f t="shared" si="210"/>
        <v>0</v>
      </c>
      <c r="AP2212" s="95">
        <f t="shared" si="211"/>
        <v>0</v>
      </c>
      <c r="AS2212">
        <v>0</v>
      </c>
      <c r="AT2212">
        <v>0</v>
      </c>
      <c r="AU2212" t="e">
        <f t="shared" ca="1" si="212"/>
        <v>#NAME?</v>
      </c>
    </row>
    <row r="2213" spans="1:47" x14ac:dyDescent="0.15">
      <c r="A2213" s="21" t="s">
        <v>2975</v>
      </c>
      <c r="B2213" s="22" t="s">
        <v>17</v>
      </c>
      <c r="C2213" s="42">
        <v>2007</v>
      </c>
      <c r="D2213" s="22" t="s">
        <v>827</v>
      </c>
      <c r="E2213" s="22" t="s">
        <v>773</v>
      </c>
      <c r="F2213" s="23">
        <v>22.67</v>
      </c>
      <c r="G2213" s="23">
        <v>22.67</v>
      </c>
      <c r="H2213" s="24">
        <f t="shared" si="207"/>
        <v>0</v>
      </c>
      <c r="I2213" s="153">
        <v>0</v>
      </c>
      <c r="J2213" s="24">
        <f t="shared" si="208"/>
        <v>0</v>
      </c>
      <c r="K2213" s="25">
        <f t="shared" si="209"/>
        <v>0</v>
      </c>
      <c r="L2213">
        <v>0</v>
      </c>
      <c r="M2213">
        <v>32964608</v>
      </c>
      <c r="N2213">
        <v>42065747</v>
      </c>
      <c r="O2213" s="52">
        <v>0</v>
      </c>
      <c r="P2213" s="52">
        <v>0</v>
      </c>
      <c r="Q2213" s="52">
        <v>0</v>
      </c>
      <c r="R2213" s="52">
        <v>0</v>
      </c>
      <c r="S2213" s="52">
        <v>0</v>
      </c>
      <c r="T2213" s="52">
        <v>0</v>
      </c>
      <c r="U2213" s="52">
        <v>0</v>
      </c>
      <c r="V2213" s="52">
        <v>0</v>
      </c>
      <c r="W2213" s="52">
        <v>0</v>
      </c>
      <c r="X2213" s="52">
        <v>0</v>
      </c>
      <c r="Y2213" s="52">
        <v>0</v>
      </c>
      <c r="Z2213" s="52">
        <v>0</v>
      </c>
      <c r="AA2213" s="25">
        <v>0</v>
      </c>
      <c r="AB2213" s="25">
        <v>0</v>
      </c>
      <c r="AC2213" s="25">
        <v>0</v>
      </c>
      <c r="AD2213" s="25">
        <v>0</v>
      </c>
      <c r="AE2213" s="25">
        <v>0</v>
      </c>
      <c r="AF2213" s="25">
        <v>0</v>
      </c>
      <c r="AG2213" s="25">
        <v>0</v>
      </c>
      <c r="AH2213" s="25">
        <v>0</v>
      </c>
      <c r="AI2213" s="25">
        <v>0</v>
      </c>
      <c r="AJ2213" s="25">
        <v>0</v>
      </c>
      <c r="AK2213" s="25">
        <v>0</v>
      </c>
      <c r="AL2213" s="25">
        <v>0</v>
      </c>
      <c r="AM2213" s="95">
        <v>0</v>
      </c>
      <c r="AN2213" s="95" t="e">
        <f ca="1">IF(MengeInEEGSummieren(M2213),AM2213,0)</f>
        <v>#NAME?</v>
      </c>
      <c r="AO2213" s="95">
        <f t="shared" si="210"/>
        <v>0</v>
      </c>
      <c r="AP2213" s="95">
        <f t="shared" si="211"/>
        <v>0</v>
      </c>
      <c r="AS2213">
        <v>0</v>
      </c>
      <c r="AT2213">
        <v>0</v>
      </c>
      <c r="AU2213" t="e">
        <f t="shared" ca="1" si="212"/>
        <v>#NAME?</v>
      </c>
    </row>
    <row r="2214" spans="1:47" x14ac:dyDescent="0.15">
      <c r="A2214" s="21" t="s">
        <v>2976</v>
      </c>
      <c r="B2214" s="22" t="s">
        <v>17</v>
      </c>
      <c r="C2214" s="42">
        <v>2007</v>
      </c>
      <c r="D2214" s="22" t="s">
        <v>1530</v>
      </c>
      <c r="E2214" s="22" t="s">
        <v>773</v>
      </c>
      <c r="F2214" s="23">
        <v>20.67</v>
      </c>
      <c r="G2214" s="23">
        <v>20.67</v>
      </c>
      <c r="H2214" s="24">
        <f t="shared" si="207"/>
        <v>0</v>
      </c>
      <c r="I2214" s="153">
        <v>0</v>
      </c>
      <c r="J2214" s="24">
        <f t="shared" si="208"/>
        <v>0</v>
      </c>
      <c r="K2214" s="25">
        <f t="shared" si="209"/>
        <v>0</v>
      </c>
      <c r="L2214">
        <v>0</v>
      </c>
      <c r="M2214">
        <v>32964608</v>
      </c>
      <c r="N2214">
        <v>42065747</v>
      </c>
      <c r="O2214" s="52">
        <v>0</v>
      </c>
      <c r="P2214" s="52">
        <v>0</v>
      </c>
      <c r="Q2214" s="52">
        <v>0</v>
      </c>
      <c r="R2214" s="52">
        <v>0</v>
      </c>
      <c r="S2214" s="52">
        <v>0</v>
      </c>
      <c r="T2214" s="52">
        <v>0</v>
      </c>
      <c r="U2214" s="52">
        <v>0</v>
      </c>
      <c r="V2214" s="52">
        <v>0</v>
      </c>
      <c r="W2214" s="52">
        <v>0</v>
      </c>
      <c r="X2214" s="52">
        <v>0</v>
      </c>
      <c r="Y2214" s="52">
        <v>0</v>
      </c>
      <c r="Z2214" s="52">
        <v>0</v>
      </c>
      <c r="AA2214" s="25">
        <v>0</v>
      </c>
      <c r="AB2214" s="25">
        <v>0</v>
      </c>
      <c r="AC2214" s="25">
        <v>0</v>
      </c>
      <c r="AD2214" s="25">
        <v>0</v>
      </c>
      <c r="AE2214" s="25">
        <v>0</v>
      </c>
      <c r="AF2214" s="25">
        <v>0</v>
      </c>
      <c r="AG2214" s="25">
        <v>0</v>
      </c>
      <c r="AH2214" s="25">
        <v>0</v>
      </c>
      <c r="AI2214" s="25">
        <v>0</v>
      </c>
      <c r="AJ2214" s="25">
        <v>0</v>
      </c>
      <c r="AK2214" s="25">
        <v>0</v>
      </c>
      <c r="AL2214" s="25">
        <v>0</v>
      </c>
      <c r="AM2214" s="95">
        <v>0</v>
      </c>
      <c r="AN2214" s="95" t="e">
        <f ca="1">IF(MengeInEEGSummieren(M2214),AM2214,0)</f>
        <v>#NAME?</v>
      </c>
      <c r="AO2214" s="95">
        <f t="shared" si="210"/>
        <v>0</v>
      </c>
      <c r="AP2214" s="95">
        <f t="shared" si="211"/>
        <v>0</v>
      </c>
      <c r="AS2214">
        <v>0</v>
      </c>
      <c r="AT2214">
        <v>0</v>
      </c>
      <c r="AU2214" t="e">
        <f t="shared" ca="1" si="212"/>
        <v>#NAME?</v>
      </c>
    </row>
    <row r="2215" spans="1:47" x14ac:dyDescent="0.15">
      <c r="A2215" s="21" t="s">
        <v>2977</v>
      </c>
      <c r="B2215" s="22" t="s">
        <v>17</v>
      </c>
      <c r="C2215" s="42">
        <v>2007</v>
      </c>
      <c r="D2215" s="22" t="s">
        <v>1532</v>
      </c>
      <c r="E2215" s="22" t="s">
        <v>773</v>
      </c>
      <c r="F2215" s="23">
        <v>21.67</v>
      </c>
      <c r="G2215" s="23">
        <v>21.67</v>
      </c>
      <c r="H2215" s="24">
        <f t="shared" si="207"/>
        <v>0</v>
      </c>
      <c r="I2215" s="153">
        <v>0</v>
      </c>
      <c r="J2215" s="24">
        <f t="shared" si="208"/>
        <v>0</v>
      </c>
      <c r="K2215" s="25">
        <f t="shared" si="209"/>
        <v>0</v>
      </c>
      <c r="L2215">
        <v>0</v>
      </c>
      <c r="M2215">
        <v>32964608</v>
      </c>
      <c r="N2215">
        <v>42065747</v>
      </c>
      <c r="O2215" s="52">
        <v>0</v>
      </c>
      <c r="P2215" s="52">
        <v>0</v>
      </c>
      <c r="Q2215" s="52">
        <v>0</v>
      </c>
      <c r="R2215" s="52">
        <v>0</v>
      </c>
      <c r="S2215" s="52">
        <v>0</v>
      </c>
      <c r="T2215" s="52">
        <v>0</v>
      </c>
      <c r="U2215" s="52">
        <v>0</v>
      </c>
      <c r="V2215" s="52">
        <v>0</v>
      </c>
      <c r="W2215" s="52">
        <v>0</v>
      </c>
      <c r="X2215" s="52">
        <v>0</v>
      </c>
      <c r="Y2215" s="52">
        <v>0</v>
      </c>
      <c r="Z2215" s="52">
        <v>0</v>
      </c>
      <c r="AA2215" s="25">
        <v>0</v>
      </c>
      <c r="AB2215" s="25">
        <v>0</v>
      </c>
      <c r="AC2215" s="25">
        <v>0</v>
      </c>
      <c r="AD2215" s="25">
        <v>0</v>
      </c>
      <c r="AE2215" s="25">
        <v>0</v>
      </c>
      <c r="AF2215" s="25">
        <v>0</v>
      </c>
      <c r="AG2215" s="25">
        <v>0</v>
      </c>
      <c r="AH2215" s="25">
        <v>0</v>
      </c>
      <c r="AI2215" s="25">
        <v>0</v>
      </c>
      <c r="AJ2215" s="25">
        <v>0</v>
      </c>
      <c r="AK2215" s="25">
        <v>0</v>
      </c>
      <c r="AL2215" s="25">
        <v>0</v>
      </c>
      <c r="AM2215" s="95">
        <v>0</v>
      </c>
      <c r="AN2215" s="95" t="e">
        <f ca="1">IF(MengeInEEGSummieren(M2215),AM2215,0)</f>
        <v>#NAME?</v>
      </c>
      <c r="AO2215" s="95">
        <f t="shared" si="210"/>
        <v>0</v>
      </c>
      <c r="AP2215" s="95">
        <f t="shared" si="211"/>
        <v>0</v>
      </c>
      <c r="AS2215">
        <v>0</v>
      </c>
      <c r="AT2215">
        <v>0</v>
      </c>
      <c r="AU2215" t="e">
        <f t="shared" ca="1" si="212"/>
        <v>#NAME?</v>
      </c>
    </row>
    <row r="2216" spans="1:47" x14ac:dyDescent="0.15">
      <c r="A2216" s="21" t="s">
        <v>2978</v>
      </c>
      <c r="B2216" s="22" t="s">
        <v>17</v>
      </c>
      <c r="C2216" s="42">
        <v>2007</v>
      </c>
      <c r="D2216" s="22" t="s">
        <v>829</v>
      </c>
      <c r="E2216" s="22" t="s">
        <v>770</v>
      </c>
      <c r="F2216" s="23">
        <v>19.670000000000002</v>
      </c>
      <c r="G2216" s="23">
        <v>19.670000000000002</v>
      </c>
      <c r="H2216" s="24">
        <f t="shared" si="207"/>
        <v>0</v>
      </c>
      <c r="I2216" s="153">
        <v>0</v>
      </c>
      <c r="J2216" s="24">
        <f t="shared" si="208"/>
        <v>0</v>
      </c>
      <c r="K2216" s="25">
        <f t="shared" si="209"/>
        <v>0</v>
      </c>
      <c r="L2216">
        <v>0</v>
      </c>
      <c r="M2216">
        <v>32964608</v>
      </c>
      <c r="N2216">
        <v>42065747</v>
      </c>
      <c r="O2216" s="52">
        <v>0</v>
      </c>
      <c r="P2216" s="52">
        <v>0</v>
      </c>
      <c r="Q2216" s="52">
        <v>0</v>
      </c>
      <c r="R2216" s="52">
        <v>0</v>
      </c>
      <c r="S2216" s="52">
        <v>0</v>
      </c>
      <c r="T2216" s="52">
        <v>0</v>
      </c>
      <c r="U2216" s="52">
        <v>0</v>
      </c>
      <c r="V2216" s="52">
        <v>0</v>
      </c>
      <c r="W2216" s="52">
        <v>0</v>
      </c>
      <c r="X2216" s="52">
        <v>0</v>
      </c>
      <c r="Y2216" s="52">
        <v>0</v>
      </c>
      <c r="Z2216" s="52">
        <v>0</v>
      </c>
      <c r="AA2216" s="25">
        <v>0</v>
      </c>
      <c r="AB2216" s="25">
        <v>0</v>
      </c>
      <c r="AC2216" s="25">
        <v>0</v>
      </c>
      <c r="AD2216" s="25">
        <v>0</v>
      </c>
      <c r="AE2216" s="25">
        <v>0</v>
      </c>
      <c r="AF2216" s="25">
        <v>0</v>
      </c>
      <c r="AG2216" s="25">
        <v>0</v>
      </c>
      <c r="AH2216" s="25">
        <v>0</v>
      </c>
      <c r="AI2216" s="25">
        <v>0</v>
      </c>
      <c r="AJ2216" s="25">
        <v>0</v>
      </c>
      <c r="AK2216" s="25">
        <v>0</v>
      </c>
      <c r="AL2216" s="25">
        <v>0</v>
      </c>
      <c r="AM2216" s="95">
        <v>0</v>
      </c>
      <c r="AN2216" s="95" t="e">
        <f ca="1">IF(MengeInEEGSummieren(M2216),AM2216,0)</f>
        <v>#NAME?</v>
      </c>
      <c r="AO2216" s="95">
        <f t="shared" si="210"/>
        <v>0</v>
      </c>
      <c r="AP2216" s="95">
        <f t="shared" si="211"/>
        <v>0</v>
      </c>
      <c r="AS2216">
        <v>0</v>
      </c>
      <c r="AT2216">
        <v>0</v>
      </c>
      <c r="AU2216" t="e">
        <f t="shared" ca="1" si="212"/>
        <v>#NAME?</v>
      </c>
    </row>
    <row r="2217" spans="1:47" x14ac:dyDescent="0.15">
      <c r="A2217" s="21" t="s">
        <v>2979</v>
      </c>
      <c r="B2217" s="22" t="s">
        <v>17</v>
      </c>
      <c r="C2217" s="42">
        <v>2007</v>
      </c>
      <c r="D2217" s="22" t="s">
        <v>831</v>
      </c>
      <c r="E2217" s="22" t="s">
        <v>770</v>
      </c>
      <c r="F2217" s="23">
        <v>20.67</v>
      </c>
      <c r="G2217" s="23">
        <v>20.67</v>
      </c>
      <c r="H2217" s="24">
        <f t="shared" si="207"/>
        <v>0</v>
      </c>
      <c r="I2217" s="153">
        <v>0</v>
      </c>
      <c r="J2217" s="24">
        <f t="shared" si="208"/>
        <v>0</v>
      </c>
      <c r="K2217" s="25">
        <f t="shared" si="209"/>
        <v>0</v>
      </c>
      <c r="L2217">
        <v>0</v>
      </c>
      <c r="M2217">
        <v>32964608</v>
      </c>
      <c r="N2217">
        <v>42065747</v>
      </c>
      <c r="O2217" s="52">
        <v>0</v>
      </c>
      <c r="P2217" s="52">
        <v>0</v>
      </c>
      <c r="Q2217" s="52">
        <v>0</v>
      </c>
      <c r="R2217" s="52">
        <v>0</v>
      </c>
      <c r="S2217" s="52">
        <v>0</v>
      </c>
      <c r="T2217" s="52">
        <v>0</v>
      </c>
      <c r="U2217" s="52">
        <v>0</v>
      </c>
      <c r="V2217" s="52">
        <v>0</v>
      </c>
      <c r="W2217" s="52">
        <v>0</v>
      </c>
      <c r="X2217" s="52">
        <v>0</v>
      </c>
      <c r="Y2217" s="52">
        <v>0</v>
      </c>
      <c r="Z2217" s="52">
        <v>0</v>
      </c>
      <c r="AA2217" s="25">
        <v>0</v>
      </c>
      <c r="AB2217" s="25">
        <v>0</v>
      </c>
      <c r="AC2217" s="25">
        <v>0</v>
      </c>
      <c r="AD2217" s="25">
        <v>0</v>
      </c>
      <c r="AE2217" s="25">
        <v>0</v>
      </c>
      <c r="AF2217" s="25">
        <v>0</v>
      </c>
      <c r="AG2217" s="25">
        <v>0</v>
      </c>
      <c r="AH2217" s="25">
        <v>0</v>
      </c>
      <c r="AI2217" s="25">
        <v>0</v>
      </c>
      <c r="AJ2217" s="25">
        <v>0</v>
      </c>
      <c r="AK2217" s="25">
        <v>0</v>
      </c>
      <c r="AL2217" s="25">
        <v>0</v>
      </c>
      <c r="AM2217" s="95">
        <v>0</v>
      </c>
      <c r="AN2217" s="95" t="e">
        <f ca="1">IF(MengeInEEGSummieren(M2217),AM2217,0)</f>
        <v>#NAME?</v>
      </c>
      <c r="AO2217" s="95">
        <f t="shared" si="210"/>
        <v>0</v>
      </c>
      <c r="AP2217" s="95">
        <f t="shared" si="211"/>
        <v>0</v>
      </c>
      <c r="AS2217">
        <v>0</v>
      </c>
      <c r="AT2217">
        <v>0</v>
      </c>
      <c r="AU2217" t="e">
        <f t="shared" ca="1" si="212"/>
        <v>#NAME?</v>
      </c>
    </row>
    <row r="2218" spans="1:47" x14ac:dyDescent="0.15">
      <c r="A2218" s="21" t="s">
        <v>2980</v>
      </c>
      <c r="B2218" s="22" t="s">
        <v>17</v>
      </c>
      <c r="C2218" s="42">
        <v>2007</v>
      </c>
      <c r="D2218" s="22" t="s">
        <v>1536</v>
      </c>
      <c r="E2218" s="22" t="s">
        <v>770</v>
      </c>
      <c r="F2218" s="23">
        <v>22.67</v>
      </c>
      <c r="G2218" s="23">
        <v>22.67</v>
      </c>
      <c r="H2218" s="24">
        <f t="shared" si="207"/>
        <v>0</v>
      </c>
      <c r="I2218" s="153">
        <v>0</v>
      </c>
      <c r="J2218" s="24">
        <f t="shared" si="208"/>
        <v>0</v>
      </c>
      <c r="K2218" s="25">
        <f t="shared" si="209"/>
        <v>0</v>
      </c>
      <c r="L2218">
        <v>0</v>
      </c>
      <c r="M2218">
        <v>32964608</v>
      </c>
      <c r="N2218">
        <v>42065747</v>
      </c>
      <c r="O2218" s="52">
        <v>0</v>
      </c>
      <c r="P2218" s="52">
        <v>0</v>
      </c>
      <c r="Q2218" s="52">
        <v>0</v>
      </c>
      <c r="R2218" s="52">
        <v>0</v>
      </c>
      <c r="S2218" s="52">
        <v>0</v>
      </c>
      <c r="T2218" s="52">
        <v>0</v>
      </c>
      <c r="U2218" s="52">
        <v>0</v>
      </c>
      <c r="V2218" s="52">
        <v>0</v>
      </c>
      <c r="W2218" s="52">
        <v>0</v>
      </c>
      <c r="X2218" s="52">
        <v>0</v>
      </c>
      <c r="Y2218" s="52">
        <v>0</v>
      </c>
      <c r="Z2218" s="52">
        <v>0</v>
      </c>
      <c r="AA2218" s="25">
        <v>0</v>
      </c>
      <c r="AB2218" s="25">
        <v>0</v>
      </c>
      <c r="AC2218" s="25">
        <v>0</v>
      </c>
      <c r="AD2218" s="25">
        <v>0</v>
      </c>
      <c r="AE2218" s="25">
        <v>0</v>
      </c>
      <c r="AF2218" s="25">
        <v>0</v>
      </c>
      <c r="AG2218" s="25">
        <v>0</v>
      </c>
      <c r="AH2218" s="25">
        <v>0</v>
      </c>
      <c r="AI2218" s="25">
        <v>0</v>
      </c>
      <c r="AJ2218" s="25">
        <v>0</v>
      </c>
      <c r="AK2218" s="25">
        <v>0</v>
      </c>
      <c r="AL2218" s="25">
        <v>0</v>
      </c>
      <c r="AM2218" s="95">
        <v>0</v>
      </c>
      <c r="AN2218" s="95" t="e">
        <f ca="1">IF(MengeInEEGSummieren(M2218),AM2218,0)</f>
        <v>#NAME?</v>
      </c>
      <c r="AO2218" s="95">
        <f t="shared" si="210"/>
        <v>0</v>
      </c>
      <c r="AP2218" s="95">
        <f t="shared" si="211"/>
        <v>0</v>
      </c>
      <c r="AS2218">
        <v>0</v>
      </c>
      <c r="AT2218">
        <v>0</v>
      </c>
      <c r="AU2218" t="e">
        <f t="shared" ca="1" si="212"/>
        <v>#NAME?</v>
      </c>
    </row>
    <row r="2219" spans="1:47" x14ac:dyDescent="0.15">
      <c r="A2219" s="21" t="s">
        <v>2981</v>
      </c>
      <c r="B2219" s="22" t="s">
        <v>17</v>
      </c>
      <c r="C2219" s="42">
        <v>2007</v>
      </c>
      <c r="D2219" s="22" t="s">
        <v>1538</v>
      </c>
      <c r="E2219" s="22" t="s">
        <v>773</v>
      </c>
      <c r="F2219" s="23">
        <v>25.67</v>
      </c>
      <c r="G2219" s="23">
        <v>25.67</v>
      </c>
      <c r="H2219" s="24">
        <f t="shared" si="207"/>
        <v>0</v>
      </c>
      <c r="I2219" s="153">
        <v>0</v>
      </c>
      <c r="J2219" s="24">
        <f t="shared" si="208"/>
        <v>0</v>
      </c>
      <c r="K2219" s="25">
        <f t="shared" si="209"/>
        <v>0</v>
      </c>
      <c r="L2219">
        <v>0</v>
      </c>
      <c r="M2219">
        <v>32964608</v>
      </c>
      <c r="N2219">
        <v>42065747</v>
      </c>
      <c r="O2219" s="52">
        <v>0</v>
      </c>
      <c r="P2219" s="52">
        <v>0</v>
      </c>
      <c r="Q2219" s="52">
        <v>0</v>
      </c>
      <c r="R2219" s="52">
        <v>0</v>
      </c>
      <c r="S2219" s="52">
        <v>0</v>
      </c>
      <c r="T2219" s="52">
        <v>0</v>
      </c>
      <c r="U2219" s="52">
        <v>0</v>
      </c>
      <c r="V2219" s="52">
        <v>0</v>
      </c>
      <c r="W2219" s="52">
        <v>0</v>
      </c>
      <c r="X2219" s="52">
        <v>0</v>
      </c>
      <c r="Y2219" s="52">
        <v>0</v>
      </c>
      <c r="Z2219" s="52">
        <v>0</v>
      </c>
      <c r="AA2219" s="25">
        <v>0</v>
      </c>
      <c r="AB2219" s="25">
        <v>0</v>
      </c>
      <c r="AC2219" s="25">
        <v>0</v>
      </c>
      <c r="AD2219" s="25">
        <v>0</v>
      </c>
      <c r="AE2219" s="25">
        <v>0</v>
      </c>
      <c r="AF2219" s="25">
        <v>0</v>
      </c>
      <c r="AG2219" s="25">
        <v>0</v>
      </c>
      <c r="AH2219" s="25">
        <v>0</v>
      </c>
      <c r="AI2219" s="25">
        <v>0</v>
      </c>
      <c r="AJ2219" s="25">
        <v>0</v>
      </c>
      <c r="AK2219" s="25">
        <v>0</v>
      </c>
      <c r="AL2219" s="25">
        <v>0</v>
      </c>
      <c r="AM2219" s="95">
        <v>0</v>
      </c>
      <c r="AN2219" s="95" t="e">
        <f ca="1">IF(MengeInEEGSummieren(M2219),AM2219,0)</f>
        <v>#NAME?</v>
      </c>
      <c r="AO2219" s="95">
        <f t="shared" si="210"/>
        <v>0</v>
      </c>
      <c r="AP2219" s="95">
        <f t="shared" si="211"/>
        <v>0</v>
      </c>
      <c r="AS2219">
        <v>0</v>
      </c>
      <c r="AT2219">
        <v>0</v>
      </c>
      <c r="AU2219" t="e">
        <f t="shared" ca="1" si="212"/>
        <v>#NAME?</v>
      </c>
    </row>
    <row r="2220" spans="1:47" x14ac:dyDescent="0.15">
      <c r="A2220" s="21" t="s">
        <v>2982</v>
      </c>
      <c r="B2220" s="22" t="s">
        <v>17</v>
      </c>
      <c r="C2220" s="42">
        <v>2007</v>
      </c>
      <c r="D2220" s="22" t="s">
        <v>1540</v>
      </c>
      <c r="E2220" s="22" t="s">
        <v>773</v>
      </c>
      <c r="F2220" s="23">
        <v>26.67</v>
      </c>
      <c r="G2220" s="23">
        <v>26.67</v>
      </c>
      <c r="H2220" s="24">
        <f t="shared" si="207"/>
        <v>0</v>
      </c>
      <c r="I2220" s="153">
        <v>0</v>
      </c>
      <c r="J2220" s="24">
        <f t="shared" si="208"/>
        <v>0</v>
      </c>
      <c r="K2220" s="25">
        <f t="shared" si="209"/>
        <v>0</v>
      </c>
      <c r="L2220">
        <v>0</v>
      </c>
      <c r="M2220">
        <v>32964608</v>
      </c>
      <c r="N2220">
        <v>42065747</v>
      </c>
      <c r="O2220" s="52">
        <v>0</v>
      </c>
      <c r="P2220" s="52">
        <v>0</v>
      </c>
      <c r="Q2220" s="52">
        <v>0</v>
      </c>
      <c r="R2220" s="52">
        <v>0</v>
      </c>
      <c r="S2220" s="52">
        <v>0</v>
      </c>
      <c r="T2220" s="52">
        <v>0</v>
      </c>
      <c r="U2220" s="52">
        <v>0</v>
      </c>
      <c r="V2220" s="52">
        <v>0</v>
      </c>
      <c r="W2220" s="52">
        <v>0</v>
      </c>
      <c r="X2220" s="52">
        <v>0</v>
      </c>
      <c r="Y2220" s="52">
        <v>0</v>
      </c>
      <c r="Z2220" s="52">
        <v>0</v>
      </c>
      <c r="AA2220" s="25">
        <v>0</v>
      </c>
      <c r="AB2220" s="25">
        <v>0</v>
      </c>
      <c r="AC2220" s="25">
        <v>0</v>
      </c>
      <c r="AD2220" s="25">
        <v>0</v>
      </c>
      <c r="AE2220" s="25">
        <v>0</v>
      </c>
      <c r="AF2220" s="25">
        <v>0</v>
      </c>
      <c r="AG2220" s="25">
        <v>0</v>
      </c>
      <c r="AH2220" s="25">
        <v>0</v>
      </c>
      <c r="AI2220" s="25">
        <v>0</v>
      </c>
      <c r="AJ2220" s="25">
        <v>0</v>
      </c>
      <c r="AK2220" s="25">
        <v>0</v>
      </c>
      <c r="AL2220" s="25">
        <v>0</v>
      </c>
      <c r="AM2220" s="95">
        <v>0</v>
      </c>
      <c r="AN2220" s="95" t="e">
        <f ca="1">IF(MengeInEEGSummieren(M2220),AM2220,0)</f>
        <v>#NAME?</v>
      </c>
      <c r="AO2220" s="95">
        <f t="shared" si="210"/>
        <v>0</v>
      </c>
      <c r="AP2220" s="95">
        <f t="shared" si="211"/>
        <v>0</v>
      </c>
      <c r="AS2220">
        <v>0</v>
      </c>
      <c r="AT2220">
        <v>0</v>
      </c>
      <c r="AU2220" t="e">
        <f t="shared" ca="1" si="212"/>
        <v>#NAME?</v>
      </c>
    </row>
    <row r="2221" spans="1:47" x14ac:dyDescent="0.15">
      <c r="A2221" s="21" t="s">
        <v>2983</v>
      </c>
      <c r="B2221" s="22" t="s">
        <v>17</v>
      </c>
      <c r="C2221" s="42">
        <v>2007</v>
      </c>
      <c r="D2221" s="22" t="s">
        <v>1542</v>
      </c>
      <c r="E2221" s="22" t="s">
        <v>773</v>
      </c>
      <c r="F2221" s="23">
        <v>25.67</v>
      </c>
      <c r="G2221" s="23">
        <v>25.67</v>
      </c>
      <c r="H2221" s="24">
        <f t="shared" si="207"/>
        <v>0</v>
      </c>
      <c r="I2221" s="153">
        <v>0</v>
      </c>
      <c r="J2221" s="24">
        <f t="shared" si="208"/>
        <v>0</v>
      </c>
      <c r="K2221" s="25">
        <f t="shared" si="209"/>
        <v>0</v>
      </c>
      <c r="L2221">
        <v>0</v>
      </c>
      <c r="M2221">
        <v>32964608</v>
      </c>
      <c r="N2221">
        <v>42065747</v>
      </c>
      <c r="O2221" s="52">
        <v>0</v>
      </c>
      <c r="P2221" s="52">
        <v>0</v>
      </c>
      <c r="Q2221" s="52">
        <v>0</v>
      </c>
      <c r="R2221" s="52">
        <v>0</v>
      </c>
      <c r="S2221" s="52">
        <v>0</v>
      </c>
      <c r="T2221" s="52">
        <v>0</v>
      </c>
      <c r="U2221" s="52">
        <v>0</v>
      </c>
      <c r="V2221" s="52">
        <v>0</v>
      </c>
      <c r="W2221" s="52">
        <v>0</v>
      </c>
      <c r="X2221" s="52">
        <v>0</v>
      </c>
      <c r="Y2221" s="52">
        <v>0</v>
      </c>
      <c r="Z2221" s="52">
        <v>0</v>
      </c>
      <c r="AA2221" s="25">
        <v>0</v>
      </c>
      <c r="AB2221" s="25">
        <v>0</v>
      </c>
      <c r="AC2221" s="25">
        <v>0</v>
      </c>
      <c r="AD2221" s="25">
        <v>0</v>
      </c>
      <c r="AE2221" s="25">
        <v>0</v>
      </c>
      <c r="AF2221" s="25">
        <v>0</v>
      </c>
      <c r="AG2221" s="25">
        <v>0</v>
      </c>
      <c r="AH2221" s="25">
        <v>0</v>
      </c>
      <c r="AI2221" s="25">
        <v>0</v>
      </c>
      <c r="AJ2221" s="25">
        <v>0</v>
      </c>
      <c r="AK2221" s="25">
        <v>0</v>
      </c>
      <c r="AL2221" s="25">
        <v>0</v>
      </c>
      <c r="AM2221" s="95">
        <v>0</v>
      </c>
      <c r="AN2221" s="95" t="e">
        <f ca="1">IF(MengeInEEGSummieren(M2221),AM2221,0)</f>
        <v>#NAME?</v>
      </c>
      <c r="AO2221" s="95">
        <f t="shared" si="210"/>
        <v>0</v>
      </c>
      <c r="AP2221" s="95">
        <f t="shared" si="211"/>
        <v>0</v>
      </c>
      <c r="AS2221">
        <v>0</v>
      </c>
      <c r="AT2221">
        <v>0</v>
      </c>
      <c r="AU2221" t="e">
        <f t="shared" ca="1" si="212"/>
        <v>#NAME?</v>
      </c>
    </row>
    <row r="2222" spans="1:47" x14ac:dyDescent="0.15">
      <c r="A2222" s="21" t="s">
        <v>2984</v>
      </c>
      <c r="B2222" s="22" t="s">
        <v>17</v>
      </c>
      <c r="C2222" s="42">
        <v>2007</v>
      </c>
      <c r="D2222" s="22" t="s">
        <v>1544</v>
      </c>
      <c r="E2222" s="22" t="s">
        <v>773</v>
      </c>
      <c r="F2222" s="23">
        <v>26.67</v>
      </c>
      <c r="G2222" s="23">
        <v>26.67</v>
      </c>
      <c r="H2222" s="24">
        <f t="shared" si="207"/>
        <v>0</v>
      </c>
      <c r="I2222" s="153">
        <v>0</v>
      </c>
      <c r="J2222" s="24">
        <f t="shared" si="208"/>
        <v>0</v>
      </c>
      <c r="K2222" s="25">
        <f t="shared" si="209"/>
        <v>0</v>
      </c>
      <c r="L2222">
        <v>0</v>
      </c>
      <c r="M2222">
        <v>32964608</v>
      </c>
      <c r="N2222">
        <v>42065747</v>
      </c>
      <c r="O2222" s="52">
        <v>0</v>
      </c>
      <c r="P2222" s="52">
        <v>0</v>
      </c>
      <c r="Q2222" s="52">
        <v>0</v>
      </c>
      <c r="R2222" s="52">
        <v>0</v>
      </c>
      <c r="S2222" s="52">
        <v>0</v>
      </c>
      <c r="T2222" s="52">
        <v>0</v>
      </c>
      <c r="U2222" s="52">
        <v>0</v>
      </c>
      <c r="V2222" s="52">
        <v>0</v>
      </c>
      <c r="W2222" s="52">
        <v>0</v>
      </c>
      <c r="X2222" s="52">
        <v>0</v>
      </c>
      <c r="Y2222" s="52">
        <v>0</v>
      </c>
      <c r="Z2222" s="52">
        <v>0</v>
      </c>
      <c r="AA2222" s="25">
        <v>0</v>
      </c>
      <c r="AB2222" s="25">
        <v>0</v>
      </c>
      <c r="AC2222" s="25">
        <v>0</v>
      </c>
      <c r="AD2222" s="25">
        <v>0</v>
      </c>
      <c r="AE2222" s="25">
        <v>0</v>
      </c>
      <c r="AF2222" s="25">
        <v>0</v>
      </c>
      <c r="AG2222" s="25">
        <v>0</v>
      </c>
      <c r="AH2222" s="25">
        <v>0</v>
      </c>
      <c r="AI2222" s="25">
        <v>0</v>
      </c>
      <c r="AJ2222" s="25">
        <v>0</v>
      </c>
      <c r="AK2222" s="25">
        <v>0</v>
      </c>
      <c r="AL2222" s="25">
        <v>0</v>
      </c>
      <c r="AM2222" s="95">
        <v>0</v>
      </c>
      <c r="AN2222" s="95" t="e">
        <f ca="1">IF(MengeInEEGSummieren(M2222),AM2222,0)</f>
        <v>#NAME?</v>
      </c>
      <c r="AO2222" s="95">
        <f t="shared" si="210"/>
        <v>0</v>
      </c>
      <c r="AP2222" s="95">
        <f t="shared" si="211"/>
        <v>0</v>
      </c>
      <c r="AS2222">
        <v>0</v>
      </c>
      <c r="AT2222">
        <v>0</v>
      </c>
      <c r="AU2222" t="e">
        <f t="shared" ca="1" si="212"/>
        <v>#NAME?</v>
      </c>
    </row>
    <row r="2223" spans="1:47" x14ac:dyDescent="0.15">
      <c r="A2223" s="21" t="s">
        <v>2985</v>
      </c>
      <c r="B2223" s="22" t="s">
        <v>17</v>
      </c>
      <c r="C2223" s="42">
        <v>2007</v>
      </c>
      <c r="D2223" s="22" t="s">
        <v>1546</v>
      </c>
      <c r="E2223" s="22" t="s">
        <v>773</v>
      </c>
      <c r="F2223" s="23">
        <v>24.67</v>
      </c>
      <c r="G2223" s="23">
        <v>24.67</v>
      </c>
      <c r="H2223" s="24">
        <f t="shared" si="207"/>
        <v>0</v>
      </c>
      <c r="I2223" s="153">
        <v>0</v>
      </c>
      <c r="J2223" s="24">
        <f t="shared" si="208"/>
        <v>0</v>
      </c>
      <c r="K2223" s="25">
        <f t="shared" si="209"/>
        <v>0</v>
      </c>
      <c r="L2223">
        <v>0</v>
      </c>
      <c r="M2223">
        <v>32964608</v>
      </c>
      <c r="N2223">
        <v>42065747</v>
      </c>
      <c r="O2223" s="52">
        <v>0</v>
      </c>
      <c r="P2223" s="52">
        <v>0</v>
      </c>
      <c r="Q2223" s="52">
        <v>0</v>
      </c>
      <c r="R2223" s="52">
        <v>0</v>
      </c>
      <c r="S2223" s="52">
        <v>0</v>
      </c>
      <c r="T2223" s="52">
        <v>0</v>
      </c>
      <c r="U2223" s="52">
        <v>0</v>
      </c>
      <c r="V2223" s="52">
        <v>0</v>
      </c>
      <c r="W2223" s="52">
        <v>0</v>
      </c>
      <c r="X2223" s="52">
        <v>0</v>
      </c>
      <c r="Y2223" s="52">
        <v>0</v>
      </c>
      <c r="Z2223" s="52">
        <v>0</v>
      </c>
      <c r="AA2223" s="25">
        <v>0</v>
      </c>
      <c r="AB2223" s="25">
        <v>0</v>
      </c>
      <c r="AC2223" s="25">
        <v>0</v>
      </c>
      <c r="AD2223" s="25">
        <v>0</v>
      </c>
      <c r="AE2223" s="25">
        <v>0</v>
      </c>
      <c r="AF2223" s="25">
        <v>0</v>
      </c>
      <c r="AG2223" s="25">
        <v>0</v>
      </c>
      <c r="AH2223" s="25">
        <v>0</v>
      </c>
      <c r="AI2223" s="25">
        <v>0</v>
      </c>
      <c r="AJ2223" s="25">
        <v>0</v>
      </c>
      <c r="AK2223" s="25">
        <v>0</v>
      </c>
      <c r="AL2223" s="25">
        <v>0</v>
      </c>
      <c r="AM2223" s="95">
        <v>0</v>
      </c>
      <c r="AN2223" s="95" t="e">
        <f ca="1">IF(MengeInEEGSummieren(M2223),AM2223,0)</f>
        <v>#NAME?</v>
      </c>
      <c r="AO2223" s="95">
        <f t="shared" si="210"/>
        <v>0</v>
      </c>
      <c r="AP2223" s="95">
        <f t="shared" si="211"/>
        <v>0</v>
      </c>
      <c r="AS2223">
        <v>0</v>
      </c>
      <c r="AT2223">
        <v>0</v>
      </c>
      <c r="AU2223" t="e">
        <f t="shared" ca="1" si="212"/>
        <v>#NAME?</v>
      </c>
    </row>
    <row r="2224" spans="1:47" x14ac:dyDescent="0.15">
      <c r="A2224" s="21" t="s">
        <v>2986</v>
      </c>
      <c r="B2224" s="22" t="s">
        <v>17</v>
      </c>
      <c r="C2224" s="42">
        <v>2007</v>
      </c>
      <c r="D2224" s="22" t="s">
        <v>1548</v>
      </c>
      <c r="E2224" s="22" t="s">
        <v>773</v>
      </c>
      <c r="F2224" s="23">
        <v>25.67</v>
      </c>
      <c r="G2224" s="23">
        <v>25.67</v>
      </c>
      <c r="H2224" s="24">
        <f t="shared" si="207"/>
        <v>0</v>
      </c>
      <c r="I2224" s="153">
        <v>0</v>
      </c>
      <c r="J2224" s="24">
        <f t="shared" si="208"/>
        <v>0</v>
      </c>
      <c r="K2224" s="25">
        <f t="shared" si="209"/>
        <v>0</v>
      </c>
      <c r="L2224">
        <v>0</v>
      </c>
      <c r="M2224">
        <v>32964608</v>
      </c>
      <c r="N2224">
        <v>42065747</v>
      </c>
      <c r="O2224" s="52">
        <v>0</v>
      </c>
      <c r="P2224" s="52">
        <v>0</v>
      </c>
      <c r="Q2224" s="52">
        <v>0</v>
      </c>
      <c r="R2224" s="52">
        <v>0</v>
      </c>
      <c r="S2224" s="52">
        <v>0</v>
      </c>
      <c r="T2224" s="52">
        <v>0</v>
      </c>
      <c r="U2224" s="52">
        <v>0</v>
      </c>
      <c r="V2224" s="52">
        <v>0</v>
      </c>
      <c r="W2224" s="52">
        <v>0</v>
      </c>
      <c r="X2224" s="52">
        <v>0</v>
      </c>
      <c r="Y2224" s="52">
        <v>0</v>
      </c>
      <c r="Z2224" s="52">
        <v>0</v>
      </c>
      <c r="AA2224" s="25">
        <v>0</v>
      </c>
      <c r="AB2224" s="25">
        <v>0</v>
      </c>
      <c r="AC2224" s="25">
        <v>0</v>
      </c>
      <c r="AD2224" s="25">
        <v>0</v>
      </c>
      <c r="AE2224" s="25">
        <v>0</v>
      </c>
      <c r="AF2224" s="25">
        <v>0</v>
      </c>
      <c r="AG2224" s="25">
        <v>0</v>
      </c>
      <c r="AH2224" s="25">
        <v>0</v>
      </c>
      <c r="AI2224" s="25">
        <v>0</v>
      </c>
      <c r="AJ2224" s="25">
        <v>0</v>
      </c>
      <c r="AK2224" s="25">
        <v>0</v>
      </c>
      <c r="AL2224" s="25">
        <v>0</v>
      </c>
      <c r="AM2224" s="95">
        <v>0</v>
      </c>
      <c r="AN2224" s="95" t="e">
        <f ca="1">IF(MengeInEEGSummieren(M2224),AM2224,0)</f>
        <v>#NAME?</v>
      </c>
      <c r="AO2224" s="95">
        <f t="shared" si="210"/>
        <v>0</v>
      </c>
      <c r="AP2224" s="95">
        <f t="shared" si="211"/>
        <v>0</v>
      </c>
      <c r="AS2224">
        <v>0</v>
      </c>
      <c r="AT2224">
        <v>0</v>
      </c>
      <c r="AU2224" t="e">
        <f t="shared" ca="1" si="212"/>
        <v>#NAME?</v>
      </c>
    </row>
    <row r="2225" spans="1:47" x14ac:dyDescent="0.15">
      <c r="A2225" s="21" t="s">
        <v>2987</v>
      </c>
      <c r="B2225" s="22" t="s">
        <v>17</v>
      </c>
      <c r="C2225" s="42">
        <v>2007</v>
      </c>
      <c r="D2225" s="22" t="s">
        <v>1550</v>
      </c>
      <c r="E2225" s="22" t="s">
        <v>770</v>
      </c>
      <c r="F2225" s="23">
        <v>23.67</v>
      </c>
      <c r="G2225" s="23">
        <v>23.67</v>
      </c>
      <c r="H2225" s="24">
        <f t="shared" si="207"/>
        <v>0</v>
      </c>
      <c r="I2225" s="153">
        <v>0</v>
      </c>
      <c r="J2225" s="24">
        <f t="shared" si="208"/>
        <v>0</v>
      </c>
      <c r="K2225" s="25">
        <f t="shared" si="209"/>
        <v>0</v>
      </c>
      <c r="L2225">
        <v>0</v>
      </c>
      <c r="M2225">
        <v>32964608</v>
      </c>
      <c r="N2225">
        <v>42065747</v>
      </c>
      <c r="O2225" s="52">
        <v>0</v>
      </c>
      <c r="P2225" s="52">
        <v>0</v>
      </c>
      <c r="Q2225" s="52">
        <v>0</v>
      </c>
      <c r="R2225" s="52">
        <v>0</v>
      </c>
      <c r="S2225" s="52">
        <v>0</v>
      </c>
      <c r="T2225" s="52">
        <v>0</v>
      </c>
      <c r="U2225" s="52">
        <v>0</v>
      </c>
      <c r="V2225" s="52">
        <v>0</v>
      </c>
      <c r="W2225" s="52">
        <v>0</v>
      </c>
      <c r="X2225" s="52">
        <v>0</v>
      </c>
      <c r="Y2225" s="52">
        <v>0</v>
      </c>
      <c r="Z2225" s="52">
        <v>0</v>
      </c>
      <c r="AA2225" s="25">
        <v>0</v>
      </c>
      <c r="AB2225" s="25">
        <v>0</v>
      </c>
      <c r="AC2225" s="25">
        <v>0</v>
      </c>
      <c r="AD2225" s="25">
        <v>0</v>
      </c>
      <c r="AE2225" s="25">
        <v>0</v>
      </c>
      <c r="AF2225" s="25">
        <v>0</v>
      </c>
      <c r="AG2225" s="25">
        <v>0</v>
      </c>
      <c r="AH2225" s="25">
        <v>0</v>
      </c>
      <c r="AI2225" s="25">
        <v>0</v>
      </c>
      <c r="AJ2225" s="25">
        <v>0</v>
      </c>
      <c r="AK2225" s="25">
        <v>0</v>
      </c>
      <c r="AL2225" s="25">
        <v>0</v>
      </c>
      <c r="AM2225" s="95">
        <v>0</v>
      </c>
      <c r="AN2225" s="95" t="e">
        <f ca="1">IF(MengeInEEGSummieren(M2225),AM2225,0)</f>
        <v>#NAME?</v>
      </c>
      <c r="AO2225" s="95">
        <f t="shared" si="210"/>
        <v>0</v>
      </c>
      <c r="AP2225" s="95">
        <f t="shared" si="211"/>
        <v>0</v>
      </c>
      <c r="AS2225">
        <v>0</v>
      </c>
      <c r="AT2225">
        <v>0</v>
      </c>
      <c r="AU2225" t="e">
        <f t="shared" ca="1" si="212"/>
        <v>#NAME?</v>
      </c>
    </row>
    <row r="2226" spans="1:47" x14ac:dyDescent="0.15">
      <c r="A2226" s="21" t="s">
        <v>2988</v>
      </c>
      <c r="B2226" s="22" t="s">
        <v>17</v>
      </c>
      <c r="C2226" s="42">
        <v>2007</v>
      </c>
      <c r="D2226" s="22" t="s">
        <v>833</v>
      </c>
      <c r="E2226" s="22" t="s">
        <v>773</v>
      </c>
      <c r="F2226" s="23">
        <v>23.67</v>
      </c>
      <c r="G2226" s="23">
        <v>23.67</v>
      </c>
      <c r="H2226" s="24">
        <f t="shared" si="207"/>
        <v>0</v>
      </c>
      <c r="I2226" s="153">
        <v>0</v>
      </c>
      <c r="J2226" s="24">
        <f t="shared" si="208"/>
        <v>0</v>
      </c>
      <c r="K2226" s="25">
        <f t="shared" si="209"/>
        <v>0</v>
      </c>
      <c r="L2226">
        <v>0</v>
      </c>
      <c r="M2226">
        <v>32964608</v>
      </c>
      <c r="N2226">
        <v>42065747</v>
      </c>
      <c r="O2226" s="52">
        <v>0</v>
      </c>
      <c r="P2226" s="52">
        <v>0</v>
      </c>
      <c r="Q2226" s="52">
        <v>0</v>
      </c>
      <c r="R2226" s="52">
        <v>0</v>
      </c>
      <c r="S2226" s="52">
        <v>0</v>
      </c>
      <c r="T2226" s="52">
        <v>0</v>
      </c>
      <c r="U2226" s="52">
        <v>0</v>
      </c>
      <c r="V2226" s="52">
        <v>0</v>
      </c>
      <c r="W2226" s="52">
        <v>0</v>
      </c>
      <c r="X2226" s="52">
        <v>0</v>
      </c>
      <c r="Y2226" s="52">
        <v>0</v>
      </c>
      <c r="Z2226" s="52">
        <v>0</v>
      </c>
      <c r="AA2226" s="25">
        <v>0</v>
      </c>
      <c r="AB2226" s="25">
        <v>0</v>
      </c>
      <c r="AC2226" s="25">
        <v>0</v>
      </c>
      <c r="AD2226" s="25">
        <v>0</v>
      </c>
      <c r="AE2226" s="25">
        <v>0</v>
      </c>
      <c r="AF2226" s="25">
        <v>0</v>
      </c>
      <c r="AG2226" s="25">
        <v>0</v>
      </c>
      <c r="AH2226" s="25">
        <v>0</v>
      </c>
      <c r="AI2226" s="25">
        <v>0</v>
      </c>
      <c r="AJ2226" s="25">
        <v>0</v>
      </c>
      <c r="AK2226" s="25">
        <v>0</v>
      </c>
      <c r="AL2226" s="25">
        <v>0</v>
      </c>
      <c r="AM2226" s="95">
        <v>0</v>
      </c>
      <c r="AN2226" s="95" t="e">
        <f ca="1">IF(MengeInEEGSummieren(M2226),AM2226,0)</f>
        <v>#NAME?</v>
      </c>
      <c r="AO2226" s="95">
        <f t="shared" si="210"/>
        <v>0</v>
      </c>
      <c r="AP2226" s="95">
        <f t="shared" si="211"/>
        <v>0</v>
      </c>
      <c r="AS2226">
        <v>0</v>
      </c>
      <c r="AT2226">
        <v>0</v>
      </c>
      <c r="AU2226" t="e">
        <f t="shared" ca="1" si="212"/>
        <v>#NAME?</v>
      </c>
    </row>
    <row r="2227" spans="1:47" x14ac:dyDescent="0.15">
      <c r="A2227" s="21" t="s">
        <v>2989</v>
      </c>
      <c r="B2227" s="22" t="s">
        <v>17</v>
      </c>
      <c r="C2227" s="42">
        <v>2007</v>
      </c>
      <c r="D2227" s="22" t="s">
        <v>835</v>
      </c>
      <c r="E2227" s="22" t="s">
        <v>773</v>
      </c>
      <c r="F2227" s="23">
        <v>24.67</v>
      </c>
      <c r="G2227" s="23">
        <v>24.67</v>
      </c>
      <c r="H2227" s="24">
        <f t="shared" si="207"/>
        <v>0</v>
      </c>
      <c r="I2227" s="153">
        <v>0</v>
      </c>
      <c r="J2227" s="24">
        <f t="shared" si="208"/>
        <v>0</v>
      </c>
      <c r="K2227" s="25">
        <f t="shared" si="209"/>
        <v>0</v>
      </c>
      <c r="L2227">
        <v>0</v>
      </c>
      <c r="M2227">
        <v>32964608</v>
      </c>
      <c r="N2227">
        <v>42065747</v>
      </c>
      <c r="O2227" s="52">
        <v>0</v>
      </c>
      <c r="P2227" s="52">
        <v>0</v>
      </c>
      <c r="Q2227" s="52">
        <v>0</v>
      </c>
      <c r="R2227" s="52">
        <v>0</v>
      </c>
      <c r="S2227" s="52">
        <v>0</v>
      </c>
      <c r="T2227" s="52">
        <v>0</v>
      </c>
      <c r="U2227" s="52">
        <v>0</v>
      </c>
      <c r="V2227" s="52">
        <v>0</v>
      </c>
      <c r="W2227" s="52">
        <v>0</v>
      </c>
      <c r="X2227" s="52">
        <v>0</v>
      </c>
      <c r="Y2227" s="52">
        <v>0</v>
      </c>
      <c r="Z2227" s="52">
        <v>0</v>
      </c>
      <c r="AA2227" s="25">
        <v>0</v>
      </c>
      <c r="AB2227" s="25">
        <v>0</v>
      </c>
      <c r="AC2227" s="25">
        <v>0</v>
      </c>
      <c r="AD2227" s="25">
        <v>0</v>
      </c>
      <c r="AE2227" s="25">
        <v>0</v>
      </c>
      <c r="AF2227" s="25">
        <v>0</v>
      </c>
      <c r="AG2227" s="25">
        <v>0</v>
      </c>
      <c r="AH2227" s="25">
        <v>0</v>
      </c>
      <c r="AI2227" s="25">
        <v>0</v>
      </c>
      <c r="AJ2227" s="25">
        <v>0</v>
      </c>
      <c r="AK2227" s="25">
        <v>0</v>
      </c>
      <c r="AL2227" s="25">
        <v>0</v>
      </c>
      <c r="AM2227" s="95">
        <v>0</v>
      </c>
      <c r="AN2227" s="95" t="e">
        <f ca="1">IF(MengeInEEGSummieren(M2227),AM2227,0)</f>
        <v>#NAME?</v>
      </c>
      <c r="AO2227" s="95">
        <f t="shared" si="210"/>
        <v>0</v>
      </c>
      <c r="AP2227" s="95">
        <f t="shared" si="211"/>
        <v>0</v>
      </c>
      <c r="AS2227">
        <v>0</v>
      </c>
      <c r="AT2227">
        <v>0</v>
      </c>
      <c r="AU2227" t="e">
        <f t="shared" ca="1" si="212"/>
        <v>#NAME?</v>
      </c>
    </row>
    <row r="2228" spans="1:47" x14ac:dyDescent="0.15">
      <c r="A2228" s="21" t="s">
        <v>2990</v>
      </c>
      <c r="B2228" s="22" t="s">
        <v>17</v>
      </c>
      <c r="C2228" s="42">
        <v>2007</v>
      </c>
      <c r="D2228" s="22" t="s">
        <v>837</v>
      </c>
      <c r="E2228" s="22" t="s">
        <v>773</v>
      </c>
      <c r="F2228" s="23">
        <v>23.67</v>
      </c>
      <c r="G2228" s="23">
        <v>23.67</v>
      </c>
      <c r="H2228" s="24">
        <f t="shared" si="207"/>
        <v>0</v>
      </c>
      <c r="I2228" s="153">
        <v>0</v>
      </c>
      <c r="J2228" s="24">
        <f t="shared" si="208"/>
        <v>0</v>
      </c>
      <c r="K2228" s="25">
        <f t="shared" si="209"/>
        <v>0</v>
      </c>
      <c r="L2228">
        <v>0</v>
      </c>
      <c r="M2228">
        <v>32964608</v>
      </c>
      <c r="N2228">
        <v>42065747</v>
      </c>
      <c r="O2228" s="52">
        <v>0</v>
      </c>
      <c r="P2228" s="52">
        <v>0</v>
      </c>
      <c r="Q2228" s="52">
        <v>0</v>
      </c>
      <c r="R2228" s="52">
        <v>0</v>
      </c>
      <c r="S2228" s="52">
        <v>0</v>
      </c>
      <c r="T2228" s="52">
        <v>0</v>
      </c>
      <c r="U2228" s="52">
        <v>0</v>
      </c>
      <c r="V2228" s="52">
        <v>0</v>
      </c>
      <c r="W2228" s="52">
        <v>0</v>
      </c>
      <c r="X2228" s="52">
        <v>0</v>
      </c>
      <c r="Y2228" s="52">
        <v>0</v>
      </c>
      <c r="Z2228" s="52">
        <v>0</v>
      </c>
      <c r="AA2228" s="25">
        <v>0</v>
      </c>
      <c r="AB2228" s="25">
        <v>0</v>
      </c>
      <c r="AC2228" s="25">
        <v>0</v>
      </c>
      <c r="AD2228" s="25">
        <v>0</v>
      </c>
      <c r="AE2228" s="25">
        <v>0</v>
      </c>
      <c r="AF2228" s="25">
        <v>0</v>
      </c>
      <c r="AG2228" s="25">
        <v>0</v>
      </c>
      <c r="AH2228" s="25">
        <v>0</v>
      </c>
      <c r="AI2228" s="25">
        <v>0</v>
      </c>
      <c r="AJ2228" s="25">
        <v>0</v>
      </c>
      <c r="AK2228" s="25">
        <v>0</v>
      </c>
      <c r="AL2228" s="25">
        <v>0</v>
      </c>
      <c r="AM2228" s="95">
        <v>0</v>
      </c>
      <c r="AN2228" s="95" t="e">
        <f ca="1">IF(MengeInEEGSummieren(M2228),AM2228,0)</f>
        <v>#NAME?</v>
      </c>
      <c r="AO2228" s="95">
        <f t="shared" si="210"/>
        <v>0</v>
      </c>
      <c r="AP2228" s="95">
        <f t="shared" si="211"/>
        <v>0</v>
      </c>
      <c r="AS2228">
        <v>0</v>
      </c>
      <c r="AT2228">
        <v>0</v>
      </c>
      <c r="AU2228" t="e">
        <f t="shared" ca="1" si="212"/>
        <v>#NAME?</v>
      </c>
    </row>
    <row r="2229" spans="1:47" x14ac:dyDescent="0.15">
      <c r="A2229" s="21" t="s">
        <v>2991</v>
      </c>
      <c r="B2229" s="22" t="s">
        <v>17</v>
      </c>
      <c r="C2229" s="42">
        <v>2007</v>
      </c>
      <c r="D2229" s="22" t="s">
        <v>839</v>
      </c>
      <c r="E2229" s="22" t="s">
        <v>773</v>
      </c>
      <c r="F2229" s="23">
        <v>24.67</v>
      </c>
      <c r="G2229" s="23">
        <v>24.67</v>
      </c>
      <c r="H2229" s="24">
        <f t="shared" si="207"/>
        <v>0</v>
      </c>
      <c r="I2229" s="153">
        <v>0</v>
      </c>
      <c r="J2229" s="24">
        <f t="shared" si="208"/>
        <v>0</v>
      </c>
      <c r="K2229" s="25">
        <f t="shared" si="209"/>
        <v>0</v>
      </c>
      <c r="L2229">
        <v>0</v>
      </c>
      <c r="M2229">
        <v>32964608</v>
      </c>
      <c r="N2229">
        <v>42065747</v>
      </c>
      <c r="O2229" s="52">
        <v>0</v>
      </c>
      <c r="P2229" s="52">
        <v>0</v>
      </c>
      <c r="Q2229" s="52">
        <v>0</v>
      </c>
      <c r="R2229" s="52">
        <v>0</v>
      </c>
      <c r="S2229" s="52">
        <v>0</v>
      </c>
      <c r="T2229" s="52">
        <v>0</v>
      </c>
      <c r="U2229" s="52">
        <v>0</v>
      </c>
      <c r="V2229" s="52">
        <v>0</v>
      </c>
      <c r="W2229" s="52">
        <v>0</v>
      </c>
      <c r="X2229" s="52">
        <v>0</v>
      </c>
      <c r="Y2229" s="52">
        <v>0</v>
      </c>
      <c r="Z2229" s="52">
        <v>0</v>
      </c>
      <c r="AA2229" s="25">
        <v>0</v>
      </c>
      <c r="AB2229" s="25">
        <v>0</v>
      </c>
      <c r="AC2229" s="25">
        <v>0</v>
      </c>
      <c r="AD2229" s="25">
        <v>0</v>
      </c>
      <c r="AE2229" s="25">
        <v>0</v>
      </c>
      <c r="AF2229" s="25">
        <v>0</v>
      </c>
      <c r="AG2229" s="25">
        <v>0</v>
      </c>
      <c r="AH2229" s="25">
        <v>0</v>
      </c>
      <c r="AI2229" s="25">
        <v>0</v>
      </c>
      <c r="AJ2229" s="25">
        <v>0</v>
      </c>
      <c r="AK2229" s="25">
        <v>0</v>
      </c>
      <c r="AL2229" s="25">
        <v>0</v>
      </c>
      <c r="AM2229" s="95">
        <v>0</v>
      </c>
      <c r="AN2229" s="95" t="e">
        <f ca="1">IF(MengeInEEGSummieren(M2229),AM2229,0)</f>
        <v>#NAME?</v>
      </c>
      <c r="AO2229" s="95">
        <f t="shared" si="210"/>
        <v>0</v>
      </c>
      <c r="AP2229" s="95">
        <f t="shared" si="211"/>
        <v>0</v>
      </c>
      <c r="AS2229">
        <v>0</v>
      </c>
      <c r="AT2229">
        <v>0</v>
      </c>
      <c r="AU2229" t="e">
        <f t="shared" ca="1" si="212"/>
        <v>#NAME?</v>
      </c>
    </row>
    <row r="2230" spans="1:47" x14ac:dyDescent="0.15">
      <c r="A2230" s="21" t="s">
        <v>2992</v>
      </c>
      <c r="B2230" s="22" t="s">
        <v>17</v>
      </c>
      <c r="C2230" s="42">
        <v>2007</v>
      </c>
      <c r="D2230" s="22" t="s">
        <v>1556</v>
      </c>
      <c r="E2230" s="22" t="s">
        <v>773</v>
      </c>
      <c r="F2230" s="23">
        <v>22.67</v>
      </c>
      <c r="G2230" s="23">
        <v>22.67</v>
      </c>
      <c r="H2230" s="24">
        <f t="shared" si="207"/>
        <v>0</v>
      </c>
      <c r="I2230" s="153">
        <v>0</v>
      </c>
      <c r="J2230" s="24">
        <f t="shared" si="208"/>
        <v>0</v>
      </c>
      <c r="K2230" s="25">
        <f t="shared" si="209"/>
        <v>0</v>
      </c>
      <c r="L2230">
        <v>0</v>
      </c>
      <c r="M2230">
        <v>32964608</v>
      </c>
      <c r="N2230">
        <v>42065747</v>
      </c>
      <c r="O2230" s="52">
        <v>0</v>
      </c>
      <c r="P2230" s="52">
        <v>0</v>
      </c>
      <c r="Q2230" s="52">
        <v>0</v>
      </c>
      <c r="R2230" s="52">
        <v>0</v>
      </c>
      <c r="S2230" s="52">
        <v>0</v>
      </c>
      <c r="T2230" s="52">
        <v>0</v>
      </c>
      <c r="U2230" s="52">
        <v>0</v>
      </c>
      <c r="V2230" s="52">
        <v>0</v>
      </c>
      <c r="W2230" s="52">
        <v>0</v>
      </c>
      <c r="X2230" s="52">
        <v>0</v>
      </c>
      <c r="Y2230" s="52">
        <v>0</v>
      </c>
      <c r="Z2230" s="52">
        <v>0</v>
      </c>
      <c r="AA2230" s="25">
        <v>0</v>
      </c>
      <c r="AB2230" s="25">
        <v>0</v>
      </c>
      <c r="AC2230" s="25">
        <v>0</v>
      </c>
      <c r="AD2230" s="25">
        <v>0</v>
      </c>
      <c r="AE2230" s="25">
        <v>0</v>
      </c>
      <c r="AF2230" s="25">
        <v>0</v>
      </c>
      <c r="AG2230" s="25">
        <v>0</v>
      </c>
      <c r="AH2230" s="25">
        <v>0</v>
      </c>
      <c r="AI2230" s="25">
        <v>0</v>
      </c>
      <c r="AJ2230" s="25">
        <v>0</v>
      </c>
      <c r="AK2230" s="25">
        <v>0</v>
      </c>
      <c r="AL2230" s="25">
        <v>0</v>
      </c>
      <c r="AM2230" s="95">
        <v>0</v>
      </c>
      <c r="AN2230" s="95" t="e">
        <f ca="1">IF(MengeInEEGSummieren(M2230),AM2230,0)</f>
        <v>#NAME?</v>
      </c>
      <c r="AO2230" s="95">
        <f t="shared" si="210"/>
        <v>0</v>
      </c>
      <c r="AP2230" s="95">
        <f t="shared" si="211"/>
        <v>0</v>
      </c>
      <c r="AS2230">
        <v>0</v>
      </c>
      <c r="AT2230">
        <v>0</v>
      </c>
      <c r="AU2230" t="e">
        <f t="shared" ca="1" si="212"/>
        <v>#NAME?</v>
      </c>
    </row>
    <row r="2231" spans="1:47" x14ac:dyDescent="0.15">
      <c r="A2231" s="21" t="s">
        <v>2993</v>
      </c>
      <c r="B2231" s="22" t="s">
        <v>17</v>
      </c>
      <c r="C2231" s="42">
        <v>2007</v>
      </c>
      <c r="D2231" s="22" t="s">
        <v>1558</v>
      </c>
      <c r="E2231" s="22" t="s">
        <v>773</v>
      </c>
      <c r="F2231" s="23">
        <v>23.67</v>
      </c>
      <c r="G2231" s="23">
        <v>23.67</v>
      </c>
      <c r="H2231" s="24">
        <f t="shared" si="207"/>
        <v>0</v>
      </c>
      <c r="I2231" s="153">
        <v>0</v>
      </c>
      <c r="J2231" s="24">
        <f t="shared" si="208"/>
        <v>0</v>
      </c>
      <c r="K2231" s="25">
        <f t="shared" si="209"/>
        <v>0</v>
      </c>
      <c r="L2231">
        <v>0</v>
      </c>
      <c r="M2231">
        <v>32964608</v>
      </c>
      <c r="N2231">
        <v>42065747</v>
      </c>
      <c r="O2231" s="52">
        <v>0</v>
      </c>
      <c r="P2231" s="52">
        <v>0</v>
      </c>
      <c r="Q2231" s="52">
        <v>0</v>
      </c>
      <c r="R2231" s="52">
        <v>0</v>
      </c>
      <c r="S2231" s="52">
        <v>0</v>
      </c>
      <c r="T2231" s="52">
        <v>0</v>
      </c>
      <c r="U2231" s="52">
        <v>0</v>
      </c>
      <c r="V2231" s="52">
        <v>0</v>
      </c>
      <c r="W2231" s="52">
        <v>0</v>
      </c>
      <c r="X2231" s="52">
        <v>0</v>
      </c>
      <c r="Y2231" s="52">
        <v>0</v>
      </c>
      <c r="Z2231" s="52">
        <v>0</v>
      </c>
      <c r="AA2231" s="25">
        <v>0</v>
      </c>
      <c r="AB2231" s="25">
        <v>0</v>
      </c>
      <c r="AC2231" s="25">
        <v>0</v>
      </c>
      <c r="AD2231" s="25">
        <v>0</v>
      </c>
      <c r="AE2231" s="25">
        <v>0</v>
      </c>
      <c r="AF2231" s="25">
        <v>0</v>
      </c>
      <c r="AG2231" s="25">
        <v>0</v>
      </c>
      <c r="AH2231" s="25">
        <v>0</v>
      </c>
      <c r="AI2231" s="25">
        <v>0</v>
      </c>
      <c r="AJ2231" s="25">
        <v>0</v>
      </c>
      <c r="AK2231" s="25">
        <v>0</v>
      </c>
      <c r="AL2231" s="25">
        <v>0</v>
      </c>
      <c r="AM2231" s="95">
        <v>0</v>
      </c>
      <c r="AN2231" s="95" t="e">
        <f ca="1">IF(MengeInEEGSummieren(M2231),AM2231,0)</f>
        <v>#NAME?</v>
      </c>
      <c r="AO2231" s="95">
        <f t="shared" si="210"/>
        <v>0</v>
      </c>
      <c r="AP2231" s="95">
        <f t="shared" si="211"/>
        <v>0</v>
      </c>
      <c r="AS2231">
        <v>0</v>
      </c>
      <c r="AT2231">
        <v>0</v>
      </c>
      <c r="AU2231" t="e">
        <f t="shared" ca="1" si="212"/>
        <v>#NAME?</v>
      </c>
    </row>
    <row r="2232" spans="1:47" x14ac:dyDescent="0.15">
      <c r="A2232" s="21" t="s">
        <v>2994</v>
      </c>
      <c r="B2232" s="22" t="s">
        <v>17</v>
      </c>
      <c r="C2232" s="42">
        <v>2007</v>
      </c>
      <c r="D2232" s="22" t="s">
        <v>841</v>
      </c>
      <c r="E2232" s="22" t="s">
        <v>770</v>
      </c>
      <c r="F2232" s="23">
        <v>21.67</v>
      </c>
      <c r="G2232" s="23">
        <v>21.67</v>
      </c>
      <c r="H2232" s="24">
        <f t="shared" si="207"/>
        <v>0</v>
      </c>
      <c r="I2232" s="153">
        <v>0</v>
      </c>
      <c r="J2232" s="24">
        <f t="shared" si="208"/>
        <v>0</v>
      </c>
      <c r="K2232" s="25">
        <f t="shared" si="209"/>
        <v>0</v>
      </c>
      <c r="L2232">
        <v>0</v>
      </c>
      <c r="M2232">
        <v>32964608</v>
      </c>
      <c r="N2232">
        <v>42065747</v>
      </c>
      <c r="O2232" s="52">
        <v>0</v>
      </c>
      <c r="P2232" s="52">
        <v>0</v>
      </c>
      <c r="Q2232" s="52">
        <v>0</v>
      </c>
      <c r="R2232" s="52">
        <v>0</v>
      </c>
      <c r="S2232" s="52">
        <v>0</v>
      </c>
      <c r="T2232" s="52">
        <v>0</v>
      </c>
      <c r="U2232" s="52">
        <v>0</v>
      </c>
      <c r="V2232" s="52">
        <v>0</v>
      </c>
      <c r="W2232" s="52">
        <v>0</v>
      </c>
      <c r="X2232" s="52">
        <v>0</v>
      </c>
      <c r="Y2232" s="52">
        <v>0</v>
      </c>
      <c r="Z2232" s="52">
        <v>0</v>
      </c>
      <c r="AA2232" s="25">
        <v>0</v>
      </c>
      <c r="AB2232" s="25">
        <v>0</v>
      </c>
      <c r="AC2232" s="25">
        <v>0</v>
      </c>
      <c r="AD2232" s="25">
        <v>0</v>
      </c>
      <c r="AE2232" s="25">
        <v>0</v>
      </c>
      <c r="AF2232" s="25">
        <v>0</v>
      </c>
      <c r="AG2232" s="25">
        <v>0</v>
      </c>
      <c r="AH2232" s="25">
        <v>0</v>
      </c>
      <c r="AI2232" s="25">
        <v>0</v>
      </c>
      <c r="AJ2232" s="25">
        <v>0</v>
      </c>
      <c r="AK2232" s="25">
        <v>0</v>
      </c>
      <c r="AL2232" s="25">
        <v>0</v>
      </c>
      <c r="AM2232" s="95">
        <v>0</v>
      </c>
      <c r="AN2232" s="95" t="e">
        <f ca="1">IF(MengeInEEGSummieren(M2232),AM2232,0)</f>
        <v>#NAME?</v>
      </c>
      <c r="AO2232" s="95">
        <f t="shared" si="210"/>
        <v>0</v>
      </c>
      <c r="AP2232" s="95">
        <f t="shared" si="211"/>
        <v>0</v>
      </c>
      <c r="AS2232">
        <v>0</v>
      </c>
      <c r="AT2232">
        <v>0</v>
      </c>
      <c r="AU2232" t="e">
        <f t="shared" ca="1" si="212"/>
        <v>#NAME?</v>
      </c>
    </row>
    <row r="2233" spans="1:47" x14ac:dyDescent="0.15">
      <c r="A2233" s="21" t="s">
        <v>2995</v>
      </c>
      <c r="B2233" s="22" t="s">
        <v>17</v>
      </c>
      <c r="C2233" s="42">
        <v>2007</v>
      </c>
      <c r="D2233" s="22" t="s">
        <v>843</v>
      </c>
      <c r="E2233" s="22" t="s">
        <v>770</v>
      </c>
      <c r="F2233" s="23">
        <v>22.67</v>
      </c>
      <c r="G2233" s="23">
        <v>22.67</v>
      </c>
      <c r="H2233" s="24">
        <f t="shared" si="207"/>
        <v>0</v>
      </c>
      <c r="I2233" s="153">
        <v>0</v>
      </c>
      <c r="J2233" s="24">
        <f t="shared" si="208"/>
        <v>0</v>
      </c>
      <c r="K2233" s="25">
        <f t="shared" si="209"/>
        <v>0</v>
      </c>
      <c r="L2233">
        <v>0</v>
      </c>
      <c r="M2233">
        <v>32964608</v>
      </c>
      <c r="N2233">
        <v>42065747</v>
      </c>
      <c r="O2233" s="52">
        <v>0</v>
      </c>
      <c r="P2233" s="52">
        <v>0</v>
      </c>
      <c r="Q2233" s="52">
        <v>0</v>
      </c>
      <c r="R2233" s="52">
        <v>0</v>
      </c>
      <c r="S2233" s="52">
        <v>0</v>
      </c>
      <c r="T2233" s="52">
        <v>0</v>
      </c>
      <c r="U2233" s="52">
        <v>0</v>
      </c>
      <c r="V2233" s="52">
        <v>0</v>
      </c>
      <c r="W2233" s="52">
        <v>0</v>
      </c>
      <c r="X2233" s="52">
        <v>0</v>
      </c>
      <c r="Y2233" s="52">
        <v>0</v>
      </c>
      <c r="Z2233" s="52">
        <v>0</v>
      </c>
      <c r="AA2233" s="25">
        <v>0</v>
      </c>
      <c r="AB2233" s="25">
        <v>0</v>
      </c>
      <c r="AC2233" s="25">
        <v>0</v>
      </c>
      <c r="AD2233" s="25">
        <v>0</v>
      </c>
      <c r="AE2233" s="25">
        <v>0</v>
      </c>
      <c r="AF2233" s="25">
        <v>0</v>
      </c>
      <c r="AG2233" s="25">
        <v>0</v>
      </c>
      <c r="AH2233" s="25">
        <v>0</v>
      </c>
      <c r="AI2233" s="25">
        <v>0</v>
      </c>
      <c r="AJ2233" s="25">
        <v>0</v>
      </c>
      <c r="AK2233" s="25">
        <v>0</v>
      </c>
      <c r="AL2233" s="25">
        <v>0</v>
      </c>
      <c r="AM2233" s="95">
        <v>0</v>
      </c>
      <c r="AN2233" s="95" t="e">
        <f ca="1">IF(MengeInEEGSummieren(M2233),AM2233,0)</f>
        <v>#NAME?</v>
      </c>
      <c r="AO2233" s="95">
        <f t="shared" si="210"/>
        <v>0</v>
      </c>
      <c r="AP2233" s="95">
        <f t="shared" si="211"/>
        <v>0</v>
      </c>
      <c r="AS2233">
        <v>0</v>
      </c>
      <c r="AT2233">
        <v>0</v>
      </c>
      <c r="AU2233" t="e">
        <f t="shared" ca="1" si="212"/>
        <v>#NAME?</v>
      </c>
    </row>
    <row r="2234" spans="1:47" x14ac:dyDescent="0.15">
      <c r="A2234" s="21" t="s">
        <v>2996</v>
      </c>
      <c r="B2234" s="22" t="s">
        <v>17</v>
      </c>
      <c r="C2234" s="42">
        <v>2007</v>
      </c>
      <c r="D2234" s="22" t="s">
        <v>1562</v>
      </c>
      <c r="E2234" s="22" t="s">
        <v>770</v>
      </c>
      <c r="F2234" s="23">
        <v>24.67</v>
      </c>
      <c r="G2234" s="23">
        <v>24.67</v>
      </c>
      <c r="H2234" s="24">
        <f t="shared" si="207"/>
        <v>0</v>
      </c>
      <c r="I2234" s="153">
        <v>0</v>
      </c>
      <c r="J2234" s="24">
        <f t="shared" si="208"/>
        <v>0</v>
      </c>
      <c r="K2234" s="25">
        <f t="shared" si="209"/>
        <v>0</v>
      </c>
      <c r="L2234">
        <v>0</v>
      </c>
      <c r="M2234">
        <v>32964608</v>
      </c>
      <c r="N2234">
        <v>42065747</v>
      </c>
      <c r="O2234" s="52">
        <v>0</v>
      </c>
      <c r="P2234" s="52">
        <v>0</v>
      </c>
      <c r="Q2234" s="52">
        <v>0</v>
      </c>
      <c r="R2234" s="52">
        <v>0</v>
      </c>
      <c r="S2234" s="52">
        <v>0</v>
      </c>
      <c r="T2234" s="52">
        <v>0</v>
      </c>
      <c r="U2234" s="52">
        <v>0</v>
      </c>
      <c r="V2234" s="52">
        <v>0</v>
      </c>
      <c r="W2234" s="52">
        <v>0</v>
      </c>
      <c r="X2234" s="52">
        <v>0</v>
      </c>
      <c r="Y2234" s="52">
        <v>0</v>
      </c>
      <c r="Z2234" s="52">
        <v>0</v>
      </c>
      <c r="AA2234" s="25">
        <v>0</v>
      </c>
      <c r="AB2234" s="25">
        <v>0</v>
      </c>
      <c r="AC2234" s="25">
        <v>0</v>
      </c>
      <c r="AD2234" s="25">
        <v>0</v>
      </c>
      <c r="AE2234" s="25">
        <v>0</v>
      </c>
      <c r="AF2234" s="25">
        <v>0</v>
      </c>
      <c r="AG2234" s="25">
        <v>0</v>
      </c>
      <c r="AH2234" s="25">
        <v>0</v>
      </c>
      <c r="AI2234" s="25">
        <v>0</v>
      </c>
      <c r="AJ2234" s="25">
        <v>0</v>
      </c>
      <c r="AK2234" s="25">
        <v>0</v>
      </c>
      <c r="AL2234" s="25">
        <v>0</v>
      </c>
      <c r="AM2234" s="95">
        <v>0</v>
      </c>
      <c r="AN2234" s="95" t="e">
        <f ca="1">IF(MengeInEEGSummieren(M2234),AM2234,0)</f>
        <v>#NAME?</v>
      </c>
      <c r="AO2234" s="95">
        <f t="shared" si="210"/>
        <v>0</v>
      </c>
      <c r="AP2234" s="95">
        <f t="shared" si="211"/>
        <v>0</v>
      </c>
      <c r="AS2234">
        <v>0</v>
      </c>
      <c r="AT2234">
        <v>0</v>
      </c>
      <c r="AU2234" t="e">
        <f t="shared" ca="1" si="212"/>
        <v>#NAME?</v>
      </c>
    </row>
    <row r="2235" spans="1:47" x14ac:dyDescent="0.15">
      <c r="A2235" s="21" t="s">
        <v>2997</v>
      </c>
      <c r="B2235" s="22" t="s">
        <v>17</v>
      </c>
      <c r="C2235" s="42">
        <v>2007</v>
      </c>
      <c r="D2235" s="22" t="s">
        <v>1564</v>
      </c>
      <c r="E2235" s="22" t="s">
        <v>773</v>
      </c>
      <c r="F2235" s="23">
        <v>27.67</v>
      </c>
      <c r="G2235" s="23">
        <v>27.67</v>
      </c>
      <c r="H2235" s="24">
        <f t="shared" si="207"/>
        <v>0</v>
      </c>
      <c r="I2235" s="153">
        <v>0</v>
      </c>
      <c r="J2235" s="24">
        <f t="shared" si="208"/>
        <v>0</v>
      </c>
      <c r="K2235" s="25">
        <f t="shared" si="209"/>
        <v>0</v>
      </c>
      <c r="L2235">
        <v>0</v>
      </c>
      <c r="M2235">
        <v>32964608</v>
      </c>
      <c r="N2235">
        <v>42065747</v>
      </c>
      <c r="O2235" s="52">
        <v>0</v>
      </c>
      <c r="P2235" s="52">
        <v>0</v>
      </c>
      <c r="Q2235" s="52">
        <v>0</v>
      </c>
      <c r="R2235" s="52">
        <v>0</v>
      </c>
      <c r="S2235" s="52">
        <v>0</v>
      </c>
      <c r="T2235" s="52">
        <v>0</v>
      </c>
      <c r="U2235" s="52">
        <v>0</v>
      </c>
      <c r="V2235" s="52">
        <v>0</v>
      </c>
      <c r="W2235" s="52">
        <v>0</v>
      </c>
      <c r="X2235" s="52">
        <v>0</v>
      </c>
      <c r="Y2235" s="52">
        <v>0</v>
      </c>
      <c r="Z2235" s="52">
        <v>0</v>
      </c>
      <c r="AA2235" s="25">
        <v>0</v>
      </c>
      <c r="AB2235" s="25">
        <v>0</v>
      </c>
      <c r="AC2235" s="25">
        <v>0</v>
      </c>
      <c r="AD2235" s="25">
        <v>0</v>
      </c>
      <c r="AE2235" s="25">
        <v>0</v>
      </c>
      <c r="AF2235" s="25">
        <v>0</v>
      </c>
      <c r="AG2235" s="25">
        <v>0</v>
      </c>
      <c r="AH2235" s="25">
        <v>0</v>
      </c>
      <c r="AI2235" s="25">
        <v>0</v>
      </c>
      <c r="AJ2235" s="25">
        <v>0</v>
      </c>
      <c r="AK2235" s="25">
        <v>0</v>
      </c>
      <c r="AL2235" s="25">
        <v>0</v>
      </c>
      <c r="AM2235" s="95">
        <v>0</v>
      </c>
      <c r="AN2235" s="95" t="e">
        <f ca="1">IF(MengeInEEGSummieren(M2235),AM2235,0)</f>
        <v>#NAME?</v>
      </c>
      <c r="AO2235" s="95">
        <f t="shared" si="210"/>
        <v>0</v>
      </c>
      <c r="AP2235" s="95">
        <f t="shared" si="211"/>
        <v>0</v>
      </c>
      <c r="AS2235">
        <v>0</v>
      </c>
      <c r="AT2235">
        <v>0</v>
      </c>
      <c r="AU2235" t="e">
        <f t="shared" ca="1" si="212"/>
        <v>#NAME?</v>
      </c>
    </row>
    <row r="2236" spans="1:47" x14ac:dyDescent="0.15">
      <c r="A2236" s="21" t="s">
        <v>2998</v>
      </c>
      <c r="B2236" s="22" t="s">
        <v>17</v>
      </c>
      <c r="C2236" s="42">
        <v>2007</v>
      </c>
      <c r="D2236" s="22" t="s">
        <v>1566</v>
      </c>
      <c r="E2236" s="22" t="s">
        <v>773</v>
      </c>
      <c r="F2236" s="23">
        <v>28.67</v>
      </c>
      <c r="G2236" s="23">
        <v>28.67</v>
      </c>
      <c r="H2236" s="24">
        <f t="shared" si="207"/>
        <v>0</v>
      </c>
      <c r="I2236" s="153">
        <v>0</v>
      </c>
      <c r="J2236" s="24">
        <f t="shared" si="208"/>
        <v>0</v>
      </c>
      <c r="K2236" s="25">
        <f t="shared" si="209"/>
        <v>0</v>
      </c>
      <c r="L2236">
        <v>0</v>
      </c>
      <c r="M2236">
        <v>32964608</v>
      </c>
      <c r="N2236">
        <v>42065747</v>
      </c>
      <c r="O2236" s="52">
        <v>0</v>
      </c>
      <c r="P2236" s="52">
        <v>0</v>
      </c>
      <c r="Q2236" s="52">
        <v>0</v>
      </c>
      <c r="R2236" s="52">
        <v>0</v>
      </c>
      <c r="S2236" s="52">
        <v>0</v>
      </c>
      <c r="T2236" s="52">
        <v>0</v>
      </c>
      <c r="U2236" s="52">
        <v>0</v>
      </c>
      <c r="V2236" s="52">
        <v>0</v>
      </c>
      <c r="W2236" s="52">
        <v>0</v>
      </c>
      <c r="X2236" s="52">
        <v>0</v>
      </c>
      <c r="Y2236" s="52">
        <v>0</v>
      </c>
      <c r="Z2236" s="52">
        <v>0</v>
      </c>
      <c r="AA2236" s="25">
        <v>0</v>
      </c>
      <c r="AB2236" s="25">
        <v>0</v>
      </c>
      <c r="AC2236" s="25">
        <v>0</v>
      </c>
      <c r="AD2236" s="25">
        <v>0</v>
      </c>
      <c r="AE2236" s="25">
        <v>0</v>
      </c>
      <c r="AF2236" s="25">
        <v>0</v>
      </c>
      <c r="AG2236" s="25">
        <v>0</v>
      </c>
      <c r="AH2236" s="25">
        <v>0</v>
      </c>
      <c r="AI2236" s="25">
        <v>0</v>
      </c>
      <c r="AJ2236" s="25">
        <v>0</v>
      </c>
      <c r="AK2236" s="25">
        <v>0</v>
      </c>
      <c r="AL2236" s="25">
        <v>0</v>
      </c>
      <c r="AM2236" s="95">
        <v>0</v>
      </c>
      <c r="AN2236" s="95" t="e">
        <f ca="1">IF(MengeInEEGSummieren(M2236),AM2236,0)</f>
        <v>#NAME?</v>
      </c>
      <c r="AO2236" s="95">
        <f t="shared" si="210"/>
        <v>0</v>
      </c>
      <c r="AP2236" s="95">
        <f t="shared" si="211"/>
        <v>0</v>
      </c>
      <c r="AS2236">
        <v>0</v>
      </c>
      <c r="AT2236">
        <v>0</v>
      </c>
      <c r="AU2236" t="e">
        <f t="shared" ca="1" si="212"/>
        <v>#NAME?</v>
      </c>
    </row>
    <row r="2237" spans="1:47" x14ac:dyDescent="0.15">
      <c r="A2237" s="21" t="s">
        <v>2999</v>
      </c>
      <c r="B2237" s="22" t="s">
        <v>17</v>
      </c>
      <c r="C2237" s="42">
        <v>2007</v>
      </c>
      <c r="D2237" s="22" t="s">
        <v>1568</v>
      </c>
      <c r="E2237" s="22" t="s">
        <v>773</v>
      </c>
      <c r="F2237" s="23">
        <v>27.67</v>
      </c>
      <c r="G2237" s="23">
        <v>27.67</v>
      </c>
      <c r="H2237" s="24">
        <f t="shared" si="207"/>
        <v>0</v>
      </c>
      <c r="I2237" s="153">
        <v>0</v>
      </c>
      <c r="J2237" s="24">
        <f t="shared" si="208"/>
        <v>0</v>
      </c>
      <c r="K2237" s="25">
        <f t="shared" si="209"/>
        <v>0</v>
      </c>
      <c r="L2237">
        <v>0</v>
      </c>
      <c r="M2237">
        <v>32964608</v>
      </c>
      <c r="N2237">
        <v>42065747</v>
      </c>
      <c r="O2237" s="52">
        <v>0</v>
      </c>
      <c r="P2237" s="52">
        <v>0</v>
      </c>
      <c r="Q2237" s="52">
        <v>0</v>
      </c>
      <c r="R2237" s="52">
        <v>0</v>
      </c>
      <c r="S2237" s="52">
        <v>0</v>
      </c>
      <c r="T2237" s="52">
        <v>0</v>
      </c>
      <c r="U2237" s="52">
        <v>0</v>
      </c>
      <c r="V2237" s="52">
        <v>0</v>
      </c>
      <c r="W2237" s="52">
        <v>0</v>
      </c>
      <c r="X2237" s="52">
        <v>0</v>
      </c>
      <c r="Y2237" s="52">
        <v>0</v>
      </c>
      <c r="Z2237" s="52">
        <v>0</v>
      </c>
      <c r="AA2237" s="25">
        <v>0</v>
      </c>
      <c r="AB2237" s="25">
        <v>0</v>
      </c>
      <c r="AC2237" s="25">
        <v>0</v>
      </c>
      <c r="AD2237" s="25">
        <v>0</v>
      </c>
      <c r="AE2237" s="25">
        <v>0</v>
      </c>
      <c r="AF2237" s="25">
        <v>0</v>
      </c>
      <c r="AG2237" s="25">
        <v>0</v>
      </c>
      <c r="AH2237" s="25">
        <v>0</v>
      </c>
      <c r="AI2237" s="25">
        <v>0</v>
      </c>
      <c r="AJ2237" s="25">
        <v>0</v>
      </c>
      <c r="AK2237" s="25">
        <v>0</v>
      </c>
      <c r="AL2237" s="25">
        <v>0</v>
      </c>
      <c r="AM2237" s="95">
        <v>0</v>
      </c>
      <c r="AN2237" s="95" t="e">
        <f ca="1">IF(MengeInEEGSummieren(M2237),AM2237,0)</f>
        <v>#NAME?</v>
      </c>
      <c r="AO2237" s="95">
        <f t="shared" si="210"/>
        <v>0</v>
      </c>
      <c r="AP2237" s="95">
        <f t="shared" si="211"/>
        <v>0</v>
      </c>
      <c r="AS2237">
        <v>0</v>
      </c>
      <c r="AT2237">
        <v>0</v>
      </c>
      <c r="AU2237" t="e">
        <f t="shared" ca="1" si="212"/>
        <v>#NAME?</v>
      </c>
    </row>
    <row r="2238" spans="1:47" x14ac:dyDescent="0.15">
      <c r="A2238" s="21" t="s">
        <v>3000</v>
      </c>
      <c r="B2238" s="22" t="s">
        <v>17</v>
      </c>
      <c r="C2238" s="42">
        <v>2007</v>
      </c>
      <c r="D2238" s="22" t="s">
        <v>1570</v>
      </c>
      <c r="E2238" s="22" t="s">
        <v>773</v>
      </c>
      <c r="F2238" s="23">
        <v>28.67</v>
      </c>
      <c r="G2238" s="23">
        <v>28.67</v>
      </c>
      <c r="H2238" s="24">
        <f t="shared" si="207"/>
        <v>0</v>
      </c>
      <c r="I2238" s="153">
        <v>0</v>
      </c>
      <c r="J2238" s="24">
        <f t="shared" si="208"/>
        <v>0</v>
      </c>
      <c r="K2238" s="25">
        <f t="shared" si="209"/>
        <v>0</v>
      </c>
      <c r="L2238">
        <v>0</v>
      </c>
      <c r="M2238">
        <v>32964608</v>
      </c>
      <c r="N2238">
        <v>42065747</v>
      </c>
      <c r="O2238" s="52">
        <v>0</v>
      </c>
      <c r="P2238" s="52">
        <v>0</v>
      </c>
      <c r="Q2238" s="52">
        <v>0</v>
      </c>
      <c r="R2238" s="52">
        <v>0</v>
      </c>
      <c r="S2238" s="52">
        <v>0</v>
      </c>
      <c r="T2238" s="52">
        <v>0</v>
      </c>
      <c r="U2238" s="52">
        <v>0</v>
      </c>
      <c r="V2238" s="52">
        <v>0</v>
      </c>
      <c r="W2238" s="52">
        <v>0</v>
      </c>
      <c r="X2238" s="52">
        <v>0</v>
      </c>
      <c r="Y2238" s="52">
        <v>0</v>
      </c>
      <c r="Z2238" s="52">
        <v>0</v>
      </c>
      <c r="AA2238" s="25">
        <v>0</v>
      </c>
      <c r="AB2238" s="25">
        <v>0</v>
      </c>
      <c r="AC2238" s="25">
        <v>0</v>
      </c>
      <c r="AD2238" s="25">
        <v>0</v>
      </c>
      <c r="AE2238" s="25">
        <v>0</v>
      </c>
      <c r="AF2238" s="25">
        <v>0</v>
      </c>
      <c r="AG2238" s="25">
        <v>0</v>
      </c>
      <c r="AH2238" s="25">
        <v>0</v>
      </c>
      <c r="AI2238" s="25">
        <v>0</v>
      </c>
      <c r="AJ2238" s="25">
        <v>0</v>
      </c>
      <c r="AK2238" s="25">
        <v>0</v>
      </c>
      <c r="AL2238" s="25">
        <v>0</v>
      </c>
      <c r="AM2238" s="95">
        <v>0</v>
      </c>
      <c r="AN2238" s="95" t="e">
        <f ca="1">IF(MengeInEEGSummieren(M2238),AM2238,0)</f>
        <v>#NAME?</v>
      </c>
      <c r="AO2238" s="95">
        <f t="shared" si="210"/>
        <v>0</v>
      </c>
      <c r="AP2238" s="95">
        <f t="shared" si="211"/>
        <v>0</v>
      </c>
      <c r="AS2238">
        <v>0</v>
      </c>
      <c r="AT2238">
        <v>0</v>
      </c>
      <c r="AU2238" t="e">
        <f t="shared" ca="1" si="212"/>
        <v>#NAME?</v>
      </c>
    </row>
    <row r="2239" spans="1:47" x14ac:dyDescent="0.15">
      <c r="A2239" s="21" t="s">
        <v>3001</v>
      </c>
      <c r="B2239" s="22" t="s">
        <v>17</v>
      </c>
      <c r="C2239" s="42">
        <v>2007</v>
      </c>
      <c r="D2239" s="22" t="s">
        <v>1572</v>
      </c>
      <c r="E2239" s="22" t="s">
        <v>773</v>
      </c>
      <c r="F2239" s="23">
        <v>26.67</v>
      </c>
      <c r="G2239" s="23">
        <v>26.67</v>
      </c>
      <c r="H2239" s="24">
        <f t="shared" si="207"/>
        <v>0</v>
      </c>
      <c r="I2239" s="153">
        <v>0</v>
      </c>
      <c r="J2239" s="24">
        <f t="shared" si="208"/>
        <v>0</v>
      </c>
      <c r="K2239" s="25">
        <f t="shared" si="209"/>
        <v>0</v>
      </c>
      <c r="L2239">
        <v>0</v>
      </c>
      <c r="M2239">
        <v>32964608</v>
      </c>
      <c r="N2239">
        <v>42065747</v>
      </c>
      <c r="O2239" s="52">
        <v>0</v>
      </c>
      <c r="P2239" s="52">
        <v>0</v>
      </c>
      <c r="Q2239" s="52">
        <v>0</v>
      </c>
      <c r="R2239" s="52">
        <v>0</v>
      </c>
      <c r="S2239" s="52">
        <v>0</v>
      </c>
      <c r="T2239" s="52">
        <v>0</v>
      </c>
      <c r="U2239" s="52">
        <v>0</v>
      </c>
      <c r="V2239" s="52">
        <v>0</v>
      </c>
      <c r="W2239" s="52">
        <v>0</v>
      </c>
      <c r="X2239" s="52">
        <v>0</v>
      </c>
      <c r="Y2239" s="52">
        <v>0</v>
      </c>
      <c r="Z2239" s="52">
        <v>0</v>
      </c>
      <c r="AA2239" s="25">
        <v>0</v>
      </c>
      <c r="AB2239" s="25">
        <v>0</v>
      </c>
      <c r="AC2239" s="25">
        <v>0</v>
      </c>
      <c r="AD2239" s="25">
        <v>0</v>
      </c>
      <c r="AE2239" s="25">
        <v>0</v>
      </c>
      <c r="AF2239" s="25">
        <v>0</v>
      </c>
      <c r="AG2239" s="25">
        <v>0</v>
      </c>
      <c r="AH2239" s="25">
        <v>0</v>
      </c>
      <c r="AI2239" s="25">
        <v>0</v>
      </c>
      <c r="AJ2239" s="25">
        <v>0</v>
      </c>
      <c r="AK2239" s="25">
        <v>0</v>
      </c>
      <c r="AL2239" s="25">
        <v>0</v>
      </c>
      <c r="AM2239" s="95">
        <v>0</v>
      </c>
      <c r="AN2239" s="95" t="e">
        <f ca="1">IF(MengeInEEGSummieren(M2239),AM2239,0)</f>
        <v>#NAME?</v>
      </c>
      <c r="AO2239" s="95">
        <f t="shared" si="210"/>
        <v>0</v>
      </c>
      <c r="AP2239" s="95">
        <f t="shared" si="211"/>
        <v>0</v>
      </c>
      <c r="AS2239">
        <v>0</v>
      </c>
      <c r="AT2239">
        <v>0</v>
      </c>
      <c r="AU2239" t="e">
        <f t="shared" ca="1" si="212"/>
        <v>#NAME?</v>
      </c>
    </row>
    <row r="2240" spans="1:47" x14ac:dyDescent="0.15">
      <c r="A2240" s="21" t="s">
        <v>3002</v>
      </c>
      <c r="B2240" s="22" t="s">
        <v>17</v>
      </c>
      <c r="C2240" s="42">
        <v>2007</v>
      </c>
      <c r="D2240" s="22" t="s">
        <v>1574</v>
      </c>
      <c r="E2240" s="22" t="s">
        <v>773</v>
      </c>
      <c r="F2240" s="23">
        <v>27.67</v>
      </c>
      <c r="G2240" s="23">
        <v>27.67</v>
      </c>
      <c r="H2240" s="24">
        <f t="shared" si="207"/>
        <v>0</v>
      </c>
      <c r="I2240" s="153">
        <v>0</v>
      </c>
      <c r="J2240" s="24">
        <f t="shared" si="208"/>
        <v>0</v>
      </c>
      <c r="K2240" s="25">
        <f t="shared" si="209"/>
        <v>0</v>
      </c>
      <c r="L2240">
        <v>0</v>
      </c>
      <c r="M2240">
        <v>32964608</v>
      </c>
      <c r="N2240">
        <v>42065747</v>
      </c>
      <c r="O2240" s="52">
        <v>0</v>
      </c>
      <c r="P2240" s="52">
        <v>0</v>
      </c>
      <c r="Q2240" s="52">
        <v>0</v>
      </c>
      <c r="R2240" s="52">
        <v>0</v>
      </c>
      <c r="S2240" s="52">
        <v>0</v>
      </c>
      <c r="T2240" s="52">
        <v>0</v>
      </c>
      <c r="U2240" s="52">
        <v>0</v>
      </c>
      <c r="V2240" s="52">
        <v>0</v>
      </c>
      <c r="W2240" s="52">
        <v>0</v>
      </c>
      <c r="X2240" s="52">
        <v>0</v>
      </c>
      <c r="Y2240" s="52">
        <v>0</v>
      </c>
      <c r="Z2240" s="52">
        <v>0</v>
      </c>
      <c r="AA2240" s="25">
        <v>0</v>
      </c>
      <c r="AB2240" s="25">
        <v>0</v>
      </c>
      <c r="AC2240" s="25">
        <v>0</v>
      </c>
      <c r="AD2240" s="25">
        <v>0</v>
      </c>
      <c r="AE2240" s="25">
        <v>0</v>
      </c>
      <c r="AF2240" s="25">
        <v>0</v>
      </c>
      <c r="AG2240" s="25">
        <v>0</v>
      </c>
      <c r="AH2240" s="25">
        <v>0</v>
      </c>
      <c r="AI2240" s="25">
        <v>0</v>
      </c>
      <c r="AJ2240" s="25">
        <v>0</v>
      </c>
      <c r="AK2240" s="25">
        <v>0</v>
      </c>
      <c r="AL2240" s="25">
        <v>0</v>
      </c>
      <c r="AM2240" s="95">
        <v>0</v>
      </c>
      <c r="AN2240" s="95" t="e">
        <f ca="1">IF(MengeInEEGSummieren(M2240),AM2240,0)</f>
        <v>#NAME?</v>
      </c>
      <c r="AO2240" s="95">
        <f t="shared" si="210"/>
        <v>0</v>
      </c>
      <c r="AP2240" s="95">
        <f t="shared" si="211"/>
        <v>0</v>
      </c>
      <c r="AS2240">
        <v>0</v>
      </c>
      <c r="AT2240">
        <v>0</v>
      </c>
      <c r="AU2240" t="e">
        <f t="shared" ca="1" si="212"/>
        <v>#NAME?</v>
      </c>
    </row>
    <row r="2241" spans="1:47" x14ac:dyDescent="0.15">
      <c r="A2241" s="21" t="s">
        <v>3003</v>
      </c>
      <c r="B2241" s="22" t="s">
        <v>17</v>
      </c>
      <c r="C2241" s="42">
        <v>2007</v>
      </c>
      <c r="D2241" s="22" t="s">
        <v>1576</v>
      </c>
      <c r="E2241" s="22" t="s">
        <v>770</v>
      </c>
      <c r="F2241" s="23">
        <v>25.67</v>
      </c>
      <c r="G2241" s="23">
        <v>25.67</v>
      </c>
      <c r="H2241" s="24">
        <f t="shared" si="207"/>
        <v>0</v>
      </c>
      <c r="I2241" s="153">
        <v>0</v>
      </c>
      <c r="J2241" s="24">
        <f t="shared" si="208"/>
        <v>0</v>
      </c>
      <c r="K2241" s="25">
        <f t="shared" si="209"/>
        <v>0</v>
      </c>
      <c r="L2241">
        <v>0</v>
      </c>
      <c r="M2241">
        <v>32964608</v>
      </c>
      <c r="N2241">
        <v>42065747</v>
      </c>
      <c r="O2241" s="52">
        <v>0</v>
      </c>
      <c r="P2241" s="52">
        <v>0</v>
      </c>
      <c r="Q2241" s="52">
        <v>0</v>
      </c>
      <c r="R2241" s="52">
        <v>0</v>
      </c>
      <c r="S2241" s="52">
        <v>0</v>
      </c>
      <c r="T2241" s="52">
        <v>0</v>
      </c>
      <c r="U2241" s="52">
        <v>0</v>
      </c>
      <c r="V2241" s="52">
        <v>0</v>
      </c>
      <c r="W2241" s="52">
        <v>0</v>
      </c>
      <c r="X2241" s="52">
        <v>0</v>
      </c>
      <c r="Y2241" s="52">
        <v>0</v>
      </c>
      <c r="Z2241" s="52">
        <v>0</v>
      </c>
      <c r="AA2241" s="25">
        <v>0</v>
      </c>
      <c r="AB2241" s="25">
        <v>0</v>
      </c>
      <c r="AC2241" s="25">
        <v>0</v>
      </c>
      <c r="AD2241" s="25">
        <v>0</v>
      </c>
      <c r="AE2241" s="25">
        <v>0</v>
      </c>
      <c r="AF2241" s="25">
        <v>0</v>
      </c>
      <c r="AG2241" s="25">
        <v>0</v>
      </c>
      <c r="AH2241" s="25">
        <v>0</v>
      </c>
      <c r="AI2241" s="25">
        <v>0</v>
      </c>
      <c r="AJ2241" s="25">
        <v>0</v>
      </c>
      <c r="AK2241" s="25">
        <v>0</v>
      </c>
      <c r="AL2241" s="25">
        <v>0</v>
      </c>
      <c r="AM2241" s="95">
        <v>0</v>
      </c>
      <c r="AN2241" s="95" t="e">
        <f ca="1">IF(MengeInEEGSummieren(M2241),AM2241,0)</f>
        <v>#NAME?</v>
      </c>
      <c r="AO2241" s="95">
        <f t="shared" si="210"/>
        <v>0</v>
      </c>
      <c r="AP2241" s="95">
        <f t="shared" si="211"/>
        <v>0</v>
      </c>
      <c r="AS2241">
        <v>0</v>
      </c>
      <c r="AT2241">
        <v>0</v>
      </c>
      <c r="AU2241" t="e">
        <f t="shared" ca="1" si="212"/>
        <v>#NAME?</v>
      </c>
    </row>
    <row r="2242" spans="1:47" x14ac:dyDescent="0.15">
      <c r="A2242" s="21" t="s">
        <v>3004</v>
      </c>
      <c r="B2242" s="22" t="s">
        <v>17</v>
      </c>
      <c r="C2242" s="42">
        <v>2007</v>
      </c>
      <c r="D2242" s="22" t="s">
        <v>845</v>
      </c>
      <c r="E2242" s="22" t="s">
        <v>773</v>
      </c>
      <c r="F2242" s="23">
        <v>25.67</v>
      </c>
      <c r="G2242" s="23">
        <v>25.67</v>
      </c>
      <c r="H2242" s="24">
        <f t="shared" si="207"/>
        <v>0</v>
      </c>
      <c r="I2242" s="153">
        <v>0</v>
      </c>
      <c r="J2242" s="24">
        <f t="shared" si="208"/>
        <v>0</v>
      </c>
      <c r="K2242" s="25">
        <f t="shared" si="209"/>
        <v>0</v>
      </c>
      <c r="L2242">
        <v>0</v>
      </c>
      <c r="M2242">
        <v>32964608</v>
      </c>
      <c r="N2242">
        <v>42065747</v>
      </c>
      <c r="O2242" s="52">
        <v>0</v>
      </c>
      <c r="P2242" s="52">
        <v>0</v>
      </c>
      <c r="Q2242" s="52">
        <v>0</v>
      </c>
      <c r="R2242" s="52">
        <v>0</v>
      </c>
      <c r="S2242" s="52">
        <v>0</v>
      </c>
      <c r="T2242" s="52">
        <v>0</v>
      </c>
      <c r="U2242" s="52">
        <v>0</v>
      </c>
      <c r="V2242" s="52">
        <v>0</v>
      </c>
      <c r="W2242" s="52">
        <v>0</v>
      </c>
      <c r="X2242" s="52">
        <v>0</v>
      </c>
      <c r="Y2242" s="52">
        <v>0</v>
      </c>
      <c r="Z2242" s="52">
        <v>0</v>
      </c>
      <c r="AA2242" s="25">
        <v>0</v>
      </c>
      <c r="AB2242" s="25">
        <v>0</v>
      </c>
      <c r="AC2242" s="25">
        <v>0</v>
      </c>
      <c r="AD2242" s="25">
        <v>0</v>
      </c>
      <c r="AE2242" s="25">
        <v>0</v>
      </c>
      <c r="AF2242" s="25">
        <v>0</v>
      </c>
      <c r="AG2242" s="25">
        <v>0</v>
      </c>
      <c r="AH2242" s="25">
        <v>0</v>
      </c>
      <c r="AI2242" s="25">
        <v>0</v>
      </c>
      <c r="AJ2242" s="25">
        <v>0</v>
      </c>
      <c r="AK2242" s="25">
        <v>0</v>
      </c>
      <c r="AL2242" s="25">
        <v>0</v>
      </c>
      <c r="AM2242" s="95">
        <v>0</v>
      </c>
      <c r="AN2242" s="95" t="e">
        <f ca="1">IF(MengeInEEGSummieren(M2242),AM2242,0)</f>
        <v>#NAME?</v>
      </c>
      <c r="AO2242" s="95">
        <f t="shared" si="210"/>
        <v>0</v>
      </c>
      <c r="AP2242" s="95">
        <f t="shared" si="211"/>
        <v>0</v>
      </c>
      <c r="AS2242">
        <v>0</v>
      </c>
      <c r="AT2242">
        <v>0</v>
      </c>
      <c r="AU2242" t="e">
        <f t="shared" ca="1" si="212"/>
        <v>#NAME?</v>
      </c>
    </row>
    <row r="2243" spans="1:47" x14ac:dyDescent="0.15">
      <c r="A2243" s="21" t="s">
        <v>3005</v>
      </c>
      <c r="B2243" s="22" t="s">
        <v>17</v>
      </c>
      <c r="C2243" s="42">
        <v>2007</v>
      </c>
      <c r="D2243" s="22" t="s">
        <v>847</v>
      </c>
      <c r="E2243" s="22" t="s">
        <v>773</v>
      </c>
      <c r="F2243" s="23">
        <v>26.67</v>
      </c>
      <c r="G2243" s="23">
        <v>26.67</v>
      </c>
      <c r="H2243" s="24">
        <f t="shared" si="207"/>
        <v>0</v>
      </c>
      <c r="I2243" s="153">
        <v>0</v>
      </c>
      <c r="J2243" s="24">
        <f t="shared" si="208"/>
        <v>0</v>
      </c>
      <c r="K2243" s="25">
        <f t="shared" si="209"/>
        <v>0</v>
      </c>
      <c r="L2243">
        <v>0</v>
      </c>
      <c r="M2243">
        <v>32964608</v>
      </c>
      <c r="N2243">
        <v>42065747</v>
      </c>
      <c r="O2243" s="52">
        <v>0</v>
      </c>
      <c r="P2243" s="52">
        <v>0</v>
      </c>
      <c r="Q2243" s="52">
        <v>0</v>
      </c>
      <c r="R2243" s="52">
        <v>0</v>
      </c>
      <c r="S2243" s="52">
        <v>0</v>
      </c>
      <c r="T2243" s="52">
        <v>0</v>
      </c>
      <c r="U2243" s="52">
        <v>0</v>
      </c>
      <c r="V2243" s="52">
        <v>0</v>
      </c>
      <c r="W2243" s="52">
        <v>0</v>
      </c>
      <c r="X2243" s="52">
        <v>0</v>
      </c>
      <c r="Y2243" s="52">
        <v>0</v>
      </c>
      <c r="Z2243" s="52">
        <v>0</v>
      </c>
      <c r="AA2243" s="25">
        <v>0</v>
      </c>
      <c r="AB2243" s="25">
        <v>0</v>
      </c>
      <c r="AC2243" s="25">
        <v>0</v>
      </c>
      <c r="AD2243" s="25">
        <v>0</v>
      </c>
      <c r="AE2243" s="25">
        <v>0</v>
      </c>
      <c r="AF2243" s="25">
        <v>0</v>
      </c>
      <c r="AG2243" s="25">
        <v>0</v>
      </c>
      <c r="AH2243" s="25">
        <v>0</v>
      </c>
      <c r="AI2243" s="25">
        <v>0</v>
      </c>
      <c r="AJ2243" s="25">
        <v>0</v>
      </c>
      <c r="AK2243" s="25">
        <v>0</v>
      </c>
      <c r="AL2243" s="25">
        <v>0</v>
      </c>
      <c r="AM2243" s="95">
        <v>0</v>
      </c>
      <c r="AN2243" s="95" t="e">
        <f ca="1">IF(MengeInEEGSummieren(M2243),AM2243,0)</f>
        <v>#NAME?</v>
      </c>
      <c r="AO2243" s="95">
        <f t="shared" si="210"/>
        <v>0</v>
      </c>
      <c r="AP2243" s="95">
        <f t="shared" si="211"/>
        <v>0</v>
      </c>
      <c r="AS2243">
        <v>0</v>
      </c>
      <c r="AT2243">
        <v>0</v>
      </c>
      <c r="AU2243" t="e">
        <f t="shared" ca="1" si="212"/>
        <v>#NAME?</v>
      </c>
    </row>
    <row r="2244" spans="1:47" x14ac:dyDescent="0.15">
      <c r="A2244" s="21" t="s">
        <v>3006</v>
      </c>
      <c r="B2244" s="22" t="s">
        <v>17</v>
      </c>
      <c r="C2244" s="42">
        <v>2007</v>
      </c>
      <c r="D2244" s="22" t="s">
        <v>849</v>
      </c>
      <c r="E2244" s="22" t="s">
        <v>773</v>
      </c>
      <c r="F2244" s="23">
        <v>25.67</v>
      </c>
      <c r="G2244" s="23">
        <v>25.67</v>
      </c>
      <c r="H2244" s="24">
        <f t="shared" si="207"/>
        <v>0</v>
      </c>
      <c r="I2244" s="153">
        <v>0</v>
      </c>
      <c r="J2244" s="24">
        <f t="shared" si="208"/>
        <v>0</v>
      </c>
      <c r="K2244" s="25">
        <f t="shared" si="209"/>
        <v>0</v>
      </c>
      <c r="L2244">
        <v>0</v>
      </c>
      <c r="M2244">
        <v>32964608</v>
      </c>
      <c r="N2244">
        <v>42065747</v>
      </c>
      <c r="O2244" s="52">
        <v>0</v>
      </c>
      <c r="P2244" s="52">
        <v>0</v>
      </c>
      <c r="Q2244" s="52">
        <v>0</v>
      </c>
      <c r="R2244" s="52">
        <v>0</v>
      </c>
      <c r="S2244" s="52">
        <v>0</v>
      </c>
      <c r="T2244" s="52">
        <v>0</v>
      </c>
      <c r="U2244" s="52">
        <v>0</v>
      </c>
      <c r="V2244" s="52">
        <v>0</v>
      </c>
      <c r="W2244" s="52">
        <v>0</v>
      </c>
      <c r="X2244" s="52">
        <v>0</v>
      </c>
      <c r="Y2244" s="52">
        <v>0</v>
      </c>
      <c r="Z2244" s="52">
        <v>0</v>
      </c>
      <c r="AA2244" s="25">
        <v>0</v>
      </c>
      <c r="AB2244" s="25">
        <v>0</v>
      </c>
      <c r="AC2244" s="25">
        <v>0</v>
      </c>
      <c r="AD2244" s="25">
        <v>0</v>
      </c>
      <c r="AE2244" s="25">
        <v>0</v>
      </c>
      <c r="AF2244" s="25">
        <v>0</v>
      </c>
      <c r="AG2244" s="25">
        <v>0</v>
      </c>
      <c r="AH2244" s="25">
        <v>0</v>
      </c>
      <c r="AI2244" s="25">
        <v>0</v>
      </c>
      <c r="AJ2244" s="25">
        <v>0</v>
      </c>
      <c r="AK2244" s="25">
        <v>0</v>
      </c>
      <c r="AL2244" s="25">
        <v>0</v>
      </c>
      <c r="AM2244" s="95">
        <v>0</v>
      </c>
      <c r="AN2244" s="95" t="e">
        <f ca="1">IF(MengeInEEGSummieren(M2244),AM2244,0)</f>
        <v>#NAME?</v>
      </c>
      <c r="AO2244" s="95">
        <f t="shared" si="210"/>
        <v>0</v>
      </c>
      <c r="AP2244" s="95">
        <f t="shared" si="211"/>
        <v>0</v>
      </c>
      <c r="AS2244">
        <v>0</v>
      </c>
      <c r="AT2244">
        <v>0</v>
      </c>
      <c r="AU2244" t="e">
        <f t="shared" ca="1" si="212"/>
        <v>#NAME?</v>
      </c>
    </row>
    <row r="2245" spans="1:47" x14ac:dyDescent="0.15">
      <c r="A2245" s="21" t="s">
        <v>3007</v>
      </c>
      <c r="B2245" s="22" t="s">
        <v>17</v>
      </c>
      <c r="C2245" s="42">
        <v>2007</v>
      </c>
      <c r="D2245" s="22" t="s">
        <v>851</v>
      </c>
      <c r="E2245" s="22" t="s">
        <v>773</v>
      </c>
      <c r="F2245" s="23">
        <v>26.67</v>
      </c>
      <c r="G2245" s="23">
        <v>26.67</v>
      </c>
      <c r="H2245" s="24">
        <f t="shared" si="207"/>
        <v>0</v>
      </c>
      <c r="I2245" s="153">
        <v>0</v>
      </c>
      <c r="J2245" s="24">
        <f t="shared" si="208"/>
        <v>0</v>
      </c>
      <c r="K2245" s="25">
        <f t="shared" si="209"/>
        <v>0</v>
      </c>
      <c r="L2245">
        <v>0</v>
      </c>
      <c r="M2245">
        <v>32964608</v>
      </c>
      <c r="N2245">
        <v>42065747</v>
      </c>
      <c r="O2245" s="52">
        <v>0</v>
      </c>
      <c r="P2245" s="52">
        <v>0</v>
      </c>
      <c r="Q2245" s="52">
        <v>0</v>
      </c>
      <c r="R2245" s="52">
        <v>0</v>
      </c>
      <c r="S2245" s="52">
        <v>0</v>
      </c>
      <c r="T2245" s="52">
        <v>0</v>
      </c>
      <c r="U2245" s="52">
        <v>0</v>
      </c>
      <c r="V2245" s="52">
        <v>0</v>
      </c>
      <c r="W2245" s="52">
        <v>0</v>
      </c>
      <c r="X2245" s="52">
        <v>0</v>
      </c>
      <c r="Y2245" s="52">
        <v>0</v>
      </c>
      <c r="Z2245" s="52">
        <v>0</v>
      </c>
      <c r="AA2245" s="25">
        <v>0</v>
      </c>
      <c r="AB2245" s="25">
        <v>0</v>
      </c>
      <c r="AC2245" s="25">
        <v>0</v>
      </c>
      <c r="AD2245" s="25">
        <v>0</v>
      </c>
      <c r="AE2245" s="25">
        <v>0</v>
      </c>
      <c r="AF2245" s="25">
        <v>0</v>
      </c>
      <c r="AG2245" s="25">
        <v>0</v>
      </c>
      <c r="AH2245" s="25">
        <v>0</v>
      </c>
      <c r="AI2245" s="25">
        <v>0</v>
      </c>
      <c r="AJ2245" s="25">
        <v>0</v>
      </c>
      <c r="AK2245" s="25">
        <v>0</v>
      </c>
      <c r="AL2245" s="25">
        <v>0</v>
      </c>
      <c r="AM2245" s="95">
        <v>0</v>
      </c>
      <c r="AN2245" s="95" t="e">
        <f ca="1">IF(MengeInEEGSummieren(M2245),AM2245,0)</f>
        <v>#NAME?</v>
      </c>
      <c r="AO2245" s="95">
        <f t="shared" si="210"/>
        <v>0</v>
      </c>
      <c r="AP2245" s="95">
        <f t="shared" si="211"/>
        <v>0</v>
      </c>
      <c r="AS2245">
        <v>0</v>
      </c>
      <c r="AT2245">
        <v>0</v>
      </c>
      <c r="AU2245" t="e">
        <f t="shared" ca="1" si="212"/>
        <v>#NAME?</v>
      </c>
    </row>
    <row r="2246" spans="1:47" x14ac:dyDescent="0.15">
      <c r="A2246" s="21" t="s">
        <v>3008</v>
      </c>
      <c r="B2246" s="22" t="s">
        <v>17</v>
      </c>
      <c r="C2246" s="42">
        <v>2007</v>
      </c>
      <c r="D2246" s="22" t="s">
        <v>1582</v>
      </c>
      <c r="E2246" s="22" t="s">
        <v>773</v>
      </c>
      <c r="F2246" s="23">
        <v>24.67</v>
      </c>
      <c r="G2246" s="23">
        <v>24.67</v>
      </c>
      <c r="H2246" s="24">
        <f t="shared" si="207"/>
        <v>0</v>
      </c>
      <c r="I2246" s="153">
        <v>0</v>
      </c>
      <c r="J2246" s="24">
        <f t="shared" si="208"/>
        <v>0</v>
      </c>
      <c r="K2246" s="25">
        <f t="shared" si="209"/>
        <v>0</v>
      </c>
      <c r="L2246">
        <v>0</v>
      </c>
      <c r="M2246">
        <v>32964608</v>
      </c>
      <c r="N2246">
        <v>42065747</v>
      </c>
      <c r="O2246" s="52">
        <v>0</v>
      </c>
      <c r="P2246" s="52">
        <v>0</v>
      </c>
      <c r="Q2246" s="52">
        <v>0</v>
      </c>
      <c r="R2246" s="52">
        <v>0</v>
      </c>
      <c r="S2246" s="52">
        <v>0</v>
      </c>
      <c r="T2246" s="52">
        <v>0</v>
      </c>
      <c r="U2246" s="52">
        <v>0</v>
      </c>
      <c r="V2246" s="52">
        <v>0</v>
      </c>
      <c r="W2246" s="52">
        <v>0</v>
      </c>
      <c r="X2246" s="52">
        <v>0</v>
      </c>
      <c r="Y2246" s="52">
        <v>0</v>
      </c>
      <c r="Z2246" s="52">
        <v>0</v>
      </c>
      <c r="AA2246" s="25">
        <v>0</v>
      </c>
      <c r="AB2246" s="25">
        <v>0</v>
      </c>
      <c r="AC2246" s="25">
        <v>0</v>
      </c>
      <c r="AD2246" s="25">
        <v>0</v>
      </c>
      <c r="AE2246" s="25">
        <v>0</v>
      </c>
      <c r="AF2246" s="25">
        <v>0</v>
      </c>
      <c r="AG2246" s="25">
        <v>0</v>
      </c>
      <c r="AH2246" s="25">
        <v>0</v>
      </c>
      <c r="AI2246" s="25">
        <v>0</v>
      </c>
      <c r="AJ2246" s="25">
        <v>0</v>
      </c>
      <c r="AK2246" s="25">
        <v>0</v>
      </c>
      <c r="AL2246" s="25">
        <v>0</v>
      </c>
      <c r="AM2246" s="95">
        <v>0</v>
      </c>
      <c r="AN2246" s="95" t="e">
        <f ca="1">IF(MengeInEEGSummieren(M2246),AM2246,0)</f>
        <v>#NAME?</v>
      </c>
      <c r="AO2246" s="95">
        <f t="shared" si="210"/>
        <v>0</v>
      </c>
      <c r="AP2246" s="95">
        <f t="shared" si="211"/>
        <v>0</v>
      </c>
      <c r="AS2246">
        <v>0</v>
      </c>
      <c r="AT2246">
        <v>0</v>
      </c>
      <c r="AU2246" t="e">
        <f t="shared" ca="1" si="212"/>
        <v>#NAME?</v>
      </c>
    </row>
    <row r="2247" spans="1:47" x14ac:dyDescent="0.15">
      <c r="A2247" s="21" t="s">
        <v>3009</v>
      </c>
      <c r="B2247" s="22" t="s">
        <v>17</v>
      </c>
      <c r="C2247" s="42">
        <v>2007</v>
      </c>
      <c r="D2247" s="22" t="s">
        <v>1584</v>
      </c>
      <c r="E2247" s="22" t="s">
        <v>773</v>
      </c>
      <c r="F2247" s="23">
        <v>25.67</v>
      </c>
      <c r="G2247" s="23">
        <v>25.67</v>
      </c>
      <c r="H2247" s="24">
        <f t="shared" si="207"/>
        <v>0</v>
      </c>
      <c r="I2247" s="153">
        <v>0</v>
      </c>
      <c r="J2247" s="24">
        <f t="shared" si="208"/>
        <v>0</v>
      </c>
      <c r="K2247" s="25">
        <f t="shared" si="209"/>
        <v>0</v>
      </c>
      <c r="L2247">
        <v>0</v>
      </c>
      <c r="M2247">
        <v>32964608</v>
      </c>
      <c r="N2247">
        <v>42065747</v>
      </c>
      <c r="O2247" s="52">
        <v>0</v>
      </c>
      <c r="P2247" s="52">
        <v>0</v>
      </c>
      <c r="Q2247" s="52">
        <v>0</v>
      </c>
      <c r="R2247" s="52">
        <v>0</v>
      </c>
      <c r="S2247" s="52">
        <v>0</v>
      </c>
      <c r="T2247" s="52">
        <v>0</v>
      </c>
      <c r="U2247" s="52">
        <v>0</v>
      </c>
      <c r="V2247" s="52">
        <v>0</v>
      </c>
      <c r="W2247" s="52">
        <v>0</v>
      </c>
      <c r="X2247" s="52">
        <v>0</v>
      </c>
      <c r="Y2247" s="52">
        <v>0</v>
      </c>
      <c r="Z2247" s="52">
        <v>0</v>
      </c>
      <c r="AA2247" s="25">
        <v>0</v>
      </c>
      <c r="AB2247" s="25">
        <v>0</v>
      </c>
      <c r="AC2247" s="25">
        <v>0</v>
      </c>
      <c r="AD2247" s="25">
        <v>0</v>
      </c>
      <c r="AE2247" s="25">
        <v>0</v>
      </c>
      <c r="AF2247" s="25">
        <v>0</v>
      </c>
      <c r="AG2247" s="25">
        <v>0</v>
      </c>
      <c r="AH2247" s="25">
        <v>0</v>
      </c>
      <c r="AI2247" s="25">
        <v>0</v>
      </c>
      <c r="AJ2247" s="25">
        <v>0</v>
      </c>
      <c r="AK2247" s="25">
        <v>0</v>
      </c>
      <c r="AL2247" s="25">
        <v>0</v>
      </c>
      <c r="AM2247" s="95">
        <v>0</v>
      </c>
      <c r="AN2247" s="95" t="e">
        <f ca="1">IF(MengeInEEGSummieren(M2247),AM2247,0)</f>
        <v>#NAME?</v>
      </c>
      <c r="AO2247" s="95">
        <f t="shared" si="210"/>
        <v>0</v>
      </c>
      <c r="AP2247" s="95">
        <f t="shared" si="211"/>
        <v>0</v>
      </c>
      <c r="AS2247">
        <v>0</v>
      </c>
      <c r="AT2247">
        <v>0</v>
      </c>
      <c r="AU2247" t="e">
        <f t="shared" ca="1" si="212"/>
        <v>#NAME?</v>
      </c>
    </row>
    <row r="2248" spans="1:47" x14ac:dyDescent="0.15">
      <c r="A2248" s="21" t="s">
        <v>3010</v>
      </c>
      <c r="B2248" s="22" t="s">
        <v>17</v>
      </c>
      <c r="C2248" s="42">
        <v>2007</v>
      </c>
      <c r="D2248" s="22" t="s">
        <v>853</v>
      </c>
      <c r="E2248" s="22" t="s">
        <v>770</v>
      </c>
      <c r="F2248" s="23">
        <v>23.67</v>
      </c>
      <c r="G2248" s="23">
        <v>23.67</v>
      </c>
      <c r="H2248" s="24">
        <f t="shared" si="207"/>
        <v>0</v>
      </c>
      <c r="I2248" s="153">
        <v>0</v>
      </c>
      <c r="J2248" s="24">
        <f t="shared" si="208"/>
        <v>0</v>
      </c>
      <c r="K2248" s="25">
        <f t="shared" si="209"/>
        <v>0</v>
      </c>
      <c r="L2248">
        <v>0</v>
      </c>
      <c r="M2248">
        <v>32964608</v>
      </c>
      <c r="N2248">
        <v>42065747</v>
      </c>
      <c r="O2248" s="52">
        <v>0</v>
      </c>
      <c r="P2248" s="52">
        <v>0</v>
      </c>
      <c r="Q2248" s="52">
        <v>0</v>
      </c>
      <c r="R2248" s="52">
        <v>0</v>
      </c>
      <c r="S2248" s="52">
        <v>0</v>
      </c>
      <c r="T2248" s="52">
        <v>0</v>
      </c>
      <c r="U2248" s="52">
        <v>0</v>
      </c>
      <c r="V2248" s="52">
        <v>0</v>
      </c>
      <c r="W2248" s="52">
        <v>0</v>
      </c>
      <c r="X2248" s="52">
        <v>0</v>
      </c>
      <c r="Y2248" s="52">
        <v>0</v>
      </c>
      <c r="Z2248" s="52">
        <v>0</v>
      </c>
      <c r="AA2248" s="25">
        <v>0</v>
      </c>
      <c r="AB2248" s="25">
        <v>0</v>
      </c>
      <c r="AC2248" s="25">
        <v>0</v>
      </c>
      <c r="AD2248" s="25">
        <v>0</v>
      </c>
      <c r="AE2248" s="25">
        <v>0</v>
      </c>
      <c r="AF2248" s="25">
        <v>0</v>
      </c>
      <c r="AG2248" s="25">
        <v>0</v>
      </c>
      <c r="AH2248" s="25">
        <v>0</v>
      </c>
      <c r="AI2248" s="25">
        <v>0</v>
      </c>
      <c r="AJ2248" s="25">
        <v>0</v>
      </c>
      <c r="AK2248" s="25">
        <v>0</v>
      </c>
      <c r="AL2248" s="25">
        <v>0</v>
      </c>
      <c r="AM2248" s="95">
        <v>0</v>
      </c>
      <c r="AN2248" s="95" t="e">
        <f ca="1">IF(MengeInEEGSummieren(M2248),AM2248,0)</f>
        <v>#NAME?</v>
      </c>
      <c r="AO2248" s="95">
        <f t="shared" si="210"/>
        <v>0</v>
      </c>
      <c r="AP2248" s="95">
        <f t="shared" si="211"/>
        <v>0</v>
      </c>
      <c r="AS2248">
        <v>0</v>
      </c>
      <c r="AT2248">
        <v>0</v>
      </c>
      <c r="AU2248" t="e">
        <f t="shared" ca="1" si="212"/>
        <v>#NAME?</v>
      </c>
    </row>
    <row r="2249" spans="1:47" x14ac:dyDescent="0.15">
      <c r="A2249" s="21" t="s">
        <v>3011</v>
      </c>
      <c r="B2249" s="22" t="s">
        <v>17</v>
      </c>
      <c r="C2249" s="42">
        <v>2007</v>
      </c>
      <c r="D2249" s="22" t="s">
        <v>855</v>
      </c>
      <c r="E2249" s="22" t="s">
        <v>770</v>
      </c>
      <c r="F2249" s="23">
        <v>24.67</v>
      </c>
      <c r="G2249" s="23">
        <v>24.67</v>
      </c>
      <c r="H2249" s="24">
        <f t="shared" si="207"/>
        <v>0</v>
      </c>
      <c r="I2249" s="153">
        <v>0</v>
      </c>
      <c r="J2249" s="24">
        <f t="shared" si="208"/>
        <v>0</v>
      </c>
      <c r="K2249" s="25">
        <f t="shared" si="209"/>
        <v>0</v>
      </c>
      <c r="L2249">
        <v>0</v>
      </c>
      <c r="M2249">
        <v>32964608</v>
      </c>
      <c r="N2249">
        <v>42065747</v>
      </c>
      <c r="O2249" s="52">
        <v>0</v>
      </c>
      <c r="P2249" s="52">
        <v>0</v>
      </c>
      <c r="Q2249" s="52">
        <v>0</v>
      </c>
      <c r="R2249" s="52">
        <v>0</v>
      </c>
      <c r="S2249" s="52">
        <v>0</v>
      </c>
      <c r="T2249" s="52">
        <v>0</v>
      </c>
      <c r="U2249" s="52">
        <v>0</v>
      </c>
      <c r="V2249" s="52">
        <v>0</v>
      </c>
      <c r="W2249" s="52">
        <v>0</v>
      </c>
      <c r="X2249" s="52">
        <v>0</v>
      </c>
      <c r="Y2249" s="52">
        <v>0</v>
      </c>
      <c r="Z2249" s="52">
        <v>0</v>
      </c>
      <c r="AA2249" s="25">
        <v>0</v>
      </c>
      <c r="AB2249" s="25">
        <v>0</v>
      </c>
      <c r="AC2249" s="25">
        <v>0</v>
      </c>
      <c r="AD2249" s="25">
        <v>0</v>
      </c>
      <c r="AE2249" s="25">
        <v>0</v>
      </c>
      <c r="AF2249" s="25">
        <v>0</v>
      </c>
      <c r="AG2249" s="25">
        <v>0</v>
      </c>
      <c r="AH2249" s="25">
        <v>0</v>
      </c>
      <c r="AI2249" s="25">
        <v>0</v>
      </c>
      <c r="AJ2249" s="25">
        <v>0</v>
      </c>
      <c r="AK2249" s="25">
        <v>0</v>
      </c>
      <c r="AL2249" s="25">
        <v>0</v>
      </c>
      <c r="AM2249" s="95">
        <v>0</v>
      </c>
      <c r="AN2249" s="95" t="e">
        <f ca="1">IF(MengeInEEGSummieren(M2249),AM2249,0)</f>
        <v>#NAME?</v>
      </c>
      <c r="AO2249" s="95">
        <f t="shared" si="210"/>
        <v>0</v>
      </c>
      <c r="AP2249" s="95">
        <f t="shared" si="211"/>
        <v>0</v>
      </c>
      <c r="AS2249">
        <v>0</v>
      </c>
      <c r="AT2249">
        <v>0</v>
      </c>
      <c r="AU2249" t="e">
        <f t="shared" ca="1" si="212"/>
        <v>#NAME?</v>
      </c>
    </row>
    <row r="2250" spans="1:47" x14ac:dyDescent="0.15">
      <c r="A2250" s="21" t="s">
        <v>3012</v>
      </c>
      <c r="B2250" s="22" t="s">
        <v>17</v>
      </c>
      <c r="C2250" s="42">
        <v>2007</v>
      </c>
      <c r="D2250" s="22" t="s">
        <v>1588</v>
      </c>
      <c r="E2250" s="22" t="s">
        <v>770</v>
      </c>
      <c r="F2250" s="23">
        <v>26.67</v>
      </c>
      <c r="G2250" s="23">
        <v>26.67</v>
      </c>
      <c r="H2250" s="24">
        <f t="shared" si="207"/>
        <v>0</v>
      </c>
      <c r="I2250" s="153">
        <v>0</v>
      </c>
      <c r="J2250" s="24">
        <f t="shared" si="208"/>
        <v>0</v>
      </c>
      <c r="K2250" s="25">
        <f t="shared" si="209"/>
        <v>0</v>
      </c>
      <c r="L2250">
        <v>0</v>
      </c>
      <c r="M2250">
        <v>32964608</v>
      </c>
      <c r="N2250">
        <v>42065747</v>
      </c>
      <c r="O2250" s="52">
        <v>0</v>
      </c>
      <c r="P2250" s="52">
        <v>0</v>
      </c>
      <c r="Q2250" s="52">
        <v>0</v>
      </c>
      <c r="R2250" s="52">
        <v>0</v>
      </c>
      <c r="S2250" s="52">
        <v>0</v>
      </c>
      <c r="T2250" s="52">
        <v>0</v>
      </c>
      <c r="U2250" s="52">
        <v>0</v>
      </c>
      <c r="V2250" s="52">
        <v>0</v>
      </c>
      <c r="W2250" s="52">
        <v>0</v>
      </c>
      <c r="X2250" s="52">
        <v>0</v>
      </c>
      <c r="Y2250" s="52">
        <v>0</v>
      </c>
      <c r="Z2250" s="52">
        <v>0</v>
      </c>
      <c r="AA2250" s="25">
        <v>0</v>
      </c>
      <c r="AB2250" s="25">
        <v>0</v>
      </c>
      <c r="AC2250" s="25">
        <v>0</v>
      </c>
      <c r="AD2250" s="25">
        <v>0</v>
      </c>
      <c r="AE2250" s="25">
        <v>0</v>
      </c>
      <c r="AF2250" s="25">
        <v>0</v>
      </c>
      <c r="AG2250" s="25">
        <v>0</v>
      </c>
      <c r="AH2250" s="25">
        <v>0</v>
      </c>
      <c r="AI2250" s="25">
        <v>0</v>
      </c>
      <c r="AJ2250" s="25">
        <v>0</v>
      </c>
      <c r="AK2250" s="25">
        <v>0</v>
      </c>
      <c r="AL2250" s="25">
        <v>0</v>
      </c>
      <c r="AM2250" s="95">
        <v>0</v>
      </c>
      <c r="AN2250" s="95" t="e">
        <f ca="1">IF(MengeInEEGSummieren(M2250),AM2250,0)</f>
        <v>#NAME?</v>
      </c>
      <c r="AO2250" s="95">
        <f t="shared" si="210"/>
        <v>0</v>
      </c>
      <c r="AP2250" s="95">
        <f t="shared" si="211"/>
        <v>0</v>
      </c>
      <c r="AS2250">
        <v>0</v>
      </c>
      <c r="AT2250">
        <v>0</v>
      </c>
      <c r="AU2250" t="e">
        <f t="shared" ca="1" si="212"/>
        <v>#NAME?</v>
      </c>
    </row>
    <row r="2251" spans="1:47" x14ac:dyDescent="0.15">
      <c r="A2251" s="21" t="s">
        <v>3013</v>
      </c>
      <c r="B2251" s="22" t="s">
        <v>17</v>
      </c>
      <c r="C2251" s="42">
        <v>2007</v>
      </c>
      <c r="D2251" s="22" t="s">
        <v>1590</v>
      </c>
      <c r="E2251" s="22" t="s">
        <v>773</v>
      </c>
      <c r="F2251" s="23">
        <v>29.67</v>
      </c>
      <c r="G2251" s="23">
        <v>29.67</v>
      </c>
      <c r="H2251" s="24">
        <f t="shared" si="207"/>
        <v>0</v>
      </c>
      <c r="I2251" s="153">
        <v>0</v>
      </c>
      <c r="J2251" s="24">
        <f t="shared" si="208"/>
        <v>0</v>
      </c>
      <c r="K2251" s="25">
        <f t="shared" si="209"/>
        <v>0</v>
      </c>
      <c r="L2251">
        <v>0</v>
      </c>
      <c r="M2251">
        <v>32964608</v>
      </c>
      <c r="N2251">
        <v>42065747</v>
      </c>
      <c r="O2251" s="52">
        <v>0</v>
      </c>
      <c r="P2251" s="52">
        <v>0</v>
      </c>
      <c r="Q2251" s="52">
        <v>0</v>
      </c>
      <c r="R2251" s="52">
        <v>0</v>
      </c>
      <c r="S2251" s="52">
        <v>0</v>
      </c>
      <c r="T2251" s="52">
        <v>0</v>
      </c>
      <c r="U2251" s="52">
        <v>0</v>
      </c>
      <c r="V2251" s="52">
        <v>0</v>
      </c>
      <c r="W2251" s="52">
        <v>0</v>
      </c>
      <c r="X2251" s="52">
        <v>0</v>
      </c>
      <c r="Y2251" s="52">
        <v>0</v>
      </c>
      <c r="Z2251" s="52">
        <v>0</v>
      </c>
      <c r="AA2251" s="25">
        <v>0</v>
      </c>
      <c r="AB2251" s="25">
        <v>0</v>
      </c>
      <c r="AC2251" s="25">
        <v>0</v>
      </c>
      <c r="AD2251" s="25">
        <v>0</v>
      </c>
      <c r="AE2251" s="25">
        <v>0</v>
      </c>
      <c r="AF2251" s="25">
        <v>0</v>
      </c>
      <c r="AG2251" s="25">
        <v>0</v>
      </c>
      <c r="AH2251" s="25">
        <v>0</v>
      </c>
      <c r="AI2251" s="25">
        <v>0</v>
      </c>
      <c r="AJ2251" s="25">
        <v>0</v>
      </c>
      <c r="AK2251" s="25">
        <v>0</v>
      </c>
      <c r="AL2251" s="25">
        <v>0</v>
      </c>
      <c r="AM2251" s="95">
        <v>0</v>
      </c>
      <c r="AN2251" s="95" t="e">
        <f ca="1">IF(MengeInEEGSummieren(M2251),AM2251,0)</f>
        <v>#NAME?</v>
      </c>
      <c r="AO2251" s="95">
        <f t="shared" si="210"/>
        <v>0</v>
      </c>
      <c r="AP2251" s="95">
        <f t="shared" si="211"/>
        <v>0</v>
      </c>
      <c r="AS2251">
        <v>0</v>
      </c>
      <c r="AT2251">
        <v>0</v>
      </c>
      <c r="AU2251" t="e">
        <f t="shared" ca="1" si="212"/>
        <v>#NAME?</v>
      </c>
    </row>
    <row r="2252" spans="1:47" x14ac:dyDescent="0.15">
      <c r="A2252" s="21" t="s">
        <v>3014</v>
      </c>
      <c r="B2252" s="22" t="s">
        <v>17</v>
      </c>
      <c r="C2252" s="42">
        <v>2007</v>
      </c>
      <c r="D2252" s="22" t="s">
        <v>1592</v>
      </c>
      <c r="E2252" s="22" t="s">
        <v>773</v>
      </c>
      <c r="F2252" s="23">
        <v>30.67</v>
      </c>
      <c r="G2252" s="23">
        <v>30.67</v>
      </c>
      <c r="H2252" s="24">
        <f t="shared" si="207"/>
        <v>0</v>
      </c>
      <c r="I2252" s="153">
        <v>0</v>
      </c>
      <c r="J2252" s="24">
        <f t="shared" si="208"/>
        <v>0</v>
      </c>
      <c r="K2252" s="25">
        <f t="shared" si="209"/>
        <v>0</v>
      </c>
      <c r="L2252">
        <v>0</v>
      </c>
      <c r="M2252">
        <v>32964608</v>
      </c>
      <c r="N2252">
        <v>42065747</v>
      </c>
      <c r="O2252" s="52">
        <v>0</v>
      </c>
      <c r="P2252" s="52">
        <v>0</v>
      </c>
      <c r="Q2252" s="52">
        <v>0</v>
      </c>
      <c r="R2252" s="52">
        <v>0</v>
      </c>
      <c r="S2252" s="52">
        <v>0</v>
      </c>
      <c r="T2252" s="52">
        <v>0</v>
      </c>
      <c r="U2252" s="52">
        <v>0</v>
      </c>
      <c r="V2252" s="52">
        <v>0</v>
      </c>
      <c r="W2252" s="52">
        <v>0</v>
      </c>
      <c r="X2252" s="52">
        <v>0</v>
      </c>
      <c r="Y2252" s="52">
        <v>0</v>
      </c>
      <c r="Z2252" s="52">
        <v>0</v>
      </c>
      <c r="AA2252" s="25">
        <v>0</v>
      </c>
      <c r="AB2252" s="25">
        <v>0</v>
      </c>
      <c r="AC2252" s="25">
        <v>0</v>
      </c>
      <c r="AD2252" s="25">
        <v>0</v>
      </c>
      <c r="AE2252" s="25">
        <v>0</v>
      </c>
      <c r="AF2252" s="25">
        <v>0</v>
      </c>
      <c r="AG2252" s="25">
        <v>0</v>
      </c>
      <c r="AH2252" s="25">
        <v>0</v>
      </c>
      <c r="AI2252" s="25">
        <v>0</v>
      </c>
      <c r="AJ2252" s="25">
        <v>0</v>
      </c>
      <c r="AK2252" s="25">
        <v>0</v>
      </c>
      <c r="AL2252" s="25">
        <v>0</v>
      </c>
      <c r="AM2252" s="95">
        <v>0</v>
      </c>
      <c r="AN2252" s="95" t="e">
        <f ca="1">IF(MengeInEEGSummieren(M2252),AM2252,0)</f>
        <v>#NAME?</v>
      </c>
      <c r="AO2252" s="95">
        <f t="shared" si="210"/>
        <v>0</v>
      </c>
      <c r="AP2252" s="95">
        <f t="shared" si="211"/>
        <v>0</v>
      </c>
      <c r="AS2252">
        <v>0</v>
      </c>
      <c r="AT2252">
        <v>0</v>
      </c>
      <c r="AU2252" t="e">
        <f t="shared" ca="1" si="212"/>
        <v>#NAME?</v>
      </c>
    </row>
    <row r="2253" spans="1:47" x14ac:dyDescent="0.15">
      <c r="A2253" s="21" t="s">
        <v>3015</v>
      </c>
      <c r="B2253" s="22" t="s">
        <v>17</v>
      </c>
      <c r="C2253" s="42">
        <v>2007</v>
      </c>
      <c r="D2253" s="22" t="s">
        <v>1594</v>
      </c>
      <c r="E2253" s="22" t="s">
        <v>773</v>
      </c>
      <c r="F2253" s="23">
        <v>29.67</v>
      </c>
      <c r="G2253" s="23">
        <v>29.67</v>
      </c>
      <c r="H2253" s="24">
        <f t="shared" si="207"/>
        <v>0</v>
      </c>
      <c r="I2253" s="153">
        <v>0</v>
      </c>
      <c r="J2253" s="24">
        <f t="shared" si="208"/>
        <v>0</v>
      </c>
      <c r="K2253" s="25">
        <f t="shared" si="209"/>
        <v>0</v>
      </c>
      <c r="L2253">
        <v>0</v>
      </c>
      <c r="M2253">
        <v>32964608</v>
      </c>
      <c r="N2253">
        <v>42065747</v>
      </c>
      <c r="O2253" s="52">
        <v>0</v>
      </c>
      <c r="P2253" s="52">
        <v>0</v>
      </c>
      <c r="Q2253" s="52">
        <v>0</v>
      </c>
      <c r="R2253" s="52">
        <v>0</v>
      </c>
      <c r="S2253" s="52">
        <v>0</v>
      </c>
      <c r="T2253" s="52">
        <v>0</v>
      </c>
      <c r="U2253" s="52">
        <v>0</v>
      </c>
      <c r="V2253" s="52">
        <v>0</v>
      </c>
      <c r="W2253" s="52">
        <v>0</v>
      </c>
      <c r="X2253" s="52">
        <v>0</v>
      </c>
      <c r="Y2253" s="52">
        <v>0</v>
      </c>
      <c r="Z2253" s="52">
        <v>0</v>
      </c>
      <c r="AA2253" s="25">
        <v>0</v>
      </c>
      <c r="AB2253" s="25">
        <v>0</v>
      </c>
      <c r="AC2253" s="25">
        <v>0</v>
      </c>
      <c r="AD2253" s="25">
        <v>0</v>
      </c>
      <c r="AE2253" s="25">
        <v>0</v>
      </c>
      <c r="AF2253" s="25">
        <v>0</v>
      </c>
      <c r="AG2253" s="25">
        <v>0</v>
      </c>
      <c r="AH2253" s="25">
        <v>0</v>
      </c>
      <c r="AI2253" s="25">
        <v>0</v>
      </c>
      <c r="AJ2253" s="25">
        <v>0</v>
      </c>
      <c r="AK2253" s="25">
        <v>0</v>
      </c>
      <c r="AL2253" s="25">
        <v>0</v>
      </c>
      <c r="AM2253" s="95">
        <v>0</v>
      </c>
      <c r="AN2253" s="95" t="e">
        <f ca="1">IF(MengeInEEGSummieren(M2253),AM2253,0)</f>
        <v>#NAME?</v>
      </c>
      <c r="AO2253" s="95">
        <f t="shared" si="210"/>
        <v>0</v>
      </c>
      <c r="AP2253" s="95">
        <f t="shared" si="211"/>
        <v>0</v>
      </c>
      <c r="AS2253">
        <v>0</v>
      </c>
      <c r="AT2253">
        <v>0</v>
      </c>
      <c r="AU2253" t="e">
        <f t="shared" ca="1" si="212"/>
        <v>#NAME?</v>
      </c>
    </row>
    <row r="2254" spans="1:47" x14ac:dyDescent="0.15">
      <c r="A2254" s="21" t="s">
        <v>3016</v>
      </c>
      <c r="B2254" s="22" t="s">
        <v>17</v>
      </c>
      <c r="C2254" s="42">
        <v>2007</v>
      </c>
      <c r="D2254" s="22" t="s">
        <v>1596</v>
      </c>
      <c r="E2254" s="22" t="s">
        <v>773</v>
      </c>
      <c r="F2254" s="23">
        <v>30.67</v>
      </c>
      <c r="G2254" s="23">
        <v>30.67</v>
      </c>
      <c r="H2254" s="24">
        <f t="shared" si="207"/>
        <v>0</v>
      </c>
      <c r="I2254" s="153">
        <v>0</v>
      </c>
      <c r="J2254" s="24">
        <f t="shared" si="208"/>
        <v>0</v>
      </c>
      <c r="K2254" s="25">
        <f t="shared" si="209"/>
        <v>0</v>
      </c>
      <c r="L2254">
        <v>0</v>
      </c>
      <c r="M2254">
        <v>32964608</v>
      </c>
      <c r="N2254">
        <v>42065747</v>
      </c>
      <c r="O2254" s="52">
        <v>0</v>
      </c>
      <c r="P2254" s="52">
        <v>0</v>
      </c>
      <c r="Q2254" s="52">
        <v>0</v>
      </c>
      <c r="R2254" s="52">
        <v>0</v>
      </c>
      <c r="S2254" s="52">
        <v>0</v>
      </c>
      <c r="T2254" s="52">
        <v>0</v>
      </c>
      <c r="U2254" s="52">
        <v>0</v>
      </c>
      <c r="V2254" s="52">
        <v>0</v>
      </c>
      <c r="W2254" s="52">
        <v>0</v>
      </c>
      <c r="X2254" s="52">
        <v>0</v>
      </c>
      <c r="Y2254" s="52">
        <v>0</v>
      </c>
      <c r="Z2254" s="52">
        <v>0</v>
      </c>
      <c r="AA2254" s="25">
        <v>0</v>
      </c>
      <c r="AB2254" s="25">
        <v>0</v>
      </c>
      <c r="AC2254" s="25">
        <v>0</v>
      </c>
      <c r="AD2254" s="25">
        <v>0</v>
      </c>
      <c r="AE2254" s="25">
        <v>0</v>
      </c>
      <c r="AF2254" s="25">
        <v>0</v>
      </c>
      <c r="AG2254" s="25">
        <v>0</v>
      </c>
      <c r="AH2254" s="25">
        <v>0</v>
      </c>
      <c r="AI2254" s="25">
        <v>0</v>
      </c>
      <c r="AJ2254" s="25">
        <v>0</v>
      </c>
      <c r="AK2254" s="25">
        <v>0</v>
      </c>
      <c r="AL2254" s="25">
        <v>0</v>
      </c>
      <c r="AM2254" s="95">
        <v>0</v>
      </c>
      <c r="AN2254" s="95" t="e">
        <f ca="1">IF(MengeInEEGSummieren(M2254),AM2254,0)</f>
        <v>#NAME?</v>
      </c>
      <c r="AO2254" s="95">
        <f t="shared" si="210"/>
        <v>0</v>
      </c>
      <c r="AP2254" s="95">
        <f t="shared" si="211"/>
        <v>0</v>
      </c>
      <c r="AS2254">
        <v>0</v>
      </c>
      <c r="AT2254">
        <v>0</v>
      </c>
      <c r="AU2254" t="e">
        <f t="shared" ca="1" si="212"/>
        <v>#NAME?</v>
      </c>
    </row>
    <row r="2255" spans="1:47" x14ac:dyDescent="0.15">
      <c r="A2255" s="21" t="s">
        <v>3017</v>
      </c>
      <c r="B2255" s="22" t="s">
        <v>17</v>
      </c>
      <c r="C2255" s="42">
        <v>2007</v>
      </c>
      <c r="D2255" s="22" t="s">
        <v>1598</v>
      </c>
      <c r="E2255" s="22" t="s">
        <v>773</v>
      </c>
      <c r="F2255" s="23">
        <v>28.67</v>
      </c>
      <c r="G2255" s="23">
        <v>28.67</v>
      </c>
      <c r="H2255" s="24">
        <f t="shared" si="207"/>
        <v>0</v>
      </c>
      <c r="I2255" s="153">
        <v>0</v>
      </c>
      <c r="J2255" s="24">
        <f t="shared" si="208"/>
        <v>0</v>
      </c>
      <c r="K2255" s="25">
        <f t="shared" si="209"/>
        <v>0</v>
      </c>
      <c r="L2255">
        <v>0</v>
      </c>
      <c r="M2255">
        <v>32964608</v>
      </c>
      <c r="N2255">
        <v>42065747</v>
      </c>
      <c r="O2255" s="52">
        <v>0</v>
      </c>
      <c r="P2255" s="52">
        <v>0</v>
      </c>
      <c r="Q2255" s="52">
        <v>0</v>
      </c>
      <c r="R2255" s="52">
        <v>0</v>
      </c>
      <c r="S2255" s="52">
        <v>0</v>
      </c>
      <c r="T2255" s="52">
        <v>0</v>
      </c>
      <c r="U2255" s="52">
        <v>0</v>
      </c>
      <c r="V2255" s="52">
        <v>0</v>
      </c>
      <c r="W2255" s="52">
        <v>0</v>
      </c>
      <c r="X2255" s="52">
        <v>0</v>
      </c>
      <c r="Y2255" s="52">
        <v>0</v>
      </c>
      <c r="Z2255" s="52">
        <v>0</v>
      </c>
      <c r="AA2255" s="25">
        <v>0</v>
      </c>
      <c r="AB2255" s="25">
        <v>0</v>
      </c>
      <c r="AC2255" s="25">
        <v>0</v>
      </c>
      <c r="AD2255" s="25">
        <v>0</v>
      </c>
      <c r="AE2255" s="25">
        <v>0</v>
      </c>
      <c r="AF2255" s="25">
        <v>0</v>
      </c>
      <c r="AG2255" s="25">
        <v>0</v>
      </c>
      <c r="AH2255" s="25">
        <v>0</v>
      </c>
      <c r="AI2255" s="25">
        <v>0</v>
      </c>
      <c r="AJ2255" s="25">
        <v>0</v>
      </c>
      <c r="AK2255" s="25">
        <v>0</v>
      </c>
      <c r="AL2255" s="25">
        <v>0</v>
      </c>
      <c r="AM2255" s="95">
        <v>0</v>
      </c>
      <c r="AN2255" s="95" t="e">
        <f ca="1">IF(MengeInEEGSummieren(M2255),AM2255,0)</f>
        <v>#NAME?</v>
      </c>
      <c r="AO2255" s="95">
        <f t="shared" si="210"/>
        <v>0</v>
      </c>
      <c r="AP2255" s="95">
        <f t="shared" si="211"/>
        <v>0</v>
      </c>
      <c r="AS2255">
        <v>0</v>
      </c>
      <c r="AT2255">
        <v>0</v>
      </c>
      <c r="AU2255" t="e">
        <f t="shared" ca="1" si="212"/>
        <v>#NAME?</v>
      </c>
    </row>
    <row r="2256" spans="1:47" x14ac:dyDescent="0.15">
      <c r="A2256" s="21" t="s">
        <v>3018</v>
      </c>
      <c r="B2256" s="22" t="s">
        <v>17</v>
      </c>
      <c r="C2256" s="42">
        <v>2007</v>
      </c>
      <c r="D2256" s="22" t="s">
        <v>1600</v>
      </c>
      <c r="E2256" s="22" t="s">
        <v>773</v>
      </c>
      <c r="F2256" s="23">
        <v>29.67</v>
      </c>
      <c r="G2256" s="23">
        <v>29.67</v>
      </c>
      <c r="H2256" s="24">
        <f t="shared" ref="H2256:H2319" si="213">AM2256</f>
        <v>0</v>
      </c>
      <c r="I2256" s="153">
        <v>0</v>
      </c>
      <c r="J2256" s="24">
        <f t="shared" ref="J2256:J2319" si="214">SUM(O2256:Z2256,AT2256)</f>
        <v>0</v>
      </c>
      <c r="K2256" s="25">
        <f t="shared" ref="K2256:K2319" si="215">SUM(AA2256:AL2256,AS2256)</f>
        <v>0</v>
      </c>
      <c r="L2256">
        <v>0</v>
      </c>
      <c r="M2256">
        <v>32964608</v>
      </c>
      <c r="N2256">
        <v>42065747</v>
      </c>
      <c r="O2256" s="52">
        <v>0</v>
      </c>
      <c r="P2256" s="52">
        <v>0</v>
      </c>
      <c r="Q2256" s="52">
        <v>0</v>
      </c>
      <c r="R2256" s="52">
        <v>0</v>
      </c>
      <c r="S2256" s="52">
        <v>0</v>
      </c>
      <c r="T2256" s="52">
        <v>0</v>
      </c>
      <c r="U2256" s="52">
        <v>0</v>
      </c>
      <c r="V2256" s="52">
        <v>0</v>
      </c>
      <c r="W2256" s="52">
        <v>0</v>
      </c>
      <c r="X2256" s="52">
        <v>0</v>
      </c>
      <c r="Y2256" s="52">
        <v>0</v>
      </c>
      <c r="Z2256" s="52">
        <v>0</v>
      </c>
      <c r="AA2256" s="25">
        <v>0</v>
      </c>
      <c r="AB2256" s="25">
        <v>0</v>
      </c>
      <c r="AC2256" s="25">
        <v>0</v>
      </c>
      <c r="AD2256" s="25">
        <v>0</v>
      </c>
      <c r="AE2256" s="25">
        <v>0</v>
      </c>
      <c r="AF2256" s="25">
        <v>0</v>
      </c>
      <c r="AG2256" s="25">
        <v>0</v>
      </c>
      <c r="AH2256" s="25">
        <v>0</v>
      </c>
      <c r="AI2256" s="25">
        <v>0</v>
      </c>
      <c r="AJ2256" s="25">
        <v>0</v>
      </c>
      <c r="AK2256" s="25">
        <v>0</v>
      </c>
      <c r="AL2256" s="25">
        <v>0</v>
      </c>
      <c r="AM2256" s="95">
        <v>0</v>
      </c>
      <c r="AN2256" s="95" t="e">
        <f ca="1">IF(MengeInEEGSummieren(M2256),AM2256,0)</f>
        <v>#NAME?</v>
      </c>
      <c r="AO2256" s="95">
        <f t="shared" ref="AO2256:AO2319" si="216">IF(AQ2256,$H2256,0)</f>
        <v>0</v>
      </c>
      <c r="AP2256" s="95">
        <f t="shared" ref="AP2256:AP2319" si="217">IF(AR2256,$H2256,0)</f>
        <v>0</v>
      </c>
      <c r="AS2256">
        <v>0</v>
      </c>
      <c r="AT2256">
        <v>0</v>
      </c>
      <c r="AU2256" t="e">
        <f t="shared" ref="AU2256:AU2319" ca="1" si="218">EVFlag(M2256)</f>
        <v>#NAME?</v>
      </c>
    </row>
    <row r="2257" spans="1:47" x14ac:dyDescent="0.15">
      <c r="A2257" s="21" t="s">
        <v>3019</v>
      </c>
      <c r="B2257" s="22" t="s">
        <v>17</v>
      </c>
      <c r="C2257" s="42">
        <v>2007</v>
      </c>
      <c r="D2257" s="22" t="s">
        <v>1602</v>
      </c>
      <c r="E2257" s="22" t="s">
        <v>770</v>
      </c>
      <c r="F2257" s="23">
        <v>27.67</v>
      </c>
      <c r="G2257" s="23">
        <v>27.67</v>
      </c>
      <c r="H2257" s="24">
        <f t="shared" si="213"/>
        <v>0</v>
      </c>
      <c r="I2257" s="153">
        <v>0</v>
      </c>
      <c r="J2257" s="24">
        <f t="shared" si="214"/>
        <v>0</v>
      </c>
      <c r="K2257" s="25">
        <f t="shared" si="215"/>
        <v>0</v>
      </c>
      <c r="L2257">
        <v>0</v>
      </c>
      <c r="M2257">
        <v>32964608</v>
      </c>
      <c r="N2257">
        <v>42065747</v>
      </c>
      <c r="O2257" s="52">
        <v>0</v>
      </c>
      <c r="P2257" s="52">
        <v>0</v>
      </c>
      <c r="Q2257" s="52">
        <v>0</v>
      </c>
      <c r="R2257" s="52">
        <v>0</v>
      </c>
      <c r="S2257" s="52">
        <v>0</v>
      </c>
      <c r="T2257" s="52">
        <v>0</v>
      </c>
      <c r="U2257" s="52">
        <v>0</v>
      </c>
      <c r="V2257" s="52">
        <v>0</v>
      </c>
      <c r="W2257" s="52">
        <v>0</v>
      </c>
      <c r="X2257" s="52">
        <v>0</v>
      </c>
      <c r="Y2257" s="52">
        <v>0</v>
      </c>
      <c r="Z2257" s="52">
        <v>0</v>
      </c>
      <c r="AA2257" s="25">
        <v>0</v>
      </c>
      <c r="AB2257" s="25">
        <v>0</v>
      </c>
      <c r="AC2257" s="25">
        <v>0</v>
      </c>
      <c r="AD2257" s="25">
        <v>0</v>
      </c>
      <c r="AE2257" s="25">
        <v>0</v>
      </c>
      <c r="AF2257" s="25">
        <v>0</v>
      </c>
      <c r="AG2257" s="25">
        <v>0</v>
      </c>
      <c r="AH2257" s="25">
        <v>0</v>
      </c>
      <c r="AI2257" s="25">
        <v>0</v>
      </c>
      <c r="AJ2257" s="25">
        <v>0</v>
      </c>
      <c r="AK2257" s="25">
        <v>0</v>
      </c>
      <c r="AL2257" s="25">
        <v>0</v>
      </c>
      <c r="AM2257" s="95">
        <v>0</v>
      </c>
      <c r="AN2257" s="95" t="e">
        <f ca="1">IF(MengeInEEGSummieren(M2257),AM2257,0)</f>
        <v>#NAME?</v>
      </c>
      <c r="AO2257" s="95">
        <f t="shared" si="216"/>
        <v>0</v>
      </c>
      <c r="AP2257" s="95">
        <f t="shared" si="217"/>
        <v>0</v>
      </c>
      <c r="AS2257">
        <v>0</v>
      </c>
      <c r="AT2257">
        <v>0</v>
      </c>
      <c r="AU2257" t="e">
        <f t="shared" ca="1" si="218"/>
        <v>#NAME?</v>
      </c>
    </row>
    <row r="2258" spans="1:47" x14ac:dyDescent="0.15">
      <c r="A2258" s="21" t="s">
        <v>3020</v>
      </c>
      <c r="B2258" s="22" t="s">
        <v>17</v>
      </c>
      <c r="C2258" s="42">
        <v>2007</v>
      </c>
      <c r="D2258" s="22" t="s">
        <v>857</v>
      </c>
      <c r="E2258" s="22" t="s">
        <v>773</v>
      </c>
      <c r="F2258" s="23">
        <v>27.67</v>
      </c>
      <c r="G2258" s="23">
        <v>27.67</v>
      </c>
      <c r="H2258" s="24">
        <f t="shared" si="213"/>
        <v>0</v>
      </c>
      <c r="I2258" s="153">
        <v>0</v>
      </c>
      <c r="J2258" s="24">
        <f t="shared" si="214"/>
        <v>0</v>
      </c>
      <c r="K2258" s="25">
        <f t="shared" si="215"/>
        <v>0</v>
      </c>
      <c r="L2258">
        <v>0</v>
      </c>
      <c r="M2258">
        <v>32964608</v>
      </c>
      <c r="N2258">
        <v>42065747</v>
      </c>
      <c r="O2258" s="52">
        <v>0</v>
      </c>
      <c r="P2258" s="52">
        <v>0</v>
      </c>
      <c r="Q2258" s="52">
        <v>0</v>
      </c>
      <c r="R2258" s="52">
        <v>0</v>
      </c>
      <c r="S2258" s="52">
        <v>0</v>
      </c>
      <c r="T2258" s="52">
        <v>0</v>
      </c>
      <c r="U2258" s="52">
        <v>0</v>
      </c>
      <c r="V2258" s="52">
        <v>0</v>
      </c>
      <c r="W2258" s="52">
        <v>0</v>
      </c>
      <c r="X2258" s="52">
        <v>0</v>
      </c>
      <c r="Y2258" s="52">
        <v>0</v>
      </c>
      <c r="Z2258" s="52">
        <v>0</v>
      </c>
      <c r="AA2258" s="25">
        <v>0</v>
      </c>
      <c r="AB2258" s="25">
        <v>0</v>
      </c>
      <c r="AC2258" s="25">
        <v>0</v>
      </c>
      <c r="AD2258" s="25">
        <v>0</v>
      </c>
      <c r="AE2258" s="25">
        <v>0</v>
      </c>
      <c r="AF2258" s="25">
        <v>0</v>
      </c>
      <c r="AG2258" s="25">
        <v>0</v>
      </c>
      <c r="AH2258" s="25">
        <v>0</v>
      </c>
      <c r="AI2258" s="25">
        <v>0</v>
      </c>
      <c r="AJ2258" s="25">
        <v>0</v>
      </c>
      <c r="AK2258" s="25">
        <v>0</v>
      </c>
      <c r="AL2258" s="25">
        <v>0</v>
      </c>
      <c r="AM2258" s="95">
        <v>0</v>
      </c>
      <c r="AN2258" s="95" t="e">
        <f ca="1">IF(MengeInEEGSummieren(M2258),AM2258,0)</f>
        <v>#NAME?</v>
      </c>
      <c r="AO2258" s="95">
        <f t="shared" si="216"/>
        <v>0</v>
      </c>
      <c r="AP2258" s="95">
        <f t="shared" si="217"/>
        <v>0</v>
      </c>
      <c r="AS2258">
        <v>0</v>
      </c>
      <c r="AT2258">
        <v>0</v>
      </c>
      <c r="AU2258" t="e">
        <f t="shared" ca="1" si="218"/>
        <v>#NAME?</v>
      </c>
    </row>
    <row r="2259" spans="1:47" x14ac:dyDescent="0.15">
      <c r="A2259" s="21" t="s">
        <v>3021</v>
      </c>
      <c r="B2259" s="22" t="s">
        <v>17</v>
      </c>
      <c r="C2259" s="42">
        <v>2007</v>
      </c>
      <c r="D2259" s="22" t="s">
        <v>859</v>
      </c>
      <c r="E2259" s="22" t="s">
        <v>773</v>
      </c>
      <c r="F2259" s="23">
        <v>28.67</v>
      </c>
      <c r="G2259" s="23">
        <v>28.67</v>
      </c>
      <c r="H2259" s="24">
        <f t="shared" si="213"/>
        <v>0</v>
      </c>
      <c r="I2259" s="153">
        <v>0</v>
      </c>
      <c r="J2259" s="24">
        <f t="shared" si="214"/>
        <v>0</v>
      </c>
      <c r="K2259" s="25">
        <f t="shared" si="215"/>
        <v>0</v>
      </c>
      <c r="L2259">
        <v>0</v>
      </c>
      <c r="M2259">
        <v>32964608</v>
      </c>
      <c r="N2259">
        <v>42065747</v>
      </c>
      <c r="O2259" s="52">
        <v>0</v>
      </c>
      <c r="P2259" s="52">
        <v>0</v>
      </c>
      <c r="Q2259" s="52">
        <v>0</v>
      </c>
      <c r="R2259" s="52">
        <v>0</v>
      </c>
      <c r="S2259" s="52">
        <v>0</v>
      </c>
      <c r="T2259" s="52">
        <v>0</v>
      </c>
      <c r="U2259" s="52">
        <v>0</v>
      </c>
      <c r="V2259" s="52">
        <v>0</v>
      </c>
      <c r="W2259" s="52">
        <v>0</v>
      </c>
      <c r="X2259" s="52">
        <v>0</v>
      </c>
      <c r="Y2259" s="52">
        <v>0</v>
      </c>
      <c r="Z2259" s="52">
        <v>0</v>
      </c>
      <c r="AA2259" s="25">
        <v>0</v>
      </c>
      <c r="AB2259" s="25">
        <v>0</v>
      </c>
      <c r="AC2259" s="25">
        <v>0</v>
      </c>
      <c r="AD2259" s="25">
        <v>0</v>
      </c>
      <c r="AE2259" s="25">
        <v>0</v>
      </c>
      <c r="AF2259" s="25">
        <v>0</v>
      </c>
      <c r="AG2259" s="25">
        <v>0</v>
      </c>
      <c r="AH2259" s="25">
        <v>0</v>
      </c>
      <c r="AI2259" s="25">
        <v>0</v>
      </c>
      <c r="AJ2259" s="25">
        <v>0</v>
      </c>
      <c r="AK2259" s="25">
        <v>0</v>
      </c>
      <c r="AL2259" s="25">
        <v>0</v>
      </c>
      <c r="AM2259" s="95">
        <v>0</v>
      </c>
      <c r="AN2259" s="95" t="e">
        <f ca="1">IF(MengeInEEGSummieren(M2259),AM2259,0)</f>
        <v>#NAME?</v>
      </c>
      <c r="AO2259" s="95">
        <f t="shared" si="216"/>
        <v>0</v>
      </c>
      <c r="AP2259" s="95">
        <f t="shared" si="217"/>
        <v>0</v>
      </c>
      <c r="AS2259">
        <v>0</v>
      </c>
      <c r="AT2259">
        <v>0</v>
      </c>
      <c r="AU2259" t="e">
        <f t="shared" ca="1" si="218"/>
        <v>#NAME?</v>
      </c>
    </row>
    <row r="2260" spans="1:47" x14ac:dyDescent="0.15">
      <c r="A2260" s="21" t="s">
        <v>3022</v>
      </c>
      <c r="B2260" s="22" t="s">
        <v>17</v>
      </c>
      <c r="C2260" s="42">
        <v>2007</v>
      </c>
      <c r="D2260" s="22" t="s">
        <v>861</v>
      </c>
      <c r="E2260" s="22" t="s">
        <v>773</v>
      </c>
      <c r="F2260" s="23">
        <v>27.67</v>
      </c>
      <c r="G2260" s="23">
        <v>27.67</v>
      </c>
      <c r="H2260" s="24">
        <f t="shared" si="213"/>
        <v>0</v>
      </c>
      <c r="I2260" s="153">
        <v>0</v>
      </c>
      <c r="J2260" s="24">
        <f t="shared" si="214"/>
        <v>0</v>
      </c>
      <c r="K2260" s="25">
        <f t="shared" si="215"/>
        <v>0</v>
      </c>
      <c r="L2260">
        <v>0</v>
      </c>
      <c r="M2260">
        <v>32964608</v>
      </c>
      <c r="N2260">
        <v>42065747</v>
      </c>
      <c r="O2260" s="52">
        <v>0</v>
      </c>
      <c r="P2260" s="52">
        <v>0</v>
      </c>
      <c r="Q2260" s="52">
        <v>0</v>
      </c>
      <c r="R2260" s="52">
        <v>0</v>
      </c>
      <c r="S2260" s="52">
        <v>0</v>
      </c>
      <c r="T2260" s="52">
        <v>0</v>
      </c>
      <c r="U2260" s="52">
        <v>0</v>
      </c>
      <c r="V2260" s="52">
        <v>0</v>
      </c>
      <c r="W2260" s="52">
        <v>0</v>
      </c>
      <c r="X2260" s="52">
        <v>0</v>
      </c>
      <c r="Y2260" s="52">
        <v>0</v>
      </c>
      <c r="Z2260" s="52">
        <v>0</v>
      </c>
      <c r="AA2260" s="25">
        <v>0</v>
      </c>
      <c r="AB2260" s="25">
        <v>0</v>
      </c>
      <c r="AC2260" s="25">
        <v>0</v>
      </c>
      <c r="AD2260" s="25">
        <v>0</v>
      </c>
      <c r="AE2260" s="25">
        <v>0</v>
      </c>
      <c r="AF2260" s="25">
        <v>0</v>
      </c>
      <c r="AG2260" s="25">
        <v>0</v>
      </c>
      <c r="AH2260" s="25">
        <v>0</v>
      </c>
      <c r="AI2260" s="25">
        <v>0</v>
      </c>
      <c r="AJ2260" s="25">
        <v>0</v>
      </c>
      <c r="AK2260" s="25">
        <v>0</v>
      </c>
      <c r="AL2260" s="25">
        <v>0</v>
      </c>
      <c r="AM2260" s="95">
        <v>0</v>
      </c>
      <c r="AN2260" s="95" t="e">
        <f ca="1">IF(MengeInEEGSummieren(M2260),AM2260,0)</f>
        <v>#NAME?</v>
      </c>
      <c r="AO2260" s="95">
        <f t="shared" si="216"/>
        <v>0</v>
      </c>
      <c r="AP2260" s="95">
        <f t="shared" si="217"/>
        <v>0</v>
      </c>
      <c r="AS2260">
        <v>0</v>
      </c>
      <c r="AT2260">
        <v>0</v>
      </c>
      <c r="AU2260" t="e">
        <f t="shared" ca="1" si="218"/>
        <v>#NAME?</v>
      </c>
    </row>
    <row r="2261" spans="1:47" x14ac:dyDescent="0.15">
      <c r="A2261" s="21" t="s">
        <v>3023</v>
      </c>
      <c r="B2261" s="22" t="s">
        <v>17</v>
      </c>
      <c r="C2261" s="42">
        <v>2007</v>
      </c>
      <c r="D2261" s="22" t="s">
        <v>863</v>
      </c>
      <c r="E2261" s="22" t="s">
        <v>773</v>
      </c>
      <c r="F2261" s="23">
        <v>28.67</v>
      </c>
      <c r="G2261" s="23">
        <v>28.67</v>
      </c>
      <c r="H2261" s="24">
        <f t="shared" si="213"/>
        <v>0</v>
      </c>
      <c r="I2261" s="153">
        <v>0</v>
      </c>
      <c r="J2261" s="24">
        <f t="shared" si="214"/>
        <v>0</v>
      </c>
      <c r="K2261" s="25">
        <f t="shared" si="215"/>
        <v>0</v>
      </c>
      <c r="L2261">
        <v>0</v>
      </c>
      <c r="M2261">
        <v>32964608</v>
      </c>
      <c r="N2261">
        <v>42065747</v>
      </c>
      <c r="O2261" s="52">
        <v>0</v>
      </c>
      <c r="P2261" s="52">
        <v>0</v>
      </c>
      <c r="Q2261" s="52">
        <v>0</v>
      </c>
      <c r="R2261" s="52">
        <v>0</v>
      </c>
      <c r="S2261" s="52">
        <v>0</v>
      </c>
      <c r="T2261" s="52">
        <v>0</v>
      </c>
      <c r="U2261" s="52">
        <v>0</v>
      </c>
      <c r="V2261" s="52">
        <v>0</v>
      </c>
      <c r="W2261" s="52">
        <v>0</v>
      </c>
      <c r="X2261" s="52">
        <v>0</v>
      </c>
      <c r="Y2261" s="52">
        <v>0</v>
      </c>
      <c r="Z2261" s="52">
        <v>0</v>
      </c>
      <c r="AA2261" s="25">
        <v>0</v>
      </c>
      <c r="AB2261" s="25">
        <v>0</v>
      </c>
      <c r="AC2261" s="25">
        <v>0</v>
      </c>
      <c r="AD2261" s="25">
        <v>0</v>
      </c>
      <c r="AE2261" s="25">
        <v>0</v>
      </c>
      <c r="AF2261" s="25">
        <v>0</v>
      </c>
      <c r="AG2261" s="25">
        <v>0</v>
      </c>
      <c r="AH2261" s="25">
        <v>0</v>
      </c>
      <c r="AI2261" s="25">
        <v>0</v>
      </c>
      <c r="AJ2261" s="25">
        <v>0</v>
      </c>
      <c r="AK2261" s="25">
        <v>0</v>
      </c>
      <c r="AL2261" s="25">
        <v>0</v>
      </c>
      <c r="AM2261" s="95">
        <v>0</v>
      </c>
      <c r="AN2261" s="95" t="e">
        <f ca="1">IF(MengeInEEGSummieren(M2261),AM2261,0)</f>
        <v>#NAME?</v>
      </c>
      <c r="AO2261" s="95">
        <f t="shared" si="216"/>
        <v>0</v>
      </c>
      <c r="AP2261" s="95">
        <f t="shared" si="217"/>
        <v>0</v>
      </c>
      <c r="AS2261">
        <v>0</v>
      </c>
      <c r="AT2261">
        <v>0</v>
      </c>
      <c r="AU2261" t="e">
        <f t="shared" ca="1" si="218"/>
        <v>#NAME?</v>
      </c>
    </row>
    <row r="2262" spans="1:47" x14ac:dyDescent="0.15">
      <c r="A2262" s="21" t="s">
        <v>3024</v>
      </c>
      <c r="B2262" s="22" t="s">
        <v>17</v>
      </c>
      <c r="C2262" s="42">
        <v>2007</v>
      </c>
      <c r="D2262" s="22" t="s">
        <v>1608</v>
      </c>
      <c r="E2262" s="22" t="s">
        <v>773</v>
      </c>
      <c r="F2262" s="23">
        <v>26.67</v>
      </c>
      <c r="G2262" s="23">
        <v>26.67</v>
      </c>
      <c r="H2262" s="24">
        <f t="shared" si="213"/>
        <v>0</v>
      </c>
      <c r="I2262" s="153">
        <v>0</v>
      </c>
      <c r="J2262" s="24">
        <f t="shared" si="214"/>
        <v>0</v>
      </c>
      <c r="K2262" s="25">
        <f t="shared" si="215"/>
        <v>0</v>
      </c>
      <c r="L2262">
        <v>0</v>
      </c>
      <c r="M2262">
        <v>32964608</v>
      </c>
      <c r="N2262">
        <v>42065747</v>
      </c>
      <c r="O2262" s="52">
        <v>0</v>
      </c>
      <c r="P2262" s="52">
        <v>0</v>
      </c>
      <c r="Q2262" s="52">
        <v>0</v>
      </c>
      <c r="R2262" s="52">
        <v>0</v>
      </c>
      <c r="S2262" s="52">
        <v>0</v>
      </c>
      <c r="T2262" s="52">
        <v>0</v>
      </c>
      <c r="U2262" s="52">
        <v>0</v>
      </c>
      <c r="V2262" s="52">
        <v>0</v>
      </c>
      <c r="W2262" s="52">
        <v>0</v>
      </c>
      <c r="X2262" s="52">
        <v>0</v>
      </c>
      <c r="Y2262" s="52">
        <v>0</v>
      </c>
      <c r="Z2262" s="52">
        <v>0</v>
      </c>
      <c r="AA2262" s="25">
        <v>0</v>
      </c>
      <c r="AB2262" s="25">
        <v>0</v>
      </c>
      <c r="AC2262" s="25">
        <v>0</v>
      </c>
      <c r="AD2262" s="25">
        <v>0</v>
      </c>
      <c r="AE2262" s="25">
        <v>0</v>
      </c>
      <c r="AF2262" s="25">
        <v>0</v>
      </c>
      <c r="AG2262" s="25">
        <v>0</v>
      </c>
      <c r="AH2262" s="25">
        <v>0</v>
      </c>
      <c r="AI2262" s="25">
        <v>0</v>
      </c>
      <c r="AJ2262" s="25">
        <v>0</v>
      </c>
      <c r="AK2262" s="25">
        <v>0</v>
      </c>
      <c r="AL2262" s="25">
        <v>0</v>
      </c>
      <c r="AM2262" s="95">
        <v>0</v>
      </c>
      <c r="AN2262" s="95" t="e">
        <f ca="1">IF(MengeInEEGSummieren(M2262),AM2262,0)</f>
        <v>#NAME?</v>
      </c>
      <c r="AO2262" s="95">
        <f t="shared" si="216"/>
        <v>0</v>
      </c>
      <c r="AP2262" s="95">
        <f t="shared" si="217"/>
        <v>0</v>
      </c>
      <c r="AS2262">
        <v>0</v>
      </c>
      <c r="AT2262">
        <v>0</v>
      </c>
      <c r="AU2262" t="e">
        <f t="shared" ca="1" si="218"/>
        <v>#NAME?</v>
      </c>
    </row>
    <row r="2263" spans="1:47" x14ac:dyDescent="0.15">
      <c r="A2263" s="21" t="s">
        <v>3025</v>
      </c>
      <c r="B2263" s="22" t="s">
        <v>17</v>
      </c>
      <c r="C2263" s="42">
        <v>2007</v>
      </c>
      <c r="D2263" s="22" t="s">
        <v>1610</v>
      </c>
      <c r="E2263" s="22" t="s">
        <v>773</v>
      </c>
      <c r="F2263" s="23">
        <v>27.67</v>
      </c>
      <c r="G2263" s="23">
        <v>27.67</v>
      </c>
      <c r="H2263" s="24">
        <f t="shared" si="213"/>
        <v>0</v>
      </c>
      <c r="I2263" s="153">
        <v>0</v>
      </c>
      <c r="J2263" s="24">
        <f t="shared" si="214"/>
        <v>0</v>
      </c>
      <c r="K2263" s="25">
        <f t="shared" si="215"/>
        <v>0</v>
      </c>
      <c r="L2263">
        <v>0</v>
      </c>
      <c r="M2263">
        <v>32964608</v>
      </c>
      <c r="N2263">
        <v>42065747</v>
      </c>
      <c r="O2263" s="52">
        <v>0</v>
      </c>
      <c r="P2263" s="52">
        <v>0</v>
      </c>
      <c r="Q2263" s="52">
        <v>0</v>
      </c>
      <c r="R2263" s="52">
        <v>0</v>
      </c>
      <c r="S2263" s="52">
        <v>0</v>
      </c>
      <c r="T2263" s="52">
        <v>0</v>
      </c>
      <c r="U2263" s="52">
        <v>0</v>
      </c>
      <c r="V2263" s="52">
        <v>0</v>
      </c>
      <c r="W2263" s="52">
        <v>0</v>
      </c>
      <c r="X2263" s="52">
        <v>0</v>
      </c>
      <c r="Y2263" s="52">
        <v>0</v>
      </c>
      <c r="Z2263" s="52">
        <v>0</v>
      </c>
      <c r="AA2263" s="25">
        <v>0</v>
      </c>
      <c r="AB2263" s="25">
        <v>0</v>
      </c>
      <c r="AC2263" s="25">
        <v>0</v>
      </c>
      <c r="AD2263" s="25">
        <v>0</v>
      </c>
      <c r="AE2263" s="25">
        <v>0</v>
      </c>
      <c r="AF2263" s="25">
        <v>0</v>
      </c>
      <c r="AG2263" s="25">
        <v>0</v>
      </c>
      <c r="AH2263" s="25">
        <v>0</v>
      </c>
      <c r="AI2263" s="25">
        <v>0</v>
      </c>
      <c r="AJ2263" s="25">
        <v>0</v>
      </c>
      <c r="AK2263" s="25">
        <v>0</v>
      </c>
      <c r="AL2263" s="25">
        <v>0</v>
      </c>
      <c r="AM2263" s="95">
        <v>0</v>
      </c>
      <c r="AN2263" s="95" t="e">
        <f ca="1">IF(MengeInEEGSummieren(M2263),AM2263,0)</f>
        <v>#NAME?</v>
      </c>
      <c r="AO2263" s="95">
        <f t="shared" si="216"/>
        <v>0</v>
      </c>
      <c r="AP2263" s="95">
        <f t="shared" si="217"/>
        <v>0</v>
      </c>
      <c r="AS2263">
        <v>0</v>
      </c>
      <c r="AT2263">
        <v>0</v>
      </c>
      <c r="AU2263" t="e">
        <f t="shared" ca="1" si="218"/>
        <v>#NAME?</v>
      </c>
    </row>
    <row r="2264" spans="1:47" x14ac:dyDescent="0.15">
      <c r="A2264" s="21" t="s">
        <v>3026</v>
      </c>
      <c r="B2264" s="22" t="s">
        <v>17</v>
      </c>
      <c r="C2264" s="42">
        <v>2007</v>
      </c>
      <c r="D2264" s="22" t="s">
        <v>865</v>
      </c>
      <c r="E2264" s="22" t="s">
        <v>770</v>
      </c>
      <c r="F2264" s="23">
        <v>25.67</v>
      </c>
      <c r="G2264" s="23">
        <v>25.67</v>
      </c>
      <c r="H2264" s="24">
        <f t="shared" si="213"/>
        <v>0</v>
      </c>
      <c r="I2264" s="153">
        <v>0</v>
      </c>
      <c r="J2264" s="24">
        <f t="shared" si="214"/>
        <v>0</v>
      </c>
      <c r="K2264" s="25">
        <f t="shared" si="215"/>
        <v>0</v>
      </c>
      <c r="L2264">
        <v>0</v>
      </c>
      <c r="M2264">
        <v>32964608</v>
      </c>
      <c r="N2264">
        <v>42065747</v>
      </c>
      <c r="O2264" s="52">
        <v>0</v>
      </c>
      <c r="P2264" s="52">
        <v>0</v>
      </c>
      <c r="Q2264" s="52">
        <v>0</v>
      </c>
      <c r="R2264" s="52">
        <v>0</v>
      </c>
      <c r="S2264" s="52">
        <v>0</v>
      </c>
      <c r="T2264" s="52">
        <v>0</v>
      </c>
      <c r="U2264" s="52">
        <v>0</v>
      </c>
      <c r="V2264" s="52">
        <v>0</v>
      </c>
      <c r="W2264" s="52">
        <v>0</v>
      </c>
      <c r="X2264" s="52">
        <v>0</v>
      </c>
      <c r="Y2264" s="52">
        <v>0</v>
      </c>
      <c r="Z2264" s="52">
        <v>0</v>
      </c>
      <c r="AA2264" s="25">
        <v>0</v>
      </c>
      <c r="AB2264" s="25">
        <v>0</v>
      </c>
      <c r="AC2264" s="25">
        <v>0</v>
      </c>
      <c r="AD2264" s="25">
        <v>0</v>
      </c>
      <c r="AE2264" s="25">
        <v>0</v>
      </c>
      <c r="AF2264" s="25">
        <v>0</v>
      </c>
      <c r="AG2264" s="25">
        <v>0</v>
      </c>
      <c r="AH2264" s="25">
        <v>0</v>
      </c>
      <c r="AI2264" s="25">
        <v>0</v>
      </c>
      <c r="AJ2264" s="25">
        <v>0</v>
      </c>
      <c r="AK2264" s="25">
        <v>0</v>
      </c>
      <c r="AL2264" s="25">
        <v>0</v>
      </c>
      <c r="AM2264" s="95">
        <v>0</v>
      </c>
      <c r="AN2264" s="95" t="e">
        <f ca="1">IF(MengeInEEGSummieren(M2264),AM2264,0)</f>
        <v>#NAME?</v>
      </c>
      <c r="AO2264" s="95">
        <f t="shared" si="216"/>
        <v>0</v>
      </c>
      <c r="AP2264" s="95">
        <f t="shared" si="217"/>
        <v>0</v>
      </c>
      <c r="AS2264">
        <v>0</v>
      </c>
      <c r="AT2264">
        <v>0</v>
      </c>
      <c r="AU2264" t="e">
        <f t="shared" ca="1" si="218"/>
        <v>#NAME?</v>
      </c>
    </row>
    <row r="2265" spans="1:47" x14ac:dyDescent="0.15">
      <c r="A2265" s="21" t="s">
        <v>3027</v>
      </c>
      <c r="B2265" s="22" t="s">
        <v>17</v>
      </c>
      <c r="C2265" s="42">
        <v>2007</v>
      </c>
      <c r="D2265" s="22" t="s">
        <v>769</v>
      </c>
      <c r="E2265" s="22" t="s">
        <v>770</v>
      </c>
      <c r="F2265" s="23">
        <v>16.46</v>
      </c>
      <c r="G2265" s="23">
        <v>16.46</v>
      </c>
      <c r="H2265" s="24">
        <f t="shared" si="213"/>
        <v>0</v>
      </c>
      <c r="I2265" s="153">
        <v>0</v>
      </c>
      <c r="J2265" s="24">
        <f t="shared" si="214"/>
        <v>0</v>
      </c>
      <c r="K2265" s="25">
        <f t="shared" si="215"/>
        <v>0</v>
      </c>
      <c r="L2265">
        <v>0</v>
      </c>
      <c r="M2265">
        <v>32964608</v>
      </c>
      <c r="N2265">
        <v>42065747</v>
      </c>
      <c r="O2265" s="52">
        <v>0</v>
      </c>
      <c r="P2265" s="52">
        <v>0</v>
      </c>
      <c r="Q2265" s="52">
        <v>0</v>
      </c>
      <c r="R2265" s="52">
        <v>0</v>
      </c>
      <c r="S2265" s="52">
        <v>0</v>
      </c>
      <c r="T2265" s="52">
        <v>0</v>
      </c>
      <c r="U2265" s="52">
        <v>0</v>
      </c>
      <c r="V2265" s="52">
        <v>0</v>
      </c>
      <c r="W2265" s="52">
        <v>0</v>
      </c>
      <c r="X2265" s="52">
        <v>0</v>
      </c>
      <c r="Y2265" s="52">
        <v>0</v>
      </c>
      <c r="Z2265" s="52">
        <v>0</v>
      </c>
      <c r="AA2265" s="25">
        <v>0</v>
      </c>
      <c r="AB2265" s="25">
        <v>0</v>
      </c>
      <c r="AC2265" s="25">
        <v>0</v>
      </c>
      <c r="AD2265" s="25">
        <v>0</v>
      </c>
      <c r="AE2265" s="25">
        <v>0</v>
      </c>
      <c r="AF2265" s="25">
        <v>0</v>
      </c>
      <c r="AG2265" s="25">
        <v>0</v>
      </c>
      <c r="AH2265" s="25">
        <v>0</v>
      </c>
      <c r="AI2265" s="25">
        <v>0</v>
      </c>
      <c r="AJ2265" s="25">
        <v>0</v>
      </c>
      <c r="AK2265" s="25">
        <v>0</v>
      </c>
      <c r="AL2265" s="25">
        <v>0</v>
      </c>
      <c r="AM2265" s="95">
        <v>0</v>
      </c>
      <c r="AN2265" s="95" t="e">
        <f ca="1">IF(MengeInEEGSummieren(M2265),AM2265,0)</f>
        <v>#NAME?</v>
      </c>
      <c r="AO2265" s="95">
        <f t="shared" si="216"/>
        <v>0</v>
      </c>
      <c r="AP2265" s="95">
        <f t="shared" si="217"/>
        <v>0</v>
      </c>
      <c r="AS2265">
        <v>0</v>
      </c>
      <c r="AT2265">
        <v>0</v>
      </c>
      <c r="AU2265" t="e">
        <f t="shared" ca="1" si="218"/>
        <v>#NAME?</v>
      </c>
    </row>
    <row r="2266" spans="1:47" x14ac:dyDescent="0.15">
      <c r="A2266" s="21" t="s">
        <v>3028</v>
      </c>
      <c r="B2266" s="22" t="s">
        <v>17</v>
      </c>
      <c r="C2266" s="42">
        <v>2007</v>
      </c>
      <c r="D2266" s="22" t="s">
        <v>1614</v>
      </c>
      <c r="E2266" s="22" t="s">
        <v>770</v>
      </c>
      <c r="F2266" s="23">
        <v>18.46</v>
      </c>
      <c r="G2266" s="23">
        <v>18.46</v>
      </c>
      <c r="H2266" s="24">
        <f t="shared" si="213"/>
        <v>0</v>
      </c>
      <c r="I2266" s="153">
        <v>0</v>
      </c>
      <c r="J2266" s="24">
        <f t="shared" si="214"/>
        <v>0</v>
      </c>
      <c r="K2266" s="25">
        <f t="shared" si="215"/>
        <v>0</v>
      </c>
      <c r="L2266">
        <v>0</v>
      </c>
      <c r="M2266">
        <v>32964608</v>
      </c>
      <c r="N2266">
        <v>42065747</v>
      </c>
      <c r="O2266" s="52">
        <v>0</v>
      </c>
      <c r="P2266" s="52">
        <v>0</v>
      </c>
      <c r="Q2266" s="52">
        <v>0</v>
      </c>
      <c r="R2266" s="52">
        <v>0</v>
      </c>
      <c r="S2266" s="52">
        <v>0</v>
      </c>
      <c r="T2266" s="52">
        <v>0</v>
      </c>
      <c r="U2266" s="52">
        <v>0</v>
      </c>
      <c r="V2266" s="52">
        <v>0</v>
      </c>
      <c r="W2266" s="52">
        <v>0</v>
      </c>
      <c r="X2266" s="52">
        <v>0</v>
      </c>
      <c r="Y2266" s="52">
        <v>0</v>
      </c>
      <c r="Z2266" s="52">
        <v>0</v>
      </c>
      <c r="AA2266" s="25">
        <v>0</v>
      </c>
      <c r="AB2266" s="25">
        <v>0</v>
      </c>
      <c r="AC2266" s="25">
        <v>0</v>
      </c>
      <c r="AD2266" s="25">
        <v>0</v>
      </c>
      <c r="AE2266" s="25">
        <v>0</v>
      </c>
      <c r="AF2266" s="25">
        <v>0</v>
      </c>
      <c r="AG2266" s="25">
        <v>0</v>
      </c>
      <c r="AH2266" s="25">
        <v>0</v>
      </c>
      <c r="AI2266" s="25">
        <v>0</v>
      </c>
      <c r="AJ2266" s="25">
        <v>0</v>
      </c>
      <c r="AK2266" s="25">
        <v>0</v>
      </c>
      <c r="AL2266" s="25">
        <v>0</v>
      </c>
      <c r="AM2266" s="95">
        <v>0</v>
      </c>
      <c r="AN2266" s="95" t="e">
        <f ca="1">IF(MengeInEEGSummieren(M2266),AM2266,0)</f>
        <v>#NAME?</v>
      </c>
      <c r="AO2266" s="95">
        <f t="shared" si="216"/>
        <v>0</v>
      </c>
      <c r="AP2266" s="95">
        <f t="shared" si="217"/>
        <v>0</v>
      </c>
      <c r="AS2266">
        <v>0</v>
      </c>
      <c r="AT2266">
        <v>0</v>
      </c>
      <c r="AU2266" t="e">
        <f t="shared" ca="1" si="218"/>
        <v>#NAME?</v>
      </c>
    </row>
    <row r="2267" spans="1:47" x14ac:dyDescent="0.15">
      <c r="A2267" s="21" t="s">
        <v>3029</v>
      </c>
      <c r="B2267" s="22" t="s">
        <v>17</v>
      </c>
      <c r="C2267" s="42">
        <v>2007</v>
      </c>
      <c r="D2267" s="22" t="s">
        <v>1616</v>
      </c>
      <c r="E2267" s="22" t="s">
        <v>773</v>
      </c>
      <c r="F2267" s="23">
        <v>21.46</v>
      </c>
      <c r="G2267" s="23">
        <v>21.46</v>
      </c>
      <c r="H2267" s="24">
        <f t="shared" si="213"/>
        <v>0</v>
      </c>
      <c r="I2267" s="153">
        <v>0</v>
      </c>
      <c r="J2267" s="24">
        <f t="shared" si="214"/>
        <v>0</v>
      </c>
      <c r="K2267" s="25">
        <f t="shared" si="215"/>
        <v>0</v>
      </c>
      <c r="L2267">
        <v>0</v>
      </c>
      <c r="M2267">
        <v>32964608</v>
      </c>
      <c r="N2267">
        <v>42065747</v>
      </c>
      <c r="O2267" s="52">
        <v>0</v>
      </c>
      <c r="P2267" s="52">
        <v>0</v>
      </c>
      <c r="Q2267" s="52">
        <v>0</v>
      </c>
      <c r="R2267" s="52">
        <v>0</v>
      </c>
      <c r="S2267" s="52">
        <v>0</v>
      </c>
      <c r="T2267" s="52">
        <v>0</v>
      </c>
      <c r="U2267" s="52">
        <v>0</v>
      </c>
      <c r="V2267" s="52">
        <v>0</v>
      </c>
      <c r="W2267" s="52">
        <v>0</v>
      </c>
      <c r="X2267" s="52">
        <v>0</v>
      </c>
      <c r="Y2267" s="52">
        <v>0</v>
      </c>
      <c r="Z2267" s="52">
        <v>0</v>
      </c>
      <c r="AA2267" s="25">
        <v>0</v>
      </c>
      <c r="AB2267" s="25">
        <v>0</v>
      </c>
      <c r="AC2267" s="25">
        <v>0</v>
      </c>
      <c r="AD2267" s="25">
        <v>0</v>
      </c>
      <c r="AE2267" s="25">
        <v>0</v>
      </c>
      <c r="AF2267" s="25">
        <v>0</v>
      </c>
      <c r="AG2267" s="25">
        <v>0</v>
      </c>
      <c r="AH2267" s="25">
        <v>0</v>
      </c>
      <c r="AI2267" s="25">
        <v>0</v>
      </c>
      <c r="AJ2267" s="25">
        <v>0</v>
      </c>
      <c r="AK2267" s="25">
        <v>0</v>
      </c>
      <c r="AL2267" s="25">
        <v>0</v>
      </c>
      <c r="AM2267" s="95">
        <v>0</v>
      </c>
      <c r="AN2267" s="95" t="e">
        <f ca="1">IF(MengeInEEGSummieren(M2267),AM2267,0)</f>
        <v>#NAME?</v>
      </c>
      <c r="AO2267" s="95">
        <f t="shared" si="216"/>
        <v>0</v>
      </c>
      <c r="AP2267" s="95">
        <f t="shared" si="217"/>
        <v>0</v>
      </c>
      <c r="AS2267">
        <v>0</v>
      </c>
      <c r="AT2267">
        <v>0</v>
      </c>
      <c r="AU2267" t="e">
        <f t="shared" ca="1" si="218"/>
        <v>#NAME?</v>
      </c>
    </row>
    <row r="2268" spans="1:47" x14ac:dyDescent="0.15">
      <c r="A2268" s="21" t="s">
        <v>3030</v>
      </c>
      <c r="B2268" s="22" t="s">
        <v>17</v>
      </c>
      <c r="C2268" s="42">
        <v>2007</v>
      </c>
      <c r="D2268" s="22" t="s">
        <v>1618</v>
      </c>
      <c r="E2268" s="22" t="s">
        <v>773</v>
      </c>
      <c r="F2268" s="23">
        <v>22.46</v>
      </c>
      <c r="G2268" s="23">
        <v>22.46</v>
      </c>
      <c r="H2268" s="24">
        <f t="shared" si="213"/>
        <v>0</v>
      </c>
      <c r="I2268" s="153">
        <v>0</v>
      </c>
      <c r="J2268" s="24">
        <f t="shared" si="214"/>
        <v>0</v>
      </c>
      <c r="K2268" s="25">
        <f t="shared" si="215"/>
        <v>0</v>
      </c>
      <c r="L2268">
        <v>0</v>
      </c>
      <c r="M2268">
        <v>32964608</v>
      </c>
      <c r="N2268">
        <v>42065747</v>
      </c>
      <c r="O2268" s="52">
        <v>0</v>
      </c>
      <c r="P2268" s="52">
        <v>0</v>
      </c>
      <c r="Q2268" s="52">
        <v>0</v>
      </c>
      <c r="R2268" s="52">
        <v>0</v>
      </c>
      <c r="S2268" s="52">
        <v>0</v>
      </c>
      <c r="T2268" s="52">
        <v>0</v>
      </c>
      <c r="U2268" s="52">
        <v>0</v>
      </c>
      <c r="V2268" s="52">
        <v>0</v>
      </c>
      <c r="W2268" s="52">
        <v>0</v>
      </c>
      <c r="X2268" s="52">
        <v>0</v>
      </c>
      <c r="Y2268" s="52">
        <v>0</v>
      </c>
      <c r="Z2268" s="52">
        <v>0</v>
      </c>
      <c r="AA2268" s="25">
        <v>0</v>
      </c>
      <c r="AB2268" s="25">
        <v>0</v>
      </c>
      <c r="AC2268" s="25">
        <v>0</v>
      </c>
      <c r="AD2268" s="25">
        <v>0</v>
      </c>
      <c r="AE2268" s="25">
        <v>0</v>
      </c>
      <c r="AF2268" s="25">
        <v>0</v>
      </c>
      <c r="AG2268" s="25">
        <v>0</v>
      </c>
      <c r="AH2268" s="25">
        <v>0</v>
      </c>
      <c r="AI2268" s="25">
        <v>0</v>
      </c>
      <c r="AJ2268" s="25">
        <v>0</v>
      </c>
      <c r="AK2268" s="25">
        <v>0</v>
      </c>
      <c r="AL2268" s="25">
        <v>0</v>
      </c>
      <c r="AM2268" s="95">
        <v>0</v>
      </c>
      <c r="AN2268" s="95" t="e">
        <f ca="1">IF(MengeInEEGSummieren(M2268),AM2268,0)</f>
        <v>#NAME?</v>
      </c>
      <c r="AO2268" s="95">
        <f t="shared" si="216"/>
        <v>0</v>
      </c>
      <c r="AP2268" s="95">
        <f t="shared" si="217"/>
        <v>0</v>
      </c>
      <c r="AS2268">
        <v>0</v>
      </c>
      <c r="AT2268">
        <v>0</v>
      </c>
      <c r="AU2268" t="e">
        <f t="shared" ca="1" si="218"/>
        <v>#NAME?</v>
      </c>
    </row>
    <row r="2269" spans="1:47" x14ac:dyDescent="0.15">
      <c r="A2269" s="21" t="s">
        <v>3031</v>
      </c>
      <c r="B2269" s="22" t="s">
        <v>17</v>
      </c>
      <c r="C2269" s="42">
        <v>2007</v>
      </c>
      <c r="D2269" s="22" t="s">
        <v>1620</v>
      </c>
      <c r="E2269" s="22" t="s">
        <v>773</v>
      </c>
      <c r="F2269" s="23">
        <v>21.46</v>
      </c>
      <c r="G2269" s="23">
        <v>21.46</v>
      </c>
      <c r="H2269" s="24">
        <f t="shared" si="213"/>
        <v>0</v>
      </c>
      <c r="I2269" s="153">
        <v>0</v>
      </c>
      <c r="J2269" s="24">
        <f t="shared" si="214"/>
        <v>0</v>
      </c>
      <c r="K2269" s="25">
        <f t="shared" si="215"/>
        <v>0</v>
      </c>
      <c r="L2269">
        <v>0</v>
      </c>
      <c r="M2269">
        <v>32964608</v>
      </c>
      <c r="N2269">
        <v>42065747</v>
      </c>
      <c r="O2269" s="52">
        <v>0</v>
      </c>
      <c r="P2269" s="52">
        <v>0</v>
      </c>
      <c r="Q2269" s="52">
        <v>0</v>
      </c>
      <c r="R2269" s="52">
        <v>0</v>
      </c>
      <c r="S2269" s="52">
        <v>0</v>
      </c>
      <c r="T2269" s="52">
        <v>0</v>
      </c>
      <c r="U2269" s="52">
        <v>0</v>
      </c>
      <c r="V2269" s="52">
        <v>0</v>
      </c>
      <c r="W2269" s="52">
        <v>0</v>
      </c>
      <c r="X2269" s="52">
        <v>0</v>
      </c>
      <c r="Y2269" s="52">
        <v>0</v>
      </c>
      <c r="Z2269" s="52">
        <v>0</v>
      </c>
      <c r="AA2269" s="25">
        <v>0</v>
      </c>
      <c r="AB2269" s="25">
        <v>0</v>
      </c>
      <c r="AC2269" s="25">
        <v>0</v>
      </c>
      <c r="AD2269" s="25">
        <v>0</v>
      </c>
      <c r="AE2269" s="25">
        <v>0</v>
      </c>
      <c r="AF2269" s="25">
        <v>0</v>
      </c>
      <c r="AG2269" s="25">
        <v>0</v>
      </c>
      <c r="AH2269" s="25">
        <v>0</v>
      </c>
      <c r="AI2269" s="25">
        <v>0</v>
      </c>
      <c r="AJ2269" s="25">
        <v>0</v>
      </c>
      <c r="AK2269" s="25">
        <v>0</v>
      </c>
      <c r="AL2269" s="25">
        <v>0</v>
      </c>
      <c r="AM2269" s="95">
        <v>0</v>
      </c>
      <c r="AN2269" s="95" t="e">
        <f ca="1">IF(MengeInEEGSummieren(M2269),AM2269,0)</f>
        <v>#NAME?</v>
      </c>
      <c r="AO2269" s="95">
        <f t="shared" si="216"/>
        <v>0</v>
      </c>
      <c r="AP2269" s="95">
        <f t="shared" si="217"/>
        <v>0</v>
      </c>
      <c r="AS2269">
        <v>0</v>
      </c>
      <c r="AT2269">
        <v>0</v>
      </c>
      <c r="AU2269" t="e">
        <f t="shared" ca="1" si="218"/>
        <v>#NAME?</v>
      </c>
    </row>
    <row r="2270" spans="1:47" x14ac:dyDescent="0.15">
      <c r="A2270" s="21" t="s">
        <v>3032</v>
      </c>
      <c r="B2270" s="22" t="s">
        <v>17</v>
      </c>
      <c r="C2270" s="42">
        <v>2007</v>
      </c>
      <c r="D2270" s="22" t="s">
        <v>1622</v>
      </c>
      <c r="E2270" s="22" t="s">
        <v>773</v>
      </c>
      <c r="F2270" s="23">
        <v>22.46</v>
      </c>
      <c r="G2270" s="23">
        <v>22.46</v>
      </c>
      <c r="H2270" s="24">
        <f t="shared" si="213"/>
        <v>0</v>
      </c>
      <c r="I2270" s="153">
        <v>0</v>
      </c>
      <c r="J2270" s="24">
        <f t="shared" si="214"/>
        <v>0</v>
      </c>
      <c r="K2270" s="25">
        <f t="shared" si="215"/>
        <v>0</v>
      </c>
      <c r="L2270">
        <v>0</v>
      </c>
      <c r="M2270">
        <v>32964608</v>
      </c>
      <c r="N2270">
        <v>42065747</v>
      </c>
      <c r="O2270" s="52">
        <v>0</v>
      </c>
      <c r="P2270" s="52">
        <v>0</v>
      </c>
      <c r="Q2270" s="52">
        <v>0</v>
      </c>
      <c r="R2270" s="52">
        <v>0</v>
      </c>
      <c r="S2270" s="52">
        <v>0</v>
      </c>
      <c r="T2270" s="52">
        <v>0</v>
      </c>
      <c r="U2270" s="52">
        <v>0</v>
      </c>
      <c r="V2270" s="52">
        <v>0</v>
      </c>
      <c r="W2270" s="52">
        <v>0</v>
      </c>
      <c r="X2270" s="52">
        <v>0</v>
      </c>
      <c r="Y2270" s="52">
        <v>0</v>
      </c>
      <c r="Z2270" s="52">
        <v>0</v>
      </c>
      <c r="AA2270" s="25">
        <v>0</v>
      </c>
      <c r="AB2270" s="25">
        <v>0</v>
      </c>
      <c r="AC2270" s="25">
        <v>0</v>
      </c>
      <c r="AD2270" s="25">
        <v>0</v>
      </c>
      <c r="AE2270" s="25">
        <v>0</v>
      </c>
      <c r="AF2270" s="25">
        <v>0</v>
      </c>
      <c r="AG2270" s="25">
        <v>0</v>
      </c>
      <c r="AH2270" s="25">
        <v>0</v>
      </c>
      <c r="AI2270" s="25">
        <v>0</v>
      </c>
      <c r="AJ2270" s="25">
        <v>0</v>
      </c>
      <c r="AK2270" s="25">
        <v>0</v>
      </c>
      <c r="AL2270" s="25">
        <v>0</v>
      </c>
      <c r="AM2270" s="95">
        <v>0</v>
      </c>
      <c r="AN2270" s="95" t="e">
        <f ca="1">IF(MengeInEEGSummieren(M2270),AM2270,0)</f>
        <v>#NAME?</v>
      </c>
      <c r="AO2270" s="95">
        <f t="shared" si="216"/>
        <v>0</v>
      </c>
      <c r="AP2270" s="95">
        <f t="shared" si="217"/>
        <v>0</v>
      </c>
      <c r="AS2270">
        <v>0</v>
      </c>
      <c r="AT2270">
        <v>0</v>
      </c>
      <c r="AU2270" t="e">
        <f t="shared" ca="1" si="218"/>
        <v>#NAME?</v>
      </c>
    </row>
    <row r="2271" spans="1:47" x14ac:dyDescent="0.15">
      <c r="A2271" s="21" t="s">
        <v>3033</v>
      </c>
      <c r="B2271" s="22" t="s">
        <v>17</v>
      </c>
      <c r="C2271" s="42">
        <v>2007</v>
      </c>
      <c r="D2271" s="22" t="s">
        <v>1624</v>
      </c>
      <c r="E2271" s="22" t="s">
        <v>773</v>
      </c>
      <c r="F2271" s="23">
        <v>20.46</v>
      </c>
      <c r="G2271" s="23">
        <v>20.46</v>
      </c>
      <c r="H2271" s="24">
        <f t="shared" si="213"/>
        <v>0</v>
      </c>
      <c r="I2271" s="153">
        <v>0</v>
      </c>
      <c r="J2271" s="24">
        <f t="shared" si="214"/>
        <v>0</v>
      </c>
      <c r="K2271" s="25">
        <f t="shared" si="215"/>
        <v>0</v>
      </c>
      <c r="L2271">
        <v>0</v>
      </c>
      <c r="M2271">
        <v>32964608</v>
      </c>
      <c r="N2271">
        <v>42065747</v>
      </c>
      <c r="O2271" s="52">
        <v>0</v>
      </c>
      <c r="P2271" s="52">
        <v>0</v>
      </c>
      <c r="Q2271" s="52">
        <v>0</v>
      </c>
      <c r="R2271" s="52">
        <v>0</v>
      </c>
      <c r="S2271" s="52">
        <v>0</v>
      </c>
      <c r="T2271" s="52">
        <v>0</v>
      </c>
      <c r="U2271" s="52">
        <v>0</v>
      </c>
      <c r="V2271" s="52">
        <v>0</v>
      </c>
      <c r="W2271" s="52">
        <v>0</v>
      </c>
      <c r="X2271" s="52">
        <v>0</v>
      </c>
      <c r="Y2271" s="52">
        <v>0</v>
      </c>
      <c r="Z2271" s="52">
        <v>0</v>
      </c>
      <c r="AA2271" s="25">
        <v>0</v>
      </c>
      <c r="AB2271" s="25">
        <v>0</v>
      </c>
      <c r="AC2271" s="25">
        <v>0</v>
      </c>
      <c r="AD2271" s="25">
        <v>0</v>
      </c>
      <c r="AE2271" s="25">
        <v>0</v>
      </c>
      <c r="AF2271" s="25">
        <v>0</v>
      </c>
      <c r="AG2271" s="25">
        <v>0</v>
      </c>
      <c r="AH2271" s="25">
        <v>0</v>
      </c>
      <c r="AI2271" s="25">
        <v>0</v>
      </c>
      <c r="AJ2271" s="25">
        <v>0</v>
      </c>
      <c r="AK2271" s="25">
        <v>0</v>
      </c>
      <c r="AL2271" s="25">
        <v>0</v>
      </c>
      <c r="AM2271" s="95">
        <v>0</v>
      </c>
      <c r="AN2271" s="95" t="e">
        <f ca="1">IF(MengeInEEGSummieren(M2271),AM2271,0)</f>
        <v>#NAME?</v>
      </c>
      <c r="AO2271" s="95">
        <f t="shared" si="216"/>
        <v>0</v>
      </c>
      <c r="AP2271" s="95">
        <f t="shared" si="217"/>
        <v>0</v>
      </c>
      <c r="AS2271">
        <v>0</v>
      </c>
      <c r="AT2271">
        <v>0</v>
      </c>
      <c r="AU2271" t="e">
        <f t="shared" ca="1" si="218"/>
        <v>#NAME?</v>
      </c>
    </row>
    <row r="2272" spans="1:47" x14ac:dyDescent="0.15">
      <c r="A2272" s="21" t="s">
        <v>3034</v>
      </c>
      <c r="B2272" s="22" t="s">
        <v>17</v>
      </c>
      <c r="C2272" s="42">
        <v>2007</v>
      </c>
      <c r="D2272" s="22" t="s">
        <v>1626</v>
      </c>
      <c r="E2272" s="22" t="s">
        <v>773</v>
      </c>
      <c r="F2272" s="23">
        <v>21.46</v>
      </c>
      <c r="G2272" s="23">
        <v>21.46</v>
      </c>
      <c r="H2272" s="24">
        <f t="shared" si="213"/>
        <v>0</v>
      </c>
      <c r="I2272" s="153">
        <v>0</v>
      </c>
      <c r="J2272" s="24">
        <f t="shared" si="214"/>
        <v>0</v>
      </c>
      <c r="K2272" s="25">
        <f t="shared" si="215"/>
        <v>0</v>
      </c>
      <c r="L2272">
        <v>0</v>
      </c>
      <c r="M2272">
        <v>32964608</v>
      </c>
      <c r="N2272">
        <v>42065747</v>
      </c>
      <c r="O2272" s="52">
        <v>0</v>
      </c>
      <c r="P2272" s="52">
        <v>0</v>
      </c>
      <c r="Q2272" s="52">
        <v>0</v>
      </c>
      <c r="R2272" s="52">
        <v>0</v>
      </c>
      <c r="S2272" s="52">
        <v>0</v>
      </c>
      <c r="T2272" s="52">
        <v>0</v>
      </c>
      <c r="U2272" s="52">
        <v>0</v>
      </c>
      <c r="V2272" s="52">
        <v>0</v>
      </c>
      <c r="W2272" s="52">
        <v>0</v>
      </c>
      <c r="X2272" s="52">
        <v>0</v>
      </c>
      <c r="Y2272" s="52">
        <v>0</v>
      </c>
      <c r="Z2272" s="52">
        <v>0</v>
      </c>
      <c r="AA2272" s="25">
        <v>0</v>
      </c>
      <c r="AB2272" s="25">
        <v>0</v>
      </c>
      <c r="AC2272" s="25">
        <v>0</v>
      </c>
      <c r="AD2272" s="25">
        <v>0</v>
      </c>
      <c r="AE2272" s="25">
        <v>0</v>
      </c>
      <c r="AF2272" s="25">
        <v>0</v>
      </c>
      <c r="AG2272" s="25">
        <v>0</v>
      </c>
      <c r="AH2272" s="25">
        <v>0</v>
      </c>
      <c r="AI2272" s="25">
        <v>0</v>
      </c>
      <c r="AJ2272" s="25">
        <v>0</v>
      </c>
      <c r="AK2272" s="25">
        <v>0</v>
      </c>
      <c r="AL2272" s="25">
        <v>0</v>
      </c>
      <c r="AM2272" s="95">
        <v>0</v>
      </c>
      <c r="AN2272" s="95" t="e">
        <f ca="1">IF(MengeInEEGSummieren(M2272),AM2272,0)</f>
        <v>#NAME?</v>
      </c>
      <c r="AO2272" s="95">
        <f t="shared" si="216"/>
        <v>0</v>
      </c>
      <c r="AP2272" s="95">
        <f t="shared" si="217"/>
        <v>0</v>
      </c>
      <c r="AS2272">
        <v>0</v>
      </c>
      <c r="AT2272">
        <v>0</v>
      </c>
      <c r="AU2272" t="e">
        <f t="shared" ca="1" si="218"/>
        <v>#NAME?</v>
      </c>
    </row>
    <row r="2273" spans="1:47" x14ac:dyDescent="0.15">
      <c r="A2273" s="21" t="s">
        <v>3035</v>
      </c>
      <c r="B2273" s="22" t="s">
        <v>17</v>
      </c>
      <c r="C2273" s="42">
        <v>2007</v>
      </c>
      <c r="D2273" s="22" t="s">
        <v>1628</v>
      </c>
      <c r="E2273" s="22" t="s">
        <v>770</v>
      </c>
      <c r="F2273" s="23">
        <v>19.46</v>
      </c>
      <c r="G2273" s="23">
        <v>19.46</v>
      </c>
      <c r="H2273" s="24">
        <f t="shared" si="213"/>
        <v>0</v>
      </c>
      <c r="I2273" s="153">
        <v>0</v>
      </c>
      <c r="J2273" s="24">
        <f t="shared" si="214"/>
        <v>0</v>
      </c>
      <c r="K2273" s="25">
        <f t="shared" si="215"/>
        <v>0</v>
      </c>
      <c r="L2273">
        <v>0</v>
      </c>
      <c r="M2273">
        <v>32964608</v>
      </c>
      <c r="N2273">
        <v>42065747</v>
      </c>
      <c r="O2273" s="52">
        <v>0</v>
      </c>
      <c r="P2273" s="52">
        <v>0</v>
      </c>
      <c r="Q2273" s="52">
        <v>0</v>
      </c>
      <c r="R2273" s="52">
        <v>0</v>
      </c>
      <c r="S2273" s="52">
        <v>0</v>
      </c>
      <c r="T2273" s="52">
        <v>0</v>
      </c>
      <c r="U2273" s="52">
        <v>0</v>
      </c>
      <c r="V2273" s="52">
        <v>0</v>
      </c>
      <c r="W2273" s="52">
        <v>0</v>
      </c>
      <c r="X2273" s="52">
        <v>0</v>
      </c>
      <c r="Y2273" s="52">
        <v>0</v>
      </c>
      <c r="Z2273" s="52">
        <v>0</v>
      </c>
      <c r="AA2273" s="25">
        <v>0</v>
      </c>
      <c r="AB2273" s="25">
        <v>0</v>
      </c>
      <c r="AC2273" s="25">
        <v>0</v>
      </c>
      <c r="AD2273" s="25">
        <v>0</v>
      </c>
      <c r="AE2273" s="25">
        <v>0</v>
      </c>
      <c r="AF2273" s="25">
        <v>0</v>
      </c>
      <c r="AG2273" s="25">
        <v>0</v>
      </c>
      <c r="AH2273" s="25">
        <v>0</v>
      </c>
      <c r="AI2273" s="25">
        <v>0</v>
      </c>
      <c r="AJ2273" s="25">
        <v>0</v>
      </c>
      <c r="AK2273" s="25">
        <v>0</v>
      </c>
      <c r="AL2273" s="25">
        <v>0</v>
      </c>
      <c r="AM2273" s="95">
        <v>0</v>
      </c>
      <c r="AN2273" s="95" t="e">
        <f ca="1">IF(MengeInEEGSummieren(M2273),AM2273,0)</f>
        <v>#NAME?</v>
      </c>
      <c r="AO2273" s="95">
        <f t="shared" si="216"/>
        <v>0</v>
      </c>
      <c r="AP2273" s="95">
        <f t="shared" si="217"/>
        <v>0</v>
      </c>
      <c r="AS2273">
        <v>0</v>
      </c>
      <c r="AT2273">
        <v>0</v>
      </c>
      <c r="AU2273" t="e">
        <f t="shared" ca="1" si="218"/>
        <v>#NAME?</v>
      </c>
    </row>
    <row r="2274" spans="1:47" x14ac:dyDescent="0.15">
      <c r="A2274" s="21" t="s">
        <v>3036</v>
      </c>
      <c r="B2274" s="22" t="s">
        <v>17</v>
      </c>
      <c r="C2274" s="42">
        <v>2007</v>
      </c>
      <c r="D2274" s="22" t="s">
        <v>772</v>
      </c>
      <c r="E2274" s="22" t="s">
        <v>773</v>
      </c>
      <c r="F2274" s="23">
        <v>19.46</v>
      </c>
      <c r="G2274" s="23">
        <v>19.46</v>
      </c>
      <c r="H2274" s="24">
        <f t="shared" si="213"/>
        <v>0</v>
      </c>
      <c r="I2274" s="153">
        <v>0</v>
      </c>
      <c r="J2274" s="24">
        <f t="shared" si="214"/>
        <v>0</v>
      </c>
      <c r="K2274" s="25">
        <f t="shared" si="215"/>
        <v>0</v>
      </c>
      <c r="L2274">
        <v>0</v>
      </c>
      <c r="M2274">
        <v>32964608</v>
      </c>
      <c r="N2274">
        <v>42065747</v>
      </c>
      <c r="O2274" s="52">
        <v>0</v>
      </c>
      <c r="P2274" s="52">
        <v>0</v>
      </c>
      <c r="Q2274" s="52">
        <v>0</v>
      </c>
      <c r="R2274" s="52">
        <v>0</v>
      </c>
      <c r="S2274" s="52">
        <v>0</v>
      </c>
      <c r="T2274" s="52">
        <v>0</v>
      </c>
      <c r="U2274" s="52">
        <v>0</v>
      </c>
      <c r="V2274" s="52">
        <v>0</v>
      </c>
      <c r="W2274" s="52">
        <v>0</v>
      </c>
      <c r="X2274" s="52">
        <v>0</v>
      </c>
      <c r="Y2274" s="52">
        <v>0</v>
      </c>
      <c r="Z2274" s="52">
        <v>0</v>
      </c>
      <c r="AA2274" s="25">
        <v>0</v>
      </c>
      <c r="AB2274" s="25">
        <v>0</v>
      </c>
      <c r="AC2274" s="25">
        <v>0</v>
      </c>
      <c r="AD2274" s="25">
        <v>0</v>
      </c>
      <c r="AE2274" s="25">
        <v>0</v>
      </c>
      <c r="AF2274" s="25">
        <v>0</v>
      </c>
      <c r="AG2274" s="25">
        <v>0</v>
      </c>
      <c r="AH2274" s="25">
        <v>0</v>
      </c>
      <c r="AI2274" s="25">
        <v>0</v>
      </c>
      <c r="AJ2274" s="25">
        <v>0</v>
      </c>
      <c r="AK2274" s="25">
        <v>0</v>
      </c>
      <c r="AL2274" s="25">
        <v>0</v>
      </c>
      <c r="AM2274" s="95">
        <v>0</v>
      </c>
      <c r="AN2274" s="95" t="e">
        <f ca="1">IF(MengeInEEGSummieren(M2274),AM2274,0)</f>
        <v>#NAME?</v>
      </c>
      <c r="AO2274" s="95">
        <f t="shared" si="216"/>
        <v>0</v>
      </c>
      <c r="AP2274" s="95">
        <f t="shared" si="217"/>
        <v>0</v>
      </c>
      <c r="AS2274">
        <v>0</v>
      </c>
      <c r="AT2274">
        <v>0</v>
      </c>
      <c r="AU2274" t="e">
        <f t="shared" ca="1" si="218"/>
        <v>#NAME?</v>
      </c>
    </row>
    <row r="2275" spans="1:47" x14ac:dyDescent="0.15">
      <c r="A2275" s="21" t="s">
        <v>3037</v>
      </c>
      <c r="B2275" s="22" t="s">
        <v>17</v>
      </c>
      <c r="C2275" s="42">
        <v>2007</v>
      </c>
      <c r="D2275" s="22" t="s">
        <v>775</v>
      </c>
      <c r="E2275" s="22" t="s">
        <v>773</v>
      </c>
      <c r="F2275" s="23">
        <v>20.46</v>
      </c>
      <c r="G2275" s="23">
        <v>20.46</v>
      </c>
      <c r="H2275" s="24">
        <f t="shared" si="213"/>
        <v>0</v>
      </c>
      <c r="I2275" s="153">
        <v>0</v>
      </c>
      <c r="J2275" s="24">
        <f t="shared" si="214"/>
        <v>0</v>
      </c>
      <c r="K2275" s="25">
        <f t="shared" si="215"/>
        <v>0</v>
      </c>
      <c r="L2275">
        <v>0</v>
      </c>
      <c r="M2275">
        <v>32964608</v>
      </c>
      <c r="N2275">
        <v>42065747</v>
      </c>
      <c r="O2275" s="52">
        <v>0</v>
      </c>
      <c r="P2275" s="52">
        <v>0</v>
      </c>
      <c r="Q2275" s="52">
        <v>0</v>
      </c>
      <c r="R2275" s="52">
        <v>0</v>
      </c>
      <c r="S2275" s="52">
        <v>0</v>
      </c>
      <c r="T2275" s="52">
        <v>0</v>
      </c>
      <c r="U2275" s="52">
        <v>0</v>
      </c>
      <c r="V2275" s="52">
        <v>0</v>
      </c>
      <c r="W2275" s="52">
        <v>0</v>
      </c>
      <c r="X2275" s="52">
        <v>0</v>
      </c>
      <c r="Y2275" s="52">
        <v>0</v>
      </c>
      <c r="Z2275" s="52">
        <v>0</v>
      </c>
      <c r="AA2275" s="25">
        <v>0</v>
      </c>
      <c r="AB2275" s="25">
        <v>0</v>
      </c>
      <c r="AC2275" s="25">
        <v>0</v>
      </c>
      <c r="AD2275" s="25">
        <v>0</v>
      </c>
      <c r="AE2275" s="25">
        <v>0</v>
      </c>
      <c r="AF2275" s="25">
        <v>0</v>
      </c>
      <c r="AG2275" s="25">
        <v>0</v>
      </c>
      <c r="AH2275" s="25">
        <v>0</v>
      </c>
      <c r="AI2275" s="25">
        <v>0</v>
      </c>
      <c r="AJ2275" s="25">
        <v>0</v>
      </c>
      <c r="AK2275" s="25">
        <v>0</v>
      </c>
      <c r="AL2275" s="25">
        <v>0</v>
      </c>
      <c r="AM2275" s="95">
        <v>0</v>
      </c>
      <c r="AN2275" s="95" t="e">
        <f ca="1">IF(MengeInEEGSummieren(M2275),AM2275,0)</f>
        <v>#NAME?</v>
      </c>
      <c r="AO2275" s="95">
        <f t="shared" si="216"/>
        <v>0</v>
      </c>
      <c r="AP2275" s="95">
        <f t="shared" si="217"/>
        <v>0</v>
      </c>
      <c r="AS2275">
        <v>0</v>
      </c>
      <c r="AT2275">
        <v>0</v>
      </c>
      <c r="AU2275" t="e">
        <f t="shared" ca="1" si="218"/>
        <v>#NAME?</v>
      </c>
    </row>
    <row r="2276" spans="1:47" x14ac:dyDescent="0.15">
      <c r="A2276" s="21" t="s">
        <v>3038</v>
      </c>
      <c r="B2276" s="22" t="s">
        <v>17</v>
      </c>
      <c r="C2276" s="42">
        <v>2007</v>
      </c>
      <c r="D2276" s="22" t="s">
        <v>777</v>
      </c>
      <c r="E2276" s="22" t="s">
        <v>773</v>
      </c>
      <c r="F2276" s="23">
        <v>19.46</v>
      </c>
      <c r="G2276" s="23">
        <v>19.46</v>
      </c>
      <c r="H2276" s="24">
        <f t="shared" si="213"/>
        <v>0</v>
      </c>
      <c r="I2276" s="153">
        <v>0</v>
      </c>
      <c r="J2276" s="24">
        <f t="shared" si="214"/>
        <v>0</v>
      </c>
      <c r="K2276" s="25">
        <f t="shared" si="215"/>
        <v>0</v>
      </c>
      <c r="L2276">
        <v>0</v>
      </c>
      <c r="M2276">
        <v>32964608</v>
      </c>
      <c r="N2276">
        <v>42065747</v>
      </c>
      <c r="O2276" s="52">
        <v>0</v>
      </c>
      <c r="P2276" s="52">
        <v>0</v>
      </c>
      <c r="Q2276" s="52">
        <v>0</v>
      </c>
      <c r="R2276" s="52">
        <v>0</v>
      </c>
      <c r="S2276" s="52">
        <v>0</v>
      </c>
      <c r="T2276" s="52">
        <v>0</v>
      </c>
      <c r="U2276" s="52">
        <v>0</v>
      </c>
      <c r="V2276" s="52">
        <v>0</v>
      </c>
      <c r="W2276" s="52">
        <v>0</v>
      </c>
      <c r="X2276" s="52">
        <v>0</v>
      </c>
      <c r="Y2276" s="52">
        <v>0</v>
      </c>
      <c r="Z2276" s="52">
        <v>0</v>
      </c>
      <c r="AA2276" s="25">
        <v>0</v>
      </c>
      <c r="AB2276" s="25">
        <v>0</v>
      </c>
      <c r="AC2276" s="25">
        <v>0</v>
      </c>
      <c r="AD2276" s="25">
        <v>0</v>
      </c>
      <c r="AE2276" s="25">
        <v>0</v>
      </c>
      <c r="AF2276" s="25">
        <v>0</v>
      </c>
      <c r="AG2276" s="25">
        <v>0</v>
      </c>
      <c r="AH2276" s="25">
        <v>0</v>
      </c>
      <c r="AI2276" s="25">
        <v>0</v>
      </c>
      <c r="AJ2276" s="25">
        <v>0</v>
      </c>
      <c r="AK2276" s="25">
        <v>0</v>
      </c>
      <c r="AL2276" s="25">
        <v>0</v>
      </c>
      <c r="AM2276" s="95">
        <v>0</v>
      </c>
      <c r="AN2276" s="95" t="e">
        <f ca="1">IF(MengeInEEGSummieren(M2276),AM2276,0)</f>
        <v>#NAME?</v>
      </c>
      <c r="AO2276" s="95">
        <f t="shared" si="216"/>
        <v>0</v>
      </c>
      <c r="AP2276" s="95">
        <f t="shared" si="217"/>
        <v>0</v>
      </c>
      <c r="AS2276">
        <v>0</v>
      </c>
      <c r="AT2276">
        <v>0</v>
      </c>
      <c r="AU2276" t="e">
        <f t="shared" ca="1" si="218"/>
        <v>#NAME?</v>
      </c>
    </row>
    <row r="2277" spans="1:47" x14ac:dyDescent="0.15">
      <c r="A2277" s="21" t="s">
        <v>3039</v>
      </c>
      <c r="B2277" s="22" t="s">
        <v>17</v>
      </c>
      <c r="C2277" s="42">
        <v>2007</v>
      </c>
      <c r="D2277" s="22" t="s">
        <v>779</v>
      </c>
      <c r="E2277" s="22" t="s">
        <v>773</v>
      </c>
      <c r="F2277" s="23">
        <v>20.46</v>
      </c>
      <c r="G2277" s="23">
        <v>20.46</v>
      </c>
      <c r="H2277" s="24">
        <f t="shared" si="213"/>
        <v>0</v>
      </c>
      <c r="I2277" s="153">
        <v>0</v>
      </c>
      <c r="J2277" s="24">
        <f t="shared" si="214"/>
        <v>0</v>
      </c>
      <c r="K2277" s="25">
        <f t="shared" si="215"/>
        <v>0</v>
      </c>
      <c r="L2277">
        <v>0</v>
      </c>
      <c r="M2277">
        <v>32964608</v>
      </c>
      <c r="N2277">
        <v>42065747</v>
      </c>
      <c r="O2277" s="52">
        <v>0</v>
      </c>
      <c r="P2277" s="52">
        <v>0</v>
      </c>
      <c r="Q2277" s="52">
        <v>0</v>
      </c>
      <c r="R2277" s="52">
        <v>0</v>
      </c>
      <c r="S2277" s="52">
        <v>0</v>
      </c>
      <c r="T2277" s="52">
        <v>0</v>
      </c>
      <c r="U2277" s="52">
        <v>0</v>
      </c>
      <c r="V2277" s="52">
        <v>0</v>
      </c>
      <c r="W2277" s="52">
        <v>0</v>
      </c>
      <c r="X2277" s="52">
        <v>0</v>
      </c>
      <c r="Y2277" s="52">
        <v>0</v>
      </c>
      <c r="Z2277" s="52">
        <v>0</v>
      </c>
      <c r="AA2277" s="25">
        <v>0</v>
      </c>
      <c r="AB2277" s="25">
        <v>0</v>
      </c>
      <c r="AC2277" s="25">
        <v>0</v>
      </c>
      <c r="AD2277" s="25">
        <v>0</v>
      </c>
      <c r="AE2277" s="25">
        <v>0</v>
      </c>
      <c r="AF2277" s="25">
        <v>0</v>
      </c>
      <c r="AG2277" s="25">
        <v>0</v>
      </c>
      <c r="AH2277" s="25">
        <v>0</v>
      </c>
      <c r="AI2277" s="25">
        <v>0</v>
      </c>
      <c r="AJ2277" s="25">
        <v>0</v>
      </c>
      <c r="AK2277" s="25">
        <v>0</v>
      </c>
      <c r="AL2277" s="25">
        <v>0</v>
      </c>
      <c r="AM2277" s="95">
        <v>0</v>
      </c>
      <c r="AN2277" s="95" t="e">
        <f ca="1">IF(MengeInEEGSummieren(M2277),AM2277,0)</f>
        <v>#NAME?</v>
      </c>
      <c r="AO2277" s="95">
        <f t="shared" si="216"/>
        <v>0</v>
      </c>
      <c r="AP2277" s="95">
        <f t="shared" si="217"/>
        <v>0</v>
      </c>
      <c r="AS2277">
        <v>0</v>
      </c>
      <c r="AT2277">
        <v>0</v>
      </c>
      <c r="AU2277" t="e">
        <f t="shared" ca="1" si="218"/>
        <v>#NAME?</v>
      </c>
    </row>
    <row r="2278" spans="1:47" x14ac:dyDescent="0.15">
      <c r="A2278" s="21" t="s">
        <v>3040</v>
      </c>
      <c r="B2278" s="22" t="s">
        <v>17</v>
      </c>
      <c r="C2278" s="42">
        <v>2007</v>
      </c>
      <c r="D2278" s="22" t="s">
        <v>1634</v>
      </c>
      <c r="E2278" s="22" t="s">
        <v>773</v>
      </c>
      <c r="F2278" s="23">
        <v>18.46</v>
      </c>
      <c r="G2278" s="23">
        <v>18.46</v>
      </c>
      <c r="H2278" s="24">
        <f t="shared" si="213"/>
        <v>0</v>
      </c>
      <c r="I2278" s="153">
        <v>0</v>
      </c>
      <c r="J2278" s="24">
        <f t="shared" si="214"/>
        <v>0</v>
      </c>
      <c r="K2278" s="25">
        <f t="shared" si="215"/>
        <v>0</v>
      </c>
      <c r="L2278">
        <v>0</v>
      </c>
      <c r="M2278">
        <v>32964608</v>
      </c>
      <c r="N2278">
        <v>42065747</v>
      </c>
      <c r="O2278" s="52">
        <v>0</v>
      </c>
      <c r="P2278" s="52">
        <v>0</v>
      </c>
      <c r="Q2278" s="52">
        <v>0</v>
      </c>
      <c r="R2278" s="52">
        <v>0</v>
      </c>
      <c r="S2278" s="52">
        <v>0</v>
      </c>
      <c r="T2278" s="52">
        <v>0</v>
      </c>
      <c r="U2278" s="52">
        <v>0</v>
      </c>
      <c r="V2278" s="52">
        <v>0</v>
      </c>
      <c r="W2278" s="52">
        <v>0</v>
      </c>
      <c r="X2278" s="52">
        <v>0</v>
      </c>
      <c r="Y2278" s="52">
        <v>0</v>
      </c>
      <c r="Z2278" s="52">
        <v>0</v>
      </c>
      <c r="AA2278" s="25">
        <v>0</v>
      </c>
      <c r="AB2278" s="25">
        <v>0</v>
      </c>
      <c r="AC2278" s="25">
        <v>0</v>
      </c>
      <c r="AD2278" s="25">
        <v>0</v>
      </c>
      <c r="AE2278" s="25">
        <v>0</v>
      </c>
      <c r="AF2278" s="25">
        <v>0</v>
      </c>
      <c r="AG2278" s="25">
        <v>0</v>
      </c>
      <c r="AH2278" s="25">
        <v>0</v>
      </c>
      <c r="AI2278" s="25">
        <v>0</v>
      </c>
      <c r="AJ2278" s="25">
        <v>0</v>
      </c>
      <c r="AK2278" s="25">
        <v>0</v>
      </c>
      <c r="AL2278" s="25">
        <v>0</v>
      </c>
      <c r="AM2278" s="95">
        <v>0</v>
      </c>
      <c r="AN2278" s="95" t="e">
        <f ca="1">IF(MengeInEEGSummieren(M2278),AM2278,0)</f>
        <v>#NAME?</v>
      </c>
      <c r="AO2278" s="95">
        <f t="shared" si="216"/>
        <v>0</v>
      </c>
      <c r="AP2278" s="95">
        <f t="shared" si="217"/>
        <v>0</v>
      </c>
      <c r="AS2278">
        <v>0</v>
      </c>
      <c r="AT2278">
        <v>0</v>
      </c>
      <c r="AU2278" t="e">
        <f t="shared" ca="1" si="218"/>
        <v>#NAME?</v>
      </c>
    </row>
    <row r="2279" spans="1:47" x14ac:dyDescent="0.15">
      <c r="A2279" s="21" t="s">
        <v>3041</v>
      </c>
      <c r="B2279" s="22" t="s">
        <v>17</v>
      </c>
      <c r="C2279" s="42">
        <v>2007</v>
      </c>
      <c r="D2279" s="22" t="s">
        <v>1636</v>
      </c>
      <c r="E2279" s="22" t="s">
        <v>773</v>
      </c>
      <c r="F2279" s="23">
        <v>19.46</v>
      </c>
      <c r="G2279" s="23">
        <v>19.46</v>
      </c>
      <c r="H2279" s="24">
        <f t="shared" si="213"/>
        <v>0</v>
      </c>
      <c r="I2279" s="153">
        <v>0</v>
      </c>
      <c r="J2279" s="24">
        <f t="shared" si="214"/>
        <v>0</v>
      </c>
      <c r="K2279" s="25">
        <f t="shared" si="215"/>
        <v>0</v>
      </c>
      <c r="L2279">
        <v>0</v>
      </c>
      <c r="M2279">
        <v>32964608</v>
      </c>
      <c r="N2279">
        <v>42065747</v>
      </c>
      <c r="O2279" s="52">
        <v>0</v>
      </c>
      <c r="P2279" s="52">
        <v>0</v>
      </c>
      <c r="Q2279" s="52">
        <v>0</v>
      </c>
      <c r="R2279" s="52">
        <v>0</v>
      </c>
      <c r="S2279" s="52">
        <v>0</v>
      </c>
      <c r="T2279" s="52">
        <v>0</v>
      </c>
      <c r="U2279" s="52">
        <v>0</v>
      </c>
      <c r="V2279" s="52">
        <v>0</v>
      </c>
      <c r="W2279" s="52">
        <v>0</v>
      </c>
      <c r="X2279" s="52">
        <v>0</v>
      </c>
      <c r="Y2279" s="52">
        <v>0</v>
      </c>
      <c r="Z2279" s="52">
        <v>0</v>
      </c>
      <c r="AA2279" s="25">
        <v>0</v>
      </c>
      <c r="AB2279" s="25">
        <v>0</v>
      </c>
      <c r="AC2279" s="25">
        <v>0</v>
      </c>
      <c r="AD2279" s="25">
        <v>0</v>
      </c>
      <c r="AE2279" s="25">
        <v>0</v>
      </c>
      <c r="AF2279" s="25">
        <v>0</v>
      </c>
      <c r="AG2279" s="25">
        <v>0</v>
      </c>
      <c r="AH2279" s="25">
        <v>0</v>
      </c>
      <c r="AI2279" s="25">
        <v>0</v>
      </c>
      <c r="AJ2279" s="25">
        <v>0</v>
      </c>
      <c r="AK2279" s="25">
        <v>0</v>
      </c>
      <c r="AL2279" s="25">
        <v>0</v>
      </c>
      <c r="AM2279" s="95">
        <v>0</v>
      </c>
      <c r="AN2279" s="95" t="e">
        <f ca="1">IF(MengeInEEGSummieren(M2279),AM2279,0)</f>
        <v>#NAME?</v>
      </c>
      <c r="AO2279" s="95">
        <f t="shared" si="216"/>
        <v>0</v>
      </c>
      <c r="AP2279" s="95">
        <f t="shared" si="217"/>
        <v>0</v>
      </c>
      <c r="AS2279">
        <v>0</v>
      </c>
      <c r="AT2279">
        <v>0</v>
      </c>
      <c r="AU2279" t="e">
        <f t="shared" ca="1" si="218"/>
        <v>#NAME?</v>
      </c>
    </row>
    <row r="2280" spans="1:47" x14ac:dyDescent="0.15">
      <c r="A2280" s="21" t="s">
        <v>3042</v>
      </c>
      <c r="B2280" s="22" t="s">
        <v>17</v>
      </c>
      <c r="C2280" s="42">
        <v>2007</v>
      </c>
      <c r="D2280" s="22" t="s">
        <v>781</v>
      </c>
      <c r="E2280" s="22" t="s">
        <v>770</v>
      </c>
      <c r="F2280" s="23">
        <v>17.46</v>
      </c>
      <c r="G2280" s="23">
        <v>17.46</v>
      </c>
      <c r="H2280" s="24">
        <f t="shared" si="213"/>
        <v>0</v>
      </c>
      <c r="I2280" s="153">
        <v>0</v>
      </c>
      <c r="J2280" s="24">
        <f t="shared" si="214"/>
        <v>0</v>
      </c>
      <c r="K2280" s="25">
        <f t="shared" si="215"/>
        <v>0</v>
      </c>
      <c r="L2280">
        <v>0</v>
      </c>
      <c r="M2280">
        <v>32964608</v>
      </c>
      <c r="N2280">
        <v>42065747</v>
      </c>
      <c r="O2280" s="52">
        <v>0</v>
      </c>
      <c r="P2280" s="52">
        <v>0</v>
      </c>
      <c r="Q2280" s="52">
        <v>0</v>
      </c>
      <c r="R2280" s="52">
        <v>0</v>
      </c>
      <c r="S2280" s="52">
        <v>0</v>
      </c>
      <c r="T2280" s="52">
        <v>0</v>
      </c>
      <c r="U2280" s="52">
        <v>0</v>
      </c>
      <c r="V2280" s="52">
        <v>0</v>
      </c>
      <c r="W2280" s="52">
        <v>0</v>
      </c>
      <c r="X2280" s="52">
        <v>0</v>
      </c>
      <c r="Y2280" s="52">
        <v>0</v>
      </c>
      <c r="Z2280" s="52">
        <v>0</v>
      </c>
      <c r="AA2280" s="25">
        <v>0</v>
      </c>
      <c r="AB2280" s="25">
        <v>0</v>
      </c>
      <c r="AC2280" s="25">
        <v>0</v>
      </c>
      <c r="AD2280" s="25">
        <v>0</v>
      </c>
      <c r="AE2280" s="25">
        <v>0</v>
      </c>
      <c r="AF2280" s="25">
        <v>0</v>
      </c>
      <c r="AG2280" s="25">
        <v>0</v>
      </c>
      <c r="AH2280" s="25">
        <v>0</v>
      </c>
      <c r="AI2280" s="25">
        <v>0</v>
      </c>
      <c r="AJ2280" s="25">
        <v>0</v>
      </c>
      <c r="AK2280" s="25">
        <v>0</v>
      </c>
      <c r="AL2280" s="25">
        <v>0</v>
      </c>
      <c r="AM2280" s="95">
        <v>0</v>
      </c>
      <c r="AN2280" s="95" t="e">
        <f ca="1">IF(MengeInEEGSummieren(M2280),AM2280,0)</f>
        <v>#NAME?</v>
      </c>
      <c r="AO2280" s="95">
        <f t="shared" si="216"/>
        <v>0</v>
      </c>
      <c r="AP2280" s="95">
        <f t="shared" si="217"/>
        <v>0</v>
      </c>
      <c r="AS2280">
        <v>0</v>
      </c>
      <c r="AT2280">
        <v>0</v>
      </c>
      <c r="AU2280" t="e">
        <f t="shared" ca="1" si="218"/>
        <v>#NAME?</v>
      </c>
    </row>
    <row r="2281" spans="1:47" x14ac:dyDescent="0.15">
      <c r="A2281" s="21" t="s">
        <v>3043</v>
      </c>
      <c r="B2281" s="22" t="s">
        <v>17</v>
      </c>
      <c r="C2281" s="42">
        <v>2007</v>
      </c>
      <c r="D2281" s="22" t="s">
        <v>783</v>
      </c>
      <c r="E2281" s="22" t="s">
        <v>770</v>
      </c>
      <c r="F2281" s="23">
        <v>18.46</v>
      </c>
      <c r="G2281" s="23">
        <v>18.46</v>
      </c>
      <c r="H2281" s="24">
        <f t="shared" si="213"/>
        <v>0</v>
      </c>
      <c r="I2281" s="153">
        <v>0</v>
      </c>
      <c r="J2281" s="24">
        <f t="shared" si="214"/>
        <v>0</v>
      </c>
      <c r="K2281" s="25">
        <f t="shared" si="215"/>
        <v>0</v>
      </c>
      <c r="L2281">
        <v>0</v>
      </c>
      <c r="M2281">
        <v>32964608</v>
      </c>
      <c r="N2281">
        <v>42065747</v>
      </c>
      <c r="O2281" s="52">
        <v>0</v>
      </c>
      <c r="P2281" s="52">
        <v>0</v>
      </c>
      <c r="Q2281" s="52">
        <v>0</v>
      </c>
      <c r="R2281" s="52">
        <v>0</v>
      </c>
      <c r="S2281" s="52">
        <v>0</v>
      </c>
      <c r="T2281" s="52">
        <v>0</v>
      </c>
      <c r="U2281" s="52">
        <v>0</v>
      </c>
      <c r="V2281" s="52">
        <v>0</v>
      </c>
      <c r="W2281" s="52">
        <v>0</v>
      </c>
      <c r="X2281" s="52">
        <v>0</v>
      </c>
      <c r="Y2281" s="52">
        <v>0</v>
      </c>
      <c r="Z2281" s="52">
        <v>0</v>
      </c>
      <c r="AA2281" s="25">
        <v>0</v>
      </c>
      <c r="AB2281" s="25">
        <v>0</v>
      </c>
      <c r="AC2281" s="25">
        <v>0</v>
      </c>
      <c r="AD2281" s="25">
        <v>0</v>
      </c>
      <c r="AE2281" s="25">
        <v>0</v>
      </c>
      <c r="AF2281" s="25">
        <v>0</v>
      </c>
      <c r="AG2281" s="25">
        <v>0</v>
      </c>
      <c r="AH2281" s="25">
        <v>0</v>
      </c>
      <c r="AI2281" s="25">
        <v>0</v>
      </c>
      <c r="AJ2281" s="25">
        <v>0</v>
      </c>
      <c r="AK2281" s="25">
        <v>0</v>
      </c>
      <c r="AL2281" s="25">
        <v>0</v>
      </c>
      <c r="AM2281" s="95">
        <v>0</v>
      </c>
      <c r="AN2281" s="95" t="e">
        <f ca="1">IF(MengeInEEGSummieren(M2281),AM2281,0)</f>
        <v>#NAME?</v>
      </c>
      <c r="AO2281" s="95">
        <f t="shared" si="216"/>
        <v>0</v>
      </c>
      <c r="AP2281" s="95">
        <f t="shared" si="217"/>
        <v>0</v>
      </c>
      <c r="AS2281">
        <v>0</v>
      </c>
      <c r="AT2281">
        <v>0</v>
      </c>
      <c r="AU2281" t="e">
        <f t="shared" ca="1" si="218"/>
        <v>#NAME?</v>
      </c>
    </row>
    <row r="2282" spans="1:47" x14ac:dyDescent="0.15">
      <c r="A2282" s="21" t="s">
        <v>3044</v>
      </c>
      <c r="B2282" s="22" t="s">
        <v>17</v>
      </c>
      <c r="C2282" s="42">
        <v>2007</v>
      </c>
      <c r="D2282" s="22" t="s">
        <v>1640</v>
      </c>
      <c r="E2282" s="22" t="s">
        <v>770</v>
      </c>
      <c r="F2282" s="23">
        <v>20.46</v>
      </c>
      <c r="G2282" s="23">
        <v>20.46</v>
      </c>
      <c r="H2282" s="24">
        <f t="shared" si="213"/>
        <v>0</v>
      </c>
      <c r="I2282" s="153">
        <v>0</v>
      </c>
      <c r="J2282" s="24">
        <f t="shared" si="214"/>
        <v>0</v>
      </c>
      <c r="K2282" s="25">
        <f t="shared" si="215"/>
        <v>0</v>
      </c>
      <c r="L2282">
        <v>0</v>
      </c>
      <c r="M2282">
        <v>32964608</v>
      </c>
      <c r="N2282">
        <v>42065747</v>
      </c>
      <c r="O2282" s="52">
        <v>0</v>
      </c>
      <c r="P2282" s="52">
        <v>0</v>
      </c>
      <c r="Q2282" s="52">
        <v>0</v>
      </c>
      <c r="R2282" s="52">
        <v>0</v>
      </c>
      <c r="S2282" s="52">
        <v>0</v>
      </c>
      <c r="T2282" s="52">
        <v>0</v>
      </c>
      <c r="U2282" s="52">
        <v>0</v>
      </c>
      <c r="V2282" s="52">
        <v>0</v>
      </c>
      <c r="W2282" s="52">
        <v>0</v>
      </c>
      <c r="X2282" s="52">
        <v>0</v>
      </c>
      <c r="Y2282" s="52">
        <v>0</v>
      </c>
      <c r="Z2282" s="52">
        <v>0</v>
      </c>
      <c r="AA2282" s="25">
        <v>0</v>
      </c>
      <c r="AB2282" s="25">
        <v>0</v>
      </c>
      <c r="AC2282" s="25">
        <v>0</v>
      </c>
      <c r="AD2282" s="25">
        <v>0</v>
      </c>
      <c r="AE2282" s="25">
        <v>0</v>
      </c>
      <c r="AF2282" s="25">
        <v>0</v>
      </c>
      <c r="AG2282" s="25">
        <v>0</v>
      </c>
      <c r="AH2282" s="25">
        <v>0</v>
      </c>
      <c r="AI2282" s="25">
        <v>0</v>
      </c>
      <c r="AJ2282" s="25">
        <v>0</v>
      </c>
      <c r="AK2282" s="25">
        <v>0</v>
      </c>
      <c r="AL2282" s="25">
        <v>0</v>
      </c>
      <c r="AM2282" s="95">
        <v>0</v>
      </c>
      <c r="AN2282" s="95" t="e">
        <f ca="1">IF(MengeInEEGSummieren(M2282),AM2282,0)</f>
        <v>#NAME?</v>
      </c>
      <c r="AO2282" s="95">
        <f t="shared" si="216"/>
        <v>0</v>
      </c>
      <c r="AP2282" s="95">
        <f t="shared" si="217"/>
        <v>0</v>
      </c>
      <c r="AS2282">
        <v>0</v>
      </c>
      <c r="AT2282">
        <v>0</v>
      </c>
      <c r="AU2282" t="e">
        <f t="shared" ca="1" si="218"/>
        <v>#NAME?</v>
      </c>
    </row>
    <row r="2283" spans="1:47" x14ac:dyDescent="0.15">
      <c r="A2283" s="21" t="s">
        <v>3045</v>
      </c>
      <c r="B2283" s="22" t="s">
        <v>17</v>
      </c>
      <c r="C2283" s="42">
        <v>2007</v>
      </c>
      <c r="D2283" s="22" t="s">
        <v>1642</v>
      </c>
      <c r="E2283" s="22" t="s">
        <v>773</v>
      </c>
      <c r="F2283" s="23">
        <v>23.46</v>
      </c>
      <c r="G2283" s="23">
        <v>23.46</v>
      </c>
      <c r="H2283" s="24">
        <f t="shared" si="213"/>
        <v>0</v>
      </c>
      <c r="I2283" s="153">
        <v>0</v>
      </c>
      <c r="J2283" s="24">
        <f t="shared" si="214"/>
        <v>0</v>
      </c>
      <c r="K2283" s="25">
        <f t="shared" si="215"/>
        <v>0</v>
      </c>
      <c r="L2283">
        <v>0</v>
      </c>
      <c r="M2283">
        <v>32964608</v>
      </c>
      <c r="N2283">
        <v>42065747</v>
      </c>
      <c r="O2283" s="52">
        <v>0</v>
      </c>
      <c r="P2283" s="52">
        <v>0</v>
      </c>
      <c r="Q2283" s="52">
        <v>0</v>
      </c>
      <c r="R2283" s="52">
        <v>0</v>
      </c>
      <c r="S2283" s="52">
        <v>0</v>
      </c>
      <c r="T2283" s="52">
        <v>0</v>
      </c>
      <c r="U2283" s="52">
        <v>0</v>
      </c>
      <c r="V2283" s="52">
        <v>0</v>
      </c>
      <c r="W2283" s="52">
        <v>0</v>
      </c>
      <c r="X2283" s="52">
        <v>0</v>
      </c>
      <c r="Y2283" s="52">
        <v>0</v>
      </c>
      <c r="Z2283" s="52">
        <v>0</v>
      </c>
      <c r="AA2283" s="25">
        <v>0</v>
      </c>
      <c r="AB2283" s="25">
        <v>0</v>
      </c>
      <c r="AC2283" s="25">
        <v>0</v>
      </c>
      <c r="AD2283" s="25">
        <v>0</v>
      </c>
      <c r="AE2283" s="25">
        <v>0</v>
      </c>
      <c r="AF2283" s="25">
        <v>0</v>
      </c>
      <c r="AG2283" s="25">
        <v>0</v>
      </c>
      <c r="AH2283" s="25">
        <v>0</v>
      </c>
      <c r="AI2283" s="25">
        <v>0</v>
      </c>
      <c r="AJ2283" s="25">
        <v>0</v>
      </c>
      <c r="AK2283" s="25">
        <v>0</v>
      </c>
      <c r="AL2283" s="25">
        <v>0</v>
      </c>
      <c r="AM2283" s="95">
        <v>0</v>
      </c>
      <c r="AN2283" s="95" t="e">
        <f ca="1">IF(MengeInEEGSummieren(M2283),AM2283,0)</f>
        <v>#NAME?</v>
      </c>
      <c r="AO2283" s="95">
        <f t="shared" si="216"/>
        <v>0</v>
      </c>
      <c r="AP2283" s="95">
        <f t="shared" si="217"/>
        <v>0</v>
      </c>
      <c r="AS2283">
        <v>0</v>
      </c>
      <c r="AT2283">
        <v>0</v>
      </c>
      <c r="AU2283" t="e">
        <f t="shared" ca="1" si="218"/>
        <v>#NAME?</v>
      </c>
    </row>
    <row r="2284" spans="1:47" x14ac:dyDescent="0.15">
      <c r="A2284" s="21" t="s">
        <v>3046</v>
      </c>
      <c r="B2284" s="22" t="s">
        <v>17</v>
      </c>
      <c r="C2284" s="42">
        <v>2007</v>
      </c>
      <c r="D2284" s="22" t="s">
        <v>1644</v>
      </c>
      <c r="E2284" s="22" t="s">
        <v>773</v>
      </c>
      <c r="F2284" s="23">
        <v>24.46</v>
      </c>
      <c r="G2284" s="23">
        <v>24.46</v>
      </c>
      <c r="H2284" s="24">
        <f t="shared" si="213"/>
        <v>0</v>
      </c>
      <c r="I2284" s="153">
        <v>0</v>
      </c>
      <c r="J2284" s="24">
        <f t="shared" si="214"/>
        <v>0</v>
      </c>
      <c r="K2284" s="25">
        <f t="shared" si="215"/>
        <v>0</v>
      </c>
      <c r="L2284">
        <v>0</v>
      </c>
      <c r="M2284">
        <v>32964608</v>
      </c>
      <c r="N2284">
        <v>42065747</v>
      </c>
      <c r="O2284" s="52">
        <v>0</v>
      </c>
      <c r="P2284" s="52">
        <v>0</v>
      </c>
      <c r="Q2284" s="52">
        <v>0</v>
      </c>
      <c r="R2284" s="52">
        <v>0</v>
      </c>
      <c r="S2284" s="52">
        <v>0</v>
      </c>
      <c r="T2284" s="52">
        <v>0</v>
      </c>
      <c r="U2284" s="52">
        <v>0</v>
      </c>
      <c r="V2284" s="52">
        <v>0</v>
      </c>
      <c r="W2284" s="52">
        <v>0</v>
      </c>
      <c r="X2284" s="52">
        <v>0</v>
      </c>
      <c r="Y2284" s="52">
        <v>0</v>
      </c>
      <c r="Z2284" s="52">
        <v>0</v>
      </c>
      <c r="AA2284" s="25">
        <v>0</v>
      </c>
      <c r="AB2284" s="25">
        <v>0</v>
      </c>
      <c r="AC2284" s="25">
        <v>0</v>
      </c>
      <c r="AD2284" s="25">
        <v>0</v>
      </c>
      <c r="AE2284" s="25">
        <v>0</v>
      </c>
      <c r="AF2284" s="25">
        <v>0</v>
      </c>
      <c r="AG2284" s="25">
        <v>0</v>
      </c>
      <c r="AH2284" s="25">
        <v>0</v>
      </c>
      <c r="AI2284" s="25">
        <v>0</v>
      </c>
      <c r="AJ2284" s="25">
        <v>0</v>
      </c>
      <c r="AK2284" s="25">
        <v>0</v>
      </c>
      <c r="AL2284" s="25">
        <v>0</v>
      </c>
      <c r="AM2284" s="95">
        <v>0</v>
      </c>
      <c r="AN2284" s="95" t="e">
        <f ca="1">IF(MengeInEEGSummieren(M2284),AM2284,0)</f>
        <v>#NAME?</v>
      </c>
      <c r="AO2284" s="95">
        <f t="shared" si="216"/>
        <v>0</v>
      </c>
      <c r="AP2284" s="95">
        <f t="shared" si="217"/>
        <v>0</v>
      </c>
      <c r="AS2284">
        <v>0</v>
      </c>
      <c r="AT2284">
        <v>0</v>
      </c>
      <c r="AU2284" t="e">
        <f t="shared" ca="1" si="218"/>
        <v>#NAME?</v>
      </c>
    </row>
    <row r="2285" spans="1:47" x14ac:dyDescent="0.15">
      <c r="A2285" s="21" t="s">
        <v>3047</v>
      </c>
      <c r="B2285" s="22" t="s">
        <v>17</v>
      </c>
      <c r="C2285" s="42">
        <v>2007</v>
      </c>
      <c r="D2285" s="22" t="s">
        <v>1646</v>
      </c>
      <c r="E2285" s="22" t="s">
        <v>773</v>
      </c>
      <c r="F2285" s="23">
        <v>23.46</v>
      </c>
      <c r="G2285" s="23">
        <v>23.46</v>
      </c>
      <c r="H2285" s="24">
        <f t="shared" si="213"/>
        <v>0</v>
      </c>
      <c r="I2285" s="153">
        <v>0</v>
      </c>
      <c r="J2285" s="24">
        <f t="shared" si="214"/>
        <v>0</v>
      </c>
      <c r="K2285" s="25">
        <f t="shared" si="215"/>
        <v>0</v>
      </c>
      <c r="L2285">
        <v>0</v>
      </c>
      <c r="M2285">
        <v>32964608</v>
      </c>
      <c r="N2285">
        <v>42065747</v>
      </c>
      <c r="O2285" s="52">
        <v>0</v>
      </c>
      <c r="P2285" s="52">
        <v>0</v>
      </c>
      <c r="Q2285" s="52">
        <v>0</v>
      </c>
      <c r="R2285" s="52">
        <v>0</v>
      </c>
      <c r="S2285" s="52">
        <v>0</v>
      </c>
      <c r="T2285" s="52">
        <v>0</v>
      </c>
      <c r="U2285" s="52">
        <v>0</v>
      </c>
      <c r="V2285" s="52">
        <v>0</v>
      </c>
      <c r="W2285" s="52">
        <v>0</v>
      </c>
      <c r="X2285" s="52">
        <v>0</v>
      </c>
      <c r="Y2285" s="52">
        <v>0</v>
      </c>
      <c r="Z2285" s="52">
        <v>0</v>
      </c>
      <c r="AA2285" s="25">
        <v>0</v>
      </c>
      <c r="AB2285" s="25">
        <v>0</v>
      </c>
      <c r="AC2285" s="25">
        <v>0</v>
      </c>
      <c r="AD2285" s="25">
        <v>0</v>
      </c>
      <c r="AE2285" s="25">
        <v>0</v>
      </c>
      <c r="AF2285" s="25">
        <v>0</v>
      </c>
      <c r="AG2285" s="25">
        <v>0</v>
      </c>
      <c r="AH2285" s="25">
        <v>0</v>
      </c>
      <c r="AI2285" s="25">
        <v>0</v>
      </c>
      <c r="AJ2285" s="25">
        <v>0</v>
      </c>
      <c r="AK2285" s="25">
        <v>0</v>
      </c>
      <c r="AL2285" s="25">
        <v>0</v>
      </c>
      <c r="AM2285" s="95">
        <v>0</v>
      </c>
      <c r="AN2285" s="95" t="e">
        <f ca="1">IF(MengeInEEGSummieren(M2285),AM2285,0)</f>
        <v>#NAME?</v>
      </c>
      <c r="AO2285" s="95">
        <f t="shared" si="216"/>
        <v>0</v>
      </c>
      <c r="AP2285" s="95">
        <f t="shared" si="217"/>
        <v>0</v>
      </c>
      <c r="AS2285">
        <v>0</v>
      </c>
      <c r="AT2285">
        <v>0</v>
      </c>
      <c r="AU2285" t="e">
        <f t="shared" ca="1" si="218"/>
        <v>#NAME?</v>
      </c>
    </row>
    <row r="2286" spans="1:47" x14ac:dyDescent="0.15">
      <c r="A2286" s="21" t="s">
        <v>3048</v>
      </c>
      <c r="B2286" s="22" t="s">
        <v>17</v>
      </c>
      <c r="C2286" s="42">
        <v>2007</v>
      </c>
      <c r="D2286" s="22" t="s">
        <v>1648</v>
      </c>
      <c r="E2286" s="22" t="s">
        <v>773</v>
      </c>
      <c r="F2286" s="23">
        <v>24.46</v>
      </c>
      <c r="G2286" s="23">
        <v>24.46</v>
      </c>
      <c r="H2286" s="24">
        <f t="shared" si="213"/>
        <v>0</v>
      </c>
      <c r="I2286" s="153">
        <v>0</v>
      </c>
      <c r="J2286" s="24">
        <f t="shared" si="214"/>
        <v>0</v>
      </c>
      <c r="K2286" s="25">
        <f t="shared" si="215"/>
        <v>0</v>
      </c>
      <c r="L2286">
        <v>0</v>
      </c>
      <c r="M2286">
        <v>32964608</v>
      </c>
      <c r="N2286">
        <v>42065747</v>
      </c>
      <c r="O2286" s="52">
        <v>0</v>
      </c>
      <c r="P2286" s="52">
        <v>0</v>
      </c>
      <c r="Q2286" s="52">
        <v>0</v>
      </c>
      <c r="R2286" s="52">
        <v>0</v>
      </c>
      <c r="S2286" s="52">
        <v>0</v>
      </c>
      <c r="T2286" s="52">
        <v>0</v>
      </c>
      <c r="U2286" s="52">
        <v>0</v>
      </c>
      <c r="V2286" s="52">
        <v>0</v>
      </c>
      <c r="W2286" s="52">
        <v>0</v>
      </c>
      <c r="X2286" s="52">
        <v>0</v>
      </c>
      <c r="Y2286" s="52">
        <v>0</v>
      </c>
      <c r="Z2286" s="52">
        <v>0</v>
      </c>
      <c r="AA2286" s="25">
        <v>0</v>
      </c>
      <c r="AB2286" s="25">
        <v>0</v>
      </c>
      <c r="AC2286" s="25">
        <v>0</v>
      </c>
      <c r="AD2286" s="25">
        <v>0</v>
      </c>
      <c r="AE2286" s="25">
        <v>0</v>
      </c>
      <c r="AF2286" s="25">
        <v>0</v>
      </c>
      <c r="AG2286" s="25">
        <v>0</v>
      </c>
      <c r="AH2286" s="25">
        <v>0</v>
      </c>
      <c r="AI2286" s="25">
        <v>0</v>
      </c>
      <c r="AJ2286" s="25">
        <v>0</v>
      </c>
      <c r="AK2286" s="25">
        <v>0</v>
      </c>
      <c r="AL2286" s="25">
        <v>0</v>
      </c>
      <c r="AM2286" s="95">
        <v>0</v>
      </c>
      <c r="AN2286" s="95" t="e">
        <f ca="1">IF(MengeInEEGSummieren(M2286),AM2286,0)</f>
        <v>#NAME?</v>
      </c>
      <c r="AO2286" s="95">
        <f t="shared" si="216"/>
        <v>0</v>
      </c>
      <c r="AP2286" s="95">
        <f t="shared" si="217"/>
        <v>0</v>
      </c>
      <c r="AS2286">
        <v>0</v>
      </c>
      <c r="AT2286">
        <v>0</v>
      </c>
      <c r="AU2286" t="e">
        <f t="shared" ca="1" si="218"/>
        <v>#NAME?</v>
      </c>
    </row>
    <row r="2287" spans="1:47" x14ac:dyDescent="0.15">
      <c r="A2287" s="21" t="s">
        <v>3049</v>
      </c>
      <c r="B2287" s="22" t="s">
        <v>17</v>
      </c>
      <c r="C2287" s="42">
        <v>2007</v>
      </c>
      <c r="D2287" s="22" t="s">
        <v>1650</v>
      </c>
      <c r="E2287" s="22" t="s">
        <v>773</v>
      </c>
      <c r="F2287" s="23">
        <v>22.46</v>
      </c>
      <c r="G2287" s="23">
        <v>22.46</v>
      </c>
      <c r="H2287" s="24">
        <f t="shared" si="213"/>
        <v>0</v>
      </c>
      <c r="I2287" s="153">
        <v>0</v>
      </c>
      <c r="J2287" s="24">
        <f t="shared" si="214"/>
        <v>0</v>
      </c>
      <c r="K2287" s="25">
        <f t="shared" si="215"/>
        <v>0</v>
      </c>
      <c r="L2287">
        <v>0</v>
      </c>
      <c r="M2287">
        <v>32964608</v>
      </c>
      <c r="N2287">
        <v>42065747</v>
      </c>
      <c r="O2287" s="52">
        <v>0</v>
      </c>
      <c r="P2287" s="52">
        <v>0</v>
      </c>
      <c r="Q2287" s="52">
        <v>0</v>
      </c>
      <c r="R2287" s="52">
        <v>0</v>
      </c>
      <c r="S2287" s="52">
        <v>0</v>
      </c>
      <c r="T2287" s="52">
        <v>0</v>
      </c>
      <c r="U2287" s="52">
        <v>0</v>
      </c>
      <c r="V2287" s="52">
        <v>0</v>
      </c>
      <c r="W2287" s="52">
        <v>0</v>
      </c>
      <c r="X2287" s="52">
        <v>0</v>
      </c>
      <c r="Y2287" s="52">
        <v>0</v>
      </c>
      <c r="Z2287" s="52">
        <v>0</v>
      </c>
      <c r="AA2287" s="25">
        <v>0</v>
      </c>
      <c r="AB2287" s="25">
        <v>0</v>
      </c>
      <c r="AC2287" s="25">
        <v>0</v>
      </c>
      <c r="AD2287" s="25">
        <v>0</v>
      </c>
      <c r="AE2287" s="25">
        <v>0</v>
      </c>
      <c r="AF2287" s="25">
        <v>0</v>
      </c>
      <c r="AG2287" s="25">
        <v>0</v>
      </c>
      <c r="AH2287" s="25">
        <v>0</v>
      </c>
      <c r="AI2287" s="25">
        <v>0</v>
      </c>
      <c r="AJ2287" s="25">
        <v>0</v>
      </c>
      <c r="AK2287" s="25">
        <v>0</v>
      </c>
      <c r="AL2287" s="25">
        <v>0</v>
      </c>
      <c r="AM2287" s="95">
        <v>0</v>
      </c>
      <c r="AN2287" s="95" t="e">
        <f ca="1">IF(MengeInEEGSummieren(M2287),AM2287,0)</f>
        <v>#NAME?</v>
      </c>
      <c r="AO2287" s="95">
        <f t="shared" si="216"/>
        <v>0</v>
      </c>
      <c r="AP2287" s="95">
        <f t="shared" si="217"/>
        <v>0</v>
      </c>
      <c r="AS2287">
        <v>0</v>
      </c>
      <c r="AT2287">
        <v>0</v>
      </c>
      <c r="AU2287" t="e">
        <f t="shared" ca="1" si="218"/>
        <v>#NAME?</v>
      </c>
    </row>
    <row r="2288" spans="1:47" x14ac:dyDescent="0.15">
      <c r="A2288" s="21" t="s">
        <v>3050</v>
      </c>
      <c r="B2288" s="22" t="s">
        <v>17</v>
      </c>
      <c r="C2288" s="42">
        <v>2007</v>
      </c>
      <c r="D2288" s="22" t="s">
        <v>1652</v>
      </c>
      <c r="E2288" s="22" t="s">
        <v>773</v>
      </c>
      <c r="F2288" s="23">
        <v>23.46</v>
      </c>
      <c r="G2288" s="23">
        <v>23.46</v>
      </c>
      <c r="H2288" s="24">
        <f t="shared" si="213"/>
        <v>0</v>
      </c>
      <c r="I2288" s="153">
        <v>0</v>
      </c>
      <c r="J2288" s="24">
        <f t="shared" si="214"/>
        <v>0</v>
      </c>
      <c r="K2288" s="25">
        <f t="shared" si="215"/>
        <v>0</v>
      </c>
      <c r="L2288">
        <v>0</v>
      </c>
      <c r="M2288">
        <v>32964608</v>
      </c>
      <c r="N2288">
        <v>42065747</v>
      </c>
      <c r="O2288" s="52">
        <v>0</v>
      </c>
      <c r="P2288" s="52">
        <v>0</v>
      </c>
      <c r="Q2288" s="52">
        <v>0</v>
      </c>
      <c r="R2288" s="52">
        <v>0</v>
      </c>
      <c r="S2288" s="52">
        <v>0</v>
      </c>
      <c r="T2288" s="52">
        <v>0</v>
      </c>
      <c r="U2288" s="52">
        <v>0</v>
      </c>
      <c r="V2288" s="52">
        <v>0</v>
      </c>
      <c r="W2288" s="52">
        <v>0</v>
      </c>
      <c r="X2288" s="52">
        <v>0</v>
      </c>
      <c r="Y2288" s="52">
        <v>0</v>
      </c>
      <c r="Z2288" s="52">
        <v>0</v>
      </c>
      <c r="AA2288" s="25">
        <v>0</v>
      </c>
      <c r="AB2288" s="25">
        <v>0</v>
      </c>
      <c r="AC2288" s="25">
        <v>0</v>
      </c>
      <c r="AD2288" s="25">
        <v>0</v>
      </c>
      <c r="AE2288" s="25">
        <v>0</v>
      </c>
      <c r="AF2288" s="25">
        <v>0</v>
      </c>
      <c r="AG2288" s="25">
        <v>0</v>
      </c>
      <c r="AH2288" s="25">
        <v>0</v>
      </c>
      <c r="AI2288" s="25">
        <v>0</v>
      </c>
      <c r="AJ2288" s="25">
        <v>0</v>
      </c>
      <c r="AK2288" s="25">
        <v>0</v>
      </c>
      <c r="AL2288" s="25">
        <v>0</v>
      </c>
      <c r="AM2288" s="95">
        <v>0</v>
      </c>
      <c r="AN2288" s="95" t="e">
        <f ca="1">IF(MengeInEEGSummieren(M2288),AM2288,0)</f>
        <v>#NAME?</v>
      </c>
      <c r="AO2288" s="95">
        <f t="shared" si="216"/>
        <v>0</v>
      </c>
      <c r="AP2288" s="95">
        <f t="shared" si="217"/>
        <v>0</v>
      </c>
      <c r="AS2288">
        <v>0</v>
      </c>
      <c r="AT2288">
        <v>0</v>
      </c>
      <c r="AU2288" t="e">
        <f t="shared" ca="1" si="218"/>
        <v>#NAME?</v>
      </c>
    </row>
    <row r="2289" spans="1:47" x14ac:dyDescent="0.15">
      <c r="A2289" s="21" t="s">
        <v>3051</v>
      </c>
      <c r="B2289" s="22" t="s">
        <v>17</v>
      </c>
      <c r="C2289" s="42">
        <v>2007</v>
      </c>
      <c r="D2289" s="22" t="s">
        <v>1654</v>
      </c>
      <c r="E2289" s="22" t="s">
        <v>770</v>
      </c>
      <c r="F2289" s="23">
        <v>21.46</v>
      </c>
      <c r="G2289" s="23">
        <v>21.46</v>
      </c>
      <c r="H2289" s="24">
        <f t="shared" si="213"/>
        <v>0</v>
      </c>
      <c r="I2289" s="153">
        <v>0</v>
      </c>
      <c r="J2289" s="24">
        <f t="shared" si="214"/>
        <v>0</v>
      </c>
      <c r="K2289" s="25">
        <f t="shared" si="215"/>
        <v>0</v>
      </c>
      <c r="L2289">
        <v>0</v>
      </c>
      <c r="M2289">
        <v>32964608</v>
      </c>
      <c r="N2289">
        <v>42065747</v>
      </c>
      <c r="O2289" s="52">
        <v>0</v>
      </c>
      <c r="P2289" s="52">
        <v>0</v>
      </c>
      <c r="Q2289" s="52">
        <v>0</v>
      </c>
      <c r="R2289" s="52">
        <v>0</v>
      </c>
      <c r="S2289" s="52">
        <v>0</v>
      </c>
      <c r="T2289" s="52">
        <v>0</v>
      </c>
      <c r="U2289" s="52">
        <v>0</v>
      </c>
      <c r="V2289" s="52">
        <v>0</v>
      </c>
      <c r="W2289" s="52">
        <v>0</v>
      </c>
      <c r="X2289" s="52">
        <v>0</v>
      </c>
      <c r="Y2289" s="52">
        <v>0</v>
      </c>
      <c r="Z2289" s="52">
        <v>0</v>
      </c>
      <c r="AA2289" s="25">
        <v>0</v>
      </c>
      <c r="AB2289" s="25">
        <v>0</v>
      </c>
      <c r="AC2289" s="25">
        <v>0</v>
      </c>
      <c r="AD2289" s="25">
        <v>0</v>
      </c>
      <c r="AE2289" s="25">
        <v>0</v>
      </c>
      <c r="AF2289" s="25">
        <v>0</v>
      </c>
      <c r="AG2289" s="25">
        <v>0</v>
      </c>
      <c r="AH2289" s="25">
        <v>0</v>
      </c>
      <c r="AI2289" s="25">
        <v>0</v>
      </c>
      <c r="AJ2289" s="25">
        <v>0</v>
      </c>
      <c r="AK2289" s="25">
        <v>0</v>
      </c>
      <c r="AL2289" s="25">
        <v>0</v>
      </c>
      <c r="AM2289" s="95">
        <v>0</v>
      </c>
      <c r="AN2289" s="95" t="e">
        <f ca="1">IF(MengeInEEGSummieren(M2289),AM2289,0)</f>
        <v>#NAME?</v>
      </c>
      <c r="AO2289" s="95">
        <f t="shared" si="216"/>
        <v>0</v>
      </c>
      <c r="AP2289" s="95">
        <f t="shared" si="217"/>
        <v>0</v>
      </c>
      <c r="AS2289">
        <v>0</v>
      </c>
      <c r="AT2289">
        <v>0</v>
      </c>
      <c r="AU2289" t="e">
        <f t="shared" ca="1" si="218"/>
        <v>#NAME?</v>
      </c>
    </row>
    <row r="2290" spans="1:47" x14ac:dyDescent="0.15">
      <c r="A2290" s="21" t="s">
        <v>3052</v>
      </c>
      <c r="B2290" s="22" t="s">
        <v>17</v>
      </c>
      <c r="C2290" s="42">
        <v>2007</v>
      </c>
      <c r="D2290" s="22" t="s">
        <v>785</v>
      </c>
      <c r="E2290" s="22" t="s">
        <v>773</v>
      </c>
      <c r="F2290" s="23">
        <v>21.46</v>
      </c>
      <c r="G2290" s="23">
        <v>21.46</v>
      </c>
      <c r="H2290" s="24">
        <f t="shared" si="213"/>
        <v>0</v>
      </c>
      <c r="I2290" s="153">
        <v>0</v>
      </c>
      <c r="J2290" s="24">
        <f t="shared" si="214"/>
        <v>0</v>
      </c>
      <c r="K2290" s="25">
        <f t="shared" si="215"/>
        <v>0</v>
      </c>
      <c r="L2290">
        <v>0</v>
      </c>
      <c r="M2290">
        <v>32964608</v>
      </c>
      <c r="N2290">
        <v>42065747</v>
      </c>
      <c r="O2290" s="52">
        <v>0</v>
      </c>
      <c r="P2290" s="52">
        <v>0</v>
      </c>
      <c r="Q2290" s="52">
        <v>0</v>
      </c>
      <c r="R2290" s="52">
        <v>0</v>
      </c>
      <c r="S2290" s="52">
        <v>0</v>
      </c>
      <c r="T2290" s="52">
        <v>0</v>
      </c>
      <c r="U2290" s="52">
        <v>0</v>
      </c>
      <c r="V2290" s="52">
        <v>0</v>
      </c>
      <c r="W2290" s="52">
        <v>0</v>
      </c>
      <c r="X2290" s="52">
        <v>0</v>
      </c>
      <c r="Y2290" s="52">
        <v>0</v>
      </c>
      <c r="Z2290" s="52">
        <v>0</v>
      </c>
      <c r="AA2290" s="25">
        <v>0</v>
      </c>
      <c r="AB2290" s="25">
        <v>0</v>
      </c>
      <c r="AC2290" s="25">
        <v>0</v>
      </c>
      <c r="AD2290" s="25">
        <v>0</v>
      </c>
      <c r="AE2290" s="25">
        <v>0</v>
      </c>
      <c r="AF2290" s="25">
        <v>0</v>
      </c>
      <c r="AG2290" s="25">
        <v>0</v>
      </c>
      <c r="AH2290" s="25">
        <v>0</v>
      </c>
      <c r="AI2290" s="25">
        <v>0</v>
      </c>
      <c r="AJ2290" s="25">
        <v>0</v>
      </c>
      <c r="AK2290" s="25">
        <v>0</v>
      </c>
      <c r="AL2290" s="25">
        <v>0</v>
      </c>
      <c r="AM2290" s="95">
        <v>0</v>
      </c>
      <c r="AN2290" s="95" t="e">
        <f ca="1">IF(MengeInEEGSummieren(M2290),AM2290,0)</f>
        <v>#NAME?</v>
      </c>
      <c r="AO2290" s="95">
        <f t="shared" si="216"/>
        <v>0</v>
      </c>
      <c r="AP2290" s="95">
        <f t="shared" si="217"/>
        <v>0</v>
      </c>
      <c r="AS2290">
        <v>0</v>
      </c>
      <c r="AT2290">
        <v>0</v>
      </c>
      <c r="AU2290" t="e">
        <f t="shared" ca="1" si="218"/>
        <v>#NAME?</v>
      </c>
    </row>
    <row r="2291" spans="1:47" x14ac:dyDescent="0.15">
      <c r="A2291" s="21" t="s">
        <v>3053</v>
      </c>
      <c r="B2291" s="22" t="s">
        <v>17</v>
      </c>
      <c r="C2291" s="42">
        <v>2007</v>
      </c>
      <c r="D2291" s="22" t="s">
        <v>787</v>
      </c>
      <c r="E2291" s="22" t="s">
        <v>773</v>
      </c>
      <c r="F2291" s="23">
        <v>22.46</v>
      </c>
      <c r="G2291" s="23">
        <v>22.46</v>
      </c>
      <c r="H2291" s="24">
        <f t="shared" si="213"/>
        <v>0</v>
      </c>
      <c r="I2291" s="153">
        <v>0</v>
      </c>
      <c r="J2291" s="24">
        <f t="shared" si="214"/>
        <v>0</v>
      </c>
      <c r="K2291" s="25">
        <f t="shared" si="215"/>
        <v>0</v>
      </c>
      <c r="L2291">
        <v>0</v>
      </c>
      <c r="M2291">
        <v>32964608</v>
      </c>
      <c r="N2291">
        <v>42065747</v>
      </c>
      <c r="O2291" s="52">
        <v>0</v>
      </c>
      <c r="P2291" s="52">
        <v>0</v>
      </c>
      <c r="Q2291" s="52">
        <v>0</v>
      </c>
      <c r="R2291" s="52">
        <v>0</v>
      </c>
      <c r="S2291" s="52">
        <v>0</v>
      </c>
      <c r="T2291" s="52">
        <v>0</v>
      </c>
      <c r="U2291" s="52">
        <v>0</v>
      </c>
      <c r="V2291" s="52">
        <v>0</v>
      </c>
      <c r="W2291" s="52">
        <v>0</v>
      </c>
      <c r="X2291" s="52">
        <v>0</v>
      </c>
      <c r="Y2291" s="52">
        <v>0</v>
      </c>
      <c r="Z2291" s="52">
        <v>0</v>
      </c>
      <c r="AA2291" s="25">
        <v>0</v>
      </c>
      <c r="AB2291" s="25">
        <v>0</v>
      </c>
      <c r="AC2291" s="25">
        <v>0</v>
      </c>
      <c r="AD2291" s="25">
        <v>0</v>
      </c>
      <c r="AE2291" s="25">
        <v>0</v>
      </c>
      <c r="AF2291" s="25">
        <v>0</v>
      </c>
      <c r="AG2291" s="25">
        <v>0</v>
      </c>
      <c r="AH2291" s="25">
        <v>0</v>
      </c>
      <c r="AI2291" s="25">
        <v>0</v>
      </c>
      <c r="AJ2291" s="25">
        <v>0</v>
      </c>
      <c r="AK2291" s="25">
        <v>0</v>
      </c>
      <c r="AL2291" s="25">
        <v>0</v>
      </c>
      <c r="AM2291" s="95">
        <v>0</v>
      </c>
      <c r="AN2291" s="95" t="e">
        <f ca="1">IF(MengeInEEGSummieren(M2291),AM2291,0)</f>
        <v>#NAME?</v>
      </c>
      <c r="AO2291" s="95">
        <f t="shared" si="216"/>
        <v>0</v>
      </c>
      <c r="AP2291" s="95">
        <f t="shared" si="217"/>
        <v>0</v>
      </c>
      <c r="AS2291">
        <v>0</v>
      </c>
      <c r="AT2291">
        <v>0</v>
      </c>
      <c r="AU2291" t="e">
        <f t="shared" ca="1" si="218"/>
        <v>#NAME?</v>
      </c>
    </row>
    <row r="2292" spans="1:47" x14ac:dyDescent="0.15">
      <c r="A2292" s="21" t="s">
        <v>3054</v>
      </c>
      <c r="B2292" s="22" t="s">
        <v>17</v>
      </c>
      <c r="C2292" s="42">
        <v>2007</v>
      </c>
      <c r="D2292" s="22" t="s">
        <v>789</v>
      </c>
      <c r="E2292" s="22" t="s">
        <v>773</v>
      </c>
      <c r="F2292" s="23">
        <v>21.46</v>
      </c>
      <c r="G2292" s="23">
        <v>21.46</v>
      </c>
      <c r="H2292" s="24">
        <f t="shared" si="213"/>
        <v>0</v>
      </c>
      <c r="I2292" s="153">
        <v>0</v>
      </c>
      <c r="J2292" s="24">
        <f t="shared" si="214"/>
        <v>0</v>
      </c>
      <c r="K2292" s="25">
        <f t="shared" si="215"/>
        <v>0</v>
      </c>
      <c r="L2292">
        <v>0</v>
      </c>
      <c r="M2292">
        <v>32964608</v>
      </c>
      <c r="N2292">
        <v>42065747</v>
      </c>
      <c r="O2292" s="52">
        <v>0</v>
      </c>
      <c r="P2292" s="52">
        <v>0</v>
      </c>
      <c r="Q2292" s="52">
        <v>0</v>
      </c>
      <c r="R2292" s="52">
        <v>0</v>
      </c>
      <c r="S2292" s="52">
        <v>0</v>
      </c>
      <c r="T2292" s="52">
        <v>0</v>
      </c>
      <c r="U2292" s="52">
        <v>0</v>
      </c>
      <c r="V2292" s="52">
        <v>0</v>
      </c>
      <c r="W2292" s="52">
        <v>0</v>
      </c>
      <c r="X2292" s="52">
        <v>0</v>
      </c>
      <c r="Y2292" s="52">
        <v>0</v>
      </c>
      <c r="Z2292" s="52">
        <v>0</v>
      </c>
      <c r="AA2292" s="25">
        <v>0</v>
      </c>
      <c r="AB2292" s="25">
        <v>0</v>
      </c>
      <c r="AC2292" s="25">
        <v>0</v>
      </c>
      <c r="AD2292" s="25">
        <v>0</v>
      </c>
      <c r="AE2292" s="25">
        <v>0</v>
      </c>
      <c r="AF2292" s="25">
        <v>0</v>
      </c>
      <c r="AG2292" s="25">
        <v>0</v>
      </c>
      <c r="AH2292" s="25">
        <v>0</v>
      </c>
      <c r="AI2292" s="25">
        <v>0</v>
      </c>
      <c r="AJ2292" s="25">
        <v>0</v>
      </c>
      <c r="AK2292" s="25">
        <v>0</v>
      </c>
      <c r="AL2292" s="25">
        <v>0</v>
      </c>
      <c r="AM2292" s="95">
        <v>0</v>
      </c>
      <c r="AN2292" s="95" t="e">
        <f ca="1">IF(MengeInEEGSummieren(M2292),AM2292,0)</f>
        <v>#NAME?</v>
      </c>
      <c r="AO2292" s="95">
        <f t="shared" si="216"/>
        <v>0</v>
      </c>
      <c r="AP2292" s="95">
        <f t="shared" si="217"/>
        <v>0</v>
      </c>
      <c r="AS2292">
        <v>0</v>
      </c>
      <c r="AT2292">
        <v>0</v>
      </c>
      <c r="AU2292" t="e">
        <f t="shared" ca="1" si="218"/>
        <v>#NAME?</v>
      </c>
    </row>
    <row r="2293" spans="1:47" x14ac:dyDescent="0.15">
      <c r="A2293" s="21" t="s">
        <v>3055</v>
      </c>
      <c r="B2293" s="22" t="s">
        <v>17</v>
      </c>
      <c r="C2293" s="42">
        <v>2007</v>
      </c>
      <c r="D2293" s="22" t="s">
        <v>791</v>
      </c>
      <c r="E2293" s="22" t="s">
        <v>773</v>
      </c>
      <c r="F2293" s="23">
        <v>22.46</v>
      </c>
      <c r="G2293" s="23">
        <v>22.46</v>
      </c>
      <c r="H2293" s="24">
        <f t="shared" si="213"/>
        <v>0</v>
      </c>
      <c r="I2293" s="153">
        <v>0</v>
      </c>
      <c r="J2293" s="24">
        <f t="shared" si="214"/>
        <v>0</v>
      </c>
      <c r="K2293" s="25">
        <f t="shared" si="215"/>
        <v>0</v>
      </c>
      <c r="L2293">
        <v>0</v>
      </c>
      <c r="M2293">
        <v>32964608</v>
      </c>
      <c r="N2293">
        <v>42065747</v>
      </c>
      <c r="O2293" s="52">
        <v>0</v>
      </c>
      <c r="P2293" s="52">
        <v>0</v>
      </c>
      <c r="Q2293" s="52">
        <v>0</v>
      </c>
      <c r="R2293" s="52">
        <v>0</v>
      </c>
      <c r="S2293" s="52">
        <v>0</v>
      </c>
      <c r="T2293" s="52">
        <v>0</v>
      </c>
      <c r="U2293" s="52">
        <v>0</v>
      </c>
      <c r="V2293" s="52">
        <v>0</v>
      </c>
      <c r="W2293" s="52">
        <v>0</v>
      </c>
      <c r="X2293" s="52">
        <v>0</v>
      </c>
      <c r="Y2293" s="52">
        <v>0</v>
      </c>
      <c r="Z2293" s="52">
        <v>0</v>
      </c>
      <c r="AA2293" s="25">
        <v>0</v>
      </c>
      <c r="AB2293" s="25">
        <v>0</v>
      </c>
      <c r="AC2293" s="25">
        <v>0</v>
      </c>
      <c r="AD2293" s="25">
        <v>0</v>
      </c>
      <c r="AE2293" s="25">
        <v>0</v>
      </c>
      <c r="AF2293" s="25">
        <v>0</v>
      </c>
      <c r="AG2293" s="25">
        <v>0</v>
      </c>
      <c r="AH2293" s="25">
        <v>0</v>
      </c>
      <c r="AI2293" s="25">
        <v>0</v>
      </c>
      <c r="AJ2293" s="25">
        <v>0</v>
      </c>
      <c r="AK2293" s="25">
        <v>0</v>
      </c>
      <c r="AL2293" s="25">
        <v>0</v>
      </c>
      <c r="AM2293" s="95">
        <v>0</v>
      </c>
      <c r="AN2293" s="95" t="e">
        <f ca="1">IF(MengeInEEGSummieren(M2293),AM2293,0)</f>
        <v>#NAME?</v>
      </c>
      <c r="AO2293" s="95">
        <f t="shared" si="216"/>
        <v>0</v>
      </c>
      <c r="AP2293" s="95">
        <f t="shared" si="217"/>
        <v>0</v>
      </c>
      <c r="AS2293">
        <v>0</v>
      </c>
      <c r="AT2293">
        <v>0</v>
      </c>
      <c r="AU2293" t="e">
        <f t="shared" ca="1" si="218"/>
        <v>#NAME?</v>
      </c>
    </row>
    <row r="2294" spans="1:47" x14ac:dyDescent="0.15">
      <c r="A2294" s="21" t="s">
        <v>3056</v>
      </c>
      <c r="B2294" s="22" t="s">
        <v>17</v>
      </c>
      <c r="C2294" s="42">
        <v>2007</v>
      </c>
      <c r="D2294" s="22" t="s">
        <v>1660</v>
      </c>
      <c r="E2294" s="22" t="s">
        <v>773</v>
      </c>
      <c r="F2294" s="23">
        <v>20.46</v>
      </c>
      <c r="G2294" s="23">
        <v>20.46</v>
      </c>
      <c r="H2294" s="24">
        <f t="shared" si="213"/>
        <v>0</v>
      </c>
      <c r="I2294" s="153">
        <v>0</v>
      </c>
      <c r="J2294" s="24">
        <f t="shared" si="214"/>
        <v>0</v>
      </c>
      <c r="K2294" s="25">
        <f t="shared" si="215"/>
        <v>0</v>
      </c>
      <c r="L2294">
        <v>0</v>
      </c>
      <c r="M2294">
        <v>32964608</v>
      </c>
      <c r="N2294">
        <v>42065747</v>
      </c>
      <c r="O2294" s="52">
        <v>0</v>
      </c>
      <c r="P2294" s="52">
        <v>0</v>
      </c>
      <c r="Q2294" s="52">
        <v>0</v>
      </c>
      <c r="R2294" s="52">
        <v>0</v>
      </c>
      <c r="S2294" s="52">
        <v>0</v>
      </c>
      <c r="T2294" s="52">
        <v>0</v>
      </c>
      <c r="U2294" s="52">
        <v>0</v>
      </c>
      <c r="V2294" s="52">
        <v>0</v>
      </c>
      <c r="W2294" s="52">
        <v>0</v>
      </c>
      <c r="X2294" s="52">
        <v>0</v>
      </c>
      <c r="Y2294" s="52">
        <v>0</v>
      </c>
      <c r="Z2294" s="52">
        <v>0</v>
      </c>
      <c r="AA2294" s="25">
        <v>0</v>
      </c>
      <c r="AB2294" s="25">
        <v>0</v>
      </c>
      <c r="AC2294" s="25">
        <v>0</v>
      </c>
      <c r="AD2294" s="25">
        <v>0</v>
      </c>
      <c r="AE2294" s="25">
        <v>0</v>
      </c>
      <c r="AF2294" s="25">
        <v>0</v>
      </c>
      <c r="AG2294" s="25">
        <v>0</v>
      </c>
      <c r="AH2294" s="25">
        <v>0</v>
      </c>
      <c r="AI2294" s="25">
        <v>0</v>
      </c>
      <c r="AJ2294" s="25">
        <v>0</v>
      </c>
      <c r="AK2294" s="25">
        <v>0</v>
      </c>
      <c r="AL2294" s="25">
        <v>0</v>
      </c>
      <c r="AM2294" s="95">
        <v>0</v>
      </c>
      <c r="AN2294" s="95" t="e">
        <f ca="1">IF(MengeInEEGSummieren(M2294),AM2294,0)</f>
        <v>#NAME?</v>
      </c>
      <c r="AO2294" s="95">
        <f t="shared" si="216"/>
        <v>0</v>
      </c>
      <c r="AP2294" s="95">
        <f t="shared" si="217"/>
        <v>0</v>
      </c>
      <c r="AS2294">
        <v>0</v>
      </c>
      <c r="AT2294">
        <v>0</v>
      </c>
      <c r="AU2294" t="e">
        <f t="shared" ca="1" si="218"/>
        <v>#NAME?</v>
      </c>
    </row>
    <row r="2295" spans="1:47" x14ac:dyDescent="0.15">
      <c r="A2295" s="21" t="s">
        <v>3057</v>
      </c>
      <c r="B2295" s="22" t="s">
        <v>17</v>
      </c>
      <c r="C2295" s="42">
        <v>2007</v>
      </c>
      <c r="D2295" s="22" t="s">
        <v>1662</v>
      </c>
      <c r="E2295" s="22" t="s">
        <v>773</v>
      </c>
      <c r="F2295" s="23">
        <v>21.46</v>
      </c>
      <c r="G2295" s="23">
        <v>21.46</v>
      </c>
      <c r="H2295" s="24">
        <f t="shared" si="213"/>
        <v>0</v>
      </c>
      <c r="I2295" s="153">
        <v>0</v>
      </c>
      <c r="J2295" s="24">
        <f t="shared" si="214"/>
        <v>0</v>
      </c>
      <c r="K2295" s="25">
        <f t="shared" si="215"/>
        <v>0</v>
      </c>
      <c r="L2295">
        <v>0</v>
      </c>
      <c r="M2295">
        <v>32964608</v>
      </c>
      <c r="N2295">
        <v>42065747</v>
      </c>
      <c r="O2295" s="52">
        <v>0</v>
      </c>
      <c r="P2295" s="52">
        <v>0</v>
      </c>
      <c r="Q2295" s="52">
        <v>0</v>
      </c>
      <c r="R2295" s="52">
        <v>0</v>
      </c>
      <c r="S2295" s="52">
        <v>0</v>
      </c>
      <c r="T2295" s="52">
        <v>0</v>
      </c>
      <c r="U2295" s="52">
        <v>0</v>
      </c>
      <c r="V2295" s="52">
        <v>0</v>
      </c>
      <c r="W2295" s="52">
        <v>0</v>
      </c>
      <c r="X2295" s="52">
        <v>0</v>
      </c>
      <c r="Y2295" s="52">
        <v>0</v>
      </c>
      <c r="Z2295" s="52">
        <v>0</v>
      </c>
      <c r="AA2295" s="25">
        <v>0</v>
      </c>
      <c r="AB2295" s="25">
        <v>0</v>
      </c>
      <c r="AC2295" s="25">
        <v>0</v>
      </c>
      <c r="AD2295" s="25">
        <v>0</v>
      </c>
      <c r="AE2295" s="25">
        <v>0</v>
      </c>
      <c r="AF2295" s="25">
        <v>0</v>
      </c>
      <c r="AG2295" s="25">
        <v>0</v>
      </c>
      <c r="AH2295" s="25">
        <v>0</v>
      </c>
      <c r="AI2295" s="25">
        <v>0</v>
      </c>
      <c r="AJ2295" s="25">
        <v>0</v>
      </c>
      <c r="AK2295" s="25">
        <v>0</v>
      </c>
      <c r="AL2295" s="25">
        <v>0</v>
      </c>
      <c r="AM2295" s="95">
        <v>0</v>
      </c>
      <c r="AN2295" s="95" t="e">
        <f ca="1">IF(MengeInEEGSummieren(M2295),AM2295,0)</f>
        <v>#NAME?</v>
      </c>
      <c r="AO2295" s="95">
        <f t="shared" si="216"/>
        <v>0</v>
      </c>
      <c r="AP2295" s="95">
        <f t="shared" si="217"/>
        <v>0</v>
      </c>
      <c r="AS2295">
        <v>0</v>
      </c>
      <c r="AT2295">
        <v>0</v>
      </c>
      <c r="AU2295" t="e">
        <f t="shared" ca="1" si="218"/>
        <v>#NAME?</v>
      </c>
    </row>
    <row r="2296" spans="1:47" x14ac:dyDescent="0.15">
      <c r="A2296" s="21" t="s">
        <v>3058</v>
      </c>
      <c r="B2296" s="22" t="s">
        <v>17</v>
      </c>
      <c r="C2296" s="42">
        <v>2007</v>
      </c>
      <c r="D2296" s="22" t="s">
        <v>793</v>
      </c>
      <c r="E2296" s="22" t="s">
        <v>770</v>
      </c>
      <c r="F2296" s="23">
        <v>19.46</v>
      </c>
      <c r="G2296" s="23">
        <v>19.46</v>
      </c>
      <c r="H2296" s="24">
        <f t="shared" si="213"/>
        <v>0</v>
      </c>
      <c r="I2296" s="153">
        <v>0</v>
      </c>
      <c r="J2296" s="24">
        <f t="shared" si="214"/>
        <v>0</v>
      </c>
      <c r="K2296" s="25">
        <f t="shared" si="215"/>
        <v>0</v>
      </c>
      <c r="L2296">
        <v>0</v>
      </c>
      <c r="M2296">
        <v>32964608</v>
      </c>
      <c r="N2296">
        <v>42065747</v>
      </c>
      <c r="O2296" s="52">
        <v>0</v>
      </c>
      <c r="P2296" s="52">
        <v>0</v>
      </c>
      <c r="Q2296" s="52">
        <v>0</v>
      </c>
      <c r="R2296" s="52">
        <v>0</v>
      </c>
      <c r="S2296" s="52">
        <v>0</v>
      </c>
      <c r="T2296" s="52">
        <v>0</v>
      </c>
      <c r="U2296" s="52">
        <v>0</v>
      </c>
      <c r="V2296" s="52">
        <v>0</v>
      </c>
      <c r="W2296" s="52">
        <v>0</v>
      </c>
      <c r="X2296" s="52">
        <v>0</v>
      </c>
      <c r="Y2296" s="52">
        <v>0</v>
      </c>
      <c r="Z2296" s="52">
        <v>0</v>
      </c>
      <c r="AA2296" s="25">
        <v>0</v>
      </c>
      <c r="AB2296" s="25">
        <v>0</v>
      </c>
      <c r="AC2296" s="25">
        <v>0</v>
      </c>
      <c r="AD2296" s="25">
        <v>0</v>
      </c>
      <c r="AE2296" s="25">
        <v>0</v>
      </c>
      <c r="AF2296" s="25">
        <v>0</v>
      </c>
      <c r="AG2296" s="25">
        <v>0</v>
      </c>
      <c r="AH2296" s="25">
        <v>0</v>
      </c>
      <c r="AI2296" s="25">
        <v>0</v>
      </c>
      <c r="AJ2296" s="25">
        <v>0</v>
      </c>
      <c r="AK2296" s="25">
        <v>0</v>
      </c>
      <c r="AL2296" s="25">
        <v>0</v>
      </c>
      <c r="AM2296" s="95">
        <v>0</v>
      </c>
      <c r="AN2296" s="95" t="e">
        <f ca="1">IF(MengeInEEGSummieren(M2296),AM2296,0)</f>
        <v>#NAME?</v>
      </c>
      <c r="AO2296" s="95">
        <f t="shared" si="216"/>
        <v>0</v>
      </c>
      <c r="AP2296" s="95">
        <f t="shared" si="217"/>
        <v>0</v>
      </c>
      <c r="AS2296">
        <v>0</v>
      </c>
      <c r="AT2296">
        <v>0</v>
      </c>
      <c r="AU2296" t="e">
        <f t="shared" ca="1" si="218"/>
        <v>#NAME?</v>
      </c>
    </row>
    <row r="2297" spans="1:47" x14ac:dyDescent="0.15">
      <c r="A2297" s="21" t="s">
        <v>3059</v>
      </c>
      <c r="B2297" s="22" t="s">
        <v>17</v>
      </c>
      <c r="C2297" s="42">
        <v>2007</v>
      </c>
      <c r="D2297" s="22" t="s">
        <v>1665</v>
      </c>
      <c r="E2297" s="22" t="s">
        <v>770</v>
      </c>
      <c r="F2297" s="23">
        <v>19.46</v>
      </c>
      <c r="G2297" s="23">
        <v>19.46</v>
      </c>
      <c r="H2297" s="24">
        <f t="shared" si="213"/>
        <v>0</v>
      </c>
      <c r="I2297" s="153">
        <v>0</v>
      </c>
      <c r="J2297" s="24">
        <f t="shared" si="214"/>
        <v>0</v>
      </c>
      <c r="K2297" s="25">
        <f t="shared" si="215"/>
        <v>0</v>
      </c>
      <c r="L2297">
        <v>0</v>
      </c>
      <c r="M2297">
        <v>32964608</v>
      </c>
      <c r="N2297">
        <v>42065747</v>
      </c>
      <c r="O2297" s="52">
        <v>0</v>
      </c>
      <c r="P2297" s="52">
        <v>0</v>
      </c>
      <c r="Q2297" s="52">
        <v>0</v>
      </c>
      <c r="R2297" s="52">
        <v>0</v>
      </c>
      <c r="S2297" s="52">
        <v>0</v>
      </c>
      <c r="T2297" s="52">
        <v>0</v>
      </c>
      <c r="U2297" s="52">
        <v>0</v>
      </c>
      <c r="V2297" s="52">
        <v>0</v>
      </c>
      <c r="W2297" s="52">
        <v>0</v>
      </c>
      <c r="X2297" s="52">
        <v>0</v>
      </c>
      <c r="Y2297" s="52">
        <v>0</v>
      </c>
      <c r="Z2297" s="52">
        <v>0</v>
      </c>
      <c r="AA2297" s="25">
        <v>0</v>
      </c>
      <c r="AB2297" s="25">
        <v>0</v>
      </c>
      <c r="AC2297" s="25">
        <v>0</v>
      </c>
      <c r="AD2297" s="25">
        <v>0</v>
      </c>
      <c r="AE2297" s="25">
        <v>0</v>
      </c>
      <c r="AF2297" s="25">
        <v>0</v>
      </c>
      <c r="AG2297" s="25">
        <v>0</v>
      </c>
      <c r="AH2297" s="25">
        <v>0</v>
      </c>
      <c r="AI2297" s="25">
        <v>0</v>
      </c>
      <c r="AJ2297" s="25">
        <v>0</v>
      </c>
      <c r="AK2297" s="25">
        <v>0</v>
      </c>
      <c r="AL2297" s="25">
        <v>0</v>
      </c>
      <c r="AM2297" s="95">
        <v>0</v>
      </c>
      <c r="AN2297" s="95" t="e">
        <f ca="1">IF(MengeInEEGSummieren(M2297),AM2297,0)</f>
        <v>#NAME?</v>
      </c>
      <c r="AO2297" s="95">
        <f t="shared" si="216"/>
        <v>0</v>
      </c>
      <c r="AP2297" s="95">
        <f t="shared" si="217"/>
        <v>0</v>
      </c>
      <c r="AS2297">
        <v>0</v>
      </c>
      <c r="AT2297">
        <v>0</v>
      </c>
      <c r="AU2297" t="e">
        <f t="shared" ca="1" si="218"/>
        <v>#NAME?</v>
      </c>
    </row>
    <row r="2298" spans="1:47" x14ac:dyDescent="0.15">
      <c r="A2298" s="21" t="s">
        <v>3060</v>
      </c>
      <c r="B2298" s="22" t="s">
        <v>17</v>
      </c>
      <c r="C2298" s="42">
        <v>2007</v>
      </c>
      <c r="D2298" s="22" t="s">
        <v>1667</v>
      </c>
      <c r="E2298" s="22" t="s">
        <v>773</v>
      </c>
      <c r="F2298" s="23">
        <v>22.46</v>
      </c>
      <c r="G2298" s="23">
        <v>22.46</v>
      </c>
      <c r="H2298" s="24">
        <f t="shared" si="213"/>
        <v>0</v>
      </c>
      <c r="I2298" s="153">
        <v>0</v>
      </c>
      <c r="J2298" s="24">
        <f t="shared" si="214"/>
        <v>0</v>
      </c>
      <c r="K2298" s="25">
        <f t="shared" si="215"/>
        <v>0</v>
      </c>
      <c r="L2298">
        <v>0</v>
      </c>
      <c r="M2298">
        <v>32964608</v>
      </c>
      <c r="N2298">
        <v>42065747</v>
      </c>
      <c r="O2298" s="52">
        <v>0</v>
      </c>
      <c r="P2298" s="52">
        <v>0</v>
      </c>
      <c r="Q2298" s="52">
        <v>0</v>
      </c>
      <c r="R2298" s="52">
        <v>0</v>
      </c>
      <c r="S2298" s="52">
        <v>0</v>
      </c>
      <c r="T2298" s="52">
        <v>0</v>
      </c>
      <c r="U2298" s="52">
        <v>0</v>
      </c>
      <c r="V2298" s="52">
        <v>0</v>
      </c>
      <c r="W2298" s="52">
        <v>0</v>
      </c>
      <c r="X2298" s="52">
        <v>0</v>
      </c>
      <c r="Y2298" s="52">
        <v>0</v>
      </c>
      <c r="Z2298" s="52">
        <v>0</v>
      </c>
      <c r="AA2298" s="25">
        <v>0</v>
      </c>
      <c r="AB2298" s="25">
        <v>0</v>
      </c>
      <c r="AC2298" s="25">
        <v>0</v>
      </c>
      <c r="AD2298" s="25">
        <v>0</v>
      </c>
      <c r="AE2298" s="25">
        <v>0</v>
      </c>
      <c r="AF2298" s="25">
        <v>0</v>
      </c>
      <c r="AG2298" s="25">
        <v>0</v>
      </c>
      <c r="AH2298" s="25">
        <v>0</v>
      </c>
      <c r="AI2298" s="25">
        <v>0</v>
      </c>
      <c r="AJ2298" s="25">
        <v>0</v>
      </c>
      <c r="AK2298" s="25">
        <v>0</v>
      </c>
      <c r="AL2298" s="25">
        <v>0</v>
      </c>
      <c r="AM2298" s="95">
        <v>0</v>
      </c>
      <c r="AN2298" s="95" t="e">
        <f ca="1">IF(MengeInEEGSummieren(M2298),AM2298,0)</f>
        <v>#NAME?</v>
      </c>
      <c r="AO2298" s="95">
        <f t="shared" si="216"/>
        <v>0</v>
      </c>
      <c r="AP2298" s="95">
        <f t="shared" si="217"/>
        <v>0</v>
      </c>
      <c r="AS2298">
        <v>0</v>
      </c>
      <c r="AT2298">
        <v>0</v>
      </c>
      <c r="AU2298" t="e">
        <f t="shared" ca="1" si="218"/>
        <v>#NAME?</v>
      </c>
    </row>
    <row r="2299" spans="1:47" x14ac:dyDescent="0.15">
      <c r="A2299" s="21" t="s">
        <v>3061</v>
      </c>
      <c r="B2299" s="22" t="s">
        <v>17</v>
      </c>
      <c r="C2299" s="42">
        <v>2007</v>
      </c>
      <c r="D2299" s="22" t="s">
        <v>1669</v>
      </c>
      <c r="E2299" s="22" t="s">
        <v>773</v>
      </c>
      <c r="F2299" s="23">
        <v>23.46</v>
      </c>
      <c r="G2299" s="23">
        <v>23.46</v>
      </c>
      <c r="H2299" s="24">
        <f t="shared" si="213"/>
        <v>0</v>
      </c>
      <c r="I2299" s="153">
        <v>0</v>
      </c>
      <c r="J2299" s="24">
        <f t="shared" si="214"/>
        <v>0</v>
      </c>
      <c r="K2299" s="25">
        <f t="shared" si="215"/>
        <v>0</v>
      </c>
      <c r="L2299">
        <v>0</v>
      </c>
      <c r="M2299">
        <v>32964608</v>
      </c>
      <c r="N2299">
        <v>42065747</v>
      </c>
      <c r="O2299" s="52">
        <v>0</v>
      </c>
      <c r="P2299" s="52">
        <v>0</v>
      </c>
      <c r="Q2299" s="52">
        <v>0</v>
      </c>
      <c r="R2299" s="52">
        <v>0</v>
      </c>
      <c r="S2299" s="52">
        <v>0</v>
      </c>
      <c r="T2299" s="52">
        <v>0</v>
      </c>
      <c r="U2299" s="52">
        <v>0</v>
      </c>
      <c r="V2299" s="52">
        <v>0</v>
      </c>
      <c r="W2299" s="52">
        <v>0</v>
      </c>
      <c r="X2299" s="52">
        <v>0</v>
      </c>
      <c r="Y2299" s="52">
        <v>0</v>
      </c>
      <c r="Z2299" s="52">
        <v>0</v>
      </c>
      <c r="AA2299" s="25">
        <v>0</v>
      </c>
      <c r="AB2299" s="25">
        <v>0</v>
      </c>
      <c r="AC2299" s="25">
        <v>0</v>
      </c>
      <c r="AD2299" s="25">
        <v>0</v>
      </c>
      <c r="AE2299" s="25">
        <v>0</v>
      </c>
      <c r="AF2299" s="25">
        <v>0</v>
      </c>
      <c r="AG2299" s="25">
        <v>0</v>
      </c>
      <c r="AH2299" s="25">
        <v>0</v>
      </c>
      <c r="AI2299" s="25">
        <v>0</v>
      </c>
      <c r="AJ2299" s="25">
        <v>0</v>
      </c>
      <c r="AK2299" s="25">
        <v>0</v>
      </c>
      <c r="AL2299" s="25">
        <v>0</v>
      </c>
      <c r="AM2299" s="95">
        <v>0</v>
      </c>
      <c r="AN2299" s="95" t="e">
        <f ca="1">IF(MengeInEEGSummieren(M2299),AM2299,0)</f>
        <v>#NAME?</v>
      </c>
      <c r="AO2299" s="95">
        <f t="shared" si="216"/>
        <v>0</v>
      </c>
      <c r="AP2299" s="95">
        <f t="shared" si="217"/>
        <v>0</v>
      </c>
      <c r="AS2299">
        <v>0</v>
      </c>
      <c r="AT2299">
        <v>0</v>
      </c>
      <c r="AU2299" t="e">
        <f t="shared" ca="1" si="218"/>
        <v>#NAME?</v>
      </c>
    </row>
    <row r="2300" spans="1:47" x14ac:dyDescent="0.15">
      <c r="A2300" s="21" t="s">
        <v>3062</v>
      </c>
      <c r="B2300" s="22" t="s">
        <v>17</v>
      </c>
      <c r="C2300" s="42">
        <v>2007</v>
      </c>
      <c r="D2300" s="22" t="s">
        <v>1671</v>
      </c>
      <c r="E2300" s="22" t="s">
        <v>773</v>
      </c>
      <c r="F2300" s="23">
        <v>22.46</v>
      </c>
      <c r="G2300" s="23">
        <v>22.46</v>
      </c>
      <c r="H2300" s="24">
        <f t="shared" si="213"/>
        <v>0</v>
      </c>
      <c r="I2300" s="153">
        <v>0</v>
      </c>
      <c r="J2300" s="24">
        <f t="shared" si="214"/>
        <v>0</v>
      </c>
      <c r="K2300" s="25">
        <f t="shared" si="215"/>
        <v>0</v>
      </c>
      <c r="L2300">
        <v>0</v>
      </c>
      <c r="M2300">
        <v>32964608</v>
      </c>
      <c r="N2300">
        <v>42065747</v>
      </c>
      <c r="O2300" s="52">
        <v>0</v>
      </c>
      <c r="P2300" s="52">
        <v>0</v>
      </c>
      <c r="Q2300" s="52">
        <v>0</v>
      </c>
      <c r="R2300" s="52">
        <v>0</v>
      </c>
      <c r="S2300" s="52">
        <v>0</v>
      </c>
      <c r="T2300" s="52">
        <v>0</v>
      </c>
      <c r="U2300" s="52">
        <v>0</v>
      </c>
      <c r="V2300" s="52">
        <v>0</v>
      </c>
      <c r="W2300" s="52">
        <v>0</v>
      </c>
      <c r="X2300" s="52">
        <v>0</v>
      </c>
      <c r="Y2300" s="52">
        <v>0</v>
      </c>
      <c r="Z2300" s="52">
        <v>0</v>
      </c>
      <c r="AA2300" s="25">
        <v>0</v>
      </c>
      <c r="AB2300" s="25">
        <v>0</v>
      </c>
      <c r="AC2300" s="25">
        <v>0</v>
      </c>
      <c r="AD2300" s="25">
        <v>0</v>
      </c>
      <c r="AE2300" s="25">
        <v>0</v>
      </c>
      <c r="AF2300" s="25">
        <v>0</v>
      </c>
      <c r="AG2300" s="25">
        <v>0</v>
      </c>
      <c r="AH2300" s="25">
        <v>0</v>
      </c>
      <c r="AI2300" s="25">
        <v>0</v>
      </c>
      <c r="AJ2300" s="25">
        <v>0</v>
      </c>
      <c r="AK2300" s="25">
        <v>0</v>
      </c>
      <c r="AL2300" s="25">
        <v>0</v>
      </c>
      <c r="AM2300" s="95">
        <v>0</v>
      </c>
      <c r="AN2300" s="95" t="e">
        <f ca="1">IF(MengeInEEGSummieren(M2300),AM2300,0)</f>
        <v>#NAME?</v>
      </c>
      <c r="AO2300" s="95">
        <f t="shared" si="216"/>
        <v>0</v>
      </c>
      <c r="AP2300" s="95">
        <f t="shared" si="217"/>
        <v>0</v>
      </c>
      <c r="AS2300">
        <v>0</v>
      </c>
      <c r="AT2300">
        <v>0</v>
      </c>
      <c r="AU2300" t="e">
        <f t="shared" ca="1" si="218"/>
        <v>#NAME?</v>
      </c>
    </row>
    <row r="2301" spans="1:47" x14ac:dyDescent="0.15">
      <c r="A2301" s="21" t="s">
        <v>3063</v>
      </c>
      <c r="B2301" s="22" t="s">
        <v>17</v>
      </c>
      <c r="C2301" s="42">
        <v>2007</v>
      </c>
      <c r="D2301" s="22" t="s">
        <v>1673</v>
      </c>
      <c r="E2301" s="22" t="s">
        <v>773</v>
      </c>
      <c r="F2301" s="23">
        <v>23.46</v>
      </c>
      <c r="G2301" s="23">
        <v>23.46</v>
      </c>
      <c r="H2301" s="24">
        <f t="shared" si="213"/>
        <v>0</v>
      </c>
      <c r="I2301" s="153">
        <v>0</v>
      </c>
      <c r="J2301" s="24">
        <f t="shared" si="214"/>
        <v>0</v>
      </c>
      <c r="K2301" s="25">
        <f t="shared" si="215"/>
        <v>0</v>
      </c>
      <c r="L2301">
        <v>0</v>
      </c>
      <c r="M2301">
        <v>32964608</v>
      </c>
      <c r="N2301">
        <v>42065747</v>
      </c>
      <c r="O2301" s="52">
        <v>0</v>
      </c>
      <c r="P2301" s="52">
        <v>0</v>
      </c>
      <c r="Q2301" s="52">
        <v>0</v>
      </c>
      <c r="R2301" s="52">
        <v>0</v>
      </c>
      <c r="S2301" s="52">
        <v>0</v>
      </c>
      <c r="T2301" s="52">
        <v>0</v>
      </c>
      <c r="U2301" s="52">
        <v>0</v>
      </c>
      <c r="V2301" s="52">
        <v>0</v>
      </c>
      <c r="W2301" s="52">
        <v>0</v>
      </c>
      <c r="X2301" s="52">
        <v>0</v>
      </c>
      <c r="Y2301" s="52">
        <v>0</v>
      </c>
      <c r="Z2301" s="52">
        <v>0</v>
      </c>
      <c r="AA2301" s="25">
        <v>0</v>
      </c>
      <c r="AB2301" s="25">
        <v>0</v>
      </c>
      <c r="AC2301" s="25">
        <v>0</v>
      </c>
      <c r="AD2301" s="25">
        <v>0</v>
      </c>
      <c r="AE2301" s="25">
        <v>0</v>
      </c>
      <c r="AF2301" s="25">
        <v>0</v>
      </c>
      <c r="AG2301" s="25">
        <v>0</v>
      </c>
      <c r="AH2301" s="25">
        <v>0</v>
      </c>
      <c r="AI2301" s="25">
        <v>0</v>
      </c>
      <c r="AJ2301" s="25">
        <v>0</v>
      </c>
      <c r="AK2301" s="25">
        <v>0</v>
      </c>
      <c r="AL2301" s="25">
        <v>0</v>
      </c>
      <c r="AM2301" s="95">
        <v>0</v>
      </c>
      <c r="AN2301" s="95" t="e">
        <f ca="1">IF(MengeInEEGSummieren(M2301),AM2301,0)</f>
        <v>#NAME?</v>
      </c>
      <c r="AO2301" s="95">
        <f t="shared" si="216"/>
        <v>0</v>
      </c>
      <c r="AP2301" s="95">
        <f t="shared" si="217"/>
        <v>0</v>
      </c>
      <c r="AS2301">
        <v>0</v>
      </c>
      <c r="AT2301">
        <v>0</v>
      </c>
      <c r="AU2301" t="e">
        <f t="shared" ca="1" si="218"/>
        <v>#NAME?</v>
      </c>
    </row>
    <row r="2302" spans="1:47" x14ac:dyDescent="0.15">
      <c r="A2302" s="21" t="s">
        <v>3064</v>
      </c>
      <c r="B2302" s="22" t="s">
        <v>17</v>
      </c>
      <c r="C2302" s="42">
        <v>2007</v>
      </c>
      <c r="D2302" s="22" t="s">
        <v>1675</v>
      </c>
      <c r="E2302" s="22" t="s">
        <v>773</v>
      </c>
      <c r="F2302" s="23">
        <v>21.46</v>
      </c>
      <c r="G2302" s="23">
        <v>21.46</v>
      </c>
      <c r="H2302" s="24">
        <f t="shared" si="213"/>
        <v>0</v>
      </c>
      <c r="I2302" s="153">
        <v>0</v>
      </c>
      <c r="J2302" s="24">
        <f t="shared" si="214"/>
        <v>0</v>
      </c>
      <c r="K2302" s="25">
        <f t="shared" si="215"/>
        <v>0</v>
      </c>
      <c r="L2302">
        <v>0</v>
      </c>
      <c r="M2302">
        <v>32964608</v>
      </c>
      <c r="N2302">
        <v>42065747</v>
      </c>
      <c r="O2302" s="52">
        <v>0</v>
      </c>
      <c r="P2302" s="52">
        <v>0</v>
      </c>
      <c r="Q2302" s="52">
        <v>0</v>
      </c>
      <c r="R2302" s="52">
        <v>0</v>
      </c>
      <c r="S2302" s="52">
        <v>0</v>
      </c>
      <c r="T2302" s="52">
        <v>0</v>
      </c>
      <c r="U2302" s="52">
        <v>0</v>
      </c>
      <c r="V2302" s="52">
        <v>0</v>
      </c>
      <c r="W2302" s="52">
        <v>0</v>
      </c>
      <c r="X2302" s="52">
        <v>0</v>
      </c>
      <c r="Y2302" s="52">
        <v>0</v>
      </c>
      <c r="Z2302" s="52">
        <v>0</v>
      </c>
      <c r="AA2302" s="25">
        <v>0</v>
      </c>
      <c r="AB2302" s="25">
        <v>0</v>
      </c>
      <c r="AC2302" s="25">
        <v>0</v>
      </c>
      <c r="AD2302" s="25">
        <v>0</v>
      </c>
      <c r="AE2302" s="25">
        <v>0</v>
      </c>
      <c r="AF2302" s="25">
        <v>0</v>
      </c>
      <c r="AG2302" s="25">
        <v>0</v>
      </c>
      <c r="AH2302" s="25">
        <v>0</v>
      </c>
      <c r="AI2302" s="25">
        <v>0</v>
      </c>
      <c r="AJ2302" s="25">
        <v>0</v>
      </c>
      <c r="AK2302" s="25">
        <v>0</v>
      </c>
      <c r="AL2302" s="25">
        <v>0</v>
      </c>
      <c r="AM2302" s="95">
        <v>0</v>
      </c>
      <c r="AN2302" s="95" t="e">
        <f ca="1">IF(MengeInEEGSummieren(M2302),AM2302,0)</f>
        <v>#NAME?</v>
      </c>
      <c r="AO2302" s="95">
        <f t="shared" si="216"/>
        <v>0</v>
      </c>
      <c r="AP2302" s="95">
        <f t="shared" si="217"/>
        <v>0</v>
      </c>
      <c r="AS2302">
        <v>0</v>
      </c>
      <c r="AT2302">
        <v>0</v>
      </c>
      <c r="AU2302" t="e">
        <f t="shared" ca="1" si="218"/>
        <v>#NAME?</v>
      </c>
    </row>
    <row r="2303" spans="1:47" x14ac:dyDescent="0.15">
      <c r="A2303" s="21" t="s">
        <v>3065</v>
      </c>
      <c r="B2303" s="22" t="s">
        <v>17</v>
      </c>
      <c r="C2303" s="42">
        <v>2007</v>
      </c>
      <c r="D2303" s="22" t="s">
        <v>1677</v>
      </c>
      <c r="E2303" s="22" t="s">
        <v>773</v>
      </c>
      <c r="F2303" s="23">
        <v>22.46</v>
      </c>
      <c r="G2303" s="23">
        <v>22.46</v>
      </c>
      <c r="H2303" s="24">
        <f t="shared" si="213"/>
        <v>0</v>
      </c>
      <c r="I2303" s="153">
        <v>0</v>
      </c>
      <c r="J2303" s="24">
        <f t="shared" si="214"/>
        <v>0</v>
      </c>
      <c r="K2303" s="25">
        <f t="shared" si="215"/>
        <v>0</v>
      </c>
      <c r="L2303">
        <v>0</v>
      </c>
      <c r="M2303">
        <v>32964608</v>
      </c>
      <c r="N2303">
        <v>42065747</v>
      </c>
      <c r="O2303" s="52">
        <v>0</v>
      </c>
      <c r="P2303" s="52">
        <v>0</v>
      </c>
      <c r="Q2303" s="52">
        <v>0</v>
      </c>
      <c r="R2303" s="52">
        <v>0</v>
      </c>
      <c r="S2303" s="52">
        <v>0</v>
      </c>
      <c r="T2303" s="52">
        <v>0</v>
      </c>
      <c r="U2303" s="52">
        <v>0</v>
      </c>
      <c r="V2303" s="52">
        <v>0</v>
      </c>
      <c r="W2303" s="52">
        <v>0</v>
      </c>
      <c r="X2303" s="52">
        <v>0</v>
      </c>
      <c r="Y2303" s="52">
        <v>0</v>
      </c>
      <c r="Z2303" s="52">
        <v>0</v>
      </c>
      <c r="AA2303" s="25">
        <v>0</v>
      </c>
      <c r="AB2303" s="25">
        <v>0</v>
      </c>
      <c r="AC2303" s="25">
        <v>0</v>
      </c>
      <c r="AD2303" s="25">
        <v>0</v>
      </c>
      <c r="AE2303" s="25">
        <v>0</v>
      </c>
      <c r="AF2303" s="25">
        <v>0</v>
      </c>
      <c r="AG2303" s="25">
        <v>0</v>
      </c>
      <c r="AH2303" s="25">
        <v>0</v>
      </c>
      <c r="AI2303" s="25">
        <v>0</v>
      </c>
      <c r="AJ2303" s="25">
        <v>0</v>
      </c>
      <c r="AK2303" s="25">
        <v>0</v>
      </c>
      <c r="AL2303" s="25">
        <v>0</v>
      </c>
      <c r="AM2303" s="95">
        <v>0</v>
      </c>
      <c r="AN2303" s="95" t="e">
        <f ca="1">IF(MengeInEEGSummieren(M2303),AM2303,0)</f>
        <v>#NAME?</v>
      </c>
      <c r="AO2303" s="95">
        <f t="shared" si="216"/>
        <v>0</v>
      </c>
      <c r="AP2303" s="95">
        <f t="shared" si="217"/>
        <v>0</v>
      </c>
      <c r="AS2303">
        <v>0</v>
      </c>
      <c r="AT2303">
        <v>0</v>
      </c>
      <c r="AU2303" t="e">
        <f t="shared" ca="1" si="218"/>
        <v>#NAME?</v>
      </c>
    </row>
    <row r="2304" spans="1:47" x14ac:dyDescent="0.15">
      <c r="A2304" s="21" t="s">
        <v>3066</v>
      </c>
      <c r="B2304" s="22" t="s">
        <v>17</v>
      </c>
      <c r="C2304" s="42">
        <v>2007</v>
      </c>
      <c r="D2304" s="22" t="s">
        <v>1679</v>
      </c>
      <c r="E2304" s="22" t="s">
        <v>770</v>
      </c>
      <c r="F2304" s="23">
        <v>20.46</v>
      </c>
      <c r="G2304" s="23">
        <v>20.46</v>
      </c>
      <c r="H2304" s="24">
        <f t="shared" si="213"/>
        <v>0</v>
      </c>
      <c r="I2304" s="153">
        <v>0</v>
      </c>
      <c r="J2304" s="24">
        <f t="shared" si="214"/>
        <v>0</v>
      </c>
      <c r="K2304" s="25">
        <f t="shared" si="215"/>
        <v>0</v>
      </c>
      <c r="L2304">
        <v>0</v>
      </c>
      <c r="M2304">
        <v>32964608</v>
      </c>
      <c r="N2304">
        <v>42065747</v>
      </c>
      <c r="O2304" s="52">
        <v>0</v>
      </c>
      <c r="P2304" s="52">
        <v>0</v>
      </c>
      <c r="Q2304" s="52">
        <v>0</v>
      </c>
      <c r="R2304" s="52">
        <v>0</v>
      </c>
      <c r="S2304" s="52">
        <v>0</v>
      </c>
      <c r="T2304" s="52">
        <v>0</v>
      </c>
      <c r="U2304" s="52">
        <v>0</v>
      </c>
      <c r="V2304" s="52">
        <v>0</v>
      </c>
      <c r="W2304" s="52">
        <v>0</v>
      </c>
      <c r="X2304" s="52">
        <v>0</v>
      </c>
      <c r="Y2304" s="52">
        <v>0</v>
      </c>
      <c r="Z2304" s="52">
        <v>0</v>
      </c>
      <c r="AA2304" s="25">
        <v>0</v>
      </c>
      <c r="AB2304" s="25">
        <v>0</v>
      </c>
      <c r="AC2304" s="25">
        <v>0</v>
      </c>
      <c r="AD2304" s="25">
        <v>0</v>
      </c>
      <c r="AE2304" s="25">
        <v>0</v>
      </c>
      <c r="AF2304" s="25">
        <v>0</v>
      </c>
      <c r="AG2304" s="25">
        <v>0</v>
      </c>
      <c r="AH2304" s="25">
        <v>0</v>
      </c>
      <c r="AI2304" s="25">
        <v>0</v>
      </c>
      <c r="AJ2304" s="25">
        <v>0</v>
      </c>
      <c r="AK2304" s="25">
        <v>0</v>
      </c>
      <c r="AL2304" s="25">
        <v>0</v>
      </c>
      <c r="AM2304" s="95">
        <v>0</v>
      </c>
      <c r="AN2304" s="95" t="e">
        <f ca="1">IF(MengeInEEGSummieren(M2304),AM2304,0)</f>
        <v>#NAME?</v>
      </c>
      <c r="AO2304" s="95">
        <f t="shared" si="216"/>
        <v>0</v>
      </c>
      <c r="AP2304" s="95">
        <f t="shared" si="217"/>
        <v>0</v>
      </c>
      <c r="AS2304">
        <v>0</v>
      </c>
      <c r="AT2304">
        <v>0</v>
      </c>
      <c r="AU2304" t="e">
        <f t="shared" ca="1" si="218"/>
        <v>#NAME?</v>
      </c>
    </row>
    <row r="2305" spans="1:47" x14ac:dyDescent="0.15">
      <c r="A2305" s="21" t="s">
        <v>3067</v>
      </c>
      <c r="B2305" s="22" t="s">
        <v>17</v>
      </c>
      <c r="C2305" s="42">
        <v>2007</v>
      </c>
      <c r="D2305" s="22" t="s">
        <v>795</v>
      </c>
      <c r="E2305" s="22" t="s">
        <v>770</v>
      </c>
      <c r="F2305" s="23">
        <v>17.46</v>
      </c>
      <c r="G2305" s="23">
        <v>17.46</v>
      </c>
      <c r="H2305" s="24">
        <f t="shared" si="213"/>
        <v>0</v>
      </c>
      <c r="I2305" s="153">
        <v>0</v>
      </c>
      <c r="J2305" s="24">
        <f t="shared" si="214"/>
        <v>0</v>
      </c>
      <c r="K2305" s="25">
        <f t="shared" si="215"/>
        <v>0</v>
      </c>
      <c r="L2305">
        <v>0</v>
      </c>
      <c r="M2305">
        <v>32964608</v>
      </c>
      <c r="N2305">
        <v>42065747</v>
      </c>
      <c r="O2305" s="52">
        <v>0</v>
      </c>
      <c r="P2305" s="52">
        <v>0</v>
      </c>
      <c r="Q2305" s="52">
        <v>0</v>
      </c>
      <c r="R2305" s="52">
        <v>0</v>
      </c>
      <c r="S2305" s="52">
        <v>0</v>
      </c>
      <c r="T2305" s="52">
        <v>0</v>
      </c>
      <c r="U2305" s="52">
        <v>0</v>
      </c>
      <c r="V2305" s="52">
        <v>0</v>
      </c>
      <c r="W2305" s="52">
        <v>0</v>
      </c>
      <c r="X2305" s="52">
        <v>0</v>
      </c>
      <c r="Y2305" s="52">
        <v>0</v>
      </c>
      <c r="Z2305" s="52">
        <v>0</v>
      </c>
      <c r="AA2305" s="25">
        <v>0</v>
      </c>
      <c r="AB2305" s="25">
        <v>0</v>
      </c>
      <c r="AC2305" s="25">
        <v>0</v>
      </c>
      <c r="AD2305" s="25">
        <v>0</v>
      </c>
      <c r="AE2305" s="25">
        <v>0</v>
      </c>
      <c r="AF2305" s="25">
        <v>0</v>
      </c>
      <c r="AG2305" s="25">
        <v>0</v>
      </c>
      <c r="AH2305" s="25">
        <v>0</v>
      </c>
      <c r="AI2305" s="25">
        <v>0</v>
      </c>
      <c r="AJ2305" s="25">
        <v>0</v>
      </c>
      <c r="AK2305" s="25">
        <v>0</v>
      </c>
      <c r="AL2305" s="25">
        <v>0</v>
      </c>
      <c r="AM2305" s="95">
        <v>0</v>
      </c>
      <c r="AN2305" s="95" t="e">
        <f ca="1">IF(MengeInEEGSummieren(M2305),AM2305,0)</f>
        <v>#NAME?</v>
      </c>
      <c r="AO2305" s="95">
        <f t="shared" si="216"/>
        <v>0</v>
      </c>
      <c r="AP2305" s="95">
        <f t="shared" si="217"/>
        <v>0</v>
      </c>
      <c r="AS2305">
        <v>0</v>
      </c>
      <c r="AT2305">
        <v>0</v>
      </c>
      <c r="AU2305" t="e">
        <f t="shared" ca="1" si="218"/>
        <v>#NAME?</v>
      </c>
    </row>
    <row r="2306" spans="1:47" x14ac:dyDescent="0.15">
      <c r="A2306" s="21" t="s">
        <v>3068</v>
      </c>
      <c r="B2306" s="22" t="s">
        <v>17</v>
      </c>
      <c r="C2306" s="42">
        <v>2007</v>
      </c>
      <c r="D2306" s="22" t="s">
        <v>797</v>
      </c>
      <c r="E2306" s="22" t="s">
        <v>773</v>
      </c>
      <c r="F2306" s="23">
        <v>20.46</v>
      </c>
      <c r="G2306" s="23">
        <v>20.46</v>
      </c>
      <c r="H2306" s="24">
        <f t="shared" si="213"/>
        <v>0</v>
      </c>
      <c r="I2306" s="153">
        <v>0</v>
      </c>
      <c r="J2306" s="24">
        <f t="shared" si="214"/>
        <v>0</v>
      </c>
      <c r="K2306" s="25">
        <f t="shared" si="215"/>
        <v>0</v>
      </c>
      <c r="L2306">
        <v>0</v>
      </c>
      <c r="M2306">
        <v>32964608</v>
      </c>
      <c r="N2306">
        <v>42065747</v>
      </c>
      <c r="O2306" s="52">
        <v>0</v>
      </c>
      <c r="P2306" s="52">
        <v>0</v>
      </c>
      <c r="Q2306" s="52">
        <v>0</v>
      </c>
      <c r="R2306" s="52">
        <v>0</v>
      </c>
      <c r="S2306" s="52">
        <v>0</v>
      </c>
      <c r="T2306" s="52">
        <v>0</v>
      </c>
      <c r="U2306" s="52">
        <v>0</v>
      </c>
      <c r="V2306" s="52">
        <v>0</v>
      </c>
      <c r="W2306" s="52">
        <v>0</v>
      </c>
      <c r="X2306" s="52">
        <v>0</v>
      </c>
      <c r="Y2306" s="52">
        <v>0</v>
      </c>
      <c r="Z2306" s="52">
        <v>0</v>
      </c>
      <c r="AA2306" s="25">
        <v>0</v>
      </c>
      <c r="AB2306" s="25">
        <v>0</v>
      </c>
      <c r="AC2306" s="25">
        <v>0</v>
      </c>
      <c r="AD2306" s="25">
        <v>0</v>
      </c>
      <c r="AE2306" s="25">
        <v>0</v>
      </c>
      <c r="AF2306" s="25">
        <v>0</v>
      </c>
      <c r="AG2306" s="25">
        <v>0</v>
      </c>
      <c r="AH2306" s="25">
        <v>0</v>
      </c>
      <c r="AI2306" s="25">
        <v>0</v>
      </c>
      <c r="AJ2306" s="25">
        <v>0</v>
      </c>
      <c r="AK2306" s="25">
        <v>0</v>
      </c>
      <c r="AL2306" s="25">
        <v>0</v>
      </c>
      <c r="AM2306" s="95">
        <v>0</v>
      </c>
      <c r="AN2306" s="95" t="e">
        <f ca="1">IF(MengeInEEGSummieren(M2306),AM2306,0)</f>
        <v>#NAME?</v>
      </c>
      <c r="AO2306" s="95">
        <f t="shared" si="216"/>
        <v>0</v>
      </c>
      <c r="AP2306" s="95">
        <f t="shared" si="217"/>
        <v>0</v>
      </c>
      <c r="AS2306">
        <v>0</v>
      </c>
      <c r="AT2306">
        <v>0</v>
      </c>
      <c r="AU2306" t="e">
        <f t="shared" ca="1" si="218"/>
        <v>#NAME?</v>
      </c>
    </row>
    <row r="2307" spans="1:47" x14ac:dyDescent="0.15">
      <c r="A2307" s="21" t="s">
        <v>3069</v>
      </c>
      <c r="B2307" s="22" t="s">
        <v>17</v>
      </c>
      <c r="C2307" s="42">
        <v>2007</v>
      </c>
      <c r="D2307" s="22" t="s">
        <v>799</v>
      </c>
      <c r="E2307" s="22" t="s">
        <v>773</v>
      </c>
      <c r="F2307" s="23">
        <v>21.46</v>
      </c>
      <c r="G2307" s="23">
        <v>21.46</v>
      </c>
      <c r="H2307" s="24">
        <f t="shared" si="213"/>
        <v>0</v>
      </c>
      <c r="I2307" s="153">
        <v>0</v>
      </c>
      <c r="J2307" s="24">
        <f t="shared" si="214"/>
        <v>0</v>
      </c>
      <c r="K2307" s="25">
        <f t="shared" si="215"/>
        <v>0</v>
      </c>
      <c r="L2307">
        <v>0</v>
      </c>
      <c r="M2307">
        <v>32964608</v>
      </c>
      <c r="N2307">
        <v>42065747</v>
      </c>
      <c r="O2307" s="52">
        <v>0</v>
      </c>
      <c r="P2307" s="52">
        <v>0</v>
      </c>
      <c r="Q2307" s="52">
        <v>0</v>
      </c>
      <c r="R2307" s="52">
        <v>0</v>
      </c>
      <c r="S2307" s="52">
        <v>0</v>
      </c>
      <c r="T2307" s="52">
        <v>0</v>
      </c>
      <c r="U2307" s="52">
        <v>0</v>
      </c>
      <c r="V2307" s="52">
        <v>0</v>
      </c>
      <c r="W2307" s="52">
        <v>0</v>
      </c>
      <c r="X2307" s="52">
        <v>0</v>
      </c>
      <c r="Y2307" s="52">
        <v>0</v>
      </c>
      <c r="Z2307" s="52">
        <v>0</v>
      </c>
      <c r="AA2307" s="25">
        <v>0</v>
      </c>
      <c r="AB2307" s="25">
        <v>0</v>
      </c>
      <c r="AC2307" s="25">
        <v>0</v>
      </c>
      <c r="AD2307" s="25">
        <v>0</v>
      </c>
      <c r="AE2307" s="25">
        <v>0</v>
      </c>
      <c r="AF2307" s="25">
        <v>0</v>
      </c>
      <c r="AG2307" s="25">
        <v>0</v>
      </c>
      <c r="AH2307" s="25">
        <v>0</v>
      </c>
      <c r="AI2307" s="25">
        <v>0</v>
      </c>
      <c r="AJ2307" s="25">
        <v>0</v>
      </c>
      <c r="AK2307" s="25">
        <v>0</v>
      </c>
      <c r="AL2307" s="25">
        <v>0</v>
      </c>
      <c r="AM2307" s="95">
        <v>0</v>
      </c>
      <c r="AN2307" s="95" t="e">
        <f ca="1">IF(MengeInEEGSummieren(M2307),AM2307,0)</f>
        <v>#NAME?</v>
      </c>
      <c r="AO2307" s="95">
        <f t="shared" si="216"/>
        <v>0</v>
      </c>
      <c r="AP2307" s="95">
        <f t="shared" si="217"/>
        <v>0</v>
      </c>
      <c r="AS2307">
        <v>0</v>
      </c>
      <c r="AT2307">
        <v>0</v>
      </c>
      <c r="AU2307" t="e">
        <f t="shared" ca="1" si="218"/>
        <v>#NAME?</v>
      </c>
    </row>
    <row r="2308" spans="1:47" x14ac:dyDescent="0.15">
      <c r="A2308" s="21" t="s">
        <v>3070</v>
      </c>
      <c r="B2308" s="22" t="s">
        <v>17</v>
      </c>
      <c r="C2308" s="42">
        <v>2007</v>
      </c>
      <c r="D2308" s="22" t="s">
        <v>801</v>
      </c>
      <c r="E2308" s="22" t="s">
        <v>773</v>
      </c>
      <c r="F2308" s="23">
        <v>20.46</v>
      </c>
      <c r="G2308" s="23">
        <v>20.46</v>
      </c>
      <c r="H2308" s="24">
        <f t="shared" si="213"/>
        <v>0</v>
      </c>
      <c r="I2308" s="153">
        <v>0</v>
      </c>
      <c r="J2308" s="24">
        <f t="shared" si="214"/>
        <v>0</v>
      </c>
      <c r="K2308" s="25">
        <f t="shared" si="215"/>
        <v>0</v>
      </c>
      <c r="L2308">
        <v>0</v>
      </c>
      <c r="M2308">
        <v>32964608</v>
      </c>
      <c r="N2308">
        <v>42065747</v>
      </c>
      <c r="O2308" s="52">
        <v>0</v>
      </c>
      <c r="P2308" s="52">
        <v>0</v>
      </c>
      <c r="Q2308" s="52">
        <v>0</v>
      </c>
      <c r="R2308" s="52">
        <v>0</v>
      </c>
      <c r="S2308" s="52">
        <v>0</v>
      </c>
      <c r="T2308" s="52">
        <v>0</v>
      </c>
      <c r="U2308" s="52">
        <v>0</v>
      </c>
      <c r="V2308" s="52">
        <v>0</v>
      </c>
      <c r="W2308" s="52">
        <v>0</v>
      </c>
      <c r="X2308" s="52">
        <v>0</v>
      </c>
      <c r="Y2308" s="52">
        <v>0</v>
      </c>
      <c r="Z2308" s="52">
        <v>0</v>
      </c>
      <c r="AA2308" s="25">
        <v>0</v>
      </c>
      <c r="AB2308" s="25">
        <v>0</v>
      </c>
      <c r="AC2308" s="25">
        <v>0</v>
      </c>
      <c r="AD2308" s="25">
        <v>0</v>
      </c>
      <c r="AE2308" s="25">
        <v>0</v>
      </c>
      <c r="AF2308" s="25">
        <v>0</v>
      </c>
      <c r="AG2308" s="25">
        <v>0</v>
      </c>
      <c r="AH2308" s="25">
        <v>0</v>
      </c>
      <c r="AI2308" s="25">
        <v>0</v>
      </c>
      <c r="AJ2308" s="25">
        <v>0</v>
      </c>
      <c r="AK2308" s="25">
        <v>0</v>
      </c>
      <c r="AL2308" s="25">
        <v>0</v>
      </c>
      <c r="AM2308" s="95">
        <v>0</v>
      </c>
      <c r="AN2308" s="95" t="e">
        <f ca="1">IF(MengeInEEGSummieren(M2308),AM2308,0)</f>
        <v>#NAME?</v>
      </c>
      <c r="AO2308" s="95">
        <f t="shared" si="216"/>
        <v>0</v>
      </c>
      <c r="AP2308" s="95">
        <f t="shared" si="217"/>
        <v>0</v>
      </c>
      <c r="AS2308">
        <v>0</v>
      </c>
      <c r="AT2308">
        <v>0</v>
      </c>
      <c r="AU2308" t="e">
        <f t="shared" ca="1" si="218"/>
        <v>#NAME?</v>
      </c>
    </row>
    <row r="2309" spans="1:47" x14ac:dyDescent="0.15">
      <c r="A2309" s="21" t="s">
        <v>3071</v>
      </c>
      <c r="B2309" s="22" t="s">
        <v>17</v>
      </c>
      <c r="C2309" s="42">
        <v>2007</v>
      </c>
      <c r="D2309" s="22" t="s">
        <v>803</v>
      </c>
      <c r="E2309" s="22" t="s">
        <v>773</v>
      </c>
      <c r="F2309" s="23">
        <v>21.46</v>
      </c>
      <c r="G2309" s="23">
        <v>21.46</v>
      </c>
      <c r="H2309" s="24">
        <f t="shared" si="213"/>
        <v>0</v>
      </c>
      <c r="I2309" s="153">
        <v>0</v>
      </c>
      <c r="J2309" s="24">
        <f t="shared" si="214"/>
        <v>0</v>
      </c>
      <c r="K2309" s="25">
        <f t="shared" si="215"/>
        <v>0</v>
      </c>
      <c r="L2309">
        <v>0</v>
      </c>
      <c r="M2309">
        <v>32964608</v>
      </c>
      <c r="N2309">
        <v>42065747</v>
      </c>
      <c r="O2309" s="52">
        <v>0</v>
      </c>
      <c r="P2309" s="52">
        <v>0</v>
      </c>
      <c r="Q2309" s="52">
        <v>0</v>
      </c>
      <c r="R2309" s="52">
        <v>0</v>
      </c>
      <c r="S2309" s="52">
        <v>0</v>
      </c>
      <c r="T2309" s="52">
        <v>0</v>
      </c>
      <c r="U2309" s="52">
        <v>0</v>
      </c>
      <c r="V2309" s="52">
        <v>0</v>
      </c>
      <c r="W2309" s="52">
        <v>0</v>
      </c>
      <c r="X2309" s="52">
        <v>0</v>
      </c>
      <c r="Y2309" s="52">
        <v>0</v>
      </c>
      <c r="Z2309" s="52">
        <v>0</v>
      </c>
      <c r="AA2309" s="25">
        <v>0</v>
      </c>
      <c r="AB2309" s="25">
        <v>0</v>
      </c>
      <c r="AC2309" s="25">
        <v>0</v>
      </c>
      <c r="AD2309" s="25">
        <v>0</v>
      </c>
      <c r="AE2309" s="25">
        <v>0</v>
      </c>
      <c r="AF2309" s="25">
        <v>0</v>
      </c>
      <c r="AG2309" s="25">
        <v>0</v>
      </c>
      <c r="AH2309" s="25">
        <v>0</v>
      </c>
      <c r="AI2309" s="25">
        <v>0</v>
      </c>
      <c r="AJ2309" s="25">
        <v>0</v>
      </c>
      <c r="AK2309" s="25">
        <v>0</v>
      </c>
      <c r="AL2309" s="25">
        <v>0</v>
      </c>
      <c r="AM2309" s="95">
        <v>0</v>
      </c>
      <c r="AN2309" s="95" t="e">
        <f ca="1">IF(MengeInEEGSummieren(M2309),AM2309,0)</f>
        <v>#NAME?</v>
      </c>
      <c r="AO2309" s="95">
        <f t="shared" si="216"/>
        <v>0</v>
      </c>
      <c r="AP2309" s="95">
        <f t="shared" si="217"/>
        <v>0</v>
      </c>
      <c r="AS2309">
        <v>0</v>
      </c>
      <c r="AT2309">
        <v>0</v>
      </c>
      <c r="AU2309" t="e">
        <f t="shared" ca="1" si="218"/>
        <v>#NAME?</v>
      </c>
    </row>
    <row r="2310" spans="1:47" x14ac:dyDescent="0.15">
      <c r="A2310" s="21" t="s">
        <v>3072</v>
      </c>
      <c r="B2310" s="22" t="s">
        <v>17</v>
      </c>
      <c r="C2310" s="42">
        <v>2007</v>
      </c>
      <c r="D2310" s="22" t="s">
        <v>1686</v>
      </c>
      <c r="E2310" s="22" t="s">
        <v>773</v>
      </c>
      <c r="F2310" s="23">
        <v>19.46</v>
      </c>
      <c r="G2310" s="23">
        <v>19.46</v>
      </c>
      <c r="H2310" s="24">
        <f t="shared" si="213"/>
        <v>0</v>
      </c>
      <c r="I2310" s="153">
        <v>0</v>
      </c>
      <c r="J2310" s="24">
        <f t="shared" si="214"/>
        <v>0</v>
      </c>
      <c r="K2310" s="25">
        <f t="shared" si="215"/>
        <v>0</v>
      </c>
      <c r="L2310">
        <v>0</v>
      </c>
      <c r="M2310">
        <v>32964608</v>
      </c>
      <c r="N2310">
        <v>42065747</v>
      </c>
      <c r="O2310" s="52">
        <v>0</v>
      </c>
      <c r="P2310" s="52">
        <v>0</v>
      </c>
      <c r="Q2310" s="52">
        <v>0</v>
      </c>
      <c r="R2310" s="52">
        <v>0</v>
      </c>
      <c r="S2310" s="52">
        <v>0</v>
      </c>
      <c r="T2310" s="52">
        <v>0</v>
      </c>
      <c r="U2310" s="52">
        <v>0</v>
      </c>
      <c r="V2310" s="52">
        <v>0</v>
      </c>
      <c r="W2310" s="52">
        <v>0</v>
      </c>
      <c r="X2310" s="52">
        <v>0</v>
      </c>
      <c r="Y2310" s="52">
        <v>0</v>
      </c>
      <c r="Z2310" s="52">
        <v>0</v>
      </c>
      <c r="AA2310" s="25">
        <v>0</v>
      </c>
      <c r="AB2310" s="25">
        <v>0</v>
      </c>
      <c r="AC2310" s="25">
        <v>0</v>
      </c>
      <c r="AD2310" s="25">
        <v>0</v>
      </c>
      <c r="AE2310" s="25">
        <v>0</v>
      </c>
      <c r="AF2310" s="25">
        <v>0</v>
      </c>
      <c r="AG2310" s="25">
        <v>0</v>
      </c>
      <c r="AH2310" s="25">
        <v>0</v>
      </c>
      <c r="AI2310" s="25">
        <v>0</v>
      </c>
      <c r="AJ2310" s="25">
        <v>0</v>
      </c>
      <c r="AK2310" s="25">
        <v>0</v>
      </c>
      <c r="AL2310" s="25">
        <v>0</v>
      </c>
      <c r="AM2310" s="95">
        <v>0</v>
      </c>
      <c r="AN2310" s="95" t="e">
        <f ca="1">IF(MengeInEEGSummieren(M2310),AM2310,0)</f>
        <v>#NAME?</v>
      </c>
      <c r="AO2310" s="95">
        <f t="shared" si="216"/>
        <v>0</v>
      </c>
      <c r="AP2310" s="95">
        <f t="shared" si="217"/>
        <v>0</v>
      </c>
      <c r="AS2310">
        <v>0</v>
      </c>
      <c r="AT2310">
        <v>0</v>
      </c>
      <c r="AU2310" t="e">
        <f t="shared" ca="1" si="218"/>
        <v>#NAME?</v>
      </c>
    </row>
    <row r="2311" spans="1:47" x14ac:dyDescent="0.15">
      <c r="A2311" s="21" t="s">
        <v>3073</v>
      </c>
      <c r="B2311" s="22" t="s">
        <v>17</v>
      </c>
      <c r="C2311" s="42">
        <v>2007</v>
      </c>
      <c r="D2311" s="22" t="s">
        <v>1688</v>
      </c>
      <c r="E2311" s="22" t="s">
        <v>773</v>
      </c>
      <c r="F2311" s="23">
        <v>20.46</v>
      </c>
      <c r="G2311" s="23">
        <v>20.46</v>
      </c>
      <c r="H2311" s="24">
        <f t="shared" si="213"/>
        <v>0</v>
      </c>
      <c r="I2311" s="153">
        <v>0</v>
      </c>
      <c r="J2311" s="24">
        <f t="shared" si="214"/>
        <v>0</v>
      </c>
      <c r="K2311" s="25">
        <f t="shared" si="215"/>
        <v>0</v>
      </c>
      <c r="L2311">
        <v>0</v>
      </c>
      <c r="M2311">
        <v>32964608</v>
      </c>
      <c r="N2311">
        <v>42065747</v>
      </c>
      <c r="O2311" s="52">
        <v>0</v>
      </c>
      <c r="P2311" s="52">
        <v>0</v>
      </c>
      <c r="Q2311" s="52">
        <v>0</v>
      </c>
      <c r="R2311" s="52">
        <v>0</v>
      </c>
      <c r="S2311" s="52">
        <v>0</v>
      </c>
      <c r="T2311" s="52">
        <v>0</v>
      </c>
      <c r="U2311" s="52">
        <v>0</v>
      </c>
      <c r="V2311" s="52">
        <v>0</v>
      </c>
      <c r="W2311" s="52">
        <v>0</v>
      </c>
      <c r="X2311" s="52">
        <v>0</v>
      </c>
      <c r="Y2311" s="52">
        <v>0</v>
      </c>
      <c r="Z2311" s="52">
        <v>0</v>
      </c>
      <c r="AA2311" s="25">
        <v>0</v>
      </c>
      <c r="AB2311" s="25">
        <v>0</v>
      </c>
      <c r="AC2311" s="25">
        <v>0</v>
      </c>
      <c r="AD2311" s="25">
        <v>0</v>
      </c>
      <c r="AE2311" s="25">
        <v>0</v>
      </c>
      <c r="AF2311" s="25">
        <v>0</v>
      </c>
      <c r="AG2311" s="25">
        <v>0</v>
      </c>
      <c r="AH2311" s="25">
        <v>0</v>
      </c>
      <c r="AI2311" s="25">
        <v>0</v>
      </c>
      <c r="AJ2311" s="25">
        <v>0</v>
      </c>
      <c r="AK2311" s="25">
        <v>0</v>
      </c>
      <c r="AL2311" s="25">
        <v>0</v>
      </c>
      <c r="AM2311" s="95">
        <v>0</v>
      </c>
      <c r="AN2311" s="95" t="e">
        <f ca="1">IF(MengeInEEGSummieren(M2311),AM2311,0)</f>
        <v>#NAME?</v>
      </c>
      <c r="AO2311" s="95">
        <f t="shared" si="216"/>
        <v>0</v>
      </c>
      <c r="AP2311" s="95">
        <f t="shared" si="217"/>
        <v>0</v>
      </c>
      <c r="AS2311">
        <v>0</v>
      </c>
      <c r="AT2311">
        <v>0</v>
      </c>
      <c r="AU2311" t="e">
        <f t="shared" ca="1" si="218"/>
        <v>#NAME?</v>
      </c>
    </row>
    <row r="2312" spans="1:47" x14ac:dyDescent="0.15">
      <c r="A2312" s="21" t="s">
        <v>3074</v>
      </c>
      <c r="B2312" s="22" t="s">
        <v>17</v>
      </c>
      <c r="C2312" s="42">
        <v>2007</v>
      </c>
      <c r="D2312" s="22" t="s">
        <v>805</v>
      </c>
      <c r="E2312" s="22" t="s">
        <v>770</v>
      </c>
      <c r="F2312" s="23">
        <v>18.46</v>
      </c>
      <c r="G2312" s="23">
        <v>18.46</v>
      </c>
      <c r="H2312" s="24">
        <f t="shared" si="213"/>
        <v>0</v>
      </c>
      <c r="I2312" s="153">
        <v>0</v>
      </c>
      <c r="J2312" s="24">
        <f t="shared" si="214"/>
        <v>0</v>
      </c>
      <c r="K2312" s="25">
        <f t="shared" si="215"/>
        <v>0</v>
      </c>
      <c r="L2312">
        <v>0</v>
      </c>
      <c r="M2312">
        <v>32964608</v>
      </c>
      <c r="N2312">
        <v>42065747</v>
      </c>
      <c r="O2312" s="52">
        <v>0</v>
      </c>
      <c r="P2312" s="52">
        <v>0</v>
      </c>
      <c r="Q2312" s="52">
        <v>0</v>
      </c>
      <c r="R2312" s="52">
        <v>0</v>
      </c>
      <c r="S2312" s="52">
        <v>0</v>
      </c>
      <c r="T2312" s="52">
        <v>0</v>
      </c>
      <c r="U2312" s="52">
        <v>0</v>
      </c>
      <c r="V2312" s="52">
        <v>0</v>
      </c>
      <c r="W2312" s="52">
        <v>0</v>
      </c>
      <c r="X2312" s="52">
        <v>0</v>
      </c>
      <c r="Y2312" s="52">
        <v>0</v>
      </c>
      <c r="Z2312" s="52">
        <v>0</v>
      </c>
      <c r="AA2312" s="25">
        <v>0</v>
      </c>
      <c r="AB2312" s="25">
        <v>0</v>
      </c>
      <c r="AC2312" s="25">
        <v>0</v>
      </c>
      <c r="AD2312" s="25">
        <v>0</v>
      </c>
      <c r="AE2312" s="25">
        <v>0</v>
      </c>
      <c r="AF2312" s="25">
        <v>0</v>
      </c>
      <c r="AG2312" s="25">
        <v>0</v>
      </c>
      <c r="AH2312" s="25">
        <v>0</v>
      </c>
      <c r="AI2312" s="25">
        <v>0</v>
      </c>
      <c r="AJ2312" s="25">
        <v>0</v>
      </c>
      <c r="AK2312" s="25">
        <v>0</v>
      </c>
      <c r="AL2312" s="25">
        <v>0</v>
      </c>
      <c r="AM2312" s="95">
        <v>0</v>
      </c>
      <c r="AN2312" s="95" t="e">
        <f ca="1">IF(MengeInEEGSummieren(M2312),AM2312,0)</f>
        <v>#NAME?</v>
      </c>
      <c r="AO2312" s="95">
        <f t="shared" si="216"/>
        <v>0</v>
      </c>
      <c r="AP2312" s="95">
        <f t="shared" si="217"/>
        <v>0</v>
      </c>
      <c r="AS2312">
        <v>0</v>
      </c>
      <c r="AT2312">
        <v>0</v>
      </c>
      <c r="AU2312" t="e">
        <f t="shared" ca="1" si="218"/>
        <v>#NAME?</v>
      </c>
    </row>
    <row r="2313" spans="1:47" x14ac:dyDescent="0.15">
      <c r="A2313" s="21" t="s">
        <v>3075</v>
      </c>
      <c r="B2313" s="22" t="s">
        <v>17</v>
      </c>
      <c r="C2313" s="42">
        <v>2007</v>
      </c>
      <c r="D2313" s="22" t="s">
        <v>1691</v>
      </c>
      <c r="E2313" s="22" t="s">
        <v>770</v>
      </c>
      <c r="F2313" s="23">
        <v>21.46</v>
      </c>
      <c r="G2313" s="23">
        <v>21.46</v>
      </c>
      <c r="H2313" s="24">
        <f t="shared" si="213"/>
        <v>0</v>
      </c>
      <c r="I2313" s="153">
        <v>0</v>
      </c>
      <c r="J2313" s="24">
        <f t="shared" si="214"/>
        <v>0</v>
      </c>
      <c r="K2313" s="25">
        <f t="shared" si="215"/>
        <v>0</v>
      </c>
      <c r="L2313">
        <v>0</v>
      </c>
      <c r="M2313">
        <v>32964608</v>
      </c>
      <c r="N2313">
        <v>42065747</v>
      </c>
      <c r="O2313" s="52">
        <v>0</v>
      </c>
      <c r="P2313" s="52">
        <v>0</v>
      </c>
      <c r="Q2313" s="52">
        <v>0</v>
      </c>
      <c r="R2313" s="52">
        <v>0</v>
      </c>
      <c r="S2313" s="52">
        <v>0</v>
      </c>
      <c r="T2313" s="52">
        <v>0</v>
      </c>
      <c r="U2313" s="52">
        <v>0</v>
      </c>
      <c r="V2313" s="52">
        <v>0</v>
      </c>
      <c r="W2313" s="52">
        <v>0</v>
      </c>
      <c r="X2313" s="52">
        <v>0</v>
      </c>
      <c r="Y2313" s="52">
        <v>0</v>
      </c>
      <c r="Z2313" s="52">
        <v>0</v>
      </c>
      <c r="AA2313" s="25">
        <v>0</v>
      </c>
      <c r="AB2313" s="25">
        <v>0</v>
      </c>
      <c r="AC2313" s="25">
        <v>0</v>
      </c>
      <c r="AD2313" s="25">
        <v>0</v>
      </c>
      <c r="AE2313" s="25">
        <v>0</v>
      </c>
      <c r="AF2313" s="25">
        <v>0</v>
      </c>
      <c r="AG2313" s="25">
        <v>0</v>
      </c>
      <c r="AH2313" s="25">
        <v>0</v>
      </c>
      <c r="AI2313" s="25">
        <v>0</v>
      </c>
      <c r="AJ2313" s="25">
        <v>0</v>
      </c>
      <c r="AK2313" s="25">
        <v>0</v>
      </c>
      <c r="AL2313" s="25">
        <v>0</v>
      </c>
      <c r="AM2313" s="95">
        <v>0</v>
      </c>
      <c r="AN2313" s="95" t="e">
        <f ca="1">IF(MengeInEEGSummieren(M2313),AM2313,0)</f>
        <v>#NAME?</v>
      </c>
      <c r="AO2313" s="95">
        <f t="shared" si="216"/>
        <v>0</v>
      </c>
      <c r="AP2313" s="95">
        <f t="shared" si="217"/>
        <v>0</v>
      </c>
      <c r="AS2313">
        <v>0</v>
      </c>
      <c r="AT2313">
        <v>0</v>
      </c>
      <c r="AU2313" t="e">
        <f t="shared" ca="1" si="218"/>
        <v>#NAME?</v>
      </c>
    </row>
    <row r="2314" spans="1:47" x14ac:dyDescent="0.15">
      <c r="A2314" s="21" t="s">
        <v>3076</v>
      </c>
      <c r="B2314" s="22" t="s">
        <v>17</v>
      </c>
      <c r="C2314" s="42">
        <v>2007</v>
      </c>
      <c r="D2314" s="22" t="s">
        <v>1693</v>
      </c>
      <c r="E2314" s="22" t="s">
        <v>773</v>
      </c>
      <c r="F2314" s="23">
        <v>24.46</v>
      </c>
      <c r="G2314" s="23">
        <v>24.46</v>
      </c>
      <c r="H2314" s="24">
        <f t="shared" si="213"/>
        <v>0</v>
      </c>
      <c r="I2314" s="153">
        <v>0</v>
      </c>
      <c r="J2314" s="24">
        <f t="shared" si="214"/>
        <v>0</v>
      </c>
      <c r="K2314" s="25">
        <f t="shared" si="215"/>
        <v>0</v>
      </c>
      <c r="L2314">
        <v>0</v>
      </c>
      <c r="M2314">
        <v>32964608</v>
      </c>
      <c r="N2314">
        <v>42065747</v>
      </c>
      <c r="O2314" s="52">
        <v>0</v>
      </c>
      <c r="P2314" s="52">
        <v>0</v>
      </c>
      <c r="Q2314" s="52">
        <v>0</v>
      </c>
      <c r="R2314" s="52">
        <v>0</v>
      </c>
      <c r="S2314" s="52">
        <v>0</v>
      </c>
      <c r="T2314" s="52">
        <v>0</v>
      </c>
      <c r="U2314" s="52">
        <v>0</v>
      </c>
      <c r="V2314" s="52">
        <v>0</v>
      </c>
      <c r="W2314" s="52">
        <v>0</v>
      </c>
      <c r="X2314" s="52">
        <v>0</v>
      </c>
      <c r="Y2314" s="52">
        <v>0</v>
      </c>
      <c r="Z2314" s="52">
        <v>0</v>
      </c>
      <c r="AA2314" s="25">
        <v>0</v>
      </c>
      <c r="AB2314" s="25">
        <v>0</v>
      </c>
      <c r="AC2314" s="25">
        <v>0</v>
      </c>
      <c r="AD2314" s="25">
        <v>0</v>
      </c>
      <c r="AE2314" s="25">
        <v>0</v>
      </c>
      <c r="AF2314" s="25">
        <v>0</v>
      </c>
      <c r="AG2314" s="25">
        <v>0</v>
      </c>
      <c r="AH2314" s="25">
        <v>0</v>
      </c>
      <c r="AI2314" s="25">
        <v>0</v>
      </c>
      <c r="AJ2314" s="25">
        <v>0</v>
      </c>
      <c r="AK2314" s="25">
        <v>0</v>
      </c>
      <c r="AL2314" s="25">
        <v>0</v>
      </c>
      <c r="AM2314" s="95">
        <v>0</v>
      </c>
      <c r="AN2314" s="95" t="e">
        <f ca="1">IF(MengeInEEGSummieren(M2314),AM2314,0)</f>
        <v>#NAME?</v>
      </c>
      <c r="AO2314" s="95">
        <f t="shared" si="216"/>
        <v>0</v>
      </c>
      <c r="AP2314" s="95">
        <f t="shared" si="217"/>
        <v>0</v>
      </c>
      <c r="AS2314">
        <v>0</v>
      </c>
      <c r="AT2314">
        <v>0</v>
      </c>
      <c r="AU2314" t="e">
        <f t="shared" ca="1" si="218"/>
        <v>#NAME?</v>
      </c>
    </row>
    <row r="2315" spans="1:47" x14ac:dyDescent="0.15">
      <c r="A2315" s="21" t="s">
        <v>3077</v>
      </c>
      <c r="B2315" s="22" t="s">
        <v>17</v>
      </c>
      <c r="C2315" s="42">
        <v>2007</v>
      </c>
      <c r="D2315" s="22" t="s">
        <v>1695</v>
      </c>
      <c r="E2315" s="22" t="s">
        <v>773</v>
      </c>
      <c r="F2315" s="23">
        <v>25.46</v>
      </c>
      <c r="G2315" s="23">
        <v>25.46</v>
      </c>
      <c r="H2315" s="24">
        <f t="shared" si="213"/>
        <v>0</v>
      </c>
      <c r="I2315" s="153">
        <v>0</v>
      </c>
      <c r="J2315" s="24">
        <f t="shared" si="214"/>
        <v>0</v>
      </c>
      <c r="K2315" s="25">
        <f t="shared" si="215"/>
        <v>0</v>
      </c>
      <c r="L2315">
        <v>0</v>
      </c>
      <c r="M2315">
        <v>32964608</v>
      </c>
      <c r="N2315">
        <v>42065747</v>
      </c>
      <c r="O2315" s="52">
        <v>0</v>
      </c>
      <c r="P2315" s="52">
        <v>0</v>
      </c>
      <c r="Q2315" s="52">
        <v>0</v>
      </c>
      <c r="R2315" s="52">
        <v>0</v>
      </c>
      <c r="S2315" s="52">
        <v>0</v>
      </c>
      <c r="T2315" s="52">
        <v>0</v>
      </c>
      <c r="U2315" s="52">
        <v>0</v>
      </c>
      <c r="V2315" s="52">
        <v>0</v>
      </c>
      <c r="W2315" s="52">
        <v>0</v>
      </c>
      <c r="X2315" s="52">
        <v>0</v>
      </c>
      <c r="Y2315" s="52">
        <v>0</v>
      </c>
      <c r="Z2315" s="52">
        <v>0</v>
      </c>
      <c r="AA2315" s="25">
        <v>0</v>
      </c>
      <c r="AB2315" s="25">
        <v>0</v>
      </c>
      <c r="AC2315" s="25">
        <v>0</v>
      </c>
      <c r="AD2315" s="25">
        <v>0</v>
      </c>
      <c r="AE2315" s="25">
        <v>0</v>
      </c>
      <c r="AF2315" s="25">
        <v>0</v>
      </c>
      <c r="AG2315" s="25">
        <v>0</v>
      </c>
      <c r="AH2315" s="25">
        <v>0</v>
      </c>
      <c r="AI2315" s="25">
        <v>0</v>
      </c>
      <c r="AJ2315" s="25">
        <v>0</v>
      </c>
      <c r="AK2315" s="25">
        <v>0</v>
      </c>
      <c r="AL2315" s="25">
        <v>0</v>
      </c>
      <c r="AM2315" s="95">
        <v>0</v>
      </c>
      <c r="AN2315" s="95" t="e">
        <f ca="1">IF(MengeInEEGSummieren(M2315),AM2315,0)</f>
        <v>#NAME?</v>
      </c>
      <c r="AO2315" s="95">
        <f t="shared" si="216"/>
        <v>0</v>
      </c>
      <c r="AP2315" s="95">
        <f t="shared" si="217"/>
        <v>0</v>
      </c>
      <c r="AS2315">
        <v>0</v>
      </c>
      <c r="AT2315">
        <v>0</v>
      </c>
      <c r="AU2315" t="e">
        <f t="shared" ca="1" si="218"/>
        <v>#NAME?</v>
      </c>
    </row>
    <row r="2316" spans="1:47" x14ac:dyDescent="0.15">
      <c r="A2316" s="21" t="s">
        <v>3078</v>
      </c>
      <c r="B2316" s="22" t="s">
        <v>17</v>
      </c>
      <c r="C2316" s="42">
        <v>2007</v>
      </c>
      <c r="D2316" s="22" t="s">
        <v>1697</v>
      </c>
      <c r="E2316" s="22" t="s">
        <v>773</v>
      </c>
      <c r="F2316" s="23">
        <v>24.46</v>
      </c>
      <c r="G2316" s="23">
        <v>24.46</v>
      </c>
      <c r="H2316" s="24">
        <f t="shared" si="213"/>
        <v>0</v>
      </c>
      <c r="I2316" s="153">
        <v>0</v>
      </c>
      <c r="J2316" s="24">
        <f t="shared" si="214"/>
        <v>0</v>
      </c>
      <c r="K2316" s="25">
        <f t="shared" si="215"/>
        <v>0</v>
      </c>
      <c r="L2316">
        <v>0</v>
      </c>
      <c r="M2316">
        <v>32964608</v>
      </c>
      <c r="N2316">
        <v>42065747</v>
      </c>
      <c r="O2316" s="52">
        <v>0</v>
      </c>
      <c r="P2316" s="52">
        <v>0</v>
      </c>
      <c r="Q2316" s="52">
        <v>0</v>
      </c>
      <c r="R2316" s="52">
        <v>0</v>
      </c>
      <c r="S2316" s="52">
        <v>0</v>
      </c>
      <c r="T2316" s="52">
        <v>0</v>
      </c>
      <c r="U2316" s="52">
        <v>0</v>
      </c>
      <c r="V2316" s="52">
        <v>0</v>
      </c>
      <c r="W2316" s="52">
        <v>0</v>
      </c>
      <c r="X2316" s="52">
        <v>0</v>
      </c>
      <c r="Y2316" s="52">
        <v>0</v>
      </c>
      <c r="Z2316" s="52">
        <v>0</v>
      </c>
      <c r="AA2316" s="25">
        <v>0</v>
      </c>
      <c r="AB2316" s="25">
        <v>0</v>
      </c>
      <c r="AC2316" s="25">
        <v>0</v>
      </c>
      <c r="AD2316" s="25">
        <v>0</v>
      </c>
      <c r="AE2316" s="25">
        <v>0</v>
      </c>
      <c r="AF2316" s="25">
        <v>0</v>
      </c>
      <c r="AG2316" s="25">
        <v>0</v>
      </c>
      <c r="AH2316" s="25">
        <v>0</v>
      </c>
      <c r="AI2316" s="25">
        <v>0</v>
      </c>
      <c r="AJ2316" s="25">
        <v>0</v>
      </c>
      <c r="AK2316" s="25">
        <v>0</v>
      </c>
      <c r="AL2316" s="25">
        <v>0</v>
      </c>
      <c r="AM2316" s="95">
        <v>0</v>
      </c>
      <c r="AN2316" s="95" t="e">
        <f ca="1">IF(MengeInEEGSummieren(M2316),AM2316,0)</f>
        <v>#NAME?</v>
      </c>
      <c r="AO2316" s="95">
        <f t="shared" si="216"/>
        <v>0</v>
      </c>
      <c r="AP2316" s="95">
        <f t="shared" si="217"/>
        <v>0</v>
      </c>
      <c r="AS2316">
        <v>0</v>
      </c>
      <c r="AT2316">
        <v>0</v>
      </c>
      <c r="AU2316" t="e">
        <f t="shared" ca="1" si="218"/>
        <v>#NAME?</v>
      </c>
    </row>
    <row r="2317" spans="1:47" x14ac:dyDescent="0.15">
      <c r="A2317" s="21" t="s">
        <v>3079</v>
      </c>
      <c r="B2317" s="22" t="s">
        <v>17</v>
      </c>
      <c r="C2317" s="42">
        <v>2007</v>
      </c>
      <c r="D2317" s="22" t="s">
        <v>1699</v>
      </c>
      <c r="E2317" s="22" t="s">
        <v>773</v>
      </c>
      <c r="F2317" s="23">
        <v>25.46</v>
      </c>
      <c r="G2317" s="23">
        <v>25.46</v>
      </c>
      <c r="H2317" s="24">
        <f t="shared" si="213"/>
        <v>0</v>
      </c>
      <c r="I2317" s="153">
        <v>0</v>
      </c>
      <c r="J2317" s="24">
        <f t="shared" si="214"/>
        <v>0</v>
      </c>
      <c r="K2317" s="25">
        <f t="shared" si="215"/>
        <v>0</v>
      </c>
      <c r="L2317">
        <v>0</v>
      </c>
      <c r="M2317">
        <v>32964608</v>
      </c>
      <c r="N2317">
        <v>42065747</v>
      </c>
      <c r="O2317" s="52">
        <v>0</v>
      </c>
      <c r="P2317" s="52">
        <v>0</v>
      </c>
      <c r="Q2317" s="52">
        <v>0</v>
      </c>
      <c r="R2317" s="52">
        <v>0</v>
      </c>
      <c r="S2317" s="52">
        <v>0</v>
      </c>
      <c r="T2317" s="52">
        <v>0</v>
      </c>
      <c r="U2317" s="52">
        <v>0</v>
      </c>
      <c r="V2317" s="52">
        <v>0</v>
      </c>
      <c r="W2317" s="52">
        <v>0</v>
      </c>
      <c r="X2317" s="52">
        <v>0</v>
      </c>
      <c r="Y2317" s="52">
        <v>0</v>
      </c>
      <c r="Z2317" s="52">
        <v>0</v>
      </c>
      <c r="AA2317" s="25">
        <v>0</v>
      </c>
      <c r="AB2317" s="25">
        <v>0</v>
      </c>
      <c r="AC2317" s="25">
        <v>0</v>
      </c>
      <c r="AD2317" s="25">
        <v>0</v>
      </c>
      <c r="AE2317" s="25">
        <v>0</v>
      </c>
      <c r="AF2317" s="25">
        <v>0</v>
      </c>
      <c r="AG2317" s="25">
        <v>0</v>
      </c>
      <c r="AH2317" s="25">
        <v>0</v>
      </c>
      <c r="AI2317" s="25">
        <v>0</v>
      </c>
      <c r="AJ2317" s="25">
        <v>0</v>
      </c>
      <c r="AK2317" s="25">
        <v>0</v>
      </c>
      <c r="AL2317" s="25">
        <v>0</v>
      </c>
      <c r="AM2317" s="95">
        <v>0</v>
      </c>
      <c r="AN2317" s="95" t="e">
        <f ca="1">IF(MengeInEEGSummieren(M2317),AM2317,0)</f>
        <v>#NAME?</v>
      </c>
      <c r="AO2317" s="95">
        <f t="shared" si="216"/>
        <v>0</v>
      </c>
      <c r="AP2317" s="95">
        <f t="shared" si="217"/>
        <v>0</v>
      </c>
      <c r="AS2317">
        <v>0</v>
      </c>
      <c r="AT2317">
        <v>0</v>
      </c>
      <c r="AU2317" t="e">
        <f t="shared" ca="1" si="218"/>
        <v>#NAME?</v>
      </c>
    </row>
    <row r="2318" spans="1:47" x14ac:dyDescent="0.15">
      <c r="A2318" s="21" t="s">
        <v>3080</v>
      </c>
      <c r="B2318" s="22" t="s">
        <v>17</v>
      </c>
      <c r="C2318" s="42">
        <v>2007</v>
      </c>
      <c r="D2318" s="22" t="s">
        <v>1701</v>
      </c>
      <c r="E2318" s="22" t="s">
        <v>773</v>
      </c>
      <c r="F2318" s="23">
        <v>23.46</v>
      </c>
      <c r="G2318" s="23">
        <v>23.46</v>
      </c>
      <c r="H2318" s="24">
        <f t="shared" si="213"/>
        <v>0</v>
      </c>
      <c r="I2318" s="153">
        <v>0</v>
      </c>
      <c r="J2318" s="24">
        <f t="shared" si="214"/>
        <v>0</v>
      </c>
      <c r="K2318" s="25">
        <f t="shared" si="215"/>
        <v>0</v>
      </c>
      <c r="L2318">
        <v>0</v>
      </c>
      <c r="M2318">
        <v>32964608</v>
      </c>
      <c r="N2318">
        <v>42065747</v>
      </c>
      <c r="O2318" s="52">
        <v>0</v>
      </c>
      <c r="P2318" s="52">
        <v>0</v>
      </c>
      <c r="Q2318" s="52">
        <v>0</v>
      </c>
      <c r="R2318" s="52">
        <v>0</v>
      </c>
      <c r="S2318" s="52">
        <v>0</v>
      </c>
      <c r="T2318" s="52">
        <v>0</v>
      </c>
      <c r="U2318" s="52">
        <v>0</v>
      </c>
      <c r="V2318" s="52">
        <v>0</v>
      </c>
      <c r="W2318" s="52">
        <v>0</v>
      </c>
      <c r="X2318" s="52">
        <v>0</v>
      </c>
      <c r="Y2318" s="52">
        <v>0</v>
      </c>
      <c r="Z2318" s="52">
        <v>0</v>
      </c>
      <c r="AA2318" s="25">
        <v>0</v>
      </c>
      <c r="AB2318" s="25">
        <v>0</v>
      </c>
      <c r="AC2318" s="25">
        <v>0</v>
      </c>
      <c r="AD2318" s="25">
        <v>0</v>
      </c>
      <c r="AE2318" s="25">
        <v>0</v>
      </c>
      <c r="AF2318" s="25">
        <v>0</v>
      </c>
      <c r="AG2318" s="25">
        <v>0</v>
      </c>
      <c r="AH2318" s="25">
        <v>0</v>
      </c>
      <c r="AI2318" s="25">
        <v>0</v>
      </c>
      <c r="AJ2318" s="25">
        <v>0</v>
      </c>
      <c r="AK2318" s="25">
        <v>0</v>
      </c>
      <c r="AL2318" s="25">
        <v>0</v>
      </c>
      <c r="AM2318" s="95">
        <v>0</v>
      </c>
      <c r="AN2318" s="95" t="e">
        <f ca="1">IF(MengeInEEGSummieren(M2318),AM2318,0)</f>
        <v>#NAME?</v>
      </c>
      <c r="AO2318" s="95">
        <f t="shared" si="216"/>
        <v>0</v>
      </c>
      <c r="AP2318" s="95">
        <f t="shared" si="217"/>
        <v>0</v>
      </c>
      <c r="AS2318">
        <v>0</v>
      </c>
      <c r="AT2318">
        <v>0</v>
      </c>
      <c r="AU2318" t="e">
        <f t="shared" ca="1" si="218"/>
        <v>#NAME?</v>
      </c>
    </row>
    <row r="2319" spans="1:47" x14ac:dyDescent="0.15">
      <c r="A2319" s="21" t="s">
        <v>3081</v>
      </c>
      <c r="B2319" s="22" t="s">
        <v>17</v>
      </c>
      <c r="C2319" s="42">
        <v>2007</v>
      </c>
      <c r="D2319" s="22" t="s">
        <v>1703</v>
      </c>
      <c r="E2319" s="22" t="s">
        <v>773</v>
      </c>
      <c r="F2319" s="23">
        <v>24.46</v>
      </c>
      <c r="G2319" s="23">
        <v>24.46</v>
      </c>
      <c r="H2319" s="24">
        <f t="shared" si="213"/>
        <v>0</v>
      </c>
      <c r="I2319" s="153">
        <v>0</v>
      </c>
      <c r="J2319" s="24">
        <f t="shared" si="214"/>
        <v>0</v>
      </c>
      <c r="K2319" s="25">
        <f t="shared" si="215"/>
        <v>0</v>
      </c>
      <c r="L2319">
        <v>0</v>
      </c>
      <c r="M2319">
        <v>32964608</v>
      </c>
      <c r="N2319">
        <v>42065747</v>
      </c>
      <c r="O2319" s="52">
        <v>0</v>
      </c>
      <c r="P2319" s="52">
        <v>0</v>
      </c>
      <c r="Q2319" s="52">
        <v>0</v>
      </c>
      <c r="R2319" s="52">
        <v>0</v>
      </c>
      <c r="S2319" s="52">
        <v>0</v>
      </c>
      <c r="T2319" s="52">
        <v>0</v>
      </c>
      <c r="U2319" s="52">
        <v>0</v>
      </c>
      <c r="V2319" s="52">
        <v>0</v>
      </c>
      <c r="W2319" s="52">
        <v>0</v>
      </c>
      <c r="X2319" s="52">
        <v>0</v>
      </c>
      <c r="Y2319" s="52">
        <v>0</v>
      </c>
      <c r="Z2319" s="52">
        <v>0</v>
      </c>
      <c r="AA2319" s="25">
        <v>0</v>
      </c>
      <c r="AB2319" s="25">
        <v>0</v>
      </c>
      <c r="AC2319" s="25">
        <v>0</v>
      </c>
      <c r="AD2319" s="25">
        <v>0</v>
      </c>
      <c r="AE2319" s="25">
        <v>0</v>
      </c>
      <c r="AF2319" s="25">
        <v>0</v>
      </c>
      <c r="AG2319" s="25">
        <v>0</v>
      </c>
      <c r="AH2319" s="25">
        <v>0</v>
      </c>
      <c r="AI2319" s="25">
        <v>0</v>
      </c>
      <c r="AJ2319" s="25">
        <v>0</v>
      </c>
      <c r="AK2319" s="25">
        <v>0</v>
      </c>
      <c r="AL2319" s="25">
        <v>0</v>
      </c>
      <c r="AM2319" s="95">
        <v>0</v>
      </c>
      <c r="AN2319" s="95" t="e">
        <f ca="1">IF(MengeInEEGSummieren(M2319),AM2319,0)</f>
        <v>#NAME?</v>
      </c>
      <c r="AO2319" s="95">
        <f t="shared" si="216"/>
        <v>0</v>
      </c>
      <c r="AP2319" s="95">
        <f t="shared" si="217"/>
        <v>0</v>
      </c>
      <c r="AS2319">
        <v>0</v>
      </c>
      <c r="AT2319">
        <v>0</v>
      </c>
      <c r="AU2319" t="e">
        <f t="shared" ca="1" si="218"/>
        <v>#NAME?</v>
      </c>
    </row>
    <row r="2320" spans="1:47" x14ac:dyDescent="0.15">
      <c r="A2320" s="21" t="s">
        <v>3082</v>
      </c>
      <c r="B2320" s="22" t="s">
        <v>17</v>
      </c>
      <c r="C2320" s="42">
        <v>2007</v>
      </c>
      <c r="D2320" s="22" t="s">
        <v>1705</v>
      </c>
      <c r="E2320" s="22" t="s">
        <v>770</v>
      </c>
      <c r="F2320" s="23">
        <v>22.46</v>
      </c>
      <c r="G2320" s="23">
        <v>22.46</v>
      </c>
      <c r="H2320" s="24">
        <f t="shared" ref="H2320:H2383" si="219">AM2320</f>
        <v>0</v>
      </c>
      <c r="I2320" s="153">
        <v>0</v>
      </c>
      <c r="J2320" s="24">
        <f t="shared" ref="J2320:J2383" si="220">SUM(O2320:Z2320,AT2320)</f>
        <v>0</v>
      </c>
      <c r="K2320" s="25">
        <f t="shared" ref="K2320:K2383" si="221">SUM(AA2320:AL2320,AS2320)</f>
        <v>0</v>
      </c>
      <c r="L2320">
        <v>0</v>
      </c>
      <c r="M2320">
        <v>32964608</v>
      </c>
      <c r="N2320">
        <v>42065747</v>
      </c>
      <c r="O2320" s="52">
        <v>0</v>
      </c>
      <c r="P2320" s="52">
        <v>0</v>
      </c>
      <c r="Q2320" s="52">
        <v>0</v>
      </c>
      <c r="R2320" s="52">
        <v>0</v>
      </c>
      <c r="S2320" s="52">
        <v>0</v>
      </c>
      <c r="T2320" s="52">
        <v>0</v>
      </c>
      <c r="U2320" s="52">
        <v>0</v>
      </c>
      <c r="V2320" s="52">
        <v>0</v>
      </c>
      <c r="W2320" s="52">
        <v>0</v>
      </c>
      <c r="X2320" s="52">
        <v>0</v>
      </c>
      <c r="Y2320" s="52">
        <v>0</v>
      </c>
      <c r="Z2320" s="52">
        <v>0</v>
      </c>
      <c r="AA2320" s="25">
        <v>0</v>
      </c>
      <c r="AB2320" s="25">
        <v>0</v>
      </c>
      <c r="AC2320" s="25">
        <v>0</v>
      </c>
      <c r="AD2320" s="25">
        <v>0</v>
      </c>
      <c r="AE2320" s="25">
        <v>0</v>
      </c>
      <c r="AF2320" s="25">
        <v>0</v>
      </c>
      <c r="AG2320" s="25">
        <v>0</v>
      </c>
      <c r="AH2320" s="25">
        <v>0</v>
      </c>
      <c r="AI2320" s="25">
        <v>0</v>
      </c>
      <c r="AJ2320" s="25">
        <v>0</v>
      </c>
      <c r="AK2320" s="25">
        <v>0</v>
      </c>
      <c r="AL2320" s="25">
        <v>0</v>
      </c>
      <c r="AM2320" s="95">
        <v>0</v>
      </c>
      <c r="AN2320" s="95" t="e">
        <f ca="1">IF(MengeInEEGSummieren(M2320),AM2320,0)</f>
        <v>#NAME?</v>
      </c>
      <c r="AO2320" s="95">
        <f t="shared" ref="AO2320:AO2383" si="222">IF(AQ2320,$H2320,0)</f>
        <v>0</v>
      </c>
      <c r="AP2320" s="95">
        <f t="shared" ref="AP2320:AP2383" si="223">IF(AR2320,$H2320,0)</f>
        <v>0</v>
      </c>
      <c r="AS2320">
        <v>0</v>
      </c>
      <c r="AT2320">
        <v>0</v>
      </c>
      <c r="AU2320" t="e">
        <f t="shared" ref="AU2320:AU2383" ca="1" si="224">EVFlag(M2320)</f>
        <v>#NAME?</v>
      </c>
    </row>
    <row r="2321" spans="1:47" x14ac:dyDescent="0.15">
      <c r="A2321" s="21" t="s">
        <v>3083</v>
      </c>
      <c r="B2321" s="22" t="s">
        <v>17</v>
      </c>
      <c r="C2321" s="42">
        <v>2007</v>
      </c>
      <c r="D2321" s="22" t="s">
        <v>807</v>
      </c>
      <c r="E2321" s="22" t="s">
        <v>770</v>
      </c>
      <c r="F2321" s="23">
        <v>19.46</v>
      </c>
      <c r="G2321" s="23">
        <v>19.46</v>
      </c>
      <c r="H2321" s="24">
        <f t="shared" si="219"/>
        <v>0</v>
      </c>
      <c r="I2321" s="153">
        <v>0</v>
      </c>
      <c r="J2321" s="24">
        <f t="shared" si="220"/>
        <v>0</v>
      </c>
      <c r="K2321" s="25">
        <f t="shared" si="221"/>
        <v>0</v>
      </c>
      <c r="L2321">
        <v>0</v>
      </c>
      <c r="M2321">
        <v>32964608</v>
      </c>
      <c r="N2321">
        <v>42065747</v>
      </c>
      <c r="O2321" s="52">
        <v>0</v>
      </c>
      <c r="P2321" s="52">
        <v>0</v>
      </c>
      <c r="Q2321" s="52">
        <v>0</v>
      </c>
      <c r="R2321" s="52">
        <v>0</v>
      </c>
      <c r="S2321" s="52">
        <v>0</v>
      </c>
      <c r="T2321" s="52">
        <v>0</v>
      </c>
      <c r="U2321" s="52">
        <v>0</v>
      </c>
      <c r="V2321" s="52">
        <v>0</v>
      </c>
      <c r="W2321" s="52">
        <v>0</v>
      </c>
      <c r="X2321" s="52">
        <v>0</v>
      </c>
      <c r="Y2321" s="52">
        <v>0</v>
      </c>
      <c r="Z2321" s="52">
        <v>0</v>
      </c>
      <c r="AA2321" s="25">
        <v>0</v>
      </c>
      <c r="AB2321" s="25">
        <v>0</v>
      </c>
      <c r="AC2321" s="25">
        <v>0</v>
      </c>
      <c r="AD2321" s="25">
        <v>0</v>
      </c>
      <c r="AE2321" s="25">
        <v>0</v>
      </c>
      <c r="AF2321" s="25">
        <v>0</v>
      </c>
      <c r="AG2321" s="25">
        <v>0</v>
      </c>
      <c r="AH2321" s="25">
        <v>0</v>
      </c>
      <c r="AI2321" s="25">
        <v>0</v>
      </c>
      <c r="AJ2321" s="25">
        <v>0</v>
      </c>
      <c r="AK2321" s="25">
        <v>0</v>
      </c>
      <c r="AL2321" s="25">
        <v>0</v>
      </c>
      <c r="AM2321" s="95">
        <v>0</v>
      </c>
      <c r="AN2321" s="95" t="e">
        <f ca="1">IF(MengeInEEGSummieren(M2321),AM2321,0)</f>
        <v>#NAME?</v>
      </c>
      <c r="AO2321" s="95">
        <f t="shared" si="222"/>
        <v>0</v>
      </c>
      <c r="AP2321" s="95">
        <f t="shared" si="223"/>
        <v>0</v>
      </c>
      <c r="AS2321">
        <v>0</v>
      </c>
      <c r="AT2321">
        <v>0</v>
      </c>
      <c r="AU2321" t="e">
        <f t="shared" ca="1" si="224"/>
        <v>#NAME?</v>
      </c>
    </row>
    <row r="2322" spans="1:47" x14ac:dyDescent="0.15">
      <c r="A2322" s="21" t="s">
        <v>3084</v>
      </c>
      <c r="B2322" s="22" t="s">
        <v>17</v>
      </c>
      <c r="C2322" s="42">
        <v>2007</v>
      </c>
      <c r="D2322" s="22" t="s">
        <v>809</v>
      </c>
      <c r="E2322" s="22" t="s">
        <v>773</v>
      </c>
      <c r="F2322" s="23">
        <v>22.46</v>
      </c>
      <c r="G2322" s="23">
        <v>22.46</v>
      </c>
      <c r="H2322" s="24">
        <f t="shared" si="219"/>
        <v>0</v>
      </c>
      <c r="I2322" s="153">
        <v>0</v>
      </c>
      <c r="J2322" s="24">
        <f t="shared" si="220"/>
        <v>0</v>
      </c>
      <c r="K2322" s="25">
        <f t="shared" si="221"/>
        <v>0</v>
      </c>
      <c r="L2322">
        <v>0</v>
      </c>
      <c r="M2322">
        <v>32964608</v>
      </c>
      <c r="N2322">
        <v>42065747</v>
      </c>
      <c r="O2322" s="52">
        <v>0</v>
      </c>
      <c r="P2322" s="52">
        <v>0</v>
      </c>
      <c r="Q2322" s="52">
        <v>0</v>
      </c>
      <c r="R2322" s="52">
        <v>0</v>
      </c>
      <c r="S2322" s="52">
        <v>0</v>
      </c>
      <c r="T2322" s="52">
        <v>0</v>
      </c>
      <c r="U2322" s="52">
        <v>0</v>
      </c>
      <c r="V2322" s="52">
        <v>0</v>
      </c>
      <c r="W2322" s="52">
        <v>0</v>
      </c>
      <c r="X2322" s="52">
        <v>0</v>
      </c>
      <c r="Y2322" s="52">
        <v>0</v>
      </c>
      <c r="Z2322" s="52">
        <v>0</v>
      </c>
      <c r="AA2322" s="25">
        <v>0</v>
      </c>
      <c r="AB2322" s="25">
        <v>0</v>
      </c>
      <c r="AC2322" s="25">
        <v>0</v>
      </c>
      <c r="AD2322" s="25">
        <v>0</v>
      </c>
      <c r="AE2322" s="25">
        <v>0</v>
      </c>
      <c r="AF2322" s="25">
        <v>0</v>
      </c>
      <c r="AG2322" s="25">
        <v>0</v>
      </c>
      <c r="AH2322" s="25">
        <v>0</v>
      </c>
      <c r="AI2322" s="25">
        <v>0</v>
      </c>
      <c r="AJ2322" s="25">
        <v>0</v>
      </c>
      <c r="AK2322" s="25">
        <v>0</v>
      </c>
      <c r="AL2322" s="25">
        <v>0</v>
      </c>
      <c r="AM2322" s="95">
        <v>0</v>
      </c>
      <c r="AN2322" s="95" t="e">
        <f ca="1">IF(MengeInEEGSummieren(M2322),AM2322,0)</f>
        <v>#NAME?</v>
      </c>
      <c r="AO2322" s="95">
        <f t="shared" si="222"/>
        <v>0</v>
      </c>
      <c r="AP2322" s="95">
        <f t="shared" si="223"/>
        <v>0</v>
      </c>
      <c r="AS2322">
        <v>0</v>
      </c>
      <c r="AT2322">
        <v>0</v>
      </c>
      <c r="AU2322" t="e">
        <f t="shared" ca="1" si="224"/>
        <v>#NAME?</v>
      </c>
    </row>
    <row r="2323" spans="1:47" x14ac:dyDescent="0.15">
      <c r="A2323" s="21" t="s">
        <v>3085</v>
      </c>
      <c r="B2323" s="22" t="s">
        <v>17</v>
      </c>
      <c r="C2323" s="42">
        <v>2007</v>
      </c>
      <c r="D2323" s="22" t="s">
        <v>811</v>
      </c>
      <c r="E2323" s="22" t="s">
        <v>773</v>
      </c>
      <c r="F2323" s="23">
        <v>23.46</v>
      </c>
      <c r="G2323" s="23">
        <v>23.46</v>
      </c>
      <c r="H2323" s="24">
        <f t="shared" si="219"/>
        <v>0</v>
      </c>
      <c r="I2323" s="153">
        <v>0</v>
      </c>
      <c r="J2323" s="24">
        <f t="shared" si="220"/>
        <v>0</v>
      </c>
      <c r="K2323" s="25">
        <f t="shared" si="221"/>
        <v>0</v>
      </c>
      <c r="L2323">
        <v>0</v>
      </c>
      <c r="M2323">
        <v>32964608</v>
      </c>
      <c r="N2323">
        <v>42065747</v>
      </c>
      <c r="O2323" s="52">
        <v>0</v>
      </c>
      <c r="P2323" s="52">
        <v>0</v>
      </c>
      <c r="Q2323" s="52">
        <v>0</v>
      </c>
      <c r="R2323" s="52">
        <v>0</v>
      </c>
      <c r="S2323" s="52">
        <v>0</v>
      </c>
      <c r="T2323" s="52">
        <v>0</v>
      </c>
      <c r="U2323" s="52">
        <v>0</v>
      </c>
      <c r="V2323" s="52">
        <v>0</v>
      </c>
      <c r="W2323" s="52">
        <v>0</v>
      </c>
      <c r="X2323" s="52">
        <v>0</v>
      </c>
      <c r="Y2323" s="52">
        <v>0</v>
      </c>
      <c r="Z2323" s="52">
        <v>0</v>
      </c>
      <c r="AA2323" s="25">
        <v>0</v>
      </c>
      <c r="AB2323" s="25">
        <v>0</v>
      </c>
      <c r="AC2323" s="25">
        <v>0</v>
      </c>
      <c r="AD2323" s="25">
        <v>0</v>
      </c>
      <c r="AE2323" s="25">
        <v>0</v>
      </c>
      <c r="AF2323" s="25">
        <v>0</v>
      </c>
      <c r="AG2323" s="25">
        <v>0</v>
      </c>
      <c r="AH2323" s="25">
        <v>0</v>
      </c>
      <c r="AI2323" s="25">
        <v>0</v>
      </c>
      <c r="AJ2323" s="25">
        <v>0</v>
      </c>
      <c r="AK2323" s="25">
        <v>0</v>
      </c>
      <c r="AL2323" s="25">
        <v>0</v>
      </c>
      <c r="AM2323" s="95">
        <v>0</v>
      </c>
      <c r="AN2323" s="95" t="e">
        <f ca="1">IF(MengeInEEGSummieren(M2323),AM2323,0)</f>
        <v>#NAME?</v>
      </c>
      <c r="AO2323" s="95">
        <f t="shared" si="222"/>
        <v>0</v>
      </c>
      <c r="AP2323" s="95">
        <f t="shared" si="223"/>
        <v>0</v>
      </c>
      <c r="AS2323">
        <v>0</v>
      </c>
      <c r="AT2323">
        <v>0</v>
      </c>
      <c r="AU2323" t="e">
        <f t="shared" ca="1" si="224"/>
        <v>#NAME?</v>
      </c>
    </row>
    <row r="2324" spans="1:47" x14ac:dyDescent="0.15">
      <c r="A2324" s="21" t="s">
        <v>3086</v>
      </c>
      <c r="B2324" s="22" t="s">
        <v>17</v>
      </c>
      <c r="C2324" s="42">
        <v>2007</v>
      </c>
      <c r="D2324" s="22" t="s">
        <v>813</v>
      </c>
      <c r="E2324" s="22" t="s">
        <v>773</v>
      </c>
      <c r="F2324" s="23">
        <v>22.46</v>
      </c>
      <c r="G2324" s="23">
        <v>22.46</v>
      </c>
      <c r="H2324" s="24">
        <f t="shared" si="219"/>
        <v>0</v>
      </c>
      <c r="I2324" s="153">
        <v>0</v>
      </c>
      <c r="J2324" s="24">
        <f t="shared" si="220"/>
        <v>0</v>
      </c>
      <c r="K2324" s="25">
        <f t="shared" si="221"/>
        <v>0</v>
      </c>
      <c r="L2324">
        <v>0</v>
      </c>
      <c r="M2324">
        <v>32964608</v>
      </c>
      <c r="N2324">
        <v>42065747</v>
      </c>
      <c r="O2324" s="52">
        <v>0</v>
      </c>
      <c r="P2324" s="52">
        <v>0</v>
      </c>
      <c r="Q2324" s="52">
        <v>0</v>
      </c>
      <c r="R2324" s="52">
        <v>0</v>
      </c>
      <c r="S2324" s="52">
        <v>0</v>
      </c>
      <c r="T2324" s="52">
        <v>0</v>
      </c>
      <c r="U2324" s="52">
        <v>0</v>
      </c>
      <c r="V2324" s="52">
        <v>0</v>
      </c>
      <c r="W2324" s="52">
        <v>0</v>
      </c>
      <c r="X2324" s="52">
        <v>0</v>
      </c>
      <c r="Y2324" s="52">
        <v>0</v>
      </c>
      <c r="Z2324" s="52">
        <v>0</v>
      </c>
      <c r="AA2324" s="25">
        <v>0</v>
      </c>
      <c r="AB2324" s="25">
        <v>0</v>
      </c>
      <c r="AC2324" s="25">
        <v>0</v>
      </c>
      <c r="AD2324" s="25">
        <v>0</v>
      </c>
      <c r="AE2324" s="25">
        <v>0</v>
      </c>
      <c r="AF2324" s="25">
        <v>0</v>
      </c>
      <c r="AG2324" s="25">
        <v>0</v>
      </c>
      <c r="AH2324" s="25">
        <v>0</v>
      </c>
      <c r="AI2324" s="25">
        <v>0</v>
      </c>
      <c r="AJ2324" s="25">
        <v>0</v>
      </c>
      <c r="AK2324" s="25">
        <v>0</v>
      </c>
      <c r="AL2324" s="25">
        <v>0</v>
      </c>
      <c r="AM2324" s="95">
        <v>0</v>
      </c>
      <c r="AN2324" s="95" t="e">
        <f ca="1">IF(MengeInEEGSummieren(M2324),AM2324,0)</f>
        <v>#NAME?</v>
      </c>
      <c r="AO2324" s="95">
        <f t="shared" si="222"/>
        <v>0</v>
      </c>
      <c r="AP2324" s="95">
        <f t="shared" si="223"/>
        <v>0</v>
      </c>
      <c r="AS2324">
        <v>0</v>
      </c>
      <c r="AT2324">
        <v>0</v>
      </c>
      <c r="AU2324" t="e">
        <f t="shared" ca="1" si="224"/>
        <v>#NAME?</v>
      </c>
    </row>
    <row r="2325" spans="1:47" x14ac:dyDescent="0.15">
      <c r="A2325" s="21" t="s">
        <v>3087</v>
      </c>
      <c r="B2325" s="22" t="s">
        <v>17</v>
      </c>
      <c r="C2325" s="42">
        <v>2007</v>
      </c>
      <c r="D2325" s="22" t="s">
        <v>815</v>
      </c>
      <c r="E2325" s="22" t="s">
        <v>773</v>
      </c>
      <c r="F2325" s="23">
        <v>23.46</v>
      </c>
      <c r="G2325" s="23">
        <v>23.46</v>
      </c>
      <c r="H2325" s="24">
        <f t="shared" si="219"/>
        <v>0</v>
      </c>
      <c r="I2325" s="153">
        <v>0</v>
      </c>
      <c r="J2325" s="24">
        <f t="shared" si="220"/>
        <v>0</v>
      </c>
      <c r="K2325" s="25">
        <f t="shared" si="221"/>
        <v>0</v>
      </c>
      <c r="L2325">
        <v>0</v>
      </c>
      <c r="M2325">
        <v>32964608</v>
      </c>
      <c r="N2325">
        <v>42065747</v>
      </c>
      <c r="O2325" s="52">
        <v>0</v>
      </c>
      <c r="P2325" s="52">
        <v>0</v>
      </c>
      <c r="Q2325" s="52">
        <v>0</v>
      </c>
      <c r="R2325" s="52">
        <v>0</v>
      </c>
      <c r="S2325" s="52">
        <v>0</v>
      </c>
      <c r="T2325" s="52">
        <v>0</v>
      </c>
      <c r="U2325" s="52">
        <v>0</v>
      </c>
      <c r="V2325" s="52">
        <v>0</v>
      </c>
      <c r="W2325" s="52">
        <v>0</v>
      </c>
      <c r="X2325" s="52">
        <v>0</v>
      </c>
      <c r="Y2325" s="52">
        <v>0</v>
      </c>
      <c r="Z2325" s="52">
        <v>0</v>
      </c>
      <c r="AA2325" s="25">
        <v>0</v>
      </c>
      <c r="AB2325" s="25">
        <v>0</v>
      </c>
      <c r="AC2325" s="25">
        <v>0</v>
      </c>
      <c r="AD2325" s="25">
        <v>0</v>
      </c>
      <c r="AE2325" s="25">
        <v>0</v>
      </c>
      <c r="AF2325" s="25">
        <v>0</v>
      </c>
      <c r="AG2325" s="25">
        <v>0</v>
      </c>
      <c r="AH2325" s="25">
        <v>0</v>
      </c>
      <c r="AI2325" s="25">
        <v>0</v>
      </c>
      <c r="AJ2325" s="25">
        <v>0</v>
      </c>
      <c r="AK2325" s="25">
        <v>0</v>
      </c>
      <c r="AL2325" s="25">
        <v>0</v>
      </c>
      <c r="AM2325" s="95">
        <v>0</v>
      </c>
      <c r="AN2325" s="95" t="e">
        <f ca="1">IF(MengeInEEGSummieren(M2325),AM2325,0)</f>
        <v>#NAME?</v>
      </c>
      <c r="AO2325" s="95">
        <f t="shared" si="222"/>
        <v>0</v>
      </c>
      <c r="AP2325" s="95">
        <f t="shared" si="223"/>
        <v>0</v>
      </c>
      <c r="AS2325">
        <v>0</v>
      </c>
      <c r="AT2325">
        <v>0</v>
      </c>
      <c r="AU2325" t="e">
        <f t="shared" ca="1" si="224"/>
        <v>#NAME?</v>
      </c>
    </row>
    <row r="2326" spans="1:47" x14ac:dyDescent="0.15">
      <c r="A2326" s="21" t="s">
        <v>3088</v>
      </c>
      <c r="B2326" s="22" t="s">
        <v>17</v>
      </c>
      <c r="C2326" s="42">
        <v>2007</v>
      </c>
      <c r="D2326" s="22" t="s">
        <v>1712</v>
      </c>
      <c r="E2326" s="22" t="s">
        <v>773</v>
      </c>
      <c r="F2326" s="23">
        <v>21.46</v>
      </c>
      <c r="G2326" s="23">
        <v>21.46</v>
      </c>
      <c r="H2326" s="24">
        <f t="shared" si="219"/>
        <v>0</v>
      </c>
      <c r="I2326" s="153">
        <v>0</v>
      </c>
      <c r="J2326" s="24">
        <f t="shared" si="220"/>
        <v>0</v>
      </c>
      <c r="K2326" s="25">
        <f t="shared" si="221"/>
        <v>0</v>
      </c>
      <c r="L2326">
        <v>0</v>
      </c>
      <c r="M2326">
        <v>32964608</v>
      </c>
      <c r="N2326">
        <v>42065747</v>
      </c>
      <c r="O2326" s="52">
        <v>0</v>
      </c>
      <c r="P2326" s="52">
        <v>0</v>
      </c>
      <c r="Q2326" s="52">
        <v>0</v>
      </c>
      <c r="R2326" s="52">
        <v>0</v>
      </c>
      <c r="S2326" s="52">
        <v>0</v>
      </c>
      <c r="T2326" s="52">
        <v>0</v>
      </c>
      <c r="U2326" s="52">
        <v>0</v>
      </c>
      <c r="V2326" s="52">
        <v>0</v>
      </c>
      <c r="W2326" s="52">
        <v>0</v>
      </c>
      <c r="X2326" s="52">
        <v>0</v>
      </c>
      <c r="Y2326" s="52">
        <v>0</v>
      </c>
      <c r="Z2326" s="52">
        <v>0</v>
      </c>
      <c r="AA2326" s="25">
        <v>0</v>
      </c>
      <c r="AB2326" s="25">
        <v>0</v>
      </c>
      <c r="AC2326" s="25">
        <v>0</v>
      </c>
      <c r="AD2326" s="25">
        <v>0</v>
      </c>
      <c r="AE2326" s="25">
        <v>0</v>
      </c>
      <c r="AF2326" s="25">
        <v>0</v>
      </c>
      <c r="AG2326" s="25">
        <v>0</v>
      </c>
      <c r="AH2326" s="25">
        <v>0</v>
      </c>
      <c r="AI2326" s="25">
        <v>0</v>
      </c>
      <c r="AJ2326" s="25">
        <v>0</v>
      </c>
      <c r="AK2326" s="25">
        <v>0</v>
      </c>
      <c r="AL2326" s="25">
        <v>0</v>
      </c>
      <c r="AM2326" s="95">
        <v>0</v>
      </c>
      <c r="AN2326" s="95" t="e">
        <f ca="1">IF(MengeInEEGSummieren(M2326),AM2326,0)</f>
        <v>#NAME?</v>
      </c>
      <c r="AO2326" s="95">
        <f t="shared" si="222"/>
        <v>0</v>
      </c>
      <c r="AP2326" s="95">
        <f t="shared" si="223"/>
        <v>0</v>
      </c>
      <c r="AS2326">
        <v>0</v>
      </c>
      <c r="AT2326">
        <v>0</v>
      </c>
      <c r="AU2326" t="e">
        <f t="shared" ca="1" si="224"/>
        <v>#NAME?</v>
      </c>
    </row>
    <row r="2327" spans="1:47" x14ac:dyDescent="0.15">
      <c r="A2327" s="21" t="s">
        <v>3089</v>
      </c>
      <c r="B2327" s="22" t="s">
        <v>17</v>
      </c>
      <c r="C2327" s="42">
        <v>2007</v>
      </c>
      <c r="D2327" s="22" t="s">
        <v>1714</v>
      </c>
      <c r="E2327" s="22" t="s">
        <v>773</v>
      </c>
      <c r="F2327" s="23">
        <v>22.46</v>
      </c>
      <c r="G2327" s="23">
        <v>22.46</v>
      </c>
      <c r="H2327" s="24">
        <f t="shared" si="219"/>
        <v>0</v>
      </c>
      <c r="I2327" s="153">
        <v>0</v>
      </c>
      <c r="J2327" s="24">
        <f t="shared" si="220"/>
        <v>0</v>
      </c>
      <c r="K2327" s="25">
        <f t="shared" si="221"/>
        <v>0</v>
      </c>
      <c r="L2327">
        <v>0</v>
      </c>
      <c r="M2327">
        <v>32964608</v>
      </c>
      <c r="N2327">
        <v>42065747</v>
      </c>
      <c r="O2327" s="52">
        <v>0</v>
      </c>
      <c r="P2327" s="52">
        <v>0</v>
      </c>
      <c r="Q2327" s="52">
        <v>0</v>
      </c>
      <c r="R2327" s="52">
        <v>0</v>
      </c>
      <c r="S2327" s="52">
        <v>0</v>
      </c>
      <c r="T2327" s="52">
        <v>0</v>
      </c>
      <c r="U2327" s="52">
        <v>0</v>
      </c>
      <c r="V2327" s="52">
        <v>0</v>
      </c>
      <c r="W2327" s="52">
        <v>0</v>
      </c>
      <c r="X2327" s="52">
        <v>0</v>
      </c>
      <c r="Y2327" s="52">
        <v>0</v>
      </c>
      <c r="Z2327" s="52">
        <v>0</v>
      </c>
      <c r="AA2327" s="25">
        <v>0</v>
      </c>
      <c r="AB2327" s="25">
        <v>0</v>
      </c>
      <c r="AC2327" s="25">
        <v>0</v>
      </c>
      <c r="AD2327" s="25">
        <v>0</v>
      </c>
      <c r="AE2327" s="25">
        <v>0</v>
      </c>
      <c r="AF2327" s="25">
        <v>0</v>
      </c>
      <c r="AG2327" s="25">
        <v>0</v>
      </c>
      <c r="AH2327" s="25">
        <v>0</v>
      </c>
      <c r="AI2327" s="25">
        <v>0</v>
      </c>
      <c r="AJ2327" s="25">
        <v>0</v>
      </c>
      <c r="AK2327" s="25">
        <v>0</v>
      </c>
      <c r="AL2327" s="25">
        <v>0</v>
      </c>
      <c r="AM2327" s="95">
        <v>0</v>
      </c>
      <c r="AN2327" s="95" t="e">
        <f ca="1">IF(MengeInEEGSummieren(M2327),AM2327,0)</f>
        <v>#NAME?</v>
      </c>
      <c r="AO2327" s="95">
        <f t="shared" si="222"/>
        <v>0</v>
      </c>
      <c r="AP2327" s="95">
        <f t="shared" si="223"/>
        <v>0</v>
      </c>
      <c r="AS2327">
        <v>0</v>
      </c>
      <c r="AT2327">
        <v>0</v>
      </c>
      <c r="AU2327" t="e">
        <f t="shared" ca="1" si="224"/>
        <v>#NAME?</v>
      </c>
    </row>
    <row r="2328" spans="1:47" x14ac:dyDescent="0.15">
      <c r="A2328" s="21" t="s">
        <v>3090</v>
      </c>
      <c r="B2328" s="22" t="s">
        <v>17</v>
      </c>
      <c r="C2328" s="42">
        <v>2007</v>
      </c>
      <c r="D2328" s="22" t="s">
        <v>817</v>
      </c>
      <c r="E2328" s="22" t="s">
        <v>770</v>
      </c>
      <c r="F2328" s="23">
        <v>20.46</v>
      </c>
      <c r="G2328" s="23">
        <v>20.46</v>
      </c>
      <c r="H2328" s="24">
        <f t="shared" si="219"/>
        <v>0</v>
      </c>
      <c r="I2328" s="153">
        <v>0</v>
      </c>
      <c r="J2328" s="24">
        <f t="shared" si="220"/>
        <v>0</v>
      </c>
      <c r="K2328" s="25">
        <f t="shared" si="221"/>
        <v>0</v>
      </c>
      <c r="L2328">
        <v>0</v>
      </c>
      <c r="M2328">
        <v>32964608</v>
      </c>
      <c r="N2328">
        <v>42065747</v>
      </c>
      <c r="O2328" s="52">
        <v>0</v>
      </c>
      <c r="P2328" s="52">
        <v>0</v>
      </c>
      <c r="Q2328" s="52">
        <v>0</v>
      </c>
      <c r="R2328" s="52">
        <v>0</v>
      </c>
      <c r="S2328" s="52">
        <v>0</v>
      </c>
      <c r="T2328" s="52">
        <v>0</v>
      </c>
      <c r="U2328" s="52">
        <v>0</v>
      </c>
      <c r="V2328" s="52">
        <v>0</v>
      </c>
      <c r="W2328" s="52">
        <v>0</v>
      </c>
      <c r="X2328" s="52">
        <v>0</v>
      </c>
      <c r="Y2328" s="52">
        <v>0</v>
      </c>
      <c r="Z2328" s="52">
        <v>0</v>
      </c>
      <c r="AA2328" s="25">
        <v>0</v>
      </c>
      <c r="AB2328" s="25">
        <v>0</v>
      </c>
      <c r="AC2328" s="25">
        <v>0</v>
      </c>
      <c r="AD2328" s="25">
        <v>0</v>
      </c>
      <c r="AE2328" s="25">
        <v>0</v>
      </c>
      <c r="AF2328" s="25">
        <v>0</v>
      </c>
      <c r="AG2328" s="25">
        <v>0</v>
      </c>
      <c r="AH2328" s="25">
        <v>0</v>
      </c>
      <c r="AI2328" s="25">
        <v>0</v>
      </c>
      <c r="AJ2328" s="25">
        <v>0</v>
      </c>
      <c r="AK2328" s="25">
        <v>0</v>
      </c>
      <c r="AL2328" s="25">
        <v>0</v>
      </c>
      <c r="AM2328" s="95">
        <v>0</v>
      </c>
      <c r="AN2328" s="95" t="e">
        <f ca="1">IF(MengeInEEGSummieren(M2328),AM2328,0)</f>
        <v>#NAME?</v>
      </c>
      <c r="AO2328" s="95">
        <f t="shared" si="222"/>
        <v>0</v>
      </c>
      <c r="AP2328" s="95">
        <f t="shared" si="223"/>
        <v>0</v>
      </c>
      <c r="AS2328">
        <v>0</v>
      </c>
      <c r="AT2328">
        <v>0</v>
      </c>
      <c r="AU2328" t="e">
        <f t="shared" ca="1" si="224"/>
        <v>#NAME?</v>
      </c>
    </row>
    <row r="2329" spans="1:47" x14ac:dyDescent="0.15">
      <c r="A2329" s="21" t="s">
        <v>3091</v>
      </c>
      <c r="B2329" s="22" t="s">
        <v>17</v>
      </c>
      <c r="C2329" s="42">
        <v>2007</v>
      </c>
      <c r="D2329" s="22" t="s">
        <v>1717</v>
      </c>
      <c r="E2329" s="22" t="s">
        <v>770</v>
      </c>
      <c r="F2329" s="23">
        <v>11.67</v>
      </c>
      <c r="G2329" s="23">
        <v>11.67</v>
      </c>
      <c r="H2329" s="24">
        <f t="shared" si="219"/>
        <v>0</v>
      </c>
      <c r="I2329" s="153">
        <v>0</v>
      </c>
      <c r="J2329" s="24">
        <f t="shared" si="220"/>
        <v>0</v>
      </c>
      <c r="K2329" s="25">
        <f t="shared" si="221"/>
        <v>0</v>
      </c>
      <c r="L2329">
        <v>0</v>
      </c>
      <c r="M2329">
        <v>32964608</v>
      </c>
      <c r="N2329">
        <v>42065747</v>
      </c>
      <c r="O2329" s="52">
        <v>0</v>
      </c>
      <c r="P2329" s="52">
        <v>0</v>
      </c>
      <c r="Q2329" s="52">
        <v>0</v>
      </c>
      <c r="R2329" s="52">
        <v>0</v>
      </c>
      <c r="S2329" s="52">
        <v>0</v>
      </c>
      <c r="T2329" s="52">
        <v>0</v>
      </c>
      <c r="U2329" s="52">
        <v>0</v>
      </c>
      <c r="V2329" s="52">
        <v>0</v>
      </c>
      <c r="W2329" s="52">
        <v>0</v>
      </c>
      <c r="X2329" s="52">
        <v>0</v>
      </c>
      <c r="Y2329" s="52">
        <v>0</v>
      </c>
      <c r="Z2329" s="52">
        <v>0</v>
      </c>
      <c r="AA2329" s="25">
        <v>0</v>
      </c>
      <c r="AB2329" s="25">
        <v>0</v>
      </c>
      <c r="AC2329" s="25">
        <v>0</v>
      </c>
      <c r="AD2329" s="25">
        <v>0</v>
      </c>
      <c r="AE2329" s="25">
        <v>0</v>
      </c>
      <c r="AF2329" s="25">
        <v>0</v>
      </c>
      <c r="AG2329" s="25">
        <v>0</v>
      </c>
      <c r="AH2329" s="25">
        <v>0</v>
      </c>
      <c r="AI2329" s="25">
        <v>0</v>
      </c>
      <c r="AJ2329" s="25">
        <v>0</v>
      </c>
      <c r="AK2329" s="25">
        <v>0</v>
      </c>
      <c r="AL2329" s="25">
        <v>0</v>
      </c>
      <c r="AM2329" s="95">
        <v>0</v>
      </c>
      <c r="AN2329" s="95" t="e">
        <f ca="1">IF(MengeInEEGSummieren(M2329),AM2329,0)</f>
        <v>#NAME?</v>
      </c>
      <c r="AO2329" s="95">
        <f t="shared" si="222"/>
        <v>0</v>
      </c>
      <c r="AP2329" s="95">
        <f t="shared" si="223"/>
        <v>0</v>
      </c>
      <c r="AS2329">
        <v>0</v>
      </c>
      <c r="AT2329">
        <v>0</v>
      </c>
      <c r="AU2329" t="e">
        <f t="shared" ca="1" si="224"/>
        <v>#NAME?</v>
      </c>
    </row>
    <row r="2330" spans="1:47" x14ac:dyDescent="0.15">
      <c r="A2330" s="21" t="s">
        <v>3092</v>
      </c>
      <c r="B2330" s="22" t="s">
        <v>17</v>
      </c>
      <c r="C2330" s="42">
        <v>2007</v>
      </c>
      <c r="D2330" s="22" t="s">
        <v>1719</v>
      </c>
      <c r="E2330" s="22" t="s">
        <v>773</v>
      </c>
      <c r="F2330" s="23">
        <v>13.67</v>
      </c>
      <c r="G2330" s="23">
        <v>13.67</v>
      </c>
      <c r="H2330" s="24">
        <f t="shared" si="219"/>
        <v>0</v>
      </c>
      <c r="I2330" s="153">
        <v>0</v>
      </c>
      <c r="J2330" s="24">
        <f t="shared" si="220"/>
        <v>0</v>
      </c>
      <c r="K2330" s="25">
        <f t="shared" si="221"/>
        <v>0</v>
      </c>
      <c r="L2330">
        <v>0</v>
      </c>
      <c r="M2330">
        <v>32964608</v>
      </c>
      <c r="N2330">
        <v>42065747</v>
      </c>
      <c r="O2330" s="52">
        <v>0</v>
      </c>
      <c r="P2330" s="52">
        <v>0</v>
      </c>
      <c r="Q2330" s="52">
        <v>0</v>
      </c>
      <c r="R2330" s="52">
        <v>0</v>
      </c>
      <c r="S2330" s="52">
        <v>0</v>
      </c>
      <c r="T2330" s="52">
        <v>0</v>
      </c>
      <c r="U2330" s="52">
        <v>0</v>
      </c>
      <c r="V2330" s="52">
        <v>0</v>
      </c>
      <c r="W2330" s="52">
        <v>0</v>
      </c>
      <c r="X2330" s="52">
        <v>0</v>
      </c>
      <c r="Y2330" s="52">
        <v>0</v>
      </c>
      <c r="Z2330" s="52">
        <v>0</v>
      </c>
      <c r="AA2330" s="25">
        <v>0</v>
      </c>
      <c r="AB2330" s="25">
        <v>0</v>
      </c>
      <c r="AC2330" s="25">
        <v>0</v>
      </c>
      <c r="AD2330" s="25">
        <v>0</v>
      </c>
      <c r="AE2330" s="25">
        <v>0</v>
      </c>
      <c r="AF2330" s="25">
        <v>0</v>
      </c>
      <c r="AG2330" s="25">
        <v>0</v>
      </c>
      <c r="AH2330" s="25">
        <v>0</v>
      </c>
      <c r="AI2330" s="25">
        <v>0</v>
      </c>
      <c r="AJ2330" s="25">
        <v>0</v>
      </c>
      <c r="AK2330" s="25">
        <v>0</v>
      </c>
      <c r="AL2330" s="25">
        <v>0</v>
      </c>
      <c r="AM2330" s="95">
        <v>0</v>
      </c>
      <c r="AN2330" s="95" t="e">
        <f ca="1">IF(MengeInEEGSummieren(M2330),AM2330,0)</f>
        <v>#NAME?</v>
      </c>
      <c r="AO2330" s="95">
        <f t="shared" si="222"/>
        <v>0</v>
      </c>
      <c r="AP2330" s="95">
        <f t="shared" si="223"/>
        <v>0</v>
      </c>
      <c r="AS2330">
        <v>0</v>
      </c>
      <c r="AT2330">
        <v>0</v>
      </c>
      <c r="AU2330" t="e">
        <f t="shared" ca="1" si="224"/>
        <v>#NAME?</v>
      </c>
    </row>
    <row r="2331" spans="1:47" x14ac:dyDescent="0.15">
      <c r="A2331" s="21" t="s">
        <v>3093</v>
      </c>
      <c r="B2331" s="22" t="s">
        <v>17</v>
      </c>
      <c r="C2331" s="42">
        <v>2007</v>
      </c>
      <c r="D2331" s="22" t="s">
        <v>1721</v>
      </c>
      <c r="E2331" s="22" t="s">
        <v>773</v>
      </c>
      <c r="F2331" s="23">
        <v>14.67</v>
      </c>
      <c r="G2331" s="23">
        <v>14.67</v>
      </c>
      <c r="H2331" s="24">
        <f t="shared" si="219"/>
        <v>0</v>
      </c>
      <c r="I2331" s="153">
        <v>0</v>
      </c>
      <c r="J2331" s="24">
        <f t="shared" si="220"/>
        <v>0</v>
      </c>
      <c r="K2331" s="25">
        <f t="shared" si="221"/>
        <v>0</v>
      </c>
      <c r="L2331">
        <v>0</v>
      </c>
      <c r="M2331">
        <v>32964608</v>
      </c>
      <c r="N2331">
        <v>42065747</v>
      </c>
      <c r="O2331" s="52">
        <v>0</v>
      </c>
      <c r="P2331" s="52">
        <v>0</v>
      </c>
      <c r="Q2331" s="52">
        <v>0</v>
      </c>
      <c r="R2331" s="52">
        <v>0</v>
      </c>
      <c r="S2331" s="52">
        <v>0</v>
      </c>
      <c r="T2331" s="52">
        <v>0</v>
      </c>
      <c r="U2331" s="52">
        <v>0</v>
      </c>
      <c r="V2331" s="52">
        <v>0</v>
      </c>
      <c r="W2331" s="52">
        <v>0</v>
      </c>
      <c r="X2331" s="52">
        <v>0</v>
      </c>
      <c r="Y2331" s="52">
        <v>0</v>
      </c>
      <c r="Z2331" s="52">
        <v>0</v>
      </c>
      <c r="AA2331" s="25">
        <v>0</v>
      </c>
      <c r="AB2331" s="25">
        <v>0</v>
      </c>
      <c r="AC2331" s="25">
        <v>0</v>
      </c>
      <c r="AD2331" s="25">
        <v>0</v>
      </c>
      <c r="AE2331" s="25">
        <v>0</v>
      </c>
      <c r="AF2331" s="25">
        <v>0</v>
      </c>
      <c r="AG2331" s="25">
        <v>0</v>
      </c>
      <c r="AH2331" s="25">
        <v>0</v>
      </c>
      <c r="AI2331" s="25">
        <v>0</v>
      </c>
      <c r="AJ2331" s="25">
        <v>0</v>
      </c>
      <c r="AK2331" s="25">
        <v>0</v>
      </c>
      <c r="AL2331" s="25">
        <v>0</v>
      </c>
      <c r="AM2331" s="95">
        <v>0</v>
      </c>
      <c r="AN2331" s="95" t="e">
        <f ca="1">IF(MengeInEEGSummieren(M2331),AM2331,0)</f>
        <v>#NAME?</v>
      </c>
      <c r="AO2331" s="95">
        <f t="shared" si="222"/>
        <v>0</v>
      </c>
      <c r="AP2331" s="95">
        <f t="shared" si="223"/>
        <v>0</v>
      </c>
      <c r="AS2331">
        <v>0</v>
      </c>
      <c r="AT2331">
        <v>0</v>
      </c>
      <c r="AU2331" t="e">
        <f t="shared" ca="1" si="224"/>
        <v>#NAME?</v>
      </c>
    </row>
    <row r="2332" spans="1:47" x14ac:dyDescent="0.15">
      <c r="A2332" s="21" t="s">
        <v>3094</v>
      </c>
      <c r="B2332" s="22" t="s">
        <v>17</v>
      </c>
      <c r="C2332" s="42">
        <v>2007</v>
      </c>
      <c r="D2332" s="22" t="s">
        <v>1723</v>
      </c>
      <c r="E2332" s="22" t="s">
        <v>773</v>
      </c>
      <c r="F2332" s="23">
        <v>14.67</v>
      </c>
      <c r="G2332" s="23">
        <v>14.67</v>
      </c>
      <c r="H2332" s="24">
        <f t="shared" si="219"/>
        <v>0</v>
      </c>
      <c r="I2332" s="153">
        <v>0</v>
      </c>
      <c r="J2332" s="24">
        <f t="shared" si="220"/>
        <v>0</v>
      </c>
      <c r="K2332" s="25">
        <f t="shared" si="221"/>
        <v>0</v>
      </c>
      <c r="L2332">
        <v>0</v>
      </c>
      <c r="M2332">
        <v>32964608</v>
      </c>
      <c r="N2332">
        <v>42065747</v>
      </c>
      <c r="O2332" s="52">
        <v>0</v>
      </c>
      <c r="P2332" s="52">
        <v>0</v>
      </c>
      <c r="Q2332" s="52">
        <v>0</v>
      </c>
      <c r="R2332" s="52">
        <v>0</v>
      </c>
      <c r="S2332" s="52">
        <v>0</v>
      </c>
      <c r="T2332" s="52">
        <v>0</v>
      </c>
      <c r="U2332" s="52">
        <v>0</v>
      </c>
      <c r="V2332" s="52">
        <v>0</v>
      </c>
      <c r="W2332" s="52">
        <v>0</v>
      </c>
      <c r="X2332" s="52">
        <v>0</v>
      </c>
      <c r="Y2332" s="52">
        <v>0</v>
      </c>
      <c r="Z2332" s="52">
        <v>0</v>
      </c>
      <c r="AA2332" s="25">
        <v>0</v>
      </c>
      <c r="AB2332" s="25">
        <v>0</v>
      </c>
      <c r="AC2332" s="25">
        <v>0</v>
      </c>
      <c r="AD2332" s="25">
        <v>0</v>
      </c>
      <c r="AE2332" s="25">
        <v>0</v>
      </c>
      <c r="AF2332" s="25">
        <v>0</v>
      </c>
      <c r="AG2332" s="25">
        <v>0</v>
      </c>
      <c r="AH2332" s="25">
        <v>0</v>
      </c>
      <c r="AI2332" s="25">
        <v>0</v>
      </c>
      <c r="AJ2332" s="25">
        <v>0</v>
      </c>
      <c r="AK2332" s="25">
        <v>0</v>
      </c>
      <c r="AL2332" s="25">
        <v>0</v>
      </c>
      <c r="AM2332" s="95">
        <v>0</v>
      </c>
      <c r="AN2332" s="95" t="e">
        <f ca="1">IF(MengeInEEGSummieren(M2332),AM2332,0)</f>
        <v>#NAME?</v>
      </c>
      <c r="AO2332" s="95">
        <f t="shared" si="222"/>
        <v>0</v>
      </c>
      <c r="AP2332" s="95">
        <f t="shared" si="223"/>
        <v>0</v>
      </c>
      <c r="AS2332">
        <v>0</v>
      </c>
      <c r="AT2332">
        <v>0</v>
      </c>
      <c r="AU2332" t="e">
        <f t="shared" ca="1" si="224"/>
        <v>#NAME?</v>
      </c>
    </row>
    <row r="2333" spans="1:47" x14ac:dyDescent="0.15">
      <c r="A2333" s="21" t="s">
        <v>3095</v>
      </c>
      <c r="B2333" s="22" t="s">
        <v>17</v>
      </c>
      <c r="C2333" s="42">
        <v>2007</v>
      </c>
      <c r="D2333" s="22" t="s">
        <v>1725</v>
      </c>
      <c r="E2333" s="22" t="s">
        <v>770</v>
      </c>
      <c r="F2333" s="23">
        <v>17.670000000000002</v>
      </c>
      <c r="G2333" s="23">
        <v>17.670000000000002</v>
      </c>
      <c r="H2333" s="24">
        <f t="shared" si="219"/>
        <v>0</v>
      </c>
      <c r="I2333" s="153">
        <v>0</v>
      </c>
      <c r="J2333" s="24">
        <f t="shared" si="220"/>
        <v>0</v>
      </c>
      <c r="K2333" s="25">
        <f t="shared" si="221"/>
        <v>0</v>
      </c>
      <c r="L2333">
        <v>0</v>
      </c>
      <c r="M2333">
        <v>32964608</v>
      </c>
      <c r="N2333">
        <v>42065747</v>
      </c>
      <c r="O2333" s="52">
        <v>0</v>
      </c>
      <c r="P2333" s="52">
        <v>0</v>
      </c>
      <c r="Q2333" s="52">
        <v>0</v>
      </c>
      <c r="R2333" s="52">
        <v>0</v>
      </c>
      <c r="S2333" s="52">
        <v>0</v>
      </c>
      <c r="T2333" s="52">
        <v>0</v>
      </c>
      <c r="U2333" s="52">
        <v>0</v>
      </c>
      <c r="V2333" s="52">
        <v>0</v>
      </c>
      <c r="W2333" s="52">
        <v>0</v>
      </c>
      <c r="X2333" s="52">
        <v>0</v>
      </c>
      <c r="Y2333" s="52">
        <v>0</v>
      </c>
      <c r="Z2333" s="52">
        <v>0</v>
      </c>
      <c r="AA2333" s="25">
        <v>0</v>
      </c>
      <c r="AB2333" s="25">
        <v>0</v>
      </c>
      <c r="AC2333" s="25">
        <v>0</v>
      </c>
      <c r="AD2333" s="25">
        <v>0</v>
      </c>
      <c r="AE2333" s="25">
        <v>0</v>
      </c>
      <c r="AF2333" s="25">
        <v>0</v>
      </c>
      <c r="AG2333" s="25">
        <v>0</v>
      </c>
      <c r="AH2333" s="25">
        <v>0</v>
      </c>
      <c r="AI2333" s="25">
        <v>0</v>
      </c>
      <c r="AJ2333" s="25">
        <v>0</v>
      </c>
      <c r="AK2333" s="25">
        <v>0</v>
      </c>
      <c r="AL2333" s="25">
        <v>0</v>
      </c>
      <c r="AM2333" s="95">
        <v>0</v>
      </c>
      <c r="AN2333" s="95" t="e">
        <f ca="1">IF(MengeInEEGSummieren(M2333),AM2333,0)</f>
        <v>#NAME?</v>
      </c>
      <c r="AO2333" s="95">
        <f t="shared" si="222"/>
        <v>0</v>
      </c>
      <c r="AP2333" s="95">
        <f t="shared" si="223"/>
        <v>0</v>
      </c>
      <c r="AS2333">
        <v>0</v>
      </c>
      <c r="AT2333">
        <v>0</v>
      </c>
      <c r="AU2333" t="e">
        <f t="shared" ca="1" si="224"/>
        <v>#NAME?</v>
      </c>
    </row>
    <row r="2334" spans="1:47" x14ac:dyDescent="0.15">
      <c r="A2334" s="21" t="s">
        <v>3096</v>
      </c>
      <c r="B2334" s="22" t="s">
        <v>17</v>
      </c>
      <c r="C2334" s="42">
        <v>2007</v>
      </c>
      <c r="D2334" s="22" t="s">
        <v>1727</v>
      </c>
      <c r="E2334" s="22" t="s">
        <v>773</v>
      </c>
      <c r="F2334" s="23">
        <v>19.670000000000002</v>
      </c>
      <c r="G2334" s="23">
        <v>19.670000000000002</v>
      </c>
      <c r="H2334" s="24">
        <f t="shared" si="219"/>
        <v>0</v>
      </c>
      <c r="I2334" s="153">
        <v>0</v>
      </c>
      <c r="J2334" s="24">
        <f t="shared" si="220"/>
        <v>0</v>
      </c>
      <c r="K2334" s="25">
        <f t="shared" si="221"/>
        <v>0</v>
      </c>
      <c r="L2334">
        <v>0</v>
      </c>
      <c r="M2334">
        <v>32964608</v>
      </c>
      <c r="N2334">
        <v>42065747</v>
      </c>
      <c r="O2334" s="52">
        <v>0</v>
      </c>
      <c r="P2334" s="52">
        <v>0</v>
      </c>
      <c r="Q2334" s="52">
        <v>0</v>
      </c>
      <c r="R2334" s="52">
        <v>0</v>
      </c>
      <c r="S2334" s="52">
        <v>0</v>
      </c>
      <c r="T2334" s="52">
        <v>0</v>
      </c>
      <c r="U2334" s="52">
        <v>0</v>
      </c>
      <c r="V2334" s="52">
        <v>0</v>
      </c>
      <c r="W2334" s="52">
        <v>0</v>
      </c>
      <c r="X2334" s="52">
        <v>0</v>
      </c>
      <c r="Y2334" s="52">
        <v>0</v>
      </c>
      <c r="Z2334" s="52">
        <v>0</v>
      </c>
      <c r="AA2334" s="25">
        <v>0</v>
      </c>
      <c r="AB2334" s="25">
        <v>0</v>
      </c>
      <c r="AC2334" s="25">
        <v>0</v>
      </c>
      <c r="AD2334" s="25">
        <v>0</v>
      </c>
      <c r="AE2334" s="25">
        <v>0</v>
      </c>
      <c r="AF2334" s="25">
        <v>0</v>
      </c>
      <c r="AG2334" s="25">
        <v>0</v>
      </c>
      <c r="AH2334" s="25">
        <v>0</v>
      </c>
      <c r="AI2334" s="25">
        <v>0</v>
      </c>
      <c r="AJ2334" s="25">
        <v>0</v>
      </c>
      <c r="AK2334" s="25">
        <v>0</v>
      </c>
      <c r="AL2334" s="25">
        <v>0</v>
      </c>
      <c r="AM2334" s="95">
        <v>0</v>
      </c>
      <c r="AN2334" s="95" t="e">
        <f ca="1">IF(MengeInEEGSummieren(M2334),AM2334,0)</f>
        <v>#NAME?</v>
      </c>
      <c r="AO2334" s="95">
        <f t="shared" si="222"/>
        <v>0</v>
      </c>
      <c r="AP2334" s="95">
        <f t="shared" si="223"/>
        <v>0</v>
      </c>
      <c r="AS2334">
        <v>0</v>
      </c>
      <c r="AT2334">
        <v>0</v>
      </c>
      <c r="AU2334" t="e">
        <f t="shared" ca="1" si="224"/>
        <v>#NAME?</v>
      </c>
    </row>
    <row r="2335" spans="1:47" x14ac:dyDescent="0.15">
      <c r="A2335" s="21" t="s">
        <v>3097</v>
      </c>
      <c r="B2335" s="22" t="s">
        <v>17</v>
      </c>
      <c r="C2335" s="42">
        <v>2007</v>
      </c>
      <c r="D2335" s="22" t="s">
        <v>1729</v>
      </c>
      <c r="E2335" s="22" t="s">
        <v>773</v>
      </c>
      <c r="F2335" s="23">
        <v>20.67</v>
      </c>
      <c r="G2335" s="23">
        <v>20.67</v>
      </c>
      <c r="H2335" s="24">
        <f t="shared" si="219"/>
        <v>0</v>
      </c>
      <c r="I2335" s="153">
        <v>0</v>
      </c>
      <c r="J2335" s="24">
        <f t="shared" si="220"/>
        <v>0</v>
      </c>
      <c r="K2335" s="25">
        <f t="shared" si="221"/>
        <v>0</v>
      </c>
      <c r="L2335">
        <v>0</v>
      </c>
      <c r="M2335">
        <v>32964608</v>
      </c>
      <c r="N2335">
        <v>42065747</v>
      </c>
      <c r="O2335" s="52">
        <v>0</v>
      </c>
      <c r="P2335" s="52">
        <v>0</v>
      </c>
      <c r="Q2335" s="52">
        <v>0</v>
      </c>
      <c r="R2335" s="52">
        <v>0</v>
      </c>
      <c r="S2335" s="52">
        <v>0</v>
      </c>
      <c r="T2335" s="52">
        <v>0</v>
      </c>
      <c r="U2335" s="52">
        <v>0</v>
      </c>
      <c r="V2335" s="52">
        <v>0</v>
      </c>
      <c r="W2335" s="52">
        <v>0</v>
      </c>
      <c r="X2335" s="52">
        <v>0</v>
      </c>
      <c r="Y2335" s="52">
        <v>0</v>
      </c>
      <c r="Z2335" s="52">
        <v>0</v>
      </c>
      <c r="AA2335" s="25">
        <v>0</v>
      </c>
      <c r="AB2335" s="25">
        <v>0</v>
      </c>
      <c r="AC2335" s="25">
        <v>0</v>
      </c>
      <c r="AD2335" s="25">
        <v>0</v>
      </c>
      <c r="AE2335" s="25">
        <v>0</v>
      </c>
      <c r="AF2335" s="25">
        <v>0</v>
      </c>
      <c r="AG2335" s="25">
        <v>0</v>
      </c>
      <c r="AH2335" s="25">
        <v>0</v>
      </c>
      <c r="AI2335" s="25">
        <v>0</v>
      </c>
      <c r="AJ2335" s="25">
        <v>0</v>
      </c>
      <c r="AK2335" s="25">
        <v>0</v>
      </c>
      <c r="AL2335" s="25">
        <v>0</v>
      </c>
      <c r="AM2335" s="95">
        <v>0</v>
      </c>
      <c r="AN2335" s="95" t="e">
        <f ca="1">IF(MengeInEEGSummieren(M2335),AM2335,0)</f>
        <v>#NAME?</v>
      </c>
      <c r="AO2335" s="95">
        <f t="shared" si="222"/>
        <v>0</v>
      </c>
      <c r="AP2335" s="95">
        <f t="shared" si="223"/>
        <v>0</v>
      </c>
      <c r="AS2335">
        <v>0</v>
      </c>
      <c r="AT2335">
        <v>0</v>
      </c>
      <c r="AU2335" t="e">
        <f t="shared" ca="1" si="224"/>
        <v>#NAME?</v>
      </c>
    </row>
    <row r="2336" spans="1:47" x14ac:dyDescent="0.15">
      <c r="A2336" s="21" t="s">
        <v>3098</v>
      </c>
      <c r="B2336" s="22" t="s">
        <v>17</v>
      </c>
      <c r="C2336" s="42">
        <v>2007</v>
      </c>
      <c r="D2336" s="22" t="s">
        <v>1731</v>
      </c>
      <c r="E2336" s="22" t="s">
        <v>773</v>
      </c>
      <c r="F2336" s="23">
        <v>20.67</v>
      </c>
      <c r="G2336" s="23">
        <v>20.67</v>
      </c>
      <c r="H2336" s="24">
        <f t="shared" si="219"/>
        <v>0</v>
      </c>
      <c r="I2336" s="153">
        <v>0</v>
      </c>
      <c r="J2336" s="24">
        <f t="shared" si="220"/>
        <v>0</v>
      </c>
      <c r="K2336" s="25">
        <f t="shared" si="221"/>
        <v>0</v>
      </c>
      <c r="L2336">
        <v>0</v>
      </c>
      <c r="M2336">
        <v>32964608</v>
      </c>
      <c r="N2336">
        <v>42065747</v>
      </c>
      <c r="O2336" s="52">
        <v>0</v>
      </c>
      <c r="P2336" s="52">
        <v>0</v>
      </c>
      <c r="Q2336" s="52">
        <v>0</v>
      </c>
      <c r="R2336" s="52">
        <v>0</v>
      </c>
      <c r="S2336" s="52">
        <v>0</v>
      </c>
      <c r="T2336" s="52">
        <v>0</v>
      </c>
      <c r="U2336" s="52">
        <v>0</v>
      </c>
      <c r="V2336" s="52">
        <v>0</v>
      </c>
      <c r="W2336" s="52">
        <v>0</v>
      </c>
      <c r="X2336" s="52">
        <v>0</v>
      </c>
      <c r="Y2336" s="52">
        <v>0</v>
      </c>
      <c r="Z2336" s="52">
        <v>0</v>
      </c>
      <c r="AA2336" s="25">
        <v>0</v>
      </c>
      <c r="AB2336" s="25">
        <v>0</v>
      </c>
      <c r="AC2336" s="25">
        <v>0</v>
      </c>
      <c r="AD2336" s="25">
        <v>0</v>
      </c>
      <c r="AE2336" s="25">
        <v>0</v>
      </c>
      <c r="AF2336" s="25">
        <v>0</v>
      </c>
      <c r="AG2336" s="25">
        <v>0</v>
      </c>
      <c r="AH2336" s="25">
        <v>0</v>
      </c>
      <c r="AI2336" s="25">
        <v>0</v>
      </c>
      <c r="AJ2336" s="25">
        <v>0</v>
      </c>
      <c r="AK2336" s="25">
        <v>0</v>
      </c>
      <c r="AL2336" s="25">
        <v>0</v>
      </c>
      <c r="AM2336" s="95">
        <v>0</v>
      </c>
      <c r="AN2336" s="95" t="e">
        <f ca="1">IF(MengeInEEGSummieren(M2336),AM2336,0)</f>
        <v>#NAME?</v>
      </c>
      <c r="AO2336" s="95">
        <f t="shared" si="222"/>
        <v>0</v>
      </c>
      <c r="AP2336" s="95">
        <f t="shared" si="223"/>
        <v>0</v>
      </c>
      <c r="AS2336">
        <v>0</v>
      </c>
      <c r="AT2336">
        <v>0</v>
      </c>
      <c r="AU2336" t="e">
        <f t="shared" ca="1" si="224"/>
        <v>#NAME?</v>
      </c>
    </row>
    <row r="2337" spans="1:47" x14ac:dyDescent="0.15">
      <c r="A2337" s="21" t="s">
        <v>3099</v>
      </c>
      <c r="B2337" s="22" t="s">
        <v>17</v>
      </c>
      <c r="C2337" s="42">
        <v>2007</v>
      </c>
      <c r="D2337" s="22" t="s">
        <v>1733</v>
      </c>
      <c r="E2337" s="22" t="s">
        <v>770</v>
      </c>
      <c r="F2337" s="23">
        <v>13.67</v>
      </c>
      <c r="G2337" s="23">
        <v>13.67</v>
      </c>
      <c r="H2337" s="24">
        <f t="shared" si="219"/>
        <v>0</v>
      </c>
      <c r="I2337" s="153">
        <v>0</v>
      </c>
      <c r="J2337" s="24">
        <f t="shared" si="220"/>
        <v>0</v>
      </c>
      <c r="K2337" s="25">
        <f t="shared" si="221"/>
        <v>0</v>
      </c>
      <c r="L2337">
        <v>0</v>
      </c>
      <c r="M2337">
        <v>32964608</v>
      </c>
      <c r="N2337">
        <v>42065747</v>
      </c>
      <c r="O2337" s="52">
        <v>0</v>
      </c>
      <c r="P2337" s="52">
        <v>0</v>
      </c>
      <c r="Q2337" s="52">
        <v>0</v>
      </c>
      <c r="R2337" s="52">
        <v>0</v>
      </c>
      <c r="S2337" s="52">
        <v>0</v>
      </c>
      <c r="T2337" s="52">
        <v>0</v>
      </c>
      <c r="U2337" s="52">
        <v>0</v>
      </c>
      <c r="V2337" s="52">
        <v>0</v>
      </c>
      <c r="W2337" s="52">
        <v>0</v>
      </c>
      <c r="X2337" s="52">
        <v>0</v>
      </c>
      <c r="Y2337" s="52">
        <v>0</v>
      </c>
      <c r="Z2337" s="52">
        <v>0</v>
      </c>
      <c r="AA2337" s="25">
        <v>0</v>
      </c>
      <c r="AB2337" s="25">
        <v>0</v>
      </c>
      <c r="AC2337" s="25">
        <v>0</v>
      </c>
      <c r="AD2337" s="25">
        <v>0</v>
      </c>
      <c r="AE2337" s="25">
        <v>0</v>
      </c>
      <c r="AF2337" s="25">
        <v>0</v>
      </c>
      <c r="AG2337" s="25">
        <v>0</v>
      </c>
      <c r="AH2337" s="25">
        <v>0</v>
      </c>
      <c r="AI2337" s="25">
        <v>0</v>
      </c>
      <c r="AJ2337" s="25">
        <v>0</v>
      </c>
      <c r="AK2337" s="25">
        <v>0</v>
      </c>
      <c r="AL2337" s="25">
        <v>0</v>
      </c>
      <c r="AM2337" s="95">
        <v>0</v>
      </c>
      <c r="AN2337" s="95" t="e">
        <f ca="1">IF(MengeInEEGSummieren(M2337),AM2337,0)</f>
        <v>#NAME?</v>
      </c>
      <c r="AO2337" s="95">
        <f t="shared" si="222"/>
        <v>0</v>
      </c>
      <c r="AP2337" s="95">
        <f t="shared" si="223"/>
        <v>0</v>
      </c>
      <c r="AS2337">
        <v>0</v>
      </c>
      <c r="AT2337">
        <v>0</v>
      </c>
      <c r="AU2337" t="e">
        <f t="shared" ca="1" si="224"/>
        <v>#NAME?</v>
      </c>
    </row>
    <row r="2338" spans="1:47" x14ac:dyDescent="0.15">
      <c r="A2338" s="21" t="s">
        <v>3100</v>
      </c>
      <c r="B2338" s="22" t="s">
        <v>17</v>
      </c>
      <c r="C2338" s="42">
        <v>2007</v>
      </c>
      <c r="D2338" s="22" t="s">
        <v>1735</v>
      </c>
      <c r="E2338" s="22" t="s">
        <v>773</v>
      </c>
      <c r="F2338" s="23">
        <v>15.67</v>
      </c>
      <c r="G2338" s="23">
        <v>15.67</v>
      </c>
      <c r="H2338" s="24">
        <f t="shared" si="219"/>
        <v>0</v>
      </c>
      <c r="I2338" s="153">
        <v>0</v>
      </c>
      <c r="J2338" s="24">
        <f t="shared" si="220"/>
        <v>0</v>
      </c>
      <c r="K2338" s="25">
        <f t="shared" si="221"/>
        <v>0</v>
      </c>
      <c r="L2338">
        <v>0</v>
      </c>
      <c r="M2338">
        <v>32964608</v>
      </c>
      <c r="N2338">
        <v>42065747</v>
      </c>
      <c r="O2338" s="52">
        <v>0</v>
      </c>
      <c r="P2338" s="52">
        <v>0</v>
      </c>
      <c r="Q2338" s="52">
        <v>0</v>
      </c>
      <c r="R2338" s="52">
        <v>0</v>
      </c>
      <c r="S2338" s="52">
        <v>0</v>
      </c>
      <c r="T2338" s="52">
        <v>0</v>
      </c>
      <c r="U2338" s="52">
        <v>0</v>
      </c>
      <c r="V2338" s="52">
        <v>0</v>
      </c>
      <c r="W2338" s="52">
        <v>0</v>
      </c>
      <c r="X2338" s="52">
        <v>0</v>
      </c>
      <c r="Y2338" s="52">
        <v>0</v>
      </c>
      <c r="Z2338" s="52">
        <v>0</v>
      </c>
      <c r="AA2338" s="25">
        <v>0</v>
      </c>
      <c r="AB2338" s="25">
        <v>0</v>
      </c>
      <c r="AC2338" s="25">
        <v>0</v>
      </c>
      <c r="AD2338" s="25">
        <v>0</v>
      </c>
      <c r="AE2338" s="25">
        <v>0</v>
      </c>
      <c r="AF2338" s="25">
        <v>0</v>
      </c>
      <c r="AG2338" s="25">
        <v>0</v>
      </c>
      <c r="AH2338" s="25">
        <v>0</v>
      </c>
      <c r="AI2338" s="25">
        <v>0</v>
      </c>
      <c r="AJ2338" s="25">
        <v>0</v>
      </c>
      <c r="AK2338" s="25">
        <v>0</v>
      </c>
      <c r="AL2338" s="25">
        <v>0</v>
      </c>
      <c r="AM2338" s="95">
        <v>0</v>
      </c>
      <c r="AN2338" s="95" t="e">
        <f ca="1">IF(MengeInEEGSummieren(M2338),AM2338,0)</f>
        <v>#NAME?</v>
      </c>
      <c r="AO2338" s="95">
        <f t="shared" si="222"/>
        <v>0</v>
      </c>
      <c r="AP2338" s="95">
        <f t="shared" si="223"/>
        <v>0</v>
      </c>
      <c r="AS2338">
        <v>0</v>
      </c>
      <c r="AT2338">
        <v>0</v>
      </c>
      <c r="AU2338" t="e">
        <f t="shared" ca="1" si="224"/>
        <v>#NAME?</v>
      </c>
    </row>
    <row r="2339" spans="1:47" x14ac:dyDescent="0.15">
      <c r="A2339" s="21" t="s">
        <v>3101</v>
      </c>
      <c r="B2339" s="22" t="s">
        <v>17</v>
      </c>
      <c r="C2339" s="42">
        <v>2007</v>
      </c>
      <c r="D2339" s="22" t="s">
        <v>1737</v>
      </c>
      <c r="E2339" s="22" t="s">
        <v>773</v>
      </c>
      <c r="F2339" s="23">
        <v>16.670000000000002</v>
      </c>
      <c r="G2339" s="23">
        <v>16.670000000000002</v>
      </c>
      <c r="H2339" s="24">
        <f t="shared" si="219"/>
        <v>0</v>
      </c>
      <c r="I2339" s="153">
        <v>0</v>
      </c>
      <c r="J2339" s="24">
        <f t="shared" si="220"/>
        <v>0</v>
      </c>
      <c r="K2339" s="25">
        <f t="shared" si="221"/>
        <v>0</v>
      </c>
      <c r="L2339">
        <v>0</v>
      </c>
      <c r="M2339">
        <v>32964608</v>
      </c>
      <c r="N2339">
        <v>42065747</v>
      </c>
      <c r="O2339" s="52">
        <v>0</v>
      </c>
      <c r="P2339" s="52">
        <v>0</v>
      </c>
      <c r="Q2339" s="52">
        <v>0</v>
      </c>
      <c r="R2339" s="52">
        <v>0</v>
      </c>
      <c r="S2339" s="52">
        <v>0</v>
      </c>
      <c r="T2339" s="52">
        <v>0</v>
      </c>
      <c r="U2339" s="52">
        <v>0</v>
      </c>
      <c r="V2339" s="52">
        <v>0</v>
      </c>
      <c r="W2339" s="52">
        <v>0</v>
      </c>
      <c r="X2339" s="52">
        <v>0</v>
      </c>
      <c r="Y2339" s="52">
        <v>0</v>
      </c>
      <c r="Z2339" s="52">
        <v>0</v>
      </c>
      <c r="AA2339" s="25">
        <v>0</v>
      </c>
      <c r="AB2339" s="25">
        <v>0</v>
      </c>
      <c r="AC2339" s="25">
        <v>0</v>
      </c>
      <c r="AD2339" s="25">
        <v>0</v>
      </c>
      <c r="AE2339" s="25">
        <v>0</v>
      </c>
      <c r="AF2339" s="25">
        <v>0</v>
      </c>
      <c r="AG2339" s="25">
        <v>0</v>
      </c>
      <c r="AH2339" s="25">
        <v>0</v>
      </c>
      <c r="AI2339" s="25">
        <v>0</v>
      </c>
      <c r="AJ2339" s="25">
        <v>0</v>
      </c>
      <c r="AK2339" s="25">
        <v>0</v>
      </c>
      <c r="AL2339" s="25">
        <v>0</v>
      </c>
      <c r="AM2339" s="95">
        <v>0</v>
      </c>
      <c r="AN2339" s="95" t="e">
        <f ca="1">IF(MengeInEEGSummieren(M2339),AM2339,0)</f>
        <v>#NAME?</v>
      </c>
      <c r="AO2339" s="95">
        <f t="shared" si="222"/>
        <v>0</v>
      </c>
      <c r="AP2339" s="95">
        <f t="shared" si="223"/>
        <v>0</v>
      </c>
      <c r="AS2339">
        <v>0</v>
      </c>
      <c r="AT2339">
        <v>0</v>
      </c>
      <c r="AU2339" t="e">
        <f t="shared" ca="1" si="224"/>
        <v>#NAME?</v>
      </c>
    </row>
    <row r="2340" spans="1:47" x14ac:dyDescent="0.15">
      <c r="A2340" s="21" t="s">
        <v>3102</v>
      </c>
      <c r="B2340" s="22" t="s">
        <v>17</v>
      </c>
      <c r="C2340" s="42">
        <v>2007</v>
      </c>
      <c r="D2340" s="22" t="s">
        <v>1739</v>
      </c>
      <c r="E2340" s="22" t="s">
        <v>773</v>
      </c>
      <c r="F2340" s="23">
        <v>16.670000000000002</v>
      </c>
      <c r="G2340" s="23">
        <v>16.670000000000002</v>
      </c>
      <c r="H2340" s="24">
        <f t="shared" si="219"/>
        <v>0</v>
      </c>
      <c r="I2340" s="153">
        <v>0</v>
      </c>
      <c r="J2340" s="24">
        <f t="shared" si="220"/>
        <v>0</v>
      </c>
      <c r="K2340" s="25">
        <f t="shared" si="221"/>
        <v>0</v>
      </c>
      <c r="L2340">
        <v>0</v>
      </c>
      <c r="M2340">
        <v>32964608</v>
      </c>
      <c r="N2340">
        <v>42065747</v>
      </c>
      <c r="O2340" s="52">
        <v>0</v>
      </c>
      <c r="P2340" s="52">
        <v>0</v>
      </c>
      <c r="Q2340" s="52">
        <v>0</v>
      </c>
      <c r="R2340" s="52">
        <v>0</v>
      </c>
      <c r="S2340" s="52">
        <v>0</v>
      </c>
      <c r="T2340" s="52">
        <v>0</v>
      </c>
      <c r="U2340" s="52">
        <v>0</v>
      </c>
      <c r="V2340" s="52">
        <v>0</v>
      </c>
      <c r="W2340" s="52">
        <v>0</v>
      </c>
      <c r="X2340" s="52">
        <v>0</v>
      </c>
      <c r="Y2340" s="52">
        <v>0</v>
      </c>
      <c r="Z2340" s="52">
        <v>0</v>
      </c>
      <c r="AA2340" s="25">
        <v>0</v>
      </c>
      <c r="AB2340" s="25">
        <v>0</v>
      </c>
      <c r="AC2340" s="25">
        <v>0</v>
      </c>
      <c r="AD2340" s="25">
        <v>0</v>
      </c>
      <c r="AE2340" s="25">
        <v>0</v>
      </c>
      <c r="AF2340" s="25">
        <v>0</v>
      </c>
      <c r="AG2340" s="25">
        <v>0</v>
      </c>
      <c r="AH2340" s="25">
        <v>0</v>
      </c>
      <c r="AI2340" s="25">
        <v>0</v>
      </c>
      <c r="AJ2340" s="25">
        <v>0</v>
      </c>
      <c r="AK2340" s="25">
        <v>0</v>
      </c>
      <c r="AL2340" s="25">
        <v>0</v>
      </c>
      <c r="AM2340" s="95">
        <v>0</v>
      </c>
      <c r="AN2340" s="95" t="e">
        <f ca="1">IF(MengeInEEGSummieren(M2340),AM2340,0)</f>
        <v>#NAME?</v>
      </c>
      <c r="AO2340" s="95">
        <f t="shared" si="222"/>
        <v>0</v>
      </c>
      <c r="AP2340" s="95">
        <f t="shared" si="223"/>
        <v>0</v>
      </c>
      <c r="AS2340">
        <v>0</v>
      </c>
      <c r="AT2340">
        <v>0</v>
      </c>
      <c r="AU2340" t="e">
        <f t="shared" ca="1" si="224"/>
        <v>#NAME?</v>
      </c>
    </row>
    <row r="2341" spans="1:47" x14ac:dyDescent="0.15">
      <c r="A2341" s="21" t="s">
        <v>3103</v>
      </c>
      <c r="B2341" s="22" t="s">
        <v>17</v>
      </c>
      <c r="C2341" s="42">
        <v>2007</v>
      </c>
      <c r="D2341" s="22" t="s">
        <v>1741</v>
      </c>
      <c r="E2341" s="22" t="s">
        <v>770</v>
      </c>
      <c r="F2341" s="23">
        <v>19.670000000000002</v>
      </c>
      <c r="G2341" s="23">
        <v>19.670000000000002</v>
      </c>
      <c r="H2341" s="24">
        <f t="shared" si="219"/>
        <v>0</v>
      </c>
      <c r="I2341" s="153">
        <v>0</v>
      </c>
      <c r="J2341" s="24">
        <f t="shared" si="220"/>
        <v>0</v>
      </c>
      <c r="K2341" s="25">
        <f t="shared" si="221"/>
        <v>0</v>
      </c>
      <c r="L2341">
        <v>0</v>
      </c>
      <c r="M2341">
        <v>32964608</v>
      </c>
      <c r="N2341">
        <v>42065747</v>
      </c>
      <c r="O2341" s="52">
        <v>0</v>
      </c>
      <c r="P2341" s="52">
        <v>0</v>
      </c>
      <c r="Q2341" s="52">
        <v>0</v>
      </c>
      <c r="R2341" s="52">
        <v>0</v>
      </c>
      <c r="S2341" s="52">
        <v>0</v>
      </c>
      <c r="T2341" s="52">
        <v>0</v>
      </c>
      <c r="U2341" s="52">
        <v>0</v>
      </c>
      <c r="V2341" s="52">
        <v>0</v>
      </c>
      <c r="W2341" s="52">
        <v>0</v>
      </c>
      <c r="X2341" s="52">
        <v>0</v>
      </c>
      <c r="Y2341" s="52">
        <v>0</v>
      </c>
      <c r="Z2341" s="52">
        <v>0</v>
      </c>
      <c r="AA2341" s="25">
        <v>0</v>
      </c>
      <c r="AB2341" s="25">
        <v>0</v>
      </c>
      <c r="AC2341" s="25">
        <v>0</v>
      </c>
      <c r="AD2341" s="25">
        <v>0</v>
      </c>
      <c r="AE2341" s="25">
        <v>0</v>
      </c>
      <c r="AF2341" s="25">
        <v>0</v>
      </c>
      <c r="AG2341" s="25">
        <v>0</v>
      </c>
      <c r="AH2341" s="25">
        <v>0</v>
      </c>
      <c r="AI2341" s="25">
        <v>0</v>
      </c>
      <c r="AJ2341" s="25">
        <v>0</v>
      </c>
      <c r="AK2341" s="25">
        <v>0</v>
      </c>
      <c r="AL2341" s="25">
        <v>0</v>
      </c>
      <c r="AM2341" s="95">
        <v>0</v>
      </c>
      <c r="AN2341" s="95" t="e">
        <f ca="1">IF(MengeInEEGSummieren(M2341),AM2341,0)</f>
        <v>#NAME?</v>
      </c>
      <c r="AO2341" s="95">
        <f t="shared" si="222"/>
        <v>0</v>
      </c>
      <c r="AP2341" s="95">
        <f t="shared" si="223"/>
        <v>0</v>
      </c>
      <c r="AS2341">
        <v>0</v>
      </c>
      <c r="AT2341">
        <v>0</v>
      </c>
      <c r="AU2341" t="e">
        <f t="shared" ca="1" si="224"/>
        <v>#NAME?</v>
      </c>
    </row>
    <row r="2342" spans="1:47" x14ac:dyDescent="0.15">
      <c r="A2342" s="21" t="s">
        <v>3104</v>
      </c>
      <c r="B2342" s="22" t="s">
        <v>17</v>
      </c>
      <c r="C2342" s="42">
        <v>2007</v>
      </c>
      <c r="D2342" s="22" t="s">
        <v>1743</v>
      </c>
      <c r="E2342" s="22" t="s">
        <v>773</v>
      </c>
      <c r="F2342" s="23">
        <v>21.67</v>
      </c>
      <c r="G2342" s="23">
        <v>21.67</v>
      </c>
      <c r="H2342" s="24">
        <f t="shared" si="219"/>
        <v>0</v>
      </c>
      <c r="I2342" s="153">
        <v>0</v>
      </c>
      <c r="J2342" s="24">
        <f t="shared" si="220"/>
        <v>0</v>
      </c>
      <c r="K2342" s="25">
        <f t="shared" si="221"/>
        <v>0</v>
      </c>
      <c r="L2342">
        <v>0</v>
      </c>
      <c r="M2342">
        <v>32964608</v>
      </c>
      <c r="N2342">
        <v>42065747</v>
      </c>
      <c r="O2342" s="52">
        <v>0</v>
      </c>
      <c r="P2342" s="52">
        <v>0</v>
      </c>
      <c r="Q2342" s="52">
        <v>0</v>
      </c>
      <c r="R2342" s="52">
        <v>0</v>
      </c>
      <c r="S2342" s="52">
        <v>0</v>
      </c>
      <c r="T2342" s="52">
        <v>0</v>
      </c>
      <c r="U2342" s="52">
        <v>0</v>
      </c>
      <c r="V2342" s="52">
        <v>0</v>
      </c>
      <c r="W2342" s="52">
        <v>0</v>
      </c>
      <c r="X2342" s="52">
        <v>0</v>
      </c>
      <c r="Y2342" s="52">
        <v>0</v>
      </c>
      <c r="Z2342" s="52">
        <v>0</v>
      </c>
      <c r="AA2342" s="25">
        <v>0</v>
      </c>
      <c r="AB2342" s="25">
        <v>0</v>
      </c>
      <c r="AC2342" s="25">
        <v>0</v>
      </c>
      <c r="AD2342" s="25">
        <v>0</v>
      </c>
      <c r="AE2342" s="25">
        <v>0</v>
      </c>
      <c r="AF2342" s="25">
        <v>0</v>
      </c>
      <c r="AG2342" s="25">
        <v>0</v>
      </c>
      <c r="AH2342" s="25">
        <v>0</v>
      </c>
      <c r="AI2342" s="25">
        <v>0</v>
      </c>
      <c r="AJ2342" s="25">
        <v>0</v>
      </c>
      <c r="AK2342" s="25">
        <v>0</v>
      </c>
      <c r="AL2342" s="25">
        <v>0</v>
      </c>
      <c r="AM2342" s="95">
        <v>0</v>
      </c>
      <c r="AN2342" s="95" t="e">
        <f ca="1">IF(MengeInEEGSummieren(M2342),AM2342,0)</f>
        <v>#NAME?</v>
      </c>
      <c r="AO2342" s="95">
        <f t="shared" si="222"/>
        <v>0</v>
      </c>
      <c r="AP2342" s="95">
        <f t="shared" si="223"/>
        <v>0</v>
      </c>
      <c r="AS2342">
        <v>0</v>
      </c>
      <c r="AT2342">
        <v>0</v>
      </c>
      <c r="AU2342" t="e">
        <f t="shared" ca="1" si="224"/>
        <v>#NAME?</v>
      </c>
    </row>
    <row r="2343" spans="1:47" x14ac:dyDescent="0.15">
      <c r="A2343" s="21" t="s">
        <v>3105</v>
      </c>
      <c r="B2343" s="22" t="s">
        <v>17</v>
      </c>
      <c r="C2343" s="42">
        <v>2007</v>
      </c>
      <c r="D2343" s="22" t="s">
        <v>1745</v>
      </c>
      <c r="E2343" s="22" t="s">
        <v>773</v>
      </c>
      <c r="F2343" s="23">
        <v>22.67</v>
      </c>
      <c r="G2343" s="23">
        <v>22.67</v>
      </c>
      <c r="H2343" s="24">
        <f t="shared" si="219"/>
        <v>0</v>
      </c>
      <c r="I2343" s="153">
        <v>0</v>
      </c>
      <c r="J2343" s="24">
        <f t="shared" si="220"/>
        <v>0</v>
      </c>
      <c r="K2343" s="25">
        <f t="shared" si="221"/>
        <v>0</v>
      </c>
      <c r="L2343">
        <v>0</v>
      </c>
      <c r="M2343">
        <v>32964608</v>
      </c>
      <c r="N2343">
        <v>42065747</v>
      </c>
      <c r="O2343" s="52">
        <v>0</v>
      </c>
      <c r="P2343" s="52">
        <v>0</v>
      </c>
      <c r="Q2343" s="52">
        <v>0</v>
      </c>
      <c r="R2343" s="52">
        <v>0</v>
      </c>
      <c r="S2343" s="52">
        <v>0</v>
      </c>
      <c r="T2343" s="52">
        <v>0</v>
      </c>
      <c r="U2343" s="52">
        <v>0</v>
      </c>
      <c r="V2343" s="52">
        <v>0</v>
      </c>
      <c r="W2343" s="52">
        <v>0</v>
      </c>
      <c r="X2343" s="52">
        <v>0</v>
      </c>
      <c r="Y2343" s="52">
        <v>0</v>
      </c>
      <c r="Z2343" s="52">
        <v>0</v>
      </c>
      <c r="AA2343" s="25">
        <v>0</v>
      </c>
      <c r="AB2343" s="25">
        <v>0</v>
      </c>
      <c r="AC2343" s="25">
        <v>0</v>
      </c>
      <c r="AD2343" s="25">
        <v>0</v>
      </c>
      <c r="AE2343" s="25">
        <v>0</v>
      </c>
      <c r="AF2343" s="25">
        <v>0</v>
      </c>
      <c r="AG2343" s="25">
        <v>0</v>
      </c>
      <c r="AH2343" s="25">
        <v>0</v>
      </c>
      <c r="AI2343" s="25">
        <v>0</v>
      </c>
      <c r="AJ2343" s="25">
        <v>0</v>
      </c>
      <c r="AK2343" s="25">
        <v>0</v>
      </c>
      <c r="AL2343" s="25">
        <v>0</v>
      </c>
      <c r="AM2343" s="95">
        <v>0</v>
      </c>
      <c r="AN2343" s="95" t="e">
        <f ca="1">IF(MengeInEEGSummieren(M2343),AM2343,0)</f>
        <v>#NAME?</v>
      </c>
      <c r="AO2343" s="95">
        <f t="shared" si="222"/>
        <v>0</v>
      </c>
      <c r="AP2343" s="95">
        <f t="shared" si="223"/>
        <v>0</v>
      </c>
      <c r="AS2343">
        <v>0</v>
      </c>
      <c r="AT2343">
        <v>0</v>
      </c>
      <c r="AU2343" t="e">
        <f t="shared" ca="1" si="224"/>
        <v>#NAME?</v>
      </c>
    </row>
    <row r="2344" spans="1:47" x14ac:dyDescent="0.15">
      <c r="A2344" s="21" t="s">
        <v>3106</v>
      </c>
      <c r="B2344" s="22" t="s">
        <v>17</v>
      </c>
      <c r="C2344" s="42">
        <v>2007</v>
      </c>
      <c r="D2344" s="22" t="s">
        <v>3107</v>
      </c>
      <c r="E2344" s="22" t="s">
        <v>773</v>
      </c>
      <c r="F2344" s="23">
        <v>22.67</v>
      </c>
      <c r="G2344" s="23">
        <v>22.67</v>
      </c>
      <c r="H2344" s="24">
        <f t="shared" si="219"/>
        <v>0</v>
      </c>
      <c r="I2344" s="153">
        <v>0</v>
      </c>
      <c r="J2344" s="24">
        <f t="shared" si="220"/>
        <v>0</v>
      </c>
      <c r="K2344" s="25">
        <f t="shared" si="221"/>
        <v>0</v>
      </c>
      <c r="L2344">
        <v>0</v>
      </c>
      <c r="M2344">
        <v>32964608</v>
      </c>
      <c r="N2344">
        <v>42065747</v>
      </c>
      <c r="O2344" s="52">
        <v>0</v>
      </c>
      <c r="P2344" s="52">
        <v>0</v>
      </c>
      <c r="Q2344" s="52">
        <v>0</v>
      </c>
      <c r="R2344" s="52">
        <v>0</v>
      </c>
      <c r="S2344" s="52">
        <v>0</v>
      </c>
      <c r="T2344" s="52">
        <v>0</v>
      </c>
      <c r="U2344" s="52">
        <v>0</v>
      </c>
      <c r="V2344" s="52">
        <v>0</v>
      </c>
      <c r="W2344" s="52">
        <v>0</v>
      </c>
      <c r="X2344" s="52">
        <v>0</v>
      </c>
      <c r="Y2344" s="52">
        <v>0</v>
      </c>
      <c r="Z2344" s="52">
        <v>0</v>
      </c>
      <c r="AA2344" s="25">
        <v>0</v>
      </c>
      <c r="AB2344" s="25">
        <v>0</v>
      </c>
      <c r="AC2344" s="25">
        <v>0</v>
      </c>
      <c r="AD2344" s="25">
        <v>0</v>
      </c>
      <c r="AE2344" s="25">
        <v>0</v>
      </c>
      <c r="AF2344" s="25">
        <v>0</v>
      </c>
      <c r="AG2344" s="25">
        <v>0</v>
      </c>
      <c r="AH2344" s="25">
        <v>0</v>
      </c>
      <c r="AI2344" s="25">
        <v>0</v>
      </c>
      <c r="AJ2344" s="25">
        <v>0</v>
      </c>
      <c r="AK2344" s="25">
        <v>0</v>
      </c>
      <c r="AL2344" s="25">
        <v>0</v>
      </c>
      <c r="AM2344" s="95">
        <v>0</v>
      </c>
      <c r="AN2344" s="95" t="e">
        <f ca="1">IF(MengeInEEGSummieren(M2344),AM2344,0)</f>
        <v>#NAME?</v>
      </c>
      <c r="AO2344" s="95">
        <f t="shared" si="222"/>
        <v>0</v>
      </c>
      <c r="AP2344" s="95">
        <f t="shared" si="223"/>
        <v>0</v>
      </c>
      <c r="AS2344">
        <v>0</v>
      </c>
      <c r="AT2344">
        <v>0</v>
      </c>
      <c r="AU2344" t="e">
        <f t="shared" ca="1" si="224"/>
        <v>#NAME?</v>
      </c>
    </row>
    <row r="2345" spans="1:47" x14ac:dyDescent="0.15">
      <c r="A2345" s="21" t="s">
        <v>3108</v>
      </c>
      <c r="B2345" s="22" t="s">
        <v>17</v>
      </c>
      <c r="C2345" s="42">
        <v>2007</v>
      </c>
      <c r="D2345" s="22" t="s">
        <v>1749</v>
      </c>
      <c r="E2345" s="22" t="s">
        <v>773</v>
      </c>
      <c r="F2345" s="23">
        <v>12.46</v>
      </c>
      <c r="G2345" s="23">
        <v>12.46</v>
      </c>
      <c r="H2345" s="24">
        <f t="shared" si="219"/>
        <v>0</v>
      </c>
      <c r="I2345" s="153">
        <v>0</v>
      </c>
      <c r="J2345" s="24">
        <f t="shared" si="220"/>
        <v>0</v>
      </c>
      <c r="K2345" s="25">
        <f t="shared" si="221"/>
        <v>0</v>
      </c>
      <c r="L2345">
        <v>0</v>
      </c>
      <c r="M2345">
        <v>32964608</v>
      </c>
      <c r="N2345">
        <v>42065747</v>
      </c>
      <c r="O2345" s="52">
        <v>0</v>
      </c>
      <c r="P2345" s="52">
        <v>0</v>
      </c>
      <c r="Q2345" s="52">
        <v>0</v>
      </c>
      <c r="R2345" s="52">
        <v>0</v>
      </c>
      <c r="S2345" s="52">
        <v>0</v>
      </c>
      <c r="T2345" s="52">
        <v>0</v>
      </c>
      <c r="U2345" s="52">
        <v>0</v>
      </c>
      <c r="V2345" s="52">
        <v>0</v>
      </c>
      <c r="W2345" s="52">
        <v>0</v>
      </c>
      <c r="X2345" s="52">
        <v>0</v>
      </c>
      <c r="Y2345" s="52">
        <v>0</v>
      </c>
      <c r="Z2345" s="52">
        <v>0</v>
      </c>
      <c r="AA2345" s="25">
        <v>0</v>
      </c>
      <c r="AB2345" s="25">
        <v>0</v>
      </c>
      <c r="AC2345" s="25">
        <v>0</v>
      </c>
      <c r="AD2345" s="25">
        <v>0</v>
      </c>
      <c r="AE2345" s="25">
        <v>0</v>
      </c>
      <c r="AF2345" s="25">
        <v>0</v>
      </c>
      <c r="AG2345" s="25">
        <v>0</v>
      </c>
      <c r="AH2345" s="25">
        <v>0</v>
      </c>
      <c r="AI2345" s="25">
        <v>0</v>
      </c>
      <c r="AJ2345" s="25">
        <v>0</v>
      </c>
      <c r="AK2345" s="25">
        <v>0</v>
      </c>
      <c r="AL2345" s="25">
        <v>0</v>
      </c>
      <c r="AM2345" s="95">
        <v>0</v>
      </c>
      <c r="AN2345" s="95" t="e">
        <f ca="1">IF(MengeInEEGSummieren(M2345),AM2345,0)</f>
        <v>#NAME?</v>
      </c>
      <c r="AO2345" s="95">
        <f t="shared" si="222"/>
        <v>0</v>
      </c>
      <c r="AP2345" s="95">
        <f t="shared" si="223"/>
        <v>0</v>
      </c>
      <c r="AS2345">
        <v>0</v>
      </c>
      <c r="AT2345">
        <v>0</v>
      </c>
      <c r="AU2345" t="e">
        <f t="shared" ca="1" si="224"/>
        <v>#NAME?</v>
      </c>
    </row>
    <row r="2346" spans="1:47" x14ac:dyDescent="0.15">
      <c r="A2346" s="21" t="s">
        <v>3109</v>
      </c>
      <c r="B2346" s="22" t="s">
        <v>17</v>
      </c>
      <c r="C2346" s="42">
        <v>2007</v>
      </c>
      <c r="D2346" s="22" t="s">
        <v>1751</v>
      </c>
      <c r="E2346" s="22" t="s">
        <v>773</v>
      </c>
      <c r="F2346" s="23">
        <v>12.46</v>
      </c>
      <c r="G2346" s="23">
        <v>12.46</v>
      </c>
      <c r="H2346" s="24">
        <f t="shared" si="219"/>
        <v>0</v>
      </c>
      <c r="I2346" s="153">
        <v>0</v>
      </c>
      <c r="J2346" s="24">
        <f t="shared" si="220"/>
        <v>0</v>
      </c>
      <c r="K2346" s="25">
        <f t="shared" si="221"/>
        <v>0</v>
      </c>
      <c r="L2346">
        <v>0</v>
      </c>
      <c r="M2346">
        <v>32964608</v>
      </c>
      <c r="N2346">
        <v>42065747</v>
      </c>
      <c r="O2346" s="52">
        <v>0</v>
      </c>
      <c r="P2346" s="52">
        <v>0</v>
      </c>
      <c r="Q2346" s="52">
        <v>0</v>
      </c>
      <c r="R2346" s="52">
        <v>0</v>
      </c>
      <c r="S2346" s="52">
        <v>0</v>
      </c>
      <c r="T2346" s="52">
        <v>0</v>
      </c>
      <c r="U2346" s="52">
        <v>0</v>
      </c>
      <c r="V2346" s="52">
        <v>0</v>
      </c>
      <c r="W2346" s="52">
        <v>0</v>
      </c>
      <c r="X2346" s="52">
        <v>0</v>
      </c>
      <c r="Y2346" s="52">
        <v>0</v>
      </c>
      <c r="Z2346" s="52">
        <v>0</v>
      </c>
      <c r="AA2346" s="25">
        <v>0</v>
      </c>
      <c r="AB2346" s="25">
        <v>0</v>
      </c>
      <c r="AC2346" s="25">
        <v>0</v>
      </c>
      <c r="AD2346" s="25">
        <v>0</v>
      </c>
      <c r="AE2346" s="25">
        <v>0</v>
      </c>
      <c r="AF2346" s="25">
        <v>0</v>
      </c>
      <c r="AG2346" s="25">
        <v>0</v>
      </c>
      <c r="AH2346" s="25">
        <v>0</v>
      </c>
      <c r="AI2346" s="25">
        <v>0</v>
      </c>
      <c r="AJ2346" s="25">
        <v>0</v>
      </c>
      <c r="AK2346" s="25">
        <v>0</v>
      </c>
      <c r="AL2346" s="25">
        <v>0</v>
      </c>
      <c r="AM2346" s="95">
        <v>0</v>
      </c>
      <c r="AN2346" s="95" t="e">
        <f ca="1">IF(MengeInEEGSummieren(M2346),AM2346,0)</f>
        <v>#NAME?</v>
      </c>
      <c r="AO2346" s="95">
        <f t="shared" si="222"/>
        <v>0</v>
      </c>
      <c r="AP2346" s="95">
        <f t="shared" si="223"/>
        <v>0</v>
      </c>
      <c r="AS2346">
        <v>0</v>
      </c>
      <c r="AT2346">
        <v>0</v>
      </c>
      <c r="AU2346" t="e">
        <f t="shared" ca="1" si="224"/>
        <v>#NAME?</v>
      </c>
    </row>
    <row r="2347" spans="1:47" x14ac:dyDescent="0.15">
      <c r="A2347" s="21" t="s">
        <v>3110</v>
      </c>
      <c r="B2347" s="22" t="s">
        <v>17</v>
      </c>
      <c r="C2347" s="42">
        <v>2007</v>
      </c>
      <c r="D2347" s="22" t="s">
        <v>1753</v>
      </c>
      <c r="E2347" s="22" t="s">
        <v>773</v>
      </c>
      <c r="F2347" s="23">
        <v>18.46</v>
      </c>
      <c r="G2347" s="23">
        <v>18.46</v>
      </c>
      <c r="H2347" s="24">
        <f t="shared" si="219"/>
        <v>0</v>
      </c>
      <c r="I2347" s="153">
        <v>0</v>
      </c>
      <c r="J2347" s="24">
        <f t="shared" si="220"/>
        <v>0</v>
      </c>
      <c r="K2347" s="25">
        <f t="shared" si="221"/>
        <v>0</v>
      </c>
      <c r="L2347">
        <v>0</v>
      </c>
      <c r="M2347">
        <v>32964608</v>
      </c>
      <c r="N2347">
        <v>42065747</v>
      </c>
      <c r="O2347" s="52">
        <v>0</v>
      </c>
      <c r="P2347" s="52">
        <v>0</v>
      </c>
      <c r="Q2347" s="52">
        <v>0</v>
      </c>
      <c r="R2347" s="52">
        <v>0</v>
      </c>
      <c r="S2347" s="52">
        <v>0</v>
      </c>
      <c r="T2347" s="52">
        <v>0</v>
      </c>
      <c r="U2347" s="52">
        <v>0</v>
      </c>
      <c r="V2347" s="52">
        <v>0</v>
      </c>
      <c r="W2347" s="52">
        <v>0</v>
      </c>
      <c r="X2347" s="52">
        <v>0</v>
      </c>
      <c r="Y2347" s="52">
        <v>0</v>
      </c>
      <c r="Z2347" s="52">
        <v>0</v>
      </c>
      <c r="AA2347" s="25">
        <v>0</v>
      </c>
      <c r="AB2347" s="25">
        <v>0</v>
      </c>
      <c r="AC2347" s="25">
        <v>0</v>
      </c>
      <c r="AD2347" s="25">
        <v>0</v>
      </c>
      <c r="AE2347" s="25">
        <v>0</v>
      </c>
      <c r="AF2347" s="25">
        <v>0</v>
      </c>
      <c r="AG2347" s="25">
        <v>0</v>
      </c>
      <c r="AH2347" s="25">
        <v>0</v>
      </c>
      <c r="AI2347" s="25">
        <v>0</v>
      </c>
      <c r="AJ2347" s="25">
        <v>0</v>
      </c>
      <c r="AK2347" s="25">
        <v>0</v>
      </c>
      <c r="AL2347" s="25">
        <v>0</v>
      </c>
      <c r="AM2347" s="95">
        <v>0</v>
      </c>
      <c r="AN2347" s="95" t="e">
        <f ca="1">IF(MengeInEEGSummieren(M2347),AM2347,0)</f>
        <v>#NAME?</v>
      </c>
      <c r="AO2347" s="95">
        <f t="shared" si="222"/>
        <v>0</v>
      </c>
      <c r="AP2347" s="95">
        <f t="shared" si="223"/>
        <v>0</v>
      </c>
      <c r="AS2347">
        <v>0</v>
      </c>
      <c r="AT2347">
        <v>0</v>
      </c>
      <c r="AU2347" t="e">
        <f t="shared" ca="1" si="224"/>
        <v>#NAME?</v>
      </c>
    </row>
    <row r="2348" spans="1:47" x14ac:dyDescent="0.15">
      <c r="A2348" s="21" t="s">
        <v>3111</v>
      </c>
      <c r="B2348" s="22" t="s">
        <v>17</v>
      </c>
      <c r="C2348" s="42">
        <v>2007</v>
      </c>
      <c r="D2348" s="22" t="s">
        <v>3112</v>
      </c>
      <c r="E2348" s="22" t="s">
        <v>773</v>
      </c>
      <c r="F2348" s="23">
        <v>18.46</v>
      </c>
      <c r="G2348" s="23">
        <v>18.46</v>
      </c>
      <c r="H2348" s="24">
        <f t="shared" si="219"/>
        <v>0</v>
      </c>
      <c r="I2348" s="153">
        <v>0</v>
      </c>
      <c r="J2348" s="24">
        <f t="shared" si="220"/>
        <v>0</v>
      </c>
      <c r="K2348" s="25">
        <f t="shared" si="221"/>
        <v>0</v>
      </c>
      <c r="L2348">
        <v>0</v>
      </c>
      <c r="M2348">
        <v>32964608</v>
      </c>
      <c r="N2348">
        <v>42065747</v>
      </c>
      <c r="O2348" s="52">
        <v>0</v>
      </c>
      <c r="P2348" s="52">
        <v>0</v>
      </c>
      <c r="Q2348" s="52">
        <v>0</v>
      </c>
      <c r="R2348" s="52">
        <v>0</v>
      </c>
      <c r="S2348" s="52">
        <v>0</v>
      </c>
      <c r="T2348" s="52">
        <v>0</v>
      </c>
      <c r="U2348" s="52">
        <v>0</v>
      </c>
      <c r="V2348" s="52">
        <v>0</v>
      </c>
      <c r="W2348" s="52">
        <v>0</v>
      </c>
      <c r="X2348" s="52">
        <v>0</v>
      </c>
      <c r="Y2348" s="52">
        <v>0</v>
      </c>
      <c r="Z2348" s="52">
        <v>0</v>
      </c>
      <c r="AA2348" s="25">
        <v>0</v>
      </c>
      <c r="AB2348" s="25">
        <v>0</v>
      </c>
      <c r="AC2348" s="25">
        <v>0</v>
      </c>
      <c r="AD2348" s="25">
        <v>0</v>
      </c>
      <c r="AE2348" s="25">
        <v>0</v>
      </c>
      <c r="AF2348" s="25">
        <v>0</v>
      </c>
      <c r="AG2348" s="25">
        <v>0</v>
      </c>
      <c r="AH2348" s="25">
        <v>0</v>
      </c>
      <c r="AI2348" s="25">
        <v>0</v>
      </c>
      <c r="AJ2348" s="25">
        <v>0</v>
      </c>
      <c r="AK2348" s="25">
        <v>0</v>
      </c>
      <c r="AL2348" s="25">
        <v>0</v>
      </c>
      <c r="AM2348" s="95">
        <v>0</v>
      </c>
      <c r="AN2348" s="95" t="e">
        <f ca="1">IF(MengeInEEGSummieren(M2348),AM2348,0)</f>
        <v>#NAME?</v>
      </c>
      <c r="AO2348" s="95">
        <f t="shared" si="222"/>
        <v>0</v>
      </c>
      <c r="AP2348" s="95">
        <f t="shared" si="223"/>
        <v>0</v>
      </c>
      <c r="AS2348">
        <v>0</v>
      </c>
      <c r="AT2348">
        <v>0</v>
      </c>
      <c r="AU2348" t="e">
        <f t="shared" ca="1" si="224"/>
        <v>#NAME?</v>
      </c>
    </row>
    <row r="2349" spans="1:47" x14ac:dyDescent="0.15">
      <c r="A2349" s="21" t="s">
        <v>3113</v>
      </c>
      <c r="B2349" s="22" t="s">
        <v>17</v>
      </c>
      <c r="C2349" s="42">
        <v>2007</v>
      </c>
      <c r="D2349" s="22" t="s">
        <v>1757</v>
      </c>
      <c r="E2349" s="22" t="s">
        <v>773</v>
      </c>
      <c r="F2349" s="23">
        <v>14.46</v>
      </c>
      <c r="G2349" s="23">
        <v>14.46</v>
      </c>
      <c r="H2349" s="24">
        <f t="shared" si="219"/>
        <v>0</v>
      </c>
      <c r="I2349" s="153">
        <v>0</v>
      </c>
      <c r="J2349" s="24">
        <f t="shared" si="220"/>
        <v>0</v>
      </c>
      <c r="K2349" s="25">
        <f t="shared" si="221"/>
        <v>0</v>
      </c>
      <c r="L2349">
        <v>0</v>
      </c>
      <c r="M2349">
        <v>32964608</v>
      </c>
      <c r="N2349">
        <v>42065747</v>
      </c>
      <c r="O2349" s="52">
        <v>0</v>
      </c>
      <c r="P2349" s="52">
        <v>0</v>
      </c>
      <c r="Q2349" s="52">
        <v>0</v>
      </c>
      <c r="R2349" s="52">
        <v>0</v>
      </c>
      <c r="S2349" s="52">
        <v>0</v>
      </c>
      <c r="T2349" s="52">
        <v>0</v>
      </c>
      <c r="U2349" s="52">
        <v>0</v>
      </c>
      <c r="V2349" s="52">
        <v>0</v>
      </c>
      <c r="W2349" s="52">
        <v>0</v>
      </c>
      <c r="X2349" s="52">
        <v>0</v>
      </c>
      <c r="Y2349" s="52">
        <v>0</v>
      </c>
      <c r="Z2349" s="52">
        <v>0</v>
      </c>
      <c r="AA2349" s="25">
        <v>0</v>
      </c>
      <c r="AB2349" s="25">
        <v>0</v>
      </c>
      <c r="AC2349" s="25">
        <v>0</v>
      </c>
      <c r="AD2349" s="25">
        <v>0</v>
      </c>
      <c r="AE2349" s="25">
        <v>0</v>
      </c>
      <c r="AF2349" s="25">
        <v>0</v>
      </c>
      <c r="AG2349" s="25">
        <v>0</v>
      </c>
      <c r="AH2349" s="25">
        <v>0</v>
      </c>
      <c r="AI2349" s="25">
        <v>0</v>
      </c>
      <c r="AJ2349" s="25">
        <v>0</v>
      </c>
      <c r="AK2349" s="25">
        <v>0</v>
      </c>
      <c r="AL2349" s="25">
        <v>0</v>
      </c>
      <c r="AM2349" s="95">
        <v>0</v>
      </c>
      <c r="AN2349" s="95" t="e">
        <f ca="1">IF(MengeInEEGSummieren(M2349),AM2349,0)</f>
        <v>#NAME?</v>
      </c>
      <c r="AO2349" s="95">
        <f t="shared" si="222"/>
        <v>0</v>
      </c>
      <c r="AP2349" s="95">
        <f t="shared" si="223"/>
        <v>0</v>
      </c>
      <c r="AS2349">
        <v>0</v>
      </c>
      <c r="AT2349">
        <v>0</v>
      </c>
      <c r="AU2349" t="e">
        <f t="shared" ca="1" si="224"/>
        <v>#NAME?</v>
      </c>
    </row>
    <row r="2350" spans="1:47" x14ac:dyDescent="0.15">
      <c r="A2350" s="21" t="s">
        <v>3114</v>
      </c>
      <c r="B2350" s="22" t="s">
        <v>17</v>
      </c>
      <c r="C2350" s="42">
        <v>2007</v>
      </c>
      <c r="D2350" s="22" t="s">
        <v>3115</v>
      </c>
      <c r="E2350" s="22" t="s">
        <v>773</v>
      </c>
      <c r="F2350" s="23">
        <v>14.46</v>
      </c>
      <c r="G2350" s="23">
        <v>14.46</v>
      </c>
      <c r="H2350" s="24">
        <f t="shared" si="219"/>
        <v>0</v>
      </c>
      <c r="I2350" s="153">
        <v>0</v>
      </c>
      <c r="J2350" s="24">
        <f t="shared" si="220"/>
        <v>0</v>
      </c>
      <c r="K2350" s="25">
        <f t="shared" si="221"/>
        <v>0</v>
      </c>
      <c r="L2350">
        <v>0</v>
      </c>
      <c r="M2350">
        <v>32964608</v>
      </c>
      <c r="N2350">
        <v>42065747</v>
      </c>
      <c r="O2350" s="52">
        <v>0</v>
      </c>
      <c r="P2350" s="52">
        <v>0</v>
      </c>
      <c r="Q2350" s="52">
        <v>0</v>
      </c>
      <c r="R2350" s="52">
        <v>0</v>
      </c>
      <c r="S2350" s="52">
        <v>0</v>
      </c>
      <c r="T2350" s="52">
        <v>0</v>
      </c>
      <c r="U2350" s="52">
        <v>0</v>
      </c>
      <c r="V2350" s="52">
        <v>0</v>
      </c>
      <c r="W2350" s="52">
        <v>0</v>
      </c>
      <c r="X2350" s="52">
        <v>0</v>
      </c>
      <c r="Y2350" s="52">
        <v>0</v>
      </c>
      <c r="Z2350" s="52">
        <v>0</v>
      </c>
      <c r="AA2350" s="25">
        <v>0</v>
      </c>
      <c r="AB2350" s="25">
        <v>0</v>
      </c>
      <c r="AC2350" s="25">
        <v>0</v>
      </c>
      <c r="AD2350" s="25">
        <v>0</v>
      </c>
      <c r="AE2350" s="25">
        <v>0</v>
      </c>
      <c r="AF2350" s="25">
        <v>0</v>
      </c>
      <c r="AG2350" s="25">
        <v>0</v>
      </c>
      <c r="AH2350" s="25">
        <v>0</v>
      </c>
      <c r="AI2350" s="25">
        <v>0</v>
      </c>
      <c r="AJ2350" s="25">
        <v>0</v>
      </c>
      <c r="AK2350" s="25">
        <v>0</v>
      </c>
      <c r="AL2350" s="25">
        <v>0</v>
      </c>
      <c r="AM2350" s="95">
        <v>0</v>
      </c>
      <c r="AN2350" s="95" t="e">
        <f ca="1">IF(MengeInEEGSummieren(M2350),AM2350,0)</f>
        <v>#NAME?</v>
      </c>
      <c r="AO2350" s="95">
        <f t="shared" si="222"/>
        <v>0</v>
      </c>
      <c r="AP2350" s="95">
        <f t="shared" si="223"/>
        <v>0</v>
      </c>
      <c r="AS2350">
        <v>0</v>
      </c>
      <c r="AT2350">
        <v>0</v>
      </c>
      <c r="AU2350" t="e">
        <f t="shared" ca="1" si="224"/>
        <v>#NAME?</v>
      </c>
    </row>
    <row r="2351" spans="1:47" x14ac:dyDescent="0.15">
      <c r="A2351" s="21" t="s">
        <v>3116</v>
      </c>
      <c r="B2351" s="22" t="s">
        <v>17</v>
      </c>
      <c r="C2351" s="42">
        <v>2007</v>
      </c>
      <c r="D2351" s="22" t="s">
        <v>1761</v>
      </c>
      <c r="E2351" s="22" t="s">
        <v>773</v>
      </c>
      <c r="F2351" s="23">
        <v>20.46</v>
      </c>
      <c r="G2351" s="23">
        <v>20.46</v>
      </c>
      <c r="H2351" s="24">
        <f t="shared" si="219"/>
        <v>0</v>
      </c>
      <c r="I2351" s="153">
        <v>0</v>
      </c>
      <c r="J2351" s="24">
        <f t="shared" si="220"/>
        <v>0</v>
      </c>
      <c r="K2351" s="25">
        <f t="shared" si="221"/>
        <v>0</v>
      </c>
      <c r="L2351">
        <v>0</v>
      </c>
      <c r="M2351">
        <v>32964608</v>
      </c>
      <c r="N2351">
        <v>42065747</v>
      </c>
      <c r="O2351" s="52">
        <v>0</v>
      </c>
      <c r="P2351" s="52">
        <v>0</v>
      </c>
      <c r="Q2351" s="52">
        <v>0</v>
      </c>
      <c r="R2351" s="52">
        <v>0</v>
      </c>
      <c r="S2351" s="52">
        <v>0</v>
      </c>
      <c r="T2351" s="52">
        <v>0</v>
      </c>
      <c r="U2351" s="52">
        <v>0</v>
      </c>
      <c r="V2351" s="52">
        <v>0</v>
      </c>
      <c r="W2351" s="52">
        <v>0</v>
      </c>
      <c r="X2351" s="52">
        <v>0</v>
      </c>
      <c r="Y2351" s="52">
        <v>0</v>
      </c>
      <c r="Z2351" s="52">
        <v>0</v>
      </c>
      <c r="AA2351" s="25">
        <v>0</v>
      </c>
      <c r="AB2351" s="25">
        <v>0</v>
      </c>
      <c r="AC2351" s="25">
        <v>0</v>
      </c>
      <c r="AD2351" s="25">
        <v>0</v>
      </c>
      <c r="AE2351" s="25">
        <v>0</v>
      </c>
      <c r="AF2351" s="25">
        <v>0</v>
      </c>
      <c r="AG2351" s="25">
        <v>0</v>
      </c>
      <c r="AH2351" s="25">
        <v>0</v>
      </c>
      <c r="AI2351" s="25">
        <v>0</v>
      </c>
      <c r="AJ2351" s="25">
        <v>0</v>
      </c>
      <c r="AK2351" s="25">
        <v>0</v>
      </c>
      <c r="AL2351" s="25">
        <v>0</v>
      </c>
      <c r="AM2351" s="95">
        <v>0</v>
      </c>
      <c r="AN2351" s="95" t="e">
        <f ca="1">IF(MengeInEEGSummieren(M2351),AM2351,0)</f>
        <v>#NAME?</v>
      </c>
      <c r="AO2351" s="95">
        <f t="shared" si="222"/>
        <v>0</v>
      </c>
      <c r="AP2351" s="95">
        <f t="shared" si="223"/>
        <v>0</v>
      </c>
      <c r="AS2351">
        <v>0</v>
      </c>
      <c r="AT2351">
        <v>0</v>
      </c>
      <c r="AU2351" t="e">
        <f t="shared" ca="1" si="224"/>
        <v>#NAME?</v>
      </c>
    </row>
    <row r="2352" spans="1:47" x14ac:dyDescent="0.15">
      <c r="A2352" s="21" t="s">
        <v>3117</v>
      </c>
      <c r="B2352" s="22" t="s">
        <v>17</v>
      </c>
      <c r="C2352" s="42">
        <v>2007</v>
      </c>
      <c r="D2352" s="22" t="s">
        <v>3118</v>
      </c>
      <c r="E2352" s="22" t="s">
        <v>773</v>
      </c>
      <c r="F2352" s="23">
        <v>20.46</v>
      </c>
      <c r="G2352" s="23">
        <v>20.46</v>
      </c>
      <c r="H2352" s="24">
        <f t="shared" si="219"/>
        <v>0</v>
      </c>
      <c r="I2352" s="153">
        <v>0</v>
      </c>
      <c r="J2352" s="24">
        <f t="shared" si="220"/>
        <v>0</v>
      </c>
      <c r="K2352" s="25">
        <f t="shared" si="221"/>
        <v>0</v>
      </c>
      <c r="L2352">
        <v>0</v>
      </c>
      <c r="M2352">
        <v>32964608</v>
      </c>
      <c r="N2352">
        <v>42065747</v>
      </c>
      <c r="O2352" s="52">
        <v>0</v>
      </c>
      <c r="P2352" s="52">
        <v>0</v>
      </c>
      <c r="Q2352" s="52">
        <v>0</v>
      </c>
      <c r="R2352" s="52">
        <v>0</v>
      </c>
      <c r="S2352" s="52">
        <v>0</v>
      </c>
      <c r="T2352" s="52">
        <v>0</v>
      </c>
      <c r="U2352" s="52">
        <v>0</v>
      </c>
      <c r="V2352" s="52">
        <v>0</v>
      </c>
      <c r="W2352" s="52">
        <v>0</v>
      </c>
      <c r="X2352" s="52">
        <v>0</v>
      </c>
      <c r="Y2352" s="52">
        <v>0</v>
      </c>
      <c r="Z2352" s="52">
        <v>0</v>
      </c>
      <c r="AA2352" s="25">
        <v>0</v>
      </c>
      <c r="AB2352" s="25">
        <v>0</v>
      </c>
      <c r="AC2352" s="25">
        <v>0</v>
      </c>
      <c r="AD2352" s="25">
        <v>0</v>
      </c>
      <c r="AE2352" s="25">
        <v>0</v>
      </c>
      <c r="AF2352" s="25">
        <v>0</v>
      </c>
      <c r="AG2352" s="25">
        <v>0</v>
      </c>
      <c r="AH2352" s="25">
        <v>0</v>
      </c>
      <c r="AI2352" s="25">
        <v>0</v>
      </c>
      <c r="AJ2352" s="25">
        <v>0</v>
      </c>
      <c r="AK2352" s="25">
        <v>0</v>
      </c>
      <c r="AL2352" s="25">
        <v>0</v>
      </c>
      <c r="AM2352" s="95">
        <v>0</v>
      </c>
      <c r="AN2352" s="95" t="e">
        <f ca="1">IF(MengeInEEGSummieren(M2352),AM2352,0)</f>
        <v>#NAME?</v>
      </c>
      <c r="AO2352" s="95">
        <f t="shared" si="222"/>
        <v>0</v>
      </c>
      <c r="AP2352" s="95">
        <f t="shared" si="223"/>
        <v>0</v>
      </c>
      <c r="AS2352">
        <v>0</v>
      </c>
      <c r="AT2352">
        <v>0</v>
      </c>
      <c r="AU2352" t="e">
        <f t="shared" ca="1" si="224"/>
        <v>#NAME?</v>
      </c>
    </row>
    <row r="2353" spans="1:47" x14ac:dyDescent="0.15">
      <c r="A2353" s="21" t="s">
        <v>3119</v>
      </c>
      <c r="B2353" s="22" t="s">
        <v>17</v>
      </c>
      <c r="C2353" s="42">
        <v>2007</v>
      </c>
      <c r="D2353" s="22" t="s">
        <v>887</v>
      </c>
      <c r="E2353" s="22" t="s">
        <v>773</v>
      </c>
      <c r="F2353" s="23">
        <v>11.51</v>
      </c>
      <c r="G2353" s="23">
        <v>11.51</v>
      </c>
      <c r="H2353" s="24">
        <f t="shared" si="219"/>
        <v>0</v>
      </c>
      <c r="I2353" s="153">
        <v>0</v>
      </c>
      <c r="J2353" s="24">
        <f t="shared" si="220"/>
        <v>0</v>
      </c>
      <c r="K2353" s="25">
        <f t="shared" si="221"/>
        <v>0</v>
      </c>
      <c r="L2353">
        <v>0</v>
      </c>
      <c r="M2353">
        <v>32964608</v>
      </c>
      <c r="N2353">
        <v>42065747</v>
      </c>
      <c r="O2353" s="52">
        <v>0</v>
      </c>
      <c r="P2353" s="52">
        <v>0</v>
      </c>
      <c r="Q2353" s="52">
        <v>0</v>
      </c>
      <c r="R2353" s="52">
        <v>0</v>
      </c>
      <c r="S2353" s="52">
        <v>0</v>
      </c>
      <c r="T2353" s="52">
        <v>0</v>
      </c>
      <c r="U2353" s="52">
        <v>0</v>
      </c>
      <c r="V2353" s="52">
        <v>0</v>
      </c>
      <c r="W2353" s="52">
        <v>0</v>
      </c>
      <c r="X2353" s="52">
        <v>0</v>
      </c>
      <c r="Y2353" s="52">
        <v>0</v>
      </c>
      <c r="Z2353" s="52">
        <v>0</v>
      </c>
      <c r="AA2353" s="25">
        <v>0</v>
      </c>
      <c r="AB2353" s="25">
        <v>0</v>
      </c>
      <c r="AC2353" s="25">
        <v>0</v>
      </c>
      <c r="AD2353" s="25">
        <v>0</v>
      </c>
      <c r="AE2353" s="25">
        <v>0</v>
      </c>
      <c r="AF2353" s="25">
        <v>0</v>
      </c>
      <c r="AG2353" s="25">
        <v>0</v>
      </c>
      <c r="AH2353" s="25">
        <v>0</v>
      </c>
      <c r="AI2353" s="25">
        <v>0</v>
      </c>
      <c r="AJ2353" s="25">
        <v>0</v>
      </c>
      <c r="AK2353" s="25">
        <v>0</v>
      </c>
      <c r="AL2353" s="25">
        <v>0</v>
      </c>
      <c r="AM2353" s="95">
        <v>0</v>
      </c>
      <c r="AN2353" s="95" t="e">
        <f ca="1">IF(MengeInEEGSummieren(M2353),AM2353,0)</f>
        <v>#NAME?</v>
      </c>
      <c r="AO2353" s="95">
        <f t="shared" si="222"/>
        <v>0</v>
      </c>
      <c r="AP2353" s="95">
        <f t="shared" si="223"/>
        <v>0</v>
      </c>
      <c r="AS2353">
        <v>0</v>
      </c>
      <c r="AT2353">
        <v>0</v>
      </c>
      <c r="AU2353" t="e">
        <f t="shared" ca="1" si="224"/>
        <v>#NAME?</v>
      </c>
    </row>
    <row r="2354" spans="1:47" x14ac:dyDescent="0.15">
      <c r="A2354" s="21" t="s">
        <v>3120</v>
      </c>
      <c r="B2354" s="22" t="s">
        <v>17</v>
      </c>
      <c r="C2354" s="42">
        <v>2007</v>
      </c>
      <c r="D2354" s="22" t="s">
        <v>1766</v>
      </c>
      <c r="E2354" s="22" t="s">
        <v>773</v>
      </c>
      <c r="F2354" s="23">
        <v>15.51</v>
      </c>
      <c r="G2354" s="23">
        <v>15.51</v>
      </c>
      <c r="H2354" s="24">
        <f t="shared" si="219"/>
        <v>0</v>
      </c>
      <c r="I2354" s="153">
        <v>0</v>
      </c>
      <c r="J2354" s="24">
        <f t="shared" si="220"/>
        <v>0</v>
      </c>
      <c r="K2354" s="25">
        <f t="shared" si="221"/>
        <v>0</v>
      </c>
      <c r="L2354">
        <v>0</v>
      </c>
      <c r="M2354">
        <v>32964608</v>
      </c>
      <c r="N2354">
        <v>42065747</v>
      </c>
      <c r="O2354" s="52">
        <v>0</v>
      </c>
      <c r="P2354" s="52">
        <v>0</v>
      </c>
      <c r="Q2354" s="52">
        <v>0</v>
      </c>
      <c r="R2354" s="52">
        <v>0</v>
      </c>
      <c r="S2354" s="52">
        <v>0</v>
      </c>
      <c r="T2354" s="52">
        <v>0</v>
      </c>
      <c r="U2354" s="52">
        <v>0</v>
      </c>
      <c r="V2354" s="52">
        <v>0</v>
      </c>
      <c r="W2354" s="52">
        <v>0</v>
      </c>
      <c r="X2354" s="52">
        <v>0</v>
      </c>
      <c r="Y2354" s="52">
        <v>0</v>
      </c>
      <c r="Z2354" s="52">
        <v>0</v>
      </c>
      <c r="AA2354" s="25">
        <v>0</v>
      </c>
      <c r="AB2354" s="25">
        <v>0</v>
      </c>
      <c r="AC2354" s="25">
        <v>0</v>
      </c>
      <c r="AD2354" s="25">
        <v>0</v>
      </c>
      <c r="AE2354" s="25">
        <v>0</v>
      </c>
      <c r="AF2354" s="25">
        <v>0</v>
      </c>
      <c r="AG2354" s="25">
        <v>0</v>
      </c>
      <c r="AH2354" s="25">
        <v>0</v>
      </c>
      <c r="AI2354" s="25">
        <v>0</v>
      </c>
      <c r="AJ2354" s="25">
        <v>0</v>
      </c>
      <c r="AK2354" s="25">
        <v>0</v>
      </c>
      <c r="AL2354" s="25">
        <v>0</v>
      </c>
      <c r="AM2354" s="95">
        <v>0</v>
      </c>
      <c r="AN2354" s="95" t="e">
        <f ca="1">IF(MengeInEEGSummieren(M2354),AM2354,0)</f>
        <v>#NAME?</v>
      </c>
      <c r="AO2354" s="95">
        <f t="shared" si="222"/>
        <v>0</v>
      </c>
      <c r="AP2354" s="95">
        <f t="shared" si="223"/>
        <v>0</v>
      </c>
      <c r="AS2354">
        <v>0</v>
      </c>
      <c r="AT2354">
        <v>0</v>
      </c>
      <c r="AU2354" t="e">
        <f t="shared" ca="1" si="224"/>
        <v>#NAME?</v>
      </c>
    </row>
    <row r="2355" spans="1:47" x14ac:dyDescent="0.15">
      <c r="A2355" s="21" t="s">
        <v>3121</v>
      </c>
      <c r="B2355" s="22" t="s">
        <v>17</v>
      </c>
      <c r="C2355" s="42">
        <v>2007</v>
      </c>
      <c r="D2355" s="22" t="s">
        <v>1768</v>
      </c>
      <c r="E2355" s="22" t="s">
        <v>773</v>
      </c>
      <c r="F2355" s="23">
        <v>14.01</v>
      </c>
      <c r="G2355" s="23">
        <v>14.01</v>
      </c>
      <c r="H2355" s="24">
        <f t="shared" si="219"/>
        <v>0</v>
      </c>
      <c r="I2355" s="153">
        <v>0</v>
      </c>
      <c r="J2355" s="24">
        <f t="shared" si="220"/>
        <v>0</v>
      </c>
      <c r="K2355" s="25">
        <f t="shared" si="221"/>
        <v>0</v>
      </c>
      <c r="L2355">
        <v>0</v>
      </c>
      <c r="M2355">
        <v>32964608</v>
      </c>
      <c r="N2355">
        <v>42065747</v>
      </c>
      <c r="O2355" s="52">
        <v>0</v>
      </c>
      <c r="P2355" s="52">
        <v>0</v>
      </c>
      <c r="Q2355" s="52">
        <v>0</v>
      </c>
      <c r="R2355" s="52">
        <v>0</v>
      </c>
      <c r="S2355" s="52">
        <v>0</v>
      </c>
      <c r="T2355" s="52">
        <v>0</v>
      </c>
      <c r="U2355" s="52">
        <v>0</v>
      </c>
      <c r="V2355" s="52">
        <v>0</v>
      </c>
      <c r="W2355" s="52">
        <v>0</v>
      </c>
      <c r="X2355" s="52">
        <v>0</v>
      </c>
      <c r="Y2355" s="52">
        <v>0</v>
      </c>
      <c r="Z2355" s="52">
        <v>0</v>
      </c>
      <c r="AA2355" s="25">
        <v>0</v>
      </c>
      <c r="AB2355" s="25">
        <v>0</v>
      </c>
      <c r="AC2355" s="25">
        <v>0</v>
      </c>
      <c r="AD2355" s="25">
        <v>0</v>
      </c>
      <c r="AE2355" s="25">
        <v>0</v>
      </c>
      <c r="AF2355" s="25">
        <v>0</v>
      </c>
      <c r="AG2355" s="25">
        <v>0</v>
      </c>
      <c r="AH2355" s="25">
        <v>0</v>
      </c>
      <c r="AI2355" s="25">
        <v>0</v>
      </c>
      <c r="AJ2355" s="25">
        <v>0</v>
      </c>
      <c r="AK2355" s="25">
        <v>0</v>
      </c>
      <c r="AL2355" s="25">
        <v>0</v>
      </c>
      <c r="AM2355" s="95">
        <v>0</v>
      </c>
      <c r="AN2355" s="95" t="e">
        <f ca="1">IF(MengeInEEGSummieren(M2355),AM2355,0)</f>
        <v>#NAME?</v>
      </c>
      <c r="AO2355" s="95">
        <f t="shared" si="222"/>
        <v>0</v>
      </c>
      <c r="AP2355" s="95">
        <f t="shared" si="223"/>
        <v>0</v>
      </c>
      <c r="AS2355">
        <v>0</v>
      </c>
      <c r="AT2355">
        <v>0</v>
      </c>
      <c r="AU2355" t="e">
        <f t="shared" ca="1" si="224"/>
        <v>#NAME?</v>
      </c>
    </row>
    <row r="2356" spans="1:47" x14ac:dyDescent="0.15">
      <c r="A2356" s="21" t="s">
        <v>3122</v>
      </c>
      <c r="B2356" s="22" t="s">
        <v>17</v>
      </c>
      <c r="C2356" s="42">
        <v>2007</v>
      </c>
      <c r="D2356" s="22" t="s">
        <v>1770</v>
      </c>
      <c r="E2356" s="22" t="s">
        <v>773</v>
      </c>
      <c r="F2356" s="23">
        <v>13.51</v>
      </c>
      <c r="G2356" s="23">
        <v>13.51</v>
      </c>
      <c r="H2356" s="24">
        <f t="shared" si="219"/>
        <v>0</v>
      </c>
      <c r="I2356" s="153">
        <v>0</v>
      </c>
      <c r="J2356" s="24">
        <f t="shared" si="220"/>
        <v>0</v>
      </c>
      <c r="K2356" s="25">
        <f t="shared" si="221"/>
        <v>0</v>
      </c>
      <c r="L2356">
        <v>0</v>
      </c>
      <c r="M2356">
        <v>32964608</v>
      </c>
      <c r="N2356">
        <v>42065747</v>
      </c>
      <c r="O2356" s="52">
        <v>0</v>
      </c>
      <c r="P2356" s="52">
        <v>0</v>
      </c>
      <c r="Q2356" s="52">
        <v>0</v>
      </c>
      <c r="R2356" s="52">
        <v>0</v>
      </c>
      <c r="S2356" s="52">
        <v>0</v>
      </c>
      <c r="T2356" s="52">
        <v>0</v>
      </c>
      <c r="U2356" s="52">
        <v>0</v>
      </c>
      <c r="V2356" s="52">
        <v>0</v>
      </c>
      <c r="W2356" s="52">
        <v>0</v>
      </c>
      <c r="X2356" s="52">
        <v>0</v>
      </c>
      <c r="Y2356" s="52">
        <v>0</v>
      </c>
      <c r="Z2356" s="52">
        <v>0</v>
      </c>
      <c r="AA2356" s="25">
        <v>0</v>
      </c>
      <c r="AB2356" s="25">
        <v>0</v>
      </c>
      <c r="AC2356" s="25">
        <v>0</v>
      </c>
      <c r="AD2356" s="25">
        <v>0</v>
      </c>
      <c r="AE2356" s="25">
        <v>0</v>
      </c>
      <c r="AF2356" s="25">
        <v>0</v>
      </c>
      <c r="AG2356" s="25">
        <v>0</v>
      </c>
      <c r="AH2356" s="25">
        <v>0</v>
      </c>
      <c r="AI2356" s="25">
        <v>0</v>
      </c>
      <c r="AJ2356" s="25">
        <v>0</v>
      </c>
      <c r="AK2356" s="25">
        <v>0</v>
      </c>
      <c r="AL2356" s="25">
        <v>0</v>
      </c>
      <c r="AM2356" s="95">
        <v>0</v>
      </c>
      <c r="AN2356" s="95" t="e">
        <f ca="1">IF(MengeInEEGSummieren(M2356),AM2356,0)</f>
        <v>#NAME?</v>
      </c>
      <c r="AO2356" s="95">
        <f t="shared" si="222"/>
        <v>0</v>
      </c>
      <c r="AP2356" s="95">
        <f t="shared" si="223"/>
        <v>0</v>
      </c>
      <c r="AS2356">
        <v>0</v>
      </c>
      <c r="AT2356">
        <v>0</v>
      </c>
      <c r="AU2356" t="e">
        <f t="shared" ca="1" si="224"/>
        <v>#NAME?</v>
      </c>
    </row>
    <row r="2357" spans="1:47" x14ac:dyDescent="0.15">
      <c r="A2357" s="21" t="s">
        <v>3123</v>
      </c>
      <c r="B2357" s="22" t="s">
        <v>17</v>
      </c>
      <c r="C2357" s="42">
        <v>2007</v>
      </c>
      <c r="D2357" s="22" t="s">
        <v>1772</v>
      </c>
      <c r="E2357" s="22" t="s">
        <v>773</v>
      </c>
      <c r="F2357" s="23">
        <v>17.510000000000002</v>
      </c>
      <c r="G2357" s="23">
        <v>17.510000000000002</v>
      </c>
      <c r="H2357" s="24">
        <f t="shared" si="219"/>
        <v>0</v>
      </c>
      <c r="I2357" s="153">
        <v>0</v>
      </c>
      <c r="J2357" s="24">
        <f t="shared" si="220"/>
        <v>0</v>
      </c>
      <c r="K2357" s="25">
        <f t="shared" si="221"/>
        <v>0</v>
      </c>
      <c r="L2357">
        <v>0</v>
      </c>
      <c r="M2357">
        <v>32964608</v>
      </c>
      <c r="N2357">
        <v>42065747</v>
      </c>
      <c r="O2357" s="52">
        <v>0</v>
      </c>
      <c r="P2357" s="52">
        <v>0</v>
      </c>
      <c r="Q2357" s="52">
        <v>0</v>
      </c>
      <c r="R2357" s="52">
        <v>0</v>
      </c>
      <c r="S2357" s="52">
        <v>0</v>
      </c>
      <c r="T2357" s="52">
        <v>0</v>
      </c>
      <c r="U2357" s="52">
        <v>0</v>
      </c>
      <c r="V2357" s="52">
        <v>0</v>
      </c>
      <c r="W2357" s="52">
        <v>0</v>
      </c>
      <c r="X2357" s="52">
        <v>0</v>
      </c>
      <c r="Y2357" s="52">
        <v>0</v>
      </c>
      <c r="Z2357" s="52">
        <v>0</v>
      </c>
      <c r="AA2357" s="25">
        <v>0</v>
      </c>
      <c r="AB2357" s="25">
        <v>0</v>
      </c>
      <c r="AC2357" s="25">
        <v>0</v>
      </c>
      <c r="AD2357" s="25">
        <v>0</v>
      </c>
      <c r="AE2357" s="25">
        <v>0</v>
      </c>
      <c r="AF2357" s="25">
        <v>0</v>
      </c>
      <c r="AG2357" s="25">
        <v>0</v>
      </c>
      <c r="AH2357" s="25">
        <v>0</v>
      </c>
      <c r="AI2357" s="25">
        <v>0</v>
      </c>
      <c r="AJ2357" s="25">
        <v>0</v>
      </c>
      <c r="AK2357" s="25">
        <v>0</v>
      </c>
      <c r="AL2357" s="25">
        <v>0</v>
      </c>
      <c r="AM2357" s="95">
        <v>0</v>
      </c>
      <c r="AN2357" s="95" t="e">
        <f ca="1">IF(MengeInEEGSummieren(M2357),AM2357,0)</f>
        <v>#NAME?</v>
      </c>
      <c r="AO2357" s="95">
        <f t="shared" si="222"/>
        <v>0</v>
      </c>
      <c r="AP2357" s="95">
        <f t="shared" si="223"/>
        <v>0</v>
      </c>
      <c r="AS2357">
        <v>0</v>
      </c>
      <c r="AT2357">
        <v>0</v>
      </c>
      <c r="AU2357" t="e">
        <f t="shared" ca="1" si="224"/>
        <v>#NAME?</v>
      </c>
    </row>
    <row r="2358" spans="1:47" x14ac:dyDescent="0.15">
      <c r="A2358" s="21" t="s">
        <v>3124</v>
      </c>
      <c r="B2358" s="22" t="s">
        <v>17</v>
      </c>
      <c r="C2358" s="42">
        <v>2007</v>
      </c>
      <c r="D2358" s="22" t="s">
        <v>1774</v>
      </c>
      <c r="E2358" s="22" t="s">
        <v>773</v>
      </c>
      <c r="F2358" s="23">
        <v>16.010000000000002</v>
      </c>
      <c r="G2358" s="23">
        <v>16.010000000000002</v>
      </c>
      <c r="H2358" s="24">
        <f t="shared" si="219"/>
        <v>0</v>
      </c>
      <c r="I2358" s="153">
        <v>0</v>
      </c>
      <c r="J2358" s="24">
        <f t="shared" si="220"/>
        <v>0</v>
      </c>
      <c r="K2358" s="25">
        <f t="shared" si="221"/>
        <v>0</v>
      </c>
      <c r="L2358">
        <v>0</v>
      </c>
      <c r="M2358">
        <v>32964608</v>
      </c>
      <c r="N2358">
        <v>42065747</v>
      </c>
      <c r="O2358" s="52">
        <v>0</v>
      </c>
      <c r="P2358" s="52">
        <v>0</v>
      </c>
      <c r="Q2358" s="52">
        <v>0</v>
      </c>
      <c r="R2358" s="52">
        <v>0</v>
      </c>
      <c r="S2358" s="52">
        <v>0</v>
      </c>
      <c r="T2358" s="52">
        <v>0</v>
      </c>
      <c r="U2358" s="52">
        <v>0</v>
      </c>
      <c r="V2358" s="52">
        <v>0</v>
      </c>
      <c r="W2358" s="52">
        <v>0</v>
      </c>
      <c r="X2358" s="52">
        <v>0</v>
      </c>
      <c r="Y2358" s="52">
        <v>0</v>
      </c>
      <c r="Z2358" s="52">
        <v>0</v>
      </c>
      <c r="AA2358" s="25">
        <v>0</v>
      </c>
      <c r="AB2358" s="25">
        <v>0</v>
      </c>
      <c r="AC2358" s="25">
        <v>0</v>
      </c>
      <c r="AD2358" s="25">
        <v>0</v>
      </c>
      <c r="AE2358" s="25">
        <v>0</v>
      </c>
      <c r="AF2358" s="25">
        <v>0</v>
      </c>
      <c r="AG2358" s="25">
        <v>0</v>
      </c>
      <c r="AH2358" s="25">
        <v>0</v>
      </c>
      <c r="AI2358" s="25">
        <v>0</v>
      </c>
      <c r="AJ2358" s="25">
        <v>0</v>
      </c>
      <c r="AK2358" s="25">
        <v>0</v>
      </c>
      <c r="AL2358" s="25">
        <v>0</v>
      </c>
      <c r="AM2358" s="95">
        <v>0</v>
      </c>
      <c r="AN2358" s="95" t="e">
        <f ca="1">IF(MengeInEEGSummieren(M2358),AM2358,0)</f>
        <v>#NAME?</v>
      </c>
      <c r="AO2358" s="95">
        <f t="shared" si="222"/>
        <v>0</v>
      </c>
      <c r="AP2358" s="95">
        <f t="shared" si="223"/>
        <v>0</v>
      </c>
      <c r="AS2358">
        <v>0</v>
      </c>
      <c r="AT2358">
        <v>0</v>
      </c>
      <c r="AU2358" t="e">
        <f t="shared" ca="1" si="224"/>
        <v>#NAME?</v>
      </c>
    </row>
    <row r="2359" spans="1:47" x14ac:dyDescent="0.15">
      <c r="A2359" s="21" t="s">
        <v>3125</v>
      </c>
      <c r="B2359" s="22" t="s">
        <v>17</v>
      </c>
      <c r="C2359" s="42">
        <v>2007</v>
      </c>
      <c r="D2359" s="22" t="s">
        <v>893</v>
      </c>
      <c r="E2359" s="22" t="s">
        <v>773</v>
      </c>
      <c r="F2359" s="23">
        <v>11.03</v>
      </c>
      <c r="G2359" s="23">
        <v>11.03</v>
      </c>
      <c r="H2359" s="24">
        <f t="shared" si="219"/>
        <v>0</v>
      </c>
      <c r="I2359" s="153">
        <v>0</v>
      </c>
      <c r="J2359" s="24">
        <f t="shared" si="220"/>
        <v>0</v>
      </c>
      <c r="K2359" s="25">
        <f t="shared" si="221"/>
        <v>0</v>
      </c>
      <c r="L2359">
        <v>0</v>
      </c>
      <c r="M2359">
        <v>32964608</v>
      </c>
      <c r="N2359">
        <v>42065747</v>
      </c>
      <c r="O2359" s="52">
        <v>0</v>
      </c>
      <c r="P2359" s="52">
        <v>0</v>
      </c>
      <c r="Q2359" s="52">
        <v>0</v>
      </c>
      <c r="R2359" s="52">
        <v>0</v>
      </c>
      <c r="S2359" s="52">
        <v>0</v>
      </c>
      <c r="T2359" s="52">
        <v>0</v>
      </c>
      <c r="U2359" s="52">
        <v>0</v>
      </c>
      <c r="V2359" s="52">
        <v>0</v>
      </c>
      <c r="W2359" s="52">
        <v>0</v>
      </c>
      <c r="X2359" s="52">
        <v>0</v>
      </c>
      <c r="Y2359" s="52">
        <v>0</v>
      </c>
      <c r="Z2359" s="52">
        <v>0</v>
      </c>
      <c r="AA2359" s="25">
        <v>0</v>
      </c>
      <c r="AB2359" s="25">
        <v>0</v>
      </c>
      <c r="AC2359" s="25">
        <v>0</v>
      </c>
      <c r="AD2359" s="25">
        <v>0</v>
      </c>
      <c r="AE2359" s="25">
        <v>0</v>
      </c>
      <c r="AF2359" s="25">
        <v>0</v>
      </c>
      <c r="AG2359" s="25">
        <v>0</v>
      </c>
      <c r="AH2359" s="25">
        <v>0</v>
      </c>
      <c r="AI2359" s="25">
        <v>0</v>
      </c>
      <c r="AJ2359" s="25">
        <v>0</v>
      </c>
      <c r="AK2359" s="25">
        <v>0</v>
      </c>
      <c r="AL2359" s="25">
        <v>0</v>
      </c>
      <c r="AM2359" s="95">
        <v>0</v>
      </c>
      <c r="AN2359" s="95" t="e">
        <f ca="1">IF(MengeInEEGSummieren(M2359),AM2359,0)</f>
        <v>#NAME?</v>
      </c>
      <c r="AO2359" s="95">
        <f t="shared" si="222"/>
        <v>0</v>
      </c>
      <c r="AP2359" s="95">
        <f t="shared" si="223"/>
        <v>0</v>
      </c>
      <c r="AS2359">
        <v>0</v>
      </c>
      <c r="AT2359">
        <v>0</v>
      </c>
      <c r="AU2359" t="e">
        <f t="shared" ca="1" si="224"/>
        <v>#NAME?</v>
      </c>
    </row>
    <row r="2360" spans="1:47" x14ac:dyDescent="0.15">
      <c r="A2360" s="21" t="s">
        <v>3126</v>
      </c>
      <c r="B2360" s="22" t="s">
        <v>17</v>
      </c>
      <c r="C2360" s="42">
        <v>2007</v>
      </c>
      <c r="D2360" s="22" t="s">
        <v>2933</v>
      </c>
      <c r="E2360" s="22" t="s">
        <v>773</v>
      </c>
      <c r="F2360" s="23">
        <v>6.72</v>
      </c>
      <c r="G2360" s="23">
        <v>6.72</v>
      </c>
      <c r="H2360" s="24">
        <f t="shared" si="219"/>
        <v>0</v>
      </c>
      <c r="I2360" s="153">
        <v>0</v>
      </c>
      <c r="J2360" s="24">
        <f t="shared" si="220"/>
        <v>0</v>
      </c>
      <c r="K2360" s="25">
        <f t="shared" si="221"/>
        <v>0</v>
      </c>
      <c r="L2360">
        <v>0</v>
      </c>
      <c r="M2360">
        <v>32964608</v>
      </c>
      <c r="N2360">
        <v>42065747</v>
      </c>
      <c r="O2360" s="52">
        <v>0</v>
      </c>
      <c r="P2360" s="52">
        <v>0</v>
      </c>
      <c r="Q2360" s="52">
        <v>0</v>
      </c>
      <c r="R2360" s="52">
        <v>0</v>
      </c>
      <c r="S2360" s="52">
        <v>0</v>
      </c>
      <c r="T2360" s="52">
        <v>0</v>
      </c>
      <c r="U2360" s="52">
        <v>0</v>
      </c>
      <c r="V2360" s="52">
        <v>0</v>
      </c>
      <c r="W2360" s="52">
        <v>0</v>
      </c>
      <c r="X2360" s="52">
        <v>0</v>
      </c>
      <c r="Y2360" s="52">
        <v>0</v>
      </c>
      <c r="Z2360" s="52">
        <v>0</v>
      </c>
      <c r="AA2360" s="25">
        <v>0</v>
      </c>
      <c r="AB2360" s="25">
        <v>0</v>
      </c>
      <c r="AC2360" s="25">
        <v>0</v>
      </c>
      <c r="AD2360" s="25">
        <v>0</v>
      </c>
      <c r="AE2360" s="25">
        <v>0</v>
      </c>
      <c r="AF2360" s="25">
        <v>0</v>
      </c>
      <c r="AG2360" s="25">
        <v>0</v>
      </c>
      <c r="AH2360" s="25">
        <v>0</v>
      </c>
      <c r="AI2360" s="25">
        <v>0</v>
      </c>
      <c r="AJ2360" s="25">
        <v>0</v>
      </c>
      <c r="AK2360" s="25">
        <v>0</v>
      </c>
      <c r="AL2360" s="25">
        <v>0</v>
      </c>
      <c r="AM2360" s="95">
        <v>0</v>
      </c>
      <c r="AN2360" s="95" t="e">
        <f ca="1">IF(MengeInEEGSummieren(M2360),AM2360,0)</f>
        <v>#NAME?</v>
      </c>
      <c r="AO2360" s="95">
        <f t="shared" si="222"/>
        <v>0</v>
      </c>
      <c r="AP2360" s="95">
        <f t="shared" si="223"/>
        <v>0</v>
      </c>
      <c r="AS2360">
        <v>0</v>
      </c>
      <c r="AT2360">
        <v>0</v>
      </c>
      <c r="AU2360" t="e">
        <f t="shared" ca="1" si="224"/>
        <v>#NAME?</v>
      </c>
    </row>
    <row r="2361" spans="1:47" x14ac:dyDescent="0.15">
      <c r="A2361" s="21" t="s">
        <v>3127</v>
      </c>
      <c r="B2361" s="22" t="s">
        <v>17</v>
      </c>
      <c r="C2361" s="42">
        <v>2007</v>
      </c>
      <c r="D2361" s="22" t="s">
        <v>1777</v>
      </c>
      <c r="E2361" s="22" t="s">
        <v>773</v>
      </c>
      <c r="F2361" s="23">
        <v>23.67</v>
      </c>
      <c r="G2361" s="23">
        <v>23.67</v>
      </c>
      <c r="H2361" s="24">
        <f t="shared" si="219"/>
        <v>0</v>
      </c>
      <c r="I2361" s="153">
        <v>0</v>
      </c>
      <c r="J2361" s="24">
        <f t="shared" si="220"/>
        <v>0</v>
      </c>
      <c r="K2361" s="25">
        <f t="shared" si="221"/>
        <v>0</v>
      </c>
      <c r="L2361">
        <v>0</v>
      </c>
      <c r="M2361">
        <v>32964608</v>
      </c>
      <c r="N2361">
        <v>42065747</v>
      </c>
      <c r="O2361" s="52">
        <v>0</v>
      </c>
      <c r="P2361" s="52">
        <v>0</v>
      </c>
      <c r="Q2361" s="52">
        <v>0</v>
      </c>
      <c r="R2361" s="52">
        <v>0</v>
      </c>
      <c r="S2361" s="52">
        <v>0</v>
      </c>
      <c r="T2361" s="52">
        <v>0</v>
      </c>
      <c r="U2361" s="52">
        <v>0</v>
      </c>
      <c r="V2361" s="52">
        <v>0</v>
      </c>
      <c r="W2361" s="52">
        <v>0</v>
      </c>
      <c r="X2361" s="52">
        <v>0</v>
      </c>
      <c r="Y2361" s="52">
        <v>0</v>
      </c>
      <c r="Z2361" s="52">
        <v>0</v>
      </c>
      <c r="AA2361" s="25">
        <v>0</v>
      </c>
      <c r="AB2361" s="25">
        <v>0</v>
      </c>
      <c r="AC2361" s="25">
        <v>0</v>
      </c>
      <c r="AD2361" s="25">
        <v>0</v>
      </c>
      <c r="AE2361" s="25">
        <v>0</v>
      </c>
      <c r="AF2361" s="25">
        <v>0</v>
      </c>
      <c r="AG2361" s="25">
        <v>0</v>
      </c>
      <c r="AH2361" s="25">
        <v>0</v>
      </c>
      <c r="AI2361" s="25">
        <v>0</v>
      </c>
      <c r="AJ2361" s="25">
        <v>0</v>
      </c>
      <c r="AK2361" s="25">
        <v>0</v>
      </c>
      <c r="AL2361" s="25">
        <v>0</v>
      </c>
      <c r="AM2361" s="95">
        <v>0</v>
      </c>
      <c r="AN2361" s="95" t="e">
        <f ca="1">IF(MengeInEEGSummieren(M2361),AM2361,0)</f>
        <v>#NAME?</v>
      </c>
      <c r="AO2361" s="95">
        <f t="shared" si="222"/>
        <v>0</v>
      </c>
      <c r="AP2361" s="95">
        <f t="shared" si="223"/>
        <v>0</v>
      </c>
      <c r="AS2361">
        <v>0</v>
      </c>
      <c r="AT2361">
        <v>0</v>
      </c>
      <c r="AU2361" t="e">
        <f t="shared" ca="1" si="224"/>
        <v>#NAME?</v>
      </c>
    </row>
    <row r="2362" spans="1:47" x14ac:dyDescent="0.15">
      <c r="A2362" s="21" t="s">
        <v>3128</v>
      </c>
      <c r="B2362" s="22" t="s">
        <v>17</v>
      </c>
      <c r="C2362" s="42">
        <v>2007</v>
      </c>
      <c r="D2362" s="22" t="s">
        <v>1779</v>
      </c>
      <c r="E2362" s="22" t="s">
        <v>773</v>
      </c>
      <c r="F2362" s="23">
        <v>23.64</v>
      </c>
      <c r="G2362" s="23">
        <v>23.64</v>
      </c>
      <c r="H2362" s="24">
        <f t="shared" si="219"/>
        <v>0</v>
      </c>
      <c r="I2362" s="153">
        <v>0</v>
      </c>
      <c r="J2362" s="24">
        <f t="shared" si="220"/>
        <v>0</v>
      </c>
      <c r="K2362" s="25">
        <f t="shared" si="221"/>
        <v>0</v>
      </c>
      <c r="L2362">
        <v>0</v>
      </c>
      <c r="M2362">
        <v>32964608</v>
      </c>
      <c r="N2362">
        <v>42065747</v>
      </c>
      <c r="O2362" s="52">
        <v>0</v>
      </c>
      <c r="P2362" s="52">
        <v>0</v>
      </c>
      <c r="Q2362" s="52">
        <v>0</v>
      </c>
      <c r="R2362" s="52">
        <v>0</v>
      </c>
      <c r="S2362" s="52">
        <v>0</v>
      </c>
      <c r="T2362" s="52">
        <v>0</v>
      </c>
      <c r="U2362" s="52">
        <v>0</v>
      </c>
      <c r="V2362" s="52">
        <v>0</v>
      </c>
      <c r="W2362" s="52">
        <v>0</v>
      </c>
      <c r="X2362" s="52">
        <v>0</v>
      </c>
      <c r="Y2362" s="52">
        <v>0</v>
      </c>
      <c r="Z2362" s="52">
        <v>0</v>
      </c>
      <c r="AA2362" s="25">
        <v>0</v>
      </c>
      <c r="AB2362" s="25">
        <v>0</v>
      </c>
      <c r="AC2362" s="25">
        <v>0</v>
      </c>
      <c r="AD2362" s="25">
        <v>0</v>
      </c>
      <c r="AE2362" s="25">
        <v>0</v>
      </c>
      <c r="AF2362" s="25">
        <v>0</v>
      </c>
      <c r="AG2362" s="25">
        <v>0</v>
      </c>
      <c r="AH2362" s="25">
        <v>0</v>
      </c>
      <c r="AI2362" s="25">
        <v>0</v>
      </c>
      <c r="AJ2362" s="25">
        <v>0</v>
      </c>
      <c r="AK2362" s="25">
        <v>0</v>
      </c>
      <c r="AL2362" s="25">
        <v>0</v>
      </c>
      <c r="AM2362" s="95">
        <v>0</v>
      </c>
      <c r="AN2362" s="95" t="e">
        <f ca="1">IF(MengeInEEGSummieren(M2362),AM2362,0)</f>
        <v>#NAME?</v>
      </c>
      <c r="AO2362" s="95">
        <f t="shared" si="222"/>
        <v>0</v>
      </c>
      <c r="AP2362" s="95">
        <f t="shared" si="223"/>
        <v>0</v>
      </c>
      <c r="AS2362">
        <v>0</v>
      </c>
      <c r="AT2362">
        <v>0</v>
      </c>
      <c r="AU2362" t="e">
        <f t="shared" ca="1" si="224"/>
        <v>#NAME?</v>
      </c>
    </row>
    <row r="2363" spans="1:47" x14ac:dyDescent="0.15">
      <c r="A2363" s="21" t="s">
        <v>3129</v>
      </c>
      <c r="B2363" s="22" t="s">
        <v>17</v>
      </c>
      <c r="C2363" s="42">
        <v>2007</v>
      </c>
      <c r="D2363" s="22" t="s">
        <v>1781</v>
      </c>
      <c r="E2363" s="22" t="s">
        <v>773</v>
      </c>
      <c r="F2363" s="23">
        <v>23.67</v>
      </c>
      <c r="G2363" s="23">
        <v>23.67</v>
      </c>
      <c r="H2363" s="24">
        <f t="shared" si="219"/>
        <v>0</v>
      </c>
      <c r="I2363" s="153">
        <v>0</v>
      </c>
      <c r="J2363" s="24">
        <f t="shared" si="220"/>
        <v>0</v>
      </c>
      <c r="K2363" s="25">
        <f t="shared" si="221"/>
        <v>0</v>
      </c>
      <c r="L2363">
        <v>0</v>
      </c>
      <c r="M2363">
        <v>32964608</v>
      </c>
      <c r="N2363">
        <v>42065747</v>
      </c>
      <c r="O2363" s="52">
        <v>0</v>
      </c>
      <c r="P2363" s="52">
        <v>0</v>
      </c>
      <c r="Q2363" s="52">
        <v>0</v>
      </c>
      <c r="R2363" s="52">
        <v>0</v>
      </c>
      <c r="S2363" s="52">
        <v>0</v>
      </c>
      <c r="T2363" s="52">
        <v>0</v>
      </c>
      <c r="U2363" s="52">
        <v>0</v>
      </c>
      <c r="V2363" s="52">
        <v>0</v>
      </c>
      <c r="W2363" s="52">
        <v>0</v>
      </c>
      <c r="X2363" s="52">
        <v>0</v>
      </c>
      <c r="Y2363" s="52">
        <v>0</v>
      </c>
      <c r="Z2363" s="52">
        <v>0</v>
      </c>
      <c r="AA2363" s="25">
        <v>0</v>
      </c>
      <c r="AB2363" s="25">
        <v>0</v>
      </c>
      <c r="AC2363" s="25">
        <v>0</v>
      </c>
      <c r="AD2363" s="25">
        <v>0</v>
      </c>
      <c r="AE2363" s="25">
        <v>0</v>
      </c>
      <c r="AF2363" s="25">
        <v>0</v>
      </c>
      <c r="AG2363" s="25">
        <v>0</v>
      </c>
      <c r="AH2363" s="25">
        <v>0</v>
      </c>
      <c r="AI2363" s="25">
        <v>0</v>
      </c>
      <c r="AJ2363" s="25">
        <v>0</v>
      </c>
      <c r="AK2363" s="25">
        <v>0</v>
      </c>
      <c r="AL2363" s="25">
        <v>0</v>
      </c>
      <c r="AM2363" s="95">
        <v>0</v>
      </c>
      <c r="AN2363" s="95" t="e">
        <f ca="1">IF(MengeInEEGSummieren(M2363),AM2363,0)</f>
        <v>#NAME?</v>
      </c>
      <c r="AO2363" s="95">
        <f t="shared" si="222"/>
        <v>0</v>
      </c>
      <c r="AP2363" s="95">
        <f t="shared" si="223"/>
        <v>0</v>
      </c>
      <c r="AS2363">
        <v>0</v>
      </c>
      <c r="AT2363">
        <v>0</v>
      </c>
      <c r="AU2363" t="e">
        <f t="shared" ca="1" si="224"/>
        <v>#NAME?</v>
      </c>
    </row>
    <row r="2364" spans="1:47" x14ac:dyDescent="0.15">
      <c r="A2364" s="21" t="s">
        <v>3130</v>
      </c>
      <c r="B2364" s="22" t="s">
        <v>17</v>
      </c>
      <c r="C2364" s="42">
        <v>2007</v>
      </c>
      <c r="D2364" s="22" t="s">
        <v>1783</v>
      </c>
      <c r="E2364" s="22" t="s">
        <v>773</v>
      </c>
      <c r="F2364" s="23">
        <v>22.67</v>
      </c>
      <c r="G2364" s="23">
        <v>22.67</v>
      </c>
      <c r="H2364" s="24">
        <f t="shared" si="219"/>
        <v>0</v>
      </c>
      <c r="I2364" s="153">
        <v>0</v>
      </c>
      <c r="J2364" s="24">
        <f t="shared" si="220"/>
        <v>0</v>
      </c>
      <c r="K2364" s="25">
        <f t="shared" si="221"/>
        <v>0</v>
      </c>
      <c r="L2364">
        <v>0</v>
      </c>
      <c r="M2364">
        <v>32964608</v>
      </c>
      <c r="N2364">
        <v>42065747</v>
      </c>
      <c r="O2364" s="52">
        <v>0</v>
      </c>
      <c r="P2364" s="52">
        <v>0</v>
      </c>
      <c r="Q2364" s="52">
        <v>0</v>
      </c>
      <c r="R2364" s="52">
        <v>0</v>
      </c>
      <c r="S2364" s="52">
        <v>0</v>
      </c>
      <c r="T2364" s="52">
        <v>0</v>
      </c>
      <c r="U2364" s="52">
        <v>0</v>
      </c>
      <c r="V2364" s="52">
        <v>0</v>
      </c>
      <c r="W2364" s="52">
        <v>0</v>
      </c>
      <c r="X2364" s="52">
        <v>0</v>
      </c>
      <c r="Y2364" s="52">
        <v>0</v>
      </c>
      <c r="Z2364" s="52">
        <v>0</v>
      </c>
      <c r="AA2364" s="25">
        <v>0</v>
      </c>
      <c r="AB2364" s="25">
        <v>0</v>
      </c>
      <c r="AC2364" s="25">
        <v>0</v>
      </c>
      <c r="AD2364" s="25">
        <v>0</v>
      </c>
      <c r="AE2364" s="25">
        <v>0</v>
      </c>
      <c r="AF2364" s="25">
        <v>0</v>
      </c>
      <c r="AG2364" s="25">
        <v>0</v>
      </c>
      <c r="AH2364" s="25">
        <v>0</v>
      </c>
      <c r="AI2364" s="25">
        <v>0</v>
      </c>
      <c r="AJ2364" s="25">
        <v>0</v>
      </c>
      <c r="AK2364" s="25">
        <v>0</v>
      </c>
      <c r="AL2364" s="25">
        <v>0</v>
      </c>
      <c r="AM2364" s="95">
        <v>0</v>
      </c>
      <c r="AN2364" s="95" t="e">
        <f ca="1">IF(MengeInEEGSummieren(M2364),AM2364,0)</f>
        <v>#NAME?</v>
      </c>
      <c r="AO2364" s="95">
        <f t="shared" si="222"/>
        <v>0</v>
      </c>
      <c r="AP2364" s="95">
        <f t="shared" si="223"/>
        <v>0</v>
      </c>
      <c r="AS2364">
        <v>0</v>
      </c>
      <c r="AT2364">
        <v>0</v>
      </c>
      <c r="AU2364" t="e">
        <f t="shared" ca="1" si="224"/>
        <v>#NAME?</v>
      </c>
    </row>
    <row r="2365" spans="1:47" x14ac:dyDescent="0.15">
      <c r="A2365" s="21" t="s">
        <v>3131</v>
      </c>
      <c r="B2365" s="22" t="s">
        <v>17</v>
      </c>
      <c r="C2365" s="42">
        <v>2007</v>
      </c>
      <c r="D2365" s="22" t="s">
        <v>1785</v>
      </c>
      <c r="E2365" s="22" t="s">
        <v>770</v>
      </c>
      <c r="F2365" s="23">
        <v>20.67</v>
      </c>
      <c r="G2365" s="23">
        <v>20.67</v>
      </c>
      <c r="H2365" s="24">
        <f t="shared" si="219"/>
        <v>0</v>
      </c>
      <c r="I2365" s="153">
        <v>0</v>
      </c>
      <c r="J2365" s="24">
        <f t="shared" si="220"/>
        <v>0</v>
      </c>
      <c r="K2365" s="25">
        <f t="shared" si="221"/>
        <v>0</v>
      </c>
      <c r="L2365">
        <v>0</v>
      </c>
      <c r="M2365">
        <v>32964608</v>
      </c>
      <c r="N2365">
        <v>42065747</v>
      </c>
      <c r="O2365" s="52">
        <v>0</v>
      </c>
      <c r="P2365" s="52">
        <v>0</v>
      </c>
      <c r="Q2365" s="52">
        <v>0</v>
      </c>
      <c r="R2365" s="52">
        <v>0</v>
      </c>
      <c r="S2365" s="52">
        <v>0</v>
      </c>
      <c r="T2365" s="52">
        <v>0</v>
      </c>
      <c r="U2365" s="52">
        <v>0</v>
      </c>
      <c r="V2365" s="52">
        <v>0</v>
      </c>
      <c r="W2365" s="52">
        <v>0</v>
      </c>
      <c r="X2365" s="52">
        <v>0</v>
      </c>
      <c r="Y2365" s="52">
        <v>0</v>
      </c>
      <c r="Z2365" s="52">
        <v>0</v>
      </c>
      <c r="AA2365" s="25">
        <v>0</v>
      </c>
      <c r="AB2365" s="25">
        <v>0</v>
      </c>
      <c r="AC2365" s="25">
        <v>0</v>
      </c>
      <c r="AD2365" s="25">
        <v>0</v>
      </c>
      <c r="AE2365" s="25">
        <v>0</v>
      </c>
      <c r="AF2365" s="25">
        <v>0</v>
      </c>
      <c r="AG2365" s="25">
        <v>0</v>
      </c>
      <c r="AH2365" s="25">
        <v>0</v>
      </c>
      <c r="AI2365" s="25">
        <v>0</v>
      </c>
      <c r="AJ2365" s="25">
        <v>0</v>
      </c>
      <c r="AK2365" s="25">
        <v>0</v>
      </c>
      <c r="AL2365" s="25">
        <v>0</v>
      </c>
      <c r="AM2365" s="95">
        <v>0</v>
      </c>
      <c r="AN2365" s="95" t="e">
        <f ca="1">IF(MengeInEEGSummieren(M2365),AM2365,0)</f>
        <v>#NAME?</v>
      </c>
      <c r="AO2365" s="95">
        <f t="shared" si="222"/>
        <v>0</v>
      </c>
      <c r="AP2365" s="95">
        <f t="shared" si="223"/>
        <v>0</v>
      </c>
      <c r="AS2365">
        <v>0</v>
      </c>
      <c r="AT2365">
        <v>0</v>
      </c>
      <c r="AU2365" t="e">
        <f t="shared" ca="1" si="224"/>
        <v>#NAME?</v>
      </c>
    </row>
    <row r="2366" spans="1:47" x14ac:dyDescent="0.15">
      <c r="A2366" s="21" t="s">
        <v>3132</v>
      </c>
      <c r="B2366" s="22" t="s">
        <v>17</v>
      </c>
      <c r="C2366" s="42">
        <v>2007</v>
      </c>
      <c r="D2366" s="22" t="s">
        <v>1787</v>
      </c>
      <c r="E2366" s="22" t="s">
        <v>773</v>
      </c>
      <c r="F2366" s="23">
        <v>21.67</v>
      </c>
      <c r="G2366" s="23">
        <v>21.67</v>
      </c>
      <c r="H2366" s="24">
        <f t="shared" si="219"/>
        <v>0</v>
      </c>
      <c r="I2366" s="153">
        <v>0</v>
      </c>
      <c r="J2366" s="24">
        <f t="shared" si="220"/>
        <v>0</v>
      </c>
      <c r="K2366" s="25">
        <f t="shared" si="221"/>
        <v>0</v>
      </c>
      <c r="L2366">
        <v>0</v>
      </c>
      <c r="M2366">
        <v>32964608</v>
      </c>
      <c r="N2366">
        <v>42065747</v>
      </c>
      <c r="O2366" s="52">
        <v>0</v>
      </c>
      <c r="P2366" s="52">
        <v>0</v>
      </c>
      <c r="Q2366" s="52">
        <v>0</v>
      </c>
      <c r="R2366" s="52">
        <v>0</v>
      </c>
      <c r="S2366" s="52">
        <v>0</v>
      </c>
      <c r="T2366" s="52">
        <v>0</v>
      </c>
      <c r="U2366" s="52">
        <v>0</v>
      </c>
      <c r="V2366" s="52">
        <v>0</v>
      </c>
      <c r="W2366" s="52">
        <v>0</v>
      </c>
      <c r="X2366" s="52">
        <v>0</v>
      </c>
      <c r="Y2366" s="52">
        <v>0</v>
      </c>
      <c r="Z2366" s="52">
        <v>0</v>
      </c>
      <c r="AA2366" s="25">
        <v>0</v>
      </c>
      <c r="AB2366" s="25">
        <v>0</v>
      </c>
      <c r="AC2366" s="25">
        <v>0</v>
      </c>
      <c r="AD2366" s="25">
        <v>0</v>
      </c>
      <c r="AE2366" s="25">
        <v>0</v>
      </c>
      <c r="AF2366" s="25">
        <v>0</v>
      </c>
      <c r="AG2366" s="25">
        <v>0</v>
      </c>
      <c r="AH2366" s="25">
        <v>0</v>
      </c>
      <c r="AI2366" s="25">
        <v>0</v>
      </c>
      <c r="AJ2366" s="25">
        <v>0</v>
      </c>
      <c r="AK2366" s="25">
        <v>0</v>
      </c>
      <c r="AL2366" s="25">
        <v>0</v>
      </c>
      <c r="AM2366" s="95">
        <v>0</v>
      </c>
      <c r="AN2366" s="95" t="e">
        <f ca="1">IF(MengeInEEGSummieren(M2366),AM2366,0)</f>
        <v>#NAME?</v>
      </c>
      <c r="AO2366" s="95">
        <f t="shared" si="222"/>
        <v>0</v>
      </c>
      <c r="AP2366" s="95">
        <f t="shared" si="223"/>
        <v>0</v>
      </c>
      <c r="AS2366">
        <v>0</v>
      </c>
      <c r="AT2366">
        <v>0</v>
      </c>
      <c r="AU2366" t="e">
        <f t="shared" ca="1" si="224"/>
        <v>#NAME?</v>
      </c>
    </row>
    <row r="2367" spans="1:47" x14ac:dyDescent="0.15">
      <c r="A2367" s="21" t="s">
        <v>3133</v>
      </c>
      <c r="B2367" s="22" t="s">
        <v>17</v>
      </c>
      <c r="C2367" s="42">
        <v>2007</v>
      </c>
      <c r="D2367" s="22" t="s">
        <v>1789</v>
      </c>
      <c r="E2367" s="22" t="s">
        <v>773</v>
      </c>
      <c r="F2367" s="23">
        <v>21.64</v>
      </c>
      <c r="G2367" s="23">
        <v>21.64</v>
      </c>
      <c r="H2367" s="24">
        <f t="shared" si="219"/>
        <v>0</v>
      </c>
      <c r="I2367" s="153">
        <v>0</v>
      </c>
      <c r="J2367" s="24">
        <f t="shared" si="220"/>
        <v>0</v>
      </c>
      <c r="K2367" s="25">
        <f t="shared" si="221"/>
        <v>0</v>
      </c>
      <c r="L2367">
        <v>0</v>
      </c>
      <c r="M2367">
        <v>32964608</v>
      </c>
      <c r="N2367">
        <v>42065747</v>
      </c>
      <c r="O2367" s="52">
        <v>0</v>
      </c>
      <c r="P2367" s="52">
        <v>0</v>
      </c>
      <c r="Q2367" s="52">
        <v>0</v>
      </c>
      <c r="R2367" s="52">
        <v>0</v>
      </c>
      <c r="S2367" s="52">
        <v>0</v>
      </c>
      <c r="T2367" s="52">
        <v>0</v>
      </c>
      <c r="U2367" s="52">
        <v>0</v>
      </c>
      <c r="V2367" s="52">
        <v>0</v>
      </c>
      <c r="W2367" s="52">
        <v>0</v>
      </c>
      <c r="X2367" s="52">
        <v>0</v>
      </c>
      <c r="Y2367" s="52">
        <v>0</v>
      </c>
      <c r="Z2367" s="52">
        <v>0</v>
      </c>
      <c r="AA2367" s="25">
        <v>0</v>
      </c>
      <c r="AB2367" s="25">
        <v>0</v>
      </c>
      <c r="AC2367" s="25">
        <v>0</v>
      </c>
      <c r="AD2367" s="25">
        <v>0</v>
      </c>
      <c r="AE2367" s="25">
        <v>0</v>
      </c>
      <c r="AF2367" s="25">
        <v>0</v>
      </c>
      <c r="AG2367" s="25">
        <v>0</v>
      </c>
      <c r="AH2367" s="25">
        <v>0</v>
      </c>
      <c r="AI2367" s="25">
        <v>0</v>
      </c>
      <c r="AJ2367" s="25">
        <v>0</v>
      </c>
      <c r="AK2367" s="25">
        <v>0</v>
      </c>
      <c r="AL2367" s="25">
        <v>0</v>
      </c>
      <c r="AM2367" s="95">
        <v>0</v>
      </c>
      <c r="AN2367" s="95" t="e">
        <f ca="1">IF(MengeInEEGSummieren(M2367),AM2367,0)</f>
        <v>#NAME?</v>
      </c>
      <c r="AO2367" s="95">
        <f t="shared" si="222"/>
        <v>0</v>
      </c>
      <c r="AP2367" s="95">
        <f t="shared" si="223"/>
        <v>0</v>
      </c>
      <c r="AS2367">
        <v>0</v>
      </c>
      <c r="AT2367">
        <v>0</v>
      </c>
      <c r="AU2367" t="e">
        <f t="shared" ca="1" si="224"/>
        <v>#NAME?</v>
      </c>
    </row>
    <row r="2368" spans="1:47" x14ac:dyDescent="0.15">
      <c r="A2368" s="21" t="s">
        <v>3134</v>
      </c>
      <c r="B2368" s="22" t="s">
        <v>17</v>
      </c>
      <c r="C2368" s="42">
        <v>2007</v>
      </c>
      <c r="D2368" s="22" t="s">
        <v>1791</v>
      </c>
      <c r="E2368" s="22" t="s">
        <v>773</v>
      </c>
      <c r="F2368" s="23">
        <v>21.67</v>
      </c>
      <c r="G2368" s="23">
        <v>21.67</v>
      </c>
      <c r="H2368" s="24">
        <f t="shared" si="219"/>
        <v>0</v>
      </c>
      <c r="I2368" s="153">
        <v>0</v>
      </c>
      <c r="J2368" s="24">
        <f t="shared" si="220"/>
        <v>0</v>
      </c>
      <c r="K2368" s="25">
        <f t="shared" si="221"/>
        <v>0</v>
      </c>
      <c r="L2368">
        <v>0</v>
      </c>
      <c r="M2368">
        <v>32964608</v>
      </c>
      <c r="N2368">
        <v>42065747</v>
      </c>
      <c r="O2368" s="52">
        <v>0</v>
      </c>
      <c r="P2368" s="52">
        <v>0</v>
      </c>
      <c r="Q2368" s="52">
        <v>0</v>
      </c>
      <c r="R2368" s="52">
        <v>0</v>
      </c>
      <c r="S2368" s="52">
        <v>0</v>
      </c>
      <c r="T2368" s="52">
        <v>0</v>
      </c>
      <c r="U2368" s="52">
        <v>0</v>
      </c>
      <c r="V2368" s="52">
        <v>0</v>
      </c>
      <c r="W2368" s="52">
        <v>0</v>
      </c>
      <c r="X2368" s="52">
        <v>0</v>
      </c>
      <c r="Y2368" s="52">
        <v>0</v>
      </c>
      <c r="Z2368" s="52">
        <v>0</v>
      </c>
      <c r="AA2368" s="25">
        <v>0</v>
      </c>
      <c r="AB2368" s="25">
        <v>0</v>
      </c>
      <c r="AC2368" s="25">
        <v>0</v>
      </c>
      <c r="AD2368" s="25">
        <v>0</v>
      </c>
      <c r="AE2368" s="25">
        <v>0</v>
      </c>
      <c r="AF2368" s="25">
        <v>0</v>
      </c>
      <c r="AG2368" s="25">
        <v>0</v>
      </c>
      <c r="AH2368" s="25">
        <v>0</v>
      </c>
      <c r="AI2368" s="25">
        <v>0</v>
      </c>
      <c r="AJ2368" s="25">
        <v>0</v>
      </c>
      <c r="AK2368" s="25">
        <v>0</v>
      </c>
      <c r="AL2368" s="25">
        <v>0</v>
      </c>
      <c r="AM2368" s="95">
        <v>0</v>
      </c>
      <c r="AN2368" s="95" t="e">
        <f ca="1">IF(MengeInEEGSummieren(M2368),AM2368,0)</f>
        <v>#NAME?</v>
      </c>
      <c r="AO2368" s="95">
        <f t="shared" si="222"/>
        <v>0</v>
      </c>
      <c r="AP2368" s="95">
        <f t="shared" si="223"/>
        <v>0</v>
      </c>
      <c r="AS2368">
        <v>0</v>
      </c>
      <c r="AT2368">
        <v>0</v>
      </c>
      <c r="AU2368" t="e">
        <f t="shared" ca="1" si="224"/>
        <v>#NAME?</v>
      </c>
    </row>
    <row r="2369" spans="1:47" x14ac:dyDescent="0.15">
      <c r="A2369" s="21" t="s">
        <v>3135</v>
      </c>
      <c r="B2369" s="22" t="s">
        <v>17</v>
      </c>
      <c r="C2369" s="42">
        <v>2007</v>
      </c>
      <c r="D2369" s="22" t="s">
        <v>1793</v>
      </c>
      <c r="E2369" s="22" t="s">
        <v>773</v>
      </c>
      <c r="F2369" s="23">
        <v>20.67</v>
      </c>
      <c r="G2369" s="23">
        <v>20.67</v>
      </c>
      <c r="H2369" s="24">
        <f t="shared" si="219"/>
        <v>0</v>
      </c>
      <c r="I2369" s="153">
        <v>0</v>
      </c>
      <c r="J2369" s="24">
        <f t="shared" si="220"/>
        <v>0</v>
      </c>
      <c r="K2369" s="25">
        <f t="shared" si="221"/>
        <v>0</v>
      </c>
      <c r="L2369">
        <v>0</v>
      </c>
      <c r="M2369">
        <v>32964608</v>
      </c>
      <c r="N2369">
        <v>42065747</v>
      </c>
      <c r="O2369" s="52">
        <v>0</v>
      </c>
      <c r="P2369" s="52">
        <v>0</v>
      </c>
      <c r="Q2369" s="52">
        <v>0</v>
      </c>
      <c r="R2369" s="52">
        <v>0</v>
      </c>
      <c r="S2369" s="52">
        <v>0</v>
      </c>
      <c r="T2369" s="52">
        <v>0</v>
      </c>
      <c r="U2369" s="52">
        <v>0</v>
      </c>
      <c r="V2369" s="52">
        <v>0</v>
      </c>
      <c r="W2369" s="52">
        <v>0</v>
      </c>
      <c r="X2369" s="52">
        <v>0</v>
      </c>
      <c r="Y2369" s="52">
        <v>0</v>
      </c>
      <c r="Z2369" s="52">
        <v>0</v>
      </c>
      <c r="AA2369" s="25">
        <v>0</v>
      </c>
      <c r="AB2369" s="25">
        <v>0</v>
      </c>
      <c r="AC2369" s="25">
        <v>0</v>
      </c>
      <c r="AD2369" s="25">
        <v>0</v>
      </c>
      <c r="AE2369" s="25">
        <v>0</v>
      </c>
      <c r="AF2369" s="25">
        <v>0</v>
      </c>
      <c r="AG2369" s="25">
        <v>0</v>
      </c>
      <c r="AH2369" s="25">
        <v>0</v>
      </c>
      <c r="AI2369" s="25">
        <v>0</v>
      </c>
      <c r="AJ2369" s="25">
        <v>0</v>
      </c>
      <c r="AK2369" s="25">
        <v>0</v>
      </c>
      <c r="AL2369" s="25">
        <v>0</v>
      </c>
      <c r="AM2369" s="95">
        <v>0</v>
      </c>
      <c r="AN2369" s="95" t="e">
        <f ca="1">IF(MengeInEEGSummieren(M2369),AM2369,0)</f>
        <v>#NAME?</v>
      </c>
      <c r="AO2369" s="95">
        <f t="shared" si="222"/>
        <v>0</v>
      </c>
      <c r="AP2369" s="95">
        <f t="shared" si="223"/>
        <v>0</v>
      </c>
      <c r="AS2369">
        <v>0</v>
      </c>
      <c r="AT2369">
        <v>0</v>
      </c>
      <c r="AU2369" t="e">
        <f t="shared" ca="1" si="224"/>
        <v>#NAME?</v>
      </c>
    </row>
    <row r="2370" spans="1:47" x14ac:dyDescent="0.15">
      <c r="A2370" s="21" t="s">
        <v>3136</v>
      </c>
      <c r="B2370" s="22" t="s">
        <v>17</v>
      </c>
      <c r="C2370" s="42">
        <v>2007</v>
      </c>
      <c r="D2370" s="22" t="s">
        <v>1795</v>
      </c>
      <c r="E2370" s="22" t="s">
        <v>770</v>
      </c>
      <c r="F2370" s="23">
        <v>18.670000000000002</v>
      </c>
      <c r="G2370" s="23">
        <v>18.670000000000002</v>
      </c>
      <c r="H2370" s="24">
        <f t="shared" si="219"/>
        <v>0</v>
      </c>
      <c r="I2370" s="153">
        <v>0</v>
      </c>
      <c r="J2370" s="24">
        <f t="shared" si="220"/>
        <v>0</v>
      </c>
      <c r="K2370" s="25">
        <f t="shared" si="221"/>
        <v>0</v>
      </c>
      <c r="L2370">
        <v>0</v>
      </c>
      <c r="M2370">
        <v>32964608</v>
      </c>
      <c r="N2370">
        <v>42065747</v>
      </c>
      <c r="O2370" s="52">
        <v>0</v>
      </c>
      <c r="P2370" s="52">
        <v>0</v>
      </c>
      <c r="Q2370" s="52">
        <v>0</v>
      </c>
      <c r="R2370" s="52">
        <v>0</v>
      </c>
      <c r="S2370" s="52">
        <v>0</v>
      </c>
      <c r="T2370" s="52">
        <v>0</v>
      </c>
      <c r="U2370" s="52">
        <v>0</v>
      </c>
      <c r="V2370" s="52">
        <v>0</v>
      </c>
      <c r="W2370" s="52">
        <v>0</v>
      </c>
      <c r="X2370" s="52">
        <v>0</v>
      </c>
      <c r="Y2370" s="52">
        <v>0</v>
      </c>
      <c r="Z2370" s="52">
        <v>0</v>
      </c>
      <c r="AA2370" s="25">
        <v>0</v>
      </c>
      <c r="AB2370" s="25">
        <v>0</v>
      </c>
      <c r="AC2370" s="25">
        <v>0</v>
      </c>
      <c r="AD2370" s="25">
        <v>0</v>
      </c>
      <c r="AE2370" s="25">
        <v>0</v>
      </c>
      <c r="AF2370" s="25">
        <v>0</v>
      </c>
      <c r="AG2370" s="25">
        <v>0</v>
      </c>
      <c r="AH2370" s="25">
        <v>0</v>
      </c>
      <c r="AI2370" s="25">
        <v>0</v>
      </c>
      <c r="AJ2370" s="25">
        <v>0</v>
      </c>
      <c r="AK2370" s="25">
        <v>0</v>
      </c>
      <c r="AL2370" s="25">
        <v>0</v>
      </c>
      <c r="AM2370" s="95">
        <v>0</v>
      </c>
      <c r="AN2370" s="95" t="e">
        <f ca="1">IF(MengeInEEGSummieren(M2370),AM2370,0)</f>
        <v>#NAME?</v>
      </c>
      <c r="AO2370" s="95">
        <f t="shared" si="222"/>
        <v>0</v>
      </c>
      <c r="AP2370" s="95">
        <f t="shared" si="223"/>
        <v>0</v>
      </c>
      <c r="AS2370">
        <v>0</v>
      </c>
      <c r="AT2370">
        <v>0</v>
      </c>
      <c r="AU2370" t="e">
        <f t="shared" ca="1" si="224"/>
        <v>#NAME?</v>
      </c>
    </row>
    <row r="2371" spans="1:47" x14ac:dyDescent="0.15">
      <c r="A2371" s="21" t="s">
        <v>3137</v>
      </c>
      <c r="B2371" s="22" t="s">
        <v>17</v>
      </c>
      <c r="C2371" s="42">
        <v>2007</v>
      </c>
      <c r="D2371" s="22" t="s">
        <v>1797</v>
      </c>
      <c r="E2371" s="22" t="s">
        <v>773</v>
      </c>
      <c r="F2371" s="23">
        <v>17.670000000000002</v>
      </c>
      <c r="G2371" s="23">
        <v>17.670000000000002</v>
      </c>
      <c r="H2371" s="24">
        <f t="shared" si="219"/>
        <v>0</v>
      </c>
      <c r="I2371" s="153">
        <v>0</v>
      </c>
      <c r="J2371" s="24">
        <f t="shared" si="220"/>
        <v>0</v>
      </c>
      <c r="K2371" s="25">
        <f t="shared" si="221"/>
        <v>0</v>
      </c>
      <c r="L2371">
        <v>0</v>
      </c>
      <c r="M2371">
        <v>32964608</v>
      </c>
      <c r="N2371">
        <v>42065747</v>
      </c>
      <c r="O2371" s="52">
        <v>0</v>
      </c>
      <c r="P2371" s="52">
        <v>0</v>
      </c>
      <c r="Q2371" s="52">
        <v>0</v>
      </c>
      <c r="R2371" s="52">
        <v>0</v>
      </c>
      <c r="S2371" s="52">
        <v>0</v>
      </c>
      <c r="T2371" s="52">
        <v>0</v>
      </c>
      <c r="U2371" s="52">
        <v>0</v>
      </c>
      <c r="V2371" s="52">
        <v>0</v>
      </c>
      <c r="W2371" s="52">
        <v>0</v>
      </c>
      <c r="X2371" s="52">
        <v>0</v>
      </c>
      <c r="Y2371" s="52">
        <v>0</v>
      </c>
      <c r="Z2371" s="52">
        <v>0</v>
      </c>
      <c r="AA2371" s="25">
        <v>0</v>
      </c>
      <c r="AB2371" s="25">
        <v>0</v>
      </c>
      <c r="AC2371" s="25">
        <v>0</v>
      </c>
      <c r="AD2371" s="25">
        <v>0</v>
      </c>
      <c r="AE2371" s="25">
        <v>0</v>
      </c>
      <c r="AF2371" s="25">
        <v>0</v>
      </c>
      <c r="AG2371" s="25">
        <v>0</v>
      </c>
      <c r="AH2371" s="25">
        <v>0</v>
      </c>
      <c r="AI2371" s="25">
        <v>0</v>
      </c>
      <c r="AJ2371" s="25">
        <v>0</v>
      </c>
      <c r="AK2371" s="25">
        <v>0</v>
      </c>
      <c r="AL2371" s="25">
        <v>0</v>
      </c>
      <c r="AM2371" s="95">
        <v>0</v>
      </c>
      <c r="AN2371" s="95" t="e">
        <f ca="1">IF(MengeInEEGSummieren(M2371),AM2371,0)</f>
        <v>#NAME?</v>
      </c>
      <c r="AO2371" s="95">
        <f t="shared" si="222"/>
        <v>0</v>
      </c>
      <c r="AP2371" s="95">
        <f t="shared" si="223"/>
        <v>0</v>
      </c>
      <c r="AS2371">
        <v>0</v>
      </c>
      <c r="AT2371">
        <v>0</v>
      </c>
      <c r="AU2371" t="e">
        <f t="shared" ca="1" si="224"/>
        <v>#NAME?</v>
      </c>
    </row>
    <row r="2372" spans="1:47" x14ac:dyDescent="0.15">
      <c r="A2372" s="21" t="s">
        <v>3138</v>
      </c>
      <c r="B2372" s="22" t="s">
        <v>17</v>
      </c>
      <c r="C2372" s="42">
        <v>2007</v>
      </c>
      <c r="D2372" s="22" t="s">
        <v>1799</v>
      </c>
      <c r="E2372" s="22" t="s">
        <v>773</v>
      </c>
      <c r="F2372" s="23">
        <v>17.64</v>
      </c>
      <c r="G2372" s="23">
        <v>17.64</v>
      </c>
      <c r="H2372" s="24">
        <f t="shared" si="219"/>
        <v>0</v>
      </c>
      <c r="I2372" s="153">
        <v>0</v>
      </c>
      <c r="J2372" s="24">
        <f t="shared" si="220"/>
        <v>0</v>
      </c>
      <c r="K2372" s="25">
        <f t="shared" si="221"/>
        <v>0</v>
      </c>
      <c r="L2372">
        <v>0</v>
      </c>
      <c r="M2372">
        <v>32964608</v>
      </c>
      <c r="N2372">
        <v>42065747</v>
      </c>
      <c r="O2372" s="52">
        <v>0</v>
      </c>
      <c r="P2372" s="52">
        <v>0</v>
      </c>
      <c r="Q2372" s="52">
        <v>0</v>
      </c>
      <c r="R2372" s="52">
        <v>0</v>
      </c>
      <c r="S2372" s="52">
        <v>0</v>
      </c>
      <c r="T2372" s="52">
        <v>0</v>
      </c>
      <c r="U2372" s="52">
        <v>0</v>
      </c>
      <c r="V2372" s="52">
        <v>0</v>
      </c>
      <c r="W2372" s="52">
        <v>0</v>
      </c>
      <c r="X2372" s="52">
        <v>0</v>
      </c>
      <c r="Y2372" s="52">
        <v>0</v>
      </c>
      <c r="Z2372" s="52">
        <v>0</v>
      </c>
      <c r="AA2372" s="25">
        <v>0</v>
      </c>
      <c r="AB2372" s="25">
        <v>0</v>
      </c>
      <c r="AC2372" s="25">
        <v>0</v>
      </c>
      <c r="AD2372" s="25">
        <v>0</v>
      </c>
      <c r="AE2372" s="25">
        <v>0</v>
      </c>
      <c r="AF2372" s="25">
        <v>0</v>
      </c>
      <c r="AG2372" s="25">
        <v>0</v>
      </c>
      <c r="AH2372" s="25">
        <v>0</v>
      </c>
      <c r="AI2372" s="25">
        <v>0</v>
      </c>
      <c r="AJ2372" s="25">
        <v>0</v>
      </c>
      <c r="AK2372" s="25">
        <v>0</v>
      </c>
      <c r="AL2372" s="25">
        <v>0</v>
      </c>
      <c r="AM2372" s="95">
        <v>0</v>
      </c>
      <c r="AN2372" s="95" t="e">
        <f ca="1">IF(MengeInEEGSummieren(M2372),AM2372,0)</f>
        <v>#NAME?</v>
      </c>
      <c r="AO2372" s="95">
        <f t="shared" si="222"/>
        <v>0</v>
      </c>
      <c r="AP2372" s="95">
        <f t="shared" si="223"/>
        <v>0</v>
      </c>
      <c r="AS2372">
        <v>0</v>
      </c>
      <c r="AT2372">
        <v>0</v>
      </c>
      <c r="AU2372" t="e">
        <f t="shared" ca="1" si="224"/>
        <v>#NAME?</v>
      </c>
    </row>
    <row r="2373" spans="1:47" x14ac:dyDescent="0.15">
      <c r="A2373" s="21" t="s">
        <v>3139</v>
      </c>
      <c r="B2373" s="22" t="s">
        <v>17</v>
      </c>
      <c r="C2373" s="42">
        <v>2007</v>
      </c>
      <c r="D2373" s="22" t="s">
        <v>1801</v>
      </c>
      <c r="E2373" s="22" t="s">
        <v>773</v>
      </c>
      <c r="F2373" s="23">
        <v>17.670000000000002</v>
      </c>
      <c r="G2373" s="23">
        <v>17.670000000000002</v>
      </c>
      <c r="H2373" s="24">
        <f t="shared" si="219"/>
        <v>0</v>
      </c>
      <c r="I2373" s="153">
        <v>0</v>
      </c>
      <c r="J2373" s="24">
        <f t="shared" si="220"/>
        <v>0</v>
      </c>
      <c r="K2373" s="25">
        <f t="shared" si="221"/>
        <v>0</v>
      </c>
      <c r="L2373">
        <v>0</v>
      </c>
      <c r="M2373">
        <v>32964608</v>
      </c>
      <c r="N2373">
        <v>42065747</v>
      </c>
      <c r="O2373" s="52">
        <v>0</v>
      </c>
      <c r="P2373" s="52">
        <v>0</v>
      </c>
      <c r="Q2373" s="52">
        <v>0</v>
      </c>
      <c r="R2373" s="52">
        <v>0</v>
      </c>
      <c r="S2373" s="52">
        <v>0</v>
      </c>
      <c r="T2373" s="52">
        <v>0</v>
      </c>
      <c r="U2373" s="52">
        <v>0</v>
      </c>
      <c r="V2373" s="52">
        <v>0</v>
      </c>
      <c r="W2373" s="52">
        <v>0</v>
      </c>
      <c r="X2373" s="52">
        <v>0</v>
      </c>
      <c r="Y2373" s="52">
        <v>0</v>
      </c>
      <c r="Z2373" s="52">
        <v>0</v>
      </c>
      <c r="AA2373" s="25">
        <v>0</v>
      </c>
      <c r="AB2373" s="25">
        <v>0</v>
      </c>
      <c r="AC2373" s="25">
        <v>0</v>
      </c>
      <c r="AD2373" s="25">
        <v>0</v>
      </c>
      <c r="AE2373" s="25">
        <v>0</v>
      </c>
      <c r="AF2373" s="25">
        <v>0</v>
      </c>
      <c r="AG2373" s="25">
        <v>0</v>
      </c>
      <c r="AH2373" s="25">
        <v>0</v>
      </c>
      <c r="AI2373" s="25">
        <v>0</v>
      </c>
      <c r="AJ2373" s="25">
        <v>0</v>
      </c>
      <c r="AK2373" s="25">
        <v>0</v>
      </c>
      <c r="AL2373" s="25">
        <v>0</v>
      </c>
      <c r="AM2373" s="95">
        <v>0</v>
      </c>
      <c r="AN2373" s="95" t="e">
        <f ca="1">IF(MengeInEEGSummieren(M2373),AM2373,0)</f>
        <v>#NAME?</v>
      </c>
      <c r="AO2373" s="95">
        <f t="shared" si="222"/>
        <v>0</v>
      </c>
      <c r="AP2373" s="95">
        <f t="shared" si="223"/>
        <v>0</v>
      </c>
      <c r="AS2373">
        <v>0</v>
      </c>
      <c r="AT2373">
        <v>0</v>
      </c>
      <c r="AU2373" t="e">
        <f t="shared" ca="1" si="224"/>
        <v>#NAME?</v>
      </c>
    </row>
    <row r="2374" spans="1:47" x14ac:dyDescent="0.15">
      <c r="A2374" s="21" t="s">
        <v>3140</v>
      </c>
      <c r="B2374" s="22" t="s">
        <v>17</v>
      </c>
      <c r="C2374" s="42">
        <v>2007</v>
      </c>
      <c r="D2374" s="22" t="s">
        <v>1803</v>
      </c>
      <c r="E2374" s="22" t="s">
        <v>773</v>
      </c>
      <c r="F2374" s="23">
        <v>16.670000000000002</v>
      </c>
      <c r="G2374" s="23">
        <v>16.670000000000002</v>
      </c>
      <c r="H2374" s="24">
        <f t="shared" si="219"/>
        <v>0</v>
      </c>
      <c r="I2374" s="153">
        <v>0</v>
      </c>
      <c r="J2374" s="24">
        <f t="shared" si="220"/>
        <v>0</v>
      </c>
      <c r="K2374" s="25">
        <f t="shared" si="221"/>
        <v>0</v>
      </c>
      <c r="L2374">
        <v>0</v>
      </c>
      <c r="M2374">
        <v>32964608</v>
      </c>
      <c r="N2374">
        <v>42065747</v>
      </c>
      <c r="O2374" s="52">
        <v>0</v>
      </c>
      <c r="P2374" s="52">
        <v>0</v>
      </c>
      <c r="Q2374" s="52">
        <v>0</v>
      </c>
      <c r="R2374" s="52">
        <v>0</v>
      </c>
      <c r="S2374" s="52">
        <v>0</v>
      </c>
      <c r="T2374" s="52">
        <v>0</v>
      </c>
      <c r="U2374" s="52">
        <v>0</v>
      </c>
      <c r="V2374" s="52">
        <v>0</v>
      </c>
      <c r="W2374" s="52">
        <v>0</v>
      </c>
      <c r="X2374" s="52">
        <v>0</v>
      </c>
      <c r="Y2374" s="52">
        <v>0</v>
      </c>
      <c r="Z2374" s="52">
        <v>0</v>
      </c>
      <c r="AA2374" s="25">
        <v>0</v>
      </c>
      <c r="AB2374" s="25">
        <v>0</v>
      </c>
      <c r="AC2374" s="25">
        <v>0</v>
      </c>
      <c r="AD2374" s="25">
        <v>0</v>
      </c>
      <c r="AE2374" s="25">
        <v>0</v>
      </c>
      <c r="AF2374" s="25">
        <v>0</v>
      </c>
      <c r="AG2374" s="25">
        <v>0</v>
      </c>
      <c r="AH2374" s="25">
        <v>0</v>
      </c>
      <c r="AI2374" s="25">
        <v>0</v>
      </c>
      <c r="AJ2374" s="25">
        <v>0</v>
      </c>
      <c r="AK2374" s="25">
        <v>0</v>
      </c>
      <c r="AL2374" s="25">
        <v>0</v>
      </c>
      <c r="AM2374" s="95">
        <v>0</v>
      </c>
      <c r="AN2374" s="95" t="e">
        <f ca="1">IF(MengeInEEGSummieren(M2374),AM2374,0)</f>
        <v>#NAME?</v>
      </c>
      <c r="AO2374" s="95">
        <f t="shared" si="222"/>
        <v>0</v>
      </c>
      <c r="AP2374" s="95">
        <f t="shared" si="223"/>
        <v>0</v>
      </c>
      <c r="AS2374">
        <v>0</v>
      </c>
      <c r="AT2374">
        <v>0</v>
      </c>
      <c r="AU2374" t="e">
        <f t="shared" ca="1" si="224"/>
        <v>#NAME?</v>
      </c>
    </row>
    <row r="2375" spans="1:47" x14ac:dyDescent="0.15">
      <c r="A2375" s="21" t="s">
        <v>3141</v>
      </c>
      <c r="B2375" s="22" t="s">
        <v>17</v>
      </c>
      <c r="C2375" s="42">
        <v>2007</v>
      </c>
      <c r="D2375" s="22" t="s">
        <v>1805</v>
      </c>
      <c r="E2375" s="22" t="s">
        <v>770</v>
      </c>
      <c r="F2375" s="23">
        <v>14.67</v>
      </c>
      <c r="G2375" s="23">
        <v>14.67</v>
      </c>
      <c r="H2375" s="24">
        <f t="shared" si="219"/>
        <v>0</v>
      </c>
      <c r="I2375" s="153">
        <v>0</v>
      </c>
      <c r="J2375" s="24">
        <f t="shared" si="220"/>
        <v>0</v>
      </c>
      <c r="K2375" s="25">
        <f t="shared" si="221"/>
        <v>0</v>
      </c>
      <c r="L2375">
        <v>0</v>
      </c>
      <c r="M2375">
        <v>32964608</v>
      </c>
      <c r="N2375">
        <v>42065747</v>
      </c>
      <c r="O2375" s="52">
        <v>0</v>
      </c>
      <c r="P2375" s="52">
        <v>0</v>
      </c>
      <c r="Q2375" s="52">
        <v>0</v>
      </c>
      <c r="R2375" s="52">
        <v>0</v>
      </c>
      <c r="S2375" s="52">
        <v>0</v>
      </c>
      <c r="T2375" s="52">
        <v>0</v>
      </c>
      <c r="U2375" s="52">
        <v>0</v>
      </c>
      <c r="V2375" s="52">
        <v>0</v>
      </c>
      <c r="W2375" s="52">
        <v>0</v>
      </c>
      <c r="X2375" s="52">
        <v>0</v>
      </c>
      <c r="Y2375" s="52">
        <v>0</v>
      </c>
      <c r="Z2375" s="52">
        <v>0</v>
      </c>
      <c r="AA2375" s="25">
        <v>0</v>
      </c>
      <c r="AB2375" s="25">
        <v>0</v>
      </c>
      <c r="AC2375" s="25">
        <v>0</v>
      </c>
      <c r="AD2375" s="25">
        <v>0</v>
      </c>
      <c r="AE2375" s="25">
        <v>0</v>
      </c>
      <c r="AF2375" s="25">
        <v>0</v>
      </c>
      <c r="AG2375" s="25">
        <v>0</v>
      </c>
      <c r="AH2375" s="25">
        <v>0</v>
      </c>
      <c r="AI2375" s="25">
        <v>0</v>
      </c>
      <c r="AJ2375" s="25">
        <v>0</v>
      </c>
      <c r="AK2375" s="25">
        <v>0</v>
      </c>
      <c r="AL2375" s="25">
        <v>0</v>
      </c>
      <c r="AM2375" s="95">
        <v>0</v>
      </c>
      <c r="AN2375" s="95" t="e">
        <f ca="1">IF(MengeInEEGSummieren(M2375),AM2375,0)</f>
        <v>#NAME?</v>
      </c>
      <c r="AO2375" s="95">
        <f t="shared" si="222"/>
        <v>0</v>
      </c>
      <c r="AP2375" s="95">
        <f t="shared" si="223"/>
        <v>0</v>
      </c>
      <c r="AS2375">
        <v>0</v>
      </c>
      <c r="AT2375">
        <v>0</v>
      </c>
      <c r="AU2375" t="e">
        <f t="shared" ca="1" si="224"/>
        <v>#NAME?</v>
      </c>
    </row>
    <row r="2376" spans="1:47" x14ac:dyDescent="0.15">
      <c r="A2376" s="21" t="s">
        <v>3142</v>
      </c>
      <c r="B2376" s="22" t="s">
        <v>17</v>
      </c>
      <c r="C2376" s="42">
        <v>2007</v>
      </c>
      <c r="D2376" s="22" t="s">
        <v>1807</v>
      </c>
      <c r="E2376" s="22" t="s">
        <v>773</v>
      </c>
      <c r="F2376" s="23">
        <v>15.67</v>
      </c>
      <c r="G2376" s="23">
        <v>15.67</v>
      </c>
      <c r="H2376" s="24">
        <f t="shared" si="219"/>
        <v>0</v>
      </c>
      <c r="I2376" s="153">
        <v>0</v>
      </c>
      <c r="J2376" s="24">
        <f t="shared" si="220"/>
        <v>0</v>
      </c>
      <c r="K2376" s="25">
        <f t="shared" si="221"/>
        <v>0</v>
      </c>
      <c r="L2376">
        <v>0</v>
      </c>
      <c r="M2376">
        <v>32964608</v>
      </c>
      <c r="N2376">
        <v>42065747</v>
      </c>
      <c r="O2376" s="52">
        <v>0</v>
      </c>
      <c r="P2376" s="52">
        <v>0</v>
      </c>
      <c r="Q2376" s="52">
        <v>0</v>
      </c>
      <c r="R2376" s="52">
        <v>0</v>
      </c>
      <c r="S2376" s="52">
        <v>0</v>
      </c>
      <c r="T2376" s="52">
        <v>0</v>
      </c>
      <c r="U2376" s="52">
        <v>0</v>
      </c>
      <c r="V2376" s="52">
        <v>0</v>
      </c>
      <c r="W2376" s="52">
        <v>0</v>
      </c>
      <c r="X2376" s="52">
        <v>0</v>
      </c>
      <c r="Y2376" s="52">
        <v>0</v>
      </c>
      <c r="Z2376" s="52">
        <v>0</v>
      </c>
      <c r="AA2376" s="25">
        <v>0</v>
      </c>
      <c r="AB2376" s="25">
        <v>0</v>
      </c>
      <c r="AC2376" s="25">
        <v>0</v>
      </c>
      <c r="AD2376" s="25">
        <v>0</v>
      </c>
      <c r="AE2376" s="25">
        <v>0</v>
      </c>
      <c r="AF2376" s="25">
        <v>0</v>
      </c>
      <c r="AG2376" s="25">
        <v>0</v>
      </c>
      <c r="AH2376" s="25">
        <v>0</v>
      </c>
      <c r="AI2376" s="25">
        <v>0</v>
      </c>
      <c r="AJ2376" s="25">
        <v>0</v>
      </c>
      <c r="AK2376" s="25">
        <v>0</v>
      </c>
      <c r="AL2376" s="25">
        <v>0</v>
      </c>
      <c r="AM2376" s="95">
        <v>0</v>
      </c>
      <c r="AN2376" s="95" t="e">
        <f ca="1">IF(MengeInEEGSummieren(M2376),AM2376,0)</f>
        <v>#NAME?</v>
      </c>
      <c r="AO2376" s="95">
        <f t="shared" si="222"/>
        <v>0</v>
      </c>
      <c r="AP2376" s="95">
        <f t="shared" si="223"/>
        <v>0</v>
      </c>
      <c r="AS2376">
        <v>0</v>
      </c>
      <c r="AT2376">
        <v>0</v>
      </c>
      <c r="AU2376" t="e">
        <f t="shared" ca="1" si="224"/>
        <v>#NAME?</v>
      </c>
    </row>
    <row r="2377" spans="1:47" x14ac:dyDescent="0.15">
      <c r="A2377" s="21" t="s">
        <v>3143</v>
      </c>
      <c r="B2377" s="22" t="s">
        <v>17</v>
      </c>
      <c r="C2377" s="42">
        <v>2007</v>
      </c>
      <c r="D2377" s="22" t="s">
        <v>1809</v>
      </c>
      <c r="E2377" s="22" t="s">
        <v>773</v>
      </c>
      <c r="F2377" s="23">
        <v>15.64</v>
      </c>
      <c r="G2377" s="23">
        <v>15.64</v>
      </c>
      <c r="H2377" s="24">
        <f t="shared" si="219"/>
        <v>0</v>
      </c>
      <c r="I2377" s="153">
        <v>0</v>
      </c>
      <c r="J2377" s="24">
        <f t="shared" si="220"/>
        <v>0</v>
      </c>
      <c r="K2377" s="25">
        <f t="shared" si="221"/>
        <v>0</v>
      </c>
      <c r="L2377">
        <v>0</v>
      </c>
      <c r="M2377">
        <v>32964608</v>
      </c>
      <c r="N2377">
        <v>42065747</v>
      </c>
      <c r="O2377" s="52">
        <v>0</v>
      </c>
      <c r="P2377" s="52">
        <v>0</v>
      </c>
      <c r="Q2377" s="52">
        <v>0</v>
      </c>
      <c r="R2377" s="52">
        <v>0</v>
      </c>
      <c r="S2377" s="52">
        <v>0</v>
      </c>
      <c r="T2377" s="52">
        <v>0</v>
      </c>
      <c r="U2377" s="52">
        <v>0</v>
      </c>
      <c r="V2377" s="52">
        <v>0</v>
      </c>
      <c r="W2377" s="52">
        <v>0</v>
      </c>
      <c r="X2377" s="52">
        <v>0</v>
      </c>
      <c r="Y2377" s="52">
        <v>0</v>
      </c>
      <c r="Z2377" s="52">
        <v>0</v>
      </c>
      <c r="AA2377" s="25">
        <v>0</v>
      </c>
      <c r="AB2377" s="25">
        <v>0</v>
      </c>
      <c r="AC2377" s="25">
        <v>0</v>
      </c>
      <c r="AD2377" s="25">
        <v>0</v>
      </c>
      <c r="AE2377" s="25">
        <v>0</v>
      </c>
      <c r="AF2377" s="25">
        <v>0</v>
      </c>
      <c r="AG2377" s="25">
        <v>0</v>
      </c>
      <c r="AH2377" s="25">
        <v>0</v>
      </c>
      <c r="AI2377" s="25">
        <v>0</v>
      </c>
      <c r="AJ2377" s="25">
        <v>0</v>
      </c>
      <c r="AK2377" s="25">
        <v>0</v>
      </c>
      <c r="AL2377" s="25">
        <v>0</v>
      </c>
      <c r="AM2377" s="95">
        <v>0</v>
      </c>
      <c r="AN2377" s="95" t="e">
        <f ca="1">IF(MengeInEEGSummieren(M2377),AM2377,0)</f>
        <v>#NAME?</v>
      </c>
      <c r="AO2377" s="95">
        <f t="shared" si="222"/>
        <v>0</v>
      </c>
      <c r="AP2377" s="95">
        <f t="shared" si="223"/>
        <v>0</v>
      </c>
      <c r="AS2377">
        <v>0</v>
      </c>
      <c r="AT2377">
        <v>0</v>
      </c>
      <c r="AU2377" t="e">
        <f t="shared" ca="1" si="224"/>
        <v>#NAME?</v>
      </c>
    </row>
    <row r="2378" spans="1:47" x14ac:dyDescent="0.15">
      <c r="A2378" s="21" t="s">
        <v>3144</v>
      </c>
      <c r="B2378" s="22" t="s">
        <v>17</v>
      </c>
      <c r="C2378" s="42">
        <v>2007</v>
      </c>
      <c r="D2378" s="22" t="s">
        <v>1811</v>
      </c>
      <c r="E2378" s="22" t="s">
        <v>773</v>
      </c>
      <c r="F2378" s="23">
        <v>15.67</v>
      </c>
      <c r="G2378" s="23">
        <v>15.67</v>
      </c>
      <c r="H2378" s="24">
        <f t="shared" si="219"/>
        <v>0</v>
      </c>
      <c r="I2378" s="153">
        <v>0</v>
      </c>
      <c r="J2378" s="24">
        <f t="shared" si="220"/>
        <v>0</v>
      </c>
      <c r="K2378" s="25">
        <f t="shared" si="221"/>
        <v>0</v>
      </c>
      <c r="L2378">
        <v>0</v>
      </c>
      <c r="M2378">
        <v>32964608</v>
      </c>
      <c r="N2378">
        <v>42065747</v>
      </c>
      <c r="O2378" s="52">
        <v>0</v>
      </c>
      <c r="P2378" s="52">
        <v>0</v>
      </c>
      <c r="Q2378" s="52">
        <v>0</v>
      </c>
      <c r="R2378" s="52">
        <v>0</v>
      </c>
      <c r="S2378" s="52">
        <v>0</v>
      </c>
      <c r="T2378" s="52">
        <v>0</v>
      </c>
      <c r="U2378" s="52">
        <v>0</v>
      </c>
      <c r="V2378" s="52">
        <v>0</v>
      </c>
      <c r="W2378" s="52">
        <v>0</v>
      </c>
      <c r="X2378" s="52">
        <v>0</v>
      </c>
      <c r="Y2378" s="52">
        <v>0</v>
      </c>
      <c r="Z2378" s="52">
        <v>0</v>
      </c>
      <c r="AA2378" s="25">
        <v>0</v>
      </c>
      <c r="AB2378" s="25">
        <v>0</v>
      </c>
      <c r="AC2378" s="25">
        <v>0</v>
      </c>
      <c r="AD2378" s="25">
        <v>0</v>
      </c>
      <c r="AE2378" s="25">
        <v>0</v>
      </c>
      <c r="AF2378" s="25">
        <v>0</v>
      </c>
      <c r="AG2378" s="25">
        <v>0</v>
      </c>
      <c r="AH2378" s="25">
        <v>0</v>
      </c>
      <c r="AI2378" s="25">
        <v>0</v>
      </c>
      <c r="AJ2378" s="25">
        <v>0</v>
      </c>
      <c r="AK2378" s="25">
        <v>0</v>
      </c>
      <c r="AL2378" s="25">
        <v>0</v>
      </c>
      <c r="AM2378" s="95">
        <v>0</v>
      </c>
      <c r="AN2378" s="95" t="e">
        <f ca="1">IF(MengeInEEGSummieren(M2378),AM2378,0)</f>
        <v>#NAME?</v>
      </c>
      <c r="AO2378" s="95">
        <f t="shared" si="222"/>
        <v>0</v>
      </c>
      <c r="AP2378" s="95">
        <f t="shared" si="223"/>
        <v>0</v>
      </c>
      <c r="AS2378">
        <v>0</v>
      </c>
      <c r="AT2378">
        <v>0</v>
      </c>
      <c r="AU2378" t="e">
        <f t="shared" ca="1" si="224"/>
        <v>#NAME?</v>
      </c>
    </row>
    <row r="2379" spans="1:47" x14ac:dyDescent="0.15">
      <c r="A2379" s="21" t="s">
        <v>3145</v>
      </c>
      <c r="B2379" s="22" t="s">
        <v>17</v>
      </c>
      <c r="C2379" s="42">
        <v>2007</v>
      </c>
      <c r="D2379" s="22" t="s">
        <v>1813</v>
      </c>
      <c r="E2379" s="22" t="s">
        <v>773</v>
      </c>
      <c r="F2379" s="23">
        <v>14.67</v>
      </c>
      <c r="G2379" s="23">
        <v>14.67</v>
      </c>
      <c r="H2379" s="24">
        <f t="shared" si="219"/>
        <v>0</v>
      </c>
      <c r="I2379" s="153">
        <v>0</v>
      </c>
      <c r="J2379" s="24">
        <f t="shared" si="220"/>
        <v>0</v>
      </c>
      <c r="K2379" s="25">
        <f t="shared" si="221"/>
        <v>0</v>
      </c>
      <c r="L2379">
        <v>0</v>
      </c>
      <c r="M2379">
        <v>32964608</v>
      </c>
      <c r="N2379">
        <v>42065747</v>
      </c>
      <c r="O2379" s="52">
        <v>0</v>
      </c>
      <c r="P2379" s="52">
        <v>0</v>
      </c>
      <c r="Q2379" s="52">
        <v>0</v>
      </c>
      <c r="R2379" s="52">
        <v>0</v>
      </c>
      <c r="S2379" s="52">
        <v>0</v>
      </c>
      <c r="T2379" s="52">
        <v>0</v>
      </c>
      <c r="U2379" s="52">
        <v>0</v>
      </c>
      <c r="V2379" s="52">
        <v>0</v>
      </c>
      <c r="W2379" s="52">
        <v>0</v>
      </c>
      <c r="X2379" s="52">
        <v>0</v>
      </c>
      <c r="Y2379" s="52">
        <v>0</v>
      </c>
      <c r="Z2379" s="52">
        <v>0</v>
      </c>
      <c r="AA2379" s="25">
        <v>0</v>
      </c>
      <c r="AB2379" s="25">
        <v>0</v>
      </c>
      <c r="AC2379" s="25">
        <v>0</v>
      </c>
      <c r="AD2379" s="25">
        <v>0</v>
      </c>
      <c r="AE2379" s="25">
        <v>0</v>
      </c>
      <c r="AF2379" s="25">
        <v>0</v>
      </c>
      <c r="AG2379" s="25">
        <v>0</v>
      </c>
      <c r="AH2379" s="25">
        <v>0</v>
      </c>
      <c r="AI2379" s="25">
        <v>0</v>
      </c>
      <c r="AJ2379" s="25">
        <v>0</v>
      </c>
      <c r="AK2379" s="25">
        <v>0</v>
      </c>
      <c r="AL2379" s="25">
        <v>0</v>
      </c>
      <c r="AM2379" s="95">
        <v>0</v>
      </c>
      <c r="AN2379" s="95" t="e">
        <f ca="1">IF(MengeInEEGSummieren(M2379),AM2379,0)</f>
        <v>#NAME?</v>
      </c>
      <c r="AO2379" s="95">
        <f t="shared" si="222"/>
        <v>0</v>
      </c>
      <c r="AP2379" s="95">
        <f t="shared" si="223"/>
        <v>0</v>
      </c>
      <c r="AS2379">
        <v>0</v>
      </c>
      <c r="AT2379">
        <v>0</v>
      </c>
      <c r="AU2379" t="e">
        <f t="shared" ca="1" si="224"/>
        <v>#NAME?</v>
      </c>
    </row>
    <row r="2380" spans="1:47" x14ac:dyDescent="0.15">
      <c r="A2380" s="21" t="s">
        <v>3146</v>
      </c>
      <c r="B2380" s="22" t="s">
        <v>17</v>
      </c>
      <c r="C2380" s="42">
        <v>2007</v>
      </c>
      <c r="D2380" s="22" t="s">
        <v>1815</v>
      </c>
      <c r="E2380" s="22" t="s">
        <v>770</v>
      </c>
      <c r="F2380" s="23">
        <v>12.67</v>
      </c>
      <c r="G2380" s="23">
        <v>12.67</v>
      </c>
      <c r="H2380" s="24">
        <f t="shared" si="219"/>
        <v>0</v>
      </c>
      <c r="I2380" s="153">
        <v>0</v>
      </c>
      <c r="J2380" s="24">
        <f t="shared" si="220"/>
        <v>0</v>
      </c>
      <c r="K2380" s="25">
        <f t="shared" si="221"/>
        <v>0</v>
      </c>
      <c r="L2380">
        <v>0</v>
      </c>
      <c r="M2380">
        <v>32964608</v>
      </c>
      <c r="N2380">
        <v>42065747</v>
      </c>
      <c r="O2380" s="52">
        <v>0</v>
      </c>
      <c r="P2380" s="52">
        <v>0</v>
      </c>
      <c r="Q2380" s="52">
        <v>0</v>
      </c>
      <c r="R2380" s="52">
        <v>0</v>
      </c>
      <c r="S2380" s="52">
        <v>0</v>
      </c>
      <c r="T2380" s="52">
        <v>0</v>
      </c>
      <c r="U2380" s="52">
        <v>0</v>
      </c>
      <c r="V2380" s="52">
        <v>0</v>
      </c>
      <c r="W2380" s="52">
        <v>0</v>
      </c>
      <c r="X2380" s="52">
        <v>0</v>
      </c>
      <c r="Y2380" s="52">
        <v>0</v>
      </c>
      <c r="Z2380" s="52">
        <v>0</v>
      </c>
      <c r="AA2380" s="25">
        <v>0</v>
      </c>
      <c r="AB2380" s="25">
        <v>0</v>
      </c>
      <c r="AC2380" s="25">
        <v>0</v>
      </c>
      <c r="AD2380" s="25">
        <v>0</v>
      </c>
      <c r="AE2380" s="25">
        <v>0</v>
      </c>
      <c r="AF2380" s="25">
        <v>0</v>
      </c>
      <c r="AG2380" s="25">
        <v>0</v>
      </c>
      <c r="AH2380" s="25">
        <v>0</v>
      </c>
      <c r="AI2380" s="25">
        <v>0</v>
      </c>
      <c r="AJ2380" s="25">
        <v>0</v>
      </c>
      <c r="AK2380" s="25">
        <v>0</v>
      </c>
      <c r="AL2380" s="25">
        <v>0</v>
      </c>
      <c r="AM2380" s="95">
        <v>0</v>
      </c>
      <c r="AN2380" s="95" t="e">
        <f ca="1">IF(MengeInEEGSummieren(M2380),AM2380,0)</f>
        <v>#NAME?</v>
      </c>
      <c r="AO2380" s="95">
        <f t="shared" si="222"/>
        <v>0</v>
      </c>
      <c r="AP2380" s="95">
        <f t="shared" si="223"/>
        <v>0</v>
      </c>
      <c r="AS2380">
        <v>0</v>
      </c>
      <c r="AT2380">
        <v>0</v>
      </c>
      <c r="AU2380" t="e">
        <f t="shared" ca="1" si="224"/>
        <v>#NAME?</v>
      </c>
    </row>
    <row r="2381" spans="1:47" x14ac:dyDescent="0.15">
      <c r="A2381" s="21" t="s">
        <v>3147</v>
      </c>
      <c r="B2381" s="22" t="s">
        <v>17</v>
      </c>
      <c r="C2381" s="42">
        <v>2007</v>
      </c>
      <c r="D2381" s="22" t="s">
        <v>1817</v>
      </c>
      <c r="E2381" s="22" t="s">
        <v>773</v>
      </c>
      <c r="F2381" s="23">
        <v>21.46</v>
      </c>
      <c r="G2381" s="23">
        <v>21.46</v>
      </c>
      <c r="H2381" s="24">
        <f t="shared" si="219"/>
        <v>0</v>
      </c>
      <c r="I2381" s="153">
        <v>0</v>
      </c>
      <c r="J2381" s="24">
        <f t="shared" si="220"/>
        <v>0</v>
      </c>
      <c r="K2381" s="25">
        <f t="shared" si="221"/>
        <v>0</v>
      </c>
      <c r="L2381">
        <v>0</v>
      </c>
      <c r="M2381">
        <v>32964608</v>
      </c>
      <c r="N2381">
        <v>42065747</v>
      </c>
      <c r="O2381" s="52">
        <v>0</v>
      </c>
      <c r="P2381" s="52">
        <v>0</v>
      </c>
      <c r="Q2381" s="52">
        <v>0</v>
      </c>
      <c r="R2381" s="52">
        <v>0</v>
      </c>
      <c r="S2381" s="52">
        <v>0</v>
      </c>
      <c r="T2381" s="52">
        <v>0</v>
      </c>
      <c r="U2381" s="52">
        <v>0</v>
      </c>
      <c r="V2381" s="52">
        <v>0</v>
      </c>
      <c r="W2381" s="52">
        <v>0</v>
      </c>
      <c r="X2381" s="52">
        <v>0</v>
      </c>
      <c r="Y2381" s="52">
        <v>0</v>
      </c>
      <c r="Z2381" s="52">
        <v>0</v>
      </c>
      <c r="AA2381" s="25">
        <v>0</v>
      </c>
      <c r="AB2381" s="25">
        <v>0</v>
      </c>
      <c r="AC2381" s="25">
        <v>0</v>
      </c>
      <c r="AD2381" s="25">
        <v>0</v>
      </c>
      <c r="AE2381" s="25">
        <v>0</v>
      </c>
      <c r="AF2381" s="25">
        <v>0</v>
      </c>
      <c r="AG2381" s="25">
        <v>0</v>
      </c>
      <c r="AH2381" s="25">
        <v>0</v>
      </c>
      <c r="AI2381" s="25">
        <v>0</v>
      </c>
      <c r="AJ2381" s="25">
        <v>0</v>
      </c>
      <c r="AK2381" s="25">
        <v>0</v>
      </c>
      <c r="AL2381" s="25">
        <v>0</v>
      </c>
      <c r="AM2381" s="95">
        <v>0</v>
      </c>
      <c r="AN2381" s="95" t="e">
        <f ca="1">IF(MengeInEEGSummieren(M2381),AM2381,0)</f>
        <v>#NAME?</v>
      </c>
      <c r="AO2381" s="95">
        <f t="shared" si="222"/>
        <v>0</v>
      </c>
      <c r="AP2381" s="95">
        <f t="shared" si="223"/>
        <v>0</v>
      </c>
      <c r="AS2381">
        <v>0</v>
      </c>
      <c r="AT2381">
        <v>0</v>
      </c>
      <c r="AU2381" t="e">
        <f t="shared" ca="1" si="224"/>
        <v>#NAME?</v>
      </c>
    </row>
    <row r="2382" spans="1:47" x14ac:dyDescent="0.15">
      <c r="A2382" s="21" t="s">
        <v>3148</v>
      </c>
      <c r="B2382" s="22" t="s">
        <v>17</v>
      </c>
      <c r="C2382" s="42">
        <v>2007</v>
      </c>
      <c r="D2382" s="22" t="s">
        <v>1819</v>
      </c>
      <c r="E2382" s="22" t="s">
        <v>773</v>
      </c>
      <c r="F2382" s="23">
        <v>21.43</v>
      </c>
      <c r="G2382" s="23">
        <v>21.43</v>
      </c>
      <c r="H2382" s="24">
        <f t="shared" si="219"/>
        <v>0</v>
      </c>
      <c r="I2382" s="153">
        <v>0</v>
      </c>
      <c r="J2382" s="24">
        <f t="shared" si="220"/>
        <v>0</v>
      </c>
      <c r="K2382" s="25">
        <f t="shared" si="221"/>
        <v>0</v>
      </c>
      <c r="L2382">
        <v>0</v>
      </c>
      <c r="M2382">
        <v>32964608</v>
      </c>
      <c r="N2382">
        <v>42065747</v>
      </c>
      <c r="O2382" s="52">
        <v>0</v>
      </c>
      <c r="P2382" s="52">
        <v>0</v>
      </c>
      <c r="Q2382" s="52">
        <v>0</v>
      </c>
      <c r="R2382" s="52">
        <v>0</v>
      </c>
      <c r="S2382" s="52">
        <v>0</v>
      </c>
      <c r="T2382" s="52">
        <v>0</v>
      </c>
      <c r="U2382" s="52">
        <v>0</v>
      </c>
      <c r="V2382" s="52">
        <v>0</v>
      </c>
      <c r="W2382" s="52">
        <v>0</v>
      </c>
      <c r="X2382" s="52">
        <v>0</v>
      </c>
      <c r="Y2382" s="52">
        <v>0</v>
      </c>
      <c r="Z2382" s="52">
        <v>0</v>
      </c>
      <c r="AA2382" s="25">
        <v>0</v>
      </c>
      <c r="AB2382" s="25">
        <v>0</v>
      </c>
      <c r="AC2382" s="25">
        <v>0</v>
      </c>
      <c r="AD2382" s="25">
        <v>0</v>
      </c>
      <c r="AE2382" s="25">
        <v>0</v>
      </c>
      <c r="AF2382" s="25">
        <v>0</v>
      </c>
      <c r="AG2382" s="25">
        <v>0</v>
      </c>
      <c r="AH2382" s="25">
        <v>0</v>
      </c>
      <c r="AI2382" s="25">
        <v>0</v>
      </c>
      <c r="AJ2382" s="25">
        <v>0</v>
      </c>
      <c r="AK2382" s="25">
        <v>0</v>
      </c>
      <c r="AL2382" s="25">
        <v>0</v>
      </c>
      <c r="AM2382" s="95">
        <v>0</v>
      </c>
      <c r="AN2382" s="95" t="e">
        <f ca="1">IF(MengeInEEGSummieren(M2382),AM2382,0)</f>
        <v>#NAME?</v>
      </c>
      <c r="AO2382" s="95">
        <f t="shared" si="222"/>
        <v>0</v>
      </c>
      <c r="AP2382" s="95">
        <f t="shared" si="223"/>
        <v>0</v>
      </c>
      <c r="AS2382">
        <v>0</v>
      </c>
      <c r="AT2382">
        <v>0</v>
      </c>
      <c r="AU2382" t="e">
        <f t="shared" ca="1" si="224"/>
        <v>#NAME?</v>
      </c>
    </row>
    <row r="2383" spans="1:47" x14ac:dyDescent="0.15">
      <c r="A2383" s="21" t="s">
        <v>3149</v>
      </c>
      <c r="B2383" s="22" t="s">
        <v>17</v>
      </c>
      <c r="C2383" s="42">
        <v>2007</v>
      </c>
      <c r="D2383" s="22" t="s">
        <v>1821</v>
      </c>
      <c r="E2383" s="22" t="s">
        <v>773</v>
      </c>
      <c r="F2383" s="23">
        <v>21.46</v>
      </c>
      <c r="G2383" s="23">
        <v>21.46</v>
      </c>
      <c r="H2383" s="24">
        <f t="shared" si="219"/>
        <v>0</v>
      </c>
      <c r="I2383" s="153">
        <v>0</v>
      </c>
      <c r="J2383" s="24">
        <f t="shared" si="220"/>
        <v>0</v>
      </c>
      <c r="K2383" s="25">
        <f t="shared" si="221"/>
        <v>0</v>
      </c>
      <c r="L2383">
        <v>0</v>
      </c>
      <c r="M2383">
        <v>32964608</v>
      </c>
      <c r="N2383">
        <v>42065747</v>
      </c>
      <c r="O2383" s="52">
        <v>0</v>
      </c>
      <c r="P2383" s="52">
        <v>0</v>
      </c>
      <c r="Q2383" s="52">
        <v>0</v>
      </c>
      <c r="R2383" s="52">
        <v>0</v>
      </c>
      <c r="S2383" s="52">
        <v>0</v>
      </c>
      <c r="T2383" s="52">
        <v>0</v>
      </c>
      <c r="U2383" s="52">
        <v>0</v>
      </c>
      <c r="V2383" s="52">
        <v>0</v>
      </c>
      <c r="W2383" s="52">
        <v>0</v>
      </c>
      <c r="X2383" s="52">
        <v>0</v>
      </c>
      <c r="Y2383" s="52">
        <v>0</v>
      </c>
      <c r="Z2383" s="52">
        <v>0</v>
      </c>
      <c r="AA2383" s="25">
        <v>0</v>
      </c>
      <c r="AB2383" s="25">
        <v>0</v>
      </c>
      <c r="AC2383" s="25">
        <v>0</v>
      </c>
      <c r="AD2383" s="25">
        <v>0</v>
      </c>
      <c r="AE2383" s="25">
        <v>0</v>
      </c>
      <c r="AF2383" s="25">
        <v>0</v>
      </c>
      <c r="AG2383" s="25">
        <v>0</v>
      </c>
      <c r="AH2383" s="25">
        <v>0</v>
      </c>
      <c r="AI2383" s="25">
        <v>0</v>
      </c>
      <c r="AJ2383" s="25">
        <v>0</v>
      </c>
      <c r="AK2383" s="25">
        <v>0</v>
      </c>
      <c r="AL2383" s="25">
        <v>0</v>
      </c>
      <c r="AM2383" s="95">
        <v>0</v>
      </c>
      <c r="AN2383" s="95" t="e">
        <f ca="1">IF(MengeInEEGSummieren(M2383),AM2383,0)</f>
        <v>#NAME?</v>
      </c>
      <c r="AO2383" s="95">
        <f t="shared" si="222"/>
        <v>0</v>
      </c>
      <c r="AP2383" s="95">
        <f t="shared" si="223"/>
        <v>0</v>
      </c>
      <c r="AS2383">
        <v>0</v>
      </c>
      <c r="AT2383">
        <v>0</v>
      </c>
      <c r="AU2383" t="e">
        <f t="shared" ca="1" si="224"/>
        <v>#NAME?</v>
      </c>
    </row>
    <row r="2384" spans="1:47" x14ac:dyDescent="0.15">
      <c r="A2384" s="21" t="s">
        <v>3150</v>
      </c>
      <c r="B2384" s="22" t="s">
        <v>17</v>
      </c>
      <c r="C2384" s="42">
        <v>2007</v>
      </c>
      <c r="D2384" s="22" t="s">
        <v>1823</v>
      </c>
      <c r="E2384" s="22" t="s">
        <v>773</v>
      </c>
      <c r="F2384" s="23">
        <v>20.46</v>
      </c>
      <c r="G2384" s="23">
        <v>20.46</v>
      </c>
      <c r="H2384" s="24">
        <f t="shared" ref="H2384:H2447" si="225">AM2384</f>
        <v>0</v>
      </c>
      <c r="I2384" s="153">
        <v>0</v>
      </c>
      <c r="J2384" s="24">
        <f t="shared" ref="J2384:J2447" si="226">SUM(O2384:Z2384,AT2384)</f>
        <v>0</v>
      </c>
      <c r="K2384" s="25">
        <f t="shared" ref="K2384:K2447" si="227">SUM(AA2384:AL2384,AS2384)</f>
        <v>0</v>
      </c>
      <c r="L2384">
        <v>0</v>
      </c>
      <c r="M2384">
        <v>32964608</v>
      </c>
      <c r="N2384">
        <v>42065747</v>
      </c>
      <c r="O2384" s="52">
        <v>0</v>
      </c>
      <c r="P2384" s="52">
        <v>0</v>
      </c>
      <c r="Q2384" s="52">
        <v>0</v>
      </c>
      <c r="R2384" s="52">
        <v>0</v>
      </c>
      <c r="S2384" s="52">
        <v>0</v>
      </c>
      <c r="T2384" s="52">
        <v>0</v>
      </c>
      <c r="U2384" s="52">
        <v>0</v>
      </c>
      <c r="V2384" s="52">
        <v>0</v>
      </c>
      <c r="W2384" s="52">
        <v>0</v>
      </c>
      <c r="X2384" s="52">
        <v>0</v>
      </c>
      <c r="Y2384" s="52">
        <v>0</v>
      </c>
      <c r="Z2384" s="52">
        <v>0</v>
      </c>
      <c r="AA2384" s="25">
        <v>0</v>
      </c>
      <c r="AB2384" s="25">
        <v>0</v>
      </c>
      <c r="AC2384" s="25">
        <v>0</v>
      </c>
      <c r="AD2384" s="25">
        <v>0</v>
      </c>
      <c r="AE2384" s="25">
        <v>0</v>
      </c>
      <c r="AF2384" s="25">
        <v>0</v>
      </c>
      <c r="AG2384" s="25">
        <v>0</v>
      </c>
      <c r="AH2384" s="25">
        <v>0</v>
      </c>
      <c r="AI2384" s="25">
        <v>0</v>
      </c>
      <c r="AJ2384" s="25">
        <v>0</v>
      </c>
      <c r="AK2384" s="25">
        <v>0</v>
      </c>
      <c r="AL2384" s="25">
        <v>0</v>
      </c>
      <c r="AM2384" s="95">
        <v>0</v>
      </c>
      <c r="AN2384" s="95" t="e">
        <f ca="1">IF(MengeInEEGSummieren(M2384),AM2384,0)</f>
        <v>#NAME?</v>
      </c>
      <c r="AO2384" s="95">
        <f t="shared" ref="AO2384:AO2447" si="228">IF(AQ2384,$H2384,0)</f>
        <v>0</v>
      </c>
      <c r="AP2384" s="95">
        <f t="shared" ref="AP2384:AP2447" si="229">IF(AR2384,$H2384,0)</f>
        <v>0</v>
      </c>
      <c r="AS2384">
        <v>0</v>
      </c>
      <c r="AT2384">
        <v>0</v>
      </c>
      <c r="AU2384" t="e">
        <f t="shared" ref="AU2384:AU2447" ca="1" si="230">EVFlag(M2384)</f>
        <v>#NAME?</v>
      </c>
    </row>
    <row r="2385" spans="1:47" x14ac:dyDescent="0.15">
      <c r="A2385" s="21" t="s">
        <v>3151</v>
      </c>
      <c r="B2385" s="22" t="s">
        <v>17</v>
      </c>
      <c r="C2385" s="42">
        <v>2007</v>
      </c>
      <c r="D2385" s="22" t="s">
        <v>1825</v>
      </c>
      <c r="E2385" s="22" t="s">
        <v>770</v>
      </c>
      <c r="F2385" s="23">
        <v>18.46</v>
      </c>
      <c r="G2385" s="23">
        <v>18.46</v>
      </c>
      <c r="H2385" s="24">
        <f t="shared" si="225"/>
        <v>0</v>
      </c>
      <c r="I2385" s="153">
        <v>0</v>
      </c>
      <c r="J2385" s="24">
        <f t="shared" si="226"/>
        <v>0</v>
      </c>
      <c r="K2385" s="25">
        <f t="shared" si="227"/>
        <v>0</v>
      </c>
      <c r="L2385">
        <v>0</v>
      </c>
      <c r="M2385">
        <v>32964608</v>
      </c>
      <c r="N2385">
        <v>42065747</v>
      </c>
      <c r="O2385" s="52">
        <v>0</v>
      </c>
      <c r="P2385" s="52">
        <v>0</v>
      </c>
      <c r="Q2385" s="52">
        <v>0</v>
      </c>
      <c r="R2385" s="52">
        <v>0</v>
      </c>
      <c r="S2385" s="52">
        <v>0</v>
      </c>
      <c r="T2385" s="52">
        <v>0</v>
      </c>
      <c r="U2385" s="52">
        <v>0</v>
      </c>
      <c r="V2385" s="52">
        <v>0</v>
      </c>
      <c r="W2385" s="52">
        <v>0</v>
      </c>
      <c r="X2385" s="52">
        <v>0</v>
      </c>
      <c r="Y2385" s="52">
        <v>0</v>
      </c>
      <c r="Z2385" s="52">
        <v>0</v>
      </c>
      <c r="AA2385" s="25">
        <v>0</v>
      </c>
      <c r="AB2385" s="25">
        <v>0</v>
      </c>
      <c r="AC2385" s="25">
        <v>0</v>
      </c>
      <c r="AD2385" s="25">
        <v>0</v>
      </c>
      <c r="AE2385" s="25">
        <v>0</v>
      </c>
      <c r="AF2385" s="25">
        <v>0</v>
      </c>
      <c r="AG2385" s="25">
        <v>0</v>
      </c>
      <c r="AH2385" s="25">
        <v>0</v>
      </c>
      <c r="AI2385" s="25">
        <v>0</v>
      </c>
      <c r="AJ2385" s="25">
        <v>0</v>
      </c>
      <c r="AK2385" s="25">
        <v>0</v>
      </c>
      <c r="AL2385" s="25">
        <v>0</v>
      </c>
      <c r="AM2385" s="95">
        <v>0</v>
      </c>
      <c r="AN2385" s="95" t="e">
        <f ca="1">IF(MengeInEEGSummieren(M2385),AM2385,0)</f>
        <v>#NAME?</v>
      </c>
      <c r="AO2385" s="95">
        <f t="shared" si="228"/>
        <v>0</v>
      </c>
      <c r="AP2385" s="95">
        <f t="shared" si="229"/>
        <v>0</v>
      </c>
      <c r="AS2385">
        <v>0</v>
      </c>
      <c r="AT2385">
        <v>0</v>
      </c>
      <c r="AU2385" t="e">
        <f t="shared" ca="1" si="230"/>
        <v>#NAME?</v>
      </c>
    </row>
    <row r="2386" spans="1:47" x14ac:dyDescent="0.15">
      <c r="A2386" s="21" t="s">
        <v>3152</v>
      </c>
      <c r="B2386" s="22" t="s">
        <v>17</v>
      </c>
      <c r="C2386" s="42">
        <v>2007</v>
      </c>
      <c r="D2386" s="22" t="s">
        <v>1827</v>
      </c>
      <c r="E2386" s="22" t="s">
        <v>773</v>
      </c>
      <c r="F2386" s="23">
        <v>19.46</v>
      </c>
      <c r="G2386" s="23">
        <v>19.46</v>
      </c>
      <c r="H2386" s="24">
        <f t="shared" si="225"/>
        <v>0</v>
      </c>
      <c r="I2386" s="153">
        <v>0</v>
      </c>
      <c r="J2386" s="24">
        <f t="shared" si="226"/>
        <v>0</v>
      </c>
      <c r="K2386" s="25">
        <f t="shared" si="227"/>
        <v>0</v>
      </c>
      <c r="L2386">
        <v>0</v>
      </c>
      <c r="M2386">
        <v>32964608</v>
      </c>
      <c r="N2386">
        <v>42065747</v>
      </c>
      <c r="O2386" s="52">
        <v>0</v>
      </c>
      <c r="P2386" s="52">
        <v>0</v>
      </c>
      <c r="Q2386" s="52">
        <v>0</v>
      </c>
      <c r="R2386" s="52">
        <v>0</v>
      </c>
      <c r="S2386" s="52">
        <v>0</v>
      </c>
      <c r="T2386" s="52">
        <v>0</v>
      </c>
      <c r="U2386" s="52">
        <v>0</v>
      </c>
      <c r="V2386" s="52">
        <v>0</v>
      </c>
      <c r="W2386" s="52">
        <v>0</v>
      </c>
      <c r="X2386" s="52">
        <v>0</v>
      </c>
      <c r="Y2386" s="52">
        <v>0</v>
      </c>
      <c r="Z2386" s="52">
        <v>0</v>
      </c>
      <c r="AA2386" s="25">
        <v>0</v>
      </c>
      <c r="AB2386" s="25">
        <v>0</v>
      </c>
      <c r="AC2386" s="25">
        <v>0</v>
      </c>
      <c r="AD2386" s="25">
        <v>0</v>
      </c>
      <c r="AE2386" s="25">
        <v>0</v>
      </c>
      <c r="AF2386" s="25">
        <v>0</v>
      </c>
      <c r="AG2386" s="25">
        <v>0</v>
      </c>
      <c r="AH2386" s="25">
        <v>0</v>
      </c>
      <c r="AI2386" s="25">
        <v>0</v>
      </c>
      <c r="AJ2386" s="25">
        <v>0</v>
      </c>
      <c r="AK2386" s="25">
        <v>0</v>
      </c>
      <c r="AL2386" s="25">
        <v>0</v>
      </c>
      <c r="AM2386" s="95">
        <v>0</v>
      </c>
      <c r="AN2386" s="95" t="e">
        <f ca="1">IF(MengeInEEGSummieren(M2386),AM2386,0)</f>
        <v>#NAME?</v>
      </c>
      <c r="AO2386" s="95">
        <f t="shared" si="228"/>
        <v>0</v>
      </c>
      <c r="AP2386" s="95">
        <f t="shared" si="229"/>
        <v>0</v>
      </c>
      <c r="AS2386">
        <v>0</v>
      </c>
      <c r="AT2386">
        <v>0</v>
      </c>
      <c r="AU2386" t="e">
        <f t="shared" ca="1" si="230"/>
        <v>#NAME?</v>
      </c>
    </row>
    <row r="2387" spans="1:47" x14ac:dyDescent="0.15">
      <c r="A2387" s="21" t="s">
        <v>3153</v>
      </c>
      <c r="B2387" s="22" t="s">
        <v>17</v>
      </c>
      <c r="C2387" s="42">
        <v>2007</v>
      </c>
      <c r="D2387" s="22" t="s">
        <v>1829</v>
      </c>
      <c r="E2387" s="22" t="s">
        <v>773</v>
      </c>
      <c r="F2387" s="23">
        <v>19.43</v>
      </c>
      <c r="G2387" s="23">
        <v>19.43</v>
      </c>
      <c r="H2387" s="24">
        <f t="shared" si="225"/>
        <v>0</v>
      </c>
      <c r="I2387" s="153">
        <v>0</v>
      </c>
      <c r="J2387" s="24">
        <f t="shared" si="226"/>
        <v>0</v>
      </c>
      <c r="K2387" s="25">
        <f t="shared" si="227"/>
        <v>0</v>
      </c>
      <c r="L2387">
        <v>0</v>
      </c>
      <c r="M2387">
        <v>32964608</v>
      </c>
      <c r="N2387">
        <v>42065747</v>
      </c>
      <c r="O2387" s="52">
        <v>0</v>
      </c>
      <c r="P2387" s="52">
        <v>0</v>
      </c>
      <c r="Q2387" s="52">
        <v>0</v>
      </c>
      <c r="R2387" s="52">
        <v>0</v>
      </c>
      <c r="S2387" s="52">
        <v>0</v>
      </c>
      <c r="T2387" s="52">
        <v>0</v>
      </c>
      <c r="U2387" s="52">
        <v>0</v>
      </c>
      <c r="V2387" s="52">
        <v>0</v>
      </c>
      <c r="W2387" s="52">
        <v>0</v>
      </c>
      <c r="X2387" s="52">
        <v>0</v>
      </c>
      <c r="Y2387" s="52">
        <v>0</v>
      </c>
      <c r="Z2387" s="52">
        <v>0</v>
      </c>
      <c r="AA2387" s="25">
        <v>0</v>
      </c>
      <c r="AB2387" s="25">
        <v>0</v>
      </c>
      <c r="AC2387" s="25">
        <v>0</v>
      </c>
      <c r="AD2387" s="25">
        <v>0</v>
      </c>
      <c r="AE2387" s="25">
        <v>0</v>
      </c>
      <c r="AF2387" s="25">
        <v>0</v>
      </c>
      <c r="AG2387" s="25">
        <v>0</v>
      </c>
      <c r="AH2387" s="25">
        <v>0</v>
      </c>
      <c r="AI2387" s="25">
        <v>0</v>
      </c>
      <c r="AJ2387" s="25">
        <v>0</v>
      </c>
      <c r="AK2387" s="25">
        <v>0</v>
      </c>
      <c r="AL2387" s="25">
        <v>0</v>
      </c>
      <c r="AM2387" s="95">
        <v>0</v>
      </c>
      <c r="AN2387" s="95" t="e">
        <f ca="1">IF(MengeInEEGSummieren(M2387),AM2387,0)</f>
        <v>#NAME?</v>
      </c>
      <c r="AO2387" s="95">
        <f t="shared" si="228"/>
        <v>0</v>
      </c>
      <c r="AP2387" s="95">
        <f t="shared" si="229"/>
        <v>0</v>
      </c>
      <c r="AS2387">
        <v>0</v>
      </c>
      <c r="AT2387">
        <v>0</v>
      </c>
      <c r="AU2387" t="e">
        <f t="shared" ca="1" si="230"/>
        <v>#NAME?</v>
      </c>
    </row>
    <row r="2388" spans="1:47" x14ac:dyDescent="0.15">
      <c r="A2388" s="21" t="s">
        <v>3154</v>
      </c>
      <c r="B2388" s="22" t="s">
        <v>17</v>
      </c>
      <c r="C2388" s="42">
        <v>2007</v>
      </c>
      <c r="D2388" s="22" t="s">
        <v>1831</v>
      </c>
      <c r="E2388" s="22" t="s">
        <v>773</v>
      </c>
      <c r="F2388" s="23">
        <v>19.46</v>
      </c>
      <c r="G2388" s="23">
        <v>19.46</v>
      </c>
      <c r="H2388" s="24">
        <f t="shared" si="225"/>
        <v>0</v>
      </c>
      <c r="I2388" s="153">
        <v>0</v>
      </c>
      <c r="J2388" s="24">
        <f t="shared" si="226"/>
        <v>0</v>
      </c>
      <c r="K2388" s="25">
        <f t="shared" si="227"/>
        <v>0</v>
      </c>
      <c r="L2388">
        <v>0</v>
      </c>
      <c r="M2388">
        <v>32964608</v>
      </c>
      <c r="N2388">
        <v>42065747</v>
      </c>
      <c r="O2388" s="52">
        <v>0</v>
      </c>
      <c r="P2388" s="52">
        <v>0</v>
      </c>
      <c r="Q2388" s="52">
        <v>0</v>
      </c>
      <c r="R2388" s="52">
        <v>0</v>
      </c>
      <c r="S2388" s="52">
        <v>0</v>
      </c>
      <c r="T2388" s="52">
        <v>0</v>
      </c>
      <c r="U2388" s="52">
        <v>0</v>
      </c>
      <c r="V2388" s="52">
        <v>0</v>
      </c>
      <c r="W2388" s="52">
        <v>0</v>
      </c>
      <c r="X2388" s="52">
        <v>0</v>
      </c>
      <c r="Y2388" s="52">
        <v>0</v>
      </c>
      <c r="Z2388" s="52">
        <v>0</v>
      </c>
      <c r="AA2388" s="25">
        <v>0</v>
      </c>
      <c r="AB2388" s="25">
        <v>0</v>
      </c>
      <c r="AC2388" s="25">
        <v>0</v>
      </c>
      <c r="AD2388" s="25">
        <v>0</v>
      </c>
      <c r="AE2388" s="25">
        <v>0</v>
      </c>
      <c r="AF2388" s="25">
        <v>0</v>
      </c>
      <c r="AG2388" s="25">
        <v>0</v>
      </c>
      <c r="AH2388" s="25">
        <v>0</v>
      </c>
      <c r="AI2388" s="25">
        <v>0</v>
      </c>
      <c r="AJ2388" s="25">
        <v>0</v>
      </c>
      <c r="AK2388" s="25">
        <v>0</v>
      </c>
      <c r="AL2388" s="25">
        <v>0</v>
      </c>
      <c r="AM2388" s="95">
        <v>0</v>
      </c>
      <c r="AN2388" s="95" t="e">
        <f ca="1">IF(MengeInEEGSummieren(M2388),AM2388,0)</f>
        <v>#NAME?</v>
      </c>
      <c r="AO2388" s="95">
        <f t="shared" si="228"/>
        <v>0</v>
      </c>
      <c r="AP2388" s="95">
        <f t="shared" si="229"/>
        <v>0</v>
      </c>
      <c r="AS2388">
        <v>0</v>
      </c>
      <c r="AT2388">
        <v>0</v>
      </c>
      <c r="AU2388" t="e">
        <f t="shared" ca="1" si="230"/>
        <v>#NAME?</v>
      </c>
    </row>
    <row r="2389" spans="1:47" x14ac:dyDescent="0.15">
      <c r="A2389" s="21" t="s">
        <v>3155</v>
      </c>
      <c r="B2389" s="22" t="s">
        <v>17</v>
      </c>
      <c r="C2389" s="42">
        <v>2007</v>
      </c>
      <c r="D2389" s="22" t="s">
        <v>1833</v>
      </c>
      <c r="E2389" s="22" t="s">
        <v>773</v>
      </c>
      <c r="F2389" s="23">
        <v>18.46</v>
      </c>
      <c r="G2389" s="23">
        <v>18.46</v>
      </c>
      <c r="H2389" s="24">
        <f t="shared" si="225"/>
        <v>0</v>
      </c>
      <c r="I2389" s="153">
        <v>0</v>
      </c>
      <c r="J2389" s="24">
        <f t="shared" si="226"/>
        <v>0</v>
      </c>
      <c r="K2389" s="25">
        <f t="shared" si="227"/>
        <v>0</v>
      </c>
      <c r="L2389">
        <v>0</v>
      </c>
      <c r="M2389">
        <v>32964608</v>
      </c>
      <c r="N2389">
        <v>42065747</v>
      </c>
      <c r="O2389" s="52">
        <v>0</v>
      </c>
      <c r="P2389" s="52">
        <v>0</v>
      </c>
      <c r="Q2389" s="52">
        <v>0</v>
      </c>
      <c r="R2389" s="52">
        <v>0</v>
      </c>
      <c r="S2389" s="52">
        <v>0</v>
      </c>
      <c r="T2389" s="52">
        <v>0</v>
      </c>
      <c r="U2389" s="52">
        <v>0</v>
      </c>
      <c r="V2389" s="52">
        <v>0</v>
      </c>
      <c r="W2389" s="52">
        <v>0</v>
      </c>
      <c r="X2389" s="52">
        <v>0</v>
      </c>
      <c r="Y2389" s="52">
        <v>0</v>
      </c>
      <c r="Z2389" s="52">
        <v>0</v>
      </c>
      <c r="AA2389" s="25">
        <v>0</v>
      </c>
      <c r="AB2389" s="25">
        <v>0</v>
      </c>
      <c r="AC2389" s="25">
        <v>0</v>
      </c>
      <c r="AD2389" s="25">
        <v>0</v>
      </c>
      <c r="AE2389" s="25">
        <v>0</v>
      </c>
      <c r="AF2389" s="25">
        <v>0</v>
      </c>
      <c r="AG2389" s="25">
        <v>0</v>
      </c>
      <c r="AH2389" s="25">
        <v>0</v>
      </c>
      <c r="AI2389" s="25">
        <v>0</v>
      </c>
      <c r="AJ2389" s="25">
        <v>0</v>
      </c>
      <c r="AK2389" s="25">
        <v>0</v>
      </c>
      <c r="AL2389" s="25">
        <v>0</v>
      </c>
      <c r="AM2389" s="95">
        <v>0</v>
      </c>
      <c r="AN2389" s="95" t="e">
        <f ca="1">IF(MengeInEEGSummieren(M2389),AM2389,0)</f>
        <v>#NAME?</v>
      </c>
      <c r="AO2389" s="95">
        <f t="shared" si="228"/>
        <v>0</v>
      </c>
      <c r="AP2389" s="95">
        <f t="shared" si="229"/>
        <v>0</v>
      </c>
      <c r="AS2389">
        <v>0</v>
      </c>
      <c r="AT2389">
        <v>0</v>
      </c>
      <c r="AU2389" t="e">
        <f t="shared" ca="1" si="230"/>
        <v>#NAME?</v>
      </c>
    </row>
    <row r="2390" spans="1:47" x14ac:dyDescent="0.15">
      <c r="A2390" s="21" t="s">
        <v>3156</v>
      </c>
      <c r="B2390" s="22" t="s">
        <v>17</v>
      </c>
      <c r="C2390" s="42">
        <v>2007</v>
      </c>
      <c r="D2390" s="22" t="s">
        <v>1835</v>
      </c>
      <c r="E2390" s="22" t="s">
        <v>770</v>
      </c>
      <c r="F2390" s="23">
        <v>16.46</v>
      </c>
      <c r="G2390" s="23">
        <v>16.46</v>
      </c>
      <c r="H2390" s="24">
        <f t="shared" si="225"/>
        <v>0</v>
      </c>
      <c r="I2390" s="153">
        <v>0</v>
      </c>
      <c r="J2390" s="24">
        <f t="shared" si="226"/>
        <v>0</v>
      </c>
      <c r="K2390" s="25">
        <f t="shared" si="227"/>
        <v>0</v>
      </c>
      <c r="L2390">
        <v>0</v>
      </c>
      <c r="M2390">
        <v>32964608</v>
      </c>
      <c r="N2390">
        <v>42065747</v>
      </c>
      <c r="O2390" s="52">
        <v>0</v>
      </c>
      <c r="P2390" s="52">
        <v>0</v>
      </c>
      <c r="Q2390" s="52">
        <v>0</v>
      </c>
      <c r="R2390" s="52">
        <v>0</v>
      </c>
      <c r="S2390" s="52">
        <v>0</v>
      </c>
      <c r="T2390" s="52">
        <v>0</v>
      </c>
      <c r="U2390" s="52">
        <v>0</v>
      </c>
      <c r="V2390" s="52">
        <v>0</v>
      </c>
      <c r="W2390" s="52">
        <v>0</v>
      </c>
      <c r="X2390" s="52">
        <v>0</v>
      </c>
      <c r="Y2390" s="52">
        <v>0</v>
      </c>
      <c r="Z2390" s="52">
        <v>0</v>
      </c>
      <c r="AA2390" s="25">
        <v>0</v>
      </c>
      <c r="AB2390" s="25">
        <v>0</v>
      </c>
      <c r="AC2390" s="25">
        <v>0</v>
      </c>
      <c r="AD2390" s="25">
        <v>0</v>
      </c>
      <c r="AE2390" s="25">
        <v>0</v>
      </c>
      <c r="AF2390" s="25">
        <v>0</v>
      </c>
      <c r="AG2390" s="25">
        <v>0</v>
      </c>
      <c r="AH2390" s="25">
        <v>0</v>
      </c>
      <c r="AI2390" s="25">
        <v>0</v>
      </c>
      <c r="AJ2390" s="25">
        <v>0</v>
      </c>
      <c r="AK2390" s="25">
        <v>0</v>
      </c>
      <c r="AL2390" s="25">
        <v>0</v>
      </c>
      <c r="AM2390" s="95">
        <v>0</v>
      </c>
      <c r="AN2390" s="95" t="e">
        <f ca="1">IF(MengeInEEGSummieren(M2390),AM2390,0)</f>
        <v>#NAME?</v>
      </c>
      <c r="AO2390" s="95">
        <f t="shared" si="228"/>
        <v>0</v>
      </c>
      <c r="AP2390" s="95">
        <f t="shared" si="229"/>
        <v>0</v>
      </c>
      <c r="AS2390">
        <v>0</v>
      </c>
      <c r="AT2390">
        <v>0</v>
      </c>
      <c r="AU2390" t="e">
        <f t="shared" ca="1" si="230"/>
        <v>#NAME?</v>
      </c>
    </row>
    <row r="2391" spans="1:47" x14ac:dyDescent="0.15">
      <c r="A2391" s="21" t="s">
        <v>3157</v>
      </c>
      <c r="B2391" s="22" t="s">
        <v>17</v>
      </c>
      <c r="C2391" s="42">
        <v>2007</v>
      </c>
      <c r="D2391" s="22" t="s">
        <v>1837</v>
      </c>
      <c r="E2391" s="22" t="s">
        <v>773</v>
      </c>
      <c r="F2391" s="23">
        <v>15.46</v>
      </c>
      <c r="G2391" s="23">
        <v>15.46</v>
      </c>
      <c r="H2391" s="24">
        <f t="shared" si="225"/>
        <v>0</v>
      </c>
      <c r="I2391" s="153">
        <v>0</v>
      </c>
      <c r="J2391" s="24">
        <f t="shared" si="226"/>
        <v>0</v>
      </c>
      <c r="K2391" s="25">
        <f t="shared" si="227"/>
        <v>0</v>
      </c>
      <c r="L2391">
        <v>0</v>
      </c>
      <c r="M2391">
        <v>32964608</v>
      </c>
      <c r="N2391">
        <v>42065747</v>
      </c>
      <c r="O2391" s="52">
        <v>0</v>
      </c>
      <c r="P2391" s="52">
        <v>0</v>
      </c>
      <c r="Q2391" s="52">
        <v>0</v>
      </c>
      <c r="R2391" s="52">
        <v>0</v>
      </c>
      <c r="S2391" s="52">
        <v>0</v>
      </c>
      <c r="T2391" s="52">
        <v>0</v>
      </c>
      <c r="U2391" s="52">
        <v>0</v>
      </c>
      <c r="V2391" s="52">
        <v>0</v>
      </c>
      <c r="W2391" s="52">
        <v>0</v>
      </c>
      <c r="X2391" s="52">
        <v>0</v>
      </c>
      <c r="Y2391" s="52">
        <v>0</v>
      </c>
      <c r="Z2391" s="52">
        <v>0</v>
      </c>
      <c r="AA2391" s="25">
        <v>0</v>
      </c>
      <c r="AB2391" s="25">
        <v>0</v>
      </c>
      <c r="AC2391" s="25">
        <v>0</v>
      </c>
      <c r="AD2391" s="25">
        <v>0</v>
      </c>
      <c r="AE2391" s="25">
        <v>0</v>
      </c>
      <c r="AF2391" s="25">
        <v>0</v>
      </c>
      <c r="AG2391" s="25">
        <v>0</v>
      </c>
      <c r="AH2391" s="25">
        <v>0</v>
      </c>
      <c r="AI2391" s="25">
        <v>0</v>
      </c>
      <c r="AJ2391" s="25">
        <v>0</v>
      </c>
      <c r="AK2391" s="25">
        <v>0</v>
      </c>
      <c r="AL2391" s="25">
        <v>0</v>
      </c>
      <c r="AM2391" s="95">
        <v>0</v>
      </c>
      <c r="AN2391" s="95" t="e">
        <f ca="1">IF(MengeInEEGSummieren(M2391),AM2391,0)</f>
        <v>#NAME?</v>
      </c>
      <c r="AO2391" s="95">
        <f t="shared" si="228"/>
        <v>0</v>
      </c>
      <c r="AP2391" s="95">
        <f t="shared" si="229"/>
        <v>0</v>
      </c>
      <c r="AS2391">
        <v>0</v>
      </c>
      <c r="AT2391">
        <v>0</v>
      </c>
      <c r="AU2391" t="e">
        <f t="shared" ca="1" si="230"/>
        <v>#NAME?</v>
      </c>
    </row>
    <row r="2392" spans="1:47" x14ac:dyDescent="0.15">
      <c r="A2392" s="21" t="s">
        <v>3158</v>
      </c>
      <c r="B2392" s="22" t="s">
        <v>17</v>
      </c>
      <c r="C2392" s="42">
        <v>2007</v>
      </c>
      <c r="D2392" s="22" t="s">
        <v>1839</v>
      </c>
      <c r="E2392" s="22" t="s">
        <v>773</v>
      </c>
      <c r="F2392" s="23">
        <v>15.43</v>
      </c>
      <c r="G2392" s="23">
        <v>15.43</v>
      </c>
      <c r="H2392" s="24">
        <f t="shared" si="225"/>
        <v>0</v>
      </c>
      <c r="I2392" s="153">
        <v>0</v>
      </c>
      <c r="J2392" s="24">
        <f t="shared" si="226"/>
        <v>0</v>
      </c>
      <c r="K2392" s="25">
        <f t="shared" si="227"/>
        <v>0</v>
      </c>
      <c r="L2392">
        <v>0</v>
      </c>
      <c r="M2392">
        <v>32964608</v>
      </c>
      <c r="N2392">
        <v>42065747</v>
      </c>
      <c r="O2392" s="52">
        <v>0</v>
      </c>
      <c r="P2392" s="52">
        <v>0</v>
      </c>
      <c r="Q2392" s="52">
        <v>0</v>
      </c>
      <c r="R2392" s="52">
        <v>0</v>
      </c>
      <c r="S2392" s="52">
        <v>0</v>
      </c>
      <c r="T2392" s="52">
        <v>0</v>
      </c>
      <c r="U2392" s="52">
        <v>0</v>
      </c>
      <c r="V2392" s="52">
        <v>0</v>
      </c>
      <c r="W2392" s="52">
        <v>0</v>
      </c>
      <c r="X2392" s="52">
        <v>0</v>
      </c>
      <c r="Y2392" s="52">
        <v>0</v>
      </c>
      <c r="Z2392" s="52">
        <v>0</v>
      </c>
      <c r="AA2392" s="25">
        <v>0</v>
      </c>
      <c r="AB2392" s="25">
        <v>0</v>
      </c>
      <c r="AC2392" s="25">
        <v>0</v>
      </c>
      <c r="AD2392" s="25">
        <v>0</v>
      </c>
      <c r="AE2392" s="25">
        <v>0</v>
      </c>
      <c r="AF2392" s="25">
        <v>0</v>
      </c>
      <c r="AG2392" s="25">
        <v>0</v>
      </c>
      <c r="AH2392" s="25">
        <v>0</v>
      </c>
      <c r="AI2392" s="25">
        <v>0</v>
      </c>
      <c r="AJ2392" s="25">
        <v>0</v>
      </c>
      <c r="AK2392" s="25">
        <v>0</v>
      </c>
      <c r="AL2392" s="25">
        <v>0</v>
      </c>
      <c r="AM2392" s="95">
        <v>0</v>
      </c>
      <c r="AN2392" s="95" t="e">
        <f ca="1">IF(MengeInEEGSummieren(M2392),AM2392,0)</f>
        <v>#NAME?</v>
      </c>
      <c r="AO2392" s="95">
        <f t="shared" si="228"/>
        <v>0</v>
      </c>
      <c r="AP2392" s="95">
        <f t="shared" si="229"/>
        <v>0</v>
      </c>
      <c r="AS2392">
        <v>0</v>
      </c>
      <c r="AT2392">
        <v>0</v>
      </c>
      <c r="AU2392" t="e">
        <f t="shared" ca="1" si="230"/>
        <v>#NAME?</v>
      </c>
    </row>
    <row r="2393" spans="1:47" x14ac:dyDescent="0.15">
      <c r="A2393" s="21" t="s">
        <v>3159</v>
      </c>
      <c r="B2393" s="22" t="s">
        <v>17</v>
      </c>
      <c r="C2393" s="42">
        <v>2007</v>
      </c>
      <c r="D2393" s="22" t="s">
        <v>1841</v>
      </c>
      <c r="E2393" s="22" t="s">
        <v>773</v>
      </c>
      <c r="F2393" s="23">
        <v>15.46</v>
      </c>
      <c r="G2393" s="23">
        <v>15.46</v>
      </c>
      <c r="H2393" s="24">
        <f t="shared" si="225"/>
        <v>0</v>
      </c>
      <c r="I2393" s="153">
        <v>0</v>
      </c>
      <c r="J2393" s="24">
        <f t="shared" si="226"/>
        <v>0</v>
      </c>
      <c r="K2393" s="25">
        <f t="shared" si="227"/>
        <v>0</v>
      </c>
      <c r="L2393">
        <v>0</v>
      </c>
      <c r="M2393">
        <v>32964608</v>
      </c>
      <c r="N2393">
        <v>42065747</v>
      </c>
      <c r="O2393" s="52">
        <v>0</v>
      </c>
      <c r="P2393" s="52">
        <v>0</v>
      </c>
      <c r="Q2393" s="52">
        <v>0</v>
      </c>
      <c r="R2393" s="52">
        <v>0</v>
      </c>
      <c r="S2393" s="52">
        <v>0</v>
      </c>
      <c r="T2393" s="52">
        <v>0</v>
      </c>
      <c r="U2393" s="52">
        <v>0</v>
      </c>
      <c r="V2393" s="52">
        <v>0</v>
      </c>
      <c r="W2393" s="52">
        <v>0</v>
      </c>
      <c r="X2393" s="52">
        <v>0</v>
      </c>
      <c r="Y2393" s="52">
        <v>0</v>
      </c>
      <c r="Z2393" s="52">
        <v>0</v>
      </c>
      <c r="AA2393" s="25">
        <v>0</v>
      </c>
      <c r="AB2393" s="25">
        <v>0</v>
      </c>
      <c r="AC2393" s="25">
        <v>0</v>
      </c>
      <c r="AD2393" s="25">
        <v>0</v>
      </c>
      <c r="AE2393" s="25">
        <v>0</v>
      </c>
      <c r="AF2393" s="25">
        <v>0</v>
      </c>
      <c r="AG2393" s="25">
        <v>0</v>
      </c>
      <c r="AH2393" s="25">
        <v>0</v>
      </c>
      <c r="AI2393" s="25">
        <v>0</v>
      </c>
      <c r="AJ2393" s="25">
        <v>0</v>
      </c>
      <c r="AK2393" s="25">
        <v>0</v>
      </c>
      <c r="AL2393" s="25">
        <v>0</v>
      </c>
      <c r="AM2393" s="95">
        <v>0</v>
      </c>
      <c r="AN2393" s="95" t="e">
        <f ca="1">IF(MengeInEEGSummieren(M2393),AM2393,0)</f>
        <v>#NAME?</v>
      </c>
      <c r="AO2393" s="95">
        <f t="shared" si="228"/>
        <v>0</v>
      </c>
      <c r="AP2393" s="95">
        <f t="shared" si="229"/>
        <v>0</v>
      </c>
      <c r="AS2393">
        <v>0</v>
      </c>
      <c r="AT2393">
        <v>0</v>
      </c>
      <c r="AU2393" t="e">
        <f t="shared" ca="1" si="230"/>
        <v>#NAME?</v>
      </c>
    </row>
    <row r="2394" spans="1:47" x14ac:dyDescent="0.15">
      <c r="A2394" s="21" t="s">
        <v>3160</v>
      </c>
      <c r="B2394" s="22" t="s">
        <v>17</v>
      </c>
      <c r="C2394" s="42">
        <v>2007</v>
      </c>
      <c r="D2394" s="22" t="s">
        <v>1843</v>
      </c>
      <c r="E2394" s="22" t="s">
        <v>773</v>
      </c>
      <c r="F2394" s="23">
        <v>14.46</v>
      </c>
      <c r="G2394" s="23">
        <v>14.46</v>
      </c>
      <c r="H2394" s="24">
        <f t="shared" si="225"/>
        <v>0</v>
      </c>
      <c r="I2394" s="153">
        <v>0</v>
      </c>
      <c r="J2394" s="24">
        <f t="shared" si="226"/>
        <v>0</v>
      </c>
      <c r="K2394" s="25">
        <f t="shared" si="227"/>
        <v>0</v>
      </c>
      <c r="L2394">
        <v>0</v>
      </c>
      <c r="M2394">
        <v>32964608</v>
      </c>
      <c r="N2394">
        <v>42065747</v>
      </c>
      <c r="O2394" s="52">
        <v>0</v>
      </c>
      <c r="P2394" s="52">
        <v>0</v>
      </c>
      <c r="Q2394" s="52">
        <v>0</v>
      </c>
      <c r="R2394" s="52">
        <v>0</v>
      </c>
      <c r="S2394" s="52">
        <v>0</v>
      </c>
      <c r="T2394" s="52">
        <v>0</v>
      </c>
      <c r="U2394" s="52">
        <v>0</v>
      </c>
      <c r="V2394" s="52">
        <v>0</v>
      </c>
      <c r="W2394" s="52">
        <v>0</v>
      </c>
      <c r="X2394" s="52">
        <v>0</v>
      </c>
      <c r="Y2394" s="52">
        <v>0</v>
      </c>
      <c r="Z2394" s="52">
        <v>0</v>
      </c>
      <c r="AA2394" s="25">
        <v>0</v>
      </c>
      <c r="AB2394" s="25">
        <v>0</v>
      </c>
      <c r="AC2394" s="25">
        <v>0</v>
      </c>
      <c r="AD2394" s="25">
        <v>0</v>
      </c>
      <c r="AE2394" s="25">
        <v>0</v>
      </c>
      <c r="AF2394" s="25">
        <v>0</v>
      </c>
      <c r="AG2394" s="25">
        <v>0</v>
      </c>
      <c r="AH2394" s="25">
        <v>0</v>
      </c>
      <c r="AI2394" s="25">
        <v>0</v>
      </c>
      <c r="AJ2394" s="25">
        <v>0</v>
      </c>
      <c r="AK2394" s="25">
        <v>0</v>
      </c>
      <c r="AL2394" s="25">
        <v>0</v>
      </c>
      <c r="AM2394" s="95">
        <v>0</v>
      </c>
      <c r="AN2394" s="95" t="e">
        <f ca="1">IF(MengeInEEGSummieren(M2394),AM2394,0)</f>
        <v>#NAME?</v>
      </c>
      <c r="AO2394" s="95">
        <f t="shared" si="228"/>
        <v>0</v>
      </c>
      <c r="AP2394" s="95">
        <f t="shared" si="229"/>
        <v>0</v>
      </c>
      <c r="AS2394">
        <v>0</v>
      </c>
      <c r="AT2394">
        <v>0</v>
      </c>
      <c r="AU2394" t="e">
        <f t="shared" ca="1" si="230"/>
        <v>#NAME?</v>
      </c>
    </row>
    <row r="2395" spans="1:47" x14ac:dyDescent="0.15">
      <c r="A2395" s="21" t="s">
        <v>3161</v>
      </c>
      <c r="B2395" s="22" t="s">
        <v>17</v>
      </c>
      <c r="C2395" s="42">
        <v>2007</v>
      </c>
      <c r="D2395" s="22" t="s">
        <v>1845</v>
      </c>
      <c r="E2395" s="22" t="s">
        <v>770</v>
      </c>
      <c r="F2395" s="23">
        <v>12.46</v>
      </c>
      <c r="G2395" s="23">
        <v>12.46</v>
      </c>
      <c r="H2395" s="24">
        <f t="shared" si="225"/>
        <v>0</v>
      </c>
      <c r="I2395" s="153">
        <v>0</v>
      </c>
      <c r="J2395" s="24">
        <f t="shared" si="226"/>
        <v>0</v>
      </c>
      <c r="K2395" s="25">
        <f t="shared" si="227"/>
        <v>0</v>
      </c>
      <c r="L2395">
        <v>0</v>
      </c>
      <c r="M2395">
        <v>32964608</v>
      </c>
      <c r="N2395">
        <v>42065747</v>
      </c>
      <c r="O2395" s="52">
        <v>0</v>
      </c>
      <c r="P2395" s="52">
        <v>0</v>
      </c>
      <c r="Q2395" s="52">
        <v>0</v>
      </c>
      <c r="R2395" s="52">
        <v>0</v>
      </c>
      <c r="S2395" s="52">
        <v>0</v>
      </c>
      <c r="T2395" s="52">
        <v>0</v>
      </c>
      <c r="U2395" s="52">
        <v>0</v>
      </c>
      <c r="V2395" s="52">
        <v>0</v>
      </c>
      <c r="W2395" s="52">
        <v>0</v>
      </c>
      <c r="X2395" s="52">
        <v>0</v>
      </c>
      <c r="Y2395" s="52">
        <v>0</v>
      </c>
      <c r="Z2395" s="52">
        <v>0</v>
      </c>
      <c r="AA2395" s="25">
        <v>0</v>
      </c>
      <c r="AB2395" s="25">
        <v>0</v>
      </c>
      <c r="AC2395" s="25">
        <v>0</v>
      </c>
      <c r="AD2395" s="25">
        <v>0</v>
      </c>
      <c r="AE2395" s="25">
        <v>0</v>
      </c>
      <c r="AF2395" s="25">
        <v>0</v>
      </c>
      <c r="AG2395" s="25">
        <v>0</v>
      </c>
      <c r="AH2395" s="25">
        <v>0</v>
      </c>
      <c r="AI2395" s="25">
        <v>0</v>
      </c>
      <c r="AJ2395" s="25">
        <v>0</v>
      </c>
      <c r="AK2395" s="25">
        <v>0</v>
      </c>
      <c r="AL2395" s="25">
        <v>0</v>
      </c>
      <c r="AM2395" s="95">
        <v>0</v>
      </c>
      <c r="AN2395" s="95" t="e">
        <f ca="1">IF(MengeInEEGSummieren(M2395),AM2395,0)</f>
        <v>#NAME?</v>
      </c>
      <c r="AO2395" s="95">
        <f t="shared" si="228"/>
        <v>0</v>
      </c>
      <c r="AP2395" s="95">
        <f t="shared" si="229"/>
        <v>0</v>
      </c>
      <c r="AS2395">
        <v>0</v>
      </c>
      <c r="AT2395">
        <v>0</v>
      </c>
      <c r="AU2395" t="e">
        <f t="shared" ca="1" si="230"/>
        <v>#NAME?</v>
      </c>
    </row>
    <row r="2396" spans="1:47" x14ac:dyDescent="0.15">
      <c r="A2396" s="21" t="s">
        <v>3162</v>
      </c>
      <c r="B2396" s="22" t="s">
        <v>17</v>
      </c>
      <c r="C2396" s="42">
        <v>2007</v>
      </c>
      <c r="D2396" s="22" t="s">
        <v>1847</v>
      </c>
      <c r="E2396" s="22" t="s">
        <v>773</v>
      </c>
      <c r="F2396" s="23">
        <v>13.46</v>
      </c>
      <c r="G2396" s="23">
        <v>13.46</v>
      </c>
      <c r="H2396" s="24">
        <f t="shared" si="225"/>
        <v>0</v>
      </c>
      <c r="I2396" s="153">
        <v>0</v>
      </c>
      <c r="J2396" s="24">
        <f t="shared" si="226"/>
        <v>0</v>
      </c>
      <c r="K2396" s="25">
        <f t="shared" si="227"/>
        <v>0</v>
      </c>
      <c r="L2396">
        <v>0</v>
      </c>
      <c r="M2396">
        <v>32964608</v>
      </c>
      <c r="N2396">
        <v>42065747</v>
      </c>
      <c r="O2396" s="52">
        <v>0</v>
      </c>
      <c r="P2396" s="52">
        <v>0</v>
      </c>
      <c r="Q2396" s="52">
        <v>0</v>
      </c>
      <c r="R2396" s="52">
        <v>0</v>
      </c>
      <c r="S2396" s="52">
        <v>0</v>
      </c>
      <c r="T2396" s="52">
        <v>0</v>
      </c>
      <c r="U2396" s="52">
        <v>0</v>
      </c>
      <c r="V2396" s="52">
        <v>0</v>
      </c>
      <c r="W2396" s="52">
        <v>0</v>
      </c>
      <c r="X2396" s="52">
        <v>0</v>
      </c>
      <c r="Y2396" s="52">
        <v>0</v>
      </c>
      <c r="Z2396" s="52">
        <v>0</v>
      </c>
      <c r="AA2396" s="25">
        <v>0</v>
      </c>
      <c r="AB2396" s="25">
        <v>0</v>
      </c>
      <c r="AC2396" s="25">
        <v>0</v>
      </c>
      <c r="AD2396" s="25">
        <v>0</v>
      </c>
      <c r="AE2396" s="25">
        <v>0</v>
      </c>
      <c r="AF2396" s="25">
        <v>0</v>
      </c>
      <c r="AG2396" s="25">
        <v>0</v>
      </c>
      <c r="AH2396" s="25">
        <v>0</v>
      </c>
      <c r="AI2396" s="25">
        <v>0</v>
      </c>
      <c r="AJ2396" s="25">
        <v>0</v>
      </c>
      <c r="AK2396" s="25">
        <v>0</v>
      </c>
      <c r="AL2396" s="25">
        <v>0</v>
      </c>
      <c r="AM2396" s="95">
        <v>0</v>
      </c>
      <c r="AN2396" s="95" t="e">
        <f ca="1">IF(MengeInEEGSummieren(M2396),AM2396,0)</f>
        <v>#NAME?</v>
      </c>
      <c r="AO2396" s="95">
        <f t="shared" si="228"/>
        <v>0</v>
      </c>
      <c r="AP2396" s="95">
        <f t="shared" si="229"/>
        <v>0</v>
      </c>
      <c r="AS2396">
        <v>0</v>
      </c>
      <c r="AT2396">
        <v>0</v>
      </c>
      <c r="AU2396" t="e">
        <f t="shared" ca="1" si="230"/>
        <v>#NAME?</v>
      </c>
    </row>
    <row r="2397" spans="1:47" x14ac:dyDescent="0.15">
      <c r="A2397" s="21" t="s">
        <v>3163</v>
      </c>
      <c r="B2397" s="22" t="s">
        <v>17</v>
      </c>
      <c r="C2397" s="42">
        <v>2007</v>
      </c>
      <c r="D2397" s="22" t="s">
        <v>1849</v>
      </c>
      <c r="E2397" s="22" t="s">
        <v>773</v>
      </c>
      <c r="F2397" s="23">
        <v>13.43</v>
      </c>
      <c r="G2397" s="23">
        <v>13.43</v>
      </c>
      <c r="H2397" s="24">
        <f t="shared" si="225"/>
        <v>0</v>
      </c>
      <c r="I2397" s="153">
        <v>0</v>
      </c>
      <c r="J2397" s="24">
        <f t="shared" si="226"/>
        <v>0</v>
      </c>
      <c r="K2397" s="25">
        <f t="shared" si="227"/>
        <v>0</v>
      </c>
      <c r="L2397">
        <v>0</v>
      </c>
      <c r="M2397">
        <v>32964608</v>
      </c>
      <c r="N2397">
        <v>42065747</v>
      </c>
      <c r="O2397" s="52">
        <v>0</v>
      </c>
      <c r="P2397" s="52">
        <v>0</v>
      </c>
      <c r="Q2397" s="52">
        <v>0</v>
      </c>
      <c r="R2397" s="52">
        <v>0</v>
      </c>
      <c r="S2397" s="52">
        <v>0</v>
      </c>
      <c r="T2397" s="52">
        <v>0</v>
      </c>
      <c r="U2397" s="52">
        <v>0</v>
      </c>
      <c r="V2397" s="52">
        <v>0</v>
      </c>
      <c r="W2397" s="52">
        <v>0</v>
      </c>
      <c r="X2397" s="52">
        <v>0</v>
      </c>
      <c r="Y2397" s="52">
        <v>0</v>
      </c>
      <c r="Z2397" s="52">
        <v>0</v>
      </c>
      <c r="AA2397" s="25">
        <v>0</v>
      </c>
      <c r="AB2397" s="25">
        <v>0</v>
      </c>
      <c r="AC2397" s="25">
        <v>0</v>
      </c>
      <c r="AD2397" s="25">
        <v>0</v>
      </c>
      <c r="AE2397" s="25">
        <v>0</v>
      </c>
      <c r="AF2397" s="25">
        <v>0</v>
      </c>
      <c r="AG2397" s="25">
        <v>0</v>
      </c>
      <c r="AH2397" s="25">
        <v>0</v>
      </c>
      <c r="AI2397" s="25">
        <v>0</v>
      </c>
      <c r="AJ2397" s="25">
        <v>0</v>
      </c>
      <c r="AK2397" s="25">
        <v>0</v>
      </c>
      <c r="AL2397" s="25">
        <v>0</v>
      </c>
      <c r="AM2397" s="95">
        <v>0</v>
      </c>
      <c r="AN2397" s="95" t="e">
        <f ca="1">IF(MengeInEEGSummieren(M2397),AM2397,0)</f>
        <v>#NAME?</v>
      </c>
      <c r="AO2397" s="95">
        <f t="shared" si="228"/>
        <v>0</v>
      </c>
      <c r="AP2397" s="95">
        <f t="shared" si="229"/>
        <v>0</v>
      </c>
      <c r="AS2397">
        <v>0</v>
      </c>
      <c r="AT2397">
        <v>0</v>
      </c>
      <c r="AU2397" t="e">
        <f t="shared" ca="1" si="230"/>
        <v>#NAME?</v>
      </c>
    </row>
    <row r="2398" spans="1:47" x14ac:dyDescent="0.15">
      <c r="A2398" s="21" t="s">
        <v>3164</v>
      </c>
      <c r="B2398" s="22" t="s">
        <v>17</v>
      </c>
      <c r="C2398" s="42">
        <v>2007</v>
      </c>
      <c r="D2398" s="22" t="s">
        <v>1851</v>
      </c>
      <c r="E2398" s="22" t="s">
        <v>773</v>
      </c>
      <c r="F2398" s="23">
        <v>13.46</v>
      </c>
      <c r="G2398" s="23">
        <v>13.46</v>
      </c>
      <c r="H2398" s="24">
        <f t="shared" si="225"/>
        <v>0</v>
      </c>
      <c r="I2398" s="153">
        <v>0</v>
      </c>
      <c r="J2398" s="24">
        <f t="shared" si="226"/>
        <v>0</v>
      </c>
      <c r="K2398" s="25">
        <f t="shared" si="227"/>
        <v>0</v>
      </c>
      <c r="L2398">
        <v>0</v>
      </c>
      <c r="M2398">
        <v>32964608</v>
      </c>
      <c r="N2398">
        <v>42065747</v>
      </c>
      <c r="O2398" s="52">
        <v>0</v>
      </c>
      <c r="P2398" s="52">
        <v>0</v>
      </c>
      <c r="Q2398" s="52">
        <v>0</v>
      </c>
      <c r="R2398" s="52">
        <v>0</v>
      </c>
      <c r="S2398" s="52">
        <v>0</v>
      </c>
      <c r="T2398" s="52">
        <v>0</v>
      </c>
      <c r="U2398" s="52">
        <v>0</v>
      </c>
      <c r="V2398" s="52">
        <v>0</v>
      </c>
      <c r="W2398" s="52">
        <v>0</v>
      </c>
      <c r="X2398" s="52">
        <v>0</v>
      </c>
      <c r="Y2398" s="52">
        <v>0</v>
      </c>
      <c r="Z2398" s="52">
        <v>0</v>
      </c>
      <c r="AA2398" s="25">
        <v>0</v>
      </c>
      <c r="AB2398" s="25">
        <v>0</v>
      </c>
      <c r="AC2398" s="25">
        <v>0</v>
      </c>
      <c r="AD2398" s="25">
        <v>0</v>
      </c>
      <c r="AE2398" s="25">
        <v>0</v>
      </c>
      <c r="AF2398" s="25">
        <v>0</v>
      </c>
      <c r="AG2398" s="25">
        <v>0</v>
      </c>
      <c r="AH2398" s="25">
        <v>0</v>
      </c>
      <c r="AI2398" s="25">
        <v>0</v>
      </c>
      <c r="AJ2398" s="25">
        <v>0</v>
      </c>
      <c r="AK2398" s="25">
        <v>0</v>
      </c>
      <c r="AL2398" s="25">
        <v>0</v>
      </c>
      <c r="AM2398" s="95">
        <v>0</v>
      </c>
      <c r="AN2398" s="95" t="e">
        <f ca="1">IF(MengeInEEGSummieren(M2398),AM2398,0)</f>
        <v>#NAME?</v>
      </c>
      <c r="AO2398" s="95">
        <f t="shared" si="228"/>
        <v>0</v>
      </c>
      <c r="AP2398" s="95">
        <f t="shared" si="229"/>
        <v>0</v>
      </c>
      <c r="AS2398">
        <v>0</v>
      </c>
      <c r="AT2398">
        <v>0</v>
      </c>
      <c r="AU2398" t="e">
        <f t="shared" ca="1" si="230"/>
        <v>#NAME?</v>
      </c>
    </row>
    <row r="2399" spans="1:47" x14ac:dyDescent="0.15">
      <c r="A2399" s="21" t="s">
        <v>3165</v>
      </c>
      <c r="B2399" s="22" t="s">
        <v>17</v>
      </c>
      <c r="C2399" s="42">
        <v>2007</v>
      </c>
      <c r="D2399" s="22" t="s">
        <v>1853</v>
      </c>
      <c r="E2399" s="22" t="s">
        <v>773</v>
      </c>
      <c r="F2399" s="23">
        <v>12.46</v>
      </c>
      <c r="G2399" s="23">
        <v>12.46</v>
      </c>
      <c r="H2399" s="24">
        <f t="shared" si="225"/>
        <v>0</v>
      </c>
      <c r="I2399" s="153">
        <v>0</v>
      </c>
      <c r="J2399" s="24">
        <f t="shared" si="226"/>
        <v>0</v>
      </c>
      <c r="K2399" s="25">
        <f t="shared" si="227"/>
        <v>0</v>
      </c>
      <c r="L2399">
        <v>0</v>
      </c>
      <c r="M2399">
        <v>32964608</v>
      </c>
      <c r="N2399">
        <v>42065747</v>
      </c>
      <c r="O2399" s="52">
        <v>0</v>
      </c>
      <c r="P2399" s="52">
        <v>0</v>
      </c>
      <c r="Q2399" s="52">
        <v>0</v>
      </c>
      <c r="R2399" s="52">
        <v>0</v>
      </c>
      <c r="S2399" s="52">
        <v>0</v>
      </c>
      <c r="T2399" s="52">
        <v>0</v>
      </c>
      <c r="U2399" s="52">
        <v>0</v>
      </c>
      <c r="V2399" s="52">
        <v>0</v>
      </c>
      <c r="W2399" s="52">
        <v>0</v>
      </c>
      <c r="X2399" s="52">
        <v>0</v>
      </c>
      <c r="Y2399" s="52">
        <v>0</v>
      </c>
      <c r="Z2399" s="52">
        <v>0</v>
      </c>
      <c r="AA2399" s="25">
        <v>0</v>
      </c>
      <c r="AB2399" s="25">
        <v>0</v>
      </c>
      <c r="AC2399" s="25">
        <v>0</v>
      </c>
      <c r="AD2399" s="25">
        <v>0</v>
      </c>
      <c r="AE2399" s="25">
        <v>0</v>
      </c>
      <c r="AF2399" s="25">
        <v>0</v>
      </c>
      <c r="AG2399" s="25">
        <v>0</v>
      </c>
      <c r="AH2399" s="25">
        <v>0</v>
      </c>
      <c r="AI2399" s="25">
        <v>0</v>
      </c>
      <c r="AJ2399" s="25">
        <v>0</v>
      </c>
      <c r="AK2399" s="25">
        <v>0</v>
      </c>
      <c r="AL2399" s="25">
        <v>0</v>
      </c>
      <c r="AM2399" s="95">
        <v>0</v>
      </c>
      <c r="AN2399" s="95" t="e">
        <f ca="1">IF(MengeInEEGSummieren(M2399),AM2399,0)</f>
        <v>#NAME?</v>
      </c>
      <c r="AO2399" s="95">
        <f t="shared" si="228"/>
        <v>0</v>
      </c>
      <c r="AP2399" s="95">
        <f t="shared" si="229"/>
        <v>0</v>
      </c>
      <c r="AS2399">
        <v>0</v>
      </c>
      <c r="AT2399">
        <v>0</v>
      </c>
      <c r="AU2399" t="e">
        <f t="shared" ca="1" si="230"/>
        <v>#NAME?</v>
      </c>
    </row>
    <row r="2400" spans="1:47" x14ac:dyDescent="0.15">
      <c r="A2400" s="21" t="s">
        <v>3166</v>
      </c>
      <c r="B2400" s="22" t="s">
        <v>17</v>
      </c>
      <c r="C2400" s="42">
        <v>2007</v>
      </c>
      <c r="D2400" s="22" t="s">
        <v>1855</v>
      </c>
      <c r="E2400" s="22" t="s">
        <v>770</v>
      </c>
      <c r="F2400" s="23">
        <v>10.46</v>
      </c>
      <c r="G2400" s="23">
        <v>10.46</v>
      </c>
      <c r="H2400" s="24">
        <f t="shared" si="225"/>
        <v>0</v>
      </c>
      <c r="I2400" s="153">
        <v>0</v>
      </c>
      <c r="J2400" s="24">
        <f t="shared" si="226"/>
        <v>0</v>
      </c>
      <c r="K2400" s="25">
        <f t="shared" si="227"/>
        <v>0</v>
      </c>
      <c r="L2400">
        <v>0</v>
      </c>
      <c r="M2400">
        <v>32964608</v>
      </c>
      <c r="N2400">
        <v>42065747</v>
      </c>
      <c r="O2400" s="52">
        <v>0</v>
      </c>
      <c r="P2400" s="52">
        <v>0</v>
      </c>
      <c r="Q2400" s="52">
        <v>0</v>
      </c>
      <c r="R2400" s="52">
        <v>0</v>
      </c>
      <c r="S2400" s="52">
        <v>0</v>
      </c>
      <c r="T2400" s="52">
        <v>0</v>
      </c>
      <c r="U2400" s="52">
        <v>0</v>
      </c>
      <c r="V2400" s="52">
        <v>0</v>
      </c>
      <c r="W2400" s="52">
        <v>0</v>
      </c>
      <c r="X2400" s="52">
        <v>0</v>
      </c>
      <c r="Y2400" s="52">
        <v>0</v>
      </c>
      <c r="Z2400" s="52">
        <v>0</v>
      </c>
      <c r="AA2400" s="25">
        <v>0</v>
      </c>
      <c r="AB2400" s="25">
        <v>0</v>
      </c>
      <c r="AC2400" s="25">
        <v>0</v>
      </c>
      <c r="AD2400" s="25">
        <v>0</v>
      </c>
      <c r="AE2400" s="25">
        <v>0</v>
      </c>
      <c r="AF2400" s="25">
        <v>0</v>
      </c>
      <c r="AG2400" s="25">
        <v>0</v>
      </c>
      <c r="AH2400" s="25">
        <v>0</v>
      </c>
      <c r="AI2400" s="25">
        <v>0</v>
      </c>
      <c r="AJ2400" s="25">
        <v>0</v>
      </c>
      <c r="AK2400" s="25">
        <v>0</v>
      </c>
      <c r="AL2400" s="25">
        <v>0</v>
      </c>
      <c r="AM2400" s="95">
        <v>0</v>
      </c>
      <c r="AN2400" s="95" t="e">
        <f ca="1">IF(MengeInEEGSummieren(M2400),AM2400,0)</f>
        <v>#NAME?</v>
      </c>
      <c r="AO2400" s="95">
        <f t="shared" si="228"/>
        <v>0</v>
      </c>
      <c r="AP2400" s="95">
        <f t="shared" si="229"/>
        <v>0</v>
      </c>
      <c r="AS2400">
        <v>0</v>
      </c>
      <c r="AT2400">
        <v>0</v>
      </c>
      <c r="AU2400" t="e">
        <f t="shared" ca="1" si="230"/>
        <v>#NAME?</v>
      </c>
    </row>
    <row r="2401" spans="1:47" x14ac:dyDescent="0.15">
      <c r="A2401" s="21" t="s">
        <v>3167</v>
      </c>
      <c r="B2401" s="22" t="s">
        <v>17</v>
      </c>
      <c r="C2401" s="42">
        <v>2007</v>
      </c>
      <c r="D2401" s="22" t="s">
        <v>1857</v>
      </c>
      <c r="E2401" s="22" t="s">
        <v>773</v>
      </c>
      <c r="F2401" s="23">
        <v>23.64</v>
      </c>
      <c r="G2401" s="23">
        <v>23.64</v>
      </c>
      <c r="H2401" s="24">
        <f t="shared" si="225"/>
        <v>0</v>
      </c>
      <c r="I2401" s="153">
        <v>0</v>
      </c>
      <c r="J2401" s="24">
        <f t="shared" si="226"/>
        <v>0</v>
      </c>
      <c r="K2401" s="25">
        <f t="shared" si="227"/>
        <v>0</v>
      </c>
      <c r="L2401">
        <v>0</v>
      </c>
      <c r="M2401">
        <v>32964608</v>
      </c>
      <c r="N2401">
        <v>42065747</v>
      </c>
      <c r="O2401" s="52">
        <v>0</v>
      </c>
      <c r="P2401" s="52">
        <v>0</v>
      </c>
      <c r="Q2401" s="52">
        <v>0</v>
      </c>
      <c r="R2401" s="52">
        <v>0</v>
      </c>
      <c r="S2401" s="52">
        <v>0</v>
      </c>
      <c r="T2401" s="52">
        <v>0</v>
      </c>
      <c r="U2401" s="52">
        <v>0</v>
      </c>
      <c r="V2401" s="52">
        <v>0</v>
      </c>
      <c r="W2401" s="52">
        <v>0</v>
      </c>
      <c r="X2401" s="52">
        <v>0</v>
      </c>
      <c r="Y2401" s="52">
        <v>0</v>
      </c>
      <c r="Z2401" s="52">
        <v>0</v>
      </c>
      <c r="AA2401" s="25">
        <v>0</v>
      </c>
      <c r="AB2401" s="25">
        <v>0</v>
      </c>
      <c r="AC2401" s="25">
        <v>0</v>
      </c>
      <c r="AD2401" s="25">
        <v>0</v>
      </c>
      <c r="AE2401" s="25">
        <v>0</v>
      </c>
      <c r="AF2401" s="25">
        <v>0</v>
      </c>
      <c r="AG2401" s="25">
        <v>0</v>
      </c>
      <c r="AH2401" s="25">
        <v>0</v>
      </c>
      <c r="AI2401" s="25">
        <v>0</v>
      </c>
      <c r="AJ2401" s="25">
        <v>0</v>
      </c>
      <c r="AK2401" s="25">
        <v>0</v>
      </c>
      <c r="AL2401" s="25">
        <v>0</v>
      </c>
      <c r="AM2401" s="95">
        <v>0</v>
      </c>
      <c r="AN2401" s="95" t="e">
        <f ca="1">IF(MengeInEEGSummieren(M2401),AM2401,0)</f>
        <v>#NAME?</v>
      </c>
      <c r="AO2401" s="95">
        <f t="shared" si="228"/>
        <v>0</v>
      </c>
      <c r="AP2401" s="95">
        <f t="shared" si="229"/>
        <v>0</v>
      </c>
      <c r="AS2401">
        <v>0</v>
      </c>
      <c r="AT2401">
        <v>0</v>
      </c>
      <c r="AU2401" t="e">
        <f t="shared" ca="1" si="230"/>
        <v>#NAME?</v>
      </c>
    </row>
    <row r="2402" spans="1:47" x14ac:dyDescent="0.15">
      <c r="A2402" s="21" t="s">
        <v>3168</v>
      </c>
      <c r="B2402" s="22" t="s">
        <v>17</v>
      </c>
      <c r="C2402" s="42">
        <v>2007</v>
      </c>
      <c r="D2402" s="22" t="s">
        <v>947</v>
      </c>
      <c r="E2402" s="22" t="s">
        <v>773</v>
      </c>
      <c r="F2402" s="23">
        <v>21.64</v>
      </c>
      <c r="G2402" s="23">
        <v>21.64</v>
      </c>
      <c r="H2402" s="24">
        <f t="shared" si="225"/>
        <v>0</v>
      </c>
      <c r="I2402" s="153">
        <v>0</v>
      </c>
      <c r="J2402" s="24">
        <f t="shared" si="226"/>
        <v>0</v>
      </c>
      <c r="K2402" s="25">
        <f t="shared" si="227"/>
        <v>0</v>
      </c>
      <c r="L2402">
        <v>0</v>
      </c>
      <c r="M2402">
        <v>32964608</v>
      </c>
      <c r="N2402">
        <v>42065747</v>
      </c>
      <c r="O2402" s="52">
        <v>0</v>
      </c>
      <c r="P2402" s="52">
        <v>0</v>
      </c>
      <c r="Q2402" s="52">
        <v>0</v>
      </c>
      <c r="R2402" s="52">
        <v>0</v>
      </c>
      <c r="S2402" s="52">
        <v>0</v>
      </c>
      <c r="T2402" s="52">
        <v>0</v>
      </c>
      <c r="U2402" s="52">
        <v>0</v>
      </c>
      <c r="V2402" s="52">
        <v>0</v>
      </c>
      <c r="W2402" s="52">
        <v>0</v>
      </c>
      <c r="X2402" s="52">
        <v>0</v>
      </c>
      <c r="Y2402" s="52">
        <v>0</v>
      </c>
      <c r="Z2402" s="52">
        <v>0</v>
      </c>
      <c r="AA2402" s="25">
        <v>0</v>
      </c>
      <c r="AB2402" s="25">
        <v>0</v>
      </c>
      <c r="AC2402" s="25">
        <v>0</v>
      </c>
      <c r="AD2402" s="25">
        <v>0</v>
      </c>
      <c r="AE2402" s="25">
        <v>0</v>
      </c>
      <c r="AF2402" s="25">
        <v>0</v>
      </c>
      <c r="AG2402" s="25">
        <v>0</v>
      </c>
      <c r="AH2402" s="25">
        <v>0</v>
      </c>
      <c r="AI2402" s="25">
        <v>0</v>
      </c>
      <c r="AJ2402" s="25">
        <v>0</v>
      </c>
      <c r="AK2402" s="25">
        <v>0</v>
      </c>
      <c r="AL2402" s="25">
        <v>0</v>
      </c>
      <c r="AM2402" s="95">
        <v>0</v>
      </c>
      <c r="AN2402" s="95" t="e">
        <f ca="1">IF(MengeInEEGSummieren(M2402),AM2402,0)</f>
        <v>#NAME?</v>
      </c>
      <c r="AO2402" s="95">
        <f t="shared" si="228"/>
        <v>0</v>
      </c>
      <c r="AP2402" s="95">
        <f t="shared" si="229"/>
        <v>0</v>
      </c>
      <c r="AS2402">
        <v>0</v>
      </c>
      <c r="AT2402">
        <v>0</v>
      </c>
      <c r="AU2402" t="e">
        <f t="shared" ca="1" si="230"/>
        <v>#NAME?</v>
      </c>
    </row>
    <row r="2403" spans="1:47" x14ac:dyDescent="0.15">
      <c r="A2403" s="21" t="s">
        <v>3169</v>
      </c>
      <c r="B2403" s="22" t="s">
        <v>17</v>
      </c>
      <c r="C2403" s="42">
        <v>2007</v>
      </c>
      <c r="D2403" s="22" t="s">
        <v>949</v>
      </c>
      <c r="E2403" s="22" t="s">
        <v>773</v>
      </c>
      <c r="F2403" s="23">
        <v>22.64</v>
      </c>
      <c r="G2403" s="23">
        <v>22.64</v>
      </c>
      <c r="H2403" s="24">
        <f t="shared" si="225"/>
        <v>0</v>
      </c>
      <c r="I2403" s="153">
        <v>0</v>
      </c>
      <c r="J2403" s="24">
        <f t="shared" si="226"/>
        <v>0</v>
      </c>
      <c r="K2403" s="25">
        <f t="shared" si="227"/>
        <v>0</v>
      </c>
      <c r="L2403">
        <v>0</v>
      </c>
      <c r="M2403">
        <v>32964608</v>
      </c>
      <c r="N2403">
        <v>42065747</v>
      </c>
      <c r="O2403" s="52">
        <v>0</v>
      </c>
      <c r="P2403" s="52">
        <v>0</v>
      </c>
      <c r="Q2403" s="52">
        <v>0</v>
      </c>
      <c r="R2403" s="52">
        <v>0</v>
      </c>
      <c r="S2403" s="52">
        <v>0</v>
      </c>
      <c r="T2403" s="52">
        <v>0</v>
      </c>
      <c r="U2403" s="52">
        <v>0</v>
      </c>
      <c r="V2403" s="52">
        <v>0</v>
      </c>
      <c r="W2403" s="52">
        <v>0</v>
      </c>
      <c r="X2403" s="52">
        <v>0</v>
      </c>
      <c r="Y2403" s="52">
        <v>0</v>
      </c>
      <c r="Z2403" s="52">
        <v>0</v>
      </c>
      <c r="AA2403" s="25">
        <v>0</v>
      </c>
      <c r="AB2403" s="25">
        <v>0</v>
      </c>
      <c r="AC2403" s="25">
        <v>0</v>
      </c>
      <c r="AD2403" s="25">
        <v>0</v>
      </c>
      <c r="AE2403" s="25">
        <v>0</v>
      </c>
      <c r="AF2403" s="25">
        <v>0</v>
      </c>
      <c r="AG2403" s="25">
        <v>0</v>
      </c>
      <c r="AH2403" s="25">
        <v>0</v>
      </c>
      <c r="AI2403" s="25">
        <v>0</v>
      </c>
      <c r="AJ2403" s="25">
        <v>0</v>
      </c>
      <c r="AK2403" s="25">
        <v>0</v>
      </c>
      <c r="AL2403" s="25">
        <v>0</v>
      </c>
      <c r="AM2403" s="95">
        <v>0</v>
      </c>
      <c r="AN2403" s="95" t="e">
        <f ca="1">IF(MengeInEEGSummieren(M2403),AM2403,0)</f>
        <v>#NAME?</v>
      </c>
      <c r="AO2403" s="95">
        <f t="shared" si="228"/>
        <v>0</v>
      </c>
      <c r="AP2403" s="95">
        <f t="shared" si="229"/>
        <v>0</v>
      </c>
      <c r="AS2403">
        <v>0</v>
      </c>
      <c r="AT2403">
        <v>0</v>
      </c>
      <c r="AU2403" t="e">
        <f t="shared" ca="1" si="230"/>
        <v>#NAME?</v>
      </c>
    </row>
    <row r="2404" spans="1:47" x14ac:dyDescent="0.15">
      <c r="A2404" s="21" t="s">
        <v>3170</v>
      </c>
      <c r="B2404" s="22" t="s">
        <v>17</v>
      </c>
      <c r="C2404" s="42">
        <v>2007</v>
      </c>
      <c r="D2404" s="22" t="s">
        <v>1861</v>
      </c>
      <c r="E2404" s="22" t="s">
        <v>773</v>
      </c>
      <c r="F2404" s="23">
        <v>25.64</v>
      </c>
      <c r="G2404" s="23">
        <v>25.64</v>
      </c>
      <c r="H2404" s="24">
        <f t="shared" si="225"/>
        <v>0</v>
      </c>
      <c r="I2404" s="153">
        <v>0</v>
      </c>
      <c r="J2404" s="24">
        <f t="shared" si="226"/>
        <v>0</v>
      </c>
      <c r="K2404" s="25">
        <f t="shared" si="227"/>
        <v>0</v>
      </c>
      <c r="L2404">
        <v>0</v>
      </c>
      <c r="M2404">
        <v>32964608</v>
      </c>
      <c r="N2404">
        <v>42065747</v>
      </c>
      <c r="O2404" s="52">
        <v>0</v>
      </c>
      <c r="P2404" s="52">
        <v>0</v>
      </c>
      <c r="Q2404" s="52">
        <v>0</v>
      </c>
      <c r="R2404" s="52">
        <v>0</v>
      </c>
      <c r="S2404" s="52">
        <v>0</v>
      </c>
      <c r="T2404" s="52">
        <v>0</v>
      </c>
      <c r="U2404" s="52">
        <v>0</v>
      </c>
      <c r="V2404" s="52">
        <v>0</v>
      </c>
      <c r="W2404" s="52">
        <v>0</v>
      </c>
      <c r="X2404" s="52">
        <v>0</v>
      </c>
      <c r="Y2404" s="52">
        <v>0</v>
      </c>
      <c r="Z2404" s="52">
        <v>0</v>
      </c>
      <c r="AA2404" s="25">
        <v>0</v>
      </c>
      <c r="AB2404" s="25">
        <v>0</v>
      </c>
      <c r="AC2404" s="25">
        <v>0</v>
      </c>
      <c r="AD2404" s="25">
        <v>0</v>
      </c>
      <c r="AE2404" s="25">
        <v>0</v>
      </c>
      <c r="AF2404" s="25">
        <v>0</v>
      </c>
      <c r="AG2404" s="25">
        <v>0</v>
      </c>
      <c r="AH2404" s="25">
        <v>0</v>
      </c>
      <c r="AI2404" s="25">
        <v>0</v>
      </c>
      <c r="AJ2404" s="25">
        <v>0</v>
      </c>
      <c r="AK2404" s="25">
        <v>0</v>
      </c>
      <c r="AL2404" s="25">
        <v>0</v>
      </c>
      <c r="AM2404" s="95">
        <v>0</v>
      </c>
      <c r="AN2404" s="95" t="e">
        <f ca="1">IF(MengeInEEGSummieren(M2404),AM2404,0)</f>
        <v>#NAME?</v>
      </c>
      <c r="AO2404" s="95">
        <f t="shared" si="228"/>
        <v>0</v>
      </c>
      <c r="AP2404" s="95">
        <f t="shared" si="229"/>
        <v>0</v>
      </c>
      <c r="AS2404">
        <v>0</v>
      </c>
      <c r="AT2404">
        <v>0</v>
      </c>
      <c r="AU2404" t="e">
        <f t="shared" ca="1" si="230"/>
        <v>#NAME?</v>
      </c>
    </row>
    <row r="2405" spans="1:47" x14ac:dyDescent="0.15">
      <c r="A2405" s="21" t="s">
        <v>3171</v>
      </c>
      <c r="B2405" s="22" t="s">
        <v>17</v>
      </c>
      <c r="C2405" s="42">
        <v>2007</v>
      </c>
      <c r="D2405" s="22" t="s">
        <v>1863</v>
      </c>
      <c r="E2405" s="22" t="s">
        <v>773</v>
      </c>
      <c r="F2405" s="23">
        <v>26.64</v>
      </c>
      <c r="G2405" s="23">
        <v>26.64</v>
      </c>
      <c r="H2405" s="24">
        <f t="shared" si="225"/>
        <v>0</v>
      </c>
      <c r="I2405" s="153">
        <v>0</v>
      </c>
      <c r="J2405" s="24">
        <f t="shared" si="226"/>
        <v>0</v>
      </c>
      <c r="K2405" s="25">
        <f t="shared" si="227"/>
        <v>0</v>
      </c>
      <c r="L2405">
        <v>0</v>
      </c>
      <c r="M2405">
        <v>32964608</v>
      </c>
      <c r="N2405">
        <v>42065747</v>
      </c>
      <c r="O2405" s="52">
        <v>0</v>
      </c>
      <c r="P2405" s="52">
        <v>0</v>
      </c>
      <c r="Q2405" s="52">
        <v>0</v>
      </c>
      <c r="R2405" s="52">
        <v>0</v>
      </c>
      <c r="S2405" s="52">
        <v>0</v>
      </c>
      <c r="T2405" s="52">
        <v>0</v>
      </c>
      <c r="U2405" s="52">
        <v>0</v>
      </c>
      <c r="V2405" s="52">
        <v>0</v>
      </c>
      <c r="W2405" s="52">
        <v>0</v>
      </c>
      <c r="X2405" s="52">
        <v>0</v>
      </c>
      <c r="Y2405" s="52">
        <v>0</v>
      </c>
      <c r="Z2405" s="52">
        <v>0</v>
      </c>
      <c r="AA2405" s="25">
        <v>0</v>
      </c>
      <c r="AB2405" s="25">
        <v>0</v>
      </c>
      <c r="AC2405" s="25">
        <v>0</v>
      </c>
      <c r="AD2405" s="25">
        <v>0</v>
      </c>
      <c r="AE2405" s="25">
        <v>0</v>
      </c>
      <c r="AF2405" s="25">
        <v>0</v>
      </c>
      <c r="AG2405" s="25">
        <v>0</v>
      </c>
      <c r="AH2405" s="25">
        <v>0</v>
      </c>
      <c r="AI2405" s="25">
        <v>0</v>
      </c>
      <c r="AJ2405" s="25">
        <v>0</v>
      </c>
      <c r="AK2405" s="25">
        <v>0</v>
      </c>
      <c r="AL2405" s="25">
        <v>0</v>
      </c>
      <c r="AM2405" s="95">
        <v>0</v>
      </c>
      <c r="AN2405" s="95" t="e">
        <f ca="1">IF(MengeInEEGSummieren(M2405),AM2405,0)</f>
        <v>#NAME?</v>
      </c>
      <c r="AO2405" s="95">
        <f t="shared" si="228"/>
        <v>0</v>
      </c>
      <c r="AP2405" s="95">
        <f t="shared" si="229"/>
        <v>0</v>
      </c>
      <c r="AS2405">
        <v>0</v>
      </c>
      <c r="AT2405">
        <v>0</v>
      </c>
      <c r="AU2405" t="e">
        <f t="shared" ca="1" si="230"/>
        <v>#NAME?</v>
      </c>
    </row>
    <row r="2406" spans="1:47" x14ac:dyDescent="0.15">
      <c r="A2406" s="21" t="s">
        <v>3172</v>
      </c>
      <c r="B2406" s="22" t="s">
        <v>17</v>
      </c>
      <c r="C2406" s="42">
        <v>2007</v>
      </c>
      <c r="D2406" s="22" t="s">
        <v>951</v>
      </c>
      <c r="E2406" s="22" t="s">
        <v>773</v>
      </c>
      <c r="F2406" s="23">
        <v>23.64</v>
      </c>
      <c r="G2406" s="23">
        <v>23.64</v>
      </c>
      <c r="H2406" s="24">
        <f t="shared" si="225"/>
        <v>0</v>
      </c>
      <c r="I2406" s="153">
        <v>0</v>
      </c>
      <c r="J2406" s="24">
        <f t="shared" si="226"/>
        <v>0</v>
      </c>
      <c r="K2406" s="25">
        <f t="shared" si="227"/>
        <v>0</v>
      </c>
      <c r="L2406">
        <v>0</v>
      </c>
      <c r="M2406">
        <v>32964608</v>
      </c>
      <c r="N2406">
        <v>42065747</v>
      </c>
      <c r="O2406" s="52">
        <v>0</v>
      </c>
      <c r="P2406" s="52">
        <v>0</v>
      </c>
      <c r="Q2406" s="52">
        <v>0</v>
      </c>
      <c r="R2406" s="52">
        <v>0</v>
      </c>
      <c r="S2406" s="52">
        <v>0</v>
      </c>
      <c r="T2406" s="52">
        <v>0</v>
      </c>
      <c r="U2406" s="52">
        <v>0</v>
      </c>
      <c r="V2406" s="52">
        <v>0</v>
      </c>
      <c r="W2406" s="52">
        <v>0</v>
      </c>
      <c r="X2406" s="52">
        <v>0</v>
      </c>
      <c r="Y2406" s="52">
        <v>0</v>
      </c>
      <c r="Z2406" s="52">
        <v>0</v>
      </c>
      <c r="AA2406" s="25">
        <v>0</v>
      </c>
      <c r="AB2406" s="25">
        <v>0</v>
      </c>
      <c r="AC2406" s="25">
        <v>0</v>
      </c>
      <c r="AD2406" s="25">
        <v>0</v>
      </c>
      <c r="AE2406" s="25">
        <v>0</v>
      </c>
      <c r="AF2406" s="25">
        <v>0</v>
      </c>
      <c r="AG2406" s="25">
        <v>0</v>
      </c>
      <c r="AH2406" s="25">
        <v>0</v>
      </c>
      <c r="AI2406" s="25">
        <v>0</v>
      </c>
      <c r="AJ2406" s="25">
        <v>0</v>
      </c>
      <c r="AK2406" s="25">
        <v>0</v>
      </c>
      <c r="AL2406" s="25">
        <v>0</v>
      </c>
      <c r="AM2406" s="95">
        <v>0</v>
      </c>
      <c r="AN2406" s="95" t="e">
        <f ca="1">IF(MengeInEEGSummieren(M2406),AM2406,0)</f>
        <v>#NAME?</v>
      </c>
      <c r="AO2406" s="95">
        <f t="shared" si="228"/>
        <v>0</v>
      </c>
      <c r="AP2406" s="95">
        <f t="shared" si="229"/>
        <v>0</v>
      </c>
      <c r="AS2406">
        <v>0</v>
      </c>
      <c r="AT2406">
        <v>0</v>
      </c>
      <c r="AU2406" t="e">
        <f t="shared" ca="1" si="230"/>
        <v>#NAME?</v>
      </c>
    </row>
    <row r="2407" spans="1:47" x14ac:dyDescent="0.15">
      <c r="A2407" s="21" t="s">
        <v>3173</v>
      </c>
      <c r="B2407" s="22" t="s">
        <v>17</v>
      </c>
      <c r="C2407" s="42">
        <v>2007</v>
      </c>
      <c r="D2407" s="22" t="s">
        <v>953</v>
      </c>
      <c r="E2407" s="22" t="s">
        <v>773</v>
      </c>
      <c r="F2407" s="23">
        <v>24.64</v>
      </c>
      <c r="G2407" s="23">
        <v>24.64</v>
      </c>
      <c r="H2407" s="24">
        <f t="shared" si="225"/>
        <v>0</v>
      </c>
      <c r="I2407" s="153">
        <v>0</v>
      </c>
      <c r="J2407" s="24">
        <f t="shared" si="226"/>
        <v>0</v>
      </c>
      <c r="K2407" s="25">
        <f t="shared" si="227"/>
        <v>0</v>
      </c>
      <c r="L2407">
        <v>0</v>
      </c>
      <c r="M2407">
        <v>32964608</v>
      </c>
      <c r="N2407">
        <v>42065747</v>
      </c>
      <c r="O2407" s="52">
        <v>0</v>
      </c>
      <c r="P2407" s="52">
        <v>0</v>
      </c>
      <c r="Q2407" s="52">
        <v>0</v>
      </c>
      <c r="R2407" s="52">
        <v>0</v>
      </c>
      <c r="S2407" s="52">
        <v>0</v>
      </c>
      <c r="T2407" s="52">
        <v>0</v>
      </c>
      <c r="U2407" s="52">
        <v>0</v>
      </c>
      <c r="V2407" s="52">
        <v>0</v>
      </c>
      <c r="W2407" s="52">
        <v>0</v>
      </c>
      <c r="X2407" s="52">
        <v>0</v>
      </c>
      <c r="Y2407" s="52">
        <v>0</v>
      </c>
      <c r="Z2407" s="52">
        <v>0</v>
      </c>
      <c r="AA2407" s="25">
        <v>0</v>
      </c>
      <c r="AB2407" s="25">
        <v>0</v>
      </c>
      <c r="AC2407" s="25">
        <v>0</v>
      </c>
      <c r="AD2407" s="25">
        <v>0</v>
      </c>
      <c r="AE2407" s="25">
        <v>0</v>
      </c>
      <c r="AF2407" s="25">
        <v>0</v>
      </c>
      <c r="AG2407" s="25">
        <v>0</v>
      </c>
      <c r="AH2407" s="25">
        <v>0</v>
      </c>
      <c r="AI2407" s="25">
        <v>0</v>
      </c>
      <c r="AJ2407" s="25">
        <v>0</v>
      </c>
      <c r="AK2407" s="25">
        <v>0</v>
      </c>
      <c r="AL2407" s="25">
        <v>0</v>
      </c>
      <c r="AM2407" s="95">
        <v>0</v>
      </c>
      <c r="AN2407" s="95" t="e">
        <f ca="1">IF(MengeInEEGSummieren(M2407),AM2407,0)</f>
        <v>#NAME?</v>
      </c>
      <c r="AO2407" s="95">
        <f t="shared" si="228"/>
        <v>0</v>
      </c>
      <c r="AP2407" s="95">
        <f t="shared" si="229"/>
        <v>0</v>
      </c>
      <c r="AS2407">
        <v>0</v>
      </c>
      <c r="AT2407">
        <v>0</v>
      </c>
      <c r="AU2407" t="e">
        <f t="shared" ca="1" si="230"/>
        <v>#NAME?</v>
      </c>
    </row>
    <row r="2408" spans="1:47" x14ac:dyDescent="0.15">
      <c r="A2408" s="21" t="s">
        <v>3174</v>
      </c>
      <c r="B2408" s="22" t="s">
        <v>17</v>
      </c>
      <c r="C2408" s="42">
        <v>2007</v>
      </c>
      <c r="D2408" s="22" t="s">
        <v>1867</v>
      </c>
      <c r="E2408" s="22" t="s">
        <v>773</v>
      </c>
      <c r="F2408" s="23">
        <v>27.64</v>
      </c>
      <c r="G2408" s="23">
        <v>27.64</v>
      </c>
      <c r="H2408" s="24">
        <f t="shared" si="225"/>
        <v>0</v>
      </c>
      <c r="I2408" s="153">
        <v>0</v>
      </c>
      <c r="J2408" s="24">
        <f t="shared" si="226"/>
        <v>0</v>
      </c>
      <c r="K2408" s="25">
        <f t="shared" si="227"/>
        <v>0</v>
      </c>
      <c r="L2408">
        <v>0</v>
      </c>
      <c r="M2408">
        <v>32964608</v>
      </c>
      <c r="N2408">
        <v>42065747</v>
      </c>
      <c r="O2408" s="52">
        <v>0</v>
      </c>
      <c r="P2408" s="52">
        <v>0</v>
      </c>
      <c r="Q2408" s="52">
        <v>0</v>
      </c>
      <c r="R2408" s="52">
        <v>0</v>
      </c>
      <c r="S2408" s="52">
        <v>0</v>
      </c>
      <c r="T2408" s="52">
        <v>0</v>
      </c>
      <c r="U2408" s="52">
        <v>0</v>
      </c>
      <c r="V2408" s="52">
        <v>0</v>
      </c>
      <c r="W2408" s="52">
        <v>0</v>
      </c>
      <c r="X2408" s="52">
        <v>0</v>
      </c>
      <c r="Y2408" s="52">
        <v>0</v>
      </c>
      <c r="Z2408" s="52">
        <v>0</v>
      </c>
      <c r="AA2408" s="25">
        <v>0</v>
      </c>
      <c r="AB2408" s="25">
        <v>0</v>
      </c>
      <c r="AC2408" s="25">
        <v>0</v>
      </c>
      <c r="AD2408" s="25">
        <v>0</v>
      </c>
      <c r="AE2408" s="25">
        <v>0</v>
      </c>
      <c r="AF2408" s="25">
        <v>0</v>
      </c>
      <c r="AG2408" s="25">
        <v>0</v>
      </c>
      <c r="AH2408" s="25">
        <v>0</v>
      </c>
      <c r="AI2408" s="25">
        <v>0</v>
      </c>
      <c r="AJ2408" s="25">
        <v>0</v>
      </c>
      <c r="AK2408" s="25">
        <v>0</v>
      </c>
      <c r="AL2408" s="25">
        <v>0</v>
      </c>
      <c r="AM2408" s="95">
        <v>0</v>
      </c>
      <c r="AN2408" s="95" t="e">
        <f ca="1">IF(MengeInEEGSummieren(M2408),AM2408,0)</f>
        <v>#NAME?</v>
      </c>
      <c r="AO2408" s="95">
        <f t="shared" si="228"/>
        <v>0</v>
      </c>
      <c r="AP2408" s="95">
        <f t="shared" si="229"/>
        <v>0</v>
      </c>
      <c r="AS2408">
        <v>0</v>
      </c>
      <c r="AT2408">
        <v>0</v>
      </c>
      <c r="AU2408" t="e">
        <f t="shared" ca="1" si="230"/>
        <v>#NAME?</v>
      </c>
    </row>
    <row r="2409" spans="1:47" x14ac:dyDescent="0.15">
      <c r="A2409" s="21" t="s">
        <v>3175</v>
      </c>
      <c r="B2409" s="22" t="s">
        <v>17</v>
      </c>
      <c r="C2409" s="42">
        <v>2007</v>
      </c>
      <c r="D2409" s="22" t="s">
        <v>1869</v>
      </c>
      <c r="E2409" s="22" t="s">
        <v>773</v>
      </c>
      <c r="F2409" s="23">
        <v>28.64</v>
      </c>
      <c r="G2409" s="23">
        <v>28.64</v>
      </c>
      <c r="H2409" s="24">
        <f t="shared" si="225"/>
        <v>0</v>
      </c>
      <c r="I2409" s="153">
        <v>0</v>
      </c>
      <c r="J2409" s="24">
        <f t="shared" si="226"/>
        <v>0</v>
      </c>
      <c r="K2409" s="25">
        <f t="shared" si="227"/>
        <v>0</v>
      </c>
      <c r="L2409">
        <v>0</v>
      </c>
      <c r="M2409">
        <v>32964608</v>
      </c>
      <c r="N2409">
        <v>42065747</v>
      </c>
      <c r="O2409" s="52">
        <v>0</v>
      </c>
      <c r="P2409" s="52">
        <v>0</v>
      </c>
      <c r="Q2409" s="52">
        <v>0</v>
      </c>
      <c r="R2409" s="52">
        <v>0</v>
      </c>
      <c r="S2409" s="52">
        <v>0</v>
      </c>
      <c r="T2409" s="52">
        <v>0</v>
      </c>
      <c r="U2409" s="52">
        <v>0</v>
      </c>
      <c r="V2409" s="52">
        <v>0</v>
      </c>
      <c r="W2409" s="52">
        <v>0</v>
      </c>
      <c r="X2409" s="52">
        <v>0</v>
      </c>
      <c r="Y2409" s="52">
        <v>0</v>
      </c>
      <c r="Z2409" s="52">
        <v>0</v>
      </c>
      <c r="AA2409" s="25">
        <v>0</v>
      </c>
      <c r="AB2409" s="25">
        <v>0</v>
      </c>
      <c r="AC2409" s="25">
        <v>0</v>
      </c>
      <c r="AD2409" s="25">
        <v>0</v>
      </c>
      <c r="AE2409" s="25">
        <v>0</v>
      </c>
      <c r="AF2409" s="25">
        <v>0</v>
      </c>
      <c r="AG2409" s="25">
        <v>0</v>
      </c>
      <c r="AH2409" s="25">
        <v>0</v>
      </c>
      <c r="AI2409" s="25">
        <v>0</v>
      </c>
      <c r="AJ2409" s="25">
        <v>0</v>
      </c>
      <c r="AK2409" s="25">
        <v>0</v>
      </c>
      <c r="AL2409" s="25">
        <v>0</v>
      </c>
      <c r="AM2409" s="95">
        <v>0</v>
      </c>
      <c r="AN2409" s="95" t="e">
        <f ca="1">IF(MengeInEEGSummieren(M2409),AM2409,0)</f>
        <v>#NAME?</v>
      </c>
      <c r="AO2409" s="95">
        <f t="shared" si="228"/>
        <v>0</v>
      </c>
      <c r="AP2409" s="95">
        <f t="shared" si="229"/>
        <v>0</v>
      </c>
      <c r="AS2409">
        <v>0</v>
      </c>
      <c r="AT2409">
        <v>0</v>
      </c>
      <c r="AU2409" t="e">
        <f t="shared" ca="1" si="230"/>
        <v>#NAME?</v>
      </c>
    </row>
    <row r="2410" spans="1:47" x14ac:dyDescent="0.15">
      <c r="A2410" s="21" t="s">
        <v>3176</v>
      </c>
      <c r="B2410" s="22" t="s">
        <v>17</v>
      </c>
      <c r="C2410" s="42">
        <v>2007</v>
      </c>
      <c r="D2410" s="22" t="s">
        <v>955</v>
      </c>
      <c r="E2410" s="22" t="s">
        <v>773</v>
      </c>
      <c r="F2410" s="23">
        <v>25.64</v>
      </c>
      <c r="G2410" s="23">
        <v>25.64</v>
      </c>
      <c r="H2410" s="24">
        <f t="shared" si="225"/>
        <v>0</v>
      </c>
      <c r="I2410" s="153">
        <v>0</v>
      </c>
      <c r="J2410" s="24">
        <f t="shared" si="226"/>
        <v>0</v>
      </c>
      <c r="K2410" s="25">
        <f t="shared" si="227"/>
        <v>0</v>
      </c>
      <c r="L2410">
        <v>0</v>
      </c>
      <c r="M2410">
        <v>32964608</v>
      </c>
      <c r="N2410">
        <v>42065747</v>
      </c>
      <c r="O2410" s="52">
        <v>0</v>
      </c>
      <c r="P2410" s="52">
        <v>0</v>
      </c>
      <c r="Q2410" s="52">
        <v>0</v>
      </c>
      <c r="R2410" s="52">
        <v>0</v>
      </c>
      <c r="S2410" s="52">
        <v>0</v>
      </c>
      <c r="T2410" s="52">
        <v>0</v>
      </c>
      <c r="U2410" s="52">
        <v>0</v>
      </c>
      <c r="V2410" s="52">
        <v>0</v>
      </c>
      <c r="W2410" s="52">
        <v>0</v>
      </c>
      <c r="X2410" s="52">
        <v>0</v>
      </c>
      <c r="Y2410" s="52">
        <v>0</v>
      </c>
      <c r="Z2410" s="52">
        <v>0</v>
      </c>
      <c r="AA2410" s="25">
        <v>0</v>
      </c>
      <c r="AB2410" s="25">
        <v>0</v>
      </c>
      <c r="AC2410" s="25">
        <v>0</v>
      </c>
      <c r="AD2410" s="25">
        <v>0</v>
      </c>
      <c r="AE2410" s="25">
        <v>0</v>
      </c>
      <c r="AF2410" s="25">
        <v>0</v>
      </c>
      <c r="AG2410" s="25">
        <v>0</v>
      </c>
      <c r="AH2410" s="25">
        <v>0</v>
      </c>
      <c r="AI2410" s="25">
        <v>0</v>
      </c>
      <c r="AJ2410" s="25">
        <v>0</v>
      </c>
      <c r="AK2410" s="25">
        <v>0</v>
      </c>
      <c r="AL2410" s="25">
        <v>0</v>
      </c>
      <c r="AM2410" s="95">
        <v>0</v>
      </c>
      <c r="AN2410" s="95" t="e">
        <f ca="1">IF(MengeInEEGSummieren(M2410),AM2410,0)</f>
        <v>#NAME?</v>
      </c>
      <c r="AO2410" s="95">
        <f t="shared" si="228"/>
        <v>0</v>
      </c>
      <c r="AP2410" s="95">
        <f t="shared" si="229"/>
        <v>0</v>
      </c>
      <c r="AS2410">
        <v>0</v>
      </c>
      <c r="AT2410">
        <v>0</v>
      </c>
      <c r="AU2410" t="e">
        <f t="shared" ca="1" si="230"/>
        <v>#NAME?</v>
      </c>
    </row>
    <row r="2411" spans="1:47" x14ac:dyDescent="0.15">
      <c r="A2411" s="21" t="s">
        <v>3177</v>
      </c>
      <c r="B2411" s="22" t="s">
        <v>17</v>
      </c>
      <c r="C2411" s="42">
        <v>2007</v>
      </c>
      <c r="D2411" s="22" t="s">
        <v>957</v>
      </c>
      <c r="E2411" s="22" t="s">
        <v>773</v>
      </c>
      <c r="F2411" s="23">
        <v>26.64</v>
      </c>
      <c r="G2411" s="23">
        <v>26.64</v>
      </c>
      <c r="H2411" s="24">
        <f t="shared" si="225"/>
        <v>0</v>
      </c>
      <c r="I2411" s="153">
        <v>0</v>
      </c>
      <c r="J2411" s="24">
        <f t="shared" si="226"/>
        <v>0</v>
      </c>
      <c r="K2411" s="25">
        <f t="shared" si="227"/>
        <v>0</v>
      </c>
      <c r="L2411">
        <v>0</v>
      </c>
      <c r="M2411">
        <v>32964608</v>
      </c>
      <c r="N2411">
        <v>42065747</v>
      </c>
      <c r="O2411" s="52">
        <v>0</v>
      </c>
      <c r="P2411" s="52">
        <v>0</v>
      </c>
      <c r="Q2411" s="52">
        <v>0</v>
      </c>
      <c r="R2411" s="52">
        <v>0</v>
      </c>
      <c r="S2411" s="52">
        <v>0</v>
      </c>
      <c r="T2411" s="52">
        <v>0</v>
      </c>
      <c r="U2411" s="52">
        <v>0</v>
      </c>
      <c r="V2411" s="52">
        <v>0</v>
      </c>
      <c r="W2411" s="52">
        <v>0</v>
      </c>
      <c r="X2411" s="52">
        <v>0</v>
      </c>
      <c r="Y2411" s="52">
        <v>0</v>
      </c>
      <c r="Z2411" s="52">
        <v>0</v>
      </c>
      <c r="AA2411" s="25">
        <v>0</v>
      </c>
      <c r="AB2411" s="25">
        <v>0</v>
      </c>
      <c r="AC2411" s="25">
        <v>0</v>
      </c>
      <c r="AD2411" s="25">
        <v>0</v>
      </c>
      <c r="AE2411" s="25">
        <v>0</v>
      </c>
      <c r="AF2411" s="25">
        <v>0</v>
      </c>
      <c r="AG2411" s="25">
        <v>0</v>
      </c>
      <c r="AH2411" s="25">
        <v>0</v>
      </c>
      <c r="AI2411" s="25">
        <v>0</v>
      </c>
      <c r="AJ2411" s="25">
        <v>0</v>
      </c>
      <c r="AK2411" s="25">
        <v>0</v>
      </c>
      <c r="AL2411" s="25">
        <v>0</v>
      </c>
      <c r="AM2411" s="95">
        <v>0</v>
      </c>
      <c r="AN2411" s="95" t="e">
        <f ca="1">IF(MengeInEEGSummieren(M2411),AM2411,0)</f>
        <v>#NAME?</v>
      </c>
      <c r="AO2411" s="95">
        <f t="shared" si="228"/>
        <v>0</v>
      </c>
      <c r="AP2411" s="95">
        <f t="shared" si="229"/>
        <v>0</v>
      </c>
      <c r="AS2411">
        <v>0</v>
      </c>
      <c r="AT2411">
        <v>0</v>
      </c>
      <c r="AU2411" t="e">
        <f t="shared" ca="1" si="230"/>
        <v>#NAME?</v>
      </c>
    </row>
    <row r="2412" spans="1:47" x14ac:dyDescent="0.15">
      <c r="A2412" s="21" t="s">
        <v>3178</v>
      </c>
      <c r="B2412" s="22" t="s">
        <v>17</v>
      </c>
      <c r="C2412" s="42">
        <v>2007</v>
      </c>
      <c r="D2412" s="22" t="s">
        <v>1873</v>
      </c>
      <c r="E2412" s="22" t="s">
        <v>773</v>
      </c>
      <c r="F2412" s="23">
        <v>29.64</v>
      </c>
      <c r="G2412" s="23">
        <v>29.64</v>
      </c>
      <c r="H2412" s="24">
        <f t="shared" si="225"/>
        <v>0</v>
      </c>
      <c r="I2412" s="153">
        <v>0</v>
      </c>
      <c r="J2412" s="24">
        <f t="shared" si="226"/>
        <v>0</v>
      </c>
      <c r="K2412" s="25">
        <f t="shared" si="227"/>
        <v>0</v>
      </c>
      <c r="L2412">
        <v>0</v>
      </c>
      <c r="M2412">
        <v>32964608</v>
      </c>
      <c r="N2412">
        <v>42065747</v>
      </c>
      <c r="O2412" s="52">
        <v>0</v>
      </c>
      <c r="P2412" s="52">
        <v>0</v>
      </c>
      <c r="Q2412" s="52">
        <v>0</v>
      </c>
      <c r="R2412" s="52">
        <v>0</v>
      </c>
      <c r="S2412" s="52">
        <v>0</v>
      </c>
      <c r="T2412" s="52">
        <v>0</v>
      </c>
      <c r="U2412" s="52">
        <v>0</v>
      </c>
      <c r="V2412" s="52">
        <v>0</v>
      </c>
      <c r="W2412" s="52">
        <v>0</v>
      </c>
      <c r="X2412" s="52">
        <v>0</v>
      </c>
      <c r="Y2412" s="52">
        <v>0</v>
      </c>
      <c r="Z2412" s="52">
        <v>0</v>
      </c>
      <c r="AA2412" s="25">
        <v>0</v>
      </c>
      <c r="AB2412" s="25">
        <v>0</v>
      </c>
      <c r="AC2412" s="25">
        <v>0</v>
      </c>
      <c r="AD2412" s="25">
        <v>0</v>
      </c>
      <c r="AE2412" s="25">
        <v>0</v>
      </c>
      <c r="AF2412" s="25">
        <v>0</v>
      </c>
      <c r="AG2412" s="25">
        <v>0</v>
      </c>
      <c r="AH2412" s="25">
        <v>0</v>
      </c>
      <c r="AI2412" s="25">
        <v>0</v>
      </c>
      <c r="AJ2412" s="25">
        <v>0</v>
      </c>
      <c r="AK2412" s="25">
        <v>0</v>
      </c>
      <c r="AL2412" s="25">
        <v>0</v>
      </c>
      <c r="AM2412" s="95">
        <v>0</v>
      </c>
      <c r="AN2412" s="95" t="e">
        <f ca="1">IF(MengeInEEGSummieren(M2412),AM2412,0)</f>
        <v>#NAME?</v>
      </c>
      <c r="AO2412" s="95">
        <f t="shared" si="228"/>
        <v>0</v>
      </c>
      <c r="AP2412" s="95">
        <f t="shared" si="229"/>
        <v>0</v>
      </c>
      <c r="AS2412">
        <v>0</v>
      </c>
      <c r="AT2412">
        <v>0</v>
      </c>
      <c r="AU2412" t="e">
        <f t="shared" ca="1" si="230"/>
        <v>#NAME?</v>
      </c>
    </row>
    <row r="2413" spans="1:47" x14ac:dyDescent="0.15">
      <c r="A2413" s="21" t="s">
        <v>3179</v>
      </c>
      <c r="B2413" s="22" t="s">
        <v>17</v>
      </c>
      <c r="C2413" s="42">
        <v>2007</v>
      </c>
      <c r="D2413" s="22" t="s">
        <v>1875</v>
      </c>
      <c r="E2413" s="22" t="s">
        <v>773</v>
      </c>
      <c r="F2413" s="23">
        <v>30.64</v>
      </c>
      <c r="G2413" s="23">
        <v>30.64</v>
      </c>
      <c r="H2413" s="24">
        <f t="shared" si="225"/>
        <v>0</v>
      </c>
      <c r="I2413" s="153">
        <v>0</v>
      </c>
      <c r="J2413" s="24">
        <f t="shared" si="226"/>
        <v>0</v>
      </c>
      <c r="K2413" s="25">
        <f t="shared" si="227"/>
        <v>0</v>
      </c>
      <c r="L2413">
        <v>0</v>
      </c>
      <c r="M2413">
        <v>32964608</v>
      </c>
      <c r="N2413">
        <v>42065747</v>
      </c>
      <c r="O2413" s="52">
        <v>0</v>
      </c>
      <c r="P2413" s="52">
        <v>0</v>
      </c>
      <c r="Q2413" s="52">
        <v>0</v>
      </c>
      <c r="R2413" s="52">
        <v>0</v>
      </c>
      <c r="S2413" s="52">
        <v>0</v>
      </c>
      <c r="T2413" s="52">
        <v>0</v>
      </c>
      <c r="U2413" s="52">
        <v>0</v>
      </c>
      <c r="V2413" s="52">
        <v>0</v>
      </c>
      <c r="W2413" s="52">
        <v>0</v>
      </c>
      <c r="X2413" s="52">
        <v>0</v>
      </c>
      <c r="Y2413" s="52">
        <v>0</v>
      </c>
      <c r="Z2413" s="52">
        <v>0</v>
      </c>
      <c r="AA2413" s="25">
        <v>0</v>
      </c>
      <c r="AB2413" s="25">
        <v>0</v>
      </c>
      <c r="AC2413" s="25">
        <v>0</v>
      </c>
      <c r="AD2413" s="25">
        <v>0</v>
      </c>
      <c r="AE2413" s="25">
        <v>0</v>
      </c>
      <c r="AF2413" s="25">
        <v>0</v>
      </c>
      <c r="AG2413" s="25">
        <v>0</v>
      </c>
      <c r="AH2413" s="25">
        <v>0</v>
      </c>
      <c r="AI2413" s="25">
        <v>0</v>
      </c>
      <c r="AJ2413" s="25">
        <v>0</v>
      </c>
      <c r="AK2413" s="25">
        <v>0</v>
      </c>
      <c r="AL2413" s="25">
        <v>0</v>
      </c>
      <c r="AM2413" s="95">
        <v>0</v>
      </c>
      <c r="AN2413" s="95" t="e">
        <f ca="1">IF(MengeInEEGSummieren(M2413),AM2413,0)</f>
        <v>#NAME?</v>
      </c>
      <c r="AO2413" s="95">
        <f t="shared" si="228"/>
        <v>0</v>
      </c>
      <c r="AP2413" s="95">
        <f t="shared" si="229"/>
        <v>0</v>
      </c>
      <c r="AS2413">
        <v>0</v>
      </c>
      <c r="AT2413">
        <v>0</v>
      </c>
      <c r="AU2413" t="e">
        <f t="shared" ca="1" si="230"/>
        <v>#NAME?</v>
      </c>
    </row>
    <row r="2414" spans="1:47" x14ac:dyDescent="0.15">
      <c r="A2414" s="21" t="s">
        <v>3180</v>
      </c>
      <c r="B2414" s="22" t="s">
        <v>17</v>
      </c>
      <c r="C2414" s="42">
        <v>2007</v>
      </c>
      <c r="D2414" s="22" t="s">
        <v>959</v>
      </c>
      <c r="E2414" s="22" t="s">
        <v>773</v>
      </c>
      <c r="F2414" s="23">
        <v>27.64</v>
      </c>
      <c r="G2414" s="23">
        <v>27.64</v>
      </c>
      <c r="H2414" s="24">
        <f t="shared" si="225"/>
        <v>0</v>
      </c>
      <c r="I2414" s="153">
        <v>0</v>
      </c>
      <c r="J2414" s="24">
        <f t="shared" si="226"/>
        <v>0</v>
      </c>
      <c r="K2414" s="25">
        <f t="shared" si="227"/>
        <v>0</v>
      </c>
      <c r="L2414">
        <v>0</v>
      </c>
      <c r="M2414">
        <v>32964608</v>
      </c>
      <c r="N2414">
        <v>42065747</v>
      </c>
      <c r="O2414" s="52">
        <v>0</v>
      </c>
      <c r="P2414" s="52">
        <v>0</v>
      </c>
      <c r="Q2414" s="52">
        <v>0</v>
      </c>
      <c r="R2414" s="52">
        <v>0</v>
      </c>
      <c r="S2414" s="52">
        <v>0</v>
      </c>
      <c r="T2414" s="52">
        <v>0</v>
      </c>
      <c r="U2414" s="52">
        <v>0</v>
      </c>
      <c r="V2414" s="52">
        <v>0</v>
      </c>
      <c r="W2414" s="52">
        <v>0</v>
      </c>
      <c r="X2414" s="52">
        <v>0</v>
      </c>
      <c r="Y2414" s="52">
        <v>0</v>
      </c>
      <c r="Z2414" s="52">
        <v>0</v>
      </c>
      <c r="AA2414" s="25">
        <v>0</v>
      </c>
      <c r="AB2414" s="25">
        <v>0</v>
      </c>
      <c r="AC2414" s="25">
        <v>0</v>
      </c>
      <c r="AD2414" s="25">
        <v>0</v>
      </c>
      <c r="AE2414" s="25">
        <v>0</v>
      </c>
      <c r="AF2414" s="25">
        <v>0</v>
      </c>
      <c r="AG2414" s="25">
        <v>0</v>
      </c>
      <c r="AH2414" s="25">
        <v>0</v>
      </c>
      <c r="AI2414" s="25">
        <v>0</v>
      </c>
      <c r="AJ2414" s="25">
        <v>0</v>
      </c>
      <c r="AK2414" s="25">
        <v>0</v>
      </c>
      <c r="AL2414" s="25">
        <v>0</v>
      </c>
      <c r="AM2414" s="95">
        <v>0</v>
      </c>
      <c r="AN2414" s="95" t="e">
        <f ca="1">IF(MengeInEEGSummieren(M2414),AM2414,0)</f>
        <v>#NAME?</v>
      </c>
      <c r="AO2414" s="95">
        <f t="shared" si="228"/>
        <v>0</v>
      </c>
      <c r="AP2414" s="95">
        <f t="shared" si="229"/>
        <v>0</v>
      </c>
      <c r="AS2414">
        <v>0</v>
      </c>
      <c r="AT2414">
        <v>0</v>
      </c>
      <c r="AU2414" t="e">
        <f t="shared" ca="1" si="230"/>
        <v>#NAME?</v>
      </c>
    </row>
    <row r="2415" spans="1:47" x14ac:dyDescent="0.15">
      <c r="A2415" s="21" t="s">
        <v>3181</v>
      </c>
      <c r="B2415" s="22" t="s">
        <v>17</v>
      </c>
      <c r="C2415" s="42">
        <v>2007</v>
      </c>
      <c r="D2415" s="22" t="s">
        <v>979</v>
      </c>
      <c r="E2415" s="22" t="s">
        <v>773</v>
      </c>
      <c r="F2415" s="23">
        <v>28.64</v>
      </c>
      <c r="G2415" s="23">
        <v>28.64</v>
      </c>
      <c r="H2415" s="24">
        <f t="shared" si="225"/>
        <v>0</v>
      </c>
      <c r="I2415" s="153">
        <v>0</v>
      </c>
      <c r="J2415" s="24">
        <f t="shared" si="226"/>
        <v>0</v>
      </c>
      <c r="K2415" s="25">
        <f t="shared" si="227"/>
        <v>0</v>
      </c>
      <c r="L2415">
        <v>0</v>
      </c>
      <c r="M2415">
        <v>32964608</v>
      </c>
      <c r="N2415">
        <v>42065747</v>
      </c>
      <c r="O2415" s="52">
        <v>0</v>
      </c>
      <c r="P2415" s="52">
        <v>0</v>
      </c>
      <c r="Q2415" s="52">
        <v>0</v>
      </c>
      <c r="R2415" s="52">
        <v>0</v>
      </c>
      <c r="S2415" s="52">
        <v>0</v>
      </c>
      <c r="T2415" s="52">
        <v>0</v>
      </c>
      <c r="U2415" s="52">
        <v>0</v>
      </c>
      <c r="V2415" s="52">
        <v>0</v>
      </c>
      <c r="W2415" s="52">
        <v>0</v>
      </c>
      <c r="X2415" s="52">
        <v>0</v>
      </c>
      <c r="Y2415" s="52">
        <v>0</v>
      </c>
      <c r="Z2415" s="52">
        <v>0</v>
      </c>
      <c r="AA2415" s="25">
        <v>0</v>
      </c>
      <c r="AB2415" s="25">
        <v>0</v>
      </c>
      <c r="AC2415" s="25">
        <v>0</v>
      </c>
      <c r="AD2415" s="25">
        <v>0</v>
      </c>
      <c r="AE2415" s="25">
        <v>0</v>
      </c>
      <c r="AF2415" s="25">
        <v>0</v>
      </c>
      <c r="AG2415" s="25">
        <v>0</v>
      </c>
      <c r="AH2415" s="25">
        <v>0</v>
      </c>
      <c r="AI2415" s="25">
        <v>0</v>
      </c>
      <c r="AJ2415" s="25">
        <v>0</v>
      </c>
      <c r="AK2415" s="25">
        <v>0</v>
      </c>
      <c r="AL2415" s="25">
        <v>0</v>
      </c>
      <c r="AM2415" s="95">
        <v>0</v>
      </c>
      <c r="AN2415" s="95" t="e">
        <f ca="1">IF(MengeInEEGSummieren(M2415),AM2415,0)</f>
        <v>#NAME?</v>
      </c>
      <c r="AO2415" s="95">
        <f t="shared" si="228"/>
        <v>0</v>
      </c>
      <c r="AP2415" s="95">
        <f t="shared" si="229"/>
        <v>0</v>
      </c>
      <c r="AS2415">
        <v>0</v>
      </c>
      <c r="AT2415">
        <v>0</v>
      </c>
      <c r="AU2415" t="e">
        <f t="shared" ca="1" si="230"/>
        <v>#NAME?</v>
      </c>
    </row>
    <row r="2416" spans="1:47" x14ac:dyDescent="0.15">
      <c r="A2416" s="21" t="s">
        <v>3182</v>
      </c>
      <c r="B2416" s="22" t="s">
        <v>17</v>
      </c>
      <c r="C2416" s="42">
        <v>2007</v>
      </c>
      <c r="D2416" s="22" t="s">
        <v>1879</v>
      </c>
      <c r="E2416" s="22" t="s">
        <v>773</v>
      </c>
      <c r="F2416" s="23">
        <v>21.43</v>
      </c>
      <c r="G2416" s="23">
        <v>21.43</v>
      </c>
      <c r="H2416" s="24">
        <f t="shared" si="225"/>
        <v>0</v>
      </c>
      <c r="I2416" s="153">
        <v>0</v>
      </c>
      <c r="J2416" s="24">
        <f t="shared" si="226"/>
        <v>0</v>
      </c>
      <c r="K2416" s="25">
        <f t="shared" si="227"/>
        <v>0</v>
      </c>
      <c r="L2416">
        <v>0</v>
      </c>
      <c r="M2416">
        <v>32964608</v>
      </c>
      <c r="N2416">
        <v>42065747</v>
      </c>
      <c r="O2416" s="52">
        <v>0</v>
      </c>
      <c r="P2416" s="52">
        <v>0</v>
      </c>
      <c r="Q2416" s="52">
        <v>0</v>
      </c>
      <c r="R2416" s="52">
        <v>0</v>
      </c>
      <c r="S2416" s="52">
        <v>0</v>
      </c>
      <c r="T2416" s="52">
        <v>0</v>
      </c>
      <c r="U2416" s="52">
        <v>0</v>
      </c>
      <c r="V2416" s="52">
        <v>0</v>
      </c>
      <c r="W2416" s="52">
        <v>0</v>
      </c>
      <c r="X2416" s="52">
        <v>0</v>
      </c>
      <c r="Y2416" s="52">
        <v>0</v>
      </c>
      <c r="Z2416" s="52">
        <v>0</v>
      </c>
      <c r="AA2416" s="25">
        <v>0</v>
      </c>
      <c r="AB2416" s="25">
        <v>0</v>
      </c>
      <c r="AC2416" s="25">
        <v>0</v>
      </c>
      <c r="AD2416" s="25">
        <v>0</v>
      </c>
      <c r="AE2416" s="25">
        <v>0</v>
      </c>
      <c r="AF2416" s="25">
        <v>0</v>
      </c>
      <c r="AG2416" s="25">
        <v>0</v>
      </c>
      <c r="AH2416" s="25">
        <v>0</v>
      </c>
      <c r="AI2416" s="25">
        <v>0</v>
      </c>
      <c r="AJ2416" s="25">
        <v>0</v>
      </c>
      <c r="AK2416" s="25">
        <v>0</v>
      </c>
      <c r="AL2416" s="25">
        <v>0</v>
      </c>
      <c r="AM2416" s="95">
        <v>0</v>
      </c>
      <c r="AN2416" s="95" t="e">
        <f ca="1">IF(MengeInEEGSummieren(M2416),AM2416,0)</f>
        <v>#NAME?</v>
      </c>
      <c r="AO2416" s="95">
        <f t="shared" si="228"/>
        <v>0</v>
      </c>
      <c r="AP2416" s="95">
        <f t="shared" si="229"/>
        <v>0</v>
      </c>
      <c r="AS2416">
        <v>0</v>
      </c>
      <c r="AT2416">
        <v>0</v>
      </c>
      <c r="AU2416" t="e">
        <f t="shared" ca="1" si="230"/>
        <v>#NAME?</v>
      </c>
    </row>
    <row r="2417" spans="1:47" x14ac:dyDescent="0.15">
      <c r="A2417" s="21" t="s">
        <v>3183</v>
      </c>
      <c r="B2417" s="22" t="s">
        <v>17</v>
      </c>
      <c r="C2417" s="42">
        <v>2007</v>
      </c>
      <c r="D2417" s="22" t="s">
        <v>931</v>
      </c>
      <c r="E2417" s="22" t="s">
        <v>773</v>
      </c>
      <c r="F2417" s="23">
        <v>19.43</v>
      </c>
      <c r="G2417" s="23">
        <v>19.43</v>
      </c>
      <c r="H2417" s="24">
        <f t="shared" si="225"/>
        <v>0</v>
      </c>
      <c r="I2417" s="153">
        <v>0</v>
      </c>
      <c r="J2417" s="24">
        <f t="shared" si="226"/>
        <v>0</v>
      </c>
      <c r="K2417" s="25">
        <f t="shared" si="227"/>
        <v>0</v>
      </c>
      <c r="L2417">
        <v>0</v>
      </c>
      <c r="M2417">
        <v>32964608</v>
      </c>
      <c r="N2417">
        <v>42065747</v>
      </c>
      <c r="O2417" s="52">
        <v>0</v>
      </c>
      <c r="P2417" s="52">
        <v>0</v>
      </c>
      <c r="Q2417" s="52">
        <v>0</v>
      </c>
      <c r="R2417" s="52">
        <v>0</v>
      </c>
      <c r="S2417" s="52">
        <v>0</v>
      </c>
      <c r="T2417" s="52">
        <v>0</v>
      </c>
      <c r="U2417" s="52">
        <v>0</v>
      </c>
      <c r="V2417" s="52">
        <v>0</v>
      </c>
      <c r="W2417" s="52">
        <v>0</v>
      </c>
      <c r="X2417" s="52">
        <v>0</v>
      </c>
      <c r="Y2417" s="52">
        <v>0</v>
      </c>
      <c r="Z2417" s="52">
        <v>0</v>
      </c>
      <c r="AA2417" s="25">
        <v>0</v>
      </c>
      <c r="AB2417" s="25">
        <v>0</v>
      </c>
      <c r="AC2417" s="25">
        <v>0</v>
      </c>
      <c r="AD2417" s="25">
        <v>0</v>
      </c>
      <c r="AE2417" s="25">
        <v>0</v>
      </c>
      <c r="AF2417" s="25">
        <v>0</v>
      </c>
      <c r="AG2417" s="25">
        <v>0</v>
      </c>
      <c r="AH2417" s="25">
        <v>0</v>
      </c>
      <c r="AI2417" s="25">
        <v>0</v>
      </c>
      <c r="AJ2417" s="25">
        <v>0</v>
      </c>
      <c r="AK2417" s="25">
        <v>0</v>
      </c>
      <c r="AL2417" s="25">
        <v>0</v>
      </c>
      <c r="AM2417" s="95">
        <v>0</v>
      </c>
      <c r="AN2417" s="95" t="e">
        <f ca="1">IF(MengeInEEGSummieren(M2417),AM2417,0)</f>
        <v>#NAME?</v>
      </c>
      <c r="AO2417" s="95">
        <f t="shared" si="228"/>
        <v>0</v>
      </c>
      <c r="AP2417" s="95">
        <f t="shared" si="229"/>
        <v>0</v>
      </c>
      <c r="AS2417">
        <v>0</v>
      </c>
      <c r="AT2417">
        <v>0</v>
      </c>
      <c r="AU2417" t="e">
        <f t="shared" ca="1" si="230"/>
        <v>#NAME?</v>
      </c>
    </row>
    <row r="2418" spans="1:47" x14ac:dyDescent="0.15">
      <c r="A2418" s="21" t="s">
        <v>3184</v>
      </c>
      <c r="B2418" s="22" t="s">
        <v>17</v>
      </c>
      <c r="C2418" s="42">
        <v>2007</v>
      </c>
      <c r="D2418" s="22" t="s">
        <v>933</v>
      </c>
      <c r="E2418" s="22" t="s">
        <v>773</v>
      </c>
      <c r="F2418" s="23">
        <v>20.43</v>
      </c>
      <c r="G2418" s="23">
        <v>20.43</v>
      </c>
      <c r="H2418" s="24">
        <f t="shared" si="225"/>
        <v>0</v>
      </c>
      <c r="I2418" s="153">
        <v>0</v>
      </c>
      <c r="J2418" s="24">
        <f t="shared" si="226"/>
        <v>0</v>
      </c>
      <c r="K2418" s="25">
        <f t="shared" si="227"/>
        <v>0</v>
      </c>
      <c r="L2418">
        <v>0</v>
      </c>
      <c r="M2418">
        <v>32964608</v>
      </c>
      <c r="N2418">
        <v>42065747</v>
      </c>
      <c r="O2418" s="52">
        <v>0</v>
      </c>
      <c r="P2418" s="52">
        <v>0</v>
      </c>
      <c r="Q2418" s="52">
        <v>0</v>
      </c>
      <c r="R2418" s="52">
        <v>0</v>
      </c>
      <c r="S2418" s="52">
        <v>0</v>
      </c>
      <c r="T2418" s="52">
        <v>0</v>
      </c>
      <c r="U2418" s="52">
        <v>0</v>
      </c>
      <c r="V2418" s="52">
        <v>0</v>
      </c>
      <c r="W2418" s="52">
        <v>0</v>
      </c>
      <c r="X2418" s="52">
        <v>0</v>
      </c>
      <c r="Y2418" s="52">
        <v>0</v>
      </c>
      <c r="Z2418" s="52">
        <v>0</v>
      </c>
      <c r="AA2418" s="25">
        <v>0</v>
      </c>
      <c r="AB2418" s="25">
        <v>0</v>
      </c>
      <c r="AC2418" s="25">
        <v>0</v>
      </c>
      <c r="AD2418" s="25">
        <v>0</v>
      </c>
      <c r="AE2418" s="25">
        <v>0</v>
      </c>
      <c r="AF2418" s="25">
        <v>0</v>
      </c>
      <c r="AG2418" s="25">
        <v>0</v>
      </c>
      <c r="AH2418" s="25">
        <v>0</v>
      </c>
      <c r="AI2418" s="25">
        <v>0</v>
      </c>
      <c r="AJ2418" s="25">
        <v>0</v>
      </c>
      <c r="AK2418" s="25">
        <v>0</v>
      </c>
      <c r="AL2418" s="25">
        <v>0</v>
      </c>
      <c r="AM2418" s="95">
        <v>0</v>
      </c>
      <c r="AN2418" s="95" t="e">
        <f ca="1">IF(MengeInEEGSummieren(M2418),AM2418,0)</f>
        <v>#NAME?</v>
      </c>
      <c r="AO2418" s="95">
        <f t="shared" si="228"/>
        <v>0</v>
      </c>
      <c r="AP2418" s="95">
        <f t="shared" si="229"/>
        <v>0</v>
      </c>
      <c r="AS2418">
        <v>0</v>
      </c>
      <c r="AT2418">
        <v>0</v>
      </c>
      <c r="AU2418" t="e">
        <f t="shared" ca="1" si="230"/>
        <v>#NAME?</v>
      </c>
    </row>
    <row r="2419" spans="1:47" x14ac:dyDescent="0.15">
      <c r="A2419" s="21" t="s">
        <v>3185</v>
      </c>
      <c r="B2419" s="22" t="s">
        <v>17</v>
      </c>
      <c r="C2419" s="42">
        <v>2007</v>
      </c>
      <c r="D2419" s="22" t="s">
        <v>1883</v>
      </c>
      <c r="E2419" s="22" t="s">
        <v>773</v>
      </c>
      <c r="F2419" s="23">
        <v>23.43</v>
      </c>
      <c r="G2419" s="23">
        <v>23.43</v>
      </c>
      <c r="H2419" s="24">
        <f t="shared" si="225"/>
        <v>0</v>
      </c>
      <c r="I2419" s="153">
        <v>0</v>
      </c>
      <c r="J2419" s="24">
        <f t="shared" si="226"/>
        <v>0</v>
      </c>
      <c r="K2419" s="25">
        <f t="shared" si="227"/>
        <v>0</v>
      </c>
      <c r="L2419">
        <v>0</v>
      </c>
      <c r="M2419">
        <v>32964608</v>
      </c>
      <c r="N2419">
        <v>42065747</v>
      </c>
      <c r="O2419" s="52">
        <v>0</v>
      </c>
      <c r="P2419" s="52">
        <v>0</v>
      </c>
      <c r="Q2419" s="52">
        <v>0</v>
      </c>
      <c r="R2419" s="52">
        <v>0</v>
      </c>
      <c r="S2419" s="52">
        <v>0</v>
      </c>
      <c r="T2419" s="52">
        <v>0</v>
      </c>
      <c r="U2419" s="52">
        <v>0</v>
      </c>
      <c r="V2419" s="52">
        <v>0</v>
      </c>
      <c r="W2419" s="52">
        <v>0</v>
      </c>
      <c r="X2419" s="52">
        <v>0</v>
      </c>
      <c r="Y2419" s="52">
        <v>0</v>
      </c>
      <c r="Z2419" s="52">
        <v>0</v>
      </c>
      <c r="AA2419" s="25">
        <v>0</v>
      </c>
      <c r="AB2419" s="25">
        <v>0</v>
      </c>
      <c r="AC2419" s="25">
        <v>0</v>
      </c>
      <c r="AD2419" s="25">
        <v>0</v>
      </c>
      <c r="AE2419" s="25">
        <v>0</v>
      </c>
      <c r="AF2419" s="25">
        <v>0</v>
      </c>
      <c r="AG2419" s="25">
        <v>0</v>
      </c>
      <c r="AH2419" s="25">
        <v>0</v>
      </c>
      <c r="AI2419" s="25">
        <v>0</v>
      </c>
      <c r="AJ2419" s="25">
        <v>0</v>
      </c>
      <c r="AK2419" s="25">
        <v>0</v>
      </c>
      <c r="AL2419" s="25">
        <v>0</v>
      </c>
      <c r="AM2419" s="95">
        <v>0</v>
      </c>
      <c r="AN2419" s="95" t="e">
        <f ca="1">IF(MengeInEEGSummieren(M2419),AM2419,0)</f>
        <v>#NAME?</v>
      </c>
      <c r="AO2419" s="95">
        <f t="shared" si="228"/>
        <v>0</v>
      </c>
      <c r="AP2419" s="95">
        <f t="shared" si="229"/>
        <v>0</v>
      </c>
      <c r="AS2419">
        <v>0</v>
      </c>
      <c r="AT2419">
        <v>0</v>
      </c>
      <c r="AU2419" t="e">
        <f t="shared" ca="1" si="230"/>
        <v>#NAME?</v>
      </c>
    </row>
    <row r="2420" spans="1:47" x14ac:dyDescent="0.15">
      <c r="A2420" s="21" t="s">
        <v>3186</v>
      </c>
      <c r="B2420" s="22" t="s">
        <v>17</v>
      </c>
      <c r="C2420" s="42">
        <v>2007</v>
      </c>
      <c r="D2420" s="22" t="s">
        <v>1885</v>
      </c>
      <c r="E2420" s="22" t="s">
        <v>773</v>
      </c>
      <c r="F2420" s="23">
        <v>24.43</v>
      </c>
      <c r="G2420" s="23">
        <v>24.43</v>
      </c>
      <c r="H2420" s="24">
        <f t="shared" si="225"/>
        <v>0</v>
      </c>
      <c r="I2420" s="153">
        <v>0</v>
      </c>
      <c r="J2420" s="24">
        <f t="shared" si="226"/>
        <v>0</v>
      </c>
      <c r="K2420" s="25">
        <f t="shared" si="227"/>
        <v>0</v>
      </c>
      <c r="L2420">
        <v>0</v>
      </c>
      <c r="M2420">
        <v>32964608</v>
      </c>
      <c r="N2420">
        <v>42065747</v>
      </c>
      <c r="O2420" s="52">
        <v>0</v>
      </c>
      <c r="P2420" s="52">
        <v>0</v>
      </c>
      <c r="Q2420" s="52">
        <v>0</v>
      </c>
      <c r="R2420" s="52">
        <v>0</v>
      </c>
      <c r="S2420" s="52">
        <v>0</v>
      </c>
      <c r="T2420" s="52">
        <v>0</v>
      </c>
      <c r="U2420" s="52">
        <v>0</v>
      </c>
      <c r="V2420" s="52">
        <v>0</v>
      </c>
      <c r="W2420" s="52">
        <v>0</v>
      </c>
      <c r="X2420" s="52">
        <v>0</v>
      </c>
      <c r="Y2420" s="52">
        <v>0</v>
      </c>
      <c r="Z2420" s="52">
        <v>0</v>
      </c>
      <c r="AA2420" s="25">
        <v>0</v>
      </c>
      <c r="AB2420" s="25">
        <v>0</v>
      </c>
      <c r="AC2420" s="25">
        <v>0</v>
      </c>
      <c r="AD2420" s="25">
        <v>0</v>
      </c>
      <c r="AE2420" s="25">
        <v>0</v>
      </c>
      <c r="AF2420" s="25">
        <v>0</v>
      </c>
      <c r="AG2420" s="25">
        <v>0</v>
      </c>
      <c r="AH2420" s="25">
        <v>0</v>
      </c>
      <c r="AI2420" s="25">
        <v>0</v>
      </c>
      <c r="AJ2420" s="25">
        <v>0</v>
      </c>
      <c r="AK2420" s="25">
        <v>0</v>
      </c>
      <c r="AL2420" s="25">
        <v>0</v>
      </c>
      <c r="AM2420" s="95">
        <v>0</v>
      </c>
      <c r="AN2420" s="95" t="e">
        <f ca="1">IF(MengeInEEGSummieren(M2420),AM2420,0)</f>
        <v>#NAME?</v>
      </c>
      <c r="AO2420" s="95">
        <f t="shared" si="228"/>
        <v>0</v>
      </c>
      <c r="AP2420" s="95">
        <f t="shared" si="229"/>
        <v>0</v>
      </c>
      <c r="AS2420">
        <v>0</v>
      </c>
      <c r="AT2420">
        <v>0</v>
      </c>
      <c r="AU2420" t="e">
        <f t="shared" ca="1" si="230"/>
        <v>#NAME?</v>
      </c>
    </row>
    <row r="2421" spans="1:47" x14ac:dyDescent="0.15">
      <c r="A2421" s="21" t="s">
        <v>3187</v>
      </c>
      <c r="B2421" s="22" t="s">
        <v>17</v>
      </c>
      <c r="C2421" s="42">
        <v>2007</v>
      </c>
      <c r="D2421" s="22" t="s">
        <v>935</v>
      </c>
      <c r="E2421" s="22" t="s">
        <v>773</v>
      </c>
      <c r="F2421" s="23">
        <v>21.43</v>
      </c>
      <c r="G2421" s="23">
        <v>21.43</v>
      </c>
      <c r="H2421" s="24">
        <f t="shared" si="225"/>
        <v>0</v>
      </c>
      <c r="I2421" s="153">
        <v>0</v>
      </c>
      <c r="J2421" s="24">
        <f t="shared" si="226"/>
        <v>0</v>
      </c>
      <c r="K2421" s="25">
        <f t="shared" si="227"/>
        <v>0</v>
      </c>
      <c r="L2421">
        <v>0</v>
      </c>
      <c r="M2421">
        <v>32964608</v>
      </c>
      <c r="N2421">
        <v>42065747</v>
      </c>
      <c r="O2421" s="52">
        <v>0</v>
      </c>
      <c r="P2421" s="52">
        <v>0</v>
      </c>
      <c r="Q2421" s="52">
        <v>0</v>
      </c>
      <c r="R2421" s="52">
        <v>0</v>
      </c>
      <c r="S2421" s="52">
        <v>0</v>
      </c>
      <c r="T2421" s="52">
        <v>0</v>
      </c>
      <c r="U2421" s="52">
        <v>0</v>
      </c>
      <c r="V2421" s="52">
        <v>0</v>
      </c>
      <c r="W2421" s="52">
        <v>0</v>
      </c>
      <c r="X2421" s="52">
        <v>0</v>
      </c>
      <c r="Y2421" s="52">
        <v>0</v>
      </c>
      <c r="Z2421" s="52">
        <v>0</v>
      </c>
      <c r="AA2421" s="25">
        <v>0</v>
      </c>
      <c r="AB2421" s="25">
        <v>0</v>
      </c>
      <c r="AC2421" s="25">
        <v>0</v>
      </c>
      <c r="AD2421" s="25">
        <v>0</v>
      </c>
      <c r="AE2421" s="25">
        <v>0</v>
      </c>
      <c r="AF2421" s="25">
        <v>0</v>
      </c>
      <c r="AG2421" s="25">
        <v>0</v>
      </c>
      <c r="AH2421" s="25">
        <v>0</v>
      </c>
      <c r="AI2421" s="25">
        <v>0</v>
      </c>
      <c r="AJ2421" s="25">
        <v>0</v>
      </c>
      <c r="AK2421" s="25">
        <v>0</v>
      </c>
      <c r="AL2421" s="25">
        <v>0</v>
      </c>
      <c r="AM2421" s="95">
        <v>0</v>
      </c>
      <c r="AN2421" s="95" t="e">
        <f ca="1">IF(MengeInEEGSummieren(M2421),AM2421,0)</f>
        <v>#NAME?</v>
      </c>
      <c r="AO2421" s="95">
        <f t="shared" si="228"/>
        <v>0</v>
      </c>
      <c r="AP2421" s="95">
        <f t="shared" si="229"/>
        <v>0</v>
      </c>
      <c r="AS2421">
        <v>0</v>
      </c>
      <c r="AT2421">
        <v>0</v>
      </c>
      <c r="AU2421" t="e">
        <f t="shared" ca="1" si="230"/>
        <v>#NAME?</v>
      </c>
    </row>
    <row r="2422" spans="1:47" x14ac:dyDescent="0.15">
      <c r="A2422" s="21" t="s">
        <v>3188</v>
      </c>
      <c r="B2422" s="22" t="s">
        <v>17</v>
      </c>
      <c r="C2422" s="42">
        <v>2007</v>
      </c>
      <c r="D2422" s="22" t="s">
        <v>937</v>
      </c>
      <c r="E2422" s="22" t="s">
        <v>773</v>
      </c>
      <c r="F2422" s="23">
        <v>22.43</v>
      </c>
      <c r="G2422" s="23">
        <v>22.43</v>
      </c>
      <c r="H2422" s="24">
        <f t="shared" si="225"/>
        <v>0</v>
      </c>
      <c r="I2422" s="153">
        <v>0</v>
      </c>
      <c r="J2422" s="24">
        <f t="shared" si="226"/>
        <v>0</v>
      </c>
      <c r="K2422" s="25">
        <f t="shared" si="227"/>
        <v>0</v>
      </c>
      <c r="L2422">
        <v>0</v>
      </c>
      <c r="M2422">
        <v>32964608</v>
      </c>
      <c r="N2422">
        <v>42065747</v>
      </c>
      <c r="O2422" s="52">
        <v>0</v>
      </c>
      <c r="P2422" s="52">
        <v>0</v>
      </c>
      <c r="Q2422" s="52">
        <v>0</v>
      </c>
      <c r="R2422" s="52">
        <v>0</v>
      </c>
      <c r="S2422" s="52">
        <v>0</v>
      </c>
      <c r="T2422" s="52">
        <v>0</v>
      </c>
      <c r="U2422" s="52">
        <v>0</v>
      </c>
      <c r="V2422" s="52">
        <v>0</v>
      </c>
      <c r="W2422" s="52">
        <v>0</v>
      </c>
      <c r="X2422" s="52">
        <v>0</v>
      </c>
      <c r="Y2422" s="52">
        <v>0</v>
      </c>
      <c r="Z2422" s="52">
        <v>0</v>
      </c>
      <c r="AA2422" s="25">
        <v>0</v>
      </c>
      <c r="AB2422" s="25">
        <v>0</v>
      </c>
      <c r="AC2422" s="25">
        <v>0</v>
      </c>
      <c r="AD2422" s="25">
        <v>0</v>
      </c>
      <c r="AE2422" s="25">
        <v>0</v>
      </c>
      <c r="AF2422" s="25">
        <v>0</v>
      </c>
      <c r="AG2422" s="25">
        <v>0</v>
      </c>
      <c r="AH2422" s="25">
        <v>0</v>
      </c>
      <c r="AI2422" s="25">
        <v>0</v>
      </c>
      <c r="AJ2422" s="25">
        <v>0</v>
      </c>
      <c r="AK2422" s="25">
        <v>0</v>
      </c>
      <c r="AL2422" s="25">
        <v>0</v>
      </c>
      <c r="AM2422" s="95">
        <v>0</v>
      </c>
      <c r="AN2422" s="95" t="e">
        <f ca="1">IF(MengeInEEGSummieren(M2422),AM2422,0)</f>
        <v>#NAME?</v>
      </c>
      <c r="AO2422" s="95">
        <f t="shared" si="228"/>
        <v>0</v>
      </c>
      <c r="AP2422" s="95">
        <f t="shared" si="229"/>
        <v>0</v>
      </c>
      <c r="AS2422">
        <v>0</v>
      </c>
      <c r="AT2422">
        <v>0</v>
      </c>
      <c r="AU2422" t="e">
        <f t="shared" ca="1" si="230"/>
        <v>#NAME?</v>
      </c>
    </row>
    <row r="2423" spans="1:47" x14ac:dyDescent="0.15">
      <c r="A2423" s="21" t="s">
        <v>3189</v>
      </c>
      <c r="B2423" s="22" t="s">
        <v>17</v>
      </c>
      <c r="C2423" s="42">
        <v>2007</v>
      </c>
      <c r="D2423" s="22" t="s">
        <v>939</v>
      </c>
      <c r="E2423" s="22" t="s">
        <v>773</v>
      </c>
      <c r="F2423" s="23">
        <v>20.43</v>
      </c>
      <c r="G2423" s="23">
        <v>20.43</v>
      </c>
      <c r="H2423" s="24">
        <f t="shared" si="225"/>
        <v>0</v>
      </c>
      <c r="I2423" s="153">
        <v>0</v>
      </c>
      <c r="J2423" s="24">
        <f t="shared" si="226"/>
        <v>0</v>
      </c>
      <c r="K2423" s="25">
        <f t="shared" si="227"/>
        <v>0</v>
      </c>
      <c r="L2423">
        <v>0</v>
      </c>
      <c r="M2423">
        <v>32964608</v>
      </c>
      <c r="N2423">
        <v>42065747</v>
      </c>
      <c r="O2423" s="52">
        <v>0</v>
      </c>
      <c r="P2423" s="52">
        <v>0</v>
      </c>
      <c r="Q2423" s="52">
        <v>0</v>
      </c>
      <c r="R2423" s="52">
        <v>0</v>
      </c>
      <c r="S2423" s="52">
        <v>0</v>
      </c>
      <c r="T2423" s="52">
        <v>0</v>
      </c>
      <c r="U2423" s="52">
        <v>0</v>
      </c>
      <c r="V2423" s="52">
        <v>0</v>
      </c>
      <c r="W2423" s="52">
        <v>0</v>
      </c>
      <c r="X2423" s="52">
        <v>0</v>
      </c>
      <c r="Y2423" s="52">
        <v>0</v>
      </c>
      <c r="Z2423" s="52">
        <v>0</v>
      </c>
      <c r="AA2423" s="25">
        <v>0</v>
      </c>
      <c r="AB2423" s="25">
        <v>0</v>
      </c>
      <c r="AC2423" s="25">
        <v>0</v>
      </c>
      <c r="AD2423" s="25">
        <v>0</v>
      </c>
      <c r="AE2423" s="25">
        <v>0</v>
      </c>
      <c r="AF2423" s="25">
        <v>0</v>
      </c>
      <c r="AG2423" s="25">
        <v>0</v>
      </c>
      <c r="AH2423" s="25">
        <v>0</v>
      </c>
      <c r="AI2423" s="25">
        <v>0</v>
      </c>
      <c r="AJ2423" s="25">
        <v>0</v>
      </c>
      <c r="AK2423" s="25">
        <v>0</v>
      </c>
      <c r="AL2423" s="25">
        <v>0</v>
      </c>
      <c r="AM2423" s="95">
        <v>0</v>
      </c>
      <c r="AN2423" s="95" t="e">
        <f ca="1">IF(MengeInEEGSummieren(M2423),AM2423,0)</f>
        <v>#NAME?</v>
      </c>
      <c r="AO2423" s="95">
        <f t="shared" si="228"/>
        <v>0</v>
      </c>
      <c r="AP2423" s="95">
        <f t="shared" si="229"/>
        <v>0</v>
      </c>
      <c r="AS2423">
        <v>0</v>
      </c>
      <c r="AT2423">
        <v>0</v>
      </c>
      <c r="AU2423" t="e">
        <f t="shared" ca="1" si="230"/>
        <v>#NAME?</v>
      </c>
    </row>
    <row r="2424" spans="1:47" x14ac:dyDescent="0.15">
      <c r="A2424" s="21" t="s">
        <v>3190</v>
      </c>
      <c r="B2424" s="22" t="s">
        <v>17</v>
      </c>
      <c r="C2424" s="42">
        <v>2007</v>
      </c>
      <c r="D2424" s="22" t="s">
        <v>941</v>
      </c>
      <c r="E2424" s="22" t="s">
        <v>773</v>
      </c>
      <c r="F2424" s="23">
        <v>21.43</v>
      </c>
      <c r="G2424" s="23">
        <v>21.43</v>
      </c>
      <c r="H2424" s="24">
        <f t="shared" si="225"/>
        <v>0</v>
      </c>
      <c r="I2424" s="153">
        <v>0</v>
      </c>
      <c r="J2424" s="24">
        <f t="shared" si="226"/>
        <v>0</v>
      </c>
      <c r="K2424" s="25">
        <f t="shared" si="227"/>
        <v>0</v>
      </c>
      <c r="L2424">
        <v>0</v>
      </c>
      <c r="M2424">
        <v>32964608</v>
      </c>
      <c r="N2424">
        <v>42065747</v>
      </c>
      <c r="O2424" s="52">
        <v>0</v>
      </c>
      <c r="P2424" s="52">
        <v>0</v>
      </c>
      <c r="Q2424" s="52">
        <v>0</v>
      </c>
      <c r="R2424" s="52">
        <v>0</v>
      </c>
      <c r="S2424" s="52">
        <v>0</v>
      </c>
      <c r="T2424" s="52">
        <v>0</v>
      </c>
      <c r="U2424" s="52">
        <v>0</v>
      </c>
      <c r="V2424" s="52">
        <v>0</v>
      </c>
      <c r="W2424" s="52">
        <v>0</v>
      </c>
      <c r="X2424" s="52">
        <v>0</v>
      </c>
      <c r="Y2424" s="52">
        <v>0</v>
      </c>
      <c r="Z2424" s="52">
        <v>0</v>
      </c>
      <c r="AA2424" s="25">
        <v>0</v>
      </c>
      <c r="AB2424" s="25">
        <v>0</v>
      </c>
      <c r="AC2424" s="25">
        <v>0</v>
      </c>
      <c r="AD2424" s="25">
        <v>0</v>
      </c>
      <c r="AE2424" s="25">
        <v>0</v>
      </c>
      <c r="AF2424" s="25">
        <v>0</v>
      </c>
      <c r="AG2424" s="25">
        <v>0</v>
      </c>
      <c r="AH2424" s="25">
        <v>0</v>
      </c>
      <c r="AI2424" s="25">
        <v>0</v>
      </c>
      <c r="AJ2424" s="25">
        <v>0</v>
      </c>
      <c r="AK2424" s="25">
        <v>0</v>
      </c>
      <c r="AL2424" s="25">
        <v>0</v>
      </c>
      <c r="AM2424" s="95">
        <v>0</v>
      </c>
      <c r="AN2424" s="95" t="e">
        <f ca="1">IF(MengeInEEGSummieren(M2424),AM2424,0)</f>
        <v>#NAME?</v>
      </c>
      <c r="AO2424" s="95">
        <f t="shared" si="228"/>
        <v>0</v>
      </c>
      <c r="AP2424" s="95">
        <f t="shared" si="229"/>
        <v>0</v>
      </c>
      <c r="AS2424">
        <v>0</v>
      </c>
      <c r="AT2424">
        <v>0</v>
      </c>
      <c r="AU2424" t="e">
        <f t="shared" ca="1" si="230"/>
        <v>#NAME?</v>
      </c>
    </row>
    <row r="2425" spans="1:47" x14ac:dyDescent="0.15">
      <c r="A2425" s="21" t="s">
        <v>3191</v>
      </c>
      <c r="B2425" s="22" t="s">
        <v>17</v>
      </c>
      <c r="C2425" s="42">
        <v>2007</v>
      </c>
      <c r="D2425" s="22" t="s">
        <v>943</v>
      </c>
      <c r="E2425" s="22" t="s">
        <v>773</v>
      </c>
      <c r="F2425" s="23">
        <v>22.43</v>
      </c>
      <c r="G2425" s="23">
        <v>22.43</v>
      </c>
      <c r="H2425" s="24">
        <f t="shared" si="225"/>
        <v>0</v>
      </c>
      <c r="I2425" s="153">
        <v>0</v>
      </c>
      <c r="J2425" s="24">
        <f t="shared" si="226"/>
        <v>0</v>
      </c>
      <c r="K2425" s="25">
        <f t="shared" si="227"/>
        <v>0</v>
      </c>
      <c r="L2425">
        <v>0</v>
      </c>
      <c r="M2425">
        <v>32964608</v>
      </c>
      <c r="N2425">
        <v>42065747</v>
      </c>
      <c r="O2425" s="52">
        <v>0</v>
      </c>
      <c r="P2425" s="52">
        <v>0</v>
      </c>
      <c r="Q2425" s="52">
        <v>0</v>
      </c>
      <c r="R2425" s="52">
        <v>0</v>
      </c>
      <c r="S2425" s="52">
        <v>0</v>
      </c>
      <c r="T2425" s="52">
        <v>0</v>
      </c>
      <c r="U2425" s="52">
        <v>0</v>
      </c>
      <c r="V2425" s="52">
        <v>0</v>
      </c>
      <c r="W2425" s="52">
        <v>0</v>
      </c>
      <c r="X2425" s="52">
        <v>0</v>
      </c>
      <c r="Y2425" s="52">
        <v>0</v>
      </c>
      <c r="Z2425" s="52">
        <v>0</v>
      </c>
      <c r="AA2425" s="25">
        <v>0</v>
      </c>
      <c r="AB2425" s="25">
        <v>0</v>
      </c>
      <c r="AC2425" s="25">
        <v>0</v>
      </c>
      <c r="AD2425" s="25">
        <v>0</v>
      </c>
      <c r="AE2425" s="25">
        <v>0</v>
      </c>
      <c r="AF2425" s="25">
        <v>0</v>
      </c>
      <c r="AG2425" s="25">
        <v>0</v>
      </c>
      <c r="AH2425" s="25">
        <v>0</v>
      </c>
      <c r="AI2425" s="25">
        <v>0</v>
      </c>
      <c r="AJ2425" s="25">
        <v>0</v>
      </c>
      <c r="AK2425" s="25">
        <v>0</v>
      </c>
      <c r="AL2425" s="25">
        <v>0</v>
      </c>
      <c r="AM2425" s="95">
        <v>0</v>
      </c>
      <c r="AN2425" s="95" t="e">
        <f ca="1">IF(MengeInEEGSummieren(M2425),AM2425,0)</f>
        <v>#NAME?</v>
      </c>
      <c r="AO2425" s="95">
        <f t="shared" si="228"/>
        <v>0</v>
      </c>
      <c r="AP2425" s="95">
        <f t="shared" si="229"/>
        <v>0</v>
      </c>
      <c r="AS2425">
        <v>0</v>
      </c>
      <c r="AT2425">
        <v>0</v>
      </c>
      <c r="AU2425" t="e">
        <f t="shared" ca="1" si="230"/>
        <v>#NAME?</v>
      </c>
    </row>
    <row r="2426" spans="1:47" x14ac:dyDescent="0.15">
      <c r="A2426" s="21" t="s">
        <v>3192</v>
      </c>
      <c r="B2426" s="22" t="s">
        <v>17</v>
      </c>
      <c r="C2426" s="42">
        <v>2007</v>
      </c>
      <c r="D2426" s="22" t="s">
        <v>945</v>
      </c>
      <c r="E2426" s="22" t="s">
        <v>773</v>
      </c>
      <c r="F2426" s="23">
        <v>23.43</v>
      </c>
      <c r="G2426" s="23">
        <v>23.43</v>
      </c>
      <c r="H2426" s="24">
        <f t="shared" si="225"/>
        <v>0</v>
      </c>
      <c r="I2426" s="153">
        <v>0</v>
      </c>
      <c r="J2426" s="24">
        <f t="shared" si="226"/>
        <v>0</v>
      </c>
      <c r="K2426" s="25">
        <f t="shared" si="227"/>
        <v>0</v>
      </c>
      <c r="L2426">
        <v>0</v>
      </c>
      <c r="M2426">
        <v>32964608</v>
      </c>
      <c r="N2426">
        <v>42065747</v>
      </c>
      <c r="O2426" s="52">
        <v>0</v>
      </c>
      <c r="P2426" s="52">
        <v>0</v>
      </c>
      <c r="Q2426" s="52">
        <v>0</v>
      </c>
      <c r="R2426" s="52">
        <v>0</v>
      </c>
      <c r="S2426" s="52">
        <v>0</v>
      </c>
      <c r="T2426" s="52">
        <v>0</v>
      </c>
      <c r="U2426" s="52">
        <v>0</v>
      </c>
      <c r="V2426" s="52">
        <v>0</v>
      </c>
      <c r="W2426" s="52">
        <v>0</v>
      </c>
      <c r="X2426" s="52">
        <v>0</v>
      </c>
      <c r="Y2426" s="52">
        <v>0</v>
      </c>
      <c r="Z2426" s="52">
        <v>0</v>
      </c>
      <c r="AA2426" s="25">
        <v>0</v>
      </c>
      <c r="AB2426" s="25">
        <v>0</v>
      </c>
      <c r="AC2426" s="25">
        <v>0</v>
      </c>
      <c r="AD2426" s="25">
        <v>0</v>
      </c>
      <c r="AE2426" s="25">
        <v>0</v>
      </c>
      <c r="AF2426" s="25">
        <v>0</v>
      </c>
      <c r="AG2426" s="25">
        <v>0</v>
      </c>
      <c r="AH2426" s="25">
        <v>0</v>
      </c>
      <c r="AI2426" s="25">
        <v>0</v>
      </c>
      <c r="AJ2426" s="25">
        <v>0</v>
      </c>
      <c r="AK2426" s="25">
        <v>0</v>
      </c>
      <c r="AL2426" s="25">
        <v>0</v>
      </c>
      <c r="AM2426" s="95">
        <v>0</v>
      </c>
      <c r="AN2426" s="95" t="e">
        <f ca="1">IF(MengeInEEGSummieren(M2426),AM2426,0)</f>
        <v>#NAME?</v>
      </c>
      <c r="AO2426" s="95">
        <f t="shared" si="228"/>
        <v>0</v>
      </c>
      <c r="AP2426" s="95">
        <f t="shared" si="229"/>
        <v>0</v>
      </c>
      <c r="AS2426">
        <v>0</v>
      </c>
      <c r="AT2426">
        <v>0</v>
      </c>
      <c r="AU2426" t="e">
        <f t="shared" ca="1" si="230"/>
        <v>#NAME?</v>
      </c>
    </row>
    <row r="2427" spans="1:47" x14ac:dyDescent="0.15">
      <c r="A2427" s="21" t="s">
        <v>3193</v>
      </c>
      <c r="B2427" s="22" t="s">
        <v>17</v>
      </c>
      <c r="C2427" s="42">
        <v>2007</v>
      </c>
      <c r="D2427" s="22" t="s">
        <v>1893</v>
      </c>
      <c r="E2427" s="22" t="s">
        <v>773</v>
      </c>
      <c r="F2427" s="23">
        <v>14.64</v>
      </c>
      <c r="G2427" s="23">
        <v>14.64</v>
      </c>
      <c r="H2427" s="24">
        <f t="shared" si="225"/>
        <v>0</v>
      </c>
      <c r="I2427" s="153">
        <v>0</v>
      </c>
      <c r="J2427" s="24">
        <f t="shared" si="226"/>
        <v>0</v>
      </c>
      <c r="K2427" s="25">
        <f t="shared" si="227"/>
        <v>0</v>
      </c>
      <c r="L2427">
        <v>0</v>
      </c>
      <c r="M2427">
        <v>32964608</v>
      </c>
      <c r="N2427">
        <v>42065747</v>
      </c>
      <c r="O2427" s="52">
        <v>0</v>
      </c>
      <c r="P2427" s="52">
        <v>0</v>
      </c>
      <c r="Q2427" s="52">
        <v>0</v>
      </c>
      <c r="R2427" s="52">
        <v>0</v>
      </c>
      <c r="S2427" s="52">
        <v>0</v>
      </c>
      <c r="T2427" s="52">
        <v>0</v>
      </c>
      <c r="U2427" s="52">
        <v>0</v>
      </c>
      <c r="V2427" s="52">
        <v>0</v>
      </c>
      <c r="W2427" s="52">
        <v>0</v>
      </c>
      <c r="X2427" s="52">
        <v>0</v>
      </c>
      <c r="Y2427" s="52">
        <v>0</v>
      </c>
      <c r="Z2427" s="52">
        <v>0</v>
      </c>
      <c r="AA2427" s="25">
        <v>0</v>
      </c>
      <c r="AB2427" s="25">
        <v>0</v>
      </c>
      <c r="AC2427" s="25">
        <v>0</v>
      </c>
      <c r="AD2427" s="25">
        <v>0</v>
      </c>
      <c r="AE2427" s="25">
        <v>0</v>
      </c>
      <c r="AF2427" s="25">
        <v>0</v>
      </c>
      <c r="AG2427" s="25">
        <v>0</v>
      </c>
      <c r="AH2427" s="25">
        <v>0</v>
      </c>
      <c r="AI2427" s="25">
        <v>0</v>
      </c>
      <c r="AJ2427" s="25">
        <v>0</v>
      </c>
      <c r="AK2427" s="25">
        <v>0</v>
      </c>
      <c r="AL2427" s="25">
        <v>0</v>
      </c>
      <c r="AM2427" s="95">
        <v>0</v>
      </c>
      <c r="AN2427" s="95" t="e">
        <f ca="1">IF(MengeInEEGSummieren(M2427),AM2427,0)</f>
        <v>#NAME?</v>
      </c>
      <c r="AO2427" s="95">
        <f t="shared" si="228"/>
        <v>0</v>
      </c>
      <c r="AP2427" s="95">
        <f t="shared" si="229"/>
        <v>0</v>
      </c>
      <c r="AS2427">
        <v>0</v>
      </c>
      <c r="AT2427">
        <v>0</v>
      </c>
      <c r="AU2427" t="e">
        <f t="shared" ca="1" si="230"/>
        <v>#NAME?</v>
      </c>
    </row>
    <row r="2428" spans="1:47" x14ac:dyDescent="0.15">
      <c r="A2428" s="21" t="s">
        <v>3194</v>
      </c>
      <c r="B2428" s="22" t="s">
        <v>17</v>
      </c>
      <c r="C2428" s="42">
        <v>2007</v>
      </c>
      <c r="D2428" s="22" t="s">
        <v>1895</v>
      </c>
      <c r="E2428" s="22" t="s">
        <v>773</v>
      </c>
      <c r="F2428" s="23">
        <v>20.64</v>
      </c>
      <c r="G2428" s="23">
        <v>20.64</v>
      </c>
      <c r="H2428" s="24">
        <f t="shared" si="225"/>
        <v>0</v>
      </c>
      <c r="I2428" s="153">
        <v>0</v>
      </c>
      <c r="J2428" s="24">
        <f t="shared" si="226"/>
        <v>0</v>
      </c>
      <c r="K2428" s="25">
        <f t="shared" si="227"/>
        <v>0</v>
      </c>
      <c r="L2428">
        <v>0</v>
      </c>
      <c r="M2428">
        <v>32964608</v>
      </c>
      <c r="N2428">
        <v>42065747</v>
      </c>
      <c r="O2428" s="52">
        <v>0</v>
      </c>
      <c r="P2428" s="52">
        <v>0</v>
      </c>
      <c r="Q2428" s="52">
        <v>0</v>
      </c>
      <c r="R2428" s="52">
        <v>0</v>
      </c>
      <c r="S2428" s="52">
        <v>0</v>
      </c>
      <c r="T2428" s="52">
        <v>0</v>
      </c>
      <c r="U2428" s="52">
        <v>0</v>
      </c>
      <c r="V2428" s="52">
        <v>0</v>
      </c>
      <c r="W2428" s="52">
        <v>0</v>
      </c>
      <c r="X2428" s="52">
        <v>0</v>
      </c>
      <c r="Y2428" s="52">
        <v>0</v>
      </c>
      <c r="Z2428" s="52">
        <v>0</v>
      </c>
      <c r="AA2428" s="25">
        <v>0</v>
      </c>
      <c r="AB2428" s="25">
        <v>0</v>
      </c>
      <c r="AC2428" s="25">
        <v>0</v>
      </c>
      <c r="AD2428" s="25">
        <v>0</v>
      </c>
      <c r="AE2428" s="25">
        <v>0</v>
      </c>
      <c r="AF2428" s="25">
        <v>0</v>
      </c>
      <c r="AG2428" s="25">
        <v>0</v>
      </c>
      <c r="AH2428" s="25">
        <v>0</v>
      </c>
      <c r="AI2428" s="25">
        <v>0</v>
      </c>
      <c r="AJ2428" s="25">
        <v>0</v>
      </c>
      <c r="AK2428" s="25">
        <v>0</v>
      </c>
      <c r="AL2428" s="25">
        <v>0</v>
      </c>
      <c r="AM2428" s="95">
        <v>0</v>
      </c>
      <c r="AN2428" s="95" t="e">
        <f ca="1">IF(MengeInEEGSummieren(M2428),AM2428,0)</f>
        <v>#NAME?</v>
      </c>
      <c r="AO2428" s="95">
        <f t="shared" si="228"/>
        <v>0</v>
      </c>
      <c r="AP2428" s="95">
        <f t="shared" si="229"/>
        <v>0</v>
      </c>
      <c r="AS2428">
        <v>0</v>
      </c>
      <c r="AT2428">
        <v>0</v>
      </c>
      <c r="AU2428" t="e">
        <f t="shared" ca="1" si="230"/>
        <v>#NAME?</v>
      </c>
    </row>
    <row r="2429" spans="1:47" x14ac:dyDescent="0.15">
      <c r="A2429" s="21" t="s">
        <v>3195</v>
      </c>
      <c r="B2429" s="22" t="s">
        <v>17</v>
      </c>
      <c r="C2429" s="42">
        <v>2007</v>
      </c>
      <c r="D2429" s="22" t="s">
        <v>1897</v>
      </c>
      <c r="E2429" s="22" t="s">
        <v>773</v>
      </c>
      <c r="F2429" s="23">
        <v>16.64</v>
      </c>
      <c r="G2429" s="23">
        <v>16.64</v>
      </c>
      <c r="H2429" s="24">
        <f t="shared" si="225"/>
        <v>0</v>
      </c>
      <c r="I2429" s="153">
        <v>0</v>
      </c>
      <c r="J2429" s="24">
        <f t="shared" si="226"/>
        <v>0</v>
      </c>
      <c r="K2429" s="25">
        <f t="shared" si="227"/>
        <v>0</v>
      </c>
      <c r="L2429">
        <v>0</v>
      </c>
      <c r="M2429">
        <v>32964608</v>
      </c>
      <c r="N2429">
        <v>42065747</v>
      </c>
      <c r="O2429" s="52">
        <v>0</v>
      </c>
      <c r="P2429" s="52">
        <v>0</v>
      </c>
      <c r="Q2429" s="52">
        <v>0</v>
      </c>
      <c r="R2429" s="52">
        <v>0</v>
      </c>
      <c r="S2429" s="52">
        <v>0</v>
      </c>
      <c r="T2429" s="52">
        <v>0</v>
      </c>
      <c r="U2429" s="52">
        <v>0</v>
      </c>
      <c r="V2429" s="52">
        <v>0</v>
      </c>
      <c r="W2429" s="52">
        <v>0</v>
      </c>
      <c r="X2429" s="52">
        <v>0</v>
      </c>
      <c r="Y2429" s="52">
        <v>0</v>
      </c>
      <c r="Z2429" s="52">
        <v>0</v>
      </c>
      <c r="AA2429" s="25">
        <v>0</v>
      </c>
      <c r="AB2429" s="25">
        <v>0</v>
      </c>
      <c r="AC2429" s="25">
        <v>0</v>
      </c>
      <c r="AD2429" s="25">
        <v>0</v>
      </c>
      <c r="AE2429" s="25">
        <v>0</v>
      </c>
      <c r="AF2429" s="25">
        <v>0</v>
      </c>
      <c r="AG2429" s="25">
        <v>0</v>
      </c>
      <c r="AH2429" s="25">
        <v>0</v>
      </c>
      <c r="AI2429" s="25">
        <v>0</v>
      </c>
      <c r="AJ2429" s="25">
        <v>0</v>
      </c>
      <c r="AK2429" s="25">
        <v>0</v>
      </c>
      <c r="AL2429" s="25">
        <v>0</v>
      </c>
      <c r="AM2429" s="95">
        <v>0</v>
      </c>
      <c r="AN2429" s="95" t="e">
        <f ca="1">IF(MengeInEEGSummieren(M2429),AM2429,0)</f>
        <v>#NAME?</v>
      </c>
      <c r="AO2429" s="95">
        <f t="shared" si="228"/>
        <v>0</v>
      </c>
      <c r="AP2429" s="95">
        <f t="shared" si="229"/>
        <v>0</v>
      </c>
      <c r="AS2429">
        <v>0</v>
      </c>
      <c r="AT2429">
        <v>0</v>
      </c>
      <c r="AU2429" t="e">
        <f t="shared" ca="1" si="230"/>
        <v>#NAME?</v>
      </c>
    </row>
    <row r="2430" spans="1:47" x14ac:dyDescent="0.15">
      <c r="A2430" s="21" t="s">
        <v>3196</v>
      </c>
      <c r="B2430" s="22" t="s">
        <v>17</v>
      </c>
      <c r="C2430" s="42">
        <v>2007</v>
      </c>
      <c r="D2430" s="22" t="s">
        <v>3197</v>
      </c>
      <c r="E2430" s="22" t="s">
        <v>773</v>
      </c>
      <c r="F2430" s="23">
        <v>22.64</v>
      </c>
      <c r="G2430" s="23">
        <v>22.64</v>
      </c>
      <c r="H2430" s="24">
        <f t="shared" si="225"/>
        <v>0</v>
      </c>
      <c r="I2430" s="153">
        <v>0</v>
      </c>
      <c r="J2430" s="24">
        <f t="shared" si="226"/>
        <v>0</v>
      </c>
      <c r="K2430" s="25">
        <f t="shared" si="227"/>
        <v>0</v>
      </c>
      <c r="L2430">
        <v>0</v>
      </c>
      <c r="M2430">
        <v>32964608</v>
      </c>
      <c r="N2430">
        <v>42065747</v>
      </c>
      <c r="O2430" s="52">
        <v>0</v>
      </c>
      <c r="P2430" s="52">
        <v>0</v>
      </c>
      <c r="Q2430" s="52">
        <v>0</v>
      </c>
      <c r="R2430" s="52">
        <v>0</v>
      </c>
      <c r="S2430" s="52">
        <v>0</v>
      </c>
      <c r="T2430" s="52">
        <v>0</v>
      </c>
      <c r="U2430" s="52">
        <v>0</v>
      </c>
      <c r="V2430" s="52">
        <v>0</v>
      </c>
      <c r="W2430" s="52">
        <v>0</v>
      </c>
      <c r="X2430" s="52">
        <v>0</v>
      </c>
      <c r="Y2430" s="52">
        <v>0</v>
      </c>
      <c r="Z2430" s="52">
        <v>0</v>
      </c>
      <c r="AA2430" s="25">
        <v>0</v>
      </c>
      <c r="AB2430" s="25">
        <v>0</v>
      </c>
      <c r="AC2430" s="25">
        <v>0</v>
      </c>
      <c r="AD2430" s="25">
        <v>0</v>
      </c>
      <c r="AE2430" s="25">
        <v>0</v>
      </c>
      <c r="AF2430" s="25">
        <v>0</v>
      </c>
      <c r="AG2430" s="25">
        <v>0</v>
      </c>
      <c r="AH2430" s="25">
        <v>0</v>
      </c>
      <c r="AI2430" s="25">
        <v>0</v>
      </c>
      <c r="AJ2430" s="25">
        <v>0</v>
      </c>
      <c r="AK2430" s="25">
        <v>0</v>
      </c>
      <c r="AL2430" s="25">
        <v>0</v>
      </c>
      <c r="AM2430" s="95">
        <v>0</v>
      </c>
      <c r="AN2430" s="95" t="e">
        <f ca="1">IF(MengeInEEGSummieren(M2430),AM2430,0)</f>
        <v>#NAME?</v>
      </c>
      <c r="AO2430" s="95">
        <f t="shared" si="228"/>
        <v>0</v>
      </c>
      <c r="AP2430" s="95">
        <f t="shared" si="229"/>
        <v>0</v>
      </c>
      <c r="AS2430">
        <v>0</v>
      </c>
      <c r="AT2430">
        <v>0</v>
      </c>
      <c r="AU2430" t="e">
        <f t="shared" ca="1" si="230"/>
        <v>#NAME?</v>
      </c>
    </row>
    <row r="2431" spans="1:47" x14ac:dyDescent="0.15">
      <c r="A2431" s="21" t="s">
        <v>3198</v>
      </c>
      <c r="B2431" s="22" t="s">
        <v>17</v>
      </c>
      <c r="C2431" s="42">
        <v>2007</v>
      </c>
      <c r="D2431" s="22" t="s">
        <v>1901</v>
      </c>
      <c r="E2431" s="22" t="s">
        <v>773</v>
      </c>
      <c r="F2431" s="23">
        <v>12.43</v>
      </c>
      <c r="G2431" s="23">
        <v>12.43</v>
      </c>
      <c r="H2431" s="24">
        <f t="shared" si="225"/>
        <v>0</v>
      </c>
      <c r="I2431" s="153">
        <v>0</v>
      </c>
      <c r="J2431" s="24">
        <f t="shared" si="226"/>
        <v>0</v>
      </c>
      <c r="K2431" s="25">
        <f t="shared" si="227"/>
        <v>0</v>
      </c>
      <c r="L2431">
        <v>0</v>
      </c>
      <c r="M2431">
        <v>32964608</v>
      </c>
      <c r="N2431">
        <v>42065747</v>
      </c>
      <c r="O2431" s="52">
        <v>0</v>
      </c>
      <c r="P2431" s="52">
        <v>0</v>
      </c>
      <c r="Q2431" s="52">
        <v>0</v>
      </c>
      <c r="R2431" s="52">
        <v>0</v>
      </c>
      <c r="S2431" s="52">
        <v>0</v>
      </c>
      <c r="T2431" s="52">
        <v>0</v>
      </c>
      <c r="U2431" s="52">
        <v>0</v>
      </c>
      <c r="V2431" s="52">
        <v>0</v>
      </c>
      <c r="W2431" s="52">
        <v>0</v>
      </c>
      <c r="X2431" s="52">
        <v>0</v>
      </c>
      <c r="Y2431" s="52">
        <v>0</v>
      </c>
      <c r="Z2431" s="52">
        <v>0</v>
      </c>
      <c r="AA2431" s="25">
        <v>0</v>
      </c>
      <c r="AB2431" s="25">
        <v>0</v>
      </c>
      <c r="AC2431" s="25">
        <v>0</v>
      </c>
      <c r="AD2431" s="25">
        <v>0</v>
      </c>
      <c r="AE2431" s="25">
        <v>0</v>
      </c>
      <c r="AF2431" s="25">
        <v>0</v>
      </c>
      <c r="AG2431" s="25">
        <v>0</v>
      </c>
      <c r="AH2431" s="25">
        <v>0</v>
      </c>
      <c r="AI2431" s="25">
        <v>0</v>
      </c>
      <c r="AJ2431" s="25">
        <v>0</v>
      </c>
      <c r="AK2431" s="25">
        <v>0</v>
      </c>
      <c r="AL2431" s="25">
        <v>0</v>
      </c>
      <c r="AM2431" s="95">
        <v>0</v>
      </c>
      <c r="AN2431" s="95" t="e">
        <f ca="1">IF(MengeInEEGSummieren(M2431),AM2431,0)</f>
        <v>#NAME?</v>
      </c>
      <c r="AO2431" s="95">
        <f t="shared" si="228"/>
        <v>0</v>
      </c>
      <c r="AP2431" s="95">
        <f t="shared" si="229"/>
        <v>0</v>
      </c>
      <c r="AS2431">
        <v>0</v>
      </c>
      <c r="AT2431">
        <v>0</v>
      </c>
      <c r="AU2431" t="e">
        <f t="shared" ca="1" si="230"/>
        <v>#NAME?</v>
      </c>
    </row>
    <row r="2432" spans="1:47" x14ac:dyDescent="0.15">
      <c r="A2432" s="21" t="s">
        <v>3199</v>
      </c>
      <c r="B2432" s="22" t="s">
        <v>17</v>
      </c>
      <c r="C2432" s="42">
        <v>2007</v>
      </c>
      <c r="D2432" s="22" t="s">
        <v>3200</v>
      </c>
      <c r="E2432" s="22" t="s">
        <v>773</v>
      </c>
      <c r="F2432" s="23">
        <v>18.43</v>
      </c>
      <c r="G2432" s="23">
        <v>18.43</v>
      </c>
      <c r="H2432" s="24">
        <f t="shared" si="225"/>
        <v>0</v>
      </c>
      <c r="I2432" s="153">
        <v>0</v>
      </c>
      <c r="J2432" s="24">
        <f t="shared" si="226"/>
        <v>0</v>
      </c>
      <c r="K2432" s="25">
        <f t="shared" si="227"/>
        <v>0</v>
      </c>
      <c r="L2432">
        <v>0</v>
      </c>
      <c r="M2432">
        <v>32964608</v>
      </c>
      <c r="N2432">
        <v>42065747</v>
      </c>
      <c r="O2432" s="52">
        <v>0</v>
      </c>
      <c r="P2432" s="52">
        <v>0</v>
      </c>
      <c r="Q2432" s="52">
        <v>0</v>
      </c>
      <c r="R2432" s="52">
        <v>0</v>
      </c>
      <c r="S2432" s="52">
        <v>0</v>
      </c>
      <c r="T2432" s="52">
        <v>0</v>
      </c>
      <c r="U2432" s="52">
        <v>0</v>
      </c>
      <c r="V2432" s="52">
        <v>0</v>
      </c>
      <c r="W2432" s="52">
        <v>0</v>
      </c>
      <c r="X2432" s="52">
        <v>0</v>
      </c>
      <c r="Y2432" s="52">
        <v>0</v>
      </c>
      <c r="Z2432" s="52">
        <v>0</v>
      </c>
      <c r="AA2432" s="25">
        <v>0</v>
      </c>
      <c r="AB2432" s="25">
        <v>0</v>
      </c>
      <c r="AC2432" s="25">
        <v>0</v>
      </c>
      <c r="AD2432" s="25">
        <v>0</v>
      </c>
      <c r="AE2432" s="25">
        <v>0</v>
      </c>
      <c r="AF2432" s="25">
        <v>0</v>
      </c>
      <c r="AG2432" s="25">
        <v>0</v>
      </c>
      <c r="AH2432" s="25">
        <v>0</v>
      </c>
      <c r="AI2432" s="25">
        <v>0</v>
      </c>
      <c r="AJ2432" s="25">
        <v>0</v>
      </c>
      <c r="AK2432" s="25">
        <v>0</v>
      </c>
      <c r="AL2432" s="25">
        <v>0</v>
      </c>
      <c r="AM2432" s="95">
        <v>0</v>
      </c>
      <c r="AN2432" s="95" t="e">
        <f ca="1">IF(MengeInEEGSummieren(M2432),AM2432,0)</f>
        <v>#NAME?</v>
      </c>
      <c r="AO2432" s="95">
        <f t="shared" si="228"/>
        <v>0</v>
      </c>
      <c r="AP2432" s="95">
        <f t="shared" si="229"/>
        <v>0</v>
      </c>
      <c r="AS2432">
        <v>0</v>
      </c>
      <c r="AT2432">
        <v>0</v>
      </c>
      <c r="AU2432" t="e">
        <f t="shared" ca="1" si="230"/>
        <v>#NAME?</v>
      </c>
    </row>
    <row r="2433" spans="1:47" x14ac:dyDescent="0.15">
      <c r="A2433" s="21" t="s">
        <v>3201</v>
      </c>
      <c r="B2433" s="22" t="s">
        <v>17</v>
      </c>
      <c r="C2433" s="42">
        <v>2007</v>
      </c>
      <c r="D2433" s="22" t="s">
        <v>3202</v>
      </c>
      <c r="E2433" s="22" t="s">
        <v>773</v>
      </c>
      <c r="F2433" s="23">
        <v>14.43</v>
      </c>
      <c r="G2433" s="23">
        <v>14.43</v>
      </c>
      <c r="H2433" s="24">
        <f t="shared" si="225"/>
        <v>0</v>
      </c>
      <c r="I2433" s="153">
        <v>0</v>
      </c>
      <c r="J2433" s="24">
        <f t="shared" si="226"/>
        <v>0</v>
      </c>
      <c r="K2433" s="25">
        <f t="shared" si="227"/>
        <v>0</v>
      </c>
      <c r="L2433">
        <v>0</v>
      </c>
      <c r="M2433">
        <v>32964608</v>
      </c>
      <c r="N2433">
        <v>42065747</v>
      </c>
      <c r="O2433" s="52">
        <v>0</v>
      </c>
      <c r="P2433" s="52">
        <v>0</v>
      </c>
      <c r="Q2433" s="52">
        <v>0</v>
      </c>
      <c r="R2433" s="52">
        <v>0</v>
      </c>
      <c r="S2433" s="52">
        <v>0</v>
      </c>
      <c r="T2433" s="52">
        <v>0</v>
      </c>
      <c r="U2433" s="52">
        <v>0</v>
      </c>
      <c r="V2433" s="52">
        <v>0</v>
      </c>
      <c r="W2433" s="52">
        <v>0</v>
      </c>
      <c r="X2433" s="52">
        <v>0</v>
      </c>
      <c r="Y2433" s="52">
        <v>0</v>
      </c>
      <c r="Z2433" s="52">
        <v>0</v>
      </c>
      <c r="AA2433" s="25">
        <v>0</v>
      </c>
      <c r="AB2433" s="25">
        <v>0</v>
      </c>
      <c r="AC2433" s="25">
        <v>0</v>
      </c>
      <c r="AD2433" s="25">
        <v>0</v>
      </c>
      <c r="AE2433" s="25">
        <v>0</v>
      </c>
      <c r="AF2433" s="25">
        <v>0</v>
      </c>
      <c r="AG2433" s="25">
        <v>0</v>
      </c>
      <c r="AH2433" s="25">
        <v>0</v>
      </c>
      <c r="AI2433" s="25">
        <v>0</v>
      </c>
      <c r="AJ2433" s="25">
        <v>0</v>
      </c>
      <c r="AK2433" s="25">
        <v>0</v>
      </c>
      <c r="AL2433" s="25">
        <v>0</v>
      </c>
      <c r="AM2433" s="95">
        <v>0</v>
      </c>
      <c r="AN2433" s="95" t="e">
        <f ca="1">IF(MengeInEEGSummieren(M2433),AM2433,0)</f>
        <v>#NAME?</v>
      </c>
      <c r="AO2433" s="95">
        <f t="shared" si="228"/>
        <v>0</v>
      </c>
      <c r="AP2433" s="95">
        <f t="shared" si="229"/>
        <v>0</v>
      </c>
      <c r="AS2433">
        <v>0</v>
      </c>
      <c r="AT2433">
        <v>0</v>
      </c>
      <c r="AU2433" t="e">
        <f t="shared" ca="1" si="230"/>
        <v>#NAME?</v>
      </c>
    </row>
    <row r="2434" spans="1:47" x14ac:dyDescent="0.15">
      <c r="A2434" s="21" t="s">
        <v>3203</v>
      </c>
      <c r="B2434" s="22" t="s">
        <v>17</v>
      </c>
      <c r="C2434" s="42">
        <v>2007</v>
      </c>
      <c r="D2434" s="22" t="s">
        <v>3204</v>
      </c>
      <c r="E2434" s="22" t="s">
        <v>773</v>
      </c>
      <c r="F2434" s="23">
        <v>20.43</v>
      </c>
      <c r="G2434" s="23">
        <v>20.43</v>
      </c>
      <c r="H2434" s="24">
        <f t="shared" si="225"/>
        <v>0</v>
      </c>
      <c r="I2434" s="153">
        <v>0</v>
      </c>
      <c r="J2434" s="24">
        <f t="shared" si="226"/>
        <v>0</v>
      </c>
      <c r="K2434" s="25">
        <f t="shared" si="227"/>
        <v>0</v>
      </c>
      <c r="L2434">
        <v>0</v>
      </c>
      <c r="M2434">
        <v>32964608</v>
      </c>
      <c r="N2434">
        <v>42065747</v>
      </c>
      <c r="O2434" s="52">
        <v>0</v>
      </c>
      <c r="P2434" s="52">
        <v>0</v>
      </c>
      <c r="Q2434" s="52">
        <v>0</v>
      </c>
      <c r="R2434" s="52">
        <v>0</v>
      </c>
      <c r="S2434" s="52">
        <v>0</v>
      </c>
      <c r="T2434" s="52">
        <v>0</v>
      </c>
      <c r="U2434" s="52">
        <v>0</v>
      </c>
      <c r="V2434" s="52">
        <v>0</v>
      </c>
      <c r="W2434" s="52">
        <v>0</v>
      </c>
      <c r="X2434" s="52">
        <v>0</v>
      </c>
      <c r="Y2434" s="52">
        <v>0</v>
      </c>
      <c r="Z2434" s="52">
        <v>0</v>
      </c>
      <c r="AA2434" s="25">
        <v>0</v>
      </c>
      <c r="AB2434" s="25">
        <v>0</v>
      </c>
      <c r="AC2434" s="25">
        <v>0</v>
      </c>
      <c r="AD2434" s="25">
        <v>0</v>
      </c>
      <c r="AE2434" s="25">
        <v>0</v>
      </c>
      <c r="AF2434" s="25">
        <v>0</v>
      </c>
      <c r="AG2434" s="25">
        <v>0</v>
      </c>
      <c r="AH2434" s="25">
        <v>0</v>
      </c>
      <c r="AI2434" s="25">
        <v>0</v>
      </c>
      <c r="AJ2434" s="25">
        <v>0</v>
      </c>
      <c r="AK2434" s="25">
        <v>0</v>
      </c>
      <c r="AL2434" s="25">
        <v>0</v>
      </c>
      <c r="AM2434" s="95">
        <v>0</v>
      </c>
      <c r="AN2434" s="95" t="e">
        <f ca="1">IF(MengeInEEGSummieren(M2434),AM2434,0)</f>
        <v>#NAME?</v>
      </c>
      <c r="AO2434" s="95">
        <f t="shared" si="228"/>
        <v>0</v>
      </c>
      <c r="AP2434" s="95">
        <f t="shared" si="229"/>
        <v>0</v>
      </c>
      <c r="AS2434">
        <v>0</v>
      </c>
      <c r="AT2434">
        <v>0</v>
      </c>
      <c r="AU2434" t="e">
        <f t="shared" ca="1" si="230"/>
        <v>#NAME?</v>
      </c>
    </row>
    <row r="2435" spans="1:47" x14ac:dyDescent="0.15">
      <c r="A2435" s="21" t="s">
        <v>3205</v>
      </c>
      <c r="B2435" s="22" t="s">
        <v>17</v>
      </c>
      <c r="C2435" s="42">
        <v>2007</v>
      </c>
      <c r="D2435" s="22" t="s">
        <v>969</v>
      </c>
      <c r="E2435" s="22" t="s">
        <v>773</v>
      </c>
      <c r="F2435" s="23">
        <v>11.48</v>
      </c>
      <c r="G2435" s="23">
        <v>11.48</v>
      </c>
      <c r="H2435" s="24">
        <f t="shared" si="225"/>
        <v>0</v>
      </c>
      <c r="I2435" s="153">
        <v>0</v>
      </c>
      <c r="J2435" s="24">
        <f t="shared" si="226"/>
        <v>0</v>
      </c>
      <c r="K2435" s="25">
        <f t="shared" si="227"/>
        <v>0</v>
      </c>
      <c r="L2435">
        <v>0</v>
      </c>
      <c r="M2435">
        <v>32964608</v>
      </c>
      <c r="N2435">
        <v>42065747</v>
      </c>
      <c r="O2435" s="52">
        <v>0</v>
      </c>
      <c r="P2435" s="52">
        <v>0</v>
      </c>
      <c r="Q2435" s="52">
        <v>0</v>
      </c>
      <c r="R2435" s="52">
        <v>0</v>
      </c>
      <c r="S2435" s="52">
        <v>0</v>
      </c>
      <c r="T2435" s="52">
        <v>0</v>
      </c>
      <c r="U2435" s="52">
        <v>0</v>
      </c>
      <c r="V2435" s="52">
        <v>0</v>
      </c>
      <c r="W2435" s="52">
        <v>0</v>
      </c>
      <c r="X2435" s="52">
        <v>0</v>
      </c>
      <c r="Y2435" s="52">
        <v>0</v>
      </c>
      <c r="Z2435" s="52">
        <v>0</v>
      </c>
      <c r="AA2435" s="25">
        <v>0</v>
      </c>
      <c r="AB2435" s="25">
        <v>0</v>
      </c>
      <c r="AC2435" s="25">
        <v>0</v>
      </c>
      <c r="AD2435" s="25">
        <v>0</v>
      </c>
      <c r="AE2435" s="25">
        <v>0</v>
      </c>
      <c r="AF2435" s="25">
        <v>0</v>
      </c>
      <c r="AG2435" s="25">
        <v>0</v>
      </c>
      <c r="AH2435" s="25">
        <v>0</v>
      </c>
      <c r="AI2435" s="25">
        <v>0</v>
      </c>
      <c r="AJ2435" s="25">
        <v>0</v>
      </c>
      <c r="AK2435" s="25">
        <v>0</v>
      </c>
      <c r="AL2435" s="25">
        <v>0</v>
      </c>
      <c r="AM2435" s="95">
        <v>0</v>
      </c>
      <c r="AN2435" s="95" t="e">
        <f ca="1">IF(MengeInEEGSummieren(M2435),AM2435,0)</f>
        <v>#NAME?</v>
      </c>
      <c r="AO2435" s="95">
        <f t="shared" si="228"/>
        <v>0</v>
      </c>
      <c r="AP2435" s="95">
        <f t="shared" si="229"/>
        <v>0</v>
      </c>
      <c r="AS2435">
        <v>0</v>
      </c>
      <c r="AT2435">
        <v>0</v>
      </c>
      <c r="AU2435" t="e">
        <f t="shared" ca="1" si="230"/>
        <v>#NAME?</v>
      </c>
    </row>
    <row r="2436" spans="1:47" x14ac:dyDescent="0.15">
      <c r="A2436" s="21" t="s">
        <v>3206</v>
      </c>
      <c r="B2436" s="22" t="s">
        <v>17</v>
      </c>
      <c r="C2436" s="42">
        <v>2007</v>
      </c>
      <c r="D2436" s="22" t="s">
        <v>1910</v>
      </c>
      <c r="E2436" s="22" t="s">
        <v>773</v>
      </c>
      <c r="F2436" s="23">
        <v>15.48</v>
      </c>
      <c r="G2436" s="23">
        <v>15.48</v>
      </c>
      <c r="H2436" s="24">
        <f t="shared" si="225"/>
        <v>0</v>
      </c>
      <c r="I2436" s="153">
        <v>0</v>
      </c>
      <c r="J2436" s="24">
        <f t="shared" si="226"/>
        <v>0</v>
      </c>
      <c r="K2436" s="25">
        <f t="shared" si="227"/>
        <v>0</v>
      </c>
      <c r="L2436">
        <v>0</v>
      </c>
      <c r="M2436">
        <v>32964608</v>
      </c>
      <c r="N2436">
        <v>42065747</v>
      </c>
      <c r="O2436" s="52">
        <v>0</v>
      </c>
      <c r="P2436" s="52">
        <v>0</v>
      </c>
      <c r="Q2436" s="52">
        <v>0</v>
      </c>
      <c r="R2436" s="52">
        <v>0</v>
      </c>
      <c r="S2436" s="52">
        <v>0</v>
      </c>
      <c r="T2436" s="52">
        <v>0</v>
      </c>
      <c r="U2436" s="52">
        <v>0</v>
      </c>
      <c r="V2436" s="52">
        <v>0</v>
      </c>
      <c r="W2436" s="52">
        <v>0</v>
      </c>
      <c r="X2436" s="52">
        <v>0</v>
      </c>
      <c r="Y2436" s="52">
        <v>0</v>
      </c>
      <c r="Z2436" s="52">
        <v>0</v>
      </c>
      <c r="AA2436" s="25">
        <v>0</v>
      </c>
      <c r="AB2436" s="25">
        <v>0</v>
      </c>
      <c r="AC2436" s="25">
        <v>0</v>
      </c>
      <c r="AD2436" s="25">
        <v>0</v>
      </c>
      <c r="AE2436" s="25">
        <v>0</v>
      </c>
      <c r="AF2436" s="25">
        <v>0</v>
      </c>
      <c r="AG2436" s="25">
        <v>0</v>
      </c>
      <c r="AH2436" s="25">
        <v>0</v>
      </c>
      <c r="AI2436" s="25">
        <v>0</v>
      </c>
      <c r="AJ2436" s="25">
        <v>0</v>
      </c>
      <c r="AK2436" s="25">
        <v>0</v>
      </c>
      <c r="AL2436" s="25">
        <v>0</v>
      </c>
      <c r="AM2436" s="95">
        <v>0</v>
      </c>
      <c r="AN2436" s="95" t="e">
        <f ca="1">IF(MengeInEEGSummieren(M2436),AM2436,0)</f>
        <v>#NAME?</v>
      </c>
      <c r="AO2436" s="95">
        <f t="shared" si="228"/>
        <v>0</v>
      </c>
      <c r="AP2436" s="95">
        <f t="shared" si="229"/>
        <v>0</v>
      </c>
      <c r="AS2436">
        <v>0</v>
      </c>
      <c r="AT2436">
        <v>0</v>
      </c>
      <c r="AU2436" t="e">
        <f t="shared" ca="1" si="230"/>
        <v>#NAME?</v>
      </c>
    </row>
    <row r="2437" spans="1:47" x14ac:dyDescent="0.15">
      <c r="A2437" s="21" t="s">
        <v>3207</v>
      </c>
      <c r="B2437" s="22" t="s">
        <v>17</v>
      </c>
      <c r="C2437" s="42">
        <v>2007</v>
      </c>
      <c r="D2437" s="22" t="s">
        <v>1912</v>
      </c>
      <c r="E2437" s="22" t="s">
        <v>773</v>
      </c>
      <c r="F2437" s="23">
        <v>13.98</v>
      </c>
      <c r="G2437" s="23">
        <v>13.98</v>
      </c>
      <c r="H2437" s="24">
        <f t="shared" si="225"/>
        <v>0</v>
      </c>
      <c r="I2437" s="153">
        <v>0</v>
      </c>
      <c r="J2437" s="24">
        <f t="shared" si="226"/>
        <v>0</v>
      </c>
      <c r="K2437" s="25">
        <f t="shared" si="227"/>
        <v>0</v>
      </c>
      <c r="L2437">
        <v>0</v>
      </c>
      <c r="M2437">
        <v>32964608</v>
      </c>
      <c r="N2437">
        <v>42065747</v>
      </c>
      <c r="O2437" s="52">
        <v>0</v>
      </c>
      <c r="P2437" s="52">
        <v>0</v>
      </c>
      <c r="Q2437" s="52">
        <v>0</v>
      </c>
      <c r="R2437" s="52">
        <v>0</v>
      </c>
      <c r="S2437" s="52">
        <v>0</v>
      </c>
      <c r="T2437" s="52">
        <v>0</v>
      </c>
      <c r="U2437" s="52">
        <v>0</v>
      </c>
      <c r="V2437" s="52">
        <v>0</v>
      </c>
      <c r="W2437" s="52">
        <v>0</v>
      </c>
      <c r="X2437" s="52">
        <v>0</v>
      </c>
      <c r="Y2437" s="52">
        <v>0</v>
      </c>
      <c r="Z2437" s="52">
        <v>0</v>
      </c>
      <c r="AA2437" s="25">
        <v>0</v>
      </c>
      <c r="AB2437" s="25">
        <v>0</v>
      </c>
      <c r="AC2437" s="25">
        <v>0</v>
      </c>
      <c r="AD2437" s="25">
        <v>0</v>
      </c>
      <c r="AE2437" s="25">
        <v>0</v>
      </c>
      <c r="AF2437" s="25">
        <v>0</v>
      </c>
      <c r="AG2437" s="25">
        <v>0</v>
      </c>
      <c r="AH2437" s="25">
        <v>0</v>
      </c>
      <c r="AI2437" s="25">
        <v>0</v>
      </c>
      <c r="AJ2437" s="25">
        <v>0</v>
      </c>
      <c r="AK2437" s="25">
        <v>0</v>
      </c>
      <c r="AL2437" s="25">
        <v>0</v>
      </c>
      <c r="AM2437" s="95">
        <v>0</v>
      </c>
      <c r="AN2437" s="95" t="e">
        <f ca="1">IF(MengeInEEGSummieren(M2437),AM2437,0)</f>
        <v>#NAME?</v>
      </c>
      <c r="AO2437" s="95">
        <f t="shared" si="228"/>
        <v>0</v>
      </c>
      <c r="AP2437" s="95">
        <f t="shared" si="229"/>
        <v>0</v>
      </c>
      <c r="AS2437">
        <v>0</v>
      </c>
      <c r="AT2437">
        <v>0</v>
      </c>
      <c r="AU2437" t="e">
        <f t="shared" ca="1" si="230"/>
        <v>#NAME?</v>
      </c>
    </row>
    <row r="2438" spans="1:47" x14ac:dyDescent="0.15">
      <c r="A2438" s="21" t="s">
        <v>3208</v>
      </c>
      <c r="B2438" s="22" t="s">
        <v>17</v>
      </c>
      <c r="C2438" s="42">
        <v>2007</v>
      </c>
      <c r="D2438" s="22" t="s">
        <v>1914</v>
      </c>
      <c r="E2438" s="22" t="s">
        <v>773</v>
      </c>
      <c r="F2438" s="23">
        <v>13.48</v>
      </c>
      <c r="G2438" s="23">
        <v>13.48</v>
      </c>
      <c r="H2438" s="24">
        <f t="shared" si="225"/>
        <v>0</v>
      </c>
      <c r="I2438" s="153">
        <v>0</v>
      </c>
      <c r="J2438" s="24">
        <f t="shared" si="226"/>
        <v>0</v>
      </c>
      <c r="K2438" s="25">
        <f t="shared" si="227"/>
        <v>0</v>
      </c>
      <c r="L2438">
        <v>0</v>
      </c>
      <c r="M2438">
        <v>32964608</v>
      </c>
      <c r="N2438">
        <v>42065747</v>
      </c>
      <c r="O2438" s="52">
        <v>0</v>
      </c>
      <c r="P2438" s="52">
        <v>0</v>
      </c>
      <c r="Q2438" s="52">
        <v>0</v>
      </c>
      <c r="R2438" s="52">
        <v>0</v>
      </c>
      <c r="S2438" s="52">
        <v>0</v>
      </c>
      <c r="T2438" s="52">
        <v>0</v>
      </c>
      <c r="U2438" s="52">
        <v>0</v>
      </c>
      <c r="V2438" s="52">
        <v>0</v>
      </c>
      <c r="W2438" s="52">
        <v>0</v>
      </c>
      <c r="X2438" s="52">
        <v>0</v>
      </c>
      <c r="Y2438" s="52">
        <v>0</v>
      </c>
      <c r="Z2438" s="52">
        <v>0</v>
      </c>
      <c r="AA2438" s="25">
        <v>0</v>
      </c>
      <c r="AB2438" s="25">
        <v>0</v>
      </c>
      <c r="AC2438" s="25">
        <v>0</v>
      </c>
      <c r="AD2438" s="25">
        <v>0</v>
      </c>
      <c r="AE2438" s="25">
        <v>0</v>
      </c>
      <c r="AF2438" s="25">
        <v>0</v>
      </c>
      <c r="AG2438" s="25">
        <v>0</v>
      </c>
      <c r="AH2438" s="25">
        <v>0</v>
      </c>
      <c r="AI2438" s="25">
        <v>0</v>
      </c>
      <c r="AJ2438" s="25">
        <v>0</v>
      </c>
      <c r="AK2438" s="25">
        <v>0</v>
      </c>
      <c r="AL2438" s="25">
        <v>0</v>
      </c>
      <c r="AM2438" s="95">
        <v>0</v>
      </c>
      <c r="AN2438" s="95" t="e">
        <f ca="1">IF(MengeInEEGSummieren(M2438),AM2438,0)</f>
        <v>#NAME?</v>
      </c>
      <c r="AO2438" s="95">
        <f t="shared" si="228"/>
        <v>0</v>
      </c>
      <c r="AP2438" s="95">
        <f t="shared" si="229"/>
        <v>0</v>
      </c>
      <c r="AS2438">
        <v>0</v>
      </c>
      <c r="AT2438">
        <v>0</v>
      </c>
      <c r="AU2438" t="e">
        <f t="shared" ca="1" si="230"/>
        <v>#NAME?</v>
      </c>
    </row>
    <row r="2439" spans="1:47" x14ac:dyDescent="0.15">
      <c r="A2439" s="21" t="s">
        <v>3209</v>
      </c>
      <c r="B2439" s="22" t="s">
        <v>17</v>
      </c>
      <c r="C2439" s="42">
        <v>2007</v>
      </c>
      <c r="D2439" s="22" t="s">
        <v>1916</v>
      </c>
      <c r="E2439" s="22" t="s">
        <v>773</v>
      </c>
      <c r="F2439" s="23">
        <v>17.48</v>
      </c>
      <c r="G2439" s="23">
        <v>17.48</v>
      </c>
      <c r="H2439" s="24">
        <f t="shared" si="225"/>
        <v>0</v>
      </c>
      <c r="I2439" s="153">
        <v>0</v>
      </c>
      <c r="J2439" s="24">
        <f t="shared" si="226"/>
        <v>0</v>
      </c>
      <c r="K2439" s="25">
        <f t="shared" si="227"/>
        <v>0</v>
      </c>
      <c r="L2439">
        <v>0</v>
      </c>
      <c r="M2439">
        <v>32964608</v>
      </c>
      <c r="N2439">
        <v>42065747</v>
      </c>
      <c r="O2439" s="52">
        <v>0</v>
      </c>
      <c r="P2439" s="52">
        <v>0</v>
      </c>
      <c r="Q2439" s="52">
        <v>0</v>
      </c>
      <c r="R2439" s="52">
        <v>0</v>
      </c>
      <c r="S2439" s="52">
        <v>0</v>
      </c>
      <c r="T2439" s="52">
        <v>0</v>
      </c>
      <c r="U2439" s="52">
        <v>0</v>
      </c>
      <c r="V2439" s="52">
        <v>0</v>
      </c>
      <c r="W2439" s="52">
        <v>0</v>
      </c>
      <c r="X2439" s="52">
        <v>0</v>
      </c>
      <c r="Y2439" s="52">
        <v>0</v>
      </c>
      <c r="Z2439" s="52">
        <v>0</v>
      </c>
      <c r="AA2439" s="25">
        <v>0</v>
      </c>
      <c r="AB2439" s="25">
        <v>0</v>
      </c>
      <c r="AC2439" s="25">
        <v>0</v>
      </c>
      <c r="AD2439" s="25">
        <v>0</v>
      </c>
      <c r="AE2439" s="25">
        <v>0</v>
      </c>
      <c r="AF2439" s="25">
        <v>0</v>
      </c>
      <c r="AG2439" s="25">
        <v>0</v>
      </c>
      <c r="AH2439" s="25">
        <v>0</v>
      </c>
      <c r="AI2439" s="25">
        <v>0</v>
      </c>
      <c r="AJ2439" s="25">
        <v>0</v>
      </c>
      <c r="AK2439" s="25">
        <v>0</v>
      </c>
      <c r="AL2439" s="25">
        <v>0</v>
      </c>
      <c r="AM2439" s="95">
        <v>0</v>
      </c>
      <c r="AN2439" s="95" t="e">
        <f ca="1">IF(MengeInEEGSummieren(M2439),AM2439,0)</f>
        <v>#NAME?</v>
      </c>
      <c r="AO2439" s="95">
        <f t="shared" si="228"/>
        <v>0</v>
      </c>
      <c r="AP2439" s="95">
        <f t="shared" si="229"/>
        <v>0</v>
      </c>
      <c r="AS2439">
        <v>0</v>
      </c>
      <c r="AT2439">
        <v>0</v>
      </c>
      <c r="AU2439" t="e">
        <f t="shared" ca="1" si="230"/>
        <v>#NAME?</v>
      </c>
    </row>
    <row r="2440" spans="1:47" x14ac:dyDescent="0.15">
      <c r="A2440" s="21" t="s">
        <v>3210</v>
      </c>
      <c r="B2440" s="22" t="s">
        <v>17</v>
      </c>
      <c r="C2440" s="42">
        <v>2007</v>
      </c>
      <c r="D2440" s="22" t="s">
        <v>1918</v>
      </c>
      <c r="E2440" s="22" t="s">
        <v>773</v>
      </c>
      <c r="F2440" s="23">
        <v>15.98</v>
      </c>
      <c r="G2440" s="23">
        <v>15.98</v>
      </c>
      <c r="H2440" s="24">
        <f t="shared" si="225"/>
        <v>0</v>
      </c>
      <c r="I2440" s="153">
        <v>0</v>
      </c>
      <c r="J2440" s="24">
        <f t="shared" si="226"/>
        <v>0</v>
      </c>
      <c r="K2440" s="25">
        <f t="shared" si="227"/>
        <v>0</v>
      </c>
      <c r="L2440">
        <v>0</v>
      </c>
      <c r="M2440">
        <v>32964608</v>
      </c>
      <c r="N2440">
        <v>42065747</v>
      </c>
      <c r="O2440" s="52">
        <v>0</v>
      </c>
      <c r="P2440" s="52">
        <v>0</v>
      </c>
      <c r="Q2440" s="52">
        <v>0</v>
      </c>
      <c r="R2440" s="52">
        <v>0</v>
      </c>
      <c r="S2440" s="52">
        <v>0</v>
      </c>
      <c r="T2440" s="52">
        <v>0</v>
      </c>
      <c r="U2440" s="52">
        <v>0</v>
      </c>
      <c r="V2440" s="52">
        <v>0</v>
      </c>
      <c r="W2440" s="52">
        <v>0</v>
      </c>
      <c r="X2440" s="52">
        <v>0</v>
      </c>
      <c r="Y2440" s="52">
        <v>0</v>
      </c>
      <c r="Z2440" s="52">
        <v>0</v>
      </c>
      <c r="AA2440" s="25">
        <v>0</v>
      </c>
      <c r="AB2440" s="25">
        <v>0</v>
      </c>
      <c r="AC2440" s="25">
        <v>0</v>
      </c>
      <c r="AD2440" s="25">
        <v>0</v>
      </c>
      <c r="AE2440" s="25">
        <v>0</v>
      </c>
      <c r="AF2440" s="25">
        <v>0</v>
      </c>
      <c r="AG2440" s="25">
        <v>0</v>
      </c>
      <c r="AH2440" s="25">
        <v>0</v>
      </c>
      <c r="AI2440" s="25">
        <v>0</v>
      </c>
      <c r="AJ2440" s="25">
        <v>0</v>
      </c>
      <c r="AK2440" s="25">
        <v>0</v>
      </c>
      <c r="AL2440" s="25">
        <v>0</v>
      </c>
      <c r="AM2440" s="95">
        <v>0</v>
      </c>
      <c r="AN2440" s="95" t="e">
        <f ca="1">IF(MengeInEEGSummieren(M2440),AM2440,0)</f>
        <v>#NAME?</v>
      </c>
      <c r="AO2440" s="95">
        <f t="shared" si="228"/>
        <v>0</v>
      </c>
      <c r="AP2440" s="95">
        <f t="shared" si="229"/>
        <v>0</v>
      </c>
      <c r="AS2440">
        <v>0</v>
      </c>
      <c r="AT2440">
        <v>0</v>
      </c>
      <c r="AU2440" t="e">
        <f t="shared" ca="1" si="230"/>
        <v>#NAME?</v>
      </c>
    </row>
    <row r="2441" spans="1:47" x14ac:dyDescent="0.15">
      <c r="A2441" s="21" t="s">
        <v>3211</v>
      </c>
      <c r="B2441" s="22" t="s">
        <v>17</v>
      </c>
      <c r="C2441" s="42">
        <v>2007</v>
      </c>
      <c r="D2441" s="22" t="s">
        <v>975</v>
      </c>
      <c r="E2441" s="22" t="s">
        <v>773</v>
      </c>
      <c r="F2441" s="23">
        <v>11</v>
      </c>
      <c r="G2441" s="23">
        <v>11</v>
      </c>
      <c r="H2441" s="24">
        <f t="shared" si="225"/>
        <v>0</v>
      </c>
      <c r="I2441" s="153">
        <v>0</v>
      </c>
      <c r="J2441" s="24">
        <f t="shared" si="226"/>
        <v>0</v>
      </c>
      <c r="K2441" s="25">
        <f t="shared" si="227"/>
        <v>0</v>
      </c>
      <c r="L2441">
        <v>0</v>
      </c>
      <c r="M2441">
        <v>32964608</v>
      </c>
      <c r="N2441">
        <v>42065747</v>
      </c>
      <c r="O2441" s="52">
        <v>0</v>
      </c>
      <c r="P2441" s="52">
        <v>0</v>
      </c>
      <c r="Q2441" s="52">
        <v>0</v>
      </c>
      <c r="R2441" s="52">
        <v>0</v>
      </c>
      <c r="S2441" s="52">
        <v>0</v>
      </c>
      <c r="T2441" s="52">
        <v>0</v>
      </c>
      <c r="U2441" s="52">
        <v>0</v>
      </c>
      <c r="V2441" s="52">
        <v>0</v>
      </c>
      <c r="W2441" s="52">
        <v>0</v>
      </c>
      <c r="X2441" s="52">
        <v>0</v>
      </c>
      <c r="Y2441" s="52">
        <v>0</v>
      </c>
      <c r="Z2441" s="52">
        <v>0</v>
      </c>
      <c r="AA2441" s="25">
        <v>0</v>
      </c>
      <c r="AB2441" s="25">
        <v>0</v>
      </c>
      <c r="AC2441" s="25">
        <v>0</v>
      </c>
      <c r="AD2441" s="25">
        <v>0</v>
      </c>
      <c r="AE2441" s="25">
        <v>0</v>
      </c>
      <c r="AF2441" s="25">
        <v>0</v>
      </c>
      <c r="AG2441" s="25">
        <v>0</v>
      </c>
      <c r="AH2441" s="25">
        <v>0</v>
      </c>
      <c r="AI2441" s="25">
        <v>0</v>
      </c>
      <c r="AJ2441" s="25">
        <v>0</v>
      </c>
      <c r="AK2441" s="25">
        <v>0</v>
      </c>
      <c r="AL2441" s="25">
        <v>0</v>
      </c>
      <c r="AM2441" s="95">
        <v>0</v>
      </c>
      <c r="AN2441" s="95" t="e">
        <f ca="1">IF(MengeInEEGSummieren(M2441),AM2441,0)</f>
        <v>#NAME?</v>
      </c>
      <c r="AO2441" s="95">
        <f t="shared" si="228"/>
        <v>0</v>
      </c>
      <c r="AP2441" s="95">
        <f t="shared" si="229"/>
        <v>0</v>
      </c>
      <c r="AS2441">
        <v>0</v>
      </c>
      <c r="AT2441">
        <v>0</v>
      </c>
      <c r="AU2441" t="e">
        <f t="shared" ca="1" si="230"/>
        <v>#NAME?</v>
      </c>
    </row>
    <row r="2442" spans="1:47" x14ac:dyDescent="0.15">
      <c r="A2442" s="21" t="s">
        <v>3212</v>
      </c>
      <c r="B2442" s="22" t="s">
        <v>17</v>
      </c>
      <c r="C2442" s="42">
        <v>2007</v>
      </c>
      <c r="D2442" s="22" t="s">
        <v>2935</v>
      </c>
      <c r="E2442" s="22" t="s">
        <v>773</v>
      </c>
      <c r="F2442" s="23">
        <v>6.69</v>
      </c>
      <c r="G2442" s="23">
        <v>6.69</v>
      </c>
      <c r="H2442" s="24">
        <f t="shared" si="225"/>
        <v>0</v>
      </c>
      <c r="I2442" s="153">
        <v>0</v>
      </c>
      <c r="J2442" s="24">
        <f t="shared" si="226"/>
        <v>0</v>
      </c>
      <c r="K2442" s="25">
        <f t="shared" si="227"/>
        <v>0</v>
      </c>
      <c r="L2442">
        <v>0</v>
      </c>
      <c r="M2442">
        <v>32964608</v>
      </c>
      <c r="N2442">
        <v>42065747</v>
      </c>
      <c r="O2442" s="52">
        <v>0</v>
      </c>
      <c r="P2442" s="52">
        <v>0</v>
      </c>
      <c r="Q2442" s="52">
        <v>0</v>
      </c>
      <c r="R2442" s="52">
        <v>0</v>
      </c>
      <c r="S2442" s="52">
        <v>0</v>
      </c>
      <c r="T2442" s="52">
        <v>0</v>
      </c>
      <c r="U2442" s="52">
        <v>0</v>
      </c>
      <c r="V2442" s="52">
        <v>0</v>
      </c>
      <c r="W2442" s="52">
        <v>0</v>
      </c>
      <c r="X2442" s="52">
        <v>0</v>
      </c>
      <c r="Y2442" s="52">
        <v>0</v>
      </c>
      <c r="Z2442" s="52">
        <v>0</v>
      </c>
      <c r="AA2442" s="25">
        <v>0</v>
      </c>
      <c r="AB2442" s="25">
        <v>0</v>
      </c>
      <c r="AC2442" s="25">
        <v>0</v>
      </c>
      <c r="AD2442" s="25">
        <v>0</v>
      </c>
      <c r="AE2442" s="25">
        <v>0</v>
      </c>
      <c r="AF2442" s="25">
        <v>0</v>
      </c>
      <c r="AG2442" s="25">
        <v>0</v>
      </c>
      <c r="AH2442" s="25">
        <v>0</v>
      </c>
      <c r="AI2442" s="25">
        <v>0</v>
      </c>
      <c r="AJ2442" s="25">
        <v>0</v>
      </c>
      <c r="AK2442" s="25">
        <v>0</v>
      </c>
      <c r="AL2442" s="25">
        <v>0</v>
      </c>
      <c r="AM2442" s="95">
        <v>0</v>
      </c>
      <c r="AN2442" s="95" t="e">
        <f ca="1">IF(MengeInEEGSummieren(M2442),AM2442,0)</f>
        <v>#NAME?</v>
      </c>
      <c r="AO2442" s="95">
        <f t="shared" si="228"/>
        <v>0</v>
      </c>
      <c r="AP2442" s="95">
        <f t="shared" si="229"/>
        <v>0</v>
      </c>
      <c r="AS2442">
        <v>0</v>
      </c>
      <c r="AT2442">
        <v>0</v>
      </c>
      <c r="AU2442" t="e">
        <f t="shared" ca="1" si="230"/>
        <v>#NAME?</v>
      </c>
    </row>
    <row r="2443" spans="1:47" x14ac:dyDescent="0.15">
      <c r="A2443" s="21" t="s">
        <v>3213</v>
      </c>
      <c r="B2443" s="22" t="s">
        <v>17</v>
      </c>
      <c r="C2443" s="42">
        <v>2007</v>
      </c>
      <c r="D2443" s="22" t="s">
        <v>1925</v>
      </c>
      <c r="E2443" s="22"/>
      <c r="F2443" s="23">
        <v>22.43</v>
      </c>
      <c r="G2443" s="23">
        <v>22.43</v>
      </c>
      <c r="H2443" s="24">
        <f t="shared" si="225"/>
        <v>0</v>
      </c>
      <c r="I2443" s="153">
        <v>0</v>
      </c>
      <c r="J2443" s="24">
        <f t="shared" si="226"/>
        <v>0</v>
      </c>
      <c r="K2443" s="25">
        <f t="shared" si="227"/>
        <v>0</v>
      </c>
      <c r="L2443">
        <v>0</v>
      </c>
      <c r="M2443">
        <v>32964608</v>
      </c>
      <c r="N2443">
        <v>42065747</v>
      </c>
      <c r="O2443" s="52">
        <v>0</v>
      </c>
      <c r="P2443" s="52">
        <v>0</v>
      </c>
      <c r="Q2443" s="52">
        <v>0</v>
      </c>
      <c r="R2443" s="52">
        <v>0</v>
      </c>
      <c r="S2443" s="52">
        <v>0</v>
      </c>
      <c r="T2443" s="52">
        <v>0</v>
      </c>
      <c r="U2443" s="52">
        <v>0</v>
      </c>
      <c r="V2443" s="52">
        <v>0</v>
      </c>
      <c r="W2443" s="52">
        <v>0</v>
      </c>
      <c r="X2443" s="52">
        <v>0</v>
      </c>
      <c r="Y2443" s="52">
        <v>0</v>
      </c>
      <c r="Z2443" s="52">
        <v>0</v>
      </c>
      <c r="AA2443" s="25">
        <v>0</v>
      </c>
      <c r="AB2443" s="25">
        <v>0</v>
      </c>
      <c r="AC2443" s="25">
        <v>0</v>
      </c>
      <c r="AD2443" s="25">
        <v>0</v>
      </c>
      <c r="AE2443" s="25">
        <v>0</v>
      </c>
      <c r="AF2443" s="25">
        <v>0</v>
      </c>
      <c r="AG2443" s="25">
        <v>0</v>
      </c>
      <c r="AH2443" s="25">
        <v>0</v>
      </c>
      <c r="AI2443" s="25">
        <v>0</v>
      </c>
      <c r="AJ2443" s="25">
        <v>0</v>
      </c>
      <c r="AK2443" s="25">
        <v>0</v>
      </c>
      <c r="AL2443" s="25">
        <v>0</v>
      </c>
      <c r="AM2443" s="95">
        <v>0</v>
      </c>
      <c r="AN2443" s="95" t="e">
        <f ca="1">IF(MengeInEEGSummieren(M2443),AM2443,0)</f>
        <v>#NAME?</v>
      </c>
      <c r="AO2443" s="95">
        <f t="shared" si="228"/>
        <v>0</v>
      </c>
      <c r="AP2443" s="95">
        <f t="shared" si="229"/>
        <v>0</v>
      </c>
      <c r="AS2443">
        <v>0</v>
      </c>
      <c r="AT2443">
        <v>0</v>
      </c>
      <c r="AU2443" t="e">
        <f t="shared" ca="1" si="230"/>
        <v>#NAME?</v>
      </c>
    </row>
    <row r="2444" spans="1:47" x14ac:dyDescent="0.15">
      <c r="A2444" s="21" t="s">
        <v>3214</v>
      </c>
      <c r="B2444" s="22" t="s">
        <v>17</v>
      </c>
      <c r="C2444" s="42">
        <v>2007</v>
      </c>
      <c r="D2444" s="22" t="s">
        <v>1927</v>
      </c>
      <c r="E2444" s="22"/>
      <c r="F2444" s="23">
        <v>24.64</v>
      </c>
      <c r="G2444" s="23">
        <v>24.64</v>
      </c>
      <c r="H2444" s="24">
        <f t="shared" si="225"/>
        <v>0</v>
      </c>
      <c r="I2444" s="153">
        <v>0</v>
      </c>
      <c r="J2444" s="24">
        <f t="shared" si="226"/>
        <v>0</v>
      </c>
      <c r="K2444" s="25">
        <f t="shared" si="227"/>
        <v>0</v>
      </c>
      <c r="L2444">
        <v>0</v>
      </c>
      <c r="M2444">
        <v>32964608</v>
      </c>
      <c r="N2444">
        <v>42065747</v>
      </c>
      <c r="O2444" s="52">
        <v>0</v>
      </c>
      <c r="P2444" s="52">
        <v>0</v>
      </c>
      <c r="Q2444" s="52">
        <v>0</v>
      </c>
      <c r="R2444" s="52">
        <v>0</v>
      </c>
      <c r="S2444" s="52">
        <v>0</v>
      </c>
      <c r="T2444" s="52">
        <v>0</v>
      </c>
      <c r="U2444" s="52">
        <v>0</v>
      </c>
      <c r="V2444" s="52">
        <v>0</v>
      </c>
      <c r="W2444" s="52">
        <v>0</v>
      </c>
      <c r="X2444" s="52">
        <v>0</v>
      </c>
      <c r="Y2444" s="52">
        <v>0</v>
      </c>
      <c r="Z2444" s="52">
        <v>0</v>
      </c>
      <c r="AA2444" s="25">
        <v>0</v>
      </c>
      <c r="AB2444" s="25">
        <v>0</v>
      </c>
      <c r="AC2444" s="25">
        <v>0</v>
      </c>
      <c r="AD2444" s="25">
        <v>0</v>
      </c>
      <c r="AE2444" s="25">
        <v>0</v>
      </c>
      <c r="AF2444" s="25">
        <v>0</v>
      </c>
      <c r="AG2444" s="25">
        <v>0</v>
      </c>
      <c r="AH2444" s="25">
        <v>0</v>
      </c>
      <c r="AI2444" s="25">
        <v>0</v>
      </c>
      <c r="AJ2444" s="25">
        <v>0</v>
      </c>
      <c r="AK2444" s="25">
        <v>0</v>
      </c>
      <c r="AL2444" s="25">
        <v>0</v>
      </c>
      <c r="AM2444" s="95">
        <v>0</v>
      </c>
      <c r="AN2444" s="95" t="e">
        <f ca="1">IF(MengeInEEGSummieren(M2444),AM2444,0)</f>
        <v>#NAME?</v>
      </c>
      <c r="AO2444" s="95">
        <f t="shared" si="228"/>
        <v>0</v>
      </c>
      <c r="AP2444" s="95">
        <f t="shared" si="229"/>
        <v>0</v>
      </c>
      <c r="AS2444">
        <v>0</v>
      </c>
      <c r="AT2444">
        <v>0</v>
      </c>
      <c r="AU2444" t="e">
        <f t="shared" ca="1" si="230"/>
        <v>#NAME?</v>
      </c>
    </row>
    <row r="2445" spans="1:47" x14ac:dyDescent="0.15">
      <c r="A2445" s="21" t="s">
        <v>3215</v>
      </c>
      <c r="B2445" s="22" t="s">
        <v>17</v>
      </c>
      <c r="C2445" s="42">
        <v>2007</v>
      </c>
      <c r="D2445" s="22" t="s">
        <v>2404</v>
      </c>
      <c r="E2445" s="22" t="s">
        <v>773</v>
      </c>
      <c r="F2445" s="23">
        <v>25.43</v>
      </c>
      <c r="G2445" s="23">
        <v>25.43</v>
      </c>
      <c r="H2445" s="24">
        <f t="shared" si="225"/>
        <v>0</v>
      </c>
      <c r="I2445" s="153">
        <v>0</v>
      </c>
      <c r="J2445" s="24">
        <f t="shared" si="226"/>
        <v>0</v>
      </c>
      <c r="K2445" s="25">
        <f t="shared" si="227"/>
        <v>0</v>
      </c>
      <c r="L2445">
        <v>0</v>
      </c>
      <c r="M2445">
        <v>32964608</v>
      </c>
      <c r="N2445">
        <v>42065747</v>
      </c>
      <c r="O2445" s="52">
        <v>0</v>
      </c>
      <c r="P2445" s="52">
        <v>0</v>
      </c>
      <c r="Q2445" s="52">
        <v>0</v>
      </c>
      <c r="R2445" s="52">
        <v>0</v>
      </c>
      <c r="S2445" s="52">
        <v>0</v>
      </c>
      <c r="T2445" s="52">
        <v>0</v>
      </c>
      <c r="U2445" s="52">
        <v>0</v>
      </c>
      <c r="V2445" s="52">
        <v>0</v>
      </c>
      <c r="W2445" s="52">
        <v>0</v>
      </c>
      <c r="X2445" s="52">
        <v>0</v>
      </c>
      <c r="Y2445" s="52">
        <v>0</v>
      </c>
      <c r="Z2445" s="52">
        <v>0</v>
      </c>
      <c r="AA2445" s="25">
        <v>0</v>
      </c>
      <c r="AB2445" s="25">
        <v>0</v>
      </c>
      <c r="AC2445" s="25">
        <v>0</v>
      </c>
      <c r="AD2445" s="25">
        <v>0</v>
      </c>
      <c r="AE2445" s="25">
        <v>0</v>
      </c>
      <c r="AF2445" s="25">
        <v>0</v>
      </c>
      <c r="AG2445" s="25">
        <v>0</v>
      </c>
      <c r="AH2445" s="25">
        <v>0</v>
      </c>
      <c r="AI2445" s="25">
        <v>0</v>
      </c>
      <c r="AJ2445" s="25">
        <v>0</v>
      </c>
      <c r="AK2445" s="25">
        <v>0</v>
      </c>
      <c r="AL2445" s="25">
        <v>0</v>
      </c>
      <c r="AM2445" s="95">
        <v>0</v>
      </c>
      <c r="AN2445" s="95" t="e">
        <f ca="1">IF(MengeInEEGSummieren(M2445),AM2445,0)</f>
        <v>#NAME?</v>
      </c>
      <c r="AO2445" s="95">
        <f t="shared" si="228"/>
        <v>0</v>
      </c>
      <c r="AP2445" s="95">
        <f t="shared" si="229"/>
        <v>0</v>
      </c>
      <c r="AS2445">
        <v>0</v>
      </c>
      <c r="AT2445">
        <v>0</v>
      </c>
      <c r="AU2445" t="e">
        <f t="shared" ca="1" si="230"/>
        <v>#NAME?</v>
      </c>
    </row>
    <row r="2446" spans="1:47" x14ac:dyDescent="0.15">
      <c r="A2446" s="21" t="s">
        <v>3216</v>
      </c>
      <c r="B2446" s="22" t="s">
        <v>17</v>
      </c>
      <c r="C2446" s="42">
        <v>2007</v>
      </c>
      <c r="D2446" s="22" t="s">
        <v>1933</v>
      </c>
      <c r="E2446" s="22" t="s">
        <v>773</v>
      </c>
      <c r="F2446" s="23">
        <v>24.43</v>
      </c>
      <c r="G2446" s="23">
        <v>24.43</v>
      </c>
      <c r="H2446" s="24">
        <f t="shared" si="225"/>
        <v>0</v>
      </c>
      <c r="I2446" s="153">
        <v>0</v>
      </c>
      <c r="J2446" s="24">
        <f t="shared" si="226"/>
        <v>0</v>
      </c>
      <c r="K2446" s="25">
        <f t="shared" si="227"/>
        <v>0</v>
      </c>
      <c r="L2446">
        <v>0</v>
      </c>
      <c r="M2446">
        <v>32964608</v>
      </c>
      <c r="N2446">
        <v>42065747</v>
      </c>
      <c r="O2446" s="52">
        <v>0</v>
      </c>
      <c r="P2446" s="52">
        <v>0</v>
      </c>
      <c r="Q2446" s="52">
        <v>0</v>
      </c>
      <c r="R2446" s="52">
        <v>0</v>
      </c>
      <c r="S2446" s="52">
        <v>0</v>
      </c>
      <c r="T2446" s="52">
        <v>0</v>
      </c>
      <c r="U2446" s="52">
        <v>0</v>
      </c>
      <c r="V2446" s="52">
        <v>0</v>
      </c>
      <c r="W2446" s="52">
        <v>0</v>
      </c>
      <c r="X2446" s="52">
        <v>0</v>
      </c>
      <c r="Y2446" s="52">
        <v>0</v>
      </c>
      <c r="Z2446" s="52">
        <v>0</v>
      </c>
      <c r="AA2446" s="25">
        <v>0</v>
      </c>
      <c r="AB2446" s="25">
        <v>0</v>
      </c>
      <c r="AC2446" s="25">
        <v>0</v>
      </c>
      <c r="AD2446" s="25">
        <v>0</v>
      </c>
      <c r="AE2446" s="25">
        <v>0</v>
      </c>
      <c r="AF2446" s="25">
        <v>0</v>
      </c>
      <c r="AG2446" s="25">
        <v>0</v>
      </c>
      <c r="AH2446" s="25">
        <v>0</v>
      </c>
      <c r="AI2446" s="25">
        <v>0</v>
      </c>
      <c r="AJ2446" s="25">
        <v>0</v>
      </c>
      <c r="AK2446" s="25">
        <v>0</v>
      </c>
      <c r="AL2446" s="25">
        <v>0</v>
      </c>
      <c r="AM2446" s="95">
        <v>0</v>
      </c>
      <c r="AN2446" s="95" t="e">
        <f ca="1">IF(MengeInEEGSummieren(M2446),AM2446,0)</f>
        <v>#NAME?</v>
      </c>
      <c r="AO2446" s="95">
        <f t="shared" si="228"/>
        <v>0</v>
      </c>
      <c r="AP2446" s="95">
        <f t="shared" si="229"/>
        <v>0</v>
      </c>
      <c r="AS2446">
        <v>0</v>
      </c>
      <c r="AT2446">
        <v>0</v>
      </c>
      <c r="AU2446" t="e">
        <f t="shared" ca="1" si="230"/>
        <v>#NAME?</v>
      </c>
    </row>
    <row r="2447" spans="1:47" x14ac:dyDescent="0.15">
      <c r="A2447" s="21" t="s">
        <v>3217</v>
      </c>
      <c r="B2447" s="22" t="s">
        <v>17</v>
      </c>
      <c r="C2447" s="42">
        <v>2007</v>
      </c>
      <c r="D2447" s="22" t="s">
        <v>1935</v>
      </c>
      <c r="E2447" s="22" t="s">
        <v>773</v>
      </c>
      <c r="F2447" s="23">
        <v>23.43</v>
      </c>
      <c r="G2447" s="23">
        <v>23.43</v>
      </c>
      <c r="H2447" s="24">
        <f t="shared" si="225"/>
        <v>0</v>
      </c>
      <c r="I2447" s="153">
        <v>0</v>
      </c>
      <c r="J2447" s="24">
        <f t="shared" si="226"/>
        <v>0</v>
      </c>
      <c r="K2447" s="25">
        <f t="shared" si="227"/>
        <v>0</v>
      </c>
      <c r="L2447">
        <v>0</v>
      </c>
      <c r="M2447">
        <v>32964608</v>
      </c>
      <c r="N2447">
        <v>42065747</v>
      </c>
      <c r="O2447" s="52">
        <v>0</v>
      </c>
      <c r="P2447" s="52">
        <v>0</v>
      </c>
      <c r="Q2447" s="52">
        <v>0</v>
      </c>
      <c r="R2447" s="52">
        <v>0</v>
      </c>
      <c r="S2447" s="52">
        <v>0</v>
      </c>
      <c r="T2447" s="52">
        <v>0</v>
      </c>
      <c r="U2447" s="52">
        <v>0</v>
      </c>
      <c r="V2447" s="52">
        <v>0</v>
      </c>
      <c r="W2447" s="52">
        <v>0</v>
      </c>
      <c r="X2447" s="52">
        <v>0</v>
      </c>
      <c r="Y2447" s="52">
        <v>0</v>
      </c>
      <c r="Z2447" s="52">
        <v>0</v>
      </c>
      <c r="AA2447" s="25">
        <v>0</v>
      </c>
      <c r="AB2447" s="25">
        <v>0</v>
      </c>
      <c r="AC2447" s="25">
        <v>0</v>
      </c>
      <c r="AD2447" s="25">
        <v>0</v>
      </c>
      <c r="AE2447" s="25">
        <v>0</v>
      </c>
      <c r="AF2447" s="25">
        <v>0</v>
      </c>
      <c r="AG2447" s="25">
        <v>0</v>
      </c>
      <c r="AH2447" s="25">
        <v>0</v>
      </c>
      <c r="AI2447" s="25">
        <v>0</v>
      </c>
      <c r="AJ2447" s="25">
        <v>0</v>
      </c>
      <c r="AK2447" s="25">
        <v>0</v>
      </c>
      <c r="AL2447" s="25">
        <v>0</v>
      </c>
      <c r="AM2447" s="95">
        <v>0</v>
      </c>
      <c r="AN2447" s="95" t="e">
        <f ca="1">IF(MengeInEEGSummieren(M2447),AM2447,0)</f>
        <v>#NAME?</v>
      </c>
      <c r="AO2447" s="95">
        <f t="shared" si="228"/>
        <v>0</v>
      </c>
      <c r="AP2447" s="95">
        <f t="shared" si="229"/>
        <v>0</v>
      </c>
      <c r="AS2447">
        <v>0</v>
      </c>
      <c r="AT2447">
        <v>0</v>
      </c>
      <c r="AU2447" t="e">
        <f t="shared" ca="1" si="230"/>
        <v>#NAME?</v>
      </c>
    </row>
    <row r="2448" spans="1:47" x14ac:dyDescent="0.15">
      <c r="A2448" s="21" t="s">
        <v>3218</v>
      </c>
      <c r="B2448" s="22" t="s">
        <v>17</v>
      </c>
      <c r="C2448" s="42">
        <v>2007</v>
      </c>
      <c r="D2448" s="22" t="s">
        <v>1937</v>
      </c>
      <c r="E2448" s="22" t="s">
        <v>773</v>
      </c>
      <c r="F2448" s="23">
        <v>22.43</v>
      </c>
      <c r="G2448" s="23">
        <v>22.43</v>
      </c>
      <c r="H2448" s="24">
        <f t="shared" ref="H2448:H2511" si="231">AM2448</f>
        <v>0</v>
      </c>
      <c r="I2448" s="153">
        <v>0</v>
      </c>
      <c r="J2448" s="24">
        <f t="shared" ref="J2448:J2511" si="232">SUM(O2448:Z2448,AT2448)</f>
        <v>0</v>
      </c>
      <c r="K2448" s="25">
        <f t="shared" ref="K2448:K2511" si="233">SUM(AA2448:AL2448,AS2448)</f>
        <v>0</v>
      </c>
      <c r="L2448">
        <v>0</v>
      </c>
      <c r="M2448">
        <v>32964608</v>
      </c>
      <c r="N2448">
        <v>42065747</v>
      </c>
      <c r="O2448" s="52">
        <v>0</v>
      </c>
      <c r="P2448" s="52">
        <v>0</v>
      </c>
      <c r="Q2448" s="52">
        <v>0</v>
      </c>
      <c r="R2448" s="52">
        <v>0</v>
      </c>
      <c r="S2448" s="52">
        <v>0</v>
      </c>
      <c r="T2448" s="52">
        <v>0</v>
      </c>
      <c r="U2448" s="52">
        <v>0</v>
      </c>
      <c r="V2448" s="52">
        <v>0</v>
      </c>
      <c r="W2448" s="52">
        <v>0</v>
      </c>
      <c r="X2448" s="52">
        <v>0</v>
      </c>
      <c r="Y2448" s="52">
        <v>0</v>
      </c>
      <c r="Z2448" s="52">
        <v>0</v>
      </c>
      <c r="AA2448" s="25">
        <v>0</v>
      </c>
      <c r="AB2448" s="25">
        <v>0</v>
      </c>
      <c r="AC2448" s="25">
        <v>0</v>
      </c>
      <c r="AD2448" s="25">
        <v>0</v>
      </c>
      <c r="AE2448" s="25">
        <v>0</v>
      </c>
      <c r="AF2448" s="25">
        <v>0</v>
      </c>
      <c r="AG2448" s="25">
        <v>0</v>
      </c>
      <c r="AH2448" s="25">
        <v>0</v>
      </c>
      <c r="AI2448" s="25">
        <v>0</v>
      </c>
      <c r="AJ2448" s="25">
        <v>0</v>
      </c>
      <c r="AK2448" s="25">
        <v>0</v>
      </c>
      <c r="AL2448" s="25">
        <v>0</v>
      </c>
      <c r="AM2448" s="95">
        <v>0</v>
      </c>
      <c r="AN2448" s="95" t="e">
        <f ca="1">IF(MengeInEEGSummieren(M2448),AM2448,0)</f>
        <v>#NAME?</v>
      </c>
      <c r="AO2448" s="95">
        <f t="shared" ref="AO2448:AO2511" si="234">IF(AQ2448,$H2448,0)</f>
        <v>0</v>
      </c>
      <c r="AP2448" s="95">
        <f t="shared" ref="AP2448:AP2511" si="235">IF(AR2448,$H2448,0)</f>
        <v>0</v>
      </c>
      <c r="AS2448">
        <v>0</v>
      </c>
      <c r="AT2448">
        <v>0</v>
      </c>
      <c r="AU2448" t="e">
        <f t="shared" ref="AU2448:AU2511" ca="1" si="236">EVFlag(M2448)</f>
        <v>#NAME?</v>
      </c>
    </row>
    <row r="2449" spans="1:47" x14ac:dyDescent="0.15">
      <c r="A2449" s="21" t="s">
        <v>3219</v>
      </c>
      <c r="B2449" s="22" t="s">
        <v>17</v>
      </c>
      <c r="C2449" s="42">
        <v>2007</v>
      </c>
      <c r="D2449" s="22" t="s">
        <v>1939</v>
      </c>
      <c r="E2449" s="22"/>
      <c r="F2449" s="23">
        <v>22.61</v>
      </c>
      <c r="G2449" s="23">
        <v>22.61</v>
      </c>
      <c r="H2449" s="24">
        <f t="shared" si="231"/>
        <v>0</v>
      </c>
      <c r="I2449" s="153">
        <v>0</v>
      </c>
      <c r="J2449" s="24">
        <f t="shared" si="232"/>
        <v>0</v>
      </c>
      <c r="K2449" s="25">
        <f t="shared" si="233"/>
        <v>0</v>
      </c>
      <c r="L2449">
        <v>0</v>
      </c>
      <c r="M2449">
        <v>32964608</v>
      </c>
      <c r="N2449">
        <v>42065747</v>
      </c>
      <c r="O2449" s="52">
        <v>0</v>
      </c>
      <c r="P2449" s="52">
        <v>0</v>
      </c>
      <c r="Q2449" s="52">
        <v>0</v>
      </c>
      <c r="R2449" s="52">
        <v>0</v>
      </c>
      <c r="S2449" s="52">
        <v>0</v>
      </c>
      <c r="T2449" s="52">
        <v>0</v>
      </c>
      <c r="U2449" s="52">
        <v>0</v>
      </c>
      <c r="V2449" s="52">
        <v>0</v>
      </c>
      <c r="W2449" s="52">
        <v>0</v>
      </c>
      <c r="X2449" s="52">
        <v>0</v>
      </c>
      <c r="Y2449" s="52">
        <v>0</v>
      </c>
      <c r="Z2449" s="52">
        <v>0</v>
      </c>
      <c r="AA2449" s="25">
        <v>0</v>
      </c>
      <c r="AB2449" s="25">
        <v>0</v>
      </c>
      <c r="AC2449" s="25">
        <v>0</v>
      </c>
      <c r="AD2449" s="25">
        <v>0</v>
      </c>
      <c r="AE2449" s="25">
        <v>0</v>
      </c>
      <c r="AF2449" s="25">
        <v>0</v>
      </c>
      <c r="AG2449" s="25">
        <v>0</v>
      </c>
      <c r="AH2449" s="25">
        <v>0</v>
      </c>
      <c r="AI2449" s="25">
        <v>0</v>
      </c>
      <c r="AJ2449" s="25">
        <v>0</v>
      </c>
      <c r="AK2449" s="25">
        <v>0</v>
      </c>
      <c r="AL2449" s="25">
        <v>0</v>
      </c>
      <c r="AM2449" s="95">
        <v>0</v>
      </c>
      <c r="AN2449" s="95" t="e">
        <f ca="1">IF(MengeInEEGSummieren(M2449),AM2449,0)</f>
        <v>#NAME?</v>
      </c>
      <c r="AO2449" s="95">
        <f t="shared" si="234"/>
        <v>0</v>
      </c>
      <c r="AP2449" s="95">
        <f t="shared" si="235"/>
        <v>0</v>
      </c>
      <c r="AS2449">
        <v>0</v>
      </c>
      <c r="AT2449">
        <v>0</v>
      </c>
      <c r="AU2449" t="e">
        <f t="shared" ca="1" si="236"/>
        <v>#NAME?</v>
      </c>
    </row>
    <row r="2450" spans="1:47" x14ac:dyDescent="0.15">
      <c r="A2450" s="21" t="s">
        <v>3220</v>
      </c>
      <c r="B2450" s="22" t="s">
        <v>17</v>
      </c>
      <c r="C2450" s="42">
        <v>2007</v>
      </c>
      <c r="D2450" s="22" t="s">
        <v>1941</v>
      </c>
      <c r="E2450" s="22"/>
      <c r="F2450" s="23">
        <v>23.61</v>
      </c>
      <c r="G2450" s="23">
        <v>23.61</v>
      </c>
      <c r="H2450" s="24">
        <f t="shared" si="231"/>
        <v>0</v>
      </c>
      <c r="I2450" s="153">
        <v>0</v>
      </c>
      <c r="J2450" s="24">
        <f t="shared" si="232"/>
        <v>0</v>
      </c>
      <c r="K2450" s="25">
        <f t="shared" si="233"/>
        <v>0</v>
      </c>
      <c r="L2450">
        <v>0</v>
      </c>
      <c r="M2450">
        <v>32964608</v>
      </c>
      <c r="N2450">
        <v>42065747</v>
      </c>
      <c r="O2450" s="52">
        <v>0</v>
      </c>
      <c r="P2450" s="52">
        <v>0</v>
      </c>
      <c r="Q2450" s="52">
        <v>0</v>
      </c>
      <c r="R2450" s="52">
        <v>0</v>
      </c>
      <c r="S2450" s="52">
        <v>0</v>
      </c>
      <c r="T2450" s="52">
        <v>0</v>
      </c>
      <c r="U2450" s="52">
        <v>0</v>
      </c>
      <c r="V2450" s="52">
        <v>0</v>
      </c>
      <c r="W2450" s="52">
        <v>0</v>
      </c>
      <c r="X2450" s="52">
        <v>0</v>
      </c>
      <c r="Y2450" s="52">
        <v>0</v>
      </c>
      <c r="Z2450" s="52">
        <v>0</v>
      </c>
      <c r="AA2450" s="25">
        <v>0</v>
      </c>
      <c r="AB2450" s="25">
        <v>0</v>
      </c>
      <c r="AC2450" s="25">
        <v>0</v>
      </c>
      <c r="AD2450" s="25">
        <v>0</v>
      </c>
      <c r="AE2450" s="25">
        <v>0</v>
      </c>
      <c r="AF2450" s="25">
        <v>0</v>
      </c>
      <c r="AG2450" s="25">
        <v>0</v>
      </c>
      <c r="AH2450" s="25">
        <v>0</v>
      </c>
      <c r="AI2450" s="25">
        <v>0</v>
      </c>
      <c r="AJ2450" s="25">
        <v>0</v>
      </c>
      <c r="AK2450" s="25">
        <v>0</v>
      </c>
      <c r="AL2450" s="25">
        <v>0</v>
      </c>
      <c r="AM2450" s="95">
        <v>0</v>
      </c>
      <c r="AN2450" s="95" t="e">
        <f ca="1">IF(MengeInEEGSummieren(M2450),AM2450,0)</f>
        <v>#NAME?</v>
      </c>
      <c r="AO2450" s="95">
        <f t="shared" si="234"/>
        <v>0</v>
      </c>
      <c r="AP2450" s="95">
        <f t="shared" si="235"/>
        <v>0</v>
      </c>
      <c r="AS2450">
        <v>0</v>
      </c>
      <c r="AT2450">
        <v>0</v>
      </c>
      <c r="AU2450" t="e">
        <f t="shared" ca="1" si="236"/>
        <v>#NAME?</v>
      </c>
    </row>
    <row r="2451" spans="1:47" x14ac:dyDescent="0.15">
      <c r="A2451" s="21" t="s">
        <v>3221</v>
      </c>
      <c r="B2451" s="22" t="s">
        <v>17</v>
      </c>
      <c r="C2451" s="42">
        <v>2007</v>
      </c>
      <c r="D2451" s="22" t="s">
        <v>1943</v>
      </c>
      <c r="E2451" s="22"/>
      <c r="F2451" s="23">
        <v>20.61</v>
      </c>
      <c r="G2451" s="23">
        <v>20.61</v>
      </c>
      <c r="H2451" s="24">
        <f t="shared" si="231"/>
        <v>0</v>
      </c>
      <c r="I2451" s="153">
        <v>0</v>
      </c>
      <c r="J2451" s="24">
        <f t="shared" si="232"/>
        <v>0</v>
      </c>
      <c r="K2451" s="25">
        <f t="shared" si="233"/>
        <v>0</v>
      </c>
      <c r="L2451">
        <v>0</v>
      </c>
      <c r="M2451">
        <v>32964608</v>
      </c>
      <c r="N2451">
        <v>42065747</v>
      </c>
      <c r="O2451" s="52">
        <v>0</v>
      </c>
      <c r="P2451" s="52">
        <v>0</v>
      </c>
      <c r="Q2451" s="52">
        <v>0</v>
      </c>
      <c r="R2451" s="52">
        <v>0</v>
      </c>
      <c r="S2451" s="52">
        <v>0</v>
      </c>
      <c r="T2451" s="52">
        <v>0</v>
      </c>
      <c r="U2451" s="52">
        <v>0</v>
      </c>
      <c r="V2451" s="52">
        <v>0</v>
      </c>
      <c r="W2451" s="52">
        <v>0</v>
      </c>
      <c r="X2451" s="52">
        <v>0</v>
      </c>
      <c r="Y2451" s="52">
        <v>0</v>
      </c>
      <c r="Z2451" s="52">
        <v>0</v>
      </c>
      <c r="AA2451" s="25">
        <v>0</v>
      </c>
      <c r="AB2451" s="25">
        <v>0</v>
      </c>
      <c r="AC2451" s="25">
        <v>0</v>
      </c>
      <c r="AD2451" s="25">
        <v>0</v>
      </c>
      <c r="AE2451" s="25">
        <v>0</v>
      </c>
      <c r="AF2451" s="25">
        <v>0</v>
      </c>
      <c r="AG2451" s="25">
        <v>0</v>
      </c>
      <c r="AH2451" s="25">
        <v>0</v>
      </c>
      <c r="AI2451" s="25">
        <v>0</v>
      </c>
      <c r="AJ2451" s="25">
        <v>0</v>
      </c>
      <c r="AK2451" s="25">
        <v>0</v>
      </c>
      <c r="AL2451" s="25">
        <v>0</v>
      </c>
      <c r="AM2451" s="95">
        <v>0</v>
      </c>
      <c r="AN2451" s="95" t="e">
        <f ca="1">IF(MengeInEEGSummieren(M2451),AM2451,0)</f>
        <v>#NAME?</v>
      </c>
      <c r="AO2451" s="95">
        <f t="shared" si="234"/>
        <v>0</v>
      </c>
      <c r="AP2451" s="95">
        <f t="shared" si="235"/>
        <v>0</v>
      </c>
      <c r="AS2451">
        <v>0</v>
      </c>
      <c r="AT2451">
        <v>0</v>
      </c>
      <c r="AU2451" t="e">
        <f t="shared" ca="1" si="236"/>
        <v>#NAME?</v>
      </c>
    </row>
    <row r="2452" spans="1:47" x14ac:dyDescent="0.15">
      <c r="A2452" s="21" t="s">
        <v>3222</v>
      </c>
      <c r="B2452" s="22" t="s">
        <v>17</v>
      </c>
      <c r="C2452" s="42">
        <v>2007</v>
      </c>
      <c r="D2452" s="22" t="s">
        <v>1945</v>
      </c>
      <c r="E2452" s="22"/>
      <c r="F2452" s="23">
        <v>21.61</v>
      </c>
      <c r="G2452" s="23">
        <v>21.61</v>
      </c>
      <c r="H2452" s="24">
        <f t="shared" si="231"/>
        <v>0</v>
      </c>
      <c r="I2452" s="153">
        <v>0</v>
      </c>
      <c r="J2452" s="24">
        <f t="shared" si="232"/>
        <v>0</v>
      </c>
      <c r="K2452" s="25">
        <f t="shared" si="233"/>
        <v>0</v>
      </c>
      <c r="L2452">
        <v>0</v>
      </c>
      <c r="M2452">
        <v>32964608</v>
      </c>
      <c r="N2452">
        <v>42065747</v>
      </c>
      <c r="O2452" s="52">
        <v>0</v>
      </c>
      <c r="P2452" s="52">
        <v>0</v>
      </c>
      <c r="Q2452" s="52">
        <v>0</v>
      </c>
      <c r="R2452" s="52">
        <v>0</v>
      </c>
      <c r="S2452" s="52">
        <v>0</v>
      </c>
      <c r="T2452" s="52">
        <v>0</v>
      </c>
      <c r="U2452" s="52">
        <v>0</v>
      </c>
      <c r="V2452" s="52">
        <v>0</v>
      </c>
      <c r="W2452" s="52">
        <v>0</v>
      </c>
      <c r="X2452" s="52">
        <v>0</v>
      </c>
      <c r="Y2452" s="52">
        <v>0</v>
      </c>
      <c r="Z2452" s="52">
        <v>0</v>
      </c>
      <c r="AA2452" s="25">
        <v>0</v>
      </c>
      <c r="AB2452" s="25">
        <v>0</v>
      </c>
      <c r="AC2452" s="25">
        <v>0</v>
      </c>
      <c r="AD2452" s="25">
        <v>0</v>
      </c>
      <c r="AE2452" s="25">
        <v>0</v>
      </c>
      <c r="AF2452" s="25">
        <v>0</v>
      </c>
      <c r="AG2452" s="25">
        <v>0</v>
      </c>
      <c r="AH2452" s="25">
        <v>0</v>
      </c>
      <c r="AI2452" s="25">
        <v>0</v>
      </c>
      <c r="AJ2452" s="25">
        <v>0</v>
      </c>
      <c r="AK2452" s="25">
        <v>0</v>
      </c>
      <c r="AL2452" s="25">
        <v>0</v>
      </c>
      <c r="AM2452" s="95">
        <v>0</v>
      </c>
      <c r="AN2452" s="95" t="e">
        <f ca="1">IF(MengeInEEGSummieren(M2452),AM2452,0)</f>
        <v>#NAME?</v>
      </c>
      <c r="AO2452" s="95">
        <f t="shared" si="234"/>
        <v>0</v>
      </c>
      <c r="AP2452" s="95">
        <f t="shared" si="235"/>
        <v>0</v>
      </c>
      <c r="AS2452">
        <v>0</v>
      </c>
      <c r="AT2452">
        <v>0</v>
      </c>
      <c r="AU2452" t="e">
        <f t="shared" ca="1" si="236"/>
        <v>#NAME?</v>
      </c>
    </row>
    <row r="2453" spans="1:47" x14ac:dyDescent="0.15">
      <c r="A2453" s="21" t="s">
        <v>3223</v>
      </c>
      <c r="B2453" s="22" t="s">
        <v>17</v>
      </c>
      <c r="C2453" s="42">
        <v>2007</v>
      </c>
      <c r="D2453" s="22" t="s">
        <v>1947</v>
      </c>
      <c r="E2453" s="22"/>
      <c r="F2453" s="23">
        <v>16.61</v>
      </c>
      <c r="G2453" s="23">
        <v>16.61</v>
      </c>
      <c r="H2453" s="24">
        <f t="shared" si="231"/>
        <v>0</v>
      </c>
      <c r="I2453" s="153">
        <v>0</v>
      </c>
      <c r="J2453" s="24">
        <f t="shared" si="232"/>
        <v>0</v>
      </c>
      <c r="K2453" s="25">
        <f t="shared" si="233"/>
        <v>0</v>
      </c>
      <c r="L2453">
        <v>0</v>
      </c>
      <c r="M2453">
        <v>32964608</v>
      </c>
      <c r="N2453">
        <v>42065747</v>
      </c>
      <c r="O2453" s="52">
        <v>0</v>
      </c>
      <c r="P2453" s="52">
        <v>0</v>
      </c>
      <c r="Q2453" s="52">
        <v>0</v>
      </c>
      <c r="R2453" s="52">
        <v>0</v>
      </c>
      <c r="S2453" s="52">
        <v>0</v>
      </c>
      <c r="T2453" s="52">
        <v>0</v>
      </c>
      <c r="U2453" s="52">
        <v>0</v>
      </c>
      <c r="V2453" s="52">
        <v>0</v>
      </c>
      <c r="W2453" s="52">
        <v>0</v>
      </c>
      <c r="X2453" s="52">
        <v>0</v>
      </c>
      <c r="Y2453" s="52">
        <v>0</v>
      </c>
      <c r="Z2453" s="52">
        <v>0</v>
      </c>
      <c r="AA2453" s="25">
        <v>0</v>
      </c>
      <c r="AB2453" s="25">
        <v>0</v>
      </c>
      <c r="AC2453" s="25">
        <v>0</v>
      </c>
      <c r="AD2453" s="25">
        <v>0</v>
      </c>
      <c r="AE2453" s="25">
        <v>0</v>
      </c>
      <c r="AF2453" s="25">
        <v>0</v>
      </c>
      <c r="AG2453" s="25">
        <v>0</v>
      </c>
      <c r="AH2453" s="25">
        <v>0</v>
      </c>
      <c r="AI2453" s="25">
        <v>0</v>
      </c>
      <c r="AJ2453" s="25">
        <v>0</v>
      </c>
      <c r="AK2453" s="25">
        <v>0</v>
      </c>
      <c r="AL2453" s="25">
        <v>0</v>
      </c>
      <c r="AM2453" s="95">
        <v>0</v>
      </c>
      <c r="AN2453" s="95" t="e">
        <f ca="1">IF(MengeInEEGSummieren(M2453),AM2453,0)</f>
        <v>#NAME?</v>
      </c>
      <c r="AO2453" s="95">
        <f t="shared" si="234"/>
        <v>0</v>
      </c>
      <c r="AP2453" s="95">
        <f t="shared" si="235"/>
        <v>0</v>
      </c>
      <c r="AS2453">
        <v>0</v>
      </c>
      <c r="AT2453">
        <v>0</v>
      </c>
      <c r="AU2453" t="e">
        <f t="shared" ca="1" si="236"/>
        <v>#NAME?</v>
      </c>
    </row>
    <row r="2454" spans="1:47" x14ac:dyDescent="0.15">
      <c r="A2454" s="21" t="s">
        <v>3224</v>
      </c>
      <c r="B2454" s="22" t="s">
        <v>17</v>
      </c>
      <c r="C2454" s="42">
        <v>2007</v>
      </c>
      <c r="D2454" s="22" t="s">
        <v>1949</v>
      </c>
      <c r="E2454" s="22"/>
      <c r="F2454" s="23">
        <v>17.61</v>
      </c>
      <c r="G2454" s="23">
        <v>17.61</v>
      </c>
      <c r="H2454" s="24">
        <f t="shared" si="231"/>
        <v>0</v>
      </c>
      <c r="I2454" s="153">
        <v>0</v>
      </c>
      <c r="J2454" s="24">
        <f t="shared" si="232"/>
        <v>0</v>
      </c>
      <c r="K2454" s="25">
        <f t="shared" si="233"/>
        <v>0</v>
      </c>
      <c r="L2454">
        <v>0</v>
      </c>
      <c r="M2454">
        <v>32964608</v>
      </c>
      <c r="N2454">
        <v>42065747</v>
      </c>
      <c r="O2454" s="52">
        <v>0</v>
      </c>
      <c r="P2454" s="52">
        <v>0</v>
      </c>
      <c r="Q2454" s="52">
        <v>0</v>
      </c>
      <c r="R2454" s="52">
        <v>0</v>
      </c>
      <c r="S2454" s="52">
        <v>0</v>
      </c>
      <c r="T2454" s="52">
        <v>0</v>
      </c>
      <c r="U2454" s="52">
        <v>0</v>
      </c>
      <c r="V2454" s="52">
        <v>0</v>
      </c>
      <c r="W2454" s="52">
        <v>0</v>
      </c>
      <c r="X2454" s="52">
        <v>0</v>
      </c>
      <c r="Y2454" s="52">
        <v>0</v>
      </c>
      <c r="Z2454" s="52">
        <v>0</v>
      </c>
      <c r="AA2454" s="25">
        <v>0</v>
      </c>
      <c r="AB2454" s="25">
        <v>0</v>
      </c>
      <c r="AC2454" s="25">
        <v>0</v>
      </c>
      <c r="AD2454" s="25">
        <v>0</v>
      </c>
      <c r="AE2454" s="25">
        <v>0</v>
      </c>
      <c r="AF2454" s="25">
        <v>0</v>
      </c>
      <c r="AG2454" s="25">
        <v>0</v>
      </c>
      <c r="AH2454" s="25">
        <v>0</v>
      </c>
      <c r="AI2454" s="25">
        <v>0</v>
      </c>
      <c r="AJ2454" s="25">
        <v>0</v>
      </c>
      <c r="AK2454" s="25">
        <v>0</v>
      </c>
      <c r="AL2454" s="25">
        <v>0</v>
      </c>
      <c r="AM2454" s="95">
        <v>0</v>
      </c>
      <c r="AN2454" s="95" t="e">
        <f ca="1">IF(MengeInEEGSummieren(M2454),AM2454,0)</f>
        <v>#NAME?</v>
      </c>
      <c r="AO2454" s="95">
        <f t="shared" si="234"/>
        <v>0</v>
      </c>
      <c r="AP2454" s="95">
        <f t="shared" si="235"/>
        <v>0</v>
      </c>
      <c r="AS2454">
        <v>0</v>
      </c>
      <c r="AT2454">
        <v>0</v>
      </c>
      <c r="AU2454" t="e">
        <f t="shared" ca="1" si="236"/>
        <v>#NAME?</v>
      </c>
    </row>
    <row r="2455" spans="1:47" x14ac:dyDescent="0.15">
      <c r="A2455" s="21" t="s">
        <v>3225</v>
      </c>
      <c r="B2455" s="22" t="s">
        <v>17</v>
      </c>
      <c r="C2455" s="42">
        <v>2007</v>
      </c>
      <c r="D2455" s="22" t="s">
        <v>1951</v>
      </c>
      <c r="E2455" s="22"/>
      <c r="F2455" s="23">
        <v>23.61</v>
      </c>
      <c r="G2455" s="23">
        <v>23.61</v>
      </c>
      <c r="H2455" s="24">
        <f t="shared" si="231"/>
        <v>0</v>
      </c>
      <c r="I2455" s="153">
        <v>0</v>
      </c>
      <c r="J2455" s="24">
        <f t="shared" si="232"/>
        <v>0</v>
      </c>
      <c r="K2455" s="25">
        <f t="shared" si="233"/>
        <v>0</v>
      </c>
      <c r="L2455">
        <v>0</v>
      </c>
      <c r="M2455">
        <v>32964608</v>
      </c>
      <c r="N2455">
        <v>42065747</v>
      </c>
      <c r="O2455" s="52">
        <v>0</v>
      </c>
      <c r="P2455" s="52">
        <v>0</v>
      </c>
      <c r="Q2455" s="52">
        <v>0</v>
      </c>
      <c r="R2455" s="52">
        <v>0</v>
      </c>
      <c r="S2455" s="52">
        <v>0</v>
      </c>
      <c r="T2455" s="52">
        <v>0</v>
      </c>
      <c r="U2455" s="52">
        <v>0</v>
      </c>
      <c r="V2455" s="52">
        <v>0</v>
      </c>
      <c r="W2455" s="52">
        <v>0</v>
      </c>
      <c r="X2455" s="52">
        <v>0</v>
      </c>
      <c r="Y2455" s="52">
        <v>0</v>
      </c>
      <c r="Z2455" s="52">
        <v>0</v>
      </c>
      <c r="AA2455" s="25">
        <v>0</v>
      </c>
      <c r="AB2455" s="25">
        <v>0</v>
      </c>
      <c r="AC2455" s="25">
        <v>0</v>
      </c>
      <c r="AD2455" s="25">
        <v>0</v>
      </c>
      <c r="AE2455" s="25">
        <v>0</v>
      </c>
      <c r="AF2455" s="25">
        <v>0</v>
      </c>
      <c r="AG2455" s="25">
        <v>0</v>
      </c>
      <c r="AH2455" s="25">
        <v>0</v>
      </c>
      <c r="AI2455" s="25">
        <v>0</v>
      </c>
      <c r="AJ2455" s="25">
        <v>0</v>
      </c>
      <c r="AK2455" s="25">
        <v>0</v>
      </c>
      <c r="AL2455" s="25">
        <v>0</v>
      </c>
      <c r="AM2455" s="95">
        <v>0</v>
      </c>
      <c r="AN2455" s="95" t="e">
        <f ca="1">IF(MengeInEEGSummieren(M2455),AM2455,0)</f>
        <v>#NAME?</v>
      </c>
      <c r="AO2455" s="95">
        <f t="shared" si="234"/>
        <v>0</v>
      </c>
      <c r="AP2455" s="95">
        <f t="shared" si="235"/>
        <v>0</v>
      </c>
      <c r="AS2455">
        <v>0</v>
      </c>
      <c r="AT2455">
        <v>0</v>
      </c>
      <c r="AU2455" t="e">
        <f t="shared" ca="1" si="236"/>
        <v>#NAME?</v>
      </c>
    </row>
    <row r="2456" spans="1:47" x14ac:dyDescent="0.15">
      <c r="A2456" s="21" t="s">
        <v>3226</v>
      </c>
      <c r="B2456" s="22" t="s">
        <v>17</v>
      </c>
      <c r="C2456" s="42">
        <v>2007</v>
      </c>
      <c r="D2456" s="22" t="s">
        <v>1953</v>
      </c>
      <c r="E2456" s="22"/>
      <c r="F2456" s="23">
        <v>24.61</v>
      </c>
      <c r="G2456" s="23">
        <v>24.61</v>
      </c>
      <c r="H2456" s="24">
        <f t="shared" si="231"/>
        <v>0</v>
      </c>
      <c r="I2456" s="153">
        <v>0</v>
      </c>
      <c r="J2456" s="24">
        <f t="shared" si="232"/>
        <v>0</v>
      </c>
      <c r="K2456" s="25">
        <f t="shared" si="233"/>
        <v>0</v>
      </c>
      <c r="L2456">
        <v>0</v>
      </c>
      <c r="M2456">
        <v>32964608</v>
      </c>
      <c r="N2456">
        <v>42065747</v>
      </c>
      <c r="O2456" s="52">
        <v>0</v>
      </c>
      <c r="P2456" s="52">
        <v>0</v>
      </c>
      <c r="Q2456" s="52">
        <v>0</v>
      </c>
      <c r="R2456" s="52">
        <v>0</v>
      </c>
      <c r="S2456" s="52">
        <v>0</v>
      </c>
      <c r="T2456" s="52">
        <v>0</v>
      </c>
      <c r="U2456" s="52">
        <v>0</v>
      </c>
      <c r="V2456" s="52">
        <v>0</v>
      </c>
      <c r="W2456" s="52">
        <v>0</v>
      </c>
      <c r="X2456" s="52">
        <v>0</v>
      </c>
      <c r="Y2456" s="52">
        <v>0</v>
      </c>
      <c r="Z2456" s="52">
        <v>0</v>
      </c>
      <c r="AA2456" s="25">
        <v>0</v>
      </c>
      <c r="AB2456" s="25">
        <v>0</v>
      </c>
      <c r="AC2456" s="25">
        <v>0</v>
      </c>
      <c r="AD2456" s="25">
        <v>0</v>
      </c>
      <c r="AE2456" s="25">
        <v>0</v>
      </c>
      <c r="AF2456" s="25">
        <v>0</v>
      </c>
      <c r="AG2456" s="25">
        <v>0</v>
      </c>
      <c r="AH2456" s="25">
        <v>0</v>
      </c>
      <c r="AI2456" s="25">
        <v>0</v>
      </c>
      <c r="AJ2456" s="25">
        <v>0</v>
      </c>
      <c r="AK2456" s="25">
        <v>0</v>
      </c>
      <c r="AL2456" s="25">
        <v>0</v>
      </c>
      <c r="AM2456" s="95">
        <v>0</v>
      </c>
      <c r="AN2456" s="95" t="e">
        <f ca="1">IF(MengeInEEGSummieren(M2456),AM2456,0)</f>
        <v>#NAME?</v>
      </c>
      <c r="AO2456" s="95">
        <f t="shared" si="234"/>
        <v>0</v>
      </c>
      <c r="AP2456" s="95">
        <f t="shared" si="235"/>
        <v>0</v>
      </c>
      <c r="AS2456">
        <v>0</v>
      </c>
      <c r="AT2456">
        <v>0</v>
      </c>
      <c r="AU2456" t="e">
        <f t="shared" ca="1" si="236"/>
        <v>#NAME?</v>
      </c>
    </row>
    <row r="2457" spans="1:47" x14ac:dyDescent="0.15">
      <c r="A2457" s="21" t="s">
        <v>3227</v>
      </c>
      <c r="B2457" s="22" t="s">
        <v>17</v>
      </c>
      <c r="C2457" s="42">
        <v>2007</v>
      </c>
      <c r="D2457" s="22" t="s">
        <v>1011</v>
      </c>
      <c r="E2457" s="22"/>
      <c r="F2457" s="23">
        <v>21.61</v>
      </c>
      <c r="G2457" s="23">
        <v>21.61</v>
      </c>
      <c r="H2457" s="24">
        <f t="shared" si="231"/>
        <v>0</v>
      </c>
      <c r="I2457" s="153">
        <v>0</v>
      </c>
      <c r="J2457" s="24">
        <f t="shared" si="232"/>
        <v>0</v>
      </c>
      <c r="K2457" s="25">
        <f t="shared" si="233"/>
        <v>0</v>
      </c>
      <c r="L2457">
        <v>0</v>
      </c>
      <c r="M2457">
        <v>32964608</v>
      </c>
      <c r="N2457">
        <v>42065747</v>
      </c>
      <c r="O2457" s="52">
        <v>0</v>
      </c>
      <c r="P2457" s="52">
        <v>0</v>
      </c>
      <c r="Q2457" s="52">
        <v>0</v>
      </c>
      <c r="R2457" s="52">
        <v>0</v>
      </c>
      <c r="S2457" s="52">
        <v>0</v>
      </c>
      <c r="T2457" s="52">
        <v>0</v>
      </c>
      <c r="U2457" s="52">
        <v>0</v>
      </c>
      <c r="V2457" s="52">
        <v>0</v>
      </c>
      <c r="W2457" s="52">
        <v>0</v>
      </c>
      <c r="X2457" s="52">
        <v>0</v>
      </c>
      <c r="Y2457" s="52">
        <v>0</v>
      </c>
      <c r="Z2457" s="52">
        <v>0</v>
      </c>
      <c r="AA2457" s="25">
        <v>0</v>
      </c>
      <c r="AB2457" s="25">
        <v>0</v>
      </c>
      <c r="AC2457" s="25">
        <v>0</v>
      </c>
      <c r="AD2457" s="25">
        <v>0</v>
      </c>
      <c r="AE2457" s="25">
        <v>0</v>
      </c>
      <c r="AF2457" s="25">
        <v>0</v>
      </c>
      <c r="AG2457" s="25">
        <v>0</v>
      </c>
      <c r="AH2457" s="25">
        <v>0</v>
      </c>
      <c r="AI2457" s="25">
        <v>0</v>
      </c>
      <c r="AJ2457" s="25">
        <v>0</v>
      </c>
      <c r="AK2457" s="25">
        <v>0</v>
      </c>
      <c r="AL2457" s="25">
        <v>0</v>
      </c>
      <c r="AM2457" s="95">
        <v>0</v>
      </c>
      <c r="AN2457" s="95" t="e">
        <f ca="1">IF(MengeInEEGSummieren(M2457),AM2457,0)</f>
        <v>#NAME?</v>
      </c>
      <c r="AO2457" s="95">
        <f t="shared" si="234"/>
        <v>0</v>
      </c>
      <c r="AP2457" s="95">
        <f t="shared" si="235"/>
        <v>0</v>
      </c>
      <c r="AS2457">
        <v>0</v>
      </c>
      <c r="AT2457">
        <v>0</v>
      </c>
      <c r="AU2457" t="e">
        <f t="shared" ca="1" si="236"/>
        <v>#NAME?</v>
      </c>
    </row>
    <row r="2458" spans="1:47" x14ac:dyDescent="0.15">
      <c r="A2458" s="21" t="s">
        <v>3228</v>
      </c>
      <c r="B2458" s="22" t="s">
        <v>17</v>
      </c>
      <c r="C2458" s="42">
        <v>2007</v>
      </c>
      <c r="D2458" s="22" t="s">
        <v>1013</v>
      </c>
      <c r="E2458" s="22"/>
      <c r="F2458" s="23">
        <v>22.61</v>
      </c>
      <c r="G2458" s="23">
        <v>22.61</v>
      </c>
      <c r="H2458" s="24">
        <f t="shared" si="231"/>
        <v>0</v>
      </c>
      <c r="I2458" s="153">
        <v>0</v>
      </c>
      <c r="J2458" s="24">
        <f t="shared" si="232"/>
        <v>0</v>
      </c>
      <c r="K2458" s="25">
        <f t="shared" si="233"/>
        <v>0</v>
      </c>
      <c r="L2458">
        <v>0</v>
      </c>
      <c r="M2458">
        <v>32964608</v>
      </c>
      <c r="N2458">
        <v>42065747</v>
      </c>
      <c r="O2458" s="52">
        <v>0</v>
      </c>
      <c r="P2458" s="52">
        <v>0</v>
      </c>
      <c r="Q2458" s="52">
        <v>0</v>
      </c>
      <c r="R2458" s="52">
        <v>0</v>
      </c>
      <c r="S2458" s="52">
        <v>0</v>
      </c>
      <c r="T2458" s="52">
        <v>0</v>
      </c>
      <c r="U2458" s="52">
        <v>0</v>
      </c>
      <c r="V2458" s="52">
        <v>0</v>
      </c>
      <c r="W2458" s="52">
        <v>0</v>
      </c>
      <c r="X2458" s="52">
        <v>0</v>
      </c>
      <c r="Y2458" s="52">
        <v>0</v>
      </c>
      <c r="Z2458" s="52">
        <v>0</v>
      </c>
      <c r="AA2458" s="25">
        <v>0</v>
      </c>
      <c r="AB2458" s="25">
        <v>0</v>
      </c>
      <c r="AC2458" s="25">
        <v>0</v>
      </c>
      <c r="AD2458" s="25">
        <v>0</v>
      </c>
      <c r="AE2458" s="25">
        <v>0</v>
      </c>
      <c r="AF2458" s="25">
        <v>0</v>
      </c>
      <c r="AG2458" s="25">
        <v>0</v>
      </c>
      <c r="AH2458" s="25">
        <v>0</v>
      </c>
      <c r="AI2458" s="25">
        <v>0</v>
      </c>
      <c r="AJ2458" s="25">
        <v>0</v>
      </c>
      <c r="AK2458" s="25">
        <v>0</v>
      </c>
      <c r="AL2458" s="25">
        <v>0</v>
      </c>
      <c r="AM2458" s="95">
        <v>0</v>
      </c>
      <c r="AN2458" s="95" t="e">
        <f ca="1">IF(MengeInEEGSummieren(M2458),AM2458,0)</f>
        <v>#NAME?</v>
      </c>
      <c r="AO2458" s="95">
        <f t="shared" si="234"/>
        <v>0</v>
      </c>
      <c r="AP2458" s="95">
        <f t="shared" si="235"/>
        <v>0</v>
      </c>
      <c r="AS2458">
        <v>0</v>
      </c>
      <c r="AT2458">
        <v>0</v>
      </c>
      <c r="AU2458" t="e">
        <f t="shared" ca="1" si="236"/>
        <v>#NAME?</v>
      </c>
    </row>
    <row r="2459" spans="1:47" x14ac:dyDescent="0.15">
      <c r="A2459" s="21" t="s">
        <v>3229</v>
      </c>
      <c r="B2459" s="22" t="s">
        <v>17</v>
      </c>
      <c r="C2459" s="42">
        <v>2007</v>
      </c>
      <c r="D2459" s="22" t="s">
        <v>1957</v>
      </c>
      <c r="E2459" s="22"/>
      <c r="F2459" s="23">
        <v>14.61</v>
      </c>
      <c r="G2459" s="23">
        <v>14.61</v>
      </c>
      <c r="H2459" s="24">
        <f t="shared" si="231"/>
        <v>0</v>
      </c>
      <c r="I2459" s="153">
        <v>0</v>
      </c>
      <c r="J2459" s="24">
        <f t="shared" si="232"/>
        <v>0</v>
      </c>
      <c r="K2459" s="25">
        <f t="shared" si="233"/>
        <v>0</v>
      </c>
      <c r="L2459">
        <v>0</v>
      </c>
      <c r="M2459">
        <v>32964608</v>
      </c>
      <c r="N2459">
        <v>42065747</v>
      </c>
      <c r="O2459" s="52">
        <v>0</v>
      </c>
      <c r="P2459" s="52">
        <v>0</v>
      </c>
      <c r="Q2459" s="52">
        <v>0</v>
      </c>
      <c r="R2459" s="52">
        <v>0</v>
      </c>
      <c r="S2459" s="52">
        <v>0</v>
      </c>
      <c r="T2459" s="52">
        <v>0</v>
      </c>
      <c r="U2459" s="52">
        <v>0</v>
      </c>
      <c r="V2459" s="52">
        <v>0</v>
      </c>
      <c r="W2459" s="52">
        <v>0</v>
      </c>
      <c r="X2459" s="52">
        <v>0</v>
      </c>
      <c r="Y2459" s="52">
        <v>0</v>
      </c>
      <c r="Z2459" s="52">
        <v>0</v>
      </c>
      <c r="AA2459" s="25">
        <v>0</v>
      </c>
      <c r="AB2459" s="25">
        <v>0</v>
      </c>
      <c r="AC2459" s="25">
        <v>0</v>
      </c>
      <c r="AD2459" s="25">
        <v>0</v>
      </c>
      <c r="AE2459" s="25">
        <v>0</v>
      </c>
      <c r="AF2459" s="25">
        <v>0</v>
      </c>
      <c r="AG2459" s="25">
        <v>0</v>
      </c>
      <c r="AH2459" s="25">
        <v>0</v>
      </c>
      <c r="AI2459" s="25">
        <v>0</v>
      </c>
      <c r="AJ2459" s="25">
        <v>0</v>
      </c>
      <c r="AK2459" s="25">
        <v>0</v>
      </c>
      <c r="AL2459" s="25">
        <v>0</v>
      </c>
      <c r="AM2459" s="95">
        <v>0</v>
      </c>
      <c r="AN2459" s="95" t="e">
        <f ca="1">IF(MengeInEEGSummieren(M2459),AM2459,0)</f>
        <v>#NAME?</v>
      </c>
      <c r="AO2459" s="95">
        <f t="shared" si="234"/>
        <v>0</v>
      </c>
      <c r="AP2459" s="95">
        <f t="shared" si="235"/>
        <v>0</v>
      </c>
      <c r="AS2459">
        <v>0</v>
      </c>
      <c r="AT2459">
        <v>0</v>
      </c>
      <c r="AU2459" t="e">
        <f t="shared" ca="1" si="236"/>
        <v>#NAME?</v>
      </c>
    </row>
    <row r="2460" spans="1:47" x14ac:dyDescent="0.15">
      <c r="A2460" s="21" t="s">
        <v>3230</v>
      </c>
      <c r="B2460" s="22" t="s">
        <v>17</v>
      </c>
      <c r="C2460" s="42">
        <v>2007</v>
      </c>
      <c r="D2460" s="22" t="s">
        <v>1959</v>
      </c>
      <c r="E2460" s="22"/>
      <c r="F2460" s="23">
        <v>15.61</v>
      </c>
      <c r="G2460" s="23">
        <v>15.61</v>
      </c>
      <c r="H2460" s="24">
        <f t="shared" si="231"/>
        <v>0</v>
      </c>
      <c r="I2460" s="153">
        <v>0</v>
      </c>
      <c r="J2460" s="24">
        <f t="shared" si="232"/>
        <v>0</v>
      </c>
      <c r="K2460" s="25">
        <f t="shared" si="233"/>
        <v>0</v>
      </c>
      <c r="L2460">
        <v>0</v>
      </c>
      <c r="M2460">
        <v>32964608</v>
      </c>
      <c r="N2460">
        <v>42065747</v>
      </c>
      <c r="O2460" s="52">
        <v>0</v>
      </c>
      <c r="P2460" s="52">
        <v>0</v>
      </c>
      <c r="Q2460" s="52">
        <v>0</v>
      </c>
      <c r="R2460" s="52">
        <v>0</v>
      </c>
      <c r="S2460" s="52">
        <v>0</v>
      </c>
      <c r="T2460" s="52">
        <v>0</v>
      </c>
      <c r="U2460" s="52">
        <v>0</v>
      </c>
      <c r="V2460" s="52">
        <v>0</v>
      </c>
      <c r="W2460" s="52">
        <v>0</v>
      </c>
      <c r="X2460" s="52">
        <v>0</v>
      </c>
      <c r="Y2460" s="52">
        <v>0</v>
      </c>
      <c r="Z2460" s="52">
        <v>0</v>
      </c>
      <c r="AA2460" s="25">
        <v>0</v>
      </c>
      <c r="AB2460" s="25">
        <v>0</v>
      </c>
      <c r="AC2460" s="25">
        <v>0</v>
      </c>
      <c r="AD2460" s="25">
        <v>0</v>
      </c>
      <c r="AE2460" s="25">
        <v>0</v>
      </c>
      <c r="AF2460" s="25">
        <v>0</v>
      </c>
      <c r="AG2460" s="25">
        <v>0</v>
      </c>
      <c r="AH2460" s="25">
        <v>0</v>
      </c>
      <c r="AI2460" s="25">
        <v>0</v>
      </c>
      <c r="AJ2460" s="25">
        <v>0</v>
      </c>
      <c r="AK2460" s="25">
        <v>0</v>
      </c>
      <c r="AL2460" s="25">
        <v>0</v>
      </c>
      <c r="AM2460" s="95">
        <v>0</v>
      </c>
      <c r="AN2460" s="95" t="e">
        <f ca="1">IF(MengeInEEGSummieren(M2460),AM2460,0)</f>
        <v>#NAME?</v>
      </c>
      <c r="AO2460" s="95">
        <f t="shared" si="234"/>
        <v>0</v>
      </c>
      <c r="AP2460" s="95">
        <f t="shared" si="235"/>
        <v>0</v>
      </c>
      <c r="AS2460">
        <v>0</v>
      </c>
      <c r="AT2460">
        <v>0</v>
      </c>
      <c r="AU2460" t="e">
        <f t="shared" ca="1" si="236"/>
        <v>#NAME?</v>
      </c>
    </row>
    <row r="2461" spans="1:47" x14ac:dyDescent="0.15">
      <c r="A2461" s="21" t="s">
        <v>3231</v>
      </c>
      <c r="B2461" s="22" t="s">
        <v>17</v>
      </c>
      <c r="C2461" s="42">
        <v>2007</v>
      </c>
      <c r="D2461" s="22" t="s">
        <v>1961</v>
      </c>
      <c r="E2461" s="22"/>
      <c r="F2461" s="23">
        <v>25.61</v>
      </c>
      <c r="G2461" s="23">
        <v>25.61</v>
      </c>
      <c r="H2461" s="24">
        <f t="shared" si="231"/>
        <v>0</v>
      </c>
      <c r="I2461" s="153">
        <v>0</v>
      </c>
      <c r="J2461" s="24">
        <f t="shared" si="232"/>
        <v>0</v>
      </c>
      <c r="K2461" s="25">
        <f t="shared" si="233"/>
        <v>0</v>
      </c>
      <c r="L2461">
        <v>0</v>
      </c>
      <c r="M2461">
        <v>32964608</v>
      </c>
      <c r="N2461">
        <v>42065747</v>
      </c>
      <c r="O2461" s="52">
        <v>0</v>
      </c>
      <c r="P2461" s="52">
        <v>0</v>
      </c>
      <c r="Q2461" s="52">
        <v>0</v>
      </c>
      <c r="R2461" s="52">
        <v>0</v>
      </c>
      <c r="S2461" s="52">
        <v>0</v>
      </c>
      <c r="T2461" s="52">
        <v>0</v>
      </c>
      <c r="U2461" s="52">
        <v>0</v>
      </c>
      <c r="V2461" s="52">
        <v>0</v>
      </c>
      <c r="W2461" s="52">
        <v>0</v>
      </c>
      <c r="X2461" s="52">
        <v>0</v>
      </c>
      <c r="Y2461" s="52">
        <v>0</v>
      </c>
      <c r="Z2461" s="52">
        <v>0</v>
      </c>
      <c r="AA2461" s="25">
        <v>0</v>
      </c>
      <c r="AB2461" s="25">
        <v>0</v>
      </c>
      <c r="AC2461" s="25">
        <v>0</v>
      </c>
      <c r="AD2461" s="25">
        <v>0</v>
      </c>
      <c r="AE2461" s="25">
        <v>0</v>
      </c>
      <c r="AF2461" s="25">
        <v>0</v>
      </c>
      <c r="AG2461" s="25">
        <v>0</v>
      </c>
      <c r="AH2461" s="25">
        <v>0</v>
      </c>
      <c r="AI2461" s="25">
        <v>0</v>
      </c>
      <c r="AJ2461" s="25">
        <v>0</v>
      </c>
      <c r="AK2461" s="25">
        <v>0</v>
      </c>
      <c r="AL2461" s="25">
        <v>0</v>
      </c>
      <c r="AM2461" s="95">
        <v>0</v>
      </c>
      <c r="AN2461" s="95" t="e">
        <f ca="1">IF(MengeInEEGSummieren(M2461),AM2461,0)</f>
        <v>#NAME?</v>
      </c>
      <c r="AO2461" s="95">
        <f t="shared" si="234"/>
        <v>0</v>
      </c>
      <c r="AP2461" s="95">
        <f t="shared" si="235"/>
        <v>0</v>
      </c>
      <c r="AS2461">
        <v>0</v>
      </c>
      <c r="AT2461">
        <v>0</v>
      </c>
      <c r="AU2461" t="e">
        <f t="shared" ca="1" si="236"/>
        <v>#NAME?</v>
      </c>
    </row>
    <row r="2462" spans="1:47" x14ac:dyDescent="0.15">
      <c r="A2462" s="21" t="s">
        <v>3232</v>
      </c>
      <c r="B2462" s="22" t="s">
        <v>17</v>
      </c>
      <c r="C2462" s="42">
        <v>2007</v>
      </c>
      <c r="D2462" s="22" t="s">
        <v>1963</v>
      </c>
      <c r="E2462" s="22"/>
      <c r="F2462" s="23">
        <v>26.61</v>
      </c>
      <c r="G2462" s="23">
        <v>26.61</v>
      </c>
      <c r="H2462" s="24">
        <f t="shared" si="231"/>
        <v>0</v>
      </c>
      <c r="I2462" s="153">
        <v>0</v>
      </c>
      <c r="J2462" s="24">
        <f t="shared" si="232"/>
        <v>0</v>
      </c>
      <c r="K2462" s="25">
        <f t="shared" si="233"/>
        <v>0</v>
      </c>
      <c r="L2462">
        <v>0</v>
      </c>
      <c r="M2462">
        <v>32964608</v>
      </c>
      <c r="N2462">
        <v>42065747</v>
      </c>
      <c r="O2462" s="52">
        <v>0</v>
      </c>
      <c r="P2462" s="52">
        <v>0</v>
      </c>
      <c r="Q2462" s="52">
        <v>0</v>
      </c>
      <c r="R2462" s="52">
        <v>0</v>
      </c>
      <c r="S2462" s="52">
        <v>0</v>
      </c>
      <c r="T2462" s="52">
        <v>0</v>
      </c>
      <c r="U2462" s="52">
        <v>0</v>
      </c>
      <c r="V2462" s="52">
        <v>0</v>
      </c>
      <c r="W2462" s="52">
        <v>0</v>
      </c>
      <c r="X2462" s="52">
        <v>0</v>
      </c>
      <c r="Y2462" s="52">
        <v>0</v>
      </c>
      <c r="Z2462" s="52">
        <v>0</v>
      </c>
      <c r="AA2462" s="25">
        <v>0</v>
      </c>
      <c r="AB2462" s="25">
        <v>0</v>
      </c>
      <c r="AC2462" s="25">
        <v>0</v>
      </c>
      <c r="AD2462" s="25">
        <v>0</v>
      </c>
      <c r="AE2462" s="25">
        <v>0</v>
      </c>
      <c r="AF2462" s="25">
        <v>0</v>
      </c>
      <c r="AG2462" s="25">
        <v>0</v>
      </c>
      <c r="AH2462" s="25">
        <v>0</v>
      </c>
      <c r="AI2462" s="25">
        <v>0</v>
      </c>
      <c r="AJ2462" s="25">
        <v>0</v>
      </c>
      <c r="AK2462" s="25">
        <v>0</v>
      </c>
      <c r="AL2462" s="25">
        <v>0</v>
      </c>
      <c r="AM2462" s="95">
        <v>0</v>
      </c>
      <c r="AN2462" s="95" t="e">
        <f ca="1">IF(MengeInEEGSummieren(M2462),AM2462,0)</f>
        <v>#NAME?</v>
      </c>
      <c r="AO2462" s="95">
        <f t="shared" si="234"/>
        <v>0</v>
      </c>
      <c r="AP2462" s="95">
        <f t="shared" si="235"/>
        <v>0</v>
      </c>
      <c r="AS2462">
        <v>0</v>
      </c>
      <c r="AT2462">
        <v>0</v>
      </c>
      <c r="AU2462" t="e">
        <f t="shared" ca="1" si="236"/>
        <v>#NAME?</v>
      </c>
    </row>
    <row r="2463" spans="1:47" x14ac:dyDescent="0.15">
      <c r="A2463" s="21" t="s">
        <v>3233</v>
      </c>
      <c r="B2463" s="22" t="s">
        <v>17</v>
      </c>
      <c r="C2463" s="42">
        <v>2007</v>
      </c>
      <c r="D2463" s="22" t="s">
        <v>1017</v>
      </c>
      <c r="E2463" s="22"/>
      <c r="F2463" s="23">
        <v>23.61</v>
      </c>
      <c r="G2463" s="23">
        <v>23.61</v>
      </c>
      <c r="H2463" s="24">
        <f t="shared" si="231"/>
        <v>0</v>
      </c>
      <c r="I2463" s="153">
        <v>0</v>
      </c>
      <c r="J2463" s="24">
        <f t="shared" si="232"/>
        <v>0</v>
      </c>
      <c r="K2463" s="25">
        <f t="shared" si="233"/>
        <v>0</v>
      </c>
      <c r="L2463">
        <v>0</v>
      </c>
      <c r="M2463">
        <v>32964608</v>
      </c>
      <c r="N2463">
        <v>42065747</v>
      </c>
      <c r="O2463" s="52">
        <v>0</v>
      </c>
      <c r="P2463" s="52">
        <v>0</v>
      </c>
      <c r="Q2463" s="52">
        <v>0</v>
      </c>
      <c r="R2463" s="52">
        <v>0</v>
      </c>
      <c r="S2463" s="52">
        <v>0</v>
      </c>
      <c r="T2463" s="52">
        <v>0</v>
      </c>
      <c r="U2463" s="52">
        <v>0</v>
      </c>
      <c r="V2463" s="52">
        <v>0</v>
      </c>
      <c r="W2463" s="52">
        <v>0</v>
      </c>
      <c r="X2463" s="52">
        <v>0</v>
      </c>
      <c r="Y2463" s="52">
        <v>0</v>
      </c>
      <c r="Z2463" s="52">
        <v>0</v>
      </c>
      <c r="AA2463" s="25">
        <v>0</v>
      </c>
      <c r="AB2463" s="25">
        <v>0</v>
      </c>
      <c r="AC2463" s="25">
        <v>0</v>
      </c>
      <c r="AD2463" s="25">
        <v>0</v>
      </c>
      <c r="AE2463" s="25">
        <v>0</v>
      </c>
      <c r="AF2463" s="25">
        <v>0</v>
      </c>
      <c r="AG2463" s="25">
        <v>0</v>
      </c>
      <c r="AH2463" s="25">
        <v>0</v>
      </c>
      <c r="AI2463" s="25">
        <v>0</v>
      </c>
      <c r="AJ2463" s="25">
        <v>0</v>
      </c>
      <c r="AK2463" s="25">
        <v>0</v>
      </c>
      <c r="AL2463" s="25">
        <v>0</v>
      </c>
      <c r="AM2463" s="95">
        <v>0</v>
      </c>
      <c r="AN2463" s="95" t="e">
        <f ca="1">IF(MengeInEEGSummieren(M2463),AM2463,0)</f>
        <v>#NAME?</v>
      </c>
      <c r="AO2463" s="95">
        <f t="shared" si="234"/>
        <v>0</v>
      </c>
      <c r="AP2463" s="95">
        <f t="shared" si="235"/>
        <v>0</v>
      </c>
      <c r="AS2463">
        <v>0</v>
      </c>
      <c r="AT2463">
        <v>0</v>
      </c>
      <c r="AU2463" t="e">
        <f t="shared" ca="1" si="236"/>
        <v>#NAME?</v>
      </c>
    </row>
    <row r="2464" spans="1:47" x14ac:dyDescent="0.15">
      <c r="A2464" s="21" t="s">
        <v>3234</v>
      </c>
      <c r="B2464" s="22" t="s">
        <v>17</v>
      </c>
      <c r="C2464" s="42">
        <v>2007</v>
      </c>
      <c r="D2464" s="22" t="s">
        <v>1019</v>
      </c>
      <c r="E2464" s="22"/>
      <c r="F2464" s="23">
        <v>24.61</v>
      </c>
      <c r="G2464" s="23">
        <v>24.61</v>
      </c>
      <c r="H2464" s="24">
        <f t="shared" si="231"/>
        <v>0</v>
      </c>
      <c r="I2464" s="153">
        <v>0</v>
      </c>
      <c r="J2464" s="24">
        <f t="shared" si="232"/>
        <v>0</v>
      </c>
      <c r="K2464" s="25">
        <f t="shared" si="233"/>
        <v>0</v>
      </c>
      <c r="L2464">
        <v>0</v>
      </c>
      <c r="M2464">
        <v>32964608</v>
      </c>
      <c r="N2464">
        <v>42065747</v>
      </c>
      <c r="O2464" s="52">
        <v>0</v>
      </c>
      <c r="P2464" s="52">
        <v>0</v>
      </c>
      <c r="Q2464" s="52">
        <v>0</v>
      </c>
      <c r="R2464" s="52">
        <v>0</v>
      </c>
      <c r="S2464" s="52">
        <v>0</v>
      </c>
      <c r="T2464" s="52">
        <v>0</v>
      </c>
      <c r="U2464" s="52">
        <v>0</v>
      </c>
      <c r="V2464" s="52">
        <v>0</v>
      </c>
      <c r="W2464" s="52">
        <v>0</v>
      </c>
      <c r="X2464" s="52">
        <v>0</v>
      </c>
      <c r="Y2464" s="52">
        <v>0</v>
      </c>
      <c r="Z2464" s="52">
        <v>0</v>
      </c>
      <c r="AA2464" s="25">
        <v>0</v>
      </c>
      <c r="AB2464" s="25">
        <v>0</v>
      </c>
      <c r="AC2464" s="25">
        <v>0</v>
      </c>
      <c r="AD2464" s="25">
        <v>0</v>
      </c>
      <c r="AE2464" s="25">
        <v>0</v>
      </c>
      <c r="AF2464" s="25">
        <v>0</v>
      </c>
      <c r="AG2464" s="25">
        <v>0</v>
      </c>
      <c r="AH2464" s="25">
        <v>0</v>
      </c>
      <c r="AI2464" s="25">
        <v>0</v>
      </c>
      <c r="AJ2464" s="25">
        <v>0</v>
      </c>
      <c r="AK2464" s="25">
        <v>0</v>
      </c>
      <c r="AL2464" s="25">
        <v>0</v>
      </c>
      <c r="AM2464" s="95">
        <v>0</v>
      </c>
      <c r="AN2464" s="95" t="e">
        <f ca="1">IF(MengeInEEGSummieren(M2464),AM2464,0)</f>
        <v>#NAME?</v>
      </c>
      <c r="AO2464" s="95">
        <f t="shared" si="234"/>
        <v>0</v>
      </c>
      <c r="AP2464" s="95">
        <f t="shared" si="235"/>
        <v>0</v>
      </c>
      <c r="AS2464">
        <v>0</v>
      </c>
      <c r="AT2464">
        <v>0</v>
      </c>
      <c r="AU2464" t="e">
        <f t="shared" ca="1" si="236"/>
        <v>#NAME?</v>
      </c>
    </row>
    <row r="2465" spans="1:47" x14ac:dyDescent="0.15">
      <c r="A2465" s="21" t="s">
        <v>3235</v>
      </c>
      <c r="B2465" s="22" t="s">
        <v>17</v>
      </c>
      <c r="C2465" s="42">
        <v>2007</v>
      </c>
      <c r="D2465" s="22" t="s">
        <v>1967</v>
      </c>
      <c r="E2465" s="22"/>
      <c r="F2465" s="23">
        <v>27.61</v>
      </c>
      <c r="G2465" s="23">
        <v>27.61</v>
      </c>
      <c r="H2465" s="24">
        <f t="shared" si="231"/>
        <v>0</v>
      </c>
      <c r="I2465" s="153">
        <v>0</v>
      </c>
      <c r="J2465" s="24">
        <f t="shared" si="232"/>
        <v>0</v>
      </c>
      <c r="K2465" s="25">
        <f t="shared" si="233"/>
        <v>0</v>
      </c>
      <c r="L2465">
        <v>0</v>
      </c>
      <c r="M2465">
        <v>32964608</v>
      </c>
      <c r="N2465">
        <v>42065747</v>
      </c>
      <c r="O2465" s="52">
        <v>0</v>
      </c>
      <c r="P2465" s="52">
        <v>0</v>
      </c>
      <c r="Q2465" s="52">
        <v>0</v>
      </c>
      <c r="R2465" s="52">
        <v>0</v>
      </c>
      <c r="S2465" s="52">
        <v>0</v>
      </c>
      <c r="T2465" s="52">
        <v>0</v>
      </c>
      <c r="U2465" s="52">
        <v>0</v>
      </c>
      <c r="V2465" s="52">
        <v>0</v>
      </c>
      <c r="W2465" s="52">
        <v>0</v>
      </c>
      <c r="X2465" s="52">
        <v>0</v>
      </c>
      <c r="Y2465" s="52">
        <v>0</v>
      </c>
      <c r="Z2465" s="52">
        <v>0</v>
      </c>
      <c r="AA2465" s="25">
        <v>0</v>
      </c>
      <c r="AB2465" s="25">
        <v>0</v>
      </c>
      <c r="AC2465" s="25">
        <v>0</v>
      </c>
      <c r="AD2465" s="25">
        <v>0</v>
      </c>
      <c r="AE2465" s="25">
        <v>0</v>
      </c>
      <c r="AF2465" s="25">
        <v>0</v>
      </c>
      <c r="AG2465" s="25">
        <v>0</v>
      </c>
      <c r="AH2465" s="25">
        <v>0</v>
      </c>
      <c r="AI2465" s="25">
        <v>0</v>
      </c>
      <c r="AJ2465" s="25">
        <v>0</v>
      </c>
      <c r="AK2465" s="25">
        <v>0</v>
      </c>
      <c r="AL2465" s="25">
        <v>0</v>
      </c>
      <c r="AM2465" s="95">
        <v>0</v>
      </c>
      <c r="AN2465" s="95" t="e">
        <f ca="1">IF(MengeInEEGSummieren(M2465),AM2465,0)</f>
        <v>#NAME?</v>
      </c>
      <c r="AO2465" s="95">
        <f t="shared" si="234"/>
        <v>0</v>
      </c>
      <c r="AP2465" s="95">
        <f t="shared" si="235"/>
        <v>0</v>
      </c>
      <c r="AS2465">
        <v>0</v>
      </c>
      <c r="AT2465">
        <v>0</v>
      </c>
      <c r="AU2465" t="e">
        <f t="shared" ca="1" si="236"/>
        <v>#NAME?</v>
      </c>
    </row>
    <row r="2466" spans="1:47" x14ac:dyDescent="0.15">
      <c r="A2466" s="21" t="s">
        <v>3236</v>
      </c>
      <c r="B2466" s="22" t="s">
        <v>17</v>
      </c>
      <c r="C2466" s="42">
        <v>2007</v>
      </c>
      <c r="D2466" s="22" t="s">
        <v>1969</v>
      </c>
      <c r="E2466" s="22"/>
      <c r="F2466" s="23">
        <v>28.61</v>
      </c>
      <c r="G2466" s="23">
        <v>28.61</v>
      </c>
      <c r="H2466" s="24">
        <f t="shared" si="231"/>
        <v>0</v>
      </c>
      <c r="I2466" s="153">
        <v>0</v>
      </c>
      <c r="J2466" s="24">
        <f t="shared" si="232"/>
        <v>0</v>
      </c>
      <c r="K2466" s="25">
        <f t="shared" si="233"/>
        <v>0</v>
      </c>
      <c r="L2466">
        <v>0</v>
      </c>
      <c r="M2466">
        <v>32964608</v>
      </c>
      <c r="N2466">
        <v>42065747</v>
      </c>
      <c r="O2466" s="52">
        <v>0</v>
      </c>
      <c r="P2466" s="52">
        <v>0</v>
      </c>
      <c r="Q2466" s="52">
        <v>0</v>
      </c>
      <c r="R2466" s="52">
        <v>0</v>
      </c>
      <c r="S2466" s="52">
        <v>0</v>
      </c>
      <c r="T2466" s="52">
        <v>0</v>
      </c>
      <c r="U2466" s="52">
        <v>0</v>
      </c>
      <c r="V2466" s="52">
        <v>0</v>
      </c>
      <c r="W2466" s="52">
        <v>0</v>
      </c>
      <c r="X2466" s="52">
        <v>0</v>
      </c>
      <c r="Y2466" s="52">
        <v>0</v>
      </c>
      <c r="Z2466" s="52">
        <v>0</v>
      </c>
      <c r="AA2466" s="25">
        <v>0</v>
      </c>
      <c r="AB2466" s="25">
        <v>0</v>
      </c>
      <c r="AC2466" s="25">
        <v>0</v>
      </c>
      <c r="AD2466" s="25">
        <v>0</v>
      </c>
      <c r="AE2466" s="25">
        <v>0</v>
      </c>
      <c r="AF2466" s="25">
        <v>0</v>
      </c>
      <c r="AG2466" s="25">
        <v>0</v>
      </c>
      <c r="AH2466" s="25">
        <v>0</v>
      </c>
      <c r="AI2466" s="25">
        <v>0</v>
      </c>
      <c r="AJ2466" s="25">
        <v>0</v>
      </c>
      <c r="AK2466" s="25">
        <v>0</v>
      </c>
      <c r="AL2466" s="25">
        <v>0</v>
      </c>
      <c r="AM2466" s="95">
        <v>0</v>
      </c>
      <c r="AN2466" s="95" t="e">
        <f ca="1">IF(MengeInEEGSummieren(M2466),AM2466,0)</f>
        <v>#NAME?</v>
      </c>
      <c r="AO2466" s="95">
        <f t="shared" si="234"/>
        <v>0</v>
      </c>
      <c r="AP2466" s="95">
        <f t="shared" si="235"/>
        <v>0</v>
      </c>
      <c r="AS2466">
        <v>0</v>
      </c>
      <c r="AT2466">
        <v>0</v>
      </c>
      <c r="AU2466" t="e">
        <f t="shared" ca="1" si="236"/>
        <v>#NAME?</v>
      </c>
    </row>
    <row r="2467" spans="1:47" x14ac:dyDescent="0.15">
      <c r="A2467" s="21" t="s">
        <v>3237</v>
      </c>
      <c r="B2467" s="22" t="s">
        <v>17</v>
      </c>
      <c r="C2467" s="42">
        <v>2007</v>
      </c>
      <c r="D2467" s="22" t="s">
        <v>1971</v>
      </c>
      <c r="E2467" s="22"/>
      <c r="F2467" s="23">
        <v>25.61</v>
      </c>
      <c r="G2467" s="23">
        <v>25.61</v>
      </c>
      <c r="H2467" s="24">
        <f t="shared" si="231"/>
        <v>0</v>
      </c>
      <c r="I2467" s="153">
        <v>0</v>
      </c>
      <c r="J2467" s="24">
        <f t="shared" si="232"/>
        <v>0</v>
      </c>
      <c r="K2467" s="25">
        <f t="shared" si="233"/>
        <v>0</v>
      </c>
      <c r="L2467">
        <v>0</v>
      </c>
      <c r="M2467">
        <v>32964608</v>
      </c>
      <c r="N2467">
        <v>42065747</v>
      </c>
      <c r="O2467" s="52">
        <v>0</v>
      </c>
      <c r="P2467" s="52">
        <v>0</v>
      </c>
      <c r="Q2467" s="52">
        <v>0</v>
      </c>
      <c r="R2467" s="52">
        <v>0</v>
      </c>
      <c r="S2467" s="52">
        <v>0</v>
      </c>
      <c r="T2467" s="52">
        <v>0</v>
      </c>
      <c r="U2467" s="52">
        <v>0</v>
      </c>
      <c r="V2467" s="52">
        <v>0</v>
      </c>
      <c r="W2467" s="52">
        <v>0</v>
      </c>
      <c r="X2467" s="52">
        <v>0</v>
      </c>
      <c r="Y2467" s="52">
        <v>0</v>
      </c>
      <c r="Z2467" s="52">
        <v>0</v>
      </c>
      <c r="AA2467" s="25">
        <v>0</v>
      </c>
      <c r="AB2467" s="25">
        <v>0</v>
      </c>
      <c r="AC2467" s="25">
        <v>0</v>
      </c>
      <c r="AD2467" s="25">
        <v>0</v>
      </c>
      <c r="AE2467" s="25">
        <v>0</v>
      </c>
      <c r="AF2467" s="25">
        <v>0</v>
      </c>
      <c r="AG2467" s="25">
        <v>0</v>
      </c>
      <c r="AH2467" s="25">
        <v>0</v>
      </c>
      <c r="AI2467" s="25">
        <v>0</v>
      </c>
      <c r="AJ2467" s="25">
        <v>0</v>
      </c>
      <c r="AK2467" s="25">
        <v>0</v>
      </c>
      <c r="AL2467" s="25">
        <v>0</v>
      </c>
      <c r="AM2467" s="95">
        <v>0</v>
      </c>
      <c r="AN2467" s="95" t="e">
        <f ca="1">IF(MengeInEEGSummieren(M2467),AM2467,0)</f>
        <v>#NAME?</v>
      </c>
      <c r="AO2467" s="95">
        <f t="shared" si="234"/>
        <v>0</v>
      </c>
      <c r="AP2467" s="95">
        <f t="shared" si="235"/>
        <v>0</v>
      </c>
      <c r="AS2467">
        <v>0</v>
      </c>
      <c r="AT2467">
        <v>0</v>
      </c>
      <c r="AU2467" t="e">
        <f t="shared" ca="1" si="236"/>
        <v>#NAME?</v>
      </c>
    </row>
    <row r="2468" spans="1:47" x14ac:dyDescent="0.15">
      <c r="A2468" s="21" t="s">
        <v>3238</v>
      </c>
      <c r="B2468" s="22" t="s">
        <v>17</v>
      </c>
      <c r="C2468" s="42">
        <v>2007</v>
      </c>
      <c r="D2468" s="22" t="s">
        <v>1023</v>
      </c>
      <c r="E2468" s="22"/>
      <c r="F2468" s="23">
        <v>26.61</v>
      </c>
      <c r="G2468" s="23">
        <v>26.61</v>
      </c>
      <c r="H2468" s="24">
        <f t="shared" si="231"/>
        <v>0</v>
      </c>
      <c r="I2468" s="153">
        <v>0</v>
      </c>
      <c r="J2468" s="24">
        <f t="shared" si="232"/>
        <v>0</v>
      </c>
      <c r="K2468" s="25">
        <f t="shared" si="233"/>
        <v>0</v>
      </c>
      <c r="L2468">
        <v>0</v>
      </c>
      <c r="M2468">
        <v>32964608</v>
      </c>
      <c r="N2468">
        <v>42065747</v>
      </c>
      <c r="O2468" s="52">
        <v>0</v>
      </c>
      <c r="P2468" s="52">
        <v>0</v>
      </c>
      <c r="Q2468" s="52">
        <v>0</v>
      </c>
      <c r="R2468" s="52">
        <v>0</v>
      </c>
      <c r="S2468" s="52">
        <v>0</v>
      </c>
      <c r="T2468" s="52">
        <v>0</v>
      </c>
      <c r="U2468" s="52">
        <v>0</v>
      </c>
      <c r="V2468" s="52">
        <v>0</v>
      </c>
      <c r="W2468" s="52">
        <v>0</v>
      </c>
      <c r="X2468" s="52">
        <v>0</v>
      </c>
      <c r="Y2468" s="52">
        <v>0</v>
      </c>
      <c r="Z2468" s="52">
        <v>0</v>
      </c>
      <c r="AA2468" s="25">
        <v>0</v>
      </c>
      <c r="AB2468" s="25">
        <v>0</v>
      </c>
      <c r="AC2468" s="25">
        <v>0</v>
      </c>
      <c r="AD2468" s="25">
        <v>0</v>
      </c>
      <c r="AE2468" s="25">
        <v>0</v>
      </c>
      <c r="AF2468" s="25">
        <v>0</v>
      </c>
      <c r="AG2468" s="25">
        <v>0</v>
      </c>
      <c r="AH2468" s="25">
        <v>0</v>
      </c>
      <c r="AI2468" s="25">
        <v>0</v>
      </c>
      <c r="AJ2468" s="25">
        <v>0</v>
      </c>
      <c r="AK2468" s="25">
        <v>0</v>
      </c>
      <c r="AL2468" s="25">
        <v>0</v>
      </c>
      <c r="AM2468" s="95">
        <v>0</v>
      </c>
      <c r="AN2468" s="95" t="e">
        <f ca="1">IF(MengeInEEGSummieren(M2468),AM2468,0)</f>
        <v>#NAME?</v>
      </c>
      <c r="AO2468" s="95">
        <f t="shared" si="234"/>
        <v>0</v>
      </c>
      <c r="AP2468" s="95">
        <f t="shared" si="235"/>
        <v>0</v>
      </c>
      <c r="AS2468">
        <v>0</v>
      </c>
      <c r="AT2468">
        <v>0</v>
      </c>
      <c r="AU2468" t="e">
        <f t="shared" ca="1" si="236"/>
        <v>#NAME?</v>
      </c>
    </row>
    <row r="2469" spans="1:47" x14ac:dyDescent="0.15">
      <c r="A2469" s="21" t="s">
        <v>3239</v>
      </c>
      <c r="B2469" s="22" t="s">
        <v>17</v>
      </c>
      <c r="C2469" s="42">
        <v>2007</v>
      </c>
      <c r="D2469" s="22" t="s">
        <v>1974</v>
      </c>
      <c r="E2469" s="22"/>
      <c r="F2469" s="23">
        <v>29.61</v>
      </c>
      <c r="G2469" s="23">
        <v>29.61</v>
      </c>
      <c r="H2469" s="24">
        <f t="shared" si="231"/>
        <v>0</v>
      </c>
      <c r="I2469" s="153">
        <v>0</v>
      </c>
      <c r="J2469" s="24">
        <f t="shared" si="232"/>
        <v>0</v>
      </c>
      <c r="K2469" s="25">
        <f t="shared" si="233"/>
        <v>0</v>
      </c>
      <c r="L2469">
        <v>0</v>
      </c>
      <c r="M2469">
        <v>32964608</v>
      </c>
      <c r="N2469">
        <v>42065747</v>
      </c>
      <c r="O2469" s="52">
        <v>0</v>
      </c>
      <c r="P2469" s="52">
        <v>0</v>
      </c>
      <c r="Q2469" s="52">
        <v>0</v>
      </c>
      <c r="R2469" s="52">
        <v>0</v>
      </c>
      <c r="S2469" s="52">
        <v>0</v>
      </c>
      <c r="T2469" s="52">
        <v>0</v>
      </c>
      <c r="U2469" s="52">
        <v>0</v>
      </c>
      <c r="V2469" s="52">
        <v>0</v>
      </c>
      <c r="W2469" s="52">
        <v>0</v>
      </c>
      <c r="X2469" s="52">
        <v>0</v>
      </c>
      <c r="Y2469" s="52">
        <v>0</v>
      </c>
      <c r="Z2469" s="52">
        <v>0</v>
      </c>
      <c r="AA2469" s="25">
        <v>0</v>
      </c>
      <c r="AB2469" s="25">
        <v>0</v>
      </c>
      <c r="AC2469" s="25">
        <v>0</v>
      </c>
      <c r="AD2469" s="25">
        <v>0</v>
      </c>
      <c r="AE2469" s="25">
        <v>0</v>
      </c>
      <c r="AF2469" s="25">
        <v>0</v>
      </c>
      <c r="AG2469" s="25">
        <v>0</v>
      </c>
      <c r="AH2469" s="25">
        <v>0</v>
      </c>
      <c r="AI2469" s="25">
        <v>0</v>
      </c>
      <c r="AJ2469" s="25">
        <v>0</v>
      </c>
      <c r="AK2469" s="25">
        <v>0</v>
      </c>
      <c r="AL2469" s="25">
        <v>0</v>
      </c>
      <c r="AM2469" s="95">
        <v>0</v>
      </c>
      <c r="AN2469" s="95" t="e">
        <f ca="1">IF(MengeInEEGSummieren(M2469),AM2469,0)</f>
        <v>#NAME?</v>
      </c>
      <c r="AO2469" s="95">
        <f t="shared" si="234"/>
        <v>0</v>
      </c>
      <c r="AP2469" s="95">
        <f t="shared" si="235"/>
        <v>0</v>
      </c>
      <c r="AS2469">
        <v>0</v>
      </c>
      <c r="AT2469">
        <v>0</v>
      </c>
      <c r="AU2469" t="e">
        <f t="shared" ca="1" si="236"/>
        <v>#NAME?</v>
      </c>
    </row>
    <row r="2470" spans="1:47" x14ac:dyDescent="0.15">
      <c r="A2470" s="21" t="s">
        <v>3240</v>
      </c>
      <c r="B2470" s="22" t="s">
        <v>17</v>
      </c>
      <c r="C2470" s="42">
        <v>2007</v>
      </c>
      <c r="D2470" s="22" t="s">
        <v>1976</v>
      </c>
      <c r="E2470" s="22"/>
      <c r="F2470" s="23">
        <v>30.61</v>
      </c>
      <c r="G2470" s="23">
        <v>30.61</v>
      </c>
      <c r="H2470" s="24">
        <f t="shared" si="231"/>
        <v>0</v>
      </c>
      <c r="I2470" s="153">
        <v>0</v>
      </c>
      <c r="J2470" s="24">
        <f t="shared" si="232"/>
        <v>0</v>
      </c>
      <c r="K2470" s="25">
        <f t="shared" si="233"/>
        <v>0</v>
      </c>
      <c r="L2470">
        <v>0</v>
      </c>
      <c r="M2470">
        <v>32964608</v>
      </c>
      <c r="N2470">
        <v>42065747</v>
      </c>
      <c r="O2470" s="52">
        <v>0</v>
      </c>
      <c r="P2470" s="52">
        <v>0</v>
      </c>
      <c r="Q2470" s="52">
        <v>0</v>
      </c>
      <c r="R2470" s="52">
        <v>0</v>
      </c>
      <c r="S2470" s="52">
        <v>0</v>
      </c>
      <c r="T2470" s="52">
        <v>0</v>
      </c>
      <c r="U2470" s="52">
        <v>0</v>
      </c>
      <c r="V2470" s="52">
        <v>0</v>
      </c>
      <c r="W2470" s="52">
        <v>0</v>
      </c>
      <c r="X2470" s="52">
        <v>0</v>
      </c>
      <c r="Y2470" s="52">
        <v>0</v>
      </c>
      <c r="Z2470" s="52">
        <v>0</v>
      </c>
      <c r="AA2470" s="25">
        <v>0</v>
      </c>
      <c r="AB2470" s="25">
        <v>0</v>
      </c>
      <c r="AC2470" s="25">
        <v>0</v>
      </c>
      <c r="AD2470" s="25">
        <v>0</v>
      </c>
      <c r="AE2470" s="25">
        <v>0</v>
      </c>
      <c r="AF2470" s="25">
        <v>0</v>
      </c>
      <c r="AG2470" s="25">
        <v>0</v>
      </c>
      <c r="AH2470" s="25">
        <v>0</v>
      </c>
      <c r="AI2470" s="25">
        <v>0</v>
      </c>
      <c r="AJ2470" s="25">
        <v>0</v>
      </c>
      <c r="AK2470" s="25">
        <v>0</v>
      </c>
      <c r="AL2470" s="25">
        <v>0</v>
      </c>
      <c r="AM2470" s="95">
        <v>0</v>
      </c>
      <c r="AN2470" s="95" t="e">
        <f ca="1">IF(MengeInEEGSummieren(M2470),AM2470,0)</f>
        <v>#NAME?</v>
      </c>
      <c r="AO2470" s="95">
        <f t="shared" si="234"/>
        <v>0</v>
      </c>
      <c r="AP2470" s="95">
        <f t="shared" si="235"/>
        <v>0</v>
      </c>
      <c r="AS2470">
        <v>0</v>
      </c>
      <c r="AT2470">
        <v>0</v>
      </c>
      <c r="AU2470" t="e">
        <f t="shared" ca="1" si="236"/>
        <v>#NAME?</v>
      </c>
    </row>
    <row r="2471" spans="1:47" x14ac:dyDescent="0.15">
      <c r="A2471" s="21" t="s">
        <v>3241</v>
      </c>
      <c r="B2471" s="22" t="s">
        <v>17</v>
      </c>
      <c r="C2471" s="42">
        <v>2007</v>
      </c>
      <c r="D2471" s="22" t="s">
        <v>1025</v>
      </c>
      <c r="E2471" s="22"/>
      <c r="F2471" s="23">
        <v>27.61</v>
      </c>
      <c r="G2471" s="23">
        <v>27.61</v>
      </c>
      <c r="H2471" s="24">
        <f t="shared" si="231"/>
        <v>0</v>
      </c>
      <c r="I2471" s="153">
        <v>0</v>
      </c>
      <c r="J2471" s="24">
        <f t="shared" si="232"/>
        <v>0</v>
      </c>
      <c r="K2471" s="25">
        <f t="shared" si="233"/>
        <v>0</v>
      </c>
      <c r="L2471">
        <v>0</v>
      </c>
      <c r="M2471">
        <v>32964608</v>
      </c>
      <c r="N2471">
        <v>42065747</v>
      </c>
      <c r="O2471" s="52">
        <v>0</v>
      </c>
      <c r="P2471" s="52">
        <v>0</v>
      </c>
      <c r="Q2471" s="52">
        <v>0</v>
      </c>
      <c r="R2471" s="52">
        <v>0</v>
      </c>
      <c r="S2471" s="52">
        <v>0</v>
      </c>
      <c r="T2471" s="52">
        <v>0</v>
      </c>
      <c r="U2471" s="52">
        <v>0</v>
      </c>
      <c r="V2471" s="52">
        <v>0</v>
      </c>
      <c r="W2471" s="52">
        <v>0</v>
      </c>
      <c r="X2471" s="52">
        <v>0</v>
      </c>
      <c r="Y2471" s="52">
        <v>0</v>
      </c>
      <c r="Z2471" s="52">
        <v>0</v>
      </c>
      <c r="AA2471" s="25">
        <v>0</v>
      </c>
      <c r="AB2471" s="25">
        <v>0</v>
      </c>
      <c r="AC2471" s="25">
        <v>0</v>
      </c>
      <c r="AD2471" s="25">
        <v>0</v>
      </c>
      <c r="AE2471" s="25">
        <v>0</v>
      </c>
      <c r="AF2471" s="25">
        <v>0</v>
      </c>
      <c r="AG2471" s="25">
        <v>0</v>
      </c>
      <c r="AH2471" s="25">
        <v>0</v>
      </c>
      <c r="AI2471" s="25">
        <v>0</v>
      </c>
      <c r="AJ2471" s="25">
        <v>0</v>
      </c>
      <c r="AK2471" s="25">
        <v>0</v>
      </c>
      <c r="AL2471" s="25">
        <v>0</v>
      </c>
      <c r="AM2471" s="95">
        <v>0</v>
      </c>
      <c r="AN2471" s="95" t="e">
        <f ca="1">IF(MengeInEEGSummieren(M2471),AM2471,0)</f>
        <v>#NAME?</v>
      </c>
      <c r="AO2471" s="95">
        <f t="shared" si="234"/>
        <v>0</v>
      </c>
      <c r="AP2471" s="95">
        <f t="shared" si="235"/>
        <v>0</v>
      </c>
      <c r="AS2471">
        <v>0</v>
      </c>
      <c r="AT2471">
        <v>0</v>
      </c>
      <c r="AU2471" t="e">
        <f t="shared" ca="1" si="236"/>
        <v>#NAME?</v>
      </c>
    </row>
    <row r="2472" spans="1:47" x14ac:dyDescent="0.15">
      <c r="A2472" s="21" t="s">
        <v>3242</v>
      </c>
      <c r="B2472" s="22" t="s">
        <v>17</v>
      </c>
      <c r="C2472" s="42">
        <v>2007</v>
      </c>
      <c r="D2472" s="22" t="s">
        <v>1027</v>
      </c>
      <c r="E2472" s="22"/>
      <c r="F2472" s="23">
        <v>28.61</v>
      </c>
      <c r="G2472" s="23">
        <v>28.61</v>
      </c>
      <c r="H2472" s="24">
        <f t="shared" si="231"/>
        <v>0</v>
      </c>
      <c r="I2472" s="153">
        <v>0</v>
      </c>
      <c r="J2472" s="24">
        <f t="shared" si="232"/>
        <v>0</v>
      </c>
      <c r="K2472" s="25">
        <f t="shared" si="233"/>
        <v>0</v>
      </c>
      <c r="L2472">
        <v>0</v>
      </c>
      <c r="M2472">
        <v>32964608</v>
      </c>
      <c r="N2472">
        <v>42065747</v>
      </c>
      <c r="O2472" s="52">
        <v>0</v>
      </c>
      <c r="P2472" s="52">
        <v>0</v>
      </c>
      <c r="Q2472" s="52">
        <v>0</v>
      </c>
      <c r="R2472" s="52">
        <v>0</v>
      </c>
      <c r="S2472" s="52">
        <v>0</v>
      </c>
      <c r="T2472" s="52">
        <v>0</v>
      </c>
      <c r="U2472" s="52">
        <v>0</v>
      </c>
      <c r="V2472" s="52">
        <v>0</v>
      </c>
      <c r="W2472" s="52">
        <v>0</v>
      </c>
      <c r="X2472" s="52">
        <v>0</v>
      </c>
      <c r="Y2472" s="52">
        <v>0</v>
      </c>
      <c r="Z2472" s="52">
        <v>0</v>
      </c>
      <c r="AA2472" s="25">
        <v>0</v>
      </c>
      <c r="AB2472" s="25">
        <v>0</v>
      </c>
      <c r="AC2472" s="25">
        <v>0</v>
      </c>
      <c r="AD2472" s="25">
        <v>0</v>
      </c>
      <c r="AE2472" s="25">
        <v>0</v>
      </c>
      <c r="AF2472" s="25">
        <v>0</v>
      </c>
      <c r="AG2472" s="25">
        <v>0</v>
      </c>
      <c r="AH2472" s="25">
        <v>0</v>
      </c>
      <c r="AI2472" s="25">
        <v>0</v>
      </c>
      <c r="AJ2472" s="25">
        <v>0</v>
      </c>
      <c r="AK2472" s="25">
        <v>0</v>
      </c>
      <c r="AL2472" s="25">
        <v>0</v>
      </c>
      <c r="AM2472" s="95">
        <v>0</v>
      </c>
      <c r="AN2472" s="95" t="e">
        <f ca="1">IF(MengeInEEGSummieren(M2472),AM2472,0)</f>
        <v>#NAME?</v>
      </c>
      <c r="AO2472" s="95">
        <f t="shared" si="234"/>
        <v>0</v>
      </c>
      <c r="AP2472" s="95">
        <f t="shared" si="235"/>
        <v>0</v>
      </c>
      <c r="AS2472">
        <v>0</v>
      </c>
      <c r="AT2472">
        <v>0</v>
      </c>
      <c r="AU2472" t="e">
        <f t="shared" ca="1" si="236"/>
        <v>#NAME?</v>
      </c>
    </row>
    <row r="2473" spans="1:47" x14ac:dyDescent="0.15">
      <c r="A2473" s="21" t="s">
        <v>3243</v>
      </c>
      <c r="B2473" s="22" t="s">
        <v>17</v>
      </c>
      <c r="C2473" s="42">
        <v>2007</v>
      </c>
      <c r="D2473" s="22" t="s">
        <v>1980</v>
      </c>
      <c r="E2473" s="22"/>
      <c r="F2473" s="23">
        <v>20.399999999999999</v>
      </c>
      <c r="G2473" s="23">
        <v>20.399999999999999</v>
      </c>
      <c r="H2473" s="24">
        <f t="shared" si="231"/>
        <v>0</v>
      </c>
      <c r="I2473" s="153">
        <v>0</v>
      </c>
      <c r="J2473" s="24">
        <f t="shared" si="232"/>
        <v>0</v>
      </c>
      <c r="K2473" s="25">
        <f t="shared" si="233"/>
        <v>0</v>
      </c>
      <c r="L2473">
        <v>0</v>
      </c>
      <c r="M2473">
        <v>32964608</v>
      </c>
      <c r="N2473">
        <v>42065747</v>
      </c>
      <c r="O2473" s="52">
        <v>0</v>
      </c>
      <c r="P2473" s="52">
        <v>0</v>
      </c>
      <c r="Q2473" s="52">
        <v>0</v>
      </c>
      <c r="R2473" s="52">
        <v>0</v>
      </c>
      <c r="S2473" s="52">
        <v>0</v>
      </c>
      <c r="T2473" s="52">
        <v>0</v>
      </c>
      <c r="U2473" s="52">
        <v>0</v>
      </c>
      <c r="V2473" s="52">
        <v>0</v>
      </c>
      <c r="W2473" s="52">
        <v>0</v>
      </c>
      <c r="X2473" s="52">
        <v>0</v>
      </c>
      <c r="Y2473" s="52">
        <v>0</v>
      </c>
      <c r="Z2473" s="52">
        <v>0</v>
      </c>
      <c r="AA2473" s="25">
        <v>0</v>
      </c>
      <c r="AB2473" s="25">
        <v>0</v>
      </c>
      <c r="AC2473" s="25">
        <v>0</v>
      </c>
      <c r="AD2473" s="25">
        <v>0</v>
      </c>
      <c r="AE2473" s="25">
        <v>0</v>
      </c>
      <c r="AF2473" s="25">
        <v>0</v>
      </c>
      <c r="AG2473" s="25">
        <v>0</v>
      </c>
      <c r="AH2473" s="25">
        <v>0</v>
      </c>
      <c r="AI2473" s="25">
        <v>0</v>
      </c>
      <c r="AJ2473" s="25">
        <v>0</v>
      </c>
      <c r="AK2473" s="25">
        <v>0</v>
      </c>
      <c r="AL2473" s="25">
        <v>0</v>
      </c>
      <c r="AM2473" s="95">
        <v>0</v>
      </c>
      <c r="AN2473" s="95" t="e">
        <f ca="1">IF(MengeInEEGSummieren(M2473),AM2473,0)</f>
        <v>#NAME?</v>
      </c>
      <c r="AO2473" s="95">
        <f t="shared" si="234"/>
        <v>0</v>
      </c>
      <c r="AP2473" s="95">
        <f t="shared" si="235"/>
        <v>0</v>
      </c>
      <c r="AS2473">
        <v>0</v>
      </c>
      <c r="AT2473">
        <v>0</v>
      </c>
      <c r="AU2473" t="e">
        <f t="shared" ca="1" si="236"/>
        <v>#NAME?</v>
      </c>
    </row>
    <row r="2474" spans="1:47" x14ac:dyDescent="0.15">
      <c r="A2474" s="21" t="s">
        <v>3244</v>
      </c>
      <c r="B2474" s="22" t="s">
        <v>17</v>
      </c>
      <c r="C2474" s="42">
        <v>2007</v>
      </c>
      <c r="D2474" s="22" t="s">
        <v>1982</v>
      </c>
      <c r="E2474" s="22"/>
      <c r="F2474" s="23">
        <v>21.4</v>
      </c>
      <c r="G2474" s="23">
        <v>21.4</v>
      </c>
      <c r="H2474" s="24">
        <f t="shared" si="231"/>
        <v>0</v>
      </c>
      <c r="I2474" s="153">
        <v>0</v>
      </c>
      <c r="J2474" s="24">
        <f t="shared" si="232"/>
        <v>0</v>
      </c>
      <c r="K2474" s="25">
        <f t="shared" si="233"/>
        <v>0</v>
      </c>
      <c r="L2474">
        <v>0</v>
      </c>
      <c r="M2474">
        <v>32964608</v>
      </c>
      <c r="N2474">
        <v>42065747</v>
      </c>
      <c r="O2474" s="52">
        <v>0</v>
      </c>
      <c r="P2474" s="52">
        <v>0</v>
      </c>
      <c r="Q2474" s="52">
        <v>0</v>
      </c>
      <c r="R2474" s="52">
        <v>0</v>
      </c>
      <c r="S2474" s="52">
        <v>0</v>
      </c>
      <c r="T2474" s="52">
        <v>0</v>
      </c>
      <c r="U2474" s="52">
        <v>0</v>
      </c>
      <c r="V2474" s="52">
        <v>0</v>
      </c>
      <c r="W2474" s="52">
        <v>0</v>
      </c>
      <c r="X2474" s="52">
        <v>0</v>
      </c>
      <c r="Y2474" s="52">
        <v>0</v>
      </c>
      <c r="Z2474" s="52">
        <v>0</v>
      </c>
      <c r="AA2474" s="25">
        <v>0</v>
      </c>
      <c r="AB2474" s="25">
        <v>0</v>
      </c>
      <c r="AC2474" s="25">
        <v>0</v>
      </c>
      <c r="AD2474" s="25">
        <v>0</v>
      </c>
      <c r="AE2474" s="25">
        <v>0</v>
      </c>
      <c r="AF2474" s="25">
        <v>0</v>
      </c>
      <c r="AG2474" s="25">
        <v>0</v>
      </c>
      <c r="AH2474" s="25">
        <v>0</v>
      </c>
      <c r="AI2474" s="25">
        <v>0</v>
      </c>
      <c r="AJ2474" s="25">
        <v>0</v>
      </c>
      <c r="AK2474" s="25">
        <v>0</v>
      </c>
      <c r="AL2474" s="25">
        <v>0</v>
      </c>
      <c r="AM2474" s="95">
        <v>0</v>
      </c>
      <c r="AN2474" s="95" t="e">
        <f ca="1">IF(MengeInEEGSummieren(M2474),AM2474,0)</f>
        <v>#NAME?</v>
      </c>
      <c r="AO2474" s="95">
        <f t="shared" si="234"/>
        <v>0</v>
      </c>
      <c r="AP2474" s="95">
        <f t="shared" si="235"/>
        <v>0</v>
      </c>
      <c r="AS2474">
        <v>0</v>
      </c>
      <c r="AT2474">
        <v>0</v>
      </c>
      <c r="AU2474" t="e">
        <f t="shared" ca="1" si="236"/>
        <v>#NAME?</v>
      </c>
    </row>
    <row r="2475" spans="1:47" x14ac:dyDescent="0.15">
      <c r="A2475" s="21" t="s">
        <v>3245</v>
      </c>
      <c r="B2475" s="22" t="s">
        <v>17</v>
      </c>
      <c r="C2475" s="42">
        <v>2007</v>
      </c>
      <c r="D2475" s="22" t="s">
        <v>1984</v>
      </c>
      <c r="E2475" s="22"/>
      <c r="F2475" s="23">
        <v>18.399999999999999</v>
      </c>
      <c r="G2475" s="23">
        <v>18.399999999999999</v>
      </c>
      <c r="H2475" s="24">
        <f t="shared" si="231"/>
        <v>0</v>
      </c>
      <c r="I2475" s="153">
        <v>0</v>
      </c>
      <c r="J2475" s="24">
        <f t="shared" si="232"/>
        <v>0</v>
      </c>
      <c r="K2475" s="25">
        <f t="shared" si="233"/>
        <v>0</v>
      </c>
      <c r="L2475">
        <v>0</v>
      </c>
      <c r="M2475">
        <v>32964608</v>
      </c>
      <c r="N2475">
        <v>42065747</v>
      </c>
      <c r="O2475" s="52">
        <v>0</v>
      </c>
      <c r="P2475" s="52">
        <v>0</v>
      </c>
      <c r="Q2475" s="52">
        <v>0</v>
      </c>
      <c r="R2475" s="52">
        <v>0</v>
      </c>
      <c r="S2475" s="52">
        <v>0</v>
      </c>
      <c r="T2475" s="52">
        <v>0</v>
      </c>
      <c r="U2475" s="52">
        <v>0</v>
      </c>
      <c r="V2475" s="52">
        <v>0</v>
      </c>
      <c r="W2475" s="52">
        <v>0</v>
      </c>
      <c r="X2475" s="52">
        <v>0</v>
      </c>
      <c r="Y2475" s="52">
        <v>0</v>
      </c>
      <c r="Z2475" s="52">
        <v>0</v>
      </c>
      <c r="AA2475" s="25">
        <v>0</v>
      </c>
      <c r="AB2475" s="25">
        <v>0</v>
      </c>
      <c r="AC2475" s="25">
        <v>0</v>
      </c>
      <c r="AD2475" s="25">
        <v>0</v>
      </c>
      <c r="AE2475" s="25">
        <v>0</v>
      </c>
      <c r="AF2475" s="25">
        <v>0</v>
      </c>
      <c r="AG2475" s="25">
        <v>0</v>
      </c>
      <c r="AH2475" s="25">
        <v>0</v>
      </c>
      <c r="AI2475" s="25">
        <v>0</v>
      </c>
      <c r="AJ2475" s="25">
        <v>0</v>
      </c>
      <c r="AK2475" s="25">
        <v>0</v>
      </c>
      <c r="AL2475" s="25">
        <v>0</v>
      </c>
      <c r="AM2475" s="95">
        <v>0</v>
      </c>
      <c r="AN2475" s="95" t="e">
        <f ca="1">IF(MengeInEEGSummieren(M2475),AM2475,0)</f>
        <v>#NAME?</v>
      </c>
      <c r="AO2475" s="95">
        <f t="shared" si="234"/>
        <v>0</v>
      </c>
      <c r="AP2475" s="95">
        <f t="shared" si="235"/>
        <v>0</v>
      </c>
      <c r="AS2475">
        <v>0</v>
      </c>
      <c r="AT2475">
        <v>0</v>
      </c>
      <c r="AU2475" t="e">
        <f t="shared" ca="1" si="236"/>
        <v>#NAME?</v>
      </c>
    </row>
    <row r="2476" spans="1:47" x14ac:dyDescent="0.15">
      <c r="A2476" s="21" t="s">
        <v>3246</v>
      </c>
      <c r="B2476" s="22" t="s">
        <v>17</v>
      </c>
      <c r="C2476" s="42">
        <v>2007</v>
      </c>
      <c r="D2476" s="22" t="s">
        <v>1986</v>
      </c>
      <c r="E2476" s="22"/>
      <c r="F2476" s="23">
        <v>19.399999999999999</v>
      </c>
      <c r="G2476" s="23">
        <v>19.399999999999999</v>
      </c>
      <c r="H2476" s="24">
        <f t="shared" si="231"/>
        <v>0</v>
      </c>
      <c r="I2476" s="153">
        <v>0</v>
      </c>
      <c r="J2476" s="24">
        <f t="shared" si="232"/>
        <v>0</v>
      </c>
      <c r="K2476" s="25">
        <f t="shared" si="233"/>
        <v>0</v>
      </c>
      <c r="L2476">
        <v>0</v>
      </c>
      <c r="M2476">
        <v>32964608</v>
      </c>
      <c r="N2476">
        <v>42065747</v>
      </c>
      <c r="O2476" s="52">
        <v>0</v>
      </c>
      <c r="P2476" s="52">
        <v>0</v>
      </c>
      <c r="Q2476" s="52">
        <v>0</v>
      </c>
      <c r="R2476" s="52">
        <v>0</v>
      </c>
      <c r="S2476" s="52">
        <v>0</v>
      </c>
      <c r="T2476" s="52">
        <v>0</v>
      </c>
      <c r="U2476" s="52">
        <v>0</v>
      </c>
      <c r="V2476" s="52">
        <v>0</v>
      </c>
      <c r="W2476" s="52">
        <v>0</v>
      </c>
      <c r="X2476" s="52">
        <v>0</v>
      </c>
      <c r="Y2476" s="52">
        <v>0</v>
      </c>
      <c r="Z2476" s="52">
        <v>0</v>
      </c>
      <c r="AA2476" s="25">
        <v>0</v>
      </c>
      <c r="AB2476" s="25">
        <v>0</v>
      </c>
      <c r="AC2476" s="25">
        <v>0</v>
      </c>
      <c r="AD2476" s="25">
        <v>0</v>
      </c>
      <c r="AE2476" s="25">
        <v>0</v>
      </c>
      <c r="AF2476" s="25">
        <v>0</v>
      </c>
      <c r="AG2476" s="25">
        <v>0</v>
      </c>
      <c r="AH2476" s="25">
        <v>0</v>
      </c>
      <c r="AI2476" s="25">
        <v>0</v>
      </c>
      <c r="AJ2476" s="25">
        <v>0</v>
      </c>
      <c r="AK2476" s="25">
        <v>0</v>
      </c>
      <c r="AL2476" s="25">
        <v>0</v>
      </c>
      <c r="AM2476" s="95">
        <v>0</v>
      </c>
      <c r="AN2476" s="95" t="e">
        <f ca="1">IF(MengeInEEGSummieren(M2476),AM2476,0)</f>
        <v>#NAME?</v>
      </c>
      <c r="AO2476" s="95">
        <f t="shared" si="234"/>
        <v>0</v>
      </c>
      <c r="AP2476" s="95">
        <f t="shared" si="235"/>
        <v>0</v>
      </c>
      <c r="AS2476">
        <v>0</v>
      </c>
      <c r="AT2476">
        <v>0</v>
      </c>
      <c r="AU2476" t="e">
        <f t="shared" ca="1" si="236"/>
        <v>#NAME?</v>
      </c>
    </row>
    <row r="2477" spans="1:47" x14ac:dyDescent="0.15">
      <c r="A2477" s="21" t="s">
        <v>3247</v>
      </c>
      <c r="B2477" s="22" t="s">
        <v>17</v>
      </c>
      <c r="C2477" s="42">
        <v>2007</v>
      </c>
      <c r="D2477" s="22" t="s">
        <v>1988</v>
      </c>
      <c r="E2477" s="22"/>
      <c r="F2477" s="23">
        <v>14.4</v>
      </c>
      <c r="G2477" s="23">
        <v>14.4</v>
      </c>
      <c r="H2477" s="24">
        <f t="shared" si="231"/>
        <v>0</v>
      </c>
      <c r="I2477" s="153">
        <v>0</v>
      </c>
      <c r="J2477" s="24">
        <f t="shared" si="232"/>
        <v>0</v>
      </c>
      <c r="K2477" s="25">
        <f t="shared" si="233"/>
        <v>0</v>
      </c>
      <c r="L2477">
        <v>0</v>
      </c>
      <c r="M2477">
        <v>32964608</v>
      </c>
      <c r="N2477">
        <v>42065747</v>
      </c>
      <c r="O2477" s="52">
        <v>0</v>
      </c>
      <c r="P2477" s="52">
        <v>0</v>
      </c>
      <c r="Q2477" s="52">
        <v>0</v>
      </c>
      <c r="R2477" s="52">
        <v>0</v>
      </c>
      <c r="S2477" s="52">
        <v>0</v>
      </c>
      <c r="T2477" s="52">
        <v>0</v>
      </c>
      <c r="U2477" s="52">
        <v>0</v>
      </c>
      <c r="V2477" s="52">
        <v>0</v>
      </c>
      <c r="W2477" s="52">
        <v>0</v>
      </c>
      <c r="X2477" s="52">
        <v>0</v>
      </c>
      <c r="Y2477" s="52">
        <v>0</v>
      </c>
      <c r="Z2477" s="52">
        <v>0</v>
      </c>
      <c r="AA2477" s="25">
        <v>0</v>
      </c>
      <c r="AB2477" s="25">
        <v>0</v>
      </c>
      <c r="AC2477" s="25">
        <v>0</v>
      </c>
      <c r="AD2477" s="25">
        <v>0</v>
      </c>
      <c r="AE2477" s="25">
        <v>0</v>
      </c>
      <c r="AF2477" s="25">
        <v>0</v>
      </c>
      <c r="AG2477" s="25">
        <v>0</v>
      </c>
      <c r="AH2477" s="25">
        <v>0</v>
      </c>
      <c r="AI2477" s="25">
        <v>0</v>
      </c>
      <c r="AJ2477" s="25">
        <v>0</v>
      </c>
      <c r="AK2477" s="25">
        <v>0</v>
      </c>
      <c r="AL2477" s="25">
        <v>0</v>
      </c>
      <c r="AM2477" s="95">
        <v>0</v>
      </c>
      <c r="AN2477" s="95" t="e">
        <f ca="1">IF(MengeInEEGSummieren(M2477),AM2477,0)</f>
        <v>#NAME?</v>
      </c>
      <c r="AO2477" s="95">
        <f t="shared" si="234"/>
        <v>0</v>
      </c>
      <c r="AP2477" s="95">
        <f t="shared" si="235"/>
        <v>0</v>
      </c>
      <c r="AS2477">
        <v>0</v>
      </c>
      <c r="AT2477">
        <v>0</v>
      </c>
      <c r="AU2477" t="e">
        <f t="shared" ca="1" si="236"/>
        <v>#NAME?</v>
      </c>
    </row>
    <row r="2478" spans="1:47" x14ac:dyDescent="0.15">
      <c r="A2478" s="21" t="s">
        <v>3248</v>
      </c>
      <c r="B2478" s="22" t="s">
        <v>17</v>
      </c>
      <c r="C2478" s="42">
        <v>2007</v>
      </c>
      <c r="D2478" s="22" t="s">
        <v>1990</v>
      </c>
      <c r="E2478" s="22"/>
      <c r="F2478" s="23">
        <v>15.4</v>
      </c>
      <c r="G2478" s="23">
        <v>15.4</v>
      </c>
      <c r="H2478" s="24">
        <f t="shared" si="231"/>
        <v>0</v>
      </c>
      <c r="I2478" s="153">
        <v>0</v>
      </c>
      <c r="J2478" s="24">
        <f t="shared" si="232"/>
        <v>0</v>
      </c>
      <c r="K2478" s="25">
        <f t="shared" si="233"/>
        <v>0</v>
      </c>
      <c r="L2478">
        <v>0</v>
      </c>
      <c r="M2478">
        <v>32964608</v>
      </c>
      <c r="N2478">
        <v>42065747</v>
      </c>
      <c r="O2478" s="52">
        <v>0</v>
      </c>
      <c r="P2478" s="52">
        <v>0</v>
      </c>
      <c r="Q2478" s="52">
        <v>0</v>
      </c>
      <c r="R2478" s="52">
        <v>0</v>
      </c>
      <c r="S2478" s="52">
        <v>0</v>
      </c>
      <c r="T2478" s="52">
        <v>0</v>
      </c>
      <c r="U2478" s="52">
        <v>0</v>
      </c>
      <c r="V2478" s="52">
        <v>0</v>
      </c>
      <c r="W2478" s="52">
        <v>0</v>
      </c>
      <c r="X2478" s="52">
        <v>0</v>
      </c>
      <c r="Y2478" s="52">
        <v>0</v>
      </c>
      <c r="Z2478" s="52">
        <v>0</v>
      </c>
      <c r="AA2478" s="25">
        <v>0</v>
      </c>
      <c r="AB2478" s="25">
        <v>0</v>
      </c>
      <c r="AC2478" s="25">
        <v>0</v>
      </c>
      <c r="AD2478" s="25">
        <v>0</v>
      </c>
      <c r="AE2478" s="25">
        <v>0</v>
      </c>
      <c r="AF2478" s="25">
        <v>0</v>
      </c>
      <c r="AG2478" s="25">
        <v>0</v>
      </c>
      <c r="AH2478" s="25">
        <v>0</v>
      </c>
      <c r="AI2478" s="25">
        <v>0</v>
      </c>
      <c r="AJ2478" s="25">
        <v>0</v>
      </c>
      <c r="AK2478" s="25">
        <v>0</v>
      </c>
      <c r="AL2478" s="25">
        <v>0</v>
      </c>
      <c r="AM2478" s="95">
        <v>0</v>
      </c>
      <c r="AN2478" s="95" t="e">
        <f ca="1">IF(MengeInEEGSummieren(M2478),AM2478,0)</f>
        <v>#NAME?</v>
      </c>
      <c r="AO2478" s="95">
        <f t="shared" si="234"/>
        <v>0</v>
      </c>
      <c r="AP2478" s="95">
        <f t="shared" si="235"/>
        <v>0</v>
      </c>
      <c r="AS2478">
        <v>0</v>
      </c>
      <c r="AT2478">
        <v>0</v>
      </c>
      <c r="AU2478" t="e">
        <f t="shared" ca="1" si="236"/>
        <v>#NAME?</v>
      </c>
    </row>
    <row r="2479" spans="1:47" x14ac:dyDescent="0.15">
      <c r="A2479" s="21" t="s">
        <v>3249</v>
      </c>
      <c r="B2479" s="22" t="s">
        <v>17</v>
      </c>
      <c r="C2479" s="42">
        <v>2007</v>
      </c>
      <c r="D2479" s="22" t="s">
        <v>1992</v>
      </c>
      <c r="E2479" s="22"/>
      <c r="F2479" s="23">
        <v>21.4</v>
      </c>
      <c r="G2479" s="23">
        <v>21.4</v>
      </c>
      <c r="H2479" s="24">
        <f t="shared" si="231"/>
        <v>0</v>
      </c>
      <c r="I2479" s="153">
        <v>0</v>
      </c>
      <c r="J2479" s="24">
        <f t="shared" si="232"/>
        <v>0</v>
      </c>
      <c r="K2479" s="25">
        <f t="shared" si="233"/>
        <v>0</v>
      </c>
      <c r="L2479">
        <v>0</v>
      </c>
      <c r="M2479">
        <v>32964608</v>
      </c>
      <c r="N2479">
        <v>42065747</v>
      </c>
      <c r="O2479" s="52">
        <v>0</v>
      </c>
      <c r="P2479" s="52">
        <v>0</v>
      </c>
      <c r="Q2479" s="52">
        <v>0</v>
      </c>
      <c r="R2479" s="52">
        <v>0</v>
      </c>
      <c r="S2479" s="52">
        <v>0</v>
      </c>
      <c r="T2479" s="52">
        <v>0</v>
      </c>
      <c r="U2479" s="52">
        <v>0</v>
      </c>
      <c r="V2479" s="52">
        <v>0</v>
      </c>
      <c r="W2479" s="52">
        <v>0</v>
      </c>
      <c r="X2479" s="52">
        <v>0</v>
      </c>
      <c r="Y2479" s="52">
        <v>0</v>
      </c>
      <c r="Z2479" s="52">
        <v>0</v>
      </c>
      <c r="AA2479" s="25">
        <v>0</v>
      </c>
      <c r="AB2479" s="25">
        <v>0</v>
      </c>
      <c r="AC2479" s="25">
        <v>0</v>
      </c>
      <c r="AD2479" s="25">
        <v>0</v>
      </c>
      <c r="AE2479" s="25">
        <v>0</v>
      </c>
      <c r="AF2479" s="25">
        <v>0</v>
      </c>
      <c r="AG2479" s="25">
        <v>0</v>
      </c>
      <c r="AH2479" s="25">
        <v>0</v>
      </c>
      <c r="AI2479" s="25">
        <v>0</v>
      </c>
      <c r="AJ2479" s="25">
        <v>0</v>
      </c>
      <c r="AK2479" s="25">
        <v>0</v>
      </c>
      <c r="AL2479" s="25">
        <v>0</v>
      </c>
      <c r="AM2479" s="95">
        <v>0</v>
      </c>
      <c r="AN2479" s="95" t="e">
        <f ca="1">IF(MengeInEEGSummieren(M2479),AM2479,0)</f>
        <v>#NAME?</v>
      </c>
      <c r="AO2479" s="95">
        <f t="shared" si="234"/>
        <v>0</v>
      </c>
      <c r="AP2479" s="95">
        <f t="shared" si="235"/>
        <v>0</v>
      </c>
      <c r="AS2479">
        <v>0</v>
      </c>
      <c r="AT2479">
        <v>0</v>
      </c>
      <c r="AU2479" t="e">
        <f t="shared" ca="1" si="236"/>
        <v>#NAME?</v>
      </c>
    </row>
    <row r="2480" spans="1:47" x14ac:dyDescent="0.15">
      <c r="A2480" s="21" t="s">
        <v>3250</v>
      </c>
      <c r="B2480" s="22" t="s">
        <v>17</v>
      </c>
      <c r="C2480" s="42">
        <v>2007</v>
      </c>
      <c r="D2480" s="22" t="s">
        <v>1994</v>
      </c>
      <c r="E2480" s="22"/>
      <c r="F2480" s="23">
        <v>22.4</v>
      </c>
      <c r="G2480" s="23">
        <v>22.4</v>
      </c>
      <c r="H2480" s="24">
        <f t="shared" si="231"/>
        <v>0</v>
      </c>
      <c r="I2480" s="153">
        <v>0</v>
      </c>
      <c r="J2480" s="24">
        <f t="shared" si="232"/>
        <v>0</v>
      </c>
      <c r="K2480" s="25">
        <f t="shared" si="233"/>
        <v>0</v>
      </c>
      <c r="L2480">
        <v>0</v>
      </c>
      <c r="M2480">
        <v>32964608</v>
      </c>
      <c r="N2480">
        <v>42065747</v>
      </c>
      <c r="O2480" s="52">
        <v>0</v>
      </c>
      <c r="P2480" s="52">
        <v>0</v>
      </c>
      <c r="Q2480" s="52">
        <v>0</v>
      </c>
      <c r="R2480" s="52">
        <v>0</v>
      </c>
      <c r="S2480" s="52">
        <v>0</v>
      </c>
      <c r="T2480" s="52">
        <v>0</v>
      </c>
      <c r="U2480" s="52">
        <v>0</v>
      </c>
      <c r="V2480" s="52">
        <v>0</v>
      </c>
      <c r="W2480" s="52">
        <v>0</v>
      </c>
      <c r="X2480" s="52">
        <v>0</v>
      </c>
      <c r="Y2480" s="52">
        <v>0</v>
      </c>
      <c r="Z2480" s="52">
        <v>0</v>
      </c>
      <c r="AA2480" s="25">
        <v>0</v>
      </c>
      <c r="AB2480" s="25">
        <v>0</v>
      </c>
      <c r="AC2480" s="25">
        <v>0</v>
      </c>
      <c r="AD2480" s="25">
        <v>0</v>
      </c>
      <c r="AE2480" s="25">
        <v>0</v>
      </c>
      <c r="AF2480" s="25">
        <v>0</v>
      </c>
      <c r="AG2480" s="25">
        <v>0</v>
      </c>
      <c r="AH2480" s="25">
        <v>0</v>
      </c>
      <c r="AI2480" s="25">
        <v>0</v>
      </c>
      <c r="AJ2480" s="25">
        <v>0</v>
      </c>
      <c r="AK2480" s="25">
        <v>0</v>
      </c>
      <c r="AL2480" s="25">
        <v>0</v>
      </c>
      <c r="AM2480" s="95">
        <v>0</v>
      </c>
      <c r="AN2480" s="95" t="e">
        <f ca="1">IF(MengeInEEGSummieren(M2480),AM2480,0)</f>
        <v>#NAME?</v>
      </c>
      <c r="AO2480" s="95">
        <f t="shared" si="234"/>
        <v>0</v>
      </c>
      <c r="AP2480" s="95">
        <f t="shared" si="235"/>
        <v>0</v>
      </c>
      <c r="AS2480">
        <v>0</v>
      </c>
      <c r="AT2480">
        <v>0</v>
      </c>
      <c r="AU2480" t="e">
        <f t="shared" ca="1" si="236"/>
        <v>#NAME?</v>
      </c>
    </row>
    <row r="2481" spans="1:47" x14ac:dyDescent="0.15">
      <c r="A2481" s="21" t="s">
        <v>3251</v>
      </c>
      <c r="B2481" s="22" t="s">
        <v>17</v>
      </c>
      <c r="C2481" s="42">
        <v>2007</v>
      </c>
      <c r="D2481" s="22" t="s">
        <v>987</v>
      </c>
      <c r="E2481" s="22"/>
      <c r="F2481" s="23">
        <v>19.399999999999999</v>
      </c>
      <c r="G2481" s="23">
        <v>19.399999999999999</v>
      </c>
      <c r="H2481" s="24">
        <f t="shared" si="231"/>
        <v>0</v>
      </c>
      <c r="I2481" s="153">
        <v>0</v>
      </c>
      <c r="J2481" s="24">
        <f t="shared" si="232"/>
        <v>0</v>
      </c>
      <c r="K2481" s="25">
        <f t="shared" si="233"/>
        <v>0</v>
      </c>
      <c r="L2481">
        <v>0</v>
      </c>
      <c r="M2481">
        <v>32964608</v>
      </c>
      <c r="N2481">
        <v>42065747</v>
      </c>
      <c r="O2481" s="52">
        <v>0</v>
      </c>
      <c r="P2481" s="52">
        <v>0</v>
      </c>
      <c r="Q2481" s="52">
        <v>0</v>
      </c>
      <c r="R2481" s="52">
        <v>0</v>
      </c>
      <c r="S2481" s="52">
        <v>0</v>
      </c>
      <c r="T2481" s="52">
        <v>0</v>
      </c>
      <c r="U2481" s="52">
        <v>0</v>
      </c>
      <c r="V2481" s="52">
        <v>0</v>
      </c>
      <c r="W2481" s="52">
        <v>0</v>
      </c>
      <c r="X2481" s="52">
        <v>0</v>
      </c>
      <c r="Y2481" s="52">
        <v>0</v>
      </c>
      <c r="Z2481" s="52">
        <v>0</v>
      </c>
      <c r="AA2481" s="25">
        <v>0</v>
      </c>
      <c r="AB2481" s="25">
        <v>0</v>
      </c>
      <c r="AC2481" s="25">
        <v>0</v>
      </c>
      <c r="AD2481" s="25">
        <v>0</v>
      </c>
      <c r="AE2481" s="25">
        <v>0</v>
      </c>
      <c r="AF2481" s="25">
        <v>0</v>
      </c>
      <c r="AG2481" s="25">
        <v>0</v>
      </c>
      <c r="AH2481" s="25">
        <v>0</v>
      </c>
      <c r="AI2481" s="25">
        <v>0</v>
      </c>
      <c r="AJ2481" s="25">
        <v>0</v>
      </c>
      <c r="AK2481" s="25">
        <v>0</v>
      </c>
      <c r="AL2481" s="25">
        <v>0</v>
      </c>
      <c r="AM2481" s="95">
        <v>0</v>
      </c>
      <c r="AN2481" s="95" t="e">
        <f ca="1">IF(MengeInEEGSummieren(M2481),AM2481,0)</f>
        <v>#NAME?</v>
      </c>
      <c r="AO2481" s="95">
        <f t="shared" si="234"/>
        <v>0</v>
      </c>
      <c r="AP2481" s="95">
        <f t="shared" si="235"/>
        <v>0</v>
      </c>
      <c r="AS2481">
        <v>0</v>
      </c>
      <c r="AT2481">
        <v>0</v>
      </c>
      <c r="AU2481" t="e">
        <f t="shared" ca="1" si="236"/>
        <v>#NAME?</v>
      </c>
    </row>
    <row r="2482" spans="1:47" x14ac:dyDescent="0.15">
      <c r="A2482" s="21" t="s">
        <v>3252</v>
      </c>
      <c r="B2482" s="22" t="s">
        <v>17</v>
      </c>
      <c r="C2482" s="42">
        <v>2007</v>
      </c>
      <c r="D2482" s="22" t="s">
        <v>989</v>
      </c>
      <c r="E2482" s="22"/>
      <c r="F2482" s="23">
        <v>20.399999999999999</v>
      </c>
      <c r="G2482" s="23">
        <v>20.399999999999999</v>
      </c>
      <c r="H2482" s="24">
        <f t="shared" si="231"/>
        <v>0</v>
      </c>
      <c r="I2482" s="153">
        <v>0</v>
      </c>
      <c r="J2482" s="24">
        <f t="shared" si="232"/>
        <v>0</v>
      </c>
      <c r="K2482" s="25">
        <f t="shared" si="233"/>
        <v>0</v>
      </c>
      <c r="L2482">
        <v>0</v>
      </c>
      <c r="M2482">
        <v>32964608</v>
      </c>
      <c r="N2482">
        <v>42065747</v>
      </c>
      <c r="O2482" s="52">
        <v>0</v>
      </c>
      <c r="P2482" s="52">
        <v>0</v>
      </c>
      <c r="Q2482" s="52">
        <v>0</v>
      </c>
      <c r="R2482" s="52">
        <v>0</v>
      </c>
      <c r="S2482" s="52">
        <v>0</v>
      </c>
      <c r="T2482" s="52">
        <v>0</v>
      </c>
      <c r="U2482" s="52">
        <v>0</v>
      </c>
      <c r="V2482" s="52">
        <v>0</v>
      </c>
      <c r="W2482" s="52">
        <v>0</v>
      </c>
      <c r="X2482" s="52">
        <v>0</v>
      </c>
      <c r="Y2482" s="52">
        <v>0</v>
      </c>
      <c r="Z2482" s="52">
        <v>0</v>
      </c>
      <c r="AA2482" s="25">
        <v>0</v>
      </c>
      <c r="AB2482" s="25">
        <v>0</v>
      </c>
      <c r="AC2482" s="25">
        <v>0</v>
      </c>
      <c r="AD2482" s="25">
        <v>0</v>
      </c>
      <c r="AE2482" s="25">
        <v>0</v>
      </c>
      <c r="AF2482" s="25">
        <v>0</v>
      </c>
      <c r="AG2482" s="25">
        <v>0</v>
      </c>
      <c r="AH2482" s="25">
        <v>0</v>
      </c>
      <c r="AI2482" s="25">
        <v>0</v>
      </c>
      <c r="AJ2482" s="25">
        <v>0</v>
      </c>
      <c r="AK2482" s="25">
        <v>0</v>
      </c>
      <c r="AL2482" s="25">
        <v>0</v>
      </c>
      <c r="AM2482" s="95">
        <v>0</v>
      </c>
      <c r="AN2482" s="95" t="e">
        <f ca="1">IF(MengeInEEGSummieren(M2482),AM2482,0)</f>
        <v>#NAME?</v>
      </c>
      <c r="AO2482" s="95">
        <f t="shared" si="234"/>
        <v>0</v>
      </c>
      <c r="AP2482" s="95">
        <f t="shared" si="235"/>
        <v>0</v>
      </c>
      <c r="AS2482">
        <v>0</v>
      </c>
      <c r="AT2482">
        <v>0</v>
      </c>
      <c r="AU2482" t="e">
        <f t="shared" ca="1" si="236"/>
        <v>#NAME?</v>
      </c>
    </row>
    <row r="2483" spans="1:47" x14ac:dyDescent="0.15">
      <c r="A2483" s="21" t="s">
        <v>3253</v>
      </c>
      <c r="B2483" s="22" t="s">
        <v>17</v>
      </c>
      <c r="C2483" s="42">
        <v>2007</v>
      </c>
      <c r="D2483" s="22" t="s">
        <v>1998</v>
      </c>
      <c r="E2483" s="22"/>
      <c r="F2483" s="23">
        <v>12.4</v>
      </c>
      <c r="G2483" s="23">
        <v>12.4</v>
      </c>
      <c r="H2483" s="24">
        <f t="shared" si="231"/>
        <v>0</v>
      </c>
      <c r="I2483" s="153">
        <v>0</v>
      </c>
      <c r="J2483" s="24">
        <f t="shared" si="232"/>
        <v>0</v>
      </c>
      <c r="K2483" s="25">
        <f t="shared" si="233"/>
        <v>0</v>
      </c>
      <c r="L2483">
        <v>0</v>
      </c>
      <c r="M2483">
        <v>32964608</v>
      </c>
      <c r="N2483">
        <v>42065747</v>
      </c>
      <c r="O2483" s="52">
        <v>0</v>
      </c>
      <c r="P2483" s="52">
        <v>0</v>
      </c>
      <c r="Q2483" s="52">
        <v>0</v>
      </c>
      <c r="R2483" s="52">
        <v>0</v>
      </c>
      <c r="S2483" s="52">
        <v>0</v>
      </c>
      <c r="T2483" s="52">
        <v>0</v>
      </c>
      <c r="U2483" s="52">
        <v>0</v>
      </c>
      <c r="V2483" s="52">
        <v>0</v>
      </c>
      <c r="W2483" s="52">
        <v>0</v>
      </c>
      <c r="X2483" s="52">
        <v>0</v>
      </c>
      <c r="Y2483" s="52">
        <v>0</v>
      </c>
      <c r="Z2483" s="52">
        <v>0</v>
      </c>
      <c r="AA2483" s="25">
        <v>0</v>
      </c>
      <c r="AB2483" s="25">
        <v>0</v>
      </c>
      <c r="AC2483" s="25">
        <v>0</v>
      </c>
      <c r="AD2483" s="25">
        <v>0</v>
      </c>
      <c r="AE2483" s="25">
        <v>0</v>
      </c>
      <c r="AF2483" s="25">
        <v>0</v>
      </c>
      <c r="AG2483" s="25">
        <v>0</v>
      </c>
      <c r="AH2483" s="25">
        <v>0</v>
      </c>
      <c r="AI2483" s="25">
        <v>0</v>
      </c>
      <c r="AJ2483" s="25">
        <v>0</v>
      </c>
      <c r="AK2483" s="25">
        <v>0</v>
      </c>
      <c r="AL2483" s="25">
        <v>0</v>
      </c>
      <c r="AM2483" s="95">
        <v>0</v>
      </c>
      <c r="AN2483" s="95" t="e">
        <f ca="1">IF(MengeInEEGSummieren(M2483),AM2483,0)</f>
        <v>#NAME?</v>
      </c>
      <c r="AO2483" s="95">
        <f t="shared" si="234"/>
        <v>0</v>
      </c>
      <c r="AP2483" s="95">
        <f t="shared" si="235"/>
        <v>0</v>
      </c>
      <c r="AS2483">
        <v>0</v>
      </c>
      <c r="AT2483">
        <v>0</v>
      </c>
      <c r="AU2483" t="e">
        <f t="shared" ca="1" si="236"/>
        <v>#NAME?</v>
      </c>
    </row>
    <row r="2484" spans="1:47" x14ac:dyDescent="0.15">
      <c r="A2484" s="21" t="s">
        <v>3254</v>
      </c>
      <c r="B2484" s="22" t="s">
        <v>17</v>
      </c>
      <c r="C2484" s="42">
        <v>2007</v>
      </c>
      <c r="D2484" s="22" t="s">
        <v>2000</v>
      </c>
      <c r="E2484" s="22"/>
      <c r="F2484" s="23">
        <v>13.4</v>
      </c>
      <c r="G2484" s="23">
        <v>13.4</v>
      </c>
      <c r="H2484" s="24">
        <f t="shared" si="231"/>
        <v>0</v>
      </c>
      <c r="I2484" s="153">
        <v>0</v>
      </c>
      <c r="J2484" s="24">
        <f t="shared" si="232"/>
        <v>0</v>
      </c>
      <c r="K2484" s="25">
        <f t="shared" si="233"/>
        <v>0</v>
      </c>
      <c r="L2484">
        <v>0</v>
      </c>
      <c r="M2484">
        <v>32964608</v>
      </c>
      <c r="N2484">
        <v>42065747</v>
      </c>
      <c r="O2484" s="52">
        <v>0</v>
      </c>
      <c r="P2484" s="52">
        <v>0</v>
      </c>
      <c r="Q2484" s="52">
        <v>0</v>
      </c>
      <c r="R2484" s="52">
        <v>0</v>
      </c>
      <c r="S2484" s="52">
        <v>0</v>
      </c>
      <c r="T2484" s="52">
        <v>0</v>
      </c>
      <c r="U2484" s="52">
        <v>0</v>
      </c>
      <c r="V2484" s="52">
        <v>0</v>
      </c>
      <c r="W2484" s="52">
        <v>0</v>
      </c>
      <c r="X2484" s="52">
        <v>0</v>
      </c>
      <c r="Y2484" s="52">
        <v>0</v>
      </c>
      <c r="Z2484" s="52">
        <v>0</v>
      </c>
      <c r="AA2484" s="25">
        <v>0</v>
      </c>
      <c r="AB2484" s="25">
        <v>0</v>
      </c>
      <c r="AC2484" s="25">
        <v>0</v>
      </c>
      <c r="AD2484" s="25">
        <v>0</v>
      </c>
      <c r="AE2484" s="25">
        <v>0</v>
      </c>
      <c r="AF2484" s="25">
        <v>0</v>
      </c>
      <c r="AG2484" s="25">
        <v>0</v>
      </c>
      <c r="AH2484" s="25">
        <v>0</v>
      </c>
      <c r="AI2484" s="25">
        <v>0</v>
      </c>
      <c r="AJ2484" s="25">
        <v>0</v>
      </c>
      <c r="AK2484" s="25">
        <v>0</v>
      </c>
      <c r="AL2484" s="25">
        <v>0</v>
      </c>
      <c r="AM2484" s="95">
        <v>0</v>
      </c>
      <c r="AN2484" s="95" t="e">
        <f ca="1">IF(MengeInEEGSummieren(M2484),AM2484,0)</f>
        <v>#NAME?</v>
      </c>
      <c r="AO2484" s="95">
        <f t="shared" si="234"/>
        <v>0</v>
      </c>
      <c r="AP2484" s="95">
        <f t="shared" si="235"/>
        <v>0</v>
      </c>
      <c r="AS2484">
        <v>0</v>
      </c>
      <c r="AT2484">
        <v>0</v>
      </c>
      <c r="AU2484" t="e">
        <f t="shared" ca="1" si="236"/>
        <v>#NAME?</v>
      </c>
    </row>
    <row r="2485" spans="1:47" x14ac:dyDescent="0.15">
      <c r="A2485" s="21" t="s">
        <v>3255</v>
      </c>
      <c r="B2485" s="22" t="s">
        <v>17</v>
      </c>
      <c r="C2485" s="42">
        <v>2007</v>
      </c>
      <c r="D2485" s="22" t="s">
        <v>2002</v>
      </c>
      <c r="E2485" s="22"/>
      <c r="F2485" s="23">
        <v>23.4</v>
      </c>
      <c r="G2485" s="23">
        <v>23.4</v>
      </c>
      <c r="H2485" s="24">
        <f t="shared" si="231"/>
        <v>0</v>
      </c>
      <c r="I2485" s="153">
        <v>0</v>
      </c>
      <c r="J2485" s="24">
        <f t="shared" si="232"/>
        <v>0</v>
      </c>
      <c r="K2485" s="25">
        <f t="shared" si="233"/>
        <v>0</v>
      </c>
      <c r="L2485">
        <v>0</v>
      </c>
      <c r="M2485">
        <v>32964608</v>
      </c>
      <c r="N2485">
        <v>42065747</v>
      </c>
      <c r="O2485" s="52">
        <v>0</v>
      </c>
      <c r="P2485" s="52">
        <v>0</v>
      </c>
      <c r="Q2485" s="52">
        <v>0</v>
      </c>
      <c r="R2485" s="52">
        <v>0</v>
      </c>
      <c r="S2485" s="52">
        <v>0</v>
      </c>
      <c r="T2485" s="52">
        <v>0</v>
      </c>
      <c r="U2485" s="52">
        <v>0</v>
      </c>
      <c r="V2485" s="52">
        <v>0</v>
      </c>
      <c r="W2485" s="52">
        <v>0</v>
      </c>
      <c r="X2485" s="52">
        <v>0</v>
      </c>
      <c r="Y2485" s="52">
        <v>0</v>
      </c>
      <c r="Z2485" s="52">
        <v>0</v>
      </c>
      <c r="AA2485" s="25">
        <v>0</v>
      </c>
      <c r="AB2485" s="25">
        <v>0</v>
      </c>
      <c r="AC2485" s="25">
        <v>0</v>
      </c>
      <c r="AD2485" s="25">
        <v>0</v>
      </c>
      <c r="AE2485" s="25">
        <v>0</v>
      </c>
      <c r="AF2485" s="25">
        <v>0</v>
      </c>
      <c r="AG2485" s="25">
        <v>0</v>
      </c>
      <c r="AH2485" s="25">
        <v>0</v>
      </c>
      <c r="AI2485" s="25">
        <v>0</v>
      </c>
      <c r="AJ2485" s="25">
        <v>0</v>
      </c>
      <c r="AK2485" s="25">
        <v>0</v>
      </c>
      <c r="AL2485" s="25">
        <v>0</v>
      </c>
      <c r="AM2485" s="95">
        <v>0</v>
      </c>
      <c r="AN2485" s="95" t="e">
        <f ca="1">IF(MengeInEEGSummieren(M2485),AM2485,0)</f>
        <v>#NAME?</v>
      </c>
      <c r="AO2485" s="95">
        <f t="shared" si="234"/>
        <v>0</v>
      </c>
      <c r="AP2485" s="95">
        <f t="shared" si="235"/>
        <v>0</v>
      </c>
      <c r="AS2485">
        <v>0</v>
      </c>
      <c r="AT2485">
        <v>0</v>
      </c>
      <c r="AU2485" t="e">
        <f t="shared" ca="1" si="236"/>
        <v>#NAME?</v>
      </c>
    </row>
    <row r="2486" spans="1:47" x14ac:dyDescent="0.15">
      <c r="A2486" s="21" t="s">
        <v>3256</v>
      </c>
      <c r="B2486" s="22" t="s">
        <v>17</v>
      </c>
      <c r="C2486" s="42">
        <v>2007</v>
      </c>
      <c r="D2486" s="22" t="s">
        <v>2004</v>
      </c>
      <c r="E2486" s="22"/>
      <c r="F2486" s="23">
        <v>24.4</v>
      </c>
      <c r="G2486" s="23">
        <v>24.4</v>
      </c>
      <c r="H2486" s="24">
        <f t="shared" si="231"/>
        <v>0</v>
      </c>
      <c r="I2486" s="153">
        <v>0</v>
      </c>
      <c r="J2486" s="24">
        <f t="shared" si="232"/>
        <v>0</v>
      </c>
      <c r="K2486" s="25">
        <f t="shared" si="233"/>
        <v>0</v>
      </c>
      <c r="L2486">
        <v>0</v>
      </c>
      <c r="M2486">
        <v>32964608</v>
      </c>
      <c r="N2486">
        <v>42065747</v>
      </c>
      <c r="O2486" s="52">
        <v>0</v>
      </c>
      <c r="P2486" s="52">
        <v>0</v>
      </c>
      <c r="Q2486" s="52">
        <v>0</v>
      </c>
      <c r="R2486" s="52">
        <v>0</v>
      </c>
      <c r="S2486" s="52">
        <v>0</v>
      </c>
      <c r="T2486" s="52">
        <v>0</v>
      </c>
      <c r="U2486" s="52">
        <v>0</v>
      </c>
      <c r="V2486" s="52">
        <v>0</v>
      </c>
      <c r="W2486" s="52">
        <v>0</v>
      </c>
      <c r="X2486" s="52">
        <v>0</v>
      </c>
      <c r="Y2486" s="52">
        <v>0</v>
      </c>
      <c r="Z2486" s="52">
        <v>0</v>
      </c>
      <c r="AA2486" s="25">
        <v>0</v>
      </c>
      <c r="AB2486" s="25">
        <v>0</v>
      </c>
      <c r="AC2486" s="25">
        <v>0</v>
      </c>
      <c r="AD2486" s="25">
        <v>0</v>
      </c>
      <c r="AE2486" s="25">
        <v>0</v>
      </c>
      <c r="AF2486" s="25">
        <v>0</v>
      </c>
      <c r="AG2486" s="25">
        <v>0</v>
      </c>
      <c r="AH2486" s="25">
        <v>0</v>
      </c>
      <c r="AI2486" s="25">
        <v>0</v>
      </c>
      <c r="AJ2486" s="25">
        <v>0</v>
      </c>
      <c r="AK2486" s="25">
        <v>0</v>
      </c>
      <c r="AL2486" s="25">
        <v>0</v>
      </c>
      <c r="AM2486" s="95">
        <v>0</v>
      </c>
      <c r="AN2486" s="95" t="e">
        <f ca="1">IF(MengeInEEGSummieren(M2486),AM2486,0)</f>
        <v>#NAME?</v>
      </c>
      <c r="AO2486" s="95">
        <f t="shared" si="234"/>
        <v>0</v>
      </c>
      <c r="AP2486" s="95">
        <f t="shared" si="235"/>
        <v>0</v>
      </c>
      <c r="AS2486">
        <v>0</v>
      </c>
      <c r="AT2486">
        <v>0</v>
      </c>
      <c r="AU2486" t="e">
        <f t="shared" ca="1" si="236"/>
        <v>#NAME?</v>
      </c>
    </row>
    <row r="2487" spans="1:47" x14ac:dyDescent="0.15">
      <c r="A2487" s="21" t="s">
        <v>3257</v>
      </c>
      <c r="B2487" s="22" t="s">
        <v>17</v>
      </c>
      <c r="C2487" s="42">
        <v>2007</v>
      </c>
      <c r="D2487" s="22" t="s">
        <v>995</v>
      </c>
      <c r="E2487" s="22"/>
      <c r="F2487" s="23">
        <v>21.4</v>
      </c>
      <c r="G2487" s="23">
        <v>21.4</v>
      </c>
      <c r="H2487" s="24">
        <f t="shared" si="231"/>
        <v>0</v>
      </c>
      <c r="I2487" s="153">
        <v>0</v>
      </c>
      <c r="J2487" s="24">
        <f t="shared" si="232"/>
        <v>0</v>
      </c>
      <c r="K2487" s="25">
        <f t="shared" si="233"/>
        <v>0</v>
      </c>
      <c r="L2487">
        <v>0</v>
      </c>
      <c r="M2487">
        <v>32964608</v>
      </c>
      <c r="N2487">
        <v>42065747</v>
      </c>
      <c r="O2487" s="52">
        <v>0</v>
      </c>
      <c r="P2487" s="52">
        <v>0</v>
      </c>
      <c r="Q2487" s="52">
        <v>0</v>
      </c>
      <c r="R2487" s="52">
        <v>0</v>
      </c>
      <c r="S2487" s="52">
        <v>0</v>
      </c>
      <c r="T2487" s="52">
        <v>0</v>
      </c>
      <c r="U2487" s="52">
        <v>0</v>
      </c>
      <c r="V2487" s="52">
        <v>0</v>
      </c>
      <c r="W2487" s="52">
        <v>0</v>
      </c>
      <c r="X2487" s="52">
        <v>0</v>
      </c>
      <c r="Y2487" s="52">
        <v>0</v>
      </c>
      <c r="Z2487" s="52">
        <v>0</v>
      </c>
      <c r="AA2487" s="25">
        <v>0</v>
      </c>
      <c r="AB2487" s="25">
        <v>0</v>
      </c>
      <c r="AC2487" s="25">
        <v>0</v>
      </c>
      <c r="AD2487" s="25">
        <v>0</v>
      </c>
      <c r="AE2487" s="25">
        <v>0</v>
      </c>
      <c r="AF2487" s="25">
        <v>0</v>
      </c>
      <c r="AG2487" s="25">
        <v>0</v>
      </c>
      <c r="AH2487" s="25">
        <v>0</v>
      </c>
      <c r="AI2487" s="25">
        <v>0</v>
      </c>
      <c r="AJ2487" s="25">
        <v>0</v>
      </c>
      <c r="AK2487" s="25">
        <v>0</v>
      </c>
      <c r="AL2487" s="25">
        <v>0</v>
      </c>
      <c r="AM2487" s="95">
        <v>0</v>
      </c>
      <c r="AN2487" s="95" t="e">
        <f ca="1">IF(MengeInEEGSummieren(M2487),AM2487,0)</f>
        <v>#NAME?</v>
      </c>
      <c r="AO2487" s="95">
        <f t="shared" si="234"/>
        <v>0</v>
      </c>
      <c r="AP2487" s="95">
        <f t="shared" si="235"/>
        <v>0</v>
      </c>
      <c r="AS2487">
        <v>0</v>
      </c>
      <c r="AT2487">
        <v>0</v>
      </c>
      <c r="AU2487" t="e">
        <f t="shared" ca="1" si="236"/>
        <v>#NAME?</v>
      </c>
    </row>
    <row r="2488" spans="1:47" x14ac:dyDescent="0.15">
      <c r="A2488" s="21" t="s">
        <v>3258</v>
      </c>
      <c r="B2488" s="22" t="s">
        <v>17</v>
      </c>
      <c r="C2488" s="42">
        <v>2007</v>
      </c>
      <c r="D2488" s="22" t="s">
        <v>997</v>
      </c>
      <c r="E2488" s="22"/>
      <c r="F2488" s="23">
        <v>22.4</v>
      </c>
      <c r="G2488" s="23">
        <v>22.4</v>
      </c>
      <c r="H2488" s="24">
        <f t="shared" si="231"/>
        <v>0</v>
      </c>
      <c r="I2488" s="153">
        <v>0</v>
      </c>
      <c r="J2488" s="24">
        <f t="shared" si="232"/>
        <v>0</v>
      </c>
      <c r="K2488" s="25">
        <f t="shared" si="233"/>
        <v>0</v>
      </c>
      <c r="L2488">
        <v>0</v>
      </c>
      <c r="M2488">
        <v>32964608</v>
      </c>
      <c r="N2488">
        <v>42065747</v>
      </c>
      <c r="O2488" s="52">
        <v>0</v>
      </c>
      <c r="P2488" s="52">
        <v>0</v>
      </c>
      <c r="Q2488" s="52">
        <v>0</v>
      </c>
      <c r="R2488" s="52">
        <v>0</v>
      </c>
      <c r="S2488" s="52">
        <v>0</v>
      </c>
      <c r="T2488" s="52">
        <v>0</v>
      </c>
      <c r="U2488" s="52">
        <v>0</v>
      </c>
      <c r="V2488" s="52">
        <v>0</v>
      </c>
      <c r="W2488" s="52">
        <v>0</v>
      </c>
      <c r="X2488" s="52">
        <v>0</v>
      </c>
      <c r="Y2488" s="52">
        <v>0</v>
      </c>
      <c r="Z2488" s="52">
        <v>0</v>
      </c>
      <c r="AA2488" s="25">
        <v>0</v>
      </c>
      <c r="AB2488" s="25">
        <v>0</v>
      </c>
      <c r="AC2488" s="25">
        <v>0</v>
      </c>
      <c r="AD2488" s="25">
        <v>0</v>
      </c>
      <c r="AE2488" s="25">
        <v>0</v>
      </c>
      <c r="AF2488" s="25">
        <v>0</v>
      </c>
      <c r="AG2488" s="25">
        <v>0</v>
      </c>
      <c r="AH2488" s="25">
        <v>0</v>
      </c>
      <c r="AI2488" s="25">
        <v>0</v>
      </c>
      <c r="AJ2488" s="25">
        <v>0</v>
      </c>
      <c r="AK2488" s="25">
        <v>0</v>
      </c>
      <c r="AL2488" s="25">
        <v>0</v>
      </c>
      <c r="AM2488" s="95">
        <v>0</v>
      </c>
      <c r="AN2488" s="95" t="e">
        <f ca="1">IF(MengeInEEGSummieren(M2488),AM2488,0)</f>
        <v>#NAME?</v>
      </c>
      <c r="AO2488" s="95">
        <f t="shared" si="234"/>
        <v>0</v>
      </c>
      <c r="AP2488" s="95">
        <f t="shared" si="235"/>
        <v>0</v>
      </c>
      <c r="AS2488">
        <v>0</v>
      </c>
      <c r="AT2488">
        <v>0</v>
      </c>
      <c r="AU2488" t="e">
        <f t="shared" ca="1" si="236"/>
        <v>#NAME?</v>
      </c>
    </row>
    <row r="2489" spans="1:47" x14ac:dyDescent="0.15">
      <c r="A2489" s="21" t="s">
        <v>3259</v>
      </c>
      <c r="B2489" s="22" t="s">
        <v>17</v>
      </c>
      <c r="C2489" s="42">
        <v>2007</v>
      </c>
      <c r="D2489" s="22" t="s">
        <v>2008</v>
      </c>
      <c r="E2489" s="22"/>
      <c r="F2489" s="23">
        <v>22.4</v>
      </c>
      <c r="G2489" s="23">
        <v>22.4</v>
      </c>
      <c r="H2489" s="24">
        <f t="shared" si="231"/>
        <v>0</v>
      </c>
      <c r="I2489" s="153">
        <v>0</v>
      </c>
      <c r="J2489" s="24">
        <f t="shared" si="232"/>
        <v>0</v>
      </c>
      <c r="K2489" s="25">
        <f t="shared" si="233"/>
        <v>0</v>
      </c>
      <c r="L2489">
        <v>0</v>
      </c>
      <c r="M2489">
        <v>32964608</v>
      </c>
      <c r="N2489">
        <v>42065747</v>
      </c>
      <c r="O2489" s="52">
        <v>0</v>
      </c>
      <c r="P2489" s="52">
        <v>0</v>
      </c>
      <c r="Q2489" s="52">
        <v>0</v>
      </c>
      <c r="R2489" s="52">
        <v>0</v>
      </c>
      <c r="S2489" s="52">
        <v>0</v>
      </c>
      <c r="T2489" s="52">
        <v>0</v>
      </c>
      <c r="U2489" s="52">
        <v>0</v>
      </c>
      <c r="V2489" s="52">
        <v>0</v>
      </c>
      <c r="W2489" s="52">
        <v>0</v>
      </c>
      <c r="X2489" s="52">
        <v>0</v>
      </c>
      <c r="Y2489" s="52">
        <v>0</v>
      </c>
      <c r="Z2489" s="52">
        <v>0</v>
      </c>
      <c r="AA2489" s="25">
        <v>0</v>
      </c>
      <c r="AB2489" s="25">
        <v>0</v>
      </c>
      <c r="AC2489" s="25">
        <v>0</v>
      </c>
      <c r="AD2489" s="25">
        <v>0</v>
      </c>
      <c r="AE2489" s="25">
        <v>0</v>
      </c>
      <c r="AF2489" s="25">
        <v>0</v>
      </c>
      <c r="AG2489" s="25">
        <v>0</v>
      </c>
      <c r="AH2489" s="25">
        <v>0</v>
      </c>
      <c r="AI2489" s="25">
        <v>0</v>
      </c>
      <c r="AJ2489" s="25">
        <v>0</v>
      </c>
      <c r="AK2489" s="25">
        <v>0</v>
      </c>
      <c r="AL2489" s="25">
        <v>0</v>
      </c>
      <c r="AM2489" s="95">
        <v>0</v>
      </c>
      <c r="AN2489" s="95" t="e">
        <f ca="1">IF(MengeInEEGSummieren(M2489),AM2489,0)</f>
        <v>#NAME?</v>
      </c>
      <c r="AO2489" s="95">
        <f t="shared" si="234"/>
        <v>0</v>
      </c>
      <c r="AP2489" s="95">
        <f t="shared" si="235"/>
        <v>0</v>
      </c>
      <c r="AS2489">
        <v>0</v>
      </c>
      <c r="AT2489">
        <v>0</v>
      </c>
      <c r="AU2489" t="e">
        <f t="shared" ca="1" si="236"/>
        <v>#NAME?</v>
      </c>
    </row>
    <row r="2490" spans="1:47" x14ac:dyDescent="0.15">
      <c r="A2490" s="21" t="s">
        <v>3260</v>
      </c>
      <c r="B2490" s="22" t="s">
        <v>17</v>
      </c>
      <c r="C2490" s="42">
        <v>2007</v>
      </c>
      <c r="D2490" s="22" t="s">
        <v>2010</v>
      </c>
      <c r="E2490" s="22"/>
      <c r="F2490" s="23">
        <v>23.4</v>
      </c>
      <c r="G2490" s="23">
        <v>23.4</v>
      </c>
      <c r="H2490" s="24">
        <f t="shared" si="231"/>
        <v>0</v>
      </c>
      <c r="I2490" s="153">
        <v>0</v>
      </c>
      <c r="J2490" s="24">
        <f t="shared" si="232"/>
        <v>0</v>
      </c>
      <c r="K2490" s="25">
        <f t="shared" si="233"/>
        <v>0</v>
      </c>
      <c r="L2490">
        <v>0</v>
      </c>
      <c r="M2490">
        <v>32964608</v>
      </c>
      <c r="N2490">
        <v>42065747</v>
      </c>
      <c r="O2490" s="52">
        <v>0</v>
      </c>
      <c r="P2490" s="52">
        <v>0</v>
      </c>
      <c r="Q2490" s="52">
        <v>0</v>
      </c>
      <c r="R2490" s="52">
        <v>0</v>
      </c>
      <c r="S2490" s="52">
        <v>0</v>
      </c>
      <c r="T2490" s="52">
        <v>0</v>
      </c>
      <c r="U2490" s="52">
        <v>0</v>
      </c>
      <c r="V2490" s="52">
        <v>0</v>
      </c>
      <c r="W2490" s="52">
        <v>0</v>
      </c>
      <c r="X2490" s="52">
        <v>0</v>
      </c>
      <c r="Y2490" s="52">
        <v>0</v>
      </c>
      <c r="Z2490" s="52">
        <v>0</v>
      </c>
      <c r="AA2490" s="25">
        <v>0</v>
      </c>
      <c r="AB2490" s="25">
        <v>0</v>
      </c>
      <c r="AC2490" s="25">
        <v>0</v>
      </c>
      <c r="AD2490" s="25">
        <v>0</v>
      </c>
      <c r="AE2490" s="25">
        <v>0</v>
      </c>
      <c r="AF2490" s="25">
        <v>0</v>
      </c>
      <c r="AG2490" s="25">
        <v>0</v>
      </c>
      <c r="AH2490" s="25">
        <v>0</v>
      </c>
      <c r="AI2490" s="25">
        <v>0</v>
      </c>
      <c r="AJ2490" s="25">
        <v>0</v>
      </c>
      <c r="AK2490" s="25">
        <v>0</v>
      </c>
      <c r="AL2490" s="25">
        <v>0</v>
      </c>
      <c r="AM2490" s="95">
        <v>0</v>
      </c>
      <c r="AN2490" s="95" t="e">
        <f ca="1">IF(MengeInEEGSummieren(M2490),AM2490,0)</f>
        <v>#NAME?</v>
      </c>
      <c r="AO2490" s="95">
        <f t="shared" si="234"/>
        <v>0</v>
      </c>
      <c r="AP2490" s="95">
        <f t="shared" si="235"/>
        <v>0</v>
      </c>
      <c r="AS2490">
        <v>0</v>
      </c>
      <c r="AT2490">
        <v>0</v>
      </c>
      <c r="AU2490" t="e">
        <f t="shared" ca="1" si="236"/>
        <v>#NAME?</v>
      </c>
    </row>
    <row r="2491" spans="1:47" x14ac:dyDescent="0.15">
      <c r="A2491" s="21" t="s">
        <v>3261</v>
      </c>
      <c r="B2491" s="22" t="s">
        <v>17</v>
      </c>
      <c r="C2491" s="42">
        <v>2007</v>
      </c>
      <c r="D2491" s="22" t="s">
        <v>2012</v>
      </c>
      <c r="E2491" s="22"/>
      <c r="F2491" s="23">
        <v>20.399999999999999</v>
      </c>
      <c r="G2491" s="23">
        <v>20.399999999999999</v>
      </c>
      <c r="H2491" s="24">
        <f t="shared" si="231"/>
        <v>0</v>
      </c>
      <c r="I2491" s="153">
        <v>0</v>
      </c>
      <c r="J2491" s="24">
        <f t="shared" si="232"/>
        <v>0</v>
      </c>
      <c r="K2491" s="25">
        <f t="shared" si="233"/>
        <v>0</v>
      </c>
      <c r="L2491">
        <v>0</v>
      </c>
      <c r="M2491">
        <v>32964608</v>
      </c>
      <c r="N2491">
        <v>42065747</v>
      </c>
      <c r="O2491" s="52">
        <v>0</v>
      </c>
      <c r="P2491" s="52">
        <v>0</v>
      </c>
      <c r="Q2491" s="52">
        <v>0</v>
      </c>
      <c r="R2491" s="52">
        <v>0</v>
      </c>
      <c r="S2491" s="52">
        <v>0</v>
      </c>
      <c r="T2491" s="52">
        <v>0</v>
      </c>
      <c r="U2491" s="52">
        <v>0</v>
      </c>
      <c r="V2491" s="52">
        <v>0</v>
      </c>
      <c r="W2491" s="52">
        <v>0</v>
      </c>
      <c r="X2491" s="52">
        <v>0</v>
      </c>
      <c r="Y2491" s="52">
        <v>0</v>
      </c>
      <c r="Z2491" s="52">
        <v>0</v>
      </c>
      <c r="AA2491" s="25">
        <v>0</v>
      </c>
      <c r="AB2491" s="25">
        <v>0</v>
      </c>
      <c r="AC2491" s="25">
        <v>0</v>
      </c>
      <c r="AD2491" s="25">
        <v>0</v>
      </c>
      <c r="AE2491" s="25">
        <v>0</v>
      </c>
      <c r="AF2491" s="25">
        <v>0</v>
      </c>
      <c r="AG2491" s="25">
        <v>0</v>
      </c>
      <c r="AH2491" s="25">
        <v>0</v>
      </c>
      <c r="AI2491" s="25">
        <v>0</v>
      </c>
      <c r="AJ2491" s="25">
        <v>0</v>
      </c>
      <c r="AK2491" s="25">
        <v>0</v>
      </c>
      <c r="AL2491" s="25">
        <v>0</v>
      </c>
      <c r="AM2491" s="95">
        <v>0</v>
      </c>
      <c r="AN2491" s="95" t="e">
        <f ca="1">IF(MengeInEEGSummieren(M2491),AM2491,0)</f>
        <v>#NAME?</v>
      </c>
      <c r="AO2491" s="95">
        <f t="shared" si="234"/>
        <v>0</v>
      </c>
      <c r="AP2491" s="95">
        <f t="shared" si="235"/>
        <v>0</v>
      </c>
      <c r="AS2491">
        <v>0</v>
      </c>
      <c r="AT2491">
        <v>0</v>
      </c>
      <c r="AU2491" t="e">
        <f t="shared" ca="1" si="236"/>
        <v>#NAME?</v>
      </c>
    </row>
    <row r="2492" spans="1:47" x14ac:dyDescent="0.15">
      <c r="A2492" s="21" t="s">
        <v>3262</v>
      </c>
      <c r="B2492" s="22" t="s">
        <v>17</v>
      </c>
      <c r="C2492" s="42">
        <v>2007</v>
      </c>
      <c r="D2492" s="22" t="s">
        <v>1001</v>
      </c>
      <c r="E2492" s="22"/>
      <c r="F2492" s="23">
        <v>21.4</v>
      </c>
      <c r="G2492" s="23">
        <v>21.4</v>
      </c>
      <c r="H2492" s="24">
        <f t="shared" si="231"/>
        <v>0</v>
      </c>
      <c r="I2492" s="153">
        <v>0</v>
      </c>
      <c r="J2492" s="24">
        <f t="shared" si="232"/>
        <v>0</v>
      </c>
      <c r="K2492" s="25">
        <f t="shared" si="233"/>
        <v>0</v>
      </c>
      <c r="L2492">
        <v>0</v>
      </c>
      <c r="M2492">
        <v>32964608</v>
      </c>
      <c r="N2492">
        <v>42065747</v>
      </c>
      <c r="O2492" s="52">
        <v>0</v>
      </c>
      <c r="P2492" s="52">
        <v>0</v>
      </c>
      <c r="Q2492" s="52">
        <v>0</v>
      </c>
      <c r="R2492" s="52">
        <v>0</v>
      </c>
      <c r="S2492" s="52">
        <v>0</v>
      </c>
      <c r="T2492" s="52">
        <v>0</v>
      </c>
      <c r="U2492" s="52">
        <v>0</v>
      </c>
      <c r="V2492" s="52">
        <v>0</v>
      </c>
      <c r="W2492" s="52">
        <v>0</v>
      </c>
      <c r="X2492" s="52">
        <v>0</v>
      </c>
      <c r="Y2492" s="52">
        <v>0</v>
      </c>
      <c r="Z2492" s="52">
        <v>0</v>
      </c>
      <c r="AA2492" s="25">
        <v>0</v>
      </c>
      <c r="AB2492" s="25">
        <v>0</v>
      </c>
      <c r="AC2492" s="25">
        <v>0</v>
      </c>
      <c r="AD2492" s="25">
        <v>0</v>
      </c>
      <c r="AE2492" s="25">
        <v>0</v>
      </c>
      <c r="AF2492" s="25">
        <v>0</v>
      </c>
      <c r="AG2492" s="25">
        <v>0</v>
      </c>
      <c r="AH2492" s="25">
        <v>0</v>
      </c>
      <c r="AI2492" s="25">
        <v>0</v>
      </c>
      <c r="AJ2492" s="25">
        <v>0</v>
      </c>
      <c r="AK2492" s="25">
        <v>0</v>
      </c>
      <c r="AL2492" s="25">
        <v>0</v>
      </c>
      <c r="AM2492" s="95">
        <v>0</v>
      </c>
      <c r="AN2492" s="95" t="e">
        <f ca="1">IF(MengeInEEGSummieren(M2492),AM2492,0)</f>
        <v>#NAME?</v>
      </c>
      <c r="AO2492" s="95">
        <f t="shared" si="234"/>
        <v>0</v>
      </c>
      <c r="AP2492" s="95">
        <f t="shared" si="235"/>
        <v>0</v>
      </c>
      <c r="AS2492">
        <v>0</v>
      </c>
      <c r="AT2492">
        <v>0</v>
      </c>
      <c r="AU2492" t="e">
        <f t="shared" ca="1" si="236"/>
        <v>#NAME?</v>
      </c>
    </row>
    <row r="2493" spans="1:47" x14ac:dyDescent="0.15">
      <c r="A2493" s="21" t="s">
        <v>3263</v>
      </c>
      <c r="B2493" s="22" t="s">
        <v>17</v>
      </c>
      <c r="C2493" s="42">
        <v>2007</v>
      </c>
      <c r="D2493" s="22" t="s">
        <v>2015</v>
      </c>
      <c r="E2493" s="22"/>
      <c r="F2493" s="23">
        <v>24.4</v>
      </c>
      <c r="G2493" s="23">
        <v>24.4</v>
      </c>
      <c r="H2493" s="24">
        <f t="shared" si="231"/>
        <v>0</v>
      </c>
      <c r="I2493" s="153">
        <v>0</v>
      </c>
      <c r="J2493" s="24">
        <f t="shared" si="232"/>
        <v>0</v>
      </c>
      <c r="K2493" s="25">
        <f t="shared" si="233"/>
        <v>0</v>
      </c>
      <c r="L2493">
        <v>0</v>
      </c>
      <c r="M2493">
        <v>32964608</v>
      </c>
      <c r="N2493">
        <v>42065747</v>
      </c>
      <c r="O2493" s="52">
        <v>0</v>
      </c>
      <c r="P2493" s="52">
        <v>0</v>
      </c>
      <c r="Q2493" s="52">
        <v>0</v>
      </c>
      <c r="R2493" s="52">
        <v>0</v>
      </c>
      <c r="S2493" s="52">
        <v>0</v>
      </c>
      <c r="T2493" s="52">
        <v>0</v>
      </c>
      <c r="U2493" s="52">
        <v>0</v>
      </c>
      <c r="V2493" s="52">
        <v>0</v>
      </c>
      <c r="W2493" s="52">
        <v>0</v>
      </c>
      <c r="X2493" s="52">
        <v>0</v>
      </c>
      <c r="Y2493" s="52">
        <v>0</v>
      </c>
      <c r="Z2493" s="52">
        <v>0</v>
      </c>
      <c r="AA2493" s="25">
        <v>0</v>
      </c>
      <c r="AB2493" s="25">
        <v>0</v>
      </c>
      <c r="AC2493" s="25">
        <v>0</v>
      </c>
      <c r="AD2493" s="25">
        <v>0</v>
      </c>
      <c r="AE2493" s="25">
        <v>0</v>
      </c>
      <c r="AF2493" s="25">
        <v>0</v>
      </c>
      <c r="AG2493" s="25">
        <v>0</v>
      </c>
      <c r="AH2493" s="25">
        <v>0</v>
      </c>
      <c r="AI2493" s="25">
        <v>0</v>
      </c>
      <c r="AJ2493" s="25">
        <v>0</v>
      </c>
      <c r="AK2493" s="25">
        <v>0</v>
      </c>
      <c r="AL2493" s="25">
        <v>0</v>
      </c>
      <c r="AM2493" s="95">
        <v>0</v>
      </c>
      <c r="AN2493" s="95" t="e">
        <f ca="1">IF(MengeInEEGSummieren(M2493),AM2493,0)</f>
        <v>#NAME?</v>
      </c>
      <c r="AO2493" s="95">
        <f t="shared" si="234"/>
        <v>0</v>
      </c>
      <c r="AP2493" s="95">
        <f t="shared" si="235"/>
        <v>0</v>
      </c>
      <c r="AS2493">
        <v>0</v>
      </c>
      <c r="AT2493">
        <v>0</v>
      </c>
      <c r="AU2493" t="e">
        <f t="shared" ca="1" si="236"/>
        <v>#NAME?</v>
      </c>
    </row>
    <row r="2494" spans="1:47" x14ac:dyDescent="0.15">
      <c r="A2494" s="21" t="s">
        <v>3264</v>
      </c>
      <c r="B2494" s="22" t="s">
        <v>17</v>
      </c>
      <c r="C2494" s="42">
        <v>2007</v>
      </c>
      <c r="D2494" s="22" t="s">
        <v>2017</v>
      </c>
      <c r="E2494" s="22"/>
      <c r="F2494" s="23">
        <v>25.4</v>
      </c>
      <c r="G2494" s="23">
        <v>25.4</v>
      </c>
      <c r="H2494" s="24">
        <f t="shared" si="231"/>
        <v>0</v>
      </c>
      <c r="I2494" s="153">
        <v>0</v>
      </c>
      <c r="J2494" s="24">
        <f t="shared" si="232"/>
        <v>0</v>
      </c>
      <c r="K2494" s="25">
        <f t="shared" si="233"/>
        <v>0</v>
      </c>
      <c r="L2494">
        <v>0</v>
      </c>
      <c r="M2494">
        <v>32964608</v>
      </c>
      <c r="N2494">
        <v>42065747</v>
      </c>
      <c r="O2494" s="52">
        <v>0</v>
      </c>
      <c r="P2494" s="52">
        <v>0</v>
      </c>
      <c r="Q2494" s="52">
        <v>0</v>
      </c>
      <c r="R2494" s="52">
        <v>0</v>
      </c>
      <c r="S2494" s="52">
        <v>0</v>
      </c>
      <c r="T2494" s="52">
        <v>0</v>
      </c>
      <c r="U2494" s="52">
        <v>0</v>
      </c>
      <c r="V2494" s="52">
        <v>0</v>
      </c>
      <c r="W2494" s="52">
        <v>0</v>
      </c>
      <c r="X2494" s="52">
        <v>0</v>
      </c>
      <c r="Y2494" s="52">
        <v>0</v>
      </c>
      <c r="Z2494" s="52">
        <v>0</v>
      </c>
      <c r="AA2494" s="25">
        <v>0</v>
      </c>
      <c r="AB2494" s="25">
        <v>0</v>
      </c>
      <c r="AC2494" s="25">
        <v>0</v>
      </c>
      <c r="AD2494" s="25">
        <v>0</v>
      </c>
      <c r="AE2494" s="25">
        <v>0</v>
      </c>
      <c r="AF2494" s="25">
        <v>0</v>
      </c>
      <c r="AG2494" s="25">
        <v>0</v>
      </c>
      <c r="AH2494" s="25">
        <v>0</v>
      </c>
      <c r="AI2494" s="25">
        <v>0</v>
      </c>
      <c r="AJ2494" s="25">
        <v>0</v>
      </c>
      <c r="AK2494" s="25">
        <v>0</v>
      </c>
      <c r="AL2494" s="25">
        <v>0</v>
      </c>
      <c r="AM2494" s="95">
        <v>0</v>
      </c>
      <c r="AN2494" s="95" t="e">
        <f ca="1">IF(MengeInEEGSummieren(M2494),AM2494,0)</f>
        <v>#NAME?</v>
      </c>
      <c r="AO2494" s="95">
        <f t="shared" si="234"/>
        <v>0</v>
      </c>
      <c r="AP2494" s="95">
        <f t="shared" si="235"/>
        <v>0</v>
      </c>
      <c r="AS2494">
        <v>0</v>
      </c>
      <c r="AT2494">
        <v>0</v>
      </c>
      <c r="AU2494" t="e">
        <f t="shared" ca="1" si="236"/>
        <v>#NAME?</v>
      </c>
    </row>
    <row r="2495" spans="1:47" x14ac:dyDescent="0.15">
      <c r="A2495" s="21" t="s">
        <v>3265</v>
      </c>
      <c r="B2495" s="22" t="s">
        <v>17</v>
      </c>
      <c r="C2495" s="42">
        <v>2007</v>
      </c>
      <c r="D2495" s="22" t="s">
        <v>1003</v>
      </c>
      <c r="E2495" s="22"/>
      <c r="F2495" s="23">
        <v>22.4</v>
      </c>
      <c r="G2495" s="23">
        <v>22.4</v>
      </c>
      <c r="H2495" s="24">
        <f t="shared" si="231"/>
        <v>0</v>
      </c>
      <c r="I2495" s="153">
        <v>0</v>
      </c>
      <c r="J2495" s="24">
        <f t="shared" si="232"/>
        <v>0</v>
      </c>
      <c r="K2495" s="25">
        <f t="shared" si="233"/>
        <v>0</v>
      </c>
      <c r="L2495">
        <v>0</v>
      </c>
      <c r="M2495">
        <v>32964608</v>
      </c>
      <c r="N2495">
        <v>42065747</v>
      </c>
      <c r="O2495" s="52">
        <v>0</v>
      </c>
      <c r="P2495" s="52">
        <v>0</v>
      </c>
      <c r="Q2495" s="52">
        <v>0</v>
      </c>
      <c r="R2495" s="52">
        <v>0</v>
      </c>
      <c r="S2495" s="52">
        <v>0</v>
      </c>
      <c r="T2495" s="52">
        <v>0</v>
      </c>
      <c r="U2495" s="52">
        <v>0</v>
      </c>
      <c r="V2495" s="52">
        <v>0</v>
      </c>
      <c r="W2495" s="52">
        <v>0</v>
      </c>
      <c r="X2495" s="52">
        <v>0</v>
      </c>
      <c r="Y2495" s="52">
        <v>0</v>
      </c>
      <c r="Z2495" s="52">
        <v>0</v>
      </c>
      <c r="AA2495" s="25">
        <v>0</v>
      </c>
      <c r="AB2495" s="25">
        <v>0</v>
      </c>
      <c r="AC2495" s="25">
        <v>0</v>
      </c>
      <c r="AD2495" s="25">
        <v>0</v>
      </c>
      <c r="AE2495" s="25">
        <v>0</v>
      </c>
      <c r="AF2495" s="25">
        <v>0</v>
      </c>
      <c r="AG2495" s="25">
        <v>0</v>
      </c>
      <c r="AH2495" s="25">
        <v>0</v>
      </c>
      <c r="AI2495" s="25">
        <v>0</v>
      </c>
      <c r="AJ2495" s="25">
        <v>0</v>
      </c>
      <c r="AK2495" s="25">
        <v>0</v>
      </c>
      <c r="AL2495" s="25">
        <v>0</v>
      </c>
      <c r="AM2495" s="95">
        <v>0</v>
      </c>
      <c r="AN2495" s="95" t="e">
        <f ca="1">IF(MengeInEEGSummieren(M2495),AM2495,0)</f>
        <v>#NAME?</v>
      </c>
      <c r="AO2495" s="95">
        <f t="shared" si="234"/>
        <v>0</v>
      </c>
      <c r="AP2495" s="95">
        <f t="shared" si="235"/>
        <v>0</v>
      </c>
      <c r="AS2495">
        <v>0</v>
      </c>
      <c r="AT2495">
        <v>0</v>
      </c>
      <c r="AU2495" t="e">
        <f t="shared" ca="1" si="236"/>
        <v>#NAME?</v>
      </c>
    </row>
    <row r="2496" spans="1:47" x14ac:dyDescent="0.15">
      <c r="A2496" s="21" t="s">
        <v>3266</v>
      </c>
      <c r="B2496" s="22" t="s">
        <v>17</v>
      </c>
      <c r="C2496" s="42">
        <v>2007</v>
      </c>
      <c r="D2496" s="22" t="s">
        <v>1005</v>
      </c>
      <c r="E2496" s="22"/>
      <c r="F2496" s="23">
        <v>23.4</v>
      </c>
      <c r="G2496" s="23">
        <v>23.4</v>
      </c>
      <c r="H2496" s="24">
        <f t="shared" si="231"/>
        <v>0</v>
      </c>
      <c r="I2496" s="153">
        <v>0</v>
      </c>
      <c r="J2496" s="24">
        <f t="shared" si="232"/>
        <v>0</v>
      </c>
      <c r="K2496" s="25">
        <f t="shared" si="233"/>
        <v>0</v>
      </c>
      <c r="L2496">
        <v>0</v>
      </c>
      <c r="M2496">
        <v>32964608</v>
      </c>
      <c r="N2496">
        <v>42065747</v>
      </c>
      <c r="O2496" s="52">
        <v>0</v>
      </c>
      <c r="P2496" s="52">
        <v>0</v>
      </c>
      <c r="Q2496" s="52">
        <v>0</v>
      </c>
      <c r="R2496" s="52">
        <v>0</v>
      </c>
      <c r="S2496" s="52">
        <v>0</v>
      </c>
      <c r="T2496" s="52">
        <v>0</v>
      </c>
      <c r="U2496" s="52">
        <v>0</v>
      </c>
      <c r="V2496" s="52">
        <v>0</v>
      </c>
      <c r="W2496" s="52">
        <v>0</v>
      </c>
      <c r="X2496" s="52">
        <v>0</v>
      </c>
      <c r="Y2496" s="52">
        <v>0</v>
      </c>
      <c r="Z2496" s="52">
        <v>0</v>
      </c>
      <c r="AA2496" s="25">
        <v>0</v>
      </c>
      <c r="AB2496" s="25">
        <v>0</v>
      </c>
      <c r="AC2496" s="25">
        <v>0</v>
      </c>
      <c r="AD2496" s="25">
        <v>0</v>
      </c>
      <c r="AE2496" s="25">
        <v>0</v>
      </c>
      <c r="AF2496" s="25">
        <v>0</v>
      </c>
      <c r="AG2496" s="25">
        <v>0</v>
      </c>
      <c r="AH2496" s="25">
        <v>0</v>
      </c>
      <c r="AI2496" s="25">
        <v>0</v>
      </c>
      <c r="AJ2496" s="25">
        <v>0</v>
      </c>
      <c r="AK2496" s="25">
        <v>0</v>
      </c>
      <c r="AL2496" s="25">
        <v>0</v>
      </c>
      <c r="AM2496" s="95">
        <v>0</v>
      </c>
      <c r="AN2496" s="95" t="e">
        <f ca="1">IF(MengeInEEGSummieren(M2496),AM2496,0)</f>
        <v>#NAME?</v>
      </c>
      <c r="AO2496" s="95">
        <f t="shared" si="234"/>
        <v>0</v>
      </c>
      <c r="AP2496" s="95">
        <f t="shared" si="235"/>
        <v>0</v>
      </c>
      <c r="AS2496">
        <v>0</v>
      </c>
      <c r="AT2496">
        <v>0</v>
      </c>
      <c r="AU2496" t="e">
        <f t="shared" ca="1" si="236"/>
        <v>#NAME?</v>
      </c>
    </row>
    <row r="2497" spans="1:47" x14ac:dyDescent="0.15">
      <c r="A2497" s="21" t="s">
        <v>3267</v>
      </c>
      <c r="B2497" s="22" t="s">
        <v>17</v>
      </c>
      <c r="C2497" s="42">
        <v>2007</v>
      </c>
      <c r="D2497" s="22" t="s">
        <v>2021</v>
      </c>
      <c r="E2497" s="22"/>
      <c r="F2497" s="23">
        <v>17.45</v>
      </c>
      <c r="G2497" s="23">
        <v>17.45</v>
      </c>
      <c r="H2497" s="24">
        <f t="shared" si="231"/>
        <v>0</v>
      </c>
      <c r="I2497" s="153">
        <v>0</v>
      </c>
      <c r="J2497" s="24">
        <f t="shared" si="232"/>
        <v>0</v>
      </c>
      <c r="K2497" s="25">
        <f t="shared" si="233"/>
        <v>0</v>
      </c>
      <c r="L2497">
        <v>0</v>
      </c>
      <c r="M2497">
        <v>32964608</v>
      </c>
      <c r="N2497">
        <v>42065747</v>
      </c>
      <c r="O2497" s="52">
        <v>0</v>
      </c>
      <c r="P2497" s="52">
        <v>0</v>
      </c>
      <c r="Q2497" s="52">
        <v>0</v>
      </c>
      <c r="R2497" s="52">
        <v>0</v>
      </c>
      <c r="S2497" s="52">
        <v>0</v>
      </c>
      <c r="T2497" s="52">
        <v>0</v>
      </c>
      <c r="U2497" s="52">
        <v>0</v>
      </c>
      <c r="V2497" s="52">
        <v>0</v>
      </c>
      <c r="W2497" s="52">
        <v>0</v>
      </c>
      <c r="X2497" s="52">
        <v>0</v>
      </c>
      <c r="Y2497" s="52">
        <v>0</v>
      </c>
      <c r="Z2497" s="52">
        <v>0</v>
      </c>
      <c r="AA2497" s="25">
        <v>0</v>
      </c>
      <c r="AB2497" s="25">
        <v>0</v>
      </c>
      <c r="AC2497" s="25">
        <v>0</v>
      </c>
      <c r="AD2497" s="25">
        <v>0</v>
      </c>
      <c r="AE2497" s="25">
        <v>0</v>
      </c>
      <c r="AF2497" s="25">
        <v>0</v>
      </c>
      <c r="AG2497" s="25">
        <v>0</v>
      </c>
      <c r="AH2497" s="25">
        <v>0</v>
      </c>
      <c r="AI2497" s="25">
        <v>0</v>
      </c>
      <c r="AJ2497" s="25">
        <v>0</v>
      </c>
      <c r="AK2497" s="25">
        <v>0</v>
      </c>
      <c r="AL2497" s="25">
        <v>0</v>
      </c>
      <c r="AM2497" s="95">
        <v>0</v>
      </c>
      <c r="AN2497" s="95" t="e">
        <f ca="1">IF(MengeInEEGSummieren(M2497),AM2497,0)</f>
        <v>#NAME?</v>
      </c>
      <c r="AO2497" s="95">
        <f t="shared" si="234"/>
        <v>0</v>
      </c>
      <c r="AP2497" s="95">
        <f t="shared" si="235"/>
        <v>0</v>
      </c>
      <c r="AS2497">
        <v>0</v>
      </c>
      <c r="AT2497">
        <v>0</v>
      </c>
      <c r="AU2497" t="e">
        <f t="shared" ca="1" si="236"/>
        <v>#NAME?</v>
      </c>
    </row>
    <row r="2498" spans="1:47" x14ac:dyDescent="0.15">
      <c r="A2498" s="21" t="s">
        <v>3268</v>
      </c>
      <c r="B2498" s="22" t="s">
        <v>17</v>
      </c>
      <c r="C2498" s="42">
        <v>2007</v>
      </c>
      <c r="D2498" s="22" t="s">
        <v>2023</v>
      </c>
      <c r="E2498" s="22"/>
      <c r="F2498" s="23">
        <v>15.45</v>
      </c>
      <c r="G2498" s="23">
        <v>15.45</v>
      </c>
      <c r="H2498" s="24">
        <f t="shared" si="231"/>
        <v>0</v>
      </c>
      <c r="I2498" s="153">
        <v>0</v>
      </c>
      <c r="J2498" s="24">
        <f t="shared" si="232"/>
        <v>0</v>
      </c>
      <c r="K2498" s="25">
        <f t="shared" si="233"/>
        <v>0</v>
      </c>
      <c r="L2498">
        <v>0</v>
      </c>
      <c r="M2498">
        <v>32964608</v>
      </c>
      <c r="N2498">
        <v>42065747</v>
      </c>
      <c r="O2498" s="52">
        <v>0</v>
      </c>
      <c r="P2498" s="52">
        <v>0</v>
      </c>
      <c r="Q2498" s="52">
        <v>0</v>
      </c>
      <c r="R2498" s="52">
        <v>0</v>
      </c>
      <c r="S2498" s="52">
        <v>0</v>
      </c>
      <c r="T2498" s="52">
        <v>0</v>
      </c>
      <c r="U2498" s="52">
        <v>0</v>
      </c>
      <c r="V2498" s="52">
        <v>0</v>
      </c>
      <c r="W2498" s="52">
        <v>0</v>
      </c>
      <c r="X2498" s="52">
        <v>0</v>
      </c>
      <c r="Y2498" s="52">
        <v>0</v>
      </c>
      <c r="Z2498" s="52">
        <v>0</v>
      </c>
      <c r="AA2498" s="25">
        <v>0</v>
      </c>
      <c r="AB2498" s="25">
        <v>0</v>
      </c>
      <c r="AC2498" s="25">
        <v>0</v>
      </c>
      <c r="AD2498" s="25">
        <v>0</v>
      </c>
      <c r="AE2498" s="25">
        <v>0</v>
      </c>
      <c r="AF2498" s="25">
        <v>0</v>
      </c>
      <c r="AG2498" s="25">
        <v>0</v>
      </c>
      <c r="AH2498" s="25">
        <v>0</v>
      </c>
      <c r="AI2498" s="25">
        <v>0</v>
      </c>
      <c r="AJ2498" s="25">
        <v>0</v>
      </c>
      <c r="AK2498" s="25">
        <v>0</v>
      </c>
      <c r="AL2498" s="25">
        <v>0</v>
      </c>
      <c r="AM2498" s="95">
        <v>0</v>
      </c>
      <c r="AN2498" s="95" t="e">
        <f ca="1">IF(MengeInEEGSummieren(M2498),AM2498,0)</f>
        <v>#NAME?</v>
      </c>
      <c r="AO2498" s="95">
        <f t="shared" si="234"/>
        <v>0</v>
      </c>
      <c r="AP2498" s="95">
        <f t="shared" si="235"/>
        <v>0</v>
      </c>
      <c r="AS2498">
        <v>0</v>
      </c>
      <c r="AT2498">
        <v>0</v>
      </c>
      <c r="AU2498" t="e">
        <f t="shared" ca="1" si="236"/>
        <v>#NAME?</v>
      </c>
    </row>
    <row r="2499" spans="1:47" x14ac:dyDescent="0.15">
      <c r="A2499" s="21" t="s">
        <v>3269</v>
      </c>
      <c r="B2499" s="22" t="s">
        <v>17</v>
      </c>
      <c r="C2499" s="42">
        <v>2007</v>
      </c>
      <c r="D2499" s="22" t="s">
        <v>2025</v>
      </c>
      <c r="E2499" s="22"/>
      <c r="F2499" s="23">
        <v>15.95</v>
      </c>
      <c r="G2499" s="23">
        <v>15.95</v>
      </c>
      <c r="H2499" s="24">
        <f t="shared" si="231"/>
        <v>0</v>
      </c>
      <c r="I2499" s="153">
        <v>0</v>
      </c>
      <c r="J2499" s="24">
        <f t="shared" si="232"/>
        <v>0</v>
      </c>
      <c r="K2499" s="25">
        <f t="shared" si="233"/>
        <v>0</v>
      </c>
      <c r="L2499">
        <v>0</v>
      </c>
      <c r="M2499">
        <v>32964608</v>
      </c>
      <c r="N2499">
        <v>42065747</v>
      </c>
      <c r="O2499" s="52">
        <v>0</v>
      </c>
      <c r="P2499" s="52">
        <v>0</v>
      </c>
      <c r="Q2499" s="52">
        <v>0</v>
      </c>
      <c r="R2499" s="52">
        <v>0</v>
      </c>
      <c r="S2499" s="52">
        <v>0</v>
      </c>
      <c r="T2499" s="52">
        <v>0</v>
      </c>
      <c r="U2499" s="52">
        <v>0</v>
      </c>
      <c r="V2499" s="52">
        <v>0</v>
      </c>
      <c r="W2499" s="52">
        <v>0</v>
      </c>
      <c r="X2499" s="52">
        <v>0</v>
      </c>
      <c r="Y2499" s="52">
        <v>0</v>
      </c>
      <c r="Z2499" s="52">
        <v>0</v>
      </c>
      <c r="AA2499" s="25">
        <v>0</v>
      </c>
      <c r="AB2499" s="25">
        <v>0</v>
      </c>
      <c r="AC2499" s="25">
        <v>0</v>
      </c>
      <c r="AD2499" s="25">
        <v>0</v>
      </c>
      <c r="AE2499" s="25">
        <v>0</v>
      </c>
      <c r="AF2499" s="25">
        <v>0</v>
      </c>
      <c r="AG2499" s="25">
        <v>0</v>
      </c>
      <c r="AH2499" s="25">
        <v>0</v>
      </c>
      <c r="AI2499" s="25">
        <v>0</v>
      </c>
      <c r="AJ2499" s="25">
        <v>0</v>
      </c>
      <c r="AK2499" s="25">
        <v>0</v>
      </c>
      <c r="AL2499" s="25">
        <v>0</v>
      </c>
      <c r="AM2499" s="95">
        <v>0</v>
      </c>
      <c r="AN2499" s="95" t="e">
        <f ca="1">IF(MengeInEEGSummieren(M2499),AM2499,0)</f>
        <v>#NAME?</v>
      </c>
      <c r="AO2499" s="95">
        <f t="shared" si="234"/>
        <v>0</v>
      </c>
      <c r="AP2499" s="95">
        <f t="shared" si="235"/>
        <v>0</v>
      </c>
      <c r="AS2499">
        <v>0</v>
      </c>
      <c r="AT2499">
        <v>0</v>
      </c>
      <c r="AU2499" t="e">
        <f t="shared" ca="1" si="236"/>
        <v>#NAME?</v>
      </c>
    </row>
    <row r="2500" spans="1:47" x14ac:dyDescent="0.15">
      <c r="A2500" s="21" t="s">
        <v>3270</v>
      </c>
      <c r="B2500" s="22" t="s">
        <v>17</v>
      </c>
      <c r="C2500" s="42">
        <v>2007</v>
      </c>
      <c r="D2500" s="22" t="s">
        <v>2027</v>
      </c>
      <c r="E2500" s="22"/>
      <c r="F2500" s="23">
        <v>13.95</v>
      </c>
      <c r="G2500" s="23">
        <v>13.95</v>
      </c>
      <c r="H2500" s="24">
        <f t="shared" si="231"/>
        <v>0</v>
      </c>
      <c r="I2500" s="153">
        <v>0</v>
      </c>
      <c r="J2500" s="24">
        <f t="shared" si="232"/>
        <v>0</v>
      </c>
      <c r="K2500" s="25">
        <f t="shared" si="233"/>
        <v>0</v>
      </c>
      <c r="L2500">
        <v>0</v>
      </c>
      <c r="M2500">
        <v>32964608</v>
      </c>
      <c r="N2500">
        <v>42065747</v>
      </c>
      <c r="O2500" s="52">
        <v>0</v>
      </c>
      <c r="P2500" s="52">
        <v>0</v>
      </c>
      <c r="Q2500" s="52">
        <v>0</v>
      </c>
      <c r="R2500" s="52">
        <v>0</v>
      </c>
      <c r="S2500" s="52">
        <v>0</v>
      </c>
      <c r="T2500" s="52">
        <v>0</v>
      </c>
      <c r="U2500" s="52">
        <v>0</v>
      </c>
      <c r="V2500" s="52">
        <v>0</v>
      </c>
      <c r="W2500" s="52">
        <v>0</v>
      </c>
      <c r="X2500" s="52">
        <v>0</v>
      </c>
      <c r="Y2500" s="52">
        <v>0</v>
      </c>
      <c r="Z2500" s="52">
        <v>0</v>
      </c>
      <c r="AA2500" s="25">
        <v>0</v>
      </c>
      <c r="AB2500" s="25">
        <v>0</v>
      </c>
      <c r="AC2500" s="25">
        <v>0</v>
      </c>
      <c r="AD2500" s="25">
        <v>0</v>
      </c>
      <c r="AE2500" s="25">
        <v>0</v>
      </c>
      <c r="AF2500" s="25">
        <v>0</v>
      </c>
      <c r="AG2500" s="25">
        <v>0</v>
      </c>
      <c r="AH2500" s="25">
        <v>0</v>
      </c>
      <c r="AI2500" s="25">
        <v>0</v>
      </c>
      <c r="AJ2500" s="25">
        <v>0</v>
      </c>
      <c r="AK2500" s="25">
        <v>0</v>
      </c>
      <c r="AL2500" s="25">
        <v>0</v>
      </c>
      <c r="AM2500" s="95">
        <v>0</v>
      </c>
      <c r="AN2500" s="95" t="e">
        <f ca="1">IF(MengeInEEGSummieren(M2500),AM2500,0)</f>
        <v>#NAME?</v>
      </c>
      <c r="AO2500" s="95">
        <f t="shared" si="234"/>
        <v>0</v>
      </c>
      <c r="AP2500" s="95">
        <f t="shared" si="235"/>
        <v>0</v>
      </c>
      <c r="AS2500">
        <v>0</v>
      </c>
      <c r="AT2500">
        <v>0</v>
      </c>
      <c r="AU2500" t="e">
        <f t="shared" ca="1" si="236"/>
        <v>#NAME?</v>
      </c>
    </row>
    <row r="2501" spans="1:47" x14ac:dyDescent="0.15">
      <c r="A2501" s="21" t="s">
        <v>3271</v>
      </c>
      <c r="B2501" s="22" t="s">
        <v>17</v>
      </c>
      <c r="C2501" s="42">
        <v>2007</v>
      </c>
      <c r="D2501" s="22" t="s">
        <v>2029</v>
      </c>
      <c r="E2501" s="22"/>
      <c r="F2501" s="23">
        <v>13.45</v>
      </c>
      <c r="G2501" s="23">
        <v>13.45</v>
      </c>
      <c r="H2501" s="24">
        <f t="shared" si="231"/>
        <v>0</v>
      </c>
      <c r="I2501" s="153">
        <v>0</v>
      </c>
      <c r="J2501" s="24">
        <f t="shared" si="232"/>
        <v>0</v>
      </c>
      <c r="K2501" s="25">
        <f t="shared" si="233"/>
        <v>0</v>
      </c>
      <c r="L2501">
        <v>0</v>
      </c>
      <c r="M2501">
        <v>32964608</v>
      </c>
      <c r="N2501">
        <v>42065747</v>
      </c>
      <c r="O2501" s="52">
        <v>0</v>
      </c>
      <c r="P2501" s="52">
        <v>0</v>
      </c>
      <c r="Q2501" s="52">
        <v>0</v>
      </c>
      <c r="R2501" s="52">
        <v>0</v>
      </c>
      <c r="S2501" s="52">
        <v>0</v>
      </c>
      <c r="T2501" s="52">
        <v>0</v>
      </c>
      <c r="U2501" s="52">
        <v>0</v>
      </c>
      <c r="V2501" s="52">
        <v>0</v>
      </c>
      <c r="W2501" s="52">
        <v>0</v>
      </c>
      <c r="X2501" s="52">
        <v>0</v>
      </c>
      <c r="Y2501" s="52">
        <v>0</v>
      </c>
      <c r="Z2501" s="52">
        <v>0</v>
      </c>
      <c r="AA2501" s="25">
        <v>0</v>
      </c>
      <c r="AB2501" s="25">
        <v>0</v>
      </c>
      <c r="AC2501" s="25">
        <v>0</v>
      </c>
      <c r="AD2501" s="25">
        <v>0</v>
      </c>
      <c r="AE2501" s="25">
        <v>0</v>
      </c>
      <c r="AF2501" s="25">
        <v>0</v>
      </c>
      <c r="AG2501" s="25">
        <v>0</v>
      </c>
      <c r="AH2501" s="25">
        <v>0</v>
      </c>
      <c r="AI2501" s="25">
        <v>0</v>
      </c>
      <c r="AJ2501" s="25">
        <v>0</v>
      </c>
      <c r="AK2501" s="25">
        <v>0</v>
      </c>
      <c r="AL2501" s="25">
        <v>0</v>
      </c>
      <c r="AM2501" s="95">
        <v>0</v>
      </c>
      <c r="AN2501" s="95" t="e">
        <f ca="1">IF(MengeInEEGSummieren(M2501),AM2501,0)</f>
        <v>#NAME?</v>
      </c>
      <c r="AO2501" s="95">
        <f t="shared" si="234"/>
        <v>0</v>
      </c>
      <c r="AP2501" s="95">
        <f t="shared" si="235"/>
        <v>0</v>
      </c>
      <c r="AS2501">
        <v>0</v>
      </c>
      <c r="AT2501">
        <v>0</v>
      </c>
      <c r="AU2501" t="e">
        <f t="shared" ca="1" si="236"/>
        <v>#NAME?</v>
      </c>
    </row>
    <row r="2502" spans="1:47" x14ac:dyDescent="0.15">
      <c r="A2502" s="21" t="s">
        <v>3272</v>
      </c>
      <c r="B2502" s="22" t="s">
        <v>17</v>
      </c>
      <c r="C2502" s="42">
        <v>2007</v>
      </c>
      <c r="D2502" s="22" t="s">
        <v>1033</v>
      </c>
      <c r="E2502" s="22"/>
      <c r="F2502" s="23">
        <v>11.45</v>
      </c>
      <c r="G2502" s="23">
        <v>11.45</v>
      </c>
      <c r="H2502" s="24">
        <f t="shared" si="231"/>
        <v>0</v>
      </c>
      <c r="I2502" s="153">
        <v>0</v>
      </c>
      <c r="J2502" s="24">
        <f t="shared" si="232"/>
        <v>0</v>
      </c>
      <c r="K2502" s="25">
        <f t="shared" si="233"/>
        <v>0</v>
      </c>
      <c r="L2502">
        <v>0</v>
      </c>
      <c r="M2502">
        <v>32964608</v>
      </c>
      <c r="N2502">
        <v>42065747</v>
      </c>
      <c r="O2502" s="52">
        <v>0</v>
      </c>
      <c r="P2502" s="52">
        <v>0</v>
      </c>
      <c r="Q2502" s="52">
        <v>0</v>
      </c>
      <c r="R2502" s="52">
        <v>0</v>
      </c>
      <c r="S2502" s="52">
        <v>0</v>
      </c>
      <c r="T2502" s="52">
        <v>0</v>
      </c>
      <c r="U2502" s="52">
        <v>0</v>
      </c>
      <c r="V2502" s="52">
        <v>0</v>
      </c>
      <c r="W2502" s="52">
        <v>0</v>
      </c>
      <c r="X2502" s="52">
        <v>0</v>
      </c>
      <c r="Y2502" s="52">
        <v>0</v>
      </c>
      <c r="Z2502" s="52">
        <v>0</v>
      </c>
      <c r="AA2502" s="25">
        <v>0</v>
      </c>
      <c r="AB2502" s="25">
        <v>0</v>
      </c>
      <c r="AC2502" s="25">
        <v>0</v>
      </c>
      <c r="AD2502" s="25">
        <v>0</v>
      </c>
      <c r="AE2502" s="25">
        <v>0</v>
      </c>
      <c r="AF2502" s="25">
        <v>0</v>
      </c>
      <c r="AG2502" s="25">
        <v>0</v>
      </c>
      <c r="AH2502" s="25">
        <v>0</v>
      </c>
      <c r="AI2502" s="25">
        <v>0</v>
      </c>
      <c r="AJ2502" s="25">
        <v>0</v>
      </c>
      <c r="AK2502" s="25">
        <v>0</v>
      </c>
      <c r="AL2502" s="25">
        <v>0</v>
      </c>
      <c r="AM2502" s="95">
        <v>0</v>
      </c>
      <c r="AN2502" s="95" t="e">
        <f ca="1">IF(MengeInEEGSummieren(M2502),AM2502,0)</f>
        <v>#NAME?</v>
      </c>
      <c r="AO2502" s="95">
        <f t="shared" si="234"/>
        <v>0</v>
      </c>
      <c r="AP2502" s="95">
        <f t="shared" si="235"/>
        <v>0</v>
      </c>
      <c r="AS2502">
        <v>0</v>
      </c>
      <c r="AT2502">
        <v>0</v>
      </c>
      <c r="AU2502" t="e">
        <f t="shared" ca="1" si="236"/>
        <v>#NAME?</v>
      </c>
    </row>
    <row r="2503" spans="1:47" x14ac:dyDescent="0.15">
      <c r="A2503" s="21" t="s">
        <v>3273</v>
      </c>
      <c r="B2503" s="22" t="s">
        <v>17</v>
      </c>
      <c r="C2503" s="42">
        <v>2007</v>
      </c>
      <c r="D2503" s="22" t="s">
        <v>1035</v>
      </c>
      <c r="E2503" s="22"/>
      <c r="F2503" s="23">
        <v>10.97</v>
      </c>
      <c r="G2503" s="23">
        <v>10.97</v>
      </c>
      <c r="H2503" s="24">
        <f t="shared" si="231"/>
        <v>0</v>
      </c>
      <c r="I2503" s="153">
        <v>0</v>
      </c>
      <c r="J2503" s="24">
        <f t="shared" si="232"/>
        <v>0</v>
      </c>
      <c r="K2503" s="25">
        <f t="shared" si="233"/>
        <v>0</v>
      </c>
      <c r="L2503">
        <v>0</v>
      </c>
      <c r="M2503">
        <v>32964608</v>
      </c>
      <c r="N2503">
        <v>42065747</v>
      </c>
      <c r="O2503" s="52">
        <v>0</v>
      </c>
      <c r="P2503" s="52">
        <v>0</v>
      </c>
      <c r="Q2503" s="52">
        <v>0</v>
      </c>
      <c r="R2503" s="52">
        <v>0</v>
      </c>
      <c r="S2503" s="52">
        <v>0</v>
      </c>
      <c r="T2503" s="52">
        <v>0</v>
      </c>
      <c r="U2503" s="52">
        <v>0</v>
      </c>
      <c r="V2503" s="52">
        <v>0</v>
      </c>
      <c r="W2503" s="52">
        <v>0</v>
      </c>
      <c r="X2503" s="52">
        <v>0</v>
      </c>
      <c r="Y2503" s="52">
        <v>0</v>
      </c>
      <c r="Z2503" s="52">
        <v>0</v>
      </c>
      <c r="AA2503" s="25">
        <v>0</v>
      </c>
      <c r="AB2503" s="25">
        <v>0</v>
      </c>
      <c r="AC2503" s="25">
        <v>0</v>
      </c>
      <c r="AD2503" s="25">
        <v>0</v>
      </c>
      <c r="AE2503" s="25">
        <v>0</v>
      </c>
      <c r="AF2503" s="25">
        <v>0</v>
      </c>
      <c r="AG2503" s="25">
        <v>0</v>
      </c>
      <c r="AH2503" s="25">
        <v>0</v>
      </c>
      <c r="AI2503" s="25">
        <v>0</v>
      </c>
      <c r="AJ2503" s="25">
        <v>0</v>
      </c>
      <c r="AK2503" s="25">
        <v>0</v>
      </c>
      <c r="AL2503" s="25">
        <v>0</v>
      </c>
      <c r="AM2503" s="95">
        <v>0</v>
      </c>
      <c r="AN2503" s="95" t="e">
        <f ca="1">IF(MengeInEEGSummieren(M2503),AM2503,0)</f>
        <v>#NAME?</v>
      </c>
      <c r="AO2503" s="95">
        <f t="shared" si="234"/>
        <v>0</v>
      </c>
      <c r="AP2503" s="95">
        <f t="shared" si="235"/>
        <v>0</v>
      </c>
      <c r="AS2503">
        <v>0</v>
      </c>
      <c r="AT2503">
        <v>0</v>
      </c>
      <c r="AU2503" t="e">
        <f t="shared" ca="1" si="236"/>
        <v>#NAME?</v>
      </c>
    </row>
    <row r="2504" spans="1:47" x14ac:dyDescent="0.15">
      <c r="A2504" s="21" t="s">
        <v>3274</v>
      </c>
      <c r="B2504" s="22" t="s">
        <v>17</v>
      </c>
      <c r="C2504" s="42">
        <v>2007</v>
      </c>
      <c r="D2504" s="22" t="s">
        <v>2937</v>
      </c>
      <c r="E2504" s="22"/>
      <c r="F2504" s="23">
        <v>6.66</v>
      </c>
      <c r="G2504" s="23">
        <v>6.66</v>
      </c>
      <c r="H2504" s="24">
        <f t="shared" si="231"/>
        <v>0</v>
      </c>
      <c r="I2504" s="153">
        <v>0</v>
      </c>
      <c r="J2504" s="24">
        <f t="shared" si="232"/>
        <v>0</v>
      </c>
      <c r="K2504" s="25">
        <f t="shared" si="233"/>
        <v>0</v>
      </c>
      <c r="L2504">
        <v>0</v>
      </c>
      <c r="M2504">
        <v>32964608</v>
      </c>
      <c r="N2504">
        <v>42065747</v>
      </c>
      <c r="O2504" s="52">
        <v>0</v>
      </c>
      <c r="P2504" s="52">
        <v>0</v>
      </c>
      <c r="Q2504" s="52">
        <v>0</v>
      </c>
      <c r="R2504" s="52">
        <v>0</v>
      </c>
      <c r="S2504" s="52">
        <v>0</v>
      </c>
      <c r="T2504" s="52">
        <v>0</v>
      </c>
      <c r="U2504" s="52">
        <v>0</v>
      </c>
      <c r="V2504" s="52">
        <v>0</v>
      </c>
      <c r="W2504" s="52">
        <v>0</v>
      </c>
      <c r="X2504" s="52">
        <v>0</v>
      </c>
      <c r="Y2504" s="52">
        <v>0</v>
      </c>
      <c r="Z2504" s="52">
        <v>0</v>
      </c>
      <c r="AA2504" s="25">
        <v>0</v>
      </c>
      <c r="AB2504" s="25">
        <v>0</v>
      </c>
      <c r="AC2504" s="25">
        <v>0</v>
      </c>
      <c r="AD2504" s="25">
        <v>0</v>
      </c>
      <c r="AE2504" s="25">
        <v>0</v>
      </c>
      <c r="AF2504" s="25">
        <v>0</v>
      </c>
      <c r="AG2504" s="25">
        <v>0</v>
      </c>
      <c r="AH2504" s="25">
        <v>0</v>
      </c>
      <c r="AI2504" s="25">
        <v>0</v>
      </c>
      <c r="AJ2504" s="25">
        <v>0</v>
      </c>
      <c r="AK2504" s="25">
        <v>0</v>
      </c>
      <c r="AL2504" s="25">
        <v>0</v>
      </c>
      <c r="AM2504" s="95">
        <v>0</v>
      </c>
      <c r="AN2504" s="95" t="e">
        <f ca="1">IF(MengeInEEGSummieren(M2504),AM2504,0)</f>
        <v>#NAME?</v>
      </c>
      <c r="AO2504" s="95">
        <f t="shared" si="234"/>
        <v>0</v>
      </c>
      <c r="AP2504" s="95">
        <f t="shared" si="235"/>
        <v>0</v>
      </c>
      <c r="AS2504">
        <v>0</v>
      </c>
      <c r="AT2504">
        <v>0</v>
      </c>
      <c r="AU2504" t="e">
        <f t="shared" ca="1" si="236"/>
        <v>#NAME?</v>
      </c>
    </row>
    <row r="2505" spans="1:47" x14ac:dyDescent="0.15">
      <c r="A2505" s="21" t="s">
        <v>3275</v>
      </c>
      <c r="B2505" s="22" t="s">
        <v>17</v>
      </c>
      <c r="C2505" s="42">
        <v>2007</v>
      </c>
      <c r="D2505" s="22" t="s">
        <v>2034</v>
      </c>
      <c r="E2505" s="22"/>
      <c r="F2505" s="23">
        <v>14.58</v>
      </c>
      <c r="G2505" s="23">
        <v>14.58</v>
      </c>
      <c r="H2505" s="24">
        <f t="shared" si="231"/>
        <v>0</v>
      </c>
      <c r="I2505" s="153">
        <v>0</v>
      </c>
      <c r="J2505" s="24">
        <f t="shared" si="232"/>
        <v>0</v>
      </c>
      <c r="K2505" s="25">
        <f t="shared" si="233"/>
        <v>0</v>
      </c>
      <c r="L2505">
        <v>0</v>
      </c>
      <c r="M2505">
        <v>32964608</v>
      </c>
      <c r="N2505">
        <v>42065747</v>
      </c>
      <c r="O2505" s="52">
        <v>0</v>
      </c>
      <c r="P2505" s="52">
        <v>0</v>
      </c>
      <c r="Q2505" s="52">
        <v>0</v>
      </c>
      <c r="R2505" s="52">
        <v>0</v>
      </c>
      <c r="S2505" s="52">
        <v>0</v>
      </c>
      <c r="T2505" s="52">
        <v>0</v>
      </c>
      <c r="U2505" s="52">
        <v>0</v>
      </c>
      <c r="V2505" s="52">
        <v>0</v>
      </c>
      <c r="W2505" s="52">
        <v>0</v>
      </c>
      <c r="X2505" s="52">
        <v>0</v>
      </c>
      <c r="Y2505" s="52">
        <v>0</v>
      </c>
      <c r="Z2505" s="52">
        <v>0</v>
      </c>
      <c r="AA2505" s="25">
        <v>0</v>
      </c>
      <c r="AB2505" s="25">
        <v>0</v>
      </c>
      <c r="AC2505" s="25">
        <v>0</v>
      </c>
      <c r="AD2505" s="25">
        <v>0</v>
      </c>
      <c r="AE2505" s="25">
        <v>0</v>
      </c>
      <c r="AF2505" s="25">
        <v>0</v>
      </c>
      <c r="AG2505" s="25">
        <v>0</v>
      </c>
      <c r="AH2505" s="25">
        <v>0</v>
      </c>
      <c r="AI2505" s="25">
        <v>0</v>
      </c>
      <c r="AJ2505" s="25">
        <v>0</v>
      </c>
      <c r="AK2505" s="25">
        <v>0</v>
      </c>
      <c r="AL2505" s="25">
        <v>0</v>
      </c>
      <c r="AM2505" s="95">
        <v>0</v>
      </c>
      <c r="AN2505" s="95" t="e">
        <f ca="1">IF(MengeInEEGSummieren(M2505),AM2505,0)</f>
        <v>#NAME?</v>
      </c>
      <c r="AO2505" s="95">
        <f t="shared" si="234"/>
        <v>0</v>
      </c>
      <c r="AP2505" s="95">
        <f t="shared" si="235"/>
        <v>0</v>
      </c>
      <c r="AS2505">
        <v>0</v>
      </c>
      <c r="AT2505">
        <v>0</v>
      </c>
      <c r="AU2505" t="e">
        <f t="shared" ca="1" si="236"/>
        <v>#NAME?</v>
      </c>
    </row>
    <row r="2506" spans="1:47" x14ac:dyDescent="0.15">
      <c r="A2506" s="21" t="s">
        <v>3276</v>
      </c>
      <c r="B2506" s="22" t="s">
        <v>17</v>
      </c>
      <c r="C2506" s="42">
        <v>2007</v>
      </c>
      <c r="D2506" s="22" t="s">
        <v>2036</v>
      </c>
      <c r="E2506" s="22"/>
      <c r="F2506" s="23">
        <v>15.58</v>
      </c>
      <c r="G2506" s="23">
        <v>15.58</v>
      </c>
      <c r="H2506" s="24">
        <f t="shared" si="231"/>
        <v>0</v>
      </c>
      <c r="I2506" s="153">
        <v>0</v>
      </c>
      <c r="J2506" s="24">
        <f t="shared" si="232"/>
        <v>0</v>
      </c>
      <c r="K2506" s="25">
        <f t="shared" si="233"/>
        <v>0</v>
      </c>
      <c r="L2506">
        <v>0</v>
      </c>
      <c r="M2506">
        <v>32964608</v>
      </c>
      <c r="N2506">
        <v>42065747</v>
      </c>
      <c r="O2506" s="52">
        <v>0</v>
      </c>
      <c r="P2506" s="52">
        <v>0</v>
      </c>
      <c r="Q2506" s="52">
        <v>0</v>
      </c>
      <c r="R2506" s="52">
        <v>0</v>
      </c>
      <c r="S2506" s="52">
        <v>0</v>
      </c>
      <c r="T2506" s="52">
        <v>0</v>
      </c>
      <c r="U2506" s="52">
        <v>0</v>
      </c>
      <c r="V2506" s="52">
        <v>0</v>
      </c>
      <c r="W2506" s="52">
        <v>0</v>
      </c>
      <c r="X2506" s="52">
        <v>0</v>
      </c>
      <c r="Y2506" s="52">
        <v>0</v>
      </c>
      <c r="Z2506" s="52">
        <v>0</v>
      </c>
      <c r="AA2506" s="25">
        <v>0</v>
      </c>
      <c r="AB2506" s="25">
        <v>0</v>
      </c>
      <c r="AC2506" s="25">
        <v>0</v>
      </c>
      <c r="AD2506" s="25">
        <v>0</v>
      </c>
      <c r="AE2506" s="25">
        <v>0</v>
      </c>
      <c r="AF2506" s="25">
        <v>0</v>
      </c>
      <c r="AG2506" s="25">
        <v>0</v>
      </c>
      <c r="AH2506" s="25">
        <v>0</v>
      </c>
      <c r="AI2506" s="25">
        <v>0</v>
      </c>
      <c r="AJ2506" s="25">
        <v>0</v>
      </c>
      <c r="AK2506" s="25">
        <v>0</v>
      </c>
      <c r="AL2506" s="25">
        <v>0</v>
      </c>
      <c r="AM2506" s="95">
        <v>0</v>
      </c>
      <c r="AN2506" s="95" t="e">
        <f ca="1">IF(MengeInEEGSummieren(M2506),AM2506,0)</f>
        <v>#NAME?</v>
      </c>
      <c r="AO2506" s="95">
        <f t="shared" si="234"/>
        <v>0</v>
      </c>
      <c r="AP2506" s="95">
        <f t="shared" si="235"/>
        <v>0</v>
      </c>
      <c r="AS2506">
        <v>0</v>
      </c>
      <c r="AT2506">
        <v>0</v>
      </c>
      <c r="AU2506" t="e">
        <f t="shared" ca="1" si="236"/>
        <v>#NAME?</v>
      </c>
    </row>
    <row r="2507" spans="1:47" x14ac:dyDescent="0.15">
      <c r="A2507" s="21" t="s">
        <v>3277</v>
      </c>
      <c r="B2507" s="22" t="s">
        <v>17</v>
      </c>
      <c r="C2507" s="42">
        <v>2007</v>
      </c>
      <c r="D2507" s="22" t="s">
        <v>2038</v>
      </c>
      <c r="E2507" s="22"/>
      <c r="F2507" s="23">
        <v>20.58</v>
      </c>
      <c r="G2507" s="23">
        <v>20.58</v>
      </c>
      <c r="H2507" s="24">
        <f t="shared" si="231"/>
        <v>0</v>
      </c>
      <c r="I2507" s="153">
        <v>0</v>
      </c>
      <c r="J2507" s="24">
        <f t="shared" si="232"/>
        <v>0</v>
      </c>
      <c r="K2507" s="25">
        <f t="shared" si="233"/>
        <v>0</v>
      </c>
      <c r="L2507">
        <v>0</v>
      </c>
      <c r="M2507">
        <v>32964608</v>
      </c>
      <c r="N2507">
        <v>42065747</v>
      </c>
      <c r="O2507" s="52">
        <v>0</v>
      </c>
      <c r="P2507" s="52">
        <v>0</v>
      </c>
      <c r="Q2507" s="52">
        <v>0</v>
      </c>
      <c r="R2507" s="52">
        <v>0</v>
      </c>
      <c r="S2507" s="52">
        <v>0</v>
      </c>
      <c r="T2507" s="52">
        <v>0</v>
      </c>
      <c r="U2507" s="52">
        <v>0</v>
      </c>
      <c r="V2507" s="52">
        <v>0</v>
      </c>
      <c r="W2507" s="52">
        <v>0</v>
      </c>
      <c r="X2507" s="52">
        <v>0</v>
      </c>
      <c r="Y2507" s="52">
        <v>0</v>
      </c>
      <c r="Z2507" s="52">
        <v>0</v>
      </c>
      <c r="AA2507" s="25">
        <v>0</v>
      </c>
      <c r="AB2507" s="25">
        <v>0</v>
      </c>
      <c r="AC2507" s="25">
        <v>0</v>
      </c>
      <c r="AD2507" s="25">
        <v>0</v>
      </c>
      <c r="AE2507" s="25">
        <v>0</v>
      </c>
      <c r="AF2507" s="25">
        <v>0</v>
      </c>
      <c r="AG2507" s="25">
        <v>0</v>
      </c>
      <c r="AH2507" s="25">
        <v>0</v>
      </c>
      <c r="AI2507" s="25">
        <v>0</v>
      </c>
      <c r="AJ2507" s="25">
        <v>0</v>
      </c>
      <c r="AK2507" s="25">
        <v>0</v>
      </c>
      <c r="AL2507" s="25">
        <v>0</v>
      </c>
      <c r="AM2507" s="95">
        <v>0</v>
      </c>
      <c r="AN2507" s="95" t="e">
        <f ca="1">IF(MengeInEEGSummieren(M2507),AM2507,0)</f>
        <v>#NAME?</v>
      </c>
      <c r="AO2507" s="95">
        <f t="shared" si="234"/>
        <v>0</v>
      </c>
      <c r="AP2507" s="95">
        <f t="shared" si="235"/>
        <v>0</v>
      </c>
      <c r="AS2507">
        <v>0</v>
      </c>
      <c r="AT2507">
        <v>0</v>
      </c>
      <c r="AU2507" t="e">
        <f t="shared" ca="1" si="236"/>
        <v>#NAME?</v>
      </c>
    </row>
    <row r="2508" spans="1:47" x14ac:dyDescent="0.15">
      <c r="A2508" s="21" t="s">
        <v>3278</v>
      </c>
      <c r="B2508" s="22" t="s">
        <v>17</v>
      </c>
      <c r="C2508" s="42">
        <v>2007</v>
      </c>
      <c r="D2508" s="22" t="s">
        <v>2040</v>
      </c>
      <c r="E2508" s="22"/>
      <c r="F2508" s="23">
        <v>21.58</v>
      </c>
      <c r="G2508" s="23">
        <v>21.58</v>
      </c>
      <c r="H2508" s="24">
        <f t="shared" si="231"/>
        <v>0</v>
      </c>
      <c r="I2508" s="153">
        <v>0</v>
      </c>
      <c r="J2508" s="24">
        <f t="shared" si="232"/>
        <v>0</v>
      </c>
      <c r="K2508" s="25">
        <f t="shared" si="233"/>
        <v>0</v>
      </c>
      <c r="L2508">
        <v>0</v>
      </c>
      <c r="M2508">
        <v>32964608</v>
      </c>
      <c r="N2508">
        <v>42065747</v>
      </c>
      <c r="O2508" s="52">
        <v>0</v>
      </c>
      <c r="P2508" s="52">
        <v>0</v>
      </c>
      <c r="Q2508" s="52">
        <v>0</v>
      </c>
      <c r="R2508" s="52">
        <v>0</v>
      </c>
      <c r="S2508" s="52">
        <v>0</v>
      </c>
      <c r="T2508" s="52">
        <v>0</v>
      </c>
      <c r="U2508" s="52">
        <v>0</v>
      </c>
      <c r="V2508" s="52">
        <v>0</v>
      </c>
      <c r="W2508" s="52">
        <v>0</v>
      </c>
      <c r="X2508" s="52">
        <v>0</v>
      </c>
      <c r="Y2508" s="52">
        <v>0</v>
      </c>
      <c r="Z2508" s="52">
        <v>0</v>
      </c>
      <c r="AA2508" s="25">
        <v>0</v>
      </c>
      <c r="AB2508" s="25">
        <v>0</v>
      </c>
      <c r="AC2508" s="25">
        <v>0</v>
      </c>
      <c r="AD2508" s="25">
        <v>0</v>
      </c>
      <c r="AE2508" s="25">
        <v>0</v>
      </c>
      <c r="AF2508" s="25">
        <v>0</v>
      </c>
      <c r="AG2508" s="25">
        <v>0</v>
      </c>
      <c r="AH2508" s="25">
        <v>0</v>
      </c>
      <c r="AI2508" s="25">
        <v>0</v>
      </c>
      <c r="AJ2508" s="25">
        <v>0</v>
      </c>
      <c r="AK2508" s="25">
        <v>0</v>
      </c>
      <c r="AL2508" s="25">
        <v>0</v>
      </c>
      <c r="AM2508" s="95">
        <v>0</v>
      </c>
      <c r="AN2508" s="95" t="e">
        <f ca="1">IF(MengeInEEGSummieren(M2508),AM2508,0)</f>
        <v>#NAME?</v>
      </c>
      <c r="AO2508" s="95">
        <f t="shared" si="234"/>
        <v>0</v>
      </c>
      <c r="AP2508" s="95">
        <f t="shared" si="235"/>
        <v>0</v>
      </c>
      <c r="AS2508">
        <v>0</v>
      </c>
      <c r="AT2508">
        <v>0</v>
      </c>
      <c r="AU2508" t="e">
        <f t="shared" ca="1" si="236"/>
        <v>#NAME?</v>
      </c>
    </row>
    <row r="2509" spans="1:47" x14ac:dyDescent="0.15">
      <c r="A2509" s="21" t="s">
        <v>3279</v>
      </c>
      <c r="B2509" s="22" t="s">
        <v>17</v>
      </c>
      <c r="C2509" s="42">
        <v>2007</v>
      </c>
      <c r="D2509" s="22" t="s">
        <v>1047</v>
      </c>
      <c r="E2509" s="22"/>
      <c r="F2509" s="23">
        <v>21.58</v>
      </c>
      <c r="G2509" s="23">
        <v>21.58</v>
      </c>
      <c r="H2509" s="24">
        <f t="shared" si="231"/>
        <v>0</v>
      </c>
      <c r="I2509" s="153">
        <v>0</v>
      </c>
      <c r="J2509" s="24">
        <f t="shared" si="232"/>
        <v>0</v>
      </c>
      <c r="K2509" s="25">
        <f t="shared" si="233"/>
        <v>0</v>
      </c>
      <c r="L2509">
        <v>0</v>
      </c>
      <c r="M2509">
        <v>32964608</v>
      </c>
      <c r="N2509">
        <v>42065747</v>
      </c>
      <c r="O2509" s="52">
        <v>0</v>
      </c>
      <c r="P2509" s="52">
        <v>0</v>
      </c>
      <c r="Q2509" s="52">
        <v>0</v>
      </c>
      <c r="R2509" s="52">
        <v>0</v>
      </c>
      <c r="S2509" s="52">
        <v>0</v>
      </c>
      <c r="T2509" s="52">
        <v>0</v>
      </c>
      <c r="U2509" s="52">
        <v>0</v>
      </c>
      <c r="V2509" s="52">
        <v>0</v>
      </c>
      <c r="W2509" s="52">
        <v>0</v>
      </c>
      <c r="X2509" s="52">
        <v>0</v>
      </c>
      <c r="Y2509" s="52">
        <v>0</v>
      </c>
      <c r="Z2509" s="52">
        <v>0</v>
      </c>
      <c r="AA2509" s="25">
        <v>0</v>
      </c>
      <c r="AB2509" s="25">
        <v>0</v>
      </c>
      <c r="AC2509" s="25">
        <v>0</v>
      </c>
      <c r="AD2509" s="25">
        <v>0</v>
      </c>
      <c r="AE2509" s="25">
        <v>0</v>
      </c>
      <c r="AF2509" s="25">
        <v>0</v>
      </c>
      <c r="AG2509" s="25">
        <v>0</v>
      </c>
      <c r="AH2509" s="25">
        <v>0</v>
      </c>
      <c r="AI2509" s="25">
        <v>0</v>
      </c>
      <c r="AJ2509" s="25">
        <v>0</v>
      </c>
      <c r="AK2509" s="25">
        <v>0</v>
      </c>
      <c r="AL2509" s="25">
        <v>0</v>
      </c>
      <c r="AM2509" s="95">
        <v>0</v>
      </c>
      <c r="AN2509" s="95" t="e">
        <f ca="1">IF(MengeInEEGSummieren(M2509),AM2509,0)</f>
        <v>#NAME?</v>
      </c>
      <c r="AO2509" s="95">
        <f t="shared" si="234"/>
        <v>0</v>
      </c>
      <c r="AP2509" s="95">
        <f t="shared" si="235"/>
        <v>0</v>
      </c>
      <c r="AS2509">
        <v>0</v>
      </c>
      <c r="AT2509">
        <v>0</v>
      </c>
      <c r="AU2509" t="e">
        <f t="shared" ca="1" si="236"/>
        <v>#NAME?</v>
      </c>
    </row>
    <row r="2510" spans="1:47" x14ac:dyDescent="0.15">
      <c r="A2510" s="21" t="s">
        <v>3280</v>
      </c>
      <c r="B2510" s="22" t="s">
        <v>17</v>
      </c>
      <c r="C2510" s="42">
        <v>2007</v>
      </c>
      <c r="D2510" s="22" t="s">
        <v>1049</v>
      </c>
      <c r="E2510" s="22"/>
      <c r="F2510" s="23">
        <v>22.58</v>
      </c>
      <c r="G2510" s="23">
        <v>22.58</v>
      </c>
      <c r="H2510" s="24">
        <f t="shared" si="231"/>
        <v>0</v>
      </c>
      <c r="I2510" s="153">
        <v>0</v>
      </c>
      <c r="J2510" s="24">
        <f t="shared" si="232"/>
        <v>0</v>
      </c>
      <c r="K2510" s="25">
        <f t="shared" si="233"/>
        <v>0</v>
      </c>
      <c r="L2510">
        <v>0</v>
      </c>
      <c r="M2510">
        <v>32964608</v>
      </c>
      <c r="N2510">
        <v>42065747</v>
      </c>
      <c r="O2510" s="52">
        <v>0</v>
      </c>
      <c r="P2510" s="52">
        <v>0</v>
      </c>
      <c r="Q2510" s="52">
        <v>0</v>
      </c>
      <c r="R2510" s="52">
        <v>0</v>
      </c>
      <c r="S2510" s="52">
        <v>0</v>
      </c>
      <c r="T2510" s="52">
        <v>0</v>
      </c>
      <c r="U2510" s="52">
        <v>0</v>
      </c>
      <c r="V2510" s="52">
        <v>0</v>
      </c>
      <c r="W2510" s="52">
        <v>0</v>
      </c>
      <c r="X2510" s="52">
        <v>0</v>
      </c>
      <c r="Y2510" s="52">
        <v>0</v>
      </c>
      <c r="Z2510" s="52">
        <v>0</v>
      </c>
      <c r="AA2510" s="25">
        <v>0</v>
      </c>
      <c r="AB2510" s="25">
        <v>0</v>
      </c>
      <c r="AC2510" s="25">
        <v>0</v>
      </c>
      <c r="AD2510" s="25">
        <v>0</v>
      </c>
      <c r="AE2510" s="25">
        <v>0</v>
      </c>
      <c r="AF2510" s="25">
        <v>0</v>
      </c>
      <c r="AG2510" s="25">
        <v>0</v>
      </c>
      <c r="AH2510" s="25">
        <v>0</v>
      </c>
      <c r="AI2510" s="25">
        <v>0</v>
      </c>
      <c r="AJ2510" s="25">
        <v>0</v>
      </c>
      <c r="AK2510" s="25">
        <v>0</v>
      </c>
      <c r="AL2510" s="25">
        <v>0</v>
      </c>
      <c r="AM2510" s="95">
        <v>0</v>
      </c>
      <c r="AN2510" s="95" t="e">
        <f ca="1">IF(MengeInEEGSummieren(M2510),AM2510,0)</f>
        <v>#NAME?</v>
      </c>
      <c r="AO2510" s="95">
        <f t="shared" si="234"/>
        <v>0</v>
      </c>
      <c r="AP2510" s="95">
        <f t="shared" si="235"/>
        <v>0</v>
      </c>
      <c r="AS2510">
        <v>0</v>
      </c>
      <c r="AT2510">
        <v>0</v>
      </c>
      <c r="AU2510" t="e">
        <f t="shared" ca="1" si="236"/>
        <v>#NAME?</v>
      </c>
    </row>
    <row r="2511" spans="1:47" x14ac:dyDescent="0.15">
      <c r="A2511" s="21" t="s">
        <v>3281</v>
      </c>
      <c r="B2511" s="22" t="s">
        <v>17</v>
      </c>
      <c r="C2511" s="42">
        <v>2007</v>
      </c>
      <c r="D2511" s="22" t="s">
        <v>2044</v>
      </c>
      <c r="E2511" s="22"/>
      <c r="F2511" s="23">
        <v>25.58</v>
      </c>
      <c r="G2511" s="23">
        <v>25.58</v>
      </c>
      <c r="H2511" s="24">
        <f t="shared" si="231"/>
        <v>0</v>
      </c>
      <c r="I2511" s="153">
        <v>0</v>
      </c>
      <c r="J2511" s="24">
        <f t="shared" si="232"/>
        <v>0</v>
      </c>
      <c r="K2511" s="25">
        <f t="shared" si="233"/>
        <v>0</v>
      </c>
      <c r="L2511">
        <v>0</v>
      </c>
      <c r="M2511">
        <v>32964608</v>
      </c>
      <c r="N2511">
        <v>42065747</v>
      </c>
      <c r="O2511" s="52">
        <v>0</v>
      </c>
      <c r="P2511" s="52">
        <v>0</v>
      </c>
      <c r="Q2511" s="52">
        <v>0</v>
      </c>
      <c r="R2511" s="52">
        <v>0</v>
      </c>
      <c r="S2511" s="52">
        <v>0</v>
      </c>
      <c r="T2511" s="52">
        <v>0</v>
      </c>
      <c r="U2511" s="52">
        <v>0</v>
      </c>
      <c r="V2511" s="52">
        <v>0</v>
      </c>
      <c r="W2511" s="52">
        <v>0</v>
      </c>
      <c r="X2511" s="52">
        <v>0</v>
      </c>
      <c r="Y2511" s="52">
        <v>0</v>
      </c>
      <c r="Z2511" s="52">
        <v>0</v>
      </c>
      <c r="AA2511" s="25">
        <v>0</v>
      </c>
      <c r="AB2511" s="25">
        <v>0</v>
      </c>
      <c r="AC2511" s="25">
        <v>0</v>
      </c>
      <c r="AD2511" s="25">
        <v>0</v>
      </c>
      <c r="AE2511" s="25">
        <v>0</v>
      </c>
      <c r="AF2511" s="25">
        <v>0</v>
      </c>
      <c r="AG2511" s="25">
        <v>0</v>
      </c>
      <c r="AH2511" s="25">
        <v>0</v>
      </c>
      <c r="AI2511" s="25">
        <v>0</v>
      </c>
      <c r="AJ2511" s="25">
        <v>0</v>
      </c>
      <c r="AK2511" s="25">
        <v>0</v>
      </c>
      <c r="AL2511" s="25">
        <v>0</v>
      </c>
      <c r="AM2511" s="95">
        <v>0</v>
      </c>
      <c r="AN2511" s="95" t="e">
        <f ca="1">IF(MengeInEEGSummieren(M2511),AM2511,0)</f>
        <v>#NAME?</v>
      </c>
      <c r="AO2511" s="95">
        <f t="shared" si="234"/>
        <v>0</v>
      </c>
      <c r="AP2511" s="95">
        <f t="shared" si="235"/>
        <v>0</v>
      </c>
      <c r="AS2511">
        <v>0</v>
      </c>
      <c r="AT2511">
        <v>0</v>
      </c>
      <c r="AU2511" t="e">
        <f t="shared" ca="1" si="236"/>
        <v>#NAME?</v>
      </c>
    </row>
    <row r="2512" spans="1:47" x14ac:dyDescent="0.15">
      <c r="A2512" s="21" t="s">
        <v>3282</v>
      </c>
      <c r="B2512" s="22" t="s">
        <v>17</v>
      </c>
      <c r="C2512" s="42">
        <v>2007</v>
      </c>
      <c r="D2512" s="22" t="s">
        <v>1053</v>
      </c>
      <c r="E2512" s="22"/>
      <c r="F2512" s="23">
        <v>26.58</v>
      </c>
      <c r="G2512" s="23">
        <v>26.58</v>
      </c>
      <c r="H2512" s="24">
        <f t="shared" ref="H2512:H2575" si="237">AM2512</f>
        <v>0</v>
      </c>
      <c r="I2512" s="153">
        <v>0</v>
      </c>
      <c r="J2512" s="24">
        <f t="shared" ref="J2512:J2575" si="238">SUM(O2512:Z2512,AT2512)</f>
        <v>0</v>
      </c>
      <c r="K2512" s="25">
        <f t="shared" ref="K2512:K2575" si="239">SUM(AA2512:AL2512,AS2512)</f>
        <v>0</v>
      </c>
      <c r="L2512">
        <v>0</v>
      </c>
      <c r="M2512">
        <v>32964608</v>
      </c>
      <c r="N2512">
        <v>42065747</v>
      </c>
      <c r="O2512" s="52">
        <v>0</v>
      </c>
      <c r="P2512" s="52">
        <v>0</v>
      </c>
      <c r="Q2512" s="52">
        <v>0</v>
      </c>
      <c r="R2512" s="52">
        <v>0</v>
      </c>
      <c r="S2512" s="52">
        <v>0</v>
      </c>
      <c r="T2512" s="52">
        <v>0</v>
      </c>
      <c r="U2512" s="52">
        <v>0</v>
      </c>
      <c r="V2512" s="52">
        <v>0</v>
      </c>
      <c r="W2512" s="52">
        <v>0</v>
      </c>
      <c r="X2512" s="52">
        <v>0</v>
      </c>
      <c r="Y2512" s="52">
        <v>0</v>
      </c>
      <c r="Z2512" s="52">
        <v>0</v>
      </c>
      <c r="AA2512" s="25">
        <v>0</v>
      </c>
      <c r="AB2512" s="25">
        <v>0</v>
      </c>
      <c r="AC2512" s="25">
        <v>0</v>
      </c>
      <c r="AD2512" s="25">
        <v>0</v>
      </c>
      <c r="AE2512" s="25">
        <v>0</v>
      </c>
      <c r="AF2512" s="25">
        <v>0</v>
      </c>
      <c r="AG2512" s="25">
        <v>0</v>
      </c>
      <c r="AH2512" s="25">
        <v>0</v>
      </c>
      <c r="AI2512" s="25">
        <v>0</v>
      </c>
      <c r="AJ2512" s="25">
        <v>0</v>
      </c>
      <c r="AK2512" s="25">
        <v>0</v>
      </c>
      <c r="AL2512" s="25">
        <v>0</v>
      </c>
      <c r="AM2512" s="95">
        <v>0</v>
      </c>
      <c r="AN2512" s="95" t="e">
        <f ca="1">IF(MengeInEEGSummieren(M2512),AM2512,0)</f>
        <v>#NAME?</v>
      </c>
      <c r="AO2512" s="95">
        <f t="shared" ref="AO2512:AO2575" si="240">IF(AQ2512,$H2512,0)</f>
        <v>0</v>
      </c>
      <c r="AP2512" s="95">
        <f t="shared" ref="AP2512:AP2575" si="241">IF(AR2512,$H2512,0)</f>
        <v>0</v>
      </c>
      <c r="AS2512">
        <v>0</v>
      </c>
      <c r="AT2512">
        <v>0</v>
      </c>
      <c r="AU2512" t="e">
        <f t="shared" ref="AU2512:AU2575" ca="1" si="242">EVFlag(M2512)</f>
        <v>#NAME?</v>
      </c>
    </row>
    <row r="2513" spans="1:47" x14ac:dyDescent="0.15">
      <c r="A2513" s="21" t="s">
        <v>3283</v>
      </c>
      <c r="B2513" s="22" t="s">
        <v>17</v>
      </c>
      <c r="C2513" s="42">
        <v>2007</v>
      </c>
      <c r="D2513" s="22" t="s">
        <v>1055</v>
      </c>
      <c r="E2513" s="22"/>
      <c r="F2513" s="23">
        <v>23.58</v>
      </c>
      <c r="G2513" s="23">
        <v>23.58</v>
      </c>
      <c r="H2513" s="24">
        <f t="shared" si="237"/>
        <v>0</v>
      </c>
      <c r="I2513" s="153">
        <v>0</v>
      </c>
      <c r="J2513" s="24">
        <f t="shared" si="238"/>
        <v>0</v>
      </c>
      <c r="K2513" s="25">
        <f t="shared" si="239"/>
        <v>0</v>
      </c>
      <c r="L2513">
        <v>0</v>
      </c>
      <c r="M2513">
        <v>32964608</v>
      </c>
      <c r="N2513">
        <v>42065747</v>
      </c>
      <c r="O2513" s="52">
        <v>0</v>
      </c>
      <c r="P2513" s="52">
        <v>0</v>
      </c>
      <c r="Q2513" s="52">
        <v>0</v>
      </c>
      <c r="R2513" s="52">
        <v>0</v>
      </c>
      <c r="S2513" s="52">
        <v>0</v>
      </c>
      <c r="T2513" s="52">
        <v>0</v>
      </c>
      <c r="U2513" s="52">
        <v>0</v>
      </c>
      <c r="V2513" s="52">
        <v>0</v>
      </c>
      <c r="W2513" s="52">
        <v>0</v>
      </c>
      <c r="X2513" s="52">
        <v>0</v>
      </c>
      <c r="Y2513" s="52">
        <v>0</v>
      </c>
      <c r="Z2513" s="52">
        <v>0</v>
      </c>
      <c r="AA2513" s="25">
        <v>0</v>
      </c>
      <c r="AB2513" s="25">
        <v>0</v>
      </c>
      <c r="AC2513" s="25">
        <v>0</v>
      </c>
      <c r="AD2513" s="25">
        <v>0</v>
      </c>
      <c r="AE2513" s="25">
        <v>0</v>
      </c>
      <c r="AF2513" s="25">
        <v>0</v>
      </c>
      <c r="AG2513" s="25">
        <v>0</v>
      </c>
      <c r="AH2513" s="25">
        <v>0</v>
      </c>
      <c r="AI2513" s="25">
        <v>0</v>
      </c>
      <c r="AJ2513" s="25">
        <v>0</v>
      </c>
      <c r="AK2513" s="25">
        <v>0</v>
      </c>
      <c r="AL2513" s="25">
        <v>0</v>
      </c>
      <c r="AM2513" s="95">
        <v>0</v>
      </c>
      <c r="AN2513" s="95" t="e">
        <f ca="1">IF(MengeInEEGSummieren(M2513),AM2513,0)</f>
        <v>#NAME?</v>
      </c>
      <c r="AO2513" s="95">
        <f t="shared" si="240"/>
        <v>0</v>
      </c>
      <c r="AP2513" s="95">
        <f t="shared" si="241"/>
        <v>0</v>
      </c>
      <c r="AS2513">
        <v>0</v>
      </c>
      <c r="AT2513">
        <v>0</v>
      </c>
      <c r="AU2513" t="e">
        <f t="shared" ca="1" si="242"/>
        <v>#NAME?</v>
      </c>
    </row>
    <row r="2514" spans="1:47" x14ac:dyDescent="0.15">
      <c r="A2514" s="21" t="s">
        <v>3284</v>
      </c>
      <c r="B2514" s="22" t="s">
        <v>17</v>
      </c>
      <c r="C2514" s="42">
        <v>2007</v>
      </c>
      <c r="D2514" s="22" t="s">
        <v>1057</v>
      </c>
      <c r="E2514" s="22"/>
      <c r="F2514" s="23">
        <v>24.58</v>
      </c>
      <c r="G2514" s="23">
        <v>24.58</v>
      </c>
      <c r="H2514" s="24">
        <f t="shared" si="237"/>
        <v>0</v>
      </c>
      <c r="I2514" s="153">
        <v>0</v>
      </c>
      <c r="J2514" s="24">
        <f t="shared" si="238"/>
        <v>0</v>
      </c>
      <c r="K2514" s="25">
        <f t="shared" si="239"/>
        <v>0</v>
      </c>
      <c r="L2514">
        <v>0</v>
      </c>
      <c r="M2514">
        <v>32964608</v>
      </c>
      <c r="N2514">
        <v>42065747</v>
      </c>
      <c r="O2514" s="52">
        <v>0</v>
      </c>
      <c r="P2514" s="52">
        <v>0</v>
      </c>
      <c r="Q2514" s="52">
        <v>0</v>
      </c>
      <c r="R2514" s="52">
        <v>0</v>
      </c>
      <c r="S2514" s="52">
        <v>0</v>
      </c>
      <c r="T2514" s="52">
        <v>0</v>
      </c>
      <c r="U2514" s="52">
        <v>0</v>
      </c>
      <c r="V2514" s="52">
        <v>0</v>
      </c>
      <c r="W2514" s="52">
        <v>0</v>
      </c>
      <c r="X2514" s="52">
        <v>0</v>
      </c>
      <c r="Y2514" s="52">
        <v>0</v>
      </c>
      <c r="Z2514" s="52">
        <v>0</v>
      </c>
      <c r="AA2514" s="25">
        <v>0</v>
      </c>
      <c r="AB2514" s="25">
        <v>0</v>
      </c>
      <c r="AC2514" s="25">
        <v>0</v>
      </c>
      <c r="AD2514" s="25">
        <v>0</v>
      </c>
      <c r="AE2514" s="25">
        <v>0</v>
      </c>
      <c r="AF2514" s="25">
        <v>0</v>
      </c>
      <c r="AG2514" s="25">
        <v>0</v>
      </c>
      <c r="AH2514" s="25">
        <v>0</v>
      </c>
      <c r="AI2514" s="25">
        <v>0</v>
      </c>
      <c r="AJ2514" s="25">
        <v>0</v>
      </c>
      <c r="AK2514" s="25">
        <v>0</v>
      </c>
      <c r="AL2514" s="25">
        <v>0</v>
      </c>
      <c r="AM2514" s="95">
        <v>0</v>
      </c>
      <c r="AN2514" s="95" t="e">
        <f ca="1">IF(MengeInEEGSummieren(M2514),AM2514,0)</f>
        <v>#NAME?</v>
      </c>
      <c r="AO2514" s="95">
        <f t="shared" si="240"/>
        <v>0</v>
      </c>
      <c r="AP2514" s="95">
        <f t="shared" si="241"/>
        <v>0</v>
      </c>
      <c r="AS2514">
        <v>0</v>
      </c>
      <c r="AT2514">
        <v>0</v>
      </c>
      <c r="AU2514" t="e">
        <f t="shared" ca="1" si="242"/>
        <v>#NAME?</v>
      </c>
    </row>
    <row r="2515" spans="1:47" x14ac:dyDescent="0.15">
      <c r="A2515" s="21" t="s">
        <v>3285</v>
      </c>
      <c r="B2515" s="22" t="s">
        <v>17</v>
      </c>
      <c r="C2515" s="42">
        <v>2007</v>
      </c>
      <c r="D2515" s="22" t="s">
        <v>1059</v>
      </c>
      <c r="E2515" s="22"/>
      <c r="F2515" s="23">
        <v>27.58</v>
      </c>
      <c r="G2515" s="23">
        <v>27.58</v>
      </c>
      <c r="H2515" s="24">
        <f t="shared" si="237"/>
        <v>0</v>
      </c>
      <c r="I2515" s="153">
        <v>0</v>
      </c>
      <c r="J2515" s="24">
        <f t="shared" si="238"/>
        <v>0</v>
      </c>
      <c r="K2515" s="25">
        <f t="shared" si="239"/>
        <v>0</v>
      </c>
      <c r="L2515">
        <v>0</v>
      </c>
      <c r="M2515">
        <v>32964608</v>
      </c>
      <c r="N2515">
        <v>42065747</v>
      </c>
      <c r="O2515" s="52">
        <v>0</v>
      </c>
      <c r="P2515" s="52">
        <v>0</v>
      </c>
      <c r="Q2515" s="52">
        <v>0</v>
      </c>
      <c r="R2515" s="52">
        <v>0</v>
      </c>
      <c r="S2515" s="52">
        <v>0</v>
      </c>
      <c r="T2515" s="52">
        <v>0</v>
      </c>
      <c r="U2515" s="52">
        <v>0</v>
      </c>
      <c r="V2515" s="52">
        <v>0</v>
      </c>
      <c r="W2515" s="52">
        <v>0</v>
      </c>
      <c r="X2515" s="52">
        <v>0</v>
      </c>
      <c r="Y2515" s="52">
        <v>0</v>
      </c>
      <c r="Z2515" s="52">
        <v>0</v>
      </c>
      <c r="AA2515" s="25">
        <v>0</v>
      </c>
      <c r="AB2515" s="25">
        <v>0</v>
      </c>
      <c r="AC2515" s="25">
        <v>0</v>
      </c>
      <c r="AD2515" s="25">
        <v>0</v>
      </c>
      <c r="AE2515" s="25">
        <v>0</v>
      </c>
      <c r="AF2515" s="25">
        <v>0</v>
      </c>
      <c r="AG2515" s="25">
        <v>0</v>
      </c>
      <c r="AH2515" s="25">
        <v>0</v>
      </c>
      <c r="AI2515" s="25">
        <v>0</v>
      </c>
      <c r="AJ2515" s="25">
        <v>0</v>
      </c>
      <c r="AK2515" s="25">
        <v>0</v>
      </c>
      <c r="AL2515" s="25">
        <v>0</v>
      </c>
      <c r="AM2515" s="95">
        <v>0</v>
      </c>
      <c r="AN2515" s="95" t="e">
        <f ca="1">IF(MengeInEEGSummieren(M2515),AM2515,0)</f>
        <v>#NAME?</v>
      </c>
      <c r="AO2515" s="95">
        <f t="shared" si="240"/>
        <v>0</v>
      </c>
      <c r="AP2515" s="95">
        <f t="shared" si="241"/>
        <v>0</v>
      </c>
      <c r="AS2515">
        <v>0</v>
      </c>
      <c r="AT2515">
        <v>0</v>
      </c>
      <c r="AU2515" t="e">
        <f t="shared" ca="1" si="242"/>
        <v>#NAME?</v>
      </c>
    </row>
    <row r="2516" spans="1:47" x14ac:dyDescent="0.15">
      <c r="A2516" s="21" t="s">
        <v>3286</v>
      </c>
      <c r="B2516" s="22" t="s">
        <v>17</v>
      </c>
      <c r="C2516" s="42">
        <v>2007</v>
      </c>
      <c r="D2516" s="22" t="s">
        <v>1061</v>
      </c>
      <c r="E2516" s="22"/>
      <c r="F2516" s="23">
        <v>28.58</v>
      </c>
      <c r="G2516" s="23">
        <v>28.58</v>
      </c>
      <c r="H2516" s="24">
        <f t="shared" si="237"/>
        <v>0</v>
      </c>
      <c r="I2516" s="153">
        <v>0</v>
      </c>
      <c r="J2516" s="24">
        <f t="shared" si="238"/>
        <v>0</v>
      </c>
      <c r="K2516" s="25">
        <f t="shared" si="239"/>
        <v>0</v>
      </c>
      <c r="L2516">
        <v>0</v>
      </c>
      <c r="M2516">
        <v>32964608</v>
      </c>
      <c r="N2516">
        <v>42065747</v>
      </c>
      <c r="O2516" s="52">
        <v>0</v>
      </c>
      <c r="P2516" s="52">
        <v>0</v>
      </c>
      <c r="Q2516" s="52">
        <v>0</v>
      </c>
      <c r="R2516" s="52">
        <v>0</v>
      </c>
      <c r="S2516" s="52">
        <v>0</v>
      </c>
      <c r="T2516" s="52">
        <v>0</v>
      </c>
      <c r="U2516" s="52">
        <v>0</v>
      </c>
      <c r="V2516" s="52">
        <v>0</v>
      </c>
      <c r="W2516" s="52">
        <v>0</v>
      </c>
      <c r="X2516" s="52">
        <v>0</v>
      </c>
      <c r="Y2516" s="52">
        <v>0</v>
      </c>
      <c r="Z2516" s="52">
        <v>0</v>
      </c>
      <c r="AA2516" s="25">
        <v>0</v>
      </c>
      <c r="AB2516" s="25">
        <v>0</v>
      </c>
      <c r="AC2516" s="25">
        <v>0</v>
      </c>
      <c r="AD2516" s="25">
        <v>0</v>
      </c>
      <c r="AE2516" s="25">
        <v>0</v>
      </c>
      <c r="AF2516" s="25">
        <v>0</v>
      </c>
      <c r="AG2516" s="25">
        <v>0</v>
      </c>
      <c r="AH2516" s="25">
        <v>0</v>
      </c>
      <c r="AI2516" s="25">
        <v>0</v>
      </c>
      <c r="AJ2516" s="25">
        <v>0</v>
      </c>
      <c r="AK2516" s="25">
        <v>0</v>
      </c>
      <c r="AL2516" s="25">
        <v>0</v>
      </c>
      <c r="AM2516" s="95">
        <v>0</v>
      </c>
      <c r="AN2516" s="95" t="e">
        <f ca="1">IF(MengeInEEGSummieren(M2516),AM2516,0)</f>
        <v>#NAME?</v>
      </c>
      <c r="AO2516" s="95">
        <f t="shared" si="240"/>
        <v>0</v>
      </c>
      <c r="AP2516" s="95">
        <f t="shared" si="241"/>
        <v>0</v>
      </c>
      <c r="AS2516">
        <v>0</v>
      </c>
      <c r="AT2516">
        <v>0</v>
      </c>
      <c r="AU2516" t="e">
        <f t="shared" ca="1" si="242"/>
        <v>#NAME?</v>
      </c>
    </row>
    <row r="2517" spans="1:47" x14ac:dyDescent="0.15">
      <c r="A2517" s="21" t="s">
        <v>3287</v>
      </c>
      <c r="B2517" s="22" t="s">
        <v>17</v>
      </c>
      <c r="C2517" s="42">
        <v>2007</v>
      </c>
      <c r="D2517" s="22" t="s">
        <v>2051</v>
      </c>
      <c r="E2517" s="22"/>
      <c r="F2517" s="23">
        <v>16.579999999999998</v>
      </c>
      <c r="G2517" s="23">
        <v>16.579999999999998</v>
      </c>
      <c r="H2517" s="24">
        <f t="shared" si="237"/>
        <v>0</v>
      </c>
      <c r="I2517" s="153">
        <v>0</v>
      </c>
      <c r="J2517" s="24">
        <f t="shared" si="238"/>
        <v>0</v>
      </c>
      <c r="K2517" s="25">
        <f t="shared" si="239"/>
        <v>0</v>
      </c>
      <c r="L2517">
        <v>0</v>
      </c>
      <c r="M2517">
        <v>32964608</v>
      </c>
      <c r="N2517">
        <v>42065747</v>
      </c>
      <c r="O2517" s="52">
        <v>0</v>
      </c>
      <c r="P2517" s="52">
        <v>0</v>
      </c>
      <c r="Q2517" s="52">
        <v>0</v>
      </c>
      <c r="R2517" s="52">
        <v>0</v>
      </c>
      <c r="S2517" s="52">
        <v>0</v>
      </c>
      <c r="T2517" s="52">
        <v>0</v>
      </c>
      <c r="U2517" s="52">
        <v>0</v>
      </c>
      <c r="V2517" s="52">
        <v>0</v>
      </c>
      <c r="W2517" s="52">
        <v>0</v>
      </c>
      <c r="X2517" s="52">
        <v>0</v>
      </c>
      <c r="Y2517" s="52">
        <v>0</v>
      </c>
      <c r="Z2517" s="52">
        <v>0</v>
      </c>
      <c r="AA2517" s="25">
        <v>0</v>
      </c>
      <c r="AB2517" s="25">
        <v>0</v>
      </c>
      <c r="AC2517" s="25">
        <v>0</v>
      </c>
      <c r="AD2517" s="25">
        <v>0</v>
      </c>
      <c r="AE2517" s="25">
        <v>0</v>
      </c>
      <c r="AF2517" s="25">
        <v>0</v>
      </c>
      <c r="AG2517" s="25">
        <v>0</v>
      </c>
      <c r="AH2517" s="25">
        <v>0</v>
      </c>
      <c r="AI2517" s="25">
        <v>0</v>
      </c>
      <c r="AJ2517" s="25">
        <v>0</v>
      </c>
      <c r="AK2517" s="25">
        <v>0</v>
      </c>
      <c r="AL2517" s="25">
        <v>0</v>
      </c>
      <c r="AM2517" s="95">
        <v>0</v>
      </c>
      <c r="AN2517" s="95" t="e">
        <f ca="1">IF(MengeInEEGSummieren(M2517),AM2517,0)</f>
        <v>#NAME?</v>
      </c>
      <c r="AO2517" s="95">
        <f t="shared" si="240"/>
        <v>0</v>
      </c>
      <c r="AP2517" s="95">
        <f t="shared" si="241"/>
        <v>0</v>
      </c>
      <c r="AS2517">
        <v>0</v>
      </c>
      <c r="AT2517">
        <v>0</v>
      </c>
      <c r="AU2517" t="e">
        <f t="shared" ca="1" si="242"/>
        <v>#NAME?</v>
      </c>
    </row>
    <row r="2518" spans="1:47" x14ac:dyDescent="0.15">
      <c r="A2518" s="21" t="s">
        <v>3288</v>
      </c>
      <c r="B2518" s="22" t="s">
        <v>17</v>
      </c>
      <c r="C2518" s="42">
        <v>2007</v>
      </c>
      <c r="D2518" s="22" t="s">
        <v>2053</v>
      </c>
      <c r="E2518" s="22"/>
      <c r="F2518" s="23">
        <v>17.579999999999998</v>
      </c>
      <c r="G2518" s="23">
        <v>17.579999999999998</v>
      </c>
      <c r="H2518" s="24">
        <f t="shared" si="237"/>
        <v>0</v>
      </c>
      <c r="I2518" s="153">
        <v>0</v>
      </c>
      <c r="J2518" s="24">
        <f t="shared" si="238"/>
        <v>0</v>
      </c>
      <c r="K2518" s="25">
        <f t="shared" si="239"/>
        <v>0</v>
      </c>
      <c r="L2518">
        <v>0</v>
      </c>
      <c r="M2518">
        <v>32964608</v>
      </c>
      <c r="N2518">
        <v>42065747</v>
      </c>
      <c r="O2518" s="52">
        <v>0</v>
      </c>
      <c r="P2518" s="52">
        <v>0</v>
      </c>
      <c r="Q2518" s="52">
        <v>0</v>
      </c>
      <c r="R2518" s="52">
        <v>0</v>
      </c>
      <c r="S2518" s="52">
        <v>0</v>
      </c>
      <c r="T2518" s="52">
        <v>0</v>
      </c>
      <c r="U2518" s="52">
        <v>0</v>
      </c>
      <c r="V2518" s="52">
        <v>0</v>
      </c>
      <c r="W2518" s="52">
        <v>0</v>
      </c>
      <c r="X2518" s="52">
        <v>0</v>
      </c>
      <c r="Y2518" s="52">
        <v>0</v>
      </c>
      <c r="Z2518" s="52">
        <v>0</v>
      </c>
      <c r="AA2518" s="25">
        <v>0</v>
      </c>
      <c r="AB2518" s="25">
        <v>0</v>
      </c>
      <c r="AC2518" s="25">
        <v>0</v>
      </c>
      <c r="AD2518" s="25">
        <v>0</v>
      </c>
      <c r="AE2518" s="25">
        <v>0</v>
      </c>
      <c r="AF2518" s="25">
        <v>0</v>
      </c>
      <c r="AG2518" s="25">
        <v>0</v>
      </c>
      <c r="AH2518" s="25">
        <v>0</v>
      </c>
      <c r="AI2518" s="25">
        <v>0</v>
      </c>
      <c r="AJ2518" s="25">
        <v>0</v>
      </c>
      <c r="AK2518" s="25">
        <v>0</v>
      </c>
      <c r="AL2518" s="25">
        <v>0</v>
      </c>
      <c r="AM2518" s="95">
        <v>0</v>
      </c>
      <c r="AN2518" s="95" t="e">
        <f ca="1">IF(MengeInEEGSummieren(M2518),AM2518,0)</f>
        <v>#NAME?</v>
      </c>
      <c r="AO2518" s="95">
        <f t="shared" si="240"/>
        <v>0</v>
      </c>
      <c r="AP2518" s="95">
        <f t="shared" si="241"/>
        <v>0</v>
      </c>
      <c r="AS2518">
        <v>0</v>
      </c>
      <c r="AT2518">
        <v>0</v>
      </c>
      <c r="AU2518" t="e">
        <f t="shared" ca="1" si="242"/>
        <v>#NAME?</v>
      </c>
    </row>
    <row r="2519" spans="1:47" x14ac:dyDescent="0.15">
      <c r="A2519" s="21" t="s">
        <v>3289</v>
      </c>
      <c r="B2519" s="22" t="s">
        <v>17</v>
      </c>
      <c r="C2519" s="42">
        <v>2007</v>
      </c>
      <c r="D2519" s="22" t="s">
        <v>2055</v>
      </c>
      <c r="E2519" s="22"/>
      <c r="F2519" s="23">
        <v>22.58</v>
      </c>
      <c r="G2519" s="23">
        <v>22.58</v>
      </c>
      <c r="H2519" s="24">
        <f t="shared" si="237"/>
        <v>0</v>
      </c>
      <c r="I2519" s="153">
        <v>0</v>
      </c>
      <c r="J2519" s="24">
        <f t="shared" si="238"/>
        <v>0</v>
      </c>
      <c r="K2519" s="25">
        <f t="shared" si="239"/>
        <v>0</v>
      </c>
      <c r="L2519">
        <v>0</v>
      </c>
      <c r="M2519">
        <v>32964608</v>
      </c>
      <c r="N2519">
        <v>42065747</v>
      </c>
      <c r="O2519" s="52">
        <v>0</v>
      </c>
      <c r="P2519" s="52">
        <v>0</v>
      </c>
      <c r="Q2519" s="52">
        <v>0</v>
      </c>
      <c r="R2519" s="52">
        <v>0</v>
      </c>
      <c r="S2519" s="52">
        <v>0</v>
      </c>
      <c r="T2519" s="52">
        <v>0</v>
      </c>
      <c r="U2519" s="52">
        <v>0</v>
      </c>
      <c r="V2519" s="52">
        <v>0</v>
      </c>
      <c r="W2519" s="52">
        <v>0</v>
      </c>
      <c r="X2519" s="52">
        <v>0</v>
      </c>
      <c r="Y2519" s="52">
        <v>0</v>
      </c>
      <c r="Z2519" s="52">
        <v>0</v>
      </c>
      <c r="AA2519" s="25">
        <v>0</v>
      </c>
      <c r="AB2519" s="25">
        <v>0</v>
      </c>
      <c r="AC2519" s="25">
        <v>0</v>
      </c>
      <c r="AD2519" s="25">
        <v>0</v>
      </c>
      <c r="AE2519" s="25">
        <v>0</v>
      </c>
      <c r="AF2519" s="25">
        <v>0</v>
      </c>
      <c r="AG2519" s="25">
        <v>0</v>
      </c>
      <c r="AH2519" s="25">
        <v>0</v>
      </c>
      <c r="AI2519" s="25">
        <v>0</v>
      </c>
      <c r="AJ2519" s="25">
        <v>0</v>
      </c>
      <c r="AK2519" s="25">
        <v>0</v>
      </c>
      <c r="AL2519" s="25">
        <v>0</v>
      </c>
      <c r="AM2519" s="95">
        <v>0</v>
      </c>
      <c r="AN2519" s="95" t="e">
        <f ca="1">IF(MengeInEEGSummieren(M2519),AM2519,0)</f>
        <v>#NAME?</v>
      </c>
      <c r="AO2519" s="95">
        <f t="shared" si="240"/>
        <v>0</v>
      </c>
      <c r="AP2519" s="95">
        <f t="shared" si="241"/>
        <v>0</v>
      </c>
      <c r="AS2519">
        <v>0</v>
      </c>
      <c r="AT2519">
        <v>0</v>
      </c>
      <c r="AU2519" t="e">
        <f t="shared" ca="1" si="242"/>
        <v>#NAME?</v>
      </c>
    </row>
    <row r="2520" spans="1:47" x14ac:dyDescent="0.15">
      <c r="A2520" s="21" t="s">
        <v>3290</v>
      </c>
      <c r="B2520" s="22" t="s">
        <v>17</v>
      </c>
      <c r="C2520" s="42">
        <v>2007</v>
      </c>
      <c r="D2520" s="22" t="s">
        <v>2057</v>
      </c>
      <c r="E2520" s="22"/>
      <c r="F2520" s="23">
        <v>23.58</v>
      </c>
      <c r="G2520" s="23">
        <v>23.58</v>
      </c>
      <c r="H2520" s="24">
        <f t="shared" si="237"/>
        <v>0</v>
      </c>
      <c r="I2520" s="153">
        <v>0</v>
      </c>
      <c r="J2520" s="24">
        <f t="shared" si="238"/>
        <v>0</v>
      </c>
      <c r="K2520" s="25">
        <f t="shared" si="239"/>
        <v>0</v>
      </c>
      <c r="L2520">
        <v>0</v>
      </c>
      <c r="M2520">
        <v>32964608</v>
      </c>
      <c r="N2520">
        <v>42065747</v>
      </c>
      <c r="O2520" s="52">
        <v>0</v>
      </c>
      <c r="P2520" s="52">
        <v>0</v>
      </c>
      <c r="Q2520" s="52">
        <v>0</v>
      </c>
      <c r="R2520" s="52">
        <v>0</v>
      </c>
      <c r="S2520" s="52">
        <v>0</v>
      </c>
      <c r="T2520" s="52">
        <v>0</v>
      </c>
      <c r="U2520" s="52">
        <v>0</v>
      </c>
      <c r="V2520" s="52">
        <v>0</v>
      </c>
      <c r="W2520" s="52">
        <v>0</v>
      </c>
      <c r="X2520" s="52">
        <v>0</v>
      </c>
      <c r="Y2520" s="52">
        <v>0</v>
      </c>
      <c r="Z2520" s="52">
        <v>0</v>
      </c>
      <c r="AA2520" s="25">
        <v>0</v>
      </c>
      <c r="AB2520" s="25">
        <v>0</v>
      </c>
      <c r="AC2520" s="25">
        <v>0</v>
      </c>
      <c r="AD2520" s="25">
        <v>0</v>
      </c>
      <c r="AE2520" s="25">
        <v>0</v>
      </c>
      <c r="AF2520" s="25">
        <v>0</v>
      </c>
      <c r="AG2520" s="25">
        <v>0</v>
      </c>
      <c r="AH2520" s="25">
        <v>0</v>
      </c>
      <c r="AI2520" s="25">
        <v>0</v>
      </c>
      <c r="AJ2520" s="25">
        <v>0</v>
      </c>
      <c r="AK2520" s="25">
        <v>0</v>
      </c>
      <c r="AL2520" s="25">
        <v>0</v>
      </c>
      <c r="AM2520" s="95">
        <v>0</v>
      </c>
      <c r="AN2520" s="95" t="e">
        <f ca="1">IF(MengeInEEGSummieren(M2520),AM2520,0)</f>
        <v>#NAME?</v>
      </c>
      <c r="AO2520" s="95">
        <f t="shared" si="240"/>
        <v>0</v>
      </c>
      <c r="AP2520" s="95">
        <f t="shared" si="241"/>
        <v>0</v>
      </c>
      <c r="AS2520">
        <v>0</v>
      </c>
      <c r="AT2520">
        <v>0</v>
      </c>
      <c r="AU2520" t="e">
        <f t="shared" ca="1" si="242"/>
        <v>#NAME?</v>
      </c>
    </row>
    <row r="2521" spans="1:47" x14ac:dyDescent="0.15">
      <c r="A2521" s="21" t="s">
        <v>3291</v>
      </c>
      <c r="B2521" s="22" t="s">
        <v>17</v>
      </c>
      <c r="C2521" s="42">
        <v>2007</v>
      </c>
      <c r="D2521" s="22" t="s">
        <v>2059</v>
      </c>
      <c r="E2521" s="22"/>
      <c r="F2521" s="23">
        <v>23.58</v>
      </c>
      <c r="G2521" s="23">
        <v>23.58</v>
      </c>
      <c r="H2521" s="24">
        <f t="shared" si="237"/>
        <v>0</v>
      </c>
      <c r="I2521" s="153">
        <v>0</v>
      </c>
      <c r="J2521" s="24">
        <f t="shared" si="238"/>
        <v>0</v>
      </c>
      <c r="K2521" s="25">
        <f t="shared" si="239"/>
        <v>0</v>
      </c>
      <c r="L2521">
        <v>0</v>
      </c>
      <c r="M2521">
        <v>32964608</v>
      </c>
      <c r="N2521">
        <v>42065747</v>
      </c>
      <c r="O2521" s="52">
        <v>0</v>
      </c>
      <c r="P2521" s="52">
        <v>0</v>
      </c>
      <c r="Q2521" s="52">
        <v>0</v>
      </c>
      <c r="R2521" s="52">
        <v>0</v>
      </c>
      <c r="S2521" s="52">
        <v>0</v>
      </c>
      <c r="T2521" s="52">
        <v>0</v>
      </c>
      <c r="U2521" s="52">
        <v>0</v>
      </c>
      <c r="V2521" s="52">
        <v>0</v>
      </c>
      <c r="W2521" s="52">
        <v>0</v>
      </c>
      <c r="X2521" s="52">
        <v>0</v>
      </c>
      <c r="Y2521" s="52">
        <v>0</v>
      </c>
      <c r="Z2521" s="52">
        <v>0</v>
      </c>
      <c r="AA2521" s="25">
        <v>0</v>
      </c>
      <c r="AB2521" s="25">
        <v>0</v>
      </c>
      <c r="AC2521" s="25">
        <v>0</v>
      </c>
      <c r="AD2521" s="25">
        <v>0</v>
      </c>
      <c r="AE2521" s="25">
        <v>0</v>
      </c>
      <c r="AF2521" s="25">
        <v>0</v>
      </c>
      <c r="AG2521" s="25">
        <v>0</v>
      </c>
      <c r="AH2521" s="25">
        <v>0</v>
      </c>
      <c r="AI2521" s="25">
        <v>0</v>
      </c>
      <c r="AJ2521" s="25">
        <v>0</v>
      </c>
      <c r="AK2521" s="25">
        <v>0</v>
      </c>
      <c r="AL2521" s="25">
        <v>0</v>
      </c>
      <c r="AM2521" s="95">
        <v>0</v>
      </c>
      <c r="AN2521" s="95" t="e">
        <f ca="1">IF(MengeInEEGSummieren(M2521),AM2521,0)</f>
        <v>#NAME?</v>
      </c>
      <c r="AO2521" s="95">
        <f t="shared" si="240"/>
        <v>0</v>
      </c>
      <c r="AP2521" s="95">
        <f t="shared" si="241"/>
        <v>0</v>
      </c>
      <c r="AS2521">
        <v>0</v>
      </c>
      <c r="AT2521">
        <v>0</v>
      </c>
      <c r="AU2521" t="e">
        <f t="shared" ca="1" si="242"/>
        <v>#NAME?</v>
      </c>
    </row>
    <row r="2522" spans="1:47" x14ac:dyDescent="0.15">
      <c r="A2522" s="21" t="s">
        <v>3292</v>
      </c>
      <c r="B2522" s="22" t="s">
        <v>17</v>
      </c>
      <c r="C2522" s="42">
        <v>2007</v>
      </c>
      <c r="D2522" s="22" t="s">
        <v>2061</v>
      </c>
      <c r="E2522" s="22"/>
      <c r="F2522" s="23">
        <v>24.58</v>
      </c>
      <c r="G2522" s="23">
        <v>24.58</v>
      </c>
      <c r="H2522" s="24">
        <f t="shared" si="237"/>
        <v>0</v>
      </c>
      <c r="I2522" s="153">
        <v>0</v>
      </c>
      <c r="J2522" s="24">
        <f t="shared" si="238"/>
        <v>0</v>
      </c>
      <c r="K2522" s="25">
        <f t="shared" si="239"/>
        <v>0</v>
      </c>
      <c r="L2522">
        <v>0</v>
      </c>
      <c r="M2522">
        <v>32964608</v>
      </c>
      <c r="N2522">
        <v>42065747</v>
      </c>
      <c r="O2522" s="52">
        <v>0</v>
      </c>
      <c r="P2522" s="52">
        <v>0</v>
      </c>
      <c r="Q2522" s="52">
        <v>0</v>
      </c>
      <c r="R2522" s="52">
        <v>0</v>
      </c>
      <c r="S2522" s="52">
        <v>0</v>
      </c>
      <c r="T2522" s="52">
        <v>0</v>
      </c>
      <c r="U2522" s="52">
        <v>0</v>
      </c>
      <c r="V2522" s="52">
        <v>0</v>
      </c>
      <c r="W2522" s="52">
        <v>0</v>
      </c>
      <c r="X2522" s="52">
        <v>0</v>
      </c>
      <c r="Y2522" s="52">
        <v>0</v>
      </c>
      <c r="Z2522" s="52">
        <v>0</v>
      </c>
      <c r="AA2522" s="25">
        <v>0</v>
      </c>
      <c r="AB2522" s="25">
        <v>0</v>
      </c>
      <c r="AC2522" s="25">
        <v>0</v>
      </c>
      <c r="AD2522" s="25">
        <v>0</v>
      </c>
      <c r="AE2522" s="25">
        <v>0</v>
      </c>
      <c r="AF2522" s="25">
        <v>0</v>
      </c>
      <c r="AG2522" s="25">
        <v>0</v>
      </c>
      <c r="AH2522" s="25">
        <v>0</v>
      </c>
      <c r="AI2522" s="25">
        <v>0</v>
      </c>
      <c r="AJ2522" s="25">
        <v>0</v>
      </c>
      <c r="AK2522" s="25">
        <v>0</v>
      </c>
      <c r="AL2522" s="25">
        <v>0</v>
      </c>
      <c r="AM2522" s="95">
        <v>0</v>
      </c>
      <c r="AN2522" s="95" t="e">
        <f ca="1">IF(MengeInEEGSummieren(M2522),AM2522,0)</f>
        <v>#NAME?</v>
      </c>
      <c r="AO2522" s="95">
        <f t="shared" si="240"/>
        <v>0</v>
      </c>
      <c r="AP2522" s="95">
        <f t="shared" si="241"/>
        <v>0</v>
      </c>
      <c r="AS2522">
        <v>0</v>
      </c>
      <c r="AT2522">
        <v>0</v>
      </c>
      <c r="AU2522" t="e">
        <f t="shared" ca="1" si="242"/>
        <v>#NAME?</v>
      </c>
    </row>
    <row r="2523" spans="1:47" x14ac:dyDescent="0.15">
      <c r="A2523" s="21" t="s">
        <v>3293</v>
      </c>
      <c r="B2523" s="22" t="s">
        <v>17</v>
      </c>
      <c r="C2523" s="42">
        <v>2007</v>
      </c>
      <c r="D2523" s="22" t="s">
        <v>2063</v>
      </c>
      <c r="E2523" s="22"/>
      <c r="F2523" s="23">
        <v>27.58</v>
      </c>
      <c r="G2523" s="23">
        <v>27.58</v>
      </c>
      <c r="H2523" s="24">
        <f t="shared" si="237"/>
        <v>0</v>
      </c>
      <c r="I2523" s="153">
        <v>0</v>
      </c>
      <c r="J2523" s="24">
        <f t="shared" si="238"/>
        <v>0</v>
      </c>
      <c r="K2523" s="25">
        <f t="shared" si="239"/>
        <v>0</v>
      </c>
      <c r="L2523">
        <v>0</v>
      </c>
      <c r="M2523">
        <v>32964608</v>
      </c>
      <c r="N2523">
        <v>42065747</v>
      </c>
      <c r="O2523" s="52">
        <v>0</v>
      </c>
      <c r="P2523" s="52">
        <v>0</v>
      </c>
      <c r="Q2523" s="52">
        <v>0</v>
      </c>
      <c r="R2523" s="52">
        <v>0</v>
      </c>
      <c r="S2523" s="52">
        <v>0</v>
      </c>
      <c r="T2523" s="52">
        <v>0</v>
      </c>
      <c r="U2523" s="52">
        <v>0</v>
      </c>
      <c r="V2523" s="52">
        <v>0</v>
      </c>
      <c r="W2523" s="52">
        <v>0</v>
      </c>
      <c r="X2523" s="52">
        <v>0</v>
      </c>
      <c r="Y2523" s="52">
        <v>0</v>
      </c>
      <c r="Z2523" s="52">
        <v>0</v>
      </c>
      <c r="AA2523" s="25">
        <v>0</v>
      </c>
      <c r="AB2523" s="25">
        <v>0</v>
      </c>
      <c r="AC2523" s="25">
        <v>0</v>
      </c>
      <c r="AD2523" s="25">
        <v>0</v>
      </c>
      <c r="AE2523" s="25">
        <v>0</v>
      </c>
      <c r="AF2523" s="25">
        <v>0</v>
      </c>
      <c r="AG2523" s="25">
        <v>0</v>
      </c>
      <c r="AH2523" s="25">
        <v>0</v>
      </c>
      <c r="AI2523" s="25">
        <v>0</v>
      </c>
      <c r="AJ2523" s="25">
        <v>0</v>
      </c>
      <c r="AK2523" s="25">
        <v>0</v>
      </c>
      <c r="AL2523" s="25">
        <v>0</v>
      </c>
      <c r="AM2523" s="95">
        <v>0</v>
      </c>
      <c r="AN2523" s="95" t="e">
        <f ca="1">IF(MengeInEEGSummieren(M2523),AM2523,0)</f>
        <v>#NAME?</v>
      </c>
      <c r="AO2523" s="95">
        <f t="shared" si="240"/>
        <v>0</v>
      </c>
      <c r="AP2523" s="95">
        <f t="shared" si="241"/>
        <v>0</v>
      </c>
      <c r="AS2523">
        <v>0</v>
      </c>
      <c r="AT2523">
        <v>0</v>
      </c>
      <c r="AU2523" t="e">
        <f t="shared" ca="1" si="242"/>
        <v>#NAME?</v>
      </c>
    </row>
    <row r="2524" spans="1:47" x14ac:dyDescent="0.15">
      <c r="A2524" s="21" t="s">
        <v>3294</v>
      </c>
      <c r="B2524" s="22" t="s">
        <v>17</v>
      </c>
      <c r="C2524" s="42">
        <v>2007</v>
      </c>
      <c r="D2524" s="22" t="s">
        <v>2065</v>
      </c>
      <c r="E2524" s="22"/>
      <c r="F2524" s="23">
        <v>28.58</v>
      </c>
      <c r="G2524" s="23">
        <v>28.58</v>
      </c>
      <c r="H2524" s="24">
        <f t="shared" si="237"/>
        <v>0</v>
      </c>
      <c r="I2524" s="153">
        <v>0</v>
      </c>
      <c r="J2524" s="24">
        <f t="shared" si="238"/>
        <v>0</v>
      </c>
      <c r="K2524" s="25">
        <f t="shared" si="239"/>
        <v>0</v>
      </c>
      <c r="L2524">
        <v>0</v>
      </c>
      <c r="M2524">
        <v>32964608</v>
      </c>
      <c r="N2524">
        <v>42065747</v>
      </c>
      <c r="O2524" s="52">
        <v>0</v>
      </c>
      <c r="P2524" s="52">
        <v>0</v>
      </c>
      <c r="Q2524" s="52">
        <v>0</v>
      </c>
      <c r="R2524" s="52">
        <v>0</v>
      </c>
      <c r="S2524" s="52">
        <v>0</v>
      </c>
      <c r="T2524" s="52">
        <v>0</v>
      </c>
      <c r="U2524" s="52">
        <v>0</v>
      </c>
      <c r="V2524" s="52">
        <v>0</v>
      </c>
      <c r="W2524" s="52">
        <v>0</v>
      </c>
      <c r="X2524" s="52">
        <v>0</v>
      </c>
      <c r="Y2524" s="52">
        <v>0</v>
      </c>
      <c r="Z2524" s="52">
        <v>0</v>
      </c>
      <c r="AA2524" s="25">
        <v>0</v>
      </c>
      <c r="AB2524" s="25">
        <v>0</v>
      </c>
      <c r="AC2524" s="25">
        <v>0</v>
      </c>
      <c r="AD2524" s="25">
        <v>0</v>
      </c>
      <c r="AE2524" s="25">
        <v>0</v>
      </c>
      <c r="AF2524" s="25">
        <v>0</v>
      </c>
      <c r="AG2524" s="25">
        <v>0</v>
      </c>
      <c r="AH2524" s="25">
        <v>0</v>
      </c>
      <c r="AI2524" s="25">
        <v>0</v>
      </c>
      <c r="AJ2524" s="25">
        <v>0</v>
      </c>
      <c r="AK2524" s="25">
        <v>0</v>
      </c>
      <c r="AL2524" s="25">
        <v>0</v>
      </c>
      <c r="AM2524" s="95">
        <v>0</v>
      </c>
      <c r="AN2524" s="95" t="e">
        <f ca="1">IF(MengeInEEGSummieren(M2524),AM2524,0)</f>
        <v>#NAME?</v>
      </c>
      <c r="AO2524" s="95">
        <f t="shared" si="240"/>
        <v>0</v>
      </c>
      <c r="AP2524" s="95">
        <f t="shared" si="241"/>
        <v>0</v>
      </c>
      <c r="AS2524">
        <v>0</v>
      </c>
      <c r="AT2524">
        <v>0</v>
      </c>
      <c r="AU2524" t="e">
        <f t="shared" ca="1" si="242"/>
        <v>#NAME?</v>
      </c>
    </row>
    <row r="2525" spans="1:47" x14ac:dyDescent="0.15">
      <c r="A2525" s="21" t="s">
        <v>3295</v>
      </c>
      <c r="B2525" s="22" t="s">
        <v>17</v>
      </c>
      <c r="C2525" s="42">
        <v>2007</v>
      </c>
      <c r="D2525" s="22" t="s">
        <v>2067</v>
      </c>
      <c r="E2525" s="22"/>
      <c r="F2525" s="23">
        <v>25.58</v>
      </c>
      <c r="G2525" s="23">
        <v>25.58</v>
      </c>
      <c r="H2525" s="24">
        <f t="shared" si="237"/>
        <v>0</v>
      </c>
      <c r="I2525" s="153">
        <v>0</v>
      </c>
      <c r="J2525" s="24">
        <f t="shared" si="238"/>
        <v>0</v>
      </c>
      <c r="K2525" s="25">
        <f t="shared" si="239"/>
        <v>0</v>
      </c>
      <c r="L2525">
        <v>0</v>
      </c>
      <c r="M2525">
        <v>32964608</v>
      </c>
      <c r="N2525">
        <v>42065747</v>
      </c>
      <c r="O2525" s="52">
        <v>0</v>
      </c>
      <c r="P2525" s="52">
        <v>0</v>
      </c>
      <c r="Q2525" s="52">
        <v>0</v>
      </c>
      <c r="R2525" s="52">
        <v>0</v>
      </c>
      <c r="S2525" s="52">
        <v>0</v>
      </c>
      <c r="T2525" s="52">
        <v>0</v>
      </c>
      <c r="U2525" s="52">
        <v>0</v>
      </c>
      <c r="V2525" s="52">
        <v>0</v>
      </c>
      <c r="W2525" s="52">
        <v>0</v>
      </c>
      <c r="X2525" s="52">
        <v>0</v>
      </c>
      <c r="Y2525" s="52">
        <v>0</v>
      </c>
      <c r="Z2525" s="52">
        <v>0</v>
      </c>
      <c r="AA2525" s="25">
        <v>0</v>
      </c>
      <c r="AB2525" s="25">
        <v>0</v>
      </c>
      <c r="AC2525" s="25">
        <v>0</v>
      </c>
      <c r="AD2525" s="25">
        <v>0</v>
      </c>
      <c r="AE2525" s="25">
        <v>0</v>
      </c>
      <c r="AF2525" s="25">
        <v>0</v>
      </c>
      <c r="AG2525" s="25">
        <v>0</v>
      </c>
      <c r="AH2525" s="25">
        <v>0</v>
      </c>
      <c r="AI2525" s="25">
        <v>0</v>
      </c>
      <c r="AJ2525" s="25">
        <v>0</v>
      </c>
      <c r="AK2525" s="25">
        <v>0</v>
      </c>
      <c r="AL2525" s="25">
        <v>0</v>
      </c>
      <c r="AM2525" s="95">
        <v>0</v>
      </c>
      <c r="AN2525" s="95" t="e">
        <f ca="1">IF(MengeInEEGSummieren(M2525),AM2525,0)</f>
        <v>#NAME?</v>
      </c>
      <c r="AO2525" s="95">
        <f t="shared" si="240"/>
        <v>0</v>
      </c>
      <c r="AP2525" s="95">
        <f t="shared" si="241"/>
        <v>0</v>
      </c>
      <c r="AS2525">
        <v>0</v>
      </c>
      <c r="AT2525">
        <v>0</v>
      </c>
      <c r="AU2525" t="e">
        <f t="shared" ca="1" si="242"/>
        <v>#NAME?</v>
      </c>
    </row>
    <row r="2526" spans="1:47" x14ac:dyDescent="0.15">
      <c r="A2526" s="21" t="s">
        <v>3296</v>
      </c>
      <c r="B2526" s="22" t="s">
        <v>17</v>
      </c>
      <c r="C2526" s="42">
        <v>2007</v>
      </c>
      <c r="D2526" s="22" t="s">
        <v>2069</v>
      </c>
      <c r="E2526" s="22"/>
      <c r="F2526" s="23">
        <v>26.58</v>
      </c>
      <c r="G2526" s="23">
        <v>26.58</v>
      </c>
      <c r="H2526" s="24">
        <f t="shared" si="237"/>
        <v>0</v>
      </c>
      <c r="I2526" s="153">
        <v>0</v>
      </c>
      <c r="J2526" s="24">
        <f t="shared" si="238"/>
        <v>0</v>
      </c>
      <c r="K2526" s="25">
        <f t="shared" si="239"/>
        <v>0</v>
      </c>
      <c r="L2526">
        <v>0</v>
      </c>
      <c r="M2526">
        <v>32964608</v>
      </c>
      <c r="N2526">
        <v>42065747</v>
      </c>
      <c r="O2526" s="52">
        <v>0</v>
      </c>
      <c r="P2526" s="52">
        <v>0</v>
      </c>
      <c r="Q2526" s="52">
        <v>0</v>
      </c>
      <c r="R2526" s="52">
        <v>0</v>
      </c>
      <c r="S2526" s="52">
        <v>0</v>
      </c>
      <c r="T2526" s="52">
        <v>0</v>
      </c>
      <c r="U2526" s="52">
        <v>0</v>
      </c>
      <c r="V2526" s="52">
        <v>0</v>
      </c>
      <c r="W2526" s="52">
        <v>0</v>
      </c>
      <c r="X2526" s="52">
        <v>0</v>
      </c>
      <c r="Y2526" s="52">
        <v>0</v>
      </c>
      <c r="Z2526" s="52">
        <v>0</v>
      </c>
      <c r="AA2526" s="25">
        <v>0</v>
      </c>
      <c r="AB2526" s="25">
        <v>0</v>
      </c>
      <c r="AC2526" s="25">
        <v>0</v>
      </c>
      <c r="AD2526" s="25">
        <v>0</v>
      </c>
      <c r="AE2526" s="25">
        <v>0</v>
      </c>
      <c r="AF2526" s="25">
        <v>0</v>
      </c>
      <c r="AG2526" s="25">
        <v>0</v>
      </c>
      <c r="AH2526" s="25">
        <v>0</v>
      </c>
      <c r="AI2526" s="25">
        <v>0</v>
      </c>
      <c r="AJ2526" s="25">
        <v>0</v>
      </c>
      <c r="AK2526" s="25">
        <v>0</v>
      </c>
      <c r="AL2526" s="25">
        <v>0</v>
      </c>
      <c r="AM2526" s="95">
        <v>0</v>
      </c>
      <c r="AN2526" s="95" t="e">
        <f ca="1">IF(MengeInEEGSummieren(M2526),AM2526,0)</f>
        <v>#NAME?</v>
      </c>
      <c r="AO2526" s="95">
        <f t="shared" si="240"/>
        <v>0</v>
      </c>
      <c r="AP2526" s="95">
        <f t="shared" si="241"/>
        <v>0</v>
      </c>
      <c r="AS2526">
        <v>0</v>
      </c>
      <c r="AT2526">
        <v>0</v>
      </c>
      <c r="AU2526" t="e">
        <f t="shared" ca="1" si="242"/>
        <v>#NAME?</v>
      </c>
    </row>
    <row r="2527" spans="1:47" x14ac:dyDescent="0.15">
      <c r="A2527" s="21" t="s">
        <v>3297</v>
      </c>
      <c r="B2527" s="22" t="s">
        <v>17</v>
      </c>
      <c r="C2527" s="42">
        <v>2007</v>
      </c>
      <c r="D2527" s="22" t="s">
        <v>2071</v>
      </c>
      <c r="E2527" s="22"/>
      <c r="F2527" s="23">
        <v>29.58</v>
      </c>
      <c r="G2527" s="23">
        <v>29.58</v>
      </c>
      <c r="H2527" s="24">
        <f t="shared" si="237"/>
        <v>0</v>
      </c>
      <c r="I2527" s="153">
        <v>0</v>
      </c>
      <c r="J2527" s="24">
        <f t="shared" si="238"/>
        <v>0</v>
      </c>
      <c r="K2527" s="25">
        <f t="shared" si="239"/>
        <v>0</v>
      </c>
      <c r="L2527">
        <v>0</v>
      </c>
      <c r="M2527">
        <v>32964608</v>
      </c>
      <c r="N2527">
        <v>42065747</v>
      </c>
      <c r="O2527" s="52">
        <v>0</v>
      </c>
      <c r="P2527" s="52">
        <v>0</v>
      </c>
      <c r="Q2527" s="52">
        <v>0</v>
      </c>
      <c r="R2527" s="52">
        <v>0</v>
      </c>
      <c r="S2527" s="52">
        <v>0</v>
      </c>
      <c r="T2527" s="52">
        <v>0</v>
      </c>
      <c r="U2527" s="52">
        <v>0</v>
      </c>
      <c r="V2527" s="52">
        <v>0</v>
      </c>
      <c r="W2527" s="52">
        <v>0</v>
      </c>
      <c r="X2527" s="52">
        <v>0</v>
      </c>
      <c r="Y2527" s="52">
        <v>0</v>
      </c>
      <c r="Z2527" s="52">
        <v>0</v>
      </c>
      <c r="AA2527" s="25">
        <v>0</v>
      </c>
      <c r="AB2527" s="25">
        <v>0</v>
      </c>
      <c r="AC2527" s="25">
        <v>0</v>
      </c>
      <c r="AD2527" s="25">
        <v>0</v>
      </c>
      <c r="AE2527" s="25">
        <v>0</v>
      </c>
      <c r="AF2527" s="25">
        <v>0</v>
      </c>
      <c r="AG2527" s="25">
        <v>0</v>
      </c>
      <c r="AH2527" s="25">
        <v>0</v>
      </c>
      <c r="AI2527" s="25">
        <v>0</v>
      </c>
      <c r="AJ2527" s="25">
        <v>0</v>
      </c>
      <c r="AK2527" s="25">
        <v>0</v>
      </c>
      <c r="AL2527" s="25">
        <v>0</v>
      </c>
      <c r="AM2527" s="95">
        <v>0</v>
      </c>
      <c r="AN2527" s="95" t="e">
        <f ca="1">IF(MengeInEEGSummieren(M2527),AM2527,0)</f>
        <v>#NAME?</v>
      </c>
      <c r="AO2527" s="95">
        <f t="shared" si="240"/>
        <v>0</v>
      </c>
      <c r="AP2527" s="95">
        <f t="shared" si="241"/>
        <v>0</v>
      </c>
      <c r="AS2527">
        <v>0</v>
      </c>
      <c r="AT2527">
        <v>0</v>
      </c>
      <c r="AU2527" t="e">
        <f t="shared" ca="1" si="242"/>
        <v>#NAME?</v>
      </c>
    </row>
    <row r="2528" spans="1:47" x14ac:dyDescent="0.15">
      <c r="A2528" s="21" t="s">
        <v>3298</v>
      </c>
      <c r="B2528" s="22" t="s">
        <v>17</v>
      </c>
      <c r="C2528" s="42">
        <v>2007</v>
      </c>
      <c r="D2528" s="22" t="s">
        <v>2073</v>
      </c>
      <c r="E2528" s="22"/>
      <c r="F2528" s="23">
        <v>30.58</v>
      </c>
      <c r="G2528" s="23">
        <v>30.58</v>
      </c>
      <c r="H2528" s="24">
        <f t="shared" si="237"/>
        <v>0</v>
      </c>
      <c r="I2528" s="153">
        <v>0</v>
      </c>
      <c r="J2528" s="24">
        <f t="shared" si="238"/>
        <v>0</v>
      </c>
      <c r="K2528" s="25">
        <f t="shared" si="239"/>
        <v>0</v>
      </c>
      <c r="L2528">
        <v>0</v>
      </c>
      <c r="M2528">
        <v>32964608</v>
      </c>
      <c r="N2528">
        <v>42065747</v>
      </c>
      <c r="O2528" s="52">
        <v>0</v>
      </c>
      <c r="P2528" s="52">
        <v>0</v>
      </c>
      <c r="Q2528" s="52">
        <v>0</v>
      </c>
      <c r="R2528" s="52">
        <v>0</v>
      </c>
      <c r="S2528" s="52">
        <v>0</v>
      </c>
      <c r="T2528" s="52">
        <v>0</v>
      </c>
      <c r="U2528" s="52">
        <v>0</v>
      </c>
      <c r="V2528" s="52">
        <v>0</v>
      </c>
      <c r="W2528" s="52">
        <v>0</v>
      </c>
      <c r="X2528" s="52">
        <v>0</v>
      </c>
      <c r="Y2528" s="52">
        <v>0</v>
      </c>
      <c r="Z2528" s="52">
        <v>0</v>
      </c>
      <c r="AA2528" s="25">
        <v>0</v>
      </c>
      <c r="AB2528" s="25">
        <v>0</v>
      </c>
      <c r="AC2528" s="25">
        <v>0</v>
      </c>
      <c r="AD2528" s="25">
        <v>0</v>
      </c>
      <c r="AE2528" s="25">
        <v>0</v>
      </c>
      <c r="AF2528" s="25">
        <v>0</v>
      </c>
      <c r="AG2528" s="25">
        <v>0</v>
      </c>
      <c r="AH2528" s="25">
        <v>0</v>
      </c>
      <c r="AI2528" s="25">
        <v>0</v>
      </c>
      <c r="AJ2528" s="25">
        <v>0</v>
      </c>
      <c r="AK2528" s="25">
        <v>0</v>
      </c>
      <c r="AL2528" s="25">
        <v>0</v>
      </c>
      <c r="AM2528" s="95">
        <v>0</v>
      </c>
      <c r="AN2528" s="95" t="e">
        <f ca="1">IF(MengeInEEGSummieren(M2528),AM2528,0)</f>
        <v>#NAME?</v>
      </c>
      <c r="AO2528" s="95">
        <f t="shared" si="240"/>
        <v>0</v>
      </c>
      <c r="AP2528" s="95">
        <f t="shared" si="241"/>
        <v>0</v>
      </c>
      <c r="AS2528">
        <v>0</v>
      </c>
      <c r="AT2528">
        <v>0</v>
      </c>
      <c r="AU2528" t="e">
        <f t="shared" ca="1" si="242"/>
        <v>#NAME?</v>
      </c>
    </row>
    <row r="2529" spans="1:47" x14ac:dyDescent="0.15">
      <c r="A2529" s="21" t="s">
        <v>3299</v>
      </c>
      <c r="B2529" s="22" t="s">
        <v>17</v>
      </c>
      <c r="C2529" s="42">
        <v>2007</v>
      </c>
      <c r="D2529" s="22" t="s">
        <v>2075</v>
      </c>
      <c r="E2529" s="22"/>
      <c r="F2529" s="23">
        <v>12.37</v>
      </c>
      <c r="G2529" s="23">
        <v>12.37</v>
      </c>
      <c r="H2529" s="24">
        <f t="shared" si="237"/>
        <v>0</v>
      </c>
      <c r="I2529" s="153">
        <v>0</v>
      </c>
      <c r="J2529" s="24">
        <f t="shared" si="238"/>
        <v>0</v>
      </c>
      <c r="K2529" s="25">
        <f t="shared" si="239"/>
        <v>0</v>
      </c>
      <c r="L2529">
        <v>0</v>
      </c>
      <c r="M2529">
        <v>32964608</v>
      </c>
      <c r="N2529">
        <v>42065747</v>
      </c>
      <c r="O2529" s="52">
        <v>0</v>
      </c>
      <c r="P2529" s="52">
        <v>0</v>
      </c>
      <c r="Q2529" s="52">
        <v>0</v>
      </c>
      <c r="R2529" s="52">
        <v>0</v>
      </c>
      <c r="S2529" s="52">
        <v>0</v>
      </c>
      <c r="T2529" s="52">
        <v>0</v>
      </c>
      <c r="U2529" s="52">
        <v>0</v>
      </c>
      <c r="V2529" s="52">
        <v>0</v>
      </c>
      <c r="W2529" s="52">
        <v>0</v>
      </c>
      <c r="X2529" s="52">
        <v>0</v>
      </c>
      <c r="Y2529" s="52">
        <v>0</v>
      </c>
      <c r="Z2529" s="52">
        <v>0</v>
      </c>
      <c r="AA2529" s="25">
        <v>0</v>
      </c>
      <c r="AB2529" s="25">
        <v>0</v>
      </c>
      <c r="AC2529" s="25">
        <v>0</v>
      </c>
      <c r="AD2529" s="25">
        <v>0</v>
      </c>
      <c r="AE2529" s="25">
        <v>0</v>
      </c>
      <c r="AF2529" s="25">
        <v>0</v>
      </c>
      <c r="AG2529" s="25">
        <v>0</v>
      </c>
      <c r="AH2529" s="25">
        <v>0</v>
      </c>
      <c r="AI2529" s="25">
        <v>0</v>
      </c>
      <c r="AJ2529" s="25">
        <v>0</v>
      </c>
      <c r="AK2529" s="25">
        <v>0</v>
      </c>
      <c r="AL2529" s="25">
        <v>0</v>
      </c>
      <c r="AM2529" s="95">
        <v>0</v>
      </c>
      <c r="AN2529" s="95" t="e">
        <f ca="1">IF(MengeInEEGSummieren(M2529),AM2529,0)</f>
        <v>#NAME?</v>
      </c>
      <c r="AO2529" s="95">
        <f t="shared" si="240"/>
        <v>0</v>
      </c>
      <c r="AP2529" s="95">
        <f t="shared" si="241"/>
        <v>0</v>
      </c>
      <c r="AS2529">
        <v>0</v>
      </c>
      <c r="AT2529">
        <v>0</v>
      </c>
      <c r="AU2529" t="e">
        <f t="shared" ca="1" si="242"/>
        <v>#NAME?</v>
      </c>
    </row>
    <row r="2530" spans="1:47" x14ac:dyDescent="0.15">
      <c r="A2530" s="21" t="s">
        <v>3300</v>
      </c>
      <c r="B2530" s="22" t="s">
        <v>17</v>
      </c>
      <c r="C2530" s="42">
        <v>2007</v>
      </c>
      <c r="D2530" s="22" t="s">
        <v>2077</v>
      </c>
      <c r="E2530" s="22"/>
      <c r="F2530" s="23">
        <v>13.37</v>
      </c>
      <c r="G2530" s="23">
        <v>13.37</v>
      </c>
      <c r="H2530" s="24">
        <f t="shared" si="237"/>
        <v>0</v>
      </c>
      <c r="I2530" s="153">
        <v>0</v>
      </c>
      <c r="J2530" s="24">
        <f t="shared" si="238"/>
        <v>0</v>
      </c>
      <c r="K2530" s="25">
        <f t="shared" si="239"/>
        <v>0</v>
      </c>
      <c r="L2530">
        <v>0</v>
      </c>
      <c r="M2530">
        <v>32964608</v>
      </c>
      <c r="N2530">
        <v>42065747</v>
      </c>
      <c r="O2530" s="52">
        <v>0</v>
      </c>
      <c r="P2530" s="52">
        <v>0</v>
      </c>
      <c r="Q2530" s="52">
        <v>0</v>
      </c>
      <c r="R2530" s="52">
        <v>0</v>
      </c>
      <c r="S2530" s="52">
        <v>0</v>
      </c>
      <c r="T2530" s="52">
        <v>0</v>
      </c>
      <c r="U2530" s="52">
        <v>0</v>
      </c>
      <c r="V2530" s="52">
        <v>0</v>
      </c>
      <c r="W2530" s="52">
        <v>0</v>
      </c>
      <c r="X2530" s="52">
        <v>0</v>
      </c>
      <c r="Y2530" s="52">
        <v>0</v>
      </c>
      <c r="Z2530" s="52">
        <v>0</v>
      </c>
      <c r="AA2530" s="25">
        <v>0</v>
      </c>
      <c r="AB2530" s="25">
        <v>0</v>
      </c>
      <c r="AC2530" s="25">
        <v>0</v>
      </c>
      <c r="AD2530" s="25">
        <v>0</v>
      </c>
      <c r="AE2530" s="25">
        <v>0</v>
      </c>
      <c r="AF2530" s="25">
        <v>0</v>
      </c>
      <c r="AG2530" s="25">
        <v>0</v>
      </c>
      <c r="AH2530" s="25">
        <v>0</v>
      </c>
      <c r="AI2530" s="25">
        <v>0</v>
      </c>
      <c r="AJ2530" s="25">
        <v>0</v>
      </c>
      <c r="AK2530" s="25">
        <v>0</v>
      </c>
      <c r="AL2530" s="25">
        <v>0</v>
      </c>
      <c r="AM2530" s="95">
        <v>0</v>
      </c>
      <c r="AN2530" s="95" t="e">
        <f ca="1">IF(MengeInEEGSummieren(M2530),AM2530,0)</f>
        <v>#NAME?</v>
      </c>
      <c r="AO2530" s="95">
        <f t="shared" si="240"/>
        <v>0</v>
      </c>
      <c r="AP2530" s="95">
        <f t="shared" si="241"/>
        <v>0</v>
      </c>
      <c r="AS2530">
        <v>0</v>
      </c>
      <c r="AT2530">
        <v>0</v>
      </c>
      <c r="AU2530" t="e">
        <f t="shared" ca="1" si="242"/>
        <v>#NAME?</v>
      </c>
    </row>
    <row r="2531" spans="1:47" x14ac:dyDescent="0.15">
      <c r="A2531" s="21" t="s">
        <v>3301</v>
      </c>
      <c r="B2531" s="22" t="s">
        <v>17</v>
      </c>
      <c r="C2531" s="42">
        <v>2007</v>
      </c>
      <c r="D2531" s="22" t="s">
        <v>2079</v>
      </c>
      <c r="E2531" s="22"/>
      <c r="F2531" s="23">
        <v>18.37</v>
      </c>
      <c r="G2531" s="23">
        <v>18.37</v>
      </c>
      <c r="H2531" s="24">
        <f t="shared" si="237"/>
        <v>0</v>
      </c>
      <c r="I2531" s="153">
        <v>0</v>
      </c>
      <c r="J2531" s="24">
        <f t="shared" si="238"/>
        <v>0</v>
      </c>
      <c r="K2531" s="25">
        <f t="shared" si="239"/>
        <v>0</v>
      </c>
      <c r="L2531">
        <v>0</v>
      </c>
      <c r="M2531">
        <v>32964608</v>
      </c>
      <c r="N2531">
        <v>42065747</v>
      </c>
      <c r="O2531" s="52">
        <v>0</v>
      </c>
      <c r="P2531" s="52">
        <v>0</v>
      </c>
      <c r="Q2531" s="52">
        <v>0</v>
      </c>
      <c r="R2531" s="52">
        <v>0</v>
      </c>
      <c r="S2531" s="52">
        <v>0</v>
      </c>
      <c r="T2531" s="52">
        <v>0</v>
      </c>
      <c r="U2531" s="52">
        <v>0</v>
      </c>
      <c r="V2531" s="52">
        <v>0</v>
      </c>
      <c r="W2531" s="52">
        <v>0</v>
      </c>
      <c r="X2531" s="52">
        <v>0</v>
      </c>
      <c r="Y2531" s="52">
        <v>0</v>
      </c>
      <c r="Z2531" s="52">
        <v>0</v>
      </c>
      <c r="AA2531" s="25">
        <v>0</v>
      </c>
      <c r="AB2531" s="25">
        <v>0</v>
      </c>
      <c r="AC2531" s="25">
        <v>0</v>
      </c>
      <c r="AD2531" s="25">
        <v>0</v>
      </c>
      <c r="AE2531" s="25">
        <v>0</v>
      </c>
      <c r="AF2531" s="25">
        <v>0</v>
      </c>
      <c r="AG2531" s="25">
        <v>0</v>
      </c>
      <c r="AH2531" s="25">
        <v>0</v>
      </c>
      <c r="AI2531" s="25">
        <v>0</v>
      </c>
      <c r="AJ2531" s="25">
        <v>0</v>
      </c>
      <c r="AK2531" s="25">
        <v>0</v>
      </c>
      <c r="AL2531" s="25">
        <v>0</v>
      </c>
      <c r="AM2531" s="95">
        <v>0</v>
      </c>
      <c r="AN2531" s="95" t="e">
        <f ca="1">IF(MengeInEEGSummieren(M2531),AM2531,0)</f>
        <v>#NAME?</v>
      </c>
      <c r="AO2531" s="95">
        <f t="shared" si="240"/>
        <v>0</v>
      </c>
      <c r="AP2531" s="95">
        <f t="shared" si="241"/>
        <v>0</v>
      </c>
      <c r="AS2531">
        <v>0</v>
      </c>
      <c r="AT2531">
        <v>0</v>
      </c>
      <c r="AU2531" t="e">
        <f t="shared" ca="1" si="242"/>
        <v>#NAME?</v>
      </c>
    </row>
    <row r="2532" spans="1:47" x14ac:dyDescent="0.15">
      <c r="A2532" s="21" t="s">
        <v>3302</v>
      </c>
      <c r="B2532" s="22" t="s">
        <v>17</v>
      </c>
      <c r="C2532" s="42">
        <v>2007</v>
      </c>
      <c r="D2532" s="22" t="s">
        <v>2081</v>
      </c>
      <c r="E2532" s="22"/>
      <c r="F2532" s="23">
        <v>19.37</v>
      </c>
      <c r="G2532" s="23">
        <v>19.37</v>
      </c>
      <c r="H2532" s="24">
        <f t="shared" si="237"/>
        <v>0</v>
      </c>
      <c r="I2532" s="153">
        <v>0</v>
      </c>
      <c r="J2532" s="24">
        <f t="shared" si="238"/>
        <v>0</v>
      </c>
      <c r="K2532" s="25">
        <f t="shared" si="239"/>
        <v>0</v>
      </c>
      <c r="L2532">
        <v>0</v>
      </c>
      <c r="M2532">
        <v>32964608</v>
      </c>
      <c r="N2532">
        <v>42065747</v>
      </c>
      <c r="O2532" s="52">
        <v>0</v>
      </c>
      <c r="P2532" s="52">
        <v>0</v>
      </c>
      <c r="Q2532" s="52">
        <v>0</v>
      </c>
      <c r="R2532" s="52">
        <v>0</v>
      </c>
      <c r="S2532" s="52">
        <v>0</v>
      </c>
      <c r="T2532" s="52">
        <v>0</v>
      </c>
      <c r="U2532" s="52">
        <v>0</v>
      </c>
      <c r="V2532" s="52">
        <v>0</v>
      </c>
      <c r="W2532" s="52">
        <v>0</v>
      </c>
      <c r="X2532" s="52">
        <v>0</v>
      </c>
      <c r="Y2532" s="52">
        <v>0</v>
      </c>
      <c r="Z2532" s="52">
        <v>0</v>
      </c>
      <c r="AA2532" s="25">
        <v>0</v>
      </c>
      <c r="AB2532" s="25">
        <v>0</v>
      </c>
      <c r="AC2532" s="25">
        <v>0</v>
      </c>
      <c r="AD2532" s="25">
        <v>0</v>
      </c>
      <c r="AE2532" s="25">
        <v>0</v>
      </c>
      <c r="AF2532" s="25">
        <v>0</v>
      </c>
      <c r="AG2532" s="25">
        <v>0</v>
      </c>
      <c r="AH2532" s="25">
        <v>0</v>
      </c>
      <c r="AI2532" s="25">
        <v>0</v>
      </c>
      <c r="AJ2532" s="25">
        <v>0</v>
      </c>
      <c r="AK2532" s="25">
        <v>0</v>
      </c>
      <c r="AL2532" s="25">
        <v>0</v>
      </c>
      <c r="AM2532" s="95">
        <v>0</v>
      </c>
      <c r="AN2532" s="95" t="e">
        <f ca="1">IF(MengeInEEGSummieren(M2532),AM2532,0)</f>
        <v>#NAME?</v>
      </c>
      <c r="AO2532" s="95">
        <f t="shared" si="240"/>
        <v>0</v>
      </c>
      <c r="AP2532" s="95">
        <f t="shared" si="241"/>
        <v>0</v>
      </c>
      <c r="AS2532">
        <v>0</v>
      </c>
      <c r="AT2532">
        <v>0</v>
      </c>
      <c r="AU2532" t="e">
        <f t="shared" ca="1" si="242"/>
        <v>#NAME?</v>
      </c>
    </row>
    <row r="2533" spans="1:47" x14ac:dyDescent="0.15">
      <c r="A2533" s="21" t="s">
        <v>3303</v>
      </c>
      <c r="B2533" s="22" t="s">
        <v>17</v>
      </c>
      <c r="C2533" s="42">
        <v>2007</v>
      </c>
      <c r="D2533" s="22" t="s">
        <v>1071</v>
      </c>
      <c r="E2533" s="22"/>
      <c r="F2533" s="23">
        <v>19.37</v>
      </c>
      <c r="G2533" s="23">
        <v>19.37</v>
      </c>
      <c r="H2533" s="24">
        <f t="shared" si="237"/>
        <v>0</v>
      </c>
      <c r="I2533" s="153">
        <v>0</v>
      </c>
      <c r="J2533" s="24">
        <f t="shared" si="238"/>
        <v>0</v>
      </c>
      <c r="K2533" s="25">
        <f t="shared" si="239"/>
        <v>0</v>
      </c>
      <c r="L2533">
        <v>0</v>
      </c>
      <c r="M2533">
        <v>32964608</v>
      </c>
      <c r="N2533">
        <v>42065747</v>
      </c>
      <c r="O2533" s="52">
        <v>0</v>
      </c>
      <c r="P2533" s="52">
        <v>0</v>
      </c>
      <c r="Q2533" s="52">
        <v>0</v>
      </c>
      <c r="R2533" s="52">
        <v>0</v>
      </c>
      <c r="S2533" s="52">
        <v>0</v>
      </c>
      <c r="T2533" s="52">
        <v>0</v>
      </c>
      <c r="U2533" s="52">
        <v>0</v>
      </c>
      <c r="V2533" s="52">
        <v>0</v>
      </c>
      <c r="W2533" s="52">
        <v>0</v>
      </c>
      <c r="X2533" s="52">
        <v>0</v>
      </c>
      <c r="Y2533" s="52">
        <v>0</v>
      </c>
      <c r="Z2533" s="52">
        <v>0</v>
      </c>
      <c r="AA2533" s="25">
        <v>0</v>
      </c>
      <c r="AB2533" s="25">
        <v>0</v>
      </c>
      <c r="AC2533" s="25">
        <v>0</v>
      </c>
      <c r="AD2533" s="25">
        <v>0</v>
      </c>
      <c r="AE2533" s="25">
        <v>0</v>
      </c>
      <c r="AF2533" s="25">
        <v>0</v>
      </c>
      <c r="AG2533" s="25">
        <v>0</v>
      </c>
      <c r="AH2533" s="25">
        <v>0</v>
      </c>
      <c r="AI2533" s="25">
        <v>0</v>
      </c>
      <c r="AJ2533" s="25">
        <v>0</v>
      </c>
      <c r="AK2533" s="25">
        <v>0</v>
      </c>
      <c r="AL2533" s="25">
        <v>0</v>
      </c>
      <c r="AM2533" s="95">
        <v>0</v>
      </c>
      <c r="AN2533" s="95" t="e">
        <f ca="1">IF(MengeInEEGSummieren(M2533),AM2533,0)</f>
        <v>#NAME?</v>
      </c>
      <c r="AO2533" s="95">
        <f t="shared" si="240"/>
        <v>0</v>
      </c>
      <c r="AP2533" s="95">
        <f t="shared" si="241"/>
        <v>0</v>
      </c>
      <c r="AS2533">
        <v>0</v>
      </c>
      <c r="AT2533">
        <v>0</v>
      </c>
      <c r="AU2533" t="e">
        <f t="shared" ca="1" si="242"/>
        <v>#NAME?</v>
      </c>
    </row>
    <row r="2534" spans="1:47" x14ac:dyDescent="0.15">
      <c r="A2534" s="21" t="s">
        <v>3304</v>
      </c>
      <c r="B2534" s="22" t="s">
        <v>17</v>
      </c>
      <c r="C2534" s="42">
        <v>2007</v>
      </c>
      <c r="D2534" s="22" t="s">
        <v>1073</v>
      </c>
      <c r="E2534" s="22"/>
      <c r="F2534" s="23">
        <v>20.37</v>
      </c>
      <c r="G2534" s="23">
        <v>20.37</v>
      </c>
      <c r="H2534" s="24">
        <f t="shared" si="237"/>
        <v>0</v>
      </c>
      <c r="I2534" s="153">
        <v>0</v>
      </c>
      <c r="J2534" s="24">
        <f t="shared" si="238"/>
        <v>0</v>
      </c>
      <c r="K2534" s="25">
        <f t="shared" si="239"/>
        <v>0</v>
      </c>
      <c r="L2534">
        <v>0</v>
      </c>
      <c r="M2534">
        <v>32964608</v>
      </c>
      <c r="N2534">
        <v>42065747</v>
      </c>
      <c r="O2534" s="52">
        <v>0</v>
      </c>
      <c r="P2534" s="52">
        <v>0</v>
      </c>
      <c r="Q2534" s="52">
        <v>0</v>
      </c>
      <c r="R2534" s="52">
        <v>0</v>
      </c>
      <c r="S2534" s="52">
        <v>0</v>
      </c>
      <c r="T2534" s="52">
        <v>0</v>
      </c>
      <c r="U2534" s="52">
        <v>0</v>
      </c>
      <c r="V2534" s="52">
        <v>0</v>
      </c>
      <c r="W2534" s="52">
        <v>0</v>
      </c>
      <c r="X2534" s="52">
        <v>0</v>
      </c>
      <c r="Y2534" s="52">
        <v>0</v>
      </c>
      <c r="Z2534" s="52">
        <v>0</v>
      </c>
      <c r="AA2534" s="25">
        <v>0</v>
      </c>
      <c r="AB2534" s="25">
        <v>0</v>
      </c>
      <c r="AC2534" s="25">
        <v>0</v>
      </c>
      <c r="AD2534" s="25">
        <v>0</v>
      </c>
      <c r="AE2534" s="25">
        <v>0</v>
      </c>
      <c r="AF2534" s="25">
        <v>0</v>
      </c>
      <c r="AG2534" s="25">
        <v>0</v>
      </c>
      <c r="AH2534" s="25">
        <v>0</v>
      </c>
      <c r="AI2534" s="25">
        <v>0</v>
      </c>
      <c r="AJ2534" s="25">
        <v>0</v>
      </c>
      <c r="AK2534" s="25">
        <v>0</v>
      </c>
      <c r="AL2534" s="25">
        <v>0</v>
      </c>
      <c r="AM2534" s="95">
        <v>0</v>
      </c>
      <c r="AN2534" s="95" t="e">
        <f ca="1">IF(MengeInEEGSummieren(M2534),AM2534,0)</f>
        <v>#NAME?</v>
      </c>
      <c r="AO2534" s="95">
        <f t="shared" si="240"/>
        <v>0</v>
      </c>
      <c r="AP2534" s="95">
        <f t="shared" si="241"/>
        <v>0</v>
      </c>
      <c r="AS2534">
        <v>0</v>
      </c>
      <c r="AT2534">
        <v>0</v>
      </c>
      <c r="AU2534" t="e">
        <f t="shared" ca="1" si="242"/>
        <v>#NAME?</v>
      </c>
    </row>
    <row r="2535" spans="1:47" x14ac:dyDescent="0.15">
      <c r="A2535" s="21" t="s">
        <v>3305</v>
      </c>
      <c r="B2535" s="22" t="s">
        <v>17</v>
      </c>
      <c r="C2535" s="42">
        <v>2007</v>
      </c>
      <c r="D2535" s="22" t="s">
        <v>2085</v>
      </c>
      <c r="E2535" s="22"/>
      <c r="F2535" s="23">
        <v>20.37</v>
      </c>
      <c r="G2535" s="23">
        <v>20.37</v>
      </c>
      <c r="H2535" s="24">
        <f t="shared" si="237"/>
        <v>0</v>
      </c>
      <c r="I2535" s="153">
        <v>0</v>
      </c>
      <c r="J2535" s="24">
        <f t="shared" si="238"/>
        <v>0</v>
      </c>
      <c r="K2535" s="25">
        <f t="shared" si="239"/>
        <v>0</v>
      </c>
      <c r="L2535">
        <v>0</v>
      </c>
      <c r="M2535">
        <v>32964608</v>
      </c>
      <c r="N2535">
        <v>42065747</v>
      </c>
      <c r="O2535" s="52">
        <v>0</v>
      </c>
      <c r="P2535" s="52">
        <v>0</v>
      </c>
      <c r="Q2535" s="52">
        <v>0</v>
      </c>
      <c r="R2535" s="52">
        <v>0</v>
      </c>
      <c r="S2535" s="52">
        <v>0</v>
      </c>
      <c r="T2535" s="52">
        <v>0</v>
      </c>
      <c r="U2535" s="52">
        <v>0</v>
      </c>
      <c r="V2535" s="52">
        <v>0</v>
      </c>
      <c r="W2535" s="52">
        <v>0</v>
      </c>
      <c r="X2535" s="52">
        <v>0</v>
      </c>
      <c r="Y2535" s="52">
        <v>0</v>
      </c>
      <c r="Z2535" s="52">
        <v>0</v>
      </c>
      <c r="AA2535" s="25">
        <v>0</v>
      </c>
      <c r="AB2535" s="25">
        <v>0</v>
      </c>
      <c r="AC2535" s="25">
        <v>0</v>
      </c>
      <c r="AD2535" s="25">
        <v>0</v>
      </c>
      <c r="AE2535" s="25">
        <v>0</v>
      </c>
      <c r="AF2535" s="25">
        <v>0</v>
      </c>
      <c r="AG2535" s="25">
        <v>0</v>
      </c>
      <c r="AH2535" s="25">
        <v>0</v>
      </c>
      <c r="AI2535" s="25">
        <v>0</v>
      </c>
      <c r="AJ2535" s="25">
        <v>0</v>
      </c>
      <c r="AK2535" s="25">
        <v>0</v>
      </c>
      <c r="AL2535" s="25">
        <v>0</v>
      </c>
      <c r="AM2535" s="95">
        <v>0</v>
      </c>
      <c r="AN2535" s="95" t="e">
        <f ca="1">IF(MengeInEEGSummieren(M2535),AM2535,0)</f>
        <v>#NAME?</v>
      </c>
      <c r="AO2535" s="95">
        <f t="shared" si="240"/>
        <v>0</v>
      </c>
      <c r="AP2535" s="95">
        <f t="shared" si="241"/>
        <v>0</v>
      </c>
      <c r="AS2535">
        <v>0</v>
      </c>
      <c r="AT2535">
        <v>0</v>
      </c>
      <c r="AU2535" t="e">
        <f t="shared" ca="1" si="242"/>
        <v>#NAME?</v>
      </c>
    </row>
    <row r="2536" spans="1:47" x14ac:dyDescent="0.15">
      <c r="A2536" s="21" t="s">
        <v>3306</v>
      </c>
      <c r="B2536" s="22" t="s">
        <v>17</v>
      </c>
      <c r="C2536" s="42">
        <v>2007</v>
      </c>
      <c r="D2536" s="22" t="s">
        <v>1077</v>
      </c>
      <c r="E2536" s="22"/>
      <c r="F2536" s="23">
        <v>21.37</v>
      </c>
      <c r="G2536" s="23">
        <v>21.37</v>
      </c>
      <c r="H2536" s="24">
        <f t="shared" si="237"/>
        <v>0</v>
      </c>
      <c r="I2536" s="153">
        <v>0</v>
      </c>
      <c r="J2536" s="24">
        <f t="shared" si="238"/>
        <v>0</v>
      </c>
      <c r="K2536" s="25">
        <f t="shared" si="239"/>
        <v>0</v>
      </c>
      <c r="L2536">
        <v>0</v>
      </c>
      <c r="M2536">
        <v>32964608</v>
      </c>
      <c r="N2536">
        <v>42065747</v>
      </c>
      <c r="O2536" s="52">
        <v>0</v>
      </c>
      <c r="P2536" s="52">
        <v>0</v>
      </c>
      <c r="Q2536" s="52">
        <v>0</v>
      </c>
      <c r="R2536" s="52">
        <v>0</v>
      </c>
      <c r="S2536" s="52">
        <v>0</v>
      </c>
      <c r="T2536" s="52">
        <v>0</v>
      </c>
      <c r="U2536" s="52">
        <v>0</v>
      </c>
      <c r="V2536" s="52">
        <v>0</v>
      </c>
      <c r="W2536" s="52">
        <v>0</v>
      </c>
      <c r="X2536" s="52">
        <v>0</v>
      </c>
      <c r="Y2536" s="52">
        <v>0</v>
      </c>
      <c r="Z2536" s="52">
        <v>0</v>
      </c>
      <c r="AA2536" s="25">
        <v>0</v>
      </c>
      <c r="AB2536" s="25">
        <v>0</v>
      </c>
      <c r="AC2536" s="25">
        <v>0</v>
      </c>
      <c r="AD2536" s="25">
        <v>0</v>
      </c>
      <c r="AE2536" s="25">
        <v>0</v>
      </c>
      <c r="AF2536" s="25">
        <v>0</v>
      </c>
      <c r="AG2536" s="25">
        <v>0</v>
      </c>
      <c r="AH2536" s="25">
        <v>0</v>
      </c>
      <c r="AI2536" s="25">
        <v>0</v>
      </c>
      <c r="AJ2536" s="25">
        <v>0</v>
      </c>
      <c r="AK2536" s="25">
        <v>0</v>
      </c>
      <c r="AL2536" s="25">
        <v>0</v>
      </c>
      <c r="AM2536" s="95">
        <v>0</v>
      </c>
      <c r="AN2536" s="95" t="e">
        <f ca="1">IF(MengeInEEGSummieren(M2536),AM2536,0)</f>
        <v>#NAME?</v>
      </c>
      <c r="AO2536" s="95">
        <f t="shared" si="240"/>
        <v>0</v>
      </c>
      <c r="AP2536" s="95">
        <f t="shared" si="241"/>
        <v>0</v>
      </c>
      <c r="AS2536">
        <v>0</v>
      </c>
      <c r="AT2536">
        <v>0</v>
      </c>
      <c r="AU2536" t="e">
        <f t="shared" ca="1" si="242"/>
        <v>#NAME?</v>
      </c>
    </row>
    <row r="2537" spans="1:47" x14ac:dyDescent="0.15">
      <c r="A2537" s="21" t="s">
        <v>3307</v>
      </c>
      <c r="B2537" s="22" t="s">
        <v>17</v>
      </c>
      <c r="C2537" s="42">
        <v>2007</v>
      </c>
      <c r="D2537" s="22" t="s">
        <v>1079</v>
      </c>
      <c r="E2537" s="22"/>
      <c r="F2537" s="23">
        <v>21.37</v>
      </c>
      <c r="G2537" s="23">
        <v>21.37</v>
      </c>
      <c r="H2537" s="24">
        <f t="shared" si="237"/>
        <v>0</v>
      </c>
      <c r="I2537" s="153">
        <v>0</v>
      </c>
      <c r="J2537" s="24">
        <f t="shared" si="238"/>
        <v>0</v>
      </c>
      <c r="K2537" s="25">
        <f t="shared" si="239"/>
        <v>0</v>
      </c>
      <c r="L2537">
        <v>0</v>
      </c>
      <c r="M2537">
        <v>32964608</v>
      </c>
      <c r="N2537">
        <v>42065747</v>
      </c>
      <c r="O2537" s="52">
        <v>0</v>
      </c>
      <c r="P2537" s="52">
        <v>0</v>
      </c>
      <c r="Q2537" s="52">
        <v>0</v>
      </c>
      <c r="R2537" s="52">
        <v>0</v>
      </c>
      <c r="S2537" s="52">
        <v>0</v>
      </c>
      <c r="T2537" s="52">
        <v>0</v>
      </c>
      <c r="U2537" s="52">
        <v>0</v>
      </c>
      <c r="V2537" s="52">
        <v>0</v>
      </c>
      <c r="W2537" s="52">
        <v>0</v>
      </c>
      <c r="X2537" s="52">
        <v>0</v>
      </c>
      <c r="Y2537" s="52">
        <v>0</v>
      </c>
      <c r="Z2537" s="52">
        <v>0</v>
      </c>
      <c r="AA2537" s="25">
        <v>0</v>
      </c>
      <c r="AB2537" s="25">
        <v>0</v>
      </c>
      <c r="AC2537" s="25">
        <v>0</v>
      </c>
      <c r="AD2537" s="25">
        <v>0</v>
      </c>
      <c r="AE2537" s="25">
        <v>0</v>
      </c>
      <c r="AF2537" s="25">
        <v>0</v>
      </c>
      <c r="AG2537" s="25">
        <v>0</v>
      </c>
      <c r="AH2537" s="25">
        <v>0</v>
      </c>
      <c r="AI2537" s="25">
        <v>0</v>
      </c>
      <c r="AJ2537" s="25">
        <v>0</v>
      </c>
      <c r="AK2537" s="25">
        <v>0</v>
      </c>
      <c r="AL2537" s="25">
        <v>0</v>
      </c>
      <c r="AM2537" s="95">
        <v>0</v>
      </c>
      <c r="AN2537" s="95" t="e">
        <f ca="1">IF(MengeInEEGSummieren(M2537),AM2537,0)</f>
        <v>#NAME?</v>
      </c>
      <c r="AO2537" s="95">
        <f t="shared" si="240"/>
        <v>0</v>
      </c>
      <c r="AP2537" s="95">
        <f t="shared" si="241"/>
        <v>0</v>
      </c>
      <c r="AS2537">
        <v>0</v>
      </c>
      <c r="AT2537">
        <v>0</v>
      </c>
      <c r="AU2537" t="e">
        <f t="shared" ca="1" si="242"/>
        <v>#NAME?</v>
      </c>
    </row>
    <row r="2538" spans="1:47" x14ac:dyDescent="0.15">
      <c r="A2538" s="21" t="s">
        <v>3308</v>
      </c>
      <c r="B2538" s="22" t="s">
        <v>17</v>
      </c>
      <c r="C2538" s="42">
        <v>2007</v>
      </c>
      <c r="D2538" s="22" t="s">
        <v>1081</v>
      </c>
      <c r="E2538" s="22"/>
      <c r="F2538" s="23">
        <v>22.37</v>
      </c>
      <c r="G2538" s="23">
        <v>22.37</v>
      </c>
      <c r="H2538" s="24">
        <f t="shared" si="237"/>
        <v>0</v>
      </c>
      <c r="I2538" s="153">
        <v>0</v>
      </c>
      <c r="J2538" s="24">
        <f t="shared" si="238"/>
        <v>0</v>
      </c>
      <c r="K2538" s="25">
        <f t="shared" si="239"/>
        <v>0</v>
      </c>
      <c r="L2538">
        <v>0</v>
      </c>
      <c r="M2538">
        <v>32964608</v>
      </c>
      <c r="N2538">
        <v>42065747</v>
      </c>
      <c r="O2538" s="52">
        <v>0</v>
      </c>
      <c r="P2538" s="52">
        <v>0</v>
      </c>
      <c r="Q2538" s="52">
        <v>0</v>
      </c>
      <c r="R2538" s="52">
        <v>0</v>
      </c>
      <c r="S2538" s="52">
        <v>0</v>
      </c>
      <c r="T2538" s="52">
        <v>0</v>
      </c>
      <c r="U2538" s="52">
        <v>0</v>
      </c>
      <c r="V2538" s="52">
        <v>0</v>
      </c>
      <c r="W2538" s="52">
        <v>0</v>
      </c>
      <c r="X2538" s="52">
        <v>0</v>
      </c>
      <c r="Y2538" s="52">
        <v>0</v>
      </c>
      <c r="Z2538" s="52">
        <v>0</v>
      </c>
      <c r="AA2538" s="25">
        <v>0</v>
      </c>
      <c r="AB2538" s="25">
        <v>0</v>
      </c>
      <c r="AC2538" s="25">
        <v>0</v>
      </c>
      <c r="AD2538" s="25">
        <v>0</v>
      </c>
      <c r="AE2538" s="25">
        <v>0</v>
      </c>
      <c r="AF2538" s="25">
        <v>0</v>
      </c>
      <c r="AG2538" s="25">
        <v>0</v>
      </c>
      <c r="AH2538" s="25">
        <v>0</v>
      </c>
      <c r="AI2538" s="25">
        <v>0</v>
      </c>
      <c r="AJ2538" s="25">
        <v>0</v>
      </c>
      <c r="AK2538" s="25">
        <v>0</v>
      </c>
      <c r="AL2538" s="25">
        <v>0</v>
      </c>
      <c r="AM2538" s="95">
        <v>0</v>
      </c>
      <c r="AN2538" s="95" t="e">
        <f ca="1">IF(MengeInEEGSummieren(M2538),AM2538,0)</f>
        <v>#NAME?</v>
      </c>
      <c r="AO2538" s="95">
        <f t="shared" si="240"/>
        <v>0</v>
      </c>
      <c r="AP2538" s="95">
        <f t="shared" si="241"/>
        <v>0</v>
      </c>
      <c r="AS2538">
        <v>0</v>
      </c>
      <c r="AT2538">
        <v>0</v>
      </c>
      <c r="AU2538" t="e">
        <f t="shared" ca="1" si="242"/>
        <v>#NAME?</v>
      </c>
    </row>
    <row r="2539" spans="1:47" x14ac:dyDescent="0.15">
      <c r="A2539" s="21" t="s">
        <v>3309</v>
      </c>
      <c r="B2539" s="22" t="s">
        <v>17</v>
      </c>
      <c r="C2539" s="42">
        <v>2007</v>
      </c>
      <c r="D2539" s="22" t="s">
        <v>1083</v>
      </c>
      <c r="E2539" s="22"/>
      <c r="F2539" s="23">
        <v>22.37</v>
      </c>
      <c r="G2539" s="23">
        <v>22.37</v>
      </c>
      <c r="H2539" s="24">
        <f t="shared" si="237"/>
        <v>0</v>
      </c>
      <c r="I2539" s="153">
        <v>0</v>
      </c>
      <c r="J2539" s="24">
        <f t="shared" si="238"/>
        <v>0</v>
      </c>
      <c r="K2539" s="25">
        <f t="shared" si="239"/>
        <v>0</v>
      </c>
      <c r="L2539">
        <v>0</v>
      </c>
      <c r="M2539">
        <v>32964608</v>
      </c>
      <c r="N2539">
        <v>42065747</v>
      </c>
      <c r="O2539" s="52">
        <v>0</v>
      </c>
      <c r="P2539" s="52">
        <v>0</v>
      </c>
      <c r="Q2539" s="52">
        <v>0</v>
      </c>
      <c r="R2539" s="52">
        <v>0</v>
      </c>
      <c r="S2539" s="52">
        <v>0</v>
      </c>
      <c r="T2539" s="52">
        <v>0</v>
      </c>
      <c r="U2539" s="52">
        <v>0</v>
      </c>
      <c r="V2539" s="52">
        <v>0</v>
      </c>
      <c r="W2539" s="52">
        <v>0</v>
      </c>
      <c r="X2539" s="52">
        <v>0</v>
      </c>
      <c r="Y2539" s="52">
        <v>0</v>
      </c>
      <c r="Z2539" s="52">
        <v>0</v>
      </c>
      <c r="AA2539" s="25">
        <v>0</v>
      </c>
      <c r="AB2539" s="25">
        <v>0</v>
      </c>
      <c r="AC2539" s="25">
        <v>0</v>
      </c>
      <c r="AD2539" s="25">
        <v>0</v>
      </c>
      <c r="AE2539" s="25">
        <v>0</v>
      </c>
      <c r="AF2539" s="25">
        <v>0</v>
      </c>
      <c r="AG2539" s="25">
        <v>0</v>
      </c>
      <c r="AH2539" s="25">
        <v>0</v>
      </c>
      <c r="AI2539" s="25">
        <v>0</v>
      </c>
      <c r="AJ2539" s="25">
        <v>0</v>
      </c>
      <c r="AK2539" s="25">
        <v>0</v>
      </c>
      <c r="AL2539" s="25">
        <v>0</v>
      </c>
      <c r="AM2539" s="95">
        <v>0</v>
      </c>
      <c r="AN2539" s="95" t="e">
        <f ca="1">IF(MengeInEEGSummieren(M2539),AM2539,0)</f>
        <v>#NAME?</v>
      </c>
      <c r="AO2539" s="95">
        <f t="shared" si="240"/>
        <v>0</v>
      </c>
      <c r="AP2539" s="95">
        <f t="shared" si="241"/>
        <v>0</v>
      </c>
      <c r="AS2539">
        <v>0</v>
      </c>
      <c r="AT2539">
        <v>0</v>
      </c>
      <c r="AU2539" t="e">
        <f t="shared" ca="1" si="242"/>
        <v>#NAME?</v>
      </c>
    </row>
    <row r="2540" spans="1:47" x14ac:dyDescent="0.15">
      <c r="A2540" s="21" t="s">
        <v>3310</v>
      </c>
      <c r="B2540" s="22" t="s">
        <v>17</v>
      </c>
      <c r="C2540" s="42">
        <v>2007</v>
      </c>
      <c r="D2540" s="22" t="s">
        <v>1085</v>
      </c>
      <c r="E2540" s="22"/>
      <c r="F2540" s="23">
        <v>23.37</v>
      </c>
      <c r="G2540" s="23">
        <v>23.37</v>
      </c>
      <c r="H2540" s="24">
        <f t="shared" si="237"/>
        <v>0</v>
      </c>
      <c r="I2540" s="153">
        <v>0</v>
      </c>
      <c r="J2540" s="24">
        <f t="shared" si="238"/>
        <v>0</v>
      </c>
      <c r="K2540" s="25">
        <f t="shared" si="239"/>
        <v>0</v>
      </c>
      <c r="L2540">
        <v>0</v>
      </c>
      <c r="M2540">
        <v>32964608</v>
      </c>
      <c r="N2540">
        <v>42065747</v>
      </c>
      <c r="O2540" s="52">
        <v>0</v>
      </c>
      <c r="P2540" s="52">
        <v>0</v>
      </c>
      <c r="Q2540" s="52">
        <v>0</v>
      </c>
      <c r="R2540" s="52">
        <v>0</v>
      </c>
      <c r="S2540" s="52">
        <v>0</v>
      </c>
      <c r="T2540" s="52">
        <v>0</v>
      </c>
      <c r="U2540" s="52">
        <v>0</v>
      </c>
      <c r="V2540" s="52">
        <v>0</v>
      </c>
      <c r="W2540" s="52">
        <v>0</v>
      </c>
      <c r="X2540" s="52">
        <v>0</v>
      </c>
      <c r="Y2540" s="52">
        <v>0</v>
      </c>
      <c r="Z2540" s="52">
        <v>0</v>
      </c>
      <c r="AA2540" s="25">
        <v>0</v>
      </c>
      <c r="AB2540" s="25">
        <v>0</v>
      </c>
      <c r="AC2540" s="25">
        <v>0</v>
      </c>
      <c r="AD2540" s="25">
        <v>0</v>
      </c>
      <c r="AE2540" s="25">
        <v>0</v>
      </c>
      <c r="AF2540" s="25">
        <v>0</v>
      </c>
      <c r="AG2540" s="25">
        <v>0</v>
      </c>
      <c r="AH2540" s="25">
        <v>0</v>
      </c>
      <c r="AI2540" s="25">
        <v>0</v>
      </c>
      <c r="AJ2540" s="25">
        <v>0</v>
      </c>
      <c r="AK2540" s="25">
        <v>0</v>
      </c>
      <c r="AL2540" s="25">
        <v>0</v>
      </c>
      <c r="AM2540" s="95">
        <v>0</v>
      </c>
      <c r="AN2540" s="95" t="e">
        <f ca="1">IF(MengeInEEGSummieren(M2540),AM2540,0)</f>
        <v>#NAME?</v>
      </c>
      <c r="AO2540" s="95">
        <f t="shared" si="240"/>
        <v>0</v>
      </c>
      <c r="AP2540" s="95">
        <f t="shared" si="241"/>
        <v>0</v>
      </c>
      <c r="AS2540">
        <v>0</v>
      </c>
      <c r="AT2540">
        <v>0</v>
      </c>
      <c r="AU2540" t="e">
        <f t="shared" ca="1" si="242"/>
        <v>#NAME?</v>
      </c>
    </row>
    <row r="2541" spans="1:47" x14ac:dyDescent="0.15">
      <c r="A2541" s="21" t="s">
        <v>3311</v>
      </c>
      <c r="B2541" s="22" t="s">
        <v>17</v>
      </c>
      <c r="C2541" s="42">
        <v>2007</v>
      </c>
      <c r="D2541" s="22" t="s">
        <v>2092</v>
      </c>
      <c r="E2541" s="22"/>
      <c r="F2541" s="23">
        <v>14.37</v>
      </c>
      <c r="G2541" s="23">
        <v>14.37</v>
      </c>
      <c r="H2541" s="24">
        <f t="shared" si="237"/>
        <v>0</v>
      </c>
      <c r="I2541" s="153">
        <v>0</v>
      </c>
      <c r="J2541" s="24">
        <f t="shared" si="238"/>
        <v>0</v>
      </c>
      <c r="K2541" s="25">
        <f t="shared" si="239"/>
        <v>0</v>
      </c>
      <c r="L2541">
        <v>0</v>
      </c>
      <c r="M2541">
        <v>32964608</v>
      </c>
      <c r="N2541">
        <v>42065747</v>
      </c>
      <c r="O2541" s="52">
        <v>0</v>
      </c>
      <c r="P2541" s="52">
        <v>0</v>
      </c>
      <c r="Q2541" s="52">
        <v>0</v>
      </c>
      <c r="R2541" s="52">
        <v>0</v>
      </c>
      <c r="S2541" s="52">
        <v>0</v>
      </c>
      <c r="T2541" s="52">
        <v>0</v>
      </c>
      <c r="U2541" s="52">
        <v>0</v>
      </c>
      <c r="V2541" s="52">
        <v>0</v>
      </c>
      <c r="W2541" s="52">
        <v>0</v>
      </c>
      <c r="X2541" s="52">
        <v>0</v>
      </c>
      <c r="Y2541" s="52">
        <v>0</v>
      </c>
      <c r="Z2541" s="52">
        <v>0</v>
      </c>
      <c r="AA2541" s="25">
        <v>0</v>
      </c>
      <c r="AB2541" s="25">
        <v>0</v>
      </c>
      <c r="AC2541" s="25">
        <v>0</v>
      </c>
      <c r="AD2541" s="25">
        <v>0</v>
      </c>
      <c r="AE2541" s="25">
        <v>0</v>
      </c>
      <c r="AF2541" s="25">
        <v>0</v>
      </c>
      <c r="AG2541" s="25">
        <v>0</v>
      </c>
      <c r="AH2541" s="25">
        <v>0</v>
      </c>
      <c r="AI2541" s="25">
        <v>0</v>
      </c>
      <c r="AJ2541" s="25">
        <v>0</v>
      </c>
      <c r="AK2541" s="25">
        <v>0</v>
      </c>
      <c r="AL2541" s="25">
        <v>0</v>
      </c>
      <c r="AM2541" s="95">
        <v>0</v>
      </c>
      <c r="AN2541" s="95" t="e">
        <f ca="1">IF(MengeInEEGSummieren(M2541),AM2541,0)</f>
        <v>#NAME?</v>
      </c>
      <c r="AO2541" s="95">
        <f t="shared" si="240"/>
        <v>0</v>
      </c>
      <c r="AP2541" s="95">
        <f t="shared" si="241"/>
        <v>0</v>
      </c>
      <c r="AS2541">
        <v>0</v>
      </c>
      <c r="AT2541">
        <v>0</v>
      </c>
      <c r="AU2541" t="e">
        <f t="shared" ca="1" si="242"/>
        <v>#NAME?</v>
      </c>
    </row>
    <row r="2542" spans="1:47" x14ac:dyDescent="0.15">
      <c r="A2542" s="21" t="s">
        <v>3312</v>
      </c>
      <c r="B2542" s="22" t="s">
        <v>17</v>
      </c>
      <c r="C2542" s="42">
        <v>2007</v>
      </c>
      <c r="D2542" s="22" t="s">
        <v>2094</v>
      </c>
      <c r="E2542" s="22"/>
      <c r="F2542" s="23">
        <v>15.37</v>
      </c>
      <c r="G2542" s="23">
        <v>15.37</v>
      </c>
      <c r="H2542" s="24">
        <f t="shared" si="237"/>
        <v>0</v>
      </c>
      <c r="I2542" s="153">
        <v>0</v>
      </c>
      <c r="J2542" s="24">
        <f t="shared" si="238"/>
        <v>0</v>
      </c>
      <c r="K2542" s="25">
        <f t="shared" si="239"/>
        <v>0</v>
      </c>
      <c r="L2542">
        <v>0</v>
      </c>
      <c r="M2542">
        <v>32964608</v>
      </c>
      <c r="N2542">
        <v>42065747</v>
      </c>
      <c r="O2542" s="52">
        <v>0</v>
      </c>
      <c r="P2542" s="52">
        <v>0</v>
      </c>
      <c r="Q2542" s="52">
        <v>0</v>
      </c>
      <c r="R2542" s="52">
        <v>0</v>
      </c>
      <c r="S2542" s="52">
        <v>0</v>
      </c>
      <c r="T2542" s="52">
        <v>0</v>
      </c>
      <c r="U2542" s="52">
        <v>0</v>
      </c>
      <c r="V2542" s="52">
        <v>0</v>
      </c>
      <c r="W2542" s="52">
        <v>0</v>
      </c>
      <c r="X2542" s="52">
        <v>0</v>
      </c>
      <c r="Y2542" s="52">
        <v>0</v>
      </c>
      <c r="Z2542" s="52">
        <v>0</v>
      </c>
      <c r="AA2542" s="25">
        <v>0</v>
      </c>
      <c r="AB2542" s="25">
        <v>0</v>
      </c>
      <c r="AC2542" s="25">
        <v>0</v>
      </c>
      <c r="AD2542" s="25">
        <v>0</v>
      </c>
      <c r="AE2542" s="25">
        <v>0</v>
      </c>
      <c r="AF2542" s="25">
        <v>0</v>
      </c>
      <c r="AG2542" s="25">
        <v>0</v>
      </c>
      <c r="AH2542" s="25">
        <v>0</v>
      </c>
      <c r="AI2542" s="25">
        <v>0</v>
      </c>
      <c r="AJ2542" s="25">
        <v>0</v>
      </c>
      <c r="AK2542" s="25">
        <v>0</v>
      </c>
      <c r="AL2542" s="25">
        <v>0</v>
      </c>
      <c r="AM2542" s="95">
        <v>0</v>
      </c>
      <c r="AN2542" s="95" t="e">
        <f ca="1">IF(MengeInEEGSummieren(M2542),AM2542,0)</f>
        <v>#NAME?</v>
      </c>
      <c r="AO2542" s="95">
        <f t="shared" si="240"/>
        <v>0</v>
      </c>
      <c r="AP2542" s="95">
        <f t="shared" si="241"/>
        <v>0</v>
      </c>
      <c r="AS2542">
        <v>0</v>
      </c>
      <c r="AT2542">
        <v>0</v>
      </c>
      <c r="AU2542" t="e">
        <f t="shared" ca="1" si="242"/>
        <v>#NAME?</v>
      </c>
    </row>
    <row r="2543" spans="1:47" x14ac:dyDescent="0.15">
      <c r="A2543" s="21" t="s">
        <v>3313</v>
      </c>
      <c r="B2543" s="22" t="s">
        <v>17</v>
      </c>
      <c r="C2543" s="42">
        <v>2007</v>
      </c>
      <c r="D2543" s="22" t="s">
        <v>2096</v>
      </c>
      <c r="E2543" s="22"/>
      <c r="F2543" s="23">
        <v>20.37</v>
      </c>
      <c r="G2543" s="23">
        <v>20.37</v>
      </c>
      <c r="H2543" s="24">
        <f t="shared" si="237"/>
        <v>0</v>
      </c>
      <c r="I2543" s="153">
        <v>0</v>
      </c>
      <c r="J2543" s="24">
        <f t="shared" si="238"/>
        <v>0</v>
      </c>
      <c r="K2543" s="25">
        <f t="shared" si="239"/>
        <v>0</v>
      </c>
      <c r="L2543">
        <v>0</v>
      </c>
      <c r="M2543">
        <v>32964608</v>
      </c>
      <c r="N2543">
        <v>42065747</v>
      </c>
      <c r="O2543" s="52">
        <v>0</v>
      </c>
      <c r="P2543" s="52">
        <v>0</v>
      </c>
      <c r="Q2543" s="52">
        <v>0</v>
      </c>
      <c r="R2543" s="52">
        <v>0</v>
      </c>
      <c r="S2543" s="52">
        <v>0</v>
      </c>
      <c r="T2543" s="52">
        <v>0</v>
      </c>
      <c r="U2543" s="52">
        <v>0</v>
      </c>
      <c r="V2543" s="52">
        <v>0</v>
      </c>
      <c r="W2543" s="52">
        <v>0</v>
      </c>
      <c r="X2543" s="52">
        <v>0</v>
      </c>
      <c r="Y2543" s="52">
        <v>0</v>
      </c>
      <c r="Z2543" s="52">
        <v>0</v>
      </c>
      <c r="AA2543" s="25">
        <v>0</v>
      </c>
      <c r="AB2543" s="25">
        <v>0</v>
      </c>
      <c r="AC2543" s="25">
        <v>0</v>
      </c>
      <c r="AD2543" s="25">
        <v>0</v>
      </c>
      <c r="AE2543" s="25">
        <v>0</v>
      </c>
      <c r="AF2543" s="25">
        <v>0</v>
      </c>
      <c r="AG2543" s="25">
        <v>0</v>
      </c>
      <c r="AH2543" s="25">
        <v>0</v>
      </c>
      <c r="AI2543" s="25">
        <v>0</v>
      </c>
      <c r="AJ2543" s="25">
        <v>0</v>
      </c>
      <c r="AK2543" s="25">
        <v>0</v>
      </c>
      <c r="AL2543" s="25">
        <v>0</v>
      </c>
      <c r="AM2543" s="95">
        <v>0</v>
      </c>
      <c r="AN2543" s="95" t="e">
        <f ca="1">IF(MengeInEEGSummieren(M2543),AM2543,0)</f>
        <v>#NAME?</v>
      </c>
      <c r="AO2543" s="95">
        <f t="shared" si="240"/>
        <v>0</v>
      </c>
      <c r="AP2543" s="95">
        <f t="shared" si="241"/>
        <v>0</v>
      </c>
      <c r="AS2543">
        <v>0</v>
      </c>
      <c r="AT2543">
        <v>0</v>
      </c>
      <c r="AU2543" t="e">
        <f t="shared" ca="1" si="242"/>
        <v>#NAME?</v>
      </c>
    </row>
    <row r="2544" spans="1:47" x14ac:dyDescent="0.15">
      <c r="A2544" s="21" t="s">
        <v>3314</v>
      </c>
      <c r="B2544" s="22" t="s">
        <v>17</v>
      </c>
      <c r="C2544" s="42">
        <v>2007</v>
      </c>
      <c r="D2544" s="22" t="s">
        <v>2098</v>
      </c>
      <c r="E2544" s="22"/>
      <c r="F2544" s="23">
        <v>21.37</v>
      </c>
      <c r="G2544" s="23">
        <v>21.37</v>
      </c>
      <c r="H2544" s="24">
        <f t="shared" si="237"/>
        <v>0</v>
      </c>
      <c r="I2544" s="153">
        <v>0</v>
      </c>
      <c r="J2544" s="24">
        <f t="shared" si="238"/>
        <v>0</v>
      </c>
      <c r="K2544" s="25">
        <f t="shared" si="239"/>
        <v>0</v>
      </c>
      <c r="L2544">
        <v>0</v>
      </c>
      <c r="M2544">
        <v>32964608</v>
      </c>
      <c r="N2544">
        <v>42065747</v>
      </c>
      <c r="O2544" s="52">
        <v>0</v>
      </c>
      <c r="P2544" s="52">
        <v>0</v>
      </c>
      <c r="Q2544" s="52">
        <v>0</v>
      </c>
      <c r="R2544" s="52">
        <v>0</v>
      </c>
      <c r="S2544" s="52">
        <v>0</v>
      </c>
      <c r="T2544" s="52">
        <v>0</v>
      </c>
      <c r="U2544" s="52">
        <v>0</v>
      </c>
      <c r="V2544" s="52">
        <v>0</v>
      </c>
      <c r="W2544" s="52">
        <v>0</v>
      </c>
      <c r="X2544" s="52">
        <v>0</v>
      </c>
      <c r="Y2544" s="52">
        <v>0</v>
      </c>
      <c r="Z2544" s="52">
        <v>0</v>
      </c>
      <c r="AA2544" s="25">
        <v>0</v>
      </c>
      <c r="AB2544" s="25">
        <v>0</v>
      </c>
      <c r="AC2544" s="25">
        <v>0</v>
      </c>
      <c r="AD2544" s="25">
        <v>0</v>
      </c>
      <c r="AE2544" s="25">
        <v>0</v>
      </c>
      <c r="AF2544" s="25">
        <v>0</v>
      </c>
      <c r="AG2544" s="25">
        <v>0</v>
      </c>
      <c r="AH2544" s="25">
        <v>0</v>
      </c>
      <c r="AI2544" s="25">
        <v>0</v>
      </c>
      <c r="AJ2544" s="25">
        <v>0</v>
      </c>
      <c r="AK2544" s="25">
        <v>0</v>
      </c>
      <c r="AL2544" s="25">
        <v>0</v>
      </c>
      <c r="AM2544" s="95">
        <v>0</v>
      </c>
      <c r="AN2544" s="95" t="e">
        <f ca="1">IF(MengeInEEGSummieren(M2544),AM2544,0)</f>
        <v>#NAME?</v>
      </c>
      <c r="AO2544" s="95">
        <f t="shared" si="240"/>
        <v>0</v>
      </c>
      <c r="AP2544" s="95">
        <f t="shared" si="241"/>
        <v>0</v>
      </c>
      <c r="AS2544">
        <v>0</v>
      </c>
      <c r="AT2544">
        <v>0</v>
      </c>
      <c r="AU2544" t="e">
        <f t="shared" ca="1" si="242"/>
        <v>#NAME?</v>
      </c>
    </row>
    <row r="2545" spans="1:47" x14ac:dyDescent="0.15">
      <c r="A2545" s="21" t="s">
        <v>3315</v>
      </c>
      <c r="B2545" s="22" t="s">
        <v>17</v>
      </c>
      <c r="C2545" s="42">
        <v>2007</v>
      </c>
      <c r="D2545" s="22" t="s">
        <v>2100</v>
      </c>
      <c r="E2545" s="22"/>
      <c r="F2545" s="23">
        <v>21.37</v>
      </c>
      <c r="G2545" s="23">
        <v>21.37</v>
      </c>
      <c r="H2545" s="24">
        <f t="shared" si="237"/>
        <v>0</v>
      </c>
      <c r="I2545" s="153">
        <v>0</v>
      </c>
      <c r="J2545" s="24">
        <f t="shared" si="238"/>
        <v>0</v>
      </c>
      <c r="K2545" s="25">
        <f t="shared" si="239"/>
        <v>0</v>
      </c>
      <c r="L2545">
        <v>0</v>
      </c>
      <c r="M2545">
        <v>32964608</v>
      </c>
      <c r="N2545">
        <v>42065747</v>
      </c>
      <c r="O2545" s="52">
        <v>0</v>
      </c>
      <c r="P2545" s="52">
        <v>0</v>
      </c>
      <c r="Q2545" s="52">
        <v>0</v>
      </c>
      <c r="R2545" s="52">
        <v>0</v>
      </c>
      <c r="S2545" s="52">
        <v>0</v>
      </c>
      <c r="T2545" s="52">
        <v>0</v>
      </c>
      <c r="U2545" s="52">
        <v>0</v>
      </c>
      <c r="V2545" s="52">
        <v>0</v>
      </c>
      <c r="W2545" s="52">
        <v>0</v>
      </c>
      <c r="X2545" s="52">
        <v>0</v>
      </c>
      <c r="Y2545" s="52">
        <v>0</v>
      </c>
      <c r="Z2545" s="52">
        <v>0</v>
      </c>
      <c r="AA2545" s="25">
        <v>0</v>
      </c>
      <c r="AB2545" s="25">
        <v>0</v>
      </c>
      <c r="AC2545" s="25">
        <v>0</v>
      </c>
      <c r="AD2545" s="25">
        <v>0</v>
      </c>
      <c r="AE2545" s="25">
        <v>0</v>
      </c>
      <c r="AF2545" s="25">
        <v>0</v>
      </c>
      <c r="AG2545" s="25">
        <v>0</v>
      </c>
      <c r="AH2545" s="25">
        <v>0</v>
      </c>
      <c r="AI2545" s="25">
        <v>0</v>
      </c>
      <c r="AJ2545" s="25">
        <v>0</v>
      </c>
      <c r="AK2545" s="25">
        <v>0</v>
      </c>
      <c r="AL2545" s="25">
        <v>0</v>
      </c>
      <c r="AM2545" s="95">
        <v>0</v>
      </c>
      <c r="AN2545" s="95" t="e">
        <f ca="1">IF(MengeInEEGSummieren(M2545),AM2545,0)</f>
        <v>#NAME?</v>
      </c>
      <c r="AO2545" s="95">
        <f t="shared" si="240"/>
        <v>0</v>
      </c>
      <c r="AP2545" s="95">
        <f t="shared" si="241"/>
        <v>0</v>
      </c>
      <c r="AS2545">
        <v>0</v>
      </c>
      <c r="AT2545">
        <v>0</v>
      </c>
      <c r="AU2545" t="e">
        <f t="shared" ca="1" si="242"/>
        <v>#NAME?</v>
      </c>
    </row>
    <row r="2546" spans="1:47" x14ac:dyDescent="0.15">
      <c r="A2546" s="21" t="s">
        <v>3316</v>
      </c>
      <c r="B2546" s="22" t="s">
        <v>17</v>
      </c>
      <c r="C2546" s="42">
        <v>2007</v>
      </c>
      <c r="D2546" s="22" t="s">
        <v>2102</v>
      </c>
      <c r="E2546" s="22"/>
      <c r="F2546" s="23">
        <v>22.37</v>
      </c>
      <c r="G2546" s="23">
        <v>22.37</v>
      </c>
      <c r="H2546" s="24">
        <f t="shared" si="237"/>
        <v>0</v>
      </c>
      <c r="I2546" s="153">
        <v>0</v>
      </c>
      <c r="J2546" s="24">
        <f t="shared" si="238"/>
        <v>0</v>
      </c>
      <c r="K2546" s="25">
        <f t="shared" si="239"/>
        <v>0</v>
      </c>
      <c r="L2546">
        <v>0</v>
      </c>
      <c r="M2546">
        <v>32964608</v>
      </c>
      <c r="N2546">
        <v>42065747</v>
      </c>
      <c r="O2546" s="52">
        <v>0</v>
      </c>
      <c r="P2546" s="52">
        <v>0</v>
      </c>
      <c r="Q2546" s="52">
        <v>0</v>
      </c>
      <c r="R2546" s="52">
        <v>0</v>
      </c>
      <c r="S2546" s="52">
        <v>0</v>
      </c>
      <c r="T2546" s="52">
        <v>0</v>
      </c>
      <c r="U2546" s="52">
        <v>0</v>
      </c>
      <c r="V2546" s="52">
        <v>0</v>
      </c>
      <c r="W2546" s="52">
        <v>0</v>
      </c>
      <c r="X2546" s="52">
        <v>0</v>
      </c>
      <c r="Y2546" s="52">
        <v>0</v>
      </c>
      <c r="Z2546" s="52">
        <v>0</v>
      </c>
      <c r="AA2546" s="25">
        <v>0</v>
      </c>
      <c r="AB2546" s="25">
        <v>0</v>
      </c>
      <c r="AC2546" s="25">
        <v>0</v>
      </c>
      <c r="AD2546" s="25">
        <v>0</v>
      </c>
      <c r="AE2546" s="25">
        <v>0</v>
      </c>
      <c r="AF2546" s="25">
        <v>0</v>
      </c>
      <c r="AG2546" s="25">
        <v>0</v>
      </c>
      <c r="AH2546" s="25">
        <v>0</v>
      </c>
      <c r="AI2546" s="25">
        <v>0</v>
      </c>
      <c r="AJ2546" s="25">
        <v>0</v>
      </c>
      <c r="AK2546" s="25">
        <v>0</v>
      </c>
      <c r="AL2546" s="25">
        <v>0</v>
      </c>
      <c r="AM2546" s="95">
        <v>0</v>
      </c>
      <c r="AN2546" s="95" t="e">
        <f ca="1">IF(MengeInEEGSummieren(M2546),AM2546,0)</f>
        <v>#NAME?</v>
      </c>
      <c r="AO2546" s="95">
        <f t="shared" si="240"/>
        <v>0</v>
      </c>
      <c r="AP2546" s="95">
        <f t="shared" si="241"/>
        <v>0</v>
      </c>
      <c r="AS2546">
        <v>0</v>
      </c>
      <c r="AT2546">
        <v>0</v>
      </c>
      <c r="AU2546" t="e">
        <f t="shared" ca="1" si="242"/>
        <v>#NAME?</v>
      </c>
    </row>
    <row r="2547" spans="1:47" x14ac:dyDescent="0.15">
      <c r="A2547" s="21" t="s">
        <v>3317</v>
      </c>
      <c r="B2547" s="22" t="s">
        <v>17</v>
      </c>
      <c r="C2547" s="42">
        <v>2007</v>
      </c>
      <c r="D2547" s="22" t="s">
        <v>2104</v>
      </c>
      <c r="E2547" s="22"/>
      <c r="F2547" s="23">
        <v>22.37</v>
      </c>
      <c r="G2547" s="23">
        <v>22.37</v>
      </c>
      <c r="H2547" s="24">
        <f t="shared" si="237"/>
        <v>0</v>
      </c>
      <c r="I2547" s="153">
        <v>0</v>
      </c>
      <c r="J2547" s="24">
        <f t="shared" si="238"/>
        <v>0</v>
      </c>
      <c r="K2547" s="25">
        <f t="shared" si="239"/>
        <v>0</v>
      </c>
      <c r="L2547">
        <v>0</v>
      </c>
      <c r="M2547">
        <v>32964608</v>
      </c>
      <c r="N2547">
        <v>42065747</v>
      </c>
      <c r="O2547" s="52">
        <v>0</v>
      </c>
      <c r="P2547" s="52">
        <v>0</v>
      </c>
      <c r="Q2547" s="52">
        <v>0</v>
      </c>
      <c r="R2547" s="52">
        <v>0</v>
      </c>
      <c r="S2547" s="52">
        <v>0</v>
      </c>
      <c r="T2547" s="52">
        <v>0</v>
      </c>
      <c r="U2547" s="52">
        <v>0</v>
      </c>
      <c r="V2547" s="52">
        <v>0</v>
      </c>
      <c r="W2547" s="52">
        <v>0</v>
      </c>
      <c r="X2547" s="52">
        <v>0</v>
      </c>
      <c r="Y2547" s="52">
        <v>0</v>
      </c>
      <c r="Z2547" s="52">
        <v>0</v>
      </c>
      <c r="AA2547" s="25">
        <v>0</v>
      </c>
      <c r="AB2547" s="25">
        <v>0</v>
      </c>
      <c r="AC2547" s="25">
        <v>0</v>
      </c>
      <c r="AD2547" s="25">
        <v>0</v>
      </c>
      <c r="AE2547" s="25">
        <v>0</v>
      </c>
      <c r="AF2547" s="25">
        <v>0</v>
      </c>
      <c r="AG2547" s="25">
        <v>0</v>
      </c>
      <c r="AH2547" s="25">
        <v>0</v>
      </c>
      <c r="AI2547" s="25">
        <v>0</v>
      </c>
      <c r="AJ2547" s="25">
        <v>0</v>
      </c>
      <c r="AK2547" s="25">
        <v>0</v>
      </c>
      <c r="AL2547" s="25">
        <v>0</v>
      </c>
      <c r="AM2547" s="95">
        <v>0</v>
      </c>
      <c r="AN2547" s="95" t="e">
        <f ca="1">IF(MengeInEEGSummieren(M2547),AM2547,0)</f>
        <v>#NAME?</v>
      </c>
      <c r="AO2547" s="95">
        <f t="shared" si="240"/>
        <v>0</v>
      </c>
      <c r="AP2547" s="95">
        <f t="shared" si="241"/>
        <v>0</v>
      </c>
      <c r="AS2547">
        <v>0</v>
      </c>
      <c r="AT2547">
        <v>0</v>
      </c>
      <c r="AU2547" t="e">
        <f t="shared" ca="1" si="242"/>
        <v>#NAME?</v>
      </c>
    </row>
    <row r="2548" spans="1:47" x14ac:dyDescent="0.15">
      <c r="A2548" s="21" t="s">
        <v>3318</v>
      </c>
      <c r="B2548" s="22" t="s">
        <v>17</v>
      </c>
      <c r="C2548" s="42">
        <v>2007</v>
      </c>
      <c r="D2548" s="22" t="s">
        <v>2106</v>
      </c>
      <c r="E2548" s="22"/>
      <c r="F2548" s="23">
        <v>23.37</v>
      </c>
      <c r="G2548" s="23">
        <v>23.37</v>
      </c>
      <c r="H2548" s="24">
        <f t="shared" si="237"/>
        <v>0</v>
      </c>
      <c r="I2548" s="153">
        <v>0</v>
      </c>
      <c r="J2548" s="24">
        <f t="shared" si="238"/>
        <v>0</v>
      </c>
      <c r="K2548" s="25">
        <f t="shared" si="239"/>
        <v>0</v>
      </c>
      <c r="L2548">
        <v>0</v>
      </c>
      <c r="M2548">
        <v>32964608</v>
      </c>
      <c r="N2548">
        <v>42065747</v>
      </c>
      <c r="O2548" s="52">
        <v>0</v>
      </c>
      <c r="P2548" s="52">
        <v>0</v>
      </c>
      <c r="Q2548" s="52">
        <v>0</v>
      </c>
      <c r="R2548" s="52">
        <v>0</v>
      </c>
      <c r="S2548" s="52">
        <v>0</v>
      </c>
      <c r="T2548" s="52">
        <v>0</v>
      </c>
      <c r="U2548" s="52">
        <v>0</v>
      </c>
      <c r="V2548" s="52">
        <v>0</v>
      </c>
      <c r="W2548" s="52">
        <v>0</v>
      </c>
      <c r="X2548" s="52">
        <v>0</v>
      </c>
      <c r="Y2548" s="52">
        <v>0</v>
      </c>
      <c r="Z2548" s="52">
        <v>0</v>
      </c>
      <c r="AA2548" s="25">
        <v>0</v>
      </c>
      <c r="AB2548" s="25">
        <v>0</v>
      </c>
      <c r="AC2548" s="25">
        <v>0</v>
      </c>
      <c r="AD2548" s="25">
        <v>0</v>
      </c>
      <c r="AE2548" s="25">
        <v>0</v>
      </c>
      <c r="AF2548" s="25">
        <v>0</v>
      </c>
      <c r="AG2548" s="25">
        <v>0</v>
      </c>
      <c r="AH2548" s="25">
        <v>0</v>
      </c>
      <c r="AI2548" s="25">
        <v>0</v>
      </c>
      <c r="AJ2548" s="25">
        <v>0</v>
      </c>
      <c r="AK2548" s="25">
        <v>0</v>
      </c>
      <c r="AL2548" s="25">
        <v>0</v>
      </c>
      <c r="AM2548" s="95">
        <v>0</v>
      </c>
      <c r="AN2548" s="95" t="e">
        <f ca="1">IF(MengeInEEGSummieren(M2548),AM2548,0)</f>
        <v>#NAME?</v>
      </c>
      <c r="AO2548" s="95">
        <f t="shared" si="240"/>
        <v>0</v>
      </c>
      <c r="AP2548" s="95">
        <f t="shared" si="241"/>
        <v>0</v>
      </c>
      <c r="AS2548">
        <v>0</v>
      </c>
      <c r="AT2548">
        <v>0</v>
      </c>
      <c r="AU2548" t="e">
        <f t="shared" ca="1" si="242"/>
        <v>#NAME?</v>
      </c>
    </row>
    <row r="2549" spans="1:47" x14ac:dyDescent="0.15">
      <c r="A2549" s="21" t="s">
        <v>3319</v>
      </c>
      <c r="B2549" s="22" t="s">
        <v>17</v>
      </c>
      <c r="C2549" s="42">
        <v>2007</v>
      </c>
      <c r="D2549" s="22" t="s">
        <v>2108</v>
      </c>
      <c r="E2549" s="22"/>
      <c r="F2549" s="23">
        <v>23.37</v>
      </c>
      <c r="G2549" s="23">
        <v>23.37</v>
      </c>
      <c r="H2549" s="24">
        <f t="shared" si="237"/>
        <v>0</v>
      </c>
      <c r="I2549" s="153">
        <v>0</v>
      </c>
      <c r="J2549" s="24">
        <f t="shared" si="238"/>
        <v>0</v>
      </c>
      <c r="K2549" s="25">
        <f t="shared" si="239"/>
        <v>0</v>
      </c>
      <c r="L2549">
        <v>0</v>
      </c>
      <c r="M2549">
        <v>32964608</v>
      </c>
      <c r="N2549">
        <v>42065747</v>
      </c>
      <c r="O2549" s="52">
        <v>0</v>
      </c>
      <c r="P2549" s="52">
        <v>0</v>
      </c>
      <c r="Q2549" s="52">
        <v>0</v>
      </c>
      <c r="R2549" s="52">
        <v>0</v>
      </c>
      <c r="S2549" s="52">
        <v>0</v>
      </c>
      <c r="T2549" s="52">
        <v>0</v>
      </c>
      <c r="U2549" s="52">
        <v>0</v>
      </c>
      <c r="V2549" s="52">
        <v>0</v>
      </c>
      <c r="W2549" s="52">
        <v>0</v>
      </c>
      <c r="X2549" s="52">
        <v>0</v>
      </c>
      <c r="Y2549" s="52">
        <v>0</v>
      </c>
      <c r="Z2549" s="52">
        <v>0</v>
      </c>
      <c r="AA2549" s="25">
        <v>0</v>
      </c>
      <c r="AB2549" s="25">
        <v>0</v>
      </c>
      <c r="AC2549" s="25">
        <v>0</v>
      </c>
      <c r="AD2549" s="25">
        <v>0</v>
      </c>
      <c r="AE2549" s="25">
        <v>0</v>
      </c>
      <c r="AF2549" s="25">
        <v>0</v>
      </c>
      <c r="AG2549" s="25">
        <v>0</v>
      </c>
      <c r="AH2549" s="25">
        <v>0</v>
      </c>
      <c r="AI2549" s="25">
        <v>0</v>
      </c>
      <c r="AJ2549" s="25">
        <v>0</v>
      </c>
      <c r="AK2549" s="25">
        <v>0</v>
      </c>
      <c r="AL2549" s="25">
        <v>0</v>
      </c>
      <c r="AM2549" s="95">
        <v>0</v>
      </c>
      <c r="AN2549" s="95" t="e">
        <f ca="1">IF(MengeInEEGSummieren(M2549),AM2549,0)</f>
        <v>#NAME?</v>
      </c>
      <c r="AO2549" s="95">
        <f t="shared" si="240"/>
        <v>0</v>
      </c>
      <c r="AP2549" s="95">
        <f t="shared" si="241"/>
        <v>0</v>
      </c>
      <c r="AS2549">
        <v>0</v>
      </c>
      <c r="AT2549">
        <v>0</v>
      </c>
      <c r="AU2549" t="e">
        <f t="shared" ca="1" si="242"/>
        <v>#NAME?</v>
      </c>
    </row>
    <row r="2550" spans="1:47" x14ac:dyDescent="0.15">
      <c r="A2550" s="21" t="s">
        <v>3320</v>
      </c>
      <c r="B2550" s="22" t="s">
        <v>17</v>
      </c>
      <c r="C2550" s="42">
        <v>2007</v>
      </c>
      <c r="D2550" s="22" t="s">
        <v>2110</v>
      </c>
      <c r="E2550" s="22"/>
      <c r="F2550" s="23">
        <v>24.37</v>
      </c>
      <c r="G2550" s="23">
        <v>24.37</v>
      </c>
      <c r="H2550" s="24">
        <f t="shared" si="237"/>
        <v>0</v>
      </c>
      <c r="I2550" s="153">
        <v>0</v>
      </c>
      <c r="J2550" s="24">
        <f t="shared" si="238"/>
        <v>0</v>
      </c>
      <c r="K2550" s="25">
        <f t="shared" si="239"/>
        <v>0</v>
      </c>
      <c r="L2550">
        <v>0</v>
      </c>
      <c r="M2550">
        <v>32964608</v>
      </c>
      <c r="N2550">
        <v>42065747</v>
      </c>
      <c r="O2550" s="52">
        <v>0</v>
      </c>
      <c r="P2550" s="52">
        <v>0</v>
      </c>
      <c r="Q2550" s="52">
        <v>0</v>
      </c>
      <c r="R2550" s="52">
        <v>0</v>
      </c>
      <c r="S2550" s="52">
        <v>0</v>
      </c>
      <c r="T2550" s="52">
        <v>0</v>
      </c>
      <c r="U2550" s="52">
        <v>0</v>
      </c>
      <c r="V2550" s="52">
        <v>0</v>
      </c>
      <c r="W2550" s="52">
        <v>0</v>
      </c>
      <c r="X2550" s="52">
        <v>0</v>
      </c>
      <c r="Y2550" s="52">
        <v>0</v>
      </c>
      <c r="Z2550" s="52">
        <v>0</v>
      </c>
      <c r="AA2550" s="25">
        <v>0</v>
      </c>
      <c r="AB2550" s="25">
        <v>0</v>
      </c>
      <c r="AC2550" s="25">
        <v>0</v>
      </c>
      <c r="AD2550" s="25">
        <v>0</v>
      </c>
      <c r="AE2550" s="25">
        <v>0</v>
      </c>
      <c r="AF2550" s="25">
        <v>0</v>
      </c>
      <c r="AG2550" s="25">
        <v>0</v>
      </c>
      <c r="AH2550" s="25">
        <v>0</v>
      </c>
      <c r="AI2550" s="25">
        <v>0</v>
      </c>
      <c r="AJ2550" s="25">
        <v>0</v>
      </c>
      <c r="AK2550" s="25">
        <v>0</v>
      </c>
      <c r="AL2550" s="25">
        <v>0</v>
      </c>
      <c r="AM2550" s="95">
        <v>0</v>
      </c>
      <c r="AN2550" s="95" t="e">
        <f ca="1">IF(MengeInEEGSummieren(M2550),AM2550,0)</f>
        <v>#NAME?</v>
      </c>
      <c r="AO2550" s="95">
        <f t="shared" si="240"/>
        <v>0</v>
      </c>
      <c r="AP2550" s="95">
        <f t="shared" si="241"/>
        <v>0</v>
      </c>
      <c r="AS2550">
        <v>0</v>
      </c>
      <c r="AT2550">
        <v>0</v>
      </c>
      <c r="AU2550" t="e">
        <f t="shared" ca="1" si="242"/>
        <v>#NAME?</v>
      </c>
    </row>
    <row r="2551" spans="1:47" x14ac:dyDescent="0.15">
      <c r="A2551" s="21" t="s">
        <v>3321</v>
      </c>
      <c r="B2551" s="22" t="s">
        <v>17</v>
      </c>
      <c r="C2551" s="42">
        <v>2007</v>
      </c>
      <c r="D2551" s="22" t="s">
        <v>2112</v>
      </c>
      <c r="E2551" s="22"/>
      <c r="F2551" s="23">
        <v>24.37</v>
      </c>
      <c r="G2551" s="23">
        <v>24.37</v>
      </c>
      <c r="H2551" s="24">
        <f t="shared" si="237"/>
        <v>0</v>
      </c>
      <c r="I2551" s="153">
        <v>0</v>
      </c>
      <c r="J2551" s="24">
        <f t="shared" si="238"/>
        <v>0</v>
      </c>
      <c r="K2551" s="25">
        <f t="shared" si="239"/>
        <v>0</v>
      </c>
      <c r="L2551">
        <v>0</v>
      </c>
      <c r="M2551">
        <v>32964608</v>
      </c>
      <c r="N2551">
        <v>42065747</v>
      </c>
      <c r="O2551" s="52">
        <v>0</v>
      </c>
      <c r="P2551" s="52">
        <v>0</v>
      </c>
      <c r="Q2551" s="52">
        <v>0</v>
      </c>
      <c r="R2551" s="52">
        <v>0</v>
      </c>
      <c r="S2551" s="52">
        <v>0</v>
      </c>
      <c r="T2551" s="52">
        <v>0</v>
      </c>
      <c r="U2551" s="52">
        <v>0</v>
      </c>
      <c r="V2551" s="52">
        <v>0</v>
      </c>
      <c r="W2551" s="52">
        <v>0</v>
      </c>
      <c r="X2551" s="52">
        <v>0</v>
      </c>
      <c r="Y2551" s="52">
        <v>0</v>
      </c>
      <c r="Z2551" s="52">
        <v>0</v>
      </c>
      <c r="AA2551" s="25">
        <v>0</v>
      </c>
      <c r="AB2551" s="25">
        <v>0</v>
      </c>
      <c r="AC2551" s="25">
        <v>0</v>
      </c>
      <c r="AD2551" s="25">
        <v>0</v>
      </c>
      <c r="AE2551" s="25">
        <v>0</v>
      </c>
      <c r="AF2551" s="25">
        <v>0</v>
      </c>
      <c r="AG2551" s="25">
        <v>0</v>
      </c>
      <c r="AH2551" s="25">
        <v>0</v>
      </c>
      <c r="AI2551" s="25">
        <v>0</v>
      </c>
      <c r="AJ2551" s="25">
        <v>0</v>
      </c>
      <c r="AK2551" s="25">
        <v>0</v>
      </c>
      <c r="AL2551" s="25">
        <v>0</v>
      </c>
      <c r="AM2551" s="95">
        <v>0</v>
      </c>
      <c r="AN2551" s="95" t="e">
        <f ca="1">IF(MengeInEEGSummieren(M2551),AM2551,0)</f>
        <v>#NAME?</v>
      </c>
      <c r="AO2551" s="95">
        <f t="shared" si="240"/>
        <v>0</v>
      </c>
      <c r="AP2551" s="95">
        <f t="shared" si="241"/>
        <v>0</v>
      </c>
      <c r="AS2551">
        <v>0</v>
      </c>
      <c r="AT2551">
        <v>0</v>
      </c>
      <c r="AU2551" t="e">
        <f t="shared" ca="1" si="242"/>
        <v>#NAME?</v>
      </c>
    </row>
    <row r="2552" spans="1:47" x14ac:dyDescent="0.15">
      <c r="A2552" s="21" t="s">
        <v>3322</v>
      </c>
      <c r="B2552" s="22" t="s">
        <v>17</v>
      </c>
      <c r="C2552" s="42">
        <v>2007</v>
      </c>
      <c r="D2552" s="22" t="s">
        <v>2114</v>
      </c>
      <c r="E2552" s="22"/>
      <c r="F2552" s="23">
        <v>25.37</v>
      </c>
      <c r="G2552" s="23">
        <v>25.37</v>
      </c>
      <c r="H2552" s="24">
        <f t="shared" si="237"/>
        <v>0</v>
      </c>
      <c r="I2552" s="153">
        <v>0</v>
      </c>
      <c r="J2552" s="24">
        <f t="shared" si="238"/>
        <v>0</v>
      </c>
      <c r="K2552" s="25">
        <f t="shared" si="239"/>
        <v>0</v>
      </c>
      <c r="L2552">
        <v>0</v>
      </c>
      <c r="M2552">
        <v>32964608</v>
      </c>
      <c r="N2552">
        <v>42065747</v>
      </c>
      <c r="O2552" s="52">
        <v>0</v>
      </c>
      <c r="P2552" s="52">
        <v>0</v>
      </c>
      <c r="Q2552" s="52">
        <v>0</v>
      </c>
      <c r="R2552" s="52">
        <v>0</v>
      </c>
      <c r="S2552" s="52">
        <v>0</v>
      </c>
      <c r="T2552" s="52">
        <v>0</v>
      </c>
      <c r="U2552" s="52">
        <v>0</v>
      </c>
      <c r="V2552" s="52">
        <v>0</v>
      </c>
      <c r="W2552" s="52">
        <v>0</v>
      </c>
      <c r="X2552" s="52">
        <v>0</v>
      </c>
      <c r="Y2552" s="52">
        <v>0</v>
      </c>
      <c r="Z2552" s="52">
        <v>0</v>
      </c>
      <c r="AA2552" s="25">
        <v>0</v>
      </c>
      <c r="AB2552" s="25">
        <v>0</v>
      </c>
      <c r="AC2552" s="25">
        <v>0</v>
      </c>
      <c r="AD2552" s="25">
        <v>0</v>
      </c>
      <c r="AE2552" s="25">
        <v>0</v>
      </c>
      <c r="AF2552" s="25">
        <v>0</v>
      </c>
      <c r="AG2552" s="25">
        <v>0</v>
      </c>
      <c r="AH2552" s="25">
        <v>0</v>
      </c>
      <c r="AI2552" s="25">
        <v>0</v>
      </c>
      <c r="AJ2552" s="25">
        <v>0</v>
      </c>
      <c r="AK2552" s="25">
        <v>0</v>
      </c>
      <c r="AL2552" s="25">
        <v>0</v>
      </c>
      <c r="AM2552" s="95">
        <v>0</v>
      </c>
      <c r="AN2552" s="95" t="e">
        <f ca="1">IF(MengeInEEGSummieren(M2552),AM2552,0)</f>
        <v>#NAME?</v>
      </c>
      <c r="AO2552" s="95">
        <f t="shared" si="240"/>
        <v>0</v>
      </c>
      <c r="AP2552" s="95">
        <f t="shared" si="241"/>
        <v>0</v>
      </c>
      <c r="AS2552">
        <v>0</v>
      </c>
      <c r="AT2552">
        <v>0</v>
      </c>
      <c r="AU2552" t="e">
        <f t="shared" ca="1" si="242"/>
        <v>#NAME?</v>
      </c>
    </row>
    <row r="2553" spans="1:47" x14ac:dyDescent="0.15">
      <c r="A2553" s="21" t="s">
        <v>3323</v>
      </c>
      <c r="B2553" s="22" t="s">
        <v>17</v>
      </c>
      <c r="C2553" s="42">
        <v>2007</v>
      </c>
      <c r="D2553" s="22" t="s">
        <v>1087</v>
      </c>
      <c r="E2553" s="22"/>
      <c r="F2553" s="23">
        <v>11.42</v>
      </c>
      <c r="G2553" s="23">
        <v>11.42</v>
      </c>
      <c r="H2553" s="24">
        <f t="shared" si="237"/>
        <v>0</v>
      </c>
      <c r="I2553" s="153">
        <v>0</v>
      </c>
      <c r="J2553" s="24">
        <f t="shared" si="238"/>
        <v>0</v>
      </c>
      <c r="K2553" s="25">
        <f t="shared" si="239"/>
        <v>0</v>
      </c>
      <c r="L2553">
        <v>0</v>
      </c>
      <c r="M2553">
        <v>32964608</v>
      </c>
      <c r="N2553">
        <v>42065747</v>
      </c>
      <c r="O2553" s="52">
        <v>0</v>
      </c>
      <c r="P2553" s="52">
        <v>0</v>
      </c>
      <c r="Q2553" s="52">
        <v>0</v>
      </c>
      <c r="R2553" s="52">
        <v>0</v>
      </c>
      <c r="S2553" s="52">
        <v>0</v>
      </c>
      <c r="T2553" s="52">
        <v>0</v>
      </c>
      <c r="U2553" s="52">
        <v>0</v>
      </c>
      <c r="V2553" s="52">
        <v>0</v>
      </c>
      <c r="W2553" s="52">
        <v>0</v>
      </c>
      <c r="X2553" s="52">
        <v>0</v>
      </c>
      <c r="Y2553" s="52">
        <v>0</v>
      </c>
      <c r="Z2553" s="52">
        <v>0</v>
      </c>
      <c r="AA2553" s="25">
        <v>0</v>
      </c>
      <c r="AB2553" s="25">
        <v>0</v>
      </c>
      <c r="AC2553" s="25">
        <v>0</v>
      </c>
      <c r="AD2553" s="25">
        <v>0</v>
      </c>
      <c r="AE2553" s="25">
        <v>0</v>
      </c>
      <c r="AF2553" s="25">
        <v>0</v>
      </c>
      <c r="AG2553" s="25">
        <v>0</v>
      </c>
      <c r="AH2553" s="25">
        <v>0</v>
      </c>
      <c r="AI2553" s="25">
        <v>0</v>
      </c>
      <c r="AJ2553" s="25">
        <v>0</v>
      </c>
      <c r="AK2553" s="25">
        <v>0</v>
      </c>
      <c r="AL2553" s="25">
        <v>0</v>
      </c>
      <c r="AM2553" s="95">
        <v>0</v>
      </c>
      <c r="AN2553" s="95" t="e">
        <f ca="1">IF(MengeInEEGSummieren(M2553),AM2553,0)</f>
        <v>#NAME?</v>
      </c>
      <c r="AO2553" s="95">
        <f t="shared" si="240"/>
        <v>0</v>
      </c>
      <c r="AP2553" s="95">
        <f t="shared" si="241"/>
        <v>0</v>
      </c>
      <c r="AS2553">
        <v>0</v>
      </c>
      <c r="AT2553">
        <v>0</v>
      </c>
      <c r="AU2553" t="e">
        <f t="shared" ca="1" si="242"/>
        <v>#NAME?</v>
      </c>
    </row>
    <row r="2554" spans="1:47" x14ac:dyDescent="0.15">
      <c r="A2554" s="21" t="s">
        <v>3324</v>
      </c>
      <c r="B2554" s="22" t="s">
        <v>17</v>
      </c>
      <c r="C2554" s="42">
        <v>2007</v>
      </c>
      <c r="D2554" s="22" t="s">
        <v>2117</v>
      </c>
      <c r="E2554" s="22"/>
      <c r="F2554" s="23">
        <v>15.42</v>
      </c>
      <c r="G2554" s="23">
        <v>15.42</v>
      </c>
      <c r="H2554" s="24">
        <f t="shared" si="237"/>
        <v>0</v>
      </c>
      <c r="I2554" s="153">
        <v>0</v>
      </c>
      <c r="J2554" s="24">
        <f t="shared" si="238"/>
        <v>0</v>
      </c>
      <c r="K2554" s="25">
        <f t="shared" si="239"/>
        <v>0</v>
      </c>
      <c r="L2554">
        <v>0</v>
      </c>
      <c r="M2554">
        <v>32964608</v>
      </c>
      <c r="N2554">
        <v>42065747</v>
      </c>
      <c r="O2554" s="52">
        <v>0</v>
      </c>
      <c r="P2554" s="52">
        <v>0</v>
      </c>
      <c r="Q2554" s="52">
        <v>0</v>
      </c>
      <c r="R2554" s="52">
        <v>0</v>
      </c>
      <c r="S2554" s="52">
        <v>0</v>
      </c>
      <c r="T2554" s="52">
        <v>0</v>
      </c>
      <c r="U2554" s="52">
        <v>0</v>
      </c>
      <c r="V2554" s="52">
        <v>0</v>
      </c>
      <c r="W2554" s="52">
        <v>0</v>
      </c>
      <c r="X2554" s="52">
        <v>0</v>
      </c>
      <c r="Y2554" s="52">
        <v>0</v>
      </c>
      <c r="Z2554" s="52">
        <v>0</v>
      </c>
      <c r="AA2554" s="25">
        <v>0</v>
      </c>
      <c r="AB2554" s="25">
        <v>0</v>
      </c>
      <c r="AC2554" s="25">
        <v>0</v>
      </c>
      <c r="AD2554" s="25">
        <v>0</v>
      </c>
      <c r="AE2554" s="25">
        <v>0</v>
      </c>
      <c r="AF2554" s="25">
        <v>0</v>
      </c>
      <c r="AG2554" s="25">
        <v>0</v>
      </c>
      <c r="AH2554" s="25">
        <v>0</v>
      </c>
      <c r="AI2554" s="25">
        <v>0</v>
      </c>
      <c r="AJ2554" s="25">
        <v>0</v>
      </c>
      <c r="AK2554" s="25">
        <v>0</v>
      </c>
      <c r="AL2554" s="25">
        <v>0</v>
      </c>
      <c r="AM2554" s="95">
        <v>0</v>
      </c>
      <c r="AN2554" s="95" t="e">
        <f ca="1">IF(MengeInEEGSummieren(M2554),AM2554,0)</f>
        <v>#NAME?</v>
      </c>
      <c r="AO2554" s="95">
        <f t="shared" si="240"/>
        <v>0</v>
      </c>
      <c r="AP2554" s="95">
        <f t="shared" si="241"/>
        <v>0</v>
      </c>
      <c r="AS2554">
        <v>0</v>
      </c>
      <c r="AT2554">
        <v>0</v>
      </c>
      <c r="AU2554" t="e">
        <f t="shared" ca="1" si="242"/>
        <v>#NAME?</v>
      </c>
    </row>
    <row r="2555" spans="1:47" x14ac:dyDescent="0.15">
      <c r="A2555" s="21" t="s">
        <v>3325</v>
      </c>
      <c r="B2555" s="22" t="s">
        <v>17</v>
      </c>
      <c r="C2555" s="42">
        <v>2007</v>
      </c>
      <c r="D2555" s="22" t="s">
        <v>2119</v>
      </c>
      <c r="E2555" s="22"/>
      <c r="F2555" s="23">
        <v>13.92</v>
      </c>
      <c r="G2555" s="23">
        <v>13.92</v>
      </c>
      <c r="H2555" s="24">
        <f t="shared" si="237"/>
        <v>0</v>
      </c>
      <c r="I2555" s="153">
        <v>0</v>
      </c>
      <c r="J2555" s="24">
        <f t="shared" si="238"/>
        <v>0</v>
      </c>
      <c r="K2555" s="25">
        <f t="shared" si="239"/>
        <v>0</v>
      </c>
      <c r="L2555">
        <v>0</v>
      </c>
      <c r="M2555">
        <v>32964608</v>
      </c>
      <c r="N2555">
        <v>42065747</v>
      </c>
      <c r="O2555" s="52">
        <v>0</v>
      </c>
      <c r="P2555" s="52">
        <v>0</v>
      </c>
      <c r="Q2555" s="52">
        <v>0</v>
      </c>
      <c r="R2555" s="52">
        <v>0</v>
      </c>
      <c r="S2555" s="52">
        <v>0</v>
      </c>
      <c r="T2555" s="52">
        <v>0</v>
      </c>
      <c r="U2555" s="52">
        <v>0</v>
      </c>
      <c r="V2555" s="52">
        <v>0</v>
      </c>
      <c r="W2555" s="52">
        <v>0</v>
      </c>
      <c r="X2555" s="52">
        <v>0</v>
      </c>
      <c r="Y2555" s="52">
        <v>0</v>
      </c>
      <c r="Z2555" s="52">
        <v>0</v>
      </c>
      <c r="AA2555" s="25">
        <v>0</v>
      </c>
      <c r="AB2555" s="25">
        <v>0</v>
      </c>
      <c r="AC2555" s="25">
        <v>0</v>
      </c>
      <c r="AD2555" s="25">
        <v>0</v>
      </c>
      <c r="AE2555" s="25">
        <v>0</v>
      </c>
      <c r="AF2555" s="25">
        <v>0</v>
      </c>
      <c r="AG2555" s="25">
        <v>0</v>
      </c>
      <c r="AH2555" s="25">
        <v>0</v>
      </c>
      <c r="AI2555" s="25">
        <v>0</v>
      </c>
      <c r="AJ2555" s="25">
        <v>0</v>
      </c>
      <c r="AK2555" s="25">
        <v>0</v>
      </c>
      <c r="AL2555" s="25">
        <v>0</v>
      </c>
      <c r="AM2555" s="95">
        <v>0</v>
      </c>
      <c r="AN2555" s="95" t="e">
        <f ca="1">IF(MengeInEEGSummieren(M2555),AM2555,0)</f>
        <v>#NAME?</v>
      </c>
      <c r="AO2555" s="95">
        <f t="shared" si="240"/>
        <v>0</v>
      </c>
      <c r="AP2555" s="95">
        <f t="shared" si="241"/>
        <v>0</v>
      </c>
      <c r="AS2555">
        <v>0</v>
      </c>
      <c r="AT2555">
        <v>0</v>
      </c>
      <c r="AU2555" t="e">
        <f t="shared" ca="1" si="242"/>
        <v>#NAME?</v>
      </c>
    </row>
    <row r="2556" spans="1:47" x14ac:dyDescent="0.15">
      <c r="A2556" s="21" t="s">
        <v>3326</v>
      </c>
      <c r="B2556" s="22" t="s">
        <v>17</v>
      </c>
      <c r="C2556" s="42">
        <v>2007</v>
      </c>
      <c r="D2556" s="22" t="s">
        <v>2121</v>
      </c>
      <c r="E2556" s="22"/>
      <c r="F2556" s="23">
        <v>13.42</v>
      </c>
      <c r="G2556" s="23">
        <v>13.42</v>
      </c>
      <c r="H2556" s="24">
        <f t="shared" si="237"/>
        <v>0</v>
      </c>
      <c r="I2556" s="153">
        <v>0</v>
      </c>
      <c r="J2556" s="24">
        <f t="shared" si="238"/>
        <v>0</v>
      </c>
      <c r="K2556" s="25">
        <f t="shared" si="239"/>
        <v>0</v>
      </c>
      <c r="L2556">
        <v>0</v>
      </c>
      <c r="M2556">
        <v>32964608</v>
      </c>
      <c r="N2556">
        <v>42065747</v>
      </c>
      <c r="O2556" s="52">
        <v>0</v>
      </c>
      <c r="P2556" s="52">
        <v>0</v>
      </c>
      <c r="Q2556" s="52">
        <v>0</v>
      </c>
      <c r="R2556" s="52">
        <v>0</v>
      </c>
      <c r="S2556" s="52">
        <v>0</v>
      </c>
      <c r="T2556" s="52">
        <v>0</v>
      </c>
      <c r="U2556" s="52">
        <v>0</v>
      </c>
      <c r="V2556" s="52">
        <v>0</v>
      </c>
      <c r="W2556" s="52">
        <v>0</v>
      </c>
      <c r="X2556" s="52">
        <v>0</v>
      </c>
      <c r="Y2556" s="52">
        <v>0</v>
      </c>
      <c r="Z2556" s="52">
        <v>0</v>
      </c>
      <c r="AA2556" s="25">
        <v>0</v>
      </c>
      <c r="AB2556" s="25">
        <v>0</v>
      </c>
      <c r="AC2556" s="25">
        <v>0</v>
      </c>
      <c r="AD2556" s="25">
        <v>0</v>
      </c>
      <c r="AE2556" s="25">
        <v>0</v>
      </c>
      <c r="AF2556" s="25">
        <v>0</v>
      </c>
      <c r="AG2556" s="25">
        <v>0</v>
      </c>
      <c r="AH2556" s="25">
        <v>0</v>
      </c>
      <c r="AI2556" s="25">
        <v>0</v>
      </c>
      <c r="AJ2556" s="25">
        <v>0</v>
      </c>
      <c r="AK2556" s="25">
        <v>0</v>
      </c>
      <c r="AL2556" s="25">
        <v>0</v>
      </c>
      <c r="AM2556" s="95">
        <v>0</v>
      </c>
      <c r="AN2556" s="95" t="e">
        <f ca="1">IF(MengeInEEGSummieren(M2556),AM2556,0)</f>
        <v>#NAME?</v>
      </c>
      <c r="AO2556" s="95">
        <f t="shared" si="240"/>
        <v>0</v>
      </c>
      <c r="AP2556" s="95">
        <f t="shared" si="241"/>
        <v>0</v>
      </c>
      <c r="AS2556">
        <v>0</v>
      </c>
      <c r="AT2556">
        <v>0</v>
      </c>
      <c r="AU2556" t="e">
        <f t="shared" ca="1" si="242"/>
        <v>#NAME?</v>
      </c>
    </row>
    <row r="2557" spans="1:47" x14ac:dyDescent="0.15">
      <c r="A2557" s="21" t="s">
        <v>3327</v>
      </c>
      <c r="B2557" s="22" t="s">
        <v>17</v>
      </c>
      <c r="C2557" s="42">
        <v>2007</v>
      </c>
      <c r="D2557" s="22" t="s">
        <v>2123</v>
      </c>
      <c r="E2557" s="22"/>
      <c r="F2557" s="23">
        <v>17.420000000000002</v>
      </c>
      <c r="G2557" s="23">
        <v>17.420000000000002</v>
      </c>
      <c r="H2557" s="24">
        <f t="shared" si="237"/>
        <v>0</v>
      </c>
      <c r="I2557" s="153">
        <v>0</v>
      </c>
      <c r="J2557" s="24">
        <f t="shared" si="238"/>
        <v>0</v>
      </c>
      <c r="K2557" s="25">
        <f t="shared" si="239"/>
        <v>0</v>
      </c>
      <c r="L2557">
        <v>0</v>
      </c>
      <c r="M2557">
        <v>32964608</v>
      </c>
      <c r="N2557">
        <v>42065747</v>
      </c>
      <c r="O2557" s="52">
        <v>0</v>
      </c>
      <c r="P2557" s="52">
        <v>0</v>
      </c>
      <c r="Q2557" s="52">
        <v>0</v>
      </c>
      <c r="R2557" s="52">
        <v>0</v>
      </c>
      <c r="S2557" s="52">
        <v>0</v>
      </c>
      <c r="T2557" s="52">
        <v>0</v>
      </c>
      <c r="U2557" s="52">
        <v>0</v>
      </c>
      <c r="V2557" s="52">
        <v>0</v>
      </c>
      <c r="W2557" s="52">
        <v>0</v>
      </c>
      <c r="X2557" s="52">
        <v>0</v>
      </c>
      <c r="Y2557" s="52">
        <v>0</v>
      </c>
      <c r="Z2557" s="52">
        <v>0</v>
      </c>
      <c r="AA2557" s="25">
        <v>0</v>
      </c>
      <c r="AB2557" s="25">
        <v>0</v>
      </c>
      <c r="AC2557" s="25">
        <v>0</v>
      </c>
      <c r="AD2557" s="25">
        <v>0</v>
      </c>
      <c r="AE2557" s="25">
        <v>0</v>
      </c>
      <c r="AF2557" s="25">
        <v>0</v>
      </c>
      <c r="AG2557" s="25">
        <v>0</v>
      </c>
      <c r="AH2557" s="25">
        <v>0</v>
      </c>
      <c r="AI2557" s="25">
        <v>0</v>
      </c>
      <c r="AJ2557" s="25">
        <v>0</v>
      </c>
      <c r="AK2557" s="25">
        <v>0</v>
      </c>
      <c r="AL2557" s="25">
        <v>0</v>
      </c>
      <c r="AM2557" s="95">
        <v>0</v>
      </c>
      <c r="AN2557" s="95" t="e">
        <f ca="1">IF(MengeInEEGSummieren(M2557),AM2557,0)</f>
        <v>#NAME?</v>
      </c>
      <c r="AO2557" s="95">
        <f t="shared" si="240"/>
        <v>0</v>
      </c>
      <c r="AP2557" s="95">
        <f t="shared" si="241"/>
        <v>0</v>
      </c>
      <c r="AS2557">
        <v>0</v>
      </c>
      <c r="AT2557">
        <v>0</v>
      </c>
      <c r="AU2557" t="e">
        <f t="shared" ca="1" si="242"/>
        <v>#NAME?</v>
      </c>
    </row>
    <row r="2558" spans="1:47" x14ac:dyDescent="0.15">
      <c r="A2558" s="21" t="s">
        <v>3328</v>
      </c>
      <c r="B2558" s="22" t="s">
        <v>17</v>
      </c>
      <c r="C2558" s="42">
        <v>2007</v>
      </c>
      <c r="D2558" s="22" t="s">
        <v>2125</v>
      </c>
      <c r="E2558" s="22"/>
      <c r="F2558" s="23">
        <v>15.92</v>
      </c>
      <c r="G2558" s="23">
        <v>15.92</v>
      </c>
      <c r="H2558" s="24">
        <f t="shared" si="237"/>
        <v>0</v>
      </c>
      <c r="I2558" s="153">
        <v>0</v>
      </c>
      <c r="J2558" s="24">
        <f t="shared" si="238"/>
        <v>0</v>
      </c>
      <c r="K2558" s="25">
        <f t="shared" si="239"/>
        <v>0</v>
      </c>
      <c r="L2558">
        <v>0</v>
      </c>
      <c r="M2558">
        <v>32964608</v>
      </c>
      <c r="N2558">
        <v>42065747</v>
      </c>
      <c r="O2558" s="52">
        <v>0</v>
      </c>
      <c r="P2558" s="52">
        <v>0</v>
      </c>
      <c r="Q2558" s="52">
        <v>0</v>
      </c>
      <c r="R2558" s="52">
        <v>0</v>
      </c>
      <c r="S2558" s="52">
        <v>0</v>
      </c>
      <c r="T2558" s="52">
        <v>0</v>
      </c>
      <c r="U2558" s="52">
        <v>0</v>
      </c>
      <c r="V2558" s="52">
        <v>0</v>
      </c>
      <c r="W2558" s="52">
        <v>0</v>
      </c>
      <c r="X2558" s="52">
        <v>0</v>
      </c>
      <c r="Y2558" s="52">
        <v>0</v>
      </c>
      <c r="Z2558" s="52">
        <v>0</v>
      </c>
      <c r="AA2558" s="25">
        <v>0</v>
      </c>
      <c r="AB2558" s="25">
        <v>0</v>
      </c>
      <c r="AC2558" s="25">
        <v>0</v>
      </c>
      <c r="AD2558" s="25">
        <v>0</v>
      </c>
      <c r="AE2558" s="25">
        <v>0</v>
      </c>
      <c r="AF2558" s="25">
        <v>0</v>
      </c>
      <c r="AG2558" s="25">
        <v>0</v>
      </c>
      <c r="AH2558" s="25">
        <v>0</v>
      </c>
      <c r="AI2558" s="25">
        <v>0</v>
      </c>
      <c r="AJ2558" s="25">
        <v>0</v>
      </c>
      <c r="AK2558" s="25">
        <v>0</v>
      </c>
      <c r="AL2558" s="25">
        <v>0</v>
      </c>
      <c r="AM2558" s="95">
        <v>0</v>
      </c>
      <c r="AN2558" s="95" t="e">
        <f ca="1">IF(MengeInEEGSummieren(M2558),AM2558,0)</f>
        <v>#NAME?</v>
      </c>
      <c r="AO2558" s="95">
        <f t="shared" si="240"/>
        <v>0</v>
      </c>
      <c r="AP2558" s="95">
        <f t="shared" si="241"/>
        <v>0</v>
      </c>
      <c r="AS2558">
        <v>0</v>
      </c>
      <c r="AT2558">
        <v>0</v>
      </c>
      <c r="AU2558" t="e">
        <f t="shared" ca="1" si="242"/>
        <v>#NAME?</v>
      </c>
    </row>
    <row r="2559" spans="1:47" x14ac:dyDescent="0.15">
      <c r="A2559" s="21" t="s">
        <v>3329</v>
      </c>
      <c r="B2559" s="22" t="s">
        <v>17</v>
      </c>
      <c r="C2559" s="42">
        <v>2007</v>
      </c>
      <c r="D2559" s="22" t="s">
        <v>1093</v>
      </c>
      <c r="E2559" s="22"/>
      <c r="F2559" s="23">
        <v>10.94</v>
      </c>
      <c r="G2559" s="23">
        <v>10.94</v>
      </c>
      <c r="H2559" s="24">
        <f t="shared" si="237"/>
        <v>0</v>
      </c>
      <c r="I2559" s="153">
        <v>0</v>
      </c>
      <c r="J2559" s="24">
        <f t="shared" si="238"/>
        <v>0</v>
      </c>
      <c r="K2559" s="25">
        <f t="shared" si="239"/>
        <v>0</v>
      </c>
      <c r="L2559">
        <v>0</v>
      </c>
      <c r="M2559">
        <v>32964608</v>
      </c>
      <c r="N2559">
        <v>42065747</v>
      </c>
      <c r="O2559" s="52">
        <v>0</v>
      </c>
      <c r="P2559" s="52">
        <v>0</v>
      </c>
      <c r="Q2559" s="52">
        <v>0</v>
      </c>
      <c r="R2559" s="52">
        <v>0</v>
      </c>
      <c r="S2559" s="52">
        <v>0</v>
      </c>
      <c r="T2559" s="52">
        <v>0</v>
      </c>
      <c r="U2559" s="52">
        <v>0</v>
      </c>
      <c r="V2559" s="52">
        <v>0</v>
      </c>
      <c r="W2559" s="52">
        <v>0</v>
      </c>
      <c r="X2559" s="52">
        <v>0</v>
      </c>
      <c r="Y2559" s="52">
        <v>0</v>
      </c>
      <c r="Z2559" s="52">
        <v>0</v>
      </c>
      <c r="AA2559" s="25">
        <v>0</v>
      </c>
      <c r="AB2559" s="25">
        <v>0</v>
      </c>
      <c r="AC2559" s="25">
        <v>0</v>
      </c>
      <c r="AD2559" s="25">
        <v>0</v>
      </c>
      <c r="AE2559" s="25">
        <v>0</v>
      </c>
      <c r="AF2559" s="25">
        <v>0</v>
      </c>
      <c r="AG2559" s="25">
        <v>0</v>
      </c>
      <c r="AH2559" s="25">
        <v>0</v>
      </c>
      <c r="AI2559" s="25">
        <v>0</v>
      </c>
      <c r="AJ2559" s="25">
        <v>0</v>
      </c>
      <c r="AK2559" s="25">
        <v>0</v>
      </c>
      <c r="AL2559" s="25">
        <v>0</v>
      </c>
      <c r="AM2559" s="95">
        <v>0</v>
      </c>
      <c r="AN2559" s="95" t="e">
        <f ca="1">IF(MengeInEEGSummieren(M2559),AM2559,0)</f>
        <v>#NAME?</v>
      </c>
      <c r="AO2559" s="95">
        <f t="shared" si="240"/>
        <v>0</v>
      </c>
      <c r="AP2559" s="95">
        <f t="shared" si="241"/>
        <v>0</v>
      </c>
      <c r="AS2559">
        <v>0</v>
      </c>
      <c r="AT2559">
        <v>0</v>
      </c>
      <c r="AU2559" t="e">
        <f t="shared" ca="1" si="242"/>
        <v>#NAME?</v>
      </c>
    </row>
    <row r="2560" spans="1:47" x14ac:dyDescent="0.15">
      <c r="A2560" s="21" t="s">
        <v>3330</v>
      </c>
      <c r="B2560" s="22" t="s">
        <v>17</v>
      </c>
      <c r="C2560" s="42">
        <v>2007</v>
      </c>
      <c r="D2560" s="22" t="s">
        <v>2939</v>
      </c>
      <c r="E2560" s="22"/>
      <c r="F2560" s="23">
        <v>6.63</v>
      </c>
      <c r="G2560" s="23">
        <v>6.63</v>
      </c>
      <c r="H2560" s="24">
        <f t="shared" si="237"/>
        <v>0</v>
      </c>
      <c r="I2560" s="153">
        <v>0</v>
      </c>
      <c r="J2560" s="24">
        <f t="shared" si="238"/>
        <v>0</v>
      </c>
      <c r="K2560" s="25">
        <f t="shared" si="239"/>
        <v>0</v>
      </c>
      <c r="L2560">
        <v>0</v>
      </c>
      <c r="M2560">
        <v>32964608</v>
      </c>
      <c r="N2560">
        <v>42065747</v>
      </c>
      <c r="O2560" s="52">
        <v>0</v>
      </c>
      <c r="P2560" s="52">
        <v>0</v>
      </c>
      <c r="Q2560" s="52">
        <v>0</v>
      </c>
      <c r="R2560" s="52">
        <v>0</v>
      </c>
      <c r="S2560" s="52">
        <v>0</v>
      </c>
      <c r="T2560" s="52">
        <v>0</v>
      </c>
      <c r="U2560" s="52">
        <v>0</v>
      </c>
      <c r="V2560" s="52">
        <v>0</v>
      </c>
      <c r="W2560" s="52">
        <v>0</v>
      </c>
      <c r="X2560" s="52">
        <v>0</v>
      </c>
      <c r="Y2560" s="52">
        <v>0</v>
      </c>
      <c r="Z2560" s="52">
        <v>0</v>
      </c>
      <c r="AA2560" s="25">
        <v>0</v>
      </c>
      <c r="AB2560" s="25">
        <v>0</v>
      </c>
      <c r="AC2560" s="25">
        <v>0</v>
      </c>
      <c r="AD2560" s="25">
        <v>0</v>
      </c>
      <c r="AE2560" s="25">
        <v>0</v>
      </c>
      <c r="AF2560" s="25">
        <v>0</v>
      </c>
      <c r="AG2560" s="25">
        <v>0</v>
      </c>
      <c r="AH2560" s="25">
        <v>0</v>
      </c>
      <c r="AI2560" s="25">
        <v>0</v>
      </c>
      <c r="AJ2560" s="25">
        <v>0</v>
      </c>
      <c r="AK2560" s="25">
        <v>0</v>
      </c>
      <c r="AL2560" s="25">
        <v>0</v>
      </c>
      <c r="AM2560" s="95">
        <v>0</v>
      </c>
      <c r="AN2560" s="95" t="e">
        <f ca="1">IF(MengeInEEGSummieren(M2560),AM2560,0)</f>
        <v>#NAME?</v>
      </c>
      <c r="AO2560" s="95">
        <f t="shared" si="240"/>
        <v>0</v>
      </c>
      <c r="AP2560" s="95">
        <f t="shared" si="241"/>
        <v>0</v>
      </c>
      <c r="AS2560">
        <v>0</v>
      </c>
      <c r="AT2560">
        <v>0</v>
      </c>
      <c r="AU2560" t="e">
        <f t="shared" ca="1" si="242"/>
        <v>#NAME?</v>
      </c>
    </row>
    <row r="2561" spans="1:47" x14ac:dyDescent="0.15">
      <c r="A2561" s="21" t="s">
        <v>3331</v>
      </c>
      <c r="B2561" s="22" t="s">
        <v>17</v>
      </c>
      <c r="C2561" s="42">
        <v>2007</v>
      </c>
      <c r="D2561" s="22" t="s">
        <v>2908</v>
      </c>
      <c r="E2561" s="22"/>
      <c r="F2561" s="23">
        <v>25.55</v>
      </c>
      <c r="G2561" s="23">
        <v>25.55</v>
      </c>
      <c r="H2561" s="24">
        <f t="shared" si="237"/>
        <v>0</v>
      </c>
      <c r="I2561" s="153">
        <v>0</v>
      </c>
      <c r="J2561" s="24">
        <f t="shared" si="238"/>
        <v>0</v>
      </c>
      <c r="K2561" s="25">
        <f t="shared" si="239"/>
        <v>0</v>
      </c>
      <c r="L2561">
        <v>0</v>
      </c>
      <c r="M2561">
        <v>66519040</v>
      </c>
      <c r="N2561">
        <v>42065747</v>
      </c>
      <c r="O2561" s="52">
        <v>0</v>
      </c>
      <c r="P2561" s="52">
        <v>0</v>
      </c>
      <c r="Q2561" s="52">
        <v>0</v>
      </c>
      <c r="R2561" s="52">
        <v>0</v>
      </c>
      <c r="S2561" s="52">
        <v>0</v>
      </c>
      <c r="T2561" s="52">
        <v>0</v>
      </c>
      <c r="U2561" s="52">
        <v>0</v>
      </c>
      <c r="V2561" s="52">
        <v>0</v>
      </c>
      <c r="W2561" s="52">
        <v>0</v>
      </c>
      <c r="X2561" s="52">
        <v>0</v>
      </c>
      <c r="Y2561" s="52">
        <v>0</v>
      </c>
      <c r="Z2561" s="52">
        <v>0</v>
      </c>
      <c r="AA2561" s="25">
        <v>0</v>
      </c>
      <c r="AB2561" s="25">
        <v>0</v>
      </c>
      <c r="AC2561" s="25">
        <v>0</v>
      </c>
      <c r="AD2561" s="25">
        <v>0</v>
      </c>
      <c r="AE2561" s="25">
        <v>0</v>
      </c>
      <c r="AF2561" s="25">
        <v>0</v>
      </c>
      <c r="AG2561" s="25">
        <v>0</v>
      </c>
      <c r="AH2561" s="25">
        <v>0</v>
      </c>
      <c r="AI2561" s="25">
        <v>0</v>
      </c>
      <c r="AJ2561" s="25">
        <v>0</v>
      </c>
      <c r="AK2561" s="25">
        <v>0</v>
      </c>
      <c r="AL2561" s="25">
        <v>0</v>
      </c>
      <c r="AM2561" s="95">
        <v>0</v>
      </c>
      <c r="AN2561" s="95" t="e">
        <f ca="1">IF(MengeInEEGSummieren(M2561),AM2561,0)</f>
        <v>#NAME?</v>
      </c>
      <c r="AO2561" s="95">
        <f t="shared" si="240"/>
        <v>0</v>
      </c>
      <c r="AP2561" s="95">
        <f t="shared" si="241"/>
        <v>0</v>
      </c>
      <c r="AS2561">
        <v>0</v>
      </c>
      <c r="AT2561">
        <v>0</v>
      </c>
      <c r="AU2561" t="e">
        <f t="shared" ca="1" si="242"/>
        <v>#NAME?</v>
      </c>
    </row>
    <row r="2562" spans="1:47" x14ac:dyDescent="0.15">
      <c r="A2562" s="21" t="s">
        <v>3332</v>
      </c>
      <c r="B2562" s="22" t="s">
        <v>17</v>
      </c>
      <c r="C2562" s="42">
        <v>2007</v>
      </c>
      <c r="D2562" s="22" t="s">
        <v>1105</v>
      </c>
      <c r="E2562" s="22"/>
      <c r="F2562" s="23">
        <v>26.55</v>
      </c>
      <c r="G2562" s="23">
        <v>26.55</v>
      </c>
      <c r="H2562" s="24">
        <f t="shared" si="237"/>
        <v>0</v>
      </c>
      <c r="I2562" s="153">
        <v>0</v>
      </c>
      <c r="J2562" s="24">
        <f t="shared" si="238"/>
        <v>0</v>
      </c>
      <c r="K2562" s="25">
        <f t="shared" si="239"/>
        <v>0</v>
      </c>
      <c r="L2562">
        <v>0</v>
      </c>
      <c r="M2562">
        <v>66519040</v>
      </c>
      <c r="N2562">
        <v>42065747</v>
      </c>
      <c r="O2562" s="52">
        <v>0</v>
      </c>
      <c r="P2562" s="52">
        <v>0</v>
      </c>
      <c r="Q2562" s="52">
        <v>0</v>
      </c>
      <c r="R2562" s="52">
        <v>0</v>
      </c>
      <c r="S2562" s="52">
        <v>0</v>
      </c>
      <c r="T2562" s="52">
        <v>0</v>
      </c>
      <c r="U2562" s="52">
        <v>0</v>
      </c>
      <c r="V2562" s="52">
        <v>0</v>
      </c>
      <c r="W2562" s="52">
        <v>0</v>
      </c>
      <c r="X2562" s="52">
        <v>0</v>
      </c>
      <c r="Y2562" s="52">
        <v>0</v>
      </c>
      <c r="Z2562" s="52">
        <v>0</v>
      </c>
      <c r="AA2562" s="25">
        <v>0</v>
      </c>
      <c r="AB2562" s="25">
        <v>0</v>
      </c>
      <c r="AC2562" s="25">
        <v>0</v>
      </c>
      <c r="AD2562" s="25">
        <v>0</v>
      </c>
      <c r="AE2562" s="25">
        <v>0</v>
      </c>
      <c r="AF2562" s="25">
        <v>0</v>
      </c>
      <c r="AG2562" s="25">
        <v>0</v>
      </c>
      <c r="AH2562" s="25">
        <v>0</v>
      </c>
      <c r="AI2562" s="25">
        <v>0</v>
      </c>
      <c r="AJ2562" s="25">
        <v>0</v>
      </c>
      <c r="AK2562" s="25">
        <v>0</v>
      </c>
      <c r="AL2562" s="25">
        <v>0</v>
      </c>
      <c r="AM2562" s="95">
        <v>0</v>
      </c>
      <c r="AN2562" s="95" t="e">
        <f ca="1">IF(MengeInEEGSummieren(M2562),AM2562,0)</f>
        <v>#NAME?</v>
      </c>
      <c r="AO2562" s="95">
        <f t="shared" si="240"/>
        <v>0</v>
      </c>
      <c r="AP2562" s="95">
        <f t="shared" si="241"/>
        <v>0</v>
      </c>
      <c r="AS2562">
        <v>0</v>
      </c>
      <c r="AT2562">
        <v>0</v>
      </c>
      <c r="AU2562" t="e">
        <f t="shared" ca="1" si="242"/>
        <v>#NAME?</v>
      </c>
    </row>
    <row r="2563" spans="1:47" x14ac:dyDescent="0.15">
      <c r="A2563" s="21" t="s">
        <v>3333</v>
      </c>
      <c r="B2563" s="22" t="s">
        <v>17</v>
      </c>
      <c r="C2563" s="42">
        <v>2007</v>
      </c>
      <c r="D2563" s="22" t="s">
        <v>2910</v>
      </c>
      <c r="E2563" s="22"/>
      <c r="F2563" s="23">
        <v>20.34</v>
      </c>
      <c r="G2563" s="23">
        <v>20.34</v>
      </c>
      <c r="H2563" s="24">
        <f t="shared" si="237"/>
        <v>0</v>
      </c>
      <c r="I2563" s="153">
        <v>0</v>
      </c>
      <c r="J2563" s="24">
        <f t="shared" si="238"/>
        <v>0</v>
      </c>
      <c r="K2563" s="25">
        <f t="shared" si="239"/>
        <v>0</v>
      </c>
      <c r="L2563">
        <v>0</v>
      </c>
      <c r="M2563">
        <v>66519040</v>
      </c>
      <c r="N2563">
        <v>42065747</v>
      </c>
      <c r="O2563" s="52">
        <v>0</v>
      </c>
      <c r="P2563" s="52">
        <v>0</v>
      </c>
      <c r="Q2563" s="52">
        <v>0</v>
      </c>
      <c r="R2563" s="52">
        <v>0</v>
      </c>
      <c r="S2563" s="52">
        <v>0</v>
      </c>
      <c r="T2563" s="52">
        <v>0</v>
      </c>
      <c r="U2563" s="52">
        <v>0</v>
      </c>
      <c r="V2563" s="52">
        <v>0</v>
      </c>
      <c r="W2563" s="52">
        <v>0</v>
      </c>
      <c r="X2563" s="52">
        <v>0</v>
      </c>
      <c r="Y2563" s="52">
        <v>0</v>
      </c>
      <c r="Z2563" s="52">
        <v>0</v>
      </c>
      <c r="AA2563" s="25">
        <v>0</v>
      </c>
      <c r="AB2563" s="25">
        <v>0</v>
      </c>
      <c r="AC2563" s="25">
        <v>0</v>
      </c>
      <c r="AD2563" s="25">
        <v>0</v>
      </c>
      <c r="AE2563" s="25">
        <v>0</v>
      </c>
      <c r="AF2563" s="25">
        <v>0</v>
      </c>
      <c r="AG2563" s="25">
        <v>0</v>
      </c>
      <c r="AH2563" s="25">
        <v>0</v>
      </c>
      <c r="AI2563" s="25">
        <v>0</v>
      </c>
      <c r="AJ2563" s="25">
        <v>0</v>
      </c>
      <c r="AK2563" s="25">
        <v>0</v>
      </c>
      <c r="AL2563" s="25">
        <v>0</v>
      </c>
      <c r="AM2563" s="95">
        <v>0</v>
      </c>
      <c r="AN2563" s="95" t="e">
        <f ca="1">IF(MengeInEEGSummieren(M2563),AM2563,0)</f>
        <v>#NAME?</v>
      </c>
      <c r="AO2563" s="95">
        <f t="shared" si="240"/>
        <v>0</v>
      </c>
      <c r="AP2563" s="95">
        <f t="shared" si="241"/>
        <v>0</v>
      </c>
      <c r="AS2563">
        <v>0</v>
      </c>
      <c r="AT2563">
        <v>0</v>
      </c>
      <c r="AU2563" t="e">
        <f t="shared" ca="1" si="242"/>
        <v>#NAME?</v>
      </c>
    </row>
    <row r="2564" spans="1:47" x14ac:dyDescent="0.15">
      <c r="A2564" s="21" t="s">
        <v>3334</v>
      </c>
      <c r="B2564" s="22" t="s">
        <v>17</v>
      </c>
      <c r="C2564" s="42">
        <v>2007</v>
      </c>
      <c r="D2564" s="22" t="s">
        <v>1109</v>
      </c>
      <c r="E2564" s="22"/>
      <c r="F2564" s="23">
        <v>21.34</v>
      </c>
      <c r="G2564" s="23">
        <v>21.34</v>
      </c>
      <c r="H2564" s="24">
        <f t="shared" si="237"/>
        <v>0</v>
      </c>
      <c r="I2564" s="153">
        <v>0</v>
      </c>
      <c r="J2564" s="24">
        <f t="shared" si="238"/>
        <v>0</v>
      </c>
      <c r="K2564" s="25">
        <f t="shared" si="239"/>
        <v>0</v>
      </c>
      <c r="L2564">
        <v>0</v>
      </c>
      <c r="M2564">
        <v>66519040</v>
      </c>
      <c r="N2564">
        <v>42065747</v>
      </c>
      <c r="O2564" s="52">
        <v>0</v>
      </c>
      <c r="P2564" s="52">
        <v>0</v>
      </c>
      <c r="Q2564" s="52">
        <v>0</v>
      </c>
      <c r="R2564" s="52">
        <v>0</v>
      </c>
      <c r="S2564" s="52">
        <v>0</v>
      </c>
      <c r="T2564" s="52">
        <v>0</v>
      </c>
      <c r="U2564" s="52">
        <v>0</v>
      </c>
      <c r="V2564" s="52">
        <v>0</v>
      </c>
      <c r="W2564" s="52">
        <v>0</v>
      </c>
      <c r="X2564" s="52">
        <v>0</v>
      </c>
      <c r="Y2564" s="52">
        <v>0</v>
      </c>
      <c r="Z2564" s="52">
        <v>0</v>
      </c>
      <c r="AA2564" s="25">
        <v>0</v>
      </c>
      <c r="AB2564" s="25">
        <v>0</v>
      </c>
      <c r="AC2564" s="25">
        <v>0</v>
      </c>
      <c r="AD2564" s="25">
        <v>0</v>
      </c>
      <c r="AE2564" s="25">
        <v>0</v>
      </c>
      <c r="AF2564" s="25">
        <v>0</v>
      </c>
      <c r="AG2564" s="25">
        <v>0</v>
      </c>
      <c r="AH2564" s="25">
        <v>0</v>
      </c>
      <c r="AI2564" s="25">
        <v>0</v>
      </c>
      <c r="AJ2564" s="25">
        <v>0</v>
      </c>
      <c r="AK2564" s="25">
        <v>0</v>
      </c>
      <c r="AL2564" s="25">
        <v>0</v>
      </c>
      <c r="AM2564" s="95">
        <v>0</v>
      </c>
      <c r="AN2564" s="95" t="e">
        <f ca="1">IF(MengeInEEGSummieren(M2564),AM2564,0)</f>
        <v>#NAME?</v>
      </c>
      <c r="AO2564" s="95">
        <f t="shared" si="240"/>
        <v>0</v>
      </c>
      <c r="AP2564" s="95">
        <f t="shared" si="241"/>
        <v>0</v>
      </c>
      <c r="AS2564">
        <v>0</v>
      </c>
      <c r="AT2564">
        <v>0</v>
      </c>
      <c r="AU2564" t="e">
        <f t="shared" ca="1" si="242"/>
        <v>#NAME?</v>
      </c>
    </row>
    <row r="2565" spans="1:47" x14ac:dyDescent="0.15">
      <c r="A2565" s="21" t="s">
        <v>3335</v>
      </c>
      <c r="B2565" s="22" t="s">
        <v>17</v>
      </c>
      <c r="C2565" s="42">
        <v>2007</v>
      </c>
      <c r="D2565" s="22" t="s">
        <v>3336</v>
      </c>
      <c r="E2565" s="22"/>
      <c r="F2565" s="23">
        <v>15.39</v>
      </c>
      <c r="G2565" s="23">
        <v>15.39</v>
      </c>
      <c r="H2565" s="24">
        <f t="shared" si="237"/>
        <v>0</v>
      </c>
      <c r="I2565" s="153">
        <v>0</v>
      </c>
      <c r="J2565" s="24">
        <f t="shared" si="238"/>
        <v>0</v>
      </c>
      <c r="K2565" s="25">
        <f t="shared" si="239"/>
        <v>0</v>
      </c>
      <c r="L2565">
        <v>0</v>
      </c>
      <c r="M2565">
        <v>66519040</v>
      </c>
      <c r="N2565">
        <v>42065747</v>
      </c>
      <c r="O2565" s="52">
        <v>0</v>
      </c>
      <c r="P2565" s="52">
        <v>0</v>
      </c>
      <c r="Q2565" s="52">
        <v>0</v>
      </c>
      <c r="R2565" s="52">
        <v>0</v>
      </c>
      <c r="S2565" s="52">
        <v>0</v>
      </c>
      <c r="T2565" s="52">
        <v>0</v>
      </c>
      <c r="U2565" s="52">
        <v>0</v>
      </c>
      <c r="V2565" s="52">
        <v>0</v>
      </c>
      <c r="W2565" s="52">
        <v>0</v>
      </c>
      <c r="X2565" s="52">
        <v>0</v>
      </c>
      <c r="Y2565" s="52">
        <v>0</v>
      </c>
      <c r="Z2565" s="52">
        <v>0</v>
      </c>
      <c r="AA2565" s="25">
        <v>0</v>
      </c>
      <c r="AB2565" s="25">
        <v>0</v>
      </c>
      <c r="AC2565" s="25">
        <v>0</v>
      </c>
      <c r="AD2565" s="25">
        <v>0</v>
      </c>
      <c r="AE2565" s="25">
        <v>0</v>
      </c>
      <c r="AF2565" s="25">
        <v>0</v>
      </c>
      <c r="AG2565" s="25">
        <v>0</v>
      </c>
      <c r="AH2565" s="25">
        <v>0</v>
      </c>
      <c r="AI2565" s="25">
        <v>0</v>
      </c>
      <c r="AJ2565" s="25">
        <v>0</v>
      </c>
      <c r="AK2565" s="25">
        <v>0</v>
      </c>
      <c r="AL2565" s="25">
        <v>0</v>
      </c>
      <c r="AM2565" s="95">
        <v>0</v>
      </c>
      <c r="AN2565" s="95" t="e">
        <f ca="1">IF(MengeInEEGSummieren(M2565),AM2565,0)</f>
        <v>#NAME?</v>
      </c>
      <c r="AO2565" s="95">
        <f t="shared" si="240"/>
        <v>0</v>
      </c>
      <c r="AP2565" s="95">
        <f t="shared" si="241"/>
        <v>0</v>
      </c>
      <c r="AS2565">
        <v>0</v>
      </c>
      <c r="AT2565">
        <v>0</v>
      </c>
      <c r="AU2565" t="e">
        <f t="shared" ca="1" si="242"/>
        <v>#NAME?</v>
      </c>
    </row>
    <row r="2566" spans="1:47" x14ac:dyDescent="0.15">
      <c r="A2566" s="307"/>
      <c r="B2566" s="308"/>
      <c r="C2566" s="309"/>
      <c r="D2566" s="308"/>
      <c r="E2566" s="308"/>
      <c r="F2566" s="310"/>
      <c r="G2566" s="310"/>
      <c r="H2566" s="311"/>
      <c r="I2566" s="312"/>
      <c r="J2566" s="311"/>
      <c r="K2566" s="313"/>
      <c r="L2566" s="66"/>
      <c r="M2566" s="66"/>
      <c r="N2566" s="66"/>
      <c r="O2566" s="314"/>
      <c r="P2566" s="314"/>
      <c r="Q2566" s="314"/>
      <c r="R2566" s="314"/>
      <c r="S2566" s="314"/>
      <c r="T2566" s="314"/>
      <c r="U2566" s="314"/>
      <c r="V2566" s="314"/>
      <c r="W2566" s="314"/>
      <c r="X2566" s="314"/>
      <c r="Y2566" s="314"/>
      <c r="Z2566" s="314"/>
      <c r="AA2566" s="315"/>
      <c r="AB2566" s="315"/>
      <c r="AC2566" s="315"/>
      <c r="AD2566" s="315"/>
      <c r="AE2566" s="315"/>
      <c r="AF2566" s="315"/>
      <c r="AG2566" s="315"/>
      <c r="AH2566" s="315"/>
      <c r="AI2566" s="315"/>
      <c r="AJ2566" s="315"/>
      <c r="AK2566" s="315"/>
      <c r="AL2566" s="315"/>
      <c r="AM2566" s="95">
        <v>0</v>
      </c>
      <c r="AN2566" s="95" t="e">
        <f ca="1">IF(MengeInEEGSummieren(M2566),AM2566,0)</f>
        <v>#NAME?</v>
      </c>
      <c r="AO2566" s="95">
        <f t="shared" si="240"/>
        <v>0</v>
      </c>
      <c r="AP2566" s="95">
        <f t="shared" si="241"/>
        <v>0</v>
      </c>
      <c r="AS2566">
        <v>0</v>
      </c>
      <c r="AT2566">
        <v>0</v>
      </c>
      <c r="AU2566" t="e">
        <f t="shared" ca="1" si="242"/>
        <v>#NAME?</v>
      </c>
    </row>
    <row r="2567" spans="1:47" x14ac:dyDescent="0.15">
      <c r="A2567" s="21" t="s">
        <v>3337</v>
      </c>
      <c r="B2567" s="22" t="s">
        <v>17</v>
      </c>
      <c r="C2567" s="42">
        <v>2008</v>
      </c>
      <c r="D2567" s="22" t="s">
        <v>758</v>
      </c>
      <c r="E2567" s="22" t="s">
        <v>770</v>
      </c>
      <c r="F2567" s="23">
        <v>9.32</v>
      </c>
      <c r="G2567" s="23">
        <v>9.32</v>
      </c>
      <c r="H2567" s="24">
        <f t="shared" si="237"/>
        <v>0</v>
      </c>
      <c r="I2567" s="153">
        <v>0</v>
      </c>
      <c r="J2567" s="24">
        <f t="shared" si="238"/>
        <v>0</v>
      </c>
      <c r="K2567" s="25">
        <f t="shared" si="239"/>
        <v>0</v>
      </c>
      <c r="L2567">
        <v>0</v>
      </c>
      <c r="M2567">
        <v>32964608</v>
      </c>
      <c r="N2567">
        <v>42065747</v>
      </c>
      <c r="O2567" s="52">
        <v>0</v>
      </c>
      <c r="P2567" s="52">
        <v>0</v>
      </c>
      <c r="Q2567" s="52">
        <v>0</v>
      </c>
      <c r="R2567" s="52">
        <v>0</v>
      </c>
      <c r="S2567" s="52">
        <v>0</v>
      </c>
      <c r="T2567" s="52">
        <v>0</v>
      </c>
      <c r="U2567" s="52">
        <v>0</v>
      </c>
      <c r="V2567" s="52">
        <v>0</v>
      </c>
      <c r="W2567" s="52">
        <v>0</v>
      </c>
      <c r="X2567" s="52">
        <v>0</v>
      </c>
      <c r="Y2567" s="52">
        <v>0</v>
      </c>
      <c r="Z2567" s="52">
        <v>0</v>
      </c>
      <c r="AA2567" s="25">
        <v>0</v>
      </c>
      <c r="AB2567" s="25">
        <v>0</v>
      </c>
      <c r="AC2567" s="25">
        <v>0</v>
      </c>
      <c r="AD2567" s="25">
        <v>0</v>
      </c>
      <c r="AE2567" s="25">
        <v>0</v>
      </c>
      <c r="AF2567" s="25">
        <v>0</v>
      </c>
      <c r="AG2567" s="25">
        <v>0</v>
      </c>
      <c r="AH2567" s="25">
        <v>0</v>
      </c>
      <c r="AI2567" s="25">
        <v>0</v>
      </c>
      <c r="AJ2567" s="25">
        <v>0</v>
      </c>
      <c r="AK2567" s="25">
        <v>0</v>
      </c>
      <c r="AL2567" s="25">
        <v>0</v>
      </c>
      <c r="AM2567" s="95">
        <v>0</v>
      </c>
      <c r="AN2567" s="95" t="e">
        <f ca="1">IF(MengeInEEGSummieren(M2567),AM2567,0)</f>
        <v>#NAME?</v>
      </c>
      <c r="AO2567" s="95">
        <f t="shared" si="240"/>
        <v>0</v>
      </c>
      <c r="AP2567" s="95">
        <f t="shared" si="241"/>
        <v>0</v>
      </c>
      <c r="AS2567">
        <v>0</v>
      </c>
      <c r="AT2567">
        <v>0</v>
      </c>
      <c r="AU2567" t="e">
        <f t="shared" ca="1" si="242"/>
        <v>#NAME?</v>
      </c>
    </row>
    <row r="2568" spans="1:47" x14ac:dyDescent="0.15">
      <c r="A2568" s="21" t="s">
        <v>3338</v>
      </c>
      <c r="B2568" s="22" t="s">
        <v>17</v>
      </c>
      <c r="C2568" s="42">
        <v>2008</v>
      </c>
      <c r="D2568" s="22" t="s">
        <v>1472</v>
      </c>
      <c r="E2568" s="22" t="s">
        <v>773</v>
      </c>
      <c r="F2568" s="23">
        <v>11.32</v>
      </c>
      <c r="G2568" s="23">
        <v>11.32</v>
      </c>
      <c r="H2568" s="24">
        <f t="shared" si="237"/>
        <v>0</v>
      </c>
      <c r="I2568" s="153">
        <v>0</v>
      </c>
      <c r="J2568" s="24">
        <f t="shared" si="238"/>
        <v>0</v>
      </c>
      <c r="K2568" s="25">
        <f t="shared" si="239"/>
        <v>0</v>
      </c>
      <c r="L2568">
        <v>0</v>
      </c>
      <c r="M2568">
        <v>32964608</v>
      </c>
      <c r="N2568">
        <v>42065747</v>
      </c>
      <c r="O2568" s="52">
        <v>0</v>
      </c>
      <c r="P2568" s="52">
        <v>0</v>
      </c>
      <c r="Q2568" s="52">
        <v>0</v>
      </c>
      <c r="R2568" s="52">
        <v>0</v>
      </c>
      <c r="S2568" s="52">
        <v>0</v>
      </c>
      <c r="T2568" s="52">
        <v>0</v>
      </c>
      <c r="U2568" s="52">
        <v>0</v>
      </c>
      <c r="V2568" s="52">
        <v>0</v>
      </c>
      <c r="W2568" s="52">
        <v>0</v>
      </c>
      <c r="X2568" s="52">
        <v>0</v>
      </c>
      <c r="Y2568" s="52">
        <v>0</v>
      </c>
      <c r="Z2568" s="52">
        <v>0</v>
      </c>
      <c r="AA2568" s="25">
        <v>0</v>
      </c>
      <c r="AB2568" s="25">
        <v>0</v>
      </c>
      <c r="AC2568" s="25">
        <v>0</v>
      </c>
      <c r="AD2568" s="25">
        <v>0</v>
      </c>
      <c r="AE2568" s="25">
        <v>0</v>
      </c>
      <c r="AF2568" s="25">
        <v>0</v>
      </c>
      <c r="AG2568" s="25">
        <v>0</v>
      </c>
      <c r="AH2568" s="25">
        <v>0</v>
      </c>
      <c r="AI2568" s="25">
        <v>0</v>
      </c>
      <c r="AJ2568" s="25">
        <v>0</v>
      </c>
      <c r="AK2568" s="25">
        <v>0</v>
      </c>
      <c r="AL2568" s="25">
        <v>0</v>
      </c>
      <c r="AM2568" s="95">
        <v>0</v>
      </c>
      <c r="AN2568" s="95" t="e">
        <f ca="1">IF(MengeInEEGSummieren(M2568),AM2568,0)</f>
        <v>#NAME?</v>
      </c>
      <c r="AO2568" s="95">
        <f t="shared" si="240"/>
        <v>0</v>
      </c>
      <c r="AP2568" s="95">
        <f t="shared" si="241"/>
        <v>0</v>
      </c>
      <c r="AS2568">
        <v>0</v>
      </c>
      <c r="AT2568">
        <v>0</v>
      </c>
      <c r="AU2568" t="e">
        <f t="shared" ca="1" si="242"/>
        <v>#NAME?</v>
      </c>
    </row>
    <row r="2569" spans="1:47" x14ac:dyDescent="0.15">
      <c r="A2569" s="21" t="s">
        <v>3339</v>
      </c>
      <c r="B2569" s="22" t="s">
        <v>17</v>
      </c>
      <c r="C2569" s="42">
        <v>2008</v>
      </c>
      <c r="D2569" s="22" t="s">
        <v>760</v>
      </c>
      <c r="E2569" s="22" t="s">
        <v>770</v>
      </c>
      <c r="F2569" s="23">
        <v>15.32</v>
      </c>
      <c r="G2569" s="23">
        <v>15.32</v>
      </c>
      <c r="H2569" s="24">
        <f t="shared" si="237"/>
        <v>0</v>
      </c>
      <c r="I2569" s="153">
        <v>0</v>
      </c>
      <c r="J2569" s="24">
        <f t="shared" si="238"/>
        <v>0</v>
      </c>
      <c r="K2569" s="25">
        <f t="shared" si="239"/>
        <v>0</v>
      </c>
      <c r="L2569">
        <v>0</v>
      </c>
      <c r="M2569">
        <v>32964608</v>
      </c>
      <c r="N2569">
        <v>42065747</v>
      </c>
      <c r="O2569" s="52">
        <v>0</v>
      </c>
      <c r="P2569" s="52">
        <v>0</v>
      </c>
      <c r="Q2569" s="52">
        <v>0</v>
      </c>
      <c r="R2569" s="52">
        <v>0</v>
      </c>
      <c r="S2569" s="52">
        <v>0</v>
      </c>
      <c r="T2569" s="52">
        <v>0</v>
      </c>
      <c r="U2569" s="52">
        <v>0</v>
      </c>
      <c r="V2569" s="52">
        <v>0</v>
      </c>
      <c r="W2569" s="52">
        <v>0</v>
      </c>
      <c r="X2569" s="52">
        <v>0</v>
      </c>
      <c r="Y2569" s="52">
        <v>0</v>
      </c>
      <c r="Z2569" s="52">
        <v>0</v>
      </c>
      <c r="AA2569" s="25">
        <v>0</v>
      </c>
      <c r="AB2569" s="25">
        <v>0</v>
      </c>
      <c r="AC2569" s="25">
        <v>0</v>
      </c>
      <c r="AD2569" s="25">
        <v>0</v>
      </c>
      <c r="AE2569" s="25">
        <v>0</v>
      </c>
      <c r="AF2569" s="25">
        <v>0</v>
      </c>
      <c r="AG2569" s="25">
        <v>0</v>
      </c>
      <c r="AH2569" s="25">
        <v>0</v>
      </c>
      <c r="AI2569" s="25">
        <v>0</v>
      </c>
      <c r="AJ2569" s="25">
        <v>0</v>
      </c>
      <c r="AK2569" s="25">
        <v>0</v>
      </c>
      <c r="AL2569" s="25">
        <v>0</v>
      </c>
      <c r="AM2569" s="95">
        <v>0</v>
      </c>
      <c r="AN2569" s="95" t="e">
        <f ca="1">IF(MengeInEEGSummieren(M2569),AM2569,0)</f>
        <v>#NAME?</v>
      </c>
      <c r="AO2569" s="95">
        <f t="shared" si="240"/>
        <v>0</v>
      </c>
      <c r="AP2569" s="95">
        <f t="shared" si="241"/>
        <v>0</v>
      </c>
      <c r="AS2569">
        <v>0</v>
      </c>
      <c r="AT2569">
        <v>0</v>
      </c>
      <c r="AU2569" t="e">
        <f t="shared" ca="1" si="242"/>
        <v>#NAME?</v>
      </c>
    </row>
    <row r="2570" spans="1:47" x14ac:dyDescent="0.15">
      <c r="A2570" s="21" t="s">
        <v>3340</v>
      </c>
      <c r="B2570" s="22" t="s">
        <v>17</v>
      </c>
      <c r="C2570" s="42">
        <v>2008</v>
      </c>
      <c r="D2570" s="22" t="s">
        <v>1475</v>
      </c>
      <c r="E2570" s="22" t="s">
        <v>773</v>
      </c>
      <c r="F2570" s="23">
        <v>17.32</v>
      </c>
      <c r="G2570" s="23">
        <v>17.32</v>
      </c>
      <c r="H2570" s="24">
        <f t="shared" si="237"/>
        <v>0</v>
      </c>
      <c r="I2570" s="153">
        <v>0</v>
      </c>
      <c r="J2570" s="24">
        <f t="shared" si="238"/>
        <v>0</v>
      </c>
      <c r="K2570" s="25">
        <f t="shared" si="239"/>
        <v>0</v>
      </c>
      <c r="L2570">
        <v>0</v>
      </c>
      <c r="M2570">
        <v>32964608</v>
      </c>
      <c r="N2570">
        <v>42065747</v>
      </c>
      <c r="O2570" s="52">
        <v>0</v>
      </c>
      <c r="P2570" s="52">
        <v>0</v>
      </c>
      <c r="Q2570" s="52">
        <v>0</v>
      </c>
      <c r="R2570" s="52">
        <v>0</v>
      </c>
      <c r="S2570" s="52">
        <v>0</v>
      </c>
      <c r="T2570" s="52">
        <v>0</v>
      </c>
      <c r="U2570" s="52">
        <v>0</v>
      </c>
      <c r="V2570" s="52">
        <v>0</v>
      </c>
      <c r="W2570" s="52">
        <v>0</v>
      </c>
      <c r="X2570" s="52">
        <v>0</v>
      </c>
      <c r="Y2570" s="52">
        <v>0</v>
      </c>
      <c r="Z2570" s="52">
        <v>0</v>
      </c>
      <c r="AA2570" s="25">
        <v>0</v>
      </c>
      <c r="AB2570" s="25">
        <v>0</v>
      </c>
      <c r="AC2570" s="25">
        <v>0</v>
      </c>
      <c r="AD2570" s="25">
        <v>0</v>
      </c>
      <c r="AE2570" s="25">
        <v>0</v>
      </c>
      <c r="AF2570" s="25">
        <v>0</v>
      </c>
      <c r="AG2570" s="25">
        <v>0</v>
      </c>
      <c r="AH2570" s="25">
        <v>0</v>
      </c>
      <c r="AI2570" s="25">
        <v>0</v>
      </c>
      <c r="AJ2570" s="25">
        <v>0</v>
      </c>
      <c r="AK2570" s="25">
        <v>0</v>
      </c>
      <c r="AL2570" s="25">
        <v>0</v>
      </c>
      <c r="AM2570" s="95">
        <v>0</v>
      </c>
      <c r="AN2570" s="95" t="e">
        <f ca="1">IF(MengeInEEGSummieren(M2570),AM2570,0)</f>
        <v>#NAME?</v>
      </c>
      <c r="AO2570" s="95">
        <f t="shared" si="240"/>
        <v>0</v>
      </c>
      <c r="AP2570" s="95">
        <f t="shared" si="241"/>
        <v>0</v>
      </c>
      <c r="AS2570">
        <v>0</v>
      </c>
      <c r="AT2570">
        <v>0</v>
      </c>
      <c r="AU2570" t="e">
        <f t="shared" ca="1" si="242"/>
        <v>#NAME?</v>
      </c>
    </row>
    <row r="2571" spans="1:47" x14ac:dyDescent="0.15">
      <c r="A2571" s="21" t="s">
        <v>3341</v>
      </c>
      <c r="B2571" s="22" t="s">
        <v>17</v>
      </c>
      <c r="C2571" s="42">
        <v>2008</v>
      </c>
      <c r="D2571" s="22" t="s">
        <v>1477</v>
      </c>
      <c r="E2571" s="22" t="s">
        <v>770</v>
      </c>
      <c r="F2571" s="23">
        <v>11.32</v>
      </c>
      <c r="G2571" s="23">
        <v>11.32</v>
      </c>
      <c r="H2571" s="24">
        <f t="shared" si="237"/>
        <v>0</v>
      </c>
      <c r="I2571" s="153">
        <v>0</v>
      </c>
      <c r="J2571" s="24">
        <f t="shared" si="238"/>
        <v>0</v>
      </c>
      <c r="K2571" s="25">
        <f t="shared" si="239"/>
        <v>0</v>
      </c>
      <c r="L2571">
        <v>0</v>
      </c>
      <c r="M2571">
        <v>32964608</v>
      </c>
      <c r="N2571">
        <v>42065747</v>
      </c>
      <c r="O2571" s="52">
        <v>0</v>
      </c>
      <c r="P2571" s="52">
        <v>0</v>
      </c>
      <c r="Q2571" s="52">
        <v>0</v>
      </c>
      <c r="R2571" s="52">
        <v>0</v>
      </c>
      <c r="S2571" s="52">
        <v>0</v>
      </c>
      <c r="T2571" s="52">
        <v>0</v>
      </c>
      <c r="U2571" s="52">
        <v>0</v>
      </c>
      <c r="V2571" s="52">
        <v>0</v>
      </c>
      <c r="W2571" s="52">
        <v>0</v>
      </c>
      <c r="X2571" s="52">
        <v>0</v>
      </c>
      <c r="Y2571" s="52">
        <v>0</v>
      </c>
      <c r="Z2571" s="52">
        <v>0</v>
      </c>
      <c r="AA2571" s="25">
        <v>0</v>
      </c>
      <c r="AB2571" s="25">
        <v>0</v>
      </c>
      <c r="AC2571" s="25">
        <v>0</v>
      </c>
      <c r="AD2571" s="25">
        <v>0</v>
      </c>
      <c r="AE2571" s="25">
        <v>0</v>
      </c>
      <c r="AF2571" s="25">
        <v>0</v>
      </c>
      <c r="AG2571" s="25">
        <v>0</v>
      </c>
      <c r="AH2571" s="25">
        <v>0</v>
      </c>
      <c r="AI2571" s="25">
        <v>0</v>
      </c>
      <c r="AJ2571" s="25">
        <v>0</v>
      </c>
      <c r="AK2571" s="25">
        <v>0</v>
      </c>
      <c r="AL2571" s="25">
        <v>0</v>
      </c>
      <c r="AM2571" s="95">
        <v>0</v>
      </c>
      <c r="AN2571" s="95" t="e">
        <f ca="1">IF(MengeInEEGSummieren(M2571),AM2571,0)</f>
        <v>#NAME?</v>
      </c>
      <c r="AO2571" s="95">
        <f t="shared" si="240"/>
        <v>0</v>
      </c>
      <c r="AP2571" s="95">
        <f t="shared" si="241"/>
        <v>0</v>
      </c>
      <c r="AS2571">
        <v>0</v>
      </c>
      <c r="AT2571">
        <v>0</v>
      </c>
      <c r="AU2571" t="e">
        <f t="shared" ca="1" si="242"/>
        <v>#NAME?</v>
      </c>
    </row>
    <row r="2572" spans="1:47" x14ac:dyDescent="0.15">
      <c r="A2572" s="21" t="s">
        <v>3342</v>
      </c>
      <c r="B2572" s="22" t="s">
        <v>17</v>
      </c>
      <c r="C2572" s="42">
        <v>2008</v>
      </c>
      <c r="D2572" s="22" t="s">
        <v>1479</v>
      </c>
      <c r="E2572" s="22" t="s">
        <v>773</v>
      </c>
      <c r="F2572" s="23">
        <v>13.32</v>
      </c>
      <c r="G2572" s="23">
        <v>13.32</v>
      </c>
      <c r="H2572" s="24">
        <f t="shared" si="237"/>
        <v>0</v>
      </c>
      <c r="I2572" s="153">
        <v>0</v>
      </c>
      <c r="J2572" s="24">
        <f t="shared" si="238"/>
        <v>0</v>
      </c>
      <c r="K2572" s="25">
        <f t="shared" si="239"/>
        <v>0</v>
      </c>
      <c r="L2572">
        <v>0</v>
      </c>
      <c r="M2572">
        <v>32964608</v>
      </c>
      <c r="N2572">
        <v>42065747</v>
      </c>
      <c r="O2572" s="52">
        <v>0</v>
      </c>
      <c r="P2572" s="52">
        <v>0</v>
      </c>
      <c r="Q2572" s="52">
        <v>0</v>
      </c>
      <c r="R2572" s="52">
        <v>0</v>
      </c>
      <c r="S2572" s="52">
        <v>0</v>
      </c>
      <c r="T2572" s="52">
        <v>0</v>
      </c>
      <c r="U2572" s="52">
        <v>0</v>
      </c>
      <c r="V2572" s="52">
        <v>0</v>
      </c>
      <c r="W2572" s="52">
        <v>0</v>
      </c>
      <c r="X2572" s="52">
        <v>0</v>
      </c>
      <c r="Y2572" s="52">
        <v>0</v>
      </c>
      <c r="Z2572" s="52">
        <v>0</v>
      </c>
      <c r="AA2572" s="25">
        <v>0</v>
      </c>
      <c r="AB2572" s="25">
        <v>0</v>
      </c>
      <c r="AC2572" s="25">
        <v>0</v>
      </c>
      <c r="AD2572" s="25">
        <v>0</v>
      </c>
      <c r="AE2572" s="25">
        <v>0</v>
      </c>
      <c r="AF2572" s="25">
        <v>0</v>
      </c>
      <c r="AG2572" s="25">
        <v>0</v>
      </c>
      <c r="AH2572" s="25">
        <v>0</v>
      </c>
      <c r="AI2572" s="25">
        <v>0</v>
      </c>
      <c r="AJ2572" s="25">
        <v>0</v>
      </c>
      <c r="AK2572" s="25">
        <v>0</v>
      </c>
      <c r="AL2572" s="25">
        <v>0</v>
      </c>
      <c r="AM2572" s="95">
        <v>0</v>
      </c>
      <c r="AN2572" s="95" t="e">
        <f ca="1">IF(MengeInEEGSummieren(M2572),AM2572,0)</f>
        <v>#NAME?</v>
      </c>
      <c r="AO2572" s="95">
        <f t="shared" si="240"/>
        <v>0</v>
      </c>
      <c r="AP2572" s="95">
        <f t="shared" si="241"/>
        <v>0</v>
      </c>
      <c r="AS2572">
        <v>0</v>
      </c>
      <c r="AT2572">
        <v>0</v>
      </c>
      <c r="AU2572" t="e">
        <f t="shared" ca="1" si="242"/>
        <v>#NAME?</v>
      </c>
    </row>
    <row r="2573" spans="1:47" x14ac:dyDescent="0.15">
      <c r="A2573" s="21" t="s">
        <v>3343</v>
      </c>
      <c r="B2573" s="22" t="s">
        <v>17</v>
      </c>
      <c r="C2573" s="42">
        <v>2008</v>
      </c>
      <c r="D2573" s="22" t="s">
        <v>1481</v>
      </c>
      <c r="E2573" s="22" t="s">
        <v>770</v>
      </c>
      <c r="F2573" s="23">
        <v>17.32</v>
      </c>
      <c r="G2573" s="23">
        <v>17.32</v>
      </c>
      <c r="H2573" s="24">
        <f t="shared" si="237"/>
        <v>0</v>
      </c>
      <c r="I2573" s="153">
        <v>0</v>
      </c>
      <c r="J2573" s="24">
        <f t="shared" si="238"/>
        <v>0</v>
      </c>
      <c r="K2573" s="25">
        <f t="shared" si="239"/>
        <v>0</v>
      </c>
      <c r="L2573">
        <v>0</v>
      </c>
      <c r="M2573">
        <v>32964608</v>
      </c>
      <c r="N2573">
        <v>42065747</v>
      </c>
      <c r="O2573" s="52">
        <v>0</v>
      </c>
      <c r="P2573" s="52">
        <v>0</v>
      </c>
      <c r="Q2573" s="52">
        <v>0</v>
      </c>
      <c r="R2573" s="52">
        <v>0</v>
      </c>
      <c r="S2573" s="52">
        <v>0</v>
      </c>
      <c r="T2573" s="52">
        <v>0</v>
      </c>
      <c r="U2573" s="52">
        <v>0</v>
      </c>
      <c r="V2573" s="52">
        <v>0</v>
      </c>
      <c r="W2573" s="52">
        <v>0</v>
      </c>
      <c r="X2573" s="52">
        <v>0</v>
      </c>
      <c r="Y2573" s="52">
        <v>0</v>
      </c>
      <c r="Z2573" s="52">
        <v>0</v>
      </c>
      <c r="AA2573" s="25">
        <v>0</v>
      </c>
      <c r="AB2573" s="25">
        <v>0</v>
      </c>
      <c r="AC2573" s="25">
        <v>0</v>
      </c>
      <c r="AD2573" s="25">
        <v>0</v>
      </c>
      <c r="AE2573" s="25">
        <v>0</v>
      </c>
      <c r="AF2573" s="25">
        <v>0</v>
      </c>
      <c r="AG2573" s="25">
        <v>0</v>
      </c>
      <c r="AH2573" s="25">
        <v>0</v>
      </c>
      <c r="AI2573" s="25">
        <v>0</v>
      </c>
      <c r="AJ2573" s="25">
        <v>0</v>
      </c>
      <c r="AK2573" s="25">
        <v>0</v>
      </c>
      <c r="AL2573" s="25">
        <v>0</v>
      </c>
      <c r="AM2573" s="95">
        <v>0</v>
      </c>
      <c r="AN2573" s="95" t="e">
        <f ca="1">IF(MengeInEEGSummieren(M2573),AM2573,0)</f>
        <v>#NAME?</v>
      </c>
      <c r="AO2573" s="95">
        <f t="shared" si="240"/>
        <v>0</v>
      </c>
      <c r="AP2573" s="95">
        <f t="shared" si="241"/>
        <v>0</v>
      </c>
      <c r="AS2573">
        <v>0</v>
      </c>
      <c r="AT2573">
        <v>0</v>
      </c>
      <c r="AU2573" t="e">
        <f t="shared" ca="1" si="242"/>
        <v>#NAME?</v>
      </c>
    </row>
    <row r="2574" spans="1:47" x14ac:dyDescent="0.15">
      <c r="A2574" s="21" t="s">
        <v>3344</v>
      </c>
      <c r="B2574" s="22" t="s">
        <v>17</v>
      </c>
      <c r="C2574" s="42">
        <v>2008</v>
      </c>
      <c r="D2574" s="22" t="s">
        <v>1483</v>
      </c>
      <c r="E2574" s="22" t="s">
        <v>773</v>
      </c>
      <c r="F2574" s="23">
        <v>19.32</v>
      </c>
      <c r="G2574" s="23">
        <v>19.32</v>
      </c>
      <c r="H2574" s="24">
        <f t="shared" si="237"/>
        <v>0</v>
      </c>
      <c r="I2574" s="153">
        <v>0</v>
      </c>
      <c r="J2574" s="24">
        <f t="shared" si="238"/>
        <v>0</v>
      </c>
      <c r="K2574" s="25">
        <f t="shared" si="239"/>
        <v>0</v>
      </c>
      <c r="L2574">
        <v>0</v>
      </c>
      <c r="M2574">
        <v>32964608</v>
      </c>
      <c r="N2574">
        <v>42065747</v>
      </c>
      <c r="O2574" s="52">
        <v>0</v>
      </c>
      <c r="P2574" s="52">
        <v>0</v>
      </c>
      <c r="Q2574" s="52">
        <v>0</v>
      </c>
      <c r="R2574" s="52">
        <v>0</v>
      </c>
      <c r="S2574" s="52">
        <v>0</v>
      </c>
      <c r="T2574" s="52">
        <v>0</v>
      </c>
      <c r="U2574" s="52">
        <v>0</v>
      </c>
      <c r="V2574" s="52">
        <v>0</v>
      </c>
      <c r="W2574" s="52">
        <v>0</v>
      </c>
      <c r="X2574" s="52">
        <v>0</v>
      </c>
      <c r="Y2574" s="52">
        <v>0</v>
      </c>
      <c r="Z2574" s="52">
        <v>0</v>
      </c>
      <c r="AA2574" s="25">
        <v>0</v>
      </c>
      <c r="AB2574" s="25">
        <v>0</v>
      </c>
      <c r="AC2574" s="25">
        <v>0</v>
      </c>
      <c r="AD2574" s="25">
        <v>0</v>
      </c>
      <c r="AE2574" s="25">
        <v>0</v>
      </c>
      <c r="AF2574" s="25">
        <v>0</v>
      </c>
      <c r="AG2574" s="25">
        <v>0</v>
      </c>
      <c r="AH2574" s="25">
        <v>0</v>
      </c>
      <c r="AI2574" s="25">
        <v>0</v>
      </c>
      <c r="AJ2574" s="25">
        <v>0</v>
      </c>
      <c r="AK2574" s="25">
        <v>0</v>
      </c>
      <c r="AL2574" s="25">
        <v>0</v>
      </c>
      <c r="AM2574" s="95">
        <v>0</v>
      </c>
      <c r="AN2574" s="95" t="e">
        <f ca="1">IF(MengeInEEGSummieren(M2574),AM2574,0)</f>
        <v>#NAME?</v>
      </c>
      <c r="AO2574" s="95">
        <f t="shared" si="240"/>
        <v>0</v>
      </c>
      <c r="AP2574" s="95">
        <f t="shared" si="241"/>
        <v>0</v>
      </c>
      <c r="AS2574">
        <v>0</v>
      </c>
      <c r="AT2574">
        <v>0</v>
      </c>
      <c r="AU2574" t="e">
        <f t="shared" ca="1" si="242"/>
        <v>#NAME?</v>
      </c>
    </row>
    <row r="2575" spans="1:47" x14ac:dyDescent="0.15">
      <c r="A2575" s="21" t="s">
        <v>3345</v>
      </c>
      <c r="B2575" s="22" t="s">
        <v>17</v>
      </c>
      <c r="C2575" s="42">
        <v>2008</v>
      </c>
      <c r="D2575" s="22" t="s">
        <v>233</v>
      </c>
      <c r="E2575" s="22" t="s">
        <v>770</v>
      </c>
      <c r="F2575" s="23">
        <v>8.3800000000000008</v>
      </c>
      <c r="G2575" s="23">
        <v>8.3800000000000008</v>
      </c>
      <c r="H2575" s="24">
        <f t="shared" si="237"/>
        <v>0</v>
      </c>
      <c r="I2575" s="153">
        <v>0</v>
      </c>
      <c r="J2575" s="24">
        <f t="shared" si="238"/>
        <v>0</v>
      </c>
      <c r="K2575" s="25">
        <f t="shared" si="239"/>
        <v>0</v>
      </c>
      <c r="L2575">
        <v>0</v>
      </c>
      <c r="M2575">
        <v>32964608</v>
      </c>
      <c r="N2575">
        <v>42065747</v>
      </c>
      <c r="O2575" s="52">
        <v>0</v>
      </c>
      <c r="P2575" s="52">
        <v>0</v>
      </c>
      <c r="Q2575" s="52">
        <v>0</v>
      </c>
      <c r="R2575" s="52">
        <v>0</v>
      </c>
      <c r="S2575" s="52">
        <v>0</v>
      </c>
      <c r="T2575" s="52">
        <v>0</v>
      </c>
      <c r="U2575" s="52">
        <v>0</v>
      </c>
      <c r="V2575" s="52">
        <v>0</v>
      </c>
      <c r="W2575" s="52">
        <v>0</v>
      </c>
      <c r="X2575" s="52">
        <v>0</v>
      </c>
      <c r="Y2575" s="52">
        <v>0</v>
      </c>
      <c r="Z2575" s="52">
        <v>0</v>
      </c>
      <c r="AA2575" s="25">
        <v>0</v>
      </c>
      <c r="AB2575" s="25">
        <v>0</v>
      </c>
      <c r="AC2575" s="25">
        <v>0</v>
      </c>
      <c r="AD2575" s="25">
        <v>0</v>
      </c>
      <c r="AE2575" s="25">
        <v>0</v>
      </c>
      <c r="AF2575" s="25">
        <v>0</v>
      </c>
      <c r="AG2575" s="25">
        <v>0</v>
      </c>
      <c r="AH2575" s="25">
        <v>0</v>
      </c>
      <c r="AI2575" s="25">
        <v>0</v>
      </c>
      <c r="AJ2575" s="25">
        <v>0</v>
      </c>
      <c r="AK2575" s="25">
        <v>0</v>
      </c>
      <c r="AL2575" s="25">
        <v>0</v>
      </c>
      <c r="AM2575" s="95">
        <v>0</v>
      </c>
      <c r="AN2575" s="95" t="e">
        <f ca="1">IF(MengeInEEGSummieren(M2575),AM2575,0)</f>
        <v>#NAME?</v>
      </c>
      <c r="AO2575" s="95">
        <f t="shared" si="240"/>
        <v>0</v>
      </c>
      <c r="AP2575" s="95">
        <f t="shared" si="241"/>
        <v>0</v>
      </c>
      <c r="AS2575">
        <v>0</v>
      </c>
      <c r="AT2575">
        <v>0</v>
      </c>
      <c r="AU2575" t="e">
        <f t="shared" ca="1" si="242"/>
        <v>#NAME?</v>
      </c>
    </row>
    <row r="2576" spans="1:47" x14ac:dyDescent="0.15">
      <c r="A2576" s="21" t="s">
        <v>3346</v>
      </c>
      <c r="B2576" s="22" t="s">
        <v>17</v>
      </c>
      <c r="C2576" s="42">
        <v>2008</v>
      </c>
      <c r="D2576" s="22" t="s">
        <v>1486</v>
      </c>
      <c r="E2576" s="22" t="s">
        <v>773</v>
      </c>
      <c r="F2576" s="23">
        <v>10.38</v>
      </c>
      <c r="G2576" s="23">
        <v>10.38</v>
      </c>
      <c r="H2576" s="24">
        <f t="shared" ref="H2576:H2639" si="243">AM2576</f>
        <v>0</v>
      </c>
      <c r="I2576" s="153">
        <v>0</v>
      </c>
      <c r="J2576" s="24">
        <f t="shared" ref="J2576:J2639" si="244">SUM(O2576:Z2576,AT2576)</f>
        <v>0</v>
      </c>
      <c r="K2576" s="25">
        <f t="shared" ref="K2576:K2639" si="245">SUM(AA2576:AL2576,AS2576)</f>
        <v>0</v>
      </c>
      <c r="L2576">
        <v>0</v>
      </c>
      <c r="M2576">
        <v>32964608</v>
      </c>
      <c r="N2576">
        <v>42065747</v>
      </c>
      <c r="O2576" s="52">
        <v>0</v>
      </c>
      <c r="P2576" s="52">
        <v>0</v>
      </c>
      <c r="Q2576" s="52">
        <v>0</v>
      </c>
      <c r="R2576" s="52">
        <v>0</v>
      </c>
      <c r="S2576" s="52">
        <v>0</v>
      </c>
      <c r="T2576" s="52">
        <v>0</v>
      </c>
      <c r="U2576" s="52">
        <v>0</v>
      </c>
      <c r="V2576" s="52">
        <v>0</v>
      </c>
      <c r="W2576" s="52">
        <v>0</v>
      </c>
      <c r="X2576" s="52">
        <v>0</v>
      </c>
      <c r="Y2576" s="52">
        <v>0</v>
      </c>
      <c r="Z2576" s="52">
        <v>0</v>
      </c>
      <c r="AA2576" s="25">
        <v>0</v>
      </c>
      <c r="AB2576" s="25">
        <v>0</v>
      </c>
      <c r="AC2576" s="25">
        <v>0</v>
      </c>
      <c r="AD2576" s="25">
        <v>0</v>
      </c>
      <c r="AE2576" s="25">
        <v>0</v>
      </c>
      <c r="AF2576" s="25">
        <v>0</v>
      </c>
      <c r="AG2576" s="25">
        <v>0</v>
      </c>
      <c r="AH2576" s="25">
        <v>0</v>
      </c>
      <c r="AI2576" s="25">
        <v>0</v>
      </c>
      <c r="AJ2576" s="25">
        <v>0</v>
      </c>
      <c r="AK2576" s="25">
        <v>0</v>
      </c>
      <c r="AL2576" s="25">
        <v>0</v>
      </c>
      <c r="AM2576" s="95">
        <v>0</v>
      </c>
      <c r="AN2576" s="95" t="e">
        <f ca="1">IF(MengeInEEGSummieren(M2576),AM2576,0)</f>
        <v>#NAME?</v>
      </c>
      <c r="AO2576" s="95">
        <f t="shared" ref="AO2576:AO2639" si="246">IF(AQ2576,$H2576,0)</f>
        <v>0</v>
      </c>
      <c r="AP2576" s="95">
        <f t="shared" ref="AP2576:AP2639" si="247">IF(AR2576,$H2576,0)</f>
        <v>0</v>
      </c>
      <c r="AS2576">
        <v>0</v>
      </c>
      <c r="AT2576">
        <v>0</v>
      </c>
      <c r="AU2576" t="e">
        <f t="shared" ref="AU2576:AU2639" ca="1" si="248">EVFlag(M2576)</f>
        <v>#NAME?</v>
      </c>
    </row>
    <row r="2577" spans="1:47" x14ac:dyDescent="0.15">
      <c r="A2577" s="21" t="s">
        <v>3347</v>
      </c>
      <c r="B2577" s="22" t="s">
        <v>17</v>
      </c>
      <c r="C2577" s="42">
        <v>2008</v>
      </c>
      <c r="D2577" s="22" t="s">
        <v>763</v>
      </c>
      <c r="E2577" s="22" t="s">
        <v>770</v>
      </c>
      <c r="F2577" s="23">
        <v>12.38</v>
      </c>
      <c r="G2577" s="23">
        <v>12.38</v>
      </c>
      <c r="H2577" s="24">
        <f t="shared" si="243"/>
        <v>0</v>
      </c>
      <c r="I2577" s="153">
        <v>0</v>
      </c>
      <c r="J2577" s="24">
        <f t="shared" si="244"/>
        <v>0</v>
      </c>
      <c r="K2577" s="25">
        <f t="shared" si="245"/>
        <v>0</v>
      </c>
      <c r="L2577">
        <v>0</v>
      </c>
      <c r="M2577">
        <v>32964608</v>
      </c>
      <c r="N2577">
        <v>42065747</v>
      </c>
      <c r="O2577" s="52">
        <v>0</v>
      </c>
      <c r="P2577" s="52">
        <v>0</v>
      </c>
      <c r="Q2577" s="52">
        <v>0</v>
      </c>
      <c r="R2577" s="52">
        <v>0</v>
      </c>
      <c r="S2577" s="52">
        <v>0</v>
      </c>
      <c r="T2577" s="52">
        <v>0</v>
      </c>
      <c r="U2577" s="52">
        <v>0</v>
      </c>
      <c r="V2577" s="52">
        <v>0</v>
      </c>
      <c r="W2577" s="52">
        <v>0</v>
      </c>
      <c r="X2577" s="52">
        <v>0</v>
      </c>
      <c r="Y2577" s="52">
        <v>0</v>
      </c>
      <c r="Z2577" s="52">
        <v>0</v>
      </c>
      <c r="AA2577" s="25">
        <v>0</v>
      </c>
      <c r="AB2577" s="25">
        <v>0</v>
      </c>
      <c r="AC2577" s="25">
        <v>0</v>
      </c>
      <c r="AD2577" s="25">
        <v>0</v>
      </c>
      <c r="AE2577" s="25">
        <v>0</v>
      </c>
      <c r="AF2577" s="25">
        <v>0</v>
      </c>
      <c r="AG2577" s="25">
        <v>0</v>
      </c>
      <c r="AH2577" s="25">
        <v>0</v>
      </c>
      <c r="AI2577" s="25">
        <v>0</v>
      </c>
      <c r="AJ2577" s="25">
        <v>0</v>
      </c>
      <c r="AK2577" s="25">
        <v>0</v>
      </c>
      <c r="AL2577" s="25">
        <v>0</v>
      </c>
      <c r="AM2577" s="95">
        <v>0</v>
      </c>
      <c r="AN2577" s="95" t="e">
        <f ca="1">IF(MengeInEEGSummieren(M2577),AM2577,0)</f>
        <v>#NAME?</v>
      </c>
      <c r="AO2577" s="95">
        <f t="shared" si="246"/>
        <v>0</v>
      </c>
      <c r="AP2577" s="95">
        <f t="shared" si="247"/>
        <v>0</v>
      </c>
      <c r="AS2577">
        <v>0</v>
      </c>
      <c r="AT2577">
        <v>0</v>
      </c>
      <c r="AU2577" t="e">
        <f t="shared" ca="1" si="248"/>
        <v>#NAME?</v>
      </c>
    </row>
    <row r="2578" spans="1:47" x14ac:dyDescent="0.15">
      <c r="A2578" s="21" t="s">
        <v>3348</v>
      </c>
      <c r="B2578" s="22" t="s">
        <v>17</v>
      </c>
      <c r="C2578" s="42">
        <v>2008</v>
      </c>
      <c r="D2578" s="22" t="s">
        <v>1489</v>
      </c>
      <c r="E2578" s="22" t="s">
        <v>773</v>
      </c>
      <c r="F2578" s="23">
        <v>14.38</v>
      </c>
      <c r="G2578" s="23">
        <v>14.38</v>
      </c>
      <c r="H2578" s="24">
        <f t="shared" si="243"/>
        <v>0</v>
      </c>
      <c r="I2578" s="153">
        <v>0</v>
      </c>
      <c r="J2578" s="24">
        <f t="shared" si="244"/>
        <v>0</v>
      </c>
      <c r="K2578" s="25">
        <f t="shared" si="245"/>
        <v>0</v>
      </c>
      <c r="L2578">
        <v>0</v>
      </c>
      <c r="M2578">
        <v>32964608</v>
      </c>
      <c r="N2578">
        <v>42065747</v>
      </c>
      <c r="O2578" s="52">
        <v>0</v>
      </c>
      <c r="P2578" s="52">
        <v>0</v>
      </c>
      <c r="Q2578" s="52">
        <v>0</v>
      </c>
      <c r="R2578" s="52">
        <v>0</v>
      </c>
      <c r="S2578" s="52">
        <v>0</v>
      </c>
      <c r="T2578" s="52">
        <v>0</v>
      </c>
      <c r="U2578" s="52">
        <v>0</v>
      </c>
      <c r="V2578" s="52">
        <v>0</v>
      </c>
      <c r="W2578" s="52">
        <v>0</v>
      </c>
      <c r="X2578" s="52">
        <v>0</v>
      </c>
      <c r="Y2578" s="52">
        <v>0</v>
      </c>
      <c r="Z2578" s="52">
        <v>0</v>
      </c>
      <c r="AA2578" s="25">
        <v>0</v>
      </c>
      <c r="AB2578" s="25">
        <v>0</v>
      </c>
      <c r="AC2578" s="25">
        <v>0</v>
      </c>
      <c r="AD2578" s="25">
        <v>0</v>
      </c>
      <c r="AE2578" s="25">
        <v>0</v>
      </c>
      <c r="AF2578" s="25">
        <v>0</v>
      </c>
      <c r="AG2578" s="25">
        <v>0</v>
      </c>
      <c r="AH2578" s="25">
        <v>0</v>
      </c>
      <c r="AI2578" s="25">
        <v>0</v>
      </c>
      <c r="AJ2578" s="25">
        <v>0</v>
      </c>
      <c r="AK2578" s="25">
        <v>0</v>
      </c>
      <c r="AL2578" s="25">
        <v>0</v>
      </c>
      <c r="AM2578" s="95">
        <v>0</v>
      </c>
      <c r="AN2578" s="95" t="e">
        <f ca="1">IF(MengeInEEGSummieren(M2578),AM2578,0)</f>
        <v>#NAME?</v>
      </c>
      <c r="AO2578" s="95">
        <f t="shared" si="246"/>
        <v>0</v>
      </c>
      <c r="AP2578" s="95">
        <f t="shared" si="247"/>
        <v>0</v>
      </c>
      <c r="AS2578">
        <v>0</v>
      </c>
      <c r="AT2578">
        <v>0</v>
      </c>
      <c r="AU2578" t="e">
        <f t="shared" ca="1" si="248"/>
        <v>#NAME?</v>
      </c>
    </row>
    <row r="2579" spans="1:47" x14ac:dyDescent="0.15">
      <c r="A2579" s="21" t="s">
        <v>3349</v>
      </c>
      <c r="B2579" s="22" t="s">
        <v>17</v>
      </c>
      <c r="C2579" s="42">
        <v>2008</v>
      </c>
      <c r="D2579" s="22" t="s">
        <v>765</v>
      </c>
      <c r="E2579" s="22" t="s">
        <v>770</v>
      </c>
      <c r="F2579" s="23">
        <v>10.88</v>
      </c>
      <c r="G2579" s="23">
        <v>10.88</v>
      </c>
      <c r="H2579" s="24">
        <f t="shared" si="243"/>
        <v>0</v>
      </c>
      <c r="I2579" s="153">
        <v>0</v>
      </c>
      <c r="J2579" s="24">
        <f t="shared" si="244"/>
        <v>0</v>
      </c>
      <c r="K2579" s="25">
        <f t="shared" si="245"/>
        <v>0</v>
      </c>
      <c r="L2579">
        <v>0</v>
      </c>
      <c r="M2579">
        <v>32964608</v>
      </c>
      <c r="N2579">
        <v>42065747</v>
      </c>
      <c r="O2579" s="52">
        <v>0</v>
      </c>
      <c r="P2579" s="52">
        <v>0</v>
      </c>
      <c r="Q2579" s="52">
        <v>0</v>
      </c>
      <c r="R2579" s="52">
        <v>0</v>
      </c>
      <c r="S2579" s="52">
        <v>0</v>
      </c>
      <c r="T2579" s="52">
        <v>0</v>
      </c>
      <c r="U2579" s="52">
        <v>0</v>
      </c>
      <c r="V2579" s="52">
        <v>0</v>
      </c>
      <c r="W2579" s="52">
        <v>0</v>
      </c>
      <c r="X2579" s="52">
        <v>0</v>
      </c>
      <c r="Y2579" s="52">
        <v>0</v>
      </c>
      <c r="Z2579" s="52">
        <v>0</v>
      </c>
      <c r="AA2579" s="25">
        <v>0</v>
      </c>
      <c r="AB2579" s="25">
        <v>0</v>
      </c>
      <c r="AC2579" s="25">
        <v>0</v>
      </c>
      <c r="AD2579" s="25">
        <v>0</v>
      </c>
      <c r="AE2579" s="25">
        <v>0</v>
      </c>
      <c r="AF2579" s="25">
        <v>0</v>
      </c>
      <c r="AG2579" s="25">
        <v>0</v>
      </c>
      <c r="AH2579" s="25">
        <v>0</v>
      </c>
      <c r="AI2579" s="25">
        <v>0</v>
      </c>
      <c r="AJ2579" s="25">
        <v>0</v>
      </c>
      <c r="AK2579" s="25">
        <v>0</v>
      </c>
      <c r="AL2579" s="25">
        <v>0</v>
      </c>
      <c r="AM2579" s="95">
        <v>0</v>
      </c>
      <c r="AN2579" s="95" t="e">
        <f ca="1">IF(MengeInEEGSummieren(M2579),AM2579,0)</f>
        <v>#NAME?</v>
      </c>
      <c r="AO2579" s="95">
        <f t="shared" si="246"/>
        <v>0</v>
      </c>
      <c r="AP2579" s="95">
        <f t="shared" si="247"/>
        <v>0</v>
      </c>
      <c r="AS2579">
        <v>0</v>
      </c>
      <c r="AT2579">
        <v>0</v>
      </c>
      <c r="AU2579" t="e">
        <f t="shared" ca="1" si="248"/>
        <v>#NAME?</v>
      </c>
    </row>
    <row r="2580" spans="1:47" x14ac:dyDescent="0.15">
      <c r="A2580" s="21" t="s">
        <v>3350</v>
      </c>
      <c r="B2580" s="22" t="s">
        <v>17</v>
      </c>
      <c r="C2580" s="42">
        <v>2008</v>
      </c>
      <c r="D2580" s="22" t="s">
        <v>1492</v>
      </c>
      <c r="E2580" s="22" t="s">
        <v>773</v>
      </c>
      <c r="F2580" s="23">
        <v>12.88</v>
      </c>
      <c r="G2580" s="23">
        <v>12.88</v>
      </c>
      <c r="H2580" s="24">
        <f t="shared" si="243"/>
        <v>0</v>
      </c>
      <c r="I2580" s="153">
        <v>0</v>
      </c>
      <c r="J2580" s="24">
        <f t="shared" si="244"/>
        <v>0</v>
      </c>
      <c r="K2580" s="25">
        <f t="shared" si="245"/>
        <v>0</v>
      </c>
      <c r="L2580">
        <v>0</v>
      </c>
      <c r="M2580">
        <v>32964608</v>
      </c>
      <c r="N2580">
        <v>42065747</v>
      </c>
      <c r="O2580" s="52">
        <v>0</v>
      </c>
      <c r="P2580" s="52">
        <v>0</v>
      </c>
      <c r="Q2580" s="52">
        <v>0</v>
      </c>
      <c r="R2580" s="52">
        <v>0</v>
      </c>
      <c r="S2580" s="52">
        <v>0</v>
      </c>
      <c r="T2580" s="52">
        <v>0</v>
      </c>
      <c r="U2580" s="52">
        <v>0</v>
      </c>
      <c r="V2580" s="52">
        <v>0</v>
      </c>
      <c r="W2580" s="52">
        <v>0</v>
      </c>
      <c r="X2580" s="52">
        <v>0</v>
      </c>
      <c r="Y2580" s="52">
        <v>0</v>
      </c>
      <c r="Z2580" s="52">
        <v>0</v>
      </c>
      <c r="AA2580" s="25">
        <v>0</v>
      </c>
      <c r="AB2580" s="25">
        <v>0</v>
      </c>
      <c r="AC2580" s="25">
        <v>0</v>
      </c>
      <c r="AD2580" s="25">
        <v>0</v>
      </c>
      <c r="AE2580" s="25">
        <v>0</v>
      </c>
      <c r="AF2580" s="25">
        <v>0</v>
      </c>
      <c r="AG2580" s="25">
        <v>0</v>
      </c>
      <c r="AH2580" s="25">
        <v>0</v>
      </c>
      <c r="AI2580" s="25">
        <v>0</v>
      </c>
      <c r="AJ2580" s="25">
        <v>0</v>
      </c>
      <c r="AK2580" s="25">
        <v>0</v>
      </c>
      <c r="AL2580" s="25">
        <v>0</v>
      </c>
      <c r="AM2580" s="95">
        <v>0</v>
      </c>
      <c r="AN2580" s="95" t="e">
        <f ca="1">IF(MengeInEEGSummieren(M2580),AM2580,0)</f>
        <v>#NAME?</v>
      </c>
      <c r="AO2580" s="95">
        <f t="shared" si="246"/>
        <v>0</v>
      </c>
      <c r="AP2580" s="95">
        <f t="shared" si="247"/>
        <v>0</v>
      </c>
      <c r="AS2580">
        <v>0</v>
      </c>
      <c r="AT2580">
        <v>0</v>
      </c>
      <c r="AU2580" t="e">
        <f t="shared" ca="1" si="248"/>
        <v>#NAME?</v>
      </c>
    </row>
    <row r="2581" spans="1:47" x14ac:dyDescent="0.15">
      <c r="A2581" s="21" t="s">
        <v>3351</v>
      </c>
      <c r="B2581" s="22" t="s">
        <v>17</v>
      </c>
      <c r="C2581" s="42">
        <v>2008</v>
      </c>
      <c r="D2581" s="22" t="s">
        <v>1494</v>
      </c>
      <c r="E2581" s="22" t="s">
        <v>770</v>
      </c>
      <c r="F2581" s="23">
        <v>10.38</v>
      </c>
      <c r="G2581" s="23">
        <v>10.38</v>
      </c>
      <c r="H2581" s="24">
        <f t="shared" si="243"/>
        <v>0</v>
      </c>
      <c r="I2581" s="153">
        <v>0</v>
      </c>
      <c r="J2581" s="24">
        <f t="shared" si="244"/>
        <v>0</v>
      </c>
      <c r="K2581" s="25">
        <f t="shared" si="245"/>
        <v>0</v>
      </c>
      <c r="L2581">
        <v>0</v>
      </c>
      <c r="M2581">
        <v>32964608</v>
      </c>
      <c r="N2581">
        <v>42065747</v>
      </c>
      <c r="O2581" s="52">
        <v>0</v>
      </c>
      <c r="P2581" s="52">
        <v>0</v>
      </c>
      <c r="Q2581" s="52">
        <v>0</v>
      </c>
      <c r="R2581" s="52">
        <v>0</v>
      </c>
      <c r="S2581" s="52">
        <v>0</v>
      </c>
      <c r="T2581" s="52">
        <v>0</v>
      </c>
      <c r="U2581" s="52">
        <v>0</v>
      </c>
      <c r="V2581" s="52">
        <v>0</v>
      </c>
      <c r="W2581" s="52">
        <v>0</v>
      </c>
      <c r="X2581" s="52">
        <v>0</v>
      </c>
      <c r="Y2581" s="52">
        <v>0</v>
      </c>
      <c r="Z2581" s="52">
        <v>0</v>
      </c>
      <c r="AA2581" s="25">
        <v>0</v>
      </c>
      <c r="AB2581" s="25">
        <v>0</v>
      </c>
      <c r="AC2581" s="25">
        <v>0</v>
      </c>
      <c r="AD2581" s="25">
        <v>0</v>
      </c>
      <c r="AE2581" s="25">
        <v>0</v>
      </c>
      <c r="AF2581" s="25">
        <v>0</v>
      </c>
      <c r="AG2581" s="25">
        <v>0</v>
      </c>
      <c r="AH2581" s="25">
        <v>0</v>
      </c>
      <c r="AI2581" s="25">
        <v>0</v>
      </c>
      <c r="AJ2581" s="25">
        <v>0</v>
      </c>
      <c r="AK2581" s="25">
        <v>0</v>
      </c>
      <c r="AL2581" s="25">
        <v>0</v>
      </c>
      <c r="AM2581" s="95">
        <v>0</v>
      </c>
      <c r="AN2581" s="95" t="e">
        <f ca="1">IF(MengeInEEGSummieren(M2581),AM2581,0)</f>
        <v>#NAME?</v>
      </c>
      <c r="AO2581" s="95">
        <f t="shared" si="246"/>
        <v>0</v>
      </c>
      <c r="AP2581" s="95">
        <f t="shared" si="247"/>
        <v>0</v>
      </c>
      <c r="AS2581">
        <v>0</v>
      </c>
      <c r="AT2581">
        <v>0</v>
      </c>
      <c r="AU2581" t="e">
        <f t="shared" ca="1" si="248"/>
        <v>#NAME?</v>
      </c>
    </row>
    <row r="2582" spans="1:47" x14ac:dyDescent="0.15">
      <c r="A2582" s="21" t="s">
        <v>3352</v>
      </c>
      <c r="B2582" s="22" t="s">
        <v>17</v>
      </c>
      <c r="C2582" s="42">
        <v>2008</v>
      </c>
      <c r="D2582" s="22" t="s">
        <v>1496</v>
      </c>
      <c r="E2582" s="22" t="s">
        <v>773</v>
      </c>
      <c r="F2582" s="23">
        <v>12.38</v>
      </c>
      <c r="G2582" s="23">
        <v>12.38</v>
      </c>
      <c r="H2582" s="24">
        <f t="shared" si="243"/>
        <v>0</v>
      </c>
      <c r="I2582" s="153">
        <v>0</v>
      </c>
      <c r="J2582" s="24">
        <f t="shared" si="244"/>
        <v>0</v>
      </c>
      <c r="K2582" s="25">
        <f t="shared" si="245"/>
        <v>0</v>
      </c>
      <c r="L2582">
        <v>0</v>
      </c>
      <c r="M2582">
        <v>32964608</v>
      </c>
      <c r="N2582">
        <v>42065747</v>
      </c>
      <c r="O2582" s="52">
        <v>0</v>
      </c>
      <c r="P2582" s="52">
        <v>0</v>
      </c>
      <c r="Q2582" s="52">
        <v>0</v>
      </c>
      <c r="R2582" s="52">
        <v>0</v>
      </c>
      <c r="S2582" s="52">
        <v>0</v>
      </c>
      <c r="T2582" s="52">
        <v>0</v>
      </c>
      <c r="U2582" s="52">
        <v>0</v>
      </c>
      <c r="V2582" s="52">
        <v>0</v>
      </c>
      <c r="W2582" s="52">
        <v>0</v>
      </c>
      <c r="X2582" s="52">
        <v>0</v>
      </c>
      <c r="Y2582" s="52">
        <v>0</v>
      </c>
      <c r="Z2582" s="52">
        <v>0</v>
      </c>
      <c r="AA2582" s="25">
        <v>0</v>
      </c>
      <c r="AB2582" s="25">
        <v>0</v>
      </c>
      <c r="AC2582" s="25">
        <v>0</v>
      </c>
      <c r="AD2582" s="25">
        <v>0</v>
      </c>
      <c r="AE2582" s="25">
        <v>0</v>
      </c>
      <c r="AF2582" s="25">
        <v>0</v>
      </c>
      <c r="AG2582" s="25">
        <v>0</v>
      </c>
      <c r="AH2582" s="25">
        <v>0</v>
      </c>
      <c r="AI2582" s="25">
        <v>0</v>
      </c>
      <c r="AJ2582" s="25">
        <v>0</v>
      </c>
      <c r="AK2582" s="25">
        <v>0</v>
      </c>
      <c r="AL2582" s="25">
        <v>0</v>
      </c>
      <c r="AM2582" s="95">
        <v>0</v>
      </c>
      <c r="AN2582" s="95" t="e">
        <f ca="1">IF(MengeInEEGSummieren(M2582),AM2582,0)</f>
        <v>#NAME?</v>
      </c>
      <c r="AO2582" s="95">
        <f t="shared" si="246"/>
        <v>0</v>
      </c>
      <c r="AP2582" s="95">
        <f t="shared" si="247"/>
        <v>0</v>
      </c>
      <c r="AS2582">
        <v>0</v>
      </c>
      <c r="AT2582">
        <v>0</v>
      </c>
      <c r="AU2582" t="e">
        <f t="shared" ca="1" si="248"/>
        <v>#NAME?</v>
      </c>
    </row>
    <row r="2583" spans="1:47" x14ac:dyDescent="0.15">
      <c r="A2583" s="21" t="s">
        <v>3353</v>
      </c>
      <c r="B2583" s="22" t="s">
        <v>17</v>
      </c>
      <c r="C2583" s="42">
        <v>2008</v>
      </c>
      <c r="D2583" s="22" t="s">
        <v>1498</v>
      </c>
      <c r="E2583" s="22" t="s">
        <v>770</v>
      </c>
      <c r="F2583" s="23">
        <v>14.38</v>
      </c>
      <c r="G2583" s="23">
        <v>14.38</v>
      </c>
      <c r="H2583" s="24">
        <f t="shared" si="243"/>
        <v>0</v>
      </c>
      <c r="I2583" s="153">
        <v>0</v>
      </c>
      <c r="J2583" s="24">
        <f t="shared" si="244"/>
        <v>0</v>
      </c>
      <c r="K2583" s="25">
        <f t="shared" si="245"/>
        <v>0</v>
      </c>
      <c r="L2583">
        <v>0</v>
      </c>
      <c r="M2583">
        <v>32964608</v>
      </c>
      <c r="N2583">
        <v>42065747</v>
      </c>
      <c r="O2583" s="52">
        <v>0</v>
      </c>
      <c r="P2583" s="52">
        <v>0</v>
      </c>
      <c r="Q2583" s="52">
        <v>0</v>
      </c>
      <c r="R2583" s="52">
        <v>0</v>
      </c>
      <c r="S2583" s="52">
        <v>0</v>
      </c>
      <c r="T2583" s="52">
        <v>0</v>
      </c>
      <c r="U2583" s="52">
        <v>0</v>
      </c>
      <c r="V2583" s="52">
        <v>0</v>
      </c>
      <c r="W2583" s="52">
        <v>0</v>
      </c>
      <c r="X2583" s="52">
        <v>0</v>
      </c>
      <c r="Y2583" s="52">
        <v>0</v>
      </c>
      <c r="Z2583" s="52">
        <v>0</v>
      </c>
      <c r="AA2583" s="25">
        <v>0</v>
      </c>
      <c r="AB2583" s="25">
        <v>0</v>
      </c>
      <c r="AC2583" s="25">
        <v>0</v>
      </c>
      <c r="AD2583" s="25">
        <v>0</v>
      </c>
      <c r="AE2583" s="25">
        <v>0</v>
      </c>
      <c r="AF2583" s="25">
        <v>0</v>
      </c>
      <c r="AG2583" s="25">
        <v>0</v>
      </c>
      <c r="AH2583" s="25">
        <v>0</v>
      </c>
      <c r="AI2583" s="25">
        <v>0</v>
      </c>
      <c r="AJ2583" s="25">
        <v>0</v>
      </c>
      <c r="AK2583" s="25">
        <v>0</v>
      </c>
      <c r="AL2583" s="25">
        <v>0</v>
      </c>
      <c r="AM2583" s="95">
        <v>0</v>
      </c>
      <c r="AN2583" s="95" t="e">
        <f ca="1">IF(MengeInEEGSummieren(M2583),AM2583,0)</f>
        <v>#NAME?</v>
      </c>
      <c r="AO2583" s="95">
        <f t="shared" si="246"/>
        <v>0</v>
      </c>
      <c r="AP2583" s="95">
        <f t="shared" si="247"/>
        <v>0</v>
      </c>
      <c r="AS2583">
        <v>0</v>
      </c>
      <c r="AT2583">
        <v>0</v>
      </c>
      <c r="AU2583" t="e">
        <f t="shared" ca="1" si="248"/>
        <v>#NAME?</v>
      </c>
    </row>
    <row r="2584" spans="1:47" x14ac:dyDescent="0.15">
      <c r="A2584" s="21" t="s">
        <v>3354</v>
      </c>
      <c r="B2584" s="22" t="s">
        <v>17</v>
      </c>
      <c r="C2584" s="42">
        <v>2008</v>
      </c>
      <c r="D2584" s="22" t="s">
        <v>1500</v>
      </c>
      <c r="E2584" s="22" t="s">
        <v>773</v>
      </c>
      <c r="F2584" s="23">
        <v>16.38</v>
      </c>
      <c r="G2584" s="23">
        <v>16.38</v>
      </c>
      <c r="H2584" s="24">
        <f t="shared" si="243"/>
        <v>0</v>
      </c>
      <c r="I2584" s="153">
        <v>0</v>
      </c>
      <c r="J2584" s="24">
        <f t="shared" si="244"/>
        <v>0</v>
      </c>
      <c r="K2584" s="25">
        <f t="shared" si="245"/>
        <v>0</v>
      </c>
      <c r="L2584">
        <v>0</v>
      </c>
      <c r="M2584">
        <v>32964608</v>
      </c>
      <c r="N2584">
        <v>42065747</v>
      </c>
      <c r="O2584" s="52">
        <v>0</v>
      </c>
      <c r="P2584" s="52">
        <v>0</v>
      </c>
      <c r="Q2584" s="52">
        <v>0</v>
      </c>
      <c r="R2584" s="52">
        <v>0</v>
      </c>
      <c r="S2584" s="52">
        <v>0</v>
      </c>
      <c r="T2584" s="52">
        <v>0</v>
      </c>
      <c r="U2584" s="52">
        <v>0</v>
      </c>
      <c r="V2584" s="52">
        <v>0</v>
      </c>
      <c r="W2584" s="52">
        <v>0</v>
      </c>
      <c r="X2584" s="52">
        <v>0</v>
      </c>
      <c r="Y2584" s="52">
        <v>0</v>
      </c>
      <c r="Z2584" s="52">
        <v>0</v>
      </c>
      <c r="AA2584" s="25">
        <v>0</v>
      </c>
      <c r="AB2584" s="25">
        <v>0</v>
      </c>
      <c r="AC2584" s="25">
        <v>0</v>
      </c>
      <c r="AD2584" s="25">
        <v>0</v>
      </c>
      <c r="AE2584" s="25">
        <v>0</v>
      </c>
      <c r="AF2584" s="25">
        <v>0</v>
      </c>
      <c r="AG2584" s="25">
        <v>0</v>
      </c>
      <c r="AH2584" s="25">
        <v>0</v>
      </c>
      <c r="AI2584" s="25">
        <v>0</v>
      </c>
      <c r="AJ2584" s="25">
        <v>0</v>
      </c>
      <c r="AK2584" s="25">
        <v>0</v>
      </c>
      <c r="AL2584" s="25">
        <v>0</v>
      </c>
      <c r="AM2584" s="95">
        <v>0</v>
      </c>
      <c r="AN2584" s="95" t="e">
        <f ca="1">IF(MengeInEEGSummieren(M2584),AM2584,0)</f>
        <v>#NAME?</v>
      </c>
      <c r="AO2584" s="95">
        <f t="shared" si="246"/>
        <v>0</v>
      </c>
      <c r="AP2584" s="95">
        <f t="shared" si="247"/>
        <v>0</v>
      </c>
      <c r="AS2584">
        <v>0</v>
      </c>
      <c r="AT2584">
        <v>0</v>
      </c>
      <c r="AU2584" t="e">
        <f t="shared" ca="1" si="248"/>
        <v>#NAME?</v>
      </c>
    </row>
    <row r="2585" spans="1:47" x14ac:dyDescent="0.15">
      <c r="A2585" s="21" t="s">
        <v>3355</v>
      </c>
      <c r="B2585" s="22" t="s">
        <v>17</v>
      </c>
      <c r="C2585" s="42">
        <v>2008</v>
      </c>
      <c r="D2585" s="22" t="s">
        <v>1502</v>
      </c>
      <c r="E2585" s="22" t="s">
        <v>770</v>
      </c>
      <c r="F2585" s="23">
        <v>12.88</v>
      </c>
      <c r="G2585" s="23">
        <v>12.88</v>
      </c>
      <c r="H2585" s="24">
        <f t="shared" si="243"/>
        <v>0</v>
      </c>
      <c r="I2585" s="153">
        <v>0</v>
      </c>
      <c r="J2585" s="24">
        <f t="shared" si="244"/>
        <v>0</v>
      </c>
      <c r="K2585" s="25">
        <f t="shared" si="245"/>
        <v>0</v>
      </c>
      <c r="L2585">
        <v>0</v>
      </c>
      <c r="M2585">
        <v>32964608</v>
      </c>
      <c r="N2585">
        <v>42065747</v>
      </c>
      <c r="O2585" s="52">
        <v>0</v>
      </c>
      <c r="P2585" s="52">
        <v>0</v>
      </c>
      <c r="Q2585" s="52">
        <v>0</v>
      </c>
      <c r="R2585" s="52">
        <v>0</v>
      </c>
      <c r="S2585" s="52">
        <v>0</v>
      </c>
      <c r="T2585" s="52">
        <v>0</v>
      </c>
      <c r="U2585" s="52">
        <v>0</v>
      </c>
      <c r="V2585" s="52">
        <v>0</v>
      </c>
      <c r="W2585" s="52">
        <v>0</v>
      </c>
      <c r="X2585" s="52">
        <v>0</v>
      </c>
      <c r="Y2585" s="52">
        <v>0</v>
      </c>
      <c r="Z2585" s="52">
        <v>0</v>
      </c>
      <c r="AA2585" s="25">
        <v>0</v>
      </c>
      <c r="AB2585" s="25">
        <v>0</v>
      </c>
      <c r="AC2585" s="25">
        <v>0</v>
      </c>
      <c r="AD2585" s="25">
        <v>0</v>
      </c>
      <c r="AE2585" s="25">
        <v>0</v>
      </c>
      <c r="AF2585" s="25">
        <v>0</v>
      </c>
      <c r="AG2585" s="25">
        <v>0</v>
      </c>
      <c r="AH2585" s="25">
        <v>0</v>
      </c>
      <c r="AI2585" s="25">
        <v>0</v>
      </c>
      <c r="AJ2585" s="25">
        <v>0</v>
      </c>
      <c r="AK2585" s="25">
        <v>0</v>
      </c>
      <c r="AL2585" s="25">
        <v>0</v>
      </c>
      <c r="AM2585" s="95">
        <v>0</v>
      </c>
      <c r="AN2585" s="95" t="e">
        <f ca="1">IF(MengeInEEGSummieren(M2585),AM2585,0)</f>
        <v>#NAME?</v>
      </c>
      <c r="AO2585" s="95">
        <f t="shared" si="246"/>
        <v>0</v>
      </c>
      <c r="AP2585" s="95">
        <f t="shared" si="247"/>
        <v>0</v>
      </c>
      <c r="AS2585">
        <v>0</v>
      </c>
      <c r="AT2585">
        <v>0</v>
      </c>
      <c r="AU2585" t="e">
        <f t="shared" ca="1" si="248"/>
        <v>#NAME?</v>
      </c>
    </row>
    <row r="2586" spans="1:47" x14ac:dyDescent="0.15">
      <c r="A2586" s="21" t="s">
        <v>3356</v>
      </c>
      <c r="B2586" s="22" t="s">
        <v>17</v>
      </c>
      <c r="C2586" s="42">
        <v>2008</v>
      </c>
      <c r="D2586" s="22" t="s">
        <v>1504</v>
      </c>
      <c r="E2586" s="22" t="s">
        <v>773</v>
      </c>
      <c r="F2586" s="23">
        <v>14.88</v>
      </c>
      <c r="G2586" s="23">
        <v>14.88</v>
      </c>
      <c r="H2586" s="24">
        <f t="shared" si="243"/>
        <v>0</v>
      </c>
      <c r="I2586" s="153">
        <v>0</v>
      </c>
      <c r="J2586" s="24">
        <f t="shared" si="244"/>
        <v>0</v>
      </c>
      <c r="K2586" s="25">
        <f t="shared" si="245"/>
        <v>0</v>
      </c>
      <c r="L2586">
        <v>0</v>
      </c>
      <c r="M2586">
        <v>32964608</v>
      </c>
      <c r="N2586">
        <v>42065747</v>
      </c>
      <c r="O2586" s="52">
        <v>0</v>
      </c>
      <c r="P2586" s="52">
        <v>0</v>
      </c>
      <c r="Q2586" s="52">
        <v>0</v>
      </c>
      <c r="R2586" s="52">
        <v>0</v>
      </c>
      <c r="S2586" s="52">
        <v>0</v>
      </c>
      <c r="T2586" s="52">
        <v>0</v>
      </c>
      <c r="U2586" s="52">
        <v>0</v>
      </c>
      <c r="V2586" s="52">
        <v>0</v>
      </c>
      <c r="W2586" s="52">
        <v>0</v>
      </c>
      <c r="X2586" s="52">
        <v>0</v>
      </c>
      <c r="Y2586" s="52">
        <v>0</v>
      </c>
      <c r="Z2586" s="52">
        <v>0</v>
      </c>
      <c r="AA2586" s="25">
        <v>0</v>
      </c>
      <c r="AB2586" s="25">
        <v>0</v>
      </c>
      <c r="AC2586" s="25">
        <v>0</v>
      </c>
      <c r="AD2586" s="25">
        <v>0</v>
      </c>
      <c r="AE2586" s="25">
        <v>0</v>
      </c>
      <c r="AF2586" s="25">
        <v>0</v>
      </c>
      <c r="AG2586" s="25">
        <v>0</v>
      </c>
      <c r="AH2586" s="25">
        <v>0</v>
      </c>
      <c r="AI2586" s="25">
        <v>0</v>
      </c>
      <c r="AJ2586" s="25">
        <v>0</v>
      </c>
      <c r="AK2586" s="25">
        <v>0</v>
      </c>
      <c r="AL2586" s="25">
        <v>0</v>
      </c>
      <c r="AM2586" s="95">
        <v>0</v>
      </c>
      <c r="AN2586" s="95" t="e">
        <f ca="1">IF(MengeInEEGSummieren(M2586),AM2586,0)</f>
        <v>#NAME?</v>
      </c>
      <c r="AO2586" s="95">
        <f t="shared" si="246"/>
        <v>0</v>
      </c>
      <c r="AP2586" s="95">
        <f t="shared" si="247"/>
        <v>0</v>
      </c>
      <c r="AS2586">
        <v>0</v>
      </c>
      <c r="AT2586">
        <v>0</v>
      </c>
      <c r="AU2586" t="e">
        <f t="shared" ca="1" si="248"/>
        <v>#NAME?</v>
      </c>
    </row>
    <row r="2587" spans="1:47" x14ac:dyDescent="0.15">
      <c r="A2587" s="21" t="s">
        <v>3357</v>
      </c>
      <c r="B2587" s="22" t="s">
        <v>17</v>
      </c>
      <c r="C2587" s="42">
        <v>2008</v>
      </c>
      <c r="D2587" s="22" t="s">
        <v>767</v>
      </c>
      <c r="E2587" s="22" t="s">
        <v>770</v>
      </c>
      <c r="F2587" s="23">
        <v>7.91</v>
      </c>
      <c r="G2587" s="23">
        <v>7.91</v>
      </c>
      <c r="H2587" s="24">
        <f t="shared" si="243"/>
        <v>0</v>
      </c>
      <c r="I2587" s="153">
        <v>0</v>
      </c>
      <c r="J2587" s="24">
        <f t="shared" si="244"/>
        <v>0</v>
      </c>
      <c r="K2587" s="25">
        <f t="shared" si="245"/>
        <v>0</v>
      </c>
      <c r="L2587">
        <v>0</v>
      </c>
      <c r="M2587">
        <v>32964608</v>
      </c>
      <c r="N2587">
        <v>42065747</v>
      </c>
      <c r="O2587" s="52">
        <v>0</v>
      </c>
      <c r="P2587" s="52">
        <v>0</v>
      </c>
      <c r="Q2587" s="52">
        <v>0</v>
      </c>
      <c r="R2587" s="52">
        <v>0</v>
      </c>
      <c r="S2587" s="52">
        <v>0</v>
      </c>
      <c r="T2587" s="52">
        <v>0</v>
      </c>
      <c r="U2587" s="52">
        <v>0</v>
      </c>
      <c r="V2587" s="52">
        <v>0</v>
      </c>
      <c r="W2587" s="52">
        <v>0</v>
      </c>
      <c r="X2587" s="52">
        <v>0</v>
      </c>
      <c r="Y2587" s="52">
        <v>0</v>
      </c>
      <c r="Z2587" s="52">
        <v>0</v>
      </c>
      <c r="AA2587" s="25">
        <v>0</v>
      </c>
      <c r="AB2587" s="25">
        <v>0</v>
      </c>
      <c r="AC2587" s="25">
        <v>0</v>
      </c>
      <c r="AD2587" s="25">
        <v>0</v>
      </c>
      <c r="AE2587" s="25">
        <v>0</v>
      </c>
      <c r="AF2587" s="25">
        <v>0</v>
      </c>
      <c r="AG2587" s="25">
        <v>0</v>
      </c>
      <c r="AH2587" s="25">
        <v>0</v>
      </c>
      <c r="AI2587" s="25">
        <v>0</v>
      </c>
      <c r="AJ2587" s="25">
        <v>0</v>
      </c>
      <c r="AK2587" s="25">
        <v>0</v>
      </c>
      <c r="AL2587" s="25">
        <v>0</v>
      </c>
      <c r="AM2587" s="95">
        <v>0</v>
      </c>
      <c r="AN2587" s="95" t="e">
        <f ca="1">IF(MengeInEEGSummieren(M2587),AM2587,0)</f>
        <v>#NAME?</v>
      </c>
      <c r="AO2587" s="95">
        <f t="shared" si="246"/>
        <v>0</v>
      </c>
      <c r="AP2587" s="95">
        <f t="shared" si="247"/>
        <v>0</v>
      </c>
      <c r="AS2587">
        <v>0</v>
      </c>
      <c r="AT2587">
        <v>0</v>
      </c>
      <c r="AU2587" t="e">
        <f t="shared" ca="1" si="248"/>
        <v>#NAME?</v>
      </c>
    </row>
    <row r="2588" spans="1:47" x14ac:dyDescent="0.15">
      <c r="A2588" s="21" t="s">
        <v>3358</v>
      </c>
      <c r="B2588" s="22" t="s">
        <v>17</v>
      </c>
      <c r="C2588" s="42">
        <v>2008</v>
      </c>
      <c r="D2588" s="22" t="s">
        <v>1507</v>
      </c>
      <c r="E2588" s="22" t="s">
        <v>773</v>
      </c>
      <c r="F2588" s="23">
        <v>9.91</v>
      </c>
      <c r="G2588" s="23">
        <v>9.91</v>
      </c>
      <c r="H2588" s="24">
        <f t="shared" si="243"/>
        <v>0</v>
      </c>
      <c r="I2588" s="153">
        <v>0</v>
      </c>
      <c r="J2588" s="24">
        <f t="shared" si="244"/>
        <v>0</v>
      </c>
      <c r="K2588" s="25">
        <f t="shared" si="245"/>
        <v>0</v>
      </c>
      <c r="L2588">
        <v>0</v>
      </c>
      <c r="M2588">
        <v>32964608</v>
      </c>
      <c r="N2588">
        <v>42065747</v>
      </c>
      <c r="O2588" s="52">
        <v>0</v>
      </c>
      <c r="P2588" s="52">
        <v>0</v>
      </c>
      <c r="Q2588" s="52">
        <v>0</v>
      </c>
      <c r="R2588" s="52">
        <v>0</v>
      </c>
      <c r="S2588" s="52">
        <v>0</v>
      </c>
      <c r="T2588" s="52">
        <v>0</v>
      </c>
      <c r="U2588" s="52">
        <v>0</v>
      </c>
      <c r="V2588" s="52">
        <v>0</v>
      </c>
      <c r="W2588" s="52">
        <v>0</v>
      </c>
      <c r="X2588" s="52">
        <v>0</v>
      </c>
      <c r="Y2588" s="52">
        <v>0</v>
      </c>
      <c r="Z2588" s="52">
        <v>0</v>
      </c>
      <c r="AA2588" s="25">
        <v>0</v>
      </c>
      <c r="AB2588" s="25">
        <v>0</v>
      </c>
      <c r="AC2588" s="25">
        <v>0</v>
      </c>
      <c r="AD2588" s="25">
        <v>0</v>
      </c>
      <c r="AE2588" s="25">
        <v>0</v>
      </c>
      <c r="AF2588" s="25">
        <v>0</v>
      </c>
      <c r="AG2588" s="25">
        <v>0</v>
      </c>
      <c r="AH2588" s="25">
        <v>0</v>
      </c>
      <c r="AI2588" s="25">
        <v>0</v>
      </c>
      <c r="AJ2588" s="25">
        <v>0</v>
      </c>
      <c r="AK2588" s="25">
        <v>0</v>
      </c>
      <c r="AL2588" s="25">
        <v>0</v>
      </c>
      <c r="AM2588" s="95">
        <v>0</v>
      </c>
      <c r="AN2588" s="95" t="e">
        <f ca="1">IF(MengeInEEGSummieren(M2588),AM2588,0)</f>
        <v>#NAME?</v>
      </c>
      <c r="AO2588" s="95">
        <f t="shared" si="246"/>
        <v>0</v>
      </c>
      <c r="AP2588" s="95">
        <f t="shared" si="247"/>
        <v>0</v>
      </c>
      <c r="AS2588">
        <v>0</v>
      </c>
      <c r="AT2588">
        <v>0</v>
      </c>
      <c r="AU2588" t="e">
        <f t="shared" ca="1" si="248"/>
        <v>#NAME?</v>
      </c>
    </row>
    <row r="2589" spans="1:47" x14ac:dyDescent="0.15">
      <c r="A2589" s="21" t="s">
        <v>3359</v>
      </c>
      <c r="B2589" s="22" t="s">
        <v>17</v>
      </c>
      <c r="C2589" s="42">
        <v>2008</v>
      </c>
      <c r="D2589" s="22" t="s">
        <v>2931</v>
      </c>
      <c r="E2589" s="22"/>
      <c r="F2589" s="23">
        <v>3.66</v>
      </c>
      <c r="G2589" s="23">
        <v>3.66</v>
      </c>
      <c r="H2589" s="24">
        <f t="shared" si="243"/>
        <v>0</v>
      </c>
      <c r="I2589" s="153">
        <v>0</v>
      </c>
      <c r="J2589" s="24">
        <f t="shared" si="244"/>
        <v>0</v>
      </c>
      <c r="K2589" s="25">
        <f t="shared" si="245"/>
        <v>0</v>
      </c>
      <c r="L2589">
        <v>0</v>
      </c>
      <c r="M2589">
        <v>32964608</v>
      </c>
      <c r="N2589">
        <v>42065747</v>
      </c>
      <c r="O2589" s="52">
        <v>0</v>
      </c>
      <c r="P2589" s="52">
        <v>0</v>
      </c>
      <c r="Q2589" s="52">
        <v>0</v>
      </c>
      <c r="R2589" s="52">
        <v>0</v>
      </c>
      <c r="S2589" s="52">
        <v>0</v>
      </c>
      <c r="T2589" s="52">
        <v>0</v>
      </c>
      <c r="U2589" s="52">
        <v>0</v>
      </c>
      <c r="V2589" s="52">
        <v>0</v>
      </c>
      <c r="W2589" s="52">
        <v>0</v>
      </c>
      <c r="X2589" s="52">
        <v>0</v>
      </c>
      <c r="Y2589" s="52">
        <v>0</v>
      </c>
      <c r="Z2589" s="52">
        <v>0</v>
      </c>
      <c r="AA2589" s="25">
        <v>0</v>
      </c>
      <c r="AB2589" s="25">
        <v>0</v>
      </c>
      <c r="AC2589" s="25">
        <v>0</v>
      </c>
      <c r="AD2589" s="25">
        <v>0</v>
      </c>
      <c r="AE2589" s="25">
        <v>0</v>
      </c>
      <c r="AF2589" s="25">
        <v>0</v>
      </c>
      <c r="AG2589" s="25">
        <v>0</v>
      </c>
      <c r="AH2589" s="25">
        <v>0</v>
      </c>
      <c r="AI2589" s="25">
        <v>0</v>
      </c>
      <c r="AJ2589" s="25">
        <v>0</v>
      </c>
      <c r="AK2589" s="25">
        <v>0</v>
      </c>
      <c r="AL2589" s="25">
        <v>0</v>
      </c>
      <c r="AM2589" s="95">
        <v>0</v>
      </c>
      <c r="AN2589" s="95" t="e">
        <f ca="1">IF(MengeInEEGSummieren(M2589),AM2589,0)</f>
        <v>#NAME?</v>
      </c>
      <c r="AO2589" s="95">
        <f t="shared" si="246"/>
        <v>0</v>
      </c>
      <c r="AP2589" s="95">
        <f t="shared" si="247"/>
        <v>0</v>
      </c>
      <c r="AS2589">
        <v>0</v>
      </c>
      <c r="AT2589">
        <v>0</v>
      </c>
      <c r="AU2589" t="e">
        <f t="shared" ca="1" si="248"/>
        <v>#NAME?</v>
      </c>
    </row>
    <row r="2590" spans="1:47" x14ac:dyDescent="0.15">
      <c r="A2590" s="21" t="s">
        <v>3360</v>
      </c>
      <c r="B2590" s="22" t="s">
        <v>17</v>
      </c>
      <c r="C2590" s="42">
        <v>2008</v>
      </c>
      <c r="D2590" s="22" t="s">
        <v>819</v>
      </c>
      <c r="E2590" s="22" t="s">
        <v>770</v>
      </c>
      <c r="F2590" s="23">
        <v>18.670000000000002</v>
      </c>
      <c r="G2590" s="23">
        <v>18.670000000000002</v>
      </c>
      <c r="H2590" s="24">
        <f t="shared" si="243"/>
        <v>0</v>
      </c>
      <c r="I2590" s="153">
        <v>0</v>
      </c>
      <c r="J2590" s="24">
        <f t="shared" si="244"/>
        <v>0</v>
      </c>
      <c r="K2590" s="25">
        <f t="shared" si="245"/>
        <v>0</v>
      </c>
      <c r="L2590">
        <v>0</v>
      </c>
      <c r="M2590">
        <v>32964608</v>
      </c>
      <c r="N2590">
        <v>42065747</v>
      </c>
      <c r="O2590" s="52">
        <v>0</v>
      </c>
      <c r="P2590" s="52">
        <v>0</v>
      </c>
      <c r="Q2590" s="52">
        <v>0</v>
      </c>
      <c r="R2590" s="52">
        <v>0</v>
      </c>
      <c r="S2590" s="52">
        <v>0</v>
      </c>
      <c r="T2590" s="52">
        <v>0</v>
      </c>
      <c r="U2590" s="52">
        <v>0</v>
      </c>
      <c r="V2590" s="52">
        <v>0</v>
      </c>
      <c r="W2590" s="52">
        <v>0</v>
      </c>
      <c r="X2590" s="52">
        <v>0</v>
      </c>
      <c r="Y2590" s="52">
        <v>0</v>
      </c>
      <c r="Z2590" s="52">
        <v>0</v>
      </c>
      <c r="AA2590" s="25">
        <v>0</v>
      </c>
      <c r="AB2590" s="25">
        <v>0</v>
      </c>
      <c r="AC2590" s="25">
        <v>0</v>
      </c>
      <c r="AD2590" s="25">
        <v>0</v>
      </c>
      <c r="AE2590" s="25">
        <v>0</v>
      </c>
      <c r="AF2590" s="25">
        <v>0</v>
      </c>
      <c r="AG2590" s="25">
        <v>0</v>
      </c>
      <c r="AH2590" s="25">
        <v>0</v>
      </c>
      <c r="AI2590" s="25">
        <v>0</v>
      </c>
      <c r="AJ2590" s="25">
        <v>0</v>
      </c>
      <c r="AK2590" s="25">
        <v>0</v>
      </c>
      <c r="AL2590" s="25">
        <v>0</v>
      </c>
      <c r="AM2590" s="95">
        <v>0</v>
      </c>
      <c r="AN2590" s="95" t="e">
        <f ca="1">IF(MengeInEEGSummieren(M2590),AM2590,0)</f>
        <v>#NAME?</v>
      </c>
      <c r="AO2590" s="95">
        <f t="shared" si="246"/>
        <v>0</v>
      </c>
      <c r="AP2590" s="95">
        <f t="shared" si="247"/>
        <v>0</v>
      </c>
      <c r="AS2590">
        <v>0</v>
      </c>
      <c r="AT2590">
        <v>0</v>
      </c>
      <c r="AU2590" t="e">
        <f t="shared" ca="1" si="248"/>
        <v>#NAME?</v>
      </c>
    </row>
    <row r="2591" spans="1:47" x14ac:dyDescent="0.15">
      <c r="A2591" s="21" t="s">
        <v>3361</v>
      </c>
      <c r="B2591" s="22" t="s">
        <v>17</v>
      </c>
      <c r="C2591" s="42">
        <v>2008</v>
      </c>
      <c r="D2591" s="22" t="s">
        <v>1510</v>
      </c>
      <c r="E2591" s="22" t="s">
        <v>770</v>
      </c>
      <c r="F2591" s="23">
        <v>20.67</v>
      </c>
      <c r="G2591" s="23">
        <v>20.67</v>
      </c>
      <c r="H2591" s="24">
        <f t="shared" si="243"/>
        <v>0</v>
      </c>
      <c r="I2591" s="153">
        <v>0</v>
      </c>
      <c r="J2591" s="24">
        <f t="shared" si="244"/>
        <v>0</v>
      </c>
      <c r="K2591" s="25">
        <f t="shared" si="245"/>
        <v>0</v>
      </c>
      <c r="L2591">
        <v>0</v>
      </c>
      <c r="M2591">
        <v>32964608</v>
      </c>
      <c r="N2591">
        <v>42065747</v>
      </c>
      <c r="O2591" s="52">
        <v>0</v>
      </c>
      <c r="P2591" s="52">
        <v>0</v>
      </c>
      <c r="Q2591" s="52">
        <v>0</v>
      </c>
      <c r="R2591" s="52">
        <v>0</v>
      </c>
      <c r="S2591" s="52">
        <v>0</v>
      </c>
      <c r="T2591" s="52">
        <v>0</v>
      </c>
      <c r="U2591" s="52">
        <v>0</v>
      </c>
      <c r="V2591" s="52">
        <v>0</v>
      </c>
      <c r="W2591" s="52">
        <v>0</v>
      </c>
      <c r="X2591" s="52">
        <v>0</v>
      </c>
      <c r="Y2591" s="52">
        <v>0</v>
      </c>
      <c r="Z2591" s="52">
        <v>0</v>
      </c>
      <c r="AA2591" s="25">
        <v>0</v>
      </c>
      <c r="AB2591" s="25">
        <v>0</v>
      </c>
      <c r="AC2591" s="25">
        <v>0</v>
      </c>
      <c r="AD2591" s="25">
        <v>0</v>
      </c>
      <c r="AE2591" s="25">
        <v>0</v>
      </c>
      <c r="AF2591" s="25">
        <v>0</v>
      </c>
      <c r="AG2591" s="25">
        <v>0</v>
      </c>
      <c r="AH2591" s="25">
        <v>0</v>
      </c>
      <c r="AI2591" s="25">
        <v>0</v>
      </c>
      <c r="AJ2591" s="25">
        <v>0</v>
      </c>
      <c r="AK2591" s="25">
        <v>0</v>
      </c>
      <c r="AL2591" s="25">
        <v>0</v>
      </c>
      <c r="AM2591" s="95">
        <v>0</v>
      </c>
      <c r="AN2591" s="95" t="e">
        <f ca="1">IF(MengeInEEGSummieren(M2591),AM2591,0)</f>
        <v>#NAME?</v>
      </c>
      <c r="AO2591" s="95">
        <f t="shared" si="246"/>
        <v>0</v>
      </c>
      <c r="AP2591" s="95">
        <f t="shared" si="247"/>
        <v>0</v>
      </c>
      <c r="AS2591">
        <v>0</v>
      </c>
      <c r="AT2591">
        <v>0</v>
      </c>
      <c r="AU2591" t="e">
        <f t="shared" ca="1" si="248"/>
        <v>#NAME?</v>
      </c>
    </row>
    <row r="2592" spans="1:47" x14ac:dyDescent="0.15">
      <c r="A2592" s="21" t="s">
        <v>3362</v>
      </c>
      <c r="B2592" s="22" t="s">
        <v>17</v>
      </c>
      <c r="C2592" s="42">
        <v>2008</v>
      </c>
      <c r="D2592" s="22" t="s">
        <v>1512</v>
      </c>
      <c r="E2592" s="22" t="s">
        <v>773</v>
      </c>
      <c r="F2592" s="23">
        <v>23.67</v>
      </c>
      <c r="G2592" s="23">
        <v>23.67</v>
      </c>
      <c r="H2592" s="24">
        <f t="shared" si="243"/>
        <v>0</v>
      </c>
      <c r="I2592" s="153">
        <v>0</v>
      </c>
      <c r="J2592" s="24">
        <f t="shared" si="244"/>
        <v>0</v>
      </c>
      <c r="K2592" s="25">
        <f t="shared" si="245"/>
        <v>0</v>
      </c>
      <c r="L2592">
        <v>0</v>
      </c>
      <c r="M2592">
        <v>32964608</v>
      </c>
      <c r="N2592">
        <v>42065747</v>
      </c>
      <c r="O2592" s="52">
        <v>0</v>
      </c>
      <c r="P2592" s="52">
        <v>0</v>
      </c>
      <c r="Q2592" s="52">
        <v>0</v>
      </c>
      <c r="R2592" s="52">
        <v>0</v>
      </c>
      <c r="S2592" s="52">
        <v>0</v>
      </c>
      <c r="T2592" s="52">
        <v>0</v>
      </c>
      <c r="U2592" s="52">
        <v>0</v>
      </c>
      <c r="V2592" s="52">
        <v>0</v>
      </c>
      <c r="W2592" s="52">
        <v>0</v>
      </c>
      <c r="X2592" s="52">
        <v>0</v>
      </c>
      <c r="Y2592" s="52">
        <v>0</v>
      </c>
      <c r="Z2592" s="52">
        <v>0</v>
      </c>
      <c r="AA2592" s="25">
        <v>0</v>
      </c>
      <c r="AB2592" s="25">
        <v>0</v>
      </c>
      <c r="AC2592" s="25">
        <v>0</v>
      </c>
      <c r="AD2592" s="25">
        <v>0</v>
      </c>
      <c r="AE2592" s="25">
        <v>0</v>
      </c>
      <c r="AF2592" s="25">
        <v>0</v>
      </c>
      <c r="AG2592" s="25">
        <v>0</v>
      </c>
      <c r="AH2592" s="25">
        <v>0</v>
      </c>
      <c r="AI2592" s="25">
        <v>0</v>
      </c>
      <c r="AJ2592" s="25">
        <v>0</v>
      </c>
      <c r="AK2592" s="25">
        <v>0</v>
      </c>
      <c r="AL2592" s="25">
        <v>0</v>
      </c>
      <c r="AM2592" s="95">
        <v>0</v>
      </c>
      <c r="AN2592" s="95" t="e">
        <f ca="1">IF(MengeInEEGSummieren(M2592),AM2592,0)</f>
        <v>#NAME?</v>
      </c>
      <c r="AO2592" s="95">
        <f t="shared" si="246"/>
        <v>0</v>
      </c>
      <c r="AP2592" s="95">
        <f t="shared" si="247"/>
        <v>0</v>
      </c>
      <c r="AS2592">
        <v>0</v>
      </c>
      <c r="AT2592">
        <v>0</v>
      </c>
      <c r="AU2592" t="e">
        <f t="shared" ca="1" si="248"/>
        <v>#NAME?</v>
      </c>
    </row>
    <row r="2593" spans="1:47" x14ac:dyDescent="0.15">
      <c r="A2593" s="21" t="s">
        <v>3363</v>
      </c>
      <c r="B2593" s="22" t="s">
        <v>17</v>
      </c>
      <c r="C2593" s="42">
        <v>2008</v>
      </c>
      <c r="D2593" s="22" t="s">
        <v>1514</v>
      </c>
      <c r="E2593" s="22" t="s">
        <v>773</v>
      </c>
      <c r="F2593" s="23">
        <v>24.67</v>
      </c>
      <c r="G2593" s="23">
        <v>24.67</v>
      </c>
      <c r="H2593" s="24">
        <f t="shared" si="243"/>
        <v>0</v>
      </c>
      <c r="I2593" s="153">
        <v>0</v>
      </c>
      <c r="J2593" s="24">
        <f t="shared" si="244"/>
        <v>0</v>
      </c>
      <c r="K2593" s="25">
        <f t="shared" si="245"/>
        <v>0</v>
      </c>
      <c r="L2593">
        <v>0</v>
      </c>
      <c r="M2593">
        <v>32964608</v>
      </c>
      <c r="N2593">
        <v>42065747</v>
      </c>
      <c r="O2593" s="52">
        <v>0</v>
      </c>
      <c r="P2593" s="52">
        <v>0</v>
      </c>
      <c r="Q2593" s="52">
        <v>0</v>
      </c>
      <c r="R2593" s="52">
        <v>0</v>
      </c>
      <c r="S2593" s="52">
        <v>0</v>
      </c>
      <c r="T2593" s="52">
        <v>0</v>
      </c>
      <c r="U2593" s="52">
        <v>0</v>
      </c>
      <c r="V2593" s="52">
        <v>0</v>
      </c>
      <c r="W2593" s="52">
        <v>0</v>
      </c>
      <c r="X2593" s="52">
        <v>0</v>
      </c>
      <c r="Y2593" s="52">
        <v>0</v>
      </c>
      <c r="Z2593" s="52">
        <v>0</v>
      </c>
      <c r="AA2593" s="25">
        <v>0</v>
      </c>
      <c r="AB2593" s="25">
        <v>0</v>
      </c>
      <c r="AC2593" s="25">
        <v>0</v>
      </c>
      <c r="AD2593" s="25">
        <v>0</v>
      </c>
      <c r="AE2593" s="25">
        <v>0</v>
      </c>
      <c r="AF2593" s="25">
        <v>0</v>
      </c>
      <c r="AG2593" s="25">
        <v>0</v>
      </c>
      <c r="AH2593" s="25">
        <v>0</v>
      </c>
      <c r="AI2593" s="25">
        <v>0</v>
      </c>
      <c r="AJ2593" s="25">
        <v>0</v>
      </c>
      <c r="AK2593" s="25">
        <v>0</v>
      </c>
      <c r="AL2593" s="25">
        <v>0</v>
      </c>
      <c r="AM2593" s="95">
        <v>0</v>
      </c>
      <c r="AN2593" s="95" t="e">
        <f ca="1">IF(MengeInEEGSummieren(M2593),AM2593,0)</f>
        <v>#NAME?</v>
      </c>
      <c r="AO2593" s="95">
        <f t="shared" si="246"/>
        <v>0</v>
      </c>
      <c r="AP2593" s="95">
        <f t="shared" si="247"/>
        <v>0</v>
      </c>
      <c r="AS2593">
        <v>0</v>
      </c>
      <c r="AT2593">
        <v>0</v>
      </c>
      <c r="AU2593" t="e">
        <f t="shared" ca="1" si="248"/>
        <v>#NAME?</v>
      </c>
    </row>
    <row r="2594" spans="1:47" x14ac:dyDescent="0.15">
      <c r="A2594" s="21" t="s">
        <v>3364</v>
      </c>
      <c r="B2594" s="22" t="s">
        <v>17</v>
      </c>
      <c r="C2594" s="42">
        <v>2008</v>
      </c>
      <c r="D2594" s="22" t="s">
        <v>1516</v>
      </c>
      <c r="E2594" s="22" t="s">
        <v>773</v>
      </c>
      <c r="F2594" s="23">
        <v>23.67</v>
      </c>
      <c r="G2594" s="23">
        <v>23.67</v>
      </c>
      <c r="H2594" s="24">
        <f t="shared" si="243"/>
        <v>0</v>
      </c>
      <c r="I2594" s="153">
        <v>0</v>
      </c>
      <c r="J2594" s="24">
        <f t="shared" si="244"/>
        <v>0</v>
      </c>
      <c r="K2594" s="25">
        <f t="shared" si="245"/>
        <v>0</v>
      </c>
      <c r="L2594">
        <v>0</v>
      </c>
      <c r="M2594">
        <v>32964608</v>
      </c>
      <c r="N2594">
        <v>42065747</v>
      </c>
      <c r="O2594" s="52">
        <v>0</v>
      </c>
      <c r="P2594" s="52">
        <v>0</v>
      </c>
      <c r="Q2594" s="52">
        <v>0</v>
      </c>
      <c r="R2594" s="52">
        <v>0</v>
      </c>
      <c r="S2594" s="52">
        <v>0</v>
      </c>
      <c r="T2594" s="52">
        <v>0</v>
      </c>
      <c r="U2594" s="52">
        <v>0</v>
      </c>
      <c r="V2594" s="52">
        <v>0</v>
      </c>
      <c r="W2594" s="52">
        <v>0</v>
      </c>
      <c r="X2594" s="52">
        <v>0</v>
      </c>
      <c r="Y2594" s="52">
        <v>0</v>
      </c>
      <c r="Z2594" s="52">
        <v>0</v>
      </c>
      <c r="AA2594" s="25">
        <v>0</v>
      </c>
      <c r="AB2594" s="25">
        <v>0</v>
      </c>
      <c r="AC2594" s="25">
        <v>0</v>
      </c>
      <c r="AD2594" s="25">
        <v>0</v>
      </c>
      <c r="AE2594" s="25">
        <v>0</v>
      </c>
      <c r="AF2594" s="25">
        <v>0</v>
      </c>
      <c r="AG2594" s="25">
        <v>0</v>
      </c>
      <c r="AH2594" s="25">
        <v>0</v>
      </c>
      <c r="AI2594" s="25">
        <v>0</v>
      </c>
      <c r="AJ2594" s="25">
        <v>0</v>
      </c>
      <c r="AK2594" s="25">
        <v>0</v>
      </c>
      <c r="AL2594" s="25">
        <v>0</v>
      </c>
      <c r="AM2594" s="95">
        <v>0</v>
      </c>
      <c r="AN2594" s="95" t="e">
        <f ca="1">IF(MengeInEEGSummieren(M2594),AM2594,0)</f>
        <v>#NAME?</v>
      </c>
      <c r="AO2594" s="95">
        <f t="shared" si="246"/>
        <v>0</v>
      </c>
      <c r="AP2594" s="95">
        <f t="shared" si="247"/>
        <v>0</v>
      </c>
      <c r="AS2594">
        <v>0</v>
      </c>
      <c r="AT2594">
        <v>0</v>
      </c>
      <c r="AU2594" t="e">
        <f t="shared" ca="1" si="248"/>
        <v>#NAME?</v>
      </c>
    </row>
    <row r="2595" spans="1:47" x14ac:dyDescent="0.15">
      <c r="A2595" s="21" t="s">
        <v>3365</v>
      </c>
      <c r="B2595" s="22" t="s">
        <v>17</v>
      </c>
      <c r="C2595" s="42">
        <v>2008</v>
      </c>
      <c r="D2595" s="22" t="s">
        <v>1518</v>
      </c>
      <c r="E2595" s="22" t="s">
        <v>773</v>
      </c>
      <c r="F2595" s="23">
        <v>24.67</v>
      </c>
      <c r="G2595" s="23">
        <v>24.67</v>
      </c>
      <c r="H2595" s="24">
        <f t="shared" si="243"/>
        <v>0</v>
      </c>
      <c r="I2595" s="153">
        <v>0</v>
      </c>
      <c r="J2595" s="24">
        <f t="shared" si="244"/>
        <v>0</v>
      </c>
      <c r="K2595" s="25">
        <f t="shared" si="245"/>
        <v>0</v>
      </c>
      <c r="L2595">
        <v>0</v>
      </c>
      <c r="M2595">
        <v>32964608</v>
      </c>
      <c r="N2595">
        <v>42065747</v>
      </c>
      <c r="O2595" s="52">
        <v>0</v>
      </c>
      <c r="P2595" s="52">
        <v>0</v>
      </c>
      <c r="Q2595" s="52">
        <v>0</v>
      </c>
      <c r="R2595" s="52">
        <v>0</v>
      </c>
      <c r="S2595" s="52">
        <v>0</v>
      </c>
      <c r="T2595" s="52">
        <v>0</v>
      </c>
      <c r="U2595" s="52">
        <v>0</v>
      </c>
      <c r="V2595" s="52">
        <v>0</v>
      </c>
      <c r="W2595" s="52">
        <v>0</v>
      </c>
      <c r="X2595" s="52">
        <v>0</v>
      </c>
      <c r="Y2595" s="52">
        <v>0</v>
      </c>
      <c r="Z2595" s="52">
        <v>0</v>
      </c>
      <c r="AA2595" s="25">
        <v>0</v>
      </c>
      <c r="AB2595" s="25">
        <v>0</v>
      </c>
      <c r="AC2595" s="25">
        <v>0</v>
      </c>
      <c r="AD2595" s="25">
        <v>0</v>
      </c>
      <c r="AE2595" s="25">
        <v>0</v>
      </c>
      <c r="AF2595" s="25">
        <v>0</v>
      </c>
      <c r="AG2595" s="25">
        <v>0</v>
      </c>
      <c r="AH2595" s="25">
        <v>0</v>
      </c>
      <c r="AI2595" s="25">
        <v>0</v>
      </c>
      <c r="AJ2595" s="25">
        <v>0</v>
      </c>
      <c r="AK2595" s="25">
        <v>0</v>
      </c>
      <c r="AL2595" s="25">
        <v>0</v>
      </c>
      <c r="AM2595" s="95">
        <v>0</v>
      </c>
      <c r="AN2595" s="95" t="e">
        <f ca="1">IF(MengeInEEGSummieren(M2595),AM2595,0)</f>
        <v>#NAME?</v>
      </c>
      <c r="AO2595" s="95">
        <f t="shared" si="246"/>
        <v>0</v>
      </c>
      <c r="AP2595" s="95">
        <f t="shared" si="247"/>
        <v>0</v>
      </c>
      <c r="AS2595">
        <v>0</v>
      </c>
      <c r="AT2595">
        <v>0</v>
      </c>
      <c r="AU2595" t="e">
        <f t="shared" ca="1" si="248"/>
        <v>#NAME?</v>
      </c>
    </row>
    <row r="2596" spans="1:47" x14ac:dyDescent="0.15">
      <c r="A2596" s="21" t="s">
        <v>3366</v>
      </c>
      <c r="B2596" s="22" t="s">
        <v>17</v>
      </c>
      <c r="C2596" s="42">
        <v>2008</v>
      </c>
      <c r="D2596" s="22" t="s">
        <v>1520</v>
      </c>
      <c r="E2596" s="22" t="s">
        <v>773</v>
      </c>
      <c r="F2596" s="23">
        <v>22.67</v>
      </c>
      <c r="G2596" s="23">
        <v>22.67</v>
      </c>
      <c r="H2596" s="24">
        <f t="shared" si="243"/>
        <v>0</v>
      </c>
      <c r="I2596" s="153">
        <v>0</v>
      </c>
      <c r="J2596" s="24">
        <f t="shared" si="244"/>
        <v>0</v>
      </c>
      <c r="K2596" s="25">
        <f t="shared" si="245"/>
        <v>0</v>
      </c>
      <c r="L2596">
        <v>0</v>
      </c>
      <c r="M2596">
        <v>32964608</v>
      </c>
      <c r="N2596">
        <v>42065747</v>
      </c>
      <c r="O2596" s="52">
        <v>0</v>
      </c>
      <c r="P2596" s="52">
        <v>0</v>
      </c>
      <c r="Q2596" s="52">
        <v>0</v>
      </c>
      <c r="R2596" s="52">
        <v>0</v>
      </c>
      <c r="S2596" s="52">
        <v>0</v>
      </c>
      <c r="T2596" s="52">
        <v>0</v>
      </c>
      <c r="U2596" s="52">
        <v>0</v>
      </c>
      <c r="V2596" s="52">
        <v>0</v>
      </c>
      <c r="W2596" s="52">
        <v>0</v>
      </c>
      <c r="X2596" s="52">
        <v>0</v>
      </c>
      <c r="Y2596" s="52">
        <v>0</v>
      </c>
      <c r="Z2596" s="52">
        <v>0</v>
      </c>
      <c r="AA2596" s="25">
        <v>0</v>
      </c>
      <c r="AB2596" s="25">
        <v>0</v>
      </c>
      <c r="AC2596" s="25">
        <v>0</v>
      </c>
      <c r="AD2596" s="25">
        <v>0</v>
      </c>
      <c r="AE2596" s="25">
        <v>0</v>
      </c>
      <c r="AF2596" s="25">
        <v>0</v>
      </c>
      <c r="AG2596" s="25">
        <v>0</v>
      </c>
      <c r="AH2596" s="25">
        <v>0</v>
      </c>
      <c r="AI2596" s="25">
        <v>0</v>
      </c>
      <c r="AJ2596" s="25">
        <v>0</v>
      </c>
      <c r="AK2596" s="25">
        <v>0</v>
      </c>
      <c r="AL2596" s="25">
        <v>0</v>
      </c>
      <c r="AM2596" s="95">
        <v>0</v>
      </c>
      <c r="AN2596" s="95" t="e">
        <f ca="1">IF(MengeInEEGSummieren(M2596),AM2596,0)</f>
        <v>#NAME?</v>
      </c>
      <c r="AO2596" s="95">
        <f t="shared" si="246"/>
        <v>0</v>
      </c>
      <c r="AP2596" s="95">
        <f t="shared" si="247"/>
        <v>0</v>
      </c>
      <c r="AS2596">
        <v>0</v>
      </c>
      <c r="AT2596">
        <v>0</v>
      </c>
      <c r="AU2596" t="e">
        <f t="shared" ca="1" si="248"/>
        <v>#NAME?</v>
      </c>
    </row>
    <row r="2597" spans="1:47" x14ac:dyDescent="0.15">
      <c r="A2597" s="21" t="s">
        <v>3367</v>
      </c>
      <c r="B2597" s="22" t="s">
        <v>17</v>
      </c>
      <c r="C2597" s="42">
        <v>2008</v>
      </c>
      <c r="D2597" s="22" t="s">
        <v>1522</v>
      </c>
      <c r="E2597" s="22" t="s">
        <v>773</v>
      </c>
      <c r="F2597" s="23">
        <v>23.67</v>
      </c>
      <c r="G2597" s="23">
        <v>23.67</v>
      </c>
      <c r="H2597" s="24">
        <f t="shared" si="243"/>
        <v>0</v>
      </c>
      <c r="I2597" s="153">
        <v>0</v>
      </c>
      <c r="J2597" s="24">
        <f t="shared" si="244"/>
        <v>0</v>
      </c>
      <c r="K2597" s="25">
        <f t="shared" si="245"/>
        <v>0</v>
      </c>
      <c r="L2597">
        <v>0</v>
      </c>
      <c r="M2597">
        <v>32964608</v>
      </c>
      <c r="N2597">
        <v>42065747</v>
      </c>
      <c r="O2597" s="52">
        <v>0</v>
      </c>
      <c r="P2597" s="52">
        <v>0</v>
      </c>
      <c r="Q2597" s="52">
        <v>0</v>
      </c>
      <c r="R2597" s="52">
        <v>0</v>
      </c>
      <c r="S2597" s="52">
        <v>0</v>
      </c>
      <c r="T2597" s="52">
        <v>0</v>
      </c>
      <c r="U2597" s="52">
        <v>0</v>
      </c>
      <c r="V2597" s="52">
        <v>0</v>
      </c>
      <c r="W2597" s="52">
        <v>0</v>
      </c>
      <c r="X2597" s="52">
        <v>0</v>
      </c>
      <c r="Y2597" s="52">
        <v>0</v>
      </c>
      <c r="Z2597" s="52">
        <v>0</v>
      </c>
      <c r="AA2597" s="25">
        <v>0</v>
      </c>
      <c r="AB2597" s="25">
        <v>0</v>
      </c>
      <c r="AC2597" s="25">
        <v>0</v>
      </c>
      <c r="AD2597" s="25">
        <v>0</v>
      </c>
      <c r="AE2597" s="25">
        <v>0</v>
      </c>
      <c r="AF2597" s="25">
        <v>0</v>
      </c>
      <c r="AG2597" s="25">
        <v>0</v>
      </c>
      <c r="AH2597" s="25">
        <v>0</v>
      </c>
      <c r="AI2597" s="25">
        <v>0</v>
      </c>
      <c r="AJ2597" s="25">
        <v>0</v>
      </c>
      <c r="AK2597" s="25">
        <v>0</v>
      </c>
      <c r="AL2597" s="25">
        <v>0</v>
      </c>
      <c r="AM2597" s="95">
        <v>0</v>
      </c>
      <c r="AN2597" s="95" t="e">
        <f ca="1">IF(MengeInEEGSummieren(M2597),AM2597,0)</f>
        <v>#NAME?</v>
      </c>
      <c r="AO2597" s="95">
        <f t="shared" si="246"/>
        <v>0</v>
      </c>
      <c r="AP2597" s="95">
        <f t="shared" si="247"/>
        <v>0</v>
      </c>
      <c r="AS2597">
        <v>0</v>
      </c>
      <c r="AT2597">
        <v>0</v>
      </c>
      <c r="AU2597" t="e">
        <f t="shared" ca="1" si="248"/>
        <v>#NAME?</v>
      </c>
    </row>
    <row r="2598" spans="1:47" x14ac:dyDescent="0.15">
      <c r="A2598" s="21" t="s">
        <v>3368</v>
      </c>
      <c r="B2598" s="22" t="s">
        <v>17</v>
      </c>
      <c r="C2598" s="42">
        <v>2008</v>
      </c>
      <c r="D2598" s="22" t="s">
        <v>1524</v>
      </c>
      <c r="E2598" s="22" t="s">
        <v>770</v>
      </c>
      <c r="F2598" s="23">
        <v>21.67</v>
      </c>
      <c r="G2598" s="23">
        <v>21.67</v>
      </c>
      <c r="H2598" s="24">
        <f t="shared" si="243"/>
        <v>0</v>
      </c>
      <c r="I2598" s="153">
        <v>0</v>
      </c>
      <c r="J2598" s="24">
        <f t="shared" si="244"/>
        <v>0</v>
      </c>
      <c r="K2598" s="25">
        <f t="shared" si="245"/>
        <v>0</v>
      </c>
      <c r="L2598">
        <v>0</v>
      </c>
      <c r="M2598">
        <v>32964608</v>
      </c>
      <c r="N2598">
        <v>42065747</v>
      </c>
      <c r="O2598" s="52">
        <v>0</v>
      </c>
      <c r="P2598" s="52">
        <v>0</v>
      </c>
      <c r="Q2598" s="52">
        <v>0</v>
      </c>
      <c r="R2598" s="52">
        <v>0</v>
      </c>
      <c r="S2598" s="52">
        <v>0</v>
      </c>
      <c r="T2598" s="52">
        <v>0</v>
      </c>
      <c r="U2598" s="52">
        <v>0</v>
      </c>
      <c r="V2598" s="52">
        <v>0</v>
      </c>
      <c r="W2598" s="52">
        <v>0</v>
      </c>
      <c r="X2598" s="52">
        <v>0</v>
      </c>
      <c r="Y2598" s="52">
        <v>0</v>
      </c>
      <c r="Z2598" s="52">
        <v>0</v>
      </c>
      <c r="AA2598" s="25">
        <v>0</v>
      </c>
      <c r="AB2598" s="25">
        <v>0</v>
      </c>
      <c r="AC2598" s="25">
        <v>0</v>
      </c>
      <c r="AD2598" s="25">
        <v>0</v>
      </c>
      <c r="AE2598" s="25">
        <v>0</v>
      </c>
      <c r="AF2598" s="25">
        <v>0</v>
      </c>
      <c r="AG2598" s="25">
        <v>0</v>
      </c>
      <c r="AH2598" s="25">
        <v>0</v>
      </c>
      <c r="AI2598" s="25">
        <v>0</v>
      </c>
      <c r="AJ2598" s="25">
        <v>0</v>
      </c>
      <c r="AK2598" s="25">
        <v>0</v>
      </c>
      <c r="AL2598" s="25">
        <v>0</v>
      </c>
      <c r="AM2598" s="95">
        <v>0</v>
      </c>
      <c r="AN2598" s="95" t="e">
        <f ca="1">IF(MengeInEEGSummieren(M2598),AM2598,0)</f>
        <v>#NAME?</v>
      </c>
      <c r="AO2598" s="95">
        <f t="shared" si="246"/>
        <v>0</v>
      </c>
      <c r="AP2598" s="95">
        <f t="shared" si="247"/>
        <v>0</v>
      </c>
      <c r="AS2598">
        <v>0</v>
      </c>
      <c r="AT2598">
        <v>0</v>
      </c>
      <c r="AU2598" t="e">
        <f t="shared" ca="1" si="248"/>
        <v>#NAME?</v>
      </c>
    </row>
    <row r="2599" spans="1:47" x14ac:dyDescent="0.15">
      <c r="A2599" s="21" t="s">
        <v>3369</v>
      </c>
      <c r="B2599" s="22" t="s">
        <v>17</v>
      </c>
      <c r="C2599" s="42">
        <v>2008</v>
      </c>
      <c r="D2599" s="22" t="s">
        <v>821</v>
      </c>
      <c r="E2599" s="22" t="s">
        <v>773</v>
      </c>
      <c r="F2599" s="23">
        <v>21.67</v>
      </c>
      <c r="G2599" s="23">
        <v>21.67</v>
      </c>
      <c r="H2599" s="24">
        <f t="shared" si="243"/>
        <v>0</v>
      </c>
      <c r="I2599" s="153">
        <v>0</v>
      </c>
      <c r="J2599" s="24">
        <f t="shared" si="244"/>
        <v>0</v>
      </c>
      <c r="K2599" s="25">
        <f t="shared" si="245"/>
        <v>0</v>
      </c>
      <c r="L2599">
        <v>0</v>
      </c>
      <c r="M2599">
        <v>32964608</v>
      </c>
      <c r="N2599">
        <v>42065747</v>
      </c>
      <c r="O2599" s="52">
        <v>0</v>
      </c>
      <c r="P2599" s="52">
        <v>0</v>
      </c>
      <c r="Q2599" s="52">
        <v>0</v>
      </c>
      <c r="R2599" s="52">
        <v>0</v>
      </c>
      <c r="S2599" s="52">
        <v>0</v>
      </c>
      <c r="T2599" s="52">
        <v>0</v>
      </c>
      <c r="U2599" s="52">
        <v>0</v>
      </c>
      <c r="V2599" s="52">
        <v>0</v>
      </c>
      <c r="W2599" s="52">
        <v>0</v>
      </c>
      <c r="X2599" s="52">
        <v>0</v>
      </c>
      <c r="Y2599" s="52">
        <v>0</v>
      </c>
      <c r="Z2599" s="52">
        <v>0</v>
      </c>
      <c r="AA2599" s="25">
        <v>0</v>
      </c>
      <c r="AB2599" s="25">
        <v>0</v>
      </c>
      <c r="AC2599" s="25">
        <v>0</v>
      </c>
      <c r="AD2599" s="25">
        <v>0</v>
      </c>
      <c r="AE2599" s="25">
        <v>0</v>
      </c>
      <c r="AF2599" s="25">
        <v>0</v>
      </c>
      <c r="AG2599" s="25">
        <v>0</v>
      </c>
      <c r="AH2599" s="25">
        <v>0</v>
      </c>
      <c r="AI2599" s="25">
        <v>0</v>
      </c>
      <c r="AJ2599" s="25">
        <v>0</v>
      </c>
      <c r="AK2599" s="25">
        <v>0</v>
      </c>
      <c r="AL2599" s="25">
        <v>0</v>
      </c>
      <c r="AM2599" s="95">
        <v>0</v>
      </c>
      <c r="AN2599" s="95" t="e">
        <f ca="1">IF(MengeInEEGSummieren(M2599),AM2599,0)</f>
        <v>#NAME?</v>
      </c>
      <c r="AO2599" s="95">
        <f t="shared" si="246"/>
        <v>0</v>
      </c>
      <c r="AP2599" s="95">
        <f t="shared" si="247"/>
        <v>0</v>
      </c>
      <c r="AS2599">
        <v>0</v>
      </c>
      <c r="AT2599">
        <v>0</v>
      </c>
      <c r="AU2599" t="e">
        <f t="shared" ca="1" si="248"/>
        <v>#NAME?</v>
      </c>
    </row>
    <row r="2600" spans="1:47" x14ac:dyDescent="0.15">
      <c r="A2600" s="21" t="s">
        <v>3370</v>
      </c>
      <c r="B2600" s="22" t="s">
        <v>17</v>
      </c>
      <c r="C2600" s="42">
        <v>2008</v>
      </c>
      <c r="D2600" s="22" t="s">
        <v>823</v>
      </c>
      <c r="E2600" s="22" t="s">
        <v>773</v>
      </c>
      <c r="F2600" s="23">
        <v>22.67</v>
      </c>
      <c r="G2600" s="23">
        <v>22.67</v>
      </c>
      <c r="H2600" s="24">
        <f t="shared" si="243"/>
        <v>0</v>
      </c>
      <c r="I2600" s="153">
        <v>0</v>
      </c>
      <c r="J2600" s="24">
        <f t="shared" si="244"/>
        <v>0</v>
      </c>
      <c r="K2600" s="25">
        <f t="shared" si="245"/>
        <v>0</v>
      </c>
      <c r="L2600">
        <v>0</v>
      </c>
      <c r="M2600">
        <v>32964608</v>
      </c>
      <c r="N2600">
        <v>42065747</v>
      </c>
      <c r="O2600" s="52">
        <v>0</v>
      </c>
      <c r="P2600" s="52">
        <v>0</v>
      </c>
      <c r="Q2600" s="52">
        <v>0</v>
      </c>
      <c r="R2600" s="52">
        <v>0</v>
      </c>
      <c r="S2600" s="52">
        <v>0</v>
      </c>
      <c r="T2600" s="52">
        <v>0</v>
      </c>
      <c r="U2600" s="52">
        <v>0</v>
      </c>
      <c r="V2600" s="52">
        <v>0</v>
      </c>
      <c r="W2600" s="52">
        <v>0</v>
      </c>
      <c r="X2600" s="52">
        <v>0</v>
      </c>
      <c r="Y2600" s="52">
        <v>0</v>
      </c>
      <c r="Z2600" s="52">
        <v>0</v>
      </c>
      <c r="AA2600" s="25">
        <v>0</v>
      </c>
      <c r="AB2600" s="25">
        <v>0</v>
      </c>
      <c r="AC2600" s="25">
        <v>0</v>
      </c>
      <c r="AD2600" s="25">
        <v>0</v>
      </c>
      <c r="AE2600" s="25">
        <v>0</v>
      </c>
      <c r="AF2600" s="25">
        <v>0</v>
      </c>
      <c r="AG2600" s="25">
        <v>0</v>
      </c>
      <c r="AH2600" s="25">
        <v>0</v>
      </c>
      <c r="AI2600" s="25">
        <v>0</v>
      </c>
      <c r="AJ2600" s="25">
        <v>0</v>
      </c>
      <c r="AK2600" s="25">
        <v>0</v>
      </c>
      <c r="AL2600" s="25">
        <v>0</v>
      </c>
      <c r="AM2600" s="95">
        <v>0</v>
      </c>
      <c r="AN2600" s="95" t="e">
        <f ca="1">IF(MengeInEEGSummieren(M2600),AM2600,0)</f>
        <v>#NAME?</v>
      </c>
      <c r="AO2600" s="95">
        <f t="shared" si="246"/>
        <v>0</v>
      </c>
      <c r="AP2600" s="95">
        <f t="shared" si="247"/>
        <v>0</v>
      </c>
      <c r="AS2600">
        <v>0</v>
      </c>
      <c r="AT2600">
        <v>0</v>
      </c>
      <c r="AU2600" t="e">
        <f t="shared" ca="1" si="248"/>
        <v>#NAME?</v>
      </c>
    </row>
    <row r="2601" spans="1:47" x14ac:dyDescent="0.15">
      <c r="A2601" s="21" t="s">
        <v>3371</v>
      </c>
      <c r="B2601" s="22" t="s">
        <v>17</v>
      </c>
      <c r="C2601" s="42">
        <v>2008</v>
      </c>
      <c r="D2601" s="22" t="s">
        <v>825</v>
      </c>
      <c r="E2601" s="22" t="s">
        <v>773</v>
      </c>
      <c r="F2601" s="23">
        <v>21.67</v>
      </c>
      <c r="G2601" s="23">
        <v>21.67</v>
      </c>
      <c r="H2601" s="24">
        <f t="shared" si="243"/>
        <v>0</v>
      </c>
      <c r="I2601" s="153">
        <v>0</v>
      </c>
      <c r="J2601" s="24">
        <f t="shared" si="244"/>
        <v>0</v>
      </c>
      <c r="K2601" s="25">
        <f t="shared" si="245"/>
        <v>0</v>
      </c>
      <c r="L2601">
        <v>0</v>
      </c>
      <c r="M2601">
        <v>32964608</v>
      </c>
      <c r="N2601">
        <v>42065747</v>
      </c>
      <c r="O2601" s="52">
        <v>0</v>
      </c>
      <c r="P2601" s="52">
        <v>0</v>
      </c>
      <c r="Q2601" s="52">
        <v>0</v>
      </c>
      <c r="R2601" s="52">
        <v>0</v>
      </c>
      <c r="S2601" s="52">
        <v>0</v>
      </c>
      <c r="T2601" s="52">
        <v>0</v>
      </c>
      <c r="U2601" s="52">
        <v>0</v>
      </c>
      <c r="V2601" s="52">
        <v>0</v>
      </c>
      <c r="W2601" s="52">
        <v>0</v>
      </c>
      <c r="X2601" s="52">
        <v>0</v>
      </c>
      <c r="Y2601" s="52">
        <v>0</v>
      </c>
      <c r="Z2601" s="52">
        <v>0</v>
      </c>
      <c r="AA2601" s="25">
        <v>0</v>
      </c>
      <c r="AB2601" s="25">
        <v>0</v>
      </c>
      <c r="AC2601" s="25">
        <v>0</v>
      </c>
      <c r="AD2601" s="25">
        <v>0</v>
      </c>
      <c r="AE2601" s="25">
        <v>0</v>
      </c>
      <c r="AF2601" s="25">
        <v>0</v>
      </c>
      <c r="AG2601" s="25">
        <v>0</v>
      </c>
      <c r="AH2601" s="25">
        <v>0</v>
      </c>
      <c r="AI2601" s="25">
        <v>0</v>
      </c>
      <c r="AJ2601" s="25">
        <v>0</v>
      </c>
      <c r="AK2601" s="25">
        <v>0</v>
      </c>
      <c r="AL2601" s="25">
        <v>0</v>
      </c>
      <c r="AM2601" s="95">
        <v>0</v>
      </c>
      <c r="AN2601" s="95" t="e">
        <f ca="1">IF(MengeInEEGSummieren(M2601),AM2601,0)</f>
        <v>#NAME?</v>
      </c>
      <c r="AO2601" s="95">
        <f t="shared" si="246"/>
        <v>0</v>
      </c>
      <c r="AP2601" s="95">
        <f t="shared" si="247"/>
        <v>0</v>
      </c>
      <c r="AS2601">
        <v>0</v>
      </c>
      <c r="AT2601">
        <v>0</v>
      </c>
      <c r="AU2601" t="e">
        <f t="shared" ca="1" si="248"/>
        <v>#NAME?</v>
      </c>
    </row>
    <row r="2602" spans="1:47" x14ac:dyDescent="0.15">
      <c r="A2602" s="21" t="s">
        <v>3372</v>
      </c>
      <c r="B2602" s="22" t="s">
        <v>17</v>
      </c>
      <c r="C2602" s="42">
        <v>2008</v>
      </c>
      <c r="D2602" s="22" t="s">
        <v>827</v>
      </c>
      <c r="E2602" s="22" t="s">
        <v>773</v>
      </c>
      <c r="F2602" s="23">
        <v>22.67</v>
      </c>
      <c r="G2602" s="23">
        <v>22.67</v>
      </c>
      <c r="H2602" s="24">
        <f t="shared" si="243"/>
        <v>0</v>
      </c>
      <c r="I2602" s="153">
        <v>0</v>
      </c>
      <c r="J2602" s="24">
        <f t="shared" si="244"/>
        <v>0</v>
      </c>
      <c r="K2602" s="25">
        <f t="shared" si="245"/>
        <v>0</v>
      </c>
      <c r="L2602">
        <v>0</v>
      </c>
      <c r="M2602">
        <v>32964608</v>
      </c>
      <c r="N2602">
        <v>42065747</v>
      </c>
      <c r="O2602" s="52">
        <v>0</v>
      </c>
      <c r="P2602" s="52">
        <v>0</v>
      </c>
      <c r="Q2602" s="52">
        <v>0</v>
      </c>
      <c r="R2602" s="52">
        <v>0</v>
      </c>
      <c r="S2602" s="52">
        <v>0</v>
      </c>
      <c r="T2602" s="52">
        <v>0</v>
      </c>
      <c r="U2602" s="52">
        <v>0</v>
      </c>
      <c r="V2602" s="52">
        <v>0</v>
      </c>
      <c r="W2602" s="52">
        <v>0</v>
      </c>
      <c r="X2602" s="52">
        <v>0</v>
      </c>
      <c r="Y2602" s="52">
        <v>0</v>
      </c>
      <c r="Z2602" s="52">
        <v>0</v>
      </c>
      <c r="AA2602" s="25">
        <v>0</v>
      </c>
      <c r="AB2602" s="25">
        <v>0</v>
      </c>
      <c r="AC2602" s="25">
        <v>0</v>
      </c>
      <c r="AD2602" s="25">
        <v>0</v>
      </c>
      <c r="AE2602" s="25">
        <v>0</v>
      </c>
      <c r="AF2602" s="25">
        <v>0</v>
      </c>
      <c r="AG2602" s="25">
        <v>0</v>
      </c>
      <c r="AH2602" s="25">
        <v>0</v>
      </c>
      <c r="AI2602" s="25">
        <v>0</v>
      </c>
      <c r="AJ2602" s="25">
        <v>0</v>
      </c>
      <c r="AK2602" s="25">
        <v>0</v>
      </c>
      <c r="AL2602" s="25">
        <v>0</v>
      </c>
      <c r="AM2602" s="95">
        <v>0</v>
      </c>
      <c r="AN2602" s="95" t="e">
        <f ca="1">IF(MengeInEEGSummieren(M2602),AM2602,0)</f>
        <v>#NAME?</v>
      </c>
      <c r="AO2602" s="95">
        <f t="shared" si="246"/>
        <v>0</v>
      </c>
      <c r="AP2602" s="95">
        <f t="shared" si="247"/>
        <v>0</v>
      </c>
      <c r="AS2602">
        <v>0</v>
      </c>
      <c r="AT2602">
        <v>0</v>
      </c>
      <c r="AU2602" t="e">
        <f t="shared" ca="1" si="248"/>
        <v>#NAME?</v>
      </c>
    </row>
    <row r="2603" spans="1:47" x14ac:dyDescent="0.15">
      <c r="A2603" s="21" t="s">
        <v>3373</v>
      </c>
      <c r="B2603" s="22" t="s">
        <v>17</v>
      </c>
      <c r="C2603" s="42">
        <v>2008</v>
      </c>
      <c r="D2603" s="22" t="s">
        <v>1530</v>
      </c>
      <c r="E2603" s="22" t="s">
        <v>773</v>
      </c>
      <c r="F2603" s="23">
        <v>20.67</v>
      </c>
      <c r="G2603" s="23">
        <v>20.67</v>
      </c>
      <c r="H2603" s="24">
        <f t="shared" si="243"/>
        <v>0</v>
      </c>
      <c r="I2603" s="153">
        <v>0</v>
      </c>
      <c r="J2603" s="24">
        <f t="shared" si="244"/>
        <v>0</v>
      </c>
      <c r="K2603" s="25">
        <f t="shared" si="245"/>
        <v>0</v>
      </c>
      <c r="L2603">
        <v>0</v>
      </c>
      <c r="M2603">
        <v>32964608</v>
      </c>
      <c r="N2603">
        <v>42065747</v>
      </c>
      <c r="O2603" s="52">
        <v>0</v>
      </c>
      <c r="P2603" s="52">
        <v>0</v>
      </c>
      <c r="Q2603" s="52">
        <v>0</v>
      </c>
      <c r="R2603" s="52">
        <v>0</v>
      </c>
      <c r="S2603" s="52">
        <v>0</v>
      </c>
      <c r="T2603" s="52">
        <v>0</v>
      </c>
      <c r="U2603" s="52">
        <v>0</v>
      </c>
      <c r="V2603" s="52">
        <v>0</v>
      </c>
      <c r="W2603" s="52">
        <v>0</v>
      </c>
      <c r="X2603" s="52">
        <v>0</v>
      </c>
      <c r="Y2603" s="52">
        <v>0</v>
      </c>
      <c r="Z2603" s="52">
        <v>0</v>
      </c>
      <c r="AA2603" s="25">
        <v>0</v>
      </c>
      <c r="AB2603" s="25">
        <v>0</v>
      </c>
      <c r="AC2603" s="25">
        <v>0</v>
      </c>
      <c r="AD2603" s="25">
        <v>0</v>
      </c>
      <c r="AE2603" s="25">
        <v>0</v>
      </c>
      <c r="AF2603" s="25">
        <v>0</v>
      </c>
      <c r="AG2603" s="25">
        <v>0</v>
      </c>
      <c r="AH2603" s="25">
        <v>0</v>
      </c>
      <c r="AI2603" s="25">
        <v>0</v>
      </c>
      <c r="AJ2603" s="25">
        <v>0</v>
      </c>
      <c r="AK2603" s="25">
        <v>0</v>
      </c>
      <c r="AL2603" s="25">
        <v>0</v>
      </c>
      <c r="AM2603" s="95">
        <v>0</v>
      </c>
      <c r="AN2603" s="95" t="e">
        <f ca="1">IF(MengeInEEGSummieren(M2603),AM2603,0)</f>
        <v>#NAME?</v>
      </c>
      <c r="AO2603" s="95">
        <f t="shared" si="246"/>
        <v>0</v>
      </c>
      <c r="AP2603" s="95">
        <f t="shared" si="247"/>
        <v>0</v>
      </c>
      <c r="AS2603">
        <v>0</v>
      </c>
      <c r="AT2603">
        <v>0</v>
      </c>
      <c r="AU2603" t="e">
        <f t="shared" ca="1" si="248"/>
        <v>#NAME?</v>
      </c>
    </row>
    <row r="2604" spans="1:47" x14ac:dyDescent="0.15">
      <c r="A2604" s="21" t="s">
        <v>3374</v>
      </c>
      <c r="B2604" s="22" t="s">
        <v>17</v>
      </c>
      <c r="C2604" s="42">
        <v>2008</v>
      </c>
      <c r="D2604" s="22" t="s">
        <v>1532</v>
      </c>
      <c r="E2604" s="22" t="s">
        <v>773</v>
      </c>
      <c r="F2604" s="23">
        <v>21.67</v>
      </c>
      <c r="G2604" s="23">
        <v>21.67</v>
      </c>
      <c r="H2604" s="24">
        <f t="shared" si="243"/>
        <v>0</v>
      </c>
      <c r="I2604" s="153">
        <v>0</v>
      </c>
      <c r="J2604" s="24">
        <f t="shared" si="244"/>
        <v>0</v>
      </c>
      <c r="K2604" s="25">
        <f t="shared" si="245"/>
        <v>0</v>
      </c>
      <c r="L2604">
        <v>0</v>
      </c>
      <c r="M2604">
        <v>32964608</v>
      </c>
      <c r="N2604">
        <v>42065747</v>
      </c>
      <c r="O2604" s="52">
        <v>0</v>
      </c>
      <c r="P2604" s="52">
        <v>0</v>
      </c>
      <c r="Q2604" s="52">
        <v>0</v>
      </c>
      <c r="R2604" s="52">
        <v>0</v>
      </c>
      <c r="S2604" s="52">
        <v>0</v>
      </c>
      <c r="T2604" s="52">
        <v>0</v>
      </c>
      <c r="U2604" s="52">
        <v>0</v>
      </c>
      <c r="V2604" s="52">
        <v>0</v>
      </c>
      <c r="W2604" s="52">
        <v>0</v>
      </c>
      <c r="X2604" s="52">
        <v>0</v>
      </c>
      <c r="Y2604" s="52">
        <v>0</v>
      </c>
      <c r="Z2604" s="52">
        <v>0</v>
      </c>
      <c r="AA2604" s="25">
        <v>0</v>
      </c>
      <c r="AB2604" s="25">
        <v>0</v>
      </c>
      <c r="AC2604" s="25">
        <v>0</v>
      </c>
      <c r="AD2604" s="25">
        <v>0</v>
      </c>
      <c r="AE2604" s="25">
        <v>0</v>
      </c>
      <c r="AF2604" s="25">
        <v>0</v>
      </c>
      <c r="AG2604" s="25">
        <v>0</v>
      </c>
      <c r="AH2604" s="25">
        <v>0</v>
      </c>
      <c r="AI2604" s="25">
        <v>0</v>
      </c>
      <c r="AJ2604" s="25">
        <v>0</v>
      </c>
      <c r="AK2604" s="25">
        <v>0</v>
      </c>
      <c r="AL2604" s="25">
        <v>0</v>
      </c>
      <c r="AM2604" s="95">
        <v>0</v>
      </c>
      <c r="AN2604" s="95" t="e">
        <f ca="1">IF(MengeInEEGSummieren(M2604),AM2604,0)</f>
        <v>#NAME?</v>
      </c>
      <c r="AO2604" s="95">
        <f t="shared" si="246"/>
        <v>0</v>
      </c>
      <c r="AP2604" s="95">
        <f t="shared" si="247"/>
        <v>0</v>
      </c>
      <c r="AS2604">
        <v>0</v>
      </c>
      <c r="AT2604">
        <v>0</v>
      </c>
      <c r="AU2604" t="e">
        <f t="shared" ca="1" si="248"/>
        <v>#NAME?</v>
      </c>
    </row>
    <row r="2605" spans="1:47" x14ac:dyDescent="0.15">
      <c r="A2605" s="21" t="s">
        <v>3375</v>
      </c>
      <c r="B2605" s="22" t="s">
        <v>17</v>
      </c>
      <c r="C2605" s="42">
        <v>2008</v>
      </c>
      <c r="D2605" s="22" t="s">
        <v>829</v>
      </c>
      <c r="E2605" s="22" t="s">
        <v>770</v>
      </c>
      <c r="F2605" s="23">
        <v>19.670000000000002</v>
      </c>
      <c r="G2605" s="23">
        <v>19.670000000000002</v>
      </c>
      <c r="H2605" s="24">
        <f t="shared" si="243"/>
        <v>0</v>
      </c>
      <c r="I2605" s="153">
        <v>0</v>
      </c>
      <c r="J2605" s="24">
        <f t="shared" si="244"/>
        <v>0</v>
      </c>
      <c r="K2605" s="25">
        <f t="shared" si="245"/>
        <v>0</v>
      </c>
      <c r="L2605">
        <v>0</v>
      </c>
      <c r="M2605">
        <v>32964608</v>
      </c>
      <c r="N2605">
        <v>42065747</v>
      </c>
      <c r="O2605" s="52">
        <v>0</v>
      </c>
      <c r="P2605" s="52">
        <v>0</v>
      </c>
      <c r="Q2605" s="52">
        <v>0</v>
      </c>
      <c r="R2605" s="52">
        <v>0</v>
      </c>
      <c r="S2605" s="52">
        <v>0</v>
      </c>
      <c r="T2605" s="52">
        <v>0</v>
      </c>
      <c r="U2605" s="52">
        <v>0</v>
      </c>
      <c r="V2605" s="52">
        <v>0</v>
      </c>
      <c r="W2605" s="52">
        <v>0</v>
      </c>
      <c r="X2605" s="52">
        <v>0</v>
      </c>
      <c r="Y2605" s="52">
        <v>0</v>
      </c>
      <c r="Z2605" s="52">
        <v>0</v>
      </c>
      <c r="AA2605" s="25">
        <v>0</v>
      </c>
      <c r="AB2605" s="25">
        <v>0</v>
      </c>
      <c r="AC2605" s="25">
        <v>0</v>
      </c>
      <c r="AD2605" s="25">
        <v>0</v>
      </c>
      <c r="AE2605" s="25">
        <v>0</v>
      </c>
      <c r="AF2605" s="25">
        <v>0</v>
      </c>
      <c r="AG2605" s="25">
        <v>0</v>
      </c>
      <c r="AH2605" s="25">
        <v>0</v>
      </c>
      <c r="AI2605" s="25">
        <v>0</v>
      </c>
      <c r="AJ2605" s="25">
        <v>0</v>
      </c>
      <c r="AK2605" s="25">
        <v>0</v>
      </c>
      <c r="AL2605" s="25">
        <v>0</v>
      </c>
      <c r="AM2605" s="95">
        <v>0</v>
      </c>
      <c r="AN2605" s="95" t="e">
        <f ca="1">IF(MengeInEEGSummieren(M2605),AM2605,0)</f>
        <v>#NAME?</v>
      </c>
      <c r="AO2605" s="95">
        <f t="shared" si="246"/>
        <v>0</v>
      </c>
      <c r="AP2605" s="95">
        <f t="shared" si="247"/>
        <v>0</v>
      </c>
      <c r="AS2605">
        <v>0</v>
      </c>
      <c r="AT2605">
        <v>0</v>
      </c>
      <c r="AU2605" t="e">
        <f t="shared" ca="1" si="248"/>
        <v>#NAME?</v>
      </c>
    </row>
    <row r="2606" spans="1:47" x14ac:dyDescent="0.15">
      <c r="A2606" s="21" t="s">
        <v>3376</v>
      </c>
      <c r="B2606" s="22" t="s">
        <v>17</v>
      </c>
      <c r="C2606" s="42">
        <v>2008</v>
      </c>
      <c r="D2606" s="22" t="s">
        <v>831</v>
      </c>
      <c r="E2606" s="22" t="s">
        <v>770</v>
      </c>
      <c r="F2606" s="23">
        <v>20.67</v>
      </c>
      <c r="G2606" s="23">
        <v>20.67</v>
      </c>
      <c r="H2606" s="24">
        <f t="shared" si="243"/>
        <v>0</v>
      </c>
      <c r="I2606" s="153">
        <v>0</v>
      </c>
      <c r="J2606" s="24">
        <f t="shared" si="244"/>
        <v>0</v>
      </c>
      <c r="K2606" s="25">
        <f t="shared" si="245"/>
        <v>0</v>
      </c>
      <c r="L2606">
        <v>0</v>
      </c>
      <c r="M2606">
        <v>32964608</v>
      </c>
      <c r="N2606">
        <v>42065747</v>
      </c>
      <c r="O2606" s="52">
        <v>0</v>
      </c>
      <c r="P2606" s="52">
        <v>0</v>
      </c>
      <c r="Q2606" s="52">
        <v>0</v>
      </c>
      <c r="R2606" s="52">
        <v>0</v>
      </c>
      <c r="S2606" s="52">
        <v>0</v>
      </c>
      <c r="T2606" s="52">
        <v>0</v>
      </c>
      <c r="U2606" s="52">
        <v>0</v>
      </c>
      <c r="V2606" s="52">
        <v>0</v>
      </c>
      <c r="W2606" s="52">
        <v>0</v>
      </c>
      <c r="X2606" s="52">
        <v>0</v>
      </c>
      <c r="Y2606" s="52">
        <v>0</v>
      </c>
      <c r="Z2606" s="52">
        <v>0</v>
      </c>
      <c r="AA2606" s="25">
        <v>0</v>
      </c>
      <c r="AB2606" s="25">
        <v>0</v>
      </c>
      <c r="AC2606" s="25">
        <v>0</v>
      </c>
      <c r="AD2606" s="25">
        <v>0</v>
      </c>
      <c r="AE2606" s="25">
        <v>0</v>
      </c>
      <c r="AF2606" s="25">
        <v>0</v>
      </c>
      <c r="AG2606" s="25">
        <v>0</v>
      </c>
      <c r="AH2606" s="25">
        <v>0</v>
      </c>
      <c r="AI2606" s="25">
        <v>0</v>
      </c>
      <c r="AJ2606" s="25">
        <v>0</v>
      </c>
      <c r="AK2606" s="25">
        <v>0</v>
      </c>
      <c r="AL2606" s="25">
        <v>0</v>
      </c>
      <c r="AM2606" s="95">
        <v>0</v>
      </c>
      <c r="AN2606" s="95" t="e">
        <f ca="1">IF(MengeInEEGSummieren(M2606),AM2606,0)</f>
        <v>#NAME?</v>
      </c>
      <c r="AO2606" s="95">
        <f t="shared" si="246"/>
        <v>0</v>
      </c>
      <c r="AP2606" s="95">
        <f t="shared" si="247"/>
        <v>0</v>
      </c>
      <c r="AS2606">
        <v>0</v>
      </c>
      <c r="AT2606">
        <v>0</v>
      </c>
      <c r="AU2606" t="e">
        <f t="shared" ca="1" si="248"/>
        <v>#NAME?</v>
      </c>
    </row>
    <row r="2607" spans="1:47" x14ac:dyDescent="0.15">
      <c r="A2607" s="21" t="s">
        <v>3377</v>
      </c>
      <c r="B2607" s="22" t="s">
        <v>17</v>
      </c>
      <c r="C2607" s="42">
        <v>2008</v>
      </c>
      <c r="D2607" s="22" t="s">
        <v>1536</v>
      </c>
      <c r="E2607" s="22" t="s">
        <v>770</v>
      </c>
      <c r="F2607" s="23">
        <v>22.67</v>
      </c>
      <c r="G2607" s="23">
        <v>22.67</v>
      </c>
      <c r="H2607" s="24">
        <f t="shared" si="243"/>
        <v>0</v>
      </c>
      <c r="I2607" s="153">
        <v>0</v>
      </c>
      <c r="J2607" s="24">
        <f t="shared" si="244"/>
        <v>0</v>
      </c>
      <c r="K2607" s="25">
        <f t="shared" si="245"/>
        <v>0</v>
      </c>
      <c r="L2607">
        <v>0</v>
      </c>
      <c r="M2607">
        <v>32964608</v>
      </c>
      <c r="N2607">
        <v>42065747</v>
      </c>
      <c r="O2607" s="52">
        <v>0</v>
      </c>
      <c r="P2607" s="52">
        <v>0</v>
      </c>
      <c r="Q2607" s="52">
        <v>0</v>
      </c>
      <c r="R2607" s="52">
        <v>0</v>
      </c>
      <c r="S2607" s="52">
        <v>0</v>
      </c>
      <c r="T2607" s="52">
        <v>0</v>
      </c>
      <c r="U2607" s="52">
        <v>0</v>
      </c>
      <c r="V2607" s="52">
        <v>0</v>
      </c>
      <c r="W2607" s="52">
        <v>0</v>
      </c>
      <c r="X2607" s="52">
        <v>0</v>
      </c>
      <c r="Y2607" s="52">
        <v>0</v>
      </c>
      <c r="Z2607" s="52">
        <v>0</v>
      </c>
      <c r="AA2607" s="25">
        <v>0</v>
      </c>
      <c r="AB2607" s="25">
        <v>0</v>
      </c>
      <c r="AC2607" s="25">
        <v>0</v>
      </c>
      <c r="AD2607" s="25">
        <v>0</v>
      </c>
      <c r="AE2607" s="25">
        <v>0</v>
      </c>
      <c r="AF2607" s="25">
        <v>0</v>
      </c>
      <c r="AG2607" s="25">
        <v>0</v>
      </c>
      <c r="AH2607" s="25">
        <v>0</v>
      </c>
      <c r="AI2607" s="25">
        <v>0</v>
      </c>
      <c r="AJ2607" s="25">
        <v>0</v>
      </c>
      <c r="AK2607" s="25">
        <v>0</v>
      </c>
      <c r="AL2607" s="25">
        <v>0</v>
      </c>
      <c r="AM2607" s="95">
        <v>0</v>
      </c>
      <c r="AN2607" s="95" t="e">
        <f ca="1">IF(MengeInEEGSummieren(M2607),AM2607,0)</f>
        <v>#NAME?</v>
      </c>
      <c r="AO2607" s="95">
        <f t="shared" si="246"/>
        <v>0</v>
      </c>
      <c r="AP2607" s="95">
        <f t="shared" si="247"/>
        <v>0</v>
      </c>
      <c r="AS2607">
        <v>0</v>
      </c>
      <c r="AT2607">
        <v>0</v>
      </c>
      <c r="AU2607" t="e">
        <f t="shared" ca="1" si="248"/>
        <v>#NAME?</v>
      </c>
    </row>
    <row r="2608" spans="1:47" x14ac:dyDescent="0.15">
      <c r="A2608" s="21" t="s">
        <v>3378</v>
      </c>
      <c r="B2608" s="22" t="s">
        <v>17</v>
      </c>
      <c r="C2608" s="42">
        <v>2008</v>
      </c>
      <c r="D2608" s="22" t="s">
        <v>1538</v>
      </c>
      <c r="E2608" s="22" t="s">
        <v>773</v>
      </c>
      <c r="F2608" s="23">
        <v>25.67</v>
      </c>
      <c r="G2608" s="23">
        <v>25.67</v>
      </c>
      <c r="H2608" s="24">
        <f t="shared" si="243"/>
        <v>0</v>
      </c>
      <c r="I2608" s="153">
        <v>0</v>
      </c>
      <c r="J2608" s="24">
        <f t="shared" si="244"/>
        <v>0</v>
      </c>
      <c r="K2608" s="25">
        <f t="shared" si="245"/>
        <v>0</v>
      </c>
      <c r="L2608">
        <v>0</v>
      </c>
      <c r="M2608">
        <v>32964608</v>
      </c>
      <c r="N2608">
        <v>42065747</v>
      </c>
      <c r="O2608" s="52">
        <v>0</v>
      </c>
      <c r="P2608" s="52">
        <v>0</v>
      </c>
      <c r="Q2608" s="52">
        <v>0</v>
      </c>
      <c r="R2608" s="52">
        <v>0</v>
      </c>
      <c r="S2608" s="52">
        <v>0</v>
      </c>
      <c r="T2608" s="52">
        <v>0</v>
      </c>
      <c r="U2608" s="52">
        <v>0</v>
      </c>
      <c r="V2608" s="52">
        <v>0</v>
      </c>
      <c r="W2608" s="52">
        <v>0</v>
      </c>
      <c r="X2608" s="52">
        <v>0</v>
      </c>
      <c r="Y2608" s="52">
        <v>0</v>
      </c>
      <c r="Z2608" s="52">
        <v>0</v>
      </c>
      <c r="AA2608" s="25">
        <v>0</v>
      </c>
      <c r="AB2608" s="25">
        <v>0</v>
      </c>
      <c r="AC2608" s="25">
        <v>0</v>
      </c>
      <c r="AD2608" s="25">
        <v>0</v>
      </c>
      <c r="AE2608" s="25">
        <v>0</v>
      </c>
      <c r="AF2608" s="25">
        <v>0</v>
      </c>
      <c r="AG2608" s="25">
        <v>0</v>
      </c>
      <c r="AH2608" s="25">
        <v>0</v>
      </c>
      <c r="AI2608" s="25">
        <v>0</v>
      </c>
      <c r="AJ2608" s="25">
        <v>0</v>
      </c>
      <c r="AK2608" s="25">
        <v>0</v>
      </c>
      <c r="AL2608" s="25">
        <v>0</v>
      </c>
      <c r="AM2608" s="95">
        <v>0</v>
      </c>
      <c r="AN2608" s="95" t="e">
        <f ca="1">IF(MengeInEEGSummieren(M2608),AM2608,0)</f>
        <v>#NAME?</v>
      </c>
      <c r="AO2608" s="95">
        <f t="shared" si="246"/>
        <v>0</v>
      </c>
      <c r="AP2608" s="95">
        <f t="shared" si="247"/>
        <v>0</v>
      </c>
      <c r="AS2608">
        <v>0</v>
      </c>
      <c r="AT2608">
        <v>0</v>
      </c>
      <c r="AU2608" t="e">
        <f t="shared" ca="1" si="248"/>
        <v>#NAME?</v>
      </c>
    </row>
    <row r="2609" spans="1:47" x14ac:dyDescent="0.15">
      <c r="A2609" s="21" t="s">
        <v>3379</v>
      </c>
      <c r="B2609" s="22" t="s">
        <v>17</v>
      </c>
      <c r="C2609" s="42">
        <v>2008</v>
      </c>
      <c r="D2609" s="22" t="s">
        <v>1540</v>
      </c>
      <c r="E2609" s="22" t="s">
        <v>773</v>
      </c>
      <c r="F2609" s="23">
        <v>26.67</v>
      </c>
      <c r="G2609" s="23">
        <v>26.67</v>
      </c>
      <c r="H2609" s="24">
        <f t="shared" si="243"/>
        <v>0</v>
      </c>
      <c r="I2609" s="153">
        <v>0</v>
      </c>
      <c r="J2609" s="24">
        <f t="shared" si="244"/>
        <v>0</v>
      </c>
      <c r="K2609" s="25">
        <f t="shared" si="245"/>
        <v>0</v>
      </c>
      <c r="L2609">
        <v>0</v>
      </c>
      <c r="M2609">
        <v>32964608</v>
      </c>
      <c r="N2609">
        <v>42065747</v>
      </c>
      <c r="O2609" s="52">
        <v>0</v>
      </c>
      <c r="P2609" s="52">
        <v>0</v>
      </c>
      <c r="Q2609" s="52">
        <v>0</v>
      </c>
      <c r="R2609" s="52">
        <v>0</v>
      </c>
      <c r="S2609" s="52">
        <v>0</v>
      </c>
      <c r="T2609" s="52">
        <v>0</v>
      </c>
      <c r="U2609" s="52">
        <v>0</v>
      </c>
      <c r="V2609" s="52">
        <v>0</v>
      </c>
      <c r="W2609" s="52">
        <v>0</v>
      </c>
      <c r="X2609" s="52">
        <v>0</v>
      </c>
      <c r="Y2609" s="52">
        <v>0</v>
      </c>
      <c r="Z2609" s="52">
        <v>0</v>
      </c>
      <c r="AA2609" s="25">
        <v>0</v>
      </c>
      <c r="AB2609" s="25">
        <v>0</v>
      </c>
      <c r="AC2609" s="25">
        <v>0</v>
      </c>
      <c r="AD2609" s="25">
        <v>0</v>
      </c>
      <c r="AE2609" s="25">
        <v>0</v>
      </c>
      <c r="AF2609" s="25">
        <v>0</v>
      </c>
      <c r="AG2609" s="25">
        <v>0</v>
      </c>
      <c r="AH2609" s="25">
        <v>0</v>
      </c>
      <c r="AI2609" s="25">
        <v>0</v>
      </c>
      <c r="AJ2609" s="25">
        <v>0</v>
      </c>
      <c r="AK2609" s="25">
        <v>0</v>
      </c>
      <c r="AL2609" s="25">
        <v>0</v>
      </c>
      <c r="AM2609" s="95">
        <v>0</v>
      </c>
      <c r="AN2609" s="95" t="e">
        <f ca="1">IF(MengeInEEGSummieren(M2609),AM2609,0)</f>
        <v>#NAME?</v>
      </c>
      <c r="AO2609" s="95">
        <f t="shared" si="246"/>
        <v>0</v>
      </c>
      <c r="AP2609" s="95">
        <f t="shared" si="247"/>
        <v>0</v>
      </c>
      <c r="AS2609">
        <v>0</v>
      </c>
      <c r="AT2609">
        <v>0</v>
      </c>
      <c r="AU2609" t="e">
        <f t="shared" ca="1" si="248"/>
        <v>#NAME?</v>
      </c>
    </row>
    <row r="2610" spans="1:47" x14ac:dyDescent="0.15">
      <c r="A2610" s="21" t="s">
        <v>3380</v>
      </c>
      <c r="B2610" s="22" t="s">
        <v>17</v>
      </c>
      <c r="C2610" s="42">
        <v>2008</v>
      </c>
      <c r="D2610" s="22" t="s">
        <v>1542</v>
      </c>
      <c r="E2610" s="22" t="s">
        <v>773</v>
      </c>
      <c r="F2610" s="23">
        <v>25.67</v>
      </c>
      <c r="G2610" s="23">
        <v>25.67</v>
      </c>
      <c r="H2610" s="24">
        <f t="shared" si="243"/>
        <v>0</v>
      </c>
      <c r="I2610" s="153">
        <v>0</v>
      </c>
      <c r="J2610" s="24">
        <f t="shared" si="244"/>
        <v>0</v>
      </c>
      <c r="K2610" s="25">
        <f t="shared" si="245"/>
        <v>0</v>
      </c>
      <c r="L2610">
        <v>0</v>
      </c>
      <c r="M2610">
        <v>32964608</v>
      </c>
      <c r="N2610">
        <v>42065747</v>
      </c>
      <c r="O2610" s="52">
        <v>0</v>
      </c>
      <c r="P2610" s="52">
        <v>0</v>
      </c>
      <c r="Q2610" s="52">
        <v>0</v>
      </c>
      <c r="R2610" s="52">
        <v>0</v>
      </c>
      <c r="S2610" s="52">
        <v>0</v>
      </c>
      <c r="T2610" s="52">
        <v>0</v>
      </c>
      <c r="U2610" s="52">
        <v>0</v>
      </c>
      <c r="V2610" s="52">
        <v>0</v>
      </c>
      <c r="W2610" s="52">
        <v>0</v>
      </c>
      <c r="X2610" s="52">
        <v>0</v>
      </c>
      <c r="Y2610" s="52">
        <v>0</v>
      </c>
      <c r="Z2610" s="52">
        <v>0</v>
      </c>
      <c r="AA2610" s="25">
        <v>0</v>
      </c>
      <c r="AB2610" s="25">
        <v>0</v>
      </c>
      <c r="AC2610" s="25">
        <v>0</v>
      </c>
      <c r="AD2610" s="25">
        <v>0</v>
      </c>
      <c r="AE2610" s="25">
        <v>0</v>
      </c>
      <c r="AF2610" s="25">
        <v>0</v>
      </c>
      <c r="AG2610" s="25">
        <v>0</v>
      </c>
      <c r="AH2610" s="25">
        <v>0</v>
      </c>
      <c r="AI2610" s="25">
        <v>0</v>
      </c>
      <c r="AJ2610" s="25">
        <v>0</v>
      </c>
      <c r="AK2610" s="25">
        <v>0</v>
      </c>
      <c r="AL2610" s="25">
        <v>0</v>
      </c>
      <c r="AM2610" s="95">
        <v>0</v>
      </c>
      <c r="AN2610" s="95" t="e">
        <f ca="1">IF(MengeInEEGSummieren(M2610),AM2610,0)</f>
        <v>#NAME?</v>
      </c>
      <c r="AO2610" s="95">
        <f t="shared" si="246"/>
        <v>0</v>
      </c>
      <c r="AP2610" s="95">
        <f t="shared" si="247"/>
        <v>0</v>
      </c>
      <c r="AS2610">
        <v>0</v>
      </c>
      <c r="AT2610">
        <v>0</v>
      </c>
      <c r="AU2610" t="e">
        <f t="shared" ca="1" si="248"/>
        <v>#NAME?</v>
      </c>
    </row>
    <row r="2611" spans="1:47" x14ac:dyDescent="0.15">
      <c r="A2611" s="21" t="s">
        <v>3381</v>
      </c>
      <c r="B2611" s="22" t="s">
        <v>17</v>
      </c>
      <c r="C2611" s="42">
        <v>2008</v>
      </c>
      <c r="D2611" s="22" t="s">
        <v>1544</v>
      </c>
      <c r="E2611" s="22" t="s">
        <v>773</v>
      </c>
      <c r="F2611" s="23">
        <v>26.67</v>
      </c>
      <c r="G2611" s="23">
        <v>26.67</v>
      </c>
      <c r="H2611" s="24">
        <f t="shared" si="243"/>
        <v>0</v>
      </c>
      <c r="I2611" s="153">
        <v>0</v>
      </c>
      <c r="J2611" s="24">
        <f t="shared" si="244"/>
        <v>0</v>
      </c>
      <c r="K2611" s="25">
        <f t="shared" si="245"/>
        <v>0</v>
      </c>
      <c r="L2611">
        <v>0</v>
      </c>
      <c r="M2611">
        <v>32964608</v>
      </c>
      <c r="N2611">
        <v>42065747</v>
      </c>
      <c r="O2611" s="52">
        <v>0</v>
      </c>
      <c r="P2611" s="52">
        <v>0</v>
      </c>
      <c r="Q2611" s="52">
        <v>0</v>
      </c>
      <c r="R2611" s="52">
        <v>0</v>
      </c>
      <c r="S2611" s="52">
        <v>0</v>
      </c>
      <c r="T2611" s="52">
        <v>0</v>
      </c>
      <c r="U2611" s="52">
        <v>0</v>
      </c>
      <c r="V2611" s="52">
        <v>0</v>
      </c>
      <c r="W2611" s="52">
        <v>0</v>
      </c>
      <c r="X2611" s="52">
        <v>0</v>
      </c>
      <c r="Y2611" s="52">
        <v>0</v>
      </c>
      <c r="Z2611" s="52">
        <v>0</v>
      </c>
      <c r="AA2611" s="25">
        <v>0</v>
      </c>
      <c r="AB2611" s="25">
        <v>0</v>
      </c>
      <c r="AC2611" s="25">
        <v>0</v>
      </c>
      <c r="AD2611" s="25">
        <v>0</v>
      </c>
      <c r="AE2611" s="25">
        <v>0</v>
      </c>
      <c r="AF2611" s="25">
        <v>0</v>
      </c>
      <c r="AG2611" s="25">
        <v>0</v>
      </c>
      <c r="AH2611" s="25">
        <v>0</v>
      </c>
      <c r="AI2611" s="25">
        <v>0</v>
      </c>
      <c r="AJ2611" s="25">
        <v>0</v>
      </c>
      <c r="AK2611" s="25">
        <v>0</v>
      </c>
      <c r="AL2611" s="25">
        <v>0</v>
      </c>
      <c r="AM2611" s="95">
        <v>0</v>
      </c>
      <c r="AN2611" s="95" t="e">
        <f ca="1">IF(MengeInEEGSummieren(M2611),AM2611,0)</f>
        <v>#NAME?</v>
      </c>
      <c r="AO2611" s="95">
        <f t="shared" si="246"/>
        <v>0</v>
      </c>
      <c r="AP2611" s="95">
        <f t="shared" si="247"/>
        <v>0</v>
      </c>
      <c r="AS2611">
        <v>0</v>
      </c>
      <c r="AT2611">
        <v>0</v>
      </c>
      <c r="AU2611" t="e">
        <f t="shared" ca="1" si="248"/>
        <v>#NAME?</v>
      </c>
    </row>
    <row r="2612" spans="1:47" x14ac:dyDescent="0.15">
      <c r="A2612" s="21" t="s">
        <v>3382</v>
      </c>
      <c r="B2612" s="22" t="s">
        <v>17</v>
      </c>
      <c r="C2612" s="42">
        <v>2008</v>
      </c>
      <c r="D2612" s="22" t="s">
        <v>1546</v>
      </c>
      <c r="E2612" s="22" t="s">
        <v>773</v>
      </c>
      <c r="F2612" s="23">
        <v>24.67</v>
      </c>
      <c r="G2612" s="23">
        <v>24.67</v>
      </c>
      <c r="H2612" s="24">
        <f t="shared" si="243"/>
        <v>0</v>
      </c>
      <c r="I2612" s="153">
        <v>0</v>
      </c>
      <c r="J2612" s="24">
        <f t="shared" si="244"/>
        <v>0</v>
      </c>
      <c r="K2612" s="25">
        <f t="shared" si="245"/>
        <v>0</v>
      </c>
      <c r="L2612">
        <v>0</v>
      </c>
      <c r="M2612">
        <v>32964608</v>
      </c>
      <c r="N2612">
        <v>42065747</v>
      </c>
      <c r="O2612" s="52">
        <v>0</v>
      </c>
      <c r="P2612" s="52">
        <v>0</v>
      </c>
      <c r="Q2612" s="52">
        <v>0</v>
      </c>
      <c r="R2612" s="52">
        <v>0</v>
      </c>
      <c r="S2612" s="52">
        <v>0</v>
      </c>
      <c r="T2612" s="52">
        <v>0</v>
      </c>
      <c r="U2612" s="52">
        <v>0</v>
      </c>
      <c r="V2612" s="52">
        <v>0</v>
      </c>
      <c r="W2612" s="52">
        <v>0</v>
      </c>
      <c r="X2612" s="52">
        <v>0</v>
      </c>
      <c r="Y2612" s="52">
        <v>0</v>
      </c>
      <c r="Z2612" s="52">
        <v>0</v>
      </c>
      <c r="AA2612" s="25">
        <v>0</v>
      </c>
      <c r="AB2612" s="25">
        <v>0</v>
      </c>
      <c r="AC2612" s="25">
        <v>0</v>
      </c>
      <c r="AD2612" s="25">
        <v>0</v>
      </c>
      <c r="AE2612" s="25">
        <v>0</v>
      </c>
      <c r="AF2612" s="25">
        <v>0</v>
      </c>
      <c r="AG2612" s="25">
        <v>0</v>
      </c>
      <c r="AH2612" s="25">
        <v>0</v>
      </c>
      <c r="AI2612" s="25">
        <v>0</v>
      </c>
      <c r="AJ2612" s="25">
        <v>0</v>
      </c>
      <c r="AK2612" s="25">
        <v>0</v>
      </c>
      <c r="AL2612" s="25">
        <v>0</v>
      </c>
      <c r="AM2612" s="95">
        <v>0</v>
      </c>
      <c r="AN2612" s="95" t="e">
        <f ca="1">IF(MengeInEEGSummieren(M2612),AM2612,0)</f>
        <v>#NAME?</v>
      </c>
      <c r="AO2612" s="95">
        <f t="shared" si="246"/>
        <v>0</v>
      </c>
      <c r="AP2612" s="95">
        <f t="shared" si="247"/>
        <v>0</v>
      </c>
      <c r="AS2612">
        <v>0</v>
      </c>
      <c r="AT2612">
        <v>0</v>
      </c>
      <c r="AU2612" t="e">
        <f t="shared" ca="1" si="248"/>
        <v>#NAME?</v>
      </c>
    </row>
    <row r="2613" spans="1:47" x14ac:dyDescent="0.15">
      <c r="A2613" s="21" t="s">
        <v>3383</v>
      </c>
      <c r="B2613" s="22" t="s">
        <v>17</v>
      </c>
      <c r="C2613" s="42">
        <v>2008</v>
      </c>
      <c r="D2613" s="22" t="s">
        <v>1548</v>
      </c>
      <c r="E2613" s="22" t="s">
        <v>773</v>
      </c>
      <c r="F2613" s="23">
        <v>25.67</v>
      </c>
      <c r="G2613" s="23">
        <v>25.67</v>
      </c>
      <c r="H2613" s="24">
        <f t="shared" si="243"/>
        <v>0</v>
      </c>
      <c r="I2613" s="153">
        <v>0</v>
      </c>
      <c r="J2613" s="24">
        <f t="shared" si="244"/>
        <v>0</v>
      </c>
      <c r="K2613" s="25">
        <f t="shared" si="245"/>
        <v>0</v>
      </c>
      <c r="L2613">
        <v>0</v>
      </c>
      <c r="M2613">
        <v>32964608</v>
      </c>
      <c r="N2613">
        <v>42065747</v>
      </c>
      <c r="O2613" s="52">
        <v>0</v>
      </c>
      <c r="P2613" s="52">
        <v>0</v>
      </c>
      <c r="Q2613" s="52">
        <v>0</v>
      </c>
      <c r="R2613" s="52">
        <v>0</v>
      </c>
      <c r="S2613" s="52">
        <v>0</v>
      </c>
      <c r="T2613" s="52">
        <v>0</v>
      </c>
      <c r="U2613" s="52">
        <v>0</v>
      </c>
      <c r="V2613" s="52">
        <v>0</v>
      </c>
      <c r="W2613" s="52">
        <v>0</v>
      </c>
      <c r="X2613" s="52">
        <v>0</v>
      </c>
      <c r="Y2613" s="52">
        <v>0</v>
      </c>
      <c r="Z2613" s="52">
        <v>0</v>
      </c>
      <c r="AA2613" s="25">
        <v>0</v>
      </c>
      <c r="AB2613" s="25">
        <v>0</v>
      </c>
      <c r="AC2613" s="25">
        <v>0</v>
      </c>
      <c r="AD2613" s="25">
        <v>0</v>
      </c>
      <c r="AE2613" s="25">
        <v>0</v>
      </c>
      <c r="AF2613" s="25">
        <v>0</v>
      </c>
      <c r="AG2613" s="25">
        <v>0</v>
      </c>
      <c r="AH2613" s="25">
        <v>0</v>
      </c>
      <c r="AI2613" s="25">
        <v>0</v>
      </c>
      <c r="AJ2613" s="25">
        <v>0</v>
      </c>
      <c r="AK2613" s="25">
        <v>0</v>
      </c>
      <c r="AL2613" s="25">
        <v>0</v>
      </c>
      <c r="AM2613" s="95">
        <v>0</v>
      </c>
      <c r="AN2613" s="95" t="e">
        <f ca="1">IF(MengeInEEGSummieren(M2613),AM2613,0)</f>
        <v>#NAME?</v>
      </c>
      <c r="AO2613" s="95">
        <f t="shared" si="246"/>
        <v>0</v>
      </c>
      <c r="AP2613" s="95">
        <f t="shared" si="247"/>
        <v>0</v>
      </c>
      <c r="AS2613">
        <v>0</v>
      </c>
      <c r="AT2613">
        <v>0</v>
      </c>
      <c r="AU2613" t="e">
        <f t="shared" ca="1" si="248"/>
        <v>#NAME?</v>
      </c>
    </row>
    <row r="2614" spans="1:47" x14ac:dyDescent="0.15">
      <c r="A2614" s="21" t="s">
        <v>3384</v>
      </c>
      <c r="B2614" s="22" t="s">
        <v>17</v>
      </c>
      <c r="C2614" s="42">
        <v>2008</v>
      </c>
      <c r="D2614" s="22" t="s">
        <v>1550</v>
      </c>
      <c r="E2614" s="22" t="s">
        <v>770</v>
      </c>
      <c r="F2614" s="23">
        <v>23.67</v>
      </c>
      <c r="G2614" s="23">
        <v>23.67</v>
      </c>
      <c r="H2614" s="24">
        <f t="shared" si="243"/>
        <v>0</v>
      </c>
      <c r="I2614" s="153">
        <v>0</v>
      </c>
      <c r="J2614" s="24">
        <f t="shared" si="244"/>
        <v>0</v>
      </c>
      <c r="K2614" s="25">
        <f t="shared" si="245"/>
        <v>0</v>
      </c>
      <c r="L2614">
        <v>0</v>
      </c>
      <c r="M2614">
        <v>32964608</v>
      </c>
      <c r="N2614">
        <v>42065747</v>
      </c>
      <c r="O2614" s="52">
        <v>0</v>
      </c>
      <c r="P2614" s="52">
        <v>0</v>
      </c>
      <c r="Q2614" s="52">
        <v>0</v>
      </c>
      <c r="R2614" s="52">
        <v>0</v>
      </c>
      <c r="S2614" s="52">
        <v>0</v>
      </c>
      <c r="T2614" s="52">
        <v>0</v>
      </c>
      <c r="U2614" s="52">
        <v>0</v>
      </c>
      <c r="V2614" s="52">
        <v>0</v>
      </c>
      <c r="W2614" s="52">
        <v>0</v>
      </c>
      <c r="X2614" s="52">
        <v>0</v>
      </c>
      <c r="Y2614" s="52">
        <v>0</v>
      </c>
      <c r="Z2614" s="52">
        <v>0</v>
      </c>
      <c r="AA2614" s="25">
        <v>0</v>
      </c>
      <c r="AB2614" s="25">
        <v>0</v>
      </c>
      <c r="AC2614" s="25">
        <v>0</v>
      </c>
      <c r="AD2614" s="25">
        <v>0</v>
      </c>
      <c r="AE2614" s="25">
        <v>0</v>
      </c>
      <c r="AF2614" s="25">
        <v>0</v>
      </c>
      <c r="AG2614" s="25">
        <v>0</v>
      </c>
      <c r="AH2614" s="25">
        <v>0</v>
      </c>
      <c r="AI2614" s="25">
        <v>0</v>
      </c>
      <c r="AJ2614" s="25">
        <v>0</v>
      </c>
      <c r="AK2614" s="25">
        <v>0</v>
      </c>
      <c r="AL2614" s="25">
        <v>0</v>
      </c>
      <c r="AM2614" s="95">
        <v>0</v>
      </c>
      <c r="AN2614" s="95" t="e">
        <f ca="1">IF(MengeInEEGSummieren(M2614),AM2614,0)</f>
        <v>#NAME?</v>
      </c>
      <c r="AO2614" s="95">
        <f t="shared" si="246"/>
        <v>0</v>
      </c>
      <c r="AP2614" s="95">
        <f t="shared" si="247"/>
        <v>0</v>
      </c>
      <c r="AS2614">
        <v>0</v>
      </c>
      <c r="AT2614">
        <v>0</v>
      </c>
      <c r="AU2614" t="e">
        <f t="shared" ca="1" si="248"/>
        <v>#NAME?</v>
      </c>
    </row>
    <row r="2615" spans="1:47" x14ac:dyDescent="0.15">
      <c r="A2615" s="21" t="s">
        <v>3385</v>
      </c>
      <c r="B2615" s="22" t="s">
        <v>17</v>
      </c>
      <c r="C2615" s="42">
        <v>2008</v>
      </c>
      <c r="D2615" s="22" t="s">
        <v>833</v>
      </c>
      <c r="E2615" s="22" t="s">
        <v>773</v>
      </c>
      <c r="F2615" s="23">
        <v>23.67</v>
      </c>
      <c r="G2615" s="23">
        <v>23.67</v>
      </c>
      <c r="H2615" s="24">
        <f t="shared" si="243"/>
        <v>0</v>
      </c>
      <c r="I2615" s="153">
        <v>0</v>
      </c>
      <c r="J2615" s="24">
        <f t="shared" si="244"/>
        <v>0</v>
      </c>
      <c r="K2615" s="25">
        <f t="shared" si="245"/>
        <v>0</v>
      </c>
      <c r="L2615">
        <v>0</v>
      </c>
      <c r="M2615">
        <v>32964608</v>
      </c>
      <c r="N2615">
        <v>42065747</v>
      </c>
      <c r="O2615" s="52">
        <v>0</v>
      </c>
      <c r="P2615" s="52">
        <v>0</v>
      </c>
      <c r="Q2615" s="52">
        <v>0</v>
      </c>
      <c r="R2615" s="52">
        <v>0</v>
      </c>
      <c r="S2615" s="52">
        <v>0</v>
      </c>
      <c r="T2615" s="52">
        <v>0</v>
      </c>
      <c r="U2615" s="52">
        <v>0</v>
      </c>
      <c r="V2615" s="52">
        <v>0</v>
      </c>
      <c r="W2615" s="52">
        <v>0</v>
      </c>
      <c r="X2615" s="52">
        <v>0</v>
      </c>
      <c r="Y2615" s="52">
        <v>0</v>
      </c>
      <c r="Z2615" s="52">
        <v>0</v>
      </c>
      <c r="AA2615" s="25">
        <v>0</v>
      </c>
      <c r="AB2615" s="25">
        <v>0</v>
      </c>
      <c r="AC2615" s="25">
        <v>0</v>
      </c>
      <c r="AD2615" s="25">
        <v>0</v>
      </c>
      <c r="AE2615" s="25">
        <v>0</v>
      </c>
      <c r="AF2615" s="25">
        <v>0</v>
      </c>
      <c r="AG2615" s="25">
        <v>0</v>
      </c>
      <c r="AH2615" s="25">
        <v>0</v>
      </c>
      <c r="AI2615" s="25">
        <v>0</v>
      </c>
      <c r="AJ2615" s="25">
        <v>0</v>
      </c>
      <c r="AK2615" s="25">
        <v>0</v>
      </c>
      <c r="AL2615" s="25">
        <v>0</v>
      </c>
      <c r="AM2615" s="95">
        <v>0</v>
      </c>
      <c r="AN2615" s="95" t="e">
        <f ca="1">IF(MengeInEEGSummieren(M2615),AM2615,0)</f>
        <v>#NAME?</v>
      </c>
      <c r="AO2615" s="95">
        <f t="shared" si="246"/>
        <v>0</v>
      </c>
      <c r="AP2615" s="95">
        <f t="shared" si="247"/>
        <v>0</v>
      </c>
      <c r="AS2615">
        <v>0</v>
      </c>
      <c r="AT2615">
        <v>0</v>
      </c>
      <c r="AU2615" t="e">
        <f t="shared" ca="1" si="248"/>
        <v>#NAME?</v>
      </c>
    </row>
    <row r="2616" spans="1:47" x14ac:dyDescent="0.15">
      <c r="A2616" s="21" t="s">
        <v>3386</v>
      </c>
      <c r="B2616" s="22" t="s">
        <v>17</v>
      </c>
      <c r="C2616" s="42">
        <v>2008</v>
      </c>
      <c r="D2616" s="22" t="s">
        <v>835</v>
      </c>
      <c r="E2616" s="22" t="s">
        <v>773</v>
      </c>
      <c r="F2616" s="23">
        <v>24.67</v>
      </c>
      <c r="G2616" s="23">
        <v>24.67</v>
      </c>
      <c r="H2616" s="24">
        <f t="shared" si="243"/>
        <v>0</v>
      </c>
      <c r="I2616" s="153">
        <v>0</v>
      </c>
      <c r="J2616" s="24">
        <f t="shared" si="244"/>
        <v>0</v>
      </c>
      <c r="K2616" s="25">
        <f t="shared" si="245"/>
        <v>0</v>
      </c>
      <c r="L2616">
        <v>0</v>
      </c>
      <c r="M2616">
        <v>32964608</v>
      </c>
      <c r="N2616">
        <v>42065747</v>
      </c>
      <c r="O2616" s="52">
        <v>0</v>
      </c>
      <c r="P2616" s="52">
        <v>0</v>
      </c>
      <c r="Q2616" s="52">
        <v>0</v>
      </c>
      <c r="R2616" s="52">
        <v>0</v>
      </c>
      <c r="S2616" s="52">
        <v>0</v>
      </c>
      <c r="T2616" s="52">
        <v>0</v>
      </c>
      <c r="U2616" s="52">
        <v>0</v>
      </c>
      <c r="V2616" s="52">
        <v>0</v>
      </c>
      <c r="W2616" s="52">
        <v>0</v>
      </c>
      <c r="X2616" s="52">
        <v>0</v>
      </c>
      <c r="Y2616" s="52">
        <v>0</v>
      </c>
      <c r="Z2616" s="52">
        <v>0</v>
      </c>
      <c r="AA2616" s="25">
        <v>0</v>
      </c>
      <c r="AB2616" s="25">
        <v>0</v>
      </c>
      <c r="AC2616" s="25">
        <v>0</v>
      </c>
      <c r="AD2616" s="25">
        <v>0</v>
      </c>
      <c r="AE2616" s="25">
        <v>0</v>
      </c>
      <c r="AF2616" s="25">
        <v>0</v>
      </c>
      <c r="AG2616" s="25">
        <v>0</v>
      </c>
      <c r="AH2616" s="25">
        <v>0</v>
      </c>
      <c r="AI2616" s="25">
        <v>0</v>
      </c>
      <c r="AJ2616" s="25">
        <v>0</v>
      </c>
      <c r="AK2616" s="25">
        <v>0</v>
      </c>
      <c r="AL2616" s="25">
        <v>0</v>
      </c>
      <c r="AM2616" s="95">
        <v>0</v>
      </c>
      <c r="AN2616" s="95" t="e">
        <f ca="1">IF(MengeInEEGSummieren(M2616),AM2616,0)</f>
        <v>#NAME?</v>
      </c>
      <c r="AO2616" s="95">
        <f t="shared" si="246"/>
        <v>0</v>
      </c>
      <c r="AP2616" s="95">
        <f t="shared" si="247"/>
        <v>0</v>
      </c>
      <c r="AS2616">
        <v>0</v>
      </c>
      <c r="AT2616">
        <v>0</v>
      </c>
      <c r="AU2616" t="e">
        <f t="shared" ca="1" si="248"/>
        <v>#NAME?</v>
      </c>
    </row>
    <row r="2617" spans="1:47" x14ac:dyDescent="0.15">
      <c r="A2617" s="21" t="s">
        <v>3387</v>
      </c>
      <c r="B2617" s="22" t="s">
        <v>17</v>
      </c>
      <c r="C2617" s="42">
        <v>2008</v>
      </c>
      <c r="D2617" s="22" t="s">
        <v>837</v>
      </c>
      <c r="E2617" s="22" t="s">
        <v>773</v>
      </c>
      <c r="F2617" s="23">
        <v>23.67</v>
      </c>
      <c r="G2617" s="23">
        <v>23.67</v>
      </c>
      <c r="H2617" s="24">
        <f t="shared" si="243"/>
        <v>0</v>
      </c>
      <c r="I2617" s="153">
        <v>0</v>
      </c>
      <c r="J2617" s="24">
        <f t="shared" si="244"/>
        <v>0</v>
      </c>
      <c r="K2617" s="25">
        <f t="shared" si="245"/>
        <v>0</v>
      </c>
      <c r="L2617">
        <v>0</v>
      </c>
      <c r="M2617">
        <v>32964608</v>
      </c>
      <c r="N2617">
        <v>42065747</v>
      </c>
      <c r="O2617" s="52">
        <v>0</v>
      </c>
      <c r="P2617" s="52">
        <v>0</v>
      </c>
      <c r="Q2617" s="52">
        <v>0</v>
      </c>
      <c r="R2617" s="52">
        <v>0</v>
      </c>
      <c r="S2617" s="52">
        <v>0</v>
      </c>
      <c r="T2617" s="52">
        <v>0</v>
      </c>
      <c r="U2617" s="52">
        <v>0</v>
      </c>
      <c r="V2617" s="52">
        <v>0</v>
      </c>
      <c r="W2617" s="52">
        <v>0</v>
      </c>
      <c r="X2617" s="52">
        <v>0</v>
      </c>
      <c r="Y2617" s="52">
        <v>0</v>
      </c>
      <c r="Z2617" s="52">
        <v>0</v>
      </c>
      <c r="AA2617" s="25">
        <v>0</v>
      </c>
      <c r="AB2617" s="25">
        <v>0</v>
      </c>
      <c r="AC2617" s="25">
        <v>0</v>
      </c>
      <c r="AD2617" s="25">
        <v>0</v>
      </c>
      <c r="AE2617" s="25">
        <v>0</v>
      </c>
      <c r="AF2617" s="25">
        <v>0</v>
      </c>
      <c r="AG2617" s="25">
        <v>0</v>
      </c>
      <c r="AH2617" s="25">
        <v>0</v>
      </c>
      <c r="AI2617" s="25">
        <v>0</v>
      </c>
      <c r="AJ2617" s="25">
        <v>0</v>
      </c>
      <c r="AK2617" s="25">
        <v>0</v>
      </c>
      <c r="AL2617" s="25">
        <v>0</v>
      </c>
      <c r="AM2617" s="95">
        <v>0</v>
      </c>
      <c r="AN2617" s="95" t="e">
        <f ca="1">IF(MengeInEEGSummieren(M2617),AM2617,0)</f>
        <v>#NAME?</v>
      </c>
      <c r="AO2617" s="95">
        <f t="shared" si="246"/>
        <v>0</v>
      </c>
      <c r="AP2617" s="95">
        <f t="shared" si="247"/>
        <v>0</v>
      </c>
      <c r="AS2617">
        <v>0</v>
      </c>
      <c r="AT2617">
        <v>0</v>
      </c>
      <c r="AU2617" t="e">
        <f t="shared" ca="1" si="248"/>
        <v>#NAME?</v>
      </c>
    </row>
    <row r="2618" spans="1:47" x14ac:dyDescent="0.15">
      <c r="A2618" s="21" t="s">
        <v>3388</v>
      </c>
      <c r="B2618" s="22" t="s">
        <v>17</v>
      </c>
      <c r="C2618" s="42">
        <v>2008</v>
      </c>
      <c r="D2618" s="22" t="s">
        <v>839</v>
      </c>
      <c r="E2618" s="22" t="s">
        <v>773</v>
      </c>
      <c r="F2618" s="23">
        <v>24.67</v>
      </c>
      <c r="G2618" s="23">
        <v>24.67</v>
      </c>
      <c r="H2618" s="24">
        <f t="shared" si="243"/>
        <v>0</v>
      </c>
      <c r="I2618" s="153">
        <v>0</v>
      </c>
      <c r="J2618" s="24">
        <f t="shared" si="244"/>
        <v>0</v>
      </c>
      <c r="K2618" s="25">
        <f t="shared" si="245"/>
        <v>0</v>
      </c>
      <c r="L2618">
        <v>0</v>
      </c>
      <c r="M2618">
        <v>32964608</v>
      </c>
      <c r="N2618">
        <v>42065747</v>
      </c>
      <c r="O2618" s="52">
        <v>0</v>
      </c>
      <c r="P2618" s="52">
        <v>0</v>
      </c>
      <c r="Q2618" s="52">
        <v>0</v>
      </c>
      <c r="R2618" s="52">
        <v>0</v>
      </c>
      <c r="S2618" s="52">
        <v>0</v>
      </c>
      <c r="T2618" s="52">
        <v>0</v>
      </c>
      <c r="U2618" s="52">
        <v>0</v>
      </c>
      <c r="V2618" s="52">
        <v>0</v>
      </c>
      <c r="W2618" s="52">
        <v>0</v>
      </c>
      <c r="X2618" s="52">
        <v>0</v>
      </c>
      <c r="Y2618" s="52">
        <v>0</v>
      </c>
      <c r="Z2618" s="52">
        <v>0</v>
      </c>
      <c r="AA2618" s="25">
        <v>0</v>
      </c>
      <c r="AB2618" s="25">
        <v>0</v>
      </c>
      <c r="AC2618" s="25">
        <v>0</v>
      </c>
      <c r="AD2618" s="25">
        <v>0</v>
      </c>
      <c r="AE2618" s="25">
        <v>0</v>
      </c>
      <c r="AF2618" s="25">
        <v>0</v>
      </c>
      <c r="AG2618" s="25">
        <v>0</v>
      </c>
      <c r="AH2618" s="25">
        <v>0</v>
      </c>
      <c r="AI2618" s="25">
        <v>0</v>
      </c>
      <c r="AJ2618" s="25">
        <v>0</v>
      </c>
      <c r="AK2618" s="25">
        <v>0</v>
      </c>
      <c r="AL2618" s="25">
        <v>0</v>
      </c>
      <c r="AM2618" s="95">
        <v>0</v>
      </c>
      <c r="AN2618" s="95" t="e">
        <f ca="1">IF(MengeInEEGSummieren(M2618),AM2618,0)</f>
        <v>#NAME?</v>
      </c>
      <c r="AO2618" s="95">
        <f t="shared" si="246"/>
        <v>0</v>
      </c>
      <c r="AP2618" s="95">
        <f t="shared" si="247"/>
        <v>0</v>
      </c>
      <c r="AS2618">
        <v>0</v>
      </c>
      <c r="AT2618">
        <v>0</v>
      </c>
      <c r="AU2618" t="e">
        <f t="shared" ca="1" si="248"/>
        <v>#NAME?</v>
      </c>
    </row>
    <row r="2619" spans="1:47" x14ac:dyDescent="0.15">
      <c r="A2619" s="21" t="s">
        <v>3389</v>
      </c>
      <c r="B2619" s="22" t="s">
        <v>17</v>
      </c>
      <c r="C2619" s="42">
        <v>2008</v>
      </c>
      <c r="D2619" s="22" t="s">
        <v>1556</v>
      </c>
      <c r="E2619" s="22" t="s">
        <v>773</v>
      </c>
      <c r="F2619" s="23">
        <v>22.67</v>
      </c>
      <c r="G2619" s="23">
        <v>22.67</v>
      </c>
      <c r="H2619" s="24">
        <f t="shared" si="243"/>
        <v>0</v>
      </c>
      <c r="I2619" s="153">
        <v>0</v>
      </c>
      <c r="J2619" s="24">
        <f t="shared" si="244"/>
        <v>0</v>
      </c>
      <c r="K2619" s="25">
        <f t="shared" si="245"/>
        <v>0</v>
      </c>
      <c r="L2619">
        <v>0</v>
      </c>
      <c r="M2619">
        <v>32964608</v>
      </c>
      <c r="N2619">
        <v>42065747</v>
      </c>
      <c r="O2619" s="52">
        <v>0</v>
      </c>
      <c r="P2619" s="52">
        <v>0</v>
      </c>
      <c r="Q2619" s="52">
        <v>0</v>
      </c>
      <c r="R2619" s="52">
        <v>0</v>
      </c>
      <c r="S2619" s="52">
        <v>0</v>
      </c>
      <c r="T2619" s="52">
        <v>0</v>
      </c>
      <c r="U2619" s="52">
        <v>0</v>
      </c>
      <c r="V2619" s="52">
        <v>0</v>
      </c>
      <c r="W2619" s="52">
        <v>0</v>
      </c>
      <c r="X2619" s="52">
        <v>0</v>
      </c>
      <c r="Y2619" s="52">
        <v>0</v>
      </c>
      <c r="Z2619" s="52">
        <v>0</v>
      </c>
      <c r="AA2619" s="25">
        <v>0</v>
      </c>
      <c r="AB2619" s="25">
        <v>0</v>
      </c>
      <c r="AC2619" s="25">
        <v>0</v>
      </c>
      <c r="AD2619" s="25">
        <v>0</v>
      </c>
      <c r="AE2619" s="25">
        <v>0</v>
      </c>
      <c r="AF2619" s="25">
        <v>0</v>
      </c>
      <c r="AG2619" s="25">
        <v>0</v>
      </c>
      <c r="AH2619" s="25">
        <v>0</v>
      </c>
      <c r="AI2619" s="25">
        <v>0</v>
      </c>
      <c r="AJ2619" s="25">
        <v>0</v>
      </c>
      <c r="AK2619" s="25">
        <v>0</v>
      </c>
      <c r="AL2619" s="25">
        <v>0</v>
      </c>
      <c r="AM2619" s="95">
        <v>0</v>
      </c>
      <c r="AN2619" s="95" t="e">
        <f ca="1">IF(MengeInEEGSummieren(M2619),AM2619,0)</f>
        <v>#NAME?</v>
      </c>
      <c r="AO2619" s="95">
        <f t="shared" si="246"/>
        <v>0</v>
      </c>
      <c r="AP2619" s="95">
        <f t="shared" si="247"/>
        <v>0</v>
      </c>
      <c r="AS2619">
        <v>0</v>
      </c>
      <c r="AT2619">
        <v>0</v>
      </c>
      <c r="AU2619" t="e">
        <f t="shared" ca="1" si="248"/>
        <v>#NAME?</v>
      </c>
    </row>
    <row r="2620" spans="1:47" x14ac:dyDescent="0.15">
      <c r="A2620" s="21" t="s">
        <v>3390</v>
      </c>
      <c r="B2620" s="22" t="s">
        <v>17</v>
      </c>
      <c r="C2620" s="42">
        <v>2008</v>
      </c>
      <c r="D2620" s="22" t="s">
        <v>1558</v>
      </c>
      <c r="E2620" s="22" t="s">
        <v>773</v>
      </c>
      <c r="F2620" s="23">
        <v>23.67</v>
      </c>
      <c r="G2620" s="23">
        <v>23.67</v>
      </c>
      <c r="H2620" s="24">
        <f t="shared" si="243"/>
        <v>0</v>
      </c>
      <c r="I2620" s="153">
        <v>0</v>
      </c>
      <c r="J2620" s="24">
        <f t="shared" si="244"/>
        <v>0</v>
      </c>
      <c r="K2620" s="25">
        <f t="shared" si="245"/>
        <v>0</v>
      </c>
      <c r="L2620">
        <v>0</v>
      </c>
      <c r="M2620">
        <v>32964608</v>
      </c>
      <c r="N2620">
        <v>42065747</v>
      </c>
      <c r="O2620" s="52">
        <v>0</v>
      </c>
      <c r="P2620" s="52">
        <v>0</v>
      </c>
      <c r="Q2620" s="52">
        <v>0</v>
      </c>
      <c r="R2620" s="52">
        <v>0</v>
      </c>
      <c r="S2620" s="52">
        <v>0</v>
      </c>
      <c r="T2620" s="52">
        <v>0</v>
      </c>
      <c r="U2620" s="52">
        <v>0</v>
      </c>
      <c r="V2620" s="52">
        <v>0</v>
      </c>
      <c r="W2620" s="52">
        <v>0</v>
      </c>
      <c r="X2620" s="52">
        <v>0</v>
      </c>
      <c r="Y2620" s="52">
        <v>0</v>
      </c>
      <c r="Z2620" s="52">
        <v>0</v>
      </c>
      <c r="AA2620" s="25">
        <v>0</v>
      </c>
      <c r="AB2620" s="25">
        <v>0</v>
      </c>
      <c r="AC2620" s="25">
        <v>0</v>
      </c>
      <c r="AD2620" s="25">
        <v>0</v>
      </c>
      <c r="AE2620" s="25">
        <v>0</v>
      </c>
      <c r="AF2620" s="25">
        <v>0</v>
      </c>
      <c r="AG2620" s="25">
        <v>0</v>
      </c>
      <c r="AH2620" s="25">
        <v>0</v>
      </c>
      <c r="AI2620" s="25">
        <v>0</v>
      </c>
      <c r="AJ2620" s="25">
        <v>0</v>
      </c>
      <c r="AK2620" s="25">
        <v>0</v>
      </c>
      <c r="AL2620" s="25">
        <v>0</v>
      </c>
      <c r="AM2620" s="95">
        <v>0</v>
      </c>
      <c r="AN2620" s="95" t="e">
        <f ca="1">IF(MengeInEEGSummieren(M2620),AM2620,0)</f>
        <v>#NAME?</v>
      </c>
      <c r="AO2620" s="95">
        <f t="shared" si="246"/>
        <v>0</v>
      </c>
      <c r="AP2620" s="95">
        <f t="shared" si="247"/>
        <v>0</v>
      </c>
      <c r="AS2620">
        <v>0</v>
      </c>
      <c r="AT2620">
        <v>0</v>
      </c>
      <c r="AU2620" t="e">
        <f t="shared" ca="1" si="248"/>
        <v>#NAME?</v>
      </c>
    </row>
    <row r="2621" spans="1:47" x14ac:dyDescent="0.15">
      <c r="A2621" s="21" t="s">
        <v>3391</v>
      </c>
      <c r="B2621" s="22" t="s">
        <v>17</v>
      </c>
      <c r="C2621" s="42">
        <v>2008</v>
      </c>
      <c r="D2621" s="22" t="s">
        <v>841</v>
      </c>
      <c r="E2621" s="22" t="s">
        <v>770</v>
      </c>
      <c r="F2621" s="23">
        <v>21.67</v>
      </c>
      <c r="G2621" s="23">
        <v>21.67</v>
      </c>
      <c r="H2621" s="24">
        <f t="shared" si="243"/>
        <v>0</v>
      </c>
      <c r="I2621" s="153">
        <v>0</v>
      </c>
      <c r="J2621" s="24">
        <f t="shared" si="244"/>
        <v>0</v>
      </c>
      <c r="K2621" s="25">
        <f t="shared" si="245"/>
        <v>0</v>
      </c>
      <c r="L2621">
        <v>0</v>
      </c>
      <c r="M2621">
        <v>32964608</v>
      </c>
      <c r="N2621">
        <v>42065747</v>
      </c>
      <c r="O2621" s="52">
        <v>0</v>
      </c>
      <c r="P2621" s="52">
        <v>0</v>
      </c>
      <c r="Q2621" s="52">
        <v>0</v>
      </c>
      <c r="R2621" s="52">
        <v>0</v>
      </c>
      <c r="S2621" s="52">
        <v>0</v>
      </c>
      <c r="T2621" s="52">
        <v>0</v>
      </c>
      <c r="U2621" s="52">
        <v>0</v>
      </c>
      <c r="V2621" s="52">
        <v>0</v>
      </c>
      <c r="W2621" s="52">
        <v>0</v>
      </c>
      <c r="X2621" s="52">
        <v>0</v>
      </c>
      <c r="Y2621" s="52">
        <v>0</v>
      </c>
      <c r="Z2621" s="52">
        <v>0</v>
      </c>
      <c r="AA2621" s="25">
        <v>0</v>
      </c>
      <c r="AB2621" s="25">
        <v>0</v>
      </c>
      <c r="AC2621" s="25">
        <v>0</v>
      </c>
      <c r="AD2621" s="25">
        <v>0</v>
      </c>
      <c r="AE2621" s="25">
        <v>0</v>
      </c>
      <c r="AF2621" s="25">
        <v>0</v>
      </c>
      <c r="AG2621" s="25">
        <v>0</v>
      </c>
      <c r="AH2621" s="25">
        <v>0</v>
      </c>
      <c r="AI2621" s="25">
        <v>0</v>
      </c>
      <c r="AJ2621" s="25">
        <v>0</v>
      </c>
      <c r="AK2621" s="25">
        <v>0</v>
      </c>
      <c r="AL2621" s="25">
        <v>0</v>
      </c>
      <c r="AM2621" s="95">
        <v>0</v>
      </c>
      <c r="AN2621" s="95" t="e">
        <f ca="1">IF(MengeInEEGSummieren(M2621),AM2621,0)</f>
        <v>#NAME?</v>
      </c>
      <c r="AO2621" s="95">
        <f t="shared" si="246"/>
        <v>0</v>
      </c>
      <c r="AP2621" s="95">
        <f t="shared" si="247"/>
        <v>0</v>
      </c>
      <c r="AS2621">
        <v>0</v>
      </c>
      <c r="AT2621">
        <v>0</v>
      </c>
      <c r="AU2621" t="e">
        <f t="shared" ca="1" si="248"/>
        <v>#NAME?</v>
      </c>
    </row>
    <row r="2622" spans="1:47" x14ac:dyDescent="0.15">
      <c r="A2622" s="21" t="s">
        <v>3392</v>
      </c>
      <c r="B2622" s="22" t="s">
        <v>17</v>
      </c>
      <c r="C2622" s="42">
        <v>2008</v>
      </c>
      <c r="D2622" s="22" t="s">
        <v>843</v>
      </c>
      <c r="E2622" s="22" t="s">
        <v>770</v>
      </c>
      <c r="F2622" s="23">
        <v>22.67</v>
      </c>
      <c r="G2622" s="23">
        <v>22.67</v>
      </c>
      <c r="H2622" s="24">
        <f t="shared" si="243"/>
        <v>0</v>
      </c>
      <c r="I2622" s="153">
        <v>0</v>
      </c>
      <c r="J2622" s="24">
        <f t="shared" si="244"/>
        <v>0</v>
      </c>
      <c r="K2622" s="25">
        <f t="shared" si="245"/>
        <v>0</v>
      </c>
      <c r="L2622">
        <v>0</v>
      </c>
      <c r="M2622">
        <v>32964608</v>
      </c>
      <c r="N2622">
        <v>42065747</v>
      </c>
      <c r="O2622" s="52">
        <v>0</v>
      </c>
      <c r="P2622" s="52">
        <v>0</v>
      </c>
      <c r="Q2622" s="52">
        <v>0</v>
      </c>
      <c r="R2622" s="52">
        <v>0</v>
      </c>
      <c r="S2622" s="52">
        <v>0</v>
      </c>
      <c r="T2622" s="52">
        <v>0</v>
      </c>
      <c r="U2622" s="52">
        <v>0</v>
      </c>
      <c r="V2622" s="52">
        <v>0</v>
      </c>
      <c r="W2622" s="52">
        <v>0</v>
      </c>
      <c r="X2622" s="52">
        <v>0</v>
      </c>
      <c r="Y2622" s="52">
        <v>0</v>
      </c>
      <c r="Z2622" s="52">
        <v>0</v>
      </c>
      <c r="AA2622" s="25">
        <v>0</v>
      </c>
      <c r="AB2622" s="25">
        <v>0</v>
      </c>
      <c r="AC2622" s="25">
        <v>0</v>
      </c>
      <c r="AD2622" s="25">
        <v>0</v>
      </c>
      <c r="AE2622" s="25">
        <v>0</v>
      </c>
      <c r="AF2622" s="25">
        <v>0</v>
      </c>
      <c r="AG2622" s="25">
        <v>0</v>
      </c>
      <c r="AH2622" s="25">
        <v>0</v>
      </c>
      <c r="AI2622" s="25">
        <v>0</v>
      </c>
      <c r="AJ2622" s="25">
        <v>0</v>
      </c>
      <c r="AK2622" s="25">
        <v>0</v>
      </c>
      <c r="AL2622" s="25">
        <v>0</v>
      </c>
      <c r="AM2622" s="95">
        <v>0</v>
      </c>
      <c r="AN2622" s="95" t="e">
        <f ca="1">IF(MengeInEEGSummieren(M2622),AM2622,0)</f>
        <v>#NAME?</v>
      </c>
      <c r="AO2622" s="95">
        <f t="shared" si="246"/>
        <v>0</v>
      </c>
      <c r="AP2622" s="95">
        <f t="shared" si="247"/>
        <v>0</v>
      </c>
      <c r="AS2622">
        <v>0</v>
      </c>
      <c r="AT2622">
        <v>0</v>
      </c>
      <c r="AU2622" t="e">
        <f t="shared" ca="1" si="248"/>
        <v>#NAME?</v>
      </c>
    </row>
    <row r="2623" spans="1:47" x14ac:dyDescent="0.15">
      <c r="A2623" s="21" t="s">
        <v>3393</v>
      </c>
      <c r="B2623" s="22" t="s">
        <v>17</v>
      </c>
      <c r="C2623" s="42">
        <v>2008</v>
      </c>
      <c r="D2623" s="22" t="s">
        <v>1562</v>
      </c>
      <c r="E2623" s="22" t="s">
        <v>770</v>
      </c>
      <c r="F2623" s="23">
        <v>24.67</v>
      </c>
      <c r="G2623" s="23">
        <v>24.67</v>
      </c>
      <c r="H2623" s="24">
        <f t="shared" si="243"/>
        <v>0</v>
      </c>
      <c r="I2623" s="153">
        <v>0</v>
      </c>
      <c r="J2623" s="24">
        <f t="shared" si="244"/>
        <v>0</v>
      </c>
      <c r="K2623" s="25">
        <f t="shared" si="245"/>
        <v>0</v>
      </c>
      <c r="L2623">
        <v>0</v>
      </c>
      <c r="M2623">
        <v>32964608</v>
      </c>
      <c r="N2623">
        <v>42065747</v>
      </c>
      <c r="O2623" s="52">
        <v>0</v>
      </c>
      <c r="P2623" s="52">
        <v>0</v>
      </c>
      <c r="Q2623" s="52">
        <v>0</v>
      </c>
      <c r="R2623" s="52">
        <v>0</v>
      </c>
      <c r="S2623" s="52">
        <v>0</v>
      </c>
      <c r="T2623" s="52">
        <v>0</v>
      </c>
      <c r="U2623" s="52">
        <v>0</v>
      </c>
      <c r="V2623" s="52">
        <v>0</v>
      </c>
      <c r="W2623" s="52">
        <v>0</v>
      </c>
      <c r="X2623" s="52">
        <v>0</v>
      </c>
      <c r="Y2623" s="52">
        <v>0</v>
      </c>
      <c r="Z2623" s="52">
        <v>0</v>
      </c>
      <c r="AA2623" s="25">
        <v>0</v>
      </c>
      <c r="AB2623" s="25">
        <v>0</v>
      </c>
      <c r="AC2623" s="25">
        <v>0</v>
      </c>
      <c r="AD2623" s="25">
        <v>0</v>
      </c>
      <c r="AE2623" s="25">
        <v>0</v>
      </c>
      <c r="AF2623" s="25">
        <v>0</v>
      </c>
      <c r="AG2623" s="25">
        <v>0</v>
      </c>
      <c r="AH2623" s="25">
        <v>0</v>
      </c>
      <c r="AI2623" s="25">
        <v>0</v>
      </c>
      <c r="AJ2623" s="25">
        <v>0</v>
      </c>
      <c r="AK2623" s="25">
        <v>0</v>
      </c>
      <c r="AL2623" s="25">
        <v>0</v>
      </c>
      <c r="AM2623" s="95">
        <v>0</v>
      </c>
      <c r="AN2623" s="95" t="e">
        <f ca="1">IF(MengeInEEGSummieren(M2623),AM2623,0)</f>
        <v>#NAME?</v>
      </c>
      <c r="AO2623" s="95">
        <f t="shared" si="246"/>
        <v>0</v>
      </c>
      <c r="AP2623" s="95">
        <f t="shared" si="247"/>
        <v>0</v>
      </c>
      <c r="AS2623">
        <v>0</v>
      </c>
      <c r="AT2623">
        <v>0</v>
      </c>
      <c r="AU2623" t="e">
        <f t="shared" ca="1" si="248"/>
        <v>#NAME?</v>
      </c>
    </row>
    <row r="2624" spans="1:47" x14ac:dyDescent="0.15">
      <c r="A2624" s="21" t="s">
        <v>3394</v>
      </c>
      <c r="B2624" s="22" t="s">
        <v>17</v>
      </c>
      <c r="C2624" s="42">
        <v>2008</v>
      </c>
      <c r="D2624" s="22" t="s">
        <v>1564</v>
      </c>
      <c r="E2624" s="22" t="s">
        <v>773</v>
      </c>
      <c r="F2624" s="23">
        <v>27.67</v>
      </c>
      <c r="G2624" s="23">
        <v>27.67</v>
      </c>
      <c r="H2624" s="24">
        <f t="shared" si="243"/>
        <v>0</v>
      </c>
      <c r="I2624" s="153">
        <v>0</v>
      </c>
      <c r="J2624" s="24">
        <f t="shared" si="244"/>
        <v>0</v>
      </c>
      <c r="K2624" s="25">
        <f t="shared" si="245"/>
        <v>0</v>
      </c>
      <c r="L2624">
        <v>0</v>
      </c>
      <c r="M2624">
        <v>32964608</v>
      </c>
      <c r="N2624">
        <v>42065747</v>
      </c>
      <c r="O2624" s="52">
        <v>0</v>
      </c>
      <c r="P2624" s="52">
        <v>0</v>
      </c>
      <c r="Q2624" s="52">
        <v>0</v>
      </c>
      <c r="R2624" s="52">
        <v>0</v>
      </c>
      <c r="S2624" s="52">
        <v>0</v>
      </c>
      <c r="T2624" s="52">
        <v>0</v>
      </c>
      <c r="U2624" s="52">
        <v>0</v>
      </c>
      <c r="V2624" s="52">
        <v>0</v>
      </c>
      <c r="W2624" s="52">
        <v>0</v>
      </c>
      <c r="X2624" s="52">
        <v>0</v>
      </c>
      <c r="Y2624" s="52">
        <v>0</v>
      </c>
      <c r="Z2624" s="52">
        <v>0</v>
      </c>
      <c r="AA2624" s="25">
        <v>0</v>
      </c>
      <c r="AB2624" s="25">
        <v>0</v>
      </c>
      <c r="AC2624" s="25">
        <v>0</v>
      </c>
      <c r="AD2624" s="25">
        <v>0</v>
      </c>
      <c r="AE2624" s="25">
        <v>0</v>
      </c>
      <c r="AF2624" s="25">
        <v>0</v>
      </c>
      <c r="AG2624" s="25">
        <v>0</v>
      </c>
      <c r="AH2624" s="25">
        <v>0</v>
      </c>
      <c r="AI2624" s="25">
        <v>0</v>
      </c>
      <c r="AJ2624" s="25">
        <v>0</v>
      </c>
      <c r="AK2624" s="25">
        <v>0</v>
      </c>
      <c r="AL2624" s="25">
        <v>0</v>
      </c>
      <c r="AM2624" s="95">
        <v>0</v>
      </c>
      <c r="AN2624" s="95" t="e">
        <f ca="1">IF(MengeInEEGSummieren(M2624),AM2624,0)</f>
        <v>#NAME?</v>
      </c>
      <c r="AO2624" s="95">
        <f t="shared" si="246"/>
        <v>0</v>
      </c>
      <c r="AP2624" s="95">
        <f t="shared" si="247"/>
        <v>0</v>
      </c>
      <c r="AS2624">
        <v>0</v>
      </c>
      <c r="AT2624">
        <v>0</v>
      </c>
      <c r="AU2624" t="e">
        <f t="shared" ca="1" si="248"/>
        <v>#NAME?</v>
      </c>
    </row>
    <row r="2625" spans="1:47" x14ac:dyDescent="0.15">
      <c r="A2625" s="21" t="s">
        <v>3395</v>
      </c>
      <c r="B2625" s="22" t="s">
        <v>17</v>
      </c>
      <c r="C2625" s="42">
        <v>2008</v>
      </c>
      <c r="D2625" s="22" t="s">
        <v>1566</v>
      </c>
      <c r="E2625" s="22" t="s">
        <v>773</v>
      </c>
      <c r="F2625" s="23">
        <v>28.67</v>
      </c>
      <c r="G2625" s="23">
        <v>28.67</v>
      </c>
      <c r="H2625" s="24">
        <f t="shared" si="243"/>
        <v>0</v>
      </c>
      <c r="I2625" s="153">
        <v>0</v>
      </c>
      <c r="J2625" s="24">
        <f t="shared" si="244"/>
        <v>0</v>
      </c>
      <c r="K2625" s="25">
        <f t="shared" si="245"/>
        <v>0</v>
      </c>
      <c r="L2625">
        <v>0</v>
      </c>
      <c r="M2625">
        <v>32964608</v>
      </c>
      <c r="N2625">
        <v>42065747</v>
      </c>
      <c r="O2625" s="52">
        <v>0</v>
      </c>
      <c r="P2625" s="52">
        <v>0</v>
      </c>
      <c r="Q2625" s="52">
        <v>0</v>
      </c>
      <c r="R2625" s="52">
        <v>0</v>
      </c>
      <c r="S2625" s="52">
        <v>0</v>
      </c>
      <c r="T2625" s="52">
        <v>0</v>
      </c>
      <c r="U2625" s="52">
        <v>0</v>
      </c>
      <c r="V2625" s="52">
        <v>0</v>
      </c>
      <c r="W2625" s="52">
        <v>0</v>
      </c>
      <c r="X2625" s="52">
        <v>0</v>
      </c>
      <c r="Y2625" s="52">
        <v>0</v>
      </c>
      <c r="Z2625" s="52">
        <v>0</v>
      </c>
      <c r="AA2625" s="25">
        <v>0</v>
      </c>
      <c r="AB2625" s="25">
        <v>0</v>
      </c>
      <c r="AC2625" s="25">
        <v>0</v>
      </c>
      <c r="AD2625" s="25">
        <v>0</v>
      </c>
      <c r="AE2625" s="25">
        <v>0</v>
      </c>
      <c r="AF2625" s="25">
        <v>0</v>
      </c>
      <c r="AG2625" s="25">
        <v>0</v>
      </c>
      <c r="AH2625" s="25">
        <v>0</v>
      </c>
      <c r="AI2625" s="25">
        <v>0</v>
      </c>
      <c r="AJ2625" s="25">
        <v>0</v>
      </c>
      <c r="AK2625" s="25">
        <v>0</v>
      </c>
      <c r="AL2625" s="25">
        <v>0</v>
      </c>
      <c r="AM2625" s="95">
        <v>0</v>
      </c>
      <c r="AN2625" s="95" t="e">
        <f ca="1">IF(MengeInEEGSummieren(M2625),AM2625,0)</f>
        <v>#NAME?</v>
      </c>
      <c r="AO2625" s="95">
        <f t="shared" si="246"/>
        <v>0</v>
      </c>
      <c r="AP2625" s="95">
        <f t="shared" si="247"/>
        <v>0</v>
      </c>
      <c r="AS2625">
        <v>0</v>
      </c>
      <c r="AT2625">
        <v>0</v>
      </c>
      <c r="AU2625" t="e">
        <f t="shared" ca="1" si="248"/>
        <v>#NAME?</v>
      </c>
    </row>
    <row r="2626" spans="1:47" x14ac:dyDescent="0.15">
      <c r="A2626" s="21" t="s">
        <v>3396</v>
      </c>
      <c r="B2626" s="22" t="s">
        <v>17</v>
      </c>
      <c r="C2626" s="42">
        <v>2008</v>
      </c>
      <c r="D2626" s="22" t="s">
        <v>1568</v>
      </c>
      <c r="E2626" s="22" t="s">
        <v>773</v>
      </c>
      <c r="F2626" s="23">
        <v>27.67</v>
      </c>
      <c r="G2626" s="23">
        <v>27.67</v>
      </c>
      <c r="H2626" s="24">
        <f t="shared" si="243"/>
        <v>0</v>
      </c>
      <c r="I2626" s="153">
        <v>0</v>
      </c>
      <c r="J2626" s="24">
        <f t="shared" si="244"/>
        <v>0</v>
      </c>
      <c r="K2626" s="25">
        <f t="shared" si="245"/>
        <v>0</v>
      </c>
      <c r="L2626">
        <v>0</v>
      </c>
      <c r="M2626">
        <v>32964608</v>
      </c>
      <c r="N2626">
        <v>42065747</v>
      </c>
      <c r="O2626" s="52">
        <v>0</v>
      </c>
      <c r="P2626" s="52">
        <v>0</v>
      </c>
      <c r="Q2626" s="52">
        <v>0</v>
      </c>
      <c r="R2626" s="52">
        <v>0</v>
      </c>
      <c r="S2626" s="52">
        <v>0</v>
      </c>
      <c r="T2626" s="52">
        <v>0</v>
      </c>
      <c r="U2626" s="52">
        <v>0</v>
      </c>
      <c r="V2626" s="52">
        <v>0</v>
      </c>
      <c r="W2626" s="52">
        <v>0</v>
      </c>
      <c r="X2626" s="52">
        <v>0</v>
      </c>
      <c r="Y2626" s="52">
        <v>0</v>
      </c>
      <c r="Z2626" s="52">
        <v>0</v>
      </c>
      <c r="AA2626" s="25">
        <v>0</v>
      </c>
      <c r="AB2626" s="25">
        <v>0</v>
      </c>
      <c r="AC2626" s="25">
        <v>0</v>
      </c>
      <c r="AD2626" s="25">
        <v>0</v>
      </c>
      <c r="AE2626" s="25">
        <v>0</v>
      </c>
      <c r="AF2626" s="25">
        <v>0</v>
      </c>
      <c r="AG2626" s="25">
        <v>0</v>
      </c>
      <c r="AH2626" s="25">
        <v>0</v>
      </c>
      <c r="AI2626" s="25">
        <v>0</v>
      </c>
      <c r="AJ2626" s="25">
        <v>0</v>
      </c>
      <c r="AK2626" s="25">
        <v>0</v>
      </c>
      <c r="AL2626" s="25">
        <v>0</v>
      </c>
      <c r="AM2626" s="95">
        <v>0</v>
      </c>
      <c r="AN2626" s="95" t="e">
        <f ca="1">IF(MengeInEEGSummieren(M2626),AM2626,0)</f>
        <v>#NAME?</v>
      </c>
      <c r="AO2626" s="95">
        <f t="shared" si="246"/>
        <v>0</v>
      </c>
      <c r="AP2626" s="95">
        <f t="shared" si="247"/>
        <v>0</v>
      </c>
      <c r="AS2626">
        <v>0</v>
      </c>
      <c r="AT2626">
        <v>0</v>
      </c>
      <c r="AU2626" t="e">
        <f t="shared" ca="1" si="248"/>
        <v>#NAME?</v>
      </c>
    </row>
    <row r="2627" spans="1:47" x14ac:dyDescent="0.15">
      <c r="A2627" s="21" t="s">
        <v>3397</v>
      </c>
      <c r="B2627" s="22" t="s">
        <v>17</v>
      </c>
      <c r="C2627" s="42">
        <v>2008</v>
      </c>
      <c r="D2627" s="22" t="s">
        <v>1570</v>
      </c>
      <c r="E2627" s="22" t="s">
        <v>773</v>
      </c>
      <c r="F2627" s="23">
        <v>28.67</v>
      </c>
      <c r="G2627" s="23">
        <v>28.67</v>
      </c>
      <c r="H2627" s="24">
        <f t="shared" si="243"/>
        <v>0</v>
      </c>
      <c r="I2627" s="153">
        <v>0</v>
      </c>
      <c r="J2627" s="24">
        <f t="shared" si="244"/>
        <v>0</v>
      </c>
      <c r="K2627" s="25">
        <f t="shared" si="245"/>
        <v>0</v>
      </c>
      <c r="L2627">
        <v>0</v>
      </c>
      <c r="M2627">
        <v>32964608</v>
      </c>
      <c r="N2627">
        <v>42065747</v>
      </c>
      <c r="O2627" s="52">
        <v>0</v>
      </c>
      <c r="P2627" s="52">
        <v>0</v>
      </c>
      <c r="Q2627" s="52">
        <v>0</v>
      </c>
      <c r="R2627" s="52">
        <v>0</v>
      </c>
      <c r="S2627" s="52">
        <v>0</v>
      </c>
      <c r="T2627" s="52">
        <v>0</v>
      </c>
      <c r="U2627" s="52">
        <v>0</v>
      </c>
      <c r="V2627" s="52">
        <v>0</v>
      </c>
      <c r="W2627" s="52">
        <v>0</v>
      </c>
      <c r="X2627" s="52">
        <v>0</v>
      </c>
      <c r="Y2627" s="52">
        <v>0</v>
      </c>
      <c r="Z2627" s="52">
        <v>0</v>
      </c>
      <c r="AA2627" s="25">
        <v>0</v>
      </c>
      <c r="AB2627" s="25">
        <v>0</v>
      </c>
      <c r="AC2627" s="25">
        <v>0</v>
      </c>
      <c r="AD2627" s="25">
        <v>0</v>
      </c>
      <c r="AE2627" s="25">
        <v>0</v>
      </c>
      <c r="AF2627" s="25">
        <v>0</v>
      </c>
      <c r="AG2627" s="25">
        <v>0</v>
      </c>
      <c r="AH2627" s="25">
        <v>0</v>
      </c>
      <c r="AI2627" s="25">
        <v>0</v>
      </c>
      <c r="AJ2627" s="25">
        <v>0</v>
      </c>
      <c r="AK2627" s="25">
        <v>0</v>
      </c>
      <c r="AL2627" s="25">
        <v>0</v>
      </c>
      <c r="AM2627" s="95">
        <v>0</v>
      </c>
      <c r="AN2627" s="95" t="e">
        <f ca="1">IF(MengeInEEGSummieren(M2627),AM2627,0)</f>
        <v>#NAME?</v>
      </c>
      <c r="AO2627" s="95">
        <f t="shared" si="246"/>
        <v>0</v>
      </c>
      <c r="AP2627" s="95">
        <f t="shared" si="247"/>
        <v>0</v>
      </c>
      <c r="AS2627">
        <v>0</v>
      </c>
      <c r="AT2627">
        <v>0</v>
      </c>
      <c r="AU2627" t="e">
        <f t="shared" ca="1" si="248"/>
        <v>#NAME?</v>
      </c>
    </row>
    <row r="2628" spans="1:47" x14ac:dyDescent="0.15">
      <c r="A2628" s="21" t="s">
        <v>3398</v>
      </c>
      <c r="B2628" s="22" t="s">
        <v>17</v>
      </c>
      <c r="C2628" s="42">
        <v>2008</v>
      </c>
      <c r="D2628" s="22" t="s">
        <v>1572</v>
      </c>
      <c r="E2628" s="22" t="s">
        <v>773</v>
      </c>
      <c r="F2628" s="23">
        <v>26.67</v>
      </c>
      <c r="G2628" s="23">
        <v>26.67</v>
      </c>
      <c r="H2628" s="24">
        <f t="shared" si="243"/>
        <v>0</v>
      </c>
      <c r="I2628" s="153">
        <v>0</v>
      </c>
      <c r="J2628" s="24">
        <f t="shared" si="244"/>
        <v>0</v>
      </c>
      <c r="K2628" s="25">
        <f t="shared" si="245"/>
        <v>0</v>
      </c>
      <c r="L2628">
        <v>0</v>
      </c>
      <c r="M2628">
        <v>32964608</v>
      </c>
      <c r="N2628">
        <v>42065747</v>
      </c>
      <c r="O2628" s="52">
        <v>0</v>
      </c>
      <c r="P2628" s="52">
        <v>0</v>
      </c>
      <c r="Q2628" s="52">
        <v>0</v>
      </c>
      <c r="R2628" s="52">
        <v>0</v>
      </c>
      <c r="S2628" s="52">
        <v>0</v>
      </c>
      <c r="T2628" s="52">
        <v>0</v>
      </c>
      <c r="U2628" s="52">
        <v>0</v>
      </c>
      <c r="V2628" s="52">
        <v>0</v>
      </c>
      <c r="W2628" s="52">
        <v>0</v>
      </c>
      <c r="X2628" s="52">
        <v>0</v>
      </c>
      <c r="Y2628" s="52">
        <v>0</v>
      </c>
      <c r="Z2628" s="52">
        <v>0</v>
      </c>
      <c r="AA2628" s="25">
        <v>0</v>
      </c>
      <c r="AB2628" s="25">
        <v>0</v>
      </c>
      <c r="AC2628" s="25">
        <v>0</v>
      </c>
      <c r="AD2628" s="25">
        <v>0</v>
      </c>
      <c r="AE2628" s="25">
        <v>0</v>
      </c>
      <c r="AF2628" s="25">
        <v>0</v>
      </c>
      <c r="AG2628" s="25">
        <v>0</v>
      </c>
      <c r="AH2628" s="25">
        <v>0</v>
      </c>
      <c r="AI2628" s="25">
        <v>0</v>
      </c>
      <c r="AJ2628" s="25">
        <v>0</v>
      </c>
      <c r="AK2628" s="25">
        <v>0</v>
      </c>
      <c r="AL2628" s="25">
        <v>0</v>
      </c>
      <c r="AM2628" s="95">
        <v>0</v>
      </c>
      <c r="AN2628" s="95" t="e">
        <f ca="1">IF(MengeInEEGSummieren(M2628),AM2628,0)</f>
        <v>#NAME?</v>
      </c>
      <c r="AO2628" s="95">
        <f t="shared" si="246"/>
        <v>0</v>
      </c>
      <c r="AP2628" s="95">
        <f t="shared" si="247"/>
        <v>0</v>
      </c>
      <c r="AS2628">
        <v>0</v>
      </c>
      <c r="AT2628">
        <v>0</v>
      </c>
      <c r="AU2628" t="e">
        <f t="shared" ca="1" si="248"/>
        <v>#NAME?</v>
      </c>
    </row>
    <row r="2629" spans="1:47" x14ac:dyDescent="0.15">
      <c r="A2629" s="21" t="s">
        <v>3399</v>
      </c>
      <c r="B2629" s="22" t="s">
        <v>17</v>
      </c>
      <c r="C2629" s="42">
        <v>2008</v>
      </c>
      <c r="D2629" s="22" t="s">
        <v>1574</v>
      </c>
      <c r="E2629" s="22" t="s">
        <v>773</v>
      </c>
      <c r="F2629" s="23">
        <v>27.67</v>
      </c>
      <c r="G2629" s="23">
        <v>27.67</v>
      </c>
      <c r="H2629" s="24">
        <f t="shared" si="243"/>
        <v>0</v>
      </c>
      <c r="I2629" s="153">
        <v>0</v>
      </c>
      <c r="J2629" s="24">
        <f t="shared" si="244"/>
        <v>0</v>
      </c>
      <c r="K2629" s="25">
        <f t="shared" si="245"/>
        <v>0</v>
      </c>
      <c r="L2629">
        <v>0</v>
      </c>
      <c r="M2629">
        <v>32964608</v>
      </c>
      <c r="N2629">
        <v>42065747</v>
      </c>
      <c r="O2629" s="52">
        <v>0</v>
      </c>
      <c r="P2629" s="52">
        <v>0</v>
      </c>
      <c r="Q2629" s="52">
        <v>0</v>
      </c>
      <c r="R2629" s="52">
        <v>0</v>
      </c>
      <c r="S2629" s="52">
        <v>0</v>
      </c>
      <c r="T2629" s="52">
        <v>0</v>
      </c>
      <c r="U2629" s="52">
        <v>0</v>
      </c>
      <c r="V2629" s="52">
        <v>0</v>
      </c>
      <c r="W2629" s="52">
        <v>0</v>
      </c>
      <c r="X2629" s="52">
        <v>0</v>
      </c>
      <c r="Y2629" s="52">
        <v>0</v>
      </c>
      <c r="Z2629" s="52">
        <v>0</v>
      </c>
      <c r="AA2629" s="25">
        <v>0</v>
      </c>
      <c r="AB2629" s="25">
        <v>0</v>
      </c>
      <c r="AC2629" s="25">
        <v>0</v>
      </c>
      <c r="AD2629" s="25">
        <v>0</v>
      </c>
      <c r="AE2629" s="25">
        <v>0</v>
      </c>
      <c r="AF2629" s="25">
        <v>0</v>
      </c>
      <c r="AG2629" s="25">
        <v>0</v>
      </c>
      <c r="AH2629" s="25">
        <v>0</v>
      </c>
      <c r="AI2629" s="25">
        <v>0</v>
      </c>
      <c r="AJ2629" s="25">
        <v>0</v>
      </c>
      <c r="AK2629" s="25">
        <v>0</v>
      </c>
      <c r="AL2629" s="25">
        <v>0</v>
      </c>
      <c r="AM2629" s="95">
        <v>0</v>
      </c>
      <c r="AN2629" s="95" t="e">
        <f ca="1">IF(MengeInEEGSummieren(M2629),AM2629,0)</f>
        <v>#NAME?</v>
      </c>
      <c r="AO2629" s="95">
        <f t="shared" si="246"/>
        <v>0</v>
      </c>
      <c r="AP2629" s="95">
        <f t="shared" si="247"/>
        <v>0</v>
      </c>
      <c r="AS2629">
        <v>0</v>
      </c>
      <c r="AT2629">
        <v>0</v>
      </c>
      <c r="AU2629" t="e">
        <f t="shared" ca="1" si="248"/>
        <v>#NAME?</v>
      </c>
    </row>
    <row r="2630" spans="1:47" x14ac:dyDescent="0.15">
      <c r="A2630" s="21" t="s">
        <v>3400</v>
      </c>
      <c r="B2630" s="22" t="s">
        <v>17</v>
      </c>
      <c r="C2630" s="42">
        <v>2008</v>
      </c>
      <c r="D2630" s="22" t="s">
        <v>1576</v>
      </c>
      <c r="E2630" s="22" t="s">
        <v>770</v>
      </c>
      <c r="F2630" s="23">
        <v>25.67</v>
      </c>
      <c r="G2630" s="23">
        <v>25.67</v>
      </c>
      <c r="H2630" s="24">
        <f t="shared" si="243"/>
        <v>0</v>
      </c>
      <c r="I2630" s="153">
        <v>0</v>
      </c>
      <c r="J2630" s="24">
        <f t="shared" si="244"/>
        <v>0</v>
      </c>
      <c r="K2630" s="25">
        <f t="shared" si="245"/>
        <v>0</v>
      </c>
      <c r="L2630">
        <v>0</v>
      </c>
      <c r="M2630">
        <v>32964608</v>
      </c>
      <c r="N2630">
        <v>42065747</v>
      </c>
      <c r="O2630" s="52">
        <v>0</v>
      </c>
      <c r="P2630" s="52">
        <v>0</v>
      </c>
      <c r="Q2630" s="52">
        <v>0</v>
      </c>
      <c r="R2630" s="52">
        <v>0</v>
      </c>
      <c r="S2630" s="52">
        <v>0</v>
      </c>
      <c r="T2630" s="52">
        <v>0</v>
      </c>
      <c r="U2630" s="52">
        <v>0</v>
      </c>
      <c r="V2630" s="52">
        <v>0</v>
      </c>
      <c r="W2630" s="52">
        <v>0</v>
      </c>
      <c r="X2630" s="52">
        <v>0</v>
      </c>
      <c r="Y2630" s="52">
        <v>0</v>
      </c>
      <c r="Z2630" s="52">
        <v>0</v>
      </c>
      <c r="AA2630" s="25">
        <v>0</v>
      </c>
      <c r="AB2630" s="25">
        <v>0</v>
      </c>
      <c r="AC2630" s="25">
        <v>0</v>
      </c>
      <c r="AD2630" s="25">
        <v>0</v>
      </c>
      <c r="AE2630" s="25">
        <v>0</v>
      </c>
      <c r="AF2630" s="25">
        <v>0</v>
      </c>
      <c r="AG2630" s="25">
        <v>0</v>
      </c>
      <c r="AH2630" s="25">
        <v>0</v>
      </c>
      <c r="AI2630" s="25">
        <v>0</v>
      </c>
      <c r="AJ2630" s="25">
        <v>0</v>
      </c>
      <c r="AK2630" s="25">
        <v>0</v>
      </c>
      <c r="AL2630" s="25">
        <v>0</v>
      </c>
      <c r="AM2630" s="95">
        <v>0</v>
      </c>
      <c r="AN2630" s="95" t="e">
        <f ca="1">IF(MengeInEEGSummieren(M2630),AM2630,0)</f>
        <v>#NAME?</v>
      </c>
      <c r="AO2630" s="95">
        <f t="shared" si="246"/>
        <v>0</v>
      </c>
      <c r="AP2630" s="95">
        <f t="shared" si="247"/>
        <v>0</v>
      </c>
      <c r="AS2630">
        <v>0</v>
      </c>
      <c r="AT2630">
        <v>0</v>
      </c>
      <c r="AU2630" t="e">
        <f t="shared" ca="1" si="248"/>
        <v>#NAME?</v>
      </c>
    </row>
    <row r="2631" spans="1:47" x14ac:dyDescent="0.15">
      <c r="A2631" s="21" t="s">
        <v>3401</v>
      </c>
      <c r="B2631" s="22" t="s">
        <v>17</v>
      </c>
      <c r="C2631" s="42">
        <v>2008</v>
      </c>
      <c r="D2631" s="22" t="s">
        <v>845</v>
      </c>
      <c r="E2631" s="22" t="s">
        <v>773</v>
      </c>
      <c r="F2631" s="23">
        <v>25.67</v>
      </c>
      <c r="G2631" s="23">
        <v>25.67</v>
      </c>
      <c r="H2631" s="24">
        <f t="shared" si="243"/>
        <v>0</v>
      </c>
      <c r="I2631" s="153">
        <v>0</v>
      </c>
      <c r="J2631" s="24">
        <f t="shared" si="244"/>
        <v>0</v>
      </c>
      <c r="K2631" s="25">
        <f t="shared" si="245"/>
        <v>0</v>
      </c>
      <c r="L2631">
        <v>0</v>
      </c>
      <c r="M2631">
        <v>32964608</v>
      </c>
      <c r="N2631">
        <v>42065747</v>
      </c>
      <c r="O2631" s="52">
        <v>0</v>
      </c>
      <c r="P2631" s="52">
        <v>0</v>
      </c>
      <c r="Q2631" s="52">
        <v>0</v>
      </c>
      <c r="R2631" s="52">
        <v>0</v>
      </c>
      <c r="S2631" s="52">
        <v>0</v>
      </c>
      <c r="T2631" s="52">
        <v>0</v>
      </c>
      <c r="U2631" s="52">
        <v>0</v>
      </c>
      <c r="V2631" s="52">
        <v>0</v>
      </c>
      <c r="W2631" s="52">
        <v>0</v>
      </c>
      <c r="X2631" s="52">
        <v>0</v>
      </c>
      <c r="Y2631" s="52">
        <v>0</v>
      </c>
      <c r="Z2631" s="52">
        <v>0</v>
      </c>
      <c r="AA2631" s="25">
        <v>0</v>
      </c>
      <c r="AB2631" s="25">
        <v>0</v>
      </c>
      <c r="AC2631" s="25">
        <v>0</v>
      </c>
      <c r="AD2631" s="25">
        <v>0</v>
      </c>
      <c r="AE2631" s="25">
        <v>0</v>
      </c>
      <c r="AF2631" s="25">
        <v>0</v>
      </c>
      <c r="AG2631" s="25">
        <v>0</v>
      </c>
      <c r="AH2631" s="25">
        <v>0</v>
      </c>
      <c r="AI2631" s="25">
        <v>0</v>
      </c>
      <c r="AJ2631" s="25">
        <v>0</v>
      </c>
      <c r="AK2631" s="25">
        <v>0</v>
      </c>
      <c r="AL2631" s="25">
        <v>0</v>
      </c>
      <c r="AM2631" s="95">
        <v>0</v>
      </c>
      <c r="AN2631" s="95" t="e">
        <f ca="1">IF(MengeInEEGSummieren(M2631),AM2631,0)</f>
        <v>#NAME?</v>
      </c>
      <c r="AO2631" s="95">
        <f t="shared" si="246"/>
        <v>0</v>
      </c>
      <c r="AP2631" s="95">
        <f t="shared" si="247"/>
        <v>0</v>
      </c>
      <c r="AS2631">
        <v>0</v>
      </c>
      <c r="AT2631">
        <v>0</v>
      </c>
      <c r="AU2631" t="e">
        <f t="shared" ca="1" si="248"/>
        <v>#NAME?</v>
      </c>
    </row>
    <row r="2632" spans="1:47" x14ac:dyDescent="0.15">
      <c r="A2632" s="21" t="s">
        <v>3402</v>
      </c>
      <c r="B2632" s="22" t="s">
        <v>17</v>
      </c>
      <c r="C2632" s="42">
        <v>2008</v>
      </c>
      <c r="D2632" s="22" t="s">
        <v>847</v>
      </c>
      <c r="E2632" s="22" t="s">
        <v>773</v>
      </c>
      <c r="F2632" s="23">
        <v>26.67</v>
      </c>
      <c r="G2632" s="23">
        <v>26.67</v>
      </c>
      <c r="H2632" s="24">
        <f t="shared" si="243"/>
        <v>0</v>
      </c>
      <c r="I2632" s="153">
        <v>0</v>
      </c>
      <c r="J2632" s="24">
        <f t="shared" si="244"/>
        <v>0</v>
      </c>
      <c r="K2632" s="25">
        <f t="shared" si="245"/>
        <v>0</v>
      </c>
      <c r="L2632">
        <v>0</v>
      </c>
      <c r="M2632">
        <v>32964608</v>
      </c>
      <c r="N2632">
        <v>42065747</v>
      </c>
      <c r="O2632" s="52">
        <v>0</v>
      </c>
      <c r="P2632" s="52">
        <v>0</v>
      </c>
      <c r="Q2632" s="52">
        <v>0</v>
      </c>
      <c r="R2632" s="52">
        <v>0</v>
      </c>
      <c r="S2632" s="52">
        <v>0</v>
      </c>
      <c r="T2632" s="52">
        <v>0</v>
      </c>
      <c r="U2632" s="52">
        <v>0</v>
      </c>
      <c r="V2632" s="52">
        <v>0</v>
      </c>
      <c r="W2632" s="52">
        <v>0</v>
      </c>
      <c r="X2632" s="52">
        <v>0</v>
      </c>
      <c r="Y2632" s="52">
        <v>0</v>
      </c>
      <c r="Z2632" s="52">
        <v>0</v>
      </c>
      <c r="AA2632" s="25">
        <v>0</v>
      </c>
      <c r="AB2632" s="25">
        <v>0</v>
      </c>
      <c r="AC2632" s="25">
        <v>0</v>
      </c>
      <c r="AD2632" s="25">
        <v>0</v>
      </c>
      <c r="AE2632" s="25">
        <v>0</v>
      </c>
      <c r="AF2632" s="25">
        <v>0</v>
      </c>
      <c r="AG2632" s="25">
        <v>0</v>
      </c>
      <c r="AH2632" s="25">
        <v>0</v>
      </c>
      <c r="AI2632" s="25">
        <v>0</v>
      </c>
      <c r="AJ2632" s="25">
        <v>0</v>
      </c>
      <c r="AK2632" s="25">
        <v>0</v>
      </c>
      <c r="AL2632" s="25">
        <v>0</v>
      </c>
      <c r="AM2632" s="95">
        <v>0</v>
      </c>
      <c r="AN2632" s="95" t="e">
        <f ca="1">IF(MengeInEEGSummieren(M2632),AM2632,0)</f>
        <v>#NAME?</v>
      </c>
      <c r="AO2632" s="95">
        <f t="shared" si="246"/>
        <v>0</v>
      </c>
      <c r="AP2632" s="95">
        <f t="shared" si="247"/>
        <v>0</v>
      </c>
      <c r="AS2632">
        <v>0</v>
      </c>
      <c r="AT2632">
        <v>0</v>
      </c>
      <c r="AU2632" t="e">
        <f t="shared" ca="1" si="248"/>
        <v>#NAME?</v>
      </c>
    </row>
    <row r="2633" spans="1:47" x14ac:dyDescent="0.15">
      <c r="A2633" s="21" t="s">
        <v>3403</v>
      </c>
      <c r="B2633" s="22" t="s">
        <v>17</v>
      </c>
      <c r="C2633" s="42">
        <v>2008</v>
      </c>
      <c r="D2633" s="22" t="s">
        <v>849</v>
      </c>
      <c r="E2633" s="22" t="s">
        <v>773</v>
      </c>
      <c r="F2633" s="23">
        <v>25.67</v>
      </c>
      <c r="G2633" s="23">
        <v>25.67</v>
      </c>
      <c r="H2633" s="24">
        <f t="shared" si="243"/>
        <v>0</v>
      </c>
      <c r="I2633" s="153">
        <v>0</v>
      </c>
      <c r="J2633" s="24">
        <f t="shared" si="244"/>
        <v>0</v>
      </c>
      <c r="K2633" s="25">
        <f t="shared" si="245"/>
        <v>0</v>
      </c>
      <c r="L2633">
        <v>0</v>
      </c>
      <c r="M2633">
        <v>32964608</v>
      </c>
      <c r="N2633">
        <v>42065747</v>
      </c>
      <c r="O2633" s="52">
        <v>0</v>
      </c>
      <c r="P2633" s="52">
        <v>0</v>
      </c>
      <c r="Q2633" s="52">
        <v>0</v>
      </c>
      <c r="R2633" s="52">
        <v>0</v>
      </c>
      <c r="S2633" s="52">
        <v>0</v>
      </c>
      <c r="T2633" s="52">
        <v>0</v>
      </c>
      <c r="U2633" s="52">
        <v>0</v>
      </c>
      <c r="V2633" s="52">
        <v>0</v>
      </c>
      <c r="W2633" s="52">
        <v>0</v>
      </c>
      <c r="X2633" s="52">
        <v>0</v>
      </c>
      <c r="Y2633" s="52">
        <v>0</v>
      </c>
      <c r="Z2633" s="52">
        <v>0</v>
      </c>
      <c r="AA2633" s="25">
        <v>0</v>
      </c>
      <c r="AB2633" s="25">
        <v>0</v>
      </c>
      <c r="AC2633" s="25">
        <v>0</v>
      </c>
      <c r="AD2633" s="25">
        <v>0</v>
      </c>
      <c r="AE2633" s="25">
        <v>0</v>
      </c>
      <c r="AF2633" s="25">
        <v>0</v>
      </c>
      <c r="AG2633" s="25">
        <v>0</v>
      </c>
      <c r="AH2633" s="25">
        <v>0</v>
      </c>
      <c r="AI2633" s="25">
        <v>0</v>
      </c>
      <c r="AJ2633" s="25">
        <v>0</v>
      </c>
      <c r="AK2633" s="25">
        <v>0</v>
      </c>
      <c r="AL2633" s="25">
        <v>0</v>
      </c>
      <c r="AM2633" s="95">
        <v>0</v>
      </c>
      <c r="AN2633" s="95" t="e">
        <f ca="1">IF(MengeInEEGSummieren(M2633),AM2633,0)</f>
        <v>#NAME?</v>
      </c>
      <c r="AO2633" s="95">
        <f t="shared" si="246"/>
        <v>0</v>
      </c>
      <c r="AP2633" s="95">
        <f t="shared" si="247"/>
        <v>0</v>
      </c>
      <c r="AS2633">
        <v>0</v>
      </c>
      <c r="AT2633">
        <v>0</v>
      </c>
      <c r="AU2633" t="e">
        <f t="shared" ca="1" si="248"/>
        <v>#NAME?</v>
      </c>
    </row>
    <row r="2634" spans="1:47" x14ac:dyDescent="0.15">
      <c r="A2634" s="21" t="s">
        <v>3404</v>
      </c>
      <c r="B2634" s="22" t="s">
        <v>17</v>
      </c>
      <c r="C2634" s="42">
        <v>2008</v>
      </c>
      <c r="D2634" s="22" t="s">
        <v>851</v>
      </c>
      <c r="E2634" s="22" t="s">
        <v>773</v>
      </c>
      <c r="F2634" s="23">
        <v>26.67</v>
      </c>
      <c r="G2634" s="23">
        <v>26.67</v>
      </c>
      <c r="H2634" s="24">
        <f t="shared" si="243"/>
        <v>0</v>
      </c>
      <c r="I2634" s="153">
        <v>0</v>
      </c>
      <c r="J2634" s="24">
        <f t="shared" si="244"/>
        <v>0</v>
      </c>
      <c r="K2634" s="25">
        <f t="shared" si="245"/>
        <v>0</v>
      </c>
      <c r="L2634">
        <v>0</v>
      </c>
      <c r="M2634">
        <v>32964608</v>
      </c>
      <c r="N2634">
        <v>42065747</v>
      </c>
      <c r="O2634" s="52">
        <v>0</v>
      </c>
      <c r="P2634" s="52">
        <v>0</v>
      </c>
      <c r="Q2634" s="52">
        <v>0</v>
      </c>
      <c r="R2634" s="52">
        <v>0</v>
      </c>
      <c r="S2634" s="52">
        <v>0</v>
      </c>
      <c r="T2634" s="52">
        <v>0</v>
      </c>
      <c r="U2634" s="52">
        <v>0</v>
      </c>
      <c r="V2634" s="52">
        <v>0</v>
      </c>
      <c r="W2634" s="52">
        <v>0</v>
      </c>
      <c r="X2634" s="52">
        <v>0</v>
      </c>
      <c r="Y2634" s="52">
        <v>0</v>
      </c>
      <c r="Z2634" s="52">
        <v>0</v>
      </c>
      <c r="AA2634" s="25">
        <v>0</v>
      </c>
      <c r="AB2634" s="25">
        <v>0</v>
      </c>
      <c r="AC2634" s="25">
        <v>0</v>
      </c>
      <c r="AD2634" s="25">
        <v>0</v>
      </c>
      <c r="AE2634" s="25">
        <v>0</v>
      </c>
      <c r="AF2634" s="25">
        <v>0</v>
      </c>
      <c r="AG2634" s="25">
        <v>0</v>
      </c>
      <c r="AH2634" s="25">
        <v>0</v>
      </c>
      <c r="AI2634" s="25">
        <v>0</v>
      </c>
      <c r="AJ2634" s="25">
        <v>0</v>
      </c>
      <c r="AK2634" s="25">
        <v>0</v>
      </c>
      <c r="AL2634" s="25">
        <v>0</v>
      </c>
      <c r="AM2634" s="95">
        <v>0</v>
      </c>
      <c r="AN2634" s="95" t="e">
        <f ca="1">IF(MengeInEEGSummieren(M2634),AM2634,0)</f>
        <v>#NAME?</v>
      </c>
      <c r="AO2634" s="95">
        <f t="shared" si="246"/>
        <v>0</v>
      </c>
      <c r="AP2634" s="95">
        <f t="shared" si="247"/>
        <v>0</v>
      </c>
      <c r="AS2634">
        <v>0</v>
      </c>
      <c r="AT2634">
        <v>0</v>
      </c>
      <c r="AU2634" t="e">
        <f t="shared" ca="1" si="248"/>
        <v>#NAME?</v>
      </c>
    </row>
    <row r="2635" spans="1:47" x14ac:dyDescent="0.15">
      <c r="A2635" s="21" t="s">
        <v>3405</v>
      </c>
      <c r="B2635" s="22" t="s">
        <v>17</v>
      </c>
      <c r="C2635" s="42">
        <v>2008</v>
      </c>
      <c r="D2635" s="22" t="s">
        <v>1582</v>
      </c>
      <c r="E2635" s="22" t="s">
        <v>773</v>
      </c>
      <c r="F2635" s="23">
        <v>24.67</v>
      </c>
      <c r="G2635" s="23">
        <v>24.67</v>
      </c>
      <c r="H2635" s="24">
        <f t="shared" si="243"/>
        <v>0</v>
      </c>
      <c r="I2635" s="153">
        <v>0</v>
      </c>
      <c r="J2635" s="24">
        <f t="shared" si="244"/>
        <v>0</v>
      </c>
      <c r="K2635" s="25">
        <f t="shared" si="245"/>
        <v>0</v>
      </c>
      <c r="L2635">
        <v>0</v>
      </c>
      <c r="M2635">
        <v>32964608</v>
      </c>
      <c r="N2635">
        <v>42065747</v>
      </c>
      <c r="O2635" s="52">
        <v>0</v>
      </c>
      <c r="P2635" s="52">
        <v>0</v>
      </c>
      <c r="Q2635" s="52">
        <v>0</v>
      </c>
      <c r="R2635" s="52">
        <v>0</v>
      </c>
      <c r="S2635" s="52">
        <v>0</v>
      </c>
      <c r="T2635" s="52">
        <v>0</v>
      </c>
      <c r="U2635" s="52">
        <v>0</v>
      </c>
      <c r="V2635" s="52">
        <v>0</v>
      </c>
      <c r="W2635" s="52">
        <v>0</v>
      </c>
      <c r="X2635" s="52">
        <v>0</v>
      </c>
      <c r="Y2635" s="52">
        <v>0</v>
      </c>
      <c r="Z2635" s="52">
        <v>0</v>
      </c>
      <c r="AA2635" s="25">
        <v>0</v>
      </c>
      <c r="AB2635" s="25">
        <v>0</v>
      </c>
      <c r="AC2635" s="25">
        <v>0</v>
      </c>
      <c r="AD2635" s="25">
        <v>0</v>
      </c>
      <c r="AE2635" s="25">
        <v>0</v>
      </c>
      <c r="AF2635" s="25">
        <v>0</v>
      </c>
      <c r="AG2635" s="25">
        <v>0</v>
      </c>
      <c r="AH2635" s="25">
        <v>0</v>
      </c>
      <c r="AI2635" s="25">
        <v>0</v>
      </c>
      <c r="AJ2635" s="25">
        <v>0</v>
      </c>
      <c r="AK2635" s="25">
        <v>0</v>
      </c>
      <c r="AL2635" s="25">
        <v>0</v>
      </c>
      <c r="AM2635" s="95">
        <v>0</v>
      </c>
      <c r="AN2635" s="95" t="e">
        <f ca="1">IF(MengeInEEGSummieren(M2635),AM2635,0)</f>
        <v>#NAME?</v>
      </c>
      <c r="AO2635" s="95">
        <f t="shared" si="246"/>
        <v>0</v>
      </c>
      <c r="AP2635" s="95">
        <f t="shared" si="247"/>
        <v>0</v>
      </c>
      <c r="AS2635">
        <v>0</v>
      </c>
      <c r="AT2635">
        <v>0</v>
      </c>
      <c r="AU2635" t="e">
        <f t="shared" ca="1" si="248"/>
        <v>#NAME?</v>
      </c>
    </row>
    <row r="2636" spans="1:47" x14ac:dyDescent="0.15">
      <c r="A2636" s="21" t="s">
        <v>3406</v>
      </c>
      <c r="B2636" s="22" t="s">
        <v>17</v>
      </c>
      <c r="C2636" s="42">
        <v>2008</v>
      </c>
      <c r="D2636" s="22" t="s">
        <v>1584</v>
      </c>
      <c r="E2636" s="22" t="s">
        <v>773</v>
      </c>
      <c r="F2636" s="23">
        <v>25.67</v>
      </c>
      <c r="G2636" s="23">
        <v>25.67</v>
      </c>
      <c r="H2636" s="24">
        <f t="shared" si="243"/>
        <v>0</v>
      </c>
      <c r="I2636" s="153">
        <v>0</v>
      </c>
      <c r="J2636" s="24">
        <f t="shared" si="244"/>
        <v>0</v>
      </c>
      <c r="K2636" s="25">
        <f t="shared" si="245"/>
        <v>0</v>
      </c>
      <c r="L2636">
        <v>0</v>
      </c>
      <c r="M2636">
        <v>32964608</v>
      </c>
      <c r="N2636">
        <v>42065747</v>
      </c>
      <c r="O2636" s="52">
        <v>0</v>
      </c>
      <c r="P2636" s="52">
        <v>0</v>
      </c>
      <c r="Q2636" s="52">
        <v>0</v>
      </c>
      <c r="R2636" s="52">
        <v>0</v>
      </c>
      <c r="S2636" s="52">
        <v>0</v>
      </c>
      <c r="T2636" s="52">
        <v>0</v>
      </c>
      <c r="U2636" s="52">
        <v>0</v>
      </c>
      <c r="V2636" s="52">
        <v>0</v>
      </c>
      <c r="W2636" s="52">
        <v>0</v>
      </c>
      <c r="X2636" s="52">
        <v>0</v>
      </c>
      <c r="Y2636" s="52">
        <v>0</v>
      </c>
      <c r="Z2636" s="52">
        <v>0</v>
      </c>
      <c r="AA2636" s="25">
        <v>0</v>
      </c>
      <c r="AB2636" s="25">
        <v>0</v>
      </c>
      <c r="AC2636" s="25">
        <v>0</v>
      </c>
      <c r="AD2636" s="25">
        <v>0</v>
      </c>
      <c r="AE2636" s="25">
        <v>0</v>
      </c>
      <c r="AF2636" s="25">
        <v>0</v>
      </c>
      <c r="AG2636" s="25">
        <v>0</v>
      </c>
      <c r="AH2636" s="25">
        <v>0</v>
      </c>
      <c r="AI2636" s="25">
        <v>0</v>
      </c>
      <c r="AJ2636" s="25">
        <v>0</v>
      </c>
      <c r="AK2636" s="25">
        <v>0</v>
      </c>
      <c r="AL2636" s="25">
        <v>0</v>
      </c>
      <c r="AM2636" s="95">
        <v>0</v>
      </c>
      <c r="AN2636" s="95" t="e">
        <f ca="1">IF(MengeInEEGSummieren(M2636),AM2636,0)</f>
        <v>#NAME?</v>
      </c>
      <c r="AO2636" s="95">
        <f t="shared" si="246"/>
        <v>0</v>
      </c>
      <c r="AP2636" s="95">
        <f t="shared" si="247"/>
        <v>0</v>
      </c>
      <c r="AS2636">
        <v>0</v>
      </c>
      <c r="AT2636">
        <v>0</v>
      </c>
      <c r="AU2636" t="e">
        <f t="shared" ca="1" si="248"/>
        <v>#NAME?</v>
      </c>
    </row>
    <row r="2637" spans="1:47" x14ac:dyDescent="0.15">
      <c r="A2637" s="21" t="s">
        <v>3407</v>
      </c>
      <c r="B2637" s="22" t="s">
        <v>17</v>
      </c>
      <c r="C2637" s="42">
        <v>2008</v>
      </c>
      <c r="D2637" s="22" t="s">
        <v>853</v>
      </c>
      <c r="E2637" s="22" t="s">
        <v>770</v>
      </c>
      <c r="F2637" s="23">
        <v>23.67</v>
      </c>
      <c r="G2637" s="23">
        <v>23.67</v>
      </c>
      <c r="H2637" s="24">
        <f t="shared" si="243"/>
        <v>0</v>
      </c>
      <c r="I2637" s="153">
        <v>0</v>
      </c>
      <c r="J2637" s="24">
        <f t="shared" si="244"/>
        <v>0</v>
      </c>
      <c r="K2637" s="25">
        <f t="shared" si="245"/>
        <v>0</v>
      </c>
      <c r="L2637">
        <v>0</v>
      </c>
      <c r="M2637">
        <v>32964608</v>
      </c>
      <c r="N2637">
        <v>42065747</v>
      </c>
      <c r="O2637" s="52">
        <v>0</v>
      </c>
      <c r="P2637" s="52">
        <v>0</v>
      </c>
      <c r="Q2637" s="52">
        <v>0</v>
      </c>
      <c r="R2637" s="52">
        <v>0</v>
      </c>
      <c r="S2637" s="52">
        <v>0</v>
      </c>
      <c r="T2637" s="52">
        <v>0</v>
      </c>
      <c r="U2637" s="52">
        <v>0</v>
      </c>
      <c r="V2637" s="52">
        <v>0</v>
      </c>
      <c r="W2637" s="52">
        <v>0</v>
      </c>
      <c r="X2637" s="52">
        <v>0</v>
      </c>
      <c r="Y2637" s="52">
        <v>0</v>
      </c>
      <c r="Z2637" s="52">
        <v>0</v>
      </c>
      <c r="AA2637" s="25">
        <v>0</v>
      </c>
      <c r="AB2637" s="25">
        <v>0</v>
      </c>
      <c r="AC2637" s="25">
        <v>0</v>
      </c>
      <c r="AD2637" s="25">
        <v>0</v>
      </c>
      <c r="AE2637" s="25">
        <v>0</v>
      </c>
      <c r="AF2637" s="25">
        <v>0</v>
      </c>
      <c r="AG2637" s="25">
        <v>0</v>
      </c>
      <c r="AH2637" s="25">
        <v>0</v>
      </c>
      <c r="AI2637" s="25">
        <v>0</v>
      </c>
      <c r="AJ2637" s="25">
        <v>0</v>
      </c>
      <c r="AK2637" s="25">
        <v>0</v>
      </c>
      <c r="AL2637" s="25">
        <v>0</v>
      </c>
      <c r="AM2637" s="95">
        <v>0</v>
      </c>
      <c r="AN2637" s="95" t="e">
        <f ca="1">IF(MengeInEEGSummieren(M2637),AM2637,0)</f>
        <v>#NAME?</v>
      </c>
      <c r="AO2637" s="95">
        <f t="shared" si="246"/>
        <v>0</v>
      </c>
      <c r="AP2637" s="95">
        <f t="shared" si="247"/>
        <v>0</v>
      </c>
      <c r="AS2637">
        <v>0</v>
      </c>
      <c r="AT2637">
        <v>0</v>
      </c>
      <c r="AU2637" t="e">
        <f t="shared" ca="1" si="248"/>
        <v>#NAME?</v>
      </c>
    </row>
    <row r="2638" spans="1:47" x14ac:dyDescent="0.15">
      <c r="A2638" s="21" t="s">
        <v>3408</v>
      </c>
      <c r="B2638" s="22" t="s">
        <v>17</v>
      </c>
      <c r="C2638" s="42">
        <v>2008</v>
      </c>
      <c r="D2638" s="22" t="s">
        <v>855</v>
      </c>
      <c r="E2638" s="22" t="s">
        <v>770</v>
      </c>
      <c r="F2638" s="23">
        <v>24.67</v>
      </c>
      <c r="G2638" s="23">
        <v>24.67</v>
      </c>
      <c r="H2638" s="24">
        <f t="shared" si="243"/>
        <v>0</v>
      </c>
      <c r="I2638" s="153">
        <v>0</v>
      </c>
      <c r="J2638" s="24">
        <f t="shared" si="244"/>
        <v>0</v>
      </c>
      <c r="K2638" s="25">
        <f t="shared" si="245"/>
        <v>0</v>
      </c>
      <c r="L2638">
        <v>0</v>
      </c>
      <c r="M2638">
        <v>32964608</v>
      </c>
      <c r="N2638">
        <v>42065747</v>
      </c>
      <c r="O2638" s="52">
        <v>0</v>
      </c>
      <c r="P2638" s="52">
        <v>0</v>
      </c>
      <c r="Q2638" s="52">
        <v>0</v>
      </c>
      <c r="R2638" s="52">
        <v>0</v>
      </c>
      <c r="S2638" s="52">
        <v>0</v>
      </c>
      <c r="T2638" s="52">
        <v>0</v>
      </c>
      <c r="U2638" s="52">
        <v>0</v>
      </c>
      <c r="V2638" s="52">
        <v>0</v>
      </c>
      <c r="W2638" s="52">
        <v>0</v>
      </c>
      <c r="X2638" s="52">
        <v>0</v>
      </c>
      <c r="Y2638" s="52">
        <v>0</v>
      </c>
      <c r="Z2638" s="52">
        <v>0</v>
      </c>
      <c r="AA2638" s="25">
        <v>0</v>
      </c>
      <c r="AB2638" s="25">
        <v>0</v>
      </c>
      <c r="AC2638" s="25">
        <v>0</v>
      </c>
      <c r="AD2638" s="25">
        <v>0</v>
      </c>
      <c r="AE2638" s="25">
        <v>0</v>
      </c>
      <c r="AF2638" s="25">
        <v>0</v>
      </c>
      <c r="AG2638" s="25">
        <v>0</v>
      </c>
      <c r="AH2638" s="25">
        <v>0</v>
      </c>
      <c r="AI2638" s="25">
        <v>0</v>
      </c>
      <c r="AJ2638" s="25">
        <v>0</v>
      </c>
      <c r="AK2638" s="25">
        <v>0</v>
      </c>
      <c r="AL2638" s="25">
        <v>0</v>
      </c>
      <c r="AM2638" s="95">
        <v>0</v>
      </c>
      <c r="AN2638" s="95" t="e">
        <f ca="1">IF(MengeInEEGSummieren(M2638),AM2638,0)</f>
        <v>#NAME?</v>
      </c>
      <c r="AO2638" s="95">
        <f t="shared" si="246"/>
        <v>0</v>
      </c>
      <c r="AP2638" s="95">
        <f t="shared" si="247"/>
        <v>0</v>
      </c>
      <c r="AS2638">
        <v>0</v>
      </c>
      <c r="AT2638">
        <v>0</v>
      </c>
      <c r="AU2638" t="e">
        <f t="shared" ca="1" si="248"/>
        <v>#NAME?</v>
      </c>
    </row>
    <row r="2639" spans="1:47" x14ac:dyDescent="0.15">
      <c r="A2639" s="21" t="s">
        <v>3409</v>
      </c>
      <c r="B2639" s="22" t="s">
        <v>17</v>
      </c>
      <c r="C2639" s="42">
        <v>2008</v>
      </c>
      <c r="D2639" s="22" t="s">
        <v>1588</v>
      </c>
      <c r="E2639" s="22" t="s">
        <v>770</v>
      </c>
      <c r="F2639" s="23">
        <v>26.67</v>
      </c>
      <c r="G2639" s="23">
        <v>26.67</v>
      </c>
      <c r="H2639" s="24">
        <f t="shared" si="243"/>
        <v>0</v>
      </c>
      <c r="I2639" s="153">
        <v>0</v>
      </c>
      <c r="J2639" s="24">
        <f t="shared" si="244"/>
        <v>0</v>
      </c>
      <c r="K2639" s="25">
        <f t="shared" si="245"/>
        <v>0</v>
      </c>
      <c r="L2639">
        <v>0</v>
      </c>
      <c r="M2639">
        <v>32964608</v>
      </c>
      <c r="N2639">
        <v>42065747</v>
      </c>
      <c r="O2639" s="52">
        <v>0</v>
      </c>
      <c r="P2639" s="52">
        <v>0</v>
      </c>
      <c r="Q2639" s="52">
        <v>0</v>
      </c>
      <c r="R2639" s="52">
        <v>0</v>
      </c>
      <c r="S2639" s="52">
        <v>0</v>
      </c>
      <c r="T2639" s="52">
        <v>0</v>
      </c>
      <c r="U2639" s="52">
        <v>0</v>
      </c>
      <c r="V2639" s="52">
        <v>0</v>
      </c>
      <c r="W2639" s="52">
        <v>0</v>
      </c>
      <c r="X2639" s="52">
        <v>0</v>
      </c>
      <c r="Y2639" s="52">
        <v>0</v>
      </c>
      <c r="Z2639" s="52">
        <v>0</v>
      </c>
      <c r="AA2639" s="25">
        <v>0</v>
      </c>
      <c r="AB2639" s="25">
        <v>0</v>
      </c>
      <c r="AC2639" s="25">
        <v>0</v>
      </c>
      <c r="AD2639" s="25">
        <v>0</v>
      </c>
      <c r="AE2639" s="25">
        <v>0</v>
      </c>
      <c r="AF2639" s="25">
        <v>0</v>
      </c>
      <c r="AG2639" s="25">
        <v>0</v>
      </c>
      <c r="AH2639" s="25">
        <v>0</v>
      </c>
      <c r="AI2639" s="25">
        <v>0</v>
      </c>
      <c r="AJ2639" s="25">
        <v>0</v>
      </c>
      <c r="AK2639" s="25">
        <v>0</v>
      </c>
      <c r="AL2639" s="25">
        <v>0</v>
      </c>
      <c r="AM2639" s="95">
        <v>0</v>
      </c>
      <c r="AN2639" s="95" t="e">
        <f ca="1">IF(MengeInEEGSummieren(M2639),AM2639,0)</f>
        <v>#NAME?</v>
      </c>
      <c r="AO2639" s="95">
        <f t="shared" si="246"/>
        <v>0</v>
      </c>
      <c r="AP2639" s="95">
        <f t="shared" si="247"/>
        <v>0</v>
      </c>
      <c r="AS2639">
        <v>0</v>
      </c>
      <c r="AT2639">
        <v>0</v>
      </c>
      <c r="AU2639" t="e">
        <f t="shared" ca="1" si="248"/>
        <v>#NAME?</v>
      </c>
    </row>
    <row r="2640" spans="1:47" x14ac:dyDescent="0.15">
      <c r="A2640" s="21" t="s">
        <v>3410</v>
      </c>
      <c r="B2640" s="22" t="s">
        <v>17</v>
      </c>
      <c r="C2640" s="42">
        <v>2008</v>
      </c>
      <c r="D2640" s="22" t="s">
        <v>1590</v>
      </c>
      <c r="E2640" s="22" t="s">
        <v>773</v>
      </c>
      <c r="F2640" s="23">
        <v>29.67</v>
      </c>
      <c r="G2640" s="23">
        <v>29.67</v>
      </c>
      <c r="H2640" s="24">
        <f t="shared" ref="H2640:H2703" si="249">AM2640</f>
        <v>0</v>
      </c>
      <c r="I2640" s="153">
        <v>0</v>
      </c>
      <c r="J2640" s="24">
        <f t="shared" ref="J2640:J2703" si="250">SUM(O2640:Z2640,AT2640)</f>
        <v>0</v>
      </c>
      <c r="K2640" s="25">
        <f t="shared" ref="K2640:K2703" si="251">SUM(AA2640:AL2640,AS2640)</f>
        <v>0</v>
      </c>
      <c r="L2640">
        <v>0</v>
      </c>
      <c r="M2640">
        <v>32964608</v>
      </c>
      <c r="N2640">
        <v>42065747</v>
      </c>
      <c r="O2640" s="52">
        <v>0</v>
      </c>
      <c r="P2640" s="52">
        <v>0</v>
      </c>
      <c r="Q2640" s="52">
        <v>0</v>
      </c>
      <c r="R2640" s="52">
        <v>0</v>
      </c>
      <c r="S2640" s="52">
        <v>0</v>
      </c>
      <c r="T2640" s="52">
        <v>0</v>
      </c>
      <c r="U2640" s="52">
        <v>0</v>
      </c>
      <c r="V2640" s="52">
        <v>0</v>
      </c>
      <c r="W2640" s="52">
        <v>0</v>
      </c>
      <c r="X2640" s="52">
        <v>0</v>
      </c>
      <c r="Y2640" s="52">
        <v>0</v>
      </c>
      <c r="Z2640" s="52">
        <v>0</v>
      </c>
      <c r="AA2640" s="25">
        <v>0</v>
      </c>
      <c r="AB2640" s="25">
        <v>0</v>
      </c>
      <c r="AC2640" s="25">
        <v>0</v>
      </c>
      <c r="AD2640" s="25">
        <v>0</v>
      </c>
      <c r="AE2640" s="25">
        <v>0</v>
      </c>
      <c r="AF2640" s="25">
        <v>0</v>
      </c>
      <c r="AG2640" s="25">
        <v>0</v>
      </c>
      <c r="AH2640" s="25">
        <v>0</v>
      </c>
      <c r="AI2640" s="25">
        <v>0</v>
      </c>
      <c r="AJ2640" s="25">
        <v>0</v>
      </c>
      <c r="AK2640" s="25">
        <v>0</v>
      </c>
      <c r="AL2640" s="25">
        <v>0</v>
      </c>
      <c r="AM2640" s="95">
        <v>0</v>
      </c>
      <c r="AN2640" s="95" t="e">
        <f ca="1">IF(MengeInEEGSummieren(M2640),AM2640,0)</f>
        <v>#NAME?</v>
      </c>
      <c r="AO2640" s="95">
        <f t="shared" ref="AO2640:AO2703" si="252">IF(AQ2640,$H2640,0)</f>
        <v>0</v>
      </c>
      <c r="AP2640" s="95">
        <f t="shared" ref="AP2640:AP2703" si="253">IF(AR2640,$H2640,0)</f>
        <v>0</v>
      </c>
      <c r="AS2640">
        <v>0</v>
      </c>
      <c r="AT2640">
        <v>0</v>
      </c>
      <c r="AU2640" t="e">
        <f t="shared" ref="AU2640:AU2703" ca="1" si="254">EVFlag(M2640)</f>
        <v>#NAME?</v>
      </c>
    </row>
    <row r="2641" spans="1:47" x14ac:dyDescent="0.15">
      <c r="A2641" s="21" t="s">
        <v>3411</v>
      </c>
      <c r="B2641" s="22" t="s">
        <v>17</v>
      </c>
      <c r="C2641" s="42">
        <v>2008</v>
      </c>
      <c r="D2641" s="22" t="s">
        <v>1592</v>
      </c>
      <c r="E2641" s="22" t="s">
        <v>773</v>
      </c>
      <c r="F2641" s="23">
        <v>30.67</v>
      </c>
      <c r="G2641" s="23">
        <v>30.67</v>
      </c>
      <c r="H2641" s="24">
        <f t="shared" si="249"/>
        <v>0</v>
      </c>
      <c r="I2641" s="153">
        <v>0</v>
      </c>
      <c r="J2641" s="24">
        <f t="shared" si="250"/>
        <v>0</v>
      </c>
      <c r="K2641" s="25">
        <f t="shared" si="251"/>
        <v>0</v>
      </c>
      <c r="L2641">
        <v>0</v>
      </c>
      <c r="M2641">
        <v>32964608</v>
      </c>
      <c r="N2641">
        <v>42065747</v>
      </c>
      <c r="O2641" s="52">
        <v>0</v>
      </c>
      <c r="P2641" s="52">
        <v>0</v>
      </c>
      <c r="Q2641" s="52">
        <v>0</v>
      </c>
      <c r="R2641" s="52">
        <v>0</v>
      </c>
      <c r="S2641" s="52">
        <v>0</v>
      </c>
      <c r="T2641" s="52">
        <v>0</v>
      </c>
      <c r="U2641" s="52">
        <v>0</v>
      </c>
      <c r="V2641" s="52">
        <v>0</v>
      </c>
      <c r="W2641" s="52">
        <v>0</v>
      </c>
      <c r="X2641" s="52">
        <v>0</v>
      </c>
      <c r="Y2641" s="52">
        <v>0</v>
      </c>
      <c r="Z2641" s="52">
        <v>0</v>
      </c>
      <c r="AA2641" s="25">
        <v>0</v>
      </c>
      <c r="AB2641" s="25">
        <v>0</v>
      </c>
      <c r="AC2641" s="25">
        <v>0</v>
      </c>
      <c r="AD2641" s="25">
        <v>0</v>
      </c>
      <c r="AE2641" s="25">
        <v>0</v>
      </c>
      <c r="AF2641" s="25">
        <v>0</v>
      </c>
      <c r="AG2641" s="25">
        <v>0</v>
      </c>
      <c r="AH2641" s="25">
        <v>0</v>
      </c>
      <c r="AI2641" s="25">
        <v>0</v>
      </c>
      <c r="AJ2641" s="25">
        <v>0</v>
      </c>
      <c r="AK2641" s="25">
        <v>0</v>
      </c>
      <c r="AL2641" s="25">
        <v>0</v>
      </c>
      <c r="AM2641" s="95">
        <v>0</v>
      </c>
      <c r="AN2641" s="95" t="e">
        <f ca="1">IF(MengeInEEGSummieren(M2641),AM2641,0)</f>
        <v>#NAME?</v>
      </c>
      <c r="AO2641" s="95">
        <f t="shared" si="252"/>
        <v>0</v>
      </c>
      <c r="AP2641" s="95">
        <f t="shared" si="253"/>
        <v>0</v>
      </c>
      <c r="AS2641">
        <v>0</v>
      </c>
      <c r="AT2641">
        <v>0</v>
      </c>
      <c r="AU2641" t="e">
        <f t="shared" ca="1" si="254"/>
        <v>#NAME?</v>
      </c>
    </row>
    <row r="2642" spans="1:47" x14ac:dyDescent="0.15">
      <c r="A2642" s="21" t="s">
        <v>3412</v>
      </c>
      <c r="B2642" s="22" t="s">
        <v>17</v>
      </c>
      <c r="C2642" s="42">
        <v>2008</v>
      </c>
      <c r="D2642" s="22" t="s">
        <v>1594</v>
      </c>
      <c r="E2642" s="22" t="s">
        <v>773</v>
      </c>
      <c r="F2642" s="23">
        <v>29.67</v>
      </c>
      <c r="G2642" s="23">
        <v>29.67</v>
      </c>
      <c r="H2642" s="24">
        <f t="shared" si="249"/>
        <v>0</v>
      </c>
      <c r="I2642" s="153">
        <v>0</v>
      </c>
      <c r="J2642" s="24">
        <f t="shared" si="250"/>
        <v>0</v>
      </c>
      <c r="K2642" s="25">
        <f t="shared" si="251"/>
        <v>0</v>
      </c>
      <c r="L2642">
        <v>0</v>
      </c>
      <c r="M2642">
        <v>32964608</v>
      </c>
      <c r="N2642">
        <v>42065747</v>
      </c>
      <c r="O2642" s="52">
        <v>0</v>
      </c>
      <c r="P2642" s="52">
        <v>0</v>
      </c>
      <c r="Q2642" s="52">
        <v>0</v>
      </c>
      <c r="R2642" s="52">
        <v>0</v>
      </c>
      <c r="S2642" s="52">
        <v>0</v>
      </c>
      <c r="T2642" s="52">
        <v>0</v>
      </c>
      <c r="U2642" s="52">
        <v>0</v>
      </c>
      <c r="V2642" s="52">
        <v>0</v>
      </c>
      <c r="W2642" s="52">
        <v>0</v>
      </c>
      <c r="X2642" s="52">
        <v>0</v>
      </c>
      <c r="Y2642" s="52">
        <v>0</v>
      </c>
      <c r="Z2642" s="52">
        <v>0</v>
      </c>
      <c r="AA2642" s="25">
        <v>0</v>
      </c>
      <c r="AB2642" s="25">
        <v>0</v>
      </c>
      <c r="AC2642" s="25">
        <v>0</v>
      </c>
      <c r="AD2642" s="25">
        <v>0</v>
      </c>
      <c r="AE2642" s="25">
        <v>0</v>
      </c>
      <c r="AF2642" s="25">
        <v>0</v>
      </c>
      <c r="AG2642" s="25">
        <v>0</v>
      </c>
      <c r="AH2642" s="25">
        <v>0</v>
      </c>
      <c r="AI2642" s="25">
        <v>0</v>
      </c>
      <c r="AJ2642" s="25">
        <v>0</v>
      </c>
      <c r="AK2642" s="25">
        <v>0</v>
      </c>
      <c r="AL2642" s="25">
        <v>0</v>
      </c>
      <c r="AM2642" s="95">
        <v>0</v>
      </c>
      <c r="AN2642" s="95" t="e">
        <f ca="1">IF(MengeInEEGSummieren(M2642),AM2642,0)</f>
        <v>#NAME?</v>
      </c>
      <c r="AO2642" s="95">
        <f t="shared" si="252"/>
        <v>0</v>
      </c>
      <c r="AP2642" s="95">
        <f t="shared" si="253"/>
        <v>0</v>
      </c>
      <c r="AS2642">
        <v>0</v>
      </c>
      <c r="AT2642">
        <v>0</v>
      </c>
      <c r="AU2642" t="e">
        <f t="shared" ca="1" si="254"/>
        <v>#NAME?</v>
      </c>
    </row>
    <row r="2643" spans="1:47" x14ac:dyDescent="0.15">
      <c r="A2643" s="21" t="s">
        <v>3413</v>
      </c>
      <c r="B2643" s="22" t="s">
        <v>17</v>
      </c>
      <c r="C2643" s="42">
        <v>2008</v>
      </c>
      <c r="D2643" s="22" t="s">
        <v>1596</v>
      </c>
      <c r="E2643" s="22" t="s">
        <v>773</v>
      </c>
      <c r="F2643" s="23">
        <v>30.67</v>
      </c>
      <c r="G2643" s="23">
        <v>30.67</v>
      </c>
      <c r="H2643" s="24">
        <f t="shared" si="249"/>
        <v>0</v>
      </c>
      <c r="I2643" s="153">
        <v>0</v>
      </c>
      <c r="J2643" s="24">
        <f t="shared" si="250"/>
        <v>0</v>
      </c>
      <c r="K2643" s="25">
        <f t="shared" si="251"/>
        <v>0</v>
      </c>
      <c r="L2643">
        <v>0</v>
      </c>
      <c r="M2643">
        <v>32964608</v>
      </c>
      <c r="N2643">
        <v>42065747</v>
      </c>
      <c r="O2643" s="52">
        <v>0</v>
      </c>
      <c r="P2643" s="52">
        <v>0</v>
      </c>
      <c r="Q2643" s="52">
        <v>0</v>
      </c>
      <c r="R2643" s="52">
        <v>0</v>
      </c>
      <c r="S2643" s="52">
        <v>0</v>
      </c>
      <c r="T2643" s="52">
        <v>0</v>
      </c>
      <c r="U2643" s="52">
        <v>0</v>
      </c>
      <c r="V2643" s="52">
        <v>0</v>
      </c>
      <c r="W2643" s="52">
        <v>0</v>
      </c>
      <c r="X2643" s="52">
        <v>0</v>
      </c>
      <c r="Y2643" s="52">
        <v>0</v>
      </c>
      <c r="Z2643" s="52">
        <v>0</v>
      </c>
      <c r="AA2643" s="25">
        <v>0</v>
      </c>
      <c r="AB2643" s="25">
        <v>0</v>
      </c>
      <c r="AC2643" s="25">
        <v>0</v>
      </c>
      <c r="AD2643" s="25">
        <v>0</v>
      </c>
      <c r="AE2643" s="25">
        <v>0</v>
      </c>
      <c r="AF2643" s="25">
        <v>0</v>
      </c>
      <c r="AG2643" s="25">
        <v>0</v>
      </c>
      <c r="AH2643" s="25">
        <v>0</v>
      </c>
      <c r="AI2643" s="25">
        <v>0</v>
      </c>
      <c r="AJ2643" s="25">
        <v>0</v>
      </c>
      <c r="AK2643" s="25">
        <v>0</v>
      </c>
      <c r="AL2643" s="25">
        <v>0</v>
      </c>
      <c r="AM2643" s="95">
        <v>0</v>
      </c>
      <c r="AN2643" s="95" t="e">
        <f ca="1">IF(MengeInEEGSummieren(M2643),AM2643,0)</f>
        <v>#NAME?</v>
      </c>
      <c r="AO2643" s="95">
        <f t="shared" si="252"/>
        <v>0</v>
      </c>
      <c r="AP2643" s="95">
        <f t="shared" si="253"/>
        <v>0</v>
      </c>
      <c r="AS2643">
        <v>0</v>
      </c>
      <c r="AT2643">
        <v>0</v>
      </c>
      <c r="AU2643" t="e">
        <f t="shared" ca="1" si="254"/>
        <v>#NAME?</v>
      </c>
    </row>
    <row r="2644" spans="1:47" x14ac:dyDescent="0.15">
      <c r="A2644" s="21" t="s">
        <v>3414</v>
      </c>
      <c r="B2644" s="22" t="s">
        <v>17</v>
      </c>
      <c r="C2644" s="42">
        <v>2008</v>
      </c>
      <c r="D2644" s="22" t="s">
        <v>1598</v>
      </c>
      <c r="E2644" s="22" t="s">
        <v>773</v>
      </c>
      <c r="F2644" s="23">
        <v>28.67</v>
      </c>
      <c r="G2644" s="23">
        <v>28.67</v>
      </c>
      <c r="H2644" s="24">
        <f t="shared" si="249"/>
        <v>0</v>
      </c>
      <c r="I2644" s="153">
        <v>0</v>
      </c>
      <c r="J2644" s="24">
        <f t="shared" si="250"/>
        <v>0</v>
      </c>
      <c r="K2644" s="25">
        <f t="shared" si="251"/>
        <v>0</v>
      </c>
      <c r="L2644">
        <v>0</v>
      </c>
      <c r="M2644">
        <v>32964608</v>
      </c>
      <c r="N2644">
        <v>42065747</v>
      </c>
      <c r="O2644" s="52">
        <v>0</v>
      </c>
      <c r="P2644" s="52">
        <v>0</v>
      </c>
      <c r="Q2644" s="52">
        <v>0</v>
      </c>
      <c r="R2644" s="52">
        <v>0</v>
      </c>
      <c r="S2644" s="52">
        <v>0</v>
      </c>
      <c r="T2644" s="52">
        <v>0</v>
      </c>
      <c r="U2644" s="52">
        <v>0</v>
      </c>
      <c r="V2644" s="52">
        <v>0</v>
      </c>
      <c r="W2644" s="52">
        <v>0</v>
      </c>
      <c r="X2644" s="52">
        <v>0</v>
      </c>
      <c r="Y2644" s="52">
        <v>0</v>
      </c>
      <c r="Z2644" s="52">
        <v>0</v>
      </c>
      <c r="AA2644" s="25">
        <v>0</v>
      </c>
      <c r="AB2644" s="25">
        <v>0</v>
      </c>
      <c r="AC2644" s="25">
        <v>0</v>
      </c>
      <c r="AD2644" s="25">
        <v>0</v>
      </c>
      <c r="AE2644" s="25">
        <v>0</v>
      </c>
      <c r="AF2644" s="25">
        <v>0</v>
      </c>
      <c r="AG2644" s="25">
        <v>0</v>
      </c>
      <c r="AH2644" s="25">
        <v>0</v>
      </c>
      <c r="AI2644" s="25">
        <v>0</v>
      </c>
      <c r="AJ2644" s="25">
        <v>0</v>
      </c>
      <c r="AK2644" s="25">
        <v>0</v>
      </c>
      <c r="AL2644" s="25">
        <v>0</v>
      </c>
      <c r="AM2644" s="95">
        <v>0</v>
      </c>
      <c r="AN2644" s="95" t="e">
        <f ca="1">IF(MengeInEEGSummieren(M2644),AM2644,0)</f>
        <v>#NAME?</v>
      </c>
      <c r="AO2644" s="95">
        <f t="shared" si="252"/>
        <v>0</v>
      </c>
      <c r="AP2644" s="95">
        <f t="shared" si="253"/>
        <v>0</v>
      </c>
      <c r="AS2644">
        <v>0</v>
      </c>
      <c r="AT2644">
        <v>0</v>
      </c>
      <c r="AU2644" t="e">
        <f t="shared" ca="1" si="254"/>
        <v>#NAME?</v>
      </c>
    </row>
    <row r="2645" spans="1:47" x14ac:dyDescent="0.15">
      <c r="A2645" s="21" t="s">
        <v>3415</v>
      </c>
      <c r="B2645" s="22" t="s">
        <v>17</v>
      </c>
      <c r="C2645" s="42">
        <v>2008</v>
      </c>
      <c r="D2645" s="22" t="s">
        <v>1600</v>
      </c>
      <c r="E2645" s="22" t="s">
        <v>773</v>
      </c>
      <c r="F2645" s="23">
        <v>29.67</v>
      </c>
      <c r="G2645" s="23">
        <v>29.67</v>
      </c>
      <c r="H2645" s="24">
        <f t="shared" si="249"/>
        <v>0</v>
      </c>
      <c r="I2645" s="153">
        <v>0</v>
      </c>
      <c r="J2645" s="24">
        <f t="shared" si="250"/>
        <v>0</v>
      </c>
      <c r="K2645" s="25">
        <f t="shared" si="251"/>
        <v>0</v>
      </c>
      <c r="L2645">
        <v>0</v>
      </c>
      <c r="M2645">
        <v>32964608</v>
      </c>
      <c r="N2645">
        <v>42065747</v>
      </c>
      <c r="O2645" s="52">
        <v>0</v>
      </c>
      <c r="P2645" s="52">
        <v>0</v>
      </c>
      <c r="Q2645" s="52">
        <v>0</v>
      </c>
      <c r="R2645" s="52">
        <v>0</v>
      </c>
      <c r="S2645" s="52">
        <v>0</v>
      </c>
      <c r="T2645" s="52">
        <v>0</v>
      </c>
      <c r="U2645" s="52">
        <v>0</v>
      </c>
      <c r="V2645" s="52">
        <v>0</v>
      </c>
      <c r="W2645" s="52">
        <v>0</v>
      </c>
      <c r="X2645" s="52">
        <v>0</v>
      </c>
      <c r="Y2645" s="52">
        <v>0</v>
      </c>
      <c r="Z2645" s="52">
        <v>0</v>
      </c>
      <c r="AA2645" s="25">
        <v>0</v>
      </c>
      <c r="AB2645" s="25">
        <v>0</v>
      </c>
      <c r="AC2645" s="25">
        <v>0</v>
      </c>
      <c r="AD2645" s="25">
        <v>0</v>
      </c>
      <c r="AE2645" s="25">
        <v>0</v>
      </c>
      <c r="AF2645" s="25">
        <v>0</v>
      </c>
      <c r="AG2645" s="25">
        <v>0</v>
      </c>
      <c r="AH2645" s="25">
        <v>0</v>
      </c>
      <c r="AI2645" s="25">
        <v>0</v>
      </c>
      <c r="AJ2645" s="25">
        <v>0</v>
      </c>
      <c r="AK2645" s="25">
        <v>0</v>
      </c>
      <c r="AL2645" s="25">
        <v>0</v>
      </c>
      <c r="AM2645" s="95">
        <v>0</v>
      </c>
      <c r="AN2645" s="95" t="e">
        <f ca="1">IF(MengeInEEGSummieren(M2645),AM2645,0)</f>
        <v>#NAME?</v>
      </c>
      <c r="AO2645" s="95">
        <f t="shared" si="252"/>
        <v>0</v>
      </c>
      <c r="AP2645" s="95">
        <f t="shared" si="253"/>
        <v>0</v>
      </c>
      <c r="AS2645">
        <v>0</v>
      </c>
      <c r="AT2645">
        <v>0</v>
      </c>
      <c r="AU2645" t="e">
        <f t="shared" ca="1" si="254"/>
        <v>#NAME?</v>
      </c>
    </row>
    <row r="2646" spans="1:47" x14ac:dyDescent="0.15">
      <c r="A2646" s="21" t="s">
        <v>3416</v>
      </c>
      <c r="B2646" s="22" t="s">
        <v>17</v>
      </c>
      <c r="C2646" s="42">
        <v>2008</v>
      </c>
      <c r="D2646" s="22" t="s">
        <v>1602</v>
      </c>
      <c r="E2646" s="22" t="s">
        <v>770</v>
      </c>
      <c r="F2646" s="23">
        <v>27.67</v>
      </c>
      <c r="G2646" s="23">
        <v>27.67</v>
      </c>
      <c r="H2646" s="24">
        <f t="shared" si="249"/>
        <v>0</v>
      </c>
      <c r="I2646" s="153">
        <v>0</v>
      </c>
      <c r="J2646" s="24">
        <f t="shared" si="250"/>
        <v>0</v>
      </c>
      <c r="K2646" s="25">
        <f t="shared" si="251"/>
        <v>0</v>
      </c>
      <c r="L2646">
        <v>0</v>
      </c>
      <c r="M2646">
        <v>32964608</v>
      </c>
      <c r="N2646">
        <v>42065747</v>
      </c>
      <c r="O2646" s="52">
        <v>0</v>
      </c>
      <c r="P2646" s="52">
        <v>0</v>
      </c>
      <c r="Q2646" s="52">
        <v>0</v>
      </c>
      <c r="R2646" s="52">
        <v>0</v>
      </c>
      <c r="S2646" s="52">
        <v>0</v>
      </c>
      <c r="T2646" s="52">
        <v>0</v>
      </c>
      <c r="U2646" s="52">
        <v>0</v>
      </c>
      <c r="V2646" s="52">
        <v>0</v>
      </c>
      <c r="W2646" s="52">
        <v>0</v>
      </c>
      <c r="X2646" s="52">
        <v>0</v>
      </c>
      <c r="Y2646" s="52">
        <v>0</v>
      </c>
      <c r="Z2646" s="52">
        <v>0</v>
      </c>
      <c r="AA2646" s="25">
        <v>0</v>
      </c>
      <c r="AB2646" s="25">
        <v>0</v>
      </c>
      <c r="AC2646" s="25">
        <v>0</v>
      </c>
      <c r="AD2646" s="25">
        <v>0</v>
      </c>
      <c r="AE2646" s="25">
        <v>0</v>
      </c>
      <c r="AF2646" s="25">
        <v>0</v>
      </c>
      <c r="AG2646" s="25">
        <v>0</v>
      </c>
      <c r="AH2646" s="25">
        <v>0</v>
      </c>
      <c r="AI2646" s="25">
        <v>0</v>
      </c>
      <c r="AJ2646" s="25">
        <v>0</v>
      </c>
      <c r="AK2646" s="25">
        <v>0</v>
      </c>
      <c r="AL2646" s="25">
        <v>0</v>
      </c>
      <c r="AM2646" s="95">
        <v>0</v>
      </c>
      <c r="AN2646" s="95" t="e">
        <f ca="1">IF(MengeInEEGSummieren(M2646),AM2646,0)</f>
        <v>#NAME?</v>
      </c>
      <c r="AO2646" s="95">
        <f t="shared" si="252"/>
        <v>0</v>
      </c>
      <c r="AP2646" s="95">
        <f t="shared" si="253"/>
        <v>0</v>
      </c>
      <c r="AS2646">
        <v>0</v>
      </c>
      <c r="AT2646">
        <v>0</v>
      </c>
      <c r="AU2646" t="e">
        <f t="shared" ca="1" si="254"/>
        <v>#NAME?</v>
      </c>
    </row>
    <row r="2647" spans="1:47" x14ac:dyDescent="0.15">
      <c r="A2647" s="21" t="s">
        <v>3417</v>
      </c>
      <c r="B2647" s="22" t="s">
        <v>17</v>
      </c>
      <c r="C2647" s="42">
        <v>2008</v>
      </c>
      <c r="D2647" s="22" t="s">
        <v>857</v>
      </c>
      <c r="E2647" s="22" t="s">
        <v>773</v>
      </c>
      <c r="F2647" s="23">
        <v>27.67</v>
      </c>
      <c r="G2647" s="23">
        <v>27.67</v>
      </c>
      <c r="H2647" s="24">
        <f t="shared" si="249"/>
        <v>0</v>
      </c>
      <c r="I2647" s="153">
        <v>0</v>
      </c>
      <c r="J2647" s="24">
        <f t="shared" si="250"/>
        <v>0</v>
      </c>
      <c r="K2647" s="25">
        <f t="shared" si="251"/>
        <v>0</v>
      </c>
      <c r="L2647">
        <v>0</v>
      </c>
      <c r="M2647">
        <v>32964608</v>
      </c>
      <c r="N2647">
        <v>42065747</v>
      </c>
      <c r="O2647" s="52">
        <v>0</v>
      </c>
      <c r="P2647" s="52">
        <v>0</v>
      </c>
      <c r="Q2647" s="52">
        <v>0</v>
      </c>
      <c r="R2647" s="52">
        <v>0</v>
      </c>
      <c r="S2647" s="52">
        <v>0</v>
      </c>
      <c r="T2647" s="52">
        <v>0</v>
      </c>
      <c r="U2647" s="52">
        <v>0</v>
      </c>
      <c r="V2647" s="52">
        <v>0</v>
      </c>
      <c r="W2647" s="52">
        <v>0</v>
      </c>
      <c r="X2647" s="52">
        <v>0</v>
      </c>
      <c r="Y2647" s="52">
        <v>0</v>
      </c>
      <c r="Z2647" s="52">
        <v>0</v>
      </c>
      <c r="AA2647" s="25">
        <v>0</v>
      </c>
      <c r="AB2647" s="25">
        <v>0</v>
      </c>
      <c r="AC2647" s="25">
        <v>0</v>
      </c>
      <c r="AD2647" s="25">
        <v>0</v>
      </c>
      <c r="AE2647" s="25">
        <v>0</v>
      </c>
      <c r="AF2647" s="25">
        <v>0</v>
      </c>
      <c r="AG2647" s="25">
        <v>0</v>
      </c>
      <c r="AH2647" s="25">
        <v>0</v>
      </c>
      <c r="AI2647" s="25">
        <v>0</v>
      </c>
      <c r="AJ2647" s="25">
        <v>0</v>
      </c>
      <c r="AK2647" s="25">
        <v>0</v>
      </c>
      <c r="AL2647" s="25">
        <v>0</v>
      </c>
      <c r="AM2647" s="95">
        <v>0</v>
      </c>
      <c r="AN2647" s="95" t="e">
        <f ca="1">IF(MengeInEEGSummieren(M2647),AM2647,0)</f>
        <v>#NAME?</v>
      </c>
      <c r="AO2647" s="95">
        <f t="shared" si="252"/>
        <v>0</v>
      </c>
      <c r="AP2647" s="95">
        <f t="shared" si="253"/>
        <v>0</v>
      </c>
      <c r="AS2647">
        <v>0</v>
      </c>
      <c r="AT2647">
        <v>0</v>
      </c>
      <c r="AU2647" t="e">
        <f t="shared" ca="1" si="254"/>
        <v>#NAME?</v>
      </c>
    </row>
    <row r="2648" spans="1:47" x14ac:dyDescent="0.15">
      <c r="A2648" s="21" t="s">
        <v>3418</v>
      </c>
      <c r="B2648" s="22" t="s">
        <v>17</v>
      </c>
      <c r="C2648" s="42">
        <v>2008</v>
      </c>
      <c r="D2648" s="22" t="s">
        <v>859</v>
      </c>
      <c r="E2648" s="22" t="s">
        <v>773</v>
      </c>
      <c r="F2648" s="23">
        <v>28.67</v>
      </c>
      <c r="G2648" s="23">
        <v>28.67</v>
      </c>
      <c r="H2648" s="24">
        <f t="shared" si="249"/>
        <v>0</v>
      </c>
      <c r="I2648" s="153">
        <v>0</v>
      </c>
      <c r="J2648" s="24">
        <f t="shared" si="250"/>
        <v>0</v>
      </c>
      <c r="K2648" s="25">
        <f t="shared" si="251"/>
        <v>0</v>
      </c>
      <c r="L2648">
        <v>0</v>
      </c>
      <c r="M2648">
        <v>32964608</v>
      </c>
      <c r="N2648">
        <v>42065747</v>
      </c>
      <c r="O2648" s="52">
        <v>0</v>
      </c>
      <c r="P2648" s="52">
        <v>0</v>
      </c>
      <c r="Q2648" s="52">
        <v>0</v>
      </c>
      <c r="R2648" s="52">
        <v>0</v>
      </c>
      <c r="S2648" s="52">
        <v>0</v>
      </c>
      <c r="T2648" s="52">
        <v>0</v>
      </c>
      <c r="U2648" s="52">
        <v>0</v>
      </c>
      <c r="V2648" s="52">
        <v>0</v>
      </c>
      <c r="W2648" s="52">
        <v>0</v>
      </c>
      <c r="X2648" s="52">
        <v>0</v>
      </c>
      <c r="Y2648" s="52">
        <v>0</v>
      </c>
      <c r="Z2648" s="52">
        <v>0</v>
      </c>
      <c r="AA2648" s="25">
        <v>0</v>
      </c>
      <c r="AB2648" s="25">
        <v>0</v>
      </c>
      <c r="AC2648" s="25">
        <v>0</v>
      </c>
      <c r="AD2648" s="25">
        <v>0</v>
      </c>
      <c r="AE2648" s="25">
        <v>0</v>
      </c>
      <c r="AF2648" s="25">
        <v>0</v>
      </c>
      <c r="AG2648" s="25">
        <v>0</v>
      </c>
      <c r="AH2648" s="25">
        <v>0</v>
      </c>
      <c r="AI2648" s="25">
        <v>0</v>
      </c>
      <c r="AJ2648" s="25">
        <v>0</v>
      </c>
      <c r="AK2648" s="25">
        <v>0</v>
      </c>
      <c r="AL2648" s="25">
        <v>0</v>
      </c>
      <c r="AM2648" s="95">
        <v>0</v>
      </c>
      <c r="AN2648" s="95" t="e">
        <f ca="1">IF(MengeInEEGSummieren(M2648),AM2648,0)</f>
        <v>#NAME?</v>
      </c>
      <c r="AO2648" s="95">
        <f t="shared" si="252"/>
        <v>0</v>
      </c>
      <c r="AP2648" s="95">
        <f t="shared" si="253"/>
        <v>0</v>
      </c>
      <c r="AS2648">
        <v>0</v>
      </c>
      <c r="AT2648">
        <v>0</v>
      </c>
      <c r="AU2648" t="e">
        <f t="shared" ca="1" si="254"/>
        <v>#NAME?</v>
      </c>
    </row>
    <row r="2649" spans="1:47" x14ac:dyDescent="0.15">
      <c r="A2649" s="21" t="s">
        <v>3419</v>
      </c>
      <c r="B2649" s="22" t="s">
        <v>17</v>
      </c>
      <c r="C2649" s="42">
        <v>2008</v>
      </c>
      <c r="D2649" s="22" t="s">
        <v>861</v>
      </c>
      <c r="E2649" s="22" t="s">
        <v>773</v>
      </c>
      <c r="F2649" s="23">
        <v>27.67</v>
      </c>
      <c r="G2649" s="23">
        <v>27.67</v>
      </c>
      <c r="H2649" s="24">
        <f t="shared" si="249"/>
        <v>0</v>
      </c>
      <c r="I2649" s="153">
        <v>0</v>
      </c>
      <c r="J2649" s="24">
        <f t="shared" si="250"/>
        <v>0</v>
      </c>
      <c r="K2649" s="25">
        <f t="shared" si="251"/>
        <v>0</v>
      </c>
      <c r="L2649">
        <v>0</v>
      </c>
      <c r="M2649">
        <v>32964608</v>
      </c>
      <c r="N2649">
        <v>42065747</v>
      </c>
      <c r="O2649" s="52">
        <v>0</v>
      </c>
      <c r="P2649" s="52">
        <v>0</v>
      </c>
      <c r="Q2649" s="52">
        <v>0</v>
      </c>
      <c r="R2649" s="52">
        <v>0</v>
      </c>
      <c r="S2649" s="52">
        <v>0</v>
      </c>
      <c r="T2649" s="52">
        <v>0</v>
      </c>
      <c r="U2649" s="52">
        <v>0</v>
      </c>
      <c r="V2649" s="52">
        <v>0</v>
      </c>
      <c r="W2649" s="52">
        <v>0</v>
      </c>
      <c r="X2649" s="52">
        <v>0</v>
      </c>
      <c r="Y2649" s="52">
        <v>0</v>
      </c>
      <c r="Z2649" s="52">
        <v>0</v>
      </c>
      <c r="AA2649" s="25">
        <v>0</v>
      </c>
      <c r="AB2649" s="25">
        <v>0</v>
      </c>
      <c r="AC2649" s="25">
        <v>0</v>
      </c>
      <c r="AD2649" s="25">
        <v>0</v>
      </c>
      <c r="AE2649" s="25">
        <v>0</v>
      </c>
      <c r="AF2649" s="25">
        <v>0</v>
      </c>
      <c r="AG2649" s="25">
        <v>0</v>
      </c>
      <c r="AH2649" s="25">
        <v>0</v>
      </c>
      <c r="AI2649" s="25">
        <v>0</v>
      </c>
      <c r="AJ2649" s="25">
        <v>0</v>
      </c>
      <c r="AK2649" s="25">
        <v>0</v>
      </c>
      <c r="AL2649" s="25">
        <v>0</v>
      </c>
      <c r="AM2649" s="95">
        <v>0</v>
      </c>
      <c r="AN2649" s="95" t="e">
        <f ca="1">IF(MengeInEEGSummieren(M2649),AM2649,0)</f>
        <v>#NAME?</v>
      </c>
      <c r="AO2649" s="95">
        <f t="shared" si="252"/>
        <v>0</v>
      </c>
      <c r="AP2649" s="95">
        <f t="shared" si="253"/>
        <v>0</v>
      </c>
      <c r="AS2649">
        <v>0</v>
      </c>
      <c r="AT2649">
        <v>0</v>
      </c>
      <c r="AU2649" t="e">
        <f t="shared" ca="1" si="254"/>
        <v>#NAME?</v>
      </c>
    </row>
    <row r="2650" spans="1:47" x14ac:dyDescent="0.15">
      <c r="A2650" s="21" t="s">
        <v>3420</v>
      </c>
      <c r="B2650" s="22" t="s">
        <v>17</v>
      </c>
      <c r="C2650" s="42">
        <v>2008</v>
      </c>
      <c r="D2650" s="22" t="s">
        <v>863</v>
      </c>
      <c r="E2650" s="22" t="s">
        <v>773</v>
      </c>
      <c r="F2650" s="23">
        <v>28.67</v>
      </c>
      <c r="G2650" s="23">
        <v>28.67</v>
      </c>
      <c r="H2650" s="24">
        <f t="shared" si="249"/>
        <v>0</v>
      </c>
      <c r="I2650" s="153">
        <v>0</v>
      </c>
      <c r="J2650" s="24">
        <f t="shared" si="250"/>
        <v>0</v>
      </c>
      <c r="K2650" s="25">
        <f t="shared" si="251"/>
        <v>0</v>
      </c>
      <c r="L2650">
        <v>0</v>
      </c>
      <c r="M2650">
        <v>32964608</v>
      </c>
      <c r="N2650">
        <v>42065747</v>
      </c>
      <c r="O2650" s="52">
        <v>0</v>
      </c>
      <c r="P2650" s="52">
        <v>0</v>
      </c>
      <c r="Q2650" s="52">
        <v>0</v>
      </c>
      <c r="R2650" s="52">
        <v>0</v>
      </c>
      <c r="S2650" s="52">
        <v>0</v>
      </c>
      <c r="T2650" s="52">
        <v>0</v>
      </c>
      <c r="U2650" s="52">
        <v>0</v>
      </c>
      <c r="V2650" s="52">
        <v>0</v>
      </c>
      <c r="W2650" s="52">
        <v>0</v>
      </c>
      <c r="X2650" s="52">
        <v>0</v>
      </c>
      <c r="Y2650" s="52">
        <v>0</v>
      </c>
      <c r="Z2650" s="52">
        <v>0</v>
      </c>
      <c r="AA2650" s="25">
        <v>0</v>
      </c>
      <c r="AB2650" s="25">
        <v>0</v>
      </c>
      <c r="AC2650" s="25">
        <v>0</v>
      </c>
      <c r="AD2650" s="25">
        <v>0</v>
      </c>
      <c r="AE2650" s="25">
        <v>0</v>
      </c>
      <c r="AF2650" s="25">
        <v>0</v>
      </c>
      <c r="AG2650" s="25">
        <v>0</v>
      </c>
      <c r="AH2650" s="25">
        <v>0</v>
      </c>
      <c r="AI2650" s="25">
        <v>0</v>
      </c>
      <c r="AJ2650" s="25">
        <v>0</v>
      </c>
      <c r="AK2650" s="25">
        <v>0</v>
      </c>
      <c r="AL2650" s="25">
        <v>0</v>
      </c>
      <c r="AM2650" s="95">
        <v>0</v>
      </c>
      <c r="AN2650" s="95" t="e">
        <f ca="1">IF(MengeInEEGSummieren(M2650),AM2650,0)</f>
        <v>#NAME?</v>
      </c>
      <c r="AO2650" s="95">
        <f t="shared" si="252"/>
        <v>0</v>
      </c>
      <c r="AP2650" s="95">
        <f t="shared" si="253"/>
        <v>0</v>
      </c>
      <c r="AS2650">
        <v>0</v>
      </c>
      <c r="AT2650">
        <v>0</v>
      </c>
      <c r="AU2650" t="e">
        <f t="shared" ca="1" si="254"/>
        <v>#NAME?</v>
      </c>
    </row>
    <row r="2651" spans="1:47" x14ac:dyDescent="0.15">
      <c r="A2651" s="21" t="s">
        <v>3421</v>
      </c>
      <c r="B2651" s="22" t="s">
        <v>17</v>
      </c>
      <c r="C2651" s="42">
        <v>2008</v>
      </c>
      <c r="D2651" s="22" t="s">
        <v>1608</v>
      </c>
      <c r="E2651" s="22" t="s">
        <v>773</v>
      </c>
      <c r="F2651" s="23">
        <v>26.67</v>
      </c>
      <c r="G2651" s="23">
        <v>26.67</v>
      </c>
      <c r="H2651" s="24">
        <f t="shared" si="249"/>
        <v>0</v>
      </c>
      <c r="I2651" s="153">
        <v>0</v>
      </c>
      <c r="J2651" s="24">
        <f t="shared" si="250"/>
        <v>0</v>
      </c>
      <c r="K2651" s="25">
        <f t="shared" si="251"/>
        <v>0</v>
      </c>
      <c r="L2651">
        <v>0</v>
      </c>
      <c r="M2651">
        <v>32964608</v>
      </c>
      <c r="N2651">
        <v>42065747</v>
      </c>
      <c r="O2651" s="52">
        <v>0</v>
      </c>
      <c r="P2651" s="52">
        <v>0</v>
      </c>
      <c r="Q2651" s="52">
        <v>0</v>
      </c>
      <c r="R2651" s="52">
        <v>0</v>
      </c>
      <c r="S2651" s="52">
        <v>0</v>
      </c>
      <c r="T2651" s="52">
        <v>0</v>
      </c>
      <c r="U2651" s="52">
        <v>0</v>
      </c>
      <c r="V2651" s="52">
        <v>0</v>
      </c>
      <c r="W2651" s="52">
        <v>0</v>
      </c>
      <c r="X2651" s="52">
        <v>0</v>
      </c>
      <c r="Y2651" s="52">
        <v>0</v>
      </c>
      <c r="Z2651" s="52">
        <v>0</v>
      </c>
      <c r="AA2651" s="25">
        <v>0</v>
      </c>
      <c r="AB2651" s="25">
        <v>0</v>
      </c>
      <c r="AC2651" s="25">
        <v>0</v>
      </c>
      <c r="AD2651" s="25">
        <v>0</v>
      </c>
      <c r="AE2651" s="25">
        <v>0</v>
      </c>
      <c r="AF2651" s="25">
        <v>0</v>
      </c>
      <c r="AG2651" s="25">
        <v>0</v>
      </c>
      <c r="AH2651" s="25">
        <v>0</v>
      </c>
      <c r="AI2651" s="25">
        <v>0</v>
      </c>
      <c r="AJ2651" s="25">
        <v>0</v>
      </c>
      <c r="AK2651" s="25">
        <v>0</v>
      </c>
      <c r="AL2651" s="25">
        <v>0</v>
      </c>
      <c r="AM2651" s="95">
        <v>0</v>
      </c>
      <c r="AN2651" s="95" t="e">
        <f ca="1">IF(MengeInEEGSummieren(M2651),AM2651,0)</f>
        <v>#NAME?</v>
      </c>
      <c r="AO2651" s="95">
        <f t="shared" si="252"/>
        <v>0</v>
      </c>
      <c r="AP2651" s="95">
        <f t="shared" si="253"/>
        <v>0</v>
      </c>
      <c r="AS2651">
        <v>0</v>
      </c>
      <c r="AT2651">
        <v>0</v>
      </c>
      <c r="AU2651" t="e">
        <f t="shared" ca="1" si="254"/>
        <v>#NAME?</v>
      </c>
    </row>
    <row r="2652" spans="1:47" x14ac:dyDescent="0.15">
      <c r="A2652" s="21" t="s">
        <v>3422</v>
      </c>
      <c r="B2652" s="22" t="s">
        <v>17</v>
      </c>
      <c r="C2652" s="42">
        <v>2008</v>
      </c>
      <c r="D2652" s="22" t="s">
        <v>1610</v>
      </c>
      <c r="E2652" s="22" t="s">
        <v>773</v>
      </c>
      <c r="F2652" s="23">
        <v>27.67</v>
      </c>
      <c r="G2652" s="23">
        <v>27.67</v>
      </c>
      <c r="H2652" s="24">
        <f t="shared" si="249"/>
        <v>0</v>
      </c>
      <c r="I2652" s="153">
        <v>0</v>
      </c>
      <c r="J2652" s="24">
        <f t="shared" si="250"/>
        <v>0</v>
      </c>
      <c r="K2652" s="25">
        <f t="shared" si="251"/>
        <v>0</v>
      </c>
      <c r="L2652">
        <v>0</v>
      </c>
      <c r="M2652">
        <v>32964608</v>
      </c>
      <c r="N2652">
        <v>42065747</v>
      </c>
      <c r="O2652" s="52">
        <v>0</v>
      </c>
      <c r="P2652" s="52">
        <v>0</v>
      </c>
      <c r="Q2652" s="52">
        <v>0</v>
      </c>
      <c r="R2652" s="52">
        <v>0</v>
      </c>
      <c r="S2652" s="52">
        <v>0</v>
      </c>
      <c r="T2652" s="52">
        <v>0</v>
      </c>
      <c r="U2652" s="52">
        <v>0</v>
      </c>
      <c r="V2652" s="52">
        <v>0</v>
      </c>
      <c r="W2652" s="52">
        <v>0</v>
      </c>
      <c r="X2652" s="52">
        <v>0</v>
      </c>
      <c r="Y2652" s="52">
        <v>0</v>
      </c>
      <c r="Z2652" s="52">
        <v>0</v>
      </c>
      <c r="AA2652" s="25">
        <v>0</v>
      </c>
      <c r="AB2652" s="25">
        <v>0</v>
      </c>
      <c r="AC2652" s="25">
        <v>0</v>
      </c>
      <c r="AD2652" s="25">
        <v>0</v>
      </c>
      <c r="AE2652" s="25">
        <v>0</v>
      </c>
      <c r="AF2652" s="25">
        <v>0</v>
      </c>
      <c r="AG2652" s="25">
        <v>0</v>
      </c>
      <c r="AH2652" s="25">
        <v>0</v>
      </c>
      <c r="AI2652" s="25">
        <v>0</v>
      </c>
      <c r="AJ2652" s="25">
        <v>0</v>
      </c>
      <c r="AK2652" s="25">
        <v>0</v>
      </c>
      <c r="AL2652" s="25">
        <v>0</v>
      </c>
      <c r="AM2652" s="95">
        <v>0</v>
      </c>
      <c r="AN2652" s="95" t="e">
        <f ca="1">IF(MengeInEEGSummieren(M2652),AM2652,0)</f>
        <v>#NAME?</v>
      </c>
      <c r="AO2652" s="95">
        <f t="shared" si="252"/>
        <v>0</v>
      </c>
      <c r="AP2652" s="95">
        <f t="shared" si="253"/>
        <v>0</v>
      </c>
      <c r="AS2652">
        <v>0</v>
      </c>
      <c r="AT2652">
        <v>0</v>
      </c>
      <c r="AU2652" t="e">
        <f t="shared" ca="1" si="254"/>
        <v>#NAME?</v>
      </c>
    </row>
    <row r="2653" spans="1:47" x14ac:dyDescent="0.15">
      <c r="A2653" s="21" t="s">
        <v>3423</v>
      </c>
      <c r="B2653" s="22" t="s">
        <v>17</v>
      </c>
      <c r="C2653" s="42">
        <v>2008</v>
      </c>
      <c r="D2653" s="22" t="s">
        <v>865</v>
      </c>
      <c r="E2653" s="22" t="s">
        <v>770</v>
      </c>
      <c r="F2653" s="23">
        <v>25.67</v>
      </c>
      <c r="G2653" s="23">
        <v>25.67</v>
      </c>
      <c r="H2653" s="24">
        <f t="shared" si="249"/>
        <v>0</v>
      </c>
      <c r="I2653" s="153">
        <v>0</v>
      </c>
      <c r="J2653" s="24">
        <f t="shared" si="250"/>
        <v>0</v>
      </c>
      <c r="K2653" s="25">
        <f t="shared" si="251"/>
        <v>0</v>
      </c>
      <c r="L2653">
        <v>0</v>
      </c>
      <c r="M2653">
        <v>32964608</v>
      </c>
      <c r="N2653">
        <v>42065747</v>
      </c>
      <c r="O2653" s="52">
        <v>0</v>
      </c>
      <c r="P2653" s="52">
        <v>0</v>
      </c>
      <c r="Q2653" s="52">
        <v>0</v>
      </c>
      <c r="R2653" s="52">
        <v>0</v>
      </c>
      <c r="S2653" s="52">
        <v>0</v>
      </c>
      <c r="T2653" s="52">
        <v>0</v>
      </c>
      <c r="U2653" s="52">
        <v>0</v>
      </c>
      <c r="V2653" s="52">
        <v>0</v>
      </c>
      <c r="W2653" s="52">
        <v>0</v>
      </c>
      <c r="X2653" s="52">
        <v>0</v>
      </c>
      <c r="Y2653" s="52">
        <v>0</v>
      </c>
      <c r="Z2653" s="52">
        <v>0</v>
      </c>
      <c r="AA2653" s="25">
        <v>0</v>
      </c>
      <c r="AB2653" s="25">
        <v>0</v>
      </c>
      <c r="AC2653" s="25">
        <v>0</v>
      </c>
      <c r="AD2653" s="25">
        <v>0</v>
      </c>
      <c r="AE2653" s="25">
        <v>0</v>
      </c>
      <c r="AF2653" s="25">
        <v>0</v>
      </c>
      <c r="AG2653" s="25">
        <v>0</v>
      </c>
      <c r="AH2653" s="25">
        <v>0</v>
      </c>
      <c r="AI2653" s="25">
        <v>0</v>
      </c>
      <c r="AJ2653" s="25">
        <v>0</v>
      </c>
      <c r="AK2653" s="25">
        <v>0</v>
      </c>
      <c r="AL2653" s="25">
        <v>0</v>
      </c>
      <c r="AM2653" s="95">
        <v>0</v>
      </c>
      <c r="AN2653" s="95" t="e">
        <f ca="1">IF(MengeInEEGSummieren(M2653),AM2653,0)</f>
        <v>#NAME?</v>
      </c>
      <c r="AO2653" s="95">
        <f t="shared" si="252"/>
        <v>0</v>
      </c>
      <c r="AP2653" s="95">
        <f t="shared" si="253"/>
        <v>0</v>
      </c>
      <c r="AS2653">
        <v>0</v>
      </c>
      <c r="AT2653">
        <v>0</v>
      </c>
      <c r="AU2653" t="e">
        <f t="shared" ca="1" si="254"/>
        <v>#NAME?</v>
      </c>
    </row>
    <row r="2654" spans="1:47" x14ac:dyDescent="0.15">
      <c r="A2654" s="21" t="s">
        <v>3424</v>
      </c>
      <c r="B2654" s="22" t="s">
        <v>17</v>
      </c>
      <c r="C2654" s="42">
        <v>2008</v>
      </c>
      <c r="D2654" s="22" t="s">
        <v>769</v>
      </c>
      <c r="E2654" s="22" t="s">
        <v>770</v>
      </c>
      <c r="F2654" s="23">
        <v>16.32</v>
      </c>
      <c r="G2654" s="23">
        <v>16.32</v>
      </c>
      <c r="H2654" s="24">
        <f t="shared" si="249"/>
        <v>0</v>
      </c>
      <c r="I2654" s="153">
        <v>0</v>
      </c>
      <c r="J2654" s="24">
        <f t="shared" si="250"/>
        <v>0</v>
      </c>
      <c r="K2654" s="25">
        <f t="shared" si="251"/>
        <v>0</v>
      </c>
      <c r="L2654">
        <v>0</v>
      </c>
      <c r="M2654">
        <v>32964608</v>
      </c>
      <c r="N2654">
        <v>42065747</v>
      </c>
      <c r="O2654" s="52">
        <v>0</v>
      </c>
      <c r="P2654" s="52">
        <v>0</v>
      </c>
      <c r="Q2654" s="52">
        <v>0</v>
      </c>
      <c r="R2654" s="52">
        <v>0</v>
      </c>
      <c r="S2654" s="52">
        <v>0</v>
      </c>
      <c r="T2654" s="52">
        <v>0</v>
      </c>
      <c r="U2654" s="52">
        <v>0</v>
      </c>
      <c r="V2654" s="52">
        <v>0</v>
      </c>
      <c r="W2654" s="52">
        <v>0</v>
      </c>
      <c r="X2654" s="52">
        <v>0</v>
      </c>
      <c r="Y2654" s="52">
        <v>0</v>
      </c>
      <c r="Z2654" s="52">
        <v>0</v>
      </c>
      <c r="AA2654" s="25">
        <v>0</v>
      </c>
      <c r="AB2654" s="25">
        <v>0</v>
      </c>
      <c r="AC2654" s="25">
        <v>0</v>
      </c>
      <c r="AD2654" s="25">
        <v>0</v>
      </c>
      <c r="AE2654" s="25">
        <v>0</v>
      </c>
      <c r="AF2654" s="25">
        <v>0</v>
      </c>
      <c r="AG2654" s="25">
        <v>0</v>
      </c>
      <c r="AH2654" s="25">
        <v>0</v>
      </c>
      <c r="AI2654" s="25">
        <v>0</v>
      </c>
      <c r="AJ2654" s="25">
        <v>0</v>
      </c>
      <c r="AK2654" s="25">
        <v>0</v>
      </c>
      <c r="AL2654" s="25">
        <v>0</v>
      </c>
      <c r="AM2654" s="95">
        <v>0</v>
      </c>
      <c r="AN2654" s="95" t="e">
        <f ca="1">IF(MengeInEEGSummieren(M2654),AM2654,0)</f>
        <v>#NAME?</v>
      </c>
      <c r="AO2654" s="95">
        <f t="shared" si="252"/>
        <v>0</v>
      </c>
      <c r="AP2654" s="95">
        <f t="shared" si="253"/>
        <v>0</v>
      </c>
      <c r="AS2654">
        <v>0</v>
      </c>
      <c r="AT2654">
        <v>0</v>
      </c>
      <c r="AU2654" t="e">
        <f t="shared" ca="1" si="254"/>
        <v>#NAME?</v>
      </c>
    </row>
    <row r="2655" spans="1:47" x14ac:dyDescent="0.15">
      <c r="A2655" s="21" t="s">
        <v>3425</v>
      </c>
      <c r="B2655" s="22" t="s">
        <v>17</v>
      </c>
      <c r="C2655" s="42">
        <v>2008</v>
      </c>
      <c r="D2655" s="22" t="s">
        <v>1614</v>
      </c>
      <c r="E2655" s="22" t="s">
        <v>770</v>
      </c>
      <c r="F2655" s="23">
        <v>18.32</v>
      </c>
      <c r="G2655" s="23">
        <v>18.32</v>
      </c>
      <c r="H2655" s="24">
        <f t="shared" si="249"/>
        <v>0</v>
      </c>
      <c r="I2655" s="153">
        <v>0</v>
      </c>
      <c r="J2655" s="24">
        <f t="shared" si="250"/>
        <v>0</v>
      </c>
      <c r="K2655" s="25">
        <f t="shared" si="251"/>
        <v>0</v>
      </c>
      <c r="L2655">
        <v>0</v>
      </c>
      <c r="M2655">
        <v>32964608</v>
      </c>
      <c r="N2655">
        <v>42065747</v>
      </c>
      <c r="O2655" s="52">
        <v>0</v>
      </c>
      <c r="P2655" s="52">
        <v>0</v>
      </c>
      <c r="Q2655" s="52">
        <v>0</v>
      </c>
      <c r="R2655" s="52">
        <v>0</v>
      </c>
      <c r="S2655" s="52">
        <v>0</v>
      </c>
      <c r="T2655" s="52">
        <v>0</v>
      </c>
      <c r="U2655" s="52">
        <v>0</v>
      </c>
      <c r="V2655" s="52">
        <v>0</v>
      </c>
      <c r="W2655" s="52">
        <v>0</v>
      </c>
      <c r="X2655" s="52">
        <v>0</v>
      </c>
      <c r="Y2655" s="52">
        <v>0</v>
      </c>
      <c r="Z2655" s="52">
        <v>0</v>
      </c>
      <c r="AA2655" s="25">
        <v>0</v>
      </c>
      <c r="AB2655" s="25">
        <v>0</v>
      </c>
      <c r="AC2655" s="25">
        <v>0</v>
      </c>
      <c r="AD2655" s="25">
        <v>0</v>
      </c>
      <c r="AE2655" s="25">
        <v>0</v>
      </c>
      <c r="AF2655" s="25">
        <v>0</v>
      </c>
      <c r="AG2655" s="25">
        <v>0</v>
      </c>
      <c r="AH2655" s="25">
        <v>0</v>
      </c>
      <c r="AI2655" s="25">
        <v>0</v>
      </c>
      <c r="AJ2655" s="25">
        <v>0</v>
      </c>
      <c r="AK2655" s="25">
        <v>0</v>
      </c>
      <c r="AL2655" s="25">
        <v>0</v>
      </c>
      <c r="AM2655" s="95">
        <v>0</v>
      </c>
      <c r="AN2655" s="95" t="e">
        <f ca="1">IF(MengeInEEGSummieren(M2655),AM2655,0)</f>
        <v>#NAME?</v>
      </c>
      <c r="AO2655" s="95">
        <f t="shared" si="252"/>
        <v>0</v>
      </c>
      <c r="AP2655" s="95">
        <f t="shared" si="253"/>
        <v>0</v>
      </c>
      <c r="AS2655">
        <v>0</v>
      </c>
      <c r="AT2655">
        <v>0</v>
      </c>
      <c r="AU2655" t="e">
        <f t="shared" ca="1" si="254"/>
        <v>#NAME?</v>
      </c>
    </row>
    <row r="2656" spans="1:47" x14ac:dyDescent="0.15">
      <c r="A2656" s="21" t="s">
        <v>3426</v>
      </c>
      <c r="B2656" s="22" t="s">
        <v>17</v>
      </c>
      <c r="C2656" s="42">
        <v>2008</v>
      </c>
      <c r="D2656" s="22" t="s">
        <v>1616</v>
      </c>
      <c r="E2656" s="22" t="s">
        <v>773</v>
      </c>
      <c r="F2656" s="23">
        <v>21.32</v>
      </c>
      <c r="G2656" s="23">
        <v>21.32</v>
      </c>
      <c r="H2656" s="24">
        <f t="shared" si="249"/>
        <v>0</v>
      </c>
      <c r="I2656" s="153">
        <v>0</v>
      </c>
      <c r="J2656" s="24">
        <f t="shared" si="250"/>
        <v>0</v>
      </c>
      <c r="K2656" s="25">
        <f t="shared" si="251"/>
        <v>0</v>
      </c>
      <c r="L2656">
        <v>0</v>
      </c>
      <c r="M2656">
        <v>32964608</v>
      </c>
      <c r="N2656">
        <v>42065747</v>
      </c>
      <c r="O2656" s="52">
        <v>0</v>
      </c>
      <c r="P2656" s="52">
        <v>0</v>
      </c>
      <c r="Q2656" s="52">
        <v>0</v>
      </c>
      <c r="R2656" s="52">
        <v>0</v>
      </c>
      <c r="S2656" s="52">
        <v>0</v>
      </c>
      <c r="T2656" s="52">
        <v>0</v>
      </c>
      <c r="U2656" s="52">
        <v>0</v>
      </c>
      <c r="V2656" s="52">
        <v>0</v>
      </c>
      <c r="W2656" s="52">
        <v>0</v>
      </c>
      <c r="X2656" s="52">
        <v>0</v>
      </c>
      <c r="Y2656" s="52">
        <v>0</v>
      </c>
      <c r="Z2656" s="52">
        <v>0</v>
      </c>
      <c r="AA2656" s="25">
        <v>0</v>
      </c>
      <c r="AB2656" s="25">
        <v>0</v>
      </c>
      <c r="AC2656" s="25">
        <v>0</v>
      </c>
      <c r="AD2656" s="25">
        <v>0</v>
      </c>
      <c r="AE2656" s="25">
        <v>0</v>
      </c>
      <c r="AF2656" s="25">
        <v>0</v>
      </c>
      <c r="AG2656" s="25">
        <v>0</v>
      </c>
      <c r="AH2656" s="25">
        <v>0</v>
      </c>
      <c r="AI2656" s="25">
        <v>0</v>
      </c>
      <c r="AJ2656" s="25">
        <v>0</v>
      </c>
      <c r="AK2656" s="25">
        <v>0</v>
      </c>
      <c r="AL2656" s="25">
        <v>0</v>
      </c>
      <c r="AM2656" s="95">
        <v>0</v>
      </c>
      <c r="AN2656" s="95" t="e">
        <f ca="1">IF(MengeInEEGSummieren(M2656),AM2656,0)</f>
        <v>#NAME?</v>
      </c>
      <c r="AO2656" s="95">
        <f t="shared" si="252"/>
        <v>0</v>
      </c>
      <c r="AP2656" s="95">
        <f t="shared" si="253"/>
        <v>0</v>
      </c>
      <c r="AS2656">
        <v>0</v>
      </c>
      <c r="AT2656">
        <v>0</v>
      </c>
      <c r="AU2656" t="e">
        <f t="shared" ca="1" si="254"/>
        <v>#NAME?</v>
      </c>
    </row>
    <row r="2657" spans="1:47" x14ac:dyDescent="0.15">
      <c r="A2657" s="21" t="s">
        <v>3427</v>
      </c>
      <c r="B2657" s="22" t="s">
        <v>17</v>
      </c>
      <c r="C2657" s="42">
        <v>2008</v>
      </c>
      <c r="D2657" s="22" t="s">
        <v>1618</v>
      </c>
      <c r="E2657" s="22" t="s">
        <v>773</v>
      </c>
      <c r="F2657" s="23">
        <v>22.32</v>
      </c>
      <c r="G2657" s="23">
        <v>22.32</v>
      </c>
      <c r="H2657" s="24">
        <f t="shared" si="249"/>
        <v>0</v>
      </c>
      <c r="I2657" s="153">
        <v>0</v>
      </c>
      <c r="J2657" s="24">
        <f t="shared" si="250"/>
        <v>0</v>
      </c>
      <c r="K2657" s="25">
        <f t="shared" si="251"/>
        <v>0</v>
      </c>
      <c r="L2657">
        <v>0</v>
      </c>
      <c r="M2657">
        <v>32964608</v>
      </c>
      <c r="N2657">
        <v>42065747</v>
      </c>
      <c r="O2657" s="52">
        <v>0</v>
      </c>
      <c r="P2657" s="52">
        <v>0</v>
      </c>
      <c r="Q2657" s="52">
        <v>0</v>
      </c>
      <c r="R2657" s="52">
        <v>0</v>
      </c>
      <c r="S2657" s="52">
        <v>0</v>
      </c>
      <c r="T2657" s="52">
        <v>0</v>
      </c>
      <c r="U2657" s="52">
        <v>0</v>
      </c>
      <c r="V2657" s="52">
        <v>0</v>
      </c>
      <c r="W2657" s="52">
        <v>0</v>
      </c>
      <c r="X2657" s="52">
        <v>0</v>
      </c>
      <c r="Y2657" s="52">
        <v>0</v>
      </c>
      <c r="Z2657" s="52">
        <v>0</v>
      </c>
      <c r="AA2657" s="25">
        <v>0</v>
      </c>
      <c r="AB2657" s="25">
        <v>0</v>
      </c>
      <c r="AC2657" s="25">
        <v>0</v>
      </c>
      <c r="AD2657" s="25">
        <v>0</v>
      </c>
      <c r="AE2657" s="25">
        <v>0</v>
      </c>
      <c r="AF2657" s="25">
        <v>0</v>
      </c>
      <c r="AG2657" s="25">
        <v>0</v>
      </c>
      <c r="AH2657" s="25">
        <v>0</v>
      </c>
      <c r="AI2657" s="25">
        <v>0</v>
      </c>
      <c r="AJ2657" s="25">
        <v>0</v>
      </c>
      <c r="AK2657" s="25">
        <v>0</v>
      </c>
      <c r="AL2657" s="25">
        <v>0</v>
      </c>
      <c r="AM2657" s="95">
        <v>0</v>
      </c>
      <c r="AN2657" s="95" t="e">
        <f ca="1">IF(MengeInEEGSummieren(M2657),AM2657,0)</f>
        <v>#NAME?</v>
      </c>
      <c r="AO2657" s="95">
        <f t="shared" si="252"/>
        <v>0</v>
      </c>
      <c r="AP2657" s="95">
        <f t="shared" si="253"/>
        <v>0</v>
      </c>
      <c r="AS2657">
        <v>0</v>
      </c>
      <c r="AT2657">
        <v>0</v>
      </c>
      <c r="AU2657" t="e">
        <f t="shared" ca="1" si="254"/>
        <v>#NAME?</v>
      </c>
    </row>
    <row r="2658" spans="1:47" x14ac:dyDescent="0.15">
      <c r="A2658" s="21" t="s">
        <v>3428</v>
      </c>
      <c r="B2658" s="22" t="s">
        <v>17</v>
      </c>
      <c r="C2658" s="42">
        <v>2008</v>
      </c>
      <c r="D2658" s="22" t="s">
        <v>1620</v>
      </c>
      <c r="E2658" s="22" t="s">
        <v>773</v>
      </c>
      <c r="F2658" s="23">
        <v>21.32</v>
      </c>
      <c r="G2658" s="23">
        <v>21.32</v>
      </c>
      <c r="H2658" s="24">
        <f t="shared" si="249"/>
        <v>0</v>
      </c>
      <c r="I2658" s="153">
        <v>0</v>
      </c>
      <c r="J2658" s="24">
        <f t="shared" si="250"/>
        <v>0</v>
      </c>
      <c r="K2658" s="25">
        <f t="shared" si="251"/>
        <v>0</v>
      </c>
      <c r="L2658">
        <v>0</v>
      </c>
      <c r="M2658">
        <v>32964608</v>
      </c>
      <c r="N2658">
        <v>42065747</v>
      </c>
      <c r="O2658" s="52">
        <v>0</v>
      </c>
      <c r="P2658" s="52">
        <v>0</v>
      </c>
      <c r="Q2658" s="52">
        <v>0</v>
      </c>
      <c r="R2658" s="52">
        <v>0</v>
      </c>
      <c r="S2658" s="52">
        <v>0</v>
      </c>
      <c r="T2658" s="52">
        <v>0</v>
      </c>
      <c r="U2658" s="52">
        <v>0</v>
      </c>
      <c r="V2658" s="52">
        <v>0</v>
      </c>
      <c r="W2658" s="52">
        <v>0</v>
      </c>
      <c r="X2658" s="52">
        <v>0</v>
      </c>
      <c r="Y2658" s="52">
        <v>0</v>
      </c>
      <c r="Z2658" s="52">
        <v>0</v>
      </c>
      <c r="AA2658" s="25">
        <v>0</v>
      </c>
      <c r="AB2658" s="25">
        <v>0</v>
      </c>
      <c r="AC2658" s="25">
        <v>0</v>
      </c>
      <c r="AD2658" s="25">
        <v>0</v>
      </c>
      <c r="AE2658" s="25">
        <v>0</v>
      </c>
      <c r="AF2658" s="25">
        <v>0</v>
      </c>
      <c r="AG2658" s="25">
        <v>0</v>
      </c>
      <c r="AH2658" s="25">
        <v>0</v>
      </c>
      <c r="AI2658" s="25">
        <v>0</v>
      </c>
      <c r="AJ2658" s="25">
        <v>0</v>
      </c>
      <c r="AK2658" s="25">
        <v>0</v>
      </c>
      <c r="AL2658" s="25">
        <v>0</v>
      </c>
      <c r="AM2658" s="95">
        <v>0</v>
      </c>
      <c r="AN2658" s="95" t="e">
        <f ca="1">IF(MengeInEEGSummieren(M2658),AM2658,0)</f>
        <v>#NAME?</v>
      </c>
      <c r="AO2658" s="95">
        <f t="shared" si="252"/>
        <v>0</v>
      </c>
      <c r="AP2658" s="95">
        <f t="shared" si="253"/>
        <v>0</v>
      </c>
      <c r="AS2658">
        <v>0</v>
      </c>
      <c r="AT2658">
        <v>0</v>
      </c>
      <c r="AU2658" t="e">
        <f t="shared" ca="1" si="254"/>
        <v>#NAME?</v>
      </c>
    </row>
    <row r="2659" spans="1:47" x14ac:dyDescent="0.15">
      <c r="A2659" s="21" t="s">
        <v>3429</v>
      </c>
      <c r="B2659" s="22" t="s">
        <v>17</v>
      </c>
      <c r="C2659" s="42">
        <v>2008</v>
      </c>
      <c r="D2659" s="22" t="s">
        <v>1622</v>
      </c>
      <c r="E2659" s="22" t="s">
        <v>773</v>
      </c>
      <c r="F2659" s="23">
        <v>22.32</v>
      </c>
      <c r="G2659" s="23">
        <v>22.32</v>
      </c>
      <c r="H2659" s="24">
        <f t="shared" si="249"/>
        <v>0</v>
      </c>
      <c r="I2659" s="153">
        <v>0</v>
      </c>
      <c r="J2659" s="24">
        <f t="shared" si="250"/>
        <v>0</v>
      </c>
      <c r="K2659" s="25">
        <f t="shared" si="251"/>
        <v>0</v>
      </c>
      <c r="L2659">
        <v>0</v>
      </c>
      <c r="M2659">
        <v>32964608</v>
      </c>
      <c r="N2659">
        <v>42065747</v>
      </c>
      <c r="O2659" s="52">
        <v>0</v>
      </c>
      <c r="P2659" s="52">
        <v>0</v>
      </c>
      <c r="Q2659" s="52">
        <v>0</v>
      </c>
      <c r="R2659" s="52">
        <v>0</v>
      </c>
      <c r="S2659" s="52">
        <v>0</v>
      </c>
      <c r="T2659" s="52">
        <v>0</v>
      </c>
      <c r="U2659" s="52">
        <v>0</v>
      </c>
      <c r="V2659" s="52">
        <v>0</v>
      </c>
      <c r="W2659" s="52">
        <v>0</v>
      </c>
      <c r="X2659" s="52">
        <v>0</v>
      </c>
      <c r="Y2659" s="52">
        <v>0</v>
      </c>
      <c r="Z2659" s="52">
        <v>0</v>
      </c>
      <c r="AA2659" s="25">
        <v>0</v>
      </c>
      <c r="AB2659" s="25">
        <v>0</v>
      </c>
      <c r="AC2659" s="25">
        <v>0</v>
      </c>
      <c r="AD2659" s="25">
        <v>0</v>
      </c>
      <c r="AE2659" s="25">
        <v>0</v>
      </c>
      <c r="AF2659" s="25">
        <v>0</v>
      </c>
      <c r="AG2659" s="25">
        <v>0</v>
      </c>
      <c r="AH2659" s="25">
        <v>0</v>
      </c>
      <c r="AI2659" s="25">
        <v>0</v>
      </c>
      <c r="AJ2659" s="25">
        <v>0</v>
      </c>
      <c r="AK2659" s="25">
        <v>0</v>
      </c>
      <c r="AL2659" s="25">
        <v>0</v>
      </c>
      <c r="AM2659" s="95">
        <v>0</v>
      </c>
      <c r="AN2659" s="95" t="e">
        <f ca="1">IF(MengeInEEGSummieren(M2659),AM2659,0)</f>
        <v>#NAME?</v>
      </c>
      <c r="AO2659" s="95">
        <f t="shared" si="252"/>
        <v>0</v>
      </c>
      <c r="AP2659" s="95">
        <f t="shared" si="253"/>
        <v>0</v>
      </c>
      <c r="AS2659">
        <v>0</v>
      </c>
      <c r="AT2659">
        <v>0</v>
      </c>
      <c r="AU2659" t="e">
        <f t="shared" ca="1" si="254"/>
        <v>#NAME?</v>
      </c>
    </row>
    <row r="2660" spans="1:47" x14ac:dyDescent="0.15">
      <c r="A2660" s="21" t="s">
        <v>3430</v>
      </c>
      <c r="B2660" s="22" t="s">
        <v>17</v>
      </c>
      <c r="C2660" s="42">
        <v>2008</v>
      </c>
      <c r="D2660" s="22" t="s">
        <v>1624</v>
      </c>
      <c r="E2660" s="22" t="s">
        <v>773</v>
      </c>
      <c r="F2660" s="23">
        <v>20.32</v>
      </c>
      <c r="G2660" s="23">
        <v>20.32</v>
      </c>
      <c r="H2660" s="24">
        <f t="shared" si="249"/>
        <v>0</v>
      </c>
      <c r="I2660" s="153">
        <v>0</v>
      </c>
      <c r="J2660" s="24">
        <f t="shared" si="250"/>
        <v>0</v>
      </c>
      <c r="K2660" s="25">
        <f t="shared" si="251"/>
        <v>0</v>
      </c>
      <c r="L2660">
        <v>0</v>
      </c>
      <c r="M2660">
        <v>32964608</v>
      </c>
      <c r="N2660">
        <v>42065747</v>
      </c>
      <c r="O2660" s="52">
        <v>0</v>
      </c>
      <c r="P2660" s="52">
        <v>0</v>
      </c>
      <c r="Q2660" s="52">
        <v>0</v>
      </c>
      <c r="R2660" s="52">
        <v>0</v>
      </c>
      <c r="S2660" s="52">
        <v>0</v>
      </c>
      <c r="T2660" s="52">
        <v>0</v>
      </c>
      <c r="U2660" s="52">
        <v>0</v>
      </c>
      <c r="V2660" s="52">
        <v>0</v>
      </c>
      <c r="W2660" s="52">
        <v>0</v>
      </c>
      <c r="X2660" s="52">
        <v>0</v>
      </c>
      <c r="Y2660" s="52">
        <v>0</v>
      </c>
      <c r="Z2660" s="52">
        <v>0</v>
      </c>
      <c r="AA2660" s="25">
        <v>0</v>
      </c>
      <c r="AB2660" s="25">
        <v>0</v>
      </c>
      <c r="AC2660" s="25">
        <v>0</v>
      </c>
      <c r="AD2660" s="25">
        <v>0</v>
      </c>
      <c r="AE2660" s="25">
        <v>0</v>
      </c>
      <c r="AF2660" s="25">
        <v>0</v>
      </c>
      <c r="AG2660" s="25">
        <v>0</v>
      </c>
      <c r="AH2660" s="25">
        <v>0</v>
      </c>
      <c r="AI2660" s="25">
        <v>0</v>
      </c>
      <c r="AJ2660" s="25">
        <v>0</v>
      </c>
      <c r="AK2660" s="25">
        <v>0</v>
      </c>
      <c r="AL2660" s="25">
        <v>0</v>
      </c>
      <c r="AM2660" s="95">
        <v>0</v>
      </c>
      <c r="AN2660" s="95" t="e">
        <f ca="1">IF(MengeInEEGSummieren(M2660),AM2660,0)</f>
        <v>#NAME?</v>
      </c>
      <c r="AO2660" s="95">
        <f t="shared" si="252"/>
        <v>0</v>
      </c>
      <c r="AP2660" s="95">
        <f t="shared" si="253"/>
        <v>0</v>
      </c>
      <c r="AS2660">
        <v>0</v>
      </c>
      <c r="AT2660">
        <v>0</v>
      </c>
      <c r="AU2660" t="e">
        <f t="shared" ca="1" si="254"/>
        <v>#NAME?</v>
      </c>
    </row>
    <row r="2661" spans="1:47" x14ac:dyDescent="0.15">
      <c r="A2661" s="21" t="s">
        <v>3431</v>
      </c>
      <c r="B2661" s="22" t="s">
        <v>17</v>
      </c>
      <c r="C2661" s="42">
        <v>2008</v>
      </c>
      <c r="D2661" s="22" t="s">
        <v>1626</v>
      </c>
      <c r="E2661" s="22" t="s">
        <v>773</v>
      </c>
      <c r="F2661" s="23">
        <v>21.32</v>
      </c>
      <c r="G2661" s="23">
        <v>21.32</v>
      </c>
      <c r="H2661" s="24">
        <f t="shared" si="249"/>
        <v>0</v>
      </c>
      <c r="I2661" s="153">
        <v>0</v>
      </c>
      <c r="J2661" s="24">
        <f t="shared" si="250"/>
        <v>0</v>
      </c>
      <c r="K2661" s="25">
        <f t="shared" si="251"/>
        <v>0</v>
      </c>
      <c r="L2661">
        <v>0</v>
      </c>
      <c r="M2661">
        <v>32964608</v>
      </c>
      <c r="N2661">
        <v>42065747</v>
      </c>
      <c r="O2661" s="52">
        <v>0</v>
      </c>
      <c r="P2661" s="52">
        <v>0</v>
      </c>
      <c r="Q2661" s="52">
        <v>0</v>
      </c>
      <c r="R2661" s="52">
        <v>0</v>
      </c>
      <c r="S2661" s="52">
        <v>0</v>
      </c>
      <c r="T2661" s="52">
        <v>0</v>
      </c>
      <c r="U2661" s="52">
        <v>0</v>
      </c>
      <c r="V2661" s="52">
        <v>0</v>
      </c>
      <c r="W2661" s="52">
        <v>0</v>
      </c>
      <c r="X2661" s="52">
        <v>0</v>
      </c>
      <c r="Y2661" s="52">
        <v>0</v>
      </c>
      <c r="Z2661" s="52">
        <v>0</v>
      </c>
      <c r="AA2661" s="25">
        <v>0</v>
      </c>
      <c r="AB2661" s="25">
        <v>0</v>
      </c>
      <c r="AC2661" s="25">
        <v>0</v>
      </c>
      <c r="AD2661" s="25">
        <v>0</v>
      </c>
      <c r="AE2661" s="25">
        <v>0</v>
      </c>
      <c r="AF2661" s="25">
        <v>0</v>
      </c>
      <c r="AG2661" s="25">
        <v>0</v>
      </c>
      <c r="AH2661" s="25">
        <v>0</v>
      </c>
      <c r="AI2661" s="25">
        <v>0</v>
      </c>
      <c r="AJ2661" s="25">
        <v>0</v>
      </c>
      <c r="AK2661" s="25">
        <v>0</v>
      </c>
      <c r="AL2661" s="25">
        <v>0</v>
      </c>
      <c r="AM2661" s="95">
        <v>0</v>
      </c>
      <c r="AN2661" s="95" t="e">
        <f ca="1">IF(MengeInEEGSummieren(M2661),AM2661,0)</f>
        <v>#NAME?</v>
      </c>
      <c r="AO2661" s="95">
        <f t="shared" si="252"/>
        <v>0</v>
      </c>
      <c r="AP2661" s="95">
        <f t="shared" si="253"/>
        <v>0</v>
      </c>
      <c r="AS2661">
        <v>0</v>
      </c>
      <c r="AT2661">
        <v>0</v>
      </c>
      <c r="AU2661" t="e">
        <f t="shared" ca="1" si="254"/>
        <v>#NAME?</v>
      </c>
    </row>
    <row r="2662" spans="1:47" x14ac:dyDescent="0.15">
      <c r="A2662" s="21" t="s">
        <v>3432</v>
      </c>
      <c r="B2662" s="22" t="s">
        <v>17</v>
      </c>
      <c r="C2662" s="42">
        <v>2008</v>
      </c>
      <c r="D2662" s="22" t="s">
        <v>1628</v>
      </c>
      <c r="E2662" s="22" t="s">
        <v>770</v>
      </c>
      <c r="F2662" s="23">
        <v>19.32</v>
      </c>
      <c r="G2662" s="23">
        <v>19.32</v>
      </c>
      <c r="H2662" s="24">
        <f t="shared" si="249"/>
        <v>0</v>
      </c>
      <c r="I2662" s="153">
        <v>0</v>
      </c>
      <c r="J2662" s="24">
        <f t="shared" si="250"/>
        <v>0</v>
      </c>
      <c r="K2662" s="25">
        <f t="shared" si="251"/>
        <v>0</v>
      </c>
      <c r="L2662">
        <v>0</v>
      </c>
      <c r="M2662">
        <v>32964608</v>
      </c>
      <c r="N2662">
        <v>42065747</v>
      </c>
      <c r="O2662" s="52">
        <v>0</v>
      </c>
      <c r="P2662" s="52">
        <v>0</v>
      </c>
      <c r="Q2662" s="52">
        <v>0</v>
      </c>
      <c r="R2662" s="52">
        <v>0</v>
      </c>
      <c r="S2662" s="52">
        <v>0</v>
      </c>
      <c r="T2662" s="52">
        <v>0</v>
      </c>
      <c r="U2662" s="52">
        <v>0</v>
      </c>
      <c r="V2662" s="52">
        <v>0</v>
      </c>
      <c r="W2662" s="52">
        <v>0</v>
      </c>
      <c r="X2662" s="52">
        <v>0</v>
      </c>
      <c r="Y2662" s="52">
        <v>0</v>
      </c>
      <c r="Z2662" s="52">
        <v>0</v>
      </c>
      <c r="AA2662" s="25">
        <v>0</v>
      </c>
      <c r="AB2662" s="25">
        <v>0</v>
      </c>
      <c r="AC2662" s="25">
        <v>0</v>
      </c>
      <c r="AD2662" s="25">
        <v>0</v>
      </c>
      <c r="AE2662" s="25">
        <v>0</v>
      </c>
      <c r="AF2662" s="25">
        <v>0</v>
      </c>
      <c r="AG2662" s="25">
        <v>0</v>
      </c>
      <c r="AH2662" s="25">
        <v>0</v>
      </c>
      <c r="AI2662" s="25">
        <v>0</v>
      </c>
      <c r="AJ2662" s="25">
        <v>0</v>
      </c>
      <c r="AK2662" s="25">
        <v>0</v>
      </c>
      <c r="AL2662" s="25">
        <v>0</v>
      </c>
      <c r="AM2662" s="95">
        <v>0</v>
      </c>
      <c r="AN2662" s="95" t="e">
        <f ca="1">IF(MengeInEEGSummieren(M2662),AM2662,0)</f>
        <v>#NAME?</v>
      </c>
      <c r="AO2662" s="95">
        <f t="shared" si="252"/>
        <v>0</v>
      </c>
      <c r="AP2662" s="95">
        <f t="shared" si="253"/>
        <v>0</v>
      </c>
      <c r="AS2662">
        <v>0</v>
      </c>
      <c r="AT2662">
        <v>0</v>
      </c>
      <c r="AU2662" t="e">
        <f t="shared" ca="1" si="254"/>
        <v>#NAME?</v>
      </c>
    </row>
    <row r="2663" spans="1:47" x14ac:dyDescent="0.15">
      <c r="A2663" s="21" t="s">
        <v>3433</v>
      </c>
      <c r="B2663" s="22" t="s">
        <v>17</v>
      </c>
      <c r="C2663" s="42">
        <v>2008</v>
      </c>
      <c r="D2663" s="22" t="s">
        <v>772</v>
      </c>
      <c r="E2663" s="22" t="s">
        <v>773</v>
      </c>
      <c r="F2663" s="23">
        <v>19.32</v>
      </c>
      <c r="G2663" s="23">
        <v>19.32</v>
      </c>
      <c r="H2663" s="24">
        <f t="shared" si="249"/>
        <v>0</v>
      </c>
      <c r="I2663" s="153">
        <v>0</v>
      </c>
      <c r="J2663" s="24">
        <f t="shared" si="250"/>
        <v>0</v>
      </c>
      <c r="K2663" s="25">
        <f t="shared" si="251"/>
        <v>0</v>
      </c>
      <c r="L2663">
        <v>0</v>
      </c>
      <c r="M2663">
        <v>32964608</v>
      </c>
      <c r="N2663">
        <v>42065747</v>
      </c>
      <c r="O2663" s="52">
        <v>0</v>
      </c>
      <c r="P2663" s="52">
        <v>0</v>
      </c>
      <c r="Q2663" s="52">
        <v>0</v>
      </c>
      <c r="R2663" s="52">
        <v>0</v>
      </c>
      <c r="S2663" s="52">
        <v>0</v>
      </c>
      <c r="T2663" s="52">
        <v>0</v>
      </c>
      <c r="U2663" s="52">
        <v>0</v>
      </c>
      <c r="V2663" s="52">
        <v>0</v>
      </c>
      <c r="W2663" s="52">
        <v>0</v>
      </c>
      <c r="X2663" s="52">
        <v>0</v>
      </c>
      <c r="Y2663" s="52">
        <v>0</v>
      </c>
      <c r="Z2663" s="52">
        <v>0</v>
      </c>
      <c r="AA2663" s="25">
        <v>0</v>
      </c>
      <c r="AB2663" s="25">
        <v>0</v>
      </c>
      <c r="AC2663" s="25">
        <v>0</v>
      </c>
      <c r="AD2663" s="25">
        <v>0</v>
      </c>
      <c r="AE2663" s="25">
        <v>0</v>
      </c>
      <c r="AF2663" s="25">
        <v>0</v>
      </c>
      <c r="AG2663" s="25">
        <v>0</v>
      </c>
      <c r="AH2663" s="25">
        <v>0</v>
      </c>
      <c r="AI2663" s="25">
        <v>0</v>
      </c>
      <c r="AJ2663" s="25">
        <v>0</v>
      </c>
      <c r="AK2663" s="25">
        <v>0</v>
      </c>
      <c r="AL2663" s="25">
        <v>0</v>
      </c>
      <c r="AM2663" s="95">
        <v>0</v>
      </c>
      <c r="AN2663" s="95" t="e">
        <f ca="1">IF(MengeInEEGSummieren(M2663),AM2663,0)</f>
        <v>#NAME?</v>
      </c>
      <c r="AO2663" s="95">
        <f t="shared" si="252"/>
        <v>0</v>
      </c>
      <c r="AP2663" s="95">
        <f t="shared" si="253"/>
        <v>0</v>
      </c>
      <c r="AS2663">
        <v>0</v>
      </c>
      <c r="AT2663">
        <v>0</v>
      </c>
      <c r="AU2663" t="e">
        <f t="shared" ca="1" si="254"/>
        <v>#NAME?</v>
      </c>
    </row>
    <row r="2664" spans="1:47" x14ac:dyDescent="0.15">
      <c r="A2664" s="21" t="s">
        <v>3434</v>
      </c>
      <c r="B2664" s="22" t="s">
        <v>17</v>
      </c>
      <c r="C2664" s="42">
        <v>2008</v>
      </c>
      <c r="D2664" s="22" t="s">
        <v>775</v>
      </c>
      <c r="E2664" s="22" t="s">
        <v>773</v>
      </c>
      <c r="F2664" s="23">
        <v>20.32</v>
      </c>
      <c r="G2664" s="23">
        <v>20.32</v>
      </c>
      <c r="H2664" s="24">
        <f t="shared" si="249"/>
        <v>0</v>
      </c>
      <c r="I2664" s="153">
        <v>0</v>
      </c>
      <c r="J2664" s="24">
        <f t="shared" si="250"/>
        <v>0</v>
      </c>
      <c r="K2664" s="25">
        <f t="shared" si="251"/>
        <v>0</v>
      </c>
      <c r="L2664">
        <v>0</v>
      </c>
      <c r="M2664">
        <v>32964608</v>
      </c>
      <c r="N2664">
        <v>42065747</v>
      </c>
      <c r="O2664" s="52">
        <v>0</v>
      </c>
      <c r="P2664" s="52">
        <v>0</v>
      </c>
      <c r="Q2664" s="52">
        <v>0</v>
      </c>
      <c r="R2664" s="52">
        <v>0</v>
      </c>
      <c r="S2664" s="52">
        <v>0</v>
      </c>
      <c r="T2664" s="52">
        <v>0</v>
      </c>
      <c r="U2664" s="52">
        <v>0</v>
      </c>
      <c r="V2664" s="52">
        <v>0</v>
      </c>
      <c r="W2664" s="52">
        <v>0</v>
      </c>
      <c r="X2664" s="52">
        <v>0</v>
      </c>
      <c r="Y2664" s="52">
        <v>0</v>
      </c>
      <c r="Z2664" s="52">
        <v>0</v>
      </c>
      <c r="AA2664" s="25">
        <v>0</v>
      </c>
      <c r="AB2664" s="25">
        <v>0</v>
      </c>
      <c r="AC2664" s="25">
        <v>0</v>
      </c>
      <c r="AD2664" s="25">
        <v>0</v>
      </c>
      <c r="AE2664" s="25">
        <v>0</v>
      </c>
      <c r="AF2664" s="25">
        <v>0</v>
      </c>
      <c r="AG2664" s="25">
        <v>0</v>
      </c>
      <c r="AH2664" s="25">
        <v>0</v>
      </c>
      <c r="AI2664" s="25">
        <v>0</v>
      </c>
      <c r="AJ2664" s="25">
        <v>0</v>
      </c>
      <c r="AK2664" s="25">
        <v>0</v>
      </c>
      <c r="AL2664" s="25">
        <v>0</v>
      </c>
      <c r="AM2664" s="95">
        <v>0</v>
      </c>
      <c r="AN2664" s="95" t="e">
        <f ca="1">IF(MengeInEEGSummieren(M2664),AM2664,0)</f>
        <v>#NAME?</v>
      </c>
      <c r="AO2664" s="95">
        <f t="shared" si="252"/>
        <v>0</v>
      </c>
      <c r="AP2664" s="95">
        <f t="shared" si="253"/>
        <v>0</v>
      </c>
      <c r="AS2664">
        <v>0</v>
      </c>
      <c r="AT2664">
        <v>0</v>
      </c>
      <c r="AU2664" t="e">
        <f t="shared" ca="1" si="254"/>
        <v>#NAME?</v>
      </c>
    </row>
    <row r="2665" spans="1:47" x14ac:dyDescent="0.15">
      <c r="A2665" s="21" t="s">
        <v>3435</v>
      </c>
      <c r="B2665" s="22" t="s">
        <v>17</v>
      </c>
      <c r="C2665" s="42">
        <v>2008</v>
      </c>
      <c r="D2665" s="22" t="s">
        <v>777</v>
      </c>
      <c r="E2665" s="22" t="s">
        <v>773</v>
      </c>
      <c r="F2665" s="23">
        <v>19.32</v>
      </c>
      <c r="G2665" s="23">
        <v>19.32</v>
      </c>
      <c r="H2665" s="24">
        <f t="shared" si="249"/>
        <v>0</v>
      </c>
      <c r="I2665" s="153">
        <v>0</v>
      </c>
      <c r="J2665" s="24">
        <f t="shared" si="250"/>
        <v>0</v>
      </c>
      <c r="K2665" s="25">
        <f t="shared" si="251"/>
        <v>0</v>
      </c>
      <c r="L2665">
        <v>0</v>
      </c>
      <c r="M2665">
        <v>32964608</v>
      </c>
      <c r="N2665">
        <v>42065747</v>
      </c>
      <c r="O2665" s="52">
        <v>0</v>
      </c>
      <c r="P2665" s="52">
        <v>0</v>
      </c>
      <c r="Q2665" s="52">
        <v>0</v>
      </c>
      <c r="R2665" s="52">
        <v>0</v>
      </c>
      <c r="S2665" s="52">
        <v>0</v>
      </c>
      <c r="T2665" s="52">
        <v>0</v>
      </c>
      <c r="U2665" s="52">
        <v>0</v>
      </c>
      <c r="V2665" s="52">
        <v>0</v>
      </c>
      <c r="W2665" s="52">
        <v>0</v>
      </c>
      <c r="X2665" s="52">
        <v>0</v>
      </c>
      <c r="Y2665" s="52">
        <v>0</v>
      </c>
      <c r="Z2665" s="52">
        <v>0</v>
      </c>
      <c r="AA2665" s="25">
        <v>0</v>
      </c>
      <c r="AB2665" s="25">
        <v>0</v>
      </c>
      <c r="AC2665" s="25">
        <v>0</v>
      </c>
      <c r="AD2665" s="25">
        <v>0</v>
      </c>
      <c r="AE2665" s="25">
        <v>0</v>
      </c>
      <c r="AF2665" s="25">
        <v>0</v>
      </c>
      <c r="AG2665" s="25">
        <v>0</v>
      </c>
      <c r="AH2665" s="25">
        <v>0</v>
      </c>
      <c r="AI2665" s="25">
        <v>0</v>
      </c>
      <c r="AJ2665" s="25">
        <v>0</v>
      </c>
      <c r="AK2665" s="25">
        <v>0</v>
      </c>
      <c r="AL2665" s="25">
        <v>0</v>
      </c>
      <c r="AM2665" s="95">
        <v>0</v>
      </c>
      <c r="AN2665" s="95" t="e">
        <f ca="1">IF(MengeInEEGSummieren(M2665),AM2665,0)</f>
        <v>#NAME?</v>
      </c>
      <c r="AO2665" s="95">
        <f t="shared" si="252"/>
        <v>0</v>
      </c>
      <c r="AP2665" s="95">
        <f t="shared" si="253"/>
        <v>0</v>
      </c>
      <c r="AS2665">
        <v>0</v>
      </c>
      <c r="AT2665">
        <v>0</v>
      </c>
      <c r="AU2665" t="e">
        <f t="shared" ca="1" si="254"/>
        <v>#NAME?</v>
      </c>
    </row>
    <row r="2666" spans="1:47" x14ac:dyDescent="0.15">
      <c r="A2666" s="21" t="s">
        <v>3436</v>
      </c>
      <c r="B2666" s="22" t="s">
        <v>17</v>
      </c>
      <c r="C2666" s="42">
        <v>2008</v>
      </c>
      <c r="D2666" s="22" t="s">
        <v>779</v>
      </c>
      <c r="E2666" s="22" t="s">
        <v>773</v>
      </c>
      <c r="F2666" s="23">
        <v>20.32</v>
      </c>
      <c r="G2666" s="23">
        <v>20.32</v>
      </c>
      <c r="H2666" s="24">
        <f t="shared" si="249"/>
        <v>0</v>
      </c>
      <c r="I2666" s="153">
        <v>0</v>
      </c>
      <c r="J2666" s="24">
        <f t="shared" si="250"/>
        <v>0</v>
      </c>
      <c r="K2666" s="25">
        <f t="shared" si="251"/>
        <v>0</v>
      </c>
      <c r="L2666">
        <v>0</v>
      </c>
      <c r="M2666">
        <v>32964608</v>
      </c>
      <c r="N2666">
        <v>42065747</v>
      </c>
      <c r="O2666" s="52">
        <v>0</v>
      </c>
      <c r="P2666" s="52">
        <v>0</v>
      </c>
      <c r="Q2666" s="52">
        <v>0</v>
      </c>
      <c r="R2666" s="52">
        <v>0</v>
      </c>
      <c r="S2666" s="52">
        <v>0</v>
      </c>
      <c r="T2666" s="52">
        <v>0</v>
      </c>
      <c r="U2666" s="52">
        <v>0</v>
      </c>
      <c r="V2666" s="52">
        <v>0</v>
      </c>
      <c r="W2666" s="52">
        <v>0</v>
      </c>
      <c r="X2666" s="52">
        <v>0</v>
      </c>
      <c r="Y2666" s="52">
        <v>0</v>
      </c>
      <c r="Z2666" s="52">
        <v>0</v>
      </c>
      <c r="AA2666" s="25">
        <v>0</v>
      </c>
      <c r="AB2666" s="25">
        <v>0</v>
      </c>
      <c r="AC2666" s="25">
        <v>0</v>
      </c>
      <c r="AD2666" s="25">
        <v>0</v>
      </c>
      <c r="AE2666" s="25">
        <v>0</v>
      </c>
      <c r="AF2666" s="25">
        <v>0</v>
      </c>
      <c r="AG2666" s="25">
        <v>0</v>
      </c>
      <c r="AH2666" s="25">
        <v>0</v>
      </c>
      <c r="AI2666" s="25">
        <v>0</v>
      </c>
      <c r="AJ2666" s="25">
        <v>0</v>
      </c>
      <c r="AK2666" s="25">
        <v>0</v>
      </c>
      <c r="AL2666" s="25">
        <v>0</v>
      </c>
      <c r="AM2666" s="95">
        <v>0</v>
      </c>
      <c r="AN2666" s="95" t="e">
        <f ca="1">IF(MengeInEEGSummieren(M2666),AM2666,0)</f>
        <v>#NAME?</v>
      </c>
      <c r="AO2666" s="95">
        <f t="shared" si="252"/>
        <v>0</v>
      </c>
      <c r="AP2666" s="95">
        <f t="shared" si="253"/>
        <v>0</v>
      </c>
      <c r="AS2666">
        <v>0</v>
      </c>
      <c r="AT2666">
        <v>0</v>
      </c>
      <c r="AU2666" t="e">
        <f t="shared" ca="1" si="254"/>
        <v>#NAME?</v>
      </c>
    </row>
    <row r="2667" spans="1:47" x14ac:dyDescent="0.15">
      <c r="A2667" s="21" t="s">
        <v>3437</v>
      </c>
      <c r="B2667" s="22" t="s">
        <v>17</v>
      </c>
      <c r="C2667" s="42">
        <v>2008</v>
      </c>
      <c r="D2667" s="22" t="s">
        <v>1634</v>
      </c>
      <c r="E2667" s="22" t="s">
        <v>773</v>
      </c>
      <c r="F2667" s="23">
        <v>18.32</v>
      </c>
      <c r="G2667" s="23">
        <v>18.32</v>
      </c>
      <c r="H2667" s="24">
        <f t="shared" si="249"/>
        <v>0</v>
      </c>
      <c r="I2667" s="153">
        <v>0</v>
      </c>
      <c r="J2667" s="24">
        <f t="shared" si="250"/>
        <v>0</v>
      </c>
      <c r="K2667" s="25">
        <f t="shared" si="251"/>
        <v>0</v>
      </c>
      <c r="L2667">
        <v>0</v>
      </c>
      <c r="M2667">
        <v>32964608</v>
      </c>
      <c r="N2667">
        <v>42065747</v>
      </c>
      <c r="O2667" s="52">
        <v>0</v>
      </c>
      <c r="P2667" s="52">
        <v>0</v>
      </c>
      <c r="Q2667" s="52">
        <v>0</v>
      </c>
      <c r="R2667" s="52">
        <v>0</v>
      </c>
      <c r="S2667" s="52">
        <v>0</v>
      </c>
      <c r="T2667" s="52">
        <v>0</v>
      </c>
      <c r="U2667" s="52">
        <v>0</v>
      </c>
      <c r="V2667" s="52">
        <v>0</v>
      </c>
      <c r="W2667" s="52">
        <v>0</v>
      </c>
      <c r="X2667" s="52">
        <v>0</v>
      </c>
      <c r="Y2667" s="52">
        <v>0</v>
      </c>
      <c r="Z2667" s="52">
        <v>0</v>
      </c>
      <c r="AA2667" s="25">
        <v>0</v>
      </c>
      <c r="AB2667" s="25">
        <v>0</v>
      </c>
      <c r="AC2667" s="25">
        <v>0</v>
      </c>
      <c r="AD2667" s="25">
        <v>0</v>
      </c>
      <c r="AE2667" s="25">
        <v>0</v>
      </c>
      <c r="AF2667" s="25">
        <v>0</v>
      </c>
      <c r="AG2667" s="25">
        <v>0</v>
      </c>
      <c r="AH2667" s="25">
        <v>0</v>
      </c>
      <c r="AI2667" s="25">
        <v>0</v>
      </c>
      <c r="AJ2667" s="25">
        <v>0</v>
      </c>
      <c r="AK2667" s="25">
        <v>0</v>
      </c>
      <c r="AL2667" s="25">
        <v>0</v>
      </c>
      <c r="AM2667" s="95">
        <v>0</v>
      </c>
      <c r="AN2667" s="95" t="e">
        <f ca="1">IF(MengeInEEGSummieren(M2667),AM2667,0)</f>
        <v>#NAME?</v>
      </c>
      <c r="AO2667" s="95">
        <f t="shared" si="252"/>
        <v>0</v>
      </c>
      <c r="AP2667" s="95">
        <f t="shared" si="253"/>
        <v>0</v>
      </c>
      <c r="AS2667">
        <v>0</v>
      </c>
      <c r="AT2667">
        <v>0</v>
      </c>
      <c r="AU2667" t="e">
        <f t="shared" ca="1" si="254"/>
        <v>#NAME?</v>
      </c>
    </row>
    <row r="2668" spans="1:47" x14ac:dyDescent="0.15">
      <c r="A2668" s="21" t="s">
        <v>3438</v>
      </c>
      <c r="B2668" s="22" t="s">
        <v>17</v>
      </c>
      <c r="C2668" s="42">
        <v>2008</v>
      </c>
      <c r="D2668" s="22" t="s">
        <v>1636</v>
      </c>
      <c r="E2668" s="22" t="s">
        <v>773</v>
      </c>
      <c r="F2668" s="23">
        <v>19.32</v>
      </c>
      <c r="G2668" s="23">
        <v>19.32</v>
      </c>
      <c r="H2668" s="24">
        <f t="shared" si="249"/>
        <v>0</v>
      </c>
      <c r="I2668" s="153">
        <v>0</v>
      </c>
      <c r="J2668" s="24">
        <f t="shared" si="250"/>
        <v>0</v>
      </c>
      <c r="K2668" s="25">
        <f t="shared" si="251"/>
        <v>0</v>
      </c>
      <c r="L2668">
        <v>0</v>
      </c>
      <c r="M2668">
        <v>32964608</v>
      </c>
      <c r="N2668">
        <v>42065747</v>
      </c>
      <c r="O2668" s="52">
        <v>0</v>
      </c>
      <c r="P2668" s="52">
        <v>0</v>
      </c>
      <c r="Q2668" s="52">
        <v>0</v>
      </c>
      <c r="R2668" s="52">
        <v>0</v>
      </c>
      <c r="S2668" s="52">
        <v>0</v>
      </c>
      <c r="T2668" s="52">
        <v>0</v>
      </c>
      <c r="U2668" s="52">
        <v>0</v>
      </c>
      <c r="V2668" s="52">
        <v>0</v>
      </c>
      <c r="W2668" s="52">
        <v>0</v>
      </c>
      <c r="X2668" s="52">
        <v>0</v>
      </c>
      <c r="Y2668" s="52">
        <v>0</v>
      </c>
      <c r="Z2668" s="52">
        <v>0</v>
      </c>
      <c r="AA2668" s="25">
        <v>0</v>
      </c>
      <c r="AB2668" s="25">
        <v>0</v>
      </c>
      <c r="AC2668" s="25">
        <v>0</v>
      </c>
      <c r="AD2668" s="25">
        <v>0</v>
      </c>
      <c r="AE2668" s="25">
        <v>0</v>
      </c>
      <c r="AF2668" s="25">
        <v>0</v>
      </c>
      <c r="AG2668" s="25">
        <v>0</v>
      </c>
      <c r="AH2668" s="25">
        <v>0</v>
      </c>
      <c r="AI2668" s="25">
        <v>0</v>
      </c>
      <c r="AJ2668" s="25">
        <v>0</v>
      </c>
      <c r="AK2668" s="25">
        <v>0</v>
      </c>
      <c r="AL2668" s="25">
        <v>0</v>
      </c>
      <c r="AM2668" s="95">
        <v>0</v>
      </c>
      <c r="AN2668" s="95" t="e">
        <f ca="1">IF(MengeInEEGSummieren(M2668),AM2668,0)</f>
        <v>#NAME?</v>
      </c>
      <c r="AO2668" s="95">
        <f t="shared" si="252"/>
        <v>0</v>
      </c>
      <c r="AP2668" s="95">
        <f t="shared" si="253"/>
        <v>0</v>
      </c>
      <c r="AS2668">
        <v>0</v>
      </c>
      <c r="AT2668">
        <v>0</v>
      </c>
      <c r="AU2668" t="e">
        <f t="shared" ca="1" si="254"/>
        <v>#NAME?</v>
      </c>
    </row>
    <row r="2669" spans="1:47" x14ac:dyDescent="0.15">
      <c r="A2669" s="21" t="s">
        <v>3439</v>
      </c>
      <c r="B2669" s="22" t="s">
        <v>17</v>
      </c>
      <c r="C2669" s="42">
        <v>2008</v>
      </c>
      <c r="D2669" s="22" t="s">
        <v>781</v>
      </c>
      <c r="E2669" s="22" t="s">
        <v>770</v>
      </c>
      <c r="F2669" s="23">
        <v>17.32</v>
      </c>
      <c r="G2669" s="23">
        <v>17.32</v>
      </c>
      <c r="H2669" s="24">
        <f t="shared" si="249"/>
        <v>0</v>
      </c>
      <c r="I2669" s="153">
        <v>0</v>
      </c>
      <c r="J2669" s="24">
        <f t="shared" si="250"/>
        <v>0</v>
      </c>
      <c r="K2669" s="25">
        <f t="shared" si="251"/>
        <v>0</v>
      </c>
      <c r="L2669">
        <v>0</v>
      </c>
      <c r="M2669">
        <v>32964608</v>
      </c>
      <c r="N2669">
        <v>42065747</v>
      </c>
      <c r="O2669" s="52">
        <v>0</v>
      </c>
      <c r="P2669" s="52">
        <v>0</v>
      </c>
      <c r="Q2669" s="52">
        <v>0</v>
      </c>
      <c r="R2669" s="52">
        <v>0</v>
      </c>
      <c r="S2669" s="52">
        <v>0</v>
      </c>
      <c r="T2669" s="52">
        <v>0</v>
      </c>
      <c r="U2669" s="52">
        <v>0</v>
      </c>
      <c r="V2669" s="52">
        <v>0</v>
      </c>
      <c r="W2669" s="52">
        <v>0</v>
      </c>
      <c r="X2669" s="52">
        <v>0</v>
      </c>
      <c r="Y2669" s="52">
        <v>0</v>
      </c>
      <c r="Z2669" s="52">
        <v>0</v>
      </c>
      <c r="AA2669" s="25">
        <v>0</v>
      </c>
      <c r="AB2669" s="25">
        <v>0</v>
      </c>
      <c r="AC2669" s="25">
        <v>0</v>
      </c>
      <c r="AD2669" s="25">
        <v>0</v>
      </c>
      <c r="AE2669" s="25">
        <v>0</v>
      </c>
      <c r="AF2669" s="25">
        <v>0</v>
      </c>
      <c r="AG2669" s="25">
        <v>0</v>
      </c>
      <c r="AH2669" s="25">
        <v>0</v>
      </c>
      <c r="AI2669" s="25">
        <v>0</v>
      </c>
      <c r="AJ2669" s="25">
        <v>0</v>
      </c>
      <c r="AK2669" s="25">
        <v>0</v>
      </c>
      <c r="AL2669" s="25">
        <v>0</v>
      </c>
      <c r="AM2669" s="95">
        <v>0</v>
      </c>
      <c r="AN2669" s="95" t="e">
        <f ca="1">IF(MengeInEEGSummieren(M2669),AM2669,0)</f>
        <v>#NAME?</v>
      </c>
      <c r="AO2669" s="95">
        <f t="shared" si="252"/>
        <v>0</v>
      </c>
      <c r="AP2669" s="95">
        <f t="shared" si="253"/>
        <v>0</v>
      </c>
      <c r="AS2669">
        <v>0</v>
      </c>
      <c r="AT2669">
        <v>0</v>
      </c>
      <c r="AU2669" t="e">
        <f t="shared" ca="1" si="254"/>
        <v>#NAME?</v>
      </c>
    </row>
    <row r="2670" spans="1:47" x14ac:dyDescent="0.15">
      <c r="A2670" s="21" t="s">
        <v>3440</v>
      </c>
      <c r="B2670" s="22" t="s">
        <v>17</v>
      </c>
      <c r="C2670" s="42">
        <v>2008</v>
      </c>
      <c r="D2670" s="22" t="s">
        <v>783</v>
      </c>
      <c r="E2670" s="22" t="s">
        <v>770</v>
      </c>
      <c r="F2670" s="23">
        <v>18.32</v>
      </c>
      <c r="G2670" s="23">
        <v>18.32</v>
      </c>
      <c r="H2670" s="24">
        <f t="shared" si="249"/>
        <v>0</v>
      </c>
      <c r="I2670" s="153">
        <v>0</v>
      </c>
      <c r="J2670" s="24">
        <f t="shared" si="250"/>
        <v>0</v>
      </c>
      <c r="K2670" s="25">
        <f t="shared" si="251"/>
        <v>0</v>
      </c>
      <c r="L2670">
        <v>0</v>
      </c>
      <c r="M2670">
        <v>32964608</v>
      </c>
      <c r="N2670">
        <v>42065747</v>
      </c>
      <c r="O2670" s="52">
        <v>0</v>
      </c>
      <c r="P2670" s="52">
        <v>0</v>
      </c>
      <c r="Q2670" s="52">
        <v>0</v>
      </c>
      <c r="R2670" s="52">
        <v>0</v>
      </c>
      <c r="S2670" s="52">
        <v>0</v>
      </c>
      <c r="T2670" s="52">
        <v>0</v>
      </c>
      <c r="U2670" s="52">
        <v>0</v>
      </c>
      <c r="V2670" s="52">
        <v>0</v>
      </c>
      <c r="W2670" s="52">
        <v>0</v>
      </c>
      <c r="X2670" s="52">
        <v>0</v>
      </c>
      <c r="Y2670" s="52">
        <v>0</v>
      </c>
      <c r="Z2670" s="52">
        <v>0</v>
      </c>
      <c r="AA2670" s="25">
        <v>0</v>
      </c>
      <c r="AB2670" s="25">
        <v>0</v>
      </c>
      <c r="AC2670" s="25">
        <v>0</v>
      </c>
      <c r="AD2670" s="25">
        <v>0</v>
      </c>
      <c r="AE2670" s="25">
        <v>0</v>
      </c>
      <c r="AF2670" s="25">
        <v>0</v>
      </c>
      <c r="AG2670" s="25">
        <v>0</v>
      </c>
      <c r="AH2670" s="25">
        <v>0</v>
      </c>
      <c r="AI2670" s="25">
        <v>0</v>
      </c>
      <c r="AJ2670" s="25">
        <v>0</v>
      </c>
      <c r="AK2670" s="25">
        <v>0</v>
      </c>
      <c r="AL2670" s="25">
        <v>0</v>
      </c>
      <c r="AM2670" s="95">
        <v>0</v>
      </c>
      <c r="AN2670" s="95" t="e">
        <f ca="1">IF(MengeInEEGSummieren(M2670),AM2670,0)</f>
        <v>#NAME?</v>
      </c>
      <c r="AO2670" s="95">
        <f t="shared" si="252"/>
        <v>0</v>
      </c>
      <c r="AP2670" s="95">
        <f t="shared" si="253"/>
        <v>0</v>
      </c>
      <c r="AS2670">
        <v>0</v>
      </c>
      <c r="AT2670">
        <v>0</v>
      </c>
      <c r="AU2670" t="e">
        <f t="shared" ca="1" si="254"/>
        <v>#NAME?</v>
      </c>
    </row>
    <row r="2671" spans="1:47" x14ac:dyDescent="0.15">
      <c r="A2671" s="21" t="s">
        <v>3441</v>
      </c>
      <c r="B2671" s="22" t="s">
        <v>17</v>
      </c>
      <c r="C2671" s="42">
        <v>2008</v>
      </c>
      <c r="D2671" s="22" t="s">
        <v>1640</v>
      </c>
      <c r="E2671" s="22" t="s">
        <v>770</v>
      </c>
      <c r="F2671" s="23">
        <v>20.32</v>
      </c>
      <c r="G2671" s="23">
        <v>20.32</v>
      </c>
      <c r="H2671" s="24">
        <f t="shared" si="249"/>
        <v>0</v>
      </c>
      <c r="I2671" s="153">
        <v>0</v>
      </c>
      <c r="J2671" s="24">
        <f t="shared" si="250"/>
        <v>0</v>
      </c>
      <c r="K2671" s="25">
        <f t="shared" si="251"/>
        <v>0</v>
      </c>
      <c r="L2671">
        <v>0</v>
      </c>
      <c r="M2671">
        <v>32964608</v>
      </c>
      <c r="N2671">
        <v>42065747</v>
      </c>
      <c r="O2671" s="52">
        <v>0</v>
      </c>
      <c r="P2671" s="52">
        <v>0</v>
      </c>
      <c r="Q2671" s="52">
        <v>0</v>
      </c>
      <c r="R2671" s="52">
        <v>0</v>
      </c>
      <c r="S2671" s="52">
        <v>0</v>
      </c>
      <c r="T2671" s="52">
        <v>0</v>
      </c>
      <c r="U2671" s="52">
        <v>0</v>
      </c>
      <c r="V2671" s="52">
        <v>0</v>
      </c>
      <c r="W2671" s="52">
        <v>0</v>
      </c>
      <c r="X2671" s="52">
        <v>0</v>
      </c>
      <c r="Y2671" s="52">
        <v>0</v>
      </c>
      <c r="Z2671" s="52">
        <v>0</v>
      </c>
      <c r="AA2671" s="25">
        <v>0</v>
      </c>
      <c r="AB2671" s="25">
        <v>0</v>
      </c>
      <c r="AC2671" s="25">
        <v>0</v>
      </c>
      <c r="AD2671" s="25">
        <v>0</v>
      </c>
      <c r="AE2671" s="25">
        <v>0</v>
      </c>
      <c r="AF2671" s="25">
        <v>0</v>
      </c>
      <c r="AG2671" s="25">
        <v>0</v>
      </c>
      <c r="AH2671" s="25">
        <v>0</v>
      </c>
      <c r="AI2671" s="25">
        <v>0</v>
      </c>
      <c r="AJ2671" s="25">
        <v>0</v>
      </c>
      <c r="AK2671" s="25">
        <v>0</v>
      </c>
      <c r="AL2671" s="25">
        <v>0</v>
      </c>
      <c r="AM2671" s="95">
        <v>0</v>
      </c>
      <c r="AN2671" s="95" t="e">
        <f ca="1">IF(MengeInEEGSummieren(M2671),AM2671,0)</f>
        <v>#NAME?</v>
      </c>
      <c r="AO2671" s="95">
        <f t="shared" si="252"/>
        <v>0</v>
      </c>
      <c r="AP2671" s="95">
        <f t="shared" si="253"/>
        <v>0</v>
      </c>
      <c r="AS2671">
        <v>0</v>
      </c>
      <c r="AT2671">
        <v>0</v>
      </c>
      <c r="AU2671" t="e">
        <f t="shared" ca="1" si="254"/>
        <v>#NAME?</v>
      </c>
    </row>
    <row r="2672" spans="1:47" x14ac:dyDescent="0.15">
      <c r="A2672" s="21" t="s">
        <v>3442</v>
      </c>
      <c r="B2672" s="22" t="s">
        <v>17</v>
      </c>
      <c r="C2672" s="42">
        <v>2008</v>
      </c>
      <c r="D2672" s="22" t="s">
        <v>1642</v>
      </c>
      <c r="E2672" s="22" t="s">
        <v>773</v>
      </c>
      <c r="F2672" s="23">
        <v>23.32</v>
      </c>
      <c r="G2672" s="23">
        <v>23.32</v>
      </c>
      <c r="H2672" s="24">
        <f t="shared" si="249"/>
        <v>0</v>
      </c>
      <c r="I2672" s="153">
        <v>0</v>
      </c>
      <c r="J2672" s="24">
        <f t="shared" si="250"/>
        <v>0</v>
      </c>
      <c r="K2672" s="25">
        <f t="shared" si="251"/>
        <v>0</v>
      </c>
      <c r="L2672">
        <v>0</v>
      </c>
      <c r="M2672">
        <v>32964608</v>
      </c>
      <c r="N2672">
        <v>42065747</v>
      </c>
      <c r="O2672" s="52">
        <v>0</v>
      </c>
      <c r="P2672" s="52">
        <v>0</v>
      </c>
      <c r="Q2672" s="52">
        <v>0</v>
      </c>
      <c r="R2672" s="52">
        <v>0</v>
      </c>
      <c r="S2672" s="52">
        <v>0</v>
      </c>
      <c r="T2672" s="52">
        <v>0</v>
      </c>
      <c r="U2672" s="52">
        <v>0</v>
      </c>
      <c r="V2672" s="52">
        <v>0</v>
      </c>
      <c r="W2672" s="52">
        <v>0</v>
      </c>
      <c r="X2672" s="52">
        <v>0</v>
      </c>
      <c r="Y2672" s="52">
        <v>0</v>
      </c>
      <c r="Z2672" s="52">
        <v>0</v>
      </c>
      <c r="AA2672" s="25">
        <v>0</v>
      </c>
      <c r="AB2672" s="25">
        <v>0</v>
      </c>
      <c r="AC2672" s="25">
        <v>0</v>
      </c>
      <c r="AD2672" s="25">
        <v>0</v>
      </c>
      <c r="AE2672" s="25">
        <v>0</v>
      </c>
      <c r="AF2672" s="25">
        <v>0</v>
      </c>
      <c r="AG2672" s="25">
        <v>0</v>
      </c>
      <c r="AH2672" s="25">
        <v>0</v>
      </c>
      <c r="AI2672" s="25">
        <v>0</v>
      </c>
      <c r="AJ2672" s="25">
        <v>0</v>
      </c>
      <c r="AK2672" s="25">
        <v>0</v>
      </c>
      <c r="AL2672" s="25">
        <v>0</v>
      </c>
      <c r="AM2672" s="95">
        <v>0</v>
      </c>
      <c r="AN2672" s="95" t="e">
        <f ca="1">IF(MengeInEEGSummieren(M2672),AM2672,0)</f>
        <v>#NAME?</v>
      </c>
      <c r="AO2672" s="95">
        <f t="shared" si="252"/>
        <v>0</v>
      </c>
      <c r="AP2672" s="95">
        <f t="shared" si="253"/>
        <v>0</v>
      </c>
      <c r="AS2672">
        <v>0</v>
      </c>
      <c r="AT2672">
        <v>0</v>
      </c>
      <c r="AU2672" t="e">
        <f t="shared" ca="1" si="254"/>
        <v>#NAME?</v>
      </c>
    </row>
    <row r="2673" spans="1:47" x14ac:dyDescent="0.15">
      <c r="A2673" s="21" t="s">
        <v>3443</v>
      </c>
      <c r="B2673" s="22" t="s">
        <v>17</v>
      </c>
      <c r="C2673" s="42">
        <v>2008</v>
      </c>
      <c r="D2673" s="22" t="s">
        <v>1644</v>
      </c>
      <c r="E2673" s="22" t="s">
        <v>773</v>
      </c>
      <c r="F2673" s="23">
        <v>24.32</v>
      </c>
      <c r="G2673" s="23">
        <v>24.32</v>
      </c>
      <c r="H2673" s="24">
        <f t="shared" si="249"/>
        <v>0</v>
      </c>
      <c r="I2673" s="153">
        <v>0</v>
      </c>
      <c r="J2673" s="24">
        <f t="shared" si="250"/>
        <v>0</v>
      </c>
      <c r="K2673" s="25">
        <f t="shared" si="251"/>
        <v>0</v>
      </c>
      <c r="L2673">
        <v>0</v>
      </c>
      <c r="M2673">
        <v>32964608</v>
      </c>
      <c r="N2673">
        <v>42065747</v>
      </c>
      <c r="O2673" s="52">
        <v>0</v>
      </c>
      <c r="P2673" s="52">
        <v>0</v>
      </c>
      <c r="Q2673" s="52">
        <v>0</v>
      </c>
      <c r="R2673" s="52">
        <v>0</v>
      </c>
      <c r="S2673" s="52">
        <v>0</v>
      </c>
      <c r="T2673" s="52">
        <v>0</v>
      </c>
      <c r="U2673" s="52">
        <v>0</v>
      </c>
      <c r="V2673" s="52">
        <v>0</v>
      </c>
      <c r="W2673" s="52">
        <v>0</v>
      </c>
      <c r="X2673" s="52">
        <v>0</v>
      </c>
      <c r="Y2673" s="52">
        <v>0</v>
      </c>
      <c r="Z2673" s="52">
        <v>0</v>
      </c>
      <c r="AA2673" s="25">
        <v>0</v>
      </c>
      <c r="AB2673" s="25">
        <v>0</v>
      </c>
      <c r="AC2673" s="25">
        <v>0</v>
      </c>
      <c r="AD2673" s="25">
        <v>0</v>
      </c>
      <c r="AE2673" s="25">
        <v>0</v>
      </c>
      <c r="AF2673" s="25">
        <v>0</v>
      </c>
      <c r="AG2673" s="25">
        <v>0</v>
      </c>
      <c r="AH2673" s="25">
        <v>0</v>
      </c>
      <c r="AI2673" s="25">
        <v>0</v>
      </c>
      <c r="AJ2673" s="25">
        <v>0</v>
      </c>
      <c r="AK2673" s="25">
        <v>0</v>
      </c>
      <c r="AL2673" s="25">
        <v>0</v>
      </c>
      <c r="AM2673" s="95">
        <v>0</v>
      </c>
      <c r="AN2673" s="95" t="e">
        <f ca="1">IF(MengeInEEGSummieren(M2673),AM2673,0)</f>
        <v>#NAME?</v>
      </c>
      <c r="AO2673" s="95">
        <f t="shared" si="252"/>
        <v>0</v>
      </c>
      <c r="AP2673" s="95">
        <f t="shared" si="253"/>
        <v>0</v>
      </c>
      <c r="AS2673">
        <v>0</v>
      </c>
      <c r="AT2673">
        <v>0</v>
      </c>
      <c r="AU2673" t="e">
        <f t="shared" ca="1" si="254"/>
        <v>#NAME?</v>
      </c>
    </row>
    <row r="2674" spans="1:47" x14ac:dyDescent="0.15">
      <c r="A2674" s="21" t="s">
        <v>3444</v>
      </c>
      <c r="B2674" s="22" t="s">
        <v>17</v>
      </c>
      <c r="C2674" s="42">
        <v>2008</v>
      </c>
      <c r="D2674" s="22" t="s">
        <v>1646</v>
      </c>
      <c r="E2674" s="22" t="s">
        <v>773</v>
      </c>
      <c r="F2674" s="23">
        <v>23.32</v>
      </c>
      <c r="G2674" s="23">
        <v>23.32</v>
      </c>
      <c r="H2674" s="24">
        <f t="shared" si="249"/>
        <v>0</v>
      </c>
      <c r="I2674" s="153">
        <v>0</v>
      </c>
      <c r="J2674" s="24">
        <f t="shared" si="250"/>
        <v>0</v>
      </c>
      <c r="K2674" s="25">
        <f t="shared" si="251"/>
        <v>0</v>
      </c>
      <c r="L2674">
        <v>0</v>
      </c>
      <c r="M2674">
        <v>32964608</v>
      </c>
      <c r="N2674">
        <v>42065747</v>
      </c>
      <c r="O2674" s="52">
        <v>0</v>
      </c>
      <c r="P2674" s="52">
        <v>0</v>
      </c>
      <c r="Q2674" s="52">
        <v>0</v>
      </c>
      <c r="R2674" s="52">
        <v>0</v>
      </c>
      <c r="S2674" s="52">
        <v>0</v>
      </c>
      <c r="T2674" s="52">
        <v>0</v>
      </c>
      <c r="U2674" s="52">
        <v>0</v>
      </c>
      <c r="V2674" s="52">
        <v>0</v>
      </c>
      <c r="W2674" s="52">
        <v>0</v>
      </c>
      <c r="X2674" s="52">
        <v>0</v>
      </c>
      <c r="Y2674" s="52">
        <v>0</v>
      </c>
      <c r="Z2674" s="52">
        <v>0</v>
      </c>
      <c r="AA2674" s="25">
        <v>0</v>
      </c>
      <c r="AB2674" s="25">
        <v>0</v>
      </c>
      <c r="AC2674" s="25">
        <v>0</v>
      </c>
      <c r="AD2674" s="25">
        <v>0</v>
      </c>
      <c r="AE2674" s="25">
        <v>0</v>
      </c>
      <c r="AF2674" s="25">
        <v>0</v>
      </c>
      <c r="AG2674" s="25">
        <v>0</v>
      </c>
      <c r="AH2674" s="25">
        <v>0</v>
      </c>
      <c r="AI2674" s="25">
        <v>0</v>
      </c>
      <c r="AJ2674" s="25">
        <v>0</v>
      </c>
      <c r="AK2674" s="25">
        <v>0</v>
      </c>
      <c r="AL2674" s="25">
        <v>0</v>
      </c>
      <c r="AM2674" s="95">
        <v>0</v>
      </c>
      <c r="AN2674" s="95" t="e">
        <f ca="1">IF(MengeInEEGSummieren(M2674),AM2674,0)</f>
        <v>#NAME?</v>
      </c>
      <c r="AO2674" s="95">
        <f t="shared" si="252"/>
        <v>0</v>
      </c>
      <c r="AP2674" s="95">
        <f t="shared" si="253"/>
        <v>0</v>
      </c>
      <c r="AS2674">
        <v>0</v>
      </c>
      <c r="AT2674">
        <v>0</v>
      </c>
      <c r="AU2674" t="e">
        <f t="shared" ca="1" si="254"/>
        <v>#NAME?</v>
      </c>
    </row>
    <row r="2675" spans="1:47" x14ac:dyDescent="0.15">
      <c r="A2675" s="21" t="s">
        <v>3445</v>
      </c>
      <c r="B2675" s="22" t="s">
        <v>17</v>
      </c>
      <c r="C2675" s="42">
        <v>2008</v>
      </c>
      <c r="D2675" s="22" t="s">
        <v>1648</v>
      </c>
      <c r="E2675" s="22" t="s">
        <v>773</v>
      </c>
      <c r="F2675" s="23">
        <v>24.32</v>
      </c>
      <c r="G2675" s="23">
        <v>24.32</v>
      </c>
      <c r="H2675" s="24">
        <f t="shared" si="249"/>
        <v>0</v>
      </c>
      <c r="I2675" s="153">
        <v>0</v>
      </c>
      <c r="J2675" s="24">
        <f t="shared" si="250"/>
        <v>0</v>
      </c>
      <c r="K2675" s="25">
        <f t="shared" si="251"/>
        <v>0</v>
      </c>
      <c r="L2675">
        <v>0</v>
      </c>
      <c r="M2675">
        <v>32964608</v>
      </c>
      <c r="N2675">
        <v>42065747</v>
      </c>
      <c r="O2675" s="52">
        <v>0</v>
      </c>
      <c r="P2675" s="52">
        <v>0</v>
      </c>
      <c r="Q2675" s="52">
        <v>0</v>
      </c>
      <c r="R2675" s="52">
        <v>0</v>
      </c>
      <c r="S2675" s="52">
        <v>0</v>
      </c>
      <c r="T2675" s="52">
        <v>0</v>
      </c>
      <c r="U2675" s="52">
        <v>0</v>
      </c>
      <c r="V2675" s="52">
        <v>0</v>
      </c>
      <c r="W2675" s="52">
        <v>0</v>
      </c>
      <c r="X2675" s="52">
        <v>0</v>
      </c>
      <c r="Y2675" s="52">
        <v>0</v>
      </c>
      <c r="Z2675" s="52">
        <v>0</v>
      </c>
      <c r="AA2675" s="25">
        <v>0</v>
      </c>
      <c r="AB2675" s="25">
        <v>0</v>
      </c>
      <c r="AC2675" s="25">
        <v>0</v>
      </c>
      <c r="AD2675" s="25">
        <v>0</v>
      </c>
      <c r="AE2675" s="25">
        <v>0</v>
      </c>
      <c r="AF2675" s="25">
        <v>0</v>
      </c>
      <c r="AG2675" s="25">
        <v>0</v>
      </c>
      <c r="AH2675" s="25">
        <v>0</v>
      </c>
      <c r="AI2675" s="25">
        <v>0</v>
      </c>
      <c r="AJ2675" s="25">
        <v>0</v>
      </c>
      <c r="AK2675" s="25">
        <v>0</v>
      </c>
      <c r="AL2675" s="25">
        <v>0</v>
      </c>
      <c r="AM2675" s="95">
        <v>0</v>
      </c>
      <c r="AN2675" s="95" t="e">
        <f ca="1">IF(MengeInEEGSummieren(M2675),AM2675,0)</f>
        <v>#NAME?</v>
      </c>
      <c r="AO2675" s="95">
        <f t="shared" si="252"/>
        <v>0</v>
      </c>
      <c r="AP2675" s="95">
        <f t="shared" si="253"/>
        <v>0</v>
      </c>
      <c r="AS2675">
        <v>0</v>
      </c>
      <c r="AT2675">
        <v>0</v>
      </c>
      <c r="AU2675" t="e">
        <f t="shared" ca="1" si="254"/>
        <v>#NAME?</v>
      </c>
    </row>
    <row r="2676" spans="1:47" x14ac:dyDescent="0.15">
      <c r="A2676" s="21" t="s">
        <v>3446</v>
      </c>
      <c r="B2676" s="22" t="s">
        <v>17</v>
      </c>
      <c r="C2676" s="42">
        <v>2008</v>
      </c>
      <c r="D2676" s="22" t="s">
        <v>1650</v>
      </c>
      <c r="E2676" s="22" t="s">
        <v>773</v>
      </c>
      <c r="F2676" s="23">
        <v>22.32</v>
      </c>
      <c r="G2676" s="23">
        <v>22.32</v>
      </c>
      <c r="H2676" s="24">
        <f t="shared" si="249"/>
        <v>0</v>
      </c>
      <c r="I2676" s="153">
        <v>0</v>
      </c>
      <c r="J2676" s="24">
        <f t="shared" si="250"/>
        <v>0</v>
      </c>
      <c r="K2676" s="25">
        <f t="shared" si="251"/>
        <v>0</v>
      </c>
      <c r="L2676">
        <v>0</v>
      </c>
      <c r="M2676">
        <v>32964608</v>
      </c>
      <c r="N2676">
        <v>42065747</v>
      </c>
      <c r="O2676" s="52">
        <v>0</v>
      </c>
      <c r="P2676" s="52">
        <v>0</v>
      </c>
      <c r="Q2676" s="52">
        <v>0</v>
      </c>
      <c r="R2676" s="52">
        <v>0</v>
      </c>
      <c r="S2676" s="52">
        <v>0</v>
      </c>
      <c r="T2676" s="52">
        <v>0</v>
      </c>
      <c r="U2676" s="52">
        <v>0</v>
      </c>
      <c r="V2676" s="52">
        <v>0</v>
      </c>
      <c r="W2676" s="52">
        <v>0</v>
      </c>
      <c r="X2676" s="52">
        <v>0</v>
      </c>
      <c r="Y2676" s="52">
        <v>0</v>
      </c>
      <c r="Z2676" s="52">
        <v>0</v>
      </c>
      <c r="AA2676" s="25">
        <v>0</v>
      </c>
      <c r="AB2676" s="25">
        <v>0</v>
      </c>
      <c r="AC2676" s="25">
        <v>0</v>
      </c>
      <c r="AD2676" s="25">
        <v>0</v>
      </c>
      <c r="AE2676" s="25">
        <v>0</v>
      </c>
      <c r="AF2676" s="25">
        <v>0</v>
      </c>
      <c r="AG2676" s="25">
        <v>0</v>
      </c>
      <c r="AH2676" s="25">
        <v>0</v>
      </c>
      <c r="AI2676" s="25">
        <v>0</v>
      </c>
      <c r="AJ2676" s="25">
        <v>0</v>
      </c>
      <c r="AK2676" s="25">
        <v>0</v>
      </c>
      <c r="AL2676" s="25">
        <v>0</v>
      </c>
      <c r="AM2676" s="95">
        <v>0</v>
      </c>
      <c r="AN2676" s="95" t="e">
        <f ca="1">IF(MengeInEEGSummieren(M2676),AM2676,0)</f>
        <v>#NAME?</v>
      </c>
      <c r="AO2676" s="95">
        <f t="shared" si="252"/>
        <v>0</v>
      </c>
      <c r="AP2676" s="95">
        <f t="shared" si="253"/>
        <v>0</v>
      </c>
      <c r="AS2676">
        <v>0</v>
      </c>
      <c r="AT2676">
        <v>0</v>
      </c>
      <c r="AU2676" t="e">
        <f t="shared" ca="1" si="254"/>
        <v>#NAME?</v>
      </c>
    </row>
    <row r="2677" spans="1:47" x14ac:dyDescent="0.15">
      <c r="A2677" s="21" t="s">
        <v>3447</v>
      </c>
      <c r="B2677" s="22" t="s">
        <v>17</v>
      </c>
      <c r="C2677" s="42">
        <v>2008</v>
      </c>
      <c r="D2677" s="22" t="s">
        <v>1652</v>
      </c>
      <c r="E2677" s="22" t="s">
        <v>773</v>
      </c>
      <c r="F2677" s="23">
        <v>23.32</v>
      </c>
      <c r="G2677" s="23">
        <v>23.32</v>
      </c>
      <c r="H2677" s="24">
        <f t="shared" si="249"/>
        <v>0</v>
      </c>
      <c r="I2677" s="153">
        <v>0</v>
      </c>
      <c r="J2677" s="24">
        <f t="shared" si="250"/>
        <v>0</v>
      </c>
      <c r="K2677" s="25">
        <f t="shared" si="251"/>
        <v>0</v>
      </c>
      <c r="L2677">
        <v>0</v>
      </c>
      <c r="M2677">
        <v>32964608</v>
      </c>
      <c r="N2677">
        <v>42065747</v>
      </c>
      <c r="O2677" s="52">
        <v>0</v>
      </c>
      <c r="P2677" s="52">
        <v>0</v>
      </c>
      <c r="Q2677" s="52">
        <v>0</v>
      </c>
      <c r="R2677" s="52">
        <v>0</v>
      </c>
      <c r="S2677" s="52">
        <v>0</v>
      </c>
      <c r="T2677" s="52">
        <v>0</v>
      </c>
      <c r="U2677" s="52">
        <v>0</v>
      </c>
      <c r="V2677" s="52">
        <v>0</v>
      </c>
      <c r="W2677" s="52">
        <v>0</v>
      </c>
      <c r="X2677" s="52">
        <v>0</v>
      </c>
      <c r="Y2677" s="52">
        <v>0</v>
      </c>
      <c r="Z2677" s="52">
        <v>0</v>
      </c>
      <c r="AA2677" s="25">
        <v>0</v>
      </c>
      <c r="AB2677" s="25">
        <v>0</v>
      </c>
      <c r="AC2677" s="25">
        <v>0</v>
      </c>
      <c r="AD2677" s="25">
        <v>0</v>
      </c>
      <c r="AE2677" s="25">
        <v>0</v>
      </c>
      <c r="AF2677" s="25">
        <v>0</v>
      </c>
      <c r="AG2677" s="25">
        <v>0</v>
      </c>
      <c r="AH2677" s="25">
        <v>0</v>
      </c>
      <c r="AI2677" s="25">
        <v>0</v>
      </c>
      <c r="AJ2677" s="25">
        <v>0</v>
      </c>
      <c r="AK2677" s="25">
        <v>0</v>
      </c>
      <c r="AL2677" s="25">
        <v>0</v>
      </c>
      <c r="AM2677" s="95">
        <v>0</v>
      </c>
      <c r="AN2677" s="95" t="e">
        <f ca="1">IF(MengeInEEGSummieren(M2677),AM2677,0)</f>
        <v>#NAME?</v>
      </c>
      <c r="AO2677" s="95">
        <f t="shared" si="252"/>
        <v>0</v>
      </c>
      <c r="AP2677" s="95">
        <f t="shared" si="253"/>
        <v>0</v>
      </c>
      <c r="AS2677">
        <v>0</v>
      </c>
      <c r="AT2677">
        <v>0</v>
      </c>
      <c r="AU2677" t="e">
        <f t="shared" ca="1" si="254"/>
        <v>#NAME?</v>
      </c>
    </row>
    <row r="2678" spans="1:47" x14ac:dyDescent="0.15">
      <c r="A2678" s="21" t="s">
        <v>3448</v>
      </c>
      <c r="B2678" s="22" t="s">
        <v>17</v>
      </c>
      <c r="C2678" s="42">
        <v>2008</v>
      </c>
      <c r="D2678" s="22" t="s">
        <v>1654</v>
      </c>
      <c r="E2678" s="22" t="s">
        <v>770</v>
      </c>
      <c r="F2678" s="23">
        <v>21.32</v>
      </c>
      <c r="G2678" s="23">
        <v>21.32</v>
      </c>
      <c r="H2678" s="24">
        <f t="shared" si="249"/>
        <v>0</v>
      </c>
      <c r="I2678" s="153">
        <v>0</v>
      </c>
      <c r="J2678" s="24">
        <f t="shared" si="250"/>
        <v>0</v>
      </c>
      <c r="K2678" s="25">
        <f t="shared" si="251"/>
        <v>0</v>
      </c>
      <c r="L2678">
        <v>0</v>
      </c>
      <c r="M2678">
        <v>32964608</v>
      </c>
      <c r="N2678">
        <v>42065747</v>
      </c>
      <c r="O2678" s="52">
        <v>0</v>
      </c>
      <c r="P2678" s="52">
        <v>0</v>
      </c>
      <c r="Q2678" s="52">
        <v>0</v>
      </c>
      <c r="R2678" s="52">
        <v>0</v>
      </c>
      <c r="S2678" s="52">
        <v>0</v>
      </c>
      <c r="T2678" s="52">
        <v>0</v>
      </c>
      <c r="U2678" s="52">
        <v>0</v>
      </c>
      <c r="V2678" s="52">
        <v>0</v>
      </c>
      <c r="W2678" s="52">
        <v>0</v>
      </c>
      <c r="X2678" s="52">
        <v>0</v>
      </c>
      <c r="Y2678" s="52">
        <v>0</v>
      </c>
      <c r="Z2678" s="52">
        <v>0</v>
      </c>
      <c r="AA2678" s="25">
        <v>0</v>
      </c>
      <c r="AB2678" s="25">
        <v>0</v>
      </c>
      <c r="AC2678" s="25">
        <v>0</v>
      </c>
      <c r="AD2678" s="25">
        <v>0</v>
      </c>
      <c r="AE2678" s="25">
        <v>0</v>
      </c>
      <c r="AF2678" s="25">
        <v>0</v>
      </c>
      <c r="AG2678" s="25">
        <v>0</v>
      </c>
      <c r="AH2678" s="25">
        <v>0</v>
      </c>
      <c r="AI2678" s="25">
        <v>0</v>
      </c>
      <c r="AJ2678" s="25">
        <v>0</v>
      </c>
      <c r="AK2678" s="25">
        <v>0</v>
      </c>
      <c r="AL2678" s="25">
        <v>0</v>
      </c>
      <c r="AM2678" s="95">
        <v>0</v>
      </c>
      <c r="AN2678" s="95" t="e">
        <f ca="1">IF(MengeInEEGSummieren(M2678),AM2678,0)</f>
        <v>#NAME?</v>
      </c>
      <c r="AO2678" s="95">
        <f t="shared" si="252"/>
        <v>0</v>
      </c>
      <c r="AP2678" s="95">
        <f t="shared" si="253"/>
        <v>0</v>
      </c>
      <c r="AS2678">
        <v>0</v>
      </c>
      <c r="AT2678">
        <v>0</v>
      </c>
      <c r="AU2678" t="e">
        <f t="shared" ca="1" si="254"/>
        <v>#NAME?</v>
      </c>
    </row>
    <row r="2679" spans="1:47" x14ac:dyDescent="0.15">
      <c r="A2679" s="21" t="s">
        <v>3449</v>
      </c>
      <c r="B2679" s="22" t="s">
        <v>17</v>
      </c>
      <c r="C2679" s="42">
        <v>2008</v>
      </c>
      <c r="D2679" s="22" t="s">
        <v>785</v>
      </c>
      <c r="E2679" s="22" t="s">
        <v>773</v>
      </c>
      <c r="F2679" s="23">
        <v>21.32</v>
      </c>
      <c r="G2679" s="23">
        <v>21.32</v>
      </c>
      <c r="H2679" s="24">
        <f t="shared" si="249"/>
        <v>0</v>
      </c>
      <c r="I2679" s="153">
        <v>0</v>
      </c>
      <c r="J2679" s="24">
        <f t="shared" si="250"/>
        <v>0</v>
      </c>
      <c r="K2679" s="25">
        <f t="shared" si="251"/>
        <v>0</v>
      </c>
      <c r="L2679">
        <v>0</v>
      </c>
      <c r="M2679">
        <v>32964608</v>
      </c>
      <c r="N2679">
        <v>42065747</v>
      </c>
      <c r="O2679" s="52">
        <v>0</v>
      </c>
      <c r="P2679" s="52">
        <v>0</v>
      </c>
      <c r="Q2679" s="52">
        <v>0</v>
      </c>
      <c r="R2679" s="52">
        <v>0</v>
      </c>
      <c r="S2679" s="52">
        <v>0</v>
      </c>
      <c r="T2679" s="52">
        <v>0</v>
      </c>
      <c r="U2679" s="52">
        <v>0</v>
      </c>
      <c r="V2679" s="52">
        <v>0</v>
      </c>
      <c r="W2679" s="52">
        <v>0</v>
      </c>
      <c r="X2679" s="52">
        <v>0</v>
      </c>
      <c r="Y2679" s="52">
        <v>0</v>
      </c>
      <c r="Z2679" s="52">
        <v>0</v>
      </c>
      <c r="AA2679" s="25">
        <v>0</v>
      </c>
      <c r="AB2679" s="25">
        <v>0</v>
      </c>
      <c r="AC2679" s="25">
        <v>0</v>
      </c>
      <c r="AD2679" s="25">
        <v>0</v>
      </c>
      <c r="AE2679" s="25">
        <v>0</v>
      </c>
      <c r="AF2679" s="25">
        <v>0</v>
      </c>
      <c r="AG2679" s="25">
        <v>0</v>
      </c>
      <c r="AH2679" s="25">
        <v>0</v>
      </c>
      <c r="AI2679" s="25">
        <v>0</v>
      </c>
      <c r="AJ2679" s="25">
        <v>0</v>
      </c>
      <c r="AK2679" s="25">
        <v>0</v>
      </c>
      <c r="AL2679" s="25">
        <v>0</v>
      </c>
      <c r="AM2679" s="95">
        <v>0</v>
      </c>
      <c r="AN2679" s="95" t="e">
        <f ca="1">IF(MengeInEEGSummieren(M2679),AM2679,0)</f>
        <v>#NAME?</v>
      </c>
      <c r="AO2679" s="95">
        <f t="shared" si="252"/>
        <v>0</v>
      </c>
      <c r="AP2679" s="95">
        <f t="shared" si="253"/>
        <v>0</v>
      </c>
      <c r="AS2679">
        <v>0</v>
      </c>
      <c r="AT2679">
        <v>0</v>
      </c>
      <c r="AU2679" t="e">
        <f t="shared" ca="1" si="254"/>
        <v>#NAME?</v>
      </c>
    </row>
    <row r="2680" spans="1:47" x14ac:dyDescent="0.15">
      <c r="A2680" s="21" t="s">
        <v>3450</v>
      </c>
      <c r="B2680" s="22" t="s">
        <v>17</v>
      </c>
      <c r="C2680" s="42">
        <v>2008</v>
      </c>
      <c r="D2680" s="22" t="s">
        <v>787</v>
      </c>
      <c r="E2680" s="22" t="s">
        <v>773</v>
      </c>
      <c r="F2680" s="23">
        <v>22.32</v>
      </c>
      <c r="G2680" s="23">
        <v>22.32</v>
      </c>
      <c r="H2680" s="24">
        <f t="shared" si="249"/>
        <v>0</v>
      </c>
      <c r="I2680" s="153">
        <v>0</v>
      </c>
      <c r="J2680" s="24">
        <f t="shared" si="250"/>
        <v>0</v>
      </c>
      <c r="K2680" s="25">
        <f t="shared" si="251"/>
        <v>0</v>
      </c>
      <c r="L2680">
        <v>0</v>
      </c>
      <c r="M2680">
        <v>32964608</v>
      </c>
      <c r="N2680">
        <v>42065747</v>
      </c>
      <c r="O2680" s="52">
        <v>0</v>
      </c>
      <c r="P2680" s="52">
        <v>0</v>
      </c>
      <c r="Q2680" s="52">
        <v>0</v>
      </c>
      <c r="R2680" s="52">
        <v>0</v>
      </c>
      <c r="S2680" s="52">
        <v>0</v>
      </c>
      <c r="T2680" s="52">
        <v>0</v>
      </c>
      <c r="U2680" s="52">
        <v>0</v>
      </c>
      <c r="V2680" s="52">
        <v>0</v>
      </c>
      <c r="W2680" s="52">
        <v>0</v>
      </c>
      <c r="X2680" s="52">
        <v>0</v>
      </c>
      <c r="Y2680" s="52">
        <v>0</v>
      </c>
      <c r="Z2680" s="52">
        <v>0</v>
      </c>
      <c r="AA2680" s="25">
        <v>0</v>
      </c>
      <c r="AB2680" s="25">
        <v>0</v>
      </c>
      <c r="AC2680" s="25">
        <v>0</v>
      </c>
      <c r="AD2680" s="25">
        <v>0</v>
      </c>
      <c r="AE2680" s="25">
        <v>0</v>
      </c>
      <c r="AF2680" s="25">
        <v>0</v>
      </c>
      <c r="AG2680" s="25">
        <v>0</v>
      </c>
      <c r="AH2680" s="25">
        <v>0</v>
      </c>
      <c r="AI2680" s="25">
        <v>0</v>
      </c>
      <c r="AJ2680" s="25">
        <v>0</v>
      </c>
      <c r="AK2680" s="25">
        <v>0</v>
      </c>
      <c r="AL2680" s="25">
        <v>0</v>
      </c>
      <c r="AM2680" s="95">
        <v>0</v>
      </c>
      <c r="AN2680" s="95" t="e">
        <f ca="1">IF(MengeInEEGSummieren(M2680),AM2680,0)</f>
        <v>#NAME?</v>
      </c>
      <c r="AO2680" s="95">
        <f t="shared" si="252"/>
        <v>0</v>
      </c>
      <c r="AP2680" s="95">
        <f t="shared" si="253"/>
        <v>0</v>
      </c>
      <c r="AS2680">
        <v>0</v>
      </c>
      <c r="AT2680">
        <v>0</v>
      </c>
      <c r="AU2680" t="e">
        <f t="shared" ca="1" si="254"/>
        <v>#NAME?</v>
      </c>
    </row>
    <row r="2681" spans="1:47" x14ac:dyDescent="0.15">
      <c r="A2681" s="21" t="s">
        <v>3451</v>
      </c>
      <c r="B2681" s="22" t="s">
        <v>17</v>
      </c>
      <c r="C2681" s="42">
        <v>2008</v>
      </c>
      <c r="D2681" s="22" t="s">
        <v>789</v>
      </c>
      <c r="E2681" s="22" t="s">
        <v>773</v>
      </c>
      <c r="F2681" s="23">
        <v>21.32</v>
      </c>
      <c r="G2681" s="23">
        <v>21.32</v>
      </c>
      <c r="H2681" s="24">
        <f t="shared" si="249"/>
        <v>0</v>
      </c>
      <c r="I2681" s="153">
        <v>0</v>
      </c>
      <c r="J2681" s="24">
        <f t="shared" si="250"/>
        <v>0</v>
      </c>
      <c r="K2681" s="25">
        <f t="shared" si="251"/>
        <v>0</v>
      </c>
      <c r="L2681">
        <v>0</v>
      </c>
      <c r="M2681">
        <v>32964608</v>
      </c>
      <c r="N2681">
        <v>42065747</v>
      </c>
      <c r="O2681" s="52">
        <v>0</v>
      </c>
      <c r="P2681" s="52">
        <v>0</v>
      </c>
      <c r="Q2681" s="52">
        <v>0</v>
      </c>
      <c r="R2681" s="52">
        <v>0</v>
      </c>
      <c r="S2681" s="52">
        <v>0</v>
      </c>
      <c r="T2681" s="52">
        <v>0</v>
      </c>
      <c r="U2681" s="52">
        <v>0</v>
      </c>
      <c r="V2681" s="52">
        <v>0</v>
      </c>
      <c r="W2681" s="52">
        <v>0</v>
      </c>
      <c r="X2681" s="52">
        <v>0</v>
      </c>
      <c r="Y2681" s="52">
        <v>0</v>
      </c>
      <c r="Z2681" s="52">
        <v>0</v>
      </c>
      <c r="AA2681" s="25">
        <v>0</v>
      </c>
      <c r="AB2681" s="25">
        <v>0</v>
      </c>
      <c r="AC2681" s="25">
        <v>0</v>
      </c>
      <c r="AD2681" s="25">
        <v>0</v>
      </c>
      <c r="AE2681" s="25">
        <v>0</v>
      </c>
      <c r="AF2681" s="25">
        <v>0</v>
      </c>
      <c r="AG2681" s="25">
        <v>0</v>
      </c>
      <c r="AH2681" s="25">
        <v>0</v>
      </c>
      <c r="AI2681" s="25">
        <v>0</v>
      </c>
      <c r="AJ2681" s="25">
        <v>0</v>
      </c>
      <c r="AK2681" s="25">
        <v>0</v>
      </c>
      <c r="AL2681" s="25">
        <v>0</v>
      </c>
      <c r="AM2681" s="95">
        <v>0</v>
      </c>
      <c r="AN2681" s="95" t="e">
        <f ca="1">IF(MengeInEEGSummieren(M2681),AM2681,0)</f>
        <v>#NAME?</v>
      </c>
      <c r="AO2681" s="95">
        <f t="shared" si="252"/>
        <v>0</v>
      </c>
      <c r="AP2681" s="95">
        <f t="shared" si="253"/>
        <v>0</v>
      </c>
      <c r="AS2681">
        <v>0</v>
      </c>
      <c r="AT2681">
        <v>0</v>
      </c>
      <c r="AU2681" t="e">
        <f t="shared" ca="1" si="254"/>
        <v>#NAME?</v>
      </c>
    </row>
    <row r="2682" spans="1:47" x14ac:dyDescent="0.15">
      <c r="A2682" s="21" t="s">
        <v>3452</v>
      </c>
      <c r="B2682" s="22" t="s">
        <v>17</v>
      </c>
      <c r="C2682" s="42">
        <v>2008</v>
      </c>
      <c r="D2682" s="22" t="s">
        <v>791</v>
      </c>
      <c r="E2682" s="22" t="s">
        <v>773</v>
      </c>
      <c r="F2682" s="23">
        <v>22.32</v>
      </c>
      <c r="G2682" s="23">
        <v>22.32</v>
      </c>
      <c r="H2682" s="24">
        <f t="shared" si="249"/>
        <v>0</v>
      </c>
      <c r="I2682" s="153">
        <v>0</v>
      </c>
      <c r="J2682" s="24">
        <f t="shared" si="250"/>
        <v>0</v>
      </c>
      <c r="K2682" s="25">
        <f t="shared" si="251"/>
        <v>0</v>
      </c>
      <c r="L2682">
        <v>0</v>
      </c>
      <c r="M2682">
        <v>32964608</v>
      </c>
      <c r="N2682">
        <v>42065747</v>
      </c>
      <c r="O2682" s="52">
        <v>0</v>
      </c>
      <c r="P2682" s="52">
        <v>0</v>
      </c>
      <c r="Q2682" s="52">
        <v>0</v>
      </c>
      <c r="R2682" s="52">
        <v>0</v>
      </c>
      <c r="S2682" s="52">
        <v>0</v>
      </c>
      <c r="T2682" s="52">
        <v>0</v>
      </c>
      <c r="U2682" s="52">
        <v>0</v>
      </c>
      <c r="V2682" s="52">
        <v>0</v>
      </c>
      <c r="W2682" s="52">
        <v>0</v>
      </c>
      <c r="X2682" s="52">
        <v>0</v>
      </c>
      <c r="Y2682" s="52">
        <v>0</v>
      </c>
      <c r="Z2682" s="52">
        <v>0</v>
      </c>
      <c r="AA2682" s="25">
        <v>0</v>
      </c>
      <c r="AB2682" s="25">
        <v>0</v>
      </c>
      <c r="AC2682" s="25">
        <v>0</v>
      </c>
      <c r="AD2682" s="25">
        <v>0</v>
      </c>
      <c r="AE2682" s="25">
        <v>0</v>
      </c>
      <c r="AF2682" s="25">
        <v>0</v>
      </c>
      <c r="AG2682" s="25">
        <v>0</v>
      </c>
      <c r="AH2682" s="25">
        <v>0</v>
      </c>
      <c r="AI2682" s="25">
        <v>0</v>
      </c>
      <c r="AJ2682" s="25">
        <v>0</v>
      </c>
      <c r="AK2682" s="25">
        <v>0</v>
      </c>
      <c r="AL2682" s="25">
        <v>0</v>
      </c>
      <c r="AM2682" s="95">
        <v>0</v>
      </c>
      <c r="AN2682" s="95" t="e">
        <f ca="1">IF(MengeInEEGSummieren(M2682),AM2682,0)</f>
        <v>#NAME?</v>
      </c>
      <c r="AO2682" s="95">
        <f t="shared" si="252"/>
        <v>0</v>
      </c>
      <c r="AP2682" s="95">
        <f t="shared" si="253"/>
        <v>0</v>
      </c>
      <c r="AS2682">
        <v>0</v>
      </c>
      <c r="AT2682">
        <v>0</v>
      </c>
      <c r="AU2682" t="e">
        <f t="shared" ca="1" si="254"/>
        <v>#NAME?</v>
      </c>
    </row>
    <row r="2683" spans="1:47" x14ac:dyDescent="0.15">
      <c r="A2683" s="21" t="s">
        <v>3453</v>
      </c>
      <c r="B2683" s="22" t="s">
        <v>17</v>
      </c>
      <c r="C2683" s="42">
        <v>2008</v>
      </c>
      <c r="D2683" s="22" t="s">
        <v>1660</v>
      </c>
      <c r="E2683" s="22" t="s">
        <v>773</v>
      </c>
      <c r="F2683" s="23">
        <v>20.32</v>
      </c>
      <c r="G2683" s="23">
        <v>20.32</v>
      </c>
      <c r="H2683" s="24">
        <f t="shared" si="249"/>
        <v>0</v>
      </c>
      <c r="I2683" s="153">
        <v>0</v>
      </c>
      <c r="J2683" s="24">
        <f t="shared" si="250"/>
        <v>0</v>
      </c>
      <c r="K2683" s="25">
        <f t="shared" si="251"/>
        <v>0</v>
      </c>
      <c r="L2683">
        <v>0</v>
      </c>
      <c r="M2683">
        <v>32964608</v>
      </c>
      <c r="N2683">
        <v>42065747</v>
      </c>
      <c r="O2683" s="52">
        <v>0</v>
      </c>
      <c r="P2683" s="52">
        <v>0</v>
      </c>
      <c r="Q2683" s="52">
        <v>0</v>
      </c>
      <c r="R2683" s="52">
        <v>0</v>
      </c>
      <c r="S2683" s="52">
        <v>0</v>
      </c>
      <c r="T2683" s="52">
        <v>0</v>
      </c>
      <c r="U2683" s="52">
        <v>0</v>
      </c>
      <c r="V2683" s="52">
        <v>0</v>
      </c>
      <c r="W2683" s="52">
        <v>0</v>
      </c>
      <c r="X2683" s="52">
        <v>0</v>
      </c>
      <c r="Y2683" s="52">
        <v>0</v>
      </c>
      <c r="Z2683" s="52">
        <v>0</v>
      </c>
      <c r="AA2683" s="25">
        <v>0</v>
      </c>
      <c r="AB2683" s="25">
        <v>0</v>
      </c>
      <c r="AC2683" s="25">
        <v>0</v>
      </c>
      <c r="AD2683" s="25">
        <v>0</v>
      </c>
      <c r="AE2683" s="25">
        <v>0</v>
      </c>
      <c r="AF2683" s="25">
        <v>0</v>
      </c>
      <c r="AG2683" s="25">
        <v>0</v>
      </c>
      <c r="AH2683" s="25">
        <v>0</v>
      </c>
      <c r="AI2683" s="25">
        <v>0</v>
      </c>
      <c r="AJ2683" s="25">
        <v>0</v>
      </c>
      <c r="AK2683" s="25">
        <v>0</v>
      </c>
      <c r="AL2683" s="25">
        <v>0</v>
      </c>
      <c r="AM2683" s="95">
        <v>0</v>
      </c>
      <c r="AN2683" s="95" t="e">
        <f ca="1">IF(MengeInEEGSummieren(M2683),AM2683,0)</f>
        <v>#NAME?</v>
      </c>
      <c r="AO2683" s="95">
        <f t="shared" si="252"/>
        <v>0</v>
      </c>
      <c r="AP2683" s="95">
        <f t="shared" si="253"/>
        <v>0</v>
      </c>
      <c r="AS2683">
        <v>0</v>
      </c>
      <c r="AT2683">
        <v>0</v>
      </c>
      <c r="AU2683" t="e">
        <f t="shared" ca="1" si="254"/>
        <v>#NAME?</v>
      </c>
    </row>
    <row r="2684" spans="1:47" x14ac:dyDescent="0.15">
      <c r="A2684" s="21" t="s">
        <v>3454</v>
      </c>
      <c r="B2684" s="22" t="s">
        <v>17</v>
      </c>
      <c r="C2684" s="42">
        <v>2008</v>
      </c>
      <c r="D2684" s="22" t="s">
        <v>1662</v>
      </c>
      <c r="E2684" s="22" t="s">
        <v>773</v>
      </c>
      <c r="F2684" s="23">
        <v>21.32</v>
      </c>
      <c r="G2684" s="23">
        <v>21.32</v>
      </c>
      <c r="H2684" s="24">
        <f t="shared" si="249"/>
        <v>0</v>
      </c>
      <c r="I2684" s="153">
        <v>0</v>
      </c>
      <c r="J2684" s="24">
        <f t="shared" si="250"/>
        <v>0</v>
      </c>
      <c r="K2684" s="25">
        <f t="shared" si="251"/>
        <v>0</v>
      </c>
      <c r="L2684">
        <v>0</v>
      </c>
      <c r="M2684">
        <v>32964608</v>
      </c>
      <c r="N2684">
        <v>42065747</v>
      </c>
      <c r="O2684" s="52">
        <v>0</v>
      </c>
      <c r="P2684" s="52">
        <v>0</v>
      </c>
      <c r="Q2684" s="52">
        <v>0</v>
      </c>
      <c r="R2684" s="52">
        <v>0</v>
      </c>
      <c r="S2684" s="52">
        <v>0</v>
      </c>
      <c r="T2684" s="52">
        <v>0</v>
      </c>
      <c r="U2684" s="52">
        <v>0</v>
      </c>
      <c r="V2684" s="52">
        <v>0</v>
      </c>
      <c r="W2684" s="52">
        <v>0</v>
      </c>
      <c r="X2684" s="52">
        <v>0</v>
      </c>
      <c r="Y2684" s="52">
        <v>0</v>
      </c>
      <c r="Z2684" s="52">
        <v>0</v>
      </c>
      <c r="AA2684" s="25">
        <v>0</v>
      </c>
      <c r="AB2684" s="25">
        <v>0</v>
      </c>
      <c r="AC2684" s="25">
        <v>0</v>
      </c>
      <c r="AD2684" s="25">
        <v>0</v>
      </c>
      <c r="AE2684" s="25">
        <v>0</v>
      </c>
      <c r="AF2684" s="25">
        <v>0</v>
      </c>
      <c r="AG2684" s="25">
        <v>0</v>
      </c>
      <c r="AH2684" s="25">
        <v>0</v>
      </c>
      <c r="AI2684" s="25">
        <v>0</v>
      </c>
      <c r="AJ2684" s="25">
        <v>0</v>
      </c>
      <c r="AK2684" s="25">
        <v>0</v>
      </c>
      <c r="AL2684" s="25">
        <v>0</v>
      </c>
      <c r="AM2684" s="95">
        <v>0</v>
      </c>
      <c r="AN2684" s="95" t="e">
        <f ca="1">IF(MengeInEEGSummieren(M2684),AM2684,0)</f>
        <v>#NAME?</v>
      </c>
      <c r="AO2684" s="95">
        <f t="shared" si="252"/>
        <v>0</v>
      </c>
      <c r="AP2684" s="95">
        <f t="shared" si="253"/>
        <v>0</v>
      </c>
      <c r="AS2684">
        <v>0</v>
      </c>
      <c r="AT2684">
        <v>0</v>
      </c>
      <c r="AU2684" t="e">
        <f t="shared" ca="1" si="254"/>
        <v>#NAME?</v>
      </c>
    </row>
    <row r="2685" spans="1:47" x14ac:dyDescent="0.15">
      <c r="A2685" s="21" t="s">
        <v>3455</v>
      </c>
      <c r="B2685" s="22" t="s">
        <v>17</v>
      </c>
      <c r="C2685" s="42">
        <v>2008</v>
      </c>
      <c r="D2685" s="22" t="s">
        <v>793</v>
      </c>
      <c r="E2685" s="22" t="s">
        <v>770</v>
      </c>
      <c r="F2685" s="23">
        <v>19.32</v>
      </c>
      <c r="G2685" s="23">
        <v>19.32</v>
      </c>
      <c r="H2685" s="24">
        <f t="shared" si="249"/>
        <v>0</v>
      </c>
      <c r="I2685" s="153">
        <v>0</v>
      </c>
      <c r="J2685" s="24">
        <f t="shared" si="250"/>
        <v>0</v>
      </c>
      <c r="K2685" s="25">
        <f t="shared" si="251"/>
        <v>0</v>
      </c>
      <c r="L2685">
        <v>0</v>
      </c>
      <c r="M2685">
        <v>32964608</v>
      </c>
      <c r="N2685">
        <v>42065747</v>
      </c>
      <c r="O2685" s="52">
        <v>0</v>
      </c>
      <c r="P2685" s="52">
        <v>0</v>
      </c>
      <c r="Q2685" s="52">
        <v>0</v>
      </c>
      <c r="R2685" s="52">
        <v>0</v>
      </c>
      <c r="S2685" s="52">
        <v>0</v>
      </c>
      <c r="T2685" s="52">
        <v>0</v>
      </c>
      <c r="U2685" s="52">
        <v>0</v>
      </c>
      <c r="V2685" s="52">
        <v>0</v>
      </c>
      <c r="W2685" s="52">
        <v>0</v>
      </c>
      <c r="X2685" s="52">
        <v>0</v>
      </c>
      <c r="Y2685" s="52">
        <v>0</v>
      </c>
      <c r="Z2685" s="52">
        <v>0</v>
      </c>
      <c r="AA2685" s="25">
        <v>0</v>
      </c>
      <c r="AB2685" s="25">
        <v>0</v>
      </c>
      <c r="AC2685" s="25">
        <v>0</v>
      </c>
      <c r="AD2685" s="25">
        <v>0</v>
      </c>
      <c r="AE2685" s="25">
        <v>0</v>
      </c>
      <c r="AF2685" s="25">
        <v>0</v>
      </c>
      <c r="AG2685" s="25">
        <v>0</v>
      </c>
      <c r="AH2685" s="25">
        <v>0</v>
      </c>
      <c r="AI2685" s="25">
        <v>0</v>
      </c>
      <c r="AJ2685" s="25">
        <v>0</v>
      </c>
      <c r="AK2685" s="25">
        <v>0</v>
      </c>
      <c r="AL2685" s="25">
        <v>0</v>
      </c>
      <c r="AM2685" s="95">
        <v>0</v>
      </c>
      <c r="AN2685" s="95" t="e">
        <f ca="1">IF(MengeInEEGSummieren(M2685),AM2685,0)</f>
        <v>#NAME?</v>
      </c>
      <c r="AO2685" s="95">
        <f t="shared" si="252"/>
        <v>0</v>
      </c>
      <c r="AP2685" s="95">
        <f t="shared" si="253"/>
        <v>0</v>
      </c>
      <c r="AS2685">
        <v>0</v>
      </c>
      <c r="AT2685">
        <v>0</v>
      </c>
      <c r="AU2685" t="e">
        <f t="shared" ca="1" si="254"/>
        <v>#NAME?</v>
      </c>
    </row>
    <row r="2686" spans="1:47" x14ac:dyDescent="0.15">
      <c r="A2686" s="21" t="s">
        <v>3456</v>
      </c>
      <c r="B2686" s="22" t="s">
        <v>17</v>
      </c>
      <c r="C2686" s="42">
        <v>2008</v>
      </c>
      <c r="D2686" s="22" t="s">
        <v>1665</v>
      </c>
      <c r="E2686" s="22" t="s">
        <v>770</v>
      </c>
      <c r="F2686" s="23">
        <v>19.32</v>
      </c>
      <c r="G2686" s="23">
        <v>19.32</v>
      </c>
      <c r="H2686" s="24">
        <f t="shared" si="249"/>
        <v>0</v>
      </c>
      <c r="I2686" s="153">
        <v>0</v>
      </c>
      <c r="J2686" s="24">
        <f t="shared" si="250"/>
        <v>0</v>
      </c>
      <c r="K2686" s="25">
        <f t="shared" si="251"/>
        <v>0</v>
      </c>
      <c r="L2686">
        <v>0</v>
      </c>
      <c r="M2686">
        <v>32964608</v>
      </c>
      <c r="N2686">
        <v>42065747</v>
      </c>
      <c r="O2686" s="52">
        <v>0</v>
      </c>
      <c r="P2686" s="52">
        <v>0</v>
      </c>
      <c r="Q2686" s="52">
        <v>0</v>
      </c>
      <c r="R2686" s="52">
        <v>0</v>
      </c>
      <c r="S2686" s="52">
        <v>0</v>
      </c>
      <c r="T2686" s="52">
        <v>0</v>
      </c>
      <c r="U2686" s="52">
        <v>0</v>
      </c>
      <c r="V2686" s="52">
        <v>0</v>
      </c>
      <c r="W2686" s="52">
        <v>0</v>
      </c>
      <c r="X2686" s="52">
        <v>0</v>
      </c>
      <c r="Y2686" s="52">
        <v>0</v>
      </c>
      <c r="Z2686" s="52">
        <v>0</v>
      </c>
      <c r="AA2686" s="25">
        <v>0</v>
      </c>
      <c r="AB2686" s="25">
        <v>0</v>
      </c>
      <c r="AC2686" s="25">
        <v>0</v>
      </c>
      <c r="AD2686" s="25">
        <v>0</v>
      </c>
      <c r="AE2686" s="25">
        <v>0</v>
      </c>
      <c r="AF2686" s="25">
        <v>0</v>
      </c>
      <c r="AG2686" s="25">
        <v>0</v>
      </c>
      <c r="AH2686" s="25">
        <v>0</v>
      </c>
      <c r="AI2686" s="25">
        <v>0</v>
      </c>
      <c r="AJ2686" s="25">
        <v>0</v>
      </c>
      <c r="AK2686" s="25">
        <v>0</v>
      </c>
      <c r="AL2686" s="25">
        <v>0</v>
      </c>
      <c r="AM2686" s="95">
        <v>0</v>
      </c>
      <c r="AN2686" s="95" t="e">
        <f ca="1">IF(MengeInEEGSummieren(M2686),AM2686,0)</f>
        <v>#NAME?</v>
      </c>
      <c r="AO2686" s="95">
        <f t="shared" si="252"/>
        <v>0</v>
      </c>
      <c r="AP2686" s="95">
        <f t="shared" si="253"/>
        <v>0</v>
      </c>
      <c r="AS2686">
        <v>0</v>
      </c>
      <c r="AT2686">
        <v>0</v>
      </c>
      <c r="AU2686" t="e">
        <f t="shared" ca="1" si="254"/>
        <v>#NAME?</v>
      </c>
    </row>
    <row r="2687" spans="1:47" x14ac:dyDescent="0.15">
      <c r="A2687" s="21" t="s">
        <v>3457</v>
      </c>
      <c r="B2687" s="22" t="s">
        <v>17</v>
      </c>
      <c r="C2687" s="42">
        <v>2008</v>
      </c>
      <c r="D2687" s="22" t="s">
        <v>1667</v>
      </c>
      <c r="E2687" s="22" t="s">
        <v>773</v>
      </c>
      <c r="F2687" s="23">
        <v>22.32</v>
      </c>
      <c r="G2687" s="23">
        <v>22.32</v>
      </c>
      <c r="H2687" s="24">
        <f t="shared" si="249"/>
        <v>0</v>
      </c>
      <c r="I2687" s="153">
        <v>0</v>
      </c>
      <c r="J2687" s="24">
        <f t="shared" si="250"/>
        <v>0</v>
      </c>
      <c r="K2687" s="25">
        <f t="shared" si="251"/>
        <v>0</v>
      </c>
      <c r="L2687">
        <v>0</v>
      </c>
      <c r="M2687">
        <v>32964608</v>
      </c>
      <c r="N2687">
        <v>42065747</v>
      </c>
      <c r="O2687" s="52">
        <v>0</v>
      </c>
      <c r="P2687" s="52">
        <v>0</v>
      </c>
      <c r="Q2687" s="52">
        <v>0</v>
      </c>
      <c r="R2687" s="52">
        <v>0</v>
      </c>
      <c r="S2687" s="52">
        <v>0</v>
      </c>
      <c r="T2687" s="52">
        <v>0</v>
      </c>
      <c r="U2687" s="52">
        <v>0</v>
      </c>
      <c r="V2687" s="52">
        <v>0</v>
      </c>
      <c r="W2687" s="52">
        <v>0</v>
      </c>
      <c r="X2687" s="52">
        <v>0</v>
      </c>
      <c r="Y2687" s="52">
        <v>0</v>
      </c>
      <c r="Z2687" s="52">
        <v>0</v>
      </c>
      <c r="AA2687" s="25">
        <v>0</v>
      </c>
      <c r="AB2687" s="25">
        <v>0</v>
      </c>
      <c r="AC2687" s="25">
        <v>0</v>
      </c>
      <c r="AD2687" s="25">
        <v>0</v>
      </c>
      <c r="AE2687" s="25">
        <v>0</v>
      </c>
      <c r="AF2687" s="25">
        <v>0</v>
      </c>
      <c r="AG2687" s="25">
        <v>0</v>
      </c>
      <c r="AH2687" s="25">
        <v>0</v>
      </c>
      <c r="AI2687" s="25">
        <v>0</v>
      </c>
      <c r="AJ2687" s="25">
        <v>0</v>
      </c>
      <c r="AK2687" s="25">
        <v>0</v>
      </c>
      <c r="AL2687" s="25">
        <v>0</v>
      </c>
      <c r="AM2687" s="95">
        <v>0</v>
      </c>
      <c r="AN2687" s="95" t="e">
        <f ca="1">IF(MengeInEEGSummieren(M2687),AM2687,0)</f>
        <v>#NAME?</v>
      </c>
      <c r="AO2687" s="95">
        <f t="shared" si="252"/>
        <v>0</v>
      </c>
      <c r="AP2687" s="95">
        <f t="shared" si="253"/>
        <v>0</v>
      </c>
      <c r="AS2687">
        <v>0</v>
      </c>
      <c r="AT2687">
        <v>0</v>
      </c>
      <c r="AU2687" t="e">
        <f t="shared" ca="1" si="254"/>
        <v>#NAME?</v>
      </c>
    </row>
    <row r="2688" spans="1:47" x14ac:dyDescent="0.15">
      <c r="A2688" s="21" t="s">
        <v>3458</v>
      </c>
      <c r="B2688" s="22" t="s">
        <v>17</v>
      </c>
      <c r="C2688" s="42">
        <v>2008</v>
      </c>
      <c r="D2688" s="22" t="s">
        <v>1669</v>
      </c>
      <c r="E2688" s="22" t="s">
        <v>773</v>
      </c>
      <c r="F2688" s="23">
        <v>23.32</v>
      </c>
      <c r="G2688" s="23">
        <v>23.32</v>
      </c>
      <c r="H2688" s="24">
        <f t="shared" si="249"/>
        <v>0</v>
      </c>
      <c r="I2688" s="153">
        <v>0</v>
      </c>
      <c r="J2688" s="24">
        <f t="shared" si="250"/>
        <v>0</v>
      </c>
      <c r="K2688" s="25">
        <f t="shared" si="251"/>
        <v>0</v>
      </c>
      <c r="L2688">
        <v>0</v>
      </c>
      <c r="M2688">
        <v>32964608</v>
      </c>
      <c r="N2688">
        <v>42065747</v>
      </c>
      <c r="O2688" s="52">
        <v>0</v>
      </c>
      <c r="P2688" s="52">
        <v>0</v>
      </c>
      <c r="Q2688" s="52">
        <v>0</v>
      </c>
      <c r="R2688" s="52">
        <v>0</v>
      </c>
      <c r="S2688" s="52">
        <v>0</v>
      </c>
      <c r="T2688" s="52">
        <v>0</v>
      </c>
      <c r="U2688" s="52">
        <v>0</v>
      </c>
      <c r="V2688" s="52">
        <v>0</v>
      </c>
      <c r="W2688" s="52">
        <v>0</v>
      </c>
      <c r="X2688" s="52">
        <v>0</v>
      </c>
      <c r="Y2688" s="52">
        <v>0</v>
      </c>
      <c r="Z2688" s="52">
        <v>0</v>
      </c>
      <c r="AA2688" s="25">
        <v>0</v>
      </c>
      <c r="AB2688" s="25">
        <v>0</v>
      </c>
      <c r="AC2688" s="25">
        <v>0</v>
      </c>
      <c r="AD2688" s="25">
        <v>0</v>
      </c>
      <c r="AE2688" s="25">
        <v>0</v>
      </c>
      <c r="AF2688" s="25">
        <v>0</v>
      </c>
      <c r="AG2688" s="25">
        <v>0</v>
      </c>
      <c r="AH2688" s="25">
        <v>0</v>
      </c>
      <c r="AI2688" s="25">
        <v>0</v>
      </c>
      <c r="AJ2688" s="25">
        <v>0</v>
      </c>
      <c r="AK2688" s="25">
        <v>0</v>
      </c>
      <c r="AL2688" s="25">
        <v>0</v>
      </c>
      <c r="AM2688" s="95">
        <v>0</v>
      </c>
      <c r="AN2688" s="95" t="e">
        <f ca="1">IF(MengeInEEGSummieren(M2688),AM2688,0)</f>
        <v>#NAME?</v>
      </c>
      <c r="AO2688" s="95">
        <f t="shared" si="252"/>
        <v>0</v>
      </c>
      <c r="AP2688" s="95">
        <f t="shared" si="253"/>
        <v>0</v>
      </c>
      <c r="AS2688">
        <v>0</v>
      </c>
      <c r="AT2688">
        <v>0</v>
      </c>
      <c r="AU2688" t="e">
        <f t="shared" ca="1" si="254"/>
        <v>#NAME?</v>
      </c>
    </row>
    <row r="2689" spans="1:47" x14ac:dyDescent="0.15">
      <c r="A2689" s="21" t="s">
        <v>3459</v>
      </c>
      <c r="B2689" s="22" t="s">
        <v>17</v>
      </c>
      <c r="C2689" s="42">
        <v>2008</v>
      </c>
      <c r="D2689" s="22" t="s">
        <v>1671</v>
      </c>
      <c r="E2689" s="22" t="s">
        <v>773</v>
      </c>
      <c r="F2689" s="23">
        <v>22.32</v>
      </c>
      <c r="G2689" s="23">
        <v>22.32</v>
      </c>
      <c r="H2689" s="24">
        <f t="shared" si="249"/>
        <v>0</v>
      </c>
      <c r="I2689" s="153">
        <v>0</v>
      </c>
      <c r="J2689" s="24">
        <f t="shared" si="250"/>
        <v>0</v>
      </c>
      <c r="K2689" s="25">
        <f t="shared" si="251"/>
        <v>0</v>
      </c>
      <c r="L2689">
        <v>0</v>
      </c>
      <c r="M2689">
        <v>32964608</v>
      </c>
      <c r="N2689">
        <v>42065747</v>
      </c>
      <c r="O2689" s="52">
        <v>0</v>
      </c>
      <c r="P2689" s="52">
        <v>0</v>
      </c>
      <c r="Q2689" s="52">
        <v>0</v>
      </c>
      <c r="R2689" s="52">
        <v>0</v>
      </c>
      <c r="S2689" s="52">
        <v>0</v>
      </c>
      <c r="T2689" s="52">
        <v>0</v>
      </c>
      <c r="U2689" s="52">
        <v>0</v>
      </c>
      <c r="V2689" s="52">
        <v>0</v>
      </c>
      <c r="W2689" s="52">
        <v>0</v>
      </c>
      <c r="X2689" s="52">
        <v>0</v>
      </c>
      <c r="Y2689" s="52">
        <v>0</v>
      </c>
      <c r="Z2689" s="52">
        <v>0</v>
      </c>
      <c r="AA2689" s="25">
        <v>0</v>
      </c>
      <c r="AB2689" s="25">
        <v>0</v>
      </c>
      <c r="AC2689" s="25">
        <v>0</v>
      </c>
      <c r="AD2689" s="25">
        <v>0</v>
      </c>
      <c r="AE2689" s="25">
        <v>0</v>
      </c>
      <c r="AF2689" s="25">
        <v>0</v>
      </c>
      <c r="AG2689" s="25">
        <v>0</v>
      </c>
      <c r="AH2689" s="25">
        <v>0</v>
      </c>
      <c r="AI2689" s="25">
        <v>0</v>
      </c>
      <c r="AJ2689" s="25">
        <v>0</v>
      </c>
      <c r="AK2689" s="25">
        <v>0</v>
      </c>
      <c r="AL2689" s="25">
        <v>0</v>
      </c>
      <c r="AM2689" s="95">
        <v>0</v>
      </c>
      <c r="AN2689" s="95" t="e">
        <f ca="1">IF(MengeInEEGSummieren(M2689),AM2689,0)</f>
        <v>#NAME?</v>
      </c>
      <c r="AO2689" s="95">
        <f t="shared" si="252"/>
        <v>0</v>
      </c>
      <c r="AP2689" s="95">
        <f t="shared" si="253"/>
        <v>0</v>
      </c>
      <c r="AS2689">
        <v>0</v>
      </c>
      <c r="AT2689">
        <v>0</v>
      </c>
      <c r="AU2689" t="e">
        <f t="shared" ca="1" si="254"/>
        <v>#NAME?</v>
      </c>
    </row>
    <row r="2690" spans="1:47" x14ac:dyDescent="0.15">
      <c r="A2690" s="21" t="s">
        <v>3460</v>
      </c>
      <c r="B2690" s="22" t="s">
        <v>17</v>
      </c>
      <c r="C2690" s="42">
        <v>2008</v>
      </c>
      <c r="D2690" s="22" t="s">
        <v>1673</v>
      </c>
      <c r="E2690" s="22" t="s">
        <v>773</v>
      </c>
      <c r="F2690" s="23">
        <v>23.32</v>
      </c>
      <c r="G2690" s="23">
        <v>23.32</v>
      </c>
      <c r="H2690" s="24">
        <f t="shared" si="249"/>
        <v>0</v>
      </c>
      <c r="I2690" s="153">
        <v>0</v>
      </c>
      <c r="J2690" s="24">
        <f t="shared" si="250"/>
        <v>0</v>
      </c>
      <c r="K2690" s="25">
        <f t="shared" si="251"/>
        <v>0</v>
      </c>
      <c r="L2690">
        <v>0</v>
      </c>
      <c r="M2690">
        <v>32964608</v>
      </c>
      <c r="N2690">
        <v>42065747</v>
      </c>
      <c r="O2690" s="52">
        <v>0</v>
      </c>
      <c r="P2690" s="52">
        <v>0</v>
      </c>
      <c r="Q2690" s="52">
        <v>0</v>
      </c>
      <c r="R2690" s="52">
        <v>0</v>
      </c>
      <c r="S2690" s="52">
        <v>0</v>
      </c>
      <c r="T2690" s="52">
        <v>0</v>
      </c>
      <c r="U2690" s="52">
        <v>0</v>
      </c>
      <c r="V2690" s="52">
        <v>0</v>
      </c>
      <c r="W2690" s="52">
        <v>0</v>
      </c>
      <c r="X2690" s="52">
        <v>0</v>
      </c>
      <c r="Y2690" s="52">
        <v>0</v>
      </c>
      <c r="Z2690" s="52">
        <v>0</v>
      </c>
      <c r="AA2690" s="25">
        <v>0</v>
      </c>
      <c r="AB2690" s="25">
        <v>0</v>
      </c>
      <c r="AC2690" s="25">
        <v>0</v>
      </c>
      <c r="AD2690" s="25">
        <v>0</v>
      </c>
      <c r="AE2690" s="25">
        <v>0</v>
      </c>
      <c r="AF2690" s="25">
        <v>0</v>
      </c>
      <c r="AG2690" s="25">
        <v>0</v>
      </c>
      <c r="AH2690" s="25">
        <v>0</v>
      </c>
      <c r="AI2690" s="25">
        <v>0</v>
      </c>
      <c r="AJ2690" s="25">
        <v>0</v>
      </c>
      <c r="AK2690" s="25">
        <v>0</v>
      </c>
      <c r="AL2690" s="25">
        <v>0</v>
      </c>
      <c r="AM2690" s="95">
        <v>0</v>
      </c>
      <c r="AN2690" s="95" t="e">
        <f ca="1">IF(MengeInEEGSummieren(M2690),AM2690,0)</f>
        <v>#NAME?</v>
      </c>
      <c r="AO2690" s="95">
        <f t="shared" si="252"/>
        <v>0</v>
      </c>
      <c r="AP2690" s="95">
        <f t="shared" si="253"/>
        <v>0</v>
      </c>
      <c r="AS2690">
        <v>0</v>
      </c>
      <c r="AT2690">
        <v>0</v>
      </c>
      <c r="AU2690" t="e">
        <f t="shared" ca="1" si="254"/>
        <v>#NAME?</v>
      </c>
    </row>
    <row r="2691" spans="1:47" x14ac:dyDescent="0.15">
      <c r="A2691" s="21" t="s">
        <v>3461</v>
      </c>
      <c r="B2691" s="22" t="s">
        <v>17</v>
      </c>
      <c r="C2691" s="42">
        <v>2008</v>
      </c>
      <c r="D2691" s="22" t="s">
        <v>1675</v>
      </c>
      <c r="E2691" s="22" t="s">
        <v>773</v>
      </c>
      <c r="F2691" s="23">
        <v>21.32</v>
      </c>
      <c r="G2691" s="23">
        <v>21.32</v>
      </c>
      <c r="H2691" s="24">
        <f t="shared" si="249"/>
        <v>0</v>
      </c>
      <c r="I2691" s="153">
        <v>0</v>
      </c>
      <c r="J2691" s="24">
        <f t="shared" si="250"/>
        <v>0</v>
      </c>
      <c r="K2691" s="25">
        <f t="shared" si="251"/>
        <v>0</v>
      </c>
      <c r="L2691">
        <v>0</v>
      </c>
      <c r="M2691">
        <v>32964608</v>
      </c>
      <c r="N2691">
        <v>42065747</v>
      </c>
      <c r="O2691" s="52">
        <v>0</v>
      </c>
      <c r="P2691" s="52">
        <v>0</v>
      </c>
      <c r="Q2691" s="52">
        <v>0</v>
      </c>
      <c r="R2691" s="52">
        <v>0</v>
      </c>
      <c r="S2691" s="52">
        <v>0</v>
      </c>
      <c r="T2691" s="52">
        <v>0</v>
      </c>
      <c r="U2691" s="52">
        <v>0</v>
      </c>
      <c r="V2691" s="52">
        <v>0</v>
      </c>
      <c r="W2691" s="52">
        <v>0</v>
      </c>
      <c r="X2691" s="52">
        <v>0</v>
      </c>
      <c r="Y2691" s="52">
        <v>0</v>
      </c>
      <c r="Z2691" s="52">
        <v>0</v>
      </c>
      <c r="AA2691" s="25">
        <v>0</v>
      </c>
      <c r="AB2691" s="25">
        <v>0</v>
      </c>
      <c r="AC2691" s="25">
        <v>0</v>
      </c>
      <c r="AD2691" s="25">
        <v>0</v>
      </c>
      <c r="AE2691" s="25">
        <v>0</v>
      </c>
      <c r="AF2691" s="25">
        <v>0</v>
      </c>
      <c r="AG2691" s="25">
        <v>0</v>
      </c>
      <c r="AH2691" s="25">
        <v>0</v>
      </c>
      <c r="AI2691" s="25">
        <v>0</v>
      </c>
      <c r="AJ2691" s="25">
        <v>0</v>
      </c>
      <c r="AK2691" s="25">
        <v>0</v>
      </c>
      <c r="AL2691" s="25">
        <v>0</v>
      </c>
      <c r="AM2691" s="95">
        <v>0</v>
      </c>
      <c r="AN2691" s="95" t="e">
        <f ca="1">IF(MengeInEEGSummieren(M2691),AM2691,0)</f>
        <v>#NAME?</v>
      </c>
      <c r="AO2691" s="95">
        <f t="shared" si="252"/>
        <v>0</v>
      </c>
      <c r="AP2691" s="95">
        <f t="shared" si="253"/>
        <v>0</v>
      </c>
      <c r="AS2691">
        <v>0</v>
      </c>
      <c r="AT2691">
        <v>0</v>
      </c>
      <c r="AU2691" t="e">
        <f t="shared" ca="1" si="254"/>
        <v>#NAME?</v>
      </c>
    </row>
    <row r="2692" spans="1:47" x14ac:dyDescent="0.15">
      <c r="A2692" s="21" t="s">
        <v>3462</v>
      </c>
      <c r="B2692" s="22" t="s">
        <v>17</v>
      </c>
      <c r="C2692" s="42">
        <v>2008</v>
      </c>
      <c r="D2692" s="22" t="s">
        <v>1677</v>
      </c>
      <c r="E2692" s="22" t="s">
        <v>773</v>
      </c>
      <c r="F2692" s="23">
        <v>22.32</v>
      </c>
      <c r="G2692" s="23">
        <v>22.32</v>
      </c>
      <c r="H2692" s="24">
        <f t="shared" si="249"/>
        <v>0</v>
      </c>
      <c r="I2692" s="153">
        <v>0</v>
      </c>
      <c r="J2692" s="24">
        <f t="shared" si="250"/>
        <v>0</v>
      </c>
      <c r="K2692" s="25">
        <f t="shared" si="251"/>
        <v>0</v>
      </c>
      <c r="L2692">
        <v>0</v>
      </c>
      <c r="M2692">
        <v>32964608</v>
      </c>
      <c r="N2692">
        <v>42065747</v>
      </c>
      <c r="O2692" s="52">
        <v>0</v>
      </c>
      <c r="P2692" s="52">
        <v>0</v>
      </c>
      <c r="Q2692" s="52">
        <v>0</v>
      </c>
      <c r="R2692" s="52">
        <v>0</v>
      </c>
      <c r="S2692" s="52">
        <v>0</v>
      </c>
      <c r="T2692" s="52">
        <v>0</v>
      </c>
      <c r="U2692" s="52">
        <v>0</v>
      </c>
      <c r="V2692" s="52">
        <v>0</v>
      </c>
      <c r="W2692" s="52">
        <v>0</v>
      </c>
      <c r="X2692" s="52">
        <v>0</v>
      </c>
      <c r="Y2692" s="52">
        <v>0</v>
      </c>
      <c r="Z2692" s="52">
        <v>0</v>
      </c>
      <c r="AA2692" s="25">
        <v>0</v>
      </c>
      <c r="AB2692" s="25">
        <v>0</v>
      </c>
      <c r="AC2692" s="25">
        <v>0</v>
      </c>
      <c r="AD2692" s="25">
        <v>0</v>
      </c>
      <c r="AE2692" s="25">
        <v>0</v>
      </c>
      <c r="AF2692" s="25">
        <v>0</v>
      </c>
      <c r="AG2692" s="25">
        <v>0</v>
      </c>
      <c r="AH2692" s="25">
        <v>0</v>
      </c>
      <c r="AI2692" s="25">
        <v>0</v>
      </c>
      <c r="AJ2692" s="25">
        <v>0</v>
      </c>
      <c r="AK2692" s="25">
        <v>0</v>
      </c>
      <c r="AL2692" s="25">
        <v>0</v>
      </c>
      <c r="AM2692" s="95">
        <v>0</v>
      </c>
      <c r="AN2692" s="95" t="e">
        <f ca="1">IF(MengeInEEGSummieren(M2692),AM2692,0)</f>
        <v>#NAME?</v>
      </c>
      <c r="AO2692" s="95">
        <f t="shared" si="252"/>
        <v>0</v>
      </c>
      <c r="AP2692" s="95">
        <f t="shared" si="253"/>
        <v>0</v>
      </c>
      <c r="AS2692">
        <v>0</v>
      </c>
      <c r="AT2692">
        <v>0</v>
      </c>
      <c r="AU2692" t="e">
        <f t="shared" ca="1" si="254"/>
        <v>#NAME?</v>
      </c>
    </row>
    <row r="2693" spans="1:47" x14ac:dyDescent="0.15">
      <c r="A2693" s="21" t="s">
        <v>3463</v>
      </c>
      <c r="B2693" s="22" t="s">
        <v>17</v>
      </c>
      <c r="C2693" s="42">
        <v>2008</v>
      </c>
      <c r="D2693" s="22" t="s">
        <v>1679</v>
      </c>
      <c r="E2693" s="22" t="s">
        <v>770</v>
      </c>
      <c r="F2693" s="23">
        <v>20.32</v>
      </c>
      <c r="G2693" s="23">
        <v>20.32</v>
      </c>
      <c r="H2693" s="24">
        <f t="shared" si="249"/>
        <v>0</v>
      </c>
      <c r="I2693" s="153">
        <v>0</v>
      </c>
      <c r="J2693" s="24">
        <f t="shared" si="250"/>
        <v>0</v>
      </c>
      <c r="K2693" s="25">
        <f t="shared" si="251"/>
        <v>0</v>
      </c>
      <c r="L2693">
        <v>0</v>
      </c>
      <c r="M2693">
        <v>32964608</v>
      </c>
      <c r="N2693">
        <v>42065747</v>
      </c>
      <c r="O2693" s="52">
        <v>0</v>
      </c>
      <c r="P2693" s="52">
        <v>0</v>
      </c>
      <c r="Q2693" s="52">
        <v>0</v>
      </c>
      <c r="R2693" s="52">
        <v>0</v>
      </c>
      <c r="S2693" s="52">
        <v>0</v>
      </c>
      <c r="T2693" s="52">
        <v>0</v>
      </c>
      <c r="U2693" s="52">
        <v>0</v>
      </c>
      <c r="V2693" s="52">
        <v>0</v>
      </c>
      <c r="W2693" s="52">
        <v>0</v>
      </c>
      <c r="X2693" s="52">
        <v>0</v>
      </c>
      <c r="Y2693" s="52">
        <v>0</v>
      </c>
      <c r="Z2693" s="52">
        <v>0</v>
      </c>
      <c r="AA2693" s="25">
        <v>0</v>
      </c>
      <c r="AB2693" s="25">
        <v>0</v>
      </c>
      <c r="AC2693" s="25">
        <v>0</v>
      </c>
      <c r="AD2693" s="25">
        <v>0</v>
      </c>
      <c r="AE2693" s="25">
        <v>0</v>
      </c>
      <c r="AF2693" s="25">
        <v>0</v>
      </c>
      <c r="AG2693" s="25">
        <v>0</v>
      </c>
      <c r="AH2693" s="25">
        <v>0</v>
      </c>
      <c r="AI2693" s="25">
        <v>0</v>
      </c>
      <c r="AJ2693" s="25">
        <v>0</v>
      </c>
      <c r="AK2693" s="25">
        <v>0</v>
      </c>
      <c r="AL2693" s="25">
        <v>0</v>
      </c>
      <c r="AM2693" s="95">
        <v>0</v>
      </c>
      <c r="AN2693" s="95" t="e">
        <f ca="1">IF(MengeInEEGSummieren(M2693),AM2693,0)</f>
        <v>#NAME?</v>
      </c>
      <c r="AO2693" s="95">
        <f t="shared" si="252"/>
        <v>0</v>
      </c>
      <c r="AP2693" s="95">
        <f t="shared" si="253"/>
        <v>0</v>
      </c>
      <c r="AS2693">
        <v>0</v>
      </c>
      <c r="AT2693">
        <v>0</v>
      </c>
      <c r="AU2693" t="e">
        <f t="shared" ca="1" si="254"/>
        <v>#NAME?</v>
      </c>
    </row>
    <row r="2694" spans="1:47" x14ac:dyDescent="0.15">
      <c r="A2694" s="21" t="s">
        <v>3464</v>
      </c>
      <c r="B2694" s="22" t="s">
        <v>17</v>
      </c>
      <c r="C2694" s="42">
        <v>2008</v>
      </c>
      <c r="D2694" s="22" t="s">
        <v>795</v>
      </c>
      <c r="E2694" s="22" t="s">
        <v>770</v>
      </c>
      <c r="F2694" s="23">
        <v>17.32</v>
      </c>
      <c r="G2694" s="23">
        <v>17.32</v>
      </c>
      <c r="H2694" s="24">
        <f t="shared" si="249"/>
        <v>0</v>
      </c>
      <c r="I2694" s="153">
        <v>0</v>
      </c>
      <c r="J2694" s="24">
        <f t="shared" si="250"/>
        <v>0</v>
      </c>
      <c r="K2694" s="25">
        <f t="shared" si="251"/>
        <v>0</v>
      </c>
      <c r="L2694">
        <v>0</v>
      </c>
      <c r="M2694">
        <v>32964608</v>
      </c>
      <c r="N2694">
        <v>42065747</v>
      </c>
      <c r="O2694" s="52">
        <v>0</v>
      </c>
      <c r="P2694" s="52">
        <v>0</v>
      </c>
      <c r="Q2694" s="52">
        <v>0</v>
      </c>
      <c r="R2694" s="52">
        <v>0</v>
      </c>
      <c r="S2694" s="52">
        <v>0</v>
      </c>
      <c r="T2694" s="52">
        <v>0</v>
      </c>
      <c r="U2694" s="52">
        <v>0</v>
      </c>
      <c r="V2694" s="52">
        <v>0</v>
      </c>
      <c r="W2694" s="52">
        <v>0</v>
      </c>
      <c r="X2694" s="52">
        <v>0</v>
      </c>
      <c r="Y2694" s="52">
        <v>0</v>
      </c>
      <c r="Z2694" s="52">
        <v>0</v>
      </c>
      <c r="AA2694" s="25">
        <v>0</v>
      </c>
      <c r="AB2694" s="25">
        <v>0</v>
      </c>
      <c r="AC2694" s="25">
        <v>0</v>
      </c>
      <c r="AD2694" s="25">
        <v>0</v>
      </c>
      <c r="AE2694" s="25">
        <v>0</v>
      </c>
      <c r="AF2694" s="25">
        <v>0</v>
      </c>
      <c r="AG2694" s="25">
        <v>0</v>
      </c>
      <c r="AH2694" s="25">
        <v>0</v>
      </c>
      <c r="AI2694" s="25">
        <v>0</v>
      </c>
      <c r="AJ2694" s="25">
        <v>0</v>
      </c>
      <c r="AK2694" s="25">
        <v>0</v>
      </c>
      <c r="AL2694" s="25">
        <v>0</v>
      </c>
      <c r="AM2694" s="95">
        <v>0</v>
      </c>
      <c r="AN2694" s="95" t="e">
        <f ca="1">IF(MengeInEEGSummieren(M2694),AM2694,0)</f>
        <v>#NAME?</v>
      </c>
      <c r="AO2694" s="95">
        <f t="shared" si="252"/>
        <v>0</v>
      </c>
      <c r="AP2694" s="95">
        <f t="shared" si="253"/>
        <v>0</v>
      </c>
      <c r="AS2694">
        <v>0</v>
      </c>
      <c r="AT2694">
        <v>0</v>
      </c>
      <c r="AU2694" t="e">
        <f t="shared" ca="1" si="254"/>
        <v>#NAME?</v>
      </c>
    </row>
    <row r="2695" spans="1:47" x14ac:dyDescent="0.15">
      <c r="A2695" s="21" t="s">
        <v>3465</v>
      </c>
      <c r="B2695" s="22" t="s">
        <v>17</v>
      </c>
      <c r="C2695" s="42">
        <v>2008</v>
      </c>
      <c r="D2695" s="22" t="s">
        <v>797</v>
      </c>
      <c r="E2695" s="22" t="s">
        <v>773</v>
      </c>
      <c r="F2695" s="23">
        <v>20.32</v>
      </c>
      <c r="G2695" s="23">
        <v>20.32</v>
      </c>
      <c r="H2695" s="24">
        <f t="shared" si="249"/>
        <v>0</v>
      </c>
      <c r="I2695" s="153">
        <v>0</v>
      </c>
      <c r="J2695" s="24">
        <f t="shared" si="250"/>
        <v>0</v>
      </c>
      <c r="K2695" s="25">
        <f t="shared" si="251"/>
        <v>0</v>
      </c>
      <c r="L2695">
        <v>0</v>
      </c>
      <c r="M2695">
        <v>32964608</v>
      </c>
      <c r="N2695">
        <v>42065747</v>
      </c>
      <c r="O2695" s="52">
        <v>0</v>
      </c>
      <c r="P2695" s="52">
        <v>0</v>
      </c>
      <c r="Q2695" s="52">
        <v>0</v>
      </c>
      <c r="R2695" s="52">
        <v>0</v>
      </c>
      <c r="S2695" s="52">
        <v>0</v>
      </c>
      <c r="T2695" s="52">
        <v>0</v>
      </c>
      <c r="U2695" s="52">
        <v>0</v>
      </c>
      <c r="V2695" s="52">
        <v>0</v>
      </c>
      <c r="W2695" s="52">
        <v>0</v>
      </c>
      <c r="X2695" s="52">
        <v>0</v>
      </c>
      <c r="Y2695" s="52">
        <v>0</v>
      </c>
      <c r="Z2695" s="52">
        <v>0</v>
      </c>
      <c r="AA2695" s="25">
        <v>0</v>
      </c>
      <c r="AB2695" s="25">
        <v>0</v>
      </c>
      <c r="AC2695" s="25">
        <v>0</v>
      </c>
      <c r="AD2695" s="25">
        <v>0</v>
      </c>
      <c r="AE2695" s="25">
        <v>0</v>
      </c>
      <c r="AF2695" s="25">
        <v>0</v>
      </c>
      <c r="AG2695" s="25">
        <v>0</v>
      </c>
      <c r="AH2695" s="25">
        <v>0</v>
      </c>
      <c r="AI2695" s="25">
        <v>0</v>
      </c>
      <c r="AJ2695" s="25">
        <v>0</v>
      </c>
      <c r="AK2695" s="25">
        <v>0</v>
      </c>
      <c r="AL2695" s="25">
        <v>0</v>
      </c>
      <c r="AM2695" s="95">
        <v>0</v>
      </c>
      <c r="AN2695" s="95" t="e">
        <f ca="1">IF(MengeInEEGSummieren(M2695),AM2695,0)</f>
        <v>#NAME?</v>
      </c>
      <c r="AO2695" s="95">
        <f t="shared" si="252"/>
        <v>0</v>
      </c>
      <c r="AP2695" s="95">
        <f t="shared" si="253"/>
        <v>0</v>
      </c>
      <c r="AS2695">
        <v>0</v>
      </c>
      <c r="AT2695">
        <v>0</v>
      </c>
      <c r="AU2695" t="e">
        <f t="shared" ca="1" si="254"/>
        <v>#NAME?</v>
      </c>
    </row>
    <row r="2696" spans="1:47" x14ac:dyDescent="0.15">
      <c r="A2696" s="21" t="s">
        <v>3466</v>
      </c>
      <c r="B2696" s="22" t="s">
        <v>17</v>
      </c>
      <c r="C2696" s="42">
        <v>2008</v>
      </c>
      <c r="D2696" s="22" t="s">
        <v>799</v>
      </c>
      <c r="E2696" s="22" t="s">
        <v>773</v>
      </c>
      <c r="F2696" s="23">
        <v>21.32</v>
      </c>
      <c r="G2696" s="23">
        <v>21.32</v>
      </c>
      <c r="H2696" s="24">
        <f t="shared" si="249"/>
        <v>0</v>
      </c>
      <c r="I2696" s="153">
        <v>0</v>
      </c>
      <c r="J2696" s="24">
        <f t="shared" si="250"/>
        <v>0</v>
      </c>
      <c r="K2696" s="25">
        <f t="shared" si="251"/>
        <v>0</v>
      </c>
      <c r="L2696">
        <v>0</v>
      </c>
      <c r="M2696">
        <v>32964608</v>
      </c>
      <c r="N2696">
        <v>42065747</v>
      </c>
      <c r="O2696" s="52">
        <v>0</v>
      </c>
      <c r="P2696" s="52">
        <v>0</v>
      </c>
      <c r="Q2696" s="52">
        <v>0</v>
      </c>
      <c r="R2696" s="52">
        <v>0</v>
      </c>
      <c r="S2696" s="52">
        <v>0</v>
      </c>
      <c r="T2696" s="52">
        <v>0</v>
      </c>
      <c r="U2696" s="52">
        <v>0</v>
      </c>
      <c r="V2696" s="52">
        <v>0</v>
      </c>
      <c r="W2696" s="52">
        <v>0</v>
      </c>
      <c r="X2696" s="52">
        <v>0</v>
      </c>
      <c r="Y2696" s="52">
        <v>0</v>
      </c>
      <c r="Z2696" s="52">
        <v>0</v>
      </c>
      <c r="AA2696" s="25">
        <v>0</v>
      </c>
      <c r="AB2696" s="25">
        <v>0</v>
      </c>
      <c r="AC2696" s="25">
        <v>0</v>
      </c>
      <c r="AD2696" s="25">
        <v>0</v>
      </c>
      <c r="AE2696" s="25">
        <v>0</v>
      </c>
      <c r="AF2696" s="25">
        <v>0</v>
      </c>
      <c r="AG2696" s="25">
        <v>0</v>
      </c>
      <c r="AH2696" s="25">
        <v>0</v>
      </c>
      <c r="AI2696" s="25">
        <v>0</v>
      </c>
      <c r="AJ2696" s="25">
        <v>0</v>
      </c>
      <c r="AK2696" s="25">
        <v>0</v>
      </c>
      <c r="AL2696" s="25">
        <v>0</v>
      </c>
      <c r="AM2696" s="95">
        <v>0</v>
      </c>
      <c r="AN2696" s="95" t="e">
        <f ca="1">IF(MengeInEEGSummieren(M2696),AM2696,0)</f>
        <v>#NAME?</v>
      </c>
      <c r="AO2696" s="95">
        <f t="shared" si="252"/>
        <v>0</v>
      </c>
      <c r="AP2696" s="95">
        <f t="shared" si="253"/>
        <v>0</v>
      </c>
      <c r="AS2696">
        <v>0</v>
      </c>
      <c r="AT2696">
        <v>0</v>
      </c>
      <c r="AU2696" t="e">
        <f t="shared" ca="1" si="254"/>
        <v>#NAME?</v>
      </c>
    </row>
    <row r="2697" spans="1:47" x14ac:dyDescent="0.15">
      <c r="A2697" s="21" t="s">
        <v>3467</v>
      </c>
      <c r="B2697" s="22" t="s">
        <v>17</v>
      </c>
      <c r="C2697" s="42">
        <v>2008</v>
      </c>
      <c r="D2697" s="22" t="s">
        <v>801</v>
      </c>
      <c r="E2697" s="22" t="s">
        <v>773</v>
      </c>
      <c r="F2697" s="23">
        <v>20.32</v>
      </c>
      <c r="G2697" s="23">
        <v>20.32</v>
      </c>
      <c r="H2697" s="24">
        <f t="shared" si="249"/>
        <v>0</v>
      </c>
      <c r="I2697" s="153">
        <v>0</v>
      </c>
      <c r="J2697" s="24">
        <f t="shared" si="250"/>
        <v>0</v>
      </c>
      <c r="K2697" s="25">
        <f t="shared" si="251"/>
        <v>0</v>
      </c>
      <c r="L2697">
        <v>0</v>
      </c>
      <c r="M2697">
        <v>32964608</v>
      </c>
      <c r="N2697">
        <v>42065747</v>
      </c>
      <c r="O2697" s="52">
        <v>0</v>
      </c>
      <c r="P2697" s="52">
        <v>0</v>
      </c>
      <c r="Q2697" s="52">
        <v>0</v>
      </c>
      <c r="R2697" s="52">
        <v>0</v>
      </c>
      <c r="S2697" s="52">
        <v>0</v>
      </c>
      <c r="T2697" s="52">
        <v>0</v>
      </c>
      <c r="U2697" s="52">
        <v>0</v>
      </c>
      <c r="V2697" s="52">
        <v>0</v>
      </c>
      <c r="W2697" s="52">
        <v>0</v>
      </c>
      <c r="X2697" s="52">
        <v>0</v>
      </c>
      <c r="Y2697" s="52">
        <v>0</v>
      </c>
      <c r="Z2697" s="52">
        <v>0</v>
      </c>
      <c r="AA2697" s="25">
        <v>0</v>
      </c>
      <c r="AB2697" s="25">
        <v>0</v>
      </c>
      <c r="AC2697" s="25">
        <v>0</v>
      </c>
      <c r="AD2697" s="25">
        <v>0</v>
      </c>
      <c r="AE2697" s="25">
        <v>0</v>
      </c>
      <c r="AF2697" s="25">
        <v>0</v>
      </c>
      <c r="AG2697" s="25">
        <v>0</v>
      </c>
      <c r="AH2697" s="25">
        <v>0</v>
      </c>
      <c r="AI2697" s="25">
        <v>0</v>
      </c>
      <c r="AJ2697" s="25">
        <v>0</v>
      </c>
      <c r="AK2697" s="25">
        <v>0</v>
      </c>
      <c r="AL2697" s="25">
        <v>0</v>
      </c>
      <c r="AM2697" s="95">
        <v>0</v>
      </c>
      <c r="AN2697" s="95" t="e">
        <f ca="1">IF(MengeInEEGSummieren(M2697),AM2697,0)</f>
        <v>#NAME?</v>
      </c>
      <c r="AO2697" s="95">
        <f t="shared" si="252"/>
        <v>0</v>
      </c>
      <c r="AP2697" s="95">
        <f t="shared" si="253"/>
        <v>0</v>
      </c>
      <c r="AS2697">
        <v>0</v>
      </c>
      <c r="AT2697">
        <v>0</v>
      </c>
      <c r="AU2697" t="e">
        <f t="shared" ca="1" si="254"/>
        <v>#NAME?</v>
      </c>
    </row>
    <row r="2698" spans="1:47" x14ac:dyDescent="0.15">
      <c r="A2698" s="21" t="s">
        <v>3468</v>
      </c>
      <c r="B2698" s="22" t="s">
        <v>17</v>
      </c>
      <c r="C2698" s="42">
        <v>2008</v>
      </c>
      <c r="D2698" s="22" t="s">
        <v>803</v>
      </c>
      <c r="E2698" s="22" t="s">
        <v>773</v>
      </c>
      <c r="F2698" s="23">
        <v>21.32</v>
      </c>
      <c r="G2698" s="23">
        <v>21.32</v>
      </c>
      <c r="H2698" s="24">
        <f t="shared" si="249"/>
        <v>0</v>
      </c>
      <c r="I2698" s="153">
        <v>0</v>
      </c>
      <c r="J2698" s="24">
        <f t="shared" si="250"/>
        <v>0</v>
      </c>
      <c r="K2698" s="25">
        <f t="shared" si="251"/>
        <v>0</v>
      </c>
      <c r="L2698">
        <v>0</v>
      </c>
      <c r="M2698">
        <v>32964608</v>
      </c>
      <c r="N2698">
        <v>42065747</v>
      </c>
      <c r="O2698" s="52">
        <v>0</v>
      </c>
      <c r="P2698" s="52">
        <v>0</v>
      </c>
      <c r="Q2698" s="52">
        <v>0</v>
      </c>
      <c r="R2698" s="52">
        <v>0</v>
      </c>
      <c r="S2698" s="52">
        <v>0</v>
      </c>
      <c r="T2698" s="52">
        <v>0</v>
      </c>
      <c r="U2698" s="52">
        <v>0</v>
      </c>
      <c r="V2698" s="52">
        <v>0</v>
      </c>
      <c r="W2698" s="52">
        <v>0</v>
      </c>
      <c r="X2698" s="52">
        <v>0</v>
      </c>
      <c r="Y2698" s="52">
        <v>0</v>
      </c>
      <c r="Z2698" s="52">
        <v>0</v>
      </c>
      <c r="AA2698" s="25">
        <v>0</v>
      </c>
      <c r="AB2698" s="25">
        <v>0</v>
      </c>
      <c r="AC2698" s="25">
        <v>0</v>
      </c>
      <c r="AD2698" s="25">
        <v>0</v>
      </c>
      <c r="AE2698" s="25">
        <v>0</v>
      </c>
      <c r="AF2698" s="25">
        <v>0</v>
      </c>
      <c r="AG2698" s="25">
        <v>0</v>
      </c>
      <c r="AH2698" s="25">
        <v>0</v>
      </c>
      <c r="AI2698" s="25">
        <v>0</v>
      </c>
      <c r="AJ2698" s="25">
        <v>0</v>
      </c>
      <c r="AK2698" s="25">
        <v>0</v>
      </c>
      <c r="AL2698" s="25">
        <v>0</v>
      </c>
      <c r="AM2698" s="95">
        <v>0</v>
      </c>
      <c r="AN2698" s="95" t="e">
        <f ca="1">IF(MengeInEEGSummieren(M2698),AM2698,0)</f>
        <v>#NAME?</v>
      </c>
      <c r="AO2698" s="95">
        <f t="shared" si="252"/>
        <v>0</v>
      </c>
      <c r="AP2698" s="95">
        <f t="shared" si="253"/>
        <v>0</v>
      </c>
      <c r="AS2698">
        <v>0</v>
      </c>
      <c r="AT2698">
        <v>0</v>
      </c>
      <c r="AU2698" t="e">
        <f t="shared" ca="1" si="254"/>
        <v>#NAME?</v>
      </c>
    </row>
    <row r="2699" spans="1:47" x14ac:dyDescent="0.15">
      <c r="A2699" s="21" t="s">
        <v>3469</v>
      </c>
      <c r="B2699" s="22" t="s">
        <v>17</v>
      </c>
      <c r="C2699" s="42">
        <v>2008</v>
      </c>
      <c r="D2699" s="22" t="s">
        <v>1686</v>
      </c>
      <c r="E2699" s="22" t="s">
        <v>773</v>
      </c>
      <c r="F2699" s="23">
        <v>19.32</v>
      </c>
      <c r="G2699" s="23">
        <v>19.32</v>
      </c>
      <c r="H2699" s="24">
        <f t="shared" si="249"/>
        <v>0</v>
      </c>
      <c r="I2699" s="153">
        <v>0</v>
      </c>
      <c r="J2699" s="24">
        <f t="shared" si="250"/>
        <v>0</v>
      </c>
      <c r="K2699" s="25">
        <f t="shared" si="251"/>
        <v>0</v>
      </c>
      <c r="L2699">
        <v>0</v>
      </c>
      <c r="M2699">
        <v>32964608</v>
      </c>
      <c r="N2699">
        <v>42065747</v>
      </c>
      <c r="O2699" s="52">
        <v>0</v>
      </c>
      <c r="P2699" s="52">
        <v>0</v>
      </c>
      <c r="Q2699" s="52">
        <v>0</v>
      </c>
      <c r="R2699" s="52">
        <v>0</v>
      </c>
      <c r="S2699" s="52">
        <v>0</v>
      </c>
      <c r="T2699" s="52">
        <v>0</v>
      </c>
      <c r="U2699" s="52">
        <v>0</v>
      </c>
      <c r="V2699" s="52">
        <v>0</v>
      </c>
      <c r="W2699" s="52">
        <v>0</v>
      </c>
      <c r="X2699" s="52">
        <v>0</v>
      </c>
      <c r="Y2699" s="52">
        <v>0</v>
      </c>
      <c r="Z2699" s="52">
        <v>0</v>
      </c>
      <c r="AA2699" s="25">
        <v>0</v>
      </c>
      <c r="AB2699" s="25">
        <v>0</v>
      </c>
      <c r="AC2699" s="25">
        <v>0</v>
      </c>
      <c r="AD2699" s="25">
        <v>0</v>
      </c>
      <c r="AE2699" s="25">
        <v>0</v>
      </c>
      <c r="AF2699" s="25">
        <v>0</v>
      </c>
      <c r="AG2699" s="25">
        <v>0</v>
      </c>
      <c r="AH2699" s="25">
        <v>0</v>
      </c>
      <c r="AI2699" s="25">
        <v>0</v>
      </c>
      <c r="AJ2699" s="25">
        <v>0</v>
      </c>
      <c r="AK2699" s="25">
        <v>0</v>
      </c>
      <c r="AL2699" s="25">
        <v>0</v>
      </c>
      <c r="AM2699" s="95">
        <v>0</v>
      </c>
      <c r="AN2699" s="95" t="e">
        <f ca="1">IF(MengeInEEGSummieren(M2699),AM2699,0)</f>
        <v>#NAME?</v>
      </c>
      <c r="AO2699" s="95">
        <f t="shared" si="252"/>
        <v>0</v>
      </c>
      <c r="AP2699" s="95">
        <f t="shared" si="253"/>
        <v>0</v>
      </c>
      <c r="AS2699">
        <v>0</v>
      </c>
      <c r="AT2699">
        <v>0</v>
      </c>
      <c r="AU2699" t="e">
        <f t="shared" ca="1" si="254"/>
        <v>#NAME?</v>
      </c>
    </row>
    <row r="2700" spans="1:47" x14ac:dyDescent="0.15">
      <c r="A2700" s="21" t="s">
        <v>3470</v>
      </c>
      <c r="B2700" s="22" t="s">
        <v>17</v>
      </c>
      <c r="C2700" s="42">
        <v>2008</v>
      </c>
      <c r="D2700" s="22" t="s">
        <v>1688</v>
      </c>
      <c r="E2700" s="22" t="s">
        <v>773</v>
      </c>
      <c r="F2700" s="23">
        <v>20.32</v>
      </c>
      <c r="G2700" s="23">
        <v>20.32</v>
      </c>
      <c r="H2700" s="24">
        <f t="shared" si="249"/>
        <v>0</v>
      </c>
      <c r="I2700" s="153">
        <v>0</v>
      </c>
      <c r="J2700" s="24">
        <f t="shared" si="250"/>
        <v>0</v>
      </c>
      <c r="K2700" s="25">
        <f t="shared" si="251"/>
        <v>0</v>
      </c>
      <c r="L2700">
        <v>0</v>
      </c>
      <c r="M2700">
        <v>32964608</v>
      </c>
      <c r="N2700">
        <v>42065747</v>
      </c>
      <c r="O2700" s="52">
        <v>0</v>
      </c>
      <c r="P2700" s="52">
        <v>0</v>
      </c>
      <c r="Q2700" s="52">
        <v>0</v>
      </c>
      <c r="R2700" s="52">
        <v>0</v>
      </c>
      <c r="S2700" s="52">
        <v>0</v>
      </c>
      <c r="T2700" s="52">
        <v>0</v>
      </c>
      <c r="U2700" s="52">
        <v>0</v>
      </c>
      <c r="V2700" s="52">
        <v>0</v>
      </c>
      <c r="W2700" s="52">
        <v>0</v>
      </c>
      <c r="X2700" s="52">
        <v>0</v>
      </c>
      <c r="Y2700" s="52">
        <v>0</v>
      </c>
      <c r="Z2700" s="52">
        <v>0</v>
      </c>
      <c r="AA2700" s="25">
        <v>0</v>
      </c>
      <c r="AB2700" s="25">
        <v>0</v>
      </c>
      <c r="AC2700" s="25">
        <v>0</v>
      </c>
      <c r="AD2700" s="25">
        <v>0</v>
      </c>
      <c r="AE2700" s="25">
        <v>0</v>
      </c>
      <c r="AF2700" s="25">
        <v>0</v>
      </c>
      <c r="AG2700" s="25">
        <v>0</v>
      </c>
      <c r="AH2700" s="25">
        <v>0</v>
      </c>
      <c r="AI2700" s="25">
        <v>0</v>
      </c>
      <c r="AJ2700" s="25">
        <v>0</v>
      </c>
      <c r="AK2700" s="25">
        <v>0</v>
      </c>
      <c r="AL2700" s="25">
        <v>0</v>
      </c>
      <c r="AM2700" s="95">
        <v>0</v>
      </c>
      <c r="AN2700" s="95" t="e">
        <f ca="1">IF(MengeInEEGSummieren(M2700),AM2700,0)</f>
        <v>#NAME?</v>
      </c>
      <c r="AO2700" s="95">
        <f t="shared" si="252"/>
        <v>0</v>
      </c>
      <c r="AP2700" s="95">
        <f t="shared" si="253"/>
        <v>0</v>
      </c>
      <c r="AS2700">
        <v>0</v>
      </c>
      <c r="AT2700">
        <v>0</v>
      </c>
      <c r="AU2700" t="e">
        <f t="shared" ca="1" si="254"/>
        <v>#NAME?</v>
      </c>
    </row>
    <row r="2701" spans="1:47" x14ac:dyDescent="0.15">
      <c r="A2701" s="21" t="s">
        <v>3471</v>
      </c>
      <c r="B2701" s="22" t="s">
        <v>17</v>
      </c>
      <c r="C2701" s="42">
        <v>2008</v>
      </c>
      <c r="D2701" s="22" t="s">
        <v>805</v>
      </c>
      <c r="E2701" s="22" t="s">
        <v>770</v>
      </c>
      <c r="F2701" s="23">
        <v>18.32</v>
      </c>
      <c r="G2701" s="23">
        <v>18.32</v>
      </c>
      <c r="H2701" s="24">
        <f t="shared" si="249"/>
        <v>0</v>
      </c>
      <c r="I2701" s="153">
        <v>0</v>
      </c>
      <c r="J2701" s="24">
        <f t="shared" si="250"/>
        <v>0</v>
      </c>
      <c r="K2701" s="25">
        <f t="shared" si="251"/>
        <v>0</v>
      </c>
      <c r="L2701">
        <v>0</v>
      </c>
      <c r="M2701">
        <v>32964608</v>
      </c>
      <c r="N2701">
        <v>42065747</v>
      </c>
      <c r="O2701" s="52">
        <v>0</v>
      </c>
      <c r="P2701" s="52">
        <v>0</v>
      </c>
      <c r="Q2701" s="52">
        <v>0</v>
      </c>
      <c r="R2701" s="52">
        <v>0</v>
      </c>
      <c r="S2701" s="52">
        <v>0</v>
      </c>
      <c r="T2701" s="52">
        <v>0</v>
      </c>
      <c r="U2701" s="52">
        <v>0</v>
      </c>
      <c r="V2701" s="52">
        <v>0</v>
      </c>
      <c r="W2701" s="52">
        <v>0</v>
      </c>
      <c r="X2701" s="52">
        <v>0</v>
      </c>
      <c r="Y2701" s="52">
        <v>0</v>
      </c>
      <c r="Z2701" s="52">
        <v>0</v>
      </c>
      <c r="AA2701" s="25">
        <v>0</v>
      </c>
      <c r="AB2701" s="25">
        <v>0</v>
      </c>
      <c r="AC2701" s="25">
        <v>0</v>
      </c>
      <c r="AD2701" s="25">
        <v>0</v>
      </c>
      <c r="AE2701" s="25">
        <v>0</v>
      </c>
      <c r="AF2701" s="25">
        <v>0</v>
      </c>
      <c r="AG2701" s="25">
        <v>0</v>
      </c>
      <c r="AH2701" s="25">
        <v>0</v>
      </c>
      <c r="AI2701" s="25">
        <v>0</v>
      </c>
      <c r="AJ2701" s="25">
        <v>0</v>
      </c>
      <c r="AK2701" s="25">
        <v>0</v>
      </c>
      <c r="AL2701" s="25">
        <v>0</v>
      </c>
      <c r="AM2701" s="95">
        <v>0</v>
      </c>
      <c r="AN2701" s="95" t="e">
        <f ca="1">IF(MengeInEEGSummieren(M2701),AM2701,0)</f>
        <v>#NAME?</v>
      </c>
      <c r="AO2701" s="95">
        <f t="shared" si="252"/>
        <v>0</v>
      </c>
      <c r="AP2701" s="95">
        <f t="shared" si="253"/>
        <v>0</v>
      </c>
      <c r="AS2701">
        <v>0</v>
      </c>
      <c r="AT2701">
        <v>0</v>
      </c>
      <c r="AU2701" t="e">
        <f t="shared" ca="1" si="254"/>
        <v>#NAME?</v>
      </c>
    </row>
    <row r="2702" spans="1:47" x14ac:dyDescent="0.15">
      <c r="A2702" s="21" t="s">
        <v>3472</v>
      </c>
      <c r="B2702" s="22" t="s">
        <v>17</v>
      </c>
      <c r="C2702" s="42">
        <v>2008</v>
      </c>
      <c r="D2702" s="22" t="s">
        <v>1691</v>
      </c>
      <c r="E2702" s="22" t="s">
        <v>770</v>
      </c>
      <c r="F2702" s="23">
        <v>21.32</v>
      </c>
      <c r="G2702" s="23">
        <v>21.32</v>
      </c>
      <c r="H2702" s="24">
        <f t="shared" si="249"/>
        <v>0</v>
      </c>
      <c r="I2702" s="153">
        <v>0</v>
      </c>
      <c r="J2702" s="24">
        <f t="shared" si="250"/>
        <v>0</v>
      </c>
      <c r="K2702" s="25">
        <f t="shared" si="251"/>
        <v>0</v>
      </c>
      <c r="L2702">
        <v>0</v>
      </c>
      <c r="M2702">
        <v>32964608</v>
      </c>
      <c r="N2702">
        <v>42065747</v>
      </c>
      <c r="O2702" s="52">
        <v>0</v>
      </c>
      <c r="P2702" s="52">
        <v>0</v>
      </c>
      <c r="Q2702" s="52">
        <v>0</v>
      </c>
      <c r="R2702" s="52">
        <v>0</v>
      </c>
      <c r="S2702" s="52">
        <v>0</v>
      </c>
      <c r="T2702" s="52">
        <v>0</v>
      </c>
      <c r="U2702" s="52">
        <v>0</v>
      </c>
      <c r="V2702" s="52">
        <v>0</v>
      </c>
      <c r="W2702" s="52">
        <v>0</v>
      </c>
      <c r="X2702" s="52">
        <v>0</v>
      </c>
      <c r="Y2702" s="52">
        <v>0</v>
      </c>
      <c r="Z2702" s="52">
        <v>0</v>
      </c>
      <c r="AA2702" s="25">
        <v>0</v>
      </c>
      <c r="AB2702" s="25">
        <v>0</v>
      </c>
      <c r="AC2702" s="25">
        <v>0</v>
      </c>
      <c r="AD2702" s="25">
        <v>0</v>
      </c>
      <c r="AE2702" s="25">
        <v>0</v>
      </c>
      <c r="AF2702" s="25">
        <v>0</v>
      </c>
      <c r="AG2702" s="25">
        <v>0</v>
      </c>
      <c r="AH2702" s="25">
        <v>0</v>
      </c>
      <c r="AI2702" s="25">
        <v>0</v>
      </c>
      <c r="AJ2702" s="25">
        <v>0</v>
      </c>
      <c r="AK2702" s="25">
        <v>0</v>
      </c>
      <c r="AL2702" s="25">
        <v>0</v>
      </c>
      <c r="AM2702" s="95">
        <v>0</v>
      </c>
      <c r="AN2702" s="95" t="e">
        <f ca="1">IF(MengeInEEGSummieren(M2702),AM2702,0)</f>
        <v>#NAME?</v>
      </c>
      <c r="AO2702" s="95">
        <f t="shared" si="252"/>
        <v>0</v>
      </c>
      <c r="AP2702" s="95">
        <f t="shared" si="253"/>
        <v>0</v>
      </c>
      <c r="AS2702">
        <v>0</v>
      </c>
      <c r="AT2702">
        <v>0</v>
      </c>
      <c r="AU2702" t="e">
        <f t="shared" ca="1" si="254"/>
        <v>#NAME?</v>
      </c>
    </row>
    <row r="2703" spans="1:47" x14ac:dyDescent="0.15">
      <c r="A2703" s="21" t="s">
        <v>3473</v>
      </c>
      <c r="B2703" s="22" t="s">
        <v>17</v>
      </c>
      <c r="C2703" s="42">
        <v>2008</v>
      </c>
      <c r="D2703" s="22" t="s">
        <v>1693</v>
      </c>
      <c r="E2703" s="22" t="s">
        <v>773</v>
      </c>
      <c r="F2703" s="23">
        <v>24.32</v>
      </c>
      <c r="G2703" s="23">
        <v>24.32</v>
      </c>
      <c r="H2703" s="24">
        <f t="shared" si="249"/>
        <v>0</v>
      </c>
      <c r="I2703" s="153">
        <v>0</v>
      </c>
      <c r="J2703" s="24">
        <f t="shared" si="250"/>
        <v>0</v>
      </c>
      <c r="K2703" s="25">
        <f t="shared" si="251"/>
        <v>0</v>
      </c>
      <c r="L2703">
        <v>0</v>
      </c>
      <c r="M2703">
        <v>32964608</v>
      </c>
      <c r="N2703">
        <v>42065747</v>
      </c>
      <c r="O2703" s="52">
        <v>0</v>
      </c>
      <c r="P2703" s="52">
        <v>0</v>
      </c>
      <c r="Q2703" s="52">
        <v>0</v>
      </c>
      <c r="R2703" s="52">
        <v>0</v>
      </c>
      <c r="S2703" s="52">
        <v>0</v>
      </c>
      <c r="T2703" s="52">
        <v>0</v>
      </c>
      <c r="U2703" s="52">
        <v>0</v>
      </c>
      <c r="V2703" s="52">
        <v>0</v>
      </c>
      <c r="W2703" s="52">
        <v>0</v>
      </c>
      <c r="X2703" s="52">
        <v>0</v>
      </c>
      <c r="Y2703" s="52">
        <v>0</v>
      </c>
      <c r="Z2703" s="52">
        <v>0</v>
      </c>
      <c r="AA2703" s="25">
        <v>0</v>
      </c>
      <c r="AB2703" s="25">
        <v>0</v>
      </c>
      <c r="AC2703" s="25">
        <v>0</v>
      </c>
      <c r="AD2703" s="25">
        <v>0</v>
      </c>
      <c r="AE2703" s="25">
        <v>0</v>
      </c>
      <c r="AF2703" s="25">
        <v>0</v>
      </c>
      <c r="AG2703" s="25">
        <v>0</v>
      </c>
      <c r="AH2703" s="25">
        <v>0</v>
      </c>
      <c r="AI2703" s="25">
        <v>0</v>
      </c>
      <c r="AJ2703" s="25">
        <v>0</v>
      </c>
      <c r="AK2703" s="25">
        <v>0</v>
      </c>
      <c r="AL2703" s="25">
        <v>0</v>
      </c>
      <c r="AM2703" s="95">
        <v>0</v>
      </c>
      <c r="AN2703" s="95" t="e">
        <f ca="1">IF(MengeInEEGSummieren(M2703),AM2703,0)</f>
        <v>#NAME?</v>
      </c>
      <c r="AO2703" s="95">
        <f t="shared" si="252"/>
        <v>0</v>
      </c>
      <c r="AP2703" s="95">
        <f t="shared" si="253"/>
        <v>0</v>
      </c>
      <c r="AS2703">
        <v>0</v>
      </c>
      <c r="AT2703">
        <v>0</v>
      </c>
      <c r="AU2703" t="e">
        <f t="shared" ca="1" si="254"/>
        <v>#NAME?</v>
      </c>
    </row>
    <row r="2704" spans="1:47" x14ac:dyDescent="0.15">
      <c r="A2704" s="21" t="s">
        <v>3474</v>
      </c>
      <c r="B2704" s="22" t="s">
        <v>17</v>
      </c>
      <c r="C2704" s="42">
        <v>2008</v>
      </c>
      <c r="D2704" s="22" t="s">
        <v>1695</v>
      </c>
      <c r="E2704" s="22" t="s">
        <v>773</v>
      </c>
      <c r="F2704" s="23">
        <v>25.32</v>
      </c>
      <c r="G2704" s="23">
        <v>25.32</v>
      </c>
      <c r="H2704" s="24">
        <f t="shared" ref="H2704:H2767" si="255">AM2704</f>
        <v>0</v>
      </c>
      <c r="I2704" s="153">
        <v>0</v>
      </c>
      <c r="J2704" s="24">
        <f t="shared" ref="J2704:J2767" si="256">SUM(O2704:Z2704,AT2704)</f>
        <v>0</v>
      </c>
      <c r="K2704" s="25">
        <f t="shared" ref="K2704:K2767" si="257">SUM(AA2704:AL2704,AS2704)</f>
        <v>0</v>
      </c>
      <c r="L2704">
        <v>0</v>
      </c>
      <c r="M2704">
        <v>32964608</v>
      </c>
      <c r="N2704">
        <v>42065747</v>
      </c>
      <c r="O2704" s="52">
        <v>0</v>
      </c>
      <c r="P2704" s="52">
        <v>0</v>
      </c>
      <c r="Q2704" s="52">
        <v>0</v>
      </c>
      <c r="R2704" s="52">
        <v>0</v>
      </c>
      <c r="S2704" s="52">
        <v>0</v>
      </c>
      <c r="T2704" s="52">
        <v>0</v>
      </c>
      <c r="U2704" s="52">
        <v>0</v>
      </c>
      <c r="V2704" s="52">
        <v>0</v>
      </c>
      <c r="W2704" s="52">
        <v>0</v>
      </c>
      <c r="X2704" s="52">
        <v>0</v>
      </c>
      <c r="Y2704" s="52">
        <v>0</v>
      </c>
      <c r="Z2704" s="52">
        <v>0</v>
      </c>
      <c r="AA2704" s="25">
        <v>0</v>
      </c>
      <c r="AB2704" s="25">
        <v>0</v>
      </c>
      <c r="AC2704" s="25">
        <v>0</v>
      </c>
      <c r="AD2704" s="25">
        <v>0</v>
      </c>
      <c r="AE2704" s="25">
        <v>0</v>
      </c>
      <c r="AF2704" s="25">
        <v>0</v>
      </c>
      <c r="AG2704" s="25">
        <v>0</v>
      </c>
      <c r="AH2704" s="25">
        <v>0</v>
      </c>
      <c r="AI2704" s="25">
        <v>0</v>
      </c>
      <c r="AJ2704" s="25">
        <v>0</v>
      </c>
      <c r="AK2704" s="25">
        <v>0</v>
      </c>
      <c r="AL2704" s="25">
        <v>0</v>
      </c>
      <c r="AM2704" s="95">
        <v>0</v>
      </c>
      <c r="AN2704" s="95" t="e">
        <f ca="1">IF(MengeInEEGSummieren(M2704),AM2704,0)</f>
        <v>#NAME?</v>
      </c>
      <c r="AO2704" s="95">
        <f t="shared" ref="AO2704:AO2767" si="258">IF(AQ2704,$H2704,0)</f>
        <v>0</v>
      </c>
      <c r="AP2704" s="95">
        <f t="shared" ref="AP2704:AP2767" si="259">IF(AR2704,$H2704,0)</f>
        <v>0</v>
      </c>
      <c r="AS2704">
        <v>0</v>
      </c>
      <c r="AT2704">
        <v>0</v>
      </c>
      <c r="AU2704" t="e">
        <f t="shared" ref="AU2704:AU2767" ca="1" si="260">EVFlag(M2704)</f>
        <v>#NAME?</v>
      </c>
    </row>
    <row r="2705" spans="1:47" x14ac:dyDescent="0.15">
      <c r="A2705" s="21" t="s">
        <v>3475</v>
      </c>
      <c r="B2705" s="22" t="s">
        <v>17</v>
      </c>
      <c r="C2705" s="42">
        <v>2008</v>
      </c>
      <c r="D2705" s="22" t="s">
        <v>1697</v>
      </c>
      <c r="E2705" s="22" t="s">
        <v>773</v>
      </c>
      <c r="F2705" s="23">
        <v>24.32</v>
      </c>
      <c r="G2705" s="23">
        <v>24.32</v>
      </c>
      <c r="H2705" s="24">
        <f t="shared" si="255"/>
        <v>0</v>
      </c>
      <c r="I2705" s="153">
        <v>0</v>
      </c>
      <c r="J2705" s="24">
        <f t="shared" si="256"/>
        <v>0</v>
      </c>
      <c r="K2705" s="25">
        <f t="shared" si="257"/>
        <v>0</v>
      </c>
      <c r="L2705">
        <v>0</v>
      </c>
      <c r="M2705">
        <v>32964608</v>
      </c>
      <c r="N2705">
        <v>42065747</v>
      </c>
      <c r="O2705" s="52">
        <v>0</v>
      </c>
      <c r="P2705" s="52">
        <v>0</v>
      </c>
      <c r="Q2705" s="52">
        <v>0</v>
      </c>
      <c r="R2705" s="52">
        <v>0</v>
      </c>
      <c r="S2705" s="52">
        <v>0</v>
      </c>
      <c r="T2705" s="52">
        <v>0</v>
      </c>
      <c r="U2705" s="52">
        <v>0</v>
      </c>
      <c r="V2705" s="52">
        <v>0</v>
      </c>
      <c r="W2705" s="52">
        <v>0</v>
      </c>
      <c r="X2705" s="52">
        <v>0</v>
      </c>
      <c r="Y2705" s="52">
        <v>0</v>
      </c>
      <c r="Z2705" s="52">
        <v>0</v>
      </c>
      <c r="AA2705" s="25">
        <v>0</v>
      </c>
      <c r="AB2705" s="25">
        <v>0</v>
      </c>
      <c r="AC2705" s="25">
        <v>0</v>
      </c>
      <c r="AD2705" s="25">
        <v>0</v>
      </c>
      <c r="AE2705" s="25">
        <v>0</v>
      </c>
      <c r="AF2705" s="25">
        <v>0</v>
      </c>
      <c r="AG2705" s="25">
        <v>0</v>
      </c>
      <c r="AH2705" s="25">
        <v>0</v>
      </c>
      <c r="AI2705" s="25">
        <v>0</v>
      </c>
      <c r="AJ2705" s="25">
        <v>0</v>
      </c>
      <c r="AK2705" s="25">
        <v>0</v>
      </c>
      <c r="AL2705" s="25">
        <v>0</v>
      </c>
      <c r="AM2705" s="95">
        <v>0</v>
      </c>
      <c r="AN2705" s="95" t="e">
        <f ca="1">IF(MengeInEEGSummieren(M2705),AM2705,0)</f>
        <v>#NAME?</v>
      </c>
      <c r="AO2705" s="95">
        <f t="shared" si="258"/>
        <v>0</v>
      </c>
      <c r="AP2705" s="95">
        <f t="shared" si="259"/>
        <v>0</v>
      </c>
      <c r="AS2705">
        <v>0</v>
      </c>
      <c r="AT2705">
        <v>0</v>
      </c>
      <c r="AU2705" t="e">
        <f t="shared" ca="1" si="260"/>
        <v>#NAME?</v>
      </c>
    </row>
    <row r="2706" spans="1:47" x14ac:dyDescent="0.15">
      <c r="A2706" s="21" t="s">
        <v>3476</v>
      </c>
      <c r="B2706" s="22" t="s">
        <v>17</v>
      </c>
      <c r="C2706" s="42">
        <v>2008</v>
      </c>
      <c r="D2706" s="22" t="s">
        <v>1699</v>
      </c>
      <c r="E2706" s="22" t="s">
        <v>773</v>
      </c>
      <c r="F2706" s="23">
        <v>25.32</v>
      </c>
      <c r="G2706" s="23">
        <v>25.32</v>
      </c>
      <c r="H2706" s="24">
        <f t="shared" si="255"/>
        <v>0</v>
      </c>
      <c r="I2706" s="153">
        <v>0</v>
      </c>
      <c r="J2706" s="24">
        <f t="shared" si="256"/>
        <v>0</v>
      </c>
      <c r="K2706" s="25">
        <f t="shared" si="257"/>
        <v>0</v>
      </c>
      <c r="L2706">
        <v>0</v>
      </c>
      <c r="M2706">
        <v>32964608</v>
      </c>
      <c r="N2706">
        <v>42065747</v>
      </c>
      <c r="O2706" s="52">
        <v>0</v>
      </c>
      <c r="P2706" s="52">
        <v>0</v>
      </c>
      <c r="Q2706" s="52">
        <v>0</v>
      </c>
      <c r="R2706" s="52">
        <v>0</v>
      </c>
      <c r="S2706" s="52">
        <v>0</v>
      </c>
      <c r="T2706" s="52">
        <v>0</v>
      </c>
      <c r="U2706" s="52">
        <v>0</v>
      </c>
      <c r="V2706" s="52">
        <v>0</v>
      </c>
      <c r="W2706" s="52">
        <v>0</v>
      </c>
      <c r="X2706" s="52">
        <v>0</v>
      </c>
      <c r="Y2706" s="52">
        <v>0</v>
      </c>
      <c r="Z2706" s="52">
        <v>0</v>
      </c>
      <c r="AA2706" s="25">
        <v>0</v>
      </c>
      <c r="AB2706" s="25">
        <v>0</v>
      </c>
      <c r="AC2706" s="25">
        <v>0</v>
      </c>
      <c r="AD2706" s="25">
        <v>0</v>
      </c>
      <c r="AE2706" s="25">
        <v>0</v>
      </c>
      <c r="AF2706" s="25">
        <v>0</v>
      </c>
      <c r="AG2706" s="25">
        <v>0</v>
      </c>
      <c r="AH2706" s="25">
        <v>0</v>
      </c>
      <c r="AI2706" s="25">
        <v>0</v>
      </c>
      <c r="AJ2706" s="25">
        <v>0</v>
      </c>
      <c r="AK2706" s="25">
        <v>0</v>
      </c>
      <c r="AL2706" s="25">
        <v>0</v>
      </c>
      <c r="AM2706" s="95">
        <v>0</v>
      </c>
      <c r="AN2706" s="95" t="e">
        <f ca="1">IF(MengeInEEGSummieren(M2706),AM2706,0)</f>
        <v>#NAME?</v>
      </c>
      <c r="AO2706" s="95">
        <f t="shared" si="258"/>
        <v>0</v>
      </c>
      <c r="AP2706" s="95">
        <f t="shared" si="259"/>
        <v>0</v>
      </c>
      <c r="AS2706">
        <v>0</v>
      </c>
      <c r="AT2706">
        <v>0</v>
      </c>
      <c r="AU2706" t="e">
        <f t="shared" ca="1" si="260"/>
        <v>#NAME?</v>
      </c>
    </row>
    <row r="2707" spans="1:47" x14ac:dyDescent="0.15">
      <c r="A2707" s="21" t="s">
        <v>3477</v>
      </c>
      <c r="B2707" s="22" t="s">
        <v>17</v>
      </c>
      <c r="C2707" s="42">
        <v>2008</v>
      </c>
      <c r="D2707" s="22" t="s">
        <v>1701</v>
      </c>
      <c r="E2707" s="22" t="s">
        <v>773</v>
      </c>
      <c r="F2707" s="23">
        <v>23.32</v>
      </c>
      <c r="G2707" s="23">
        <v>23.32</v>
      </c>
      <c r="H2707" s="24">
        <f t="shared" si="255"/>
        <v>0</v>
      </c>
      <c r="I2707" s="153">
        <v>0</v>
      </c>
      <c r="J2707" s="24">
        <f t="shared" si="256"/>
        <v>0</v>
      </c>
      <c r="K2707" s="25">
        <f t="shared" si="257"/>
        <v>0</v>
      </c>
      <c r="L2707">
        <v>0</v>
      </c>
      <c r="M2707">
        <v>32964608</v>
      </c>
      <c r="N2707">
        <v>42065747</v>
      </c>
      <c r="O2707" s="52">
        <v>0</v>
      </c>
      <c r="P2707" s="52">
        <v>0</v>
      </c>
      <c r="Q2707" s="52">
        <v>0</v>
      </c>
      <c r="R2707" s="52">
        <v>0</v>
      </c>
      <c r="S2707" s="52">
        <v>0</v>
      </c>
      <c r="T2707" s="52">
        <v>0</v>
      </c>
      <c r="U2707" s="52">
        <v>0</v>
      </c>
      <c r="V2707" s="52">
        <v>0</v>
      </c>
      <c r="W2707" s="52">
        <v>0</v>
      </c>
      <c r="X2707" s="52">
        <v>0</v>
      </c>
      <c r="Y2707" s="52">
        <v>0</v>
      </c>
      <c r="Z2707" s="52">
        <v>0</v>
      </c>
      <c r="AA2707" s="25">
        <v>0</v>
      </c>
      <c r="AB2707" s="25">
        <v>0</v>
      </c>
      <c r="AC2707" s="25">
        <v>0</v>
      </c>
      <c r="AD2707" s="25">
        <v>0</v>
      </c>
      <c r="AE2707" s="25">
        <v>0</v>
      </c>
      <c r="AF2707" s="25">
        <v>0</v>
      </c>
      <c r="AG2707" s="25">
        <v>0</v>
      </c>
      <c r="AH2707" s="25">
        <v>0</v>
      </c>
      <c r="AI2707" s="25">
        <v>0</v>
      </c>
      <c r="AJ2707" s="25">
        <v>0</v>
      </c>
      <c r="AK2707" s="25">
        <v>0</v>
      </c>
      <c r="AL2707" s="25">
        <v>0</v>
      </c>
      <c r="AM2707" s="95">
        <v>0</v>
      </c>
      <c r="AN2707" s="95" t="e">
        <f ca="1">IF(MengeInEEGSummieren(M2707),AM2707,0)</f>
        <v>#NAME?</v>
      </c>
      <c r="AO2707" s="95">
        <f t="shared" si="258"/>
        <v>0</v>
      </c>
      <c r="AP2707" s="95">
        <f t="shared" si="259"/>
        <v>0</v>
      </c>
      <c r="AS2707">
        <v>0</v>
      </c>
      <c r="AT2707">
        <v>0</v>
      </c>
      <c r="AU2707" t="e">
        <f t="shared" ca="1" si="260"/>
        <v>#NAME?</v>
      </c>
    </row>
    <row r="2708" spans="1:47" x14ac:dyDescent="0.15">
      <c r="A2708" s="21" t="s">
        <v>3478</v>
      </c>
      <c r="B2708" s="22" t="s">
        <v>17</v>
      </c>
      <c r="C2708" s="42">
        <v>2008</v>
      </c>
      <c r="D2708" s="22" t="s">
        <v>1703</v>
      </c>
      <c r="E2708" s="22" t="s">
        <v>773</v>
      </c>
      <c r="F2708" s="23">
        <v>24.32</v>
      </c>
      <c r="G2708" s="23">
        <v>24.32</v>
      </c>
      <c r="H2708" s="24">
        <f t="shared" si="255"/>
        <v>0</v>
      </c>
      <c r="I2708" s="153">
        <v>0</v>
      </c>
      <c r="J2708" s="24">
        <f t="shared" si="256"/>
        <v>0</v>
      </c>
      <c r="K2708" s="25">
        <f t="shared" si="257"/>
        <v>0</v>
      </c>
      <c r="L2708">
        <v>0</v>
      </c>
      <c r="M2708">
        <v>32964608</v>
      </c>
      <c r="N2708">
        <v>42065747</v>
      </c>
      <c r="O2708" s="52">
        <v>0</v>
      </c>
      <c r="P2708" s="52">
        <v>0</v>
      </c>
      <c r="Q2708" s="52">
        <v>0</v>
      </c>
      <c r="R2708" s="52">
        <v>0</v>
      </c>
      <c r="S2708" s="52">
        <v>0</v>
      </c>
      <c r="T2708" s="52">
        <v>0</v>
      </c>
      <c r="U2708" s="52">
        <v>0</v>
      </c>
      <c r="V2708" s="52">
        <v>0</v>
      </c>
      <c r="W2708" s="52">
        <v>0</v>
      </c>
      <c r="X2708" s="52">
        <v>0</v>
      </c>
      <c r="Y2708" s="52">
        <v>0</v>
      </c>
      <c r="Z2708" s="52">
        <v>0</v>
      </c>
      <c r="AA2708" s="25">
        <v>0</v>
      </c>
      <c r="AB2708" s="25">
        <v>0</v>
      </c>
      <c r="AC2708" s="25">
        <v>0</v>
      </c>
      <c r="AD2708" s="25">
        <v>0</v>
      </c>
      <c r="AE2708" s="25">
        <v>0</v>
      </c>
      <c r="AF2708" s="25">
        <v>0</v>
      </c>
      <c r="AG2708" s="25">
        <v>0</v>
      </c>
      <c r="AH2708" s="25">
        <v>0</v>
      </c>
      <c r="AI2708" s="25">
        <v>0</v>
      </c>
      <c r="AJ2708" s="25">
        <v>0</v>
      </c>
      <c r="AK2708" s="25">
        <v>0</v>
      </c>
      <c r="AL2708" s="25">
        <v>0</v>
      </c>
      <c r="AM2708" s="95">
        <v>0</v>
      </c>
      <c r="AN2708" s="95" t="e">
        <f ca="1">IF(MengeInEEGSummieren(M2708),AM2708,0)</f>
        <v>#NAME?</v>
      </c>
      <c r="AO2708" s="95">
        <f t="shared" si="258"/>
        <v>0</v>
      </c>
      <c r="AP2708" s="95">
        <f t="shared" si="259"/>
        <v>0</v>
      </c>
      <c r="AS2708">
        <v>0</v>
      </c>
      <c r="AT2708">
        <v>0</v>
      </c>
      <c r="AU2708" t="e">
        <f t="shared" ca="1" si="260"/>
        <v>#NAME?</v>
      </c>
    </row>
    <row r="2709" spans="1:47" x14ac:dyDescent="0.15">
      <c r="A2709" s="21" t="s">
        <v>3479</v>
      </c>
      <c r="B2709" s="22" t="s">
        <v>17</v>
      </c>
      <c r="C2709" s="42">
        <v>2008</v>
      </c>
      <c r="D2709" s="22" t="s">
        <v>1705</v>
      </c>
      <c r="E2709" s="22" t="s">
        <v>770</v>
      </c>
      <c r="F2709" s="23">
        <v>22.32</v>
      </c>
      <c r="G2709" s="23">
        <v>22.32</v>
      </c>
      <c r="H2709" s="24">
        <f t="shared" si="255"/>
        <v>0</v>
      </c>
      <c r="I2709" s="153">
        <v>0</v>
      </c>
      <c r="J2709" s="24">
        <f t="shared" si="256"/>
        <v>0</v>
      </c>
      <c r="K2709" s="25">
        <f t="shared" si="257"/>
        <v>0</v>
      </c>
      <c r="L2709">
        <v>0</v>
      </c>
      <c r="M2709">
        <v>32964608</v>
      </c>
      <c r="N2709">
        <v>42065747</v>
      </c>
      <c r="O2709" s="52">
        <v>0</v>
      </c>
      <c r="P2709" s="52">
        <v>0</v>
      </c>
      <c r="Q2709" s="52">
        <v>0</v>
      </c>
      <c r="R2709" s="52">
        <v>0</v>
      </c>
      <c r="S2709" s="52">
        <v>0</v>
      </c>
      <c r="T2709" s="52">
        <v>0</v>
      </c>
      <c r="U2709" s="52">
        <v>0</v>
      </c>
      <c r="V2709" s="52">
        <v>0</v>
      </c>
      <c r="W2709" s="52">
        <v>0</v>
      </c>
      <c r="X2709" s="52">
        <v>0</v>
      </c>
      <c r="Y2709" s="52">
        <v>0</v>
      </c>
      <c r="Z2709" s="52">
        <v>0</v>
      </c>
      <c r="AA2709" s="25">
        <v>0</v>
      </c>
      <c r="AB2709" s="25">
        <v>0</v>
      </c>
      <c r="AC2709" s="25">
        <v>0</v>
      </c>
      <c r="AD2709" s="25">
        <v>0</v>
      </c>
      <c r="AE2709" s="25">
        <v>0</v>
      </c>
      <c r="AF2709" s="25">
        <v>0</v>
      </c>
      <c r="AG2709" s="25">
        <v>0</v>
      </c>
      <c r="AH2709" s="25">
        <v>0</v>
      </c>
      <c r="AI2709" s="25">
        <v>0</v>
      </c>
      <c r="AJ2709" s="25">
        <v>0</v>
      </c>
      <c r="AK2709" s="25">
        <v>0</v>
      </c>
      <c r="AL2709" s="25">
        <v>0</v>
      </c>
      <c r="AM2709" s="95">
        <v>0</v>
      </c>
      <c r="AN2709" s="95" t="e">
        <f ca="1">IF(MengeInEEGSummieren(M2709),AM2709,0)</f>
        <v>#NAME?</v>
      </c>
      <c r="AO2709" s="95">
        <f t="shared" si="258"/>
        <v>0</v>
      </c>
      <c r="AP2709" s="95">
        <f t="shared" si="259"/>
        <v>0</v>
      </c>
      <c r="AS2709">
        <v>0</v>
      </c>
      <c r="AT2709">
        <v>0</v>
      </c>
      <c r="AU2709" t="e">
        <f t="shared" ca="1" si="260"/>
        <v>#NAME?</v>
      </c>
    </row>
    <row r="2710" spans="1:47" x14ac:dyDescent="0.15">
      <c r="A2710" s="21" t="s">
        <v>3480</v>
      </c>
      <c r="B2710" s="22" t="s">
        <v>17</v>
      </c>
      <c r="C2710" s="42">
        <v>2008</v>
      </c>
      <c r="D2710" s="22" t="s">
        <v>807</v>
      </c>
      <c r="E2710" s="22" t="s">
        <v>770</v>
      </c>
      <c r="F2710" s="23">
        <v>19.32</v>
      </c>
      <c r="G2710" s="23">
        <v>19.32</v>
      </c>
      <c r="H2710" s="24">
        <f t="shared" si="255"/>
        <v>0</v>
      </c>
      <c r="I2710" s="153">
        <v>0</v>
      </c>
      <c r="J2710" s="24">
        <f t="shared" si="256"/>
        <v>0</v>
      </c>
      <c r="K2710" s="25">
        <f t="shared" si="257"/>
        <v>0</v>
      </c>
      <c r="L2710">
        <v>0</v>
      </c>
      <c r="M2710">
        <v>32964608</v>
      </c>
      <c r="N2710">
        <v>42065747</v>
      </c>
      <c r="O2710" s="52">
        <v>0</v>
      </c>
      <c r="P2710" s="52">
        <v>0</v>
      </c>
      <c r="Q2710" s="52">
        <v>0</v>
      </c>
      <c r="R2710" s="52">
        <v>0</v>
      </c>
      <c r="S2710" s="52">
        <v>0</v>
      </c>
      <c r="T2710" s="52">
        <v>0</v>
      </c>
      <c r="U2710" s="52">
        <v>0</v>
      </c>
      <c r="V2710" s="52">
        <v>0</v>
      </c>
      <c r="W2710" s="52">
        <v>0</v>
      </c>
      <c r="X2710" s="52">
        <v>0</v>
      </c>
      <c r="Y2710" s="52">
        <v>0</v>
      </c>
      <c r="Z2710" s="52">
        <v>0</v>
      </c>
      <c r="AA2710" s="25">
        <v>0</v>
      </c>
      <c r="AB2710" s="25">
        <v>0</v>
      </c>
      <c r="AC2710" s="25">
        <v>0</v>
      </c>
      <c r="AD2710" s="25">
        <v>0</v>
      </c>
      <c r="AE2710" s="25">
        <v>0</v>
      </c>
      <c r="AF2710" s="25">
        <v>0</v>
      </c>
      <c r="AG2710" s="25">
        <v>0</v>
      </c>
      <c r="AH2710" s="25">
        <v>0</v>
      </c>
      <c r="AI2710" s="25">
        <v>0</v>
      </c>
      <c r="AJ2710" s="25">
        <v>0</v>
      </c>
      <c r="AK2710" s="25">
        <v>0</v>
      </c>
      <c r="AL2710" s="25">
        <v>0</v>
      </c>
      <c r="AM2710" s="95">
        <v>0</v>
      </c>
      <c r="AN2710" s="95" t="e">
        <f ca="1">IF(MengeInEEGSummieren(M2710),AM2710,0)</f>
        <v>#NAME?</v>
      </c>
      <c r="AO2710" s="95">
        <f t="shared" si="258"/>
        <v>0</v>
      </c>
      <c r="AP2710" s="95">
        <f t="shared" si="259"/>
        <v>0</v>
      </c>
      <c r="AS2710">
        <v>0</v>
      </c>
      <c r="AT2710">
        <v>0</v>
      </c>
      <c r="AU2710" t="e">
        <f t="shared" ca="1" si="260"/>
        <v>#NAME?</v>
      </c>
    </row>
    <row r="2711" spans="1:47" x14ac:dyDescent="0.15">
      <c r="A2711" s="21" t="s">
        <v>3481</v>
      </c>
      <c r="B2711" s="22" t="s">
        <v>17</v>
      </c>
      <c r="C2711" s="42">
        <v>2008</v>
      </c>
      <c r="D2711" s="22" t="s">
        <v>809</v>
      </c>
      <c r="E2711" s="22" t="s">
        <v>773</v>
      </c>
      <c r="F2711" s="23">
        <v>22.32</v>
      </c>
      <c r="G2711" s="23">
        <v>22.32</v>
      </c>
      <c r="H2711" s="24">
        <f t="shared" si="255"/>
        <v>0</v>
      </c>
      <c r="I2711" s="153">
        <v>0</v>
      </c>
      <c r="J2711" s="24">
        <f t="shared" si="256"/>
        <v>0</v>
      </c>
      <c r="K2711" s="25">
        <f t="shared" si="257"/>
        <v>0</v>
      </c>
      <c r="L2711">
        <v>0</v>
      </c>
      <c r="M2711">
        <v>32964608</v>
      </c>
      <c r="N2711">
        <v>42065747</v>
      </c>
      <c r="O2711" s="52">
        <v>0</v>
      </c>
      <c r="P2711" s="52">
        <v>0</v>
      </c>
      <c r="Q2711" s="52">
        <v>0</v>
      </c>
      <c r="R2711" s="52">
        <v>0</v>
      </c>
      <c r="S2711" s="52">
        <v>0</v>
      </c>
      <c r="T2711" s="52">
        <v>0</v>
      </c>
      <c r="U2711" s="52">
        <v>0</v>
      </c>
      <c r="V2711" s="52">
        <v>0</v>
      </c>
      <c r="W2711" s="52">
        <v>0</v>
      </c>
      <c r="X2711" s="52">
        <v>0</v>
      </c>
      <c r="Y2711" s="52">
        <v>0</v>
      </c>
      <c r="Z2711" s="52">
        <v>0</v>
      </c>
      <c r="AA2711" s="25">
        <v>0</v>
      </c>
      <c r="AB2711" s="25">
        <v>0</v>
      </c>
      <c r="AC2711" s="25">
        <v>0</v>
      </c>
      <c r="AD2711" s="25">
        <v>0</v>
      </c>
      <c r="AE2711" s="25">
        <v>0</v>
      </c>
      <c r="AF2711" s="25">
        <v>0</v>
      </c>
      <c r="AG2711" s="25">
        <v>0</v>
      </c>
      <c r="AH2711" s="25">
        <v>0</v>
      </c>
      <c r="AI2711" s="25">
        <v>0</v>
      </c>
      <c r="AJ2711" s="25">
        <v>0</v>
      </c>
      <c r="AK2711" s="25">
        <v>0</v>
      </c>
      <c r="AL2711" s="25">
        <v>0</v>
      </c>
      <c r="AM2711" s="95">
        <v>0</v>
      </c>
      <c r="AN2711" s="95" t="e">
        <f ca="1">IF(MengeInEEGSummieren(M2711),AM2711,0)</f>
        <v>#NAME?</v>
      </c>
      <c r="AO2711" s="95">
        <f t="shared" si="258"/>
        <v>0</v>
      </c>
      <c r="AP2711" s="95">
        <f t="shared" si="259"/>
        <v>0</v>
      </c>
      <c r="AS2711">
        <v>0</v>
      </c>
      <c r="AT2711">
        <v>0</v>
      </c>
      <c r="AU2711" t="e">
        <f t="shared" ca="1" si="260"/>
        <v>#NAME?</v>
      </c>
    </row>
    <row r="2712" spans="1:47" x14ac:dyDescent="0.15">
      <c r="A2712" s="21" t="s">
        <v>3482</v>
      </c>
      <c r="B2712" s="22" t="s">
        <v>17</v>
      </c>
      <c r="C2712" s="42">
        <v>2008</v>
      </c>
      <c r="D2712" s="22" t="s">
        <v>811</v>
      </c>
      <c r="E2712" s="22" t="s">
        <v>773</v>
      </c>
      <c r="F2712" s="23">
        <v>23.32</v>
      </c>
      <c r="G2712" s="23">
        <v>23.32</v>
      </c>
      <c r="H2712" s="24">
        <f t="shared" si="255"/>
        <v>0</v>
      </c>
      <c r="I2712" s="153">
        <v>0</v>
      </c>
      <c r="J2712" s="24">
        <f t="shared" si="256"/>
        <v>0</v>
      </c>
      <c r="K2712" s="25">
        <f t="shared" si="257"/>
        <v>0</v>
      </c>
      <c r="L2712">
        <v>0</v>
      </c>
      <c r="M2712">
        <v>32964608</v>
      </c>
      <c r="N2712">
        <v>42065747</v>
      </c>
      <c r="O2712" s="52">
        <v>0</v>
      </c>
      <c r="P2712" s="52">
        <v>0</v>
      </c>
      <c r="Q2712" s="52">
        <v>0</v>
      </c>
      <c r="R2712" s="52">
        <v>0</v>
      </c>
      <c r="S2712" s="52">
        <v>0</v>
      </c>
      <c r="T2712" s="52">
        <v>0</v>
      </c>
      <c r="U2712" s="52">
        <v>0</v>
      </c>
      <c r="V2712" s="52">
        <v>0</v>
      </c>
      <c r="W2712" s="52">
        <v>0</v>
      </c>
      <c r="X2712" s="52">
        <v>0</v>
      </c>
      <c r="Y2712" s="52">
        <v>0</v>
      </c>
      <c r="Z2712" s="52">
        <v>0</v>
      </c>
      <c r="AA2712" s="25">
        <v>0</v>
      </c>
      <c r="AB2712" s="25">
        <v>0</v>
      </c>
      <c r="AC2712" s="25">
        <v>0</v>
      </c>
      <c r="AD2712" s="25">
        <v>0</v>
      </c>
      <c r="AE2712" s="25">
        <v>0</v>
      </c>
      <c r="AF2712" s="25">
        <v>0</v>
      </c>
      <c r="AG2712" s="25">
        <v>0</v>
      </c>
      <c r="AH2712" s="25">
        <v>0</v>
      </c>
      <c r="AI2712" s="25">
        <v>0</v>
      </c>
      <c r="AJ2712" s="25">
        <v>0</v>
      </c>
      <c r="AK2712" s="25">
        <v>0</v>
      </c>
      <c r="AL2712" s="25">
        <v>0</v>
      </c>
      <c r="AM2712" s="95">
        <v>0</v>
      </c>
      <c r="AN2712" s="95" t="e">
        <f ca="1">IF(MengeInEEGSummieren(M2712),AM2712,0)</f>
        <v>#NAME?</v>
      </c>
      <c r="AO2712" s="95">
        <f t="shared" si="258"/>
        <v>0</v>
      </c>
      <c r="AP2712" s="95">
        <f t="shared" si="259"/>
        <v>0</v>
      </c>
      <c r="AS2712">
        <v>0</v>
      </c>
      <c r="AT2712">
        <v>0</v>
      </c>
      <c r="AU2712" t="e">
        <f t="shared" ca="1" si="260"/>
        <v>#NAME?</v>
      </c>
    </row>
    <row r="2713" spans="1:47" x14ac:dyDescent="0.15">
      <c r="A2713" s="21" t="s">
        <v>3483</v>
      </c>
      <c r="B2713" s="22" t="s">
        <v>17</v>
      </c>
      <c r="C2713" s="42">
        <v>2008</v>
      </c>
      <c r="D2713" s="22" t="s">
        <v>813</v>
      </c>
      <c r="E2713" s="22" t="s">
        <v>773</v>
      </c>
      <c r="F2713" s="23">
        <v>22.32</v>
      </c>
      <c r="G2713" s="23">
        <v>22.32</v>
      </c>
      <c r="H2713" s="24">
        <f t="shared" si="255"/>
        <v>0</v>
      </c>
      <c r="I2713" s="153">
        <v>0</v>
      </c>
      <c r="J2713" s="24">
        <f t="shared" si="256"/>
        <v>0</v>
      </c>
      <c r="K2713" s="25">
        <f t="shared" si="257"/>
        <v>0</v>
      </c>
      <c r="L2713">
        <v>0</v>
      </c>
      <c r="M2713">
        <v>32964608</v>
      </c>
      <c r="N2713">
        <v>42065747</v>
      </c>
      <c r="O2713" s="52">
        <v>0</v>
      </c>
      <c r="P2713" s="52">
        <v>0</v>
      </c>
      <c r="Q2713" s="52">
        <v>0</v>
      </c>
      <c r="R2713" s="52">
        <v>0</v>
      </c>
      <c r="S2713" s="52">
        <v>0</v>
      </c>
      <c r="T2713" s="52">
        <v>0</v>
      </c>
      <c r="U2713" s="52">
        <v>0</v>
      </c>
      <c r="V2713" s="52">
        <v>0</v>
      </c>
      <c r="W2713" s="52">
        <v>0</v>
      </c>
      <c r="X2713" s="52">
        <v>0</v>
      </c>
      <c r="Y2713" s="52">
        <v>0</v>
      </c>
      <c r="Z2713" s="52">
        <v>0</v>
      </c>
      <c r="AA2713" s="25">
        <v>0</v>
      </c>
      <c r="AB2713" s="25">
        <v>0</v>
      </c>
      <c r="AC2713" s="25">
        <v>0</v>
      </c>
      <c r="AD2713" s="25">
        <v>0</v>
      </c>
      <c r="AE2713" s="25">
        <v>0</v>
      </c>
      <c r="AF2713" s="25">
        <v>0</v>
      </c>
      <c r="AG2713" s="25">
        <v>0</v>
      </c>
      <c r="AH2713" s="25">
        <v>0</v>
      </c>
      <c r="AI2713" s="25">
        <v>0</v>
      </c>
      <c r="AJ2713" s="25">
        <v>0</v>
      </c>
      <c r="AK2713" s="25">
        <v>0</v>
      </c>
      <c r="AL2713" s="25">
        <v>0</v>
      </c>
      <c r="AM2713" s="95">
        <v>0</v>
      </c>
      <c r="AN2713" s="95" t="e">
        <f ca="1">IF(MengeInEEGSummieren(M2713),AM2713,0)</f>
        <v>#NAME?</v>
      </c>
      <c r="AO2713" s="95">
        <f t="shared" si="258"/>
        <v>0</v>
      </c>
      <c r="AP2713" s="95">
        <f t="shared" si="259"/>
        <v>0</v>
      </c>
      <c r="AS2713">
        <v>0</v>
      </c>
      <c r="AT2713">
        <v>0</v>
      </c>
      <c r="AU2713" t="e">
        <f t="shared" ca="1" si="260"/>
        <v>#NAME?</v>
      </c>
    </row>
    <row r="2714" spans="1:47" x14ac:dyDescent="0.15">
      <c r="A2714" s="21" t="s">
        <v>3484</v>
      </c>
      <c r="B2714" s="22" t="s">
        <v>17</v>
      </c>
      <c r="C2714" s="42">
        <v>2008</v>
      </c>
      <c r="D2714" s="22" t="s">
        <v>815</v>
      </c>
      <c r="E2714" s="22" t="s">
        <v>773</v>
      </c>
      <c r="F2714" s="23">
        <v>23.32</v>
      </c>
      <c r="G2714" s="23">
        <v>23.32</v>
      </c>
      <c r="H2714" s="24">
        <f t="shared" si="255"/>
        <v>0</v>
      </c>
      <c r="I2714" s="153">
        <v>0</v>
      </c>
      <c r="J2714" s="24">
        <f t="shared" si="256"/>
        <v>0</v>
      </c>
      <c r="K2714" s="25">
        <f t="shared" si="257"/>
        <v>0</v>
      </c>
      <c r="L2714">
        <v>0</v>
      </c>
      <c r="M2714">
        <v>32964608</v>
      </c>
      <c r="N2714">
        <v>42065747</v>
      </c>
      <c r="O2714" s="52">
        <v>0</v>
      </c>
      <c r="P2714" s="52">
        <v>0</v>
      </c>
      <c r="Q2714" s="52">
        <v>0</v>
      </c>
      <c r="R2714" s="52">
        <v>0</v>
      </c>
      <c r="S2714" s="52">
        <v>0</v>
      </c>
      <c r="T2714" s="52">
        <v>0</v>
      </c>
      <c r="U2714" s="52">
        <v>0</v>
      </c>
      <c r="V2714" s="52">
        <v>0</v>
      </c>
      <c r="W2714" s="52">
        <v>0</v>
      </c>
      <c r="X2714" s="52">
        <v>0</v>
      </c>
      <c r="Y2714" s="52">
        <v>0</v>
      </c>
      <c r="Z2714" s="52">
        <v>0</v>
      </c>
      <c r="AA2714" s="25">
        <v>0</v>
      </c>
      <c r="AB2714" s="25">
        <v>0</v>
      </c>
      <c r="AC2714" s="25">
        <v>0</v>
      </c>
      <c r="AD2714" s="25">
        <v>0</v>
      </c>
      <c r="AE2714" s="25">
        <v>0</v>
      </c>
      <c r="AF2714" s="25">
        <v>0</v>
      </c>
      <c r="AG2714" s="25">
        <v>0</v>
      </c>
      <c r="AH2714" s="25">
        <v>0</v>
      </c>
      <c r="AI2714" s="25">
        <v>0</v>
      </c>
      <c r="AJ2714" s="25">
        <v>0</v>
      </c>
      <c r="AK2714" s="25">
        <v>0</v>
      </c>
      <c r="AL2714" s="25">
        <v>0</v>
      </c>
      <c r="AM2714" s="95">
        <v>0</v>
      </c>
      <c r="AN2714" s="95" t="e">
        <f ca="1">IF(MengeInEEGSummieren(M2714),AM2714,0)</f>
        <v>#NAME?</v>
      </c>
      <c r="AO2714" s="95">
        <f t="shared" si="258"/>
        <v>0</v>
      </c>
      <c r="AP2714" s="95">
        <f t="shared" si="259"/>
        <v>0</v>
      </c>
      <c r="AS2714">
        <v>0</v>
      </c>
      <c r="AT2714">
        <v>0</v>
      </c>
      <c r="AU2714" t="e">
        <f t="shared" ca="1" si="260"/>
        <v>#NAME?</v>
      </c>
    </row>
    <row r="2715" spans="1:47" x14ac:dyDescent="0.15">
      <c r="A2715" s="21" t="s">
        <v>3485</v>
      </c>
      <c r="B2715" s="22" t="s">
        <v>17</v>
      </c>
      <c r="C2715" s="42">
        <v>2008</v>
      </c>
      <c r="D2715" s="22" t="s">
        <v>1712</v>
      </c>
      <c r="E2715" s="22" t="s">
        <v>773</v>
      </c>
      <c r="F2715" s="23">
        <v>21.32</v>
      </c>
      <c r="G2715" s="23">
        <v>21.32</v>
      </c>
      <c r="H2715" s="24">
        <f t="shared" si="255"/>
        <v>0</v>
      </c>
      <c r="I2715" s="153">
        <v>0</v>
      </c>
      <c r="J2715" s="24">
        <f t="shared" si="256"/>
        <v>0</v>
      </c>
      <c r="K2715" s="25">
        <f t="shared" si="257"/>
        <v>0</v>
      </c>
      <c r="L2715">
        <v>0</v>
      </c>
      <c r="M2715">
        <v>32964608</v>
      </c>
      <c r="N2715">
        <v>42065747</v>
      </c>
      <c r="O2715" s="52">
        <v>0</v>
      </c>
      <c r="P2715" s="52">
        <v>0</v>
      </c>
      <c r="Q2715" s="52">
        <v>0</v>
      </c>
      <c r="R2715" s="52">
        <v>0</v>
      </c>
      <c r="S2715" s="52">
        <v>0</v>
      </c>
      <c r="T2715" s="52">
        <v>0</v>
      </c>
      <c r="U2715" s="52">
        <v>0</v>
      </c>
      <c r="V2715" s="52">
        <v>0</v>
      </c>
      <c r="W2715" s="52">
        <v>0</v>
      </c>
      <c r="X2715" s="52">
        <v>0</v>
      </c>
      <c r="Y2715" s="52">
        <v>0</v>
      </c>
      <c r="Z2715" s="52">
        <v>0</v>
      </c>
      <c r="AA2715" s="25">
        <v>0</v>
      </c>
      <c r="AB2715" s="25">
        <v>0</v>
      </c>
      <c r="AC2715" s="25">
        <v>0</v>
      </c>
      <c r="AD2715" s="25">
        <v>0</v>
      </c>
      <c r="AE2715" s="25">
        <v>0</v>
      </c>
      <c r="AF2715" s="25">
        <v>0</v>
      </c>
      <c r="AG2715" s="25">
        <v>0</v>
      </c>
      <c r="AH2715" s="25">
        <v>0</v>
      </c>
      <c r="AI2715" s="25">
        <v>0</v>
      </c>
      <c r="AJ2715" s="25">
        <v>0</v>
      </c>
      <c r="AK2715" s="25">
        <v>0</v>
      </c>
      <c r="AL2715" s="25">
        <v>0</v>
      </c>
      <c r="AM2715" s="95">
        <v>0</v>
      </c>
      <c r="AN2715" s="95" t="e">
        <f ca="1">IF(MengeInEEGSummieren(M2715),AM2715,0)</f>
        <v>#NAME?</v>
      </c>
      <c r="AO2715" s="95">
        <f t="shared" si="258"/>
        <v>0</v>
      </c>
      <c r="AP2715" s="95">
        <f t="shared" si="259"/>
        <v>0</v>
      </c>
      <c r="AS2715">
        <v>0</v>
      </c>
      <c r="AT2715">
        <v>0</v>
      </c>
      <c r="AU2715" t="e">
        <f t="shared" ca="1" si="260"/>
        <v>#NAME?</v>
      </c>
    </row>
    <row r="2716" spans="1:47" x14ac:dyDescent="0.15">
      <c r="A2716" s="21" t="s">
        <v>3486</v>
      </c>
      <c r="B2716" s="22" t="s">
        <v>17</v>
      </c>
      <c r="C2716" s="42">
        <v>2008</v>
      </c>
      <c r="D2716" s="22" t="s">
        <v>1714</v>
      </c>
      <c r="E2716" s="22" t="s">
        <v>773</v>
      </c>
      <c r="F2716" s="23">
        <v>22.32</v>
      </c>
      <c r="G2716" s="23">
        <v>22.32</v>
      </c>
      <c r="H2716" s="24">
        <f t="shared" si="255"/>
        <v>0</v>
      </c>
      <c r="I2716" s="153">
        <v>0</v>
      </c>
      <c r="J2716" s="24">
        <f t="shared" si="256"/>
        <v>0</v>
      </c>
      <c r="K2716" s="25">
        <f t="shared" si="257"/>
        <v>0</v>
      </c>
      <c r="L2716">
        <v>0</v>
      </c>
      <c r="M2716">
        <v>32964608</v>
      </c>
      <c r="N2716">
        <v>42065747</v>
      </c>
      <c r="O2716" s="52">
        <v>0</v>
      </c>
      <c r="P2716" s="52">
        <v>0</v>
      </c>
      <c r="Q2716" s="52">
        <v>0</v>
      </c>
      <c r="R2716" s="52">
        <v>0</v>
      </c>
      <c r="S2716" s="52">
        <v>0</v>
      </c>
      <c r="T2716" s="52">
        <v>0</v>
      </c>
      <c r="U2716" s="52">
        <v>0</v>
      </c>
      <c r="V2716" s="52">
        <v>0</v>
      </c>
      <c r="W2716" s="52">
        <v>0</v>
      </c>
      <c r="X2716" s="52">
        <v>0</v>
      </c>
      <c r="Y2716" s="52">
        <v>0</v>
      </c>
      <c r="Z2716" s="52">
        <v>0</v>
      </c>
      <c r="AA2716" s="25">
        <v>0</v>
      </c>
      <c r="AB2716" s="25">
        <v>0</v>
      </c>
      <c r="AC2716" s="25">
        <v>0</v>
      </c>
      <c r="AD2716" s="25">
        <v>0</v>
      </c>
      <c r="AE2716" s="25">
        <v>0</v>
      </c>
      <c r="AF2716" s="25">
        <v>0</v>
      </c>
      <c r="AG2716" s="25">
        <v>0</v>
      </c>
      <c r="AH2716" s="25">
        <v>0</v>
      </c>
      <c r="AI2716" s="25">
        <v>0</v>
      </c>
      <c r="AJ2716" s="25">
        <v>0</v>
      </c>
      <c r="AK2716" s="25">
        <v>0</v>
      </c>
      <c r="AL2716" s="25">
        <v>0</v>
      </c>
      <c r="AM2716" s="95">
        <v>0</v>
      </c>
      <c r="AN2716" s="95" t="e">
        <f ca="1">IF(MengeInEEGSummieren(M2716),AM2716,0)</f>
        <v>#NAME?</v>
      </c>
      <c r="AO2716" s="95">
        <f t="shared" si="258"/>
        <v>0</v>
      </c>
      <c r="AP2716" s="95">
        <f t="shared" si="259"/>
        <v>0</v>
      </c>
      <c r="AS2716">
        <v>0</v>
      </c>
      <c r="AT2716">
        <v>0</v>
      </c>
      <c r="AU2716" t="e">
        <f t="shared" ca="1" si="260"/>
        <v>#NAME?</v>
      </c>
    </row>
    <row r="2717" spans="1:47" x14ac:dyDescent="0.15">
      <c r="A2717" s="21" t="s">
        <v>3487</v>
      </c>
      <c r="B2717" s="22" t="s">
        <v>17</v>
      </c>
      <c r="C2717" s="42">
        <v>2008</v>
      </c>
      <c r="D2717" s="22" t="s">
        <v>817</v>
      </c>
      <c r="E2717" s="22" t="s">
        <v>770</v>
      </c>
      <c r="F2717" s="23">
        <v>20.32</v>
      </c>
      <c r="G2717" s="23">
        <v>20.32</v>
      </c>
      <c r="H2717" s="24">
        <f t="shared" si="255"/>
        <v>0</v>
      </c>
      <c r="I2717" s="153">
        <v>0</v>
      </c>
      <c r="J2717" s="24">
        <f t="shared" si="256"/>
        <v>0</v>
      </c>
      <c r="K2717" s="25">
        <f t="shared" si="257"/>
        <v>0</v>
      </c>
      <c r="L2717">
        <v>0</v>
      </c>
      <c r="M2717">
        <v>32964608</v>
      </c>
      <c r="N2717">
        <v>42065747</v>
      </c>
      <c r="O2717" s="52">
        <v>0</v>
      </c>
      <c r="P2717" s="52">
        <v>0</v>
      </c>
      <c r="Q2717" s="52">
        <v>0</v>
      </c>
      <c r="R2717" s="52">
        <v>0</v>
      </c>
      <c r="S2717" s="52">
        <v>0</v>
      </c>
      <c r="T2717" s="52">
        <v>0</v>
      </c>
      <c r="U2717" s="52">
        <v>0</v>
      </c>
      <c r="V2717" s="52">
        <v>0</v>
      </c>
      <c r="W2717" s="52">
        <v>0</v>
      </c>
      <c r="X2717" s="52">
        <v>0</v>
      </c>
      <c r="Y2717" s="52">
        <v>0</v>
      </c>
      <c r="Z2717" s="52">
        <v>0</v>
      </c>
      <c r="AA2717" s="25">
        <v>0</v>
      </c>
      <c r="AB2717" s="25">
        <v>0</v>
      </c>
      <c r="AC2717" s="25">
        <v>0</v>
      </c>
      <c r="AD2717" s="25">
        <v>0</v>
      </c>
      <c r="AE2717" s="25">
        <v>0</v>
      </c>
      <c r="AF2717" s="25">
        <v>0</v>
      </c>
      <c r="AG2717" s="25">
        <v>0</v>
      </c>
      <c r="AH2717" s="25">
        <v>0</v>
      </c>
      <c r="AI2717" s="25">
        <v>0</v>
      </c>
      <c r="AJ2717" s="25">
        <v>0</v>
      </c>
      <c r="AK2717" s="25">
        <v>0</v>
      </c>
      <c r="AL2717" s="25">
        <v>0</v>
      </c>
      <c r="AM2717" s="95">
        <v>0</v>
      </c>
      <c r="AN2717" s="95" t="e">
        <f ca="1">IF(MengeInEEGSummieren(M2717),AM2717,0)</f>
        <v>#NAME?</v>
      </c>
      <c r="AO2717" s="95">
        <f t="shared" si="258"/>
        <v>0</v>
      </c>
      <c r="AP2717" s="95">
        <f t="shared" si="259"/>
        <v>0</v>
      </c>
      <c r="AS2717">
        <v>0</v>
      </c>
      <c r="AT2717">
        <v>0</v>
      </c>
      <c r="AU2717" t="e">
        <f t="shared" ca="1" si="260"/>
        <v>#NAME?</v>
      </c>
    </row>
    <row r="2718" spans="1:47" x14ac:dyDescent="0.15">
      <c r="A2718" s="21" t="s">
        <v>3488</v>
      </c>
      <c r="B2718" s="22" t="s">
        <v>17</v>
      </c>
      <c r="C2718" s="42">
        <v>2008</v>
      </c>
      <c r="D2718" s="22" t="s">
        <v>1717</v>
      </c>
      <c r="E2718" s="22" t="s">
        <v>770</v>
      </c>
      <c r="F2718" s="23">
        <v>11.67</v>
      </c>
      <c r="G2718" s="23">
        <v>11.67</v>
      </c>
      <c r="H2718" s="24">
        <f t="shared" si="255"/>
        <v>0</v>
      </c>
      <c r="I2718" s="153">
        <v>0</v>
      </c>
      <c r="J2718" s="24">
        <f t="shared" si="256"/>
        <v>0</v>
      </c>
      <c r="K2718" s="25">
        <f t="shared" si="257"/>
        <v>0</v>
      </c>
      <c r="L2718">
        <v>0</v>
      </c>
      <c r="M2718">
        <v>32964608</v>
      </c>
      <c r="N2718">
        <v>42065747</v>
      </c>
      <c r="O2718" s="52">
        <v>0</v>
      </c>
      <c r="P2718" s="52">
        <v>0</v>
      </c>
      <c r="Q2718" s="52">
        <v>0</v>
      </c>
      <c r="R2718" s="52">
        <v>0</v>
      </c>
      <c r="S2718" s="52">
        <v>0</v>
      </c>
      <c r="T2718" s="52">
        <v>0</v>
      </c>
      <c r="U2718" s="52">
        <v>0</v>
      </c>
      <c r="V2718" s="52">
        <v>0</v>
      </c>
      <c r="W2718" s="52">
        <v>0</v>
      </c>
      <c r="X2718" s="52">
        <v>0</v>
      </c>
      <c r="Y2718" s="52">
        <v>0</v>
      </c>
      <c r="Z2718" s="52">
        <v>0</v>
      </c>
      <c r="AA2718" s="25">
        <v>0</v>
      </c>
      <c r="AB2718" s="25">
        <v>0</v>
      </c>
      <c r="AC2718" s="25">
        <v>0</v>
      </c>
      <c r="AD2718" s="25">
        <v>0</v>
      </c>
      <c r="AE2718" s="25">
        <v>0</v>
      </c>
      <c r="AF2718" s="25">
        <v>0</v>
      </c>
      <c r="AG2718" s="25">
        <v>0</v>
      </c>
      <c r="AH2718" s="25">
        <v>0</v>
      </c>
      <c r="AI2718" s="25">
        <v>0</v>
      </c>
      <c r="AJ2718" s="25">
        <v>0</v>
      </c>
      <c r="AK2718" s="25">
        <v>0</v>
      </c>
      <c r="AL2718" s="25">
        <v>0</v>
      </c>
      <c r="AM2718" s="95">
        <v>0</v>
      </c>
      <c r="AN2718" s="95" t="e">
        <f ca="1">IF(MengeInEEGSummieren(M2718),AM2718,0)</f>
        <v>#NAME?</v>
      </c>
      <c r="AO2718" s="95">
        <f t="shared" si="258"/>
        <v>0</v>
      </c>
      <c r="AP2718" s="95">
        <f t="shared" si="259"/>
        <v>0</v>
      </c>
      <c r="AS2718">
        <v>0</v>
      </c>
      <c r="AT2718">
        <v>0</v>
      </c>
      <c r="AU2718" t="e">
        <f t="shared" ca="1" si="260"/>
        <v>#NAME?</v>
      </c>
    </row>
    <row r="2719" spans="1:47" x14ac:dyDescent="0.15">
      <c r="A2719" s="21" t="s">
        <v>3489</v>
      </c>
      <c r="B2719" s="22" t="s">
        <v>17</v>
      </c>
      <c r="C2719" s="42">
        <v>2008</v>
      </c>
      <c r="D2719" s="22" t="s">
        <v>1719</v>
      </c>
      <c r="E2719" s="22" t="s">
        <v>773</v>
      </c>
      <c r="F2719" s="23">
        <v>13.67</v>
      </c>
      <c r="G2719" s="23">
        <v>13.67</v>
      </c>
      <c r="H2719" s="24">
        <f t="shared" si="255"/>
        <v>0</v>
      </c>
      <c r="I2719" s="153">
        <v>0</v>
      </c>
      <c r="J2719" s="24">
        <f t="shared" si="256"/>
        <v>0</v>
      </c>
      <c r="K2719" s="25">
        <f t="shared" si="257"/>
        <v>0</v>
      </c>
      <c r="L2719">
        <v>0</v>
      </c>
      <c r="M2719">
        <v>32964608</v>
      </c>
      <c r="N2719">
        <v>42065747</v>
      </c>
      <c r="O2719" s="52">
        <v>0</v>
      </c>
      <c r="P2719" s="52">
        <v>0</v>
      </c>
      <c r="Q2719" s="52">
        <v>0</v>
      </c>
      <c r="R2719" s="52">
        <v>0</v>
      </c>
      <c r="S2719" s="52">
        <v>0</v>
      </c>
      <c r="T2719" s="52">
        <v>0</v>
      </c>
      <c r="U2719" s="52">
        <v>0</v>
      </c>
      <c r="V2719" s="52">
        <v>0</v>
      </c>
      <c r="W2719" s="52">
        <v>0</v>
      </c>
      <c r="X2719" s="52">
        <v>0</v>
      </c>
      <c r="Y2719" s="52">
        <v>0</v>
      </c>
      <c r="Z2719" s="52">
        <v>0</v>
      </c>
      <c r="AA2719" s="25">
        <v>0</v>
      </c>
      <c r="AB2719" s="25">
        <v>0</v>
      </c>
      <c r="AC2719" s="25">
        <v>0</v>
      </c>
      <c r="AD2719" s="25">
        <v>0</v>
      </c>
      <c r="AE2719" s="25">
        <v>0</v>
      </c>
      <c r="AF2719" s="25">
        <v>0</v>
      </c>
      <c r="AG2719" s="25">
        <v>0</v>
      </c>
      <c r="AH2719" s="25">
        <v>0</v>
      </c>
      <c r="AI2719" s="25">
        <v>0</v>
      </c>
      <c r="AJ2719" s="25">
        <v>0</v>
      </c>
      <c r="AK2719" s="25">
        <v>0</v>
      </c>
      <c r="AL2719" s="25">
        <v>0</v>
      </c>
      <c r="AM2719" s="95">
        <v>0</v>
      </c>
      <c r="AN2719" s="95" t="e">
        <f ca="1">IF(MengeInEEGSummieren(M2719),AM2719,0)</f>
        <v>#NAME?</v>
      </c>
      <c r="AO2719" s="95">
        <f t="shared" si="258"/>
        <v>0</v>
      </c>
      <c r="AP2719" s="95">
        <f t="shared" si="259"/>
        <v>0</v>
      </c>
      <c r="AS2719">
        <v>0</v>
      </c>
      <c r="AT2719">
        <v>0</v>
      </c>
      <c r="AU2719" t="e">
        <f t="shared" ca="1" si="260"/>
        <v>#NAME?</v>
      </c>
    </row>
    <row r="2720" spans="1:47" x14ac:dyDescent="0.15">
      <c r="A2720" s="21" t="s">
        <v>3490</v>
      </c>
      <c r="B2720" s="22" t="s">
        <v>17</v>
      </c>
      <c r="C2720" s="42">
        <v>2008</v>
      </c>
      <c r="D2720" s="22" t="s">
        <v>1721</v>
      </c>
      <c r="E2720" s="22" t="s">
        <v>773</v>
      </c>
      <c r="F2720" s="23">
        <v>14.67</v>
      </c>
      <c r="G2720" s="23">
        <v>14.67</v>
      </c>
      <c r="H2720" s="24">
        <f t="shared" si="255"/>
        <v>0</v>
      </c>
      <c r="I2720" s="153">
        <v>0</v>
      </c>
      <c r="J2720" s="24">
        <f t="shared" si="256"/>
        <v>0</v>
      </c>
      <c r="K2720" s="25">
        <f t="shared" si="257"/>
        <v>0</v>
      </c>
      <c r="L2720">
        <v>0</v>
      </c>
      <c r="M2720">
        <v>32964608</v>
      </c>
      <c r="N2720">
        <v>42065747</v>
      </c>
      <c r="O2720" s="52">
        <v>0</v>
      </c>
      <c r="P2720" s="52">
        <v>0</v>
      </c>
      <c r="Q2720" s="52">
        <v>0</v>
      </c>
      <c r="R2720" s="52">
        <v>0</v>
      </c>
      <c r="S2720" s="52">
        <v>0</v>
      </c>
      <c r="T2720" s="52">
        <v>0</v>
      </c>
      <c r="U2720" s="52">
        <v>0</v>
      </c>
      <c r="V2720" s="52">
        <v>0</v>
      </c>
      <c r="W2720" s="52">
        <v>0</v>
      </c>
      <c r="X2720" s="52">
        <v>0</v>
      </c>
      <c r="Y2720" s="52">
        <v>0</v>
      </c>
      <c r="Z2720" s="52">
        <v>0</v>
      </c>
      <c r="AA2720" s="25">
        <v>0</v>
      </c>
      <c r="AB2720" s="25">
        <v>0</v>
      </c>
      <c r="AC2720" s="25">
        <v>0</v>
      </c>
      <c r="AD2720" s="25">
        <v>0</v>
      </c>
      <c r="AE2720" s="25">
        <v>0</v>
      </c>
      <c r="AF2720" s="25">
        <v>0</v>
      </c>
      <c r="AG2720" s="25">
        <v>0</v>
      </c>
      <c r="AH2720" s="25">
        <v>0</v>
      </c>
      <c r="AI2720" s="25">
        <v>0</v>
      </c>
      <c r="AJ2720" s="25">
        <v>0</v>
      </c>
      <c r="AK2720" s="25">
        <v>0</v>
      </c>
      <c r="AL2720" s="25">
        <v>0</v>
      </c>
      <c r="AM2720" s="95">
        <v>0</v>
      </c>
      <c r="AN2720" s="95" t="e">
        <f ca="1">IF(MengeInEEGSummieren(M2720),AM2720,0)</f>
        <v>#NAME?</v>
      </c>
      <c r="AO2720" s="95">
        <f t="shared" si="258"/>
        <v>0</v>
      </c>
      <c r="AP2720" s="95">
        <f t="shared" si="259"/>
        <v>0</v>
      </c>
      <c r="AS2720">
        <v>0</v>
      </c>
      <c r="AT2720">
        <v>0</v>
      </c>
      <c r="AU2720" t="e">
        <f t="shared" ca="1" si="260"/>
        <v>#NAME?</v>
      </c>
    </row>
    <row r="2721" spans="1:47" x14ac:dyDescent="0.15">
      <c r="A2721" s="21" t="s">
        <v>3491</v>
      </c>
      <c r="B2721" s="22" t="s">
        <v>17</v>
      </c>
      <c r="C2721" s="42">
        <v>2008</v>
      </c>
      <c r="D2721" s="22" t="s">
        <v>1723</v>
      </c>
      <c r="E2721" s="22" t="s">
        <v>773</v>
      </c>
      <c r="F2721" s="23">
        <v>14.67</v>
      </c>
      <c r="G2721" s="23">
        <v>14.67</v>
      </c>
      <c r="H2721" s="24">
        <f t="shared" si="255"/>
        <v>0</v>
      </c>
      <c r="I2721" s="153">
        <v>0</v>
      </c>
      <c r="J2721" s="24">
        <f t="shared" si="256"/>
        <v>0</v>
      </c>
      <c r="K2721" s="25">
        <f t="shared" si="257"/>
        <v>0</v>
      </c>
      <c r="L2721">
        <v>0</v>
      </c>
      <c r="M2721">
        <v>32964608</v>
      </c>
      <c r="N2721">
        <v>42065747</v>
      </c>
      <c r="O2721" s="52">
        <v>0</v>
      </c>
      <c r="P2721" s="52">
        <v>0</v>
      </c>
      <c r="Q2721" s="52">
        <v>0</v>
      </c>
      <c r="R2721" s="52">
        <v>0</v>
      </c>
      <c r="S2721" s="52">
        <v>0</v>
      </c>
      <c r="T2721" s="52">
        <v>0</v>
      </c>
      <c r="U2721" s="52">
        <v>0</v>
      </c>
      <c r="V2721" s="52">
        <v>0</v>
      </c>
      <c r="W2721" s="52">
        <v>0</v>
      </c>
      <c r="X2721" s="52">
        <v>0</v>
      </c>
      <c r="Y2721" s="52">
        <v>0</v>
      </c>
      <c r="Z2721" s="52">
        <v>0</v>
      </c>
      <c r="AA2721" s="25">
        <v>0</v>
      </c>
      <c r="AB2721" s="25">
        <v>0</v>
      </c>
      <c r="AC2721" s="25">
        <v>0</v>
      </c>
      <c r="AD2721" s="25">
        <v>0</v>
      </c>
      <c r="AE2721" s="25">
        <v>0</v>
      </c>
      <c r="AF2721" s="25">
        <v>0</v>
      </c>
      <c r="AG2721" s="25">
        <v>0</v>
      </c>
      <c r="AH2721" s="25">
        <v>0</v>
      </c>
      <c r="AI2721" s="25">
        <v>0</v>
      </c>
      <c r="AJ2721" s="25">
        <v>0</v>
      </c>
      <c r="AK2721" s="25">
        <v>0</v>
      </c>
      <c r="AL2721" s="25">
        <v>0</v>
      </c>
      <c r="AM2721" s="95">
        <v>0</v>
      </c>
      <c r="AN2721" s="95" t="e">
        <f ca="1">IF(MengeInEEGSummieren(M2721),AM2721,0)</f>
        <v>#NAME?</v>
      </c>
      <c r="AO2721" s="95">
        <f t="shared" si="258"/>
        <v>0</v>
      </c>
      <c r="AP2721" s="95">
        <f t="shared" si="259"/>
        <v>0</v>
      </c>
      <c r="AS2721">
        <v>0</v>
      </c>
      <c r="AT2721">
        <v>0</v>
      </c>
      <c r="AU2721" t="e">
        <f t="shared" ca="1" si="260"/>
        <v>#NAME?</v>
      </c>
    </row>
    <row r="2722" spans="1:47" x14ac:dyDescent="0.15">
      <c r="A2722" s="21" t="s">
        <v>3492</v>
      </c>
      <c r="B2722" s="22" t="s">
        <v>17</v>
      </c>
      <c r="C2722" s="42">
        <v>2008</v>
      </c>
      <c r="D2722" s="22" t="s">
        <v>1725</v>
      </c>
      <c r="E2722" s="22" t="s">
        <v>770</v>
      </c>
      <c r="F2722" s="23">
        <v>17.670000000000002</v>
      </c>
      <c r="G2722" s="23">
        <v>17.670000000000002</v>
      </c>
      <c r="H2722" s="24">
        <f t="shared" si="255"/>
        <v>0</v>
      </c>
      <c r="I2722" s="153">
        <v>0</v>
      </c>
      <c r="J2722" s="24">
        <f t="shared" si="256"/>
        <v>0</v>
      </c>
      <c r="K2722" s="25">
        <f t="shared" si="257"/>
        <v>0</v>
      </c>
      <c r="L2722">
        <v>0</v>
      </c>
      <c r="M2722">
        <v>32964608</v>
      </c>
      <c r="N2722">
        <v>42065747</v>
      </c>
      <c r="O2722" s="52">
        <v>0</v>
      </c>
      <c r="P2722" s="52">
        <v>0</v>
      </c>
      <c r="Q2722" s="52">
        <v>0</v>
      </c>
      <c r="R2722" s="52">
        <v>0</v>
      </c>
      <c r="S2722" s="52">
        <v>0</v>
      </c>
      <c r="T2722" s="52">
        <v>0</v>
      </c>
      <c r="U2722" s="52">
        <v>0</v>
      </c>
      <c r="V2722" s="52">
        <v>0</v>
      </c>
      <c r="W2722" s="52">
        <v>0</v>
      </c>
      <c r="X2722" s="52">
        <v>0</v>
      </c>
      <c r="Y2722" s="52">
        <v>0</v>
      </c>
      <c r="Z2722" s="52">
        <v>0</v>
      </c>
      <c r="AA2722" s="25">
        <v>0</v>
      </c>
      <c r="AB2722" s="25">
        <v>0</v>
      </c>
      <c r="AC2722" s="25">
        <v>0</v>
      </c>
      <c r="AD2722" s="25">
        <v>0</v>
      </c>
      <c r="AE2722" s="25">
        <v>0</v>
      </c>
      <c r="AF2722" s="25">
        <v>0</v>
      </c>
      <c r="AG2722" s="25">
        <v>0</v>
      </c>
      <c r="AH2722" s="25">
        <v>0</v>
      </c>
      <c r="AI2722" s="25">
        <v>0</v>
      </c>
      <c r="AJ2722" s="25">
        <v>0</v>
      </c>
      <c r="AK2722" s="25">
        <v>0</v>
      </c>
      <c r="AL2722" s="25">
        <v>0</v>
      </c>
      <c r="AM2722" s="95">
        <v>0</v>
      </c>
      <c r="AN2722" s="95" t="e">
        <f ca="1">IF(MengeInEEGSummieren(M2722),AM2722,0)</f>
        <v>#NAME?</v>
      </c>
      <c r="AO2722" s="95">
        <f t="shared" si="258"/>
        <v>0</v>
      </c>
      <c r="AP2722" s="95">
        <f t="shared" si="259"/>
        <v>0</v>
      </c>
      <c r="AS2722">
        <v>0</v>
      </c>
      <c r="AT2722">
        <v>0</v>
      </c>
      <c r="AU2722" t="e">
        <f t="shared" ca="1" si="260"/>
        <v>#NAME?</v>
      </c>
    </row>
    <row r="2723" spans="1:47" x14ac:dyDescent="0.15">
      <c r="A2723" s="21" t="s">
        <v>3493</v>
      </c>
      <c r="B2723" s="22" t="s">
        <v>17</v>
      </c>
      <c r="C2723" s="42">
        <v>2008</v>
      </c>
      <c r="D2723" s="22" t="s">
        <v>1727</v>
      </c>
      <c r="E2723" s="22" t="s">
        <v>773</v>
      </c>
      <c r="F2723" s="23">
        <v>19.670000000000002</v>
      </c>
      <c r="G2723" s="23">
        <v>19.670000000000002</v>
      </c>
      <c r="H2723" s="24">
        <f t="shared" si="255"/>
        <v>0</v>
      </c>
      <c r="I2723" s="153">
        <v>0</v>
      </c>
      <c r="J2723" s="24">
        <f t="shared" si="256"/>
        <v>0</v>
      </c>
      <c r="K2723" s="25">
        <f t="shared" si="257"/>
        <v>0</v>
      </c>
      <c r="L2723">
        <v>0</v>
      </c>
      <c r="M2723">
        <v>32964608</v>
      </c>
      <c r="N2723">
        <v>42065747</v>
      </c>
      <c r="O2723" s="52">
        <v>0</v>
      </c>
      <c r="P2723" s="52">
        <v>0</v>
      </c>
      <c r="Q2723" s="52">
        <v>0</v>
      </c>
      <c r="R2723" s="52">
        <v>0</v>
      </c>
      <c r="S2723" s="52">
        <v>0</v>
      </c>
      <c r="T2723" s="52">
        <v>0</v>
      </c>
      <c r="U2723" s="52">
        <v>0</v>
      </c>
      <c r="V2723" s="52">
        <v>0</v>
      </c>
      <c r="W2723" s="52">
        <v>0</v>
      </c>
      <c r="X2723" s="52">
        <v>0</v>
      </c>
      <c r="Y2723" s="52">
        <v>0</v>
      </c>
      <c r="Z2723" s="52">
        <v>0</v>
      </c>
      <c r="AA2723" s="25">
        <v>0</v>
      </c>
      <c r="AB2723" s="25">
        <v>0</v>
      </c>
      <c r="AC2723" s="25">
        <v>0</v>
      </c>
      <c r="AD2723" s="25">
        <v>0</v>
      </c>
      <c r="AE2723" s="25">
        <v>0</v>
      </c>
      <c r="AF2723" s="25">
        <v>0</v>
      </c>
      <c r="AG2723" s="25">
        <v>0</v>
      </c>
      <c r="AH2723" s="25">
        <v>0</v>
      </c>
      <c r="AI2723" s="25">
        <v>0</v>
      </c>
      <c r="AJ2723" s="25">
        <v>0</v>
      </c>
      <c r="AK2723" s="25">
        <v>0</v>
      </c>
      <c r="AL2723" s="25">
        <v>0</v>
      </c>
      <c r="AM2723" s="95">
        <v>0</v>
      </c>
      <c r="AN2723" s="95" t="e">
        <f ca="1">IF(MengeInEEGSummieren(M2723),AM2723,0)</f>
        <v>#NAME?</v>
      </c>
      <c r="AO2723" s="95">
        <f t="shared" si="258"/>
        <v>0</v>
      </c>
      <c r="AP2723" s="95">
        <f t="shared" si="259"/>
        <v>0</v>
      </c>
      <c r="AS2723">
        <v>0</v>
      </c>
      <c r="AT2723">
        <v>0</v>
      </c>
      <c r="AU2723" t="e">
        <f t="shared" ca="1" si="260"/>
        <v>#NAME?</v>
      </c>
    </row>
    <row r="2724" spans="1:47" x14ac:dyDescent="0.15">
      <c r="A2724" s="21" t="s">
        <v>3494</v>
      </c>
      <c r="B2724" s="22" t="s">
        <v>17</v>
      </c>
      <c r="C2724" s="42">
        <v>2008</v>
      </c>
      <c r="D2724" s="22" t="s">
        <v>1729</v>
      </c>
      <c r="E2724" s="22" t="s">
        <v>773</v>
      </c>
      <c r="F2724" s="23">
        <v>20.67</v>
      </c>
      <c r="G2724" s="23">
        <v>20.67</v>
      </c>
      <c r="H2724" s="24">
        <f t="shared" si="255"/>
        <v>0</v>
      </c>
      <c r="I2724" s="153">
        <v>0</v>
      </c>
      <c r="J2724" s="24">
        <f t="shared" si="256"/>
        <v>0</v>
      </c>
      <c r="K2724" s="25">
        <f t="shared" si="257"/>
        <v>0</v>
      </c>
      <c r="L2724">
        <v>0</v>
      </c>
      <c r="M2724">
        <v>32964608</v>
      </c>
      <c r="N2724">
        <v>42065747</v>
      </c>
      <c r="O2724" s="52">
        <v>0</v>
      </c>
      <c r="P2724" s="52">
        <v>0</v>
      </c>
      <c r="Q2724" s="52">
        <v>0</v>
      </c>
      <c r="R2724" s="52">
        <v>0</v>
      </c>
      <c r="S2724" s="52">
        <v>0</v>
      </c>
      <c r="T2724" s="52">
        <v>0</v>
      </c>
      <c r="U2724" s="52">
        <v>0</v>
      </c>
      <c r="V2724" s="52">
        <v>0</v>
      </c>
      <c r="W2724" s="52">
        <v>0</v>
      </c>
      <c r="X2724" s="52">
        <v>0</v>
      </c>
      <c r="Y2724" s="52">
        <v>0</v>
      </c>
      <c r="Z2724" s="52">
        <v>0</v>
      </c>
      <c r="AA2724" s="25">
        <v>0</v>
      </c>
      <c r="AB2724" s="25">
        <v>0</v>
      </c>
      <c r="AC2724" s="25">
        <v>0</v>
      </c>
      <c r="AD2724" s="25">
        <v>0</v>
      </c>
      <c r="AE2724" s="25">
        <v>0</v>
      </c>
      <c r="AF2724" s="25">
        <v>0</v>
      </c>
      <c r="AG2724" s="25">
        <v>0</v>
      </c>
      <c r="AH2724" s="25">
        <v>0</v>
      </c>
      <c r="AI2724" s="25">
        <v>0</v>
      </c>
      <c r="AJ2724" s="25">
        <v>0</v>
      </c>
      <c r="AK2724" s="25">
        <v>0</v>
      </c>
      <c r="AL2724" s="25">
        <v>0</v>
      </c>
      <c r="AM2724" s="95">
        <v>0</v>
      </c>
      <c r="AN2724" s="95" t="e">
        <f ca="1">IF(MengeInEEGSummieren(M2724),AM2724,0)</f>
        <v>#NAME?</v>
      </c>
      <c r="AO2724" s="95">
        <f t="shared" si="258"/>
        <v>0</v>
      </c>
      <c r="AP2724" s="95">
        <f t="shared" si="259"/>
        <v>0</v>
      </c>
      <c r="AS2724">
        <v>0</v>
      </c>
      <c r="AT2724">
        <v>0</v>
      </c>
      <c r="AU2724" t="e">
        <f t="shared" ca="1" si="260"/>
        <v>#NAME?</v>
      </c>
    </row>
    <row r="2725" spans="1:47" x14ac:dyDescent="0.15">
      <c r="A2725" s="21" t="s">
        <v>3495</v>
      </c>
      <c r="B2725" s="22" t="s">
        <v>17</v>
      </c>
      <c r="C2725" s="42">
        <v>2008</v>
      </c>
      <c r="D2725" s="22" t="s">
        <v>1731</v>
      </c>
      <c r="E2725" s="22" t="s">
        <v>773</v>
      </c>
      <c r="F2725" s="23">
        <v>20.67</v>
      </c>
      <c r="G2725" s="23">
        <v>20.67</v>
      </c>
      <c r="H2725" s="24">
        <f t="shared" si="255"/>
        <v>0</v>
      </c>
      <c r="I2725" s="153">
        <v>0</v>
      </c>
      <c r="J2725" s="24">
        <f t="shared" si="256"/>
        <v>0</v>
      </c>
      <c r="K2725" s="25">
        <f t="shared" si="257"/>
        <v>0</v>
      </c>
      <c r="L2725">
        <v>0</v>
      </c>
      <c r="M2725">
        <v>32964608</v>
      </c>
      <c r="N2725">
        <v>42065747</v>
      </c>
      <c r="O2725" s="52">
        <v>0</v>
      </c>
      <c r="P2725" s="52">
        <v>0</v>
      </c>
      <c r="Q2725" s="52">
        <v>0</v>
      </c>
      <c r="R2725" s="52">
        <v>0</v>
      </c>
      <c r="S2725" s="52">
        <v>0</v>
      </c>
      <c r="T2725" s="52">
        <v>0</v>
      </c>
      <c r="U2725" s="52">
        <v>0</v>
      </c>
      <c r="V2725" s="52">
        <v>0</v>
      </c>
      <c r="W2725" s="52">
        <v>0</v>
      </c>
      <c r="X2725" s="52">
        <v>0</v>
      </c>
      <c r="Y2725" s="52">
        <v>0</v>
      </c>
      <c r="Z2725" s="52">
        <v>0</v>
      </c>
      <c r="AA2725" s="25">
        <v>0</v>
      </c>
      <c r="AB2725" s="25">
        <v>0</v>
      </c>
      <c r="AC2725" s="25">
        <v>0</v>
      </c>
      <c r="AD2725" s="25">
        <v>0</v>
      </c>
      <c r="AE2725" s="25">
        <v>0</v>
      </c>
      <c r="AF2725" s="25">
        <v>0</v>
      </c>
      <c r="AG2725" s="25">
        <v>0</v>
      </c>
      <c r="AH2725" s="25">
        <v>0</v>
      </c>
      <c r="AI2725" s="25">
        <v>0</v>
      </c>
      <c r="AJ2725" s="25">
        <v>0</v>
      </c>
      <c r="AK2725" s="25">
        <v>0</v>
      </c>
      <c r="AL2725" s="25">
        <v>0</v>
      </c>
      <c r="AM2725" s="95">
        <v>0</v>
      </c>
      <c r="AN2725" s="95" t="e">
        <f ca="1">IF(MengeInEEGSummieren(M2725),AM2725,0)</f>
        <v>#NAME?</v>
      </c>
      <c r="AO2725" s="95">
        <f t="shared" si="258"/>
        <v>0</v>
      </c>
      <c r="AP2725" s="95">
        <f t="shared" si="259"/>
        <v>0</v>
      </c>
      <c r="AS2725">
        <v>0</v>
      </c>
      <c r="AT2725">
        <v>0</v>
      </c>
      <c r="AU2725" t="e">
        <f t="shared" ca="1" si="260"/>
        <v>#NAME?</v>
      </c>
    </row>
    <row r="2726" spans="1:47" x14ac:dyDescent="0.15">
      <c r="A2726" s="21" t="s">
        <v>3496</v>
      </c>
      <c r="B2726" s="22" t="s">
        <v>17</v>
      </c>
      <c r="C2726" s="42">
        <v>2008</v>
      </c>
      <c r="D2726" s="22" t="s">
        <v>1733</v>
      </c>
      <c r="E2726" s="22" t="s">
        <v>770</v>
      </c>
      <c r="F2726" s="23">
        <v>13.67</v>
      </c>
      <c r="G2726" s="23">
        <v>13.67</v>
      </c>
      <c r="H2726" s="24">
        <f t="shared" si="255"/>
        <v>0</v>
      </c>
      <c r="I2726" s="153">
        <v>0</v>
      </c>
      <c r="J2726" s="24">
        <f t="shared" si="256"/>
        <v>0</v>
      </c>
      <c r="K2726" s="25">
        <f t="shared" si="257"/>
        <v>0</v>
      </c>
      <c r="L2726">
        <v>0</v>
      </c>
      <c r="M2726">
        <v>32964608</v>
      </c>
      <c r="N2726">
        <v>42065747</v>
      </c>
      <c r="O2726" s="52">
        <v>0</v>
      </c>
      <c r="P2726" s="52">
        <v>0</v>
      </c>
      <c r="Q2726" s="52">
        <v>0</v>
      </c>
      <c r="R2726" s="52">
        <v>0</v>
      </c>
      <c r="S2726" s="52">
        <v>0</v>
      </c>
      <c r="T2726" s="52">
        <v>0</v>
      </c>
      <c r="U2726" s="52">
        <v>0</v>
      </c>
      <c r="V2726" s="52">
        <v>0</v>
      </c>
      <c r="W2726" s="52">
        <v>0</v>
      </c>
      <c r="X2726" s="52">
        <v>0</v>
      </c>
      <c r="Y2726" s="52">
        <v>0</v>
      </c>
      <c r="Z2726" s="52">
        <v>0</v>
      </c>
      <c r="AA2726" s="25">
        <v>0</v>
      </c>
      <c r="AB2726" s="25">
        <v>0</v>
      </c>
      <c r="AC2726" s="25">
        <v>0</v>
      </c>
      <c r="AD2726" s="25">
        <v>0</v>
      </c>
      <c r="AE2726" s="25">
        <v>0</v>
      </c>
      <c r="AF2726" s="25">
        <v>0</v>
      </c>
      <c r="AG2726" s="25">
        <v>0</v>
      </c>
      <c r="AH2726" s="25">
        <v>0</v>
      </c>
      <c r="AI2726" s="25">
        <v>0</v>
      </c>
      <c r="AJ2726" s="25">
        <v>0</v>
      </c>
      <c r="AK2726" s="25">
        <v>0</v>
      </c>
      <c r="AL2726" s="25">
        <v>0</v>
      </c>
      <c r="AM2726" s="95">
        <v>0</v>
      </c>
      <c r="AN2726" s="95" t="e">
        <f ca="1">IF(MengeInEEGSummieren(M2726),AM2726,0)</f>
        <v>#NAME?</v>
      </c>
      <c r="AO2726" s="95">
        <f t="shared" si="258"/>
        <v>0</v>
      </c>
      <c r="AP2726" s="95">
        <f t="shared" si="259"/>
        <v>0</v>
      </c>
      <c r="AS2726">
        <v>0</v>
      </c>
      <c r="AT2726">
        <v>0</v>
      </c>
      <c r="AU2726" t="e">
        <f t="shared" ca="1" si="260"/>
        <v>#NAME?</v>
      </c>
    </row>
    <row r="2727" spans="1:47" x14ac:dyDescent="0.15">
      <c r="A2727" s="21" t="s">
        <v>3497</v>
      </c>
      <c r="B2727" s="22" t="s">
        <v>17</v>
      </c>
      <c r="C2727" s="42">
        <v>2008</v>
      </c>
      <c r="D2727" s="22" t="s">
        <v>2293</v>
      </c>
      <c r="E2727" s="22" t="s">
        <v>773</v>
      </c>
      <c r="F2727" s="23">
        <v>15.67</v>
      </c>
      <c r="G2727" s="23">
        <v>15.67</v>
      </c>
      <c r="H2727" s="24">
        <f t="shared" si="255"/>
        <v>0</v>
      </c>
      <c r="I2727" s="153">
        <v>0</v>
      </c>
      <c r="J2727" s="24">
        <f t="shared" si="256"/>
        <v>0</v>
      </c>
      <c r="K2727" s="25">
        <f t="shared" si="257"/>
        <v>0</v>
      </c>
      <c r="L2727">
        <v>0</v>
      </c>
      <c r="M2727">
        <v>32964608</v>
      </c>
      <c r="N2727">
        <v>42065747</v>
      </c>
      <c r="O2727" s="52">
        <v>0</v>
      </c>
      <c r="P2727" s="52">
        <v>0</v>
      </c>
      <c r="Q2727" s="52">
        <v>0</v>
      </c>
      <c r="R2727" s="52">
        <v>0</v>
      </c>
      <c r="S2727" s="52">
        <v>0</v>
      </c>
      <c r="T2727" s="52">
        <v>0</v>
      </c>
      <c r="U2727" s="52">
        <v>0</v>
      </c>
      <c r="V2727" s="52">
        <v>0</v>
      </c>
      <c r="W2727" s="52">
        <v>0</v>
      </c>
      <c r="X2727" s="52">
        <v>0</v>
      </c>
      <c r="Y2727" s="52">
        <v>0</v>
      </c>
      <c r="Z2727" s="52">
        <v>0</v>
      </c>
      <c r="AA2727" s="25">
        <v>0</v>
      </c>
      <c r="AB2727" s="25">
        <v>0</v>
      </c>
      <c r="AC2727" s="25">
        <v>0</v>
      </c>
      <c r="AD2727" s="25">
        <v>0</v>
      </c>
      <c r="AE2727" s="25">
        <v>0</v>
      </c>
      <c r="AF2727" s="25">
        <v>0</v>
      </c>
      <c r="AG2727" s="25">
        <v>0</v>
      </c>
      <c r="AH2727" s="25">
        <v>0</v>
      </c>
      <c r="AI2727" s="25">
        <v>0</v>
      </c>
      <c r="AJ2727" s="25">
        <v>0</v>
      </c>
      <c r="AK2727" s="25">
        <v>0</v>
      </c>
      <c r="AL2727" s="25">
        <v>0</v>
      </c>
      <c r="AM2727" s="95">
        <v>0</v>
      </c>
      <c r="AN2727" s="95" t="e">
        <f ca="1">IF(MengeInEEGSummieren(M2727),AM2727,0)</f>
        <v>#NAME?</v>
      </c>
      <c r="AO2727" s="95">
        <f t="shared" si="258"/>
        <v>0</v>
      </c>
      <c r="AP2727" s="95">
        <f t="shared" si="259"/>
        <v>0</v>
      </c>
      <c r="AS2727">
        <v>0</v>
      </c>
      <c r="AT2727">
        <v>0</v>
      </c>
      <c r="AU2727" t="e">
        <f t="shared" ca="1" si="260"/>
        <v>#NAME?</v>
      </c>
    </row>
    <row r="2728" spans="1:47" x14ac:dyDescent="0.15">
      <c r="A2728" s="21" t="s">
        <v>3498</v>
      </c>
      <c r="B2728" s="22" t="s">
        <v>17</v>
      </c>
      <c r="C2728" s="42">
        <v>2008</v>
      </c>
      <c r="D2728" s="22" t="s">
        <v>1737</v>
      </c>
      <c r="E2728" s="22" t="s">
        <v>773</v>
      </c>
      <c r="F2728" s="23">
        <v>16.670000000000002</v>
      </c>
      <c r="G2728" s="23">
        <v>16.670000000000002</v>
      </c>
      <c r="H2728" s="24">
        <f t="shared" si="255"/>
        <v>0</v>
      </c>
      <c r="I2728" s="153">
        <v>0</v>
      </c>
      <c r="J2728" s="24">
        <f t="shared" si="256"/>
        <v>0</v>
      </c>
      <c r="K2728" s="25">
        <f t="shared" si="257"/>
        <v>0</v>
      </c>
      <c r="L2728">
        <v>0</v>
      </c>
      <c r="M2728">
        <v>32964608</v>
      </c>
      <c r="N2728">
        <v>42065747</v>
      </c>
      <c r="O2728" s="52">
        <v>0</v>
      </c>
      <c r="P2728" s="52">
        <v>0</v>
      </c>
      <c r="Q2728" s="52">
        <v>0</v>
      </c>
      <c r="R2728" s="52">
        <v>0</v>
      </c>
      <c r="S2728" s="52">
        <v>0</v>
      </c>
      <c r="T2728" s="52">
        <v>0</v>
      </c>
      <c r="U2728" s="52">
        <v>0</v>
      </c>
      <c r="V2728" s="52">
        <v>0</v>
      </c>
      <c r="W2728" s="52">
        <v>0</v>
      </c>
      <c r="X2728" s="52">
        <v>0</v>
      </c>
      <c r="Y2728" s="52">
        <v>0</v>
      </c>
      <c r="Z2728" s="52">
        <v>0</v>
      </c>
      <c r="AA2728" s="25">
        <v>0</v>
      </c>
      <c r="AB2728" s="25">
        <v>0</v>
      </c>
      <c r="AC2728" s="25">
        <v>0</v>
      </c>
      <c r="AD2728" s="25">
        <v>0</v>
      </c>
      <c r="AE2728" s="25">
        <v>0</v>
      </c>
      <c r="AF2728" s="25">
        <v>0</v>
      </c>
      <c r="AG2728" s="25">
        <v>0</v>
      </c>
      <c r="AH2728" s="25">
        <v>0</v>
      </c>
      <c r="AI2728" s="25">
        <v>0</v>
      </c>
      <c r="AJ2728" s="25">
        <v>0</v>
      </c>
      <c r="AK2728" s="25">
        <v>0</v>
      </c>
      <c r="AL2728" s="25">
        <v>0</v>
      </c>
      <c r="AM2728" s="95">
        <v>0</v>
      </c>
      <c r="AN2728" s="95" t="e">
        <f ca="1">IF(MengeInEEGSummieren(M2728),AM2728,0)</f>
        <v>#NAME?</v>
      </c>
      <c r="AO2728" s="95">
        <f t="shared" si="258"/>
        <v>0</v>
      </c>
      <c r="AP2728" s="95">
        <f t="shared" si="259"/>
        <v>0</v>
      </c>
      <c r="AS2728">
        <v>0</v>
      </c>
      <c r="AT2728">
        <v>0</v>
      </c>
      <c r="AU2728" t="e">
        <f t="shared" ca="1" si="260"/>
        <v>#NAME?</v>
      </c>
    </row>
    <row r="2729" spans="1:47" x14ac:dyDescent="0.15">
      <c r="A2729" s="21" t="s">
        <v>3499</v>
      </c>
      <c r="B2729" s="22" t="s">
        <v>17</v>
      </c>
      <c r="C2729" s="42">
        <v>2008</v>
      </c>
      <c r="D2729" s="22" t="s">
        <v>1739</v>
      </c>
      <c r="E2729" s="22" t="s">
        <v>773</v>
      </c>
      <c r="F2729" s="23">
        <v>16.670000000000002</v>
      </c>
      <c r="G2729" s="23">
        <v>16.670000000000002</v>
      </c>
      <c r="H2729" s="24">
        <f t="shared" si="255"/>
        <v>0</v>
      </c>
      <c r="I2729" s="153">
        <v>0</v>
      </c>
      <c r="J2729" s="24">
        <f t="shared" si="256"/>
        <v>0</v>
      </c>
      <c r="K2729" s="25">
        <f t="shared" si="257"/>
        <v>0</v>
      </c>
      <c r="L2729">
        <v>0</v>
      </c>
      <c r="M2729">
        <v>32964608</v>
      </c>
      <c r="N2729">
        <v>42065747</v>
      </c>
      <c r="O2729" s="52">
        <v>0</v>
      </c>
      <c r="P2729" s="52">
        <v>0</v>
      </c>
      <c r="Q2729" s="52">
        <v>0</v>
      </c>
      <c r="R2729" s="52">
        <v>0</v>
      </c>
      <c r="S2729" s="52">
        <v>0</v>
      </c>
      <c r="T2729" s="52">
        <v>0</v>
      </c>
      <c r="U2729" s="52">
        <v>0</v>
      </c>
      <c r="V2729" s="52">
        <v>0</v>
      </c>
      <c r="W2729" s="52">
        <v>0</v>
      </c>
      <c r="X2729" s="52">
        <v>0</v>
      </c>
      <c r="Y2729" s="52">
        <v>0</v>
      </c>
      <c r="Z2729" s="52">
        <v>0</v>
      </c>
      <c r="AA2729" s="25">
        <v>0</v>
      </c>
      <c r="AB2729" s="25">
        <v>0</v>
      </c>
      <c r="AC2729" s="25">
        <v>0</v>
      </c>
      <c r="AD2729" s="25">
        <v>0</v>
      </c>
      <c r="AE2729" s="25">
        <v>0</v>
      </c>
      <c r="AF2729" s="25">
        <v>0</v>
      </c>
      <c r="AG2729" s="25">
        <v>0</v>
      </c>
      <c r="AH2729" s="25">
        <v>0</v>
      </c>
      <c r="AI2729" s="25">
        <v>0</v>
      </c>
      <c r="AJ2729" s="25">
        <v>0</v>
      </c>
      <c r="AK2729" s="25">
        <v>0</v>
      </c>
      <c r="AL2729" s="25">
        <v>0</v>
      </c>
      <c r="AM2729" s="95">
        <v>0</v>
      </c>
      <c r="AN2729" s="95" t="e">
        <f ca="1">IF(MengeInEEGSummieren(M2729),AM2729,0)</f>
        <v>#NAME?</v>
      </c>
      <c r="AO2729" s="95">
        <f t="shared" si="258"/>
        <v>0</v>
      </c>
      <c r="AP2729" s="95">
        <f t="shared" si="259"/>
        <v>0</v>
      </c>
      <c r="AS2729">
        <v>0</v>
      </c>
      <c r="AT2729">
        <v>0</v>
      </c>
      <c r="AU2729" t="e">
        <f t="shared" ca="1" si="260"/>
        <v>#NAME?</v>
      </c>
    </row>
    <row r="2730" spans="1:47" x14ac:dyDescent="0.15">
      <c r="A2730" s="21" t="s">
        <v>3500</v>
      </c>
      <c r="B2730" s="22" t="s">
        <v>17</v>
      </c>
      <c r="C2730" s="42">
        <v>2008</v>
      </c>
      <c r="D2730" s="22" t="s">
        <v>1741</v>
      </c>
      <c r="E2730" s="22" t="s">
        <v>770</v>
      </c>
      <c r="F2730" s="23">
        <v>19.670000000000002</v>
      </c>
      <c r="G2730" s="23">
        <v>19.670000000000002</v>
      </c>
      <c r="H2730" s="24">
        <f t="shared" si="255"/>
        <v>0</v>
      </c>
      <c r="I2730" s="153">
        <v>0</v>
      </c>
      <c r="J2730" s="24">
        <f t="shared" si="256"/>
        <v>0</v>
      </c>
      <c r="K2730" s="25">
        <f t="shared" si="257"/>
        <v>0</v>
      </c>
      <c r="L2730">
        <v>0</v>
      </c>
      <c r="M2730">
        <v>32964608</v>
      </c>
      <c r="N2730">
        <v>42065747</v>
      </c>
      <c r="O2730" s="52">
        <v>0</v>
      </c>
      <c r="P2730" s="52">
        <v>0</v>
      </c>
      <c r="Q2730" s="52">
        <v>0</v>
      </c>
      <c r="R2730" s="52">
        <v>0</v>
      </c>
      <c r="S2730" s="52">
        <v>0</v>
      </c>
      <c r="T2730" s="52">
        <v>0</v>
      </c>
      <c r="U2730" s="52">
        <v>0</v>
      </c>
      <c r="V2730" s="52">
        <v>0</v>
      </c>
      <c r="W2730" s="52">
        <v>0</v>
      </c>
      <c r="X2730" s="52">
        <v>0</v>
      </c>
      <c r="Y2730" s="52">
        <v>0</v>
      </c>
      <c r="Z2730" s="52">
        <v>0</v>
      </c>
      <c r="AA2730" s="25">
        <v>0</v>
      </c>
      <c r="AB2730" s="25">
        <v>0</v>
      </c>
      <c r="AC2730" s="25">
        <v>0</v>
      </c>
      <c r="AD2730" s="25">
        <v>0</v>
      </c>
      <c r="AE2730" s="25">
        <v>0</v>
      </c>
      <c r="AF2730" s="25">
        <v>0</v>
      </c>
      <c r="AG2730" s="25">
        <v>0</v>
      </c>
      <c r="AH2730" s="25">
        <v>0</v>
      </c>
      <c r="AI2730" s="25">
        <v>0</v>
      </c>
      <c r="AJ2730" s="25">
        <v>0</v>
      </c>
      <c r="AK2730" s="25">
        <v>0</v>
      </c>
      <c r="AL2730" s="25">
        <v>0</v>
      </c>
      <c r="AM2730" s="95">
        <v>0</v>
      </c>
      <c r="AN2730" s="95" t="e">
        <f ca="1">IF(MengeInEEGSummieren(M2730),AM2730,0)</f>
        <v>#NAME?</v>
      </c>
      <c r="AO2730" s="95">
        <f t="shared" si="258"/>
        <v>0</v>
      </c>
      <c r="AP2730" s="95">
        <f t="shared" si="259"/>
        <v>0</v>
      </c>
      <c r="AS2730">
        <v>0</v>
      </c>
      <c r="AT2730">
        <v>0</v>
      </c>
      <c r="AU2730" t="e">
        <f t="shared" ca="1" si="260"/>
        <v>#NAME?</v>
      </c>
    </row>
    <row r="2731" spans="1:47" x14ac:dyDescent="0.15">
      <c r="A2731" s="21" t="s">
        <v>3501</v>
      </c>
      <c r="B2731" s="22" t="s">
        <v>17</v>
      </c>
      <c r="C2731" s="42">
        <v>2008</v>
      </c>
      <c r="D2731" s="22" t="s">
        <v>1743</v>
      </c>
      <c r="E2731" s="22" t="s">
        <v>773</v>
      </c>
      <c r="F2731" s="23">
        <v>21.67</v>
      </c>
      <c r="G2731" s="23">
        <v>21.67</v>
      </c>
      <c r="H2731" s="24">
        <f t="shared" si="255"/>
        <v>0</v>
      </c>
      <c r="I2731" s="153">
        <v>0</v>
      </c>
      <c r="J2731" s="24">
        <f t="shared" si="256"/>
        <v>0</v>
      </c>
      <c r="K2731" s="25">
        <f t="shared" si="257"/>
        <v>0</v>
      </c>
      <c r="L2731">
        <v>0</v>
      </c>
      <c r="M2731">
        <v>32964608</v>
      </c>
      <c r="N2731">
        <v>42065747</v>
      </c>
      <c r="O2731" s="52">
        <v>0</v>
      </c>
      <c r="P2731" s="52">
        <v>0</v>
      </c>
      <c r="Q2731" s="52">
        <v>0</v>
      </c>
      <c r="R2731" s="52">
        <v>0</v>
      </c>
      <c r="S2731" s="52">
        <v>0</v>
      </c>
      <c r="T2731" s="52">
        <v>0</v>
      </c>
      <c r="U2731" s="52">
        <v>0</v>
      </c>
      <c r="V2731" s="52">
        <v>0</v>
      </c>
      <c r="W2731" s="52">
        <v>0</v>
      </c>
      <c r="X2731" s="52">
        <v>0</v>
      </c>
      <c r="Y2731" s="52">
        <v>0</v>
      </c>
      <c r="Z2731" s="52">
        <v>0</v>
      </c>
      <c r="AA2731" s="25">
        <v>0</v>
      </c>
      <c r="AB2731" s="25">
        <v>0</v>
      </c>
      <c r="AC2731" s="25">
        <v>0</v>
      </c>
      <c r="AD2731" s="25">
        <v>0</v>
      </c>
      <c r="AE2731" s="25">
        <v>0</v>
      </c>
      <c r="AF2731" s="25">
        <v>0</v>
      </c>
      <c r="AG2731" s="25">
        <v>0</v>
      </c>
      <c r="AH2731" s="25">
        <v>0</v>
      </c>
      <c r="AI2731" s="25">
        <v>0</v>
      </c>
      <c r="AJ2731" s="25">
        <v>0</v>
      </c>
      <c r="AK2731" s="25">
        <v>0</v>
      </c>
      <c r="AL2731" s="25">
        <v>0</v>
      </c>
      <c r="AM2731" s="95">
        <v>0</v>
      </c>
      <c r="AN2731" s="95" t="e">
        <f ca="1">IF(MengeInEEGSummieren(M2731),AM2731,0)</f>
        <v>#NAME?</v>
      </c>
      <c r="AO2731" s="95">
        <f t="shared" si="258"/>
        <v>0</v>
      </c>
      <c r="AP2731" s="95">
        <f t="shared" si="259"/>
        <v>0</v>
      </c>
      <c r="AS2731">
        <v>0</v>
      </c>
      <c r="AT2731">
        <v>0</v>
      </c>
      <c r="AU2731" t="e">
        <f t="shared" ca="1" si="260"/>
        <v>#NAME?</v>
      </c>
    </row>
    <row r="2732" spans="1:47" x14ac:dyDescent="0.15">
      <c r="A2732" s="21" t="s">
        <v>3502</v>
      </c>
      <c r="B2732" s="22" t="s">
        <v>17</v>
      </c>
      <c r="C2732" s="42">
        <v>2008</v>
      </c>
      <c r="D2732" s="22" t="s">
        <v>1745</v>
      </c>
      <c r="E2732" s="22" t="s">
        <v>773</v>
      </c>
      <c r="F2732" s="23">
        <v>22.67</v>
      </c>
      <c r="G2732" s="23">
        <v>22.67</v>
      </c>
      <c r="H2732" s="24">
        <f t="shared" si="255"/>
        <v>0</v>
      </c>
      <c r="I2732" s="153">
        <v>0</v>
      </c>
      <c r="J2732" s="24">
        <f t="shared" si="256"/>
        <v>0</v>
      </c>
      <c r="K2732" s="25">
        <f t="shared" si="257"/>
        <v>0</v>
      </c>
      <c r="L2732">
        <v>0</v>
      </c>
      <c r="M2732">
        <v>32964608</v>
      </c>
      <c r="N2732">
        <v>42065747</v>
      </c>
      <c r="O2732" s="52">
        <v>0</v>
      </c>
      <c r="P2732" s="52">
        <v>0</v>
      </c>
      <c r="Q2732" s="52">
        <v>0</v>
      </c>
      <c r="R2732" s="52">
        <v>0</v>
      </c>
      <c r="S2732" s="52">
        <v>0</v>
      </c>
      <c r="T2732" s="52">
        <v>0</v>
      </c>
      <c r="U2732" s="52">
        <v>0</v>
      </c>
      <c r="V2732" s="52">
        <v>0</v>
      </c>
      <c r="W2732" s="52">
        <v>0</v>
      </c>
      <c r="X2732" s="52">
        <v>0</v>
      </c>
      <c r="Y2732" s="52">
        <v>0</v>
      </c>
      <c r="Z2732" s="52">
        <v>0</v>
      </c>
      <c r="AA2732" s="25">
        <v>0</v>
      </c>
      <c r="AB2732" s="25">
        <v>0</v>
      </c>
      <c r="AC2732" s="25">
        <v>0</v>
      </c>
      <c r="AD2732" s="25">
        <v>0</v>
      </c>
      <c r="AE2732" s="25">
        <v>0</v>
      </c>
      <c r="AF2732" s="25">
        <v>0</v>
      </c>
      <c r="AG2732" s="25">
        <v>0</v>
      </c>
      <c r="AH2732" s="25">
        <v>0</v>
      </c>
      <c r="AI2732" s="25">
        <v>0</v>
      </c>
      <c r="AJ2732" s="25">
        <v>0</v>
      </c>
      <c r="AK2732" s="25">
        <v>0</v>
      </c>
      <c r="AL2732" s="25">
        <v>0</v>
      </c>
      <c r="AM2732" s="95">
        <v>0</v>
      </c>
      <c r="AN2732" s="95" t="e">
        <f ca="1">IF(MengeInEEGSummieren(M2732),AM2732,0)</f>
        <v>#NAME?</v>
      </c>
      <c r="AO2732" s="95">
        <f t="shared" si="258"/>
        <v>0</v>
      </c>
      <c r="AP2732" s="95">
        <f t="shared" si="259"/>
        <v>0</v>
      </c>
      <c r="AS2732">
        <v>0</v>
      </c>
      <c r="AT2732">
        <v>0</v>
      </c>
      <c r="AU2732" t="e">
        <f t="shared" ca="1" si="260"/>
        <v>#NAME?</v>
      </c>
    </row>
    <row r="2733" spans="1:47" x14ac:dyDescent="0.15">
      <c r="A2733" s="21" t="s">
        <v>3503</v>
      </c>
      <c r="B2733" s="22" t="s">
        <v>17</v>
      </c>
      <c r="C2733" s="42">
        <v>2008</v>
      </c>
      <c r="D2733" s="22" t="s">
        <v>1747</v>
      </c>
      <c r="E2733" s="22" t="s">
        <v>773</v>
      </c>
      <c r="F2733" s="23">
        <v>22.67</v>
      </c>
      <c r="G2733" s="23">
        <v>22.67</v>
      </c>
      <c r="H2733" s="24">
        <f t="shared" si="255"/>
        <v>0</v>
      </c>
      <c r="I2733" s="153">
        <v>0</v>
      </c>
      <c r="J2733" s="24">
        <f t="shared" si="256"/>
        <v>0</v>
      </c>
      <c r="K2733" s="25">
        <f t="shared" si="257"/>
        <v>0</v>
      </c>
      <c r="L2733">
        <v>0</v>
      </c>
      <c r="M2733">
        <v>32964608</v>
      </c>
      <c r="N2733">
        <v>42065747</v>
      </c>
      <c r="O2733" s="52">
        <v>0</v>
      </c>
      <c r="P2733" s="52">
        <v>0</v>
      </c>
      <c r="Q2733" s="52">
        <v>0</v>
      </c>
      <c r="R2733" s="52">
        <v>0</v>
      </c>
      <c r="S2733" s="52">
        <v>0</v>
      </c>
      <c r="T2733" s="52">
        <v>0</v>
      </c>
      <c r="U2733" s="52">
        <v>0</v>
      </c>
      <c r="V2733" s="52">
        <v>0</v>
      </c>
      <c r="W2733" s="52">
        <v>0</v>
      </c>
      <c r="X2733" s="52">
        <v>0</v>
      </c>
      <c r="Y2733" s="52">
        <v>0</v>
      </c>
      <c r="Z2733" s="52">
        <v>0</v>
      </c>
      <c r="AA2733" s="25">
        <v>0</v>
      </c>
      <c r="AB2733" s="25">
        <v>0</v>
      </c>
      <c r="AC2733" s="25">
        <v>0</v>
      </c>
      <c r="AD2733" s="25">
        <v>0</v>
      </c>
      <c r="AE2733" s="25">
        <v>0</v>
      </c>
      <c r="AF2733" s="25">
        <v>0</v>
      </c>
      <c r="AG2733" s="25">
        <v>0</v>
      </c>
      <c r="AH2733" s="25">
        <v>0</v>
      </c>
      <c r="AI2733" s="25">
        <v>0</v>
      </c>
      <c r="AJ2733" s="25">
        <v>0</v>
      </c>
      <c r="AK2733" s="25">
        <v>0</v>
      </c>
      <c r="AL2733" s="25">
        <v>0</v>
      </c>
      <c r="AM2733" s="95">
        <v>0</v>
      </c>
      <c r="AN2733" s="95" t="e">
        <f ca="1">IF(MengeInEEGSummieren(M2733),AM2733,0)</f>
        <v>#NAME?</v>
      </c>
      <c r="AO2733" s="95">
        <f t="shared" si="258"/>
        <v>0</v>
      </c>
      <c r="AP2733" s="95">
        <f t="shared" si="259"/>
        <v>0</v>
      </c>
      <c r="AS2733">
        <v>0</v>
      </c>
      <c r="AT2733">
        <v>0</v>
      </c>
      <c r="AU2733" t="e">
        <f t="shared" ca="1" si="260"/>
        <v>#NAME?</v>
      </c>
    </row>
    <row r="2734" spans="1:47" x14ac:dyDescent="0.15">
      <c r="A2734" s="21" t="s">
        <v>3504</v>
      </c>
      <c r="B2734" s="22" t="s">
        <v>17</v>
      </c>
      <c r="C2734" s="42">
        <v>2008</v>
      </c>
      <c r="D2734" s="22" t="s">
        <v>1749</v>
      </c>
      <c r="E2734" s="22" t="s">
        <v>773</v>
      </c>
      <c r="F2734" s="23">
        <v>12.32</v>
      </c>
      <c r="G2734" s="23">
        <v>12.32</v>
      </c>
      <c r="H2734" s="24">
        <f t="shared" si="255"/>
        <v>0</v>
      </c>
      <c r="I2734" s="153">
        <v>0</v>
      </c>
      <c r="J2734" s="24">
        <f t="shared" si="256"/>
        <v>0</v>
      </c>
      <c r="K2734" s="25">
        <f t="shared" si="257"/>
        <v>0</v>
      </c>
      <c r="L2734">
        <v>0</v>
      </c>
      <c r="M2734">
        <v>32964608</v>
      </c>
      <c r="N2734">
        <v>42065747</v>
      </c>
      <c r="O2734" s="52">
        <v>0</v>
      </c>
      <c r="P2734" s="52">
        <v>0</v>
      </c>
      <c r="Q2734" s="52">
        <v>0</v>
      </c>
      <c r="R2734" s="52">
        <v>0</v>
      </c>
      <c r="S2734" s="52">
        <v>0</v>
      </c>
      <c r="T2734" s="52">
        <v>0</v>
      </c>
      <c r="U2734" s="52">
        <v>0</v>
      </c>
      <c r="V2734" s="52">
        <v>0</v>
      </c>
      <c r="W2734" s="52">
        <v>0</v>
      </c>
      <c r="X2734" s="52">
        <v>0</v>
      </c>
      <c r="Y2734" s="52">
        <v>0</v>
      </c>
      <c r="Z2734" s="52">
        <v>0</v>
      </c>
      <c r="AA2734" s="25">
        <v>0</v>
      </c>
      <c r="AB2734" s="25">
        <v>0</v>
      </c>
      <c r="AC2734" s="25">
        <v>0</v>
      </c>
      <c r="AD2734" s="25">
        <v>0</v>
      </c>
      <c r="AE2734" s="25">
        <v>0</v>
      </c>
      <c r="AF2734" s="25">
        <v>0</v>
      </c>
      <c r="AG2734" s="25">
        <v>0</v>
      </c>
      <c r="AH2734" s="25">
        <v>0</v>
      </c>
      <c r="AI2734" s="25">
        <v>0</v>
      </c>
      <c r="AJ2734" s="25">
        <v>0</v>
      </c>
      <c r="AK2734" s="25">
        <v>0</v>
      </c>
      <c r="AL2734" s="25">
        <v>0</v>
      </c>
      <c r="AM2734" s="95">
        <v>0</v>
      </c>
      <c r="AN2734" s="95" t="e">
        <f ca="1">IF(MengeInEEGSummieren(M2734),AM2734,0)</f>
        <v>#NAME?</v>
      </c>
      <c r="AO2734" s="95">
        <f t="shared" si="258"/>
        <v>0</v>
      </c>
      <c r="AP2734" s="95">
        <f t="shared" si="259"/>
        <v>0</v>
      </c>
      <c r="AS2734">
        <v>0</v>
      </c>
      <c r="AT2734">
        <v>0</v>
      </c>
      <c r="AU2734" t="e">
        <f t="shared" ca="1" si="260"/>
        <v>#NAME?</v>
      </c>
    </row>
    <row r="2735" spans="1:47" x14ac:dyDescent="0.15">
      <c r="A2735" s="21" t="s">
        <v>3505</v>
      </c>
      <c r="B2735" s="22" t="s">
        <v>17</v>
      </c>
      <c r="C2735" s="42">
        <v>2008</v>
      </c>
      <c r="D2735" s="22" t="s">
        <v>1751</v>
      </c>
      <c r="E2735" s="22" t="s">
        <v>773</v>
      </c>
      <c r="F2735" s="23">
        <v>12.32</v>
      </c>
      <c r="G2735" s="23">
        <v>12.32</v>
      </c>
      <c r="H2735" s="24">
        <f t="shared" si="255"/>
        <v>0</v>
      </c>
      <c r="I2735" s="153">
        <v>0</v>
      </c>
      <c r="J2735" s="24">
        <f t="shared" si="256"/>
        <v>0</v>
      </c>
      <c r="K2735" s="25">
        <f t="shared" si="257"/>
        <v>0</v>
      </c>
      <c r="L2735">
        <v>0</v>
      </c>
      <c r="M2735">
        <v>32964608</v>
      </c>
      <c r="N2735">
        <v>42065747</v>
      </c>
      <c r="O2735" s="52">
        <v>0</v>
      </c>
      <c r="P2735" s="52">
        <v>0</v>
      </c>
      <c r="Q2735" s="52">
        <v>0</v>
      </c>
      <c r="R2735" s="52">
        <v>0</v>
      </c>
      <c r="S2735" s="52">
        <v>0</v>
      </c>
      <c r="T2735" s="52">
        <v>0</v>
      </c>
      <c r="U2735" s="52">
        <v>0</v>
      </c>
      <c r="V2735" s="52">
        <v>0</v>
      </c>
      <c r="W2735" s="52">
        <v>0</v>
      </c>
      <c r="X2735" s="52">
        <v>0</v>
      </c>
      <c r="Y2735" s="52">
        <v>0</v>
      </c>
      <c r="Z2735" s="52">
        <v>0</v>
      </c>
      <c r="AA2735" s="25">
        <v>0</v>
      </c>
      <c r="AB2735" s="25">
        <v>0</v>
      </c>
      <c r="AC2735" s="25">
        <v>0</v>
      </c>
      <c r="AD2735" s="25">
        <v>0</v>
      </c>
      <c r="AE2735" s="25">
        <v>0</v>
      </c>
      <c r="AF2735" s="25">
        <v>0</v>
      </c>
      <c r="AG2735" s="25">
        <v>0</v>
      </c>
      <c r="AH2735" s="25">
        <v>0</v>
      </c>
      <c r="AI2735" s="25">
        <v>0</v>
      </c>
      <c r="AJ2735" s="25">
        <v>0</v>
      </c>
      <c r="AK2735" s="25">
        <v>0</v>
      </c>
      <c r="AL2735" s="25">
        <v>0</v>
      </c>
      <c r="AM2735" s="95">
        <v>0</v>
      </c>
      <c r="AN2735" s="95" t="e">
        <f ca="1">IF(MengeInEEGSummieren(M2735),AM2735,0)</f>
        <v>#NAME?</v>
      </c>
      <c r="AO2735" s="95">
        <f t="shared" si="258"/>
        <v>0</v>
      </c>
      <c r="AP2735" s="95">
        <f t="shared" si="259"/>
        <v>0</v>
      </c>
      <c r="AS2735">
        <v>0</v>
      </c>
      <c r="AT2735">
        <v>0</v>
      </c>
      <c r="AU2735" t="e">
        <f t="shared" ca="1" si="260"/>
        <v>#NAME?</v>
      </c>
    </row>
    <row r="2736" spans="1:47" x14ac:dyDescent="0.15">
      <c r="A2736" s="21" t="s">
        <v>3506</v>
      </c>
      <c r="B2736" s="22" t="s">
        <v>17</v>
      </c>
      <c r="C2736" s="42">
        <v>2008</v>
      </c>
      <c r="D2736" s="22" t="s">
        <v>1753</v>
      </c>
      <c r="E2736" s="22" t="s">
        <v>773</v>
      </c>
      <c r="F2736" s="23">
        <v>18.32</v>
      </c>
      <c r="G2736" s="23">
        <v>18.32</v>
      </c>
      <c r="H2736" s="24">
        <f t="shared" si="255"/>
        <v>0</v>
      </c>
      <c r="I2736" s="153">
        <v>0</v>
      </c>
      <c r="J2736" s="24">
        <f t="shared" si="256"/>
        <v>0</v>
      </c>
      <c r="K2736" s="25">
        <f t="shared" si="257"/>
        <v>0</v>
      </c>
      <c r="L2736">
        <v>0</v>
      </c>
      <c r="M2736">
        <v>32964608</v>
      </c>
      <c r="N2736">
        <v>42065747</v>
      </c>
      <c r="O2736" s="52">
        <v>0</v>
      </c>
      <c r="P2736" s="52">
        <v>0</v>
      </c>
      <c r="Q2736" s="52">
        <v>0</v>
      </c>
      <c r="R2736" s="52">
        <v>0</v>
      </c>
      <c r="S2736" s="52">
        <v>0</v>
      </c>
      <c r="T2736" s="52">
        <v>0</v>
      </c>
      <c r="U2736" s="52">
        <v>0</v>
      </c>
      <c r="V2736" s="52">
        <v>0</v>
      </c>
      <c r="W2736" s="52">
        <v>0</v>
      </c>
      <c r="X2736" s="52">
        <v>0</v>
      </c>
      <c r="Y2736" s="52">
        <v>0</v>
      </c>
      <c r="Z2736" s="52">
        <v>0</v>
      </c>
      <c r="AA2736" s="25">
        <v>0</v>
      </c>
      <c r="AB2736" s="25">
        <v>0</v>
      </c>
      <c r="AC2736" s="25">
        <v>0</v>
      </c>
      <c r="AD2736" s="25">
        <v>0</v>
      </c>
      <c r="AE2736" s="25">
        <v>0</v>
      </c>
      <c r="AF2736" s="25">
        <v>0</v>
      </c>
      <c r="AG2736" s="25">
        <v>0</v>
      </c>
      <c r="AH2736" s="25">
        <v>0</v>
      </c>
      <c r="AI2736" s="25">
        <v>0</v>
      </c>
      <c r="AJ2736" s="25">
        <v>0</v>
      </c>
      <c r="AK2736" s="25">
        <v>0</v>
      </c>
      <c r="AL2736" s="25">
        <v>0</v>
      </c>
      <c r="AM2736" s="95">
        <v>0</v>
      </c>
      <c r="AN2736" s="95" t="e">
        <f ca="1">IF(MengeInEEGSummieren(M2736),AM2736,0)</f>
        <v>#NAME?</v>
      </c>
      <c r="AO2736" s="95">
        <f t="shared" si="258"/>
        <v>0</v>
      </c>
      <c r="AP2736" s="95">
        <f t="shared" si="259"/>
        <v>0</v>
      </c>
      <c r="AS2736">
        <v>0</v>
      </c>
      <c r="AT2736">
        <v>0</v>
      </c>
      <c r="AU2736" t="e">
        <f t="shared" ca="1" si="260"/>
        <v>#NAME?</v>
      </c>
    </row>
    <row r="2737" spans="1:47" x14ac:dyDescent="0.15">
      <c r="A2737" s="21" t="s">
        <v>3507</v>
      </c>
      <c r="B2737" s="22" t="s">
        <v>17</v>
      </c>
      <c r="C2737" s="42">
        <v>2008</v>
      </c>
      <c r="D2737" s="22" t="s">
        <v>1755</v>
      </c>
      <c r="E2737" s="22" t="s">
        <v>773</v>
      </c>
      <c r="F2737" s="23">
        <v>18.32</v>
      </c>
      <c r="G2737" s="23">
        <v>18.32</v>
      </c>
      <c r="H2737" s="24">
        <f t="shared" si="255"/>
        <v>0</v>
      </c>
      <c r="I2737" s="153">
        <v>0</v>
      </c>
      <c r="J2737" s="24">
        <f t="shared" si="256"/>
        <v>0</v>
      </c>
      <c r="K2737" s="25">
        <f t="shared" si="257"/>
        <v>0</v>
      </c>
      <c r="L2737">
        <v>0</v>
      </c>
      <c r="M2737">
        <v>32964608</v>
      </c>
      <c r="N2737">
        <v>42065747</v>
      </c>
      <c r="O2737" s="52">
        <v>0</v>
      </c>
      <c r="P2737" s="52">
        <v>0</v>
      </c>
      <c r="Q2737" s="52">
        <v>0</v>
      </c>
      <c r="R2737" s="52">
        <v>0</v>
      </c>
      <c r="S2737" s="52">
        <v>0</v>
      </c>
      <c r="T2737" s="52">
        <v>0</v>
      </c>
      <c r="U2737" s="52">
        <v>0</v>
      </c>
      <c r="V2737" s="52">
        <v>0</v>
      </c>
      <c r="W2737" s="52">
        <v>0</v>
      </c>
      <c r="X2737" s="52">
        <v>0</v>
      </c>
      <c r="Y2737" s="52">
        <v>0</v>
      </c>
      <c r="Z2737" s="52">
        <v>0</v>
      </c>
      <c r="AA2737" s="25">
        <v>0</v>
      </c>
      <c r="AB2737" s="25">
        <v>0</v>
      </c>
      <c r="AC2737" s="25">
        <v>0</v>
      </c>
      <c r="AD2737" s="25">
        <v>0</v>
      </c>
      <c r="AE2737" s="25">
        <v>0</v>
      </c>
      <c r="AF2737" s="25">
        <v>0</v>
      </c>
      <c r="AG2737" s="25">
        <v>0</v>
      </c>
      <c r="AH2737" s="25">
        <v>0</v>
      </c>
      <c r="AI2737" s="25">
        <v>0</v>
      </c>
      <c r="AJ2737" s="25">
        <v>0</v>
      </c>
      <c r="AK2737" s="25">
        <v>0</v>
      </c>
      <c r="AL2737" s="25">
        <v>0</v>
      </c>
      <c r="AM2737" s="95">
        <v>0</v>
      </c>
      <c r="AN2737" s="95" t="e">
        <f ca="1">IF(MengeInEEGSummieren(M2737),AM2737,0)</f>
        <v>#NAME?</v>
      </c>
      <c r="AO2737" s="95">
        <f t="shared" si="258"/>
        <v>0</v>
      </c>
      <c r="AP2737" s="95">
        <f t="shared" si="259"/>
        <v>0</v>
      </c>
      <c r="AS2737">
        <v>0</v>
      </c>
      <c r="AT2737">
        <v>0</v>
      </c>
      <c r="AU2737" t="e">
        <f t="shared" ca="1" si="260"/>
        <v>#NAME?</v>
      </c>
    </row>
    <row r="2738" spans="1:47" x14ac:dyDescent="0.15">
      <c r="A2738" s="21" t="s">
        <v>3508</v>
      </c>
      <c r="B2738" s="22" t="s">
        <v>17</v>
      </c>
      <c r="C2738" s="42">
        <v>2008</v>
      </c>
      <c r="D2738" s="22" t="s">
        <v>1757</v>
      </c>
      <c r="E2738" s="22" t="s">
        <v>773</v>
      </c>
      <c r="F2738" s="23">
        <v>14.32</v>
      </c>
      <c r="G2738" s="23">
        <v>14.32</v>
      </c>
      <c r="H2738" s="24">
        <f t="shared" si="255"/>
        <v>0</v>
      </c>
      <c r="I2738" s="153">
        <v>0</v>
      </c>
      <c r="J2738" s="24">
        <f t="shared" si="256"/>
        <v>0</v>
      </c>
      <c r="K2738" s="25">
        <f t="shared" si="257"/>
        <v>0</v>
      </c>
      <c r="L2738">
        <v>0</v>
      </c>
      <c r="M2738">
        <v>32964608</v>
      </c>
      <c r="N2738">
        <v>42065747</v>
      </c>
      <c r="O2738" s="52">
        <v>0</v>
      </c>
      <c r="P2738" s="52">
        <v>0</v>
      </c>
      <c r="Q2738" s="52">
        <v>0</v>
      </c>
      <c r="R2738" s="52">
        <v>0</v>
      </c>
      <c r="S2738" s="52">
        <v>0</v>
      </c>
      <c r="T2738" s="52">
        <v>0</v>
      </c>
      <c r="U2738" s="52">
        <v>0</v>
      </c>
      <c r="V2738" s="52">
        <v>0</v>
      </c>
      <c r="W2738" s="52">
        <v>0</v>
      </c>
      <c r="X2738" s="52">
        <v>0</v>
      </c>
      <c r="Y2738" s="52">
        <v>0</v>
      </c>
      <c r="Z2738" s="52">
        <v>0</v>
      </c>
      <c r="AA2738" s="25">
        <v>0</v>
      </c>
      <c r="AB2738" s="25">
        <v>0</v>
      </c>
      <c r="AC2738" s="25">
        <v>0</v>
      </c>
      <c r="AD2738" s="25">
        <v>0</v>
      </c>
      <c r="AE2738" s="25">
        <v>0</v>
      </c>
      <c r="AF2738" s="25">
        <v>0</v>
      </c>
      <c r="AG2738" s="25">
        <v>0</v>
      </c>
      <c r="AH2738" s="25">
        <v>0</v>
      </c>
      <c r="AI2738" s="25">
        <v>0</v>
      </c>
      <c r="AJ2738" s="25">
        <v>0</v>
      </c>
      <c r="AK2738" s="25">
        <v>0</v>
      </c>
      <c r="AL2738" s="25">
        <v>0</v>
      </c>
      <c r="AM2738" s="95">
        <v>0</v>
      </c>
      <c r="AN2738" s="95" t="e">
        <f ca="1">IF(MengeInEEGSummieren(M2738),AM2738,0)</f>
        <v>#NAME?</v>
      </c>
      <c r="AO2738" s="95">
        <f t="shared" si="258"/>
        <v>0</v>
      </c>
      <c r="AP2738" s="95">
        <f t="shared" si="259"/>
        <v>0</v>
      </c>
      <c r="AS2738">
        <v>0</v>
      </c>
      <c r="AT2738">
        <v>0</v>
      </c>
      <c r="AU2738" t="e">
        <f t="shared" ca="1" si="260"/>
        <v>#NAME?</v>
      </c>
    </row>
    <row r="2739" spans="1:47" x14ac:dyDescent="0.15">
      <c r="A2739" s="21" t="s">
        <v>3509</v>
      </c>
      <c r="B2739" s="22" t="s">
        <v>17</v>
      </c>
      <c r="C2739" s="42">
        <v>2008</v>
      </c>
      <c r="D2739" s="22" t="s">
        <v>2307</v>
      </c>
      <c r="E2739" s="22" t="s">
        <v>773</v>
      </c>
      <c r="F2739" s="23">
        <v>14.32</v>
      </c>
      <c r="G2739" s="23">
        <v>14.32</v>
      </c>
      <c r="H2739" s="24">
        <f t="shared" si="255"/>
        <v>0</v>
      </c>
      <c r="I2739" s="153">
        <v>0</v>
      </c>
      <c r="J2739" s="24">
        <f t="shared" si="256"/>
        <v>0</v>
      </c>
      <c r="K2739" s="25">
        <f t="shared" si="257"/>
        <v>0</v>
      </c>
      <c r="L2739">
        <v>0</v>
      </c>
      <c r="M2739">
        <v>32964608</v>
      </c>
      <c r="N2739">
        <v>42065747</v>
      </c>
      <c r="O2739" s="52">
        <v>0</v>
      </c>
      <c r="P2739" s="52">
        <v>0</v>
      </c>
      <c r="Q2739" s="52">
        <v>0</v>
      </c>
      <c r="R2739" s="52">
        <v>0</v>
      </c>
      <c r="S2739" s="52">
        <v>0</v>
      </c>
      <c r="T2739" s="52">
        <v>0</v>
      </c>
      <c r="U2739" s="52">
        <v>0</v>
      </c>
      <c r="V2739" s="52">
        <v>0</v>
      </c>
      <c r="W2739" s="52">
        <v>0</v>
      </c>
      <c r="X2739" s="52">
        <v>0</v>
      </c>
      <c r="Y2739" s="52">
        <v>0</v>
      </c>
      <c r="Z2739" s="52">
        <v>0</v>
      </c>
      <c r="AA2739" s="25">
        <v>0</v>
      </c>
      <c r="AB2739" s="25">
        <v>0</v>
      </c>
      <c r="AC2739" s="25">
        <v>0</v>
      </c>
      <c r="AD2739" s="25">
        <v>0</v>
      </c>
      <c r="AE2739" s="25">
        <v>0</v>
      </c>
      <c r="AF2739" s="25">
        <v>0</v>
      </c>
      <c r="AG2739" s="25">
        <v>0</v>
      </c>
      <c r="AH2739" s="25">
        <v>0</v>
      </c>
      <c r="AI2739" s="25">
        <v>0</v>
      </c>
      <c r="AJ2739" s="25">
        <v>0</v>
      </c>
      <c r="AK2739" s="25">
        <v>0</v>
      </c>
      <c r="AL2739" s="25">
        <v>0</v>
      </c>
      <c r="AM2739" s="95">
        <v>0</v>
      </c>
      <c r="AN2739" s="95" t="e">
        <f ca="1">IF(MengeInEEGSummieren(M2739),AM2739,0)</f>
        <v>#NAME?</v>
      </c>
      <c r="AO2739" s="95">
        <f t="shared" si="258"/>
        <v>0</v>
      </c>
      <c r="AP2739" s="95">
        <f t="shared" si="259"/>
        <v>0</v>
      </c>
      <c r="AS2739">
        <v>0</v>
      </c>
      <c r="AT2739">
        <v>0</v>
      </c>
      <c r="AU2739" t="e">
        <f t="shared" ca="1" si="260"/>
        <v>#NAME?</v>
      </c>
    </row>
    <row r="2740" spans="1:47" x14ac:dyDescent="0.15">
      <c r="A2740" s="21" t="s">
        <v>3510</v>
      </c>
      <c r="B2740" s="22" t="s">
        <v>17</v>
      </c>
      <c r="C2740" s="42">
        <v>2008</v>
      </c>
      <c r="D2740" s="22" t="s">
        <v>1761</v>
      </c>
      <c r="E2740" s="22" t="s">
        <v>773</v>
      </c>
      <c r="F2740" s="23">
        <v>20.32</v>
      </c>
      <c r="G2740" s="23">
        <v>20.32</v>
      </c>
      <c r="H2740" s="24">
        <f t="shared" si="255"/>
        <v>0</v>
      </c>
      <c r="I2740" s="153">
        <v>0</v>
      </c>
      <c r="J2740" s="24">
        <f t="shared" si="256"/>
        <v>0</v>
      </c>
      <c r="K2740" s="25">
        <f t="shared" si="257"/>
        <v>0</v>
      </c>
      <c r="L2740">
        <v>0</v>
      </c>
      <c r="M2740">
        <v>32964608</v>
      </c>
      <c r="N2740">
        <v>42065747</v>
      </c>
      <c r="O2740" s="52">
        <v>0</v>
      </c>
      <c r="P2740" s="52">
        <v>0</v>
      </c>
      <c r="Q2740" s="52">
        <v>0</v>
      </c>
      <c r="R2740" s="52">
        <v>0</v>
      </c>
      <c r="S2740" s="52">
        <v>0</v>
      </c>
      <c r="T2740" s="52">
        <v>0</v>
      </c>
      <c r="U2740" s="52">
        <v>0</v>
      </c>
      <c r="V2740" s="52">
        <v>0</v>
      </c>
      <c r="W2740" s="52">
        <v>0</v>
      </c>
      <c r="X2740" s="52">
        <v>0</v>
      </c>
      <c r="Y2740" s="52">
        <v>0</v>
      </c>
      <c r="Z2740" s="52">
        <v>0</v>
      </c>
      <c r="AA2740" s="25">
        <v>0</v>
      </c>
      <c r="AB2740" s="25">
        <v>0</v>
      </c>
      <c r="AC2740" s="25">
        <v>0</v>
      </c>
      <c r="AD2740" s="25">
        <v>0</v>
      </c>
      <c r="AE2740" s="25">
        <v>0</v>
      </c>
      <c r="AF2740" s="25">
        <v>0</v>
      </c>
      <c r="AG2740" s="25">
        <v>0</v>
      </c>
      <c r="AH2740" s="25">
        <v>0</v>
      </c>
      <c r="AI2740" s="25">
        <v>0</v>
      </c>
      <c r="AJ2740" s="25">
        <v>0</v>
      </c>
      <c r="AK2740" s="25">
        <v>0</v>
      </c>
      <c r="AL2740" s="25">
        <v>0</v>
      </c>
      <c r="AM2740" s="95">
        <v>0</v>
      </c>
      <c r="AN2740" s="95" t="e">
        <f ca="1">IF(MengeInEEGSummieren(M2740),AM2740,0)</f>
        <v>#NAME?</v>
      </c>
      <c r="AO2740" s="95">
        <f t="shared" si="258"/>
        <v>0</v>
      </c>
      <c r="AP2740" s="95">
        <f t="shared" si="259"/>
        <v>0</v>
      </c>
      <c r="AS2740">
        <v>0</v>
      </c>
      <c r="AT2740">
        <v>0</v>
      </c>
      <c r="AU2740" t="e">
        <f t="shared" ca="1" si="260"/>
        <v>#NAME?</v>
      </c>
    </row>
    <row r="2741" spans="1:47" x14ac:dyDescent="0.15">
      <c r="A2741" s="21" t="s">
        <v>3511</v>
      </c>
      <c r="B2741" s="22" t="s">
        <v>17</v>
      </c>
      <c r="C2741" s="42">
        <v>2008</v>
      </c>
      <c r="D2741" s="22" t="s">
        <v>1763</v>
      </c>
      <c r="E2741" s="22" t="s">
        <v>773</v>
      </c>
      <c r="F2741" s="23">
        <v>20.32</v>
      </c>
      <c r="G2741" s="23">
        <v>20.32</v>
      </c>
      <c r="H2741" s="24">
        <f t="shared" si="255"/>
        <v>0</v>
      </c>
      <c r="I2741" s="153">
        <v>0</v>
      </c>
      <c r="J2741" s="24">
        <f t="shared" si="256"/>
        <v>0</v>
      </c>
      <c r="K2741" s="25">
        <f t="shared" si="257"/>
        <v>0</v>
      </c>
      <c r="L2741">
        <v>0</v>
      </c>
      <c r="M2741">
        <v>32964608</v>
      </c>
      <c r="N2741">
        <v>42065747</v>
      </c>
      <c r="O2741" s="52">
        <v>0</v>
      </c>
      <c r="P2741" s="52">
        <v>0</v>
      </c>
      <c r="Q2741" s="52">
        <v>0</v>
      </c>
      <c r="R2741" s="52">
        <v>0</v>
      </c>
      <c r="S2741" s="52">
        <v>0</v>
      </c>
      <c r="T2741" s="52">
        <v>0</v>
      </c>
      <c r="U2741" s="52">
        <v>0</v>
      </c>
      <c r="V2741" s="52">
        <v>0</v>
      </c>
      <c r="W2741" s="52">
        <v>0</v>
      </c>
      <c r="X2741" s="52">
        <v>0</v>
      </c>
      <c r="Y2741" s="52">
        <v>0</v>
      </c>
      <c r="Z2741" s="52">
        <v>0</v>
      </c>
      <c r="AA2741" s="25">
        <v>0</v>
      </c>
      <c r="AB2741" s="25">
        <v>0</v>
      </c>
      <c r="AC2741" s="25">
        <v>0</v>
      </c>
      <c r="AD2741" s="25">
        <v>0</v>
      </c>
      <c r="AE2741" s="25">
        <v>0</v>
      </c>
      <c r="AF2741" s="25">
        <v>0</v>
      </c>
      <c r="AG2741" s="25">
        <v>0</v>
      </c>
      <c r="AH2741" s="25">
        <v>0</v>
      </c>
      <c r="AI2741" s="25">
        <v>0</v>
      </c>
      <c r="AJ2741" s="25">
        <v>0</v>
      </c>
      <c r="AK2741" s="25">
        <v>0</v>
      </c>
      <c r="AL2741" s="25">
        <v>0</v>
      </c>
      <c r="AM2741" s="95">
        <v>0</v>
      </c>
      <c r="AN2741" s="95" t="e">
        <f ca="1">IF(MengeInEEGSummieren(M2741),AM2741,0)</f>
        <v>#NAME?</v>
      </c>
      <c r="AO2741" s="95">
        <f t="shared" si="258"/>
        <v>0</v>
      </c>
      <c r="AP2741" s="95">
        <f t="shared" si="259"/>
        <v>0</v>
      </c>
      <c r="AS2741">
        <v>0</v>
      </c>
      <c r="AT2741">
        <v>0</v>
      </c>
      <c r="AU2741" t="e">
        <f t="shared" ca="1" si="260"/>
        <v>#NAME?</v>
      </c>
    </row>
    <row r="2742" spans="1:47" x14ac:dyDescent="0.15">
      <c r="A2742" s="21" t="s">
        <v>3512</v>
      </c>
      <c r="B2742" s="22" t="s">
        <v>17</v>
      </c>
      <c r="C2742" s="42">
        <v>2008</v>
      </c>
      <c r="D2742" s="22" t="s">
        <v>887</v>
      </c>
      <c r="E2742" s="22" t="s">
        <v>773</v>
      </c>
      <c r="F2742" s="23">
        <v>11.38</v>
      </c>
      <c r="G2742" s="23">
        <v>11.38</v>
      </c>
      <c r="H2742" s="24">
        <f t="shared" si="255"/>
        <v>0</v>
      </c>
      <c r="I2742" s="153">
        <v>0</v>
      </c>
      <c r="J2742" s="24">
        <f t="shared" si="256"/>
        <v>0</v>
      </c>
      <c r="K2742" s="25">
        <f t="shared" si="257"/>
        <v>0</v>
      </c>
      <c r="L2742">
        <v>0</v>
      </c>
      <c r="M2742">
        <v>32964608</v>
      </c>
      <c r="N2742">
        <v>42065747</v>
      </c>
      <c r="O2742" s="52">
        <v>0</v>
      </c>
      <c r="P2742" s="52">
        <v>0</v>
      </c>
      <c r="Q2742" s="52">
        <v>0</v>
      </c>
      <c r="R2742" s="52">
        <v>0</v>
      </c>
      <c r="S2742" s="52">
        <v>0</v>
      </c>
      <c r="T2742" s="52">
        <v>0</v>
      </c>
      <c r="U2742" s="52">
        <v>0</v>
      </c>
      <c r="V2742" s="52">
        <v>0</v>
      </c>
      <c r="W2742" s="52">
        <v>0</v>
      </c>
      <c r="X2742" s="52">
        <v>0</v>
      </c>
      <c r="Y2742" s="52">
        <v>0</v>
      </c>
      <c r="Z2742" s="52">
        <v>0</v>
      </c>
      <c r="AA2742" s="25">
        <v>0</v>
      </c>
      <c r="AB2742" s="25">
        <v>0</v>
      </c>
      <c r="AC2742" s="25">
        <v>0</v>
      </c>
      <c r="AD2742" s="25">
        <v>0</v>
      </c>
      <c r="AE2742" s="25">
        <v>0</v>
      </c>
      <c r="AF2742" s="25">
        <v>0</v>
      </c>
      <c r="AG2742" s="25">
        <v>0</v>
      </c>
      <c r="AH2742" s="25">
        <v>0</v>
      </c>
      <c r="AI2742" s="25">
        <v>0</v>
      </c>
      <c r="AJ2742" s="25">
        <v>0</v>
      </c>
      <c r="AK2742" s="25">
        <v>0</v>
      </c>
      <c r="AL2742" s="25">
        <v>0</v>
      </c>
      <c r="AM2742" s="95">
        <v>0</v>
      </c>
      <c r="AN2742" s="95" t="e">
        <f ca="1">IF(MengeInEEGSummieren(M2742),AM2742,0)</f>
        <v>#NAME?</v>
      </c>
      <c r="AO2742" s="95">
        <f t="shared" si="258"/>
        <v>0</v>
      </c>
      <c r="AP2742" s="95">
        <f t="shared" si="259"/>
        <v>0</v>
      </c>
      <c r="AS2742">
        <v>0</v>
      </c>
      <c r="AT2742">
        <v>0</v>
      </c>
      <c r="AU2742" t="e">
        <f t="shared" ca="1" si="260"/>
        <v>#NAME?</v>
      </c>
    </row>
    <row r="2743" spans="1:47" x14ac:dyDescent="0.15">
      <c r="A2743" s="21" t="s">
        <v>3513</v>
      </c>
      <c r="B2743" s="22" t="s">
        <v>17</v>
      </c>
      <c r="C2743" s="42">
        <v>2008</v>
      </c>
      <c r="D2743" s="22" t="s">
        <v>1766</v>
      </c>
      <c r="E2743" s="22" t="s">
        <v>773</v>
      </c>
      <c r="F2743" s="23">
        <v>15.38</v>
      </c>
      <c r="G2743" s="23">
        <v>15.38</v>
      </c>
      <c r="H2743" s="24">
        <f t="shared" si="255"/>
        <v>0</v>
      </c>
      <c r="I2743" s="153">
        <v>0</v>
      </c>
      <c r="J2743" s="24">
        <f t="shared" si="256"/>
        <v>0</v>
      </c>
      <c r="K2743" s="25">
        <f t="shared" si="257"/>
        <v>0</v>
      </c>
      <c r="L2743">
        <v>0</v>
      </c>
      <c r="M2743">
        <v>32964608</v>
      </c>
      <c r="N2743">
        <v>42065747</v>
      </c>
      <c r="O2743" s="52">
        <v>0</v>
      </c>
      <c r="P2743" s="52">
        <v>0</v>
      </c>
      <c r="Q2743" s="52">
        <v>0</v>
      </c>
      <c r="R2743" s="52">
        <v>0</v>
      </c>
      <c r="S2743" s="52">
        <v>0</v>
      </c>
      <c r="T2743" s="52">
        <v>0</v>
      </c>
      <c r="U2743" s="52">
        <v>0</v>
      </c>
      <c r="V2743" s="52">
        <v>0</v>
      </c>
      <c r="W2743" s="52">
        <v>0</v>
      </c>
      <c r="X2743" s="52">
        <v>0</v>
      </c>
      <c r="Y2743" s="52">
        <v>0</v>
      </c>
      <c r="Z2743" s="52">
        <v>0</v>
      </c>
      <c r="AA2743" s="25">
        <v>0</v>
      </c>
      <c r="AB2743" s="25">
        <v>0</v>
      </c>
      <c r="AC2743" s="25">
        <v>0</v>
      </c>
      <c r="AD2743" s="25">
        <v>0</v>
      </c>
      <c r="AE2743" s="25">
        <v>0</v>
      </c>
      <c r="AF2743" s="25">
        <v>0</v>
      </c>
      <c r="AG2743" s="25">
        <v>0</v>
      </c>
      <c r="AH2743" s="25">
        <v>0</v>
      </c>
      <c r="AI2743" s="25">
        <v>0</v>
      </c>
      <c r="AJ2743" s="25">
        <v>0</v>
      </c>
      <c r="AK2743" s="25">
        <v>0</v>
      </c>
      <c r="AL2743" s="25">
        <v>0</v>
      </c>
      <c r="AM2743" s="95">
        <v>0</v>
      </c>
      <c r="AN2743" s="95" t="e">
        <f ca="1">IF(MengeInEEGSummieren(M2743),AM2743,0)</f>
        <v>#NAME?</v>
      </c>
      <c r="AO2743" s="95">
        <f t="shared" si="258"/>
        <v>0</v>
      </c>
      <c r="AP2743" s="95">
        <f t="shared" si="259"/>
        <v>0</v>
      </c>
      <c r="AS2743">
        <v>0</v>
      </c>
      <c r="AT2743">
        <v>0</v>
      </c>
      <c r="AU2743" t="e">
        <f t="shared" ca="1" si="260"/>
        <v>#NAME?</v>
      </c>
    </row>
    <row r="2744" spans="1:47" x14ac:dyDescent="0.15">
      <c r="A2744" s="21" t="s">
        <v>3514</v>
      </c>
      <c r="B2744" s="22" t="s">
        <v>17</v>
      </c>
      <c r="C2744" s="42">
        <v>2008</v>
      </c>
      <c r="D2744" s="22" t="s">
        <v>1768</v>
      </c>
      <c r="E2744" s="22" t="s">
        <v>773</v>
      </c>
      <c r="F2744" s="23">
        <v>13.88</v>
      </c>
      <c r="G2744" s="23">
        <v>13.88</v>
      </c>
      <c r="H2744" s="24">
        <f t="shared" si="255"/>
        <v>0</v>
      </c>
      <c r="I2744" s="153">
        <v>0</v>
      </c>
      <c r="J2744" s="24">
        <f t="shared" si="256"/>
        <v>0</v>
      </c>
      <c r="K2744" s="25">
        <f t="shared" si="257"/>
        <v>0</v>
      </c>
      <c r="L2744">
        <v>0</v>
      </c>
      <c r="M2744">
        <v>32964608</v>
      </c>
      <c r="N2744">
        <v>42065747</v>
      </c>
      <c r="O2744" s="52">
        <v>0</v>
      </c>
      <c r="P2744" s="52">
        <v>0</v>
      </c>
      <c r="Q2744" s="52">
        <v>0</v>
      </c>
      <c r="R2744" s="52">
        <v>0</v>
      </c>
      <c r="S2744" s="52">
        <v>0</v>
      </c>
      <c r="T2744" s="52">
        <v>0</v>
      </c>
      <c r="U2744" s="52">
        <v>0</v>
      </c>
      <c r="V2744" s="52">
        <v>0</v>
      </c>
      <c r="W2744" s="52">
        <v>0</v>
      </c>
      <c r="X2744" s="52">
        <v>0</v>
      </c>
      <c r="Y2744" s="52">
        <v>0</v>
      </c>
      <c r="Z2744" s="52">
        <v>0</v>
      </c>
      <c r="AA2744" s="25">
        <v>0</v>
      </c>
      <c r="AB2744" s="25">
        <v>0</v>
      </c>
      <c r="AC2744" s="25">
        <v>0</v>
      </c>
      <c r="AD2744" s="25">
        <v>0</v>
      </c>
      <c r="AE2744" s="25">
        <v>0</v>
      </c>
      <c r="AF2744" s="25">
        <v>0</v>
      </c>
      <c r="AG2744" s="25">
        <v>0</v>
      </c>
      <c r="AH2744" s="25">
        <v>0</v>
      </c>
      <c r="AI2744" s="25">
        <v>0</v>
      </c>
      <c r="AJ2744" s="25">
        <v>0</v>
      </c>
      <c r="AK2744" s="25">
        <v>0</v>
      </c>
      <c r="AL2744" s="25">
        <v>0</v>
      </c>
      <c r="AM2744" s="95">
        <v>0</v>
      </c>
      <c r="AN2744" s="95" t="e">
        <f ca="1">IF(MengeInEEGSummieren(M2744),AM2744,0)</f>
        <v>#NAME?</v>
      </c>
      <c r="AO2744" s="95">
        <f t="shared" si="258"/>
        <v>0</v>
      </c>
      <c r="AP2744" s="95">
        <f t="shared" si="259"/>
        <v>0</v>
      </c>
      <c r="AS2744">
        <v>0</v>
      </c>
      <c r="AT2744">
        <v>0</v>
      </c>
      <c r="AU2744" t="e">
        <f t="shared" ca="1" si="260"/>
        <v>#NAME?</v>
      </c>
    </row>
    <row r="2745" spans="1:47" x14ac:dyDescent="0.15">
      <c r="A2745" s="21" t="s">
        <v>3515</v>
      </c>
      <c r="B2745" s="22" t="s">
        <v>17</v>
      </c>
      <c r="C2745" s="42">
        <v>2008</v>
      </c>
      <c r="D2745" s="22" t="s">
        <v>1770</v>
      </c>
      <c r="E2745" s="22" t="s">
        <v>773</v>
      </c>
      <c r="F2745" s="23">
        <v>13.38</v>
      </c>
      <c r="G2745" s="23">
        <v>13.38</v>
      </c>
      <c r="H2745" s="24">
        <f t="shared" si="255"/>
        <v>0</v>
      </c>
      <c r="I2745" s="153">
        <v>0</v>
      </c>
      <c r="J2745" s="24">
        <f t="shared" si="256"/>
        <v>0</v>
      </c>
      <c r="K2745" s="25">
        <f t="shared" si="257"/>
        <v>0</v>
      </c>
      <c r="L2745">
        <v>0</v>
      </c>
      <c r="M2745">
        <v>32964608</v>
      </c>
      <c r="N2745">
        <v>42065747</v>
      </c>
      <c r="O2745" s="52">
        <v>0</v>
      </c>
      <c r="P2745" s="52">
        <v>0</v>
      </c>
      <c r="Q2745" s="52">
        <v>0</v>
      </c>
      <c r="R2745" s="52">
        <v>0</v>
      </c>
      <c r="S2745" s="52">
        <v>0</v>
      </c>
      <c r="T2745" s="52">
        <v>0</v>
      </c>
      <c r="U2745" s="52">
        <v>0</v>
      </c>
      <c r="V2745" s="52">
        <v>0</v>
      </c>
      <c r="W2745" s="52">
        <v>0</v>
      </c>
      <c r="X2745" s="52">
        <v>0</v>
      </c>
      <c r="Y2745" s="52">
        <v>0</v>
      </c>
      <c r="Z2745" s="52">
        <v>0</v>
      </c>
      <c r="AA2745" s="25">
        <v>0</v>
      </c>
      <c r="AB2745" s="25">
        <v>0</v>
      </c>
      <c r="AC2745" s="25">
        <v>0</v>
      </c>
      <c r="AD2745" s="25">
        <v>0</v>
      </c>
      <c r="AE2745" s="25">
        <v>0</v>
      </c>
      <c r="AF2745" s="25">
        <v>0</v>
      </c>
      <c r="AG2745" s="25">
        <v>0</v>
      </c>
      <c r="AH2745" s="25">
        <v>0</v>
      </c>
      <c r="AI2745" s="25">
        <v>0</v>
      </c>
      <c r="AJ2745" s="25">
        <v>0</v>
      </c>
      <c r="AK2745" s="25">
        <v>0</v>
      </c>
      <c r="AL2745" s="25">
        <v>0</v>
      </c>
      <c r="AM2745" s="95">
        <v>0</v>
      </c>
      <c r="AN2745" s="95" t="e">
        <f ca="1">IF(MengeInEEGSummieren(M2745),AM2745,0)</f>
        <v>#NAME?</v>
      </c>
      <c r="AO2745" s="95">
        <f t="shared" si="258"/>
        <v>0</v>
      </c>
      <c r="AP2745" s="95">
        <f t="shared" si="259"/>
        <v>0</v>
      </c>
      <c r="AS2745">
        <v>0</v>
      </c>
      <c r="AT2745">
        <v>0</v>
      </c>
      <c r="AU2745" t="e">
        <f t="shared" ca="1" si="260"/>
        <v>#NAME?</v>
      </c>
    </row>
    <row r="2746" spans="1:47" x14ac:dyDescent="0.15">
      <c r="A2746" s="21" t="s">
        <v>3516</v>
      </c>
      <c r="B2746" s="22" t="s">
        <v>17</v>
      </c>
      <c r="C2746" s="42">
        <v>2008</v>
      </c>
      <c r="D2746" s="22" t="s">
        <v>1772</v>
      </c>
      <c r="E2746" s="22" t="s">
        <v>773</v>
      </c>
      <c r="F2746" s="23">
        <v>17.38</v>
      </c>
      <c r="G2746" s="23">
        <v>17.38</v>
      </c>
      <c r="H2746" s="24">
        <f t="shared" si="255"/>
        <v>0</v>
      </c>
      <c r="I2746" s="153">
        <v>0</v>
      </c>
      <c r="J2746" s="24">
        <f t="shared" si="256"/>
        <v>0</v>
      </c>
      <c r="K2746" s="25">
        <f t="shared" si="257"/>
        <v>0</v>
      </c>
      <c r="L2746">
        <v>0</v>
      </c>
      <c r="M2746">
        <v>32964608</v>
      </c>
      <c r="N2746">
        <v>42065747</v>
      </c>
      <c r="O2746" s="52">
        <v>0</v>
      </c>
      <c r="P2746" s="52">
        <v>0</v>
      </c>
      <c r="Q2746" s="52">
        <v>0</v>
      </c>
      <c r="R2746" s="52">
        <v>0</v>
      </c>
      <c r="S2746" s="52">
        <v>0</v>
      </c>
      <c r="T2746" s="52">
        <v>0</v>
      </c>
      <c r="U2746" s="52">
        <v>0</v>
      </c>
      <c r="V2746" s="52">
        <v>0</v>
      </c>
      <c r="W2746" s="52">
        <v>0</v>
      </c>
      <c r="X2746" s="52">
        <v>0</v>
      </c>
      <c r="Y2746" s="52">
        <v>0</v>
      </c>
      <c r="Z2746" s="52">
        <v>0</v>
      </c>
      <c r="AA2746" s="25">
        <v>0</v>
      </c>
      <c r="AB2746" s="25">
        <v>0</v>
      </c>
      <c r="AC2746" s="25">
        <v>0</v>
      </c>
      <c r="AD2746" s="25">
        <v>0</v>
      </c>
      <c r="AE2746" s="25">
        <v>0</v>
      </c>
      <c r="AF2746" s="25">
        <v>0</v>
      </c>
      <c r="AG2746" s="25">
        <v>0</v>
      </c>
      <c r="AH2746" s="25">
        <v>0</v>
      </c>
      <c r="AI2746" s="25">
        <v>0</v>
      </c>
      <c r="AJ2746" s="25">
        <v>0</v>
      </c>
      <c r="AK2746" s="25">
        <v>0</v>
      </c>
      <c r="AL2746" s="25">
        <v>0</v>
      </c>
      <c r="AM2746" s="95">
        <v>0</v>
      </c>
      <c r="AN2746" s="95" t="e">
        <f ca="1">IF(MengeInEEGSummieren(M2746),AM2746,0)</f>
        <v>#NAME?</v>
      </c>
      <c r="AO2746" s="95">
        <f t="shared" si="258"/>
        <v>0</v>
      </c>
      <c r="AP2746" s="95">
        <f t="shared" si="259"/>
        <v>0</v>
      </c>
      <c r="AS2746">
        <v>0</v>
      </c>
      <c r="AT2746">
        <v>0</v>
      </c>
      <c r="AU2746" t="e">
        <f t="shared" ca="1" si="260"/>
        <v>#NAME?</v>
      </c>
    </row>
    <row r="2747" spans="1:47" x14ac:dyDescent="0.15">
      <c r="A2747" s="21" t="s">
        <v>3517</v>
      </c>
      <c r="B2747" s="22" t="s">
        <v>17</v>
      </c>
      <c r="C2747" s="42">
        <v>2008</v>
      </c>
      <c r="D2747" s="22" t="s">
        <v>1774</v>
      </c>
      <c r="E2747" s="22" t="s">
        <v>773</v>
      </c>
      <c r="F2747" s="23">
        <v>15.88</v>
      </c>
      <c r="G2747" s="23">
        <v>15.88</v>
      </c>
      <c r="H2747" s="24">
        <f t="shared" si="255"/>
        <v>0</v>
      </c>
      <c r="I2747" s="153">
        <v>0</v>
      </c>
      <c r="J2747" s="24">
        <f t="shared" si="256"/>
        <v>0</v>
      </c>
      <c r="K2747" s="25">
        <f t="shared" si="257"/>
        <v>0</v>
      </c>
      <c r="L2747">
        <v>0</v>
      </c>
      <c r="M2747">
        <v>32964608</v>
      </c>
      <c r="N2747">
        <v>42065747</v>
      </c>
      <c r="O2747" s="52">
        <v>0</v>
      </c>
      <c r="P2747" s="52">
        <v>0</v>
      </c>
      <c r="Q2747" s="52">
        <v>0</v>
      </c>
      <c r="R2747" s="52">
        <v>0</v>
      </c>
      <c r="S2747" s="52">
        <v>0</v>
      </c>
      <c r="T2747" s="52">
        <v>0</v>
      </c>
      <c r="U2747" s="52">
        <v>0</v>
      </c>
      <c r="V2747" s="52">
        <v>0</v>
      </c>
      <c r="W2747" s="52">
        <v>0</v>
      </c>
      <c r="X2747" s="52">
        <v>0</v>
      </c>
      <c r="Y2747" s="52">
        <v>0</v>
      </c>
      <c r="Z2747" s="52">
        <v>0</v>
      </c>
      <c r="AA2747" s="25">
        <v>0</v>
      </c>
      <c r="AB2747" s="25">
        <v>0</v>
      </c>
      <c r="AC2747" s="25">
        <v>0</v>
      </c>
      <c r="AD2747" s="25">
        <v>0</v>
      </c>
      <c r="AE2747" s="25">
        <v>0</v>
      </c>
      <c r="AF2747" s="25">
        <v>0</v>
      </c>
      <c r="AG2747" s="25">
        <v>0</v>
      </c>
      <c r="AH2747" s="25">
        <v>0</v>
      </c>
      <c r="AI2747" s="25">
        <v>0</v>
      </c>
      <c r="AJ2747" s="25">
        <v>0</v>
      </c>
      <c r="AK2747" s="25">
        <v>0</v>
      </c>
      <c r="AL2747" s="25">
        <v>0</v>
      </c>
      <c r="AM2747" s="95">
        <v>0</v>
      </c>
      <c r="AN2747" s="95" t="e">
        <f ca="1">IF(MengeInEEGSummieren(M2747),AM2747,0)</f>
        <v>#NAME?</v>
      </c>
      <c r="AO2747" s="95">
        <f t="shared" si="258"/>
        <v>0</v>
      </c>
      <c r="AP2747" s="95">
        <f t="shared" si="259"/>
        <v>0</v>
      </c>
      <c r="AS2747">
        <v>0</v>
      </c>
      <c r="AT2747">
        <v>0</v>
      </c>
      <c r="AU2747" t="e">
        <f t="shared" ca="1" si="260"/>
        <v>#NAME?</v>
      </c>
    </row>
    <row r="2748" spans="1:47" x14ac:dyDescent="0.15">
      <c r="A2748" s="21" t="s">
        <v>3518</v>
      </c>
      <c r="B2748" s="22" t="s">
        <v>17</v>
      </c>
      <c r="C2748" s="42">
        <v>2008</v>
      </c>
      <c r="D2748" s="22" t="s">
        <v>893</v>
      </c>
      <c r="E2748" s="22" t="s">
        <v>773</v>
      </c>
      <c r="F2748" s="23">
        <v>10.91</v>
      </c>
      <c r="G2748" s="23">
        <v>10.91</v>
      </c>
      <c r="H2748" s="24">
        <f t="shared" si="255"/>
        <v>0</v>
      </c>
      <c r="I2748" s="153">
        <v>0</v>
      </c>
      <c r="J2748" s="24">
        <f t="shared" si="256"/>
        <v>0</v>
      </c>
      <c r="K2748" s="25">
        <f t="shared" si="257"/>
        <v>0</v>
      </c>
      <c r="L2748">
        <v>0</v>
      </c>
      <c r="M2748">
        <v>32964608</v>
      </c>
      <c r="N2748">
        <v>42065747</v>
      </c>
      <c r="O2748" s="52">
        <v>0</v>
      </c>
      <c r="P2748" s="52">
        <v>0</v>
      </c>
      <c r="Q2748" s="52">
        <v>0</v>
      </c>
      <c r="R2748" s="52">
        <v>0</v>
      </c>
      <c r="S2748" s="52">
        <v>0</v>
      </c>
      <c r="T2748" s="52">
        <v>0</v>
      </c>
      <c r="U2748" s="52">
        <v>0</v>
      </c>
      <c r="V2748" s="52">
        <v>0</v>
      </c>
      <c r="W2748" s="52">
        <v>0</v>
      </c>
      <c r="X2748" s="52">
        <v>0</v>
      </c>
      <c r="Y2748" s="52">
        <v>0</v>
      </c>
      <c r="Z2748" s="52">
        <v>0</v>
      </c>
      <c r="AA2748" s="25">
        <v>0</v>
      </c>
      <c r="AB2748" s="25">
        <v>0</v>
      </c>
      <c r="AC2748" s="25">
        <v>0</v>
      </c>
      <c r="AD2748" s="25">
        <v>0</v>
      </c>
      <c r="AE2748" s="25">
        <v>0</v>
      </c>
      <c r="AF2748" s="25">
        <v>0</v>
      </c>
      <c r="AG2748" s="25">
        <v>0</v>
      </c>
      <c r="AH2748" s="25">
        <v>0</v>
      </c>
      <c r="AI2748" s="25">
        <v>0</v>
      </c>
      <c r="AJ2748" s="25">
        <v>0</v>
      </c>
      <c r="AK2748" s="25">
        <v>0</v>
      </c>
      <c r="AL2748" s="25">
        <v>0</v>
      </c>
      <c r="AM2748" s="95">
        <v>0</v>
      </c>
      <c r="AN2748" s="95" t="e">
        <f ca="1">IF(MengeInEEGSummieren(M2748),AM2748,0)</f>
        <v>#NAME?</v>
      </c>
      <c r="AO2748" s="95">
        <f t="shared" si="258"/>
        <v>0</v>
      </c>
      <c r="AP2748" s="95">
        <f t="shared" si="259"/>
        <v>0</v>
      </c>
      <c r="AS2748">
        <v>0</v>
      </c>
      <c r="AT2748">
        <v>0</v>
      </c>
      <c r="AU2748" t="e">
        <f t="shared" ca="1" si="260"/>
        <v>#NAME?</v>
      </c>
    </row>
    <row r="2749" spans="1:47" x14ac:dyDescent="0.15">
      <c r="A2749" s="21" t="s">
        <v>3519</v>
      </c>
      <c r="B2749" s="22" t="s">
        <v>17</v>
      </c>
      <c r="C2749" s="42">
        <v>2008</v>
      </c>
      <c r="D2749" s="22" t="s">
        <v>2933</v>
      </c>
      <c r="E2749" s="22" t="s">
        <v>773</v>
      </c>
      <c r="F2749" s="23">
        <v>6.66</v>
      </c>
      <c r="G2749" s="23">
        <v>6.66</v>
      </c>
      <c r="H2749" s="24">
        <f t="shared" si="255"/>
        <v>0</v>
      </c>
      <c r="I2749" s="153">
        <v>0</v>
      </c>
      <c r="J2749" s="24">
        <f t="shared" si="256"/>
        <v>0</v>
      </c>
      <c r="K2749" s="25">
        <f t="shared" si="257"/>
        <v>0</v>
      </c>
      <c r="L2749">
        <v>0</v>
      </c>
      <c r="M2749">
        <v>32964608</v>
      </c>
      <c r="N2749">
        <v>42065747</v>
      </c>
      <c r="O2749" s="52">
        <v>0</v>
      </c>
      <c r="P2749" s="52">
        <v>0</v>
      </c>
      <c r="Q2749" s="52">
        <v>0</v>
      </c>
      <c r="R2749" s="52">
        <v>0</v>
      </c>
      <c r="S2749" s="52">
        <v>0</v>
      </c>
      <c r="T2749" s="52">
        <v>0</v>
      </c>
      <c r="U2749" s="52">
        <v>0</v>
      </c>
      <c r="V2749" s="52">
        <v>0</v>
      </c>
      <c r="W2749" s="52">
        <v>0</v>
      </c>
      <c r="X2749" s="52">
        <v>0</v>
      </c>
      <c r="Y2749" s="52">
        <v>0</v>
      </c>
      <c r="Z2749" s="52">
        <v>0</v>
      </c>
      <c r="AA2749" s="25">
        <v>0</v>
      </c>
      <c r="AB2749" s="25">
        <v>0</v>
      </c>
      <c r="AC2749" s="25">
        <v>0</v>
      </c>
      <c r="AD2749" s="25">
        <v>0</v>
      </c>
      <c r="AE2749" s="25">
        <v>0</v>
      </c>
      <c r="AF2749" s="25">
        <v>0</v>
      </c>
      <c r="AG2749" s="25">
        <v>0</v>
      </c>
      <c r="AH2749" s="25">
        <v>0</v>
      </c>
      <c r="AI2749" s="25">
        <v>0</v>
      </c>
      <c r="AJ2749" s="25">
        <v>0</v>
      </c>
      <c r="AK2749" s="25">
        <v>0</v>
      </c>
      <c r="AL2749" s="25">
        <v>0</v>
      </c>
      <c r="AM2749" s="95">
        <v>0</v>
      </c>
      <c r="AN2749" s="95" t="e">
        <f ca="1">IF(MengeInEEGSummieren(M2749),AM2749,0)</f>
        <v>#NAME?</v>
      </c>
      <c r="AO2749" s="95">
        <f t="shared" si="258"/>
        <v>0</v>
      </c>
      <c r="AP2749" s="95">
        <f t="shared" si="259"/>
        <v>0</v>
      </c>
      <c r="AS2749">
        <v>0</v>
      </c>
      <c r="AT2749">
        <v>0</v>
      </c>
      <c r="AU2749" t="e">
        <f t="shared" ca="1" si="260"/>
        <v>#NAME?</v>
      </c>
    </row>
    <row r="2750" spans="1:47" x14ac:dyDescent="0.15">
      <c r="A2750" s="21" t="s">
        <v>3520</v>
      </c>
      <c r="B2750" s="22" t="s">
        <v>17</v>
      </c>
      <c r="C2750" s="42">
        <v>2008</v>
      </c>
      <c r="D2750" s="22" t="s">
        <v>1777</v>
      </c>
      <c r="E2750" s="22" t="s">
        <v>773</v>
      </c>
      <c r="F2750" s="23">
        <v>23.67</v>
      </c>
      <c r="G2750" s="23">
        <v>23.67</v>
      </c>
      <c r="H2750" s="24">
        <f t="shared" si="255"/>
        <v>0</v>
      </c>
      <c r="I2750" s="153">
        <v>0</v>
      </c>
      <c r="J2750" s="24">
        <f t="shared" si="256"/>
        <v>0</v>
      </c>
      <c r="K2750" s="25">
        <f t="shared" si="257"/>
        <v>0</v>
      </c>
      <c r="L2750">
        <v>0</v>
      </c>
      <c r="M2750">
        <v>32964608</v>
      </c>
      <c r="N2750">
        <v>42065747</v>
      </c>
      <c r="O2750" s="52">
        <v>0</v>
      </c>
      <c r="P2750" s="52">
        <v>0</v>
      </c>
      <c r="Q2750" s="52">
        <v>0</v>
      </c>
      <c r="R2750" s="52">
        <v>0</v>
      </c>
      <c r="S2750" s="52">
        <v>0</v>
      </c>
      <c r="T2750" s="52">
        <v>0</v>
      </c>
      <c r="U2750" s="52">
        <v>0</v>
      </c>
      <c r="V2750" s="52">
        <v>0</v>
      </c>
      <c r="W2750" s="52">
        <v>0</v>
      </c>
      <c r="X2750" s="52">
        <v>0</v>
      </c>
      <c r="Y2750" s="52">
        <v>0</v>
      </c>
      <c r="Z2750" s="52">
        <v>0</v>
      </c>
      <c r="AA2750" s="25">
        <v>0</v>
      </c>
      <c r="AB2750" s="25">
        <v>0</v>
      </c>
      <c r="AC2750" s="25">
        <v>0</v>
      </c>
      <c r="AD2750" s="25">
        <v>0</v>
      </c>
      <c r="AE2750" s="25">
        <v>0</v>
      </c>
      <c r="AF2750" s="25">
        <v>0</v>
      </c>
      <c r="AG2750" s="25">
        <v>0</v>
      </c>
      <c r="AH2750" s="25">
        <v>0</v>
      </c>
      <c r="AI2750" s="25">
        <v>0</v>
      </c>
      <c r="AJ2750" s="25">
        <v>0</v>
      </c>
      <c r="AK2750" s="25">
        <v>0</v>
      </c>
      <c r="AL2750" s="25">
        <v>0</v>
      </c>
      <c r="AM2750" s="95">
        <v>0</v>
      </c>
      <c r="AN2750" s="95" t="e">
        <f ca="1">IF(MengeInEEGSummieren(M2750),AM2750,0)</f>
        <v>#NAME?</v>
      </c>
      <c r="AO2750" s="95">
        <f t="shared" si="258"/>
        <v>0</v>
      </c>
      <c r="AP2750" s="95">
        <f t="shared" si="259"/>
        <v>0</v>
      </c>
      <c r="AS2750">
        <v>0</v>
      </c>
      <c r="AT2750">
        <v>0</v>
      </c>
      <c r="AU2750" t="e">
        <f t="shared" ca="1" si="260"/>
        <v>#NAME?</v>
      </c>
    </row>
    <row r="2751" spans="1:47" x14ac:dyDescent="0.15">
      <c r="A2751" s="21" t="s">
        <v>3521</v>
      </c>
      <c r="B2751" s="22" t="s">
        <v>17</v>
      </c>
      <c r="C2751" s="42">
        <v>2008</v>
      </c>
      <c r="D2751" s="22" t="s">
        <v>1779</v>
      </c>
      <c r="E2751" s="22" t="s">
        <v>773</v>
      </c>
      <c r="F2751" s="23">
        <v>23.64</v>
      </c>
      <c r="G2751" s="23">
        <v>23.64</v>
      </c>
      <c r="H2751" s="24">
        <f t="shared" si="255"/>
        <v>0</v>
      </c>
      <c r="I2751" s="153">
        <v>0</v>
      </c>
      <c r="J2751" s="24">
        <f t="shared" si="256"/>
        <v>0</v>
      </c>
      <c r="K2751" s="25">
        <f t="shared" si="257"/>
        <v>0</v>
      </c>
      <c r="L2751">
        <v>0</v>
      </c>
      <c r="M2751">
        <v>32964608</v>
      </c>
      <c r="N2751">
        <v>42065747</v>
      </c>
      <c r="O2751" s="52">
        <v>0</v>
      </c>
      <c r="P2751" s="52">
        <v>0</v>
      </c>
      <c r="Q2751" s="52">
        <v>0</v>
      </c>
      <c r="R2751" s="52">
        <v>0</v>
      </c>
      <c r="S2751" s="52">
        <v>0</v>
      </c>
      <c r="T2751" s="52">
        <v>0</v>
      </c>
      <c r="U2751" s="52">
        <v>0</v>
      </c>
      <c r="V2751" s="52">
        <v>0</v>
      </c>
      <c r="W2751" s="52">
        <v>0</v>
      </c>
      <c r="X2751" s="52">
        <v>0</v>
      </c>
      <c r="Y2751" s="52">
        <v>0</v>
      </c>
      <c r="Z2751" s="52">
        <v>0</v>
      </c>
      <c r="AA2751" s="25">
        <v>0</v>
      </c>
      <c r="AB2751" s="25">
        <v>0</v>
      </c>
      <c r="AC2751" s="25">
        <v>0</v>
      </c>
      <c r="AD2751" s="25">
        <v>0</v>
      </c>
      <c r="AE2751" s="25">
        <v>0</v>
      </c>
      <c r="AF2751" s="25">
        <v>0</v>
      </c>
      <c r="AG2751" s="25">
        <v>0</v>
      </c>
      <c r="AH2751" s="25">
        <v>0</v>
      </c>
      <c r="AI2751" s="25">
        <v>0</v>
      </c>
      <c r="AJ2751" s="25">
        <v>0</v>
      </c>
      <c r="AK2751" s="25">
        <v>0</v>
      </c>
      <c r="AL2751" s="25">
        <v>0</v>
      </c>
      <c r="AM2751" s="95">
        <v>0</v>
      </c>
      <c r="AN2751" s="95" t="e">
        <f ca="1">IF(MengeInEEGSummieren(M2751),AM2751,0)</f>
        <v>#NAME?</v>
      </c>
      <c r="AO2751" s="95">
        <f t="shared" si="258"/>
        <v>0</v>
      </c>
      <c r="AP2751" s="95">
        <f t="shared" si="259"/>
        <v>0</v>
      </c>
      <c r="AS2751">
        <v>0</v>
      </c>
      <c r="AT2751">
        <v>0</v>
      </c>
      <c r="AU2751" t="e">
        <f t="shared" ca="1" si="260"/>
        <v>#NAME?</v>
      </c>
    </row>
    <row r="2752" spans="1:47" x14ac:dyDescent="0.15">
      <c r="A2752" s="21" t="s">
        <v>3522</v>
      </c>
      <c r="B2752" s="22" t="s">
        <v>17</v>
      </c>
      <c r="C2752" s="42">
        <v>2008</v>
      </c>
      <c r="D2752" s="22" t="s">
        <v>1781</v>
      </c>
      <c r="E2752" s="22" t="s">
        <v>773</v>
      </c>
      <c r="F2752" s="23">
        <v>23.67</v>
      </c>
      <c r="G2752" s="23">
        <v>23.67</v>
      </c>
      <c r="H2752" s="24">
        <f t="shared" si="255"/>
        <v>0</v>
      </c>
      <c r="I2752" s="153">
        <v>0</v>
      </c>
      <c r="J2752" s="24">
        <f t="shared" si="256"/>
        <v>0</v>
      </c>
      <c r="K2752" s="25">
        <f t="shared" si="257"/>
        <v>0</v>
      </c>
      <c r="L2752">
        <v>0</v>
      </c>
      <c r="M2752">
        <v>32964608</v>
      </c>
      <c r="N2752">
        <v>42065747</v>
      </c>
      <c r="O2752" s="52">
        <v>0</v>
      </c>
      <c r="P2752" s="52">
        <v>0</v>
      </c>
      <c r="Q2752" s="52">
        <v>0</v>
      </c>
      <c r="R2752" s="52">
        <v>0</v>
      </c>
      <c r="S2752" s="52">
        <v>0</v>
      </c>
      <c r="T2752" s="52">
        <v>0</v>
      </c>
      <c r="U2752" s="52">
        <v>0</v>
      </c>
      <c r="V2752" s="52">
        <v>0</v>
      </c>
      <c r="W2752" s="52">
        <v>0</v>
      </c>
      <c r="X2752" s="52">
        <v>0</v>
      </c>
      <c r="Y2752" s="52">
        <v>0</v>
      </c>
      <c r="Z2752" s="52">
        <v>0</v>
      </c>
      <c r="AA2752" s="25">
        <v>0</v>
      </c>
      <c r="AB2752" s="25">
        <v>0</v>
      </c>
      <c r="AC2752" s="25">
        <v>0</v>
      </c>
      <c r="AD2752" s="25">
        <v>0</v>
      </c>
      <c r="AE2752" s="25">
        <v>0</v>
      </c>
      <c r="AF2752" s="25">
        <v>0</v>
      </c>
      <c r="AG2752" s="25">
        <v>0</v>
      </c>
      <c r="AH2752" s="25">
        <v>0</v>
      </c>
      <c r="AI2752" s="25">
        <v>0</v>
      </c>
      <c r="AJ2752" s="25">
        <v>0</v>
      </c>
      <c r="AK2752" s="25">
        <v>0</v>
      </c>
      <c r="AL2752" s="25">
        <v>0</v>
      </c>
      <c r="AM2752" s="95">
        <v>0</v>
      </c>
      <c r="AN2752" s="95" t="e">
        <f ca="1">IF(MengeInEEGSummieren(M2752),AM2752,0)</f>
        <v>#NAME?</v>
      </c>
      <c r="AO2752" s="95">
        <f t="shared" si="258"/>
        <v>0</v>
      </c>
      <c r="AP2752" s="95">
        <f t="shared" si="259"/>
        <v>0</v>
      </c>
      <c r="AS2752">
        <v>0</v>
      </c>
      <c r="AT2752">
        <v>0</v>
      </c>
      <c r="AU2752" t="e">
        <f t="shared" ca="1" si="260"/>
        <v>#NAME?</v>
      </c>
    </row>
    <row r="2753" spans="1:47" x14ac:dyDescent="0.15">
      <c r="A2753" s="21" t="s">
        <v>3523</v>
      </c>
      <c r="B2753" s="22" t="s">
        <v>17</v>
      </c>
      <c r="C2753" s="42">
        <v>2008</v>
      </c>
      <c r="D2753" s="22" t="s">
        <v>1783</v>
      </c>
      <c r="E2753" s="22" t="s">
        <v>773</v>
      </c>
      <c r="F2753" s="23">
        <v>22.67</v>
      </c>
      <c r="G2753" s="23">
        <v>22.67</v>
      </c>
      <c r="H2753" s="24">
        <f t="shared" si="255"/>
        <v>0</v>
      </c>
      <c r="I2753" s="153">
        <v>0</v>
      </c>
      <c r="J2753" s="24">
        <f t="shared" si="256"/>
        <v>0</v>
      </c>
      <c r="K2753" s="25">
        <f t="shared" si="257"/>
        <v>0</v>
      </c>
      <c r="L2753">
        <v>0</v>
      </c>
      <c r="M2753">
        <v>32964608</v>
      </c>
      <c r="N2753">
        <v>42065747</v>
      </c>
      <c r="O2753" s="52">
        <v>0</v>
      </c>
      <c r="P2753" s="52">
        <v>0</v>
      </c>
      <c r="Q2753" s="52">
        <v>0</v>
      </c>
      <c r="R2753" s="52">
        <v>0</v>
      </c>
      <c r="S2753" s="52">
        <v>0</v>
      </c>
      <c r="T2753" s="52">
        <v>0</v>
      </c>
      <c r="U2753" s="52">
        <v>0</v>
      </c>
      <c r="V2753" s="52">
        <v>0</v>
      </c>
      <c r="W2753" s="52">
        <v>0</v>
      </c>
      <c r="X2753" s="52">
        <v>0</v>
      </c>
      <c r="Y2753" s="52">
        <v>0</v>
      </c>
      <c r="Z2753" s="52">
        <v>0</v>
      </c>
      <c r="AA2753" s="25">
        <v>0</v>
      </c>
      <c r="AB2753" s="25">
        <v>0</v>
      </c>
      <c r="AC2753" s="25">
        <v>0</v>
      </c>
      <c r="AD2753" s="25">
        <v>0</v>
      </c>
      <c r="AE2753" s="25">
        <v>0</v>
      </c>
      <c r="AF2753" s="25">
        <v>0</v>
      </c>
      <c r="AG2753" s="25">
        <v>0</v>
      </c>
      <c r="AH2753" s="25">
        <v>0</v>
      </c>
      <c r="AI2753" s="25">
        <v>0</v>
      </c>
      <c r="AJ2753" s="25">
        <v>0</v>
      </c>
      <c r="AK2753" s="25">
        <v>0</v>
      </c>
      <c r="AL2753" s="25">
        <v>0</v>
      </c>
      <c r="AM2753" s="95">
        <v>0</v>
      </c>
      <c r="AN2753" s="95" t="e">
        <f ca="1">IF(MengeInEEGSummieren(M2753),AM2753,0)</f>
        <v>#NAME?</v>
      </c>
      <c r="AO2753" s="95">
        <f t="shared" si="258"/>
        <v>0</v>
      </c>
      <c r="AP2753" s="95">
        <f t="shared" si="259"/>
        <v>0</v>
      </c>
      <c r="AS2753">
        <v>0</v>
      </c>
      <c r="AT2753">
        <v>0</v>
      </c>
      <c r="AU2753" t="e">
        <f t="shared" ca="1" si="260"/>
        <v>#NAME?</v>
      </c>
    </row>
    <row r="2754" spans="1:47" x14ac:dyDescent="0.15">
      <c r="A2754" s="21" t="s">
        <v>3524</v>
      </c>
      <c r="B2754" s="22" t="s">
        <v>17</v>
      </c>
      <c r="C2754" s="42">
        <v>2008</v>
      </c>
      <c r="D2754" s="22" t="s">
        <v>1785</v>
      </c>
      <c r="E2754" s="22" t="s">
        <v>770</v>
      </c>
      <c r="F2754" s="23">
        <v>20.67</v>
      </c>
      <c r="G2754" s="23">
        <v>20.67</v>
      </c>
      <c r="H2754" s="24">
        <f t="shared" si="255"/>
        <v>0</v>
      </c>
      <c r="I2754" s="153">
        <v>0</v>
      </c>
      <c r="J2754" s="24">
        <f t="shared" si="256"/>
        <v>0</v>
      </c>
      <c r="K2754" s="25">
        <f t="shared" si="257"/>
        <v>0</v>
      </c>
      <c r="L2754">
        <v>0</v>
      </c>
      <c r="M2754">
        <v>32964608</v>
      </c>
      <c r="N2754">
        <v>42065747</v>
      </c>
      <c r="O2754" s="52">
        <v>0</v>
      </c>
      <c r="P2754" s="52">
        <v>0</v>
      </c>
      <c r="Q2754" s="52">
        <v>0</v>
      </c>
      <c r="R2754" s="52">
        <v>0</v>
      </c>
      <c r="S2754" s="52">
        <v>0</v>
      </c>
      <c r="T2754" s="52">
        <v>0</v>
      </c>
      <c r="U2754" s="52">
        <v>0</v>
      </c>
      <c r="V2754" s="52">
        <v>0</v>
      </c>
      <c r="W2754" s="52">
        <v>0</v>
      </c>
      <c r="X2754" s="52">
        <v>0</v>
      </c>
      <c r="Y2754" s="52">
        <v>0</v>
      </c>
      <c r="Z2754" s="52">
        <v>0</v>
      </c>
      <c r="AA2754" s="25">
        <v>0</v>
      </c>
      <c r="AB2754" s="25">
        <v>0</v>
      </c>
      <c r="AC2754" s="25">
        <v>0</v>
      </c>
      <c r="AD2754" s="25">
        <v>0</v>
      </c>
      <c r="AE2754" s="25">
        <v>0</v>
      </c>
      <c r="AF2754" s="25">
        <v>0</v>
      </c>
      <c r="AG2754" s="25">
        <v>0</v>
      </c>
      <c r="AH2754" s="25">
        <v>0</v>
      </c>
      <c r="AI2754" s="25">
        <v>0</v>
      </c>
      <c r="AJ2754" s="25">
        <v>0</v>
      </c>
      <c r="AK2754" s="25">
        <v>0</v>
      </c>
      <c r="AL2754" s="25">
        <v>0</v>
      </c>
      <c r="AM2754" s="95">
        <v>0</v>
      </c>
      <c r="AN2754" s="95" t="e">
        <f ca="1">IF(MengeInEEGSummieren(M2754),AM2754,0)</f>
        <v>#NAME?</v>
      </c>
      <c r="AO2754" s="95">
        <f t="shared" si="258"/>
        <v>0</v>
      </c>
      <c r="AP2754" s="95">
        <f t="shared" si="259"/>
        <v>0</v>
      </c>
      <c r="AS2754">
        <v>0</v>
      </c>
      <c r="AT2754">
        <v>0</v>
      </c>
      <c r="AU2754" t="e">
        <f t="shared" ca="1" si="260"/>
        <v>#NAME?</v>
      </c>
    </row>
    <row r="2755" spans="1:47" x14ac:dyDescent="0.15">
      <c r="A2755" s="21" t="s">
        <v>3525</v>
      </c>
      <c r="B2755" s="22" t="s">
        <v>17</v>
      </c>
      <c r="C2755" s="42">
        <v>2008</v>
      </c>
      <c r="D2755" s="22" t="s">
        <v>1787</v>
      </c>
      <c r="E2755" s="22" t="s">
        <v>773</v>
      </c>
      <c r="F2755" s="23">
        <v>21.67</v>
      </c>
      <c r="G2755" s="23">
        <v>21.67</v>
      </c>
      <c r="H2755" s="24">
        <f t="shared" si="255"/>
        <v>0</v>
      </c>
      <c r="I2755" s="153">
        <v>0</v>
      </c>
      <c r="J2755" s="24">
        <f t="shared" si="256"/>
        <v>0</v>
      </c>
      <c r="K2755" s="25">
        <f t="shared" si="257"/>
        <v>0</v>
      </c>
      <c r="L2755">
        <v>0</v>
      </c>
      <c r="M2755">
        <v>32964608</v>
      </c>
      <c r="N2755">
        <v>42065747</v>
      </c>
      <c r="O2755" s="52">
        <v>0</v>
      </c>
      <c r="P2755" s="52">
        <v>0</v>
      </c>
      <c r="Q2755" s="52">
        <v>0</v>
      </c>
      <c r="R2755" s="52">
        <v>0</v>
      </c>
      <c r="S2755" s="52">
        <v>0</v>
      </c>
      <c r="T2755" s="52">
        <v>0</v>
      </c>
      <c r="U2755" s="52">
        <v>0</v>
      </c>
      <c r="V2755" s="52">
        <v>0</v>
      </c>
      <c r="W2755" s="52">
        <v>0</v>
      </c>
      <c r="X2755" s="52">
        <v>0</v>
      </c>
      <c r="Y2755" s="52">
        <v>0</v>
      </c>
      <c r="Z2755" s="52">
        <v>0</v>
      </c>
      <c r="AA2755" s="25">
        <v>0</v>
      </c>
      <c r="AB2755" s="25">
        <v>0</v>
      </c>
      <c r="AC2755" s="25">
        <v>0</v>
      </c>
      <c r="AD2755" s="25">
        <v>0</v>
      </c>
      <c r="AE2755" s="25">
        <v>0</v>
      </c>
      <c r="AF2755" s="25">
        <v>0</v>
      </c>
      <c r="AG2755" s="25">
        <v>0</v>
      </c>
      <c r="AH2755" s="25">
        <v>0</v>
      </c>
      <c r="AI2755" s="25">
        <v>0</v>
      </c>
      <c r="AJ2755" s="25">
        <v>0</v>
      </c>
      <c r="AK2755" s="25">
        <v>0</v>
      </c>
      <c r="AL2755" s="25">
        <v>0</v>
      </c>
      <c r="AM2755" s="95">
        <v>0</v>
      </c>
      <c r="AN2755" s="95" t="e">
        <f ca="1">IF(MengeInEEGSummieren(M2755),AM2755,0)</f>
        <v>#NAME?</v>
      </c>
      <c r="AO2755" s="95">
        <f t="shared" si="258"/>
        <v>0</v>
      </c>
      <c r="AP2755" s="95">
        <f t="shared" si="259"/>
        <v>0</v>
      </c>
      <c r="AS2755">
        <v>0</v>
      </c>
      <c r="AT2755">
        <v>0</v>
      </c>
      <c r="AU2755" t="e">
        <f t="shared" ca="1" si="260"/>
        <v>#NAME?</v>
      </c>
    </row>
    <row r="2756" spans="1:47" x14ac:dyDescent="0.15">
      <c r="A2756" s="21" t="s">
        <v>3526</v>
      </c>
      <c r="B2756" s="22" t="s">
        <v>17</v>
      </c>
      <c r="C2756" s="42">
        <v>2008</v>
      </c>
      <c r="D2756" s="22" t="s">
        <v>1789</v>
      </c>
      <c r="E2756" s="22" t="s">
        <v>773</v>
      </c>
      <c r="F2756" s="23">
        <v>21.64</v>
      </c>
      <c r="G2756" s="23">
        <v>21.64</v>
      </c>
      <c r="H2756" s="24">
        <f t="shared" si="255"/>
        <v>0</v>
      </c>
      <c r="I2756" s="153">
        <v>0</v>
      </c>
      <c r="J2756" s="24">
        <f t="shared" si="256"/>
        <v>0</v>
      </c>
      <c r="K2756" s="25">
        <f t="shared" si="257"/>
        <v>0</v>
      </c>
      <c r="L2756">
        <v>0</v>
      </c>
      <c r="M2756">
        <v>32964608</v>
      </c>
      <c r="N2756">
        <v>42065747</v>
      </c>
      <c r="O2756" s="52">
        <v>0</v>
      </c>
      <c r="P2756" s="52">
        <v>0</v>
      </c>
      <c r="Q2756" s="52">
        <v>0</v>
      </c>
      <c r="R2756" s="52">
        <v>0</v>
      </c>
      <c r="S2756" s="52">
        <v>0</v>
      </c>
      <c r="T2756" s="52">
        <v>0</v>
      </c>
      <c r="U2756" s="52">
        <v>0</v>
      </c>
      <c r="V2756" s="52">
        <v>0</v>
      </c>
      <c r="W2756" s="52">
        <v>0</v>
      </c>
      <c r="X2756" s="52">
        <v>0</v>
      </c>
      <c r="Y2756" s="52">
        <v>0</v>
      </c>
      <c r="Z2756" s="52">
        <v>0</v>
      </c>
      <c r="AA2756" s="25">
        <v>0</v>
      </c>
      <c r="AB2756" s="25">
        <v>0</v>
      </c>
      <c r="AC2756" s="25">
        <v>0</v>
      </c>
      <c r="AD2756" s="25">
        <v>0</v>
      </c>
      <c r="AE2756" s="25">
        <v>0</v>
      </c>
      <c r="AF2756" s="25">
        <v>0</v>
      </c>
      <c r="AG2756" s="25">
        <v>0</v>
      </c>
      <c r="AH2756" s="25">
        <v>0</v>
      </c>
      <c r="AI2756" s="25">
        <v>0</v>
      </c>
      <c r="AJ2756" s="25">
        <v>0</v>
      </c>
      <c r="AK2756" s="25">
        <v>0</v>
      </c>
      <c r="AL2756" s="25">
        <v>0</v>
      </c>
      <c r="AM2756" s="95">
        <v>0</v>
      </c>
      <c r="AN2756" s="95" t="e">
        <f ca="1">IF(MengeInEEGSummieren(M2756),AM2756,0)</f>
        <v>#NAME?</v>
      </c>
      <c r="AO2756" s="95">
        <f t="shared" si="258"/>
        <v>0</v>
      </c>
      <c r="AP2756" s="95">
        <f t="shared" si="259"/>
        <v>0</v>
      </c>
      <c r="AS2756">
        <v>0</v>
      </c>
      <c r="AT2756">
        <v>0</v>
      </c>
      <c r="AU2756" t="e">
        <f t="shared" ca="1" si="260"/>
        <v>#NAME?</v>
      </c>
    </row>
    <row r="2757" spans="1:47" x14ac:dyDescent="0.15">
      <c r="A2757" s="21" t="s">
        <v>3527</v>
      </c>
      <c r="B2757" s="22" t="s">
        <v>17</v>
      </c>
      <c r="C2757" s="42">
        <v>2008</v>
      </c>
      <c r="D2757" s="22" t="s">
        <v>1791</v>
      </c>
      <c r="E2757" s="22" t="s">
        <v>773</v>
      </c>
      <c r="F2757" s="23">
        <v>21.67</v>
      </c>
      <c r="G2757" s="23">
        <v>21.67</v>
      </c>
      <c r="H2757" s="24">
        <f t="shared" si="255"/>
        <v>0</v>
      </c>
      <c r="I2757" s="153">
        <v>0</v>
      </c>
      <c r="J2757" s="24">
        <f t="shared" si="256"/>
        <v>0</v>
      </c>
      <c r="K2757" s="25">
        <f t="shared" si="257"/>
        <v>0</v>
      </c>
      <c r="L2757">
        <v>0</v>
      </c>
      <c r="M2757">
        <v>32964608</v>
      </c>
      <c r="N2757">
        <v>42065747</v>
      </c>
      <c r="O2757" s="52">
        <v>0</v>
      </c>
      <c r="P2757" s="52">
        <v>0</v>
      </c>
      <c r="Q2757" s="52">
        <v>0</v>
      </c>
      <c r="R2757" s="52">
        <v>0</v>
      </c>
      <c r="S2757" s="52">
        <v>0</v>
      </c>
      <c r="T2757" s="52">
        <v>0</v>
      </c>
      <c r="U2757" s="52">
        <v>0</v>
      </c>
      <c r="V2757" s="52">
        <v>0</v>
      </c>
      <c r="W2757" s="52">
        <v>0</v>
      </c>
      <c r="X2757" s="52">
        <v>0</v>
      </c>
      <c r="Y2757" s="52">
        <v>0</v>
      </c>
      <c r="Z2757" s="52">
        <v>0</v>
      </c>
      <c r="AA2757" s="25">
        <v>0</v>
      </c>
      <c r="AB2757" s="25">
        <v>0</v>
      </c>
      <c r="AC2757" s="25">
        <v>0</v>
      </c>
      <c r="AD2757" s="25">
        <v>0</v>
      </c>
      <c r="AE2757" s="25">
        <v>0</v>
      </c>
      <c r="AF2757" s="25">
        <v>0</v>
      </c>
      <c r="AG2757" s="25">
        <v>0</v>
      </c>
      <c r="AH2757" s="25">
        <v>0</v>
      </c>
      <c r="AI2757" s="25">
        <v>0</v>
      </c>
      <c r="AJ2757" s="25">
        <v>0</v>
      </c>
      <c r="AK2757" s="25">
        <v>0</v>
      </c>
      <c r="AL2757" s="25">
        <v>0</v>
      </c>
      <c r="AM2757" s="95">
        <v>0</v>
      </c>
      <c r="AN2757" s="95" t="e">
        <f ca="1">IF(MengeInEEGSummieren(M2757),AM2757,0)</f>
        <v>#NAME?</v>
      </c>
      <c r="AO2757" s="95">
        <f t="shared" si="258"/>
        <v>0</v>
      </c>
      <c r="AP2757" s="95">
        <f t="shared" si="259"/>
        <v>0</v>
      </c>
      <c r="AS2757">
        <v>0</v>
      </c>
      <c r="AT2757">
        <v>0</v>
      </c>
      <c r="AU2757" t="e">
        <f t="shared" ca="1" si="260"/>
        <v>#NAME?</v>
      </c>
    </row>
    <row r="2758" spans="1:47" x14ac:dyDescent="0.15">
      <c r="A2758" s="21" t="s">
        <v>3528</v>
      </c>
      <c r="B2758" s="22" t="s">
        <v>17</v>
      </c>
      <c r="C2758" s="42">
        <v>2008</v>
      </c>
      <c r="D2758" s="22" t="s">
        <v>1793</v>
      </c>
      <c r="E2758" s="22" t="s">
        <v>773</v>
      </c>
      <c r="F2758" s="23">
        <v>20.67</v>
      </c>
      <c r="G2758" s="23">
        <v>20.67</v>
      </c>
      <c r="H2758" s="24">
        <f t="shared" si="255"/>
        <v>0</v>
      </c>
      <c r="I2758" s="153">
        <v>0</v>
      </c>
      <c r="J2758" s="24">
        <f t="shared" si="256"/>
        <v>0</v>
      </c>
      <c r="K2758" s="25">
        <f t="shared" si="257"/>
        <v>0</v>
      </c>
      <c r="L2758">
        <v>0</v>
      </c>
      <c r="M2758">
        <v>32964608</v>
      </c>
      <c r="N2758">
        <v>42065747</v>
      </c>
      <c r="O2758" s="52">
        <v>0</v>
      </c>
      <c r="P2758" s="52">
        <v>0</v>
      </c>
      <c r="Q2758" s="52">
        <v>0</v>
      </c>
      <c r="R2758" s="52">
        <v>0</v>
      </c>
      <c r="S2758" s="52">
        <v>0</v>
      </c>
      <c r="T2758" s="52">
        <v>0</v>
      </c>
      <c r="U2758" s="52">
        <v>0</v>
      </c>
      <c r="V2758" s="52">
        <v>0</v>
      </c>
      <c r="W2758" s="52">
        <v>0</v>
      </c>
      <c r="X2758" s="52">
        <v>0</v>
      </c>
      <c r="Y2758" s="52">
        <v>0</v>
      </c>
      <c r="Z2758" s="52">
        <v>0</v>
      </c>
      <c r="AA2758" s="25">
        <v>0</v>
      </c>
      <c r="AB2758" s="25">
        <v>0</v>
      </c>
      <c r="AC2758" s="25">
        <v>0</v>
      </c>
      <c r="AD2758" s="25">
        <v>0</v>
      </c>
      <c r="AE2758" s="25">
        <v>0</v>
      </c>
      <c r="AF2758" s="25">
        <v>0</v>
      </c>
      <c r="AG2758" s="25">
        <v>0</v>
      </c>
      <c r="AH2758" s="25">
        <v>0</v>
      </c>
      <c r="AI2758" s="25">
        <v>0</v>
      </c>
      <c r="AJ2758" s="25">
        <v>0</v>
      </c>
      <c r="AK2758" s="25">
        <v>0</v>
      </c>
      <c r="AL2758" s="25">
        <v>0</v>
      </c>
      <c r="AM2758" s="95">
        <v>0</v>
      </c>
      <c r="AN2758" s="95" t="e">
        <f ca="1">IF(MengeInEEGSummieren(M2758),AM2758,0)</f>
        <v>#NAME?</v>
      </c>
      <c r="AO2758" s="95">
        <f t="shared" si="258"/>
        <v>0</v>
      </c>
      <c r="AP2758" s="95">
        <f t="shared" si="259"/>
        <v>0</v>
      </c>
      <c r="AS2758">
        <v>0</v>
      </c>
      <c r="AT2758">
        <v>0</v>
      </c>
      <c r="AU2758" t="e">
        <f t="shared" ca="1" si="260"/>
        <v>#NAME?</v>
      </c>
    </row>
    <row r="2759" spans="1:47" x14ac:dyDescent="0.15">
      <c r="A2759" s="21" t="s">
        <v>3529</v>
      </c>
      <c r="B2759" s="22" t="s">
        <v>17</v>
      </c>
      <c r="C2759" s="42">
        <v>2008</v>
      </c>
      <c r="D2759" s="22" t="s">
        <v>1795</v>
      </c>
      <c r="E2759" s="22" t="s">
        <v>770</v>
      </c>
      <c r="F2759" s="23">
        <v>18.670000000000002</v>
      </c>
      <c r="G2759" s="23">
        <v>18.670000000000002</v>
      </c>
      <c r="H2759" s="24">
        <f t="shared" si="255"/>
        <v>0</v>
      </c>
      <c r="I2759" s="153">
        <v>0</v>
      </c>
      <c r="J2759" s="24">
        <f t="shared" si="256"/>
        <v>0</v>
      </c>
      <c r="K2759" s="25">
        <f t="shared" si="257"/>
        <v>0</v>
      </c>
      <c r="L2759">
        <v>0</v>
      </c>
      <c r="M2759">
        <v>32964608</v>
      </c>
      <c r="N2759">
        <v>42065747</v>
      </c>
      <c r="O2759" s="52">
        <v>0</v>
      </c>
      <c r="P2759" s="52">
        <v>0</v>
      </c>
      <c r="Q2759" s="52">
        <v>0</v>
      </c>
      <c r="R2759" s="52">
        <v>0</v>
      </c>
      <c r="S2759" s="52">
        <v>0</v>
      </c>
      <c r="T2759" s="52">
        <v>0</v>
      </c>
      <c r="U2759" s="52">
        <v>0</v>
      </c>
      <c r="V2759" s="52">
        <v>0</v>
      </c>
      <c r="W2759" s="52">
        <v>0</v>
      </c>
      <c r="X2759" s="52">
        <v>0</v>
      </c>
      <c r="Y2759" s="52">
        <v>0</v>
      </c>
      <c r="Z2759" s="52">
        <v>0</v>
      </c>
      <c r="AA2759" s="25">
        <v>0</v>
      </c>
      <c r="AB2759" s="25">
        <v>0</v>
      </c>
      <c r="AC2759" s="25">
        <v>0</v>
      </c>
      <c r="AD2759" s="25">
        <v>0</v>
      </c>
      <c r="AE2759" s="25">
        <v>0</v>
      </c>
      <c r="AF2759" s="25">
        <v>0</v>
      </c>
      <c r="AG2759" s="25">
        <v>0</v>
      </c>
      <c r="AH2759" s="25">
        <v>0</v>
      </c>
      <c r="AI2759" s="25">
        <v>0</v>
      </c>
      <c r="AJ2759" s="25">
        <v>0</v>
      </c>
      <c r="AK2759" s="25">
        <v>0</v>
      </c>
      <c r="AL2759" s="25">
        <v>0</v>
      </c>
      <c r="AM2759" s="95">
        <v>0</v>
      </c>
      <c r="AN2759" s="95" t="e">
        <f ca="1">IF(MengeInEEGSummieren(M2759),AM2759,0)</f>
        <v>#NAME?</v>
      </c>
      <c r="AO2759" s="95">
        <f t="shared" si="258"/>
        <v>0</v>
      </c>
      <c r="AP2759" s="95">
        <f t="shared" si="259"/>
        <v>0</v>
      </c>
      <c r="AS2759">
        <v>0</v>
      </c>
      <c r="AT2759">
        <v>0</v>
      </c>
      <c r="AU2759" t="e">
        <f t="shared" ca="1" si="260"/>
        <v>#NAME?</v>
      </c>
    </row>
    <row r="2760" spans="1:47" x14ac:dyDescent="0.15">
      <c r="A2760" s="21" t="s">
        <v>3530</v>
      </c>
      <c r="B2760" s="22" t="s">
        <v>17</v>
      </c>
      <c r="C2760" s="42">
        <v>2008</v>
      </c>
      <c r="D2760" s="22" t="s">
        <v>1797</v>
      </c>
      <c r="E2760" s="22" t="s">
        <v>773</v>
      </c>
      <c r="F2760" s="23">
        <v>17.670000000000002</v>
      </c>
      <c r="G2760" s="23">
        <v>17.670000000000002</v>
      </c>
      <c r="H2760" s="24">
        <f t="shared" si="255"/>
        <v>0</v>
      </c>
      <c r="I2760" s="153">
        <v>0</v>
      </c>
      <c r="J2760" s="24">
        <f t="shared" si="256"/>
        <v>0</v>
      </c>
      <c r="K2760" s="25">
        <f t="shared" si="257"/>
        <v>0</v>
      </c>
      <c r="L2760">
        <v>0</v>
      </c>
      <c r="M2760">
        <v>32964608</v>
      </c>
      <c r="N2760">
        <v>42065747</v>
      </c>
      <c r="O2760" s="52">
        <v>0</v>
      </c>
      <c r="P2760" s="52">
        <v>0</v>
      </c>
      <c r="Q2760" s="52">
        <v>0</v>
      </c>
      <c r="R2760" s="52">
        <v>0</v>
      </c>
      <c r="S2760" s="52">
        <v>0</v>
      </c>
      <c r="T2760" s="52">
        <v>0</v>
      </c>
      <c r="U2760" s="52">
        <v>0</v>
      </c>
      <c r="V2760" s="52">
        <v>0</v>
      </c>
      <c r="W2760" s="52">
        <v>0</v>
      </c>
      <c r="X2760" s="52">
        <v>0</v>
      </c>
      <c r="Y2760" s="52">
        <v>0</v>
      </c>
      <c r="Z2760" s="52">
        <v>0</v>
      </c>
      <c r="AA2760" s="25">
        <v>0</v>
      </c>
      <c r="AB2760" s="25">
        <v>0</v>
      </c>
      <c r="AC2760" s="25">
        <v>0</v>
      </c>
      <c r="AD2760" s="25">
        <v>0</v>
      </c>
      <c r="AE2760" s="25">
        <v>0</v>
      </c>
      <c r="AF2760" s="25">
        <v>0</v>
      </c>
      <c r="AG2760" s="25">
        <v>0</v>
      </c>
      <c r="AH2760" s="25">
        <v>0</v>
      </c>
      <c r="AI2760" s="25">
        <v>0</v>
      </c>
      <c r="AJ2760" s="25">
        <v>0</v>
      </c>
      <c r="AK2760" s="25">
        <v>0</v>
      </c>
      <c r="AL2760" s="25">
        <v>0</v>
      </c>
      <c r="AM2760" s="95">
        <v>0</v>
      </c>
      <c r="AN2760" s="95" t="e">
        <f ca="1">IF(MengeInEEGSummieren(M2760),AM2760,0)</f>
        <v>#NAME?</v>
      </c>
      <c r="AO2760" s="95">
        <f t="shared" si="258"/>
        <v>0</v>
      </c>
      <c r="AP2760" s="95">
        <f t="shared" si="259"/>
        <v>0</v>
      </c>
      <c r="AS2760">
        <v>0</v>
      </c>
      <c r="AT2760">
        <v>0</v>
      </c>
      <c r="AU2760" t="e">
        <f t="shared" ca="1" si="260"/>
        <v>#NAME?</v>
      </c>
    </row>
    <row r="2761" spans="1:47" x14ac:dyDescent="0.15">
      <c r="A2761" s="21" t="s">
        <v>3531</v>
      </c>
      <c r="B2761" s="22" t="s">
        <v>17</v>
      </c>
      <c r="C2761" s="42">
        <v>2008</v>
      </c>
      <c r="D2761" s="22" t="s">
        <v>1799</v>
      </c>
      <c r="E2761" s="22" t="s">
        <v>773</v>
      </c>
      <c r="F2761" s="23">
        <v>17.64</v>
      </c>
      <c r="G2761" s="23">
        <v>17.64</v>
      </c>
      <c r="H2761" s="24">
        <f t="shared" si="255"/>
        <v>0</v>
      </c>
      <c r="I2761" s="153">
        <v>0</v>
      </c>
      <c r="J2761" s="24">
        <f t="shared" si="256"/>
        <v>0</v>
      </c>
      <c r="K2761" s="25">
        <f t="shared" si="257"/>
        <v>0</v>
      </c>
      <c r="L2761">
        <v>0</v>
      </c>
      <c r="M2761">
        <v>32964608</v>
      </c>
      <c r="N2761">
        <v>42065747</v>
      </c>
      <c r="O2761" s="52">
        <v>0</v>
      </c>
      <c r="P2761" s="52">
        <v>0</v>
      </c>
      <c r="Q2761" s="52">
        <v>0</v>
      </c>
      <c r="R2761" s="52">
        <v>0</v>
      </c>
      <c r="S2761" s="52">
        <v>0</v>
      </c>
      <c r="T2761" s="52">
        <v>0</v>
      </c>
      <c r="U2761" s="52">
        <v>0</v>
      </c>
      <c r="V2761" s="52">
        <v>0</v>
      </c>
      <c r="W2761" s="52">
        <v>0</v>
      </c>
      <c r="X2761" s="52">
        <v>0</v>
      </c>
      <c r="Y2761" s="52">
        <v>0</v>
      </c>
      <c r="Z2761" s="52">
        <v>0</v>
      </c>
      <c r="AA2761" s="25">
        <v>0</v>
      </c>
      <c r="AB2761" s="25">
        <v>0</v>
      </c>
      <c r="AC2761" s="25">
        <v>0</v>
      </c>
      <c r="AD2761" s="25">
        <v>0</v>
      </c>
      <c r="AE2761" s="25">
        <v>0</v>
      </c>
      <c r="AF2761" s="25">
        <v>0</v>
      </c>
      <c r="AG2761" s="25">
        <v>0</v>
      </c>
      <c r="AH2761" s="25">
        <v>0</v>
      </c>
      <c r="AI2761" s="25">
        <v>0</v>
      </c>
      <c r="AJ2761" s="25">
        <v>0</v>
      </c>
      <c r="AK2761" s="25">
        <v>0</v>
      </c>
      <c r="AL2761" s="25">
        <v>0</v>
      </c>
      <c r="AM2761" s="95">
        <v>0</v>
      </c>
      <c r="AN2761" s="95" t="e">
        <f ca="1">IF(MengeInEEGSummieren(M2761),AM2761,0)</f>
        <v>#NAME?</v>
      </c>
      <c r="AO2761" s="95">
        <f t="shared" si="258"/>
        <v>0</v>
      </c>
      <c r="AP2761" s="95">
        <f t="shared" si="259"/>
        <v>0</v>
      </c>
      <c r="AS2761">
        <v>0</v>
      </c>
      <c r="AT2761">
        <v>0</v>
      </c>
      <c r="AU2761" t="e">
        <f t="shared" ca="1" si="260"/>
        <v>#NAME?</v>
      </c>
    </row>
    <row r="2762" spans="1:47" x14ac:dyDescent="0.15">
      <c r="A2762" s="21" t="s">
        <v>3532</v>
      </c>
      <c r="B2762" s="22" t="s">
        <v>17</v>
      </c>
      <c r="C2762" s="42">
        <v>2008</v>
      </c>
      <c r="D2762" s="22" t="s">
        <v>1801</v>
      </c>
      <c r="E2762" s="22" t="s">
        <v>773</v>
      </c>
      <c r="F2762" s="23">
        <v>17.670000000000002</v>
      </c>
      <c r="G2762" s="23">
        <v>17.670000000000002</v>
      </c>
      <c r="H2762" s="24">
        <f t="shared" si="255"/>
        <v>0</v>
      </c>
      <c r="I2762" s="153">
        <v>0</v>
      </c>
      <c r="J2762" s="24">
        <f t="shared" si="256"/>
        <v>0</v>
      </c>
      <c r="K2762" s="25">
        <f t="shared" si="257"/>
        <v>0</v>
      </c>
      <c r="L2762">
        <v>0</v>
      </c>
      <c r="M2762">
        <v>32964608</v>
      </c>
      <c r="N2762">
        <v>42065747</v>
      </c>
      <c r="O2762" s="52">
        <v>0</v>
      </c>
      <c r="P2762" s="52">
        <v>0</v>
      </c>
      <c r="Q2762" s="52">
        <v>0</v>
      </c>
      <c r="R2762" s="52">
        <v>0</v>
      </c>
      <c r="S2762" s="52">
        <v>0</v>
      </c>
      <c r="T2762" s="52">
        <v>0</v>
      </c>
      <c r="U2762" s="52">
        <v>0</v>
      </c>
      <c r="V2762" s="52">
        <v>0</v>
      </c>
      <c r="W2762" s="52">
        <v>0</v>
      </c>
      <c r="X2762" s="52">
        <v>0</v>
      </c>
      <c r="Y2762" s="52">
        <v>0</v>
      </c>
      <c r="Z2762" s="52">
        <v>0</v>
      </c>
      <c r="AA2762" s="25">
        <v>0</v>
      </c>
      <c r="AB2762" s="25">
        <v>0</v>
      </c>
      <c r="AC2762" s="25">
        <v>0</v>
      </c>
      <c r="AD2762" s="25">
        <v>0</v>
      </c>
      <c r="AE2762" s="25">
        <v>0</v>
      </c>
      <c r="AF2762" s="25">
        <v>0</v>
      </c>
      <c r="AG2762" s="25">
        <v>0</v>
      </c>
      <c r="AH2762" s="25">
        <v>0</v>
      </c>
      <c r="AI2762" s="25">
        <v>0</v>
      </c>
      <c r="AJ2762" s="25">
        <v>0</v>
      </c>
      <c r="AK2762" s="25">
        <v>0</v>
      </c>
      <c r="AL2762" s="25">
        <v>0</v>
      </c>
      <c r="AM2762" s="95">
        <v>0</v>
      </c>
      <c r="AN2762" s="95" t="e">
        <f ca="1">IF(MengeInEEGSummieren(M2762),AM2762,0)</f>
        <v>#NAME?</v>
      </c>
      <c r="AO2762" s="95">
        <f t="shared" si="258"/>
        <v>0</v>
      </c>
      <c r="AP2762" s="95">
        <f t="shared" si="259"/>
        <v>0</v>
      </c>
      <c r="AS2762">
        <v>0</v>
      </c>
      <c r="AT2762">
        <v>0</v>
      </c>
      <c r="AU2762" t="e">
        <f t="shared" ca="1" si="260"/>
        <v>#NAME?</v>
      </c>
    </row>
    <row r="2763" spans="1:47" x14ac:dyDescent="0.15">
      <c r="A2763" s="21" t="s">
        <v>3533</v>
      </c>
      <c r="B2763" s="22" t="s">
        <v>17</v>
      </c>
      <c r="C2763" s="42">
        <v>2008</v>
      </c>
      <c r="D2763" s="22" t="s">
        <v>1803</v>
      </c>
      <c r="E2763" s="22" t="s">
        <v>773</v>
      </c>
      <c r="F2763" s="23">
        <v>16.670000000000002</v>
      </c>
      <c r="G2763" s="23">
        <v>16.670000000000002</v>
      </c>
      <c r="H2763" s="24">
        <f t="shared" si="255"/>
        <v>0</v>
      </c>
      <c r="I2763" s="153">
        <v>0</v>
      </c>
      <c r="J2763" s="24">
        <f t="shared" si="256"/>
        <v>0</v>
      </c>
      <c r="K2763" s="25">
        <f t="shared" si="257"/>
        <v>0</v>
      </c>
      <c r="L2763">
        <v>0</v>
      </c>
      <c r="M2763">
        <v>32964608</v>
      </c>
      <c r="N2763">
        <v>42065747</v>
      </c>
      <c r="O2763" s="52">
        <v>0</v>
      </c>
      <c r="P2763" s="52">
        <v>0</v>
      </c>
      <c r="Q2763" s="52">
        <v>0</v>
      </c>
      <c r="R2763" s="52">
        <v>0</v>
      </c>
      <c r="S2763" s="52">
        <v>0</v>
      </c>
      <c r="T2763" s="52">
        <v>0</v>
      </c>
      <c r="U2763" s="52">
        <v>0</v>
      </c>
      <c r="V2763" s="52">
        <v>0</v>
      </c>
      <c r="W2763" s="52">
        <v>0</v>
      </c>
      <c r="X2763" s="52">
        <v>0</v>
      </c>
      <c r="Y2763" s="52">
        <v>0</v>
      </c>
      <c r="Z2763" s="52">
        <v>0</v>
      </c>
      <c r="AA2763" s="25">
        <v>0</v>
      </c>
      <c r="AB2763" s="25">
        <v>0</v>
      </c>
      <c r="AC2763" s="25">
        <v>0</v>
      </c>
      <c r="AD2763" s="25">
        <v>0</v>
      </c>
      <c r="AE2763" s="25">
        <v>0</v>
      </c>
      <c r="AF2763" s="25">
        <v>0</v>
      </c>
      <c r="AG2763" s="25">
        <v>0</v>
      </c>
      <c r="AH2763" s="25">
        <v>0</v>
      </c>
      <c r="AI2763" s="25">
        <v>0</v>
      </c>
      <c r="AJ2763" s="25">
        <v>0</v>
      </c>
      <c r="AK2763" s="25">
        <v>0</v>
      </c>
      <c r="AL2763" s="25">
        <v>0</v>
      </c>
      <c r="AM2763" s="95">
        <v>0</v>
      </c>
      <c r="AN2763" s="95" t="e">
        <f ca="1">IF(MengeInEEGSummieren(M2763),AM2763,0)</f>
        <v>#NAME?</v>
      </c>
      <c r="AO2763" s="95">
        <f t="shared" si="258"/>
        <v>0</v>
      </c>
      <c r="AP2763" s="95">
        <f t="shared" si="259"/>
        <v>0</v>
      </c>
      <c r="AS2763">
        <v>0</v>
      </c>
      <c r="AT2763">
        <v>0</v>
      </c>
      <c r="AU2763" t="e">
        <f t="shared" ca="1" si="260"/>
        <v>#NAME?</v>
      </c>
    </row>
    <row r="2764" spans="1:47" x14ac:dyDescent="0.15">
      <c r="A2764" s="21" t="s">
        <v>3534</v>
      </c>
      <c r="B2764" s="22" t="s">
        <v>17</v>
      </c>
      <c r="C2764" s="42">
        <v>2008</v>
      </c>
      <c r="D2764" s="22" t="s">
        <v>1805</v>
      </c>
      <c r="E2764" s="22" t="s">
        <v>770</v>
      </c>
      <c r="F2764" s="23">
        <v>14.67</v>
      </c>
      <c r="G2764" s="23">
        <v>14.67</v>
      </c>
      <c r="H2764" s="24">
        <f t="shared" si="255"/>
        <v>0</v>
      </c>
      <c r="I2764" s="153">
        <v>0</v>
      </c>
      <c r="J2764" s="24">
        <f t="shared" si="256"/>
        <v>0</v>
      </c>
      <c r="K2764" s="25">
        <f t="shared" si="257"/>
        <v>0</v>
      </c>
      <c r="L2764">
        <v>0</v>
      </c>
      <c r="M2764">
        <v>32964608</v>
      </c>
      <c r="N2764">
        <v>42065747</v>
      </c>
      <c r="O2764" s="52">
        <v>0</v>
      </c>
      <c r="P2764" s="52">
        <v>0</v>
      </c>
      <c r="Q2764" s="52">
        <v>0</v>
      </c>
      <c r="R2764" s="52">
        <v>0</v>
      </c>
      <c r="S2764" s="52">
        <v>0</v>
      </c>
      <c r="T2764" s="52">
        <v>0</v>
      </c>
      <c r="U2764" s="52">
        <v>0</v>
      </c>
      <c r="V2764" s="52">
        <v>0</v>
      </c>
      <c r="W2764" s="52">
        <v>0</v>
      </c>
      <c r="X2764" s="52">
        <v>0</v>
      </c>
      <c r="Y2764" s="52">
        <v>0</v>
      </c>
      <c r="Z2764" s="52">
        <v>0</v>
      </c>
      <c r="AA2764" s="25">
        <v>0</v>
      </c>
      <c r="AB2764" s="25">
        <v>0</v>
      </c>
      <c r="AC2764" s="25">
        <v>0</v>
      </c>
      <c r="AD2764" s="25">
        <v>0</v>
      </c>
      <c r="AE2764" s="25">
        <v>0</v>
      </c>
      <c r="AF2764" s="25">
        <v>0</v>
      </c>
      <c r="AG2764" s="25">
        <v>0</v>
      </c>
      <c r="AH2764" s="25">
        <v>0</v>
      </c>
      <c r="AI2764" s="25">
        <v>0</v>
      </c>
      <c r="AJ2764" s="25">
        <v>0</v>
      </c>
      <c r="AK2764" s="25">
        <v>0</v>
      </c>
      <c r="AL2764" s="25">
        <v>0</v>
      </c>
      <c r="AM2764" s="95">
        <v>0</v>
      </c>
      <c r="AN2764" s="95" t="e">
        <f ca="1">IF(MengeInEEGSummieren(M2764),AM2764,0)</f>
        <v>#NAME?</v>
      </c>
      <c r="AO2764" s="95">
        <f t="shared" si="258"/>
        <v>0</v>
      </c>
      <c r="AP2764" s="95">
        <f t="shared" si="259"/>
        <v>0</v>
      </c>
      <c r="AS2764">
        <v>0</v>
      </c>
      <c r="AT2764">
        <v>0</v>
      </c>
      <c r="AU2764" t="e">
        <f t="shared" ca="1" si="260"/>
        <v>#NAME?</v>
      </c>
    </row>
    <row r="2765" spans="1:47" x14ac:dyDescent="0.15">
      <c r="A2765" s="21" t="s">
        <v>3535</v>
      </c>
      <c r="B2765" s="22" t="s">
        <v>17</v>
      </c>
      <c r="C2765" s="42">
        <v>2008</v>
      </c>
      <c r="D2765" s="22" t="s">
        <v>3536</v>
      </c>
      <c r="E2765" s="22" t="s">
        <v>773</v>
      </c>
      <c r="F2765" s="23">
        <v>15.67</v>
      </c>
      <c r="G2765" s="23">
        <v>15.67</v>
      </c>
      <c r="H2765" s="24">
        <f t="shared" si="255"/>
        <v>0</v>
      </c>
      <c r="I2765" s="153">
        <v>0</v>
      </c>
      <c r="J2765" s="24">
        <f t="shared" si="256"/>
        <v>0</v>
      </c>
      <c r="K2765" s="25">
        <f t="shared" si="257"/>
        <v>0</v>
      </c>
      <c r="L2765">
        <v>0</v>
      </c>
      <c r="M2765">
        <v>32964608</v>
      </c>
      <c r="N2765">
        <v>42065747</v>
      </c>
      <c r="O2765" s="52">
        <v>0</v>
      </c>
      <c r="P2765" s="52">
        <v>0</v>
      </c>
      <c r="Q2765" s="52">
        <v>0</v>
      </c>
      <c r="R2765" s="52">
        <v>0</v>
      </c>
      <c r="S2765" s="52">
        <v>0</v>
      </c>
      <c r="T2765" s="52">
        <v>0</v>
      </c>
      <c r="U2765" s="52">
        <v>0</v>
      </c>
      <c r="V2765" s="52">
        <v>0</v>
      </c>
      <c r="W2765" s="52">
        <v>0</v>
      </c>
      <c r="X2765" s="52">
        <v>0</v>
      </c>
      <c r="Y2765" s="52">
        <v>0</v>
      </c>
      <c r="Z2765" s="52">
        <v>0</v>
      </c>
      <c r="AA2765" s="25">
        <v>0</v>
      </c>
      <c r="AB2765" s="25">
        <v>0</v>
      </c>
      <c r="AC2765" s="25">
        <v>0</v>
      </c>
      <c r="AD2765" s="25">
        <v>0</v>
      </c>
      <c r="AE2765" s="25">
        <v>0</v>
      </c>
      <c r="AF2765" s="25">
        <v>0</v>
      </c>
      <c r="AG2765" s="25">
        <v>0</v>
      </c>
      <c r="AH2765" s="25">
        <v>0</v>
      </c>
      <c r="AI2765" s="25">
        <v>0</v>
      </c>
      <c r="AJ2765" s="25">
        <v>0</v>
      </c>
      <c r="AK2765" s="25">
        <v>0</v>
      </c>
      <c r="AL2765" s="25">
        <v>0</v>
      </c>
      <c r="AM2765" s="95">
        <v>0</v>
      </c>
      <c r="AN2765" s="95" t="e">
        <f ca="1">IF(MengeInEEGSummieren(M2765),AM2765,0)</f>
        <v>#NAME?</v>
      </c>
      <c r="AO2765" s="95">
        <f t="shared" si="258"/>
        <v>0</v>
      </c>
      <c r="AP2765" s="95">
        <f t="shared" si="259"/>
        <v>0</v>
      </c>
      <c r="AS2765">
        <v>0</v>
      </c>
      <c r="AT2765">
        <v>0</v>
      </c>
      <c r="AU2765" t="e">
        <f t="shared" ca="1" si="260"/>
        <v>#NAME?</v>
      </c>
    </row>
    <row r="2766" spans="1:47" x14ac:dyDescent="0.15">
      <c r="A2766" s="21" t="s">
        <v>3537</v>
      </c>
      <c r="B2766" s="22" t="s">
        <v>17</v>
      </c>
      <c r="C2766" s="42">
        <v>2008</v>
      </c>
      <c r="D2766" s="22" t="s">
        <v>3538</v>
      </c>
      <c r="E2766" s="22" t="s">
        <v>773</v>
      </c>
      <c r="F2766" s="23">
        <v>15.64</v>
      </c>
      <c r="G2766" s="23">
        <v>15.64</v>
      </c>
      <c r="H2766" s="24">
        <f t="shared" si="255"/>
        <v>0</v>
      </c>
      <c r="I2766" s="153">
        <v>0</v>
      </c>
      <c r="J2766" s="24">
        <f t="shared" si="256"/>
        <v>0</v>
      </c>
      <c r="K2766" s="25">
        <f t="shared" si="257"/>
        <v>0</v>
      </c>
      <c r="L2766">
        <v>0</v>
      </c>
      <c r="M2766">
        <v>32964608</v>
      </c>
      <c r="N2766">
        <v>42065747</v>
      </c>
      <c r="O2766" s="52">
        <v>0</v>
      </c>
      <c r="P2766" s="52">
        <v>0</v>
      </c>
      <c r="Q2766" s="52">
        <v>0</v>
      </c>
      <c r="R2766" s="52">
        <v>0</v>
      </c>
      <c r="S2766" s="52">
        <v>0</v>
      </c>
      <c r="T2766" s="52">
        <v>0</v>
      </c>
      <c r="U2766" s="52">
        <v>0</v>
      </c>
      <c r="V2766" s="52">
        <v>0</v>
      </c>
      <c r="W2766" s="52">
        <v>0</v>
      </c>
      <c r="X2766" s="52">
        <v>0</v>
      </c>
      <c r="Y2766" s="52">
        <v>0</v>
      </c>
      <c r="Z2766" s="52">
        <v>0</v>
      </c>
      <c r="AA2766" s="25">
        <v>0</v>
      </c>
      <c r="AB2766" s="25">
        <v>0</v>
      </c>
      <c r="AC2766" s="25">
        <v>0</v>
      </c>
      <c r="AD2766" s="25">
        <v>0</v>
      </c>
      <c r="AE2766" s="25">
        <v>0</v>
      </c>
      <c r="AF2766" s="25">
        <v>0</v>
      </c>
      <c r="AG2766" s="25">
        <v>0</v>
      </c>
      <c r="AH2766" s="25">
        <v>0</v>
      </c>
      <c r="AI2766" s="25">
        <v>0</v>
      </c>
      <c r="AJ2766" s="25">
        <v>0</v>
      </c>
      <c r="AK2766" s="25">
        <v>0</v>
      </c>
      <c r="AL2766" s="25">
        <v>0</v>
      </c>
      <c r="AM2766" s="95">
        <v>0</v>
      </c>
      <c r="AN2766" s="95" t="e">
        <f ca="1">IF(MengeInEEGSummieren(M2766),AM2766,0)</f>
        <v>#NAME?</v>
      </c>
      <c r="AO2766" s="95">
        <f t="shared" si="258"/>
        <v>0</v>
      </c>
      <c r="AP2766" s="95">
        <f t="shared" si="259"/>
        <v>0</v>
      </c>
      <c r="AS2766">
        <v>0</v>
      </c>
      <c r="AT2766">
        <v>0</v>
      </c>
      <c r="AU2766" t="e">
        <f t="shared" ca="1" si="260"/>
        <v>#NAME?</v>
      </c>
    </row>
    <row r="2767" spans="1:47" x14ac:dyDescent="0.15">
      <c r="A2767" s="21" t="s">
        <v>3539</v>
      </c>
      <c r="B2767" s="22" t="s">
        <v>17</v>
      </c>
      <c r="C2767" s="42">
        <v>2008</v>
      </c>
      <c r="D2767" s="22" t="s">
        <v>3540</v>
      </c>
      <c r="E2767" s="22" t="s">
        <v>773</v>
      </c>
      <c r="F2767" s="23">
        <v>15.67</v>
      </c>
      <c r="G2767" s="23">
        <v>15.67</v>
      </c>
      <c r="H2767" s="24">
        <f t="shared" si="255"/>
        <v>0</v>
      </c>
      <c r="I2767" s="153">
        <v>0</v>
      </c>
      <c r="J2767" s="24">
        <f t="shared" si="256"/>
        <v>0</v>
      </c>
      <c r="K2767" s="25">
        <f t="shared" si="257"/>
        <v>0</v>
      </c>
      <c r="L2767">
        <v>0</v>
      </c>
      <c r="M2767">
        <v>32964608</v>
      </c>
      <c r="N2767">
        <v>42065747</v>
      </c>
      <c r="O2767" s="52">
        <v>0</v>
      </c>
      <c r="P2767" s="52">
        <v>0</v>
      </c>
      <c r="Q2767" s="52">
        <v>0</v>
      </c>
      <c r="R2767" s="52">
        <v>0</v>
      </c>
      <c r="S2767" s="52">
        <v>0</v>
      </c>
      <c r="T2767" s="52">
        <v>0</v>
      </c>
      <c r="U2767" s="52">
        <v>0</v>
      </c>
      <c r="V2767" s="52">
        <v>0</v>
      </c>
      <c r="W2767" s="52">
        <v>0</v>
      </c>
      <c r="X2767" s="52">
        <v>0</v>
      </c>
      <c r="Y2767" s="52">
        <v>0</v>
      </c>
      <c r="Z2767" s="52">
        <v>0</v>
      </c>
      <c r="AA2767" s="25">
        <v>0</v>
      </c>
      <c r="AB2767" s="25">
        <v>0</v>
      </c>
      <c r="AC2767" s="25">
        <v>0</v>
      </c>
      <c r="AD2767" s="25">
        <v>0</v>
      </c>
      <c r="AE2767" s="25">
        <v>0</v>
      </c>
      <c r="AF2767" s="25">
        <v>0</v>
      </c>
      <c r="AG2767" s="25">
        <v>0</v>
      </c>
      <c r="AH2767" s="25">
        <v>0</v>
      </c>
      <c r="AI2767" s="25">
        <v>0</v>
      </c>
      <c r="AJ2767" s="25">
        <v>0</v>
      </c>
      <c r="AK2767" s="25">
        <v>0</v>
      </c>
      <c r="AL2767" s="25">
        <v>0</v>
      </c>
      <c r="AM2767" s="95">
        <v>0</v>
      </c>
      <c r="AN2767" s="95" t="e">
        <f ca="1">IF(MengeInEEGSummieren(M2767),AM2767,0)</f>
        <v>#NAME?</v>
      </c>
      <c r="AO2767" s="95">
        <f t="shared" si="258"/>
        <v>0</v>
      </c>
      <c r="AP2767" s="95">
        <f t="shared" si="259"/>
        <v>0</v>
      </c>
      <c r="AS2767">
        <v>0</v>
      </c>
      <c r="AT2767">
        <v>0</v>
      </c>
      <c r="AU2767" t="e">
        <f t="shared" ca="1" si="260"/>
        <v>#NAME?</v>
      </c>
    </row>
    <row r="2768" spans="1:47" x14ac:dyDescent="0.15">
      <c r="A2768" s="21" t="s">
        <v>3541</v>
      </c>
      <c r="B2768" s="22" t="s">
        <v>17</v>
      </c>
      <c r="C2768" s="42">
        <v>2008</v>
      </c>
      <c r="D2768" s="22" t="s">
        <v>3542</v>
      </c>
      <c r="E2768" s="22" t="s">
        <v>773</v>
      </c>
      <c r="F2768" s="23">
        <v>14.67</v>
      </c>
      <c r="G2768" s="23">
        <v>14.67</v>
      </c>
      <c r="H2768" s="24">
        <f t="shared" ref="H2768:H2831" si="261">AM2768</f>
        <v>0</v>
      </c>
      <c r="I2768" s="153">
        <v>0</v>
      </c>
      <c r="J2768" s="24">
        <f t="shared" ref="J2768:J2831" si="262">SUM(O2768:Z2768,AT2768)</f>
        <v>0</v>
      </c>
      <c r="K2768" s="25">
        <f t="shared" ref="K2768:K2831" si="263">SUM(AA2768:AL2768,AS2768)</f>
        <v>0</v>
      </c>
      <c r="L2768">
        <v>0</v>
      </c>
      <c r="M2768">
        <v>32964608</v>
      </c>
      <c r="N2768">
        <v>42065747</v>
      </c>
      <c r="O2768" s="52">
        <v>0</v>
      </c>
      <c r="P2768" s="52">
        <v>0</v>
      </c>
      <c r="Q2768" s="52">
        <v>0</v>
      </c>
      <c r="R2768" s="52">
        <v>0</v>
      </c>
      <c r="S2768" s="52">
        <v>0</v>
      </c>
      <c r="T2768" s="52">
        <v>0</v>
      </c>
      <c r="U2768" s="52">
        <v>0</v>
      </c>
      <c r="V2768" s="52">
        <v>0</v>
      </c>
      <c r="W2768" s="52">
        <v>0</v>
      </c>
      <c r="X2768" s="52">
        <v>0</v>
      </c>
      <c r="Y2768" s="52">
        <v>0</v>
      </c>
      <c r="Z2768" s="52">
        <v>0</v>
      </c>
      <c r="AA2768" s="25">
        <v>0</v>
      </c>
      <c r="AB2768" s="25">
        <v>0</v>
      </c>
      <c r="AC2768" s="25">
        <v>0</v>
      </c>
      <c r="AD2768" s="25">
        <v>0</v>
      </c>
      <c r="AE2768" s="25">
        <v>0</v>
      </c>
      <c r="AF2768" s="25">
        <v>0</v>
      </c>
      <c r="AG2768" s="25">
        <v>0</v>
      </c>
      <c r="AH2768" s="25">
        <v>0</v>
      </c>
      <c r="AI2768" s="25">
        <v>0</v>
      </c>
      <c r="AJ2768" s="25">
        <v>0</v>
      </c>
      <c r="AK2768" s="25">
        <v>0</v>
      </c>
      <c r="AL2768" s="25">
        <v>0</v>
      </c>
      <c r="AM2768" s="95">
        <v>0</v>
      </c>
      <c r="AN2768" s="95" t="e">
        <f ca="1">IF(MengeInEEGSummieren(M2768),AM2768,0)</f>
        <v>#NAME?</v>
      </c>
      <c r="AO2768" s="95">
        <f t="shared" ref="AO2768:AO2831" si="264">IF(AQ2768,$H2768,0)</f>
        <v>0</v>
      </c>
      <c r="AP2768" s="95">
        <f t="shared" ref="AP2768:AP2831" si="265">IF(AR2768,$H2768,0)</f>
        <v>0</v>
      </c>
      <c r="AS2768">
        <v>0</v>
      </c>
      <c r="AT2768">
        <v>0</v>
      </c>
      <c r="AU2768" t="e">
        <f t="shared" ref="AU2768:AU2831" ca="1" si="266">EVFlag(M2768)</f>
        <v>#NAME?</v>
      </c>
    </row>
    <row r="2769" spans="1:47" x14ac:dyDescent="0.15">
      <c r="A2769" s="21" t="s">
        <v>3543</v>
      </c>
      <c r="B2769" s="22" t="s">
        <v>17</v>
      </c>
      <c r="C2769" s="42">
        <v>2008</v>
      </c>
      <c r="D2769" s="22" t="s">
        <v>1815</v>
      </c>
      <c r="E2769" s="22" t="s">
        <v>770</v>
      </c>
      <c r="F2769" s="23">
        <v>12.67</v>
      </c>
      <c r="G2769" s="23">
        <v>12.67</v>
      </c>
      <c r="H2769" s="24">
        <f t="shared" si="261"/>
        <v>0</v>
      </c>
      <c r="I2769" s="153">
        <v>0</v>
      </c>
      <c r="J2769" s="24">
        <f t="shared" si="262"/>
        <v>0</v>
      </c>
      <c r="K2769" s="25">
        <f t="shared" si="263"/>
        <v>0</v>
      </c>
      <c r="L2769">
        <v>0</v>
      </c>
      <c r="M2769">
        <v>32964608</v>
      </c>
      <c r="N2769">
        <v>42065747</v>
      </c>
      <c r="O2769" s="52">
        <v>0</v>
      </c>
      <c r="P2769" s="52">
        <v>0</v>
      </c>
      <c r="Q2769" s="52">
        <v>0</v>
      </c>
      <c r="R2769" s="52">
        <v>0</v>
      </c>
      <c r="S2769" s="52">
        <v>0</v>
      </c>
      <c r="T2769" s="52">
        <v>0</v>
      </c>
      <c r="U2769" s="52">
        <v>0</v>
      </c>
      <c r="V2769" s="52">
        <v>0</v>
      </c>
      <c r="W2769" s="52">
        <v>0</v>
      </c>
      <c r="X2769" s="52">
        <v>0</v>
      </c>
      <c r="Y2769" s="52">
        <v>0</v>
      </c>
      <c r="Z2769" s="52">
        <v>0</v>
      </c>
      <c r="AA2769" s="25">
        <v>0</v>
      </c>
      <c r="AB2769" s="25">
        <v>0</v>
      </c>
      <c r="AC2769" s="25">
        <v>0</v>
      </c>
      <c r="AD2769" s="25">
        <v>0</v>
      </c>
      <c r="AE2769" s="25">
        <v>0</v>
      </c>
      <c r="AF2769" s="25">
        <v>0</v>
      </c>
      <c r="AG2769" s="25">
        <v>0</v>
      </c>
      <c r="AH2769" s="25">
        <v>0</v>
      </c>
      <c r="AI2769" s="25">
        <v>0</v>
      </c>
      <c r="AJ2769" s="25">
        <v>0</v>
      </c>
      <c r="AK2769" s="25">
        <v>0</v>
      </c>
      <c r="AL2769" s="25">
        <v>0</v>
      </c>
      <c r="AM2769" s="95">
        <v>0</v>
      </c>
      <c r="AN2769" s="95" t="e">
        <f ca="1">IF(MengeInEEGSummieren(M2769),AM2769,0)</f>
        <v>#NAME?</v>
      </c>
      <c r="AO2769" s="95">
        <f t="shared" si="264"/>
        <v>0</v>
      </c>
      <c r="AP2769" s="95">
        <f t="shared" si="265"/>
        <v>0</v>
      </c>
      <c r="AS2769">
        <v>0</v>
      </c>
      <c r="AT2769">
        <v>0</v>
      </c>
      <c r="AU2769" t="e">
        <f t="shared" ca="1" si="266"/>
        <v>#NAME?</v>
      </c>
    </row>
    <row r="2770" spans="1:47" x14ac:dyDescent="0.15">
      <c r="A2770" s="21" t="s">
        <v>3544</v>
      </c>
      <c r="B2770" s="22" t="s">
        <v>17</v>
      </c>
      <c r="C2770" s="42">
        <v>2008</v>
      </c>
      <c r="D2770" s="22" t="s">
        <v>1817</v>
      </c>
      <c r="E2770" s="22" t="s">
        <v>773</v>
      </c>
      <c r="F2770" s="23">
        <v>21.32</v>
      </c>
      <c r="G2770" s="23">
        <v>21.32</v>
      </c>
      <c r="H2770" s="24">
        <f t="shared" si="261"/>
        <v>0</v>
      </c>
      <c r="I2770" s="153">
        <v>0</v>
      </c>
      <c r="J2770" s="24">
        <f t="shared" si="262"/>
        <v>0</v>
      </c>
      <c r="K2770" s="25">
        <f t="shared" si="263"/>
        <v>0</v>
      </c>
      <c r="L2770">
        <v>0</v>
      </c>
      <c r="M2770">
        <v>32964608</v>
      </c>
      <c r="N2770">
        <v>42065747</v>
      </c>
      <c r="O2770" s="52">
        <v>0</v>
      </c>
      <c r="P2770" s="52">
        <v>0</v>
      </c>
      <c r="Q2770" s="52">
        <v>0</v>
      </c>
      <c r="R2770" s="52">
        <v>0</v>
      </c>
      <c r="S2770" s="52">
        <v>0</v>
      </c>
      <c r="T2770" s="52">
        <v>0</v>
      </c>
      <c r="U2770" s="52">
        <v>0</v>
      </c>
      <c r="V2770" s="52">
        <v>0</v>
      </c>
      <c r="W2770" s="52">
        <v>0</v>
      </c>
      <c r="X2770" s="52">
        <v>0</v>
      </c>
      <c r="Y2770" s="52">
        <v>0</v>
      </c>
      <c r="Z2770" s="52">
        <v>0</v>
      </c>
      <c r="AA2770" s="25">
        <v>0</v>
      </c>
      <c r="AB2770" s="25">
        <v>0</v>
      </c>
      <c r="AC2770" s="25">
        <v>0</v>
      </c>
      <c r="AD2770" s="25">
        <v>0</v>
      </c>
      <c r="AE2770" s="25">
        <v>0</v>
      </c>
      <c r="AF2770" s="25">
        <v>0</v>
      </c>
      <c r="AG2770" s="25">
        <v>0</v>
      </c>
      <c r="AH2770" s="25">
        <v>0</v>
      </c>
      <c r="AI2770" s="25">
        <v>0</v>
      </c>
      <c r="AJ2770" s="25">
        <v>0</v>
      </c>
      <c r="AK2770" s="25">
        <v>0</v>
      </c>
      <c r="AL2770" s="25">
        <v>0</v>
      </c>
      <c r="AM2770" s="95">
        <v>0</v>
      </c>
      <c r="AN2770" s="95" t="e">
        <f ca="1">IF(MengeInEEGSummieren(M2770),AM2770,0)</f>
        <v>#NAME?</v>
      </c>
      <c r="AO2770" s="95">
        <f t="shared" si="264"/>
        <v>0</v>
      </c>
      <c r="AP2770" s="95">
        <f t="shared" si="265"/>
        <v>0</v>
      </c>
      <c r="AS2770">
        <v>0</v>
      </c>
      <c r="AT2770">
        <v>0</v>
      </c>
      <c r="AU2770" t="e">
        <f t="shared" ca="1" si="266"/>
        <v>#NAME?</v>
      </c>
    </row>
    <row r="2771" spans="1:47" x14ac:dyDescent="0.15">
      <c r="A2771" s="21" t="s">
        <v>3545</v>
      </c>
      <c r="B2771" s="22" t="s">
        <v>17</v>
      </c>
      <c r="C2771" s="42">
        <v>2008</v>
      </c>
      <c r="D2771" s="22" t="s">
        <v>1819</v>
      </c>
      <c r="E2771" s="22" t="s">
        <v>773</v>
      </c>
      <c r="F2771" s="23">
        <v>21.29</v>
      </c>
      <c r="G2771" s="23">
        <v>21.29</v>
      </c>
      <c r="H2771" s="24">
        <f t="shared" si="261"/>
        <v>0</v>
      </c>
      <c r="I2771" s="153">
        <v>0</v>
      </c>
      <c r="J2771" s="24">
        <f t="shared" si="262"/>
        <v>0</v>
      </c>
      <c r="K2771" s="25">
        <f t="shared" si="263"/>
        <v>0</v>
      </c>
      <c r="L2771">
        <v>0</v>
      </c>
      <c r="M2771">
        <v>32964608</v>
      </c>
      <c r="N2771">
        <v>42065747</v>
      </c>
      <c r="O2771" s="52">
        <v>0</v>
      </c>
      <c r="P2771" s="52">
        <v>0</v>
      </c>
      <c r="Q2771" s="52">
        <v>0</v>
      </c>
      <c r="R2771" s="52">
        <v>0</v>
      </c>
      <c r="S2771" s="52">
        <v>0</v>
      </c>
      <c r="T2771" s="52">
        <v>0</v>
      </c>
      <c r="U2771" s="52">
        <v>0</v>
      </c>
      <c r="V2771" s="52">
        <v>0</v>
      </c>
      <c r="W2771" s="52">
        <v>0</v>
      </c>
      <c r="X2771" s="52">
        <v>0</v>
      </c>
      <c r="Y2771" s="52">
        <v>0</v>
      </c>
      <c r="Z2771" s="52">
        <v>0</v>
      </c>
      <c r="AA2771" s="25">
        <v>0</v>
      </c>
      <c r="AB2771" s="25">
        <v>0</v>
      </c>
      <c r="AC2771" s="25">
        <v>0</v>
      </c>
      <c r="AD2771" s="25">
        <v>0</v>
      </c>
      <c r="AE2771" s="25">
        <v>0</v>
      </c>
      <c r="AF2771" s="25">
        <v>0</v>
      </c>
      <c r="AG2771" s="25">
        <v>0</v>
      </c>
      <c r="AH2771" s="25">
        <v>0</v>
      </c>
      <c r="AI2771" s="25">
        <v>0</v>
      </c>
      <c r="AJ2771" s="25">
        <v>0</v>
      </c>
      <c r="AK2771" s="25">
        <v>0</v>
      </c>
      <c r="AL2771" s="25">
        <v>0</v>
      </c>
      <c r="AM2771" s="95">
        <v>0</v>
      </c>
      <c r="AN2771" s="95" t="e">
        <f ca="1">IF(MengeInEEGSummieren(M2771),AM2771,0)</f>
        <v>#NAME?</v>
      </c>
      <c r="AO2771" s="95">
        <f t="shared" si="264"/>
        <v>0</v>
      </c>
      <c r="AP2771" s="95">
        <f t="shared" si="265"/>
        <v>0</v>
      </c>
      <c r="AS2771">
        <v>0</v>
      </c>
      <c r="AT2771">
        <v>0</v>
      </c>
      <c r="AU2771" t="e">
        <f t="shared" ca="1" si="266"/>
        <v>#NAME?</v>
      </c>
    </row>
    <row r="2772" spans="1:47" x14ac:dyDescent="0.15">
      <c r="A2772" s="21" t="s">
        <v>3546</v>
      </c>
      <c r="B2772" s="22" t="s">
        <v>17</v>
      </c>
      <c r="C2772" s="42">
        <v>2008</v>
      </c>
      <c r="D2772" s="22" t="s">
        <v>1821</v>
      </c>
      <c r="E2772" s="22" t="s">
        <v>773</v>
      </c>
      <c r="F2772" s="23">
        <v>21.32</v>
      </c>
      <c r="G2772" s="23">
        <v>21.32</v>
      </c>
      <c r="H2772" s="24">
        <f t="shared" si="261"/>
        <v>0</v>
      </c>
      <c r="I2772" s="153">
        <v>0</v>
      </c>
      <c r="J2772" s="24">
        <f t="shared" si="262"/>
        <v>0</v>
      </c>
      <c r="K2772" s="25">
        <f t="shared" si="263"/>
        <v>0</v>
      </c>
      <c r="L2772">
        <v>0</v>
      </c>
      <c r="M2772">
        <v>32964608</v>
      </c>
      <c r="N2772">
        <v>42065747</v>
      </c>
      <c r="O2772" s="52">
        <v>0</v>
      </c>
      <c r="P2772" s="52">
        <v>0</v>
      </c>
      <c r="Q2772" s="52">
        <v>0</v>
      </c>
      <c r="R2772" s="52">
        <v>0</v>
      </c>
      <c r="S2772" s="52">
        <v>0</v>
      </c>
      <c r="T2772" s="52">
        <v>0</v>
      </c>
      <c r="U2772" s="52">
        <v>0</v>
      </c>
      <c r="V2772" s="52">
        <v>0</v>
      </c>
      <c r="W2772" s="52">
        <v>0</v>
      </c>
      <c r="X2772" s="52">
        <v>0</v>
      </c>
      <c r="Y2772" s="52">
        <v>0</v>
      </c>
      <c r="Z2772" s="52">
        <v>0</v>
      </c>
      <c r="AA2772" s="25">
        <v>0</v>
      </c>
      <c r="AB2772" s="25">
        <v>0</v>
      </c>
      <c r="AC2772" s="25">
        <v>0</v>
      </c>
      <c r="AD2772" s="25">
        <v>0</v>
      </c>
      <c r="AE2772" s="25">
        <v>0</v>
      </c>
      <c r="AF2772" s="25">
        <v>0</v>
      </c>
      <c r="AG2772" s="25">
        <v>0</v>
      </c>
      <c r="AH2772" s="25">
        <v>0</v>
      </c>
      <c r="AI2772" s="25">
        <v>0</v>
      </c>
      <c r="AJ2772" s="25">
        <v>0</v>
      </c>
      <c r="AK2772" s="25">
        <v>0</v>
      </c>
      <c r="AL2772" s="25">
        <v>0</v>
      </c>
      <c r="AM2772" s="95">
        <v>0</v>
      </c>
      <c r="AN2772" s="95" t="e">
        <f ca="1">IF(MengeInEEGSummieren(M2772),AM2772,0)</f>
        <v>#NAME?</v>
      </c>
      <c r="AO2772" s="95">
        <f t="shared" si="264"/>
        <v>0</v>
      </c>
      <c r="AP2772" s="95">
        <f t="shared" si="265"/>
        <v>0</v>
      </c>
      <c r="AS2772">
        <v>0</v>
      </c>
      <c r="AT2772">
        <v>0</v>
      </c>
      <c r="AU2772" t="e">
        <f t="shared" ca="1" si="266"/>
        <v>#NAME?</v>
      </c>
    </row>
    <row r="2773" spans="1:47" x14ac:dyDescent="0.15">
      <c r="A2773" s="21" t="s">
        <v>3547</v>
      </c>
      <c r="B2773" s="22" t="s">
        <v>17</v>
      </c>
      <c r="C2773" s="42">
        <v>2008</v>
      </c>
      <c r="D2773" s="22" t="s">
        <v>1823</v>
      </c>
      <c r="E2773" s="22" t="s">
        <v>773</v>
      </c>
      <c r="F2773" s="23">
        <v>20.32</v>
      </c>
      <c r="G2773" s="23">
        <v>20.32</v>
      </c>
      <c r="H2773" s="24">
        <f t="shared" si="261"/>
        <v>0</v>
      </c>
      <c r="I2773" s="153">
        <v>0</v>
      </c>
      <c r="J2773" s="24">
        <f t="shared" si="262"/>
        <v>0</v>
      </c>
      <c r="K2773" s="25">
        <f t="shared" si="263"/>
        <v>0</v>
      </c>
      <c r="L2773">
        <v>0</v>
      </c>
      <c r="M2773">
        <v>32964608</v>
      </c>
      <c r="N2773">
        <v>42065747</v>
      </c>
      <c r="O2773" s="52">
        <v>0</v>
      </c>
      <c r="P2773" s="52">
        <v>0</v>
      </c>
      <c r="Q2773" s="52">
        <v>0</v>
      </c>
      <c r="R2773" s="52">
        <v>0</v>
      </c>
      <c r="S2773" s="52">
        <v>0</v>
      </c>
      <c r="T2773" s="52">
        <v>0</v>
      </c>
      <c r="U2773" s="52">
        <v>0</v>
      </c>
      <c r="V2773" s="52">
        <v>0</v>
      </c>
      <c r="W2773" s="52">
        <v>0</v>
      </c>
      <c r="X2773" s="52">
        <v>0</v>
      </c>
      <c r="Y2773" s="52">
        <v>0</v>
      </c>
      <c r="Z2773" s="52">
        <v>0</v>
      </c>
      <c r="AA2773" s="25">
        <v>0</v>
      </c>
      <c r="AB2773" s="25">
        <v>0</v>
      </c>
      <c r="AC2773" s="25">
        <v>0</v>
      </c>
      <c r="AD2773" s="25">
        <v>0</v>
      </c>
      <c r="AE2773" s="25">
        <v>0</v>
      </c>
      <c r="AF2773" s="25">
        <v>0</v>
      </c>
      <c r="AG2773" s="25">
        <v>0</v>
      </c>
      <c r="AH2773" s="25">
        <v>0</v>
      </c>
      <c r="AI2773" s="25">
        <v>0</v>
      </c>
      <c r="AJ2773" s="25">
        <v>0</v>
      </c>
      <c r="AK2773" s="25">
        <v>0</v>
      </c>
      <c r="AL2773" s="25">
        <v>0</v>
      </c>
      <c r="AM2773" s="95">
        <v>0</v>
      </c>
      <c r="AN2773" s="95" t="e">
        <f ca="1">IF(MengeInEEGSummieren(M2773),AM2773,0)</f>
        <v>#NAME?</v>
      </c>
      <c r="AO2773" s="95">
        <f t="shared" si="264"/>
        <v>0</v>
      </c>
      <c r="AP2773" s="95">
        <f t="shared" si="265"/>
        <v>0</v>
      </c>
      <c r="AS2773">
        <v>0</v>
      </c>
      <c r="AT2773">
        <v>0</v>
      </c>
      <c r="AU2773" t="e">
        <f t="shared" ca="1" si="266"/>
        <v>#NAME?</v>
      </c>
    </row>
    <row r="2774" spans="1:47" x14ac:dyDescent="0.15">
      <c r="A2774" s="21" t="s">
        <v>3548</v>
      </c>
      <c r="B2774" s="22" t="s">
        <v>17</v>
      </c>
      <c r="C2774" s="42">
        <v>2008</v>
      </c>
      <c r="D2774" s="22" t="s">
        <v>1825</v>
      </c>
      <c r="E2774" s="22" t="s">
        <v>770</v>
      </c>
      <c r="F2774" s="23">
        <v>18.32</v>
      </c>
      <c r="G2774" s="23">
        <v>18.32</v>
      </c>
      <c r="H2774" s="24">
        <f t="shared" si="261"/>
        <v>0</v>
      </c>
      <c r="I2774" s="153">
        <v>0</v>
      </c>
      <c r="J2774" s="24">
        <f t="shared" si="262"/>
        <v>0</v>
      </c>
      <c r="K2774" s="25">
        <f t="shared" si="263"/>
        <v>0</v>
      </c>
      <c r="L2774">
        <v>0</v>
      </c>
      <c r="M2774">
        <v>32964608</v>
      </c>
      <c r="N2774">
        <v>42065747</v>
      </c>
      <c r="O2774" s="52">
        <v>0</v>
      </c>
      <c r="P2774" s="52">
        <v>0</v>
      </c>
      <c r="Q2774" s="52">
        <v>0</v>
      </c>
      <c r="R2774" s="52">
        <v>0</v>
      </c>
      <c r="S2774" s="52">
        <v>0</v>
      </c>
      <c r="T2774" s="52">
        <v>0</v>
      </c>
      <c r="U2774" s="52">
        <v>0</v>
      </c>
      <c r="V2774" s="52">
        <v>0</v>
      </c>
      <c r="W2774" s="52">
        <v>0</v>
      </c>
      <c r="X2774" s="52">
        <v>0</v>
      </c>
      <c r="Y2774" s="52">
        <v>0</v>
      </c>
      <c r="Z2774" s="52">
        <v>0</v>
      </c>
      <c r="AA2774" s="25">
        <v>0</v>
      </c>
      <c r="AB2774" s="25">
        <v>0</v>
      </c>
      <c r="AC2774" s="25">
        <v>0</v>
      </c>
      <c r="AD2774" s="25">
        <v>0</v>
      </c>
      <c r="AE2774" s="25">
        <v>0</v>
      </c>
      <c r="AF2774" s="25">
        <v>0</v>
      </c>
      <c r="AG2774" s="25">
        <v>0</v>
      </c>
      <c r="AH2774" s="25">
        <v>0</v>
      </c>
      <c r="AI2774" s="25">
        <v>0</v>
      </c>
      <c r="AJ2774" s="25">
        <v>0</v>
      </c>
      <c r="AK2774" s="25">
        <v>0</v>
      </c>
      <c r="AL2774" s="25">
        <v>0</v>
      </c>
      <c r="AM2774" s="95">
        <v>0</v>
      </c>
      <c r="AN2774" s="95" t="e">
        <f ca="1">IF(MengeInEEGSummieren(M2774),AM2774,0)</f>
        <v>#NAME?</v>
      </c>
      <c r="AO2774" s="95">
        <f t="shared" si="264"/>
        <v>0</v>
      </c>
      <c r="AP2774" s="95">
        <f t="shared" si="265"/>
        <v>0</v>
      </c>
      <c r="AS2774">
        <v>0</v>
      </c>
      <c r="AT2774">
        <v>0</v>
      </c>
      <c r="AU2774" t="e">
        <f t="shared" ca="1" si="266"/>
        <v>#NAME?</v>
      </c>
    </row>
    <row r="2775" spans="1:47" x14ac:dyDescent="0.15">
      <c r="A2775" s="21" t="s">
        <v>3549</v>
      </c>
      <c r="B2775" s="22" t="s">
        <v>17</v>
      </c>
      <c r="C2775" s="42">
        <v>2008</v>
      </c>
      <c r="D2775" s="22" t="s">
        <v>1827</v>
      </c>
      <c r="E2775" s="22" t="s">
        <v>773</v>
      </c>
      <c r="F2775" s="23">
        <v>19.32</v>
      </c>
      <c r="G2775" s="23">
        <v>19.32</v>
      </c>
      <c r="H2775" s="24">
        <f t="shared" si="261"/>
        <v>0</v>
      </c>
      <c r="I2775" s="153">
        <v>0</v>
      </c>
      <c r="J2775" s="24">
        <f t="shared" si="262"/>
        <v>0</v>
      </c>
      <c r="K2775" s="25">
        <f t="shared" si="263"/>
        <v>0</v>
      </c>
      <c r="L2775">
        <v>0</v>
      </c>
      <c r="M2775">
        <v>32964608</v>
      </c>
      <c r="N2775">
        <v>42065747</v>
      </c>
      <c r="O2775" s="52">
        <v>0</v>
      </c>
      <c r="P2775" s="52">
        <v>0</v>
      </c>
      <c r="Q2775" s="52">
        <v>0</v>
      </c>
      <c r="R2775" s="52">
        <v>0</v>
      </c>
      <c r="S2775" s="52">
        <v>0</v>
      </c>
      <c r="T2775" s="52">
        <v>0</v>
      </c>
      <c r="U2775" s="52">
        <v>0</v>
      </c>
      <c r="V2775" s="52">
        <v>0</v>
      </c>
      <c r="W2775" s="52">
        <v>0</v>
      </c>
      <c r="X2775" s="52">
        <v>0</v>
      </c>
      <c r="Y2775" s="52">
        <v>0</v>
      </c>
      <c r="Z2775" s="52">
        <v>0</v>
      </c>
      <c r="AA2775" s="25">
        <v>0</v>
      </c>
      <c r="AB2775" s="25">
        <v>0</v>
      </c>
      <c r="AC2775" s="25">
        <v>0</v>
      </c>
      <c r="AD2775" s="25">
        <v>0</v>
      </c>
      <c r="AE2775" s="25">
        <v>0</v>
      </c>
      <c r="AF2775" s="25">
        <v>0</v>
      </c>
      <c r="AG2775" s="25">
        <v>0</v>
      </c>
      <c r="AH2775" s="25">
        <v>0</v>
      </c>
      <c r="AI2775" s="25">
        <v>0</v>
      </c>
      <c r="AJ2775" s="25">
        <v>0</v>
      </c>
      <c r="AK2775" s="25">
        <v>0</v>
      </c>
      <c r="AL2775" s="25">
        <v>0</v>
      </c>
      <c r="AM2775" s="95">
        <v>0</v>
      </c>
      <c r="AN2775" s="95" t="e">
        <f ca="1">IF(MengeInEEGSummieren(M2775),AM2775,0)</f>
        <v>#NAME?</v>
      </c>
      <c r="AO2775" s="95">
        <f t="shared" si="264"/>
        <v>0</v>
      </c>
      <c r="AP2775" s="95">
        <f t="shared" si="265"/>
        <v>0</v>
      </c>
      <c r="AS2775">
        <v>0</v>
      </c>
      <c r="AT2775">
        <v>0</v>
      </c>
      <c r="AU2775" t="e">
        <f t="shared" ca="1" si="266"/>
        <v>#NAME?</v>
      </c>
    </row>
    <row r="2776" spans="1:47" x14ac:dyDescent="0.15">
      <c r="A2776" s="21" t="s">
        <v>3550</v>
      </c>
      <c r="B2776" s="22" t="s">
        <v>17</v>
      </c>
      <c r="C2776" s="42">
        <v>2008</v>
      </c>
      <c r="D2776" s="22" t="s">
        <v>1829</v>
      </c>
      <c r="E2776" s="22" t="s">
        <v>773</v>
      </c>
      <c r="F2776" s="23">
        <v>19.29</v>
      </c>
      <c r="G2776" s="23">
        <v>19.29</v>
      </c>
      <c r="H2776" s="24">
        <f t="shared" si="261"/>
        <v>0</v>
      </c>
      <c r="I2776" s="153">
        <v>0</v>
      </c>
      <c r="J2776" s="24">
        <f t="shared" si="262"/>
        <v>0</v>
      </c>
      <c r="K2776" s="25">
        <f t="shared" si="263"/>
        <v>0</v>
      </c>
      <c r="L2776">
        <v>0</v>
      </c>
      <c r="M2776">
        <v>32964608</v>
      </c>
      <c r="N2776">
        <v>42065747</v>
      </c>
      <c r="O2776" s="52">
        <v>0</v>
      </c>
      <c r="P2776" s="52">
        <v>0</v>
      </c>
      <c r="Q2776" s="52">
        <v>0</v>
      </c>
      <c r="R2776" s="52">
        <v>0</v>
      </c>
      <c r="S2776" s="52">
        <v>0</v>
      </c>
      <c r="T2776" s="52">
        <v>0</v>
      </c>
      <c r="U2776" s="52">
        <v>0</v>
      </c>
      <c r="V2776" s="52">
        <v>0</v>
      </c>
      <c r="W2776" s="52">
        <v>0</v>
      </c>
      <c r="X2776" s="52">
        <v>0</v>
      </c>
      <c r="Y2776" s="52">
        <v>0</v>
      </c>
      <c r="Z2776" s="52">
        <v>0</v>
      </c>
      <c r="AA2776" s="25">
        <v>0</v>
      </c>
      <c r="AB2776" s="25">
        <v>0</v>
      </c>
      <c r="AC2776" s="25">
        <v>0</v>
      </c>
      <c r="AD2776" s="25">
        <v>0</v>
      </c>
      <c r="AE2776" s="25">
        <v>0</v>
      </c>
      <c r="AF2776" s="25">
        <v>0</v>
      </c>
      <c r="AG2776" s="25">
        <v>0</v>
      </c>
      <c r="AH2776" s="25">
        <v>0</v>
      </c>
      <c r="AI2776" s="25">
        <v>0</v>
      </c>
      <c r="AJ2776" s="25">
        <v>0</v>
      </c>
      <c r="AK2776" s="25">
        <v>0</v>
      </c>
      <c r="AL2776" s="25">
        <v>0</v>
      </c>
      <c r="AM2776" s="95">
        <v>0</v>
      </c>
      <c r="AN2776" s="95" t="e">
        <f ca="1">IF(MengeInEEGSummieren(M2776),AM2776,0)</f>
        <v>#NAME?</v>
      </c>
      <c r="AO2776" s="95">
        <f t="shared" si="264"/>
        <v>0</v>
      </c>
      <c r="AP2776" s="95">
        <f t="shared" si="265"/>
        <v>0</v>
      </c>
      <c r="AS2776">
        <v>0</v>
      </c>
      <c r="AT2776">
        <v>0</v>
      </c>
      <c r="AU2776" t="e">
        <f t="shared" ca="1" si="266"/>
        <v>#NAME?</v>
      </c>
    </row>
    <row r="2777" spans="1:47" x14ac:dyDescent="0.15">
      <c r="A2777" s="21" t="s">
        <v>3551</v>
      </c>
      <c r="B2777" s="22" t="s">
        <v>17</v>
      </c>
      <c r="C2777" s="42">
        <v>2008</v>
      </c>
      <c r="D2777" s="22" t="s">
        <v>1831</v>
      </c>
      <c r="E2777" s="22" t="s">
        <v>773</v>
      </c>
      <c r="F2777" s="23">
        <v>19.32</v>
      </c>
      <c r="G2777" s="23">
        <v>19.32</v>
      </c>
      <c r="H2777" s="24">
        <f t="shared" si="261"/>
        <v>0</v>
      </c>
      <c r="I2777" s="153">
        <v>0</v>
      </c>
      <c r="J2777" s="24">
        <f t="shared" si="262"/>
        <v>0</v>
      </c>
      <c r="K2777" s="25">
        <f t="shared" si="263"/>
        <v>0</v>
      </c>
      <c r="L2777">
        <v>0</v>
      </c>
      <c r="M2777">
        <v>32964608</v>
      </c>
      <c r="N2777">
        <v>42065747</v>
      </c>
      <c r="O2777" s="52">
        <v>0</v>
      </c>
      <c r="P2777" s="52">
        <v>0</v>
      </c>
      <c r="Q2777" s="52">
        <v>0</v>
      </c>
      <c r="R2777" s="52">
        <v>0</v>
      </c>
      <c r="S2777" s="52">
        <v>0</v>
      </c>
      <c r="T2777" s="52">
        <v>0</v>
      </c>
      <c r="U2777" s="52">
        <v>0</v>
      </c>
      <c r="V2777" s="52">
        <v>0</v>
      </c>
      <c r="W2777" s="52">
        <v>0</v>
      </c>
      <c r="X2777" s="52">
        <v>0</v>
      </c>
      <c r="Y2777" s="52">
        <v>0</v>
      </c>
      <c r="Z2777" s="52">
        <v>0</v>
      </c>
      <c r="AA2777" s="25">
        <v>0</v>
      </c>
      <c r="AB2777" s="25">
        <v>0</v>
      </c>
      <c r="AC2777" s="25">
        <v>0</v>
      </c>
      <c r="AD2777" s="25">
        <v>0</v>
      </c>
      <c r="AE2777" s="25">
        <v>0</v>
      </c>
      <c r="AF2777" s="25">
        <v>0</v>
      </c>
      <c r="AG2777" s="25">
        <v>0</v>
      </c>
      <c r="AH2777" s="25">
        <v>0</v>
      </c>
      <c r="AI2777" s="25">
        <v>0</v>
      </c>
      <c r="AJ2777" s="25">
        <v>0</v>
      </c>
      <c r="AK2777" s="25">
        <v>0</v>
      </c>
      <c r="AL2777" s="25">
        <v>0</v>
      </c>
      <c r="AM2777" s="95">
        <v>0</v>
      </c>
      <c r="AN2777" s="95" t="e">
        <f ca="1">IF(MengeInEEGSummieren(M2777),AM2777,0)</f>
        <v>#NAME?</v>
      </c>
      <c r="AO2777" s="95">
        <f t="shared" si="264"/>
        <v>0</v>
      </c>
      <c r="AP2777" s="95">
        <f t="shared" si="265"/>
        <v>0</v>
      </c>
      <c r="AS2777">
        <v>0</v>
      </c>
      <c r="AT2777">
        <v>0</v>
      </c>
      <c r="AU2777" t="e">
        <f t="shared" ca="1" si="266"/>
        <v>#NAME?</v>
      </c>
    </row>
    <row r="2778" spans="1:47" x14ac:dyDescent="0.15">
      <c r="A2778" s="21" t="s">
        <v>3552</v>
      </c>
      <c r="B2778" s="22" t="s">
        <v>17</v>
      </c>
      <c r="C2778" s="42">
        <v>2008</v>
      </c>
      <c r="D2778" s="22" t="s">
        <v>1833</v>
      </c>
      <c r="E2778" s="22" t="s">
        <v>773</v>
      </c>
      <c r="F2778" s="23">
        <v>18.32</v>
      </c>
      <c r="G2778" s="23">
        <v>18.32</v>
      </c>
      <c r="H2778" s="24">
        <f t="shared" si="261"/>
        <v>0</v>
      </c>
      <c r="I2778" s="153">
        <v>0</v>
      </c>
      <c r="J2778" s="24">
        <f t="shared" si="262"/>
        <v>0</v>
      </c>
      <c r="K2778" s="25">
        <f t="shared" si="263"/>
        <v>0</v>
      </c>
      <c r="L2778">
        <v>0</v>
      </c>
      <c r="M2778">
        <v>32964608</v>
      </c>
      <c r="N2778">
        <v>42065747</v>
      </c>
      <c r="O2778" s="52">
        <v>0</v>
      </c>
      <c r="P2778" s="52">
        <v>0</v>
      </c>
      <c r="Q2778" s="52">
        <v>0</v>
      </c>
      <c r="R2778" s="52">
        <v>0</v>
      </c>
      <c r="S2778" s="52">
        <v>0</v>
      </c>
      <c r="T2778" s="52">
        <v>0</v>
      </c>
      <c r="U2778" s="52">
        <v>0</v>
      </c>
      <c r="V2778" s="52">
        <v>0</v>
      </c>
      <c r="W2778" s="52">
        <v>0</v>
      </c>
      <c r="X2778" s="52">
        <v>0</v>
      </c>
      <c r="Y2778" s="52">
        <v>0</v>
      </c>
      <c r="Z2778" s="52">
        <v>0</v>
      </c>
      <c r="AA2778" s="25">
        <v>0</v>
      </c>
      <c r="AB2778" s="25">
        <v>0</v>
      </c>
      <c r="AC2778" s="25">
        <v>0</v>
      </c>
      <c r="AD2778" s="25">
        <v>0</v>
      </c>
      <c r="AE2778" s="25">
        <v>0</v>
      </c>
      <c r="AF2778" s="25">
        <v>0</v>
      </c>
      <c r="AG2778" s="25">
        <v>0</v>
      </c>
      <c r="AH2778" s="25">
        <v>0</v>
      </c>
      <c r="AI2778" s="25">
        <v>0</v>
      </c>
      <c r="AJ2778" s="25">
        <v>0</v>
      </c>
      <c r="AK2778" s="25">
        <v>0</v>
      </c>
      <c r="AL2778" s="25">
        <v>0</v>
      </c>
      <c r="AM2778" s="95">
        <v>0</v>
      </c>
      <c r="AN2778" s="95" t="e">
        <f ca="1">IF(MengeInEEGSummieren(M2778),AM2778,0)</f>
        <v>#NAME?</v>
      </c>
      <c r="AO2778" s="95">
        <f t="shared" si="264"/>
        <v>0</v>
      </c>
      <c r="AP2778" s="95">
        <f t="shared" si="265"/>
        <v>0</v>
      </c>
      <c r="AS2778">
        <v>0</v>
      </c>
      <c r="AT2778">
        <v>0</v>
      </c>
      <c r="AU2778" t="e">
        <f t="shared" ca="1" si="266"/>
        <v>#NAME?</v>
      </c>
    </row>
    <row r="2779" spans="1:47" x14ac:dyDescent="0.15">
      <c r="A2779" s="21" t="s">
        <v>3553</v>
      </c>
      <c r="B2779" s="22" t="s">
        <v>17</v>
      </c>
      <c r="C2779" s="42">
        <v>2008</v>
      </c>
      <c r="D2779" s="22" t="s">
        <v>1835</v>
      </c>
      <c r="E2779" s="22" t="s">
        <v>770</v>
      </c>
      <c r="F2779" s="23">
        <v>16.32</v>
      </c>
      <c r="G2779" s="23">
        <v>16.32</v>
      </c>
      <c r="H2779" s="24">
        <f t="shared" si="261"/>
        <v>0</v>
      </c>
      <c r="I2779" s="153">
        <v>0</v>
      </c>
      <c r="J2779" s="24">
        <f t="shared" si="262"/>
        <v>0</v>
      </c>
      <c r="K2779" s="25">
        <f t="shared" si="263"/>
        <v>0</v>
      </c>
      <c r="L2779">
        <v>0</v>
      </c>
      <c r="M2779">
        <v>32964608</v>
      </c>
      <c r="N2779">
        <v>42065747</v>
      </c>
      <c r="O2779" s="52">
        <v>0</v>
      </c>
      <c r="P2779" s="52">
        <v>0</v>
      </c>
      <c r="Q2779" s="52">
        <v>0</v>
      </c>
      <c r="R2779" s="52">
        <v>0</v>
      </c>
      <c r="S2779" s="52">
        <v>0</v>
      </c>
      <c r="T2779" s="52">
        <v>0</v>
      </c>
      <c r="U2779" s="52">
        <v>0</v>
      </c>
      <c r="V2779" s="52">
        <v>0</v>
      </c>
      <c r="W2779" s="52">
        <v>0</v>
      </c>
      <c r="X2779" s="52">
        <v>0</v>
      </c>
      <c r="Y2779" s="52">
        <v>0</v>
      </c>
      <c r="Z2779" s="52">
        <v>0</v>
      </c>
      <c r="AA2779" s="25">
        <v>0</v>
      </c>
      <c r="AB2779" s="25">
        <v>0</v>
      </c>
      <c r="AC2779" s="25">
        <v>0</v>
      </c>
      <c r="AD2779" s="25">
        <v>0</v>
      </c>
      <c r="AE2779" s="25">
        <v>0</v>
      </c>
      <c r="AF2779" s="25">
        <v>0</v>
      </c>
      <c r="AG2779" s="25">
        <v>0</v>
      </c>
      <c r="AH2779" s="25">
        <v>0</v>
      </c>
      <c r="AI2779" s="25">
        <v>0</v>
      </c>
      <c r="AJ2779" s="25">
        <v>0</v>
      </c>
      <c r="AK2779" s="25">
        <v>0</v>
      </c>
      <c r="AL2779" s="25">
        <v>0</v>
      </c>
      <c r="AM2779" s="95">
        <v>0</v>
      </c>
      <c r="AN2779" s="95" t="e">
        <f ca="1">IF(MengeInEEGSummieren(M2779),AM2779,0)</f>
        <v>#NAME?</v>
      </c>
      <c r="AO2779" s="95">
        <f t="shared" si="264"/>
        <v>0</v>
      </c>
      <c r="AP2779" s="95">
        <f t="shared" si="265"/>
        <v>0</v>
      </c>
      <c r="AS2779">
        <v>0</v>
      </c>
      <c r="AT2779">
        <v>0</v>
      </c>
      <c r="AU2779" t="e">
        <f t="shared" ca="1" si="266"/>
        <v>#NAME?</v>
      </c>
    </row>
    <row r="2780" spans="1:47" x14ac:dyDescent="0.15">
      <c r="A2780" s="21" t="s">
        <v>3554</v>
      </c>
      <c r="B2780" s="22" t="s">
        <v>17</v>
      </c>
      <c r="C2780" s="42">
        <v>2008</v>
      </c>
      <c r="D2780" s="22" t="s">
        <v>1837</v>
      </c>
      <c r="E2780" s="22" t="s">
        <v>773</v>
      </c>
      <c r="F2780" s="23">
        <v>15.32</v>
      </c>
      <c r="G2780" s="23">
        <v>15.32</v>
      </c>
      <c r="H2780" s="24">
        <f t="shared" si="261"/>
        <v>0</v>
      </c>
      <c r="I2780" s="153">
        <v>0</v>
      </c>
      <c r="J2780" s="24">
        <f t="shared" si="262"/>
        <v>0</v>
      </c>
      <c r="K2780" s="25">
        <f t="shared" si="263"/>
        <v>0</v>
      </c>
      <c r="L2780">
        <v>0</v>
      </c>
      <c r="M2780">
        <v>32964608</v>
      </c>
      <c r="N2780">
        <v>42065747</v>
      </c>
      <c r="O2780" s="52">
        <v>0</v>
      </c>
      <c r="P2780" s="52">
        <v>0</v>
      </c>
      <c r="Q2780" s="52">
        <v>0</v>
      </c>
      <c r="R2780" s="52">
        <v>0</v>
      </c>
      <c r="S2780" s="52">
        <v>0</v>
      </c>
      <c r="T2780" s="52">
        <v>0</v>
      </c>
      <c r="U2780" s="52">
        <v>0</v>
      </c>
      <c r="V2780" s="52">
        <v>0</v>
      </c>
      <c r="W2780" s="52">
        <v>0</v>
      </c>
      <c r="X2780" s="52">
        <v>0</v>
      </c>
      <c r="Y2780" s="52">
        <v>0</v>
      </c>
      <c r="Z2780" s="52">
        <v>0</v>
      </c>
      <c r="AA2780" s="25">
        <v>0</v>
      </c>
      <c r="AB2780" s="25">
        <v>0</v>
      </c>
      <c r="AC2780" s="25">
        <v>0</v>
      </c>
      <c r="AD2780" s="25">
        <v>0</v>
      </c>
      <c r="AE2780" s="25">
        <v>0</v>
      </c>
      <c r="AF2780" s="25">
        <v>0</v>
      </c>
      <c r="AG2780" s="25">
        <v>0</v>
      </c>
      <c r="AH2780" s="25">
        <v>0</v>
      </c>
      <c r="AI2780" s="25">
        <v>0</v>
      </c>
      <c r="AJ2780" s="25">
        <v>0</v>
      </c>
      <c r="AK2780" s="25">
        <v>0</v>
      </c>
      <c r="AL2780" s="25">
        <v>0</v>
      </c>
      <c r="AM2780" s="95">
        <v>0</v>
      </c>
      <c r="AN2780" s="95" t="e">
        <f ca="1">IF(MengeInEEGSummieren(M2780),AM2780,0)</f>
        <v>#NAME?</v>
      </c>
      <c r="AO2780" s="95">
        <f t="shared" si="264"/>
        <v>0</v>
      </c>
      <c r="AP2780" s="95">
        <f t="shared" si="265"/>
        <v>0</v>
      </c>
      <c r="AS2780">
        <v>0</v>
      </c>
      <c r="AT2780">
        <v>0</v>
      </c>
      <c r="AU2780" t="e">
        <f t="shared" ca="1" si="266"/>
        <v>#NAME?</v>
      </c>
    </row>
    <row r="2781" spans="1:47" x14ac:dyDescent="0.15">
      <c r="A2781" s="21" t="s">
        <v>3555</v>
      </c>
      <c r="B2781" s="22" t="s">
        <v>17</v>
      </c>
      <c r="C2781" s="42">
        <v>2008</v>
      </c>
      <c r="D2781" s="22" t="s">
        <v>1839</v>
      </c>
      <c r="E2781" s="22" t="s">
        <v>773</v>
      </c>
      <c r="F2781" s="23">
        <v>15.29</v>
      </c>
      <c r="G2781" s="23">
        <v>15.29</v>
      </c>
      <c r="H2781" s="24">
        <f t="shared" si="261"/>
        <v>0</v>
      </c>
      <c r="I2781" s="153">
        <v>0</v>
      </c>
      <c r="J2781" s="24">
        <f t="shared" si="262"/>
        <v>0</v>
      </c>
      <c r="K2781" s="25">
        <f t="shared" si="263"/>
        <v>0</v>
      </c>
      <c r="L2781">
        <v>0</v>
      </c>
      <c r="M2781">
        <v>32964608</v>
      </c>
      <c r="N2781">
        <v>42065747</v>
      </c>
      <c r="O2781" s="52">
        <v>0</v>
      </c>
      <c r="P2781" s="52">
        <v>0</v>
      </c>
      <c r="Q2781" s="52">
        <v>0</v>
      </c>
      <c r="R2781" s="52">
        <v>0</v>
      </c>
      <c r="S2781" s="52">
        <v>0</v>
      </c>
      <c r="T2781" s="52">
        <v>0</v>
      </c>
      <c r="U2781" s="52">
        <v>0</v>
      </c>
      <c r="V2781" s="52">
        <v>0</v>
      </c>
      <c r="W2781" s="52">
        <v>0</v>
      </c>
      <c r="X2781" s="52">
        <v>0</v>
      </c>
      <c r="Y2781" s="52">
        <v>0</v>
      </c>
      <c r="Z2781" s="52">
        <v>0</v>
      </c>
      <c r="AA2781" s="25">
        <v>0</v>
      </c>
      <c r="AB2781" s="25">
        <v>0</v>
      </c>
      <c r="AC2781" s="25">
        <v>0</v>
      </c>
      <c r="AD2781" s="25">
        <v>0</v>
      </c>
      <c r="AE2781" s="25">
        <v>0</v>
      </c>
      <c r="AF2781" s="25">
        <v>0</v>
      </c>
      <c r="AG2781" s="25">
        <v>0</v>
      </c>
      <c r="AH2781" s="25">
        <v>0</v>
      </c>
      <c r="AI2781" s="25">
        <v>0</v>
      </c>
      <c r="AJ2781" s="25">
        <v>0</v>
      </c>
      <c r="AK2781" s="25">
        <v>0</v>
      </c>
      <c r="AL2781" s="25">
        <v>0</v>
      </c>
      <c r="AM2781" s="95">
        <v>0</v>
      </c>
      <c r="AN2781" s="95" t="e">
        <f ca="1">IF(MengeInEEGSummieren(M2781),AM2781,0)</f>
        <v>#NAME?</v>
      </c>
      <c r="AO2781" s="95">
        <f t="shared" si="264"/>
        <v>0</v>
      </c>
      <c r="AP2781" s="95">
        <f t="shared" si="265"/>
        <v>0</v>
      </c>
      <c r="AS2781">
        <v>0</v>
      </c>
      <c r="AT2781">
        <v>0</v>
      </c>
      <c r="AU2781" t="e">
        <f t="shared" ca="1" si="266"/>
        <v>#NAME?</v>
      </c>
    </row>
    <row r="2782" spans="1:47" x14ac:dyDescent="0.15">
      <c r="A2782" s="21" t="s">
        <v>3556</v>
      </c>
      <c r="B2782" s="22" t="s">
        <v>17</v>
      </c>
      <c r="C2782" s="42">
        <v>2008</v>
      </c>
      <c r="D2782" s="22" t="s">
        <v>1841</v>
      </c>
      <c r="E2782" s="22" t="s">
        <v>773</v>
      </c>
      <c r="F2782" s="23">
        <v>15.32</v>
      </c>
      <c r="G2782" s="23">
        <v>15.32</v>
      </c>
      <c r="H2782" s="24">
        <f t="shared" si="261"/>
        <v>0</v>
      </c>
      <c r="I2782" s="153">
        <v>0</v>
      </c>
      <c r="J2782" s="24">
        <f t="shared" si="262"/>
        <v>0</v>
      </c>
      <c r="K2782" s="25">
        <f t="shared" si="263"/>
        <v>0</v>
      </c>
      <c r="L2782">
        <v>0</v>
      </c>
      <c r="M2782">
        <v>32964608</v>
      </c>
      <c r="N2782">
        <v>42065747</v>
      </c>
      <c r="O2782" s="52">
        <v>0</v>
      </c>
      <c r="P2782" s="52">
        <v>0</v>
      </c>
      <c r="Q2782" s="52">
        <v>0</v>
      </c>
      <c r="R2782" s="52">
        <v>0</v>
      </c>
      <c r="S2782" s="52">
        <v>0</v>
      </c>
      <c r="T2782" s="52">
        <v>0</v>
      </c>
      <c r="U2782" s="52">
        <v>0</v>
      </c>
      <c r="V2782" s="52">
        <v>0</v>
      </c>
      <c r="W2782" s="52">
        <v>0</v>
      </c>
      <c r="X2782" s="52">
        <v>0</v>
      </c>
      <c r="Y2782" s="52">
        <v>0</v>
      </c>
      <c r="Z2782" s="52">
        <v>0</v>
      </c>
      <c r="AA2782" s="25">
        <v>0</v>
      </c>
      <c r="AB2782" s="25">
        <v>0</v>
      </c>
      <c r="AC2782" s="25">
        <v>0</v>
      </c>
      <c r="AD2782" s="25">
        <v>0</v>
      </c>
      <c r="AE2782" s="25">
        <v>0</v>
      </c>
      <c r="AF2782" s="25">
        <v>0</v>
      </c>
      <c r="AG2782" s="25">
        <v>0</v>
      </c>
      <c r="AH2782" s="25">
        <v>0</v>
      </c>
      <c r="AI2782" s="25">
        <v>0</v>
      </c>
      <c r="AJ2782" s="25">
        <v>0</v>
      </c>
      <c r="AK2782" s="25">
        <v>0</v>
      </c>
      <c r="AL2782" s="25">
        <v>0</v>
      </c>
      <c r="AM2782" s="95">
        <v>0</v>
      </c>
      <c r="AN2782" s="95" t="e">
        <f ca="1">IF(MengeInEEGSummieren(M2782),AM2782,0)</f>
        <v>#NAME?</v>
      </c>
      <c r="AO2782" s="95">
        <f t="shared" si="264"/>
        <v>0</v>
      </c>
      <c r="AP2782" s="95">
        <f t="shared" si="265"/>
        <v>0</v>
      </c>
      <c r="AS2782">
        <v>0</v>
      </c>
      <c r="AT2782">
        <v>0</v>
      </c>
      <c r="AU2782" t="e">
        <f t="shared" ca="1" si="266"/>
        <v>#NAME?</v>
      </c>
    </row>
    <row r="2783" spans="1:47" x14ac:dyDescent="0.15">
      <c r="A2783" s="21" t="s">
        <v>3557</v>
      </c>
      <c r="B2783" s="22" t="s">
        <v>17</v>
      </c>
      <c r="C2783" s="42">
        <v>2008</v>
      </c>
      <c r="D2783" s="22" t="s">
        <v>1843</v>
      </c>
      <c r="E2783" s="22" t="s">
        <v>773</v>
      </c>
      <c r="F2783" s="23">
        <v>14.32</v>
      </c>
      <c r="G2783" s="23">
        <v>14.32</v>
      </c>
      <c r="H2783" s="24">
        <f t="shared" si="261"/>
        <v>0</v>
      </c>
      <c r="I2783" s="153">
        <v>0</v>
      </c>
      <c r="J2783" s="24">
        <f t="shared" si="262"/>
        <v>0</v>
      </c>
      <c r="K2783" s="25">
        <f t="shared" si="263"/>
        <v>0</v>
      </c>
      <c r="L2783">
        <v>0</v>
      </c>
      <c r="M2783">
        <v>32964608</v>
      </c>
      <c r="N2783">
        <v>42065747</v>
      </c>
      <c r="O2783" s="52">
        <v>0</v>
      </c>
      <c r="P2783" s="52">
        <v>0</v>
      </c>
      <c r="Q2783" s="52">
        <v>0</v>
      </c>
      <c r="R2783" s="52">
        <v>0</v>
      </c>
      <c r="S2783" s="52">
        <v>0</v>
      </c>
      <c r="T2783" s="52">
        <v>0</v>
      </c>
      <c r="U2783" s="52">
        <v>0</v>
      </c>
      <c r="V2783" s="52">
        <v>0</v>
      </c>
      <c r="W2783" s="52">
        <v>0</v>
      </c>
      <c r="X2783" s="52">
        <v>0</v>
      </c>
      <c r="Y2783" s="52">
        <v>0</v>
      </c>
      <c r="Z2783" s="52">
        <v>0</v>
      </c>
      <c r="AA2783" s="25">
        <v>0</v>
      </c>
      <c r="AB2783" s="25">
        <v>0</v>
      </c>
      <c r="AC2783" s="25">
        <v>0</v>
      </c>
      <c r="AD2783" s="25">
        <v>0</v>
      </c>
      <c r="AE2783" s="25">
        <v>0</v>
      </c>
      <c r="AF2783" s="25">
        <v>0</v>
      </c>
      <c r="AG2783" s="25">
        <v>0</v>
      </c>
      <c r="AH2783" s="25">
        <v>0</v>
      </c>
      <c r="AI2783" s="25">
        <v>0</v>
      </c>
      <c r="AJ2783" s="25">
        <v>0</v>
      </c>
      <c r="AK2783" s="25">
        <v>0</v>
      </c>
      <c r="AL2783" s="25">
        <v>0</v>
      </c>
      <c r="AM2783" s="95">
        <v>0</v>
      </c>
      <c r="AN2783" s="95" t="e">
        <f ca="1">IF(MengeInEEGSummieren(M2783),AM2783,0)</f>
        <v>#NAME?</v>
      </c>
      <c r="AO2783" s="95">
        <f t="shared" si="264"/>
        <v>0</v>
      </c>
      <c r="AP2783" s="95">
        <f t="shared" si="265"/>
        <v>0</v>
      </c>
      <c r="AS2783">
        <v>0</v>
      </c>
      <c r="AT2783">
        <v>0</v>
      </c>
      <c r="AU2783" t="e">
        <f t="shared" ca="1" si="266"/>
        <v>#NAME?</v>
      </c>
    </row>
    <row r="2784" spans="1:47" x14ac:dyDescent="0.15">
      <c r="A2784" s="21" t="s">
        <v>3558</v>
      </c>
      <c r="B2784" s="22" t="s">
        <v>17</v>
      </c>
      <c r="C2784" s="42">
        <v>2008</v>
      </c>
      <c r="D2784" s="22" t="s">
        <v>1845</v>
      </c>
      <c r="E2784" s="22" t="s">
        <v>770</v>
      </c>
      <c r="F2784" s="23">
        <v>12.32</v>
      </c>
      <c r="G2784" s="23">
        <v>12.32</v>
      </c>
      <c r="H2784" s="24">
        <f t="shared" si="261"/>
        <v>0</v>
      </c>
      <c r="I2784" s="153">
        <v>0</v>
      </c>
      <c r="J2784" s="24">
        <f t="shared" si="262"/>
        <v>0</v>
      </c>
      <c r="K2784" s="25">
        <f t="shared" si="263"/>
        <v>0</v>
      </c>
      <c r="L2784">
        <v>0</v>
      </c>
      <c r="M2784">
        <v>32964608</v>
      </c>
      <c r="N2784">
        <v>42065747</v>
      </c>
      <c r="O2784" s="52">
        <v>0</v>
      </c>
      <c r="P2784" s="52">
        <v>0</v>
      </c>
      <c r="Q2784" s="52">
        <v>0</v>
      </c>
      <c r="R2784" s="52">
        <v>0</v>
      </c>
      <c r="S2784" s="52">
        <v>0</v>
      </c>
      <c r="T2784" s="52">
        <v>0</v>
      </c>
      <c r="U2784" s="52">
        <v>0</v>
      </c>
      <c r="V2784" s="52">
        <v>0</v>
      </c>
      <c r="W2784" s="52">
        <v>0</v>
      </c>
      <c r="X2784" s="52">
        <v>0</v>
      </c>
      <c r="Y2784" s="52">
        <v>0</v>
      </c>
      <c r="Z2784" s="52">
        <v>0</v>
      </c>
      <c r="AA2784" s="25">
        <v>0</v>
      </c>
      <c r="AB2784" s="25">
        <v>0</v>
      </c>
      <c r="AC2784" s="25">
        <v>0</v>
      </c>
      <c r="AD2784" s="25">
        <v>0</v>
      </c>
      <c r="AE2784" s="25">
        <v>0</v>
      </c>
      <c r="AF2784" s="25">
        <v>0</v>
      </c>
      <c r="AG2784" s="25">
        <v>0</v>
      </c>
      <c r="AH2784" s="25">
        <v>0</v>
      </c>
      <c r="AI2784" s="25">
        <v>0</v>
      </c>
      <c r="AJ2784" s="25">
        <v>0</v>
      </c>
      <c r="AK2784" s="25">
        <v>0</v>
      </c>
      <c r="AL2784" s="25">
        <v>0</v>
      </c>
      <c r="AM2784" s="95">
        <v>0</v>
      </c>
      <c r="AN2784" s="95" t="e">
        <f ca="1">IF(MengeInEEGSummieren(M2784),AM2784,0)</f>
        <v>#NAME?</v>
      </c>
      <c r="AO2784" s="95">
        <f t="shared" si="264"/>
        <v>0</v>
      </c>
      <c r="AP2784" s="95">
        <f t="shared" si="265"/>
        <v>0</v>
      </c>
      <c r="AS2784">
        <v>0</v>
      </c>
      <c r="AT2784">
        <v>0</v>
      </c>
      <c r="AU2784" t="e">
        <f t="shared" ca="1" si="266"/>
        <v>#NAME?</v>
      </c>
    </row>
    <row r="2785" spans="1:47" x14ac:dyDescent="0.15">
      <c r="A2785" s="21" t="s">
        <v>3559</v>
      </c>
      <c r="B2785" s="22" t="s">
        <v>17</v>
      </c>
      <c r="C2785" s="42">
        <v>2008</v>
      </c>
      <c r="D2785" s="22" t="s">
        <v>1847</v>
      </c>
      <c r="E2785" s="22" t="s">
        <v>773</v>
      </c>
      <c r="F2785" s="23">
        <v>13.32</v>
      </c>
      <c r="G2785" s="23">
        <v>13.32</v>
      </c>
      <c r="H2785" s="24">
        <f t="shared" si="261"/>
        <v>0</v>
      </c>
      <c r="I2785" s="153">
        <v>0</v>
      </c>
      <c r="J2785" s="24">
        <f t="shared" si="262"/>
        <v>0</v>
      </c>
      <c r="K2785" s="25">
        <f t="shared" si="263"/>
        <v>0</v>
      </c>
      <c r="L2785">
        <v>0</v>
      </c>
      <c r="M2785">
        <v>32964608</v>
      </c>
      <c r="N2785">
        <v>42065747</v>
      </c>
      <c r="O2785" s="52">
        <v>0</v>
      </c>
      <c r="P2785" s="52">
        <v>0</v>
      </c>
      <c r="Q2785" s="52">
        <v>0</v>
      </c>
      <c r="R2785" s="52">
        <v>0</v>
      </c>
      <c r="S2785" s="52">
        <v>0</v>
      </c>
      <c r="T2785" s="52">
        <v>0</v>
      </c>
      <c r="U2785" s="52">
        <v>0</v>
      </c>
      <c r="V2785" s="52">
        <v>0</v>
      </c>
      <c r="W2785" s="52">
        <v>0</v>
      </c>
      <c r="X2785" s="52">
        <v>0</v>
      </c>
      <c r="Y2785" s="52">
        <v>0</v>
      </c>
      <c r="Z2785" s="52">
        <v>0</v>
      </c>
      <c r="AA2785" s="25">
        <v>0</v>
      </c>
      <c r="AB2785" s="25">
        <v>0</v>
      </c>
      <c r="AC2785" s="25">
        <v>0</v>
      </c>
      <c r="AD2785" s="25">
        <v>0</v>
      </c>
      <c r="AE2785" s="25">
        <v>0</v>
      </c>
      <c r="AF2785" s="25">
        <v>0</v>
      </c>
      <c r="AG2785" s="25">
        <v>0</v>
      </c>
      <c r="AH2785" s="25">
        <v>0</v>
      </c>
      <c r="AI2785" s="25">
        <v>0</v>
      </c>
      <c r="AJ2785" s="25">
        <v>0</v>
      </c>
      <c r="AK2785" s="25">
        <v>0</v>
      </c>
      <c r="AL2785" s="25">
        <v>0</v>
      </c>
      <c r="AM2785" s="95">
        <v>0</v>
      </c>
      <c r="AN2785" s="95" t="e">
        <f ca="1">IF(MengeInEEGSummieren(M2785),AM2785,0)</f>
        <v>#NAME?</v>
      </c>
      <c r="AO2785" s="95">
        <f t="shared" si="264"/>
        <v>0</v>
      </c>
      <c r="AP2785" s="95">
        <f t="shared" si="265"/>
        <v>0</v>
      </c>
      <c r="AS2785">
        <v>0</v>
      </c>
      <c r="AT2785">
        <v>0</v>
      </c>
      <c r="AU2785" t="e">
        <f t="shared" ca="1" si="266"/>
        <v>#NAME?</v>
      </c>
    </row>
    <row r="2786" spans="1:47" x14ac:dyDescent="0.15">
      <c r="A2786" s="21" t="s">
        <v>3560</v>
      </c>
      <c r="B2786" s="22" t="s">
        <v>17</v>
      </c>
      <c r="C2786" s="42">
        <v>2008</v>
      </c>
      <c r="D2786" s="22" t="s">
        <v>1849</v>
      </c>
      <c r="E2786" s="22" t="s">
        <v>773</v>
      </c>
      <c r="F2786" s="23">
        <v>13.29</v>
      </c>
      <c r="G2786" s="23">
        <v>13.29</v>
      </c>
      <c r="H2786" s="24">
        <f t="shared" si="261"/>
        <v>0</v>
      </c>
      <c r="I2786" s="153">
        <v>0</v>
      </c>
      <c r="J2786" s="24">
        <f t="shared" si="262"/>
        <v>0</v>
      </c>
      <c r="K2786" s="25">
        <f t="shared" si="263"/>
        <v>0</v>
      </c>
      <c r="L2786">
        <v>0</v>
      </c>
      <c r="M2786">
        <v>32964608</v>
      </c>
      <c r="N2786">
        <v>42065747</v>
      </c>
      <c r="O2786" s="52">
        <v>0</v>
      </c>
      <c r="P2786" s="52">
        <v>0</v>
      </c>
      <c r="Q2786" s="52">
        <v>0</v>
      </c>
      <c r="R2786" s="52">
        <v>0</v>
      </c>
      <c r="S2786" s="52">
        <v>0</v>
      </c>
      <c r="T2786" s="52">
        <v>0</v>
      </c>
      <c r="U2786" s="52">
        <v>0</v>
      </c>
      <c r="V2786" s="52">
        <v>0</v>
      </c>
      <c r="W2786" s="52">
        <v>0</v>
      </c>
      <c r="X2786" s="52">
        <v>0</v>
      </c>
      <c r="Y2786" s="52">
        <v>0</v>
      </c>
      <c r="Z2786" s="52">
        <v>0</v>
      </c>
      <c r="AA2786" s="25">
        <v>0</v>
      </c>
      <c r="AB2786" s="25">
        <v>0</v>
      </c>
      <c r="AC2786" s="25">
        <v>0</v>
      </c>
      <c r="AD2786" s="25">
        <v>0</v>
      </c>
      <c r="AE2786" s="25">
        <v>0</v>
      </c>
      <c r="AF2786" s="25">
        <v>0</v>
      </c>
      <c r="AG2786" s="25">
        <v>0</v>
      </c>
      <c r="AH2786" s="25">
        <v>0</v>
      </c>
      <c r="AI2786" s="25">
        <v>0</v>
      </c>
      <c r="AJ2786" s="25">
        <v>0</v>
      </c>
      <c r="AK2786" s="25">
        <v>0</v>
      </c>
      <c r="AL2786" s="25">
        <v>0</v>
      </c>
      <c r="AM2786" s="95">
        <v>0</v>
      </c>
      <c r="AN2786" s="95" t="e">
        <f ca="1">IF(MengeInEEGSummieren(M2786),AM2786,0)</f>
        <v>#NAME?</v>
      </c>
      <c r="AO2786" s="95">
        <f t="shared" si="264"/>
        <v>0</v>
      </c>
      <c r="AP2786" s="95">
        <f t="shared" si="265"/>
        <v>0</v>
      </c>
      <c r="AS2786">
        <v>0</v>
      </c>
      <c r="AT2786">
        <v>0</v>
      </c>
      <c r="AU2786" t="e">
        <f t="shared" ca="1" si="266"/>
        <v>#NAME?</v>
      </c>
    </row>
    <row r="2787" spans="1:47" x14ac:dyDescent="0.15">
      <c r="A2787" s="21" t="s">
        <v>3561</v>
      </c>
      <c r="B2787" s="22" t="s">
        <v>17</v>
      </c>
      <c r="C2787" s="42">
        <v>2008</v>
      </c>
      <c r="D2787" s="22" t="s">
        <v>1851</v>
      </c>
      <c r="E2787" s="22" t="s">
        <v>773</v>
      </c>
      <c r="F2787" s="23">
        <v>13.32</v>
      </c>
      <c r="G2787" s="23">
        <v>13.32</v>
      </c>
      <c r="H2787" s="24">
        <f t="shared" si="261"/>
        <v>0</v>
      </c>
      <c r="I2787" s="153">
        <v>0</v>
      </c>
      <c r="J2787" s="24">
        <f t="shared" si="262"/>
        <v>0</v>
      </c>
      <c r="K2787" s="25">
        <f t="shared" si="263"/>
        <v>0</v>
      </c>
      <c r="L2787">
        <v>0</v>
      </c>
      <c r="M2787">
        <v>32964608</v>
      </c>
      <c r="N2787">
        <v>42065747</v>
      </c>
      <c r="O2787" s="52">
        <v>0</v>
      </c>
      <c r="P2787" s="52">
        <v>0</v>
      </c>
      <c r="Q2787" s="52">
        <v>0</v>
      </c>
      <c r="R2787" s="52">
        <v>0</v>
      </c>
      <c r="S2787" s="52">
        <v>0</v>
      </c>
      <c r="T2787" s="52">
        <v>0</v>
      </c>
      <c r="U2787" s="52">
        <v>0</v>
      </c>
      <c r="V2787" s="52">
        <v>0</v>
      </c>
      <c r="W2787" s="52">
        <v>0</v>
      </c>
      <c r="X2787" s="52">
        <v>0</v>
      </c>
      <c r="Y2787" s="52">
        <v>0</v>
      </c>
      <c r="Z2787" s="52">
        <v>0</v>
      </c>
      <c r="AA2787" s="25">
        <v>0</v>
      </c>
      <c r="AB2787" s="25">
        <v>0</v>
      </c>
      <c r="AC2787" s="25">
        <v>0</v>
      </c>
      <c r="AD2787" s="25">
        <v>0</v>
      </c>
      <c r="AE2787" s="25">
        <v>0</v>
      </c>
      <c r="AF2787" s="25">
        <v>0</v>
      </c>
      <c r="AG2787" s="25">
        <v>0</v>
      </c>
      <c r="AH2787" s="25">
        <v>0</v>
      </c>
      <c r="AI2787" s="25">
        <v>0</v>
      </c>
      <c r="AJ2787" s="25">
        <v>0</v>
      </c>
      <c r="AK2787" s="25">
        <v>0</v>
      </c>
      <c r="AL2787" s="25">
        <v>0</v>
      </c>
      <c r="AM2787" s="95">
        <v>0</v>
      </c>
      <c r="AN2787" s="95" t="e">
        <f ca="1">IF(MengeInEEGSummieren(M2787),AM2787,0)</f>
        <v>#NAME?</v>
      </c>
      <c r="AO2787" s="95">
        <f t="shared" si="264"/>
        <v>0</v>
      </c>
      <c r="AP2787" s="95">
        <f t="shared" si="265"/>
        <v>0</v>
      </c>
      <c r="AS2787">
        <v>0</v>
      </c>
      <c r="AT2787">
        <v>0</v>
      </c>
      <c r="AU2787" t="e">
        <f t="shared" ca="1" si="266"/>
        <v>#NAME?</v>
      </c>
    </row>
    <row r="2788" spans="1:47" x14ac:dyDescent="0.15">
      <c r="A2788" s="21" t="s">
        <v>3562</v>
      </c>
      <c r="B2788" s="22" t="s">
        <v>17</v>
      </c>
      <c r="C2788" s="42">
        <v>2008</v>
      </c>
      <c r="D2788" s="22" t="s">
        <v>1853</v>
      </c>
      <c r="E2788" s="22" t="s">
        <v>773</v>
      </c>
      <c r="F2788" s="23">
        <v>12.32</v>
      </c>
      <c r="G2788" s="23">
        <v>12.32</v>
      </c>
      <c r="H2788" s="24">
        <f t="shared" si="261"/>
        <v>0</v>
      </c>
      <c r="I2788" s="153">
        <v>0</v>
      </c>
      <c r="J2788" s="24">
        <f t="shared" si="262"/>
        <v>0</v>
      </c>
      <c r="K2788" s="25">
        <f t="shared" si="263"/>
        <v>0</v>
      </c>
      <c r="L2788">
        <v>0</v>
      </c>
      <c r="M2788">
        <v>32964608</v>
      </c>
      <c r="N2788">
        <v>42065747</v>
      </c>
      <c r="O2788" s="52">
        <v>0</v>
      </c>
      <c r="P2788" s="52">
        <v>0</v>
      </c>
      <c r="Q2788" s="52">
        <v>0</v>
      </c>
      <c r="R2788" s="52">
        <v>0</v>
      </c>
      <c r="S2788" s="52">
        <v>0</v>
      </c>
      <c r="T2788" s="52">
        <v>0</v>
      </c>
      <c r="U2788" s="52">
        <v>0</v>
      </c>
      <c r="V2788" s="52">
        <v>0</v>
      </c>
      <c r="W2788" s="52">
        <v>0</v>
      </c>
      <c r="X2788" s="52">
        <v>0</v>
      </c>
      <c r="Y2788" s="52">
        <v>0</v>
      </c>
      <c r="Z2788" s="52">
        <v>0</v>
      </c>
      <c r="AA2788" s="25">
        <v>0</v>
      </c>
      <c r="AB2788" s="25">
        <v>0</v>
      </c>
      <c r="AC2788" s="25">
        <v>0</v>
      </c>
      <c r="AD2788" s="25">
        <v>0</v>
      </c>
      <c r="AE2788" s="25">
        <v>0</v>
      </c>
      <c r="AF2788" s="25">
        <v>0</v>
      </c>
      <c r="AG2788" s="25">
        <v>0</v>
      </c>
      <c r="AH2788" s="25">
        <v>0</v>
      </c>
      <c r="AI2788" s="25">
        <v>0</v>
      </c>
      <c r="AJ2788" s="25">
        <v>0</v>
      </c>
      <c r="AK2788" s="25">
        <v>0</v>
      </c>
      <c r="AL2788" s="25">
        <v>0</v>
      </c>
      <c r="AM2788" s="95">
        <v>0</v>
      </c>
      <c r="AN2788" s="95" t="e">
        <f ca="1">IF(MengeInEEGSummieren(M2788),AM2788,0)</f>
        <v>#NAME?</v>
      </c>
      <c r="AO2788" s="95">
        <f t="shared" si="264"/>
        <v>0</v>
      </c>
      <c r="AP2788" s="95">
        <f t="shared" si="265"/>
        <v>0</v>
      </c>
      <c r="AS2788">
        <v>0</v>
      </c>
      <c r="AT2788">
        <v>0</v>
      </c>
      <c r="AU2788" t="e">
        <f t="shared" ca="1" si="266"/>
        <v>#NAME?</v>
      </c>
    </row>
    <row r="2789" spans="1:47" x14ac:dyDescent="0.15">
      <c r="A2789" s="21" t="s">
        <v>3563</v>
      </c>
      <c r="B2789" s="22" t="s">
        <v>17</v>
      </c>
      <c r="C2789" s="42">
        <v>2008</v>
      </c>
      <c r="D2789" s="22" t="s">
        <v>1855</v>
      </c>
      <c r="E2789" s="22" t="s">
        <v>770</v>
      </c>
      <c r="F2789" s="23">
        <v>10.32</v>
      </c>
      <c r="G2789" s="23">
        <v>10.32</v>
      </c>
      <c r="H2789" s="24">
        <f t="shared" si="261"/>
        <v>0</v>
      </c>
      <c r="I2789" s="153">
        <v>0</v>
      </c>
      <c r="J2789" s="24">
        <f t="shared" si="262"/>
        <v>0</v>
      </c>
      <c r="K2789" s="25">
        <f t="shared" si="263"/>
        <v>0</v>
      </c>
      <c r="L2789">
        <v>0</v>
      </c>
      <c r="M2789">
        <v>32964608</v>
      </c>
      <c r="N2789">
        <v>42065747</v>
      </c>
      <c r="O2789" s="52">
        <v>0</v>
      </c>
      <c r="P2789" s="52">
        <v>0</v>
      </c>
      <c r="Q2789" s="52">
        <v>0</v>
      </c>
      <c r="R2789" s="52">
        <v>0</v>
      </c>
      <c r="S2789" s="52">
        <v>0</v>
      </c>
      <c r="T2789" s="52">
        <v>0</v>
      </c>
      <c r="U2789" s="52">
        <v>0</v>
      </c>
      <c r="V2789" s="52">
        <v>0</v>
      </c>
      <c r="W2789" s="52">
        <v>0</v>
      </c>
      <c r="X2789" s="52">
        <v>0</v>
      </c>
      <c r="Y2789" s="52">
        <v>0</v>
      </c>
      <c r="Z2789" s="52">
        <v>0</v>
      </c>
      <c r="AA2789" s="25">
        <v>0</v>
      </c>
      <c r="AB2789" s="25">
        <v>0</v>
      </c>
      <c r="AC2789" s="25">
        <v>0</v>
      </c>
      <c r="AD2789" s="25">
        <v>0</v>
      </c>
      <c r="AE2789" s="25">
        <v>0</v>
      </c>
      <c r="AF2789" s="25">
        <v>0</v>
      </c>
      <c r="AG2789" s="25">
        <v>0</v>
      </c>
      <c r="AH2789" s="25">
        <v>0</v>
      </c>
      <c r="AI2789" s="25">
        <v>0</v>
      </c>
      <c r="AJ2789" s="25">
        <v>0</v>
      </c>
      <c r="AK2789" s="25">
        <v>0</v>
      </c>
      <c r="AL2789" s="25">
        <v>0</v>
      </c>
      <c r="AM2789" s="95">
        <v>0</v>
      </c>
      <c r="AN2789" s="95" t="e">
        <f ca="1">IF(MengeInEEGSummieren(M2789),AM2789,0)</f>
        <v>#NAME?</v>
      </c>
      <c r="AO2789" s="95">
        <f t="shared" si="264"/>
        <v>0</v>
      </c>
      <c r="AP2789" s="95">
        <f t="shared" si="265"/>
        <v>0</v>
      </c>
      <c r="AS2789">
        <v>0</v>
      </c>
      <c r="AT2789">
        <v>0</v>
      </c>
      <c r="AU2789" t="e">
        <f t="shared" ca="1" si="266"/>
        <v>#NAME?</v>
      </c>
    </row>
    <row r="2790" spans="1:47" x14ac:dyDescent="0.15">
      <c r="A2790" s="21" t="s">
        <v>3564</v>
      </c>
      <c r="B2790" s="22" t="s">
        <v>17</v>
      </c>
      <c r="C2790" s="42">
        <v>2008</v>
      </c>
      <c r="D2790" s="22" t="s">
        <v>1857</v>
      </c>
      <c r="E2790" s="22" t="s">
        <v>773</v>
      </c>
      <c r="F2790" s="23">
        <v>23.64</v>
      </c>
      <c r="G2790" s="23">
        <v>23.64</v>
      </c>
      <c r="H2790" s="24">
        <f t="shared" si="261"/>
        <v>0</v>
      </c>
      <c r="I2790" s="153">
        <v>0</v>
      </c>
      <c r="J2790" s="24">
        <f t="shared" si="262"/>
        <v>0</v>
      </c>
      <c r="K2790" s="25">
        <f t="shared" si="263"/>
        <v>0</v>
      </c>
      <c r="L2790">
        <v>0</v>
      </c>
      <c r="M2790">
        <v>32964608</v>
      </c>
      <c r="N2790">
        <v>42065747</v>
      </c>
      <c r="O2790" s="52">
        <v>0</v>
      </c>
      <c r="P2790" s="52">
        <v>0</v>
      </c>
      <c r="Q2790" s="52">
        <v>0</v>
      </c>
      <c r="R2790" s="52">
        <v>0</v>
      </c>
      <c r="S2790" s="52">
        <v>0</v>
      </c>
      <c r="T2790" s="52">
        <v>0</v>
      </c>
      <c r="U2790" s="52">
        <v>0</v>
      </c>
      <c r="V2790" s="52">
        <v>0</v>
      </c>
      <c r="W2790" s="52">
        <v>0</v>
      </c>
      <c r="X2790" s="52">
        <v>0</v>
      </c>
      <c r="Y2790" s="52">
        <v>0</v>
      </c>
      <c r="Z2790" s="52">
        <v>0</v>
      </c>
      <c r="AA2790" s="25">
        <v>0</v>
      </c>
      <c r="AB2790" s="25">
        <v>0</v>
      </c>
      <c r="AC2790" s="25">
        <v>0</v>
      </c>
      <c r="AD2790" s="25">
        <v>0</v>
      </c>
      <c r="AE2790" s="25">
        <v>0</v>
      </c>
      <c r="AF2790" s="25">
        <v>0</v>
      </c>
      <c r="AG2790" s="25">
        <v>0</v>
      </c>
      <c r="AH2790" s="25">
        <v>0</v>
      </c>
      <c r="AI2790" s="25">
        <v>0</v>
      </c>
      <c r="AJ2790" s="25">
        <v>0</v>
      </c>
      <c r="AK2790" s="25">
        <v>0</v>
      </c>
      <c r="AL2790" s="25">
        <v>0</v>
      </c>
      <c r="AM2790" s="95">
        <v>0</v>
      </c>
      <c r="AN2790" s="95" t="e">
        <f ca="1">IF(MengeInEEGSummieren(M2790),AM2790,0)</f>
        <v>#NAME?</v>
      </c>
      <c r="AO2790" s="95">
        <f t="shared" si="264"/>
        <v>0</v>
      </c>
      <c r="AP2790" s="95">
        <f t="shared" si="265"/>
        <v>0</v>
      </c>
      <c r="AS2790">
        <v>0</v>
      </c>
      <c r="AT2790">
        <v>0</v>
      </c>
      <c r="AU2790" t="e">
        <f t="shared" ca="1" si="266"/>
        <v>#NAME?</v>
      </c>
    </row>
    <row r="2791" spans="1:47" x14ac:dyDescent="0.15">
      <c r="A2791" s="21" t="s">
        <v>3565</v>
      </c>
      <c r="B2791" s="22" t="s">
        <v>17</v>
      </c>
      <c r="C2791" s="42">
        <v>2008</v>
      </c>
      <c r="D2791" s="22" t="s">
        <v>947</v>
      </c>
      <c r="E2791" s="22" t="s">
        <v>773</v>
      </c>
      <c r="F2791" s="23">
        <v>21.64</v>
      </c>
      <c r="G2791" s="23">
        <v>21.64</v>
      </c>
      <c r="H2791" s="24">
        <f t="shared" si="261"/>
        <v>0</v>
      </c>
      <c r="I2791" s="153">
        <v>0</v>
      </c>
      <c r="J2791" s="24">
        <f t="shared" si="262"/>
        <v>0</v>
      </c>
      <c r="K2791" s="25">
        <f t="shared" si="263"/>
        <v>0</v>
      </c>
      <c r="L2791">
        <v>0</v>
      </c>
      <c r="M2791">
        <v>32964608</v>
      </c>
      <c r="N2791">
        <v>42065747</v>
      </c>
      <c r="O2791" s="52">
        <v>0</v>
      </c>
      <c r="P2791" s="52">
        <v>0</v>
      </c>
      <c r="Q2791" s="52">
        <v>0</v>
      </c>
      <c r="R2791" s="52">
        <v>0</v>
      </c>
      <c r="S2791" s="52">
        <v>0</v>
      </c>
      <c r="T2791" s="52">
        <v>0</v>
      </c>
      <c r="U2791" s="52">
        <v>0</v>
      </c>
      <c r="V2791" s="52">
        <v>0</v>
      </c>
      <c r="W2791" s="52">
        <v>0</v>
      </c>
      <c r="X2791" s="52">
        <v>0</v>
      </c>
      <c r="Y2791" s="52">
        <v>0</v>
      </c>
      <c r="Z2791" s="52">
        <v>0</v>
      </c>
      <c r="AA2791" s="25">
        <v>0</v>
      </c>
      <c r="AB2791" s="25">
        <v>0</v>
      </c>
      <c r="AC2791" s="25">
        <v>0</v>
      </c>
      <c r="AD2791" s="25">
        <v>0</v>
      </c>
      <c r="AE2791" s="25">
        <v>0</v>
      </c>
      <c r="AF2791" s="25">
        <v>0</v>
      </c>
      <c r="AG2791" s="25">
        <v>0</v>
      </c>
      <c r="AH2791" s="25">
        <v>0</v>
      </c>
      <c r="AI2791" s="25">
        <v>0</v>
      </c>
      <c r="AJ2791" s="25">
        <v>0</v>
      </c>
      <c r="AK2791" s="25">
        <v>0</v>
      </c>
      <c r="AL2791" s="25">
        <v>0</v>
      </c>
      <c r="AM2791" s="95">
        <v>0</v>
      </c>
      <c r="AN2791" s="95" t="e">
        <f ca="1">IF(MengeInEEGSummieren(M2791),AM2791,0)</f>
        <v>#NAME?</v>
      </c>
      <c r="AO2791" s="95">
        <f t="shared" si="264"/>
        <v>0</v>
      </c>
      <c r="AP2791" s="95">
        <f t="shared" si="265"/>
        <v>0</v>
      </c>
      <c r="AS2791">
        <v>0</v>
      </c>
      <c r="AT2791">
        <v>0</v>
      </c>
      <c r="AU2791" t="e">
        <f t="shared" ca="1" si="266"/>
        <v>#NAME?</v>
      </c>
    </row>
    <row r="2792" spans="1:47" x14ac:dyDescent="0.15">
      <c r="A2792" s="21" t="s">
        <v>3566</v>
      </c>
      <c r="B2792" s="22" t="s">
        <v>17</v>
      </c>
      <c r="C2792" s="42">
        <v>2008</v>
      </c>
      <c r="D2792" s="22" t="s">
        <v>949</v>
      </c>
      <c r="E2792" s="22" t="s">
        <v>773</v>
      </c>
      <c r="F2792" s="23">
        <v>22.64</v>
      </c>
      <c r="G2792" s="23">
        <v>22.64</v>
      </c>
      <c r="H2792" s="24">
        <f t="shared" si="261"/>
        <v>0</v>
      </c>
      <c r="I2792" s="153">
        <v>0</v>
      </c>
      <c r="J2792" s="24">
        <f t="shared" si="262"/>
        <v>0</v>
      </c>
      <c r="K2792" s="25">
        <f t="shared" si="263"/>
        <v>0</v>
      </c>
      <c r="L2792">
        <v>0</v>
      </c>
      <c r="M2792">
        <v>32964608</v>
      </c>
      <c r="N2792">
        <v>42065747</v>
      </c>
      <c r="O2792" s="52">
        <v>0</v>
      </c>
      <c r="P2792" s="52">
        <v>0</v>
      </c>
      <c r="Q2792" s="52">
        <v>0</v>
      </c>
      <c r="R2792" s="52">
        <v>0</v>
      </c>
      <c r="S2792" s="52">
        <v>0</v>
      </c>
      <c r="T2792" s="52">
        <v>0</v>
      </c>
      <c r="U2792" s="52">
        <v>0</v>
      </c>
      <c r="V2792" s="52">
        <v>0</v>
      </c>
      <c r="W2792" s="52">
        <v>0</v>
      </c>
      <c r="X2792" s="52">
        <v>0</v>
      </c>
      <c r="Y2792" s="52">
        <v>0</v>
      </c>
      <c r="Z2792" s="52">
        <v>0</v>
      </c>
      <c r="AA2792" s="25">
        <v>0</v>
      </c>
      <c r="AB2792" s="25">
        <v>0</v>
      </c>
      <c r="AC2792" s="25">
        <v>0</v>
      </c>
      <c r="AD2792" s="25">
        <v>0</v>
      </c>
      <c r="AE2792" s="25">
        <v>0</v>
      </c>
      <c r="AF2792" s="25">
        <v>0</v>
      </c>
      <c r="AG2792" s="25">
        <v>0</v>
      </c>
      <c r="AH2792" s="25">
        <v>0</v>
      </c>
      <c r="AI2792" s="25">
        <v>0</v>
      </c>
      <c r="AJ2792" s="25">
        <v>0</v>
      </c>
      <c r="AK2792" s="25">
        <v>0</v>
      </c>
      <c r="AL2792" s="25">
        <v>0</v>
      </c>
      <c r="AM2792" s="95">
        <v>0</v>
      </c>
      <c r="AN2792" s="95" t="e">
        <f ca="1">IF(MengeInEEGSummieren(M2792),AM2792,0)</f>
        <v>#NAME?</v>
      </c>
      <c r="AO2792" s="95">
        <f t="shared" si="264"/>
        <v>0</v>
      </c>
      <c r="AP2792" s="95">
        <f t="shared" si="265"/>
        <v>0</v>
      </c>
      <c r="AS2792">
        <v>0</v>
      </c>
      <c r="AT2792">
        <v>0</v>
      </c>
      <c r="AU2792" t="e">
        <f t="shared" ca="1" si="266"/>
        <v>#NAME?</v>
      </c>
    </row>
    <row r="2793" spans="1:47" x14ac:dyDescent="0.15">
      <c r="A2793" s="21" t="s">
        <v>3567</v>
      </c>
      <c r="B2793" s="22" t="s">
        <v>17</v>
      </c>
      <c r="C2793" s="42">
        <v>2008</v>
      </c>
      <c r="D2793" s="22" t="s">
        <v>1861</v>
      </c>
      <c r="E2793" s="22" t="s">
        <v>773</v>
      </c>
      <c r="F2793" s="23">
        <v>25.64</v>
      </c>
      <c r="G2793" s="23">
        <v>25.64</v>
      </c>
      <c r="H2793" s="24">
        <f t="shared" si="261"/>
        <v>0</v>
      </c>
      <c r="I2793" s="153">
        <v>0</v>
      </c>
      <c r="J2793" s="24">
        <f t="shared" si="262"/>
        <v>0</v>
      </c>
      <c r="K2793" s="25">
        <f t="shared" si="263"/>
        <v>0</v>
      </c>
      <c r="L2793">
        <v>0</v>
      </c>
      <c r="M2793">
        <v>32964608</v>
      </c>
      <c r="N2793">
        <v>42065747</v>
      </c>
      <c r="O2793" s="52">
        <v>0</v>
      </c>
      <c r="P2793" s="52">
        <v>0</v>
      </c>
      <c r="Q2793" s="52">
        <v>0</v>
      </c>
      <c r="R2793" s="52">
        <v>0</v>
      </c>
      <c r="S2793" s="52">
        <v>0</v>
      </c>
      <c r="T2793" s="52">
        <v>0</v>
      </c>
      <c r="U2793" s="52">
        <v>0</v>
      </c>
      <c r="V2793" s="52">
        <v>0</v>
      </c>
      <c r="W2793" s="52">
        <v>0</v>
      </c>
      <c r="X2793" s="52">
        <v>0</v>
      </c>
      <c r="Y2793" s="52">
        <v>0</v>
      </c>
      <c r="Z2793" s="52">
        <v>0</v>
      </c>
      <c r="AA2793" s="25">
        <v>0</v>
      </c>
      <c r="AB2793" s="25">
        <v>0</v>
      </c>
      <c r="AC2793" s="25">
        <v>0</v>
      </c>
      <c r="AD2793" s="25">
        <v>0</v>
      </c>
      <c r="AE2793" s="25">
        <v>0</v>
      </c>
      <c r="AF2793" s="25">
        <v>0</v>
      </c>
      <c r="AG2793" s="25">
        <v>0</v>
      </c>
      <c r="AH2793" s="25">
        <v>0</v>
      </c>
      <c r="AI2793" s="25">
        <v>0</v>
      </c>
      <c r="AJ2793" s="25">
        <v>0</v>
      </c>
      <c r="AK2793" s="25">
        <v>0</v>
      </c>
      <c r="AL2793" s="25">
        <v>0</v>
      </c>
      <c r="AM2793" s="95">
        <v>0</v>
      </c>
      <c r="AN2793" s="95" t="e">
        <f ca="1">IF(MengeInEEGSummieren(M2793),AM2793,0)</f>
        <v>#NAME?</v>
      </c>
      <c r="AO2793" s="95">
        <f t="shared" si="264"/>
        <v>0</v>
      </c>
      <c r="AP2793" s="95">
        <f t="shared" si="265"/>
        <v>0</v>
      </c>
      <c r="AS2793">
        <v>0</v>
      </c>
      <c r="AT2793">
        <v>0</v>
      </c>
      <c r="AU2793" t="e">
        <f t="shared" ca="1" si="266"/>
        <v>#NAME?</v>
      </c>
    </row>
    <row r="2794" spans="1:47" x14ac:dyDescent="0.15">
      <c r="A2794" s="21" t="s">
        <v>3568</v>
      </c>
      <c r="B2794" s="22" t="s">
        <v>17</v>
      </c>
      <c r="C2794" s="42">
        <v>2008</v>
      </c>
      <c r="D2794" s="22" t="s">
        <v>1863</v>
      </c>
      <c r="E2794" s="22" t="s">
        <v>773</v>
      </c>
      <c r="F2794" s="23">
        <v>26.64</v>
      </c>
      <c r="G2794" s="23">
        <v>26.64</v>
      </c>
      <c r="H2794" s="24">
        <f t="shared" si="261"/>
        <v>0</v>
      </c>
      <c r="I2794" s="153">
        <v>0</v>
      </c>
      <c r="J2794" s="24">
        <f t="shared" si="262"/>
        <v>0</v>
      </c>
      <c r="K2794" s="25">
        <f t="shared" si="263"/>
        <v>0</v>
      </c>
      <c r="L2794">
        <v>0</v>
      </c>
      <c r="M2794">
        <v>32964608</v>
      </c>
      <c r="N2794">
        <v>42065747</v>
      </c>
      <c r="O2794" s="52">
        <v>0</v>
      </c>
      <c r="P2794" s="52">
        <v>0</v>
      </c>
      <c r="Q2794" s="52">
        <v>0</v>
      </c>
      <c r="R2794" s="52">
        <v>0</v>
      </c>
      <c r="S2794" s="52">
        <v>0</v>
      </c>
      <c r="T2794" s="52">
        <v>0</v>
      </c>
      <c r="U2794" s="52">
        <v>0</v>
      </c>
      <c r="V2794" s="52">
        <v>0</v>
      </c>
      <c r="W2794" s="52">
        <v>0</v>
      </c>
      <c r="X2794" s="52">
        <v>0</v>
      </c>
      <c r="Y2794" s="52">
        <v>0</v>
      </c>
      <c r="Z2794" s="52">
        <v>0</v>
      </c>
      <c r="AA2794" s="25">
        <v>0</v>
      </c>
      <c r="AB2794" s="25">
        <v>0</v>
      </c>
      <c r="AC2794" s="25">
        <v>0</v>
      </c>
      <c r="AD2794" s="25">
        <v>0</v>
      </c>
      <c r="AE2794" s="25">
        <v>0</v>
      </c>
      <c r="AF2794" s="25">
        <v>0</v>
      </c>
      <c r="AG2794" s="25">
        <v>0</v>
      </c>
      <c r="AH2794" s="25">
        <v>0</v>
      </c>
      <c r="AI2794" s="25">
        <v>0</v>
      </c>
      <c r="AJ2794" s="25">
        <v>0</v>
      </c>
      <c r="AK2794" s="25">
        <v>0</v>
      </c>
      <c r="AL2794" s="25">
        <v>0</v>
      </c>
      <c r="AM2794" s="95">
        <v>0</v>
      </c>
      <c r="AN2794" s="95" t="e">
        <f ca="1">IF(MengeInEEGSummieren(M2794),AM2794,0)</f>
        <v>#NAME?</v>
      </c>
      <c r="AO2794" s="95">
        <f t="shared" si="264"/>
        <v>0</v>
      </c>
      <c r="AP2794" s="95">
        <f t="shared" si="265"/>
        <v>0</v>
      </c>
      <c r="AS2794">
        <v>0</v>
      </c>
      <c r="AT2794">
        <v>0</v>
      </c>
      <c r="AU2794" t="e">
        <f t="shared" ca="1" si="266"/>
        <v>#NAME?</v>
      </c>
    </row>
    <row r="2795" spans="1:47" x14ac:dyDescent="0.15">
      <c r="A2795" s="21" t="s">
        <v>3569</v>
      </c>
      <c r="B2795" s="22" t="s">
        <v>17</v>
      </c>
      <c r="C2795" s="42">
        <v>2008</v>
      </c>
      <c r="D2795" s="22" t="s">
        <v>951</v>
      </c>
      <c r="E2795" s="22" t="s">
        <v>773</v>
      </c>
      <c r="F2795" s="23">
        <v>23.64</v>
      </c>
      <c r="G2795" s="23">
        <v>23.64</v>
      </c>
      <c r="H2795" s="24">
        <f t="shared" si="261"/>
        <v>0</v>
      </c>
      <c r="I2795" s="153">
        <v>0</v>
      </c>
      <c r="J2795" s="24">
        <f t="shared" si="262"/>
        <v>0</v>
      </c>
      <c r="K2795" s="25">
        <f t="shared" si="263"/>
        <v>0</v>
      </c>
      <c r="L2795">
        <v>0</v>
      </c>
      <c r="M2795">
        <v>32964608</v>
      </c>
      <c r="N2795">
        <v>42065747</v>
      </c>
      <c r="O2795" s="52">
        <v>0</v>
      </c>
      <c r="P2795" s="52">
        <v>0</v>
      </c>
      <c r="Q2795" s="52">
        <v>0</v>
      </c>
      <c r="R2795" s="52">
        <v>0</v>
      </c>
      <c r="S2795" s="52">
        <v>0</v>
      </c>
      <c r="T2795" s="52">
        <v>0</v>
      </c>
      <c r="U2795" s="52">
        <v>0</v>
      </c>
      <c r="V2795" s="52">
        <v>0</v>
      </c>
      <c r="W2795" s="52">
        <v>0</v>
      </c>
      <c r="X2795" s="52">
        <v>0</v>
      </c>
      <c r="Y2795" s="52">
        <v>0</v>
      </c>
      <c r="Z2795" s="52">
        <v>0</v>
      </c>
      <c r="AA2795" s="25">
        <v>0</v>
      </c>
      <c r="AB2795" s="25">
        <v>0</v>
      </c>
      <c r="AC2795" s="25">
        <v>0</v>
      </c>
      <c r="AD2795" s="25">
        <v>0</v>
      </c>
      <c r="AE2795" s="25">
        <v>0</v>
      </c>
      <c r="AF2795" s="25">
        <v>0</v>
      </c>
      <c r="AG2795" s="25">
        <v>0</v>
      </c>
      <c r="AH2795" s="25">
        <v>0</v>
      </c>
      <c r="AI2795" s="25">
        <v>0</v>
      </c>
      <c r="AJ2795" s="25">
        <v>0</v>
      </c>
      <c r="AK2795" s="25">
        <v>0</v>
      </c>
      <c r="AL2795" s="25">
        <v>0</v>
      </c>
      <c r="AM2795" s="95">
        <v>0</v>
      </c>
      <c r="AN2795" s="95" t="e">
        <f ca="1">IF(MengeInEEGSummieren(M2795),AM2795,0)</f>
        <v>#NAME?</v>
      </c>
      <c r="AO2795" s="95">
        <f t="shared" si="264"/>
        <v>0</v>
      </c>
      <c r="AP2795" s="95">
        <f t="shared" si="265"/>
        <v>0</v>
      </c>
      <c r="AS2795">
        <v>0</v>
      </c>
      <c r="AT2795">
        <v>0</v>
      </c>
      <c r="AU2795" t="e">
        <f t="shared" ca="1" si="266"/>
        <v>#NAME?</v>
      </c>
    </row>
    <row r="2796" spans="1:47" x14ac:dyDescent="0.15">
      <c r="A2796" s="21" t="s">
        <v>3570</v>
      </c>
      <c r="B2796" s="22" t="s">
        <v>17</v>
      </c>
      <c r="C2796" s="42">
        <v>2008</v>
      </c>
      <c r="D2796" s="22" t="s">
        <v>953</v>
      </c>
      <c r="E2796" s="22" t="s">
        <v>773</v>
      </c>
      <c r="F2796" s="23">
        <v>24.64</v>
      </c>
      <c r="G2796" s="23">
        <v>24.64</v>
      </c>
      <c r="H2796" s="24">
        <f t="shared" si="261"/>
        <v>0</v>
      </c>
      <c r="I2796" s="153">
        <v>0</v>
      </c>
      <c r="J2796" s="24">
        <f t="shared" si="262"/>
        <v>0</v>
      </c>
      <c r="K2796" s="25">
        <f t="shared" si="263"/>
        <v>0</v>
      </c>
      <c r="L2796">
        <v>0</v>
      </c>
      <c r="M2796">
        <v>32964608</v>
      </c>
      <c r="N2796">
        <v>42065747</v>
      </c>
      <c r="O2796" s="52">
        <v>0</v>
      </c>
      <c r="P2796" s="52">
        <v>0</v>
      </c>
      <c r="Q2796" s="52">
        <v>0</v>
      </c>
      <c r="R2796" s="52">
        <v>0</v>
      </c>
      <c r="S2796" s="52">
        <v>0</v>
      </c>
      <c r="T2796" s="52">
        <v>0</v>
      </c>
      <c r="U2796" s="52">
        <v>0</v>
      </c>
      <c r="V2796" s="52">
        <v>0</v>
      </c>
      <c r="W2796" s="52">
        <v>0</v>
      </c>
      <c r="X2796" s="52">
        <v>0</v>
      </c>
      <c r="Y2796" s="52">
        <v>0</v>
      </c>
      <c r="Z2796" s="52">
        <v>0</v>
      </c>
      <c r="AA2796" s="25">
        <v>0</v>
      </c>
      <c r="AB2796" s="25">
        <v>0</v>
      </c>
      <c r="AC2796" s="25">
        <v>0</v>
      </c>
      <c r="AD2796" s="25">
        <v>0</v>
      </c>
      <c r="AE2796" s="25">
        <v>0</v>
      </c>
      <c r="AF2796" s="25">
        <v>0</v>
      </c>
      <c r="AG2796" s="25">
        <v>0</v>
      </c>
      <c r="AH2796" s="25">
        <v>0</v>
      </c>
      <c r="AI2796" s="25">
        <v>0</v>
      </c>
      <c r="AJ2796" s="25">
        <v>0</v>
      </c>
      <c r="AK2796" s="25">
        <v>0</v>
      </c>
      <c r="AL2796" s="25">
        <v>0</v>
      </c>
      <c r="AM2796" s="95">
        <v>0</v>
      </c>
      <c r="AN2796" s="95" t="e">
        <f ca="1">IF(MengeInEEGSummieren(M2796),AM2796,0)</f>
        <v>#NAME?</v>
      </c>
      <c r="AO2796" s="95">
        <f t="shared" si="264"/>
        <v>0</v>
      </c>
      <c r="AP2796" s="95">
        <f t="shared" si="265"/>
        <v>0</v>
      </c>
      <c r="AS2796">
        <v>0</v>
      </c>
      <c r="AT2796">
        <v>0</v>
      </c>
      <c r="AU2796" t="e">
        <f t="shared" ca="1" si="266"/>
        <v>#NAME?</v>
      </c>
    </row>
    <row r="2797" spans="1:47" x14ac:dyDescent="0.15">
      <c r="A2797" s="21" t="s">
        <v>3571</v>
      </c>
      <c r="B2797" s="22" t="s">
        <v>17</v>
      </c>
      <c r="C2797" s="42">
        <v>2008</v>
      </c>
      <c r="D2797" s="22" t="s">
        <v>1867</v>
      </c>
      <c r="E2797" s="22" t="s">
        <v>773</v>
      </c>
      <c r="F2797" s="23">
        <v>27.64</v>
      </c>
      <c r="G2797" s="23">
        <v>27.64</v>
      </c>
      <c r="H2797" s="24">
        <f t="shared" si="261"/>
        <v>0</v>
      </c>
      <c r="I2797" s="153">
        <v>0</v>
      </c>
      <c r="J2797" s="24">
        <f t="shared" si="262"/>
        <v>0</v>
      </c>
      <c r="K2797" s="25">
        <f t="shared" si="263"/>
        <v>0</v>
      </c>
      <c r="L2797">
        <v>0</v>
      </c>
      <c r="M2797">
        <v>32964608</v>
      </c>
      <c r="N2797">
        <v>42065747</v>
      </c>
      <c r="O2797" s="52">
        <v>0</v>
      </c>
      <c r="P2797" s="52">
        <v>0</v>
      </c>
      <c r="Q2797" s="52">
        <v>0</v>
      </c>
      <c r="R2797" s="52">
        <v>0</v>
      </c>
      <c r="S2797" s="52">
        <v>0</v>
      </c>
      <c r="T2797" s="52">
        <v>0</v>
      </c>
      <c r="U2797" s="52">
        <v>0</v>
      </c>
      <c r="V2797" s="52">
        <v>0</v>
      </c>
      <c r="W2797" s="52">
        <v>0</v>
      </c>
      <c r="X2797" s="52">
        <v>0</v>
      </c>
      <c r="Y2797" s="52">
        <v>0</v>
      </c>
      <c r="Z2797" s="52">
        <v>0</v>
      </c>
      <c r="AA2797" s="25">
        <v>0</v>
      </c>
      <c r="AB2797" s="25">
        <v>0</v>
      </c>
      <c r="AC2797" s="25">
        <v>0</v>
      </c>
      <c r="AD2797" s="25">
        <v>0</v>
      </c>
      <c r="AE2797" s="25">
        <v>0</v>
      </c>
      <c r="AF2797" s="25">
        <v>0</v>
      </c>
      <c r="AG2797" s="25">
        <v>0</v>
      </c>
      <c r="AH2797" s="25">
        <v>0</v>
      </c>
      <c r="AI2797" s="25">
        <v>0</v>
      </c>
      <c r="AJ2797" s="25">
        <v>0</v>
      </c>
      <c r="AK2797" s="25">
        <v>0</v>
      </c>
      <c r="AL2797" s="25">
        <v>0</v>
      </c>
      <c r="AM2797" s="95">
        <v>0</v>
      </c>
      <c r="AN2797" s="95" t="e">
        <f ca="1">IF(MengeInEEGSummieren(M2797),AM2797,0)</f>
        <v>#NAME?</v>
      </c>
      <c r="AO2797" s="95">
        <f t="shared" si="264"/>
        <v>0</v>
      </c>
      <c r="AP2797" s="95">
        <f t="shared" si="265"/>
        <v>0</v>
      </c>
      <c r="AS2797">
        <v>0</v>
      </c>
      <c r="AT2797">
        <v>0</v>
      </c>
      <c r="AU2797" t="e">
        <f t="shared" ca="1" si="266"/>
        <v>#NAME?</v>
      </c>
    </row>
    <row r="2798" spans="1:47" x14ac:dyDescent="0.15">
      <c r="A2798" s="21" t="s">
        <v>3572</v>
      </c>
      <c r="B2798" s="22" t="s">
        <v>17</v>
      </c>
      <c r="C2798" s="42">
        <v>2008</v>
      </c>
      <c r="D2798" s="22" t="s">
        <v>1869</v>
      </c>
      <c r="E2798" s="22" t="s">
        <v>773</v>
      </c>
      <c r="F2798" s="23">
        <v>28.64</v>
      </c>
      <c r="G2798" s="23">
        <v>28.64</v>
      </c>
      <c r="H2798" s="24">
        <f t="shared" si="261"/>
        <v>0</v>
      </c>
      <c r="I2798" s="153">
        <v>0</v>
      </c>
      <c r="J2798" s="24">
        <f t="shared" si="262"/>
        <v>0</v>
      </c>
      <c r="K2798" s="25">
        <f t="shared" si="263"/>
        <v>0</v>
      </c>
      <c r="L2798">
        <v>0</v>
      </c>
      <c r="M2798">
        <v>32964608</v>
      </c>
      <c r="N2798">
        <v>42065747</v>
      </c>
      <c r="O2798" s="52">
        <v>0</v>
      </c>
      <c r="P2798" s="52">
        <v>0</v>
      </c>
      <c r="Q2798" s="52">
        <v>0</v>
      </c>
      <c r="R2798" s="52">
        <v>0</v>
      </c>
      <c r="S2798" s="52">
        <v>0</v>
      </c>
      <c r="T2798" s="52">
        <v>0</v>
      </c>
      <c r="U2798" s="52">
        <v>0</v>
      </c>
      <c r="V2798" s="52">
        <v>0</v>
      </c>
      <c r="W2798" s="52">
        <v>0</v>
      </c>
      <c r="X2798" s="52">
        <v>0</v>
      </c>
      <c r="Y2798" s="52">
        <v>0</v>
      </c>
      <c r="Z2798" s="52">
        <v>0</v>
      </c>
      <c r="AA2798" s="25">
        <v>0</v>
      </c>
      <c r="AB2798" s="25">
        <v>0</v>
      </c>
      <c r="AC2798" s="25">
        <v>0</v>
      </c>
      <c r="AD2798" s="25">
        <v>0</v>
      </c>
      <c r="AE2798" s="25">
        <v>0</v>
      </c>
      <c r="AF2798" s="25">
        <v>0</v>
      </c>
      <c r="AG2798" s="25">
        <v>0</v>
      </c>
      <c r="AH2798" s="25">
        <v>0</v>
      </c>
      <c r="AI2798" s="25">
        <v>0</v>
      </c>
      <c r="AJ2798" s="25">
        <v>0</v>
      </c>
      <c r="AK2798" s="25">
        <v>0</v>
      </c>
      <c r="AL2798" s="25">
        <v>0</v>
      </c>
      <c r="AM2798" s="95">
        <v>0</v>
      </c>
      <c r="AN2798" s="95" t="e">
        <f ca="1">IF(MengeInEEGSummieren(M2798),AM2798,0)</f>
        <v>#NAME?</v>
      </c>
      <c r="AO2798" s="95">
        <f t="shared" si="264"/>
        <v>0</v>
      </c>
      <c r="AP2798" s="95">
        <f t="shared" si="265"/>
        <v>0</v>
      </c>
      <c r="AS2798">
        <v>0</v>
      </c>
      <c r="AT2798">
        <v>0</v>
      </c>
      <c r="AU2798" t="e">
        <f t="shared" ca="1" si="266"/>
        <v>#NAME?</v>
      </c>
    </row>
    <row r="2799" spans="1:47" x14ac:dyDescent="0.15">
      <c r="A2799" s="21" t="s">
        <v>3573</v>
      </c>
      <c r="B2799" s="22" t="s">
        <v>17</v>
      </c>
      <c r="C2799" s="42">
        <v>2008</v>
      </c>
      <c r="D2799" s="22" t="s">
        <v>955</v>
      </c>
      <c r="E2799" s="22" t="s">
        <v>773</v>
      </c>
      <c r="F2799" s="23">
        <v>25.64</v>
      </c>
      <c r="G2799" s="23">
        <v>25.64</v>
      </c>
      <c r="H2799" s="24">
        <f t="shared" si="261"/>
        <v>0</v>
      </c>
      <c r="I2799" s="153">
        <v>0</v>
      </c>
      <c r="J2799" s="24">
        <f t="shared" si="262"/>
        <v>0</v>
      </c>
      <c r="K2799" s="25">
        <f t="shared" si="263"/>
        <v>0</v>
      </c>
      <c r="L2799">
        <v>0</v>
      </c>
      <c r="M2799">
        <v>32964608</v>
      </c>
      <c r="N2799">
        <v>42065747</v>
      </c>
      <c r="O2799" s="52">
        <v>0</v>
      </c>
      <c r="P2799" s="52">
        <v>0</v>
      </c>
      <c r="Q2799" s="52">
        <v>0</v>
      </c>
      <c r="R2799" s="52">
        <v>0</v>
      </c>
      <c r="S2799" s="52">
        <v>0</v>
      </c>
      <c r="T2799" s="52">
        <v>0</v>
      </c>
      <c r="U2799" s="52">
        <v>0</v>
      </c>
      <c r="V2799" s="52">
        <v>0</v>
      </c>
      <c r="W2799" s="52">
        <v>0</v>
      </c>
      <c r="X2799" s="52">
        <v>0</v>
      </c>
      <c r="Y2799" s="52">
        <v>0</v>
      </c>
      <c r="Z2799" s="52">
        <v>0</v>
      </c>
      <c r="AA2799" s="25">
        <v>0</v>
      </c>
      <c r="AB2799" s="25">
        <v>0</v>
      </c>
      <c r="AC2799" s="25">
        <v>0</v>
      </c>
      <c r="AD2799" s="25">
        <v>0</v>
      </c>
      <c r="AE2799" s="25">
        <v>0</v>
      </c>
      <c r="AF2799" s="25">
        <v>0</v>
      </c>
      <c r="AG2799" s="25">
        <v>0</v>
      </c>
      <c r="AH2799" s="25">
        <v>0</v>
      </c>
      <c r="AI2799" s="25">
        <v>0</v>
      </c>
      <c r="AJ2799" s="25">
        <v>0</v>
      </c>
      <c r="AK2799" s="25">
        <v>0</v>
      </c>
      <c r="AL2799" s="25">
        <v>0</v>
      </c>
      <c r="AM2799" s="95">
        <v>0</v>
      </c>
      <c r="AN2799" s="95" t="e">
        <f ca="1">IF(MengeInEEGSummieren(M2799),AM2799,0)</f>
        <v>#NAME?</v>
      </c>
      <c r="AO2799" s="95">
        <f t="shared" si="264"/>
        <v>0</v>
      </c>
      <c r="AP2799" s="95">
        <f t="shared" si="265"/>
        <v>0</v>
      </c>
      <c r="AS2799">
        <v>0</v>
      </c>
      <c r="AT2799">
        <v>0</v>
      </c>
      <c r="AU2799" t="e">
        <f t="shared" ca="1" si="266"/>
        <v>#NAME?</v>
      </c>
    </row>
    <row r="2800" spans="1:47" x14ac:dyDescent="0.15">
      <c r="A2800" s="21" t="s">
        <v>3574</v>
      </c>
      <c r="B2800" s="22" t="s">
        <v>17</v>
      </c>
      <c r="C2800" s="42">
        <v>2008</v>
      </c>
      <c r="D2800" s="22" t="s">
        <v>957</v>
      </c>
      <c r="E2800" s="22" t="s">
        <v>773</v>
      </c>
      <c r="F2800" s="23">
        <v>26.64</v>
      </c>
      <c r="G2800" s="23">
        <v>26.64</v>
      </c>
      <c r="H2800" s="24">
        <f t="shared" si="261"/>
        <v>0</v>
      </c>
      <c r="I2800" s="153">
        <v>0</v>
      </c>
      <c r="J2800" s="24">
        <f t="shared" si="262"/>
        <v>0</v>
      </c>
      <c r="K2800" s="25">
        <f t="shared" si="263"/>
        <v>0</v>
      </c>
      <c r="L2800">
        <v>0</v>
      </c>
      <c r="M2800">
        <v>32964608</v>
      </c>
      <c r="N2800">
        <v>42065747</v>
      </c>
      <c r="O2800" s="52">
        <v>0</v>
      </c>
      <c r="P2800" s="52">
        <v>0</v>
      </c>
      <c r="Q2800" s="52">
        <v>0</v>
      </c>
      <c r="R2800" s="52">
        <v>0</v>
      </c>
      <c r="S2800" s="52">
        <v>0</v>
      </c>
      <c r="T2800" s="52">
        <v>0</v>
      </c>
      <c r="U2800" s="52">
        <v>0</v>
      </c>
      <c r="V2800" s="52">
        <v>0</v>
      </c>
      <c r="W2800" s="52">
        <v>0</v>
      </c>
      <c r="X2800" s="52">
        <v>0</v>
      </c>
      <c r="Y2800" s="52">
        <v>0</v>
      </c>
      <c r="Z2800" s="52">
        <v>0</v>
      </c>
      <c r="AA2800" s="25">
        <v>0</v>
      </c>
      <c r="AB2800" s="25">
        <v>0</v>
      </c>
      <c r="AC2800" s="25">
        <v>0</v>
      </c>
      <c r="AD2800" s="25">
        <v>0</v>
      </c>
      <c r="AE2800" s="25">
        <v>0</v>
      </c>
      <c r="AF2800" s="25">
        <v>0</v>
      </c>
      <c r="AG2800" s="25">
        <v>0</v>
      </c>
      <c r="AH2800" s="25">
        <v>0</v>
      </c>
      <c r="AI2800" s="25">
        <v>0</v>
      </c>
      <c r="AJ2800" s="25">
        <v>0</v>
      </c>
      <c r="AK2800" s="25">
        <v>0</v>
      </c>
      <c r="AL2800" s="25">
        <v>0</v>
      </c>
      <c r="AM2800" s="95">
        <v>0</v>
      </c>
      <c r="AN2800" s="95" t="e">
        <f ca="1">IF(MengeInEEGSummieren(M2800),AM2800,0)</f>
        <v>#NAME?</v>
      </c>
      <c r="AO2800" s="95">
        <f t="shared" si="264"/>
        <v>0</v>
      </c>
      <c r="AP2800" s="95">
        <f t="shared" si="265"/>
        <v>0</v>
      </c>
      <c r="AS2800">
        <v>0</v>
      </c>
      <c r="AT2800">
        <v>0</v>
      </c>
      <c r="AU2800" t="e">
        <f t="shared" ca="1" si="266"/>
        <v>#NAME?</v>
      </c>
    </row>
    <row r="2801" spans="1:47" x14ac:dyDescent="0.15">
      <c r="A2801" s="21" t="s">
        <v>3575</v>
      </c>
      <c r="B2801" s="22" t="s">
        <v>17</v>
      </c>
      <c r="C2801" s="42">
        <v>2008</v>
      </c>
      <c r="D2801" s="22" t="s">
        <v>1873</v>
      </c>
      <c r="E2801" s="22" t="s">
        <v>773</v>
      </c>
      <c r="F2801" s="23">
        <v>29.64</v>
      </c>
      <c r="G2801" s="23">
        <v>29.64</v>
      </c>
      <c r="H2801" s="24">
        <f t="shared" si="261"/>
        <v>0</v>
      </c>
      <c r="I2801" s="153">
        <v>0</v>
      </c>
      <c r="J2801" s="24">
        <f t="shared" si="262"/>
        <v>0</v>
      </c>
      <c r="K2801" s="25">
        <f t="shared" si="263"/>
        <v>0</v>
      </c>
      <c r="L2801">
        <v>0</v>
      </c>
      <c r="M2801">
        <v>32964608</v>
      </c>
      <c r="N2801">
        <v>42065747</v>
      </c>
      <c r="O2801" s="52">
        <v>0</v>
      </c>
      <c r="P2801" s="52">
        <v>0</v>
      </c>
      <c r="Q2801" s="52">
        <v>0</v>
      </c>
      <c r="R2801" s="52">
        <v>0</v>
      </c>
      <c r="S2801" s="52">
        <v>0</v>
      </c>
      <c r="T2801" s="52">
        <v>0</v>
      </c>
      <c r="U2801" s="52">
        <v>0</v>
      </c>
      <c r="V2801" s="52">
        <v>0</v>
      </c>
      <c r="W2801" s="52">
        <v>0</v>
      </c>
      <c r="X2801" s="52">
        <v>0</v>
      </c>
      <c r="Y2801" s="52">
        <v>0</v>
      </c>
      <c r="Z2801" s="52">
        <v>0</v>
      </c>
      <c r="AA2801" s="25">
        <v>0</v>
      </c>
      <c r="AB2801" s="25">
        <v>0</v>
      </c>
      <c r="AC2801" s="25">
        <v>0</v>
      </c>
      <c r="AD2801" s="25">
        <v>0</v>
      </c>
      <c r="AE2801" s="25">
        <v>0</v>
      </c>
      <c r="AF2801" s="25">
        <v>0</v>
      </c>
      <c r="AG2801" s="25">
        <v>0</v>
      </c>
      <c r="AH2801" s="25">
        <v>0</v>
      </c>
      <c r="AI2801" s="25">
        <v>0</v>
      </c>
      <c r="AJ2801" s="25">
        <v>0</v>
      </c>
      <c r="AK2801" s="25">
        <v>0</v>
      </c>
      <c r="AL2801" s="25">
        <v>0</v>
      </c>
      <c r="AM2801" s="95">
        <v>0</v>
      </c>
      <c r="AN2801" s="95" t="e">
        <f ca="1">IF(MengeInEEGSummieren(M2801),AM2801,0)</f>
        <v>#NAME?</v>
      </c>
      <c r="AO2801" s="95">
        <f t="shared" si="264"/>
        <v>0</v>
      </c>
      <c r="AP2801" s="95">
        <f t="shared" si="265"/>
        <v>0</v>
      </c>
      <c r="AS2801">
        <v>0</v>
      </c>
      <c r="AT2801">
        <v>0</v>
      </c>
      <c r="AU2801" t="e">
        <f t="shared" ca="1" si="266"/>
        <v>#NAME?</v>
      </c>
    </row>
    <row r="2802" spans="1:47" x14ac:dyDescent="0.15">
      <c r="A2802" s="21" t="s">
        <v>3576</v>
      </c>
      <c r="B2802" s="22" t="s">
        <v>17</v>
      </c>
      <c r="C2802" s="42">
        <v>2008</v>
      </c>
      <c r="D2802" s="22" t="s">
        <v>1875</v>
      </c>
      <c r="E2802" s="22" t="s">
        <v>773</v>
      </c>
      <c r="F2802" s="23">
        <v>30.64</v>
      </c>
      <c r="G2802" s="23">
        <v>30.64</v>
      </c>
      <c r="H2802" s="24">
        <f t="shared" si="261"/>
        <v>0</v>
      </c>
      <c r="I2802" s="153">
        <v>0</v>
      </c>
      <c r="J2802" s="24">
        <f t="shared" si="262"/>
        <v>0</v>
      </c>
      <c r="K2802" s="25">
        <f t="shared" si="263"/>
        <v>0</v>
      </c>
      <c r="L2802">
        <v>0</v>
      </c>
      <c r="M2802">
        <v>32964608</v>
      </c>
      <c r="N2802">
        <v>42065747</v>
      </c>
      <c r="O2802" s="52">
        <v>0</v>
      </c>
      <c r="P2802" s="52">
        <v>0</v>
      </c>
      <c r="Q2802" s="52">
        <v>0</v>
      </c>
      <c r="R2802" s="52">
        <v>0</v>
      </c>
      <c r="S2802" s="52">
        <v>0</v>
      </c>
      <c r="T2802" s="52">
        <v>0</v>
      </c>
      <c r="U2802" s="52">
        <v>0</v>
      </c>
      <c r="V2802" s="52">
        <v>0</v>
      </c>
      <c r="W2802" s="52">
        <v>0</v>
      </c>
      <c r="X2802" s="52">
        <v>0</v>
      </c>
      <c r="Y2802" s="52">
        <v>0</v>
      </c>
      <c r="Z2802" s="52">
        <v>0</v>
      </c>
      <c r="AA2802" s="25">
        <v>0</v>
      </c>
      <c r="AB2802" s="25">
        <v>0</v>
      </c>
      <c r="AC2802" s="25">
        <v>0</v>
      </c>
      <c r="AD2802" s="25">
        <v>0</v>
      </c>
      <c r="AE2802" s="25">
        <v>0</v>
      </c>
      <c r="AF2802" s="25">
        <v>0</v>
      </c>
      <c r="AG2802" s="25">
        <v>0</v>
      </c>
      <c r="AH2802" s="25">
        <v>0</v>
      </c>
      <c r="AI2802" s="25">
        <v>0</v>
      </c>
      <c r="AJ2802" s="25">
        <v>0</v>
      </c>
      <c r="AK2802" s="25">
        <v>0</v>
      </c>
      <c r="AL2802" s="25">
        <v>0</v>
      </c>
      <c r="AM2802" s="95">
        <v>0</v>
      </c>
      <c r="AN2802" s="95" t="e">
        <f ca="1">IF(MengeInEEGSummieren(M2802),AM2802,0)</f>
        <v>#NAME?</v>
      </c>
      <c r="AO2802" s="95">
        <f t="shared" si="264"/>
        <v>0</v>
      </c>
      <c r="AP2802" s="95">
        <f t="shared" si="265"/>
        <v>0</v>
      </c>
      <c r="AS2802">
        <v>0</v>
      </c>
      <c r="AT2802">
        <v>0</v>
      </c>
      <c r="AU2802" t="e">
        <f t="shared" ca="1" si="266"/>
        <v>#NAME?</v>
      </c>
    </row>
    <row r="2803" spans="1:47" x14ac:dyDescent="0.15">
      <c r="A2803" s="21" t="s">
        <v>3577</v>
      </c>
      <c r="B2803" s="22" t="s">
        <v>17</v>
      </c>
      <c r="C2803" s="42">
        <v>2008</v>
      </c>
      <c r="D2803" s="22" t="s">
        <v>959</v>
      </c>
      <c r="E2803" s="22" t="s">
        <v>773</v>
      </c>
      <c r="F2803" s="23">
        <v>27.64</v>
      </c>
      <c r="G2803" s="23">
        <v>27.64</v>
      </c>
      <c r="H2803" s="24">
        <f t="shared" si="261"/>
        <v>0</v>
      </c>
      <c r="I2803" s="153">
        <v>0</v>
      </c>
      <c r="J2803" s="24">
        <f t="shared" si="262"/>
        <v>0</v>
      </c>
      <c r="K2803" s="25">
        <f t="shared" si="263"/>
        <v>0</v>
      </c>
      <c r="L2803">
        <v>0</v>
      </c>
      <c r="M2803">
        <v>32964608</v>
      </c>
      <c r="N2803">
        <v>42065747</v>
      </c>
      <c r="O2803" s="52">
        <v>0</v>
      </c>
      <c r="P2803" s="52">
        <v>0</v>
      </c>
      <c r="Q2803" s="52">
        <v>0</v>
      </c>
      <c r="R2803" s="52">
        <v>0</v>
      </c>
      <c r="S2803" s="52">
        <v>0</v>
      </c>
      <c r="T2803" s="52">
        <v>0</v>
      </c>
      <c r="U2803" s="52">
        <v>0</v>
      </c>
      <c r="V2803" s="52">
        <v>0</v>
      </c>
      <c r="W2803" s="52">
        <v>0</v>
      </c>
      <c r="X2803" s="52">
        <v>0</v>
      </c>
      <c r="Y2803" s="52">
        <v>0</v>
      </c>
      <c r="Z2803" s="52">
        <v>0</v>
      </c>
      <c r="AA2803" s="25">
        <v>0</v>
      </c>
      <c r="AB2803" s="25">
        <v>0</v>
      </c>
      <c r="AC2803" s="25">
        <v>0</v>
      </c>
      <c r="AD2803" s="25">
        <v>0</v>
      </c>
      <c r="AE2803" s="25">
        <v>0</v>
      </c>
      <c r="AF2803" s="25">
        <v>0</v>
      </c>
      <c r="AG2803" s="25">
        <v>0</v>
      </c>
      <c r="AH2803" s="25">
        <v>0</v>
      </c>
      <c r="AI2803" s="25">
        <v>0</v>
      </c>
      <c r="AJ2803" s="25">
        <v>0</v>
      </c>
      <c r="AK2803" s="25">
        <v>0</v>
      </c>
      <c r="AL2803" s="25">
        <v>0</v>
      </c>
      <c r="AM2803" s="95">
        <v>0</v>
      </c>
      <c r="AN2803" s="95" t="e">
        <f ca="1">IF(MengeInEEGSummieren(M2803),AM2803,0)</f>
        <v>#NAME?</v>
      </c>
      <c r="AO2803" s="95">
        <f t="shared" si="264"/>
        <v>0</v>
      </c>
      <c r="AP2803" s="95">
        <f t="shared" si="265"/>
        <v>0</v>
      </c>
      <c r="AS2803">
        <v>0</v>
      </c>
      <c r="AT2803">
        <v>0</v>
      </c>
      <c r="AU2803" t="e">
        <f t="shared" ca="1" si="266"/>
        <v>#NAME?</v>
      </c>
    </row>
    <row r="2804" spans="1:47" x14ac:dyDescent="0.15">
      <c r="A2804" s="21" t="s">
        <v>3578</v>
      </c>
      <c r="B2804" s="22" t="s">
        <v>17</v>
      </c>
      <c r="C2804" s="42">
        <v>2008</v>
      </c>
      <c r="D2804" s="22" t="s">
        <v>979</v>
      </c>
      <c r="E2804" s="22" t="s">
        <v>773</v>
      </c>
      <c r="F2804" s="23">
        <v>28.64</v>
      </c>
      <c r="G2804" s="23">
        <v>28.64</v>
      </c>
      <c r="H2804" s="24">
        <f t="shared" si="261"/>
        <v>0</v>
      </c>
      <c r="I2804" s="153">
        <v>0</v>
      </c>
      <c r="J2804" s="24">
        <f t="shared" si="262"/>
        <v>0</v>
      </c>
      <c r="K2804" s="25">
        <f t="shared" si="263"/>
        <v>0</v>
      </c>
      <c r="L2804">
        <v>0</v>
      </c>
      <c r="M2804">
        <v>32964608</v>
      </c>
      <c r="N2804">
        <v>42065747</v>
      </c>
      <c r="O2804" s="52">
        <v>0</v>
      </c>
      <c r="P2804" s="52">
        <v>0</v>
      </c>
      <c r="Q2804" s="52">
        <v>0</v>
      </c>
      <c r="R2804" s="52">
        <v>0</v>
      </c>
      <c r="S2804" s="52">
        <v>0</v>
      </c>
      <c r="T2804" s="52">
        <v>0</v>
      </c>
      <c r="U2804" s="52">
        <v>0</v>
      </c>
      <c r="V2804" s="52">
        <v>0</v>
      </c>
      <c r="W2804" s="52">
        <v>0</v>
      </c>
      <c r="X2804" s="52">
        <v>0</v>
      </c>
      <c r="Y2804" s="52">
        <v>0</v>
      </c>
      <c r="Z2804" s="52">
        <v>0</v>
      </c>
      <c r="AA2804" s="25">
        <v>0</v>
      </c>
      <c r="AB2804" s="25">
        <v>0</v>
      </c>
      <c r="AC2804" s="25">
        <v>0</v>
      </c>
      <c r="AD2804" s="25">
        <v>0</v>
      </c>
      <c r="AE2804" s="25">
        <v>0</v>
      </c>
      <c r="AF2804" s="25">
        <v>0</v>
      </c>
      <c r="AG2804" s="25">
        <v>0</v>
      </c>
      <c r="AH2804" s="25">
        <v>0</v>
      </c>
      <c r="AI2804" s="25">
        <v>0</v>
      </c>
      <c r="AJ2804" s="25">
        <v>0</v>
      </c>
      <c r="AK2804" s="25">
        <v>0</v>
      </c>
      <c r="AL2804" s="25">
        <v>0</v>
      </c>
      <c r="AM2804" s="95">
        <v>0</v>
      </c>
      <c r="AN2804" s="95" t="e">
        <f ca="1">IF(MengeInEEGSummieren(M2804),AM2804,0)</f>
        <v>#NAME?</v>
      </c>
      <c r="AO2804" s="95">
        <f t="shared" si="264"/>
        <v>0</v>
      </c>
      <c r="AP2804" s="95">
        <f t="shared" si="265"/>
        <v>0</v>
      </c>
      <c r="AS2804">
        <v>0</v>
      </c>
      <c r="AT2804">
        <v>0</v>
      </c>
      <c r="AU2804" t="e">
        <f t="shared" ca="1" si="266"/>
        <v>#NAME?</v>
      </c>
    </row>
    <row r="2805" spans="1:47" x14ac:dyDescent="0.15">
      <c r="A2805" s="21" t="s">
        <v>3579</v>
      </c>
      <c r="B2805" s="22" t="s">
        <v>17</v>
      </c>
      <c r="C2805" s="42">
        <v>2008</v>
      </c>
      <c r="D2805" s="22" t="s">
        <v>1879</v>
      </c>
      <c r="E2805" s="22" t="s">
        <v>773</v>
      </c>
      <c r="F2805" s="23">
        <v>21.29</v>
      </c>
      <c r="G2805" s="23">
        <v>21.29</v>
      </c>
      <c r="H2805" s="24">
        <f t="shared" si="261"/>
        <v>0</v>
      </c>
      <c r="I2805" s="153">
        <v>0</v>
      </c>
      <c r="J2805" s="24">
        <f t="shared" si="262"/>
        <v>0</v>
      </c>
      <c r="K2805" s="25">
        <f t="shared" si="263"/>
        <v>0</v>
      </c>
      <c r="L2805">
        <v>0</v>
      </c>
      <c r="M2805">
        <v>32964608</v>
      </c>
      <c r="N2805">
        <v>42065747</v>
      </c>
      <c r="O2805" s="52">
        <v>0</v>
      </c>
      <c r="P2805" s="52">
        <v>0</v>
      </c>
      <c r="Q2805" s="52">
        <v>0</v>
      </c>
      <c r="R2805" s="52">
        <v>0</v>
      </c>
      <c r="S2805" s="52">
        <v>0</v>
      </c>
      <c r="T2805" s="52">
        <v>0</v>
      </c>
      <c r="U2805" s="52">
        <v>0</v>
      </c>
      <c r="V2805" s="52">
        <v>0</v>
      </c>
      <c r="W2805" s="52">
        <v>0</v>
      </c>
      <c r="X2805" s="52">
        <v>0</v>
      </c>
      <c r="Y2805" s="52">
        <v>0</v>
      </c>
      <c r="Z2805" s="52">
        <v>0</v>
      </c>
      <c r="AA2805" s="25">
        <v>0</v>
      </c>
      <c r="AB2805" s="25">
        <v>0</v>
      </c>
      <c r="AC2805" s="25">
        <v>0</v>
      </c>
      <c r="AD2805" s="25">
        <v>0</v>
      </c>
      <c r="AE2805" s="25">
        <v>0</v>
      </c>
      <c r="AF2805" s="25">
        <v>0</v>
      </c>
      <c r="AG2805" s="25">
        <v>0</v>
      </c>
      <c r="AH2805" s="25">
        <v>0</v>
      </c>
      <c r="AI2805" s="25">
        <v>0</v>
      </c>
      <c r="AJ2805" s="25">
        <v>0</v>
      </c>
      <c r="AK2805" s="25">
        <v>0</v>
      </c>
      <c r="AL2805" s="25">
        <v>0</v>
      </c>
      <c r="AM2805" s="95">
        <v>0</v>
      </c>
      <c r="AN2805" s="95" t="e">
        <f ca="1">IF(MengeInEEGSummieren(M2805),AM2805,0)</f>
        <v>#NAME?</v>
      </c>
      <c r="AO2805" s="95">
        <f t="shared" si="264"/>
        <v>0</v>
      </c>
      <c r="AP2805" s="95">
        <f t="shared" si="265"/>
        <v>0</v>
      </c>
      <c r="AS2805">
        <v>0</v>
      </c>
      <c r="AT2805">
        <v>0</v>
      </c>
      <c r="AU2805" t="e">
        <f t="shared" ca="1" si="266"/>
        <v>#NAME?</v>
      </c>
    </row>
    <row r="2806" spans="1:47" x14ac:dyDescent="0.15">
      <c r="A2806" s="21" t="s">
        <v>3580</v>
      </c>
      <c r="B2806" s="22" t="s">
        <v>17</v>
      </c>
      <c r="C2806" s="42">
        <v>2008</v>
      </c>
      <c r="D2806" s="22" t="s">
        <v>931</v>
      </c>
      <c r="E2806" s="22" t="s">
        <v>773</v>
      </c>
      <c r="F2806" s="23">
        <v>19.29</v>
      </c>
      <c r="G2806" s="23">
        <v>19.29</v>
      </c>
      <c r="H2806" s="24">
        <f t="shared" si="261"/>
        <v>0</v>
      </c>
      <c r="I2806" s="153">
        <v>0</v>
      </c>
      <c r="J2806" s="24">
        <f t="shared" si="262"/>
        <v>0</v>
      </c>
      <c r="K2806" s="25">
        <f t="shared" si="263"/>
        <v>0</v>
      </c>
      <c r="L2806">
        <v>0</v>
      </c>
      <c r="M2806">
        <v>32964608</v>
      </c>
      <c r="N2806">
        <v>42065747</v>
      </c>
      <c r="O2806" s="52">
        <v>0</v>
      </c>
      <c r="P2806" s="52">
        <v>0</v>
      </c>
      <c r="Q2806" s="52">
        <v>0</v>
      </c>
      <c r="R2806" s="52">
        <v>0</v>
      </c>
      <c r="S2806" s="52">
        <v>0</v>
      </c>
      <c r="T2806" s="52">
        <v>0</v>
      </c>
      <c r="U2806" s="52">
        <v>0</v>
      </c>
      <c r="V2806" s="52">
        <v>0</v>
      </c>
      <c r="W2806" s="52">
        <v>0</v>
      </c>
      <c r="X2806" s="52">
        <v>0</v>
      </c>
      <c r="Y2806" s="52">
        <v>0</v>
      </c>
      <c r="Z2806" s="52">
        <v>0</v>
      </c>
      <c r="AA2806" s="25">
        <v>0</v>
      </c>
      <c r="AB2806" s="25">
        <v>0</v>
      </c>
      <c r="AC2806" s="25">
        <v>0</v>
      </c>
      <c r="AD2806" s="25">
        <v>0</v>
      </c>
      <c r="AE2806" s="25">
        <v>0</v>
      </c>
      <c r="AF2806" s="25">
        <v>0</v>
      </c>
      <c r="AG2806" s="25">
        <v>0</v>
      </c>
      <c r="AH2806" s="25">
        <v>0</v>
      </c>
      <c r="AI2806" s="25">
        <v>0</v>
      </c>
      <c r="AJ2806" s="25">
        <v>0</v>
      </c>
      <c r="AK2806" s="25">
        <v>0</v>
      </c>
      <c r="AL2806" s="25">
        <v>0</v>
      </c>
      <c r="AM2806" s="95">
        <v>0</v>
      </c>
      <c r="AN2806" s="95" t="e">
        <f ca="1">IF(MengeInEEGSummieren(M2806),AM2806,0)</f>
        <v>#NAME?</v>
      </c>
      <c r="AO2806" s="95">
        <f t="shared" si="264"/>
        <v>0</v>
      </c>
      <c r="AP2806" s="95">
        <f t="shared" si="265"/>
        <v>0</v>
      </c>
      <c r="AS2806">
        <v>0</v>
      </c>
      <c r="AT2806">
        <v>0</v>
      </c>
      <c r="AU2806" t="e">
        <f t="shared" ca="1" si="266"/>
        <v>#NAME?</v>
      </c>
    </row>
    <row r="2807" spans="1:47" x14ac:dyDescent="0.15">
      <c r="A2807" s="21" t="s">
        <v>3581</v>
      </c>
      <c r="B2807" s="22" t="s">
        <v>17</v>
      </c>
      <c r="C2807" s="42">
        <v>2008</v>
      </c>
      <c r="D2807" s="22" t="s">
        <v>933</v>
      </c>
      <c r="E2807" s="22" t="s">
        <v>773</v>
      </c>
      <c r="F2807" s="23">
        <v>20.29</v>
      </c>
      <c r="G2807" s="23">
        <v>20.29</v>
      </c>
      <c r="H2807" s="24">
        <f t="shared" si="261"/>
        <v>0</v>
      </c>
      <c r="I2807" s="153">
        <v>0</v>
      </c>
      <c r="J2807" s="24">
        <f t="shared" si="262"/>
        <v>0</v>
      </c>
      <c r="K2807" s="25">
        <f t="shared" si="263"/>
        <v>0</v>
      </c>
      <c r="L2807">
        <v>0</v>
      </c>
      <c r="M2807">
        <v>32964608</v>
      </c>
      <c r="N2807">
        <v>42065747</v>
      </c>
      <c r="O2807" s="52">
        <v>0</v>
      </c>
      <c r="P2807" s="52">
        <v>0</v>
      </c>
      <c r="Q2807" s="52">
        <v>0</v>
      </c>
      <c r="R2807" s="52">
        <v>0</v>
      </c>
      <c r="S2807" s="52">
        <v>0</v>
      </c>
      <c r="T2807" s="52">
        <v>0</v>
      </c>
      <c r="U2807" s="52">
        <v>0</v>
      </c>
      <c r="V2807" s="52">
        <v>0</v>
      </c>
      <c r="W2807" s="52">
        <v>0</v>
      </c>
      <c r="X2807" s="52">
        <v>0</v>
      </c>
      <c r="Y2807" s="52">
        <v>0</v>
      </c>
      <c r="Z2807" s="52">
        <v>0</v>
      </c>
      <c r="AA2807" s="25">
        <v>0</v>
      </c>
      <c r="AB2807" s="25">
        <v>0</v>
      </c>
      <c r="AC2807" s="25">
        <v>0</v>
      </c>
      <c r="AD2807" s="25">
        <v>0</v>
      </c>
      <c r="AE2807" s="25">
        <v>0</v>
      </c>
      <c r="AF2807" s="25">
        <v>0</v>
      </c>
      <c r="AG2807" s="25">
        <v>0</v>
      </c>
      <c r="AH2807" s="25">
        <v>0</v>
      </c>
      <c r="AI2807" s="25">
        <v>0</v>
      </c>
      <c r="AJ2807" s="25">
        <v>0</v>
      </c>
      <c r="AK2807" s="25">
        <v>0</v>
      </c>
      <c r="AL2807" s="25">
        <v>0</v>
      </c>
      <c r="AM2807" s="95">
        <v>0</v>
      </c>
      <c r="AN2807" s="95" t="e">
        <f ca="1">IF(MengeInEEGSummieren(M2807),AM2807,0)</f>
        <v>#NAME?</v>
      </c>
      <c r="AO2807" s="95">
        <f t="shared" si="264"/>
        <v>0</v>
      </c>
      <c r="AP2807" s="95">
        <f t="shared" si="265"/>
        <v>0</v>
      </c>
      <c r="AS2807">
        <v>0</v>
      </c>
      <c r="AT2807">
        <v>0</v>
      </c>
      <c r="AU2807" t="e">
        <f t="shared" ca="1" si="266"/>
        <v>#NAME?</v>
      </c>
    </row>
    <row r="2808" spans="1:47" x14ac:dyDescent="0.15">
      <c r="A2808" s="21" t="s">
        <v>3582</v>
      </c>
      <c r="B2808" s="22" t="s">
        <v>17</v>
      </c>
      <c r="C2808" s="42">
        <v>2008</v>
      </c>
      <c r="D2808" s="22" t="s">
        <v>1883</v>
      </c>
      <c r="E2808" s="22" t="s">
        <v>773</v>
      </c>
      <c r="F2808" s="23">
        <v>23.29</v>
      </c>
      <c r="G2808" s="23">
        <v>23.29</v>
      </c>
      <c r="H2808" s="24">
        <f t="shared" si="261"/>
        <v>0</v>
      </c>
      <c r="I2808" s="153">
        <v>0</v>
      </c>
      <c r="J2808" s="24">
        <f t="shared" si="262"/>
        <v>0</v>
      </c>
      <c r="K2808" s="25">
        <f t="shared" si="263"/>
        <v>0</v>
      </c>
      <c r="L2808">
        <v>0</v>
      </c>
      <c r="M2808">
        <v>32964608</v>
      </c>
      <c r="N2808">
        <v>42065747</v>
      </c>
      <c r="O2808" s="52">
        <v>0</v>
      </c>
      <c r="P2808" s="52">
        <v>0</v>
      </c>
      <c r="Q2808" s="52">
        <v>0</v>
      </c>
      <c r="R2808" s="52">
        <v>0</v>
      </c>
      <c r="S2808" s="52">
        <v>0</v>
      </c>
      <c r="T2808" s="52">
        <v>0</v>
      </c>
      <c r="U2808" s="52">
        <v>0</v>
      </c>
      <c r="V2808" s="52">
        <v>0</v>
      </c>
      <c r="W2808" s="52">
        <v>0</v>
      </c>
      <c r="X2808" s="52">
        <v>0</v>
      </c>
      <c r="Y2808" s="52">
        <v>0</v>
      </c>
      <c r="Z2808" s="52">
        <v>0</v>
      </c>
      <c r="AA2808" s="25">
        <v>0</v>
      </c>
      <c r="AB2808" s="25">
        <v>0</v>
      </c>
      <c r="AC2808" s="25">
        <v>0</v>
      </c>
      <c r="AD2808" s="25">
        <v>0</v>
      </c>
      <c r="AE2808" s="25">
        <v>0</v>
      </c>
      <c r="AF2808" s="25">
        <v>0</v>
      </c>
      <c r="AG2808" s="25">
        <v>0</v>
      </c>
      <c r="AH2808" s="25">
        <v>0</v>
      </c>
      <c r="AI2808" s="25">
        <v>0</v>
      </c>
      <c r="AJ2808" s="25">
        <v>0</v>
      </c>
      <c r="AK2808" s="25">
        <v>0</v>
      </c>
      <c r="AL2808" s="25">
        <v>0</v>
      </c>
      <c r="AM2808" s="95">
        <v>0</v>
      </c>
      <c r="AN2808" s="95" t="e">
        <f ca="1">IF(MengeInEEGSummieren(M2808),AM2808,0)</f>
        <v>#NAME?</v>
      </c>
      <c r="AO2808" s="95">
        <f t="shared" si="264"/>
        <v>0</v>
      </c>
      <c r="AP2808" s="95">
        <f t="shared" si="265"/>
        <v>0</v>
      </c>
      <c r="AS2808">
        <v>0</v>
      </c>
      <c r="AT2808">
        <v>0</v>
      </c>
      <c r="AU2808" t="e">
        <f t="shared" ca="1" si="266"/>
        <v>#NAME?</v>
      </c>
    </row>
    <row r="2809" spans="1:47" x14ac:dyDescent="0.15">
      <c r="A2809" s="21" t="s">
        <v>3583</v>
      </c>
      <c r="B2809" s="22" t="s">
        <v>17</v>
      </c>
      <c r="C2809" s="42">
        <v>2008</v>
      </c>
      <c r="D2809" s="22" t="s">
        <v>1885</v>
      </c>
      <c r="E2809" s="22" t="s">
        <v>773</v>
      </c>
      <c r="F2809" s="23">
        <v>24.29</v>
      </c>
      <c r="G2809" s="23">
        <v>24.29</v>
      </c>
      <c r="H2809" s="24">
        <f t="shared" si="261"/>
        <v>0</v>
      </c>
      <c r="I2809" s="153">
        <v>0</v>
      </c>
      <c r="J2809" s="24">
        <f t="shared" si="262"/>
        <v>0</v>
      </c>
      <c r="K2809" s="25">
        <f t="shared" si="263"/>
        <v>0</v>
      </c>
      <c r="L2809">
        <v>0</v>
      </c>
      <c r="M2809">
        <v>32964608</v>
      </c>
      <c r="N2809">
        <v>42065747</v>
      </c>
      <c r="O2809" s="52">
        <v>0</v>
      </c>
      <c r="P2809" s="52">
        <v>0</v>
      </c>
      <c r="Q2809" s="52">
        <v>0</v>
      </c>
      <c r="R2809" s="52">
        <v>0</v>
      </c>
      <c r="S2809" s="52">
        <v>0</v>
      </c>
      <c r="T2809" s="52">
        <v>0</v>
      </c>
      <c r="U2809" s="52">
        <v>0</v>
      </c>
      <c r="V2809" s="52">
        <v>0</v>
      </c>
      <c r="W2809" s="52">
        <v>0</v>
      </c>
      <c r="X2809" s="52">
        <v>0</v>
      </c>
      <c r="Y2809" s="52">
        <v>0</v>
      </c>
      <c r="Z2809" s="52">
        <v>0</v>
      </c>
      <c r="AA2809" s="25">
        <v>0</v>
      </c>
      <c r="AB2809" s="25">
        <v>0</v>
      </c>
      <c r="AC2809" s="25">
        <v>0</v>
      </c>
      <c r="AD2809" s="25">
        <v>0</v>
      </c>
      <c r="AE2809" s="25">
        <v>0</v>
      </c>
      <c r="AF2809" s="25">
        <v>0</v>
      </c>
      <c r="AG2809" s="25">
        <v>0</v>
      </c>
      <c r="AH2809" s="25">
        <v>0</v>
      </c>
      <c r="AI2809" s="25">
        <v>0</v>
      </c>
      <c r="AJ2809" s="25">
        <v>0</v>
      </c>
      <c r="AK2809" s="25">
        <v>0</v>
      </c>
      <c r="AL2809" s="25">
        <v>0</v>
      </c>
      <c r="AM2809" s="95">
        <v>0</v>
      </c>
      <c r="AN2809" s="95" t="e">
        <f ca="1">IF(MengeInEEGSummieren(M2809),AM2809,0)</f>
        <v>#NAME?</v>
      </c>
      <c r="AO2809" s="95">
        <f t="shared" si="264"/>
        <v>0</v>
      </c>
      <c r="AP2809" s="95">
        <f t="shared" si="265"/>
        <v>0</v>
      </c>
      <c r="AS2809">
        <v>0</v>
      </c>
      <c r="AT2809">
        <v>0</v>
      </c>
      <c r="AU2809" t="e">
        <f t="shared" ca="1" si="266"/>
        <v>#NAME?</v>
      </c>
    </row>
    <row r="2810" spans="1:47" x14ac:dyDescent="0.15">
      <c r="A2810" s="21" t="s">
        <v>3584</v>
      </c>
      <c r="B2810" s="22" t="s">
        <v>17</v>
      </c>
      <c r="C2810" s="42">
        <v>2008</v>
      </c>
      <c r="D2810" s="22" t="s">
        <v>935</v>
      </c>
      <c r="E2810" s="22" t="s">
        <v>773</v>
      </c>
      <c r="F2810" s="23">
        <v>21.29</v>
      </c>
      <c r="G2810" s="23">
        <v>21.29</v>
      </c>
      <c r="H2810" s="24">
        <f t="shared" si="261"/>
        <v>0</v>
      </c>
      <c r="I2810" s="153">
        <v>0</v>
      </c>
      <c r="J2810" s="24">
        <f t="shared" si="262"/>
        <v>0</v>
      </c>
      <c r="K2810" s="25">
        <f t="shared" si="263"/>
        <v>0</v>
      </c>
      <c r="L2810">
        <v>0</v>
      </c>
      <c r="M2810">
        <v>32964608</v>
      </c>
      <c r="N2810">
        <v>42065747</v>
      </c>
      <c r="O2810" s="52">
        <v>0</v>
      </c>
      <c r="P2810" s="52">
        <v>0</v>
      </c>
      <c r="Q2810" s="52">
        <v>0</v>
      </c>
      <c r="R2810" s="52">
        <v>0</v>
      </c>
      <c r="S2810" s="52">
        <v>0</v>
      </c>
      <c r="T2810" s="52">
        <v>0</v>
      </c>
      <c r="U2810" s="52">
        <v>0</v>
      </c>
      <c r="V2810" s="52">
        <v>0</v>
      </c>
      <c r="W2810" s="52">
        <v>0</v>
      </c>
      <c r="X2810" s="52">
        <v>0</v>
      </c>
      <c r="Y2810" s="52">
        <v>0</v>
      </c>
      <c r="Z2810" s="52">
        <v>0</v>
      </c>
      <c r="AA2810" s="25">
        <v>0</v>
      </c>
      <c r="AB2810" s="25">
        <v>0</v>
      </c>
      <c r="AC2810" s="25">
        <v>0</v>
      </c>
      <c r="AD2810" s="25">
        <v>0</v>
      </c>
      <c r="AE2810" s="25">
        <v>0</v>
      </c>
      <c r="AF2810" s="25">
        <v>0</v>
      </c>
      <c r="AG2810" s="25">
        <v>0</v>
      </c>
      <c r="AH2810" s="25">
        <v>0</v>
      </c>
      <c r="AI2810" s="25">
        <v>0</v>
      </c>
      <c r="AJ2810" s="25">
        <v>0</v>
      </c>
      <c r="AK2810" s="25">
        <v>0</v>
      </c>
      <c r="AL2810" s="25">
        <v>0</v>
      </c>
      <c r="AM2810" s="95">
        <v>0</v>
      </c>
      <c r="AN2810" s="95" t="e">
        <f ca="1">IF(MengeInEEGSummieren(M2810),AM2810,0)</f>
        <v>#NAME?</v>
      </c>
      <c r="AO2810" s="95">
        <f t="shared" si="264"/>
        <v>0</v>
      </c>
      <c r="AP2810" s="95">
        <f t="shared" si="265"/>
        <v>0</v>
      </c>
      <c r="AS2810">
        <v>0</v>
      </c>
      <c r="AT2810">
        <v>0</v>
      </c>
      <c r="AU2810" t="e">
        <f t="shared" ca="1" si="266"/>
        <v>#NAME?</v>
      </c>
    </row>
    <row r="2811" spans="1:47" x14ac:dyDescent="0.15">
      <c r="A2811" s="21" t="s">
        <v>3585</v>
      </c>
      <c r="B2811" s="22" t="s">
        <v>17</v>
      </c>
      <c r="C2811" s="42">
        <v>2008</v>
      </c>
      <c r="D2811" s="22" t="s">
        <v>937</v>
      </c>
      <c r="E2811" s="22" t="s">
        <v>773</v>
      </c>
      <c r="F2811" s="23">
        <v>22.29</v>
      </c>
      <c r="G2811" s="23">
        <v>22.29</v>
      </c>
      <c r="H2811" s="24">
        <f t="shared" si="261"/>
        <v>0</v>
      </c>
      <c r="I2811" s="153">
        <v>0</v>
      </c>
      <c r="J2811" s="24">
        <f t="shared" si="262"/>
        <v>0</v>
      </c>
      <c r="K2811" s="25">
        <f t="shared" si="263"/>
        <v>0</v>
      </c>
      <c r="L2811">
        <v>0</v>
      </c>
      <c r="M2811">
        <v>32964608</v>
      </c>
      <c r="N2811">
        <v>42065747</v>
      </c>
      <c r="O2811" s="52">
        <v>0</v>
      </c>
      <c r="P2811" s="52">
        <v>0</v>
      </c>
      <c r="Q2811" s="52">
        <v>0</v>
      </c>
      <c r="R2811" s="52">
        <v>0</v>
      </c>
      <c r="S2811" s="52">
        <v>0</v>
      </c>
      <c r="T2811" s="52">
        <v>0</v>
      </c>
      <c r="U2811" s="52">
        <v>0</v>
      </c>
      <c r="V2811" s="52">
        <v>0</v>
      </c>
      <c r="W2811" s="52">
        <v>0</v>
      </c>
      <c r="X2811" s="52">
        <v>0</v>
      </c>
      <c r="Y2811" s="52">
        <v>0</v>
      </c>
      <c r="Z2811" s="52">
        <v>0</v>
      </c>
      <c r="AA2811" s="25">
        <v>0</v>
      </c>
      <c r="AB2811" s="25">
        <v>0</v>
      </c>
      <c r="AC2811" s="25">
        <v>0</v>
      </c>
      <c r="AD2811" s="25">
        <v>0</v>
      </c>
      <c r="AE2811" s="25">
        <v>0</v>
      </c>
      <c r="AF2811" s="25">
        <v>0</v>
      </c>
      <c r="AG2811" s="25">
        <v>0</v>
      </c>
      <c r="AH2811" s="25">
        <v>0</v>
      </c>
      <c r="AI2811" s="25">
        <v>0</v>
      </c>
      <c r="AJ2811" s="25">
        <v>0</v>
      </c>
      <c r="AK2811" s="25">
        <v>0</v>
      </c>
      <c r="AL2811" s="25">
        <v>0</v>
      </c>
      <c r="AM2811" s="95">
        <v>0</v>
      </c>
      <c r="AN2811" s="95" t="e">
        <f ca="1">IF(MengeInEEGSummieren(M2811),AM2811,0)</f>
        <v>#NAME?</v>
      </c>
      <c r="AO2811" s="95">
        <f t="shared" si="264"/>
        <v>0</v>
      </c>
      <c r="AP2811" s="95">
        <f t="shared" si="265"/>
        <v>0</v>
      </c>
      <c r="AS2811">
        <v>0</v>
      </c>
      <c r="AT2811">
        <v>0</v>
      </c>
      <c r="AU2811" t="e">
        <f t="shared" ca="1" si="266"/>
        <v>#NAME?</v>
      </c>
    </row>
    <row r="2812" spans="1:47" x14ac:dyDescent="0.15">
      <c r="A2812" s="21" t="s">
        <v>3586</v>
      </c>
      <c r="B2812" s="22" t="s">
        <v>17</v>
      </c>
      <c r="C2812" s="42">
        <v>2008</v>
      </c>
      <c r="D2812" s="22" t="s">
        <v>939</v>
      </c>
      <c r="E2812" s="22" t="s">
        <v>773</v>
      </c>
      <c r="F2812" s="23">
        <v>20.29</v>
      </c>
      <c r="G2812" s="23">
        <v>20.29</v>
      </c>
      <c r="H2812" s="24">
        <f t="shared" si="261"/>
        <v>0</v>
      </c>
      <c r="I2812" s="153">
        <v>0</v>
      </c>
      <c r="J2812" s="24">
        <f t="shared" si="262"/>
        <v>0</v>
      </c>
      <c r="K2812" s="25">
        <f t="shared" si="263"/>
        <v>0</v>
      </c>
      <c r="L2812">
        <v>0</v>
      </c>
      <c r="M2812">
        <v>32964608</v>
      </c>
      <c r="N2812">
        <v>42065747</v>
      </c>
      <c r="O2812" s="52">
        <v>0</v>
      </c>
      <c r="P2812" s="52">
        <v>0</v>
      </c>
      <c r="Q2812" s="52">
        <v>0</v>
      </c>
      <c r="R2812" s="52">
        <v>0</v>
      </c>
      <c r="S2812" s="52">
        <v>0</v>
      </c>
      <c r="T2812" s="52">
        <v>0</v>
      </c>
      <c r="U2812" s="52">
        <v>0</v>
      </c>
      <c r="V2812" s="52">
        <v>0</v>
      </c>
      <c r="W2812" s="52">
        <v>0</v>
      </c>
      <c r="X2812" s="52">
        <v>0</v>
      </c>
      <c r="Y2812" s="52">
        <v>0</v>
      </c>
      <c r="Z2812" s="52">
        <v>0</v>
      </c>
      <c r="AA2812" s="25">
        <v>0</v>
      </c>
      <c r="AB2812" s="25">
        <v>0</v>
      </c>
      <c r="AC2812" s="25">
        <v>0</v>
      </c>
      <c r="AD2812" s="25">
        <v>0</v>
      </c>
      <c r="AE2812" s="25">
        <v>0</v>
      </c>
      <c r="AF2812" s="25">
        <v>0</v>
      </c>
      <c r="AG2812" s="25">
        <v>0</v>
      </c>
      <c r="AH2812" s="25">
        <v>0</v>
      </c>
      <c r="AI2812" s="25">
        <v>0</v>
      </c>
      <c r="AJ2812" s="25">
        <v>0</v>
      </c>
      <c r="AK2812" s="25">
        <v>0</v>
      </c>
      <c r="AL2812" s="25">
        <v>0</v>
      </c>
      <c r="AM2812" s="95">
        <v>0</v>
      </c>
      <c r="AN2812" s="95" t="e">
        <f ca="1">IF(MengeInEEGSummieren(M2812),AM2812,0)</f>
        <v>#NAME?</v>
      </c>
      <c r="AO2812" s="95">
        <f t="shared" si="264"/>
        <v>0</v>
      </c>
      <c r="AP2812" s="95">
        <f t="shared" si="265"/>
        <v>0</v>
      </c>
      <c r="AS2812">
        <v>0</v>
      </c>
      <c r="AT2812">
        <v>0</v>
      </c>
      <c r="AU2812" t="e">
        <f t="shared" ca="1" si="266"/>
        <v>#NAME?</v>
      </c>
    </row>
    <row r="2813" spans="1:47" x14ac:dyDescent="0.15">
      <c r="A2813" s="21" t="s">
        <v>3587</v>
      </c>
      <c r="B2813" s="22" t="s">
        <v>17</v>
      </c>
      <c r="C2813" s="42">
        <v>2008</v>
      </c>
      <c r="D2813" s="22" t="s">
        <v>941</v>
      </c>
      <c r="E2813" s="22" t="s">
        <v>773</v>
      </c>
      <c r="F2813" s="23">
        <v>21.29</v>
      </c>
      <c r="G2813" s="23">
        <v>21.29</v>
      </c>
      <c r="H2813" s="24">
        <f t="shared" si="261"/>
        <v>0</v>
      </c>
      <c r="I2813" s="153">
        <v>0</v>
      </c>
      <c r="J2813" s="24">
        <f t="shared" si="262"/>
        <v>0</v>
      </c>
      <c r="K2813" s="25">
        <f t="shared" si="263"/>
        <v>0</v>
      </c>
      <c r="L2813">
        <v>0</v>
      </c>
      <c r="M2813">
        <v>32964608</v>
      </c>
      <c r="N2813">
        <v>42065747</v>
      </c>
      <c r="O2813" s="52">
        <v>0</v>
      </c>
      <c r="P2813" s="52">
        <v>0</v>
      </c>
      <c r="Q2813" s="52">
        <v>0</v>
      </c>
      <c r="R2813" s="52">
        <v>0</v>
      </c>
      <c r="S2813" s="52">
        <v>0</v>
      </c>
      <c r="T2813" s="52">
        <v>0</v>
      </c>
      <c r="U2813" s="52">
        <v>0</v>
      </c>
      <c r="V2813" s="52">
        <v>0</v>
      </c>
      <c r="W2813" s="52">
        <v>0</v>
      </c>
      <c r="X2813" s="52">
        <v>0</v>
      </c>
      <c r="Y2813" s="52">
        <v>0</v>
      </c>
      <c r="Z2813" s="52">
        <v>0</v>
      </c>
      <c r="AA2813" s="25">
        <v>0</v>
      </c>
      <c r="AB2813" s="25">
        <v>0</v>
      </c>
      <c r="AC2813" s="25">
        <v>0</v>
      </c>
      <c r="AD2813" s="25">
        <v>0</v>
      </c>
      <c r="AE2813" s="25">
        <v>0</v>
      </c>
      <c r="AF2813" s="25">
        <v>0</v>
      </c>
      <c r="AG2813" s="25">
        <v>0</v>
      </c>
      <c r="AH2813" s="25">
        <v>0</v>
      </c>
      <c r="AI2813" s="25">
        <v>0</v>
      </c>
      <c r="AJ2813" s="25">
        <v>0</v>
      </c>
      <c r="AK2813" s="25">
        <v>0</v>
      </c>
      <c r="AL2813" s="25">
        <v>0</v>
      </c>
      <c r="AM2813" s="95">
        <v>0</v>
      </c>
      <c r="AN2813" s="95" t="e">
        <f ca="1">IF(MengeInEEGSummieren(M2813),AM2813,0)</f>
        <v>#NAME?</v>
      </c>
      <c r="AO2813" s="95">
        <f t="shared" si="264"/>
        <v>0</v>
      </c>
      <c r="AP2813" s="95">
        <f t="shared" si="265"/>
        <v>0</v>
      </c>
      <c r="AS2813">
        <v>0</v>
      </c>
      <c r="AT2813">
        <v>0</v>
      </c>
      <c r="AU2813" t="e">
        <f t="shared" ca="1" si="266"/>
        <v>#NAME?</v>
      </c>
    </row>
    <row r="2814" spans="1:47" x14ac:dyDescent="0.15">
      <c r="A2814" s="21" t="s">
        <v>3588</v>
      </c>
      <c r="B2814" s="22" t="s">
        <v>17</v>
      </c>
      <c r="C2814" s="42">
        <v>2008</v>
      </c>
      <c r="D2814" s="22" t="s">
        <v>943</v>
      </c>
      <c r="E2814" s="22" t="s">
        <v>773</v>
      </c>
      <c r="F2814" s="23">
        <v>22.29</v>
      </c>
      <c r="G2814" s="23">
        <v>22.29</v>
      </c>
      <c r="H2814" s="24">
        <f t="shared" si="261"/>
        <v>0</v>
      </c>
      <c r="I2814" s="153">
        <v>0</v>
      </c>
      <c r="J2814" s="24">
        <f t="shared" si="262"/>
        <v>0</v>
      </c>
      <c r="K2814" s="25">
        <f t="shared" si="263"/>
        <v>0</v>
      </c>
      <c r="L2814">
        <v>0</v>
      </c>
      <c r="M2814">
        <v>32964608</v>
      </c>
      <c r="N2814">
        <v>42065747</v>
      </c>
      <c r="O2814" s="52">
        <v>0</v>
      </c>
      <c r="P2814" s="52">
        <v>0</v>
      </c>
      <c r="Q2814" s="52">
        <v>0</v>
      </c>
      <c r="R2814" s="52">
        <v>0</v>
      </c>
      <c r="S2814" s="52">
        <v>0</v>
      </c>
      <c r="T2814" s="52">
        <v>0</v>
      </c>
      <c r="U2814" s="52">
        <v>0</v>
      </c>
      <c r="V2814" s="52">
        <v>0</v>
      </c>
      <c r="W2814" s="52">
        <v>0</v>
      </c>
      <c r="X2814" s="52">
        <v>0</v>
      </c>
      <c r="Y2814" s="52">
        <v>0</v>
      </c>
      <c r="Z2814" s="52">
        <v>0</v>
      </c>
      <c r="AA2814" s="25">
        <v>0</v>
      </c>
      <c r="AB2814" s="25">
        <v>0</v>
      </c>
      <c r="AC2814" s="25">
        <v>0</v>
      </c>
      <c r="AD2814" s="25">
        <v>0</v>
      </c>
      <c r="AE2814" s="25">
        <v>0</v>
      </c>
      <c r="AF2814" s="25">
        <v>0</v>
      </c>
      <c r="AG2814" s="25">
        <v>0</v>
      </c>
      <c r="AH2814" s="25">
        <v>0</v>
      </c>
      <c r="AI2814" s="25">
        <v>0</v>
      </c>
      <c r="AJ2814" s="25">
        <v>0</v>
      </c>
      <c r="AK2814" s="25">
        <v>0</v>
      </c>
      <c r="AL2814" s="25">
        <v>0</v>
      </c>
      <c r="AM2814" s="95">
        <v>0</v>
      </c>
      <c r="AN2814" s="95" t="e">
        <f ca="1">IF(MengeInEEGSummieren(M2814),AM2814,0)</f>
        <v>#NAME?</v>
      </c>
      <c r="AO2814" s="95">
        <f t="shared" si="264"/>
        <v>0</v>
      </c>
      <c r="AP2814" s="95">
        <f t="shared" si="265"/>
        <v>0</v>
      </c>
      <c r="AS2814">
        <v>0</v>
      </c>
      <c r="AT2814">
        <v>0</v>
      </c>
      <c r="AU2814" t="e">
        <f t="shared" ca="1" si="266"/>
        <v>#NAME?</v>
      </c>
    </row>
    <row r="2815" spans="1:47" x14ac:dyDescent="0.15">
      <c r="A2815" s="21" t="s">
        <v>3589</v>
      </c>
      <c r="B2815" s="22" t="s">
        <v>17</v>
      </c>
      <c r="C2815" s="42">
        <v>2008</v>
      </c>
      <c r="D2815" s="22" t="s">
        <v>945</v>
      </c>
      <c r="E2815" s="22" t="s">
        <v>773</v>
      </c>
      <c r="F2815" s="23">
        <v>23.29</v>
      </c>
      <c r="G2815" s="23">
        <v>23.29</v>
      </c>
      <c r="H2815" s="24">
        <f t="shared" si="261"/>
        <v>0</v>
      </c>
      <c r="I2815" s="153">
        <v>0</v>
      </c>
      <c r="J2815" s="24">
        <f t="shared" si="262"/>
        <v>0</v>
      </c>
      <c r="K2815" s="25">
        <f t="shared" si="263"/>
        <v>0</v>
      </c>
      <c r="L2815">
        <v>0</v>
      </c>
      <c r="M2815">
        <v>32964608</v>
      </c>
      <c r="N2815">
        <v>42065747</v>
      </c>
      <c r="O2815" s="52">
        <v>0</v>
      </c>
      <c r="P2815" s="52">
        <v>0</v>
      </c>
      <c r="Q2815" s="52">
        <v>0</v>
      </c>
      <c r="R2815" s="52">
        <v>0</v>
      </c>
      <c r="S2815" s="52">
        <v>0</v>
      </c>
      <c r="T2815" s="52">
        <v>0</v>
      </c>
      <c r="U2815" s="52">
        <v>0</v>
      </c>
      <c r="V2815" s="52">
        <v>0</v>
      </c>
      <c r="W2815" s="52">
        <v>0</v>
      </c>
      <c r="X2815" s="52">
        <v>0</v>
      </c>
      <c r="Y2815" s="52">
        <v>0</v>
      </c>
      <c r="Z2815" s="52">
        <v>0</v>
      </c>
      <c r="AA2815" s="25">
        <v>0</v>
      </c>
      <c r="AB2815" s="25">
        <v>0</v>
      </c>
      <c r="AC2815" s="25">
        <v>0</v>
      </c>
      <c r="AD2815" s="25">
        <v>0</v>
      </c>
      <c r="AE2815" s="25">
        <v>0</v>
      </c>
      <c r="AF2815" s="25">
        <v>0</v>
      </c>
      <c r="AG2815" s="25">
        <v>0</v>
      </c>
      <c r="AH2815" s="25">
        <v>0</v>
      </c>
      <c r="AI2815" s="25">
        <v>0</v>
      </c>
      <c r="AJ2815" s="25">
        <v>0</v>
      </c>
      <c r="AK2815" s="25">
        <v>0</v>
      </c>
      <c r="AL2815" s="25">
        <v>0</v>
      </c>
      <c r="AM2815" s="95">
        <v>0</v>
      </c>
      <c r="AN2815" s="95" t="e">
        <f ca="1">IF(MengeInEEGSummieren(M2815),AM2815,0)</f>
        <v>#NAME?</v>
      </c>
      <c r="AO2815" s="95">
        <f t="shared" si="264"/>
        <v>0</v>
      </c>
      <c r="AP2815" s="95">
        <f t="shared" si="265"/>
        <v>0</v>
      </c>
      <c r="AS2815">
        <v>0</v>
      </c>
      <c r="AT2815">
        <v>0</v>
      </c>
      <c r="AU2815" t="e">
        <f t="shared" ca="1" si="266"/>
        <v>#NAME?</v>
      </c>
    </row>
    <row r="2816" spans="1:47" x14ac:dyDescent="0.15">
      <c r="A2816" s="21" t="s">
        <v>3590</v>
      </c>
      <c r="B2816" s="22" t="s">
        <v>17</v>
      </c>
      <c r="C2816" s="42">
        <v>2008</v>
      </c>
      <c r="D2816" s="22" t="s">
        <v>1893</v>
      </c>
      <c r="E2816" s="22" t="s">
        <v>773</v>
      </c>
      <c r="F2816" s="23">
        <v>14.64</v>
      </c>
      <c r="G2816" s="23">
        <v>14.64</v>
      </c>
      <c r="H2816" s="24">
        <f t="shared" si="261"/>
        <v>0</v>
      </c>
      <c r="I2816" s="153">
        <v>0</v>
      </c>
      <c r="J2816" s="24">
        <f t="shared" si="262"/>
        <v>0</v>
      </c>
      <c r="K2816" s="25">
        <f t="shared" si="263"/>
        <v>0</v>
      </c>
      <c r="L2816">
        <v>0</v>
      </c>
      <c r="M2816">
        <v>32964608</v>
      </c>
      <c r="N2816">
        <v>42065747</v>
      </c>
      <c r="O2816" s="52">
        <v>0</v>
      </c>
      <c r="P2816" s="52">
        <v>0</v>
      </c>
      <c r="Q2816" s="52">
        <v>0</v>
      </c>
      <c r="R2816" s="52">
        <v>0</v>
      </c>
      <c r="S2816" s="52">
        <v>0</v>
      </c>
      <c r="T2816" s="52">
        <v>0</v>
      </c>
      <c r="U2816" s="52">
        <v>0</v>
      </c>
      <c r="V2816" s="52">
        <v>0</v>
      </c>
      <c r="W2816" s="52">
        <v>0</v>
      </c>
      <c r="X2816" s="52">
        <v>0</v>
      </c>
      <c r="Y2816" s="52">
        <v>0</v>
      </c>
      <c r="Z2816" s="52">
        <v>0</v>
      </c>
      <c r="AA2816" s="25">
        <v>0</v>
      </c>
      <c r="AB2816" s="25">
        <v>0</v>
      </c>
      <c r="AC2816" s="25">
        <v>0</v>
      </c>
      <c r="AD2816" s="25">
        <v>0</v>
      </c>
      <c r="AE2816" s="25">
        <v>0</v>
      </c>
      <c r="AF2816" s="25">
        <v>0</v>
      </c>
      <c r="AG2816" s="25">
        <v>0</v>
      </c>
      <c r="AH2816" s="25">
        <v>0</v>
      </c>
      <c r="AI2816" s="25">
        <v>0</v>
      </c>
      <c r="AJ2816" s="25">
        <v>0</v>
      </c>
      <c r="AK2816" s="25">
        <v>0</v>
      </c>
      <c r="AL2816" s="25">
        <v>0</v>
      </c>
      <c r="AM2816" s="95">
        <v>0</v>
      </c>
      <c r="AN2816" s="95" t="e">
        <f ca="1">IF(MengeInEEGSummieren(M2816),AM2816,0)</f>
        <v>#NAME?</v>
      </c>
      <c r="AO2816" s="95">
        <f t="shared" si="264"/>
        <v>0</v>
      </c>
      <c r="AP2816" s="95">
        <f t="shared" si="265"/>
        <v>0</v>
      </c>
      <c r="AS2816">
        <v>0</v>
      </c>
      <c r="AT2816">
        <v>0</v>
      </c>
      <c r="AU2816" t="e">
        <f t="shared" ca="1" si="266"/>
        <v>#NAME?</v>
      </c>
    </row>
    <row r="2817" spans="1:47" x14ac:dyDescent="0.15">
      <c r="A2817" s="21" t="s">
        <v>3591</v>
      </c>
      <c r="B2817" s="22" t="s">
        <v>17</v>
      </c>
      <c r="C2817" s="42">
        <v>2008</v>
      </c>
      <c r="D2817" s="22" t="s">
        <v>1895</v>
      </c>
      <c r="E2817" s="22" t="s">
        <v>773</v>
      </c>
      <c r="F2817" s="23">
        <v>20.64</v>
      </c>
      <c r="G2817" s="23">
        <v>20.64</v>
      </c>
      <c r="H2817" s="24">
        <f t="shared" si="261"/>
        <v>0</v>
      </c>
      <c r="I2817" s="153">
        <v>0</v>
      </c>
      <c r="J2817" s="24">
        <f t="shared" si="262"/>
        <v>0</v>
      </c>
      <c r="K2817" s="25">
        <f t="shared" si="263"/>
        <v>0</v>
      </c>
      <c r="L2817">
        <v>0</v>
      </c>
      <c r="M2817">
        <v>32964608</v>
      </c>
      <c r="N2817">
        <v>42065747</v>
      </c>
      <c r="O2817" s="52">
        <v>0</v>
      </c>
      <c r="P2817" s="52">
        <v>0</v>
      </c>
      <c r="Q2817" s="52">
        <v>0</v>
      </c>
      <c r="R2817" s="52">
        <v>0</v>
      </c>
      <c r="S2817" s="52">
        <v>0</v>
      </c>
      <c r="T2817" s="52">
        <v>0</v>
      </c>
      <c r="U2817" s="52">
        <v>0</v>
      </c>
      <c r="V2817" s="52">
        <v>0</v>
      </c>
      <c r="W2817" s="52">
        <v>0</v>
      </c>
      <c r="X2817" s="52">
        <v>0</v>
      </c>
      <c r="Y2817" s="52">
        <v>0</v>
      </c>
      <c r="Z2817" s="52">
        <v>0</v>
      </c>
      <c r="AA2817" s="25">
        <v>0</v>
      </c>
      <c r="AB2817" s="25">
        <v>0</v>
      </c>
      <c r="AC2817" s="25">
        <v>0</v>
      </c>
      <c r="AD2817" s="25">
        <v>0</v>
      </c>
      <c r="AE2817" s="25">
        <v>0</v>
      </c>
      <c r="AF2817" s="25">
        <v>0</v>
      </c>
      <c r="AG2817" s="25">
        <v>0</v>
      </c>
      <c r="AH2817" s="25">
        <v>0</v>
      </c>
      <c r="AI2817" s="25">
        <v>0</v>
      </c>
      <c r="AJ2817" s="25">
        <v>0</v>
      </c>
      <c r="AK2817" s="25">
        <v>0</v>
      </c>
      <c r="AL2817" s="25">
        <v>0</v>
      </c>
      <c r="AM2817" s="95">
        <v>0</v>
      </c>
      <c r="AN2817" s="95" t="e">
        <f ca="1">IF(MengeInEEGSummieren(M2817),AM2817,0)</f>
        <v>#NAME?</v>
      </c>
      <c r="AO2817" s="95">
        <f t="shared" si="264"/>
        <v>0</v>
      </c>
      <c r="AP2817" s="95">
        <f t="shared" si="265"/>
        <v>0</v>
      </c>
      <c r="AS2817">
        <v>0</v>
      </c>
      <c r="AT2817">
        <v>0</v>
      </c>
      <c r="AU2817" t="e">
        <f t="shared" ca="1" si="266"/>
        <v>#NAME?</v>
      </c>
    </row>
    <row r="2818" spans="1:47" x14ac:dyDescent="0.15">
      <c r="A2818" s="21" t="s">
        <v>3592</v>
      </c>
      <c r="B2818" s="22" t="s">
        <v>17</v>
      </c>
      <c r="C2818" s="42">
        <v>2008</v>
      </c>
      <c r="D2818" s="22" t="s">
        <v>1897</v>
      </c>
      <c r="E2818" s="22" t="s">
        <v>773</v>
      </c>
      <c r="F2818" s="23">
        <v>16.64</v>
      </c>
      <c r="G2818" s="23">
        <v>16.64</v>
      </c>
      <c r="H2818" s="24">
        <f t="shared" si="261"/>
        <v>0</v>
      </c>
      <c r="I2818" s="153">
        <v>0</v>
      </c>
      <c r="J2818" s="24">
        <f t="shared" si="262"/>
        <v>0</v>
      </c>
      <c r="K2818" s="25">
        <f t="shared" si="263"/>
        <v>0</v>
      </c>
      <c r="L2818">
        <v>0</v>
      </c>
      <c r="M2818">
        <v>32964608</v>
      </c>
      <c r="N2818">
        <v>42065747</v>
      </c>
      <c r="O2818" s="52">
        <v>0</v>
      </c>
      <c r="P2818" s="52">
        <v>0</v>
      </c>
      <c r="Q2818" s="52">
        <v>0</v>
      </c>
      <c r="R2818" s="52">
        <v>0</v>
      </c>
      <c r="S2818" s="52">
        <v>0</v>
      </c>
      <c r="T2818" s="52">
        <v>0</v>
      </c>
      <c r="U2818" s="52">
        <v>0</v>
      </c>
      <c r="V2818" s="52">
        <v>0</v>
      </c>
      <c r="W2818" s="52">
        <v>0</v>
      </c>
      <c r="X2818" s="52">
        <v>0</v>
      </c>
      <c r="Y2818" s="52">
        <v>0</v>
      </c>
      <c r="Z2818" s="52">
        <v>0</v>
      </c>
      <c r="AA2818" s="25">
        <v>0</v>
      </c>
      <c r="AB2818" s="25">
        <v>0</v>
      </c>
      <c r="AC2818" s="25">
        <v>0</v>
      </c>
      <c r="AD2818" s="25">
        <v>0</v>
      </c>
      <c r="AE2818" s="25">
        <v>0</v>
      </c>
      <c r="AF2818" s="25">
        <v>0</v>
      </c>
      <c r="AG2818" s="25">
        <v>0</v>
      </c>
      <c r="AH2818" s="25">
        <v>0</v>
      </c>
      <c r="AI2818" s="25">
        <v>0</v>
      </c>
      <c r="AJ2818" s="25">
        <v>0</v>
      </c>
      <c r="AK2818" s="25">
        <v>0</v>
      </c>
      <c r="AL2818" s="25">
        <v>0</v>
      </c>
      <c r="AM2818" s="95">
        <v>0</v>
      </c>
      <c r="AN2818" s="95" t="e">
        <f ca="1">IF(MengeInEEGSummieren(M2818),AM2818,0)</f>
        <v>#NAME?</v>
      </c>
      <c r="AO2818" s="95">
        <f t="shared" si="264"/>
        <v>0</v>
      </c>
      <c r="AP2818" s="95">
        <f t="shared" si="265"/>
        <v>0</v>
      </c>
      <c r="AS2818">
        <v>0</v>
      </c>
      <c r="AT2818">
        <v>0</v>
      </c>
      <c r="AU2818" t="e">
        <f t="shared" ca="1" si="266"/>
        <v>#NAME?</v>
      </c>
    </row>
    <row r="2819" spans="1:47" x14ac:dyDescent="0.15">
      <c r="A2819" s="21" t="s">
        <v>3593</v>
      </c>
      <c r="B2819" s="22" t="s">
        <v>17</v>
      </c>
      <c r="C2819" s="42">
        <v>2008</v>
      </c>
      <c r="D2819" s="22" t="s">
        <v>1899</v>
      </c>
      <c r="E2819" s="22" t="s">
        <v>773</v>
      </c>
      <c r="F2819" s="23">
        <v>22.64</v>
      </c>
      <c r="G2819" s="23">
        <v>22.64</v>
      </c>
      <c r="H2819" s="24">
        <f t="shared" si="261"/>
        <v>0</v>
      </c>
      <c r="I2819" s="153">
        <v>0</v>
      </c>
      <c r="J2819" s="24">
        <f t="shared" si="262"/>
        <v>0</v>
      </c>
      <c r="K2819" s="25">
        <f t="shared" si="263"/>
        <v>0</v>
      </c>
      <c r="L2819">
        <v>0</v>
      </c>
      <c r="M2819">
        <v>32964608</v>
      </c>
      <c r="N2819">
        <v>42065747</v>
      </c>
      <c r="O2819" s="52">
        <v>0</v>
      </c>
      <c r="P2819" s="52">
        <v>0</v>
      </c>
      <c r="Q2819" s="52">
        <v>0</v>
      </c>
      <c r="R2819" s="52">
        <v>0</v>
      </c>
      <c r="S2819" s="52">
        <v>0</v>
      </c>
      <c r="T2819" s="52">
        <v>0</v>
      </c>
      <c r="U2819" s="52">
        <v>0</v>
      </c>
      <c r="V2819" s="52">
        <v>0</v>
      </c>
      <c r="W2819" s="52">
        <v>0</v>
      </c>
      <c r="X2819" s="52">
        <v>0</v>
      </c>
      <c r="Y2819" s="52">
        <v>0</v>
      </c>
      <c r="Z2819" s="52">
        <v>0</v>
      </c>
      <c r="AA2819" s="25">
        <v>0</v>
      </c>
      <c r="AB2819" s="25">
        <v>0</v>
      </c>
      <c r="AC2819" s="25">
        <v>0</v>
      </c>
      <c r="AD2819" s="25">
        <v>0</v>
      </c>
      <c r="AE2819" s="25">
        <v>0</v>
      </c>
      <c r="AF2819" s="25">
        <v>0</v>
      </c>
      <c r="AG2819" s="25">
        <v>0</v>
      </c>
      <c r="AH2819" s="25">
        <v>0</v>
      </c>
      <c r="AI2819" s="25">
        <v>0</v>
      </c>
      <c r="AJ2819" s="25">
        <v>0</v>
      </c>
      <c r="AK2819" s="25">
        <v>0</v>
      </c>
      <c r="AL2819" s="25">
        <v>0</v>
      </c>
      <c r="AM2819" s="95">
        <v>0</v>
      </c>
      <c r="AN2819" s="95" t="e">
        <f ca="1">IF(MengeInEEGSummieren(M2819),AM2819,0)</f>
        <v>#NAME?</v>
      </c>
      <c r="AO2819" s="95">
        <f t="shared" si="264"/>
        <v>0</v>
      </c>
      <c r="AP2819" s="95">
        <f t="shared" si="265"/>
        <v>0</v>
      </c>
      <c r="AS2819">
        <v>0</v>
      </c>
      <c r="AT2819">
        <v>0</v>
      </c>
      <c r="AU2819" t="e">
        <f t="shared" ca="1" si="266"/>
        <v>#NAME?</v>
      </c>
    </row>
    <row r="2820" spans="1:47" x14ac:dyDescent="0.15">
      <c r="A2820" s="21" t="s">
        <v>3594</v>
      </c>
      <c r="B2820" s="22" t="s">
        <v>17</v>
      </c>
      <c r="C2820" s="42">
        <v>2008</v>
      </c>
      <c r="D2820" s="22" t="s">
        <v>1901</v>
      </c>
      <c r="E2820" s="22" t="s">
        <v>773</v>
      </c>
      <c r="F2820" s="23">
        <v>12.29</v>
      </c>
      <c r="G2820" s="23">
        <v>12.29</v>
      </c>
      <c r="H2820" s="24">
        <f t="shared" si="261"/>
        <v>0</v>
      </c>
      <c r="I2820" s="153">
        <v>0</v>
      </c>
      <c r="J2820" s="24">
        <f t="shared" si="262"/>
        <v>0</v>
      </c>
      <c r="K2820" s="25">
        <f t="shared" si="263"/>
        <v>0</v>
      </c>
      <c r="L2820">
        <v>0</v>
      </c>
      <c r="M2820">
        <v>32964608</v>
      </c>
      <c r="N2820">
        <v>42065747</v>
      </c>
      <c r="O2820" s="52">
        <v>0</v>
      </c>
      <c r="P2820" s="52">
        <v>0</v>
      </c>
      <c r="Q2820" s="52">
        <v>0</v>
      </c>
      <c r="R2820" s="52">
        <v>0</v>
      </c>
      <c r="S2820" s="52">
        <v>0</v>
      </c>
      <c r="T2820" s="52">
        <v>0</v>
      </c>
      <c r="U2820" s="52">
        <v>0</v>
      </c>
      <c r="V2820" s="52">
        <v>0</v>
      </c>
      <c r="W2820" s="52">
        <v>0</v>
      </c>
      <c r="X2820" s="52">
        <v>0</v>
      </c>
      <c r="Y2820" s="52">
        <v>0</v>
      </c>
      <c r="Z2820" s="52">
        <v>0</v>
      </c>
      <c r="AA2820" s="25">
        <v>0</v>
      </c>
      <c r="AB2820" s="25">
        <v>0</v>
      </c>
      <c r="AC2820" s="25">
        <v>0</v>
      </c>
      <c r="AD2820" s="25">
        <v>0</v>
      </c>
      <c r="AE2820" s="25">
        <v>0</v>
      </c>
      <c r="AF2820" s="25">
        <v>0</v>
      </c>
      <c r="AG2820" s="25">
        <v>0</v>
      </c>
      <c r="AH2820" s="25">
        <v>0</v>
      </c>
      <c r="AI2820" s="25">
        <v>0</v>
      </c>
      <c r="AJ2820" s="25">
        <v>0</v>
      </c>
      <c r="AK2820" s="25">
        <v>0</v>
      </c>
      <c r="AL2820" s="25">
        <v>0</v>
      </c>
      <c r="AM2820" s="95">
        <v>0</v>
      </c>
      <c r="AN2820" s="95" t="e">
        <f ca="1">IF(MengeInEEGSummieren(M2820),AM2820,0)</f>
        <v>#NAME?</v>
      </c>
      <c r="AO2820" s="95">
        <f t="shared" si="264"/>
        <v>0</v>
      </c>
      <c r="AP2820" s="95">
        <f t="shared" si="265"/>
        <v>0</v>
      </c>
      <c r="AS2820">
        <v>0</v>
      </c>
      <c r="AT2820">
        <v>0</v>
      </c>
      <c r="AU2820" t="e">
        <f t="shared" ca="1" si="266"/>
        <v>#NAME?</v>
      </c>
    </row>
    <row r="2821" spans="1:47" x14ac:dyDescent="0.15">
      <c r="A2821" s="21" t="s">
        <v>3595</v>
      </c>
      <c r="B2821" s="22" t="s">
        <v>17</v>
      </c>
      <c r="C2821" s="42">
        <v>2008</v>
      </c>
      <c r="D2821" s="22" t="s">
        <v>1903</v>
      </c>
      <c r="E2821" s="22" t="s">
        <v>773</v>
      </c>
      <c r="F2821" s="23">
        <v>18.29</v>
      </c>
      <c r="G2821" s="23">
        <v>18.29</v>
      </c>
      <c r="H2821" s="24">
        <f t="shared" si="261"/>
        <v>0</v>
      </c>
      <c r="I2821" s="153">
        <v>0</v>
      </c>
      <c r="J2821" s="24">
        <f t="shared" si="262"/>
        <v>0</v>
      </c>
      <c r="K2821" s="25">
        <f t="shared" si="263"/>
        <v>0</v>
      </c>
      <c r="L2821">
        <v>0</v>
      </c>
      <c r="M2821">
        <v>32964608</v>
      </c>
      <c r="N2821">
        <v>42065747</v>
      </c>
      <c r="O2821" s="52">
        <v>0</v>
      </c>
      <c r="P2821" s="52">
        <v>0</v>
      </c>
      <c r="Q2821" s="52">
        <v>0</v>
      </c>
      <c r="R2821" s="52">
        <v>0</v>
      </c>
      <c r="S2821" s="52">
        <v>0</v>
      </c>
      <c r="T2821" s="52">
        <v>0</v>
      </c>
      <c r="U2821" s="52">
        <v>0</v>
      </c>
      <c r="V2821" s="52">
        <v>0</v>
      </c>
      <c r="W2821" s="52">
        <v>0</v>
      </c>
      <c r="X2821" s="52">
        <v>0</v>
      </c>
      <c r="Y2821" s="52">
        <v>0</v>
      </c>
      <c r="Z2821" s="52">
        <v>0</v>
      </c>
      <c r="AA2821" s="25">
        <v>0</v>
      </c>
      <c r="AB2821" s="25">
        <v>0</v>
      </c>
      <c r="AC2821" s="25">
        <v>0</v>
      </c>
      <c r="AD2821" s="25">
        <v>0</v>
      </c>
      <c r="AE2821" s="25">
        <v>0</v>
      </c>
      <c r="AF2821" s="25">
        <v>0</v>
      </c>
      <c r="AG2821" s="25">
        <v>0</v>
      </c>
      <c r="AH2821" s="25">
        <v>0</v>
      </c>
      <c r="AI2821" s="25">
        <v>0</v>
      </c>
      <c r="AJ2821" s="25">
        <v>0</v>
      </c>
      <c r="AK2821" s="25">
        <v>0</v>
      </c>
      <c r="AL2821" s="25">
        <v>0</v>
      </c>
      <c r="AM2821" s="95">
        <v>0</v>
      </c>
      <c r="AN2821" s="95" t="e">
        <f ca="1">IF(MengeInEEGSummieren(M2821),AM2821,0)</f>
        <v>#NAME?</v>
      </c>
      <c r="AO2821" s="95">
        <f t="shared" si="264"/>
        <v>0</v>
      </c>
      <c r="AP2821" s="95">
        <f t="shared" si="265"/>
        <v>0</v>
      </c>
      <c r="AS2821">
        <v>0</v>
      </c>
      <c r="AT2821">
        <v>0</v>
      </c>
      <c r="AU2821" t="e">
        <f t="shared" ca="1" si="266"/>
        <v>#NAME?</v>
      </c>
    </row>
    <row r="2822" spans="1:47" x14ac:dyDescent="0.15">
      <c r="A2822" s="21" t="s">
        <v>3596</v>
      </c>
      <c r="B2822" s="22" t="s">
        <v>17</v>
      </c>
      <c r="C2822" s="42">
        <v>2008</v>
      </c>
      <c r="D2822" s="22" t="s">
        <v>2392</v>
      </c>
      <c r="E2822" s="22" t="s">
        <v>773</v>
      </c>
      <c r="F2822" s="23">
        <v>14.29</v>
      </c>
      <c r="G2822" s="23">
        <v>14.29</v>
      </c>
      <c r="H2822" s="24">
        <f t="shared" si="261"/>
        <v>0</v>
      </c>
      <c r="I2822" s="153">
        <v>0</v>
      </c>
      <c r="J2822" s="24">
        <f t="shared" si="262"/>
        <v>0</v>
      </c>
      <c r="K2822" s="25">
        <f t="shared" si="263"/>
        <v>0</v>
      </c>
      <c r="L2822">
        <v>0</v>
      </c>
      <c r="M2822">
        <v>32964608</v>
      </c>
      <c r="N2822">
        <v>42065747</v>
      </c>
      <c r="O2822" s="52">
        <v>0</v>
      </c>
      <c r="P2822" s="52">
        <v>0</v>
      </c>
      <c r="Q2822" s="52">
        <v>0</v>
      </c>
      <c r="R2822" s="52">
        <v>0</v>
      </c>
      <c r="S2822" s="52">
        <v>0</v>
      </c>
      <c r="T2822" s="52">
        <v>0</v>
      </c>
      <c r="U2822" s="52">
        <v>0</v>
      </c>
      <c r="V2822" s="52">
        <v>0</v>
      </c>
      <c r="W2822" s="52">
        <v>0</v>
      </c>
      <c r="X2822" s="52">
        <v>0</v>
      </c>
      <c r="Y2822" s="52">
        <v>0</v>
      </c>
      <c r="Z2822" s="52">
        <v>0</v>
      </c>
      <c r="AA2822" s="25">
        <v>0</v>
      </c>
      <c r="AB2822" s="25">
        <v>0</v>
      </c>
      <c r="AC2822" s="25">
        <v>0</v>
      </c>
      <c r="AD2822" s="25">
        <v>0</v>
      </c>
      <c r="AE2822" s="25">
        <v>0</v>
      </c>
      <c r="AF2822" s="25">
        <v>0</v>
      </c>
      <c r="AG2822" s="25">
        <v>0</v>
      </c>
      <c r="AH2822" s="25">
        <v>0</v>
      </c>
      <c r="AI2822" s="25">
        <v>0</v>
      </c>
      <c r="AJ2822" s="25">
        <v>0</v>
      </c>
      <c r="AK2822" s="25">
        <v>0</v>
      </c>
      <c r="AL2822" s="25">
        <v>0</v>
      </c>
      <c r="AM2822" s="95">
        <v>0</v>
      </c>
      <c r="AN2822" s="95" t="e">
        <f ca="1">IF(MengeInEEGSummieren(M2822),AM2822,0)</f>
        <v>#NAME?</v>
      </c>
      <c r="AO2822" s="95">
        <f t="shared" si="264"/>
        <v>0</v>
      </c>
      <c r="AP2822" s="95">
        <f t="shared" si="265"/>
        <v>0</v>
      </c>
      <c r="AS2822">
        <v>0</v>
      </c>
      <c r="AT2822">
        <v>0</v>
      </c>
      <c r="AU2822" t="e">
        <f t="shared" ca="1" si="266"/>
        <v>#NAME?</v>
      </c>
    </row>
    <row r="2823" spans="1:47" x14ac:dyDescent="0.15">
      <c r="A2823" s="21" t="s">
        <v>3597</v>
      </c>
      <c r="B2823" s="22" t="s">
        <v>17</v>
      </c>
      <c r="C2823" s="42">
        <v>2008</v>
      </c>
      <c r="D2823" s="22" t="s">
        <v>1907</v>
      </c>
      <c r="E2823" s="22" t="s">
        <v>773</v>
      </c>
      <c r="F2823" s="23">
        <v>20.29</v>
      </c>
      <c r="G2823" s="23">
        <v>20.29</v>
      </c>
      <c r="H2823" s="24">
        <f t="shared" si="261"/>
        <v>0</v>
      </c>
      <c r="I2823" s="153">
        <v>0</v>
      </c>
      <c r="J2823" s="24">
        <f t="shared" si="262"/>
        <v>0</v>
      </c>
      <c r="K2823" s="25">
        <f t="shared" si="263"/>
        <v>0</v>
      </c>
      <c r="L2823">
        <v>0</v>
      </c>
      <c r="M2823">
        <v>32964608</v>
      </c>
      <c r="N2823">
        <v>42065747</v>
      </c>
      <c r="O2823" s="52">
        <v>0</v>
      </c>
      <c r="P2823" s="52">
        <v>0</v>
      </c>
      <c r="Q2823" s="52">
        <v>0</v>
      </c>
      <c r="R2823" s="52">
        <v>0</v>
      </c>
      <c r="S2823" s="52">
        <v>0</v>
      </c>
      <c r="T2823" s="52">
        <v>0</v>
      </c>
      <c r="U2823" s="52">
        <v>0</v>
      </c>
      <c r="V2823" s="52">
        <v>0</v>
      </c>
      <c r="W2823" s="52">
        <v>0</v>
      </c>
      <c r="X2823" s="52">
        <v>0</v>
      </c>
      <c r="Y2823" s="52">
        <v>0</v>
      </c>
      <c r="Z2823" s="52">
        <v>0</v>
      </c>
      <c r="AA2823" s="25">
        <v>0</v>
      </c>
      <c r="AB2823" s="25">
        <v>0</v>
      </c>
      <c r="AC2823" s="25">
        <v>0</v>
      </c>
      <c r="AD2823" s="25">
        <v>0</v>
      </c>
      <c r="AE2823" s="25">
        <v>0</v>
      </c>
      <c r="AF2823" s="25">
        <v>0</v>
      </c>
      <c r="AG2823" s="25">
        <v>0</v>
      </c>
      <c r="AH2823" s="25">
        <v>0</v>
      </c>
      <c r="AI2823" s="25">
        <v>0</v>
      </c>
      <c r="AJ2823" s="25">
        <v>0</v>
      </c>
      <c r="AK2823" s="25">
        <v>0</v>
      </c>
      <c r="AL2823" s="25">
        <v>0</v>
      </c>
      <c r="AM2823" s="95">
        <v>0</v>
      </c>
      <c r="AN2823" s="95" t="e">
        <f ca="1">IF(MengeInEEGSummieren(M2823),AM2823,0)</f>
        <v>#NAME?</v>
      </c>
      <c r="AO2823" s="95">
        <f t="shared" si="264"/>
        <v>0</v>
      </c>
      <c r="AP2823" s="95">
        <f t="shared" si="265"/>
        <v>0</v>
      </c>
      <c r="AS2823">
        <v>0</v>
      </c>
      <c r="AT2823">
        <v>0</v>
      </c>
      <c r="AU2823" t="e">
        <f t="shared" ca="1" si="266"/>
        <v>#NAME?</v>
      </c>
    </row>
    <row r="2824" spans="1:47" x14ac:dyDescent="0.15">
      <c r="A2824" s="21" t="s">
        <v>3598</v>
      </c>
      <c r="B2824" s="22" t="s">
        <v>17</v>
      </c>
      <c r="C2824" s="42">
        <v>2008</v>
      </c>
      <c r="D2824" s="22" t="s">
        <v>969</v>
      </c>
      <c r="E2824" s="22" t="s">
        <v>773</v>
      </c>
      <c r="F2824" s="23">
        <v>11.35</v>
      </c>
      <c r="G2824" s="23">
        <v>11.35</v>
      </c>
      <c r="H2824" s="24">
        <f t="shared" si="261"/>
        <v>0</v>
      </c>
      <c r="I2824" s="153">
        <v>0</v>
      </c>
      <c r="J2824" s="24">
        <f t="shared" si="262"/>
        <v>0</v>
      </c>
      <c r="K2824" s="25">
        <f t="shared" si="263"/>
        <v>0</v>
      </c>
      <c r="L2824">
        <v>0</v>
      </c>
      <c r="M2824">
        <v>32964608</v>
      </c>
      <c r="N2824">
        <v>42065747</v>
      </c>
      <c r="O2824" s="52">
        <v>0</v>
      </c>
      <c r="P2824" s="52">
        <v>0</v>
      </c>
      <c r="Q2824" s="52">
        <v>0</v>
      </c>
      <c r="R2824" s="52">
        <v>0</v>
      </c>
      <c r="S2824" s="52">
        <v>0</v>
      </c>
      <c r="T2824" s="52">
        <v>0</v>
      </c>
      <c r="U2824" s="52">
        <v>0</v>
      </c>
      <c r="V2824" s="52">
        <v>0</v>
      </c>
      <c r="W2824" s="52">
        <v>0</v>
      </c>
      <c r="X2824" s="52">
        <v>0</v>
      </c>
      <c r="Y2824" s="52">
        <v>0</v>
      </c>
      <c r="Z2824" s="52">
        <v>0</v>
      </c>
      <c r="AA2824" s="25">
        <v>0</v>
      </c>
      <c r="AB2824" s="25">
        <v>0</v>
      </c>
      <c r="AC2824" s="25">
        <v>0</v>
      </c>
      <c r="AD2824" s="25">
        <v>0</v>
      </c>
      <c r="AE2824" s="25">
        <v>0</v>
      </c>
      <c r="AF2824" s="25">
        <v>0</v>
      </c>
      <c r="AG2824" s="25">
        <v>0</v>
      </c>
      <c r="AH2824" s="25">
        <v>0</v>
      </c>
      <c r="AI2824" s="25">
        <v>0</v>
      </c>
      <c r="AJ2824" s="25">
        <v>0</v>
      </c>
      <c r="AK2824" s="25">
        <v>0</v>
      </c>
      <c r="AL2824" s="25">
        <v>0</v>
      </c>
      <c r="AM2824" s="95">
        <v>0</v>
      </c>
      <c r="AN2824" s="95" t="e">
        <f ca="1">IF(MengeInEEGSummieren(M2824),AM2824,0)</f>
        <v>#NAME?</v>
      </c>
      <c r="AO2824" s="95">
        <f t="shared" si="264"/>
        <v>0</v>
      </c>
      <c r="AP2824" s="95">
        <f t="shared" si="265"/>
        <v>0</v>
      </c>
      <c r="AS2824">
        <v>0</v>
      </c>
      <c r="AT2824">
        <v>0</v>
      </c>
      <c r="AU2824" t="e">
        <f t="shared" ca="1" si="266"/>
        <v>#NAME?</v>
      </c>
    </row>
    <row r="2825" spans="1:47" x14ac:dyDescent="0.15">
      <c r="A2825" s="21" t="s">
        <v>3599</v>
      </c>
      <c r="B2825" s="22" t="s">
        <v>17</v>
      </c>
      <c r="C2825" s="42">
        <v>2008</v>
      </c>
      <c r="D2825" s="22" t="s">
        <v>1910</v>
      </c>
      <c r="E2825" s="22" t="s">
        <v>773</v>
      </c>
      <c r="F2825" s="23">
        <v>15.35</v>
      </c>
      <c r="G2825" s="23">
        <v>15.35</v>
      </c>
      <c r="H2825" s="24">
        <f t="shared" si="261"/>
        <v>0</v>
      </c>
      <c r="I2825" s="153">
        <v>0</v>
      </c>
      <c r="J2825" s="24">
        <f t="shared" si="262"/>
        <v>0</v>
      </c>
      <c r="K2825" s="25">
        <f t="shared" si="263"/>
        <v>0</v>
      </c>
      <c r="L2825">
        <v>0</v>
      </c>
      <c r="M2825">
        <v>32964608</v>
      </c>
      <c r="N2825">
        <v>42065747</v>
      </c>
      <c r="O2825" s="52">
        <v>0</v>
      </c>
      <c r="P2825" s="52">
        <v>0</v>
      </c>
      <c r="Q2825" s="52">
        <v>0</v>
      </c>
      <c r="R2825" s="52">
        <v>0</v>
      </c>
      <c r="S2825" s="52">
        <v>0</v>
      </c>
      <c r="T2825" s="52">
        <v>0</v>
      </c>
      <c r="U2825" s="52">
        <v>0</v>
      </c>
      <c r="V2825" s="52">
        <v>0</v>
      </c>
      <c r="W2825" s="52">
        <v>0</v>
      </c>
      <c r="X2825" s="52">
        <v>0</v>
      </c>
      <c r="Y2825" s="52">
        <v>0</v>
      </c>
      <c r="Z2825" s="52">
        <v>0</v>
      </c>
      <c r="AA2825" s="25">
        <v>0</v>
      </c>
      <c r="AB2825" s="25">
        <v>0</v>
      </c>
      <c r="AC2825" s="25">
        <v>0</v>
      </c>
      <c r="AD2825" s="25">
        <v>0</v>
      </c>
      <c r="AE2825" s="25">
        <v>0</v>
      </c>
      <c r="AF2825" s="25">
        <v>0</v>
      </c>
      <c r="AG2825" s="25">
        <v>0</v>
      </c>
      <c r="AH2825" s="25">
        <v>0</v>
      </c>
      <c r="AI2825" s="25">
        <v>0</v>
      </c>
      <c r="AJ2825" s="25">
        <v>0</v>
      </c>
      <c r="AK2825" s="25">
        <v>0</v>
      </c>
      <c r="AL2825" s="25">
        <v>0</v>
      </c>
      <c r="AM2825" s="95">
        <v>0</v>
      </c>
      <c r="AN2825" s="95" t="e">
        <f ca="1">IF(MengeInEEGSummieren(M2825),AM2825,0)</f>
        <v>#NAME?</v>
      </c>
      <c r="AO2825" s="95">
        <f t="shared" si="264"/>
        <v>0</v>
      </c>
      <c r="AP2825" s="95">
        <f t="shared" si="265"/>
        <v>0</v>
      </c>
      <c r="AS2825">
        <v>0</v>
      </c>
      <c r="AT2825">
        <v>0</v>
      </c>
      <c r="AU2825" t="e">
        <f t="shared" ca="1" si="266"/>
        <v>#NAME?</v>
      </c>
    </row>
    <row r="2826" spans="1:47" x14ac:dyDescent="0.15">
      <c r="A2826" s="21" t="s">
        <v>3600</v>
      </c>
      <c r="B2826" s="22" t="s">
        <v>17</v>
      </c>
      <c r="C2826" s="42">
        <v>2008</v>
      </c>
      <c r="D2826" s="22" t="s">
        <v>1912</v>
      </c>
      <c r="E2826" s="22" t="s">
        <v>773</v>
      </c>
      <c r="F2826" s="23">
        <v>13.85</v>
      </c>
      <c r="G2826" s="23">
        <v>13.85</v>
      </c>
      <c r="H2826" s="24">
        <f t="shared" si="261"/>
        <v>0</v>
      </c>
      <c r="I2826" s="153">
        <v>0</v>
      </c>
      <c r="J2826" s="24">
        <f t="shared" si="262"/>
        <v>0</v>
      </c>
      <c r="K2826" s="25">
        <f t="shared" si="263"/>
        <v>0</v>
      </c>
      <c r="L2826">
        <v>0</v>
      </c>
      <c r="M2826">
        <v>32964608</v>
      </c>
      <c r="N2826">
        <v>42065747</v>
      </c>
      <c r="O2826" s="52">
        <v>0</v>
      </c>
      <c r="P2826" s="52">
        <v>0</v>
      </c>
      <c r="Q2826" s="52">
        <v>0</v>
      </c>
      <c r="R2826" s="52">
        <v>0</v>
      </c>
      <c r="S2826" s="52">
        <v>0</v>
      </c>
      <c r="T2826" s="52">
        <v>0</v>
      </c>
      <c r="U2826" s="52">
        <v>0</v>
      </c>
      <c r="V2826" s="52">
        <v>0</v>
      </c>
      <c r="W2826" s="52">
        <v>0</v>
      </c>
      <c r="X2826" s="52">
        <v>0</v>
      </c>
      <c r="Y2826" s="52">
        <v>0</v>
      </c>
      <c r="Z2826" s="52">
        <v>0</v>
      </c>
      <c r="AA2826" s="25">
        <v>0</v>
      </c>
      <c r="AB2826" s="25">
        <v>0</v>
      </c>
      <c r="AC2826" s="25">
        <v>0</v>
      </c>
      <c r="AD2826" s="25">
        <v>0</v>
      </c>
      <c r="AE2826" s="25">
        <v>0</v>
      </c>
      <c r="AF2826" s="25">
        <v>0</v>
      </c>
      <c r="AG2826" s="25">
        <v>0</v>
      </c>
      <c r="AH2826" s="25">
        <v>0</v>
      </c>
      <c r="AI2826" s="25">
        <v>0</v>
      </c>
      <c r="AJ2826" s="25">
        <v>0</v>
      </c>
      <c r="AK2826" s="25">
        <v>0</v>
      </c>
      <c r="AL2826" s="25">
        <v>0</v>
      </c>
      <c r="AM2826" s="95">
        <v>0</v>
      </c>
      <c r="AN2826" s="95" t="e">
        <f ca="1">IF(MengeInEEGSummieren(M2826),AM2826,0)</f>
        <v>#NAME?</v>
      </c>
      <c r="AO2826" s="95">
        <f t="shared" si="264"/>
        <v>0</v>
      </c>
      <c r="AP2826" s="95">
        <f t="shared" si="265"/>
        <v>0</v>
      </c>
      <c r="AS2826">
        <v>0</v>
      </c>
      <c r="AT2826">
        <v>0</v>
      </c>
      <c r="AU2826" t="e">
        <f t="shared" ca="1" si="266"/>
        <v>#NAME?</v>
      </c>
    </row>
    <row r="2827" spans="1:47" x14ac:dyDescent="0.15">
      <c r="A2827" s="21" t="s">
        <v>3601</v>
      </c>
      <c r="B2827" s="22" t="s">
        <v>17</v>
      </c>
      <c r="C2827" s="42">
        <v>2008</v>
      </c>
      <c r="D2827" s="22" t="s">
        <v>1914</v>
      </c>
      <c r="E2827" s="22" t="s">
        <v>773</v>
      </c>
      <c r="F2827" s="23">
        <v>13.35</v>
      </c>
      <c r="G2827" s="23">
        <v>13.35</v>
      </c>
      <c r="H2827" s="24">
        <f t="shared" si="261"/>
        <v>0</v>
      </c>
      <c r="I2827" s="153">
        <v>0</v>
      </c>
      <c r="J2827" s="24">
        <f t="shared" si="262"/>
        <v>0</v>
      </c>
      <c r="K2827" s="25">
        <f t="shared" si="263"/>
        <v>0</v>
      </c>
      <c r="L2827">
        <v>0</v>
      </c>
      <c r="M2827">
        <v>32964608</v>
      </c>
      <c r="N2827">
        <v>42065747</v>
      </c>
      <c r="O2827" s="52">
        <v>0</v>
      </c>
      <c r="P2827" s="52">
        <v>0</v>
      </c>
      <c r="Q2827" s="52">
        <v>0</v>
      </c>
      <c r="R2827" s="52">
        <v>0</v>
      </c>
      <c r="S2827" s="52">
        <v>0</v>
      </c>
      <c r="T2827" s="52">
        <v>0</v>
      </c>
      <c r="U2827" s="52">
        <v>0</v>
      </c>
      <c r="V2827" s="52">
        <v>0</v>
      </c>
      <c r="W2827" s="52">
        <v>0</v>
      </c>
      <c r="X2827" s="52">
        <v>0</v>
      </c>
      <c r="Y2827" s="52">
        <v>0</v>
      </c>
      <c r="Z2827" s="52">
        <v>0</v>
      </c>
      <c r="AA2827" s="25">
        <v>0</v>
      </c>
      <c r="AB2827" s="25">
        <v>0</v>
      </c>
      <c r="AC2827" s="25">
        <v>0</v>
      </c>
      <c r="AD2827" s="25">
        <v>0</v>
      </c>
      <c r="AE2827" s="25">
        <v>0</v>
      </c>
      <c r="AF2827" s="25">
        <v>0</v>
      </c>
      <c r="AG2827" s="25">
        <v>0</v>
      </c>
      <c r="AH2827" s="25">
        <v>0</v>
      </c>
      <c r="AI2827" s="25">
        <v>0</v>
      </c>
      <c r="AJ2827" s="25">
        <v>0</v>
      </c>
      <c r="AK2827" s="25">
        <v>0</v>
      </c>
      <c r="AL2827" s="25">
        <v>0</v>
      </c>
      <c r="AM2827" s="95">
        <v>0</v>
      </c>
      <c r="AN2827" s="95" t="e">
        <f ca="1">IF(MengeInEEGSummieren(M2827),AM2827,0)</f>
        <v>#NAME?</v>
      </c>
      <c r="AO2827" s="95">
        <f t="shared" si="264"/>
        <v>0</v>
      </c>
      <c r="AP2827" s="95">
        <f t="shared" si="265"/>
        <v>0</v>
      </c>
      <c r="AS2827">
        <v>0</v>
      </c>
      <c r="AT2827">
        <v>0</v>
      </c>
      <c r="AU2827" t="e">
        <f t="shared" ca="1" si="266"/>
        <v>#NAME?</v>
      </c>
    </row>
    <row r="2828" spans="1:47" x14ac:dyDescent="0.15">
      <c r="A2828" s="21" t="s">
        <v>3602</v>
      </c>
      <c r="B2828" s="22" t="s">
        <v>17</v>
      </c>
      <c r="C2828" s="42">
        <v>2008</v>
      </c>
      <c r="D2828" s="22" t="s">
        <v>1916</v>
      </c>
      <c r="E2828" s="22" t="s">
        <v>773</v>
      </c>
      <c r="F2828" s="23">
        <v>17.350000000000001</v>
      </c>
      <c r="G2828" s="23">
        <v>17.350000000000001</v>
      </c>
      <c r="H2828" s="24">
        <f t="shared" si="261"/>
        <v>0</v>
      </c>
      <c r="I2828" s="153">
        <v>0</v>
      </c>
      <c r="J2828" s="24">
        <f t="shared" si="262"/>
        <v>0</v>
      </c>
      <c r="K2828" s="25">
        <f t="shared" si="263"/>
        <v>0</v>
      </c>
      <c r="L2828">
        <v>0</v>
      </c>
      <c r="M2828">
        <v>32964608</v>
      </c>
      <c r="N2828">
        <v>42065747</v>
      </c>
      <c r="O2828" s="52">
        <v>0</v>
      </c>
      <c r="P2828" s="52">
        <v>0</v>
      </c>
      <c r="Q2828" s="52">
        <v>0</v>
      </c>
      <c r="R2828" s="52">
        <v>0</v>
      </c>
      <c r="S2828" s="52">
        <v>0</v>
      </c>
      <c r="T2828" s="52">
        <v>0</v>
      </c>
      <c r="U2828" s="52">
        <v>0</v>
      </c>
      <c r="V2828" s="52">
        <v>0</v>
      </c>
      <c r="W2828" s="52">
        <v>0</v>
      </c>
      <c r="X2828" s="52">
        <v>0</v>
      </c>
      <c r="Y2828" s="52">
        <v>0</v>
      </c>
      <c r="Z2828" s="52">
        <v>0</v>
      </c>
      <c r="AA2828" s="25">
        <v>0</v>
      </c>
      <c r="AB2828" s="25">
        <v>0</v>
      </c>
      <c r="AC2828" s="25">
        <v>0</v>
      </c>
      <c r="AD2828" s="25">
        <v>0</v>
      </c>
      <c r="AE2828" s="25">
        <v>0</v>
      </c>
      <c r="AF2828" s="25">
        <v>0</v>
      </c>
      <c r="AG2828" s="25">
        <v>0</v>
      </c>
      <c r="AH2828" s="25">
        <v>0</v>
      </c>
      <c r="AI2828" s="25">
        <v>0</v>
      </c>
      <c r="AJ2828" s="25">
        <v>0</v>
      </c>
      <c r="AK2828" s="25">
        <v>0</v>
      </c>
      <c r="AL2828" s="25">
        <v>0</v>
      </c>
      <c r="AM2828" s="95">
        <v>0</v>
      </c>
      <c r="AN2828" s="95" t="e">
        <f ca="1">IF(MengeInEEGSummieren(M2828),AM2828,0)</f>
        <v>#NAME?</v>
      </c>
      <c r="AO2828" s="95">
        <f t="shared" si="264"/>
        <v>0</v>
      </c>
      <c r="AP2828" s="95">
        <f t="shared" si="265"/>
        <v>0</v>
      </c>
      <c r="AS2828">
        <v>0</v>
      </c>
      <c r="AT2828">
        <v>0</v>
      </c>
      <c r="AU2828" t="e">
        <f t="shared" ca="1" si="266"/>
        <v>#NAME?</v>
      </c>
    </row>
    <row r="2829" spans="1:47" x14ac:dyDescent="0.15">
      <c r="A2829" s="21" t="s">
        <v>3603</v>
      </c>
      <c r="B2829" s="22" t="s">
        <v>17</v>
      </c>
      <c r="C2829" s="42">
        <v>2008</v>
      </c>
      <c r="D2829" s="22" t="s">
        <v>1918</v>
      </c>
      <c r="E2829" s="22" t="s">
        <v>773</v>
      </c>
      <c r="F2829" s="23">
        <v>15.85</v>
      </c>
      <c r="G2829" s="23">
        <v>15.85</v>
      </c>
      <c r="H2829" s="24">
        <f t="shared" si="261"/>
        <v>0</v>
      </c>
      <c r="I2829" s="153">
        <v>0</v>
      </c>
      <c r="J2829" s="24">
        <f t="shared" si="262"/>
        <v>0</v>
      </c>
      <c r="K2829" s="25">
        <f t="shared" si="263"/>
        <v>0</v>
      </c>
      <c r="L2829">
        <v>0</v>
      </c>
      <c r="M2829">
        <v>32964608</v>
      </c>
      <c r="N2829">
        <v>42065747</v>
      </c>
      <c r="O2829" s="52">
        <v>0</v>
      </c>
      <c r="P2829" s="52">
        <v>0</v>
      </c>
      <c r="Q2829" s="52">
        <v>0</v>
      </c>
      <c r="R2829" s="52">
        <v>0</v>
      </c>
      <c r="S2829" s="52">
        <v>0</v>
      </c>
      <c r="T2829" s="52">
        <v>0</v>
      </c>
      <c r="U2829" s="52">
        <v>0</v>
      </c>
      <c r="V2829" s="52">
        <v>0</v>
      </c>
      <c r="W2829" s="52">
        <v>0</v>
      </c>
      <c r="X2829" s="52">
        <v>0</v>
      </c>
      <c r="Y2829" s="52">
        <v>0</v>
      </c>
      <c r="Z2829" s="52">
        <v>0</v>
      </c>
      <c r="AA2829" s="25">
        <v>0</v>
      </c>
      <c r="AB2829" s="25">
        <v>0</v>
      </c>
      <c r="AC2829" s="25">
        <v>0</v>
      </c>
      <c r="AD2829" s="25">
        <v>0</v>
      </c>
      <c r="AE2829" s="25">
        <v>0</v>
      </c>
      <c r="AF2829" s="25">
        <v>0</v>
      </c>
      <c r="AG2829" s="25">
        <v>0</v>
      </c>
      <c r="AH2829" s="25">
        <v>0</v>
      </c>
      <c r="AI2829" s="25">
        <v>0</v>
      </c>
      <c r="AJ2829" s="25">
        <v>0</v>
      </c>
      <c r="AK2829" s="25">
        <v>0</v>
      </c>
      <c r="AL2829" s="25">
        <v>0</v>
      </c>
      <c r="AM2829" s="95">
        <v>0</v>
      </c>
      <c r="AN2829" s="95" t="e">
        <f ca="1">IF(MengeInEEGSummieren(M2829),AM2829,0)</f>
        <v>#NAME?</v>
      </c>
      <c r="AO2829" s="95">
        <f t="shared" si="264"/>
        <v>0</v>
      </c>
      <c r="AP2829" s="95">
        <f t="shared" si="265"/>
        <v>0</v>
      </c>
      <c r="AS2829">
        <v>0</v>
      </c>
      <c r="AT2829">
        <v>0</v>
      </c>
      <c r="AU2829" t="e">
        <f t="shared" ca="1" si="266"/>
        <v>#NAME?</v>
      </c>
    </row>
    <row r="2830" spans="1:47" x14ac:dyDescent="0.15">
      <c r="A2830" s="21" t="s">
        <v>3604</v>
      </c>
      <c r="B2830" s="22" t="s">
        <v>17</v>
      </c>
      <c r="C2830" s="42">
        <v>2008</v>
      </c>
      <c r="D2830" s="22" t="s">
        <v>975</v>
      </c>
      <c r="E2830" s="22" t="s">
        <v>773</v>
      </c>
      <c r="F2830" s="23">
        <v>10.88</v>
      </c>
      <c r="G2830" s="23">
        <v>10.88</v>
      </c>
      <c r="H2830" s="24">
        <f t="shared" si="261"/>
        <v>0</v>
      </c>
      <c r="I2830" s="153">
        <v>0</v>
      </c>
      <c r="J2830" s="24">
        <f t="shared" si="262"/>
        <v>0</v>
      </c>
      <c r="K2830" s="25">
        <f t="shared" si="263"/>
        <v>0</v>
      </c>
      <c r="L2830">
        <v>0</v>
      </c>
      <c r="M2830">
        <v>32964608</v>
      </c>
      <c r="N2830">
        <v>42065747</v>
      </c>
      <c r="O2830" s="52">
        <v>0</v>
      </c>
      <c r="P2830" s="52">
        <v>0</v>
      </c>
      <c r="Q2830" s="52">
        <v>0</v>
      </c>
      <c r="R2830" s="52">
        <v>0</v>
      </c>
      <c r="S2830" s="52">
        <v>0</v>
      </c>
      <c r="T2830" s="52">
        <v>0</v>
      </c>
      <c r="U2830" s="52">
        <v>0</v>
      </c>
      <c r="V2830" s="52">
        <v>0</v>
      </c>
      <c r="W2830" s="52">
        <v>0</v>
      </c>
      <c r="X2830" s="52">
        <v>0</v>
      </c>
      <c r="Y2830" s="52">
        <v>0</v>
      </c>
      <c r="Z2830" s="52">
        <v>0</v>
      </c>
      <c r="AA2830" s="25">
        <v>0</v>
      </c>
      <c r="AB2830" s="25">
        <v>0</v>
      </c>
      <c r="AC2830" s="25">
        <v>0</v>
      </c>
      <c r="AD2830" s="25">
        <v>0</v>
      </c>
      <c r="AE2830" s="25">
        <v>0</v>
      </c>
      <c r="AF2830" s="25">
        <v>0</v>
      </c>
      <c r="AG2830" s="25">
        <v>0</v>
      </c>
      <c r="AH2830" s="25">
        <v>0</v>
      </c>
      <c r="AI2830" s="25">
        <v>0</v>
      </c>
      <c r="AJ2830" s="25">
        <v>0</v>
      </c>
      <c r="AK2830" s="25">
        <v>0</v>
      </c>
      <c r="AL2830" s="25">
        <v>0</v>
      </c>
      <c r="AM2830" s="95">
        <v>0</v>
      </c>
      <c r="AN2830" s="95" t="e">
        <f ca="1">IF(MengeInEEGSummieren(M2830),AM2830,0)</f>
        <v>#NAME?</v>
      </c>
      <c r="AO2830" s="95">
        <f t="shared" si="264"/>
        <v>0</v>
      </c>
      <c r="AP2830" s="95">
        <f t="shared" si="265"/>
        <v>0</v>
      </c>
      <c r="AS2830">
        <v>0</v>
      </c>
      <c r="AT2830">
        <v>0</v>
      </c>
      <c r="AU2830" t="e">
        <f t="shared" ca="1" si="266"/>
        <v>#NAME?</v>
      </c>
    </row>
    <row r="2831" spans="1:47" x14ac:dyDescent="0.15">
      <c r="A2831" s="21" t="s">
        <v>3605</v>
      </c>
      <c r="B2831" s="22" t="s">
        <v>17</v>
      </c>
      <c r="C2831" s="42">
        <v>2008</v>
      </c>
      <c r="D2831" s="22" t="s">
        <v>2935</v>
      </c>
      <c r="E2831" s="22" t="s">
        <v>773</v>
      </c>
      <c r="F2831" s="23">
        <v>6.63</v>
      </c>
      <c r="G2831" s="23">
        <v>6.63</v>
      </c>
      <c r="H2831" s="24">
        <f t="shared" si="261"/>
        <v>0</v>
      </c>
      <c r="I2831" s="153">
        <v>0</v>
      </c>
      <c r="J2831" s="24">
        <f t="shared" si="262"/>
        <v>0</v>
      </c>
      <c r="K2831" s="25">
        <f t="shared" si="263"/>
        <v>0</v>
      </c>
      <c r="L2831">
        <v>0</v>
      </c>
      <c r="M2831">
        <v>32964608</v>
      </c>
      <c r="N2831">
        <v>42065747</v>
      </c>
      <c r="O2831" s="52">
        <v>0</v>
      </c>
      <c r="P2831" s="52">
        <v>0</v>
      </c>
      <c r="Q2831" s="52">
        <v>0</v>
      </c>
      <c r="R2831" s="52">
        <v>0</v>
      </c>
      <c r="S2831" s="52">
        <v>0</v>
      </c>
      <c r="T2831" s="52">
        <v>0</v>
      </c>
      <c r="U2831" s="52">
        <v>0</v>
      </c>
      <c r="V2831" s="52">
        <v>0</v>
      </c>
      <c r="W2831" s="52">
        <v>0</v>
      </c>
      <c r="X2831" s="52">
        <v>0</v>
      </c>
      <c r="Y2831" s="52">
        <v>0</v>
      </c>
      <c r="Z2831" s="52">
        <v>0</v>
      </c>
      <c r="AA2831" s="25">
        <v>0</v>
      </c>
      <c r="AB2831" s="25">
        <v>0</v>
      </c>
      <c r="AC2831" s="25">
        <v>0</v>
      </c>
      <c r="AD2831" s="25">
        <v>0</v>
      </c>
      <c r="AE2831" s="25">
        <v>0</v>
      </c>
      <c r="AF2831" s="25">
        <v>0</v>
      </c>
      <c r="AG2831" s="25">
        <v>0</v>
      </c>
      <c r="AH2831" s="25">
        <v>0</v>
      </c>
      <c r="AI2831" s="25">
        <v>0</v>
      </c>
      <c r="AJ2831" s="25">
        <v>0</v>
      </c>
      <c r="AK2831" s="25">
        <v>0</v>
      </c>
      <c r="AL2831" s="25">
        <v>0</v>
      </c>
      <c r="AM2831" s="95">
        <v>0</v>
      </c>
      <c r="AN2831" s="95" t="e">
        <f ca="1">IF(MengeInEEGSummieren(M2831),AM2831,0)</f>
        <v>#NAME?</v>
      </c>
      <c r="AO2831" s="95">
        <f t="shared" si="264"/>
        <v>0</v>
      </c>
      <c r="AP2831" s="95">
        <f t="shared" si="265"/>
        <v>0</v>
      </c>
      <c r="AS2831">
        <v>0</v>
      </c>
      <c r="AT2831">
        <v>0</v>
      </c>
      <c r="AU2831" t="e">
        <f t="shared" ca="1" si="266"/>
        <v>#NAME?</v>
      </c>
    </row>
    <row r="2832" spans="1:47" x14ac:dyDescent="0.15">
      <c r="A2832" s="21" t="s">
        <v>3606</v>
      </c>
      <c r="B2832" s="22" t="s">
        <v>17</v>
      </c>
      <c r="C2832" s="42">
        <v>2008</v>
      </c>
      <c r="D2832" s="22" t="s">
        <v>3607</v>
      </c>
      <c r="E2832" s="22" t="s">
        <v>773</v>
      </c>
      <c r="F2832" s="23">
        <v>25.29</v>
      </c>
      <c r="G2832" s="23">
        <v>25.29</v>
      </c>
      <c r="H2832" s="24">
        <f t="shared" ref="H2832:H2895" si="267">AM2832</f>
        <v>0</v>
      </c>
      <c r="I2832" s="153">
        <v>0</v>
      </c>
      <c r="J2832" s="24">
        <f t="shared" ref="J2832:J2895" si="268">SUM(O2832:Z2832,AT2832)</f>
        <v>0</v>
      </c>
      <c r="K2832" s="25">
        <f t="shared" ref="K2832:K2895" si="269">SUM(AA2832:AL2832,AS2832)</f>
        <v>0</v>
      </c>
      <c r="L2832">
        <v>0</v>
      </c>
      <c r="M2832">
        <v>32964608</v>
      </c>
      <c r="N2832">
        <v>42065747</v>
      </c>
      <c r="O2832" s="52">
        <v>0</v>
      </c>
      <c r="P2832" s="52">
        <v>0</v>
      </c>
      <c r="Q2832" s="52">
        <v>0</v>
      </c>
      <c r="R2832" s="52">
        <v>0</v>
      </c>
      <c r="S2832" s="52">
        <v>0</v>
      </c>
      <c r="T2832" s="52">
        <v>0</v>
      </c>
      <c r="U2832" s="52">
        <v>0</v>
      </c>
      <c r="V2832" s="52">
        <v>0</v>
      </c>
      <c r="W2832" s="52">
        <v>0</v>
      </c>
      <c r="X2832" s="52">
        <v>0</v>
      </c>
      <c r="Y2832" s="52">
        <v>0</v>
      </c>
      <c r="Z2832" s="52">
        <v>0</v>
      </c>
      <c r="AA2832" s="25">
        <v>0</v>
      </c>
      <c r="AB2832" s="25">
        <v>0</v>
      </c>
      <c r="AC2832" s="25">
        <v>0</v>
      </c>
      <c r="AD2832" s="25">
        <v>0</v>
      </c>
      <c r="AE2832" s="25">
        <v>0</v>
      </c>
      <c r="AF2832" s="25">
        <v>0</v>
      </c>
      <c r="AG2832" s="25">
        <v>0</v>
      </c>
      <c r="AH2832" s="25">
        <v>0</v>
      </c>
      <c r="AI2832" s="25">
        <v>0</v>
      </c>
      <c r="AJ2832" s="25">
        <v>0</v>
      </c>
      <c r="AK2832" s="25">
        <v>0</v>
      </c>
      <c r="AL2832" s="25">
        <v>0</v>
      </c>
      <c r="AM2832" s="95">
        <v>0</v>
      </c>
      <c r="AN2832" s="95" t="e">
        <f ca="1">IF(MengeInEEGSummieren(M2832),AM2832,0)</f>
        <v>#NAME?</v>
      </c>
      <c r="AO2832" s="95">
        <f t="shared" ref="AO2832:AO2895" si="270">IF(AQ2832,$H2832,0)</f>
        <v>0</v>
      </c>
      <c r="AP2832" s="95">
        <f t="shared" ref="AP2832:AP2895" si="271">IF(AR2832,$H2832,0)</f>
        <v>0</v>
      </c>
      <c r="AS2832">
        <v>0</v>
      </c>
      <c r="AT2832">
        <v>0</v>
      </c>
      <c r="AU2832" t="e">
        <f t="shared" ref="AU2832:AU2895" ca="1" si="272">EVFlag(M2832)</f>
        <v>#NAME?</v>
      </c>
    </row>
    <row r="2833" spans="1:47" x14ac:dyDescent="0.15">
      <c r="A2833" s="21" t="s">
        <v>3608</v>
      </c>
      <c r="B2833" s="22" t="s">
        <v>17</v>
      </c>
      <c r="C2833" s="42">
        <v>2008</v>
      </c>
      <c r="D2833" s="22" t="s">
        <v>3609</v>
      </c>
      <c r="E2833" s="22" t="s">
        <v>773</v>
      </c>
      <c r="F2833" s="23">
        <v>23.29</v>
      </c>
      <c r="G2833" s="23">
        <v>23.29</v>
      </c>
      <c r="H2833" s="24">
        <f t="shared" si="267"/>
        <v>0</v>
      </c>
      <c r="I2833" s="153">
        <v>0</v>
      </c>
      <c r="J2833" s="24">
        <f t="shared" si="268"/>
        <v>0</v>
      </c>
      <c r="K2833" s="25">
        <f t="shared" si="269"/>
        <v>0</v>
      </c>
      <c r="L2833">
        <v>0</v>
      </c>
      <c r="M2833">
        <v>32964608</v>
      </c>
      <c r="N2833">
        <v>42065747</v>
      </c>
      <c r="O2833" s="52">
        <v>0</v>
      </c>
      <c r="P2833" s="52">
        <v>0</v>
      </c>
      <c r="Q2833" s="52">
        <v>0</v>
      </c>
      <c r="R2833" s="52">
        <v>0</v>
      </c>
      <c r="S2833" s="52">
        <v>0</v>
      </c>
      <c r="T2833" s="52">
        <v>0</v>
      </c>
      <c r="U2833" s="52">
        <v>0</v>
      </c>
      <c r="V2833" s="52">
        <v>0</v>
      </c>
      <c r="W2833" s="52">
        <v>0</v>
      </c>
      <c r="X2833" s="52">
        <v>0</v>
      </c>
      <c r="Y2833" s="52">
        <v>0</v>
      </c>
      <c r="Z2833" s="52">
        <v>0</v>
      </c>
      <c r="AA2833" s="25">
        <v>0</v>
      </c>
      <c r="AB2833" s="25">
        <v>0</v>
      </c>
      <c r="AC2833" s="25">
        <v>0</v>
      </c>
      <c r="AD2833" s="25">
        <v>0</v>
      </c>
      <c r="AE2833" s="25">
        <v>0</v>
      </c>
      <c r="AF2833" s="25">
        <v>0</v>
      </c>
      <c r="AG2833" s="25">
        <v>0</v>
      </c>
      <c r="AH2833" s="25">
        <v>0</v>
      </c>
      <c r="AI2833" s="25">
        <v>0</v>
      </c>
      <c r="AJ2833" s="25">
        <v>0</v>
      </c>
      <c r="AK2833" s="25">
        <v>0</v>
      </c>
      <c r="AL2833" s="25">
        <v>0</v>
      </c>
      <c r="AM2833" s="95">
        <v>0</v>
      </c>
      <c r="AN2833" s="95" t="e">
        <f ca="1">IF(MengeInEEGSummieren(M2833),AM2833,0)</f>
        <v>#NAME?</v>
      </c>
      <c r="AO2833" s="95">
        <f t="shared" si="270"/>
        <v>0</v>
      </c>
      <c r="AP2833" s="95">
        <f t="shared" si="271"/>
        <v>0</v>
      </c>
      <c r="AS2833">
        <v>0</v>
      </c>
      <c r="AT2833">
        <v>0</v>
      </c>
      <c r="AU2833" t="e">
        <f t="shared" ca="1" si="272"/>
        <v>#NAME?</v>
      </c>
    </row>
    <row r="2834" spans="1:47" x14ac:dyDescent="0.15">
      <c r="A2834" s="21" t="s">
        <v>3610</v>
      </c>
      <c r="B2834" s="22" t="s">
        <v>17</v>
      </c>
      <c r="C2834" s="42">
        <v>2008</v>
      </c>
      <c r="D2834" s="22" t="s">
        <v>1925</v>
      </c>
      <c r="E2834" s="22"/>
      <c r="F2834" s="23">
        <v>22.29</v>
      </c>
      <c r="G2834" s="23">
        <v>22.29</v>
      </c>
      <c r="H2834" s="24">
        <f t="shared" si="267"/>
        <v>0</v>
      </c>
      <c r="I2834" s="153">
        <v>0</v>
      </c>
      <c r="J2834" s="24">
        <f t="shared" si="268"/>
        <v>0</v>
      </c>
      <c r="K2834" s="25">
        <f t="shared" si="269"/>
        <v>0</v>
      </c>
      <c r="L2834">
        <v>0</v>
      </c>
      <c r="M2834">
        <v>32964608</v>
      </c>
      <c r="N2834">
        <v>42065747</v>
      </c>
      <c r="O2834" s="52">
        <v>0</v>
      </c>
      <c r="P2834" s="52">
        <v>0</v>
      </c>
      <c r="Q2834" s="52">
        <v>0</v>
      </c>
      <c r="R2834" s="52">
        <v>0</v>
      </c>
      <c r="S2834" s="52">
        <v>0</v>
      </c>
      <c r="T2834" s="52">
        <v>0</v>
      </c>
      <c r="U2834" s="52">
        <v>0</v>
      </c>
      <c r="V2834" s="52">
        <v>0</v>
      </c>
      <c r="W2834" s="52">
        <v>0</v>
      </c>
      <c r="X2834" s="52">
        <v>0</v>
      </c>
      <c r="Y2834" s="52">
        <v>0</v>
      </c>
      <c r="Z2834" s="52">
        <v>0</v>
      </c>
      <c r="AA2834" s="25">
        <v>0</v>
      </c>
      <c r="AB2834" s="25">
        <v>0</v>
      </c>
      <c r="AC2834" s="25">
        <v>0</v>
      </c>
      <c r="AD2834" s="25">
        <v>0</v>
      </c>
      <c r="AE2834" s="25">
        <v>0</v>
      </c>
      <c r="AF2834" s="25">
        <v>0</v>
      </c>
      <c r="AG2834" s="25">
        <v>0</v>
      </c>
      <c r="AH2834" s="25">
        <v>0</v>
      </c>
      <c r="AI2834" s="25">
        <v>0</v>
      </c>
      <c r="AJ2834" s="25">
        <v>0</v>
      </c>
      <c r="AK2834" s="25">
        <v>0</v>
      </c>
      <c r="AL2834" s="25">
        <v>0</v>
      </c>
      <c r="AM2834" s="95">
        <v>0</v>
      </c>
      <c r="AN2834" s="95" t="e">
        <f ca="1">IF(MengeInEEGSummieren(M2834),AM2834,0)</f>
        <v>#NAME?</v>
      </c>
      <c r="AO2834" s="95">
        <f t="shared" si="270"/>
        <v>0</v>
      </c>
      <c r="AP2834" s="95">
        <f t="shared" si="271"/>
        <v>0</v>
      </c>
      <c r="AS2834">
        <v>0</v>
      </c>
      <c r="AT2834">
        <v>0</v>
      </c>
      <c r="AU2834" t="e">
        <f t="shared" ca="1" si="272"/>
        <v>#NAME?</v>
      </c>
    </row>
    <row r="2835" spans="1:47" x14ac:dyDescent="0.15">
      <c r="A2835" s="21" t="s">
        <v>3611</v>
      </c>
      <c r="B2835" s="22" t="s">
        <v>17</v>
      </c>
      <c r="C2835" s="42">
        <v>2008</v>
      </c>
      <c r="D2835" s="22" t="s">
        <v>1933</v>
      </c>
      <c r="E2835" s="22" t="s">
        <v>773</v>
      </c>
      <c r="F2835" s="23">
        <v>24.29</v>
      </c>
      <c r="G2835" s="23">
        <v>24.29</v>
      </c>
      <c r="H2835" s="24">
        <f t="shared" si="267"/>
        <v>0</v>
      </c>
      <c r="I2835" s="153">
        <v>0</v>
      </c>
      <c r="J2835" s="24">
        <f t="shared" si="268"/>
        <v>0</v>
      </c>
      <c r="K2835" s="25">
        <f t="shared" si="269"/>
        <v>0</v>
      </c>
      <c r="L2835">
        <v>0</v>
      </c>
      <c r="M2835">
        <v>32964608</v>
      </c>
      <c r="N2835">
        <v>42065747</v>
      </c>
      <c r="O2835" s="52">
        <v>0</v>
      </c>
      <c r="P2835" s="52">
        <v>0</v>
      </c>
      <c r="Q2835" s="52">
        <v>0</v>
      </c>
      <c r="R2835" s="52">
        <v>0</v>
      </c>
      <c r="S2835" s="52">
        <v>0</v>
      </c>
      <c r="T2835" s="52">
        <v>0</v>
      </c>
      <c r="U2835" s="52">
        <v>0</v>
      </c>
      <c r="V2835" s="52">
        <v>0</v>
      </c>
      <c r="W2835" s="52">
        <v>0</v>
      </c>
      <c r="X2835" s="52">
        <v>0</v>
      </c>
      <c r="Y2835" s="52">
        <v>0</v>
      </c>
      <c r="Z2835" s="52">
        <v>0</v>
      </c>
      <c r="AA2835" s="25">
        <v>0</v>
      </c>
      <c r="AB2835" s="25">
        <v>0</v>
      </c>
      <c r="AC2835" s="25">
        <v>0</v>
      </c>
      <c r="AD2835" s="25">
        <v>0</v>
      </c>
      <c r="AE2835" s="25">
        <v>0</v>
      </c>
      <c r="AF2835" s="25">
        <v>0</v>
      </c>
      <c r="AG2835" s="25">
        <v>0</v>
      </c>
      <c r="AH2835" s="25">
        <v>0</v>
      </c>
      <c r="AI2835" s="25">
        <v>0</v>
      </c>
      <c r="AJ2835" s="25">
        <v>0</v>
      </c>
      <c r="AK2835" s="25">
        <v>0</v>
      </c>
      <c r="AL2835" s="25">
        <v>0</v>
      </c>
      <c r="AM2835" s="95">
        <v>0</v>
      </c>
      <c r="AN2835" s="95" t="e">
        <f ca="1">IF(MengeInEEGSummieren(M2835),AM2835,0)</f>
        <v>#NAME?</v>
      </c>
      <c r="AO2835" s="95">
        <f t="shared" si="270"/>
        <v>0</v>
      </c>
      <c r="AP2835" s="95">
        <f t="shared" si="271"/>
        <v>0</v>
      </c>
      <c r="AS2835">
        <v>0</v>
      </c>
      <c r="AT2835">
        <v>0</v>
      </c>
      <c r="AU2835" t="e">
        <f t="shared" ca="1" si="272"/>
        <v>#NAME?</v>
      </c>
    </row>
    <row r="2836" spans="1:47" x14ac:dyDescent="0.15">
      <c r="A2836" s="21" t="s">
        <v>3612</v>
      </c>
      <c r="B2836" s="22" t="s">
        <v>17</v>
      </c>
      <c r="C2836" s="42">
        <v>2008</v>
      </c>
      <c r="D2836" s="22" t="s">
        <v>1937</v>
      </c>
      <c r="E2836" s="22" t="s">
        <v>773</v>
      </c>
      <c r="F2836" s="23">
        <v>22.29</v>
      </c>
      <c r="G2836" s="23">
        <v>22.29</v>
      </c>
      <c r="H2836" s="24">
        <f t="shared" si="267"/>
        <v>0</v>
      </c>
      <c r="I2836" s="153">
        <v>0</v>
      </c>
      <c r="J2836" s="24">
        <f t="shared" si="268"/>
        <v>0</v>
      </c>
      <c r="K2836" s="25">
        <f t="shared" si="269"/>
        <v>0</v>
      </c>
      <c r="L2836">
        <v>0</v>
      </c>
      <c r="M2836">
        <v>32964608</v>
      </c>
      <c r="N2836">
        <v>42065747</v>
      </c>
      <c r="O2836" s="52">
        <v>0</v>
      </c>
      <c r="P2836" s="52">
        <v>0</v>
      </c>
      <c r="Q2836" s="52">
        <v>0</v>
      </c>
      <c r="R2836" s="52">
        <v>0</v>
      </c>
      <c r="S2836" s="52">
        <v>0</v>
      </c>
      <c r="T2836" s="52">
        <v>0</v>
      </c>
      <c r="U2836" s="52">
        <v>0</v>
      </c>
      <c r="V2836" s="52">
        <v>0</v>
      </c>
      <c r="W2836" s="52">
        <v>0</v>
      </c>
      <c r="X2836" s="52">
        <v>0</v>
      </c>
      <c r="Y2836" s="52">
        <v>0</v>
      </c>
      <c r="Z2836" s="52">
        <v>0</v>
      </c>
      <c r="AA2836" s="25">
        <v>0</v>
      </c>
      <c r="AB2836" s="25">
        <v>0</v>
      </c>
      <c r="AC2836" s="25">
        <v>0</v>
      </c>
      <c r="AD2836" s="25">
        <v>0</v>
      </c>
      <c r="AE2836" s="25">
        <v>0</v>
      </c>
      <c r="AF2836" s="25">
        <v>0</v>
      </c>
      <c r="AG2836" s="25">
        <v>0</v>
      </c>
      <c r="AH2836" s="25">
        <v>0</v>
      </c>
      <c r="AI2836" s="25">
        <v>0</v>
      </c>
      <c r="AJ2836" s="25">
        <v>0</v>
      </c>
      <c r="AK2836" s="25">
        <v>0</v>
      </c>
      <c r="AL2836" s="25">
        <v>0</v>
      </c>
      <c r="AM2836" s="95">
        <v>0</v>
      </c>
      <c r="AN2836" s="95" t="e">
        <f ca="1">IF(MengeInEEGSummieren(M2836),AM2836,0)</f>
        <v>#NAME?</v>
      </c>
      <c r="AO2836" s="95">
        <f t="shared" si="270"/>
        <v>0</v>
      </c>
      <c r="AP2836" s="95">
        <f t="shared" si="271"/>
        <v>0</v>
      </c>
      <c r="AS2836">
        <v>0</v>
      </c>
      <c r="AT2836">
        <v>0</v>
      </c>
      <c r="AU2836" t="e">
        <f t="shared" ca="1" si="272"/>
        <v>#NAME?</v>
      </c>
    </row>
    <row r="2837" spans="1:47" x14ac:dyDescent="0.15">
      <c r="A2837" s="21" t="s">
        <v>3613</v>
      </c>
      <c r="B2837" s="22" t="s">
        <v>17</v>
      </c>
      <c r="C2837" s="42">
        <v>2008</v>
      </c>
      <c r="D2837" s="22" t="s">
        <v>3614</v>
      </c>
      <c r="E2837" s="22" t="s">
        <v>773</v>
      </c>
      <c r="F2837" s="23">
        <v>24.64</v>
      </c>
      <c r="G2837" s="23">
        <v>24.64</v>
      </c>
      <c r="H2837" s="24">
        <f t="shared" si="267"/>
        <v>0</v>
      </c>
      <c r="I2837" s="153">
        <v>0</v>
      </c>
      <c r="J2837" s="24">
        <f t="shared" si="268"/>
        <v>0</v>
      </c>
      <c r="K2837" s="25">
        <f t="shared" si="269"/>
        <v>0</v>
      </c>
      <c r="L2837">
        <v>0</v>
      </c>
      <c r="M2837">
        <v>32964608</v>
      </c>
      <c r="N2837">
        <v>42065747</v>
      </c>
      <c r="O2837" s="52">
        <v>0</v>
      </c>
      <c r="P2837" s="52">
        <v>0</v>
      </c>
      <c r="Q2837" s="52">
        <v>0</v>
      </c>
      <c r="R2837" s="52">
        <v>0</v>
      </c>
      <c r="S2837" s="52">
        <v>0</v>
      </c>
      <c r="T2837" s="52">
        <v>0</v>
      </c>
      <c r="U2837" s="52">
        <v>0</v>
      </c>
      <c r="V2837" s="52">
        <v>0</v>
      </c>
      <c r="W2837" s="52">
        <v>0</v>
      </c>
      <c r="X2837" s="52">
        <v>0</v>
      </c>
      <c r="Y2837" s="52">
        <v>0</v>
      </c>
      <c r="Z2837" s="52">
        <v>0</v>
      </c>
      <c r="AA2837" s="25">
        <v>0</v>
      </c>
      <c r="AB2837" s="25">
        <v>0</v>
      </c>
      <c r="AC2837" s="25">
        <v>0</v>
      </c>
      <c r="AD2837" s="25">
        <v>0</v>
      </c>
      <c r="AE2837" s="25">
        <v>0</v>
      </c>
      <c r="AF2837" s="25">
        <v>0</v>
      </c>
      <c r="AG2837" s="25">
        <v>0</v>
      </c>
      <c r="AH2837" s="25">
        <v>0</v>
      </c>
      <c r="AI2837" s="25">
        <v>0</v>
      </c>
      <c r="AJ2837" s="25">
        <v>0</v>
      </c>
      <c r="AK2837" s="25">
        <v>0</v>
      </c>
      <c r="AL2837" s="25">
        <v>0</v>
      </c>
      <c r="AM2837" s="95">
        <v>0</v>
      </c>
      <c r="AN2837" s="95" t="e">
        <f ca="1">IF(MengeInEEGSummieren(M2837),AM2837,0)</f>
        <v>#NAME?</v>
      </c>
      <c r="AO2837" s="95">
        <f t="shared" si="270"/>
        <v>0</v>
      </c>
      <c r="AP2837" s="95">
        <f t="shared" si="271"/>
        <v>0</v>
      </c>
      <c r="AS2837">
        <v>0</v>
      </c>
      <c r="AT2837">
        <v>0</v>
      </c>
      <c r="AU2837" t="e">
        <f t="shared" ca="1" si="272"/>
        <v>#NAME?</v>
      </c>
    </row>
    <row r="2838" spans="1:47" x14ac:dyDescent="0.15">
      <c r="A2838" s="21" t="s">
        <v>3615</v>
      </c>
      <c r="B2838" s="22" t="s">
        <v>17</v>
      </c>
      <c r="C2838" s="42">
        <v>2008</v>
      </c>
      <c r="D2838" s="22" t="s">
        <v>1939</v>
      </c>
      <c r="E2838" s="22"/>
      <c r="F2838" s="23">
        <v>22.61</v>
      </c>
      <c r="G2838" s="23">
        <v>22.61</v>
      </c>
      <c r="H2838" s="24">
        <f t="shared" si="267"/>
        <v>0</v>
      </c>
      <c r="I2838" s="153">
        <v>0</v>
      </c>
      <c r="J2838" s="24">
        <f t="shared" si="268"/>
        <v>0</v>
      </c>
      <c r="K2838" s="25">
        <f t="shared" si="269"/>
        <v>0</v>
      </c>
      <c r="L2838">
        <v>0</v>
      </c>
      <c r="M2838">
        <v>32964608</v>
      </c>
      <c r="N2838">
        <v>42065747</v>
      </c>
      <c r="O2838" s="52">
        <v>0</v>
      </c>
      <c r="P2838" s="52">
        <v>0</v>
      </c>
      <c r="Q2838" s="52">
        <v>0</v>
      </c>
      <c r="R2838" s="52">
        <v>0</v>
      </c>
      <c r="S2838" s="52">
        <v>0</v>
      </c>
      <c r="T2838" s="52">
        <v>0</v>
      </c>
      <c r="U2838" s="52">
        <v>0</v>
      </c>
      <c r="V2838" s="52">
        <v>0</v>
      </c>
      <c r="W2838" s="52">
        <v>0</v>
      </c>
      <c r="X2838" s="52">
        <v>0</v>
      </c>
      <c r="Y2838" s="52">
        <v>0</v>
      </c>
      <c r="Z2838" s="52">
        <v>0</v>
      </c>
      <c r="AA2838" s="25">
        <v>0</v>
      </c>
      <c r="AB2838" s="25">
        <v>0</v>
      </c>
      <c r="AC2838" s="25">
        <v>0</v>
      </c>
      <c r="AD2838" s="25">
        <v>0</v>
      </c>
      <c r="AE2838" s="25">
        <v>0</v>
      </c>
      <c r="AF2838" s="25">
        <v>0</v>
      </c>
      <c r="AG2838" s="25">
        <v>0</v>
      </c>
      <c r="AH2838" s="25">
        <v>0</v>
      </c>
      <c r="AI2838" s="25">
        <v>0</v>
      </c>
      <c r="AJ2838" s="25">
        <v>0</v>
      </c>
      <c r="AK2838" s="25">
        <v>0</v>
      </c>
      <c r="AL2838" s="25">
        <v>0</v>
      </c>
      <c r="AM2838" s="95">
        <v>0</v>
      </c>
      <c r="AN2838" s="95" t="e">
        <f ca="1">IF(MengeInEEGSummieren(M2838),AM2838,0)</f>
        <v>#NAME?</v>
      </c>
      <c r="AO2838" s="95">
        <f t="shared" si="270"/>
        <v>0</v>
      </c>
      <c r="AP2838" s="95">
        <f t="shared" si="271"/>
        <v>0</v>
      </c>
      <c r="AS2838">
        <v>0</v>
      </c>
      <c r="AT2838">
        <v>0</v>
      </c>
      <c r="AU2838" t="e">
        <f t="shared" ca="1" si="272"/>
        <v>#NAME?</v>
      </c>
    </row>
    <row r="2839" spans="1:47" x14ac:dyDescent="0.15">
      <c r="A2839" s="21" t="s">
        <v>3616</v>
      </c>
      <c r="B2839" s="22" t="s">
        <v>17</v>
      </c>
      <c r="C2839" s="42">
        <v>2008</v>
      </c>
      <c r="D2839" s="22" t="s">
        <v>1941</v>
      </c>
      <c r="E2839" s="22"/>
      <c r="F2839" s="23">
        <v>23.61</v>
      </c>
      <c r="G2839" s="23">
        <v>23.61</v>
      </c>
      <c r="H2839" s="24">
        <f t="shared" si="267"/>
        <v>0</v>
      </c>
      <c r="I2839" s="153">
        <v>0</v>
      </c>
      <c r="J2839" s="24">
        <f t="shared" si="268"/>
        <v>0</v>
      </c>
      <c r="K2839" s="25">
        <f t="shared" si="269"/>
        <v>0</v>
      </c>
      <c r="L2839">
        <v>0</v>
      </c>
      <c r="M2839">
        <v>32964608</v>
      </c>
      <c r="N2839">
        <v>42065747</v>
      </c>
      <c r="O2839" s="52">
        <v>0</v>
      </c>
      <c r="P2839" s="52">
        <v>0</v>
      </c>
      <c r="Q2839" s="52">
        <v>0</v>
      </c>
      <c r="R2839" s="52">
        <v>0</v>
      </c>
      <c r="S2839" s="52">
        <v>0</v>
      </c>
      <c r="T2839" s="52">
        <v>0</v>
      </c>
      <c r="U2839" s="52">
        <v>0</v>
      </c>
      <c r="V2839" s="52">
        <v>0</v>
      </c>
      <c r="W2839" s="52">
        <v>0</v>
      </c>
      <c r="X2839" s="52">
        <v>0</v>
      </c>
      <c r="Y2839" s="52">
        <v>0</v>
      </c>
      <c r="Z2839" s="52">
        <v>0</v>
      </c>
      <c r="AA2839" s="25">
        <v>0</v>
      </c>
      <c r="AB2839" s="25">
        <v>0</v>
      </c>
      <c r="AC2839" s="25">
        <v>0</v>
      </c>
      <c r="AD2839" s="25">
        <v>0</v>
      </c>
      <c r="AE2839" s="25">
        <v>0</v>
      </c>
      <c r="AF2839" s="25">
        <v>0</v>
      </c>
      <c r="AG2839" s="25">
        <v>0</v>
      </c>
      <c r="AH2839" s="25">
        <v>0</v>
      </c>
      <c r="AI2839" s="25">
        <v>0</v>
      </c>
      <c r="AJ2839" s="25">
        <v>0</v>
      </c>
      <c r="AK2839" s="25">
        <v>0</v>
      </c>
      <c r="AL2839" s="25">
        <v>0</v>
      </c>
      <c r="AM2839" s="95">
        <v>0</v>
      </c>
      <c r="AN2839" s="95" t="e">
        <f ca="1">IF(MengeInEEGSummieren(M2839),AM2839,0)</f>
        <v>#NAME?</v>
      </c>
      <c r="AO2839" s="95">
        <f t="shared" si="270"/>
        <v>0</v>
      </c>
      <c r="AP2839" s="95">
        <f t="shared" si="271"/>
        <v>0</v>
      </c>
      <c r="AS2839">
        <v>0</v>
      </c>
      <c r="AT2839">
        <v>0</v>
      </c>
      <c r="AU2839" t="e">
        <f t="shared" ca="1" si="272"/>
        <v>#NAME?</v>
      </c>
    </row>
    <row r="2840" spans="1:47" x14ac:dyDescent="0.15">
      <c r="A2840" s="21" t="s">
        <v>3617</v>
      </c>
      <c r="B2840" s="22" t="s">
        <v>17</v>
      </c>
      <c r="C2840" s="42">
        <v>2008</v>
      </c>
      <c r="D2840" s="22" t="s">
        <v>2411</v>
      </c>
      <c r="E2840" s="22"/>
      <c r="F2840" s="23">
        <v>20.61</v>
      </c>
      <c r="G2840" s="23">
        <v>20.61</v>
      </c>
      <c r="H2840" s="24">
        <f t="shared" si="267"/>
        <v>0</v>
      </c>
      <c r="I2840" s="153">
        <v>0</v>
      </c>
      <c r="J2840" s="24">
        <f t="shared" si="268"/>
        <v>0</v>
      </c>
      <c r="K2840" s="25">
        <f t="shared" si="269"/>
        <v>0</v>
      </c>
      <c r="L2840">
        <v>0</v>
      </c>
      <c r="M2840">
        <v>32964608</v>
      </c>
      <c r="N2840">
        <v>42065747</v>
      </c>
      <c r="O2840" s="52">
        <v>0</v>
      </c>
      <c r="P2840" s="52">
        <v>0</v>
      </c>
      <c r="Q2840" s="52">
        <v>0</v>
      </c>
      <c r="R2840" s="52">
        <v>0</v>
      </c>
      <c r="S2840" s="52">
        <v>0</v>
      </c>
      <c r="T2840" s="52">
        <v>0</v>
      </c>
      <c r="U2840" s="52">
        <v>0</v>
      </c>
      <c r="V2840" s="52">
        <v>0</v>
      </c>
      <c r="W2840" s="52">
        <v>0</v>
      </c>
      <c r="X2840" s="52">
        <v>0</v>
      </c>
      <c r="Y2840" s="52">
        <v>0</v>
      </c>
      <c r="Z2840" s="52">
        <v>0</v>
      </c>
      <c r="AA2840" s="25">
        <v>0</v>
      </c>
      <c r="AB2840" s="25">
        <v>0</v>
      </c>
      <c r="AC2840" s="25">
        <v>0</v>
      </c>
      <c r="AD2840" s="25">
        <v>0</v>
      </c>
      <c r="AE2840" s="25">
        <v>0</v>
      </c>
      <c r="AF2840" s="25">
        <v>0</v>
      </c>
      <c r="AG2840" s="25">
        <v>0</v>
      </c>
      <c r="AH2840" s="25">
        <v>0</v>
      </c>
      <c r="AI2840" s="25">
        <v>0</v>
      </c>
      <c r="AJ2840" s="25">
        <v>0</v>
      </c>
      <c r="AK2840" s="25">
        <v>0</v>
      </c>
      <c r="AL2840" s="25">
        <v>0</v>
      </c>
      <c r="AM2840" s="95">
        <v>0</v>
      </c>
      <c r="AN2840" s="95" t="e">
        <f ca="1">IF(MengeInEEGSummieren(M2840),AM2840,0)</f>
        <v>#NAME?</v>
      </c>
      <c r="AO2840" s="95">
        <f t="shared" si="270"/>
        <v>0</v>
      </c>
      <c r="AP2840" s="95">
        <f t="shared" si="271"/>
        <v>0</v>
      </c>
      <c r="AS2840">
        <v>0</v>
      </c>
      <c r="AT2840">
        <v>0</v>
      </c>
      <c r="AU2840" t="e">
        <f t="shared" ca="1" si="272"/>
        <v>#NAME?</v>
      </c>
    </row>
    <row r="2841" spans="1:47" x14ac:dyDescent="0.15">
      <c r="A2841" s="21" t="s">
        <v>3618</v>
      </c>
      <c r="B2841" s="22" t="s">
        <v>17</v>
      </c>
      <c r="C2841" s="42">
        <v>2008</v>
      </c>
      <c r="D2841" s="22" t="s">
        <v>1945</v>
      </c>
      <c r="E2841" s="22"/>
      <c r="F2841" s="23">
        <v>21.61</v>
      </c>
      <c r="G2841" s="23">
        <v>21.61</v>
      </c>
      <c r="H2841" s="24">
        <f t="shared" si="267"/>
        <v>0</v>
      </c>
      <c r="I2841" s="153">
        <v>0</v>
      </c>
      <c r="J2841" s="24">
        <f t="shared" si="268"/>
        <v>0</v>
      </c>
      <c r="K2841" s="25">
        <f t="shared" si="269"/>
        <v>0</v>
      </c>
      <c r="L2841">
        <v>0</v>
      </c>
      <c r="M2841">
        <v>32964608</v>
      </c>
      <c r="N2841">
        <v>42065747</v>
      </c>
      <c r="O2841" s="52">
        <v>0</v>
      </c>
      <c r="P2841" s="52">
        <v>0</v>
      </c>
      <c r="Q2841" s="52">
        <v>0</v>
      </c>
      <c r="R2841" s="52">
        <v>0</v>
      </c>
      <c r="S2841" s="52">
        <v>0</v>
      </c>
      <c r="T2841" s="52">
        <v>0</v>
      </c>
      <c r="U2841" s="52">
        <v>0</v>
      </c>
      <c r="V2841" s="52">
        <v>0</v>
      </c>
      <c r="W2841" s="52">
        <v>0</v>
      </c>
      <c r="X2841" s="52">
        <v>0</v>
      </c>
      <c r="Y2841" s="52">
        <v>0</v>
      </c>
      <c r="Z2841" s="52">
        <v>0</v>
      </c>
      <c r="AA2841" s="25">
        <v>0</v>
      </c>
      <c r="AB2841" s="25">
        <v>0</v>
      </c>
      <c r="AC2841" s="25">
        <v>0</v>
      </c>
      <c r="AD2841" s="25">
        <v>0</v>
      </c>
      <c r="AE2841" s="25">
        <v>0</v>
      </c>
      <c r="AF2841" s="25">
        <v>0</v>
      </c>
      <c r="AG2841" s="25">
        <v>0</v>
      </c>
      <c r="AH2841" s="25">
        <v>0</v>
      </c>
      <c r="AI2841" s="25">
        <v>0</v>
      </c>
      <c r="AJ2841" s="25">
        <v>0</v>
      </c>
      <c r="AK2841" s="25">
        <v>0</v>
      </c>
      <c r="AL2841" s="25">
        <v>0</v>
      </c>
      <c r="AM2841" s="95">
        <v>0</v>
      </c>
      <c r="AN2841" s="95" t="e">
        <f ca="1">IF(MengeInEEGSummieren(M2841),AM2841,0)</f>
        <v>#NAME?</v>
      </c>
      <c r="AO2841" s="95">
        <f t="shared" si="270"/>
        <v>0</v>
      </c>
      <c r="AP2841" s="95">
        <f t="shared" si="271"/>
        <v>0</v>
      </c>
      <c r="AS2841">
        <v>0</v>
      </c>
      <c r="AT2841">
        <v>0</v>
      </c>
      <c r="AU2841" t="e">
        <f t="shared" ca="1" si="272"/>
        <v>#NAME?</v>
      </c>
    </row>
    <row r="2842" spans="1:47" x14ac:dyDescent="0.15">
      <c r="A2842" s="21" t="s">
        <v>3619</v>
      </c>
      <c r="B2842" s="22" t="s">
        <v>17</v>
      </c>
      <c r="C2842" s="42">
        <v>2008</v>
      </c>
      <c r="D2842" s="22" t="s">
        <v>1947</v>
      </c>
      <c r="E2842" s="22"/>
      <c r="F2842" s="23">
        <v>16.61</v>
      </c>
      <c r="G2842" s="23">
        <v>16.61</v>
      </c>
      <c r="H2842" s="24">
        <f t="shared" si="267"/>
        <v>0</v>
      </c>
      <c r="I2842" s="153">
        <v>0</v>
      </c>
      <c r="J2842" s="24">
        <f t="shared" si="268"/>
        <v>0</v>
      </c>
      <c r="K2842" s="25">
        <f t="shared" si="269"/>
        <v>0</v>
      </c>
      <c r="L2842">
        <v>0</v>
      </c>
      <c r="M2842">
        <v>32964608</v>
      </c>
      <c r="N2842">
        <v>42065747</v>
      </c>
      <c r="O2842" s="52">
        <v>0</v>
      </c>
      <c r="P2842" s="52">
        <v>0</v>
      </c>
      <c r="Q2842" s="52">
        <v>0</v>
      </c>
      <c r="R2842" s="52">
        <v>0</v>
      </c>
      <c r="S2842" s="52">
        <v>0</v>
      </c>
      <c r="T2842" s="52">
        <v>0</v>
      </c>
      <c r="U2842" s="52">
        <v>0</v>
      </c>
      <c r="V2842" s="52">
        <v>0</v>
      </c>
      <c r="W2842" s="52">
        <v>0</v>
      </c>
      <c r="X2842" s="52">
        <v>0</v>
      </c>
      <c r="Y2842" s="52">
        <v>0</v>
      </c>
      <c r="Z2842" s="52">
        <v>0</v>
      </c>
      <c r="AA2842" s="25">
        <v>0</v>
      </c>
      <c r="AB2842" s="25">
        <v>0</v>
      </c>
      <c r="AC2842" s="25">
        <v>0</v>
      </c>
      <c r="AD2842" s="25">
        <v>0</v>
      </c>
      <c r="AE2842" s="25">
        <v>0</v>
      </c>
      <c r="AF2842" s="25">
        <v>0</v>
      </c>
      <c r="AG2842" s="25">
        <v>0</v>
      </c>
      <c r="AH2842" s="25">
        <v>0</v>
      </c>
      <c r="AI2842" s="25">
        <v>0</v>
      </c>
      <c r="AJ2842" s="25">
        <v>0</v>
      </c>
      <c r="AK2842" s="25">
        <v>0</v>
      </c>
      <c r="AL2842" s="25">
        <v>0</v>
      </c>
      <c r="AM2842" s="95">
        <v>0</v>
      </c>
      <c r="AN2842" s="95" t="e">
        <f ca="1">IF(MengeInEEGSummieren(M2842),AM2842,0)</f>
        <v>#NAME?</v>
      </c>
      <c r="AO2842" s="95">
        <f t="shared" si="270"/>
        <v>0</v>
      </c>
      <c r="AP2842" s="95">
        <f t="shared" si="271"/>
        <v>0</v>
      </c>
      <c r="AS2842">
        <v>0</v>
      </c>
      <c r="AT2842">
        <v>0</v>
      </c>
      <c r="AU2842" t="e">
        <f t="shared" ca="1" si="272"/>
        <v>#NAME?</v>
      </c>
    </row>
    <row r="2843" spans="1:47" x14ac:dyDescent="0.15">
      <c r="A2843" s="21" t="s">
        <v>3620</v>
      </c>
      <c r="B2843" s="22" t="s">
        <v>17</v>
      </c>
      <c r="C2843" s="42">
        <v>2008</v>
      </c>
      <c r="D2843" s="22" t="s">
        <v>1949</v>
      </c>
      <c r="E2843" s="22"/>
      <c r="F2843" s="23">
        <v>17.61</v>
      </c>
      <c r="G2843" s="23">
        <v>17.61</v>
      </c>
      <c r="H2843" s="24">
        <f t="shared" si="267"/>
        <v>0</v>
      </c>
      <c r="I2843" s="153">
        <v>0</v>
      </c>
      <c r="J2843" s="24">
        <f t="shared" si="268"/>
        <v>0</v>
      </c>
      <c r="K2843" s="25">
        <f t="shared" si="269"/>
        <v>0</v>
      </c>
      <c r="L2843">
        <v>0</v>
      </c>
      <c r="M2843">
        <v>32964608</v>
      </c>
      <c r="N2843">
        <v>42065747</v>
      </c>
      <c r="O2843" s="52">
        <v>0</v>
      </c>
      <c r="P2843" s="52">
        <v>0</v>
      </c>
      <c r="Q2843" s="52">
        <v>0</v>
      </c>
      <c r="R2843" s="52">
        <v>0</v>
      </c>
      <c r="S2843" s="52">
        <v>0</v>
      </c>
      <c r="T2843" s="52">
        <v>0</v>
      </c>
      <c r="U2843" s="52">
        <v>0</v>
      </c>
      <c r="V2843" s="52">
        <v>0</v>
      </c>
      <c r="W2843" s="52">
        <v>0</v>
      </c>
      <c r="X2843" s="52">
        <v>0</v>
      </c>
      <c r="Y2843" s="52">
        <v>0</v>
      </c>
      <c r="Z2843" s="52">
        <v>0</v>
      </c>
      <c r="AA2843" s="25">
        <v>0</v>
      </c>
      <c r="AB2843" s="25">
        <v>0</v>
      </c>
      <c r="AC2843" s="25">
        <v>0</v>
      </c>
      <c r="AD2843" s="25">
        <v>0</v>
      </c>
      <c r="AE2843" s="25">
        <v>0</v>
      </c>
      <c r="AF2843" s="25">
        <v>0</v>
      </c>
      <c r="AG2843" s="25">
        <v>0</v>
      </c>
      <c r="AH2843" s="25">
        <v>0</v>
      </c>
      <c r="AI2843" s="25">
        <v>0</v>
      </c>
      <c r="AJ2843" s="25">
        <v>0</v>
      </c>
      <c r="AK2843" s="25">
        <v>0</v>
      </c>
      <c r="AL2843" s="25">
        <v>0</v>
      </c>
      <c r="AM2843" s="95">
        <v>0</v>
      </c>
      <c r="AN2843" s="95" t="e">
        <f ca="1">IF(MengeInEEGSummieren(M2843),AM2843,0)</f>
        <v>#NAME?</v>
      </c>
      <c r="AO2843" s="95">
        <f t="shared" si="270"/>
        <v>0</v>
      </c>
      <c r="AP2843" s="95">
        <f t="shared" si="271"/>
        <v>0</v>
      </c>
      <c r="AS2843">
        <v>0</v>
      </c>
      <c r="AT2843">
        <v>0</v>
      </c>
      <c r="AU2843" t="e">
        <f t="shared" ca="1" si="272"/>
        <v>#NAME?</v>
      </c>
    </row>
    <row r="2844" spans="1:47" x14ac:dyDescent="0.15">
      <c r="A2844" s="21" t="s">
        <v>3621</v>
      </c>
      <c r="B2844" s="22" t="s">
        <v>17</v>
      </c>
      <c r="C2844" s="42">
        <v>2008</v>
      </c>
      <c r="D2844" s="22" t="s">
        <v>1951</v>
      </c>
      <c r="E2844" s="22"/>
      <c r="F2844" s="23">
        <v>23.61</v>
      </c>
      <c r="G2844" s="23">
        <v>23.61</v>
      </c>
      <c r="H2844" s="24">
        <f t="shared" si="267"/>
        <v>0</v>
      </c>
      <c r="I2844" s="153">
        <v>0</v>
      </c>
      <c r="J2844" s="24">
        <f t="shared" si="268"/>
        <v>0</v>
      </c>
      <c r="K2844" s="25">
        <f t="shared" si="269"/>
        <v>0</v>
      </c>
      <c r="L2844">
        <v>0</v>
      </c>
      <c r="M2844">
        <v>32964608</v>
      </c>
      <c r="N2844">
        <v>42065747</v>
      </c>
      <c r="O2844" s="52">
        <v>0</v>
      </c>
      <c r="P2844" s="52">
        <v>0</v>
      </c>
      <c r="Q2844" s="52">
        <v>0</v>
      </c>
      <c r="R2844" s="52">
        <v>0</v>
      </c>
      <c r="S2844" s="52">
        <v>0</v>
      </c>
      <c r="T2844" s="52">
        <v>0</v>
      </c>
      <c r="U2844" s="52">
        <v>0</v>
      </c>
      <c r="V2844" s="52">
        <v>0</v>
      </c>
      <c r="W2844" s="52">
        <v>0</v>
      </c>
      <c r="X2844" s="52">
        <v>0</v>
      </c>
      <c r="Y2844" s="52">
        <v>0</v>
      </c>
      <c r="Z2844" s="52">
        <v>0</v>
      </c>
      <c r="AA2844" s="25">
        <v>0</v>
      </c>
      <c r="AB2844" s="25">
        <v>0</v>
      </c>
      <c r="AC2844" s="25">
        <v>0</v>
      </c>
      <c r="AD2844" s="25">
        <v>0</v>
      </c>
      <c r="AE2844" s="25">
        <v>0</v>
      </c>
      <c r="AF2844" s="25">
        <v>0</v>
      </c>
      <c r="AG2844" s="25">
        <v>0</v>
      </c>
      <c r="AH2844" s="25">
        <v>0</v>
      </c>
      <c r="AI2844" s="25">
        <v>0</v>
      </c>
      <c r="AJ2844" s="25">
        <v>0</v>
      </c>
      <c r="AK2844" s="25">
        <v>0</v>
      </c>
      <c r="AL2844" s="25">
        <v>0</v>
      </c>
      <c r="AM2844" s="95">
        <v>0</v>
      </c>
      <c r="AN2844" s="95" t="e">
        <f ca="1">IF(MengeInEEGSummieren(M2844),AM2844,0)</f>
        <v>#NAME?</v>
      </c>
      <c r="AO2844" s="95">
        <f t="shared" si="270"/>
        <v>0</v>
      </c>
      <c r="AP2844" s="95">
        <f t="shared" si="271"/>
        <v>0</v>
      </c>
      <c r="AS2844">
        <v>0</v>
      </c>
      <c r="AT2844">
        <v>0</v>
      </c>
      <c r="AU2844" t="e">
        <f t="shared" ca="1" si="272"/>
        <v>#NAME?</v>
      </c>
    </row>
    <row r="2845" spans="1:47" x14ac:dyDescent="0.15">
      <c r="A2845" s="21" t="s">
        <v>3622</v>
      </c>
      <c r="B2845" s="22" t="s">
        <v>17</v>
      </c>
      <c r="C2845" s="42">
        <v>2008</v>
      </c>
      <c r="D2845" s="22" t="s">
        <v>1953</v>
      </c>
      <c r="E2845" s="22"/>
      <c r="F2845" s="23">
        <v>24.61</v>
      </c>
      <c r="G2845" s="23">
        <v>24.61</v>
      </c>
      <c r="H2845" s="24">
        <f t="shared" si="267"/>
        <v>0</v>
      </c>
      <c r="I2845" s="153">
        <v>0</v>
      </c>
      <c r="J2845" s="24">
        <f t="shared" si="268"/>
        <v>0</v>
      </c>
      <c r="K2845" s="25">
        <f t="shared" si="269"/>
        <v>0</v>
      </c>
      <c r="L2845">
        <v>0</v>
      </c>
      <c r="M2845">
        <v>32964608</v>
      </c>
      <c r="N2845">
        <v>42065747</v>
      </c>
      <c r="O2845" s="52">
        <v>0</v>
      </c>
      <c r="P2845" s="52">
        <v>0</v>
      </c>
      <c r="Q2845" s="52">
        <v>0</v>
      </c>
      <c r="R2845" s="52">
        <v>0</v>
      </c>
      <c r="S2845" s="52">
        <v>0</v>
      </c>
      <c r="T2845" s="52">
        <v>0</v>
      </c>
      <c r="U2845" s="52">
        <v>0</v>
      </c>
      <c r="V2845" s="52">
        <v>0</v>
      </c>
      <c r="W2845" s="52">
        <v>0</v>
      </c>
      <c r="X2845" s="52">
        <v>0</v>
      </c>
      <c r="Y2845" s="52">
        <v>0</v>
      </c>
      <c r="Z2845" s="52">
        <v>0</v>
      </c>
      <c r="AA2845" s="25">
        <v>0</v>
      </c>
      <c r="AB2845" s="25">
        <v>0</v>
      </c>
      <c r="AC2845" s="25">
        <v>0</v>
      </c>
      <c r="AD2845" s="25">
        <v>0</v>
      </c>
      <c r="AE2845" s="25">
        <v>0</v>
      </c>
      <c r="AF2845" s="25">
        <v>0</v>
      </c>
      <c r="AG2845" s="25">
        <v>0</v>
      </c>
      <c r="AH2845" s="25">
        <v>0</v>
      </c>
      <c r="AI2845" s="25">
        <v>0</v>
      </c>
      <c r="AJ2845" s="25">
        <v>0</v>
      </c>
      <c r="AK2845" s="25">
        <v>0</v>
      </c>
      <c r="AL2845" s="25">
        <v>0</v>
      </c>
      <c r="AM2845" s="95">
        <v>0</v>
      </c>
      <c r="AN2845" s="95" t="e">
        <f ca="1">IF(MengeInEEGSummieren(M2845),AM2845,0)</f>
        <v>#NAME?</v>
      </c>
      <c r="AO2845" s="95">
        <f t="shared" si="270"/>
        <v>0</v>
      </c>
      <c r="AP2845" s="95">
        <f t="shared" si="271"/>
        <v>0</v>
      </c>
      <c r="AS2845">
        <v>0</v>
      </c>
      <c r="AT2845">
        <v>0</v>
      </c>
      <c r="AU2845" t="e">
        <f t="shared" ca="1" si="272"/>
        <v>#NAME?</v>
      </c>
    </row>
    <row r="2846" spans="1:47" x14ac:dyDescent="0.15">
      <c r="A2846" s="21" t="s">
        <v>3623</v>
      </c>
      <c r="B2846" s="22" t="s">
        <v>17</v>
      </c>
      <c r="C2846" s="42">
        <v>2008</v>
      </c>
      <c r="D2846" s="22" t="s">
        <v>1011</v>
      </c>
      <c r="E2846" s="22"/>
      <c r="F2846" s="23">
        <v>21.61</v>
      </c>
      <c r="G2846" s="23">
        <v>21.61</v>
      </c>
      <c r="H2846" s="24">
        <f t="shared" si="267"/>
        <v>0</v>
      </c>
      <c r="I2846" s="153">
        <v>0</v>
      </c>
      <c r="J2846" s="24">
        <f t="shared" si="268"/>
        <v>0</v>
      </c>
      <c r="K2846" s="25">
        <f t="shared" si="269"/>
        <v>0</v>
      </c>
      <c r="L2846">
        <v>0</v>
      </c>
      <c r="M2846">
        <v>32964608</v>
      </c>
      <c r="N2846">
        <v>42065747</v>
      </c>
      <c r="O2846" s="52">
        <v>0</v>
      </c>
      <c r="P2846" s="52">
        <v>0</v>
      </c>
      <c r="Q2846" s="52">
        <v>0</v>
      </c>
      <c r="R2846" s="52">
        <v>0</v>
      </c>
      <c r="S2846" s="52">
        <v>0</v>
      </c>
      <c r="T2846" s="52">
        <v>0</v>
      </c>
      <c r="U2846" s="52">
        <v>0</v>
      </c>
      <c r="V2846" s="52">
        <v>0</v>
      </c>
      <c r="W2846" s="52">
        <v>0</v>
      </c>
      <c r="X2846" s="52">
        <v>0</v>
      </c>
      <c r="Y2846" s="52">
        <v>0</v>
      </c>
      <c r="Z2846" s="52">
        <v>0</v>
      </c>
      <c r="AA2846" s="25">
        <v>0</v>
      </c>
      <c r="AB2846" s="25">
        <v>0</v>
      </c>
      <c r="AC2846" s="25">
        <v>0</v>
      </c>
      <c r="AD2846" s="25">
        <v>0</v>
      </c>
      <c r="AE2846" s="25">
        <v>0</v>
      </c>
      <c r="AF2846" s="25">
        <v>0</v>
      </c>
      <c r="AG2846" s="25">
        <v>0</v>
      </c>
      <c r="AH2846" s="25">
        <v>0</v>
      </c>
      <c r="AI2846" s="25">
        <v>0</v>
      </c>
      <c r="AJ2846" s="25">
        <v>0</v>
      </c>
      <c r="AK2846" s="25">
        <v>0</v>
      </c>
      <c r="AL2846" s="25">
        <v>0</v>
      </c>
      <c r="AM2846" s="95">
        <v>0</v>
      </c>
      <c r="AN2846" s="95" t="e">
        <f ca="1">IF(MengeInEEGSummieren(M2846),AM2846,0)</f>
        <v>#NAME?</v>
      </c>
      <c r="AO2846" s="95">
        <f t="shared" si="270"/>
        <v>0</v>
      </c>
      <c r="AP2846" s="95">
        <f t="shared" si="271"/>
        <v>0</v>
      </c>
      <c r="AS2846">
        <v>0</v>
      </c>
      <c r="AT2846">
        <v>0</v>
      </c>
      <c r="AU2846" t="e">
        <f t="shared" ca="1" si="272"/>
        <v>#NAME?</v>
      </c>
    </row>
    <row r="2847" spans="1:47" x14ac:dyDescent="0.15">
      <c r="A2847" s="21" t="s">
        <v>3624</v>
      </c>
      <c r="B2847" s="22" t="s">
        <v>17</v>
      </c>
      <c r="C2847" s="42">
        <v>2008</v>
      </c>
      <c r="D2847" s="22" t="s">
        <v>1013</v>
      </c>
      <c r="E2847" s="22"/>
      <c r="F2847" s="23">
        <v>22.61</v>
      </c>
      <c r="G2847" s="23">
        <v>22.61</v>
      </c>
      <c r="H2847" s="24">
        <f t="shared" si="267"/>
        <v>0</v>
      </c>
      <c r="I2847" s="153">
        <v>0</v>
      </c>
      <c r="J2847" s="24">
        <f t="shared" si="268"/>
        <v>0</v>
      </c>
      <c r="K2847" s="25">
        <f t="shared" si="269"/>
        <v>0</v>
      </c>
      <c r="L2847">
        <v>0</v>
      </c>
      <c r="M2847">
        <v>32964608</v>
      </c>
      <c r="N2847">
        <v>42065747</v>
      </c>
      <c r="O2847" s="52">
        <v>0</v>
      </c>
      <c r="P2847" s="52">
        <v>0</v>
      </c>
      <c r="Q2847" s="52">
        <v>0</v>
      </c>
      <c r="R2847" s="52">
        <v>0</v>
      </c>
      <c r="S2847" s="52">
        <v>0</v>
      </c>
      <c r="T2847" s="52">
        <v>0</v>
      </c>
      <c r="U2847" s="52">
        <v>0</v>
      </c>
      <c r="V2847" s="52">
        <v>0</v>
      </c>
      <c r="W2847" s="52">
        <v>0</v>
      </c>
      <c r="X2847" s="52">
        <v>0</v>
      </c>
      <c r="Y2847" s="52">
        <v>0</v>
      </c>
      <c r="Z2847" s="52">
        <v>0</v>
      </c>
      <c r="AA2847" s="25">
        <v>0</v>
      </c>
      <c r="AB2847" s="25">
        <v>0</v>
      </c>
      <c r="AC2847" s="25">
        <v>0</v>
      </c>
      <c r="AD2847" s="25">
        <v>0</v>
      </c>
      <c r="AE2847" s="25">
        <v>0</v>
      </c>
      <c r="AF2847" s="25">
        <v>0</v>
      </c>
      <c r="AG2847" s="25">
        <v>0</v>
      </c>
      <c r="AH2847" s="25">
        <v>0</v>
      </c>
      <c r="AI2847" s="25">
        <v>0</v>
      </c>
      <c r="AJ2847" s="25">
        <v>0</v>
      </c>
      <c r="AK2847" s="25">
        <v>0</v>
      </c>
      <c r="AL2847" s="25">
        <v>0</v>
      </c>
      <c r="AM2847" s="95">
        <v>0</v>
      </c>
      <c r="AN2847" s="95" t="e">
        <f ca="1">IF(MengeInEEGSummieren(M2847),AM2847,0)</f>
        <v>#NAME?</v>
      </c>
      <c r="AO2847" s="95">
        <f t="shared" si="270"/>
        <v>0</v>
      </c>
      <c r="AP2847" s="95">
        <f t="shared" si="271"/>
        <v>0</v>
      </c>
      <c r="AS2847">
        <v>0</v>
      </c>
      <c r="AT2847">
        <v>0</v>
      </c>
      <c r="AU2847" t="e">
        <f t="shared" ca="1" si="272"/>
        <v>#NAME?</v>
      </c>
    </row>
    <row r="2848" spans="1:47" x14ac:dyDescent="0.15">
      <c r="A2848" s="21" t="s">
        <v>3625</v>
      </c>
      <c r="B2848" s="22" t="s">
        <v>17</v>
      </c>
      <c r="C2848" s="42">
        <v>2008</v>
      </c>
      <c r="D2848" s="22" t="s">
        <v>1957</v>
      </c>
      <c r="E2848" s="22"/>
      <c r="F2848" s="23">
        <v>14.61</v>
      </c>
      <c r="G2848" s="23">
        <v>14.61</v>
      </c>
      <c r="H2848" s="24">
        <f t="shared" si="267"/>
        <v>0</v>
      </c>
      <c r="I2848" s="153">
        <v>0</v>
      </c>
      <c r="J2848" s="24">
        <f t="shared" si="268"/>
        <v>0</v>
      </c>
      <c r="K2848" s="25">
        <f t="shared" si="269"/>
        <v>0</v>
      </c>
      <c r="L2848">
        <v>0</v>
      </c>
      <c r="M2848">
        <v>32964608</v>
      </c>
      <c r="N2848">
        <v>42065747</v>
      </c>
      <c r="O2848" s="52">
        <v>0</v>
      </c>
      <c r="P2848" s="52">
        <v>0</v>
      </c>
      <c r="Q2848" s="52">
        <v>0</v>
      </c>
      <c r="R2848" s="52">
        <v>0</v>
      </c>
      <c r="S2848" s="52">
        <v>0</v>
      </c>
      <c r="T2848" s="52">
        <v>0</v>
      </c>
      <c r="U2848" s="52">
        <v>0</v>
      </c>
      <c r="V2848" s="52">
        <v>0</v>
      </c>
      <c r="W2848" s="52">
        <v>0</v>
      </c>
      <c r="X2848" s="52">
        <v>0</v>
      </c>
      <c r="Y2848" s="52">
        <v>0</v>
      </c>
      <c r="Z2848" s="52">
        <v>0</v>
      </c>
      <c r="AA2848" s="25">
        <v>0</v>
      </c>
      <c r="AB2848" s="25">
        <v>0</v>
      </c>
      <c r="AC2848" s="25">
        <v>0</v>
      </c>
      <c r="AD2848" s="25">
        <v>0</v>
      </c>
      <c r="AE2848" s="25">
        <v>0</v>
      </c>
      <c r="AF2848" s="25">
        <v>0</v>
      </c>
      <c r="AG2848" s="25">
        <v>0</v>
      </c>
      <c r="AH2848" s="25">
        <v>0</v>
      </c>
      <c r="AI2848" s="25">
        <v>0</v>
      </c>
      <c r="AJ2848" s="25">
        <v>0</v>
      </c>
      <c r="AK2848" s="25">
        <v>0</v>
      </c>
      <c r="AL2848" s="25">
        <v>0</v>
      </c>
      <c r="AM2848" s="95">
        <v>0</v>
      </c>
      <c r="AN2848" s="95" t="e">
        <f ca="1">IF(MengeInEEGSummieren(M2848),AM2848,0)</f>
        <v>#NAME?</v>
      </c>
      <c r="AO2848" s="95">
        <f t="shared" si="270"/>
        <v>0</v>
      </c>
      <c r="AP2848" s="95">
        <f t="shared" si="271"/>
        <v>0</v>
      </c>
      <c r="AS2848">
        <v>0</v>
      </c>
      <c r="AT2848">
        <v>0</v>
      </c>
      <c r="AU2848" t="e">
        <f t="shared" ca="1" si="272"/>
        <v>#NAME?</v>
      </c>
    </row>
    <row r="2849" spans="1:47" x14ac:dyDescent="0.15">
      <c r="A2849" s="21" t="s">
        <v>3626</v>
      </c>
      <c r="B2849" s="22" t="s">
        <v>17</v>
      </c>
      <c r="C2849" s="42">
        <v>2008</v>
      </c>
      <c r="D2849" s="22" t="s">
        <v>3627</v>
      </c>
      <c r="E2849" s="22"/>
      <c r="F2849" s="23">
        <v>15.61</v>
      </c>
      <c r="G2849" s="23">
        <v>15.61</v>
      </c>
      <c r="H2849" s="24">
        <f t="shared" si="267"/>
        <v>0</v>
      </c>
      <c r="I2849" s="153">
        <v>0</v>
      </c>
      <c r="J2849" s="24">
        <f t="shared" si="268"/>
        <v>0</v>
      </c>
      <c r="K2849" s="25">
        <f t="shared" si="269"/>
        <v>0</v>
      </c>
      <c r="L2849">
        <v>0</v>
      </c>
      <c r="M2849">
        <v>32964608</v>
      </c>
      <c r="N2849">
        <v>42065747</v>
      </c>
      <c r="O2849" s="52">
        <v>0</v>
      </c>
      <c r="P2849" s="52">
        <v>0</v>
      </c>
      <c r="Q2849" s="52">
        <v>0</v>
      </c>
      <c r="R2849" s="52">
        <v>0</v>
      </c>
      <c r="S2849" s="52">
        <v>0</v>
      </c>
      <c r="T2849" s="52">
        <v>0</v>
      </c>
      <c r="U2849" s="52">
        <v>0</v>
      </c>
      <c r="V2849" s="52">
        <v>0</v>
      </c>
      <c r="W2849" s="52">
        <v>0</v>
      </c>
      <c r="X2849" s="52">
        <v>0</v>
      </c>
      <c r="Y2849" s="52">
        <v>0</v>
      </c>
      <c r="Z2849" s="52">
        <v>0</v>
      </c>
      <c r="AA2849" s="25">
        <v>0</v>
      </c>
      <c r="AB2849" s="25">
        <v>0</v>
      </c>
      <c r="AC2849" s="25">
        <v>0</v>
      </c>
      <c r="AD2849" s="25">
        <v>0</v>
      </c>
      <c r="AE2849" s="25">
        <v>0</v>
      </c>
      <c r="AF2849" s="25">
        <v>0</v>
      </c>
      <c r="AG2849" s="25">
        <v>0</v>
      </c>
      <c r="AH2849" s="25">
        <v>0</v>
      </c>
      <c r="AI2849" s="25">
        <v>0</v>
      </c>
      <c r="AJ2849" s="25">
        <v>0</v>
      </c>
      <c r="AK2849" s="25">
        <v>0</v>
      </c>
      <c r="AL2849" s="25">
        <v>0</v>
      </c>
      <c r="AM2849" s="95">
        <v>0</v>
      </c>
      <c r="AN2849" s="95" t="e">
        <f ca="1">IF(MengeInEEGSummieren(M2849),AM2849,0)</f>
        <v>#NAME?</v>
      </c>
      <c r="AO2849" s="95">
        <f t="shared" si="270"/>
        <v>0</v>
      </c>
      <c r="AP2849" s="95">
        <f t="shared" si="271"/>
        <v>0</v>
      </c>
      <c r="AS2849">
        <v>0</v>
      </c>
      <c r="AT2849">
        <v>0</v>
      </c>
      <c r="AU2849" t="e">
        <f t="shared" ca="1" si="272"/>
        <v>#NAME?</v>
      </c>
    </row>
    <row r="2850" spans="1:47" x14ac:dyDescent="0.15">
      <c r="A2850" s="21" t="s">
        <v>3628</v>
      </c>
      <c r="B2850" s="22" t="s">
        <v>17</v>
      </c>
      <c r="C2850" s="42">
        <v>2008</v>
      </c>
      <c r="D2850" s="22" t="s">
        <v>1961</v>
      </c>
      <c r="E2850" s="22"/>
      <c r="F2850" s="23">
        <v>25.61</v>
      </c>
      <c r="G2850" s="23">
        <v>25.61</v>
      </c>
      <c r="H2850" s="24">
        <f t="shared" si="267"/>
        <v>0</v>
      </c>
      <c r="I2850" s="153">
        <v>0</v>
      </c>
      <c r="J2850" s="24">
        <f t="shared" si="268"/>
        <v>0</v>
      </c>
      <c r="K2850" s="25">
        <f t="shared" si="269"/>
        <v>0</v>
      </c>
      <c r="L2850">
        <v>0</v>
      </c>
      <c r="M2850">
        <v>32964608</v>
      </c>
      <c r="N2850">
        <v>42065747</v>
      </c>
      <c r="O2850" s="52">
        <v>0</v>
      </c>
      <c r="P2850" s="52">
        <v>0</v>
      </c>
      <c r="Q2850" s="52">
        <v>0</v>
      </c>
      <c r="R2850" s="52">
        <v>0</v>
      </c>
      <c r="S2850" s="52">
        <v>0</v>
      </c>
      <c r="T2850" s="52">
        <v>0</v>
      </c>
      <c r="U2850" s="52">
        <v>0</v>
      </c>
      <c r="V2850" s="52">
        <v>0</v>
      </c>
      <c r="W2850" s="52">
        <v>0</v>
      </c>
      <c r="X2850" s="52">
        <v>0</v>
      </c>
      <c r="Y2850" s="52">
        <v>0</v>
      </c>
      <c r="Z2850" s="52">
        <v>0</v>
      </c>
      <c r="AA2850" s="25">
        <v>0</v>
      </c>
      <c r="AB2850" s="25">
        <v>0</v>
      </c>
      <c r="AC2850" s="25">
        <v>0</v>
      </c>
      <c r="AD2850" s="25">
        <v>0</v>
      </c>
      <c r="AE2850" s="25">
        <v>0</v>
      </c>
      <c r="AF2850" s="25">
        <v>0</v>
      </c>
      <c r="AG2850" s="25">
        <v>0</v>
      </c>
      <c r="AH2850" s="25">
        <v>0</v>
      </c>
      <c r="AI2850" s="25">
        <v>0</v>
      </c>
      <c r="AJ2850" s="25">
        <v>0</v>
      </c>
      <c r="AK2850" s="25">
        <v>0</v>
      </c>
      <c r="AL2850" s="25">
        <v>0</v>
      </c>
      <c r="AM2850" s="95">
        <v>0</v>
      </c>
      <c r="AN2850" s="95" t="e">
        <f ca="1">IF(MengeInEEGSummieren(M2850),AM2850,0)</f>
        <v>#NAME?</v>
      </c>
      <c r="AO2850" s="95">
        <f t="shared" si="270"/>
        <v>0</v>
      </c>
      <c r="AP2850" s="95">
        <f t="shared" si="271"/>
        <v>0</v>
      </c>
      <c r="AS2850">
        <v>0</v>
      </c>
      <c r="AT2850">
        <v>0</v>
      </c>
      <c r="AU2850" t="e">
        <f t="shared" ca="1" si="272"/>
        <v>#NAME?</v>
      </c>
    </row>
    <row r="2851" spans="1:47" x14ac:dyDescent="0.15">
      <c r="A2851" s="21" t="s">
        <v>3629</v>
      </c>
      <c r="B2851" s="22" t="s">
        <v>17</v>
      </c>
      <c r="C2851" s="42">
        <v>2008</v>
      </c>
      <c r="D2851" s="22" t="s">
        <v>1963</v>
      </c>
      <c r="E2851" s="22"/>
      <c r="F2851" s="23">
        <v>26.61</v>
      </c>
      <c r="G2851" s="23">
        <v>26.61</v>
      </c>
      <c r="H2851" s="24">
        <f t="shared" si="267"/>
        <v>0</v>
      </c>
      <c r="I2851" s="153">
        <v>0</v>
      </c>
      <c r="J2851" s="24">
        <f t="shared" si="268"/>
        <v>0</v>
      </c>
      <c r="K2851" s="25">
        <f t="shared" si="269"/>
        <v>0</v>
      </c>
      <c r="L2851">
        <v>0</v>
      </c>
      <c r="M2851">
        <v>32964608</v>
      </c>
      <c r="N2851">
        <v>42065747</v>
      </c>
      <c r="O2851" s="52">
        <v>0</v>
      </c>
      <c r="P2851" s="52">
        <v>0</v>
      </c>
      <c r="Q2851" s="52">
        <v>0</v>
      </c>
      <c r="R2851" s="52">
        <v>0</v>
      </c>
      <c r="S2851" s="52">
        <v>0</v>
      </c>
      <c r="T2851" s="52">
        <v>0</v>
      </c>
      <c r="U2851" s="52">
        <v>0</v>
      </c>
      <c r="V2851" s="52">
        <v>0</v>
      </c>
      <c r="W2851" s="52">
        <v>0</v>
      </c>
      <c r="X2851" s="52">
        <v>0</v>
      </c>
      <c r="Y2851" s="52">
        <v>0</v>
      </c>
      <c r="Z2851" s="52">
        <v>0</v>
      </c>
      <c r="AA2851" s="25">
        <v>0</v>
      </c>
      <c r="AB2851" s="25">
        <v>0</v>
      </c>
      <c r="AC2851" s="25">
        <v>0</v>
      </c>
      <c r="AD2851" s="25">
        <v>0</v>
      </c>
      <c r="AE2851" s="25">
        <v>0</v>
      </c>
      <c r="AF2851" s="25">
        <v>0</v>
      </c>
      <c r="AG2851" s="25">
        <v>0</v>
      </c>
      <c r="AH2851" s="25">
        <v>0</v>
      </c>
      <c r="AI2851" s="25">
        <v>0</v>
      </c>
      <c r="AJ2851" s="25">
        <v>0</v>
      </c>
      <c r="AK2851" s="25">
        <v>0</v>
      </c>
      <c r="AL2851" s="25">
        <v>0</v>
      </c>
      <c r="AM2851" s="95">
        <v>0</v>
      </c>
      <c r="AN2851" s="95" t="e">
        <f ca="1">IF(MengeInEEGSummieren(M2851),AM2851,0)</f>
        <v>#NAME?</v>
      </c>
      <c r="AO2851" s="95">
        <f t="shared" si="270"/>
        <v>0</v>
      </c>
      <c r="AP2851" s="95">
        <f t="shared" si="271"/>
        <v>0</v>
      </c>
      <c r="AS2851">
        <v>0</v>
      </c>
      <c r="AT2851">
        <v>0</v>
      </c>
      <c r="AU2851" t="e">
        <f t="shared" ca="1" si="272"/>
        <v>#NAME?</v>
      </c>
    </row>
    <row r="2852" spans="1:47" x14ac:dyDescent="0.15">
      <c r="A2852" s="21" t="s">
        <v>3630</v>
      </c>
      <c r="B2852" s="22" t="s">
        <v>17</v>
      </c>
      <c r="C2852" s="42">
        <v>2008</v>
      </c>
      <c r="D2852" s="22" t="s">
        <v>1017</v>
      </c>
      <c r="E2852" s="22"/>
      <c r="F2852" s="23">
        <v>23.61</v>
      </c>
      <c r="G2852" s="23">
        <v>23.61</v>
      </c>
      <c r="H2852" s="24">
        <f t="shared" si="267"/>
        <v>0</v>
      </c>
      <c r="I2852" s="153">
        <v>0</v>
      </c>
      <c r="J2852" s="24">
        <f t="shared" si="268"/>
        <v>0</v>
      </c>
      <c r="K2852" s="25">
        <f t="shared" si="269"/>
        <v>0</v>
      </c>
      <c r="L2852">
        <v>0</v>
      </c>
      <c r="M2852">
        <v>32964608</v>
      </c>
      <c r="N2852">
        <v>42065747</v>
      </c>
      <c r="O2852" s="52">
        <v>0</v>
      </c>
      <c r="P2852" s="52">
        <v>0</v>
      </c>
      <c r="Q2852" s="52">
        <v>0</v>
      </c>
      <c r="R2852" s="52">
        <v>0</v>
      </c>
      <c r="S2852" s="52">
        <v>0</v>
      </c>
      <c r="T2852" s="52">
        <v>0</v>
      </c>
      <c r="U2852" s="52">
        <v>0</v>
      </c>
      <c r="V2852" s="52">
        <v>0</v>
      </c>
      <c r="W2852" s="52">
        <v>0</v>
      </c>
      <c r="X2852" s="52">
        <v>0</v>
      </c>
      <c r="Y2852" s="52">
        <v>0</v>
      </c>
      <c r="Z2852" s="52">
        <v>0</v>
      </c>
      <c r="AA2852" s="25">
        <v>0</v>
      </c>
      <c r="AB2852" s="25">
        <v>0</v>
      </c>
      <c r="AC2852" s="25">
        <v>0</v>
      </c>
      <c r="AD2852" s="25">
        <v>0</v>
      </c>
      <c r="AE2852" s="25">
        <v>0</v>
      </c>
      <c r="AF2852" s="25">
        <v>0</v>
      </c>
      <c r="AG2852" s="25">
        <v>0</v>
      </c>
      <c r="AH2852" s="25">
        <v>0</v>
      </c>
      <c r="AI2852" s="25">
        <v>0</v>
      </c>
      <c r="AJ2852" s="25">
        <v>0</v>
      </c>
      <c r="AK2852" s="25">
        <v>0</v>
      </c>
      <c r="AL2852" s="25">
        <v>0</v>
      </c>
      <c r="AM2852" s="95">
        <v>0</v>
      </c>
      <c r="AN2852" s="95" t="e">
        <f ca="1">IF(MengeInEEGSummieren(M2852),AM2852,0)</f>
        <v>#NAME?</v>
      </c>
      <c r="AO2852" s="95">
        <f t="shared" si="270"/>
        <v>0</v>
      </c>
      <c r="AP2852" s="95">
        <f t="shared" si="271"/>
        <v>0</v>
      </c>
      <c r="AS2852">
        <v>0</v>
      </c>
      <c r="AT2852">
        <v>0</v>
      </c>
      <c r="AU2852" t="e">
        <f t="shared" ca="1" si="272"/>
        <v>#NAME?</v>
      </c>
    </row>
    <row r="2853" spans="1:47" x14ac:dyDescent="0.15">
      <c r="A2853" s="21" t="s">
        <v>3631</v>
      </c>
      <c r="B2853" s="22" t="s">
        <v>17</v>
      </c>
      <c r="C2853" s="42">
        <v>2008</v>
      </c>
      <c r="D2853" s="22" t="s">
        <v>1019</v>
      </c>
      <c r="E2853" s="22"/>
      <c r="F2853" s="23">
        <v>24.61</v>
      </c>
      <c r="G2853" s="23">
        <v>24.61</v>
      </c>
      <c r="H2853" s="24">
        <f t="shared" si="267"/>
        <v>0</v>
      </c>
      <c r="I2853" s="153">
        <v>0</v>
      </c>
      <c r="J2853" s="24">
        <f t="shared" si="268"/>
        <v>0</v>
      </c>
      <c r="K2853" s="25">
        <f t="shared" si="269"/>
        <v>0</v>
      </c>
      <c r="L2853">
        <v>0</v>
      </c>
      <c r="M2853">
        <v>32964608</v>
      </c>
      <c r="N2853">
        <v>42065747</v>
      </c>
      <c r="O2853" s="52">
        <v>0</v>
      </c>
      <c r="P2853" s="52">
        <v>0</v>
      </c>
      <c r="Q2853" s="52">
        <v>0</v>
      </c>
      <c r="R2853" s="52">
        <v>0</v>
      </c>
      <c r="S2853" s="52">
        <v>0</v>
      </c>
      <c r="T2853" s="52">
        <v>0</v>
      </c>
      <c r="U2853" s="52">
        <v>0</v>
      </c>
      <c r="V2853" s="52">
        <v>0</v>
      </c>
      <c r="W2853" s="52">
        <v>0</v>
      </c>
      <c r="X2853" s="52">
        <v>0</v>
      </c>
      <c r="Y2853" s="52">
        <v>0</v>
      </c>
      <c r="Z2853" s="52">
        <v>0</v>
      </c>
      <c r="AA2853" s="25">
        <v>0</v>
      </c>
      <c r="AB2853" s="25">
        <v>0</v>
      </c>
      <c r="AC2853" s="25">
        <v>0</v>
      </c>
      <c r="AD2853" s="25">
        <v>0</v>
      </c>
      <c r="AE2853" s="25">
        <v>0</v>
      </c>
      <c r="AF2853" s="25">
        <v>0</v>
      </c>
      <c r="AG2853" s="25">
        <v>0</v>
      </c>
      <c r="AH2853" s="25">
        <v>0</v>
      </c>
      <c r="AI2853" s="25">
        <v>0</v>
      </c>
      <c r="AJ2853" s="25">
        <v>0</v>
      </c>
      <c r="AK2853" s="25">
        <v>0</v>
      </c>
      <c r="AL2853" s="25">
        <v>0</v>
      </c>
      <c r="AM2853" s="95">
        <v>0</v>
      </c>
      <c r="AN2853" s="95" t="e">
        <f ca="1">IF(MengeInEEGSummieren(M2853),AM2853,0)</f>
        <v>#NAME?</v>
      </c>
      <c r="AO2853" s="95">
        <f t="shared" si="270"/>
        <v>0</v>
      </c>
      <c r="AP2853" s="95">
        <f t="shared" si="271"/>
        <v>0</v>
      </c>
      <c r="AS2853">
        <v>0</v>
      </c>
      <c r="AT2853">
        <v>0</v>
      </c>
      <c r="AU2853" t="e">
        <f t="shared" ca="1" si="272"/>
        <v>#NAME?</v>
      </c>
    </row>
    <row r="2854" spans="1:47" x14ac:dyDescent="0.15">
      <c r="A2854" s="21" t="s">
        <v>3632</v>
      </c>
      <c r="B2854" s="22" t="s">
        <v>17</v>
      </c>
      <c r="C2854" s="42">
        <v>2008</v>
      </c>
      <c r="D2854" s="22" t="s">
        <v>1967</v>
      </c>
      <c r="E2854" s="22"/>
      <c r="F2854" s="23">
        <v>27.61</v>
      </c>
      <c r="G2854" s="23">
        <v>27.61</v>
      </c>
      <c r="H2854" s="24">
        <f t="shared" si="267"/>
        <v>0</v>
      </c>
      <c r="I2854" s="153">
        <v>0</v>
      </c>
      <c r="J2854" s="24">
        <f t="shared" si="268"/>
        <v>0</v>
      </c>
      <c r="K2854" s="25">
        <f t="shared" si="269"/>
        <v>0</v>
      </c>
      <c r="L2854">
        <v>0</v>
      </c>
      <c r="M2854">
        <v>32964608</v>
      </c>
      <c r="N2854">
        <v>42065747</v>
      </c>
      <c r="O2854" s="52">
        <v>0</v>
      </c>
      <c r="P2854" s="52">
        <v>0</v>
      </c>
      <c r="Q2854" s="52">
        <v>0</v>
      </c>
      <c r="R2854" s="52">
        <v>0</v>
      </c>
      <c r="S2854" s="52">
        <v>0</v>
      </c>
      <c r="T2854" s="52">
        <v>0</v>
      </c>
      <c r="U2854" s="52">
        <v>0</v>
      </c>
      <c r="V2854" s="52">
        <v>0</v>
      </c>
      <c r="W2854" s="52">
        <v>0</v>
      </c>
      <c r="X2854" s="52">
        <v>0</v>
      </c>
      <c r="Y2854" s="52">
        <v>0</v>
      </c>
      <c r="Z2854" s="52">
        <v>0</v>
      </c>
      <c r="AA2854" s="25">
        <v>0</v>
      </c>
      <c r="AB2854" s="25">
        <v>0</v>
      </c>
      <c r="AC2854" s="25">
        <v>0</v>
      </c>
      <c r="AD2854" s="25">
        <v>0</v>
      </c>
      <c r="AE2854" s="25">
        <v>0</v>
      </c>
      <c r="AF2854" s="25">
        <v>0</v>
      </c>
      <c r="AG2854" s="25">
        <v>0</v>
      </c>
      <c r="AH2854" s="25">
        <v>0</v>
      </c>
      <c r="AI2854" s="25">
        <v>0</v>
      </c>
      <c r="AJ2854" s="25">
        <v>0</v>
      </c>
      <c r="AK2854" s="25">
        <v>0</v>
      </c>
      <c r="AL2854" s="25">
        <v>0</v>
      </c>
      <c r="AM2854" s="95">
        <v>0</v>
      </c>
      <c r="AN2854" s="95" t="e">
        <f ca="1">IF(MengeInEEGSummieren(M2854),AM2854,0)</f>
        <v>#NAME?</v>
      </c>
      <c r="AO2854" s="95">
        <f t="shared" si="270"/>
        <v>0</v>
      </c>
      <c r="AP2854" s="95">
        <f t="shared" si="271"/>
        <v>0</v>
      </c>
      <c r="AS2854">
        <v>0</v>
      </c>
      <c r="AT2854">
        <v>0</v>
      </c>
      <c r="AU2854" t="e">
        <f t="shared" ca="1" si="272"/>
        <v>#NAME?</v>
      </c>
    </row>
    <row r="2855" spans="1:47" x14ac:dyDescent="0.15">
      <c r="A2855" s="21" t="s">
        <v>3633</v>
      </c>
      <c r="B2855" s="22" t="s">
        <v>17</v>
      </c>
      <c r="C2855" s="42">
        <v>2008</v>
      </c>
      <c r="D2855" s="22" t="s">
        <v>1969</v>
      </c>
      <c r="E2855" s="22"/>
      <c r="F2855" s="23">
        <v>28.61</v>
      </c>
      <c r="G2855" s="23">
        <v>28.61</v>
      </c>
      <c r="H2855" s="24">
        <f t="shared" si="267"/>
        <v>0</v>
      </c>
      <c r="I2855" s="153">
        <v>0</v>
      </c>
      <c r="J2855" s="24">
        <f t="shared" si="268"/>
        <v>0</v>
      </c>
      <c r="K2855" s="25">
        <f t="shared" si="269"/>
        <v>0</v>
      </c>
      <c r="L2855">
        <v>0</v>
      </c>
      <c r="M2855">
        <v>32964608</v>
      </c>
      <c r="N2855">
        <v>42065747</v>
      </c>
      <c r="O2855" s="52">
        <v>0</v>
      </c>
      <c r="P2855" s="52">
        <v>0</v>
      </c>
      <c r="Q2855" s="52">
        <v>0</v>
      </c>
      <c r="R2855" s="52">
        <v>0</v>
      </c>
      <c r="S2855" s="52">
        <v>0</v>
      </c>
      <c r="T2855" s="52">
        <v>0</v>
      </c>
      <c r="U2855" s="52">
        <v>0</v>
      </c>
      <c r="V2855" s="52">
        <v>0</v>
      </c>
      <c r="W2855" s="52">
        <v>0</v>
      </c>
      <c r="X2855" s="52">
        <v>0</v>
      </c>
      <c r="Y2855" s="52">
        <v>0</v>
      </c>
      <c r="Z2855" s="52">
        <v>0</v>
      </c>
      <c r="AA2855" s="25">
        <v>0</v>
      </c>
      <c r="AB2855" s="25">
        <v>0</v>
      </c>
      <c r="AC2855" s="25">
        <v>0</v>
      </c>
      <c r="AD2855" s="25">
        <v>0</v>
      </c>
      <c r="AE2855" s="25">
        <v>0</v>
      </c>
      <c r="AF2855" s="25">
        <v>0</v>
      </c>
      <c r="AG2855" s="25">
        <v>0</v>
      </c>
      <c r="AH2855" s="25">
        <v>0</v>
      </c>
      <c r="AI2855" s="25">
        <v>0</v>
      </c>
      <c r="AJ2855" s="25">
        <v>0</v>
      </c>
      <c r="AK2855" s="25">
        <v>0</v>
      </c>
      <c r="AL2855" s="25">
        <v>0</v>
      </c>
      <c r="AM2855" s="95">
        <v>0</v>
      </c>
      <c r="AN2855" s="95" t="e">
        <f ca="1">IF(MengeInEEGSummieren(M2855),AM2855,0)</f>
        <v>#NAME?</v>
      </c>
      <c r="AO2855" s="95">
        <f t="shared" si="270"/>
        <v>0</v>
      </c>
      <c r="AP2855" s="95">
        <f t="shared" si="271"/>
        <v>0</v>
      </c>
      <c r="AS2855">
        <v>0</v>
      </c>
      <c r="AT2855">
        <v>0</v>
      </c>
      <c r="AU2855" t="e">
        <f t="shared" ca="1" si="272"/>
        <v>#NAME?</v>
      </c>
    </row>
    <row r="2856" spans="1:47" x14ac:dyDescent="0.15">
      <c r="A2856" s="21" t="s">
        <v>3634</v>
      </c>
      <c r="B2856" s="22" t="s">
        <v>17</v>
      </c>
      <c r="C2856" s="42">
        <v>2008</v>
      </c>
      <c r="D2856" s="22" t="s">
        <v>1971</v>
      </c>
      <c r="E2856" s="22"/>
      <c r="F2856" s="23">
        <v>25.61</v>
      </c>
      <c r="G2856" s="23">
        <v>25.61</v>
      </c>
      <c r="H2856" s="24">
        <f t="shared" si="267"/>
        <v>0</v>
      </c>
      <c r="I2856" s="153">
        <v>0</v>
      </c>
      <c r="J2856" s="24">
        <f t="shared" si="268"/>
        <v>0</v>
      </c>
      <c r="K2856" s="25">
        <f t="shared" si="269"/>
        <v>0</v>
      </c>
      <c r="L2856">
        <v>0</v>
      </c>
      <c r="M2856">
        <v>32964608</v>
      </c>
      <c r="N2856">
        <v>42065747</v>
      </c>
      <c r="O2856" s="52">
        <v>0</v>
      </c>
      <c r="P2856" s="52">
        <v>0</v>
      </c>
      <c r="Q2856" s="52">
        <v>0</v>
      </c>
      <c r="R2856" s="52">
        <v>0</v>
      </c>
      <c r="S2856" s="52">
        <v>0</v>
      </c>
      <c r="T2856" s="52">
        <v>0</v>
      </c>
      <c r="U2856" s="52">
        <v>0</v>
      </c>
      <c r="V2856" s="52">
        <v>0</v>
      </c>
      <c r="W2856" s="52">
        <v>0</v>
      </c>
      <c r="X2856" s="52">
        <v>0</v>
      </c>
      <c r="Y2856" s="52">
        <v>0</v>
      </c>
      <c r="Z2856" s="52">
        <v>0</v>
      </c>
      <c r="AA2856" s="25">
        <v>0</v>
      </c>
      <c r="AB2856" s="25">
        <v>0</v>
      </c>
      <c r="AC2856" s="25">
        <v>0</v>
      </c>
      <c r="AD2856" s="25">
        <v>0</v>
      </c>
      <c r="AE2856" s="25">
        <v>0</v>
      </c>
      <c r="AF2856" s="25">
        <v>0</v>
      </c>
      <c r="AG2856" s="25">
        <v>0</v>
      </c>
      <c r="AH2856" s="25">
        <v>0</v>
      </c>
      <c r="AI2856" s="25">
        <v>0</v>
      </c>
      <c r="AJ2856" s="25">
        <v>0</v>
      </c>
      <c r="AK2856" s="25">
        <v>0</v>
      </c>
      <c r="AL2856" s="25">
        <v>0</v>
      </c>
      <c r="AM2856" s="95">
        <v>0</v>
      </c>
      <c r="AN2856" s="95" t="e">
        <f ca="1">IF(MengeInEEGSummieren(M2856),AM2856,0)</f>
        <v>#NAME?</v>
      </c>
      <c r="AO2856" s="95">
        <f t="shared" si="270"/>
        <v>0</v>
      </c>
      <c r="AP2856" s="95">
        <f t="shared" si="271"/>
        <v>0</v>
      </c>
      <c r="AS2856">
        <v>0</v>
      </c>
      <c r="AT2856">
        <v>0</v>
      </c>
      <c r="AU2856" t="e">
        <f t="shared" ca="1" si="272"/>
        <v>#NAME?</v>
      </c>
    </row>
    <row r="2857" spans="1:47" x14ac:dyDescent="0.15">
      <c r="A2857" s="21" t="s">
        <v>3635</v>
      </c>
      <c r="B2857" s="22" t="s">
        <v>17</v>
      </c>
      <c r="C2857" s="42">
        <v>2008</v>
      </c>
      <c r="D2857" s="22" t="s">
        <v>1023</v>
      </c>
      <c r="E2857" s="22"/>
      <c r="F2857" s="23">
        <v>26.61</v>
      </c>
      <c r="G2857" s="23">
        <v>26.61</v>
      </c>
      <c r="H2857" s="24">
        <f t="shared" si="267"/>
        <v>0</v>
      </c>
      <c r="I2857" s="153">
        <v>0</v>
      </c>
      <c r="J2857" s="24">
        <f t="shared" si="268"/>
        <v>0</v>
      </c>
      <c r="K2857" s="25">
        <f t="shared" si="269"/>
        <v>0</v>
      </c>
      <c r="L2857">
        <v>0</v>
      </c>
      <c r="M2857">
        <v>32964608</v>
      </c>
      <c r="N2857">
        <v>42065747</v>
      </c>
      <c r="O2857" s="52">
        <v>0</v>
      </c>
      <c r="P2857" s="52">
        <v>0</v>
      </c>
      <c r="Q2857" s="52">
        <v>0</v>
      </c>
      <c r="R2857" s="52">
        <v>0</v>
      </c>
      <c r="S2857" s="52">
        <v>0</v>
      </c>
      <c r="T2857" s="52">
        <v>0</v>
      </c>
      <c r="U2857" s="52">
        <v>0</v>
      </c>
      <c r="V2857" s="52">
        <v>0</v>
      </c>
      <c r="W2857" s="52">
        <v>0</v>
      </c>
      <c r="X2857" s="52">
        <v>0</v>
      </c>
      <c r="Y2857" s="52">
        <v>0</v>
      </c>
      <c r="Z2857" s="52">
        <v>0</v>
      </c>
      <c r="AA2857" s="25">
        <v>0</v>
      </c>
      <c r="AB2857" s="25">
        <v>0</v>
      </c>
      <c r="AC2857" s="25">
        <v>0</v>
      </c>
      <c r="AD2857" s="25">
        <v>0</v>
      </c>
      <c r="AE2857" s="25">
        <v>0</v>
      </c>
      <c r="AF2857" s="25">
        <v>0</v>
      </c>
      <c r="AG2857" s="25">
        <v>0</v>
      </c>
      <c r="AH2857" s="25">
        <v>0</v>
      </c>
      <c r="AI2857" s="25">
        <v>0</v>
      </c>
      <c r="AJ2857" s="25">
        <v>0</v>
      </c>
      <c r="AK2857" s="25">
        <v>0</v>
      </c>
      <c r="AL2857" s="25">
        <v>0</v>
      </c>
      <c r="AM2857" s="95">
        <v>0</v>
      </c>
      <c r="AN2857" s="95" t="e">
        <f ca="1">IF(MengeInEEGSummieren(M2857),AM2857,0)</f>
        <v>#NAME?</v>
      </c>
      <c r="AO2857" s="95">
        <f t="shared" si="270"/>
        <v>0</v>
      </c>
      <c r="AP2857" s="95">
        <f t="shared" si="271"/>
        <v>0</v>
      </c>
      <c r="AS2857">
        <v>0</v>
      </c>
      <c r="AT2857">
        <v>0</v>
      </c>
      <c r="AU2857" t="e">
        <f t="shared" ca="1" si="272"/>
        <v>#NAME?</v>
      </c>
    </row>
    <row r="2858" spans="1:47" x14ac:dyDescent="0.15">
      <c r="A2858" s="21" t="s">
        <v>3636</v>
      </c>
      <c r="B2858" s="22" t="s">
        <v>17</v>
      </c>
      <c r="C2858" s="42">
        <v>2008</v>
      </c>
      <c r="D2858" s="22" t="s">
        <v>1974</v>
      </c>
      <c r="E2858" s="22"/>
      <c r="F2858" s="23">
        <v>29.61</v>
      </c>
      <c r="G2858" s="23">
        <v>29.61</v>
      </c>
      <c r="H2858" s="24">
        <f t="shared" si="267"/>
        <v>0</v>
      </c>
      <c r="I2858" s="153">
        <v>0</v>
      </c>
      <c r="J2858" s="24">
        <f t="shared" si="268"/>
        <v>0</v>
      </c>
      <c r="K2858" s="25">
        <f t="shared" si="269"/>
        <v>0</v>
      </c>
      <c r="L2858">
        <v>0</v>
      </c>
      <c r="M2858">
        <v>32964608</v>
      </c>
      <c r="N2858">
        <v>42065747</v>
      </c>
      <c r="O2858" s="52">
        <v>0</v>
      </c>
      <c r="P2858" s="52">
        <v>0</v>
      </c>
      <c r="Q2858" s="52">
        <v>0</v>
      </c>
      <c r="R2858" s="52">
        <v>0</v>
      </c>
      <c r="S2858" s="52">
        <v>0</v>
      </c>
      <c r="T2858" s="52">
        <v>0</v>
      </c>
      <c r="U2858" s="52">
        <v>0</v>
      </c>
      <c r="V2858" s="52">
        <v>0</v>
      </c>
      <c r="W2858" s="52">
        <v>0</v>
      </c>
      <c r="X2858" s="52">
        <v>0</v>
      </c>
      <c r="Y2858" s="52">
        <v>0</v>
      </c>
      <c r="Z2858" s="52">
        <v>0</v>
      </c>
      <c r="AA2858" s="25">
        <v>0</v>
      </c>
      <c r="AB2858" s="25">
        <v>0</v>
      </c>
      <c r="AC2858" s="25">
        <v>0</v>
      </c>
      <c r="AD2858" s="25">
        <v>0</v>
      </c>
      <c r="AE2858" s="25">
        <v>0</v>
      </c>
      <c r="AF2858" s="25">
        <v>0</v>
      </c>
      <c r="AG2858" s="25">
        <v>0</v>
      </c>
      <c r="AH2858" s="25">
        <v>0</v>
      </c>
      <c r="AI2858" s="25">
        <v>0</v>
      </c>
      <c r="AJ2858" s="25">
        <v>0</v>
      </c>
      <c r="AK2858" s="25">
        <v>0</v>
      </c>
      <c r="AL2858" s="25">
        <v>0</v>
      </c>
      <c r="AM2858" s="95">
        <v>0</v>
      </c>
      <c r="AN2858" s="95" t="e">
        <f ca="1">IF(MengeInEEGSummieren(M2858),AM2858,0)</f>
        <v>#NAME?</v>
      </c>
      <c r="AO2858" s="95">
        <f t="shared" si="270"/>
        <v>0</v>
      </c>
      <c r="AP2858" s="95">
        <f t="shared" si="271"/>
        <v>0</v>
      </c>
      <c r="AS2858">
        <v>0</v>
      </c>
      <c r="AT2858">
        <v>0</v>
      </c>
      <c r="AU2858" t="e">
        <f t="shared" ca="1" si="272"/>
        <v>#NAME?</v>
      </c>
    </row>
    <row r="2859" spans="1:47" x14ac:dyDescent="0.15">
      <c r="A2859" s="21" t="s">
        <v>3637</v>
      </c>
      <c r="B2859" s="22" t="s">
        <v>17</v>
      </c>
      <c r="C2859" s="42">
        <v>2008</v>
      </c>
      <c r="D2859" s="22" t="s">
        <v>1976</v>
      </c>
      <c r="E2859" s="22"/>
      <c r="F2859" s="23">
        <v>30.61</v>
      </c>
      <c r="G2859" s="23">
        <v>30.61</v>
      </c>
      <c r="H2859" s="24">
        <f t="shared" si="267"/>
        <v>0</v>
      </c>
      <c r="I2859" s="153">
        <v>0</v>
      </c>
      <c r="J2859" s="24">
        <f t="shared" si="268"/>
        <v>0</v>
      </c>
      <c r="K2859" s="25">
        <f t="shared" si="269"/>
        <v>0</v>
      </c>
      <c r="L2859">
        <v>0</v>
      </c>
      <c r="M2859">
        <v>32964608</v>
      </c>
      <c r="N2859">
        <v>42065747</v>
      </c>
      <c r="O2859" s="52">
        <v>0</v>
      </c>
      <c r="P2859" s="52">
        <v>0</v>
      </c>
      <c r="Q2859" s="52">
        <v>0</v>
      </c>
      <c r="R2859" s="52">
        <v>0</v>
      </c>
      <c r="S2859" s="52">
        <v>0</v>
      </c>
      <c r="T2859" s="52">
        <v>0</v>
      </c>
      <c r="U2859" s="52">
        <v>0</v>
      </c>
      <c r="V2859" s="52">
        <v>0</v>
      </c>
      <c r="W2859" s="52">
        <v>0</v>
      </c>
      <c r="X2859" s="52">
        <v>0</v>
      </c>
      <c r="Y2859" s="52">
        <v>0</v>
      </c>
      <c r="Z2859" s="52">
        <v>0</v>
      </c>
      <c r="AA2859" s="25">
        <v>0</v>
      </c>
      <c r="AB2859" s="25">
        <v>0</v>
      </c>
      <c r="AC2859" s="25">
        <v>0</v>
      </c>
      <c r="AD2859" s="25">
        <v>0</v>
      </c>
      <c r="AE2859" s="25">
        <v>0</v>
      </c>
      <c r="AF2859" s="25">
        <v>0</v>
      </c>
      <c r="AG2859" s="25">
        <v>0</v>
      </c>
      <c r="AH2859" s="25">
        <v>0</v>
      </c>
      <c r="AI2859" s="25">
        <v>0</v>
      </c>
      <c r="AJ2859" s="25">
        <v>0</v>
      </c>
      <c r="AK2859" s="25">
        <v>0</v>
      </c>
      <c r="AL2859" s="25">
        <v>0</v>
      </c>
      <c r="AM2859" s="95">
        <v>0</v>
      </c>
      <c r="AN2859" s="95" t="e">
        <f ca="1">IF(MengeInEEGSummieren(M2859),AM2859,0)</f>
        <v>#NAME?</v>
      </c>
      <c r="AO2859" s="95">
        <f t="shared" si="270"/>
        <v>0</v>
      </c>
      <c r="AP2859" s="95">
        <f t="shared" si="271"/>
        <v>0</v>
      </c>
      <c r="AS2859">
        <v>0</v>
      </c>
      <c r="AT2859">
        <v>0</v>
      </c>
      <c r="AU2859" t="e">
        <f t="shared" ca="1" si="272"/>
        <v>#NAME?</v>
      </c>
    </row>
    <row r="2860" spans="1:47" x14ac:dyDescent="0.15">
      <c r="A2860" s="21" t="s">
        <v>3638</v>
      </c>
      <c r="B2860" s="22" t="s">
        <v>17</v>
      </c>
      <c r="C2860" s="42">
        <v>2008</v>
      </c>
      <c r="D2860" s="22" t="s">
        <v>1025</v>
      </c>
      <c r="E2860" s="22"/>
      <c r="F2860" s="23">
        <v>27.61</v>
      </c>
      <c r="G2860" s="23">
        <v>27.61</v>
      </c>
      <c r="H2860" s="24">
        <f t="shared" si="267"/>
        <v>0</v>
      </c>
      <c r="I2860" s="153">
        <v>0</v>
      </c>
      <c r="J2860" s="24">
        <f t="shared" si="268"/>
        <v>0</v>
      </c>
      <c r="K2860" s="25">
        <f t="shared" si="269"/>
        <v>0</v>
      </c>
      <c r="L2860">
        <v>0</v>
      </c>
      <c r="M2860">
        <v>32964608</v>
      </c>
      <c r="N2860">
        <v>42065747</v>
      </c>
      <c r="O2860" s="52">
        <v>0</v>
      </c>
      <c r="P2860" s="52">
        <v>0</v>
      </c>
      <c r="Q2860" s="52">
        <v>0</v>
      </c>
      <c r="R2860" s="52">
        <v>0</v>
      </c>
      <c r="S2860" s="52">
        <v>0</v>
      </c>
      <c r="T2860" s="52">
        <v>0</v>
      </c>
      <c r="U2860" s="52">
        <v>0</v>
      </c>
      <c r="V2860" s="52">
        <v>0</v>
      </c>
      <c r="W2860" s="52">
        <v>0</v>
      </c>
      <c r="X2860" s="52">
        <v>0</v>
      </c>
      <c r="Y2860" s="52">
        <v>0</v>
      </c>
      <c r="Z2860" s="52">
        <v>0</v>
      </c>
      <c r="AA2860" s="25">
        <v>0</v>
      </c>
      <c r="AB2860" s="25">
        <v>0</v>
      </c>
      <c r="AC2860" s="25">
        <v>0</v>
      </c>
      <c r="AD2860" s="25">
        <v>0</v>
      </c>
      <c r="AE2860" s="25">
        <v>0</v>
      </c>
      <c r="AF2860" s="25">
        <v>0</v>
      </c>
      <c r="AG2860" s="25">
        <v>0</v>
      </c>
      <c r="AH2860" s="25">
        <v>0</v>
      </c>
      <c r="AI2860" s="25">
        <v>0</v>
      </c>
      <c r="AJ2860" s="25">
        <v>0</v>
      </c>
      <c r="AK2860" s="25">
        <v>0</v>
      </c>
      <c r="AL2860" s="25">
        <v>0</v>
      </c>
      <c r="AM2860" s="95">
        <v>0</v>
      </c>
      <c r="AN2860" s="95" t="e">
        <f ca="1">IF(MengeInEEGSummieren(M2860),AM2860,0)</f>
        <v>#NAME?</v>
      </c>
      <c r="AO2860" s="95">
        <f t="shared" si="270"/>
        <v>0</v>
      </c>
      <c r="AP2860" s="95">
        <f t="shared" si="271"/>
        <v>0</v>
      </c>
      <c r="AS2860">
        <v>0</v>
      </c>
      <c r="AT2860">
        <v>0</v>
      </c>
      <c r="AU2860" t="e">
        <f t="shared" ca="1" si="272"/>
        <v>#NAME?</v>
      </c>
    </row>
    <row r="2861" spans="1:47" x14ac:dyDescent="0.15">
      <c r="A2861" s="21" t="s">
        <v>3639</v>
      </c>
      <c r="B2861" s="22" t="s">
        <v>17</v>
      </c>
      <c r="C2861" s="42">
        <v>2008</v>
      </c>
      <c r="D2861" s="22" t="s">
        <v>1027</v>
      </c>
      <c r="E2861" s="22"/>
      <c r="F2861" s="23">
        <v>28.61</v>
      </c>
      <c r="G2861" s="23">
        <v>28.61</v>
      </c>
      <c r="H2861" s="24">
        <f t="shared" si="267"/>
        <v>0</v>
      </c>
      <c r="I2861" s="153">
        <v>0</v>
      </c>
      <c r="J2861" s="24">
        <f t="shared" si="268"/>
        <v>0</v>
      </c>
      <c r="K2861" s="25">
        <f t="shared" si="269"/>
        <v>0</v>
      </c>
      <c r="L2861">
        <v>0</v>
      </c>
      <c r="M2861">
        <v>32964608</v>
      </c>
      <c r="N2861">
        <v>42065747</v>
      </c>
      <c r="O2861" s="52">
        <v>0</v>
      </c>
      <c r="P2861" s="52">
        <v>0</v>
      </c>
      <c r="Q2861" s="52">
        <v>0</v>
      </c>
      <c r="R2861" s="52">
        <v>0</v>
      </c>
      <c r="S2861" s="52">
        <v>0</v>
      </c>
      <c r="T2861" s="52">
        <v>0</v>
      </c>
      <c r="U2861" s="52">
        <v>0</v>
      </c>
      <c r="V2861" s="52">
        <v>0</v>
      </c>
      <c r="W2861" s="52">
        <v>0</v>
      </c>
      <c r="X2861" s="52">
        <v>0</v>
      </c>
      <c r="Y2861" s="52">
        <v>0</v>
      </c>
      <c r="Z2861" s="52">
        <v>0</v>
      </c>
      <c r="AA2861" s="25">
        <v>0</v>
      </c>
      <c r="AB2861" s="25">
        <v>0</v>
      </c>
      <c r="AC2861" s="25">
        <v>0</v>
      </c>
      <c r="AD2861" s="25">
        <v>0</v>
      </c>
      <c r="AE2861" s="25">
        <v>0</v>
      </c>
      <c r="AF2861" s="25">
        <v>0</v>
      </c>
      <c r="AG2861" s="25">
        <v>0</v>
      </c>
      <c r="AH2861" s="25">
        <v>0</v>
      </c>
      <c r="AI2861" s="25">
        <v>0</v>
      </c>
      <c r="AJ2861" s="25">
        <v>0</v>
      </c>
      <c r="AK2861" s="25">
        <v>0</v>
      </c>
      <c r="AL2861" s="25">
        <v>0</v>
      </c>
      <c r="AM2861" s="95">
        <v>0</v>
      </c>
      <c r="AN2861" s="95" t="e">
        <f ca="1">IF(MengeInEEGSummieren(M2861),AM2861,0)</f>
        <v>#NAME?</v>
      </c>
      <c r="AO2861" s="95">
        <f t="shared" si="270"/>
        <v>0</v>
      </c>
      <c r="AP2861" s="95">
        <f t="shared" si="271"/>
        <v>0</v>
      </c>
      <c r="AS2861">
        <v>0</v>
      </c>
      <c r="AT2861">
        <v>0</v>
      </c>
      <c r="AU2861" t="e">
        <f t="shared" ca="1" si="272"/>
        <v>#NAME?</v>
      </c>
    </row>
    <row r="2862" spans="1:47" x14ac:dyDescent="0.15">
      <c r="A2862" s="21" t="s">
        <v>3640</v>
      </c>
      <c r="B2862" s="22" t="s">
        <v>17</v>
      </c>
      <c r="C2862" s="42">
        <v>2008</v>
      </c>
      <c r="D2862" s="22" t="s">
        <v>1980</v>
      </c>
      <c r="E2862" s="22"/>
      <c r="F2862" s="23">
        <v>20.260000000000002</v>
      </c>
      <c r="G2862" s="23">
        <v>20.260000000000002</v>
      </c>
      <c r="H2862" s="24">
        <f t="shared" si="267"/>
        <v>0</v>
      </c>
      <c r="I2862" s="153">
        <v>0</v>
      </c>
      <c r="J2862" s="24">
        <f t="shared" si="268"/>
        <v>0</v>
      </c>
      <c r="K2862" s="25">
        <f t="shared" si="269"/>
        <v>0</v>
      </c>
      <c r="L2862">
        <v>0</v>
      </c>
      <c r="M2862">
        <v>32964608</v>
      </c>
      <c r="N2862">
        <v>42065747</v>
      </c>
      <c r="O2862" s="52">
        <v>0</v>
      </c>
      <c r="P2862" s="52">
        <v>0</v>
      </c>
      <c r="Q2862" s="52">
        <v>0</v>
      </c>
      <c r="R2862" s="52">
        <v>0</v>
      </c>
      <c r="S2862" s="52">
        <v>0</v>
      </c>
      <c r="T2862" s="52">
        <v>0</v>
      </c>
      <c r="U2862" s="52">
        <v>0</v>
      </c>
      <c r="V2862" s="52">
        <v>0</v>
      </c>
      <c r="W2862" s="52">
        <v>0</v>
      </c>
      <c r="X2862" s="52">
        <v>0</v>
      </c>
      <c r="Y2862" s="52">
        <v>0</v>
      </c>
      <c r="Z2862" s="52">
        <v>0</v>
      </c>
      <c r="AA2862" s="25">
        <v>0</v>
      </c>
      <c r="AB2862" s="25">
        <v>0</v>
      </c>
      <c r="AC2862" s="25">
        <v>0</v>
      </c>
      <c r="AD2862" s="25">
        <v>0</v>
      </c>
      <c r="AE2862" s="25">
        <v>0</v>
      </c>
      <c r="AF2862" s="25">
        <v>0</v>
      </c>
      <c r="AG2862" s="25">
        <v>0</v>
      </c>
      <c r="AH2862" s="25">
        <v>0</v>
      </c>
      <c r="AI2862" s="25">
        <v>0</v>
      </c>
      <c r="AJ2862" s="25">
        <v>0</v>
      </c>
      <c r="AK2862" s="25">
        <v>0</v>
      </c>
      <c r="AL2862" s="25">
        <v>0</v>
      </c>
      <c r="AM2862" s="95">
        <v>0</v>
      </c>
      <c r="AN2862" s="95" t="e">
        <f ca="1">IF(MengeInEEGSummieren(M2862),AM2862,0)</f>
        <v>#NAME?</v>
      </c>
      <c r="AO2862" s="95">
        <f t="shared" si="270"/>
        <v>0</v>
      </c>
      <c r="AP2862" s="95">
        <f t="shared" si="271"/>
        <v>0</v>
      </c>
      <c r="AS2862">
        <v>0</v>
      </c>
      <c r="AT2862">
        <v>0</v>
      </c>
      <c r="AU2862" t="e">
        <f t="shared" ca="1" si="272"/>
        <v>#NAME?</v>
      </c>
    </row>
    <row r="2863" spans="1:47" x14ac:dyDescent="0.15">
      <c r="A2863" s="21" t="s">
        <v>3641</v>
      </c>
      <c r="B2863" s="22" t="s">
        <v>17</v>
      </c>
      <c r="C2863" s="42">
        <v>2008</v>
      </c>
      <c r="D2863" s="22" t="s">
        <v>1982</v>
      </c>
      <c r="E2863" s="22"/>
      <c r="F2863" s="23">
        <v>21.26</v>
      </c>
      <c r="G2863" s="23">
        <v>21.26</v>
      </c>
      <c r="H2863" s="24">
        <f t="shared" si="267"/>
        <v>0</v>
      </c>
      <c r="I2863" s="153">
        <v>0</v>
      </c>
      <c r="J2863" s="24">
        <f t="shared" si="268"/>
        <v>0</v>
      </c>
      <c r="K2863" s="25">
        <f t="shared" si="269"/>
        <v>0</v>
      </c>
      <c r="L2863">
        <v>0</v>
      </c>
      <c r="M2863">
        <v>32964608</v>
      </c>
      <c r="N2863">
        <v>42065747</v>
      </c>
      <c r="O2863" s="52">
        <v>0</v>
      </c>
      <c r="P2863" s="52">
        <v>0</v>
      </c>
      <c r="Q2863" s="52">
        <v>0</v>
      </c>
      <c r="R2863" s="52">
        <v>0</v>
      </c>
      <c r="S2863" s="52">
        <v>0</v>
      </c>
      <c r="T2863" s="52">
        <v>0</v>
      </c>
      <c r="U2863" s="52">
        <v>0</v>
      </c>
      <c r="V2863" s="52">
        <v>0</v>
      </c>
      <c r="W2863" s="52">
        <v>0</v>
      </c>
      <c r="X2863" s="52">
        <v>0</v>
      </c>
      <c r="Y2863" s="52">
        <v>0</v>
      </c>
      <c r="Z2863" s="52">
        <v>0</v>
      </c>
      <c r="AA2863" s="25">
        <v>0</v>
      </c>
      <c r="AB2863" s="25">
        <v>0</v>
      </c>
      <c r="AC2863" s="25">
        <v>0</v>
      </c>
      <c r="AD2863" s="25">
        <v>0</v>
      </c>
      <c r="AE2863" s="25">
        <v>0</v>
      </c>
      <c r="AF2863" s="25">
        <v>0</v>
      </c>
      <c r="AG2863" s="25">
        <v>0</v>
      </c>
      <c r="AH2863" s="25">
        <v>0</v>
      </c>
      <c r="AI2863" s="25">
        <v>0</v>
      </c>
      <c r="AJ2863" s="25">
        <v>0</v>
      </c>
      <c r="AK2863" s="25">
        <v>0</v>
      </c>
      <c r="AL2863" s="25">
        <v>0</v>
      </c>
      <c r="AM2863" s="95">
        <v>0</v>
      </c>
      <c r="AN2863" s="95" t="e">
        <f ca="1">IF(MengeInEEGSummieren(M2863),AM2863,0)</f>
        <v>#NAME?</v>
      </c>
      <c r="AO2863" s="95">
        <f t="shared" si="270"/>
        <v>0</v>
      </c>
      <c r="AP2863" s="95">
        <f t="shared" si="271"/>
        <v>0</v>
      </c>
      <c r="AS2863">
        <v>0</v>
      </c>
      <c r="AT2863">
        <v>0</v>
      </c>
      <c r="AU2863" t="e">
        <f t="shared" ca="1" si="272"/>
        <v>#NAME?</v>
      </c>
    </row>
    <row r="2864" spans="1:47" x14ac:dyDescent="0.15">
      <c r="A2864" s="21" t="s">
        <v>3642</v>
      </c>
      <c r="B2864" s="22" t="s">
        <v>17</v>
      </c>
      <c r="C2864" s="42">
        <v>2008</v>
      </c>
      <c r="D2864" s="22" t="s">
        <v>1984</v>
      </c>
      <c r="E2864" s="22"/>
      <c r="F2864" s="23">
        <v>18.260000000000002</v>
      </c>
      <c r="G2864" s="23">
        <v>18.260000000000002</v>
      </c>
      <c r="H2864" s="24">
        <f t="shared" si="267"/>
        <v>0</v>
      </c>
      <c r="I2864" s="153">
        <v>0</v>
      </c>
      <c r="J2864" s="24">
        <f t="shared" si="268"/>
        <v>0</v>
      </c>
      <c r="K2864" s="25">
        <f t="shared" si="269"/>
        <v>0</v>
      </c>
      <c r="L2864">
        <v>0</v>
      </c>
      <c r="M2864">
        <v>32964608</v>
      </c>
      <c r="N2864">
        <v>42065747</v>
      </c>
      <c r="O2864" s="52">
        <v>0</v>
      </c>
      <c r="P2864" s="52">
        <v>0</v>
      </c>
      <c r="Q2864" s="52">
        <v>0</v>
      </c>
      <c r="R2864" s="52">
        <v>0</v>
      </c>
      <c r="S2864" s="52">
        <v>0</v>
      </c>
      <c r="T2864" s="52">
        <v>0</v>
      </c>
      <c r="U2864" s="52">
        <v>0</v>
      </c>
      <c r="V2864" s="52">
        <v>0</v>
      </c>
      <c r="W2864" s="52">
        <v>0</v>
      </c>
      <c r="X2864" s="52">
        <v>0</v>
      </c>
      <c r="Y2864" s="52">
        <v>0</v>
      </c>
      <c r="Z2864" s="52">
        <v>0</v>
      </c>
      <c r="AA2864" s="25">
        <v>0</v>
      </c>
      <c r="AB2864" s="25">
        <v>0</v>
      </c>
      <c r="AC2864" s="25">
        <v>0</v>
      </c>
      <c r="AD2864" s="25">
        <v>0</v>
      </c>
      <c r="AE2864" s="25">
        <v>0</v>
      </c>
      <c r="AF2864" s="25">
        <v>0</v>
      </c>
      <c r="AG2864" s="25">
        <v>0</v>
      </c>
      <c r="AH2864" s="25">
        <v>0</v>
      </c>
      <c r="AI2864" s="25">
        <v>0</v>
      </c>
      <c r="AJ2864" s="25">
        <v>0</v>
      </c>
      <c r="AK2864" s="25">
        <v>0</v>
      </c>
      <c r="AL2864" s="25">
        <v>0</v>
      </c>
      <c r="AM2864" s="95">
        <v>0</v>
      </c>
      <c r="AN2864" s="95" t="e">
        <f ca="1">IF(MengeInEEGSummieren(M2864),AM2864,0)</f>
        <v>#NAME?</v>
      </c>
      <c r="AO2864" s="95">
        <f t="shared" si="270"/>
        <v>0</v>
      </c>
      <c r="AP2864" s="95">
        <f t="shared" si="271"/>
        <v>0</v>
      </c>
      <c r="AS2864">
        <v>0</v>
      </c>
      <c r="AT2864">
        <v>0</v>
      </c>
      <c r="AU2864" t="e">
        <f t="shared" ca="1" si="272"/>
        <v>#NAME?</v>
      </c>
    </row>
    <row r="2865" spans="1:47" x14ac:dyDescent="0.15">
      <c r="A2865" s="21" t="s">
        <v>3643</v>
      </c>
      <c r="B2865" s="22" t="s">
        <v>17</v>
      </c>
      <c r="C2865" s="42">
        <v>2008</v>
      </c>
      <c r="D2865" s="22" t="s">
        <v>1986</v>
      </c>
      <c r="E2865" s="22"/>
      <c r="F2865" s="23">
        <v>19.260000000000002</v>
      </c>
      <c r="G2865" s="23">
        <v>19.260000000000002</v>
      </c>
      <c r="H2865" s="24">
        <f t="shared" si="267"/>
        <v>0</v>
      </c>
      <c r="I2865" s="153">
        <v>0</v>
      </c>
      <c r="J2865" s="24">
        <f t="shared" si="268"/>
        <v>0</v>
      </c>
      <c r="K2865" s="25">
        <f t="shared" si="269"/>
        <v>0</v>
      </c>
      <c r="L2865">
        <v>0</v>
      </c>
      <c r="M2865">
        <v>32964608</v>
      </c>
      <c r="N2865">
        <v>42065747</v>
      </c>
      <c r="O2865" s="52">
        <v>0</v>
      </c>
      <c r="P2865" s="52">
        <v>0</v>
      </c>
      <c r="Q2865" s="52">
        <v>0</v>
      </c>
      <c r="R2865" s="52">
        <v>0</v>
      </c>
      <c r="S2865" s="52">
        <v>0</v>
      </c>
      <c r="T2865" s="52">
        <v>0</v>
      </c>
      <c r="U2865" s="52">
        <v>0</v>
      </c>
      <c r="V2865" s="52">
        <v>0</v>
      </c>
      <c r="W2865" s="52">
        <v>0</v>
      </c>
      <c r="X2865" s="52">
        <v>0</v>
      </c>
      <c r="Y2865" s="52">
        <v>0</v>
      </c>
      <c r="Z2865" s="52">
        <v>0</v>
      </c>
      <c r="AA2865" s="25">
        <v>0</v>
      </c>
      <c r="AB2865" s="25">
        <v>0</v>
      </c>
      <c r="AC2865" s="25">
        <v>0</v>
      </c>
      <c r="AD2865" s="25">
        <v>0</v>
      </c>
      <c r="AE2865" s="25">
        <v>0</v>
      </c>
      <c r="AF2865" s="25">
        <v>0</v>
      </c>
      <c r="AG2865" s="25">
        <v>0</v>
      </c>
      <c r="AH2865" s="25">
        <v>0</v>
      </c>
      <c r="AI2865" s="25">
        <v>0</v>
      </c>
      <c r="AJ2865" s="25">
        <v>0</v>
      </c>
      <c r="AK2865" s="25">
        <v>0</v>
      </c>
      <c r="AL2865" s="25">
        <v>0</v>
      </c>
      <c r="AM2865" s="95">
        <v>0</v>
      </c>
      <c r="AN2865" s="95" t="e">
        <f ca="1">IF(MengeInEEGSummieren(M2865),AM2865,0)</f>
        <v>#NAME?</v>
      </c>
      <c r="AO2865" s="95">
        <f t="shared" si="270"/>
        <v>0</v>
      </c>
      <c r="AP2865" s="95">
        <f t="shared" si="271"/>
        <v>0</v>
      </c>
      <c r="AS2865">
        <v>0</v>
      </c>
      <c r="AT2865">
        <v>0</v>
      </c>
      <c r="AU2865" t="e">
        <f t="shared" ca="1" si="272"/>
        <v>#NAME?</v>
      </c>
    </row>
    <row r="2866" spans="1:47" x14ac:dyDescent="0.15">
      <c r="A2866" s="21" t="s">
        <v>3644</v>
      </c>
      <c r="B2866" s="22" t="s">
        <v>17</v>
      </c>
      <c r="C2866" s="42">
        <v>2008</v>
      </c>
      <c r="D2866" s="22" t="s">
        <v>1988</v>
      </c>
      <c r="E2866" s="22"/>
      <c r="F2866" s="23">
        <v>14.26</v>
      </c>
      <c r="G2866" s="23">
        <v>14.26</v>
      </c>
      <c r="H2866" s="24">
        <f t="shared" si="267"/>
        <v>0</v>
      </c>
      <c r="I2866" s="153">
        <v>0</v>
      </c>
      <c r="J2866" s="24">
        <f t="shared" si="268"/>
        <v>0</v>
      </c>
      <c r="K2866" s="25">
        <f t="shared" si="269"/>
        <v>0</v>
      </c>
      <c r="L2866">
        <v>0</v>
      </c>
      <c r="M2866">
        <v>32964608</v>
      </c>
      <c r="N2866">
        <v>42065747</v>
      </c>
      <c r="O2866" s="52">
        <v>0</v>
      </c>
      <c r="P2866" s="52">
        <v>0</v>
      </c>
      <c r="Q2866" s="52">
        <v>0</v>
      </c>
      <c r="R2866" s="52">
        <v>0</v>
      </c>
      <c r="S2866" s="52">
        <v>0</v>
      </c>
      <c r="T2866" s="52">
        <v>0</v>
      </c>
      <c r="U2866" s="52">
        <v>0</v>
      </c>
      <c r="V2866" s="52">
        <v>0</v>
      </c>
      <c r="W2866" s="52">
        <v>0</v>
      </c>
      <c r="X2866" s="52">
        <v>0</v>
      </c>
      <c r="Y2866" s="52">
        <v>0</v>
      </c>
      <c r="Z2866" s="52">
        <v>0</v>
      </c>
      <c r="AA2866" s="25">
        <v>0</v>
      </c>
      <c r="AB2866" s="25">
        <v>0</v>
      </c>
      <c r="AC2866" s="25">
        <v>0</v>
      </c>
      <c r="AD2866" s="25">
        <v>0</v>
      </c>
      <c r="AE2866" s="25">
        <v>0</v>
      </c>
      <c r="AF2866" s="25">
        <v>0</v>
      </c>
      <c r="AG2866" s="25">
        <v>0</v>
      </c>
      <c r="AH2866" s="25">
        <v>0</v>
      </c>
      <c r="AI2866" s="25">
        <v>0</v>
      </c>
      <c r="AJ2866" s="25">
        <v>0</v>
      </c>
      <c r="AK2866" s="25">
        <v>0</v>
      </c>
      <c r="AL2866" s="25">
        <v>0</v>
      </c>
      <c r="AM2866" s="95">
        <v>0</v>
      </c>
      <c r="AN2866" s="95" t="e">
        <f ca="1">IF(MengeInEEGSummieren(M2866),AM2866,0)</f>
        <v>#NAME?</v>
      </c>
      <c r="AO2866" s="95">
        <f t="shared" si="270"/>
        <v>0</v>
      </c>
      <c r="AP2866" s="95">
        <f t="shared" si="271"/>
        <v>0</v>
      </c>
      <c r="AS2866">
        <v>0</v>
      </c>
      <c r="AT2866">
        <v>0</v>
      </c>
      <c r="AU2866" t="e">
        <f t="shared" ca="1" si="272"/>
        <v>#NAME?</v>
      </c>
    </row>
    <row r="2867" spans="1:47" x14ac:dyDescent="0.15">
      <c r="A2867" s="21" t="s">
        <v>3645</v>
      </c>
      <c r="B2867" s="22" t="s">
        <v>17</v>
      </c>
      <c r="C2867" s="42">
        <v>2008</v>
      </c>
      <c r="D2867" s="22" t="s">
        <v>1990</v>
      </c>
      <c r="E2867" s="22"/>
      <c r="F2867" s="23">
        <v>15.26</v>
      </c>
      <c r="G2867" s="23">
        <v>15.26</v>
      </c>
      <c r="H2867" s="24">
        <f t="shared" si="267"/>
        <v>0</v>
      </c>
      <c r="I2867" s="153">
        <v>0</v>
      </c>
      <c r="J2867" s="24">
        <f t="shared" si="268"/>
        <v>0</v>
      </c>
      <c r="K2867" s="25">
        <f t="shared" si="269"/>
        <v>0</v>
      </c>
      <c r="L2867">
        <v>0</v>
      </c>
      <c r="M2867">
        <v>32964608</v>
      </c>
      <c r="N2867">
        <v>42065747</v>
      </c>
      <c r="O2867" s="52">
        <v>0</v>
      </c>
      <c r="P2867" s="52">
        <v>0</v>
      </c>
      <c r="Q2867" s="52">
        <v>0</v>
      </c>
      <c r="R2867" s="52">
        <v>0</v>
      </c>
      <c r="S2867" s="52">
        <v>0</v>
      </c>
      <c r="T2867" s="52">
        <v>0</v>
      </c>
      <c r="U2867" s="52">
        <v>0</v>
      </c>
      <c r="V2867" s="52">
        <v>0</v>
      </c>
      <c r="W2867" s="52">
        <v>0</v>
      </c>
      <c r="X2867" s="52">
        <v>0</v>
      </c>
      <c r="Y2867" s="52">
        <v>0</v>
      </c>
      <c r="Z2867" s="52">
        <v>0</v>
      </c>
      <c r="AA2867" s="25">
        <v>0</v>
      </c>
      <c r="AB2867" s="25">
        <v>0</v>
      </c>
      <c r="AC2867" s="25">
        <v>0</v>
      </c>
      <c r="AD2867" s="25">
        <v>0</v>
      </c>
      <c r="AE2867" s="25">
        <v>0</v>
      </c>
      <c r="AF2867" s="25">
        <v>0</v>
      </c>
      <c r="AG2867" s="25">
        <v>0</v>
      </c>
      <c r="AH2867" s="25">
        <v>0</v>
      </c>
      <c r="AI2867" s="25">
        <v>0</v>
      </c>
      <c r="AJ2867" s="25">
        <v>0</v>
      </c>
      <c r="AK2867" s="25">
        <v>0</v>
      </c>
      <c r="AL2867" s="25">
        <v>0</v>
      </c>
      <c r="AM2867" s="95">
        <v>0</v>
      </c>
      <c r="AN2867" s="95" t="e">
        <f ca="1">IF(MengeInEEGSummieren(M2867),AM2867,0)</f>
        <v>#NAME?</v>
      </c>
      <c r="AO2867" s="95">
        <f t="shared" si="270"/>
        <v>0</v>
      </c>
      <c r="AP2867" s="95">
        <f t="shared" si="271"/>
        <v>0</v>
      </c>
      <c r="AS2867">
        <v>0</v>
      </c>
      <c r="AT2867">
        <v>0</v>
      </c>
      <c r="AU2867" t="e">
        <f t="shared" ca="1" si="272"/>
        <v>#NAME?</v>
      </c>
    </row>
    <row r="2868" spans="1:47" x14ac:dyDescent="0.15">
      <c r="A2868" s="21" t="s">
        <v>3646</v>
      </c>
      <c r="B2868" s="22" t="s">
        <v>17</v>
      </c>
      <c r="C2868" s="42">
        <v>2008</v>
      </c>
      <c r="D2868" s="22" t="s">
        <v>1992</v>
      </c>
      <c r="E2868" s="22"/>
      <c r="F2868" s="23">
        <v>21.26</v>
      </c>
      <c r="G2868" s="23">
        <v>21.26</v>
      </c>
      <c r="H2868" s="24">
        <f t="shared" si="267"/>
        <v>0</v>
      </c>
      <c r="I2868" s="153">
        <v>0</v>
      </c>
      <c r="J2868" s="24">
        <f t="shared" si="268"/>
        <v>0</v>
      </c>
      <c r="K2868" s="25">
        <f t="shared" si="269"/>
        <v>0</v>
      </c>
      <c r="L2868">
        <v>0</v>
      </c>
      <c r="M2868">
        <v>32964608</v>
      </c>
      <c r="N2868">
        <v>42065747</v>
      </c>
      <c r="O2868" s="52">
        <v>0</v>
      </c>
      <c r="P2868" s="52">
        <v>0</v>
      </c>
      <c r="Q2868" s="52">
        <v>0</v>
      </c>
      <c r="R2868" s="52">
        <v>0</v>
      </c>
      <c r="S2868" s="52">
        <v>0</v>
      </c>
      <c r="T2868" s="52">
        <v>0</v>
      </c>
      <c r="U2868" s="52">
        <v>0</v>
      </c>
      <c r="V2868" s="52">
        <v>0</v>
      </c>
      <c r="W2868" s="52">
        <v>0</v>
      </c>
      <c r="X2868" s="52">
        <v>0</v>
      </c>
      <c r="Y2868" s="52">
        <v>0</v>
      </c>
      <c r="Z2868" s="52">
        <v>0</v>
      </c>
      <c r="AA2868" s="25">
        <v>0</v>
      </c>
      <c r="AB2868" s="25">
        <v>0</v>
      </c>
      <c r="AC2868" s="25">
        <v>0</v>
      </c>
      <c r="AD2868" s="25">
        <v>0</v>
      </c>
      <c r="AE2868" s="25">
        <v>0</v>
      </c>
      <c r="AF2868" s="25">
        <v>0</v>
      </c>
      <c r="AG2868" s="25">
        <v>0</v>
      </c>
      <c r="AH2868" s="25">
        <v>0</v>
      </c>
      <c r="AI2868" s="25">
        <v>0</v>
      </c>
      <c r="AJ2868" s="25">
        <v>0</v>
      </c>
      <c r="AK2868" s="25">
        <v>0</v>
      </c>
      <c r="AL2868" s="25">
        <v>0</v>
      </c>
      <c r="AM2868" s="95">
        <v>0</v>
      </c>
      <c r="AN2868" s="95" t="e">
        <f ca="1">IF(MengeInEEGSummieren(M2868),AM2868,0)</f>
        <v>#NAME?</v>
      </c>
      <c r="AO2868" s="95">
        <f t="shared" si="270"/>
        <v>0</v>
      </c>
      <c r="AP2868" s="95">
        <f t="shared" si="271"/>
        <v>0</v>
      </c>
      <c r="AS2868">
        <v>0</v>
      </c>
      <c r="AT2868">
        <v>0</v>
      </c>
      <c r="AU2868" t="e">
        <f t="shared" ca="1" si="272"/>
        <v>#NAME?</v>
      </c>
    </row>
    <row r="2869" spans="1:47" x14ac:dyDescent="0.15">
      <c r="A2869" s="21" t="s">
        <v>3647</v>
      </c>
      <c r="B2869" s="22" t="s">
        <v>17</v>
      </c>
      <c r="C2869" s="42">
        <v>2008</v>
      </c>
      <c r="D2869" s="22" t="s">
        <v>1994</v>
      </c>
      <c r="E2869" s="22"/>
      <c r="F2869" s="23">
        <v>22.26</v>
      </c>
      <c r="G2869" s="23">
        <v>22.26</v>
      </c>
      <c r="H2869" s="24">
        <f t="shared" si="267"/>
        <v>0</v>
      </c>
      <c r="I2869" s="153">
        <v>0</v>
      </c>
      <c r="J2869" s="24">
        <f t="shared" si="268"/>
        <v>0</v>
      </c>
      <c r="K2869" s="25">
        <f t="shared" si="269"/>
        <v>0</v>
      </c>
      <c r="L2869">
        <v>0</v>
      </c>
      <c r="M2869">
        <v>32964608</v>
      </c>
      <c r="N2869">
        <v>42065747</v>
      </c>
      <c r="O2869" s="52">
        <v>0</v>
      </c>
      <c r="P2869" s="52">
        <v>0</v>
      </c>
      <c r="Q2869" s="52">
        <v>0</v>
      </c>
      <c r="R2869" s="52">
        <v>0</v>
      </c>
      <c r="S2869" s="52">
        <v>0</v>
      </c>
      <c r="T2869" s="52">
        <v>0</v>
      </c>
      <c r="U2869" s="52">
        <v>0</v>
      </c>
      <c r="V2869" s="52">
        <v>0</v>
      </c>
      <c r="W2869" s="52">
        <v>0</v>
      </c>
      <c r="X2869" s="52">
        <v>0</v>
      </c>
      <c r="Y2869" s="52">
        <v>0</v>
      </c>
      <c r="Z2869" s="52">
        <v>0</v>
      </c>
      <c r="AA2869" s="25">
        <v>0</v>
      </c>
      <c r="AB2869" s="25">
        <v>0</v>
      </c>
      <c r="AC2869" s="25">
        <v>0</v>
      </c>
      <c r="AD2869" s="25">
        <v>0</v>
      </c>
      <c r="AE2869" s="25">
        <v>0</v>
      </c>
      <c r="AF2869" s="25">
        <v>0</v>
      </c>
      <c r="AG2869" s="25">
        <v>0</v>
      </c>
      <c r="AH2869" s="25">
        <v>0</v>
      </c>
      <c r="AI2869" s="25">
        <v>0</v>
      </c>
      <c r="AJ2869" s="25">
        <v>0</v>
      </c>
      <c r="AK2869" s="25">
        <v>0</v>
      </c>
      <c r="AL2869" s="25">
        <v>0</v>
      </c>
      <c r="AM2869" s="95">
        <v>0</v>
      </c>
      <c r="AN2869" s="95" t="e">
        <f ca="1">IF(MengeInEEGSummieren(M2869),AM2869,0)</f>
        <v>#NAME?</v>
      </c>
      <c r="AO2869" s="95">
        <f t="shared" si="270"/>
        <v>0</v>
      </c>
      <c r="AP2869" s="95">
        <f t="shared" si="271"/>
        <v>0</v>
      </c>
      <c r="AS2869">
        <v>0</v>
      </c>
      <c r="AT2869">
        <v>0</v>
      </c>
      <c r="AU2869" t="e">
        <f t="shared" ca="1" si="272"/>
        <v>#NAME?</v>
      </c>
    </row>
    <row r="2870" spans="1:47" x14ac:dyDescent="0.15">
      <c r="A2870" s="21" t="s">
        <v>3648</v>
      </c>
      <c r="B2870" s="22" t="s">
        <v>17</v>
      </c>
      <c r="C2870" s="42">
        <v>2008</v>
      </c>
      <c r="D2870" s="22" t="s">
        <v>987</v>
      </c>
      <c r="E2870" s="22"/>
      <c r="F2870" s="23">
        <v>19.260000000000002</v>
      </c>
      <c r="G2870" s="23">
        <v>19.260000000000002</v>
      </c>
      <c r="H2870" s="24">
        <f t="shared" si="267"/>
        <v>0</v>
      </c>
      <c r="I2870" s="153">
        <v>0</v>
      </c>
      <c r="J2870" s="24">
        <f t="shared" si="268"/>
        <v>0</v>
      </c>
      <c r="K2870" s="25">
        <f t="shared" si="269"/>
        <v>0</v>
      </c>
      <c r="L2870">
        <v>0</v>
      </c>
      <c r="M2870">
        <v>32964608</v>
      </c>
      <c r="N2870">
        <v>42065747</v>
      </c>
      <c r="O2870" s="52">
        <v>0</v>
      </c>
      <c r="P2870" s="52">
        <v>0</v>
      </c>
      <c r="Q2870" s="52">
        <v>0</v>
      </c>
      <c r="R2870" s="52">
        <v>0</v>
      </c>
      <c r="S2870" s="52">
        <v>0</v>
      </c>
      <c r="T2870" s="52">
        <v>0</v>
      </c>
      <c r="U2870" s="52">
        <v>0</v>
      </c>
      <c r="V2870" s="52">
        <v>0</v>
      </c>
      <c r="W2870" s="52">
        <v>0</v>
      </c>
      <c r="X2870" s="52">
        <v>0</v>
      </c>
      <c r="Y2870" s="52">
        <v>0</v>
      </c>
      <c r="Z2870" s="52">
        <v>0</v>
      </c>
      <c r="AA2870" s="25">
        <v>0</v>
      </c>
      <c r="AB2870" s="25">
        <v>0</v>
      </c>
      <c r="AC2870" s="25">
        <v>0</v>
      </c>
      <c r="AD2870" s="25">
        <v>0</v>
      </c>
      <c r="AE2870" s="25">
        <v>0</v>
      </c>
      <c r="AF2870" s="25">
        <v>0</v>
      </c>
      <c r="AG2870" s="25">
        <v>0</v>
      </c>
      <c r="AH2870" s="25">
        <v>0</v>
      </c>
      <c r="AI2870" s="25">
        <v>0</v>
      </c>
      <c r="AJ2870" s="25">
        <v>0</v>
      </c>
      <c r="AK2870" s="25">
        <v>0</v>
      </c>
      <c r="AL2870" s="25">
        <v>0</v>
      </c>
      <c r="AM2870" s="95">
        <v>0</v>
      </c>
      <c r="AN2870" s="95" t="e">
        <f ca="1">IF(MengeInEEGSummieren(M2870),AM2870,0)</f>
        <v>#NAME?</v>
      </c>
      <c r="AO2870" s="95">
        <f t="shared" si="270"/>
        <v>0</v>
      </c>
      <c r="AP2870" s="95">
        <f t="shared" si="271"/>
        <v>0</v>
      </c>
      <c r="AS2870">
        <v>0</v>
      </c>
      <c r="AT2870">
        <v>0</v>
      </c>
      <c r="AU2870" t="e">
        <f t="shared" ca="1" si="272"/>
        <v>#NAME?</v>
      </c>
    </row>
    <row r="2871" spans="1:47" x14ac:dyDescent="0.15">
      <c r="A2871" s="21" t="s">
        <v>3649</v>
      </c>
      <c r="B2871" s="22" t="s">
        <v>17</v>
      </c>
      <c r="C2871" s="42">
        <v>2008</v>
      </c>
      <c r="D2871" s="22" t="s">
        <v>989</v>
      </c>
      <c r="E2871" s="22"/>
      <c r="F2871" s="23">
        <v>20.260000000000002</v>
      </c>
      <c r="G2871" s="23">
        <v>20.260000000000002</v>
      </c>
      <c r="H2871" s="24">
        <f t="shared" si="267"/>
        <v>0</v>
      </c>
      <c r="I2871" s="153">
        <v>0</v>
      </c>
      <c r="J2871" s="24">
        <f t="shared" si="268"/>
        <v>0</v>
      </c>
      <c r="K2871" s="25">
        <f t="shared" si="269"/>
        <v>0</v>
      </c>
      <c r="L2871">
        <v>0</v>
      </c>
      <c r="M2871">
        <v>32964608</v>
      </c>
      <c r="N2871">
        <v>42065747</v>
      </c>
      <c r="O2871" s="52">
        <v>0</v>
      </c>
      <c r="P2871" s="52">
        <v>0</v>
      </c>
      <c r="Q2871" s="52">
        <v>0</v>
      </c>
      <c r="R2871" s="52">
        <v>0</v>
      </c>
      <c r="S2871" s="52">
        <v>0</v>
      </c>
      <c r="T2871" s="52">
        <v>0</v>
      </c>
      <c r="U2871" s="52">
        <v>0</v>
      </c>
      <c r="V2871" s="52">
        <v>0</v>
      </c>
      <c r="W2871" s="52">
        <v>0</v>
      </c>
      <c r="X2871" s="52">
        <v>0</v>
      </c>
      <c r="Y2871" s="52">
        <v>0</v>
      </c>
      <c r="Z2871" s="52">
        <v>0</v>
      </c>
      <c r="AA2871" s="25">
        <v>0</v>
      </c>
      <c r="AB2871" s="25">
        <v>0</v>
      </c>
      <c r="AC2871" s="25">
        <v>0</v>
      </c>
      <c r="AD2871" s="25">
        <v>0</v>
      </c>
      <c r="AE2871" s="25">
        <v>0</v>
      </c>
      <c r="AF2871" s="25">
        <v>0</v>
      </c>
      <c r="AG2871" s="25">
        <v>0</v>
      </c>
      <c r="AH2871" s="25">
        <v>0</v>
      </c>
      <c r="AI2871" s="25">
        <v>0</v>
      </c>
      <c r="AJ2871" s="25">
        <v>0</v>
      </c>
      <c r="AK2871" s="25">
        <v>0</v>
      </c>
      <c r="AL2871" s="25">
        <v>0</v>
      </c>
      <c r="AM2871" s="95">
        <v>0</v>
      </c>
      <c r="AN2871" s="95" t="e">
        <f ca="1">IF(MengeInEEGSummieren(M2871),AM2871,0)</f>
        <v>#NAME?</v>
      </c>
      <c r="AO2871" s="95">
        <f t="shared" si="270"/>
        <v>0</v>
      </c>
      <c r="AP2871" s="95">
        <f t="shared" si="271"/>
        <v>0</v>
      </c>
      <c r="AS2871">
        <v>0</v>
      </c>
      <c r="AT2871">
        <v>0</v>
      </c>
      <c r="AU2871" t="e">
        <f t="shared" ca="1" si="272"/>
        <v>#NAME?</v>
      </c>
    </row>
    <row r="2872" spans="1:47" x14ac:dyDescent="0.15">
      <c r="A2872" s="21" t="s">
        <v>3650</v>
      </c>
      <c r="B2872" s="22" t="s">
        <v>17</v>
      </c>
      <c r="C2872" s="42">
        <v>2008</v>
      </c>
      <c r="D2872" s="22" t="s">
        <v>1998</v>
      </c>
      <c r="E2872" s="22"/>
      <c r="F2872" s="23">
        <v>12.26</v>
      </c>
      <c r="G2872" s="23">
        <v>12.26</v>
      </c>
      <c r="H2872" s="24">
        <f t="shared" si="267"/>
        <v>0</v>
      </c>
      <c r="I2872" s="153">
        <v>0</v>
      </c>
      <c r="J2872" s="24">
        <f t="shared" si="268"/>
        <v>0</v>
      </c>
      <c r="K2872" s="25">
        <f t="shared" si="269"/>
        <v>0</v>
      </c>
      <c r="L2872">
        <v>0</v>
      </c>
      <c r="M2872">
        <v>32964608</v>
      </c>
      <c r="N2872">
        <v>42065747</v>
      </c>
      <c r="O2872" s="52">
        <v>0</v>
      </c>
      <c r="P2872" s="52">
        <v>0</v>
      </c>
      <c r="Q2872" s="52">
        <v>0</v>
      </c>
      <c r="R2872" s="52">
        <v>0</v>
      </c>
      <c r="S2872" s="52">
        <v>0</v>
      </c>
      <c r="T2872" s="52">
        <v>0</v>
      </c>
      <c r="U2872" s="52">
        <v>0</v>
      </c>
      <c r="V2872" s="52">
        <v>0</v>
      </c>
      <c r="W2872" s="52">
        <v>0</v>
      </c>
      <c r="X2872" s="52">
        <v>0</v>
      </c>
      <c r="Y2872" s="52">
        <v>0</v>
      </c>
      <c r="Z2872" s="52">
        <v>0</v>
      </c>
      <c r="AA2872" s="25">
        <v>0</v>
      </c>
      <c r="AB2872" s="25">
        <v>0</v>
      </c>
      <c r="AC2872" s="25">
        <v>0</v>
      </c>
      <c r="AD2872" s="25">
        <v>0</v>
      </c>
      <c r="AE2872" s="25">
        <v>0</v>
      </c>
      <c r="AF2872" s="25">
        <v>0</v>
      </c>
      <c r="AG2872" s="25">
        <v>0</v>
      </c>
      <c r="AH2872" s="25">
        <v>0</v>
      </c>
      <c r="AI2872" s="25">
        <v>0</v>
      </c>
      <c r="AJ2872" s="25">
        <v>0</v>
      </c>
      <c r="AK2872" s="25">
        <v>0</v>
      </c>
      <c r="AL2872" s="25">
        <v>0</v>
      </c>
      <c r="AM2872" s="95">
        <v>0</v>
      </c>
      <c r="AN2872" s="95" t="e">
        <f ca="1">IF(MengeInEEGSummieren(M2872),AM2872,0)</f>
        <v>#NAME?</v>
      </c>
      <c r="AO2872" s="95">
        <f t="shared" si="270"/>
        <v>0</v>
      </c>
      <c r="AP2872" s="95">
        <f t="shared" si="271"/>
        <v>0</v>
      </c>
      <c r="AS2872">
        <v>0</v>
      </c>
      <c r="AT2872">
        <v>0</v>
      </c>
      <c r="AU2872" t="e">
        <f t="shared" ca="1" si="272"/>
        <v>#NAME?</v>
      </c>
    </row>
    <row r="2873" spans="1:47" x14ac:dyDescent="0.15">
      <c r="A2873" s="21" t="s">
        <v>3651</v>
      </c>
      <c r="B2873" s="22" t="s">
        <v>17</v>
      </c>
      <c r="C2873" s="42">
        <v>2008</v>
      </c>
      <c r="D2873" s="22" t="s">
        <v>2000</v>
      </c>
      <c r="E2873" s="22"/>
      <c r="F2873" s="23">
        <v>13.26</v>
      </c>
      <c r="G2873" s="23">
        <v>13.26</v>
      </c>
      <c r="H2873" s="24">
        <f t="shared" si="267"/>
        <v>0</v>
      </c>
      <c r="I2873" s="153">
        <v>0</v>
      </c>
      <c r="J2873" s="24">
        <f t="shared" si="268"/>
        <v>0</v>
      </c>
      <c r="K2873" s="25">
        <f t="shared" si="269"/>
        <v>0</v>
      </c>
      <c r="L2873">
        <v>0</v>
      </c>
      <c r="M2873">
        <v>32964608</v>
      </c>
      <c r="N2873">
        <v>42065747</v>
      </c>
      <c r="O2873" s="52">
        <v>0</v>
      </c>
      <c r="P2873" s="52">
        <v>0</v>
      </c>
      <c r="Q2873" s="52">
        <v>0</v>
      </c>
      <c r="R2873" s="52">
        <v>0</v>
      </c>
      <c r="S2873" s="52">
        <v>0</v>
      </c>
      <c r="T2873" s="52">
        <v>0</v>
      </c>
      <c r="U2873" s="52">
        <v>0</v>
      </c>
      <c r="V2873" s="52">
        <v>0</v>
      </c>
      <c r="W2873" s="52">
        <v>0</v>
      </c>
      <c r="X2873" s="52">
        <v>0</v>
      </c>
      <c r="Y2873" s="52">
        <v>0</v>
      </c>
      <c r="Z2873" s="52">
        <v>0</v>
      </c>
      <c r="AA2873" s="25">
        <v>0</v>
      </c>
      <c r="AB2873" s="25">
        <v>0</v>
      </c>
      <c r="AC2873" s="25">
        <v>0</v>
      </c>
      <c r="AD2873" s="25">
        <v>0</v>
      </c>
      <c r="AE2873" s="25">
        <v>0</v>
      </c>
      <c r="AF2873" s="25">
        <v>0</v>
      </c>
      <c r="AG2873" s="25">
        <v>0</v>
      </c>
      <c r="AH2873" s="25">
        <v>0</v>
      </c>
      <c r="AI2873" s="25">
        <v>0</v>
      </c>
      <c r="AJ2873" s="25">
        <v>0</v>
      </c>
      <c r="AK2873" s="25">
        <v>0</v>
      </c>
      <c r="AL2873" s="25">
        <v>0</v>
      </c>
      <c r="AM2873" s="95">
        <v>0</v>
      </c>
      <c r="AN2873" s="95" t="e">
        <f ca="1">IF(MengeInEEGSummieren(M2873),AM2873,0)</f>
        <v>#NAME?</v>
      </c>
      <c r="AO2873" s="95">
        <f t="shared" si="270"/>
        <v>0</v>
      </c>
      <c r="AP2873" s="95">
        <f t="shared" si="271"/>
        <v>0</v>
      </c>
      <c r="AS2873">
        <v>0</v>
      </c>
      <c r="AT2873">
        <v>0</v>
      </c>
      <c r="AU2873" t="e">
        <f t="shared" ca="1" si="272"/>
        <v>#NAME?</v>
      </c>
    </row>
    <row r="2874" spans="1:47" x14ac:dyDescent="0.15">
      <c r="A2874" s="21" t="s">
        <v>3652</v>
      </c>
      <c r="B2874" s="22" t="s">
        <v>17</v>
      </c>
      <c r="C2874" s="42">
        <v>2008</v>
      </c>
      <c r="D2874" s="22" t="s">
        <v>2002</v>
      </c>
      <c r="E2874" s="22"/>
      <c r="F2874" s="23">
        <v>23.26</v>
      </c>
      <c r="G2874" s="23">
        <v>23.26</v>
      </c>
      <c r="H2874" s="24">
        <f t="shared" si="267"/>
        <v>0</v>
      </c>
      <c r="I2874" s="153">
        <v>0</v>
      </c>
      <c r="J2874" s="24">
        <f t="shared" si="268"/>
        <v>0</v>
      </c>
      <c r="K2874" s="25">
        <f t="shared" si="269"/>
        <v>0</v>
      </c>
      <c r="L2874">
        <v>0</v>
      </c>
      <c r="M2874">
        <v>32964608</v>
      </c>
      <c r="N2874">
        <v>42065747</v>
      </c>
      <c r="O2874" s="52">
        <v>0</v>
      </c>
      <c r="P2874" s="52">
        <v>0</v>
      </c>
      <c r="Q2874" s="52">
        <v>0</v>
      </c>
      <c r="R2874" s="52">
        <v>0</v>
      </c>
      <c r="S2874" s="52">
        <v>0</v>
      </c>
      <c r="T2874" s="52">
        <v>0</v>
      </c>
      <c r="U2874" s="52">
        <v>0</v>
      </c>
      <c r="V2874" s="52">
        <v>0</v>
      </c>
      <c r="W2874" s="52">
        <v>0</v>
      </c>
      <c r="X2874" s="52">
        <v>0</v>
      </c>
      <c r="Y2874" s="52">
        <v>0</v>
      </c>
      <c r="Z2874" s="52">
        <v>0</v>
      </c>
      <c r="AA2874" s="25">
        <v>0</v>
      </c>
      <c r="AB2874" s="25">
        <v>0</v>
      </c>
      <c r="AC2874" s="25">
        <v>0</v>
      </c>
      <c r="AD2874" s="25">
        <v>0</v>
      </c>
      <c r="AE2874" s="25">
        <v>0</v>
      </c>
      <c r="AF2874" s="25">
        <v>0</v>
      </c>
      <c r="AG2874" s="25">
        <v>0</v>
      </c>
      <c r="AH2874" s="25">
        <v>0</v>
      </c>
      <c r="AI2874" s="25">
        <v>0</v>
      </c>
      <c r="AJ2874" s="25">
        <v>0</v>
      </c>
      <c r="AK2874" s="25">
        <v>0</v>
      </c>
      <c r="AL2874" s="25">
        <v>0</v>
      </c>
      <c r="AM2874" s="95">
        <v>0</v>
      </c>
      <c r="AN2874" s="95" t="e">
        <f ca="1">IF(MengeInEEGSummieren(M2874),AM2874,0)</f>
        <v>#NAME?</v>
      </c>
      <c r="AO2874" s="95">
        <f t="shared" si="270"/>
        <v>0</v>
      </c>
      <c r="AP2874" s="95">
        <f t="shared" si="271"/>
        <v>0</v>
      </c>
      <c r="AS2874">
        <v>0</v>
      </c>
      <c r="AT2874">
        <v>0</v>
      </c>
      <c r="AU2874" t="e">
        <f t="shared" ca="1" si="272"/>
        <v>#NAME?</v>
      </c>
    </row>
    <row r="2875" spans="1:47" x14ac:dyDescent="0.15">
      <c r="A2875" s="21" t="s">
        <v>3653</v>
      </c>
      <c r="B2875" s="22" t="s">
        <v>17</v>
      </c>
      <c r="C2875" s="42">
        <v>2008</v>
      </c>
      <c r="D2875" s="22" t="s">
        <v>2004</v>
      </c>
      <c r="E2875" s="22"/>
      <c r="F2875" s="23">
        <v>24.26</v>
      </c>
      <c r="G2875" s="23">
        <v>24.26</v>
      </c>
      <c r="H2875" s="24">
        <f t="shared" si="267"/>
        <v>0</v>
      </c>
      <c r="I2875" s="153">
        <v>0</v>
      </c>
      <c r="J2875" s="24">
        <f t="shared" si="268"/>
        <v>0</v>
      </c>
      <c r="K2875" s="25">
        <f t="shared" si="269"/>
        <v>0</v>
      </c>
      <c r="L2875">
        <v>0</v>
      </c>
      <c r="M2875">
        <v>32964608</v>
      </c>
      <c r="N2875">
        <v>42065747</v>
      </c>
      <c r="O2875" s="52">
        <v>0</v>
      </c>
      <c r="P2875" s="52">
        <v>0</v>
      </c>
      <c r="Q2875" s="52">
        <v>0</v>
      </c>
      <c r="R2875" s="52">
        <v>0</v>
      </c>
      <c r="S2875" s="52">
        <v>0</v>
      </c>
      <c r="T2875" s="52">
        <v>0</v>
      </c>
      <c r="U2875" s="52">
        <v>0</v>
      </c>
      <c r="V2875" s="52">
        <v>0</v>
      </c>
      <c r="W2875" s="52">
        <v>0</v>
      </c>
      <c r="X2875" s="52">
        <v>0</v>
      </c>
      <c r="Y2875" s="52">
        <v>0</v>
      </c>
      <c r="Z2875" s="52">
        <v>0</v>
      </c>
      <c r="AA2875" s="25">
        <v>0</v>
      </c>
      <c r="AB2875" s="25">
        <v>0</v>
      </c>
      <c r="AC2875" s="25">
        <v>0</v>
      </c>
      <c r="AD2875" s="25">
        <v>0</v>
      </c>
      <c r="AE2875" s="25">
        <v>0</v>
      </c>
      <c r="AF2875" s="25">
        <v>0</v>
      </c>
      <c r="AG2875" s="25">
        <v>0</v>
      </c>
      <c r="AH2875" s="25">
        <v>0</v>
      </c>
      <c r="AI2875" s="25">
        <v>0</v>
      </c>
      <c r="AJ2875" s="25">
        <v>0</v>
      </c>
      <c r="AK2875" s="25">
        <v>0</v>
      </c>
      <c r="AL2875" s="25">
        <v>0</v>
      </c>
      <c r="AM2875" s="95">
        <v>0</v>
      </c>
      <c r="AN2875" s="95" t="e">
        <f ca="1">IF(MengeInEEGSummieren(M2875),AM2875,0)</f>
        <v>#NAME?</v>
      </c>
      <c r="AO2875" s="95">
        <f t="shared" si="270"/>
        <v>0</v>
      </c>
      <c r="AP2875" s="95">
        <f t="shared" si="271"/>
        <v>0</v>
      </c>
      <c r="AS2875">
        <v>0</v>
      </c>
      <c r="AT2875">
        <v>0</v>
      </c>
      <c r="AU2875" t="e">
        <f t="shared" ca="1" si="272"/>
        <v>#NAME?</v>
      </c>
    </row>
    <row r="2876" spans="1:47" x14ac:dyDescent="0.15">
      <c r="A2876" s="21" t="s">
        <v>3654</v>
      </c>
      <c r="B2876" s="22" t="s">
        <v>17</v>
      </c>
      <c r="C2876" s="42">
        <v>2008</v>
      </c>
      <c r="D2876" s="22" t="s">
        <v>995</v>
      </c>
      <c r="E2876" s="22"/>
      <c r="F2876" s="23">
        <v>21.26</v>
      </c>
      <c r="G2876" s="23">
        <v>21.26</v>
      </c>
      <c r="H2876" s="24">
        <f t="shared" si="267"/>
        <v>0</v>
      </c>
      <c r="I2876" s="153">
        <v>0</v>
      </c>
      <c r="J2876" s="24">
        <f t="shared" si="268"/>
        <v>0</v>
      </c>
      <c r="K2876" s="25">
        <f t="shared" si="269"/>
        <v>0</v>
      </c>
      <c r="L2876">
        <v>0</v>
      </c>
      <c r="M2876">
        <v>32964608</v>
      </c>
      <c r="N2876">
        <v>42065747</v>
      </c>
      <c r="O2876" s="52">
        <v>0</v>
      </c>
      <c r="P2876" s="52">
        <v>0</v>
      </c>
      <c r="Q2876" s="52">
        <v>0</v>
      </c>
      <c r="R2876" s="52">
        <v>0</v>
      </c>
      <c r="S2876" s="52">
        <v>0</v>
      </c>
      <c r="T2876" s="52">
        <v>0</v>
      </c>
      <c r="U2876" s="52">
        <v>0</v>
      </c>
      <c r="V2876" s="52">
        <v>0</v>
      </c>
      <c r="W2876" s="52">
        <v>0</v>
      </c>
      <c r="X2876" s="52">
        <v>0</v>
      </c>
      <c r="Y2876" s="52">
        <v>0</v>
      </c>
      <c r="Z2876" s="52">
        <v>0</v>
      </c>
      <c r="AA2876" s="25">
        <v>0</v>
      </c>
      <c r="AB2876" s="25">
        <v>0</v>
      </c>
      <c r="AC2876" s="25">
        <v>0</v>
      </c>
      <c r="AD2876" s="25">
        <v>0</v>
      </c>
      <c r="AE2876" s="25">
        <v>0</v>
      </c>
      <c r="AF2876" s="25">
        <v>0</v>
      </c>
      <c r="AG2876" s="25">
        <v>0</v>
      </c>
      <c r="AH2876" s="25">
        <v>0</v>
      </c>
      <c r="AI2876" s="25">
        <v>0</v>
      </c>
      <c r="AJ2876" s="25">
        <v>0</v>
      </c>
      <c r="AK2876" s="25">
        <v>0</v>
      </c>
      <c r="AL2876" s="25">
        <v>0</v>
      </c>
      <c r="AM2876" s="95">
        <v>0</v>
      </c>
      <c r="AN2876" s="95" t="e">
        <f ca="1">IF(MengeInEEGSummieren(M2876),AM2876,0)</f>
        <v>#NAME?</v>
      </c>
      <c r="AO2876" s="95">
        <f t="shared" si="270"/>
        <v>0</v>
      </c>
      <c r="AP2876" s="95">
        <f t="shared" si="271"/>
        <v>0</v>
      </c>
      <c r="AS2876">
        <v>0</v>
      </c>
      <c r="AT2876">
        <v>0</v>
      </c>
      <c r="AU2876" t="e">
        <f t="shared" ca="1" si="272"/>
        <v>#NAME?</v>
      </c>
    </row>
    <row r="2877" spans="1:47" x14ac:dyDescent="0.15">
      <c r="A2877" s="21" t="s">
        <v>3655</v>
      </c>
      <c r="B2877" s="22" t="s">
        <v>17</v>
      </c>
      <c r="C2877" s="42">
        <v>2008</v>
      </c>
      <c r="D2877" s="22" t="s">
        <v>997</v>
      </c>
      <c r="E2877" s="22"/>
      <c r="F2877" s="23">
        <v>22.26</v>
      </c>
      <c r="G2877" s="23">
        <v>22.26</v>
      </c>
      <c r="H2877" s="24">
        <f t="shared" si="267"/>
        <v>0</v>
      </c>
      <c r="I2877" s="153">
        <v>0</v>
      </c>
      <c r="J2877" s="24">
        <f t="shared" si="268"/>
        <v>0</v>
      </c>
      <c r="K2877" s="25">
        <f t="shared" si="269"/>
        <v>0</v>
      </c>
      <c r="L2877">
        <v>0</v>
      </c>
      <c r="M2877">
        <v>32964608</v>
      </c>
      <c r="N2877">
        <v>42065747</v>
      </c>
      <c r="O2877" s="52">
        <v>0</v>
      </c>
      <c r="P2877" s="52">
        <v>0</v>
      </c>
      <c r="Q2877" s="52">
        <v>0</v>
      </c>
      <c r="R2877" s="52">
        <v>0</v>
      </c>
      <c r="S2877" s="52">
        <v>0</v>
      </c>
      <c r="T2877" s="52">
        <v>0</v>
      </c>
      <c r="U2877" s="52">
        <v>0</v>
      </c>
      <c r="V2877" s="52">
        <v>0</v>
      </c>
      <c r="W2877" s="52">
        <v>0</v>
      </c>
      <c r="X2877" s="52">
        <v>0</v>
      </c>
      <c r="Y2877" s="52">
        <v>0</v>
      </c>
      <c r="Z2877" s="52">
        <v>0</v>
      </c>
      <c r="AA2877" s="25">
        <v>0</v>
      </c>
      <c r="AB2877" s="25">
        <v>0</v>
      </c>
      <c r="AC2877" s="25">
        <v>0</v>
      </c>
      <c r="AD2877" s="25">
        <v>0</v>
      </c>
      <c r="AE2877" s="25">
        <v>0</v>
      </c>
      <c r="AF2877" s="25">
        <v>0</v>
      </c>
      <c r="AG2877" s="25">
        <v>0</v>
      </c>
      <c r="AH2877" s="25">
        <v>0</v>
      </c>
      <c r="AI2877" s="25">
        <v>0</v>
      </c>
      <c r="AJ2877" s="25">
        <v>0</v>
      </c>
      <c r="AK2877" s="25">
        <v>0</v>
      </c>
      <c r="AL2877" s="25">
        <v>0</v>
      </c>
      <c r="AM2877" s="95">
        <v>0</v>
      </c>
      <c r="AN2877" s="95" t="e">
        <f ca="1">IF(MengeInEEGSummieren(M2877),AM2877,0)</f>
        <v>#NAME?</v>
      </c>
      <c r="AO2877" s="95">
        <f t="shared" si="270"/>
        <v>0</v>
      </c>
      <c r="AP2877" s="95">
        <f t="shared" si="271"/>
        <v>0</v>
      </c>
      <c r="AS2877">
        <v>0</v>
      </c>
      <c r="AT2877">
        <v>0</v>
      </c>
      <c r="AU2877" t="e">
        <f t="shared" ca="1" si="272"/>
        <v>#NAME?</v>
      </c>
    </row>
    <row r="2878" spans="1:47" x14ac:dyDescent="0.15">
      <c r="A2878" s="21" t="s">
        <v>3656</v>
      </c>
      <c r="B2878" s="22" t="s">
        <v>17</v>
      </c>
      <c r="C2878" s="42">
        <v>2008</v>
      </c>
      <c r="D2878" s="22" t="s">
        <v>2008</v>
      </c>
      <c r="E2878" s="22"/>
      <c r="F2878" s="23">
        <v>22.26</v>
      </c>
      <c r="G2878" s="23">
        <v>22.26</v>
      </c>
      <c r="H2878" s="24">
        <f t="shared" si="267"/>
        <v>0</v>
      </c>
      <c r="I2878" s="153">
        <v>0</v>
      </c>
      <c r="J2878" s="24">
        <f t="shared" si="268"/>
        <v>0</v>
      </c>
      <c r="K2878" s="25">
        <f t="shared" si="269"/>
        <v>0</v>
      </c>
      <c r="L2878">
        <v>0</v>
      </c>
      <c r="M2878">
        <v>32964608</v>
      </c>
      <c r="N2878">
        <v>42065747</v>
      </c>
      <c r="O2878" s="52">
        <v>0</v>
      </c>
      <c r="P2878" s="52">
        <v>0</v>
      </c>
      <c r="Q2878" s="52">
        <v>0</v>
      </c>
      <c r="R2878" s="52">
        <v>0</v>
      </c>
      <c r="S2878" s="52">
        <v>0</v>
      </c>
      <c r="T2878" s="52">
        <v>0</v>
      </c>
      <c r="U2878" s="52">
        <v>0</v>
      </c>
      <c r="V2878" s="52">
        <v>0</v>
      </c>
      <c r="W2878" s="52">
        <v>0</v>
      </c>
      <c r="X2878" s="52">
        <v>0</v>
      </c>
      <c r="Y2878" s="52">
        <v>0</v>
      </c>
      <c r="Z2878" s="52">
        <v>0</v>
      </c>
      <c r="AA2878" s="25">
        <v>0</v>
      </c>
      <c r="AB2878" s="25">
        <v>0</v>
      </c>
      <c r="AC2878" s="25">
        <v>0</v>
      </c>
      <c r="AD2878" s="25">
        <v>0</v>
      </c>
      <c r="AE2878" s="25">
        <v>0</v>
      </c>
      <c r="AF2878" s="25">
        <v>0</v>
      </c>
      <c r="AG2878" s="25">
        <v>0</v>
      </c>
      <c r="AH2878" s="25">
        <v>0</v>
      </c>
      <c r="AI2878" s="25">
        <v>0</v>
      </c>
      <c r="AJ2878" s="25">
        <v>0</v>
      </c>
      <c r="AK2878" s="25">
        <v>0</v>
      </c>
      <c r="AL2878" s="25">
        <v>0</v>
      </c>
      <c r="AM2878" s="95">
        <v>0</v>
      </c>
      <c r="AN2878" s="95" t="e">
        <f ca="1">IF(MengeInEEGSummieren(M2878),AM2878,0)</f>
        <v>#NAME?</v>
      </c>
      <c r="AO2878" s="95">
        <f t="shared" si="270"/>
        <v>0</v>
      </c>
      <c r="AP2878" s="95">
        <f t="shared" si="271"/>
        <v>0</v>
      </c>
      <c r="AS2878">
        <v>0</v>
      </c>
      <c r="AT2878">
        <v>0</v>
      </c>
      <c r="AU2878" t="e">
        <f t="shared" ca="1" si="272"/>
        <v>#NAME?</v>
      </c>
    </row>
    <row r="2879" spans="1:47" x14ac:dyDescent="0.15">
      <c r="A2879" s="21" t="s">
        <v>3657</v>
      </c>
      <c r="B2879" s="22" t="s">
        <v>17</v>
      </c>
      <c r="C2879" s="42">
        <v>2008</v>
      </c>
      <c r="D2879" s="22" t="s">
        <v>2010</v>
      </c>
      <c r="E2879" s="22"/>
      <c r="F2879" s="23">
        <v>23.26</v>
      </c>
      <c r="G2879" s="23">
        <v>23.26</v>
      </c>
      <c r="H2879" s="24">
        <f t="shared" si="267"/>
        <v>0</v>
      </c>
      <c r="I2879" s="153">
        <v>0</v>
      </c>
      <c r="J2879" s="24">
        <f t="shared" si="268"/>
        <v>0</v>
      </c>
      <c r="K2879" s="25">
        <f t="shared" si="269"/>
        <v>0</v>
      </c>
      <c r="L2879">
        <v>0</v>
      </c>
      <c r="M2879">
        <v>32964608</v>
      </c>
      <c r="N2879">
        <v>42065747</v>
      </c>
      <c r="O2879" s="52">
        <v>0</v>
      </c>
      <c r="P2879" s="52">
        <v>0</v>
      </c>
      <c r="Q2879" s="52">
        <v>0</v>
      </c>
      <c r="R2879" s="52">
        <v>0</v>
      </c>
      <c r="S2879" s="52">
        <v>0</v>
      </c>
      <c r="T2879" s="52">
        <v>0</v>
      </c>
      <c r="U2879" s="52">
        <v>0</v>
      </c>
      <c r="V2879" s="52">
        <v>0</v>
      </c>
      <c r="W2879" s="52">
        <v>0</v>
      </c>
      <c r="X2879" s="52">
        <v>0</v>
      </c>
      <c r="Y2879" s="52">
        <v>0</v>
      </c>
      <c r="Z2879" s="52">
        <v>0</v>
      </c>
      <c r="AA2879" s="25">
        <v>0</v>
      </c>
      <c r="AB2879" s="25">
        <v>0</v>
      </c>
      <c r="AC2879" s="25">
        <v>0</v>
      </c>
      <c r="AD2879" s="25">
        <v>0</v>
      </c>
      <c r="AE2879" s="25">
        <v>0</v>
      </c>
      <c r="AF2879" s="25">
        <v>0</v>
      </c>
      <c r="AG2879" s="25">
        <v>0</v>
      </c>
      <c r="AH2879" s="25">
        <v>0</v>
      </c>
      <c r="AI2879" s="25">
        <v>0</v>
      </c>
      <c r="AJ2879" s="25">
        <v>0</v>
      </c>
      <c r="AK2879" s="25">
        <v>0</v>
      </c>
      <c r="AL2879" s="25">
        <v>0</v>
      </c>
      <c r="AM2879" s="95">
        <v>0</v>
      </c>
      <c r="AN2879" s="95" t="e">
        <f ca="1">IF(MengeInEEGSummieren(M2879),AM2879,0)</f>
        <v>#NAME?</v>
      </c>
      <c r="AO2879" s="95">
        <f t="shared" si="270"/>
        <v>0</v>
      </c>
      <c r="AP2879" s="95">
        <f t="shared" si="271"/>
        <v>0</v>
      </c>
      <c r="AS2879">
        <v>0</v>
      </c>
      <c r="AT2879">
        <v>0</v>
      </c>
      <c r="AU2879" t="e">
        <f t="shared" ca="1" si="272"/>
        <v>#NAME?</v>
      </c>
    </row>
    <row r="2880" spans="1:47" x14ac:dyDescent="0.15">
      <c r="A2880" s="21" t="s">
        <v>3658</v>
      </c>
      <c r="B2880" s="22" t="s">
        <v>17</v>
      </c>
      <c r="C2880" s="42">
        <v>2008</v>
      </c>
      <c r="D2880" s="22" t="s">
        <v>2012</v>
      </c>
      <c r="E2880" s="22"/>
      <c r="F2880" s="23">
        <v>20.260000000000002</v>
      </c>
      <c r="G2880" s="23">
        <v>20.260000000000002</v>
      </c>
      <c r="H2880" s="24">
        <f t="shared" si="267"/>
        <v>0</v>
      </c>
      <c r="I2880" s="153">
        <v>0</v>
      </c>
      <c r="J2880" s="24">
        <f t="shared" si="268"/>
        <v>0</v>
      </c>
      <c r="K2880" s="25">
        <f t="shared" si="269"/>
        <v>0</v>
      </c>
      <c r="L2880">
        <v>0</v>
      </c>
      <c r="M2880">
        <v>32964608</v>
      </c>
      <c r="N2880">
        <v>42065747</v>
      </c>
      <c r="O2880" s="52">
        <v>0</v>
      </c>
      <c r="P2880" s="52">
        <v>0</v>
      </c>
      <c r="Q2880" s="52">
        <v>0</v>
      </c>
      <c r="R2880" s="52">
        <v>0</v>
      </c>
      <c r="S2880" s="52">
        <v>0</v>
      </c>
      <c r="T2880" s="52">
        <v>0</v>
      </c>
      <c r="U2880" s="52">
        <v>0</v>
      </c>
      <c r="V2880" s="52">
        <v>0</v>
      </c>
      <c r="W2880" s="52">
        <v>0</v>
      </c>
      <c r="X2880" s="52">
        <v>0</v>
      </c>
      <c r="Y2880" s="52">
        <v>0</v>
      </c>
      <c r="Z2880" s="52">
        <v>0</v>
      </c>
      <c r="AA2880" s="25">
        <v>0</v>
      </c>
      <c r="AB2880" s="25">
        <v>0</v>
      </c>
      <c r="AC2880" s="25">
        <v>0</v>
      </c>
      <c r="AD2880" s="25">
        <v>0</v>
      </c>
      <c r="AE2880" s="25">
        <v>0</v>
      </c>
      <c r="AF2880" s="25">
        <v>0</v>
      </c>
      <c r="AG2880" s="25">
        <v>0</v>
      </c>
      <c r="AH2880" s="25">
        <v>0</v>
      </c>
      <c r="AI2880" s="25">
        <v>0</v>
      </c>
      <c r="AJ2880" s="25">
        <v>0</v>
      </c>
      <c r="AK2880" s="25">
        <v>0</v>
      </c>
      <c r="AL2880" s="25">
        <v>0</v>
      </c>
      <c r="AM2880" s="95">
        <v>0</v>
      </c>
      <c r="AN2880" s="95" t="e">
        <f ca="1">IF(MengeInEEGSummieren(M2880),AM2880,0)</f>
        <v>#NAME?</v>
      </c>
      <c r="AO2880" s="95">
        <f t="shared" si="270"/>
        <v>0</v>
      </c>
      <c r="AP2880" s="95">
        <f t="shared" si="271"/>
        <v>0</v>
      </c>
      <c r="AS2880">
        <v>0</v>
      </c>
      <c r="AT2880">
        <v>0</v>
      </c>
      <c r="AU2880" t="e">
        <f t="shared" ca="1" si="272"/>
        <v>#NAME?</v>
      </c>
    </row>
    <row r="2881" spans="1:47" x14ac:dyDescent="0.15">
      <c r="A2881" s="21" t="s">
        <v>3659</v>
      </c>
      <c r="B2881" s="22" t="s">
        <v>17</v>
      </c>
      <c r="C2881" s="42">
        <v>2008</v>
      </c>
      <c r="D2881" s="22" t="s">
        <v>1001</v>
      </c>
      <c r="E2881" s="22"/>
      <c r="F2881" s="23">
        <v>21.26</v>
      </c>
      <c r="G2881" s="23">
        <v>21.26</v>
      </c>
      <c r="H2881" s="24">
        <f t="shared" si="267"/>
        <v>0</v>
      </c>
      <c r="I2881" s="153">
        <v>0</v>
      </c>
      <c r="J2881" s="24">
        <f t="shared" si="268"/>
        <v>0</v>
      </c>
      <c r="K2881" s="25">
        <f t="shared" si="269"/>
        <v>0</v>
      </c>
      <c r="L2881">
        <v>0</v>
      </c>
      <c r="M2881">
        <v>32964608</v>
      </c>
      <c r="N2881">
        <v>42065747</v>
      </c>
      <c r="O2881" s="52">
        <v>0</v>
      </c>
      <c r="P2881" s="52">
        <v>0</v>
      </c>
      <c r="Q2881" s="52">
        <v>0</v>
      </c>
      <c r="R2881" s="52">
        <v>0</v>
      </c>
      <c r="S2881" s="52">
        <v>0</v>
      </c>
      <c r="T2881" s="52">
        <v>0</v>
      </c>
      <c r="U2881" s="52">
        <v>0</v>
      </c>
      <c r="V2881" s="52">
        <v>0</v>
      </c>
      <c r="W2881" s="52">
        <v>0</v>
      </c>
      <c r="X2881" s="52">
        <v>0</v>
      </c>
      <c r="Y2881" s="52">
        <v>0</v>
      </c>
      <c r="Z2881" s="52">
        <v>0</v>
      </c>
      <c r="AA2881" s="25">
        <v>0</v>
      </c>
      <c r="AB2881" s="25">
        <v>0</v>
      </c>
      <c r="AC2881" s="25">
        <v>0</v>
      </c>
      <c r="AD2881" s="25">
        <v>0</v>
      </c>
      <c r="AE2881" s="25">
        <v>0</v>
      </c>
      <c r="AF2881" s="25">
        <v>0</v>
      </c>
      <c r="AG2881" s="25">
        <v>0</v>
      </c>
      <c r="AH2881" s="25">
        <v>0</v>
      </c>
      <c r="AI2881" s="25">
        <v>0</v>
      </c>
      <c r="AJ2881" s="25">
        <v>0</v>
      </c>
      <c r="AK2881" s="25">
        <v>0</v>
      </c>
      <c r="AL2881" s="25">
        <v>0</v>
      </c>
      <c r="AM2881" s="95">
        <v>0</v>
      </c>
      <c r="AN2881" s="95" t="e">
        <f ca="1">IF(MengeInEEGSummieren(M2881),AM2881,0)</f>
        <v>#NAME?</v>
      </c>
      <c r="AO2881" s="95">
        <f t="shared" si="270"/>
        <v>0</v>
      </c>
      <c r="AP2881" s="95">
        <f t="shared" si="271"/>
        <v>0</v>
      </c>
      <c r="AS2881">
        <v>0</v>
      </c>
      <c r="AT2881">
        <v>0</v>
      </c>
      <c r="AU2881" t="e">
        <f t="shared" ca="1" si="272"/>
        <v>#NAME?</v>
      </c>
    </row>
    <row r="2882" spans="1:47" x14ac:dyDescent="0.15">
      <c r="A2882" s="21" t="s">
        <v>3660</v>
      </c>
      <c r="B2882" s="22" t="s">
        <v>17</v>
      </c>
      <c r="C2882" s="42">
        <v>2008</v>
      </c>
      <c r="D2882" s="22" t="s">
        <v>2015</v>
      </c>
      <c r="E2882" s="22"/>
      <c r="F2882" s="23">
        <v>24.26</v>
      </c>
      <c r="G2882" s="23">
        <v>24.26</v>
      </c>
      <c r="H2882" s="24">
        <f t="shared" si="267"/>
        <v>0</v>
      </c>
      <c r="I2882" s="153">
        <v>0</v>
      </c>
      <c r="J2882" s="24">
        <f t="shared" si="268"/>
        <v>0</v>
      </c>
      <c r="K2882" s="25">
        <f t="shared" si="269"/>
        <v>0</v>
      </c>
      <c r="L2882">
        <v>0</v>
      </c>
      <c r="M2882">
        <v>32964608</v>
      </c>
      <c r="N2882">
        <v>42065747</v>
      </c>
      <c r="O2882" s="52">
        <v>0</v>
      </c>
      <c r="P2882" s="52">
        <v>0</v>
      </c>
      <c r="Q2882" s="52">
        <v>0</v>
      </c>
      <c r="R2882" s="52">
        <v>0</v>
      </c>
      <c r="S2882" s="52">
        <v>0</v>
      </c>
      <c r="T2882" s="52">
        <v>0</v>
      </c>
      <c r="U2882" s="52">
        <v>0</v>
      </c>
      <c r="V2882" s="52">
        <v>0</v>
      </c>
      <c r="W2882" s="52">
        <v>0</v>
      </c>
      <c r="X2882" s="52">
        <v>0</v>
      </c>
      <c r="Y2882" s="52">
        <v>0</v>
      </c>
      <c r="Z2882" s="52">
        <v>0</v>
      </c>
      <c r="AA2882" s="25">
        <v>0</v>
      </c>
      <c r="AB2882" s="25">
        <v>0</v>
      </c>
      <c r="AC2882" s="25">
        <v>0</v>
      </c>
      <c r="AD2882" s="25">
        <v>0</v>
      </c>
      <c r="AE2882" s="25">
        <v>0</v>
      </c>
      <c r="AF2882" s="25">
        <v>0</v>
      </c>
      <c r="AG2882" s="25">
        <v>0</v>
      </c>
      <c r="AH2882" s="25">
        <v>0</v>
      </c>
      <c r="AI2882" s="25">
        <v>0</v>
      </c>
      <c r="AJ2882" s="25">
        <v>0</v>
      </c>
      <c r="AK2882" s="25">
        <v>0</v>
      </c>
      <c r="AL2882" s="25">
        <v>0</v>
      </c>
      <c r="AM2882" s="95">
        <v>0</v>
      </c>
      <c r="AN2882" s="95" t="e">
        <f ca="1">IF(MengeInEEGSummieren(M2882),AM2882,0)</f>
        <v>#NAME?</v>
      </c>
      <c r="AO2882" s="95">
        <f t="shared" si="270"/>
        <v>0</v>
      </c>
      <c r="AP2882" s="95">
        <f t="shared" si="271"/>
        <v>0</v>
      </c>
      <c r="AS2882">
        <v>0</v>
      </c>
      <c r="AT2882">
        <v>0</v>
      </c>
      <c r="AU2882" t="e">
        <f t="shared" ca="1" si="272"/>
        <v>#NAME?</v>
      </c>
    </row>
    <row r="2883" spans="1:47" x14ac:dyDescent="0.15">
      <c r="A2883" s="21" t="s">
        <v>3661</v>
      </c>
      <c r="B2883" s="22" t="s">
        <v>17</v>
      </c>
      <c r="C2883" s="42">
        <v>2008</v>
      </c>
      <c r="D2883" s="22" t="s">
        <v>2017</v>
      </c>
      <c r="E2883" s="22"/>
      <c r="F2883" s="23">
        <v>25.26</v>
      </c>
      <c r="G2883" s="23">
        <v>25.26</v>
      </c>
      <c r="H2883" s="24">
        <f t="shared" si="267"/>
        <v>0</v>
      </c>
      <c r="I2883" s="153">
        <v>0</v>
      </c>
      <c r="J2883" s="24">
        <f t="shared" si="268"/>
        <v>0</v>
      </c>
      <c r="K2883" s="25">
        <f t="shared" si="269"/>
        <v>0</v>
      </c>
      <c r="L2883">
        <v>0</v>
      </c>
      <c r="M2883">
        <v>32964608</v>
      </c>
      <c r="N2883">
        <v>42065747</v>
      </c>
      <c r="O2883" s="52">
        <v>0</v>
      </c>
      <c r="P2883" s="52">
        <v>0</v>
      </c>
      <c r="Q2883" s="52">
        <v>0</v>
      </c>
      <c r="R2883" s="52">
        <v>0</v>
      </c>
      <c r="S2883" s="52">
        <v>0</v>
      </c>
      <c r="T2883" s="52">
        <v>0</v>
      </c>
      <c r="U2883" s="52">
        <v>0</v>
      </c>
      <c r="V2883" s="52">
        <v>0</v>
      </c>
      <c r="W2883" s="52">
        <v>0</v>
      </c>
      <c r="X2883" s="52">
        <v>0</v>
      </c>
      <c r="Y2883" s="52">
        <v>0</v>
      </c>
      <c r="Z2883" s="52">
        <v>0</v>
      </c>
      <c r="AA2883" s="25">
        <v>0</v>
      </c>
      <c r="AB2883" s="25">
        <v>0</v>
      </c>
      <c r="AC2883" s="25">
        <v>0</v>
      </c>
      <c r="AD2883" s="25">
        <v>0</v>
      </c>
      <c r="AE2883" s="25">
        <v>0</v>
      </c>
      <c r="AF2883" s="25">
        <v>0</v>
      </c>
      <c r="AG2883" s="25">
        <v>0</v>
      </c>
      <c r="AH2883" s="25">
        <v>0</v>
      </c>
      <c r="AI2883" s="25">
        <v>0</v>
      </c>
      <c r="AJ2883" s="25">
        <v>0</v>
      </c>
      <c r="AK2883" s="25">
        <v>0</v>
      </c>
      <c r="AL2883" s="25">
        <v>0</v>
      </c>
      <c r="AM2883" s="95">
        <v>0</v>
      </c>
      <c r="AN2883" s="95" t="e">
        <f ca="1">IF(MengeInEEGSummieren(M2883),AM2883,0)</f>
        <v>#NAME?</v>
      </c>
      <c r="AO2883" s="95">
        <f t="shared" si="270"/>
        <v>0</v>
      </c>
      <c r="AP2883" s="95">
        <f t="shared" si="271"/>
        <v>0</v>
      </c>
      <c r="AS2883">
        <v>0</v>
      </c>
      <c r="AT2883">
        <v>0</v>
      </c>
      <c r="AU2883" t="e">
        <f t="shared" ca="1" si="272"/>
        <v>#NAME?</v>
      </c>
    </row>
    <row r="2884" spans="1:47" x14ac:dyDescent="0.15">
      <c r="A2884" s="21" t="s">
        <v>3662</v>
      </c>
      <c r="B2884" s="22" t="s">
        <v>17</v>
      </c>
      <c r="C2884" s="42">
        <v>2008</v>
      </c>
      <c r="D2884" s="22" t="s">
        <v>1003</v>
      </c>
      <c r="E2884" s="22"/>
      <c r="F2884" s="23">
        <v>22.26</v>
      </c>
      <c r="G2884" s="23">
        <v>22.26</v>
      </c>
      <c r="H2884" s="24">
        <f t="shared" si="267"/>
        <v>0</v>
      </c>
      <c r="I2884" s="153">
        <v>0</v>
      </c>
      <c r="J2884" s="24">
        <f t="shared" si="268"/>
        <v>0</v>
      </c>
      <c r="K2884" s="25">
        <f t="shared" si="269"/>
        <v>0</v>
      </c>
      <c r="L2884">
        <v>0</v>
      </c>
      <c r="M2884">
        <v>32964608</v>
      </c>
      <c r="N2884">
        <v>42065747</v>
      </c>
      <c r="O2884" s="52">
        <v>0</v>
      </c>
      <c r="P2884" s="52">
        <v>0</v>
      </c>
      <c r="Q2884" s="52">
        <v>0</v>
      </c>
      <c r="R2884" s="52">
        <v>0</v>
      </c>
      <c r="S2884" s="52">
        <v>0</v>
      </c>
      <c r="T2884" s="52">
        <v>0</v>
      </c>
      <c r="U2884" s="52">
        <v>0</v>
      </c>
      <c r="V2884" s="52">
        <v>0</v>
      </c>
      <c r="W2884" s="52">
        <v>0</v>
      </c>
      <c r="X2884" s="52">
        <v>0</v>
      </c>
      <c r="Y2884" s="52">
        <v>0</v>
      </c>
      <c r="Z2884" s="52">
        <v>0</v>
      </c>
      <c r="AA2884" s="25">
        <v>0</v>
      </c>
      <c r="AB2884" s="25">
        <v>0</v>
      </c>
      <c r="AC2884" s="25">
        <v>0</v>
      </c>
      <c r="AD2884" s="25">
        <v>0</v>
      </c>
      <c r="AE2884" s="25">
        <v>0</v>
      </c>
      <c r="AF2884" s="25">
        <v>0</v>
      </c>
      <c r="AG2884" s="25">
        <v>0</v>
      </c>
      <c r="AH2884" s="25">
        <v>0</v>
      </c>
      <c r="AI2884" s="25">
        <v>0</v>
      </c>
      <c r="AJ2884" s="25">
        <v>0</v>
      </c>
      <c r="AK2884" s="25">
        <v>0</v>
      </c>
      <c r="AL2884" s="25">
        <v>0</v>
      </c>
      <c r="AM2884" s="95">
        <v>0</v>
      </c>
      <c r="AN2884" s="95" t="e">
        <f ca="1">IF(MengeInEEGSummieren(M2884),AM2884,0)</f>
        <v>#NAME?</v>
      </c>
      <c r="AO2884" s="95">
        <f t="shared" si="270"/>
        <v>0</v>
      </c>
      <c r="AP2884" s="95">
        <f t="shared" si="271"/>
        <v>0</v>
      </c>
      <c r="AS2884">
        <v>0</v>
      </c>
      <c r="AT2884">
        <v>0</v>
      </c>
      <c r="AU2884" t="e">
        <f t="shared" ca="1" si="272"/>
        <v>#NAME?</v>
      </c>
    </row>
    <row r="2885" spans="1:47" x14ac:dyDescent="0.15">
      <c r="A2885" s="21" t="s">
        <v>3663</v>
      </c>
      <c r="B2885" s="22" t="s">
        <v>17</v>
      </c>
      <c r="C2885" s="42">
        <v>2008</v>
      </c>
      <c r="D2885" s="22" t="s">
        <v>1005</v>
      </c>
      <c r="E2885" s="22"/>
      <c r="F2885" s="23">
        <v>23.26</v>
      </c>
      <c r="G2885" s="23">
        <v>23.26</v>
      </c>
      <c r="H2885" s="24">
        <f t="shared" si="267"/>
        <v>0</v>
      </c>
      <c r="I2885" s="153">
        <v>0</v>
      </c>
      <c r="J2885" s="24">
        <f t="shared" si="268"/>
        <v>0</v>
      </c>
      <c r="K2885" s="25">
        <f t="shared" si="269"/>
        <v>0</v>
      </c>
      <c r="L2885">
        <v>0</v>
      </c>
      <c r="M2885">
        <v>32964608</v>
      </c>
      <c r="N2885">
        <v>42065747</v>
      </c>
      <c r="O2885" s="52">
        <v>0</v>
      </c>
      <c r="P2885" s="52">
        <v>0</v>
      </c>
      <c r="Q2885" s="52">
        <v>0</v>
      </c>
      <c r="R2885" s="52">
        <v>0</v>
      </c>
      <c r="S2885" s="52">
        <v>0</v>
      </c>
      <c r="T2885" s="52">
        <v>0</v>
      </c>
      <c r="U2885" s="52">
        <v>0</v>
      </c>
      <c r="V2885" s="52">
        <v>0</v>
      </c>
      <c r="W2885" s="52">
        <v>0</v>
      </c>
      <c r="X2885" s="52">
        <v>0</v>
      </c>
      <c r="Y2885" s="52">
        <v>0</v>
      </c>
      <c r="Z2885" s="52">
        <v>0</v>
      </c>
      <c r="AA2885" s="25">
        <v>0</v>
      </c>
      <c r="AB2885" s="25">
        <v>0</v>
      </c>
      <c r="AC2885" s="25">
        <v>0</v>
      </c>
      <c r="AD2885" s="25">
        <v>0</v>
      </c>
      <c r="AE2885" s="25">
        <v>0</v>
      </c>
      <c r="AF2885" s="25">
        <v>0</v>
      </c>
      <c r="AG2885" s="25">
        <v>0</v>
      </c>
      <c r="AH2885" s="25">
        <v>0</v>
      </c>
      <c r="AI2885" s="25">
        <v>0</v>
      </c>
      <c r="AJ2885" s="25">
        <v>0</v>
      </c>
      <c r="AK2885" s="25">
        <v>0</v>
      </c>
      <c r="AL2885" s="25">
        <v>0</v>
      </c>
      <c r="AM2885" s="95">
        <v>0</v>
      </c>
      <c r="AN2885" s="95" t="e">
        <f ca="1">IF(MengeInEEGSummieren(M2885),AM2885,0)</f>
        <v>#NAME?</v>
      </c>
      <c r="AO2885" s="95">
        <f t="shared" si="270"/>
        <v>0</v>
      </c>
      <c r="AP2885" s="95">
        <f t="shared" si="271"/>
        <v>0</v>
      </c>
      <c r="AS2885">
        <v>0</v>
      </c>
      <c r="AT2885">
        <v>0</v>
      </c>
      <c r="AU2885" t="e">
        <f t="shared" ca="1" si="272"/>
        <v>#NAME?</v>
      </c>
    </row>
    <row r="2886" spans="1:47" x14ac:dyDescent="0.15">
      <c r="A2886" s="21" t="s">
        <v>3664</v>
      </c>
      <c r="B2886" s="22" t="s">
        <v>17</v>
      </c>
      <c r="C2886" s="42">
        <v>2008</v>
      </c>
      <c r="D2886" s="22" t="s">
        <v>2021</v>
      </c>
      <c r="E2886" s="22"/>
      <c r="F2886" s="23">
        <v>17.32</v>
      </c>
      <c r="G2886" s="23">
        <v>17.32</v>
      </c>
      <c r="H2886" s="24">
        <f t="shared" si="267"/>
        <v>0</v>
      </c>
      <c r="I2886" s="153">
        <v>0</v>
      </c>
      <c r="J2886" s="24">
        <f t="shared" si="268"/>
        <v>0</v>
      </c>
      <c r="K2886" s="25">
        <f t="shared" si="269"/>
        <v>0</v>
      </c>
      <c r="L2886">
        <v>0</v>
      </c>
      <c r="M2886">
        <v>32964608</v>
      </c>
      <c r="N2886">
        <v>42065747</v>
      </c>
      <c r="O2886" s="52">
        <v>0</v>
      </c>
      <c r="P2886" s="52">
        <v>0</v>
      </c>
      <c r="Q2886" s="52">
        <v>0</v>
      </c>
      <c r="R2886" s="52">
        <v>0</v>
      </c>
      <c r="S2886" s="52">
        <v>0</v>
      </c>
      <c r="T2886" s="52">
        <v>0</v>
      </c>
      <c r="U2886" s="52">
        <v>0</v>
      </c>
      <c r="V2886" s="52">
        <v>0</v>
      </c>
      <c r="W2886" s="52">
        <v>0</v>
      </c>
      <c r="X2886" s="52">
        <v>0</v>
      </c>
      <c r="Y2886" s="52">
        <v>0</v>
      </c>
      <c r="Z2886" s="52">
        <v>0</v>
      </c>
      <c r="AA2886" s="25">
        <v>0</v>
      </c>
      <c r="AB2886" s="25">
        <v>0</v>
      </c>
      <c r="AC2886" s="25">
        <v>0</v>
      </c>
      <c r="AD2886" s="25">
        <v>0</v>
      </c>
      <c r="AE2886" s="25">
        <v>0</v>
      </c>
      <c r="AF2886" s="25">
        <v>0</v>
      </c>
      <c r="AG2886" s="25">
        <v>0</v>
      </c>
      <c r="AH2886" s="25">
        <v>0</v>
      </c>
      <c r="AI2886" s="25">
        <v>0</v>
      </c>
      <c r="AJ2886" s="25">
        <v>0</v>
      </c>
      <c r="AK2886" s="25">
        <v>0</v>
      </c>
      <c r="AL2886" s="25">
        <v>0</v>
      </c>
      <c r="AM2886" s="95">
        <v>0</v>
      </c>
      <c r="AN2886" s="95" t="e">
        <f ca="1">IF(MengeInEEGSummieren(M2886),AM2886,0)</f>
        <v>#NAME?</v>
      </c>
      <c r="AO2886" s="95">
        <f t="shared" si="270"/>
        <v>0</v>
      </c>
      <c r="AP2886" s="95">
        <f t="shared" si="271"/>
        <v>0</v>
      </c>
      <c r="AS2886">
        <v>0</v>
      </c>
      <c r="AT2886">
        <v>0</v>
      </c>
      <c r="AU2886" t="e">
        <f t="shared" ca="1" si="272"/>
        <v>#NAME?</v>
      </c>
    </row>
    <row r="2887" spans="1:47" x14ac:dyDescent="0.15">
      <c r="A2887" s="21" t="s">
        <v>3665</v>
      </c>
      <c r="B2887" s="22" t="s">
        <v>17</v>
      </c>
      <c r="C2887" s="42">
        <v>2008</v>
      </c>
      <c r="D2887" s="22" t="s">
        <v>2023</v>
      </c>
      <c r="E2887" s="22"/>
      <c r="F2887" s="23">
        <v>15.32</v>
      </c>
      <c r="G2887" s="23">
        <v>15.32</v>
      </c>
      <c r="H2887" s="24">
        <f t="shared" si="267"/>
        <v>0</v>
      </c>
      <c r="I2887" s="153">
        <v>0</v>
      </c>
      <c r="J2887" s="24">
        <f t="shared" si="268"/>
        <v>0</v>
      </c>
      <c r="K2887" s="25">
        <f t="shared" si="269"/>
        <v>0</v>
      </c>
      <c r="L2887">
        <v>0</v>
      </c>
      <c r="M2887">
        <v>32964608</v>
      </c>
      <c r="N2887">
        <v>42065747</v>
      </c>
      <c r="O2887" s="52">
        <v>0</v>
      </c>
      <c r="P2887" s="52">
        <v>0</v>
      </c>
      <c r="Q2887" s="52">
        <v>0</v>
      </c>
      <c r="R2887" s="52">
        <v>0</v>
      </c>
      <c r="S2887" s="52">
        <v>0</v>
      </c>
      <c r="T2887" s="52">
        <v>0</v>
      </c>
      <c r="U2887" s="52">
        <v>0</v>
      </c>
      <c r="V2887" s="52">
        <v>0</v>
      </c>
      <c r="W2887" s="52">
        <v>0</v>
      </c>
      <c r="X2887" s="52">
        <v>0</v>
      </c>
      <c r="Y2887" s="52">
        <v>0</v>
      </c>
      <c r="Z2887" s="52">
        <v>0</v>
      </c>
      <c r="AA2887" s="25">
        <v>0</v>
      </c>
      <c r="AB2887" s="25">
        <v>0</v>
      </c>
      <c r="AC2887" s="25">
        <v>0</v>
      </c>
      <c r="AD2887" s="25">
        <v>0</v>
      </c>
      <c r="AE2887" s="25">
        <v>0</v>
      </c>
      <c r="AF2887" s="25">
        <v>0</v>
      </c>
      <c r="AG2887" s="25">
        <v>0</v>
      </c>
      <c r="AH2887" s="25">
        <v>0</v>
      </c>
      <c r="AI2887" s="25">
        <v>0</v>
      </c>
      <c r="AJ2887" s="25">
        <v>0</v>
      </c>
      <c r="AK2887" s="25">
        <v>0</v>
      </c>
      <c r="AL2887" s="25">
        <v>0</v>
      </c>
      <c r="AM2887" s="95">
        <v>0</v>
      </c>
      <c r="AN2887" s="95" t="e">
        <f ca="1">IF(MengeInEEGSummieren(M2887),AM2887,0)</f>
        <v>#NAME?</v>
      </c>
      <c r="AO2887" s="95">
        <f t="shared" si="270"/>
        <v>0</v>
      </c>
      <c r="AP2887" s="95">
        <f t="shared" si="271"/>
        <v>0</v>
      </c>
      <c r="AS2887">
        <v>0</v>
      </c>
      <c r="AT2887">
        <v>0</v>
      </c>
      <c r="AU2887" t="e">
        <f t="shared" ca="1" si="272"/>
        <v>#NAME?</v>
      </c>
    </row>
    <row r="2888" spans="1:47" x14ac:dyDescent="0.15">
      <c r="A2888" s="21" t="s">
        <v>3666</v>
      </c>
      <c r="B2888" s="22" t="s">
        <v>17</v>
      </c>
      <c r="C2888" s="42">
        <v>2008</v>
      </c>
      <c r="D2888" s="22" t="s">
        <v>2025</v>
      </c>
      <c r="E2888" s="22"/>
      <c r="F2888" s="23">
        <v>15.82</v>
      </c>
      <c r="G2888" s="23">
        <v>15.82</v>
      </c>
      <c r="H2888" s="24">
        <f t="shared" si="267"/>
        <v>0</v>
      </c>
      <c r="I2888" s="153">
        <v>0</v>
      </c>
      <c r="J2888" s="24">
        <f t="shared" si="268"/>
        <v>0</v>
      </c>
      <c r="K2888" s="25">
        <f t="shared" si="269"/>
        <v>0</v>
      </c>
      <c r="L2888">
        <v>0</v>
      </c>
      <c r="M2888">
        <v>32964608</v>
      </c>
      <c r="N2888">
        <v>42065747</v>
      </c>
      <c r="O2888" s="52">
        <v>0</v>
      </c>
      <c r="P2888" s="52">
        <v>0</v>
      </c>
      <c r="Q2888" s="52">
        <v>0</v>
      </c>
      <c r="R2888" s="52">
        <v>0</v>
      </c>
      <c r="S2888" s="52">
        <v>0</v>
      </c>
      <c r="T2888" s="52">
        <v>0</v>
      </c>
      <c r="U2888" s="52">
        <v>0</v>
      </c>
      <c r="V2888" s="52">
        <v>0</v>
      </c>
      <c r="W2888" s="52">
        <v>0</v>
      </c>
      <c r="X2888" s="52">
        <v>0</v>
      </c>
      <c r="Y2888" s="52">
        <v>0</v>
      </c>
      <c r="Z2888" s="52">
        <v>0</v>
      </c>
      <c r="AA2888" s="25">
        <v>0</v>
      </c>
      <c r="AB2888" s="25">
        <v>0</v>
      </c>
      <c r="AC2888" s="25">
        <v>0</v>
      </c>
      <c r="AD2888" s="25">
        <v>0</v>
      </c>
      <c r="AE2888" s="25">
        <v>0</v>
      </c>
      <c r="AF2888" s="25">
        <v>0</v>
      </c>
      <c r="AG2888" s="25">
        <v>0</v>
      </c>
      <c r="AH2888" s="25">
        <v>0</v>
      </c>
      <c r="AI2888" s="25">
        <v>0</v>
      </c>
      <c r="AJ2888" s="25">
        <v>0</v>
      </c>
      <c r="AK2888" s="25">
        <v>0</v>
      </c>
      <c r="AL2888" s="25">
        <v>0</v>
      </c>
      <c r="AM2888" s="95">
        <v>0</v>
      </c>
      <c r="AN2888" s="95" t="e">
        <f ca="1">IF(MengeInEEGSummieren(M2888),AM2888,0)</f>
        <v>#NAME?</v>
      </c>
      <c r="AO2888" s="95">
        <f t="shared" si="270"/>
        <v>0</v>
      </c>
      <c r="AP2888" s="95">
        <f t="shared" si="271"/>
        <v>0</v>
      </c>
      <c r="AS2888">
        <v>0</v>
      </c>
      <c r="AT2888">
        <v>0</v>
      </c>
      <c r="AU2888" t="e">
        <f t="shared" ca="1" si="272"/>
        <v>#NAME?</v>
      </c>
    </row>
    <row r="2889" spans="1:47" x14ac:dyDescent="0.15">
      <c r="A2889" s="21" t="s">
        <v>3667</v>
      </c>
      <c r="B2889" s="22" t="s">
        <v>17</v>
      </c>
      <c r="C2889" s="42">
        <v>2008</v>
      </c>
      <c r="D2889" s="22" t="s">
        <v>2027</v>
      </c>
      <c r="E2889" s="22"/>
      <c r="F2889" s="23">
        <v>13.82</v>
      </c>
      <c r="G2889" s="23">
        <v>13.82</v>
      </c>
      <c r="H2889" s="24">
        <f t="shared" si="267"/>
        <v>0</v>
      </c>
      <c r="I2889" s="153">
        <v>0</v>
      </c>
      <c r="J2889" s="24">
        <f t="shared" si="268"/>
        <v>0</v>
      </c>
      <c r="K2889" s="25">
        <f t="shared" si="269"/>
        <v>0</v>
      </c>
      <c r="L2889">
        <v>0</v>
      </c>
      <c r="M2889">
        <v>32964608</v>
      </c>
      <c r="N2889">
        <v>42065747</v>
      </c>
      <c r="O2889" s="52">
        <v>0</v>
      </c>
      <c r="P2889" s="52">
        <v>0</v>
      </c>
      <c r="Q2889" s="52">
        <v>0</v>
      </c>
      <c r="R2889" s="52">
        <v>0</v>
      </c>
      <c r="S2889" s="52">
        <v>0</v>
      </c>
      <c r="T2889" s="52">
        <v>0</v>
      </c>
      <c r="U2889" s="52">
        <v>0</v>
      </c>
      <c r="V2889" s="52">
        <v>0</v>
      </c>
      <c r="W2889" s="52">
        <v>0</v>
      </c>
      <c r="X2889" s="52">
        <v>0</v>
      </c>
      <c r="Y2889" s="52">
        <v>0</v>
      </c>
      <c r="Z2889" s="52">
        <v>0</v>
      </c>
      <c r="AA2889" s="25">
        <v>0</v>
      </c>
      <c r="AB2889" s="25">
        <v>0</v>
      </c>
      <c r="AC2889" s="25">
        <v>0</v>
      </c>
      <c r="AD2889" s="25">
        <v>0</v>
      </c>
      <c r="AE2889" s="25">
        <v>0</v>
      </c>
      <c r="AF2889" s="25">
        <v>0</v>
      </c>
      <c r="AG2889" s="25">
        <v>0</v>
      </c>
      <c r="AH2889" s="25">
        <v>0</v>
      </c>
      <c r="AI2889" s="25">
        <v>0</v>
      </c>
      <c r="AJ2889" s="25">
        <v>0</v>
      </c>
      <c r="AK2889" s="25">
        <v>0</v>
      </c>
      <c r="AL2889" s="25">
        <v>0</v>
      </c>
      <c r="AM2889" s="95">
        <v>0</v>
      </c>
      <c r="AN2889" s="95" t="e">
        <f ca="1">IF(MengeInEEGSummieren(M2889),AM2889,0)</f>
        <v>#NAME?</v>
      </c>
      <c r="AO2889" s="95">
        <f t="shared" si="270"/>
        <v>0</v>
      </c>
      <c r="AP2889" s="95">
        <f t="shared" si="271"/>
        <v>0</v>
      </c>
      <c r="AS2889">
        <v>0</v>
      </c>
      <c r="AT2889">
        <v>0</v>
      </c>
      <c r="AU2889" t="e">
        <f t="shared" ca="1" si="272"/>
        <v>#NAME?</v>
      </c>
    </row>
    <row r="2890" spans="1:47" x14ac:dyDescent="0.15">
      <c r="A2890" s="21" t="s">
        <v>3668</v>
      </c>
      <c r="B2890" s="22" t="s">
        <v>17</v>
      </c>
      <c r="C2890" s="42">
        <v>2008</v>
      </c>
      <c r="D2890" s="22" t="s">
        <v>2029</v>
      </c>
      <c r="E2890" s="22"/>
      <c r="F2890" s="23">
        <v>13.32</v>
      </c>
      <c r="G2890" s="23">
        <v>13.32</v>
      </c>
      <c r="H2890" s="24">
        <f t="shared" si="267"/>
        <v>0</v>
      </c>
      <c r="I2890" s="153">
        <v>0</v>
      </c>
      <c r="J2890" s="24">
        <f t="shared" si="268"/>
        <v>0</v>
      </c>
      <c r="K2890" s="25">
        <f t="shared" si="269"/>
        <v>0</v>
      </c>
      <c r="L2890">
        <v>0</v>
      </c>
      <c r="M2890">
        <v>32964608</v>
      </c>
      <c r="N2890">
        <v>42065747</v>
      </c>
      <c r="O2890" s="52">
        <v>0</v>
      </c>
      <c r="P2890" s="52">
        <v>0</v>
      </c>
      <c r="Q2890" s="52">
        <v>0</v>
      </c>
      <c r="R2890" s="52">
        <v>0</v>
      </c>
      <c r="S2890" s="52">
        <v>0</v>
      </c>
      <c r="T2890" s="52">
        <v>0</v>
      </c>
      <c r="U2890" s="52">
        <v>0</v>
      </c>
      <c r="V2890" s="52">
        <v>0</v>
      </c>
      <c r="W2890" s="52">
        <v>0</v>
      </c>
      <c r="X2890" s="52">
        <v>0</v>
      </c>
      <c r="Y2890" s="52">
        <v>0</v>
      </c>
      <c r="Z2890" s="52">
        <v>0</v>
      </c>
      <c r="AA2890" s="25">
        <v>0</v>
      </c>
      <c r="AB2890" s="25">
        <v>0</v>
      </c>
      <c r="AC2890" s="25">
        <v>0</v>
      </c>
      <c r="AD2890" s="25">
        <v>0</v>
      </c>
      <c r="AE2890" s="25">
        <v>0</v>
      </c>
      <c r="AF2890" s="25">
        <v>0</v>
      </c>
      <c r="AG2890" s="25">
        <v>0</v>
      </c>
      <c r="AH2890" s="25">
        <v>0</v>
      </c>
      <c r="AI2890" s="25">
        <v>0</v>
      </c>
      <c r="AJ2890" s="25">
        <v>0</v>
      </c>
      <c r="AK2890" s="25">
        <v>0</v>
      </c>
      <c r="AL2890" s="25">
        <v>0</v>
      </c>
      <c r="AM2890" s="95">
        <v>0</v>
      </c>
      <c r="AN2890" s="95" t="e">
        <f ca="1">IF(MengeInEEGSummieren(M2890),AM2890,0)</f>
        <v>#NAME?</v>
      </c>
      <c r="AO2890" s="95">
        <f t="shared" si="270"/>
        <v>0</v>
      </c>
      <c r="AP2890" s="95">
        <f t="shared" si="271"/>
        <v>0</v>
      </c>
      <c r="AS2890">
        <v>0</v>
      </c>
      <c r="AT2890">
        <v>0</v>
      </c>
      <c r="AU2890" t="e">
        <f t="shared" ca="1" si="272"/>
        <v>#NAME?</v>
      </c>
    </row>
    <row r="2891" spans="1:47" x14ac:dyDescent="0.15">
      <c r="A2891" s="21" t="s">
        <v>3669</v>
      </c>
      <c r="B2891" s="22" t="s">
        <v>17</v>
      </c>
      <c r="C2891" s="42">
        <v>2008</v>
      </c>
      <c r="D2891" s="22" t="s">
        <v>1033</v>
      </c>
      <c r="E2891" s="22"/>
      <c r="F2891" s="23">
        <v>11.32</v>
      </c>
      <c r="G2891" s="23">
        <v>11.32</v>
      </c>
      <c r="H2891" s="24">
        <f t="shared" si="267"/>
        <v>0</v>
      </c>
      <c r="I2891" s="153">
        <v>0</v>
      </c>
      <c r="J2891" s="24">
        <f t="shared" si="268"/>
        <v>0</v>
      </c>
      <c r="K2891" s="25">
        <f t="shared" si="269"/>
        <v>0</v>
      </c>
      <c r="L2891">
        <v>0</v>
      </c>
      <c r="M2891">
        <v>32964608</v>
      </c>
      <c r="N2891">
        <v>42065747</v>
      </c>
      <c r="O2891" s="52">
        <v>0</v>
      </c>
      <c r="P2891" s="52">
        <v>0</v>
      </c>
      <c r="Q2891" s="52">
        <v>0</v>
      </c>
      <c r="R2891" s="52">
        <v>0</v>
      </c>
      <c r="S2891" s="52">
        <v>0</v>
      </c>
      <c r="T2891" s="52">
        <v>0</v>
      </c>
      <c r="U2891" s="52">
        <v>0</v>
      </c>
      <c r="V2891" s="52">
        <v>0</v>
      </c>
      <c r="W2891" s="52">
        <v>0</v>
      </c>
      <c r="X2891" s="52">
        <v>0</v>
      </c>
      <c r="Y2891" s="52">
        <v>0</v>
      </c>
      <c r="Z2891" s="52">
        <v>0</v>
      </c>
      <c r="AA2891" s="25">
        <v>0</v>
      </c>
      <c r="AB2891" s="25">
        <v>0</v>
      </c>
      <c r="AC2891" s="25">
        <v>0</v>
      </c>
      <c r="AD2891" s="25">
        <v>0</v>
      </c>
      <c r="AE2891" s="25">
        <v>0</v>
      </c>
      <c r="AF2891" s="25">
        <v>0</v>
      </c>
      <c r="AG2891" s="25">
        <v>0</v>
      </c>
      <c r="AH2891" s="25">
        <v>0</v>
      </c>
      <c r="AI2891" s="25">
        <v>0</v>
      </c>
      <c r="AJ2891" s="25">
        <v>0</v>
      </c>
      <c r="AK2891" s="25">
        <v>0</v>
      </c>
      <c r="AL2891" s="25">
        <v>0</v>
      </c>
      <c r="AM2891" s="95">
        <v>0</v>
      </c>
      <c r="AN2891" s="95" t="e">
        <f ca="1">IF(MengeInEEGSummieren(M2891),AM2891,0)</f>
        <v>#NAME?</v>
      </c>
      <c r="AO2891" s="95">
        <f t="shared" si="270"/>
        <v>0</v>
      </c>
      <c r="AP2891" s="95">
        <f t="shared" si="271"/>
        <v>0</v>
      </c>
      <c r="AS2891">
        <v>0</v>
      </c>
      <c r="AT2891">
        <v>0</v>
      </c>
      <c r="AU2891" t="e">
        <f t="shared" ca="1" si="272"/>
        <v>#NAME?</v>
      </c>
    </row>
    <row r="2892" spans="1:47" x14ac:dyDescent="0.15">
      <c r="A2892" s="21" t="s">
        <v>3670</v>
      </c>
      <c r="B2892" s="22" t="s">
        <v>17</v>
      </c>
      <c r="C2892" s="42">
        <v>2008</v>
      </c>
      <c r="D2892" s="22" t="s">
        <v>1035</v>
      </c>
      <c r="E2892" s="22"/>
      <c r="F2892" s="23">
        <v>10.85</v>
      </c>
      <c r="G2892" s="23">
        <v>10.85</v>
      </c>
      <c r="H2892" s="24">
        <f t="shared" si="267"/>
        <v>0</v>
      </c>
      <c r="I2892" s="153">
        <v>0</v>
      </c>
      <c r="J2892" s="24">
        <f t="shared" si="268"/>
        <v>0</v>
      </c>
      <c r="K2892" s="25">
        <f t="shared" si="269"/>
        <v>0</v>
      </c>
      <c r="L2892">
        <v>0</v>
      </c>
      <c r="M2892">
        <v>32964608</v>
      </c>
      <c r="N2892">
        <v>42065747</v>
      </c>
      <c r="O2892" s="52">
        <v>0</v>
      </c>
      <c r="P2892" s="52">
        <v>0</v>
      </c>
      <c r="Q2892" s="52">
        <v>0</v>
      </c>
      <c r="R2892" s="52">
        <v>0</v>
      </c>
      <c r="S2892" s="52">
        <v>0</v>
      </c>
      <c r="T2892" s="52">
        <v>0</v>
      </c>
      <c r="U2892" s="52">
        <v>0</v>
      </c>
      <c r="V2892" s="52">
        <v>0</v>
      </c>
      <c r="W2892" s="52">
        <v>0</v>
      </c>
      <c r="X2892" s="52">
        <v>0</v>
      </c>
      <c r="Y2892" s="52">
        <v>0</v>
      </c>
      <c r="Z2892" s="52">
        <v>0</v>
      </c>
      <c r="AA2892" s="25">
        <v>0</v>
      </c>
      <c r="AB2892" s="25">
        <v>0</v>
      </c>
      <c r="AC2892" s="25">
        <v>0</v>
      </c>
      <c r="AD2892" s="25">
        <v>0</v>
      </c>
      <c r="AE2892" s="25">
        <v>0</v>
      </c>
      <c r="AF2892" s="25">
        <v>0</v>
      </c>
      <c r="AG2892" s="25">
        <v>0</v>
      </c>
      <c r="AH2892" s="25">
        <v>0</v>
      </c>
      <c r="AI2892" s="25">
        <v>0</v>
      </c>
      <c r="AJ2892" s="25">
        <v>0</v>
      </c>
      <c r="AK2892" s="25">
        <v>0</v>
      </c>
      <c r="AL2892" s="25">
        <v>0</v>
      </c>
      <c r="AM2892" s="95">
        <v>0</v>
      </c>
      <c r="AN2892" s="95" t="e">
        <f ca="1">IF(MengeInEEGSummieren(M2892),AM2892,0)</f>
        <v>#NAME?</v>
      </c>
      <c r="AO2892" s="95">
        <f t="shared" si="270"/>
        <v>0</v>
      </c>
      <c r="AP2892" s="95">
        <f t="shared" si="271"/>
        <v>0</v>
      </c>
      <c r="AS2892">
        <v>0</v>
      </c>
      <c r="AT2892">
        <v>0</v>
      </c>
      <c r="AU2892" t="e">
        <f t="shared" ca="1" si="272"/>
        <v>#NAME?</v>
      </c>
    </row>
    <row r="2893" spans="1:47" x14ac:dyDescent="0.15">
      <c r="A2893" s="21" t="s">
        <v>3671</v>
      </c>
      <c r="B2893" s="22" t="s">
        <v>17</v>
      </c>
      <c r="C2893" s="42">
        <v>2008</v>
      </c>
      <c r="D2893" s="22" t="s">
        <v>2937</v>
      </c>
      <c r="E2893" s="22"/>
      <c r="F2893" s="23">
        <v>6.6</v>
      </c>
      <c r="G2893" s="23">
        <v>6.6</v>
      </c>
      <c r="H2893" s="24">
        <f t="shared" si="267"/>
        <v>0</v>
      </c>
      <c r="I2893" s="153">
        <v>0</v>
      </c>
      <c r="J2893" s="24">
        <f t="shared" si="268"/>
        <v>0</v>
      </c>
      <c r="K2893" s="25">
        <f t="shared" si="269"/>
        <v>0</v>
      </c>
      <c r="L2893">
        <v>0</v>
      </c>
      <c r="M2893">
        <v>32964608</v>
      </c>
      <c r="N2893">
        <v>42065747</v>
      </c>
      <c r="O2893" s="52">
        <v>0</v>
      </c>
      <c r="P2893" s="52">
        <v>0</v>
      </c>
      <c r="Q2893" s="52">
        <v>0</v>
      </c>
      <c r="R2893" s="52">
        <v>0</v>
      </c>
      <c r="S2893" s="52">
        <v>0</v>
      </c>
      <c r="T2893" s="52">
        <v>0</v>
      </c>
      <c r="U2893" s="52">
        <v>0</v>
      </c>
      <c r="V2893" s="52">
        <v>0</v>
      </c>
      <c r="W2893" s="52">
        <v>0</v>
      </c>
      <c r="X2893" s="52">
        <v>0</v>
      </c>
      <c r="Y2893" s="52">
        <v>0</v>
      </c>
      <c r="Z2893" s="52">
        <v>0</v>
      </c>
      <c r="AA2893" s="25">
        <v>0</v>
      </c>
      <c r="AB2893" s="25">
        <v>0</v>
      </c>
      <c r="AC2893" s="25">
        <v>0</v>
      </c>
      <c r="AD2893" s="25">
        <v>0</v>
      </c>
      <c r="AE2893" s="25">
        <v>0</v>
      </c>
      <c r="AF2893" s="25">
        <v>0</v>
      </c>
      <c r="AG2893" s="25">
        <v>0</v>
      </c>
      <c r="AH2893" s="25">
        <v>0</v>
      </c>
      <c r="AI2893" s="25">
        <v>0</v>
      </c>
      <c r="AJ2893" s="25">
        <v>0</v>
      </c>
      <c r="AK2893" s="25">
        <v>0</v>
      </c>
      <c r="AL2893" s="25">
        <v>0</v>
      </c>
      <c r="AM2893" s="95">
        <v>0</v>
      </c>
      <c r="AN2893" s="95" t="e">
        <f ca="1">IF(MengeInEEGSummieren(M2893),AM2893,0)</f>
        <v>#NAME?</v>
      </c>
      <c r="AO2893" s="95">
        <f t="shared" si="270"/>
        <v>0</v>
      </c>
      <c r="AP2893" s="95">
        <f t="shared" si="271"/>
        <v>0</v>
      </c>
      <c r="AS2893">
        <v>0</v>
      </c>
      <c r="AT2893">
        <v>0</v>
      </c>
      <c r="AU2893" t="e">
        <f t="shared" ca="1" si="272"/>
        <v>#NAME?</v>
      </c>
    </row>
    <row r="2894" spans="1:47" x14ac:dyDescent="0.15">
      <c r="A2894" s="21" t="s">
        <v>3672</v>
      </c>
      <c r="B2894" s="22" t="s">
        <v>17</v>
      </c>
      <c r="C2894" s="42">
        <v>2008</v>
      </c>
      <c r="D2894" s="22" t="s">
        <v>2034</v>
      </c>
      <c r="E2894" s="22"/>
      <c r="F2894" s="23">
        <v>14.58</v>
      </c>
      <c r="G2894" s="23">
        <v>14.58</v>
      </c>
      <c r="H2894" s="24">
        <f t="shared" si="267"/>
        <v>0</v>
      </c>
      <c r="I2894" s="153">
        <v>0</v>
      </c>
      <c r="J2894" s="24">
        <f t="shared" si="268"/>
        <v>0</v>
      </c>
      <c r="K2894" s="25">
        <f t="shared" si="269"/>
        <v>0</v>
      </c>
      <c r="L2894">
        <v>0</v>
      </c>
      <c r="M2894">
        <v>32964608</v>
      </c>
      <c r="N2894">
        <v>42065747</v>
      </c>
      <c r="O2894" s="52">
        <v>0</v>
      </c>
      <c r="P2894" s="52">
        <v>0</v>
      </c>
      <c r="Q2894" s="52">
        <v>0</v>
      </c>
      <c r="R2894" s="52">
        <v>0</v>
      </c>
      <c r="S2894" s="52">
        <v>0</v>
      </c>
      <c r="T2894" s="52">
        <v>0</v>
      </c>
      <c r="U2894" s="52">
        <v>0</v>
      </c>
      <c r="V2894" s="52">
        <v>0</v>
      </c>
      <c r="W2894" s="52">
        <v>0</v>
      </c>
      <c r="X2894" s="52">
        <v>0</v>
      </c>
      <c r="Y2894" s="52">
        <v>0</v>
      </c>
      <c r="Z2894" s="52">
        <v>0</v>
      </c>
      <c r="AA2894" s="25">
        <v>0</v>
      </c>
      <c r="AB2894" s="25">
        <v>0</v>
      </c>
      <c r="AC2894" s="25">
        <v>0</v>
      </c>
      <c r="AD2894" s="25">
        <v>0</v>
      </c>
      <c r="AE2894" s="25">
        <v>0</v>
      </c>
      <c r="AF2894" s="25">
        <v>0</v>
      </c>
      <c r="AG2894" s="25">
        <v>0</v>
      </c>
      <c r="AH2894" s="25">
        <v>0</v>
      </c>
      <c r="AI2894" s="25">
        <v>0</v>
      </c>
      <c r="AJ2894" s="25">
        <v>0</v>
      </c>
      <c r="AK2894" s="25">
        <v>0</v>
      </c>
      <c r="AL2894" s="25">
        <v>0</v>
      </c>
      <c r="AM2894" s="95">
        <v>0</v>
      </c>
      <c r="AN2894" s="95" t="e">
        <f ca="1">IF(MengeInEEGSummieren(M2894),AM2894,0)</f>
        <v>#NAME?</v>
      </c>
      <c r="AO2894" s="95">
        <f t="shared" si="270"/>
        <v>0</v>
      </c>
      <c r="AP2894" s="95">
        <f t="shared" si="271"/>
        <v>0</v>
      </c>
      <c r="AS2894">
        <v>0</v>
      </c>
      <c r="AT2894">
        <v>0</v>
      </c>
      <c r="AU2894" t="e">
        <f t="shared" ca="1" si="272"/>
        <v>#NAME?</v>
      </c>
    </row>
    <row r="2895" spans="1:47" x14ac:dyDescent="0.15">
      <c r="A2895" s="21" t="s">
        <v>3673</v>
      </c>
      <c r="B2895" s="22" t="s">
        <v>17</v>
      </c>
      <c r="C2895" s="42">
        <v>2008</v>
      </c>
      <c r="D2895" s="22" t="s">
        <v>3674</v>
      </c>
      <c r="E2895" s="22"/>
      <c r="F2895" s="23">
        <v>15.58</v>
      </c>
      <c r="G2895" s="23">
        <v>15.58</v>
      </c>
      <c r="H2895" s="24">
        <f t="shared" si="267"/>
        <v>0</v>
      </c>
      <c r="I2895" s="153">
        <v>0</v>
      </c>
      <c r="J2895" s="24">
        <f t="shared" si="268"/>
        <v>0</v>
      </c>
      <c r="K2895" s="25">
        <f t="shared" si="269"/>
        <v>0</v>
      </c>
      <c r="L2895">
        <v>0</v>
      </c>
      <c r="M2895">
        <v>32964608</v>
      </c>
      <c r="N2895">
        <v>42065747</v>
      </c>
      <c r="O2895" s="52">
        <v>0</v>
      </c>
      <c r="P2895" s="52">
        <v>0</v>
      </c>
      <c r="Q2895" s="52">
        <v>0</v>
      </c>
      <c r="R2895" s="52">
        <v>0</v>
      </c>
      <c r="S2895" s="52">
        <v>0</v>
      </c>
      <c r="T2895" s="52">
        <v>0</v>
      </c>
      <c r="U2895" s="52">
        <v>0</v>
      </c>
      <c r="V2895" s="52">
        <v>0</v>
      </c>
      <c r="W2895" s="52">
        <v>0</v>
      </c>
      <c r="X2895" s="52">
        <v>0</v>
      </c>
      <c r="Y2895" s="52">
        <v>0</v>
      </c>
      <c r="Z2895" s="52">
        <v>0</v>
      </c>
      <c r="AA2895" s="25">
        <v>0</v>
      </c>
      <c r="AB2895" s="25">
        <v>0</v>
      </c>
      <c r="AC2895" s="25">
        <v>0</v>
      </c>
      <c r="AD2895" s="25">
        <v>0</v>
      </c>
      <c r="AE2895" s="25">
        <v>0</v>
      </c>
      <c r="AF2895" s="25">
        <v>0</v>
      </c>
      <c r="AG2895" s="25">
        <v>0</v>
      </c>
      <c r="AH2895" s="25">
        <v>0</v>
      </c>
      <c r="AI2895" s="25">
        <v>0</v>
      </c>
      <c r="AJ2895" s="25">
        <v>0</v>
      </c>
      <c r="AK2895" s="25">
        <v>0</v>
      </c>
      <c r="AL2895" s="25">
        <v>0</v>
      </c>
      <c r="AM2895" s="95">
        <v>0</v>
      </c>
      <c r="AN2895" s="95" t="e">
        <f ca="1">IF(MengeInEEGSummieren(M2895),AM2895,0)</f>
        <v>#NAME?</v>
      </c>
      <c r="AO2895" s="95">
        <f t="shared" si="270"/>
        <v>0</v>
      </c>
      <c r="AP2895" s="95">
        <f t="shared" si="271"/>
        <v>0</v>
      </c>
      <c r="AS2895">
        <v>0</v>
      </c>
      <c r="AT2895">
        <v>0</v>
      </c>
      <c r="AU2895" t="e">
        <f t="shared" ca="1" si="272"/>
        <v>#NAME?</v>
      </c>
    </row>
    <row r="2896" spans="1:47" x14ac:dyDescent="0.15">
      <c r="A2896" s="21" t="s">
        <v>3675</v>
      </c>
      <c r="B2896" s="22" t="s">
        <v>17</v>
      </c>
      <c r="C2896" s="42">
        <v>2008</v>
      </c>
      <c r="D2896" s="22" t="s">
        <v>2467</v>
      </c>
      <c r="E2896" s="22"/>
      <c r="F2896" s="23">
        <v>20.58</v>
      </c>
      <c r="G2896" s="23">
        <v>20.58</v>
      </c>
      <c r="H2896" s="24">
        <f t="shared" ref="H2896:H2959" si="273">AM2896</f>
        <v>0</v>
      </c>
      <c r="I2896" s="153">
        <v>0</v>
      </c>
      <c r="J2896" s="24">
        <f t="shared" ref="J2896:J2959" si="274">SUM(O2896:Z2896,AT2896)</f>
        <v>0</v>
      </c>
      <c r="K2896" s="25">
        <f t="shared" ref="K2896:K2959" si="275">SUM(AA2896:AL2896,AS2896)</f>
        <v>0</v>
      </c>
      <c r="L2896">
        <v>0</v>
      </c>
      <c r="M2896">
        <v>32964608</v>
      </c>
      <c r="N2896">
        <v>42065747</v>
      </c>
      <c r="O2896" s="52">
        <v>0</v>
      </c>
      <c r="P2896" s="52">
        <v>0</v>
      </c>
      <c r="Q2896" s="52">
        <v>0</v>
      </c>
      <c r="R2896" s="52">
        <v>0</v>
      </c>
      <c r="S2896" s="52">
        <v>0</v>
      </c>
      <c r="T2896" s="52">
        <v>0</v>
      </c>
      <c r="U2896" s="52">
        <v>0</v>
      </c>
      <c r="V2896" s="52">
        <v>0</v>
      </c>
      <c r="W2896" s="52">
        <v>0</v>
      </c>
      <c r="X2896" s="52">
        <v>0</v>
      </c>
      <c r="Y2896" s="52">
        <v>0</v>
      </c>
      <c r="Z2896" s="52">
        <v>0</v>
      </c>
      <c r="AA2896" s="25">
        <v>0</v>
      </c>
      <c r="AB2896" s="25">
        <v>0</v>
      </c>
      <c r="AC2896" s="25">
        <v>0</v>
      </c>
      <c r="AD2896" s="25">
        <v>0</v>
      </c>
      <c r="AE2896" s="25">
        <v>0</v>
      </c>
      <c r="AF2896" s="25">
        <v>0</v>
      </c>
      <c r="AG2896" s="25">
        <v>0</v>
      </c>
      <c r="AH2896" s="25">
        <v>0</v>
      </c>
      <c r="AI2896" s="25">
        <v>0</v>
      </c>
      <c r="AJ2896" s="25">
        <v>0</v>
      </c>
      <c r="AK2896" s="25">
        <v>0</v>
      </c>
      <c r="AL2896" s="25">
        <v>0</v>
      </c>
      <c r="AM2896" s="95">
        <v>0</v>
      </c>
      <c r="AN2896" s="95" t="e">
        <f ca="1">IF(MengeInEEGSummieren(M2896),AM2896,0)</f>
        <v>#NAME?</v>
      </c>
      <c r="AO2896" s="95">
        <f t="shared" ref="AO2896:AO2959" si="276">IF(AQ2896,$H2896,0)</f>
        <v>0</v>
      </c>
      <c r="AP2896" s="95">
        <f t="shared" ref="AP2896:AP2959" si="277">IF(AR2896,$H2896,0)</f>
        <v>0</v>
      </c>
      <c r="AS2896">
        <v>0</v>
      </c>
      <c r="AT2896">
        <v>0</v>
      </c>
      <c r="AU2896" t="e">
        <f t="shared" ref="AU2896:AU2959" ca="1" si="278">EVFlag(M2896)</f>
        <v>#NAME?</v>
      </c>
    </row>
    <row r="2897" spans="1:47" x14ac:dyDescent="0.15">
      <c r="A2897" s="21" t="s">
        <v>3676</v>
      </c>
      <c r="B2897" s="22" t="s">
        <v>17</v>
      </c>
      <c r="C2897" s="42">
        <v>2008</v>
      </c>
      <c r="D2897" s="22" t="s">
        <v>2040</v>
      </c>
      <c r="E2897" s="22"/>
      <c r="F2897" s="23">
        <v>21.58</v>
      </c>
      <c r="G2897" s="23">
        <v>21.58</v>
      </c>
      <c r="H2897" s="24">
        <f t="shared" si="273"/>
        <v>0</v>
      </c>
      <c r="I2897" s="153">
        <v>0</v>
      </c>
      <c r="J2897" s="24">
        <f t="shared" si="274"/>
        <v>0</v>
      </c>
      <c r="K2897" s="25">
        <f t="shared" si="275"/>
        <v>0</v>
      </c>
      <c r="L2897">
        <v>0</v>
      </c>
      <c r="M2897">
        <v>32964608</v>
      </c>
      <c r="N2897">
        <v>42065747</v>
      </c>
      <c r="O2897" s="52">
        <v>0</v>
      </c>
      <c r="P2897" s="52">
        <v>0</v>
      </c>
      <c r="Q2897" s="52">
        <v>0</v>
      </c>
      <c r="R2897" s="52">
        <v>0</v>
      </c>
      <c r="S2897" s="52">
        <v>0</v>
      </c>
      <c r="T2897" s="52">
        <v>0</v>
      </c>
      <c r="U2897" s="52">
        <v>0</v>
      </c>
      <c r="V2897" s="52">
        <v>0</v>
      </c>
      <c r="W2897" s="52">
        <v>0</v>
      </c>
      <c r="X2897" s="52">
        <v>0</v>
      </c>
      <c r="Y2897" s="52">
        <v>0</v>
      </c>
      <c r="Z2897" s="52">
        <v>0</v>
      </c>
      <c r="AA2897" s="25">
        <v>0</v>
      </c>
      <c r="AB2897" s="25">
        <v>0</v>
      </c>
      <c r="AC2897" s="25">
        <v>0</v>
      </c>
      <c r="AD2897" s="25">
        <v>0</v>
      </c>
      <c r="AE2897" s="25">
        <v>0</v>
      </c>
      <c r="AF2897" s="25">
        <v>0</v>
      </c>
      <c r="AG2897" s="25">
        <v>0</v>
      </c>
      <c r="AH2897" s="25">
        <v>0</v>
      </c>
      <c r="AI2897" s="25">
        <v>0</v>
      </c>
      <c r="AJ2897" s="25">
        <v>0</v>
      </c>
      <c r="AK2897" s="25">
        <v>0</v>
      </c>
      <c r="AL2897" s="25">
        <v>0</v>
      </c>
      <c r="AM2897" s="95">
        <v>0</v>
      </c>
      <c r="AN2897" s="95" t="e">
        <f ca="1">IF(MengeInEEGSummieren(M2897),AM2897,0)</f>
        <v>#NAME?</v>
      </c>
      <c r="AO2897" s="95">
        <f t="shared" si="276"/>
        <v>0</v>
      </c>
      <c r="AP2897" s="95">
        <f t="shared" si="277"/>
        <v>0</v>
      </c>
      <c r="AS2897">
        <v>0</v>
      </c>
      <c r="AT2897">
        <v>0</v>
      </c>
      <c r="AU2897" t="e">
        <f t="shared" ca="1" si="278"/>
        <v>#NAME?</v>
      </c>
    </row>
    <row r="2898" spans="1:47" x14ac:dyDescent="0.15">
      <c r="A2898" s="21" t="s">
        <v>3677</v>
      </c>
      <c r="B2898" s="22" t="s">
        <v>17</v>
      </c>
      <c r="C2898" s="42">
        <v>2008</v>
      </c>
      <c r="D2898" s="22" t="s">
        <v>1047</v>
      </c>
      <c r="E2898" s="22"/>
      <c r="F2898" s="23">
        <v>21.58</v>
      </c>
      <c r="G2898" s="23">
        <v>21.58</v>
      </c>
      <c r="H2898" s="24">
        <f t="shared" si="273"/>
        <v>0</v>
      </c>
      <c r="I2898" s="153">
        <v>0</v>
      </c>
      <c r="J2898" s="24">
        <f t="shared" si="274"/>
        <v>0</v>
      </c>
      <c r="K2898" s="25">
        <f t="shared" si="275"/>
        <v>0</v>
      </c>
      <c r="L2898">
        <v>0</v>
      </c>
      <c r="M2898">
        <v>32964608</v>
      </c>
      <c r="N2898">
        <v>42065747</v>
      </c>
      <c r="O2898" s="52">
        <v>0</v>
      </c>
      <c r="P2898" s="52">
        <v>0</v>
      </c>
      <c r="Q2898" s="52">
        <v>0</v>
      </c>
      <c r="R2898" s="52">
        <v>0</v>
      </c>
      <c r="S2898" s="52">
        <v>0</v>
      </c>
      <c r="T2898" s="52">
        <v>0</v>
      </c>
      <c r="U2898" s="52">
        <v>0</v>
      </c>
      <c r="V2898" s="52">
        <v>0</v>
      </c>
      <c r="W2898" s="52">
        <v>0</v>
      </c>
      <c r="X2898" s="52">
        <v>0</v>
      </c>
      <c r="Y2898" s="52">
        <v>0</v>
      </c>
      <c r="Z2898" s="52">
        <v>0</v>
      </c>
      <c r="AA2898" s="25">
        <v>0</v>
      </c>
      <c r="AB2898" s="25">
        <v>0</v>
      </c>
      <c r="AC2898" s="25">
        <v>0</v>
      </c>
      <c r="AD2898" s="25">
        <v>0</v>
      </c>
      <c r="AE2898" s="25">
        <v>0</v>
      </c>
      <c r="AF2898" s="25">
        <v>0</v>
      </c>
      <c r="AG2898" s="25">
        <v>0</v>
      </c>
      <c r="AH2898" s="25">
        <v>0</v>
      </c>
      <c r="AI2898" s="25">
        <v>0</v>
      </c>
      <c r="AJ2898" s="25">
        <v>0</v>
      </c>
      <c r="AK2898" s="25">
        <v>0</v>
      </c>
      <c r="AL2898" s="25">
        <v>0</v>
      </c>
      <c r="AM2898" s="95">
        <v>0</v>
      </c>
      <c r="AN2898" s="95" t="e">
        <f ca="1">IF(MengeInEEGSummieren(M2898),AM2898,0)</f>
        <v>#NAME?</v>
      </c>
      <c r="AO2898" s="95">
        <f t="shared" si="276"/>
        <v>0</v>
      </c>
      <c r="AP2898" s="95">
        <f t="shared" si="277"/>
        <v>0</v>
      </c>
      <c r="AS2898">
        <v>0</v>
      </c>
      <c r="AT2898">
        <v>0</v>
      </c>
      <c r="AU2898" t="e">
        <f t="shared" ca="1" si="278"/>
        <v>#NAME?</v>
      </c>
    </row>
    <row r="2899" spans="1:47" x14ac:dyDescent="0.15">
      <c r="A2899" s="21" t="s">
        <v>3678</v>
      </c>
      <c r="B2899" s="22" t="s">
        <v>17</v>
      </c>
      <c r="C2899" s="42">
        <v>2008</v>
      </c>
      <c r="D2899" s="22" t="s">
        <v>1049</v>
      </c>
      <c r="E2899" s="22"/>
      <c r="F2899" s="23">
        <v>22.58</v>
      </c>
      <c r="G2899" s="23">
        <v>22.58</v>
      </c>
      <c r="H2899" s="24">
        <f t="shared" si="273"/>
        <v>0</v>
      </c>
      <c r="I2899" s="153">
        <v>0</v>
      </c>
      <c r="J2899" s="24">
        <f t="shared" si="274"/>
        <v>0</v>
      </c>
      <c r="K2899" s="25">
        <f t="shared" si="275"/>
        <v>0</v>
      </c>
      <c r="L2899">
        <v>0</v>
      </c>
      <c r="M2899">
        <v>32964608</v>
      </c>
      <c r="N2899">
        <v>42065747</v>
      </c>
      <c r="O2899" s="52">
        <v>0</v>
      </c>
      <c r="P2899" s="52">
        <v>0</v>
      </c>
      <c r="Q2899" s="52">
        <v>0</v>
      </c>
      <c r="R2899" s="52">
        <v>0</v>
      </c>
      <c r="S2899" s="52">
        <v>0</v>
      </c>
      <c r="T2899" s="52">
        <v>0</v>
      </c>
      <c r="U2899" s="52">
        <v>0</v>
      </c>
      <c r="V2899" s="52">
        <v>0</v>
      </c>
      <c r="W2899" s="52">
        <v>0</v>
      </c>
      <c r="X2899" s="52">
        <v>0</v>
      </c>
      <c r="Y2899" s="52">
        <v>0</v>
      </c>
      <c r="Z2899" s="52">
        <v>0</v>
      </c>
      <c r="AA2899" s="25">
        <v>0</v>
      </c>
      <c r="AB2899" s="25">
        <v>0</v>
      </c>
      <c r="AC2899" s="25">
        <v>0</v>
      </c>
      <c r="AD2899" s="25">
        <v>0</v>
      </c>
      <c r="AE2899" s="25">
        <v>0</v>
      </c>
      <c r="AF2899" s="25">
        <v>0</v>
      </c>
      <c r="AG2899" s="25">
        <v>0</v>
      </c>
      <c r="AH2899" s="25">
        <v>0</v>
      </c>
      <c r="AI2899" s="25">
        <v>0</v>
      </c>
      <c r="AJ2899" s="25">
        <v>0</v>
      </c>
      <c r="AK2899" s="25">
        <v>0</v>
      </c>
      <c r="AL2899" s="25">
        <v>0</v>
      </c>
      <c r="AM2899" s="95">
        <v>0</v>
      </c>
      <c r="AN2899" s="95" t="e">
        <f ca="1">IF(MengeInEEGSummieren(M2899),AM2899,0)</f>
        <v>#NAME?</v>
      </c>
      <c r="AO2899" s="95">
        <f t="shared" si="276"/>
        <v>0</v>
      </c>
      <c r="AP2899" s="95">
        <f t="shared" si="277"/>
        <v>0</v>
      </c>
      <c r="AS2899">
        <v>0</v>
      </c>
      <c r="AT2899">
        <v>0</v>
      </c>
      <c r="AU2899" t="e">
        <f t="shared" ca="1" si="278"/>
        <v>#NAME?</v>
      </c>
    </row>
    <row r="2900" spans="1:47" x14ac:dyDescent="0.15">
      <c r="A2900" s="21" t="s">
        <v>3679</v>
      </c>
      <c r="B2900" s="22" t="s">
        <v>17</v>
      </c>
      <c r="C2900" s="42">
        <v>2008</v>
      </c>
      <c r="D2900" s="22" t="s">
        <v>2044</v>
      </c>
      <c r="E2900" s="22"/>
      <c r="F2900" s="23">
        <v>25.58</v>
      </c>
      <c r="G2900" s="23">
        <v>25.58</v>
      </c>
      <c r="H2900" s="24">
        <f t="shared" si="273"/>
        <v>0</v>
      </c>
      <c r="I2900" s="153">
        <v>0</v>
      </c>
      <c r="J2900" s="24">
        <f t="shared" si="274"/>
        <v>0</v>
      </c>
      <c r="K2900" s="25">
        <f t="shared" si="275"/>
        <v>0</v>
      </c>
      <c r="L2900">
        <v>0</v>
      </c>
      <c r="M2900">
        <v>32964608</v>
      </c>
      <c r="N2900">
        <v>42065747</v>
      </c>
      <c r="O2900" s="52">
        <v>0</v>
      </c>
      <c r="P2900" s="52">
        <v>0</v>
      </c>
      <c r="Q2900" s="52">
        <v>0</v>
      </c>
      <c r="R2900" s="52">
        <v>0</v>
      </c>
      <c r="S2900" s="52">
        <v>0</v>
      </c>
      <c r="T2900" s="52">
        <v>0</v>
      </c>
      <c r="U2900" s="52">
        <v>0</v>
      </c>
      <c r="V2900" s="52">
        <v>0</v>
      </c>
      <c r="W2900" s="52">
        <v>0</v>
      </c>
      <c r="X2900" s="52">
        <v>0</v>
      </c>
      <c r="Y2900" s="52">
        <v>0</v>
      </c>
      <c r="Z2900" s="52">
        <v>0</v>
      </c>
      <c r="AA2900" s="25">
        <v>0</v>
      </c>
      <c r="AB2900" s="25">
        <v>0</v>
      </c>
      <c r="AC2900" s="25">
        <v>0</v>
      </c>
      <c r="AD2900" s="25">
        <v>0</v>
      </c>
      <c r="AE2900" s="25">
        <v>0</v>
      </c>
      <c r="AF2900" s="25">
        <v>0</v>
      </c>
      <c r="AG2900" s="25">
        <v>0</v>
      </c>
      <c r="AH2900" s="25">
        <v>0</v>
      </c>
      <c r="AI2900" s="25">
        <v>0</v>
      </c>
      <c r="AJ2900" s="25">
        <v>0</v>
      </c>
      <c r="AK2900" s="25">
        <v>0</v>
      </c>
      <c r="AL2900" s="25">
        <v>0</v>
      </c>
      <c r="AM2900" s="95">
        <v>0</v>
      </c>
      <c r="AN2900" s="95" t="e">
        <f ca="1">IF(MengeInEEGSummieren(M2900),AM2900,0)</f>
        <v>#NAME?</v>
      </c>
      <c r="AO2900" s="95">
        <f t="shared" si="276"/>
        <v>0</v>
      </c>
      <c r="AP2900" s="95">
        <f t="shared" si="277"/>
        <v>0</v>
      </c>
      <c r="AS2900">
        <v>0</v>
      </c>
      <c r="AT2900">
        <v>0</v>
      </c>
      <c r="AU2900" t="e">
        <f t="shared" ca="1" si="278"/>
        <v>#NAME?</v>
      </c>
    </row>
    <row r="2901" spans="1:47" x14ac:dyDescent="0.15">
      <c r="A2901" s="21" t="s">
        <v>3680</v>
      </c>
      <c r="B2901" s="22" t="s">
        <v>17</v>
      </c>
      <c r="C2901" s="42">
        <v>2008</v>
      </c>
      <c r="D2901" s="22" t="s">
        <v>1053</v>
      </c>
      <c r="E2901" s="22"/>
      <c r="F2901" s="23">
        <v>26.58</v>
      </c>
      <c r="G2901" s="23">
        <v>26.58</v>
      </c>
      <c r="H2901" s="24">
        <f t="shared" si="273"/>
        <v>0</v>
      </c>
      <c r="I2901" s="153">
        <v>0</v>
      </c>
      <c r="J2901" s="24">
        <f t="shared" si="274"/>
        <v>0</v>
      </c>
      <c r="K2901" s="25">
        <f t="shared" si="275"/>
        <v>0</v>
      </c>
      <c r="L2901">
        <v>0</v>
      </c>
      <c r="M2901">
        <v>32964608</v>
      </c>
      <c r="N2901">
        <v>42065747</v>
      </c>
      <c r="O2901" s="52">
        <v>0</v>
      </c>
      <c r="P2901" s="52">
        <v>0</v>
      </c>
      <c r="Q2901" s="52">
        <v>0</v>
      </c>
      <c r="R2901" s="52">
        <v>0</v>
      </c>
      <c r="S2901" s="52">
        <v>0</v>
      </c>
      <c r="T2901" s="52">
        <v>0</v>
      </c>
      <c r="U2901" s="52">
        <v>0</v>
      </c>
      <c r="V2901" s="52">
        <v>0</v>
      </c>
      <c r="W2901" s="52">
        <v>0</v>
      </c>
      <c r="X2901" s="52">
        <v>0</v>
      </c>
      <c r="Y2901" s="52">
        <v>0</v>
      </c>
      <c r="Z2901" s="52">
        <v>0</v>
      </c>
      <c r="AA2901" s="25">
        <v>0</v>
      </c>
      <c r="AB2901" s="25">
        <v>0</v>
      </c>
      <c r="AC2901" s="25">
        <v>0</v>
      </c>
      <c r="AD2901" s="25">
        <v>0</v>
      </c>
      <c r="AE2901" s="25">
        <v>0</v>
      </c>
      <c r="AF2901" s="25">
        <v>0</v>
      </c>
      <c r="AG2901" s="25">
        <v>0</v>
      </c>
      <c r="AH2901" s="25">
        <v>0</v>
      </c>
      <c r="AI2901" s="25">
        <v>0</v>
      </c>
      <c r="AJ2901" s="25">
        <v>0</v>
      </c>
      <c r="AK2901" s="25">
        <v>0</v>
      </c>
      <c r="AL2901" s="25">
        <v>0</v>
      </c>
      <c r="AM2901" s="95">
        <v>0</v>
      </c>
      <c r="AN2901" s="95" t="e">
        <f ca="1">IF(MengeInEEGSummieren(M2901),AM2901,0)</f>
        <v>#NAME?</v>
      </c>
      <c r="AO2901" s="95">
        <f t="shared" si="276"/>
        <v>0</v>
      </c>
      <c r="AP2901" s="95">
        <f t="shared" si="277"/>
        <v>0</v>
      </c>
      <c r="AS2901">
        <v>0</v>
      </c>
      <c r="AT2901">
        <v>0</v>
      </c>
      <c r="AU2901" t="e">
        <f t="shared" ca="1" si="278"/>
        <v>#NAME?</v>
      </c>
    </row>
    <row r="2902" spans="1:47" x14ac:dyDescent="0.15">
      <c r="A2902" s="21" t="s">
        <v>3681</v>
      </c>
      <c r="B2902" s="22" t="s">
        <v>17</v>
      </c>
      <c r="C2902" s="42">
        <v>2008</v>
      </c>
      <c r="D2902" s="22" t="s">
        <v>1055</v>
      </c>
      <c r="E2902" s="22"/>
      <c r="F2902" s="23">
        <v>23.58</v>
      </c>
      <c r="G2902" s="23">
        <v>23.58</v>
      </c>
      <c r="H2902" s="24">
        <f t="shared" si="273"/>
        <v>0</v>
      </c>
      <c r="I2902" s="153">
        <v>0</v>
      </c>
      <c r="J2902" s="24">
        <f t="shared" si="274"/>
        <v>0</v>
      </c>
      <c r="K2902" s="25">
        <f t="shared" si="275"/>
        <v>0</v>
      </c>
      <c r="L2902">
        <v>0</v>
      </c>
      <c r="M2902">
        <v>32964608</v>
      </c>
      <c r="N2902">
        <v>42065747</v>
      </c>
      <c r="O2902" s="52">
        <v>0</v>
      </c>
      <c r="P2902" s="52">
        <v>0</v>
      </c>
      <c r="Q2902" s="52">
        <v>0</v>
      </c>
      <c r="R2902" s="52">
        <v>0</v>
      </c>
      <c r="S2902" s="52">
        <v>0</v>
      </c>
      <c r="T2902" s="52">
        <v>0</v>
      </c>
      <c r="U2902" s="52">
        <v>0</v>
      </c>
      <c r="V2902" s="52">
        <v>0</v>
      </c>
      <c r="W2902" s="52">
        <v>0</v>
      </c>
      <c r="X2902" s="52">
        <v>0</v>
      </c>
      <c r="Y2902" s="52">
        <v>0</v>
      </c>
      <c r="Z2902" s="52">
        <v>0</v>
      </c>
      <c r="AA2902" s="25">
        <v>0</v>
      </c>
      <c r="AB2902" s="25">
        <v>0</v>
      </c>
      <c r="AC2902" s="25">
        <v>0</v>
      </c>
      <c r="AD2902" s="25">
        <v>0</v>
      </c>
      <c r="AE2902" s="25">
        <v>0</v>
      </c>
      <c r="AF2902" s="25">
        <v>0</v>
      </c>
      <c r="AG2902" s="25">
        <v>0</v>
      </c>
      <c r="AH2902" s="25">
        <v>0</v>
      </c>
      <c r="AI2902" s="25">
        <v>0</v>
      </c>
      <c r="AJ2902" s="25">
        <v>0</v>
      </c>
      <c r="AK2902" s="25">
        <v>0</v>
      </c>
      <c r="AL2902" s="25">
        <v>0</v>
      </c>
      <c r="AM2902" s="95">
        <v>0</v>
      </c>
      <c r="AN2902" s="95" t="e">
        <f ca="1">IF(MengeInEEGSummieren(M2902),AM2902,0)</f>
        <v>#NAME?</v>
      </c>
      <c r="AO2902" s="95">
        <f t="shared" si="276"/>
        <v>0</v>
      </c>
      <c r="AP2902" s="95">
        <f t="shared" si="277"/>
        <v>0</v>
      </c>
      <c r="AS2902">
        <v>0</v>
      </c>
      <c r="AT2902">
        <v>0</v>
      </c>
      <c r="AU2902" t="e">
        <f t="shared" ca="1" si="278"/>
        <v>#NAME?</v>
      </c>
    </row>
    <row r="2903" spans="1:47" x14ac:dyDescent="0.15">
      <c r="A2903" s="21" t="s">
        <v>3682</v>
      </c>
      <c r="B2903" s="22" t="s">
        <v>17</v>
      </c>
      <c r="C2903" s="42">
        <v>2008</v>
      </c>
      <c r="D2903" s="22" t="s">
        <v>1057</v>
      </c>
      <c r="E2903" s="22"/>
      <c r="F2903" s="23">
        <v>24.58</v>
      </c>
      <c r="G2903" s="23">
        <v>24.58</v>
      </c>
      <c r="H2903" s="24">
        <f t="shared" si="273"/>
        <v>0</v>
      </c>
      <c r="I2903" s="153">
        <v>0</v>
      </c>
      <c r="J2903" s="24">
        <f t="shared" si="274"/>
        <v>0</v>
      </c>
      <c r="K2903" s="25">
        <f t="shared" si="275"/>
        <v>0</v>
      </c>
      <c r="L2903">
        <v>0</v>
      </c>
      <c r="M2903">
        <v>32964608</v>
      </c>
      <c r="N2903">
        <v>42065747</v>
      </c>
      <c r="O2903" s="52">
        <v>0</v>
      </c>
      <c r="P2903" s="52">
        <v>0</v>
      </c>
      <c r="Q2903" s="52">
        <v>0</v>
      </c>
      <c r="R2903" s="52">
        <v>0</v>
      </c>
      <c r="S2903" s="52">
        <v>0</v>
      </c>
      <c r="T2903" s="52">
        <v>0</v>
      </c>
      <c r="U2903" s="52">
        <v>0</v>
      </c>
      <c r="V2903" s="52">
        <v>0</v>
      </c>
      <c r="W2903" s="52">
        <v>0</v>
      </c>
      <c r="X2903" s="52">
        <v>0</v>
      </c>
      <c r="Y2903" s="52">
        <v>0</v>
      </c>
      <c r="Z2903" s="52">
        <v>0</v>
      </c>
      <c r="AA2903" s="25">
        <v>0</v>
      </c>
      <c r="AB2903" s="25">
        <v>0</v>
      </c>
      <c r="AC2903" s="25">
        <v>0</v>
      </c>
      <c r="AD2903" s="25">
        <v>0</v>
      </c>
      <c r="AE2903" s="25">
        <v>0</v>
      </c>
      <c r="AF2903" s="25">
        <v>0</v>
      </c>
      <c r="AG2903" s="25">
        <v>0</v>
      </c>
      <c r="AH2903" s="25">
        <v>0</v>
      </c>
      <c r="AI2903" s="25">
        <v>0</v>
      </c>
      <c r="AJ2903" s="25">
        <v>0</v>
      </c>
      <c r="AK2903" s="25">
        <v>0</v>
      </c>
      <c r="AL2903" s="25">
        <v>0</v>
      </c>
      <c r="AM2903" s="95">
        <v>0</v>
      </c>
      <c r="AN2903" s="95" t="e">
        <f ca="1">IF(MengeInEEGSummieren(M2903),AM2903,0)</f>
        <v>#NAME?</v>
      </c>
      <c r="AO2903" s="95">
        <f t="shared" si="276"/>
        <v>0</v>
      </c>
      <c r="AP2903" s="95">
        <f t="shared" si="277"/>
        <v>0</v>
      </c>
      <c r="AS2903">
        <v>0</v>
      </c>
      <c r="AT2903">
        <v>0</v>
      </c>
      <c r="AU2903" t="e">
        <f t="shared" ca="1" si="278"/>
        <v>#NAME?</v>
      </c>
    </row>
    <row r="2904" spans="1:47" x14ac:dyDescent="0.15">
      <c r="A2904" s="21" t="s">
        <v>3683</v>
      </c>
      <c r="B2904" s="22" t="s">
        <v>17</v>
      </c>
      <c r="C2904" s="42">
        <v>2008</v>
      </c>
      <c r="D2904" s="22" t="s">
        <v>1059</v>
      </c>
      <c r="E2904" s="22"/>
      <c r="F2904" s="23">
        <v>27.58</v>
      </c>
      <c r="G2904" s="23">
        <v>27.58</v>
      </c>
      <c r="H2904" s="24">
        <f t="shared" si="273"/>
        <v>0</v>
      </c>
      <c r="I2904" s="153">
        <v>0</v>
      </c>
      <c r="J2904" s="24">
        <f t="shared" si="274"/>
        <v>0</v>
      </c>
      <c r="K2904" s="25">
        <f t="shared" si="275"/>
        <v>0</v>
      </c>
      <c r="L2904">
        <v>0</v>
      </c>
      <c r="M2904">
        <v>32964608</v>
      </c>
      <c r="N2904">
        <v>42065747</v>
      </c>
      <c r="O2904" s="52">
        <v>0</v>
      </c>
      <c r="P2904" s="52">
        <v>0</v>
      </c>
      <c r="Q2904" s="52">
        <v>0</v>
      </c>
      <c r="R2904" s="52">
        <v>0</v>
      </c>
      <c r="S2904" s="52">
        <v>0</v>
      </c>
      <c r="T2904" s="52">
        <v>0</v>
      </c>
      <c r="U2904" s="52">
        <v>0</v>
      </c>
      <c r="V2904" s="52">
        <v>0</v>
      </c>
      <c r="W2904" s="52">
        <v>0</v>
      </c>
      <c r="X2904" s="52">
        <v>0</v>
      </c>
      <c r="Y2904" s="52">
        <v>0</v>
      </c>
      <c r="Z2904" s="52">
        <v>0</v>
      </c>
      <c r="AA2904" s="25">
        <v>0</v>
      </c>
      <c r="AB2904" s="25">
        <v>0</v>
      </c>
      <c r="AC2904" s="25">
        <v>0</v>
      </c>
      <c r="AD2904" s="25">
        <v>0</v>
      </c>
      <c r="AE2904" s="25">
        <v>0</v>
      </c>
      <c r="AF2904" s="25">
        <v>0</v>
      </c>
      <c r="AG2904" s="25">
        <v>0</v>
      </c>
      <c r="AH2904" s="25">
        <v>0</v>
      </c>
      <c r="AI2904" s="25">
        <v>0</v>
      </c>
      <c r="AJ2904" s="25">
        <v>0</v>
      </c>
      <c r="AK2904" s="25">
        <v>0</v>
      </c>
      <c r="AL2904" s="25">
        <v>0</v>
      </c>
      <c r="AM2904" s="95">
        <v>0</v>
      </c>
      <c r="AN2904" s="95" t="e">
        <f ca="1">IF(MengeInEEGSummieren(M2904),AM2904,0)</f>
        <v>#NAME?</v>
      </c>
      <c r="AO2904" s="95">
        <f t="shared" si="276"/>
        <v>0</v>
      </c>
      <c r="AP2904" s="95">
        <f t="shared" si="277"/>
        <v>0</v>
      </c>
      <c r="AS2904">
        <v>0</v>
      </c>
      <c r="AT2904">
        <v>0</v>
      </c>
      <c r="AU2904" t="e">
        <f t="shared" ca="1" si="278"/>
        <v>#NAME?</v>
      </c>
    </row>
    <row r="2905" spans="1:47" x14ac:dyDescent="0.15">
      <c r="A2905" s="21" t="s">
        <v>3684</v>
      </c>
      <c r="B2905" s="22" t="s">
        <v>17</v>
      </c>
      <c r="C2905" s="42">
        <v>2008</v>
      </c>
      <c r="D2905" s="22" t="s">
        <v>1061</v>
      </c>
      <c r="E2905" s="22"/>
      <c r="F2905" s="23">
        <v>28.58</v>
      </c>
      <c r="G2905" s="23">
        <v>28.58</v>
      </c>
      <c r="H2905" s="24">
        <f t="shared" si="273"/>
        <v>0</v>
      </c>
      <c r="I2905" s="153">
        <v>0</v>
      </c>
      <c r="J2905" s="24">
        <f t="shared" si="274"/>
        <v>0</v>
      </c>
      <c r="K2905" s="25">
        <f t="shared" si="275"/>
        <v>0</v>
      </c>
      <c r="L2905">
        <v>0</v>
      </c>
      <c r="M2905">
        <v>32964608</v>
      </c>
      <c r="N2905">
        <v>42065747</v>
      </c>
      <c r="O2905" s="52">
        <v>0</v>
      </c>
      <c r="P2905" s="52">
        <v>0</v>
      </c>
      <c r="Q2905" s="52">
        <v>0</v>
      </c>
      <c r="R2905" s="52">
        <v>0</v>
      </c>
      <c r="S2905" s="52">
        <v>0</v>
      </c>
      <c r="T2905" s="52">
        <v>0</v>
      </c>
      <c r="U2905" s="52">
        <v>0</v>
      </c>
      <c r="V2905" s="52">
        <v>0</v>
      </c>
      <c r="W2905" s="52">
        <v>0</v>
      </c>
      <c r="X2905" s="52">
        <v>0</v>
      </c>
      <c r="Y2905" s="52">
        <v>0</v>
      </c>
      <c r="Z2905" s="52">
        <v>0</v>
      </c>
      <c r="AA2905" s="25">
        <v>0</v>
      </c>
      <c r="AB2905" s="25">
        <v>0</v>
      </c>
      <c r="AC2905" s="25">
        <v>0</v>
      </c>
      <c r="AD2905" s="25">
        <v>0</v>
      </c>
      <c r="AE2905" s="25">
        <v>0</v>
      </c>
      <c r="AF2905" s="25">
        <v>0</v>
      </c>
      <c r="AG2905" s="25">
        <v>0</v>
      </c>
      <c r="AH2905" s="25">
        <v>0</v>
      </c>
      <c r="AI2905" s="25">
        <v>0</v>
      </c>
      <c r="AJ2905" s="25">
        <v>0</v>
      </c>
      <c r="AK2905" s="25">
        <v>0</v>
      </c>
      <c r="AL2905" s="25">
        <v>0</v>
      </c>
      <c r="AM2905" s="95">
        <v>0</v>
      </c>
      <c r="AN2905" s="95" t="e">
        <f ca="1">IF(MengeInEEGSummieren(M2905),AM2905,0)</f>
        <v>#NAME?</v>
      </c>
      <c r="AO2905" s="95">
        <f t="shared" si="276"/>
        <v>0</v>
      </c>
      <c r="AP2905" s="95">
        <f t="shared" si="277"/>
        <v>0</v>
      </c>
      <c r="AS2905">
        <v>0</v>
      </c>
      <c r="AT2905">
        <v>0</v>
      </c>
      <c r="AU2905" t="e">
        <f t="shared" ca="1" si="278"/>
        <v>#NAME?</v>
      </c>
    </row>
    <row r="2906" spans="1:47" x14ac:dyDescent="0.15">
      <c r="A2906" s="21" t="s">
        <v>3685</v>
      </c>
      <c r="B2906" s="22" t="s">
        <v>17</v>
      </c>
      <c r="C2906" s="42">
        <v>2008</v>
      </c>
      <c r="D2906" s="22" t="s">
        <v>2051</v>
      </c>
      <c r="E2906" s="22"/>
      <c r="F2906" s="23">
        <v>16.579999999999998</v>
      </c>
      <c r="G2906" s="23">
        <v>16.579999999999998</v>
      </c>
      <c r="H2906" s="24">
        <f t="shared" si="273"/>
        <v>0</v>
      </c>
      <c r="I2906" s="153">
        <v>0</v>
      </c>
      <c r="J2906" s="24">
        <f t="shared" si="274"/>
        <v>0</v>
      </c>
      <c r="K2906" s="25">
        <f t="shared" si="275"/>
        <v>0</v>
      </c>
      <c r="L2906">
        <v>0</v>
      </c>
      <c r="M2906">
        <v>32964608</v>
      </c>
      <c r="N2906">
        <v>42065747</v>
      </c>
      <c r="O2906" s="52">
        <v>0</v>
      </c>
      <c r="P2906" s="52">
        <v>0</v>
      </c>
      <c r="Q2906" s="52">
        <v>0</v>
      </c>
      <c r="R2906" s="52">
        <v>0</v>
      </c>
      <c r="S2906" s="52">
        <v>0</v>
      </c>
      <c r="T2906" s="52">
        <v>0</v>
      </c>
      <c r="U2906" s="52">
        <v>0</v>
      </c>
      <c r="V2906" s="52">
        <v>0</v>
      </c>
      <c r="W2906" s="52">
        <v>0</v>
      </c>
      <c r="X2906" s="52">
        <v>0</v>
      </c>
      <c r="Y2906" s="52">
        <v>0</v>
      </c>
      <c r="Z2906" s="52">
        <v>0</v>
      </c>
      <c r="AA2906" s="25">
        <v>0</v>
      </c>
      <c r="AB2906" s="25">
        <v>0</v>
      </c>
      <c r="AC2906" s="25">
        <v>0</v>
      </c>
      <c r="AD2906" s="25">
        <v>0</v>
      </c>
      <c r="AE2906" s="25">
        <v>0</v>
      </c>
      <c r="AF2906" s="25">
        <v>0</v>
      </c>
      <c r="AG2906" s="25">
        <v>0</v>
      </c>
      <c r="AH2906" s="25">
        <v>0</v>
      </c>
      <c r="AI2906" s="25">
        <v>0</v>
      </c>
      <c r="AJ2906" s="25">
        <v>0</v>
      </c>
      <c r="AK2906" s="25">
        <v>0</v>
      </c>
      <c r="AL2906" s="25">
        <v>0</v>
      </c>
      <c r="AM2906" s="95">
        <v>0</v>
      </c>
      <c r="AN2906" s="95" t="e">
        <f ca="1">IF(MengeInEEGSummieren(M2906),AM2906,0)</f>
        <v>#NAME?</v>
      </c>
      <c r="AO2906" s="95">
        <f t="shared" si="276"/>
        <v>0</v>
      </c>
      <c r="AP2906" s="95">
        <f t="shared" si="277"/>
        <v>0</v>
      </c>
      <c r="AS2906">
        <v>0</v>
      </c>
      <c r="AT2906">
        <v>0</v>
      </c>
      <c r="AU2906" t="e">
        <f t="shared" ca="1" si="278"/>
        <v>#NAME?</v>
      </c>
    </row>
    <row r="2907" spans="1:47" x14ac:dyDescent="0.15">
      <c r="A2907" s="21" t="s">
        <v>3686</v>
      </c>
      <c r="B2907" s="22" t="s">
        <v>17</v>
      </c>
      <c r="C2907" s="42">
        <v>2008</v>
      </c>
      <c r="D2907" s="22" t="s">
        <v>2053</v>
      </c>
      <c r="E2907" s="22"/>
      <c r="F2907" s="23">
        <v>17.579999999999998</v>
      </c>
      <c r="G2907" s="23">
        <v>17.579999999999998</v>
      </c>
      <c r="H2907" s="24">
        <f t="shared" si="273"/>
        <v>0</v>
      </c>
      <c r="I2907" s="153">
        <v>0</v>
      </c>
      <c r="J2907" s="24">
        <f t="shared" si="274"/>
        <v>0</v>
      </c>
      <c r="K2907" s="25">
        <f t="shared" si="275"/>
        <v>0</v>
      </c>
      <c r="L2907">
        <v>0</v>
      </c>
      <c r="M2907">
        <v>32964608</v>
      </c>
      <c r="N2907">
        <v>42065747</v>
      </c>
      <c r="O2907" s="52">
        <v>0</v>
      </c>
      <c r="P2907" s="52">
        <v>0</v>
      </c>
      <c r="Q2907" s="52">
        <v>0</v>
      </c>
      <c r="R2907" s="52">
        <v>0</v>
      </c>
      <c r="S2907" s="52">
        <v>0</v>
      </c>
      <c r="T2907" s="52">
        <v>0</v>
      </c>
      <c r="U2907" s="52">
        <v>0</v>
      </c>
      <c r="V2907" s="52">
        <v>0</v>
      </c>
      <c r="W2907" s="52">
        <v>0</v>
      </c>
      <c r="X2907" s="52">
        <v>0</v>
      </c>
      <c r="Y2907" s="52">
        <v>0</v>
      </c>
      <c r="Z2907" s="52">
        <v>0</v>
      </c>
      <c r="AA2907" s="25">
        <v>0</v>
      </c>
      <c r="AB2907" s="25">
        <v>0</v>
      </c>
      <c r="AC2907" s="25">
        <v>0</v>
      </c>
      <c r="AD2907" s="25">
        <v>0</v>
      </c>
      <c r="AE2907" s="25">
        <v>0</v>
      </c>
      <c r="AF2907" s="25">
        <v>0</v>
      </c>
      <c r="AG2907" s="25">
        <v>0</v>
      </c>
      <c r="AH2907" s="25">
        <v>0</v>
      </c>
      <c r="AI2907" s="25">
        <v>0</v>
      </c>
      <c r="AJ2907" s="25">
        <v>0</v>
      </c>
      <c r="AK2907" s="25">
        <v>0</v>
      </c>
      <c r="AL2907" s="25">
        <v>0</v>
      </c>
      <c r="AM2907" s="95">
        <v>0</v>
      </c>
      <c r="AN2907" s="95" t="e">
        <f ca="1">IF(MengeInEEGSummieren(M2907),AM2907,0)</f>
        <v>#NAME?</v>
      </c>
      <c r="AO2907" s="95">
        <f t="shared" si="276"/>
        <v>0</v>
      </c>
      <c r="AP2907" s="95">
        <f t="shared" si="277"/>
        <v>0</v>
      </c>
      <c r="AS2907">
        <v>0</v>
      </c>
      <c r="AT2907">
        <v>0</v>
      </c>
      <c r="AU2907" t="e">
        <f t="shared" ca="1" si="278"/>
        <v>#NAME?</v>
      </c>
    </row>
    <row r="2908" spans="1:47" x14ac:dyDescent="0.15">
      <c r="A2908" s="21" t="s">
        <v>3687</v>
      </c>
      <c r="B2908" s="22" t="s">
        <v>17</v>
      </c>
      <c r="C2908" s="42">
        <v>2008</v>
      </c>
      <c r="D2908" s="22" t="s">
        <v>2055</v>
      </c>
      <c r="E2908" s="22"/>
      <c r="F2908" s="23">
        <v>22.58</v>
      </c>
      <c r="G2908" s="23">
        <v>22.58</v>
      </c>
      <c r="H2908" s="24">
        <f t="shared" si="273"/>
        <v>0</v>
      </c>
      <c r="I2908" s="153">
        <v>0</v>
      </c>
      <c r="J2908" s="24">
        <f t="shared" si="274"/>
        <v>0</v>
      </c>
      <c r="K2908" s="25">
        <f t="shared" si="275"/>
        <v>0</v>
      </c>
      <c r="L2908">
        <v>0</v>
      </c>
      <c r="M2908">
        <v>32964608</v>
      </c>
      <c r="N2908">
        <v>42065747</v>
      </c>
      <c r="O2908" s="52">
        <v>0</v>
      </c>
      <c r="P2908" s="52">
        <v>0</v>
      </c>
      <c r="Q2908" s="52">
        <v>0</v>
      </c>
      <c r="R2908" s="52">
        <v>0</v>
      </c>
      <c r="S2908" s="52">
        <v>0</v>
      </c>
      <c r="T2908" s="52">
        <v>0</v>
      </c>
      <c r="U2908" s="52">
        <v>0</v>
      </c>
      <c r="V2908" s="52">
        <v>0</v>
      </c>
      <c r="W2908" s="52">
        <v>0</v>
      </c>
      <c r="X2908" s="52">
        <v>0</v>
      </c>
      <c r="Y2908" s="52">
        <v>0</v>
      </c>
      <c r="Z2908" s="52">
        <v>0</v>
      </c>
      <c r="AA2908" s="25">
        <v>0</v>
      </c>
      <c r="AB2908" s="25">
        <v>0</v>
      </c>
      <c r="AC2908" s="25">
        <v>0</v>
      </c>
      <c r="AD2908" s="25">
        <v>0</v>
      </c>
      <c r="AE2908" s="25">
        <v>0</v>
      </c>
      <c r="AF2908" s="25">
        <v>0</v>
      </c>
      <c r="AG2908" s="25">
        <v>0</v>
      </c>
      <c r="AH2908" s="25">
        <v>0</v>
      </c>
      <c r="AI2908" s="25">
        <v>0</v>
      </c>
      <c r="AJ2908" s="25">
        <v>0</v>
      </c>
      <c r="AK2908" s="25">
        <v>0</v>
      </c>
      <c r="AL2908" s="25">
        <v>0</v>
      </c>
      <c r="AM2908" s="95">
        <v>0</v>
      </c>
      <c r="AN2908" s="95" t="e">
        <f ca="1">IF(MengeInEEGSummieren(M2908),AM2908,0)</f>
        <v>#NAME?</v>
      </c>
      <c r="AO2908" s="95">
        <f t="shared" si="276"/>
        <v>0</v>
      </c>
      <c r="AP2908" s="95">
        <f t="shared" si="277"/>
        <v>0</v>
      </c>
      <c r="AS2908">
        <v>0</v>
      </c>
      <c r="AT2908">
        <v>0</v>
      </c>
      <c r="AU2908" t="e">
        <f t="shared" ca="1" si="278"/>
        <v>#NAME?</v>
      </c>
    </row>
    <row r="2909" spans="1:47" x14ac:dyDescent="0.15">
      <c r="A2909" s="21" t="s">
        <v>3688</v>
      </c>
      <c r="B2909" s="22" t="s">
        <v>17</v>
      </c>
      <c r="C2909" s="42">
        <v>2008</v>
      </c>
      <c r="D2909" s="22" t="s">
        <v>2057</v>
      </c>
      <c r="E2909" s="22"/>
      <c r="F2909" s="23">
        <v>23.58</v>
      </c>
      <c r="G2909" s="23">
        <v>23.58</v>
      </c>
      <c r="H2909" s="24">
        <f t="shared" si="273"/>
        <v>0</v>
      </c>
      <c r="I2909" s="153">
        <v>0</v>
      </c>
      <c r="J2909" s="24">
        <f t="shared" si="274"/>
        <v>0</v>
      </c>
      <c r="K2909" s="25">
        <f t="shared" si="275"/>
        <v>0</v>
      </c>
      <c r="L2909">
        <v>0</v>
      </c>
      <c r="M2909">
        <v>32964608</v>
      </c>
      <c r="N2909">
        <v>42065747</v>
      </c>
      <c r="O2909" s="52">
        <v>0</v>
      </c>
      <c r="P2909" s="52">
        <v>0</v>
      </c>
      <c r="Q2909" s="52">
        <v>0</v>
      </c>
      <c r="R2909" s="52">
        <v>0</v>
      </c>
      <c r="S2909" s="52">
        <v>0</v>
      </c>
      <c r="T2909" s="52">
        <v>0</v>
      </c>
      <c r="U2909" s="52">
        <v>0</v>
      </c>
      <c r="V2909" s="52">
        <v>0</v>
      </c>
      <c r="W2909" s="52">
        <v>0</v>
      </c>
      <c r="X2909" s="52">
        <v>0</v>
      </c>
      <c r="Y2909" s="52">
        <v>0</v>
      </c>
      <c r="Z2909" s="52">
        <v>0</v>
      </c>
      <c r="AA2909" s="25">
        <v>0</v>
      </c>
      <c r="AB2909" s="25">
        <v>0</v>
      </c>
      <c r="AC2909" s="25">
        <v>0</v>
      </c>
      <c r="AD2909" s="25">
        <v>0</v>
      </c>
      <c r="AE2909" s="25">
        <v>0</v>
      </c>
      <c r="AF2909" s="25">
        <v>0</v>
      </c>
      <c r="AG2909" s="25">
        <v>0</v>
      </c>
      <c r="AH2909" s="25">
        <v>0</v>
      </c>
      <c r="AI2909" s="25">
        <v>0</v>
      </c>
      <c r="AJ2909" s="25">
        <v>0</v>
      </c>
      <c r="AK2909" s="25">
        <v>0</v>
      </c>
      <c r="AL2909" s="25">
        <v>0</v>
      </c>
      <c r="AM2909" s="95">
        <v>0</v>
      </c>
      <c r="AN2909" s="95" t="e">
        <f ca="1">IF(MengeInEEGSummieren(M2909),AM2909,0)</f>
        <v>#NAME?</v>
      </c>
      <c r="AO2909" s="95">
        <f t="shared" si="276"/>
        <v>0</v>
      </c>
      <c r="AP2909" s="95">
        <f t="shared" si="277"/>
        <v>0</v>
      </c>
      <c r="AS2909">
        <v>0</v>
      </c>
      <c r="AT2909">
        <v>0</v>
      </c>
      <c r="AU2909" t="e">
        <f t="shared" ca="1" si="278"/>
        <v>#NAME?</v>
      </c>
    </row>
    <row r="2910" spans="1:47" x14ac:dyDescent="0.15">
      <c r="A2910" s="21" t="s">
        <v>3689</v>
      </c>
      <c r="B2910" s="22" t="s">
        <v>17</v>
      </c>
      <c r="C2910" s="42">
        <v>2008</v>
      </c>
      <c r="D2910" s="22" t="s">
        <v>2059</v>
      </c>
      <c r="E2910" s="22"/>
      <c r="F2910" s="23">
        <v>23.58</v>
      </c>
      <c r="G2910" s="23">
        <v>23.58</v>
      </c>
      <c r="H2910" s="24">
        <f t="shared" si="273"/>
        <v>0</v>
      </c>
      <c r="I2910" s="153">
        <v>0</v>
      </c>
      <c r="J2910" s="24">
        <f t="shared" si="274"/>
        <v>0</v>
      </c>
      <c r="K2910" s="25">
        <f t="shared" si="275"/>
        <v>0</v>
      </c>
      <c r="L2910">
        <v>0</v>
      </c>
      <c r="M2910">
        <v>32964608</v>
      </c>
      <c r="N2910">
        <v>42065747</v>
      </c>
      <c r="O2910" s="52">
        <v>0</v>
      </c>
      <c r="P2910" s="52">
        <v>0</v>
      </c>
      <c r="Q2910" s="52">
        <v>0</v>
      </c>
      <c r="R2910" s="52">
        <v>0</v>
      </c>
      <c r="S2910" s="52">
        <v>0</v>
      </c>
      <c r="T2910" s="52">
        <v>0</v>
      </c>
      <c r="U2910" s="52">
        <v>0</v>
      </c>
      <c r="V2910" s="52">
        <v>0</v>
      </c>
      <c r="W2910" s="52">
        <v>0</v>
      </c>
      <c r="X2910" s="52">
        <v>0</v>
      </c>
      <c r="Y2910" s="52">
        <v>0</v>
      </c>
      <c r="Z2910" s="52">
        <v>0</v>
      </c>
      <c r="AA2910" s="25">
        <v>0</v>
      </c>
      <c r="AB2910" s="25">
        <v>0</v>
      </c>
      <c r="AC2910" s="25">
        <v>0</v>
      </c>
      <c r="AD2910" s="25">
        <v>0</v>
      </c>
      <c r="AE2910" s="25">
        <v>0</v>
      </c>
      <c r="AF2910" s="25">
        <v>0</v>
      </c>
      <c r="AG2910" s="25">
        <v>0</v>
      </c>
      <c r="AH2910" s="25">
        <v>0</v>
      </c>
      <c r="AI2910" s="25">
        <v>0</v>
      </c>
      <c r="AJ2910" s="25">
        <v>0</v>
      </c>
      <c r="AK2910" s="25">
        <v>0</v>
      </c>
      <c r="AL2910" s="25">
        <v>0</v>
      </c>
      <c r="AM2910" s="95">
        <v>0</v>
      </c>
      <c r="AN2910" s="95" t="e">
        <f ca="1">IF(MengeInEEGSummieren(M2910),AM2910,0)</f>
        <v>#NAME?</v>
      </c>
      <c r="AO2910" s="95">
        <f t="shared" si="276"/>
        <v>0</v>
      </c>
      <c r="AP2910" s="95">
        <f t="shared" si="277"/>
        <v>0</v>
      </c>
      <c r="AS2910">
        <v>0</v>
      </c>
      <c r="AT2910">
        <v>0</v>
      </c>
      <c r="AU2910" t="e">
        <f t="shared" ca="1" si="278"/>
        <v>#NAME?</v>
      </c>
    </row>
    <row r="2911" spans="1:47" x14ac:dyDescent="0.15">
      <c r="A2911" s="21" t="s">
        <v>3690</v>
      </c>
      <c r="B2911" s="22" t="s">
        <v>17</v>
      </c>
      <c r="C2911" s="42">
        <v>2008</v>
      </c>
      <c r="D2911" s="22" t="s">
        <v>2061</v>
      </c>
      <c r="E2911" s="22"/>
      <c r="F2911" s="23">
        <v>24.58</v>
      </c>
      <c r="G2911" s="23">
        <v>24.58</v>
      </c>
      <c r="H2911" s="24">
        <f t="shared" si="273"/>
        <v>0</v>
      </c>
      <c r="I2911" s="153">
        <v>0</v>
      </c>
      <c r="J2911" s="24">
        <f t="shared" si="274"/>
        <v>0</v>
      </c>
      <c r="K2911" s="25">
        <f t="shared" si="275"/>
        <v>0</v>
      </c>
      <c r="L2911">
        <v>0</v>
      </c>
      <c r="M2911">
        <v>32964608</v>
      </c>
      <c r="N2911">
        <v>42065747</v>
      </c>
      <c r="O2911" s="52">
        <v>0</v>
      </c>
      <c r="P2911" s="52">
        <v>0</v>
      </c>
      <c r="Q2911" s="52">
        <v>0</v>
      </c>
      <c r="R2911" s="52">
        <v>0</v>
      </c>
      <c r="S2911" s="52">
        <v>0</v>
      </c>
      <c r="T2911" s="52">
        <v>0</v>
      </c>
      <c r="U2911" s="52">
        <v>0</v>
      </c>
      <c r="V2911" s="52">
        <v>0</v>
      </c>
      <c r="W2911" s="52">
        <v>0</v>
      </c>
      <c r="X2911" s="52">
        <v>0</v>
      </c>
      <c r="Y2911" s="52">
        <v>0</v>
      </c>
      <c r="Z2911" s="52">
        <v>0</v>
      </c>
      <c r="AA2911" s="25">
        <v>0</v>
      </c>
      <c r="AB2911" s="25">
        <v>0</v>
      </c>
      <c r="AC2911" s="25">
        <v>0</v>
      </c>
      <c r="AD2911" s="25">
        <v>0</v>
      </c>
      <c r="AE2911" s="25">
        <v>0</v>
      </c>
      <c r="AF2911" s="25">
        <v>0</v>
      </c>
      <c r="AG2911" s="25">
        <v>0</v>
      </c>
      <c r="AH2911" s="25">
        <v>0</v>
      </c>
      <c r="AI2911" s="25">
        <v>0</v>
      </c>
      <c r="AJ2911" s="25">
        <v>0</v>
      </c>
      <c r="AK2911" s="25">
        <v>0</v>
      </c>
      <c r="AL2911" s="25">
        <v>0</v>
      </c>
      <c r="AM2911" s="95">
        <v>0</v>
      </c>
      <c r="AN2911" s="95" t="e">
        <f ca="1">IF(MengeInEEGSummieren(M2911),AM2911,0)</f>
        <v>#NAME?</v>
      </c>
      <c r="AO2911" s="95">
        <f t="shared" si="276"/>
        <v>0</v>
      </c>
      <c r="AP2911" s="95">
        <f t="shared" si="277"/>
        <v>0</v>
      </c>
      <c r="AS2911">
        <v>0</v>
      </c>
      <c r="AT2911">
        <v>0</v>
      </c>
      <c r="AU2911" t="e">
        <f t="shared" ca="1" si="278"/>
        <v>#NAME?</v>
      </c>
    </row>
    <row r="2912" spans="1:47" x14ac:dyDescent="0.15">
      <c r="A2912" s="21" t="s">
        <v>3691</v>
      </c>
      <c r="B2912" s="22" t="s">
        <v>17</v>
      </c>
      <c r="C2912" s="42">
        <v>2008</v>
      </c>
      <c r="D2912" s="22" t="s">
        <v>2063</v>
      </c>
      <c r="E2912" s="22"/>
      <c r="F2912" s="23">
        <v>27.58</v>
      </c>
      <c r="G2912" s="23">
        <v>27.58</v>
      </c>
      <c r="H2912" s="24">
        <f t="shared" si="273"/>
        <v>0</v>
      </c>
      <c r="I2912" s="153">
        <v>0</v>
      </c>
      <c r="J2912" s="24">
        <f t="shared" si="274"/>
        <v>0</v>
      </c>
      <c r="K2912" s="25">
        <f t="shared" si="275"/>
        <v>0</v>
      </c>
      <c r="L2912">
        <v>0</v>
      </c>
      <c r="M2912">
        <v>32964608</v>
      </c>
      <c r="N2912">
        <v>42065747</v>
      </c>
      <c r="O2912" s="52">
        <v>0</v>
      </c>
      <c r="P2912" s="52">
        <v>0</v>
      </c>
      <c r="Q2912" s="52">
        <v>0</v>
      </c>
      <c r="R2912" s="52">
        <v>0</v>
      </c>
      <c r="S2912" s="52">
        <v>0</v>
      </c>
      <c r="T2912" s="52">
        <v>0</v>
      </c>
      <c r="U2912" s="52">
        <v>0</v>
      </c>
      <c r="V2912" s="52">
        <v>0</v>
      </c>
      <c r="W2912" s="52">
        <v>0</v>
      </c>
      <c r="X2912" s="52">
        <v>0</v>
      </c>
      <c r="Y2912" s="52">
        <v>0</v>
      </c>
      <c r="Z2912" s="52">
        <v>0</v>
      </c>
      <c r="AA2912" s="25">
        <v>0</v>
      </c>
      <c r="AB2912" s="25">
        <v>0</v>
      </c>
      <c r="AC2912" s="25">
        <v>0</v>
      </c>
      <c r="AD2912" s="25">
        <v>0</v>
      </c>
      <c r="AE2912" s="25">
        <v>0</v>
      </c>
      <c r="AF2912" s="25">
        <v>0</v>
      </c>
      <c r="AG2912" s="25">
        <v>0</v>
      </c>
      <c r="AH2912" s="25">
        <v>0</v>
      </c>
      <c r="AI2912" s="25">
        <v>0</v>
      </c>
      <c r="AJ2912" s="25">
        <v>0</v>
      </c>
      <c r="AK2912" s="25">
        <v>0</v>
      </c>
      <c r="AL2912" s="25">
        <v>0</v>
      </c>
      <c r="AM2912" s="95">
        <v>0</v>
      </c>
      <c r="AN2912" s="95" t="e">
        <f ca="1">IF(MengeInEEGSummieren(M2912),AM2912,0)</f>
        <v>#NAME?</v>
      </c>
      <c r="AO2912" s="95">
        <f t="shared" si="276"/>
        <v>0</v>
      </c>
      <c r="AP2912" s="95">
        <f t="shared" si="277"/>
        <v>0</v>
      </c>
      <c r="AS2912">
        <v>0</v>
      </c>
      <c r="AT2912">
        <v>0</v>
      </c>
      <c r="AU2912" t="e">
        <f t="shared" ca="1" si="278"/>
        <v>#NAME?</v>
      </c>
    </row>
    <row r="2913" spans="1:47" x14ac:dyDescent="0.15">
      <c r="A2913" s="21" t="s">
        <v>3692</v>
      </c>
      <c r="B2913" s="22" t="s">
        <v>17</v>
      </c>
      <c r="C2913" s="42">
        <v>2008</v>
      </c>
      <c r="D2913" s="22" t="s">
        <v>2065</v>
      </c>
      <c r="E2913" s="22"/>
      <c r="F2913" s="23">
        <v>28.58</v>
      </c>
      <c r="G2913" s="23">
        <v>28.58</v>
      </c>
      <c r="H2913" s="24">
        <f t="shared" si="273"/>
        <v>0</v>
      </c>
      <c r="I2913" s="153">
        <v>0</v>
      </c>
      <c r="J2913" s="24">
        <f t="shared" si="274"/>
        <v>0</v>
      </c>
      <c r="K2913" s="25">
        <f t="shared" si="275"/>
        <v>0</v>
      </c>
      <c r="L2913">
        <v>0</v>
      </c>
      <c r="M2913">
        <v>32964608</v>
      </c>
      <c r="N2913">
        <v>42065747</v>
      </c>
      <c r="O2913" s="52">
        <v>0</v>
      </c>
      <c r="P2913" s="52">
        <v>0</v>
      </c>
      <c r="Q2913" s="52">
        <v>0</v>
      </c>
      <c r="R2913" s="52">
        <v>0</v>
      </c>
      <c r="S2913" s="52">
        <v>0</v>
      </c>
      <c r="T2913" s="52">
        <v>0</v>
      </c>
      <c r="U2913" s="52">
        <v>0</v>
      </c>
      <c r="V2913" s="52">
        <v>0</v>
      </c>
      <c r="W2913" s="52">
        <v>0</v>
      </c>
      <c r="X2913" s="52">
        <v>0</v>
      </c>
      <c r="Y2913" s="52">
        <v>0</v>
      </c>
      <c r="Z2913" s="52">
        <v>0</v>
      </c>
      <c r="AA2913" s="25">
        <v>0</v>
      </c>
      <c r="AB2913" s="25">
        <v>0</v>
      </c>
      <c r="AC2913" s="25">
        <v>0</v>
      </c>
      <c r="AD2913" s="25">
        <v>0</v>
      </c>
      <c r="AE2913" s="25">
        <v>0</v>
      </c>
      <c r="AF2913" s="25">
        <v>0</v>
      </c>
      <c r="AG2913" s="25">
        <v>0</v>
      </c>
      <c r="AH2913" s="25">
        <v>0</v>
      </c>
      <c r="AI2913" s="25">
        <v>0</v>
      </c>
      <c r="AJ2913" s="25">
        <v>0</v>
      </c>
      <c r="AK2913" s="25">
        <v>0</v>
      </c>
      <c r="AL2913" s="25">
        <v>0</v>
      </c>
      <c r="AM2913" s="95">
        <v>0</v>
      </c>
      <c r="AN2913" s="95" t="e">
        <f ca="1">IF(MengeInEEGSummieren(M2913),AM2913,0)</f>
        <v>#NAME?</v>
      </c>
      <c r="AO2913" s="95">
        <f t="shared" si="276"/>
        <v>0</v>
      </c>
      <c r="AP2913" s="95">
        <f t="shared" si="277"/>
        <v>0</v>
      </c>
      <c r="AS2913">
        <v>0</v>
      </c>
      <c r="AT2913">
        <v>0</v>
      </c>
      <c r="AU2913" t="e">
        <f t="shared" ca="1" si="278"/>
        <v>#NAME?</v>
      </c>
    </row>
    <row r="2914" spans="1:47" x14ac:dyDescent="0.15">
      <c r="A2914" s="21" t="s">
        <v>3693</v>
      </c>
      <c r="B2914" s="22" t="s">
        <v>17</v>
      </c>
      <c r="C2914" s="42">
        <v>2008</v>
      </c>
      <c r="D2914" s="22" t="s">
        <v>2067</v>
      </c>
      <c r="E2914" s="22"/>
      <c r="F2914" s="23">
        <v>25.58</v>
      </c>
      <c r="G2914" s="23">
        <v>25.58</v>
      </c>
      <c r="H2914" s="24">
        <f t="shared" si="273"/>
        <v>0</v>
      </c>
      <c r="I2914" s="153">
        <v>0</v>
      </c>
      <c r="J2914" s="24">
        <f t="shared" si="274"/>
        <v>0</v>
      </c>
      <c r="K2914" s="25">
        <f t="shared" si="275"/>
        <v>0</v>
      </c>
      <c r="L2914">
        <v>0</v>
      </c>
      <c r="M2914">
        <v>32964608</v>
      </c>
      <c r="N2914">
        <v>42065747</v>
      </c>
      <c r="O2914" s="52">
        <v>0</v>
      </c>
      <c r="P2914" s="52">
        <v>0</v>
      </c>
      <c r="Q2914" s="52">
        <v>0</v>
      </c>
      <c r="R2914" s="52">
        <v>0</v>
      </c>
      <c r="S2914" s="52">
        <v>0</v>
      </c>
      <c r="T2914" s="52">
        <v>0</v>
      </c>
      <c r="U2914" s="52">
        <v>0</v>
      </c>
      <c r="V2914" s="52">
        <v>0</v>
      </c>
      <c r="W2914" s="52">
        <v>0</v>
      </c>
      <c r="X2914" s="52">
        <v>0</v>
      </c>
      <c r="Y2914" s="52">
        <v>0</v>
      </c>
      <c r="Z2914" s="52">
        <v>0</v>
      </c>
      <c r="AA2914" s="25">
        <v>0</v>
      </c>
      <c r="AB2914" s="25">
        <v>0</v>
      </c>
      <c r="AC2914" s="25">
        <v>0</v>
      </c>
      <c r="AD2914" s="25">
        <v>0</v>
      </c>
      <c r="AE2914" s="25">
        <v>0</v>
      </c>
      <c r="AF2914" s="25">
        <v>0</v>
      </c>
      <c r="AG2914" s="25">
        <v>0</v>
      </c>
      <c r="AH2914" s="25">
        <v>0</v>
      </c>
      <c r="AI2914" s="25">
        <v>0</v>
      </c>
      <c r="AJ2914" s="25">
        <v>0</v>
      </c>
      <c r="AK2914" s="25">
        <v>0</v>
      </c>
      <c r="AL2914" s="25">
        <v>0</v>
      </c>
      <c r="AM2914" s="95">
        <v>0</v>
      </c>
      <c r="AN2914" s="95" t="e">
        <f ca="1">IF(MengeInEEGSummieren(M2914),AM2914,0)</f>
        <v>#NAME?</v>
      </c>
      <c r="AO2914" s="95">
        <f t="shared" si="276"/>
        <v>0</v>
      </c>
      <c r="AP2914" s="95">
        <f t="shared" si="277"/>
        <v>0</v>
      </c>
      <c r="AS2914">
        <v>0</v>
      </c>
      <c r="AT2914">
        <v>0</v>
      </c>
      <c r="AU2914" t="e">
        <f t="shared" ca="1" si="278"/>
        <v>#NAME?</v>
      </c>
    </row>
    <row r="2915" spans="1:47" x14ac:dyDescent="0.15">
      <c r="A2915" s="21" t="s">
        <v>3694</v>
      </c>
      <c r="B2915" s="22" t="s">
        <v>17</v>
      </c>
      <c r="C2915" s="42">
        <v>2008</v>
      </c>
      <c r="D2915" s="22" t="s">
        <v>2069</v>
      </c>
      <c r="E2915" s="22"/>
      <c r="F2915" s="23">
        <v>26.58</v>
      </c>
      <c r="G2915" s="23">
        <v>26.58</v>
      </c>
      <c r="H2915" s="24">
        <f t="shared" si="273"/>
        <v>0</v>
      </c>
      <c r="I2915" s="153">
        <v>0</v>
      </c>
      <c r="J2915" s="24">
        <f t="shared" si="274"/>
        <v>0</v>
      </c>
      <c r="K2915" s="25">
        <f t="shared" si="275"/>
        <v>0</v>
      </c>
      <c r="L2915">
        <v>0</v>
      </c>
      <c r="M2915">
        <v>32964608</v>
      </c>
      <c r="N2915">
        <v>42065747</v>
      </c>
      <c r="O2915" s="52">
        <v>0</v>
      </c>
      <c r="P2915" s="52">
        <v>0</v>
      </c>
      <c r="Q2915" s="52">
        <v>0</v>
      </c>
      <c r="R2915" s="52">
        <v>0</v>
      </c>
      <c r="S2915" s="52">
        <v>0</v>
      </c>
      <c r="T2915" s="52">
        <v>0</v>
      </c>
      <c r="U2915" s="52">
        <v>0</v>
      </c>
      <c r="V2915" s="52">
        <v>0</v>
      </c>
      <c r="W2915" s="52">
        <v>0</v>
      </c>
      <c r="X2915" s="52">
        <v>0</v>
      </c>
      <c r="Y2915" s="52">
        <v>0</v>
      </c>
      <c r="Z2915" s="52">
        <v>0</v>
      </c>
      <c r="AA2915" s="25">
        <v>0</v>
      </c>
      <c r="AB2915" s="25">
        <v>0</v>
      </c>
      <c r="AC2915" s="25">
        <v>0</v>
      </c>
      <c r="AD2915" s="25">
        <v>0</v>
      </c>
      <c r="AE2915" s="25">
        <v>0</v>
      </c>
      <c r="AF2915" s="25">
        <v>0</v>
      </c>
      <c r="AG2915" s="25">
        <v>0</v>
      </c>
      <c r="AH2915" s="25">
        <v>0</v>
      </c>
      <c r="AI2915" s="25">
        <v>0</v>
      </c>
      <c r="AJ2915" s="25">
        <v>0</v>
      </c>
      <c r="AK2915" s="25">
        <v>0</v>
      </c>
      <c r="AL2915" s="25">
        <v>0</v>
      </c>
      <c r="AM2915" s="95">
        <v>0</v>
      </c>
      <c r="AN2915" s="95" t="e">
        <f ca="1">IF(MengeInEEGSummieren(M2915),AM2915,0)</f>
        <v>#NAME?</v>
      </c>
      <c r="AO2915" s="95">
        <f t="shared" si="276"/>
        <v>0</v>
      </c>
      <c r="AP2915" s="95">
        <f t="shared" si="277"/>
        <v>0</v>
      </c>
      <c r="AS2915">
        <v>0</v>
      </c>
      <c r="AT2915">
        <v>0</v>
      </c>
      <c r="AU2915" t="e">
        <f t="shared" ca="1" si="278"/>
        <v>#NAME?</v>
      </c>
    </row>
    <row r="2916" spans="1:47" x14ac:dyDescent="0.15">
      <c r="A2916" s="21" t="s">
        <v>3695</v>
      </c>
      <c r="B2916" s="22" t="s">
        <v>17</v>
      </c>
      <c r="C2916" s="42">
        <v>2008</v>
      </c>
      <c r="D2916" s="22" t="s">
        <v>2071</v>
      </c>
      <c r="E2916" s="22"/>
      <c r="F2916" s="23">
        <v>29.58</v>
      </c>
      <c r="G2916" s="23">
        <v>29.58</v>
      </c>
      <c r="H2916" s="24">
        <f t="shared" si="273"/>
        <v>0</v>
      </c>
      <c r="I2916" s="153">
        <v>0</v>
      </c>
      <c r="J2916" s="24">
        <f t="shared" si="274"/>
        <v>0</v>
      </c>
      <c r="K2916" s="25">
        <f t="shared" si="275"/>
        <v>0</v>
      </c>
      <c r="L2916">
        <v>0</v>
      </c>
      <c r="M2916">
        <v>32964608</v>
      </c>
      <c r="N2916">
        <v>42065747</v>
      </c>
      <c r="O2916" s="52">
        <v>0</v>
      </c>
      <c r="P2916" s="52">
        <v>0</v>
      </c>
      <c r="Q2916" s="52">
        <v>0</v>
      </c>
      <c r="R2916" s="52">
        <v>0</v>
      </c>
      <c r="S2916" s="52">
        <v>0</v>
      </c>
      <c r="T2916" s="52">
        <v>0</v>
      </c>
      <c r="U2916" s="52">
        <v>0</v>
      </c>
      <c r="V2916" s="52">
        <v>0</v>
      </c>
      <c r="W2916" s="52">
        <v>0</v>
      </c>
      <c r="X2916" s="52">
        <v>0</v>
      </c>
      <c r="Y2916" s="52">
        <v>0</v>
      </c>
      <c r="Z2916" s="52">
        <v>0</v>
      </c>
      <c r="AA2916" s="25">
        <v>0</v>
      </c>
      <c r="AB2916" s="25">
        <v>0</v>
      </c>
      <c r="AC2916" s="25">
        <v>0</v>
      </c>
      <c r="AD2916" s="25">
        <v>0</v>
      </c>
      <c r="AE2916" s="25">
        <v>0</v>
      </c>
      <c r="AF2916" s="25">
        <v>0</v>
      </c>
      <c r="AG2916" s="25">
        <v>0</v>
      </c>
      <c r="AH2916" s="25">
        <v>0</v>
      </c>
      <c r="AI2916" s="25">
        <v>0</v>
      </c>
      <c r="AJ2916" s="25">
        <v>0</v>
      </c>
      <c r="AK2916" s="25">
        <v>0</v>
      </c>
      <c r="AL2916" s="25">
        <v>0</v>
      </c>
      <c r="AM2916" s="95">
        <v>0</v>
      </c>
      <c r="AN2916" s="95" t="e">
        <f ca="1">IF(MengeInEEGSummieren(M2916),AM2916,0)</f>
        <v>#NAME?</v>
      </c>
      <c r="AO2916" s="95">
        <f t="shared" si="276"/>
        <v>0</v>
      </c>
      <c r="AP2916" s="95">
        <f t="shared" si="277"/>
        <v>0</v>
      </c>
      <c r="AS2916">
        <v>0</v>
      </c>
      <c r="AT2916">
        <v>0</v>
      </c>
      <c r="AU2916" t="e">
        <f t="shared" ca="1" si="278"/>
        <v>#NAME?</v>
      </c>
    </row>
    <row r="2917" spans="1:47" x14ac:dyDescent="0.15">
      <c r="A2917" s="21" t="s">
        <v>3696</v>
      </c>
      <c r="B2917" s="22" t="s">
        <v>17</v>
      </c>
      <c r="C2917" s="42">
        <v>2008</v>
      </c>
      <c r="D2917" s="22" t="s">
        <v>2073</v>
      </c>
      <c r="E2917" s="22"/>
      <c r="F2917" s="23">
        <v>30.58</v>
      </c>
      <c r="G2917" s="23">
        <v>30.58</v>
      </c>
      <c r="H2917" s="24">
        <f t="shared" si="273"/>
        <v>0</v>
      </c>
      <c r="I2917" s="153">
        <v>0</v>
      </c>
      <c r="J2917" s="24">
        <f t="shared" si="274"/>
        <v>0</v>
      </c>
      <c r="K2917" s="25">
        <f t="shared" si="275"/>
        <v>0</v>
      </c>
      <c r="L2917">
        <v>0</v>
      </c>
      <c r="M2917">
        <v>32964608</v>
      </c>
      <c r="N2917">
        <v>42065747</v>
      </c>
      <c r="O2917" s="52">
        <v>0</v>
      </c>
      <c r="P2917" s="52">
        <v>0</v>
      </c>
      <c r="Q2917" s="52">
        <v>0</v>
      </c>
      <c r="R2917" s="52">
        <v>0</v>
      </c>
      <c r="S2917" s="52">
        <v>0</v>
      </c>
      <c r="T2917" s="52">
        <v>0</v>
      </c>
      <c r="U2917" s="52">
        <v>0</v>
      </c>
      <c r="V2917" s="52">
        <v>0</v>
      </c>
      <c r="W2917" s="52">
        <v>0</v>
      </c>
      <c r="X2917" s="52">
        <v>0</v>
      </c>
      <c r="Y2917" s="52">
        <v>0</v>
      </c>
      <c r="Z2917" s="52">
        <v>0</v>
      </c>
      <c r="AA2917" s="25">
        <v>0</v>
      </c>
      <c r="AB2917" s="25">
        <v>0</v>
      </c>
      <c r="AC2917" s="25">
        <v>0</v>
      </c>
      <c r="AD2917" s="25">
        <v>0</v>
      </c>
      <c r="AE2917" s="25">
        <v>0</v>
      </c>
      <c r="AF2917" s="25">
        <v>0</v>
      </c>
      <c r="AG2917" s="25">
        <v>0</v>
      </c>
      <c r="AH2917" s="25">
        <v>0</v>
      </c>
      <c r="AI2917" s="25">
        <v>0</v>
      </c>
      <c r="AJ2917" s="25">
        <v>0</v>
      </c>
      <c r="AK2917" s="25">
        <v>0</v>
      </c>
      <c r="AL2917" s="25">
        <v>0</v>
      </c>
      <c r="AM2917" s="95">
        <v>0</v>
      </c>
      <c r="AN2917" s="95" t="e">
        <f ca="1">IF(MengeInEEGSummieren(M2917),AM2917,0)</f>
        <v>#NAME?</v>
      </c>
      <c r="AO2917" s="95">
        <f t="shared" si="276"/>
        <v>0</v>
      </c>
      <c r="AP2917" s="95">
        <f t="shared" si="277"/>
        <v>0</v>
      </c>
      <c r="AS2917">
        <v>0</v>
      </c>
      <c r="AT2917">
        <v>0</v>
      </c>
      <c r="AU2917" t="e">
        <f t="shared" ca="1" si="278"/>
        <v>#NAME?</v>
      </c>
    </row>
    <row r="2918" spans="1:47" x14ac:dyDescent="0.15">
      <c r="A2918" s="21" t="s">
        <v>3697</v>
      </c>
      <c r="B2918" s="22" t="s">
        <v>17</v>
      </c>
      <c r="C2918" s="42">
        <v>2008</v>
      </c>
      <c r="D2918" s="22" t="s">
        <v>2075</v>
      </c>
      <c r="E2918" s="22"/>
      <c r="F2918" s="23">
        <v>12.23</v>
      </c>
      <c r="G2918" s="23">
        <v>12.23</v>
      </c>
      <c r="H2918" s="24">
        <f t="shared" si="273"/>
        <v>0</v>
      </c>
      <c r="I2918" s="153">
        <v>0</v>
      </c>
      <c r="J2918" s="24">
        <f t="shared" si="274"/>
        <v>0</v>
      </c>
      <c r="K2918" s="25">
        <f t="shared" si="275"/>
        <v>0</v>
      </c>
      <c r="L2918">
        <v>0</v>
      </c>
      <c r="M2918">
        <v>32964608</v>
      </c>
      <c r="N2918">
        <v>42065747</v>
      </c>
      <c r="O2918" s="52">
        <v>0</v>
      </c>
      <c r="P2918" s="52">
        <v>0</v>
      </c>
      <c r="Q2918" s="52">
        <v>0</v>
      </c>
      <c r="R2918" s="52">
        <v>0</v>
      </c>
      <c r="S2918" s="52">
        <v>0</v>
      </c>
      <c r="T2918" s="52">
        <v>0</v>
      </c>
      <c r="U2918" s="52">
        <v>0</v>
      </c>
      <c r="V2918" s="52">
        <v>0</v>
      </c>
      <c r="W2918" s="52">
        <v>0</v>
      </c>
      <c r="X2918" s="52">
        <v>0</v>
      </c>
      <c r="Y2918" s="52">
        <v>0</v>
      </c>
      <c r="Z2918" s="52">
        <v>0</v>
      </c>
      <c r="AA2918" s="25">
        <v>0</v>
      </c>
      <c r="AB2918" s="25">
        <v>0</v>
      </c>
      <c r="AC2918" s="25">
        <v>0</v>
      </c>
      <c r="AD2918" s="25">
        <v>0</v>
      </c>
      <c r="AE2918" s="25">
        <v>0</v>
      </c>
      <c r="AF2918" s="25">
        <v>0</v>
      </c>
      <c r="AG2918" s="25">
        <v>0</v>
      </c>
      <c r="AH2918" s="25">
        <v>0</v>
      </c>
      <c r="AI2918" s="25">
        <v>0</v>
      </c>
      <c r="AJ2918" s="25">
        <v>0</v>
      </c>
      <c r="AK2918" s="25">
        <v>0</v>
      </c>
      <c r="AL2918" s="25">
        <v>0</v>
      </c>
      <c r="AM2918" s="95">
        <v>0</v>
      </c>
      <c r="AN2918" s="95" t="e">
        <f ca="1">IF(MengeInEEGSummieren(M2918),AM2918,0)</f>
        <v>#NAME?</v>
      </c>
      <c r="AO2918" s="95">
        <f t="shared" si="276"/>
        <v>0</v>
      </c>
      <c r="AP2918" s="95">
        <f t="shared" si="277"/>
        <v>0</v>
      </c>
      <c r="AS2918">
        <v>0</v>
      </c>
      <c r="AT2918">
        <v>0</v>
      </c>
      <c r="AU2918" t="e">
        <f t="shared" ca="1" si="278"/>
        <v>#NAME?</v>
      </c>
    </row>
    <row r="2919" spans="1:47" x14ac:dyDescent="0.15">
      <c r="A2919" s="21" t="s">
        <v>3698</v>
      </c>
      <c r="B2919" s="22" t="s">
        <v>17</v>
      </c>
      <c r="C2919" s="42">
        <v>2008</v>
      </c>
      <c r="D2919" s="22" t="s">
        <v>2077</v>
      </c>
      <c r="E2919" s="22"/>
      <c r="F2919" s="23">
        <v>13.23</v>
      </c>
      <c r="G2919" s="23">
        <v>13.23</v>
      </c>
      <c r="H2919" s="24">
        <f t="shared" si="273"/>
        <v>0</v>
      </c>
      <c r="I2919" s="153">
        <v>0</v>
      </c>
      <c r="J2919" s="24">
        <f t="shared" si="274"/>
        <v>0</v>
      </c>
      <c r="K2919" s="25">
        <f t="shared" si="275"/>
        <v>0</v>
      </c>
      <c r="L2919">
        <v>0</v>
      </c>
      <c r="M2919">
        <v>32964608</v>
      </c>
      <c r="N2919">
        <v>42065747</v>
      </c>
      <c r="O2919" s="52">
        <v>0</v>
      </c>
      <c r="P2919" s="52">
        <v>0</v>
      </c>
      <c r="Q2919" s="52">
        <v>0</v>
      </c>
      <c r="R2919" s="52">
        <v>0</v>
      </c>
      <c r="S2919" s="52">
        <v>0</v>
      </c>
      <c r="T2919" s="52">
        <v>0</v>
      </c>
      <c r="U2919" s="52">
        <v>0</v>
      </c>
      <c r="V2919" s="52">
        <v>0</v>
      </c>
      <c r="W2919" s="52">
        <v>0</v>
      </c>
      <c r="X2919" s="52">
        <v>0</v>
      </c>
      <c r="Y2919" s="52">
        <v>0</v>
      </c>
      <c r="Z2919" s="52">
        <v>0</v>
      </c>
      <c r="AA2919" s="25">
        <v>0</v>
      </c>
      <c r="AB2919" s="25">
        <v>0</v>
      </c>
      <c r="AC2919" s="25">
        <v>0</v>
      </c>
      <c r="AD2919" s="25">
        <v>0</v>
      </c>
      <c r="AE2919" s="25">
        <v>0</v>
      </c>
      <c r="AF2919" s="25">
        <v>0</v>
      </c>
      <c r="AG2919" s="25">
        <v>0</v>
      </c>
      <c r="AH2919" s="25">
        <v>0</v>
      </c>
      <c r="AI2919" s="25">
        <v>0</v>
      </c>
      <c r="AJ2919" s="25">
        <v>0</v>
      </c>
      <c r="AK2919" s="25">
        <v>0</v>
      </c>
      <c r="AL2919" s="25">
        <v>0</v>
      </c>
      <c r="AM2919" s="95">
        <v>0</v>
      </c>
      <c r="AN2919" s="95" t="e">
        <f ca="1">IF(MengeInEEGSummieren(M2919),AM2919,0)</f>
        <v>#NAME?</v>
      </c>
      <c r="AO2919" s="95">
        <f t="shared" si="276"/>
        <v>0</v>
      </c>
      <c r="AP2919" s="95">
        <f t="shared" si="277"/>
        <v>0</v>
      </c>
      <c r="AS2919">
        <v>0</v>
      </c>
      <c r="AT2919">
        <v>0</v>
      </c>
      <c r="AU2919" t="e">
        <f t="shared" ca="1" si="278"/>
        <v>#NAME?</v>
      </c>
    </row>
    <row r="2920" spans="1:47" x14ac:dyDescent="0.15">
      <c r="A2920" s="21" t="s">
        <v>3699</v>
      </c>
      <c r="B2920" s="22" t="s">
        <v>17</v>
      </c>
      <c r="C2920" s="42">
        <v>2008</v>
      </c>
      <c r="D2920" s="22" t="s">
        <v>2079</v>
      </c>
      <c r="E2920" s="22"/>
      <c r="F2920" s="23">
        <v>18.23</v>
      </c>
      <c r="G2920" s="23">
        <v>18.23</v>
      </c>
      <c r="H2920" s="24">
        <f t="shared" si="273"/>
        <v>0</v>
      </c>
      <c r="I2920" s="153">
        <v>0</v>
      </c>
      <c r="J2920" s="24">
        <f t="shared" si="274"/>
        <v>0</v>
      </c>
      <c r="K2920" s="25">
        <f t="shared" si="275"/>
        <v>0</v>
      </c>
      <c r="L2920">
        <v>0</v>
      </c>
      <c r="M2920">
        <v>32964608</v>
      </c>
      <c r="N2920">
        <v>42065747</v>
      </c>
      <c r="O2920" s="52">
        <v>0</v>
      </c>
      <c r="P2920" s="52">
        <v>0</v>
      </c>
      <c r="Q2920" s="52">
        <v>0</v>
      </c>
      <c r="R2920" s="52">
        <v>0</v>
      </c>
      <c r="S2920" s="52">
        <v>0</v>
      </c>
      <c r="T2920" s="52">
        <v>0</v>
      </c>
      <c r="U2920" s="52">
        <v>0</v>
      </c>
      <c r="V2920" s="52">
        <v>0</v>
      </c>
      <c r="W2920" s="52">
        <v>0</v>
      </c>
      <c r="X2920" s="52">
        <v>0</v>
      </c>
      <c r="Y2920" s="52">
        <v>0</v>
      </c>
      <c r="Z2920" s="52">
        <v>0</v>
      </c>
      <c r="AA2920" s="25">
        <v>0</v>
      </c>
      <c r="AB2920" s="25">
        <v>0</v>
      </c>
      <c r="AC2920" s="25">
        <v>0</v>
      </c>
      <c r="AD2920" s="25">
        <v>0</v>
      </c>
      <c r="AE2920" s="25">
        <v>0</v>
      </c>
      <c r="AF2920" s="25">
        <v>0</v>
      </c>
      <c r="AG2920" s="25">
        <v>0</v>
      </c>
      <c r="AH2920" s="25">
        <v>0</v>
      </c>
      <c r="AI2920" s="25">
        <v>0</v>
      </c>
      <c r="AJ2920" s="25">
        <v>0</v>
      </c>
      <c r="AK2920" s="25">
        <v>0</v>
      </c>
      <c r="AL2920" s="25">
        <v>0</v>
      </c>
      <c r="AM2920" s="95">
        <v>0</v>
      </c>
      <c r="AN2920" s="95" t="e">
        <f ca="1">IF(MengeInEEGSummieren(M2920),AM2920,0)</f>
        <v>#NAME?</v>
      </c>
      <c r="AO2920" s="95">
        <f t="shared" si="276"/>
        <v>0</v>
      </c>
      <c r="AP2920" s="95">
        <f t="shared" si="277"/>
        <v>0</v>
      </c>
      <c r="AS2920">
        <v>0</v>
      </c>
      <c r="AT2920">
        <v>0</v>
      </c>
      <c r="AU2920" t="e">
        <f t="shared" ca="1" si="278"/>
        <v>#NAME?</v>
      </c>
    </row>
    <row r="2921" spans="1:47" x14ac:dyDescent="0.15">
      <c r="A2921" s="21" t="s">
        <v>3700</v>
      </c>
      <c r="B2921" s="22" t="s">
        <v>17</v>
      </c>
      <c r="C2921" s="42">
        <v>2008</v>
      </c>
      <c r="D2921" s="22" t="s">
        <v>2081</v>
      </c>
      <c r="E2921" s="22"/>
      <c r="F2921" s="23">
        <v>19.23</v>
      </c>
      <c r="G2921" s="23">
        <v>19.23</v>
      </c>
      <c r="H2921" s="24">
        <f t="shared" si="273"/>
        <v>0</v>
      </c>
      <c r="I2921" s="153">
        <v>0</v>
      </c>
      <c r="J2921" s="24">
        <f t="shared" si="274"/>
        <v>0</v>
      </c>
      <c r="K2921" s="25">
        <f t="shared" si="275"/>
        <v>0</v>
      </c>
      <c r="L2921">
        <v>0</v>
      </c>
      <c r="M2921">
        <v>32964608</v>
      </c>
      <c r="N2921">
        <v>42065747</v>
      </c>
      <c r="O2921" s="52">
        <v>0</v>
      </c>
      <c r="P2921" s="52">
        <v>0</v>
      </c>
      <c r="Q2921" s="52">
        <v>0</v>
      </c>
      <c r="R2921" s="52">
        <v>0</v>
      </c>
      <c r="S2921" s="52">
        <v>0</v>
      </c>
      <c r="T2921" s="52">
        <v>0</v>
      </c>
      <c r="U2921" s="52">
        <v>0</v>
      </c>
      <c r="V2921" s="52">
        <v>0</v>
      </c>
      <c r="W2921" s="52">
        <v>0</v>
      </c>
      <c r="X2921" s="52">
        <v>0</v>
      </c>
      <c r="Y2921" s="52">
        <v>0</v>
      </c>
      <c r="Z2921" s="52">
        <v>0</v>
      </c>
      <c r="AA2921" s="25">
        <v>0</v>
      </c>
      <c r="AB2921" s="25">
        <v>0</v>
      </c>
      <c r="AC2921" s="25">
        <v>0</v>
      </c>
      <c r="AD2921" s="25">
        <v>0</v>
      </c>
      <c r="AE2921" s="25">
        <v>0</v>
      </c>
      <c r="AF2921" s="25">
        <v>0</v>
      </c>
      <c r="AG2921" s="25">
        <v>0</v>
      </c>
      <c r="AH2921" s="25">
        <v>0</v>
      </c>
      <c r="AI2921" s="25">
        <v>0</v>
      </c>
      <c r="AJ2921" s="25">
        <v>0</v>
      </c>
      <c r="AK2921" s="25">
        <v>0</v>
      </c>
      <c r="AL2921" s="25">
        <v>0</v>
      </c>
      <c r="AM2921" s="95">
        <v>0</v>
      </c>
      <c r="AN2921" s="95" t="e">
        <f ca="1">IF(MengeInEEGSummieren(M2921),AM2921,0)</f>
        <v>#NAME?</v>
      </c>
      <c r="AO2921" s="95">
        <f t="shared" si="276"/>
        <v>0</v>
      </c>
      <c r="AP2921" s="95">
        <f t="shared" si="277"/>
        <v>0</v>
      </c>
      <c r="AS2921">
        <v>0</v>
      </c>
      <c r="AT2921">
        <v>0</v>
      </c>
      <c r="AU2921" t="e">
        <f t="shared" ca="1" si="278"/>
        <v>#NAME?</v>
      </c>
    </row>
    <row r="2922" spans="1:47" x14ac:dyDescent="0.15">
      <c r="A2922" s="21" t="s">
        <v>3701</v>
      </c>
      <c r="B2922" s="22" t="s">
        <v>17</v>
      </c>
      <c r="C2922" s="42">
        <v>2008</v>
      </c>
      <c r="D2922" s="22" t="s">
        <v>1071</v>
      </c>
      <c r="E2922" s="22"/>
      <c r="F2922" s="23">
        <v>19.23</v>
      </c>
      <c r="G2922" s="23">
        <v>19.23</v>
      </c>
      <c r="H2922" s="24">
        <f t="shared" si="273"/>
        <v>0</v>
      </c>
      <c r="I2922" s="153">
        <v>0</v>
      </c>
      <c r="J2922" s="24">
        <f t="shared" si="274"/>
        <v>0</v>
      </c>
      <c r="K2922" s="25">
        <f t="shared" si="275"/>
        <v>0</v>
      </c>
      <c r="L2922">
        <v>0</v>
      </c>
      <c r="M2922">
        <v>32964608</v>
      </c>
      <c r="N2922">
        <v>42065747</v>
      </c>
      <c r="O2922" s="52">
        <v>0</v>
      </c>
      <c r="P2922" s="52">
        <v>0</v>
      </c>
      <c r="Q2922" s="52">
        <v>0</v>
      </c>
      <c r="R2922" s="52">
        <v>0</v>
      </c>
      <c r="S2922" s="52">
        <v>0</v>
      </c>
      <c r="T2922" s="52">
        <v>0</v>
      </c>
      <c r="U2922" s="52">
        <v>0</v>
      </c>
      <c r="V2922" s="52">
        <v>0</v>
      </c>
      <c r="W2922" s="52">
        <v>0</v>
      </c>
      <c r="X2922" s="52">
        <v>0</v>
      </c>
      <c r="Y2922" s="52">
        <v>0</v>
      </c>
      <c r="Z2922" s="52">
        <v>0</v>
      </c>
      <c r="AA2922" s="25">
        <v>0</v>
      </c>
      <c r="AB2922" s="25">
        <v>0</v>
      </c>
      <c r="AC2922" s="25">
        <v>0</v>
      </c>
      <c r="AD2922" s="25">
        <v>0</v>
      </c>
      <c r="AE2922" s="25">
        <v>0</v>
      </c>
      <c r="AF2922" s="25">
        <v>0</v>
      </c>
      <c r="AG2922" s="25">
        <v>0</v>
      </c>
      <c r="AH2922" s="25">
        <v>0</v>
      </c>
      <c r="AI2922" s="25">
        <v>0</v>
      </c>
      <c r="AJ2922" s="25">
        <v>0</v>
      </c>
      <c r="AK2922" s="25">
        <v>0</v>
      </c>
      <c r="AL2922" s="25">
        <v>0</v>
      </c>
      <c r="AM2922" s="95">
        <v>0</v>
      </c>
      <c r="AN2922" s="95" t="e">
        <f ca="1">IF(MengeInEEGSummieren(M2922),AM2922,0)</f>
        <v>#NAME?</v>
      </c>
      <c r="AO2922" s="95">
        <f t="shared" si="276"/>
        <v>0</v>
      </c>
      <c r="AP2922" s="95">
        <f t="shared" si="277"/>
        <v>0</v>
      </c>
      <c r="AS2922">
        <v>0</v>
      </c>
      <c r="AT2922">
        <v>0</v>
      </c>
      <c r="AU2922" t="e">
        <f t="shared" ca="1" si="278"/>
        <v>#NAME?</v>
      </c>
    </row>
    <row r="2923" spans="1:47" x14ac:dyDescent="0.15">
      <c r="A2923" s="21" t="s">
        <v>3702</v>
      </c>
      <c r="B2923" s="22" t="s">
        <v>17</v>
      </c>
      <c r="C2923" s="42">
        <v>2008</v>
      </c>
      <c r="D2923" s="22" t="s">
        <v>1073</v>
      </c>
      <c r="E2923" s="22"/>
      <c r="F2923" s="23">
        <v>20.23</v>
      </c>
      <c r="G2923" s="23">
        <v>20.23</v>
      </c>
      <c r="H2923" s="24">
        <f t="shared" si="273"/>
        <v>0</v>
      </c>
      <c r="I2923" s="153">
        <v>0</v>
      </c>
      <c r="J2923" s="24">
        <f t="shared" si="274"/>
        <v>0</v>
      </c>
      <c r="K2923" s="25">
        <f t="shared" si="275"/>
        <v>0</v>
      </c>
      <c r="L2923">
        <v>0</v>
      </c>
      <c r="M2923">
        <v>32964608</v>
      </c>
      <c r="N2923">
        <v>42065747</v>
      </c>
      <c r="O2923" s="52">
        <v>0</v>
      </c>
      <c r="P2923" s="52">
        <v>0</v>
      </c>
      <c r="Q2923" s="52">
        <v>0</v>
      </c>
      <c r="R2923" s="52">
        <v>0</v>
      </c>
      <c r="S2923" s="52">
        <v>0</v>
      </c>
      <c r="T2923" s="52">
        <v>0</v>
      </c>
      <c r="U2923" s="52">
        <v>0</v>
      </c>
      <c r="V2923" s="52">
        <v>0</v>
      </c>
      <c r="W2923" s="52">
        <v>0</v>
      </c>
      <c r="X2923" s="52">
        <v>0</v>
      </c>
      <c r="Y2923" s="52">
        <v>0</v>
      </c>
      <c r="Z2923" s="52">
        <v>0</v>
      </c>
      <c r="AA2923" s="25">
        <v>0</v>
      </c>
      <c r="AB2923" s="25">
        <v>0</v>
      </c>
      <c r="AC2923" s="25">
        <v>0</v>
      </c>
      <c r="AD2923" s="25">
        <v>0</v>
      </c>
      <c r="AE2923" s="25">
        <v>0</v>
      </c>
      <c r="AF2923" s="25">
        <v>0</v>
      </c>
      <c r="AG2923" s="25">
        <v>0</v>
      </c>
      <c r="AH2923" s="25">
        <v>0</v>
      </c>
      <c r="AI2923" s="25">
        <v>0</v>
      </c>
      <c r="AJ2923" s="25">
        <v>0</v>
      </c>
      <c r="AK2923" s="25">
        <v>0</v>
      </c>
      <c r="AL2923" s="25">
        <v>0</v>
      </c>
      <c r="AM2923" s="95">
        <v>0</v>
      </c>
      <c r="AN2923" s="95" t="e">
        <f ca="1">IF(MengeInEEGSummieren(M2923),AM2923,0)</f>
        <v>#NAME?</v>
      </c>
      <c r="AO2923" s="95">
        <f t="shared" si="276"/>
        <v>0</v>
      </c>
      <c r="AP2923" s="95">
        <f t="shared" si="277"/>
        <v>0</v>
      </c>
      <c r="AS2923">
        <v>0</v>
      </c>
      <c r="AT2923">
        <v>0</v>
      </c>
      <c r="AU2923" t="e">
        <f t="shared" ca="1" si="278"/>
        <v>#NAME?</v>
      </c>
    </row>
    <row r="2924" spans="1:47" x14ac:dyDescent="0.15">
      <c r="A2924" s="21" t="s">
        <v>3703</v>
      </c>
      <c r="B2924" s="22" t="s">
        <v>17</v>
      </c>
      <c r="C2924" s="42">
        <v>2008</v>
      </c>
      <c r="D2924" s="22" t="s">
        <v>2085</v>
      </c>
      <c r="E2924" s="22"/>
      <c r="F2924" s="23">
        <v>20.23</v>
      </c>
      <c r="G2924" s="23">
        <v>20.23</v>
      </c>
      <c r="H2924" s="24">
        <f t="shared" si="273"/>
        <v>0</v>
      </c>
      <c r="I2924" s="153">
        <v>0</v>
      </c>
      <c r="J2924" s="24">
        <f t="shared" si="274"/>
        <v>0</v>
      </c>
      <c r="K2924" s="25">
        <f t="shared" si="275"/>
        <v>0</v>
      </c>
      <c r="L2924">
        <v>0</v>
      </c>
      <c r="M2924">
        <v>32964608</v>
      </c>
      <c r="N2924">
        <v>42065747</v>
      </c>
      <c r="O2924" s="52">
        <v>0</v>
      </c>
      <c r="P2924" s="52">
        <v>0</v>
      </c>
      <c r="Q2924" s="52">
        <v>0</v>
      </c>
      <c r="R2924" s="52">
        <v>0</v>
      </c>
      <c r="S2924" s="52">
        <v>0</v>
      </c>
      <c r="T2924" s="52">
        <v>0</v>
      </c>
      <c r="U2924" s="52">
        <v>0</v>
      </c>
      <c r="V2924" s="52">
        <v>0</v>
      </c>
      <c r="W2924" s="52">
        <v>0</v>
      </c>
      <c r="X2924" s="52">
        <v>0</v>
      </c>
      <c r="Y2924" s="52">
        <v>0</v>
      </c>
      <c r="Z2924" s="52">
        <v>0</v>
      </c>
      <c r="AA2924" s="25">
        <v>0</v>
      </c>
      <c r="AB2924" s="25">
        <v>0</v>
      </c>
      <c r="AC2924" s="25">
        <v>0</v>
      </c>
      <c r="AD2924" s="25">
        <v>0</v>
      </c>
      <c r="AE2924" s="25">
        <v>0</v>
      </c>
      <c r="AF2924" s="25">
        <v>0</v>
      </c>
      <c r="AG2924" s="25">
        <v>0</v>
      </c>
      <c r="AH2924" s="25">
        <v>0</v>
      </c>
      <c r="AI2924" s="25">
        <v>0</v>
      </c>
      <c r="AJ2924" s="25">
        <v>0</v>
      </c>
      <c r="AK2924" s="25">
        <v>0</v>
      </c>
      <c r="AL2924" s="25">
        <v>0</v>
      </c>
      <c r="AM2924" s="95">
        <v>0</v>
      </c>
      <c r="AN2924" s="95" t="e">
        <f ca="1">IF(MengeInEEGSummieren(M2924),AM2924,0)</f>
        <v>#NAME?</v>
      </c>
      <c r="AO2924" s="95">
        <f t="shared" si="276"/>
        <v>0</v>
      </c>
      <c r="AP2924" s="95">
        <f t="shared" si="277"/>
        <v>0</v>
      </c>
      <c r="AS2924">
        <v>0</v>
      </c>
      <c r="AT2924">
        <v>0</v>
      </c>
      <c r="AU2924" t="e">
        <f t="shared" ca="1" si="278"/>
        <v>#NAME?</v>
      </c>
    </row>
    <row r="2925" spans="1:47" x14ac:dyDescent="0.15">
      <c r="A2925" s="21" t="s">
        <v>3704</v>
      </c>
      <c r="B2925" s="22" t="s">
        <v>17</v>
      </c>
      <c r="C2925" s="42">
        <v>2008</v>
      </c>
      <c r="D2925" s="22" t="s">
        <v>1077</v>
      </c>
      <c r="E2925" s="22"/>
      <c r="F2925" s="23">
        <v>21.23</v>
      </c>
      <c r="G2925" s="23">
        <v>21.23</v>
      </c>
      <c r="H2925" s="24">
        <f t="shared" si="273"/>
        <v>0</v>
      </c>
      <c r="I2925" s="153">
        <v>0</v>
      </c>
      <c r="J2925" s="24">
        <f t="shared" si="274"/>
        <v>0</v>
      </c>
      <c r="K2925" s="25">
        <f t="shared" si="275"/>
        <v>0</v>
      </c>
      <c r="L2925">
        <v>0</v>
      </c>
      <c r="M2925">
        <v>32964608</v>
      </c>
      <c r="N2925">
        <v>42065747</v>
      </c>
      <c r="O2925" s="52">
        <v>0</v>
      </c>
      <c r="P2925" s="52">
        <v>0</v>
      </c>
      <c r="Q2925" s="52">
        <v>0</v>
      </c>
      <c r="R2925" s="52">
        <v>0</v>
      </c>
      <c r="S2925" s="52">
        <v>0</v>
      </c>
      <c r="T2925" s="52">
        <v>0</v>
      </c>
      <c r="U2925" s="52">
        <v>0</v>
      </c>
      <c r="V2925" s="52">
        <v>0</v>
      </c>
      <c r="W2925" s="52">
        <v>0</v>
      </c>
      <c r="X2925" s="52">
        <v>0</v>
      </c>
      <c r="Y2925" s="52">
        <v>0</v>
      </c>
      <c r="Z2925" s="52">
        <v>0</v>
      </c>
      <c r="AA2925" s="25">
        <v>0</v>
      </c>
      <c r="AB2925" s="25">
        <v>0</v>
      </c>
      <c r="AC2925" s="25">
        <v>0</v>
      </c>
      <c r="AD2925" s="25">
        <v>0</v>
      </c>
      <c r="AE2925" s="25">
        <v>0</v>
      </c>
      <c r="AF2925" s="25">
        <v>0</v>
      </c>
      <c r="AG2925" s="25">
        <v>0</v>
      </c>
      <c r="AH2925" s="25">
        <v>0</v>
      </c>
      <c r="AI2925" s="25">
        <v>0</v>
      </c>
      <c r="AJ2925" s="25">
        <v>0</v>
      </c>
      <c r="AK2925" s="25">
        <v>0</v>
      </c>
      <c r="AL2925" s="25">
        <v>0</v>
      </c>
      <c r="AM2925" s="95">
        <v>0</v>
      </c>
      <c r="AN2925" s="95" t="e">
        <f ca="1">IF(MengeInEEGSummieren(M2925),AM2925,0)</f>
        <v>#NAME?</v>
      </c>
      <c r="AO2925" s="95">
        <f t="shared" si="276"/>
        <v>0</v>
      </c>
      <c r="AP2925" s="95">
        <f t="shared" si="277"/>
        <v>0</v>
      </c>
      <c r="AS2925">
        <v>0</v>
      </c>
      <c r="AT2925">
        <v>0</v>
      </c>
      <c r="AU2925" t="e">
        <f t="shared" ca="1" si="278"/>
        <v>#NAME?</v>
      </c>
    </row>
    <row r="2926" spans="1:47" x14ac:dyDescent="0.15">
      <c r="A2926" s="21" t="s">
        <v>3705</v>
      </c>
      <c r="B2926" s="22" t="s">
        <v>17</v>
      </c>
      <c r="C2926" s="42">
        <v>2008</v>
      </c>
      <c r="D2926" s="22" t="s">
        <v>1079</v>
      </c>
      <c r="E2926" s="22"/>
      <c r="F2926" s="23">
        <v>21.23</v>
      </c>
      <c r="G2926" s="23">
        <v>21.23</v>
      </c>
      <c r="H2926" s="24">
        <f t="shared" si="273"/>
        <v>0</v>
      </c>
      <c r="I2926" s="153">
        <v>0</v>
      </c>
      <c r="J2926" s="24">
        <f t="shared" si="274"/>
        <v>0</v>
      </c>
      <c r="K2926" s="25">
        <f t="shared" si="275"/>
        <v>0</v>
      </c>
      <c r="L2926">
        <v>0</v>
      </c>
      <c r="M2926">
        <v>32964608</v>
      </c>
      <c r="N2926">
        <v>42065747</v>
      </c>
      <c r="O2926" s="52">
        <v>0</v>
      </c>
      <c r="P2926" s="52">
        <v>0</v>
      </c>
      <c r="Q2926" s="52">
        <v>0</v>
      </c>
      <c r="R2926" s="52">
        <v>0</v>
      </c>
      <c r="S2926" s="52">
        <v>0</v>
      </c>
      <c r="T2926" s="52">
        <v>0</v>
      </c>
      <c r="U2926" s="52">
        <v>0</v>
      </c>
      <c r="V2926" s="52">
        <v>0</v>
      </c>
      <c r="W2926" s="52">
        <v>0</v>
      </c>
      <c r="X2926" s="52">
        <v>0</v>
      </c>
      <c r="Y2926" s="52">
        <v>0</v>
      </c>
      <c r="Z2926" s="52">
        <v>0</v>
      </c>
      <c r="AA2926" s="25">
        <v>0</v>
      </c>
      <c r="AB2926" s="25">
        <v>0</v>
      </c>
      <c r="AC2926" s="25">
        <v>0</v>
      </c>
      <c r="AD2926" s="25">
        <v>0</v>
      </c>
      <c r="AE2926" s="25">
        <v>0</v>
      </c>
      <c r="AF2926" s="25">
        <v>0</v>
      </c>
      <c r="AG2926" s="25">
        <v>0</v>
      </c>
      <c r="AH2926" s="25">
        <v>0</v>
      </c>
      <c r="AI2926" s="25">
        <v>0</v>
      </c>
      <c r="AJ2926" s="25">
        <v>0</v>
      </c>
      <c r="AK2926" s="25">
        <v>0</v>
      </c>
      <c r="AL2926" s="25">
        <v>0</v>
      </c>
      <c r="AM2926" s="95">
        <v>0</v>
      </c>
      <c r="AN2926" s="95" t="e">
        <f ca="1">IF(MengeInEEGSummieren(M2926),AM2926,0)</f>
        <v>#NAME?</v>
      </c>
      <c r="AO2926" s="95">
        <f t="shared" si="276"/>
        <v>0</v>
      </c>
      <c r="AP2926" s="95">
        <f t="shared" si="277"/>
        <v>0</v>
      </c>
      <c r="AS2926">
        <v>0</v>
      </c>
      <c r="AT2926">
        <v>0</v>
      </c>
      <c r="AU2926" t="e">
        <f t="shared" ca="1" si="278"/>
        <v>#NAME?</v>
      </c>
    </row>
    <row r="2927" spans="1:47" x14ac:dyDescent="0.15">
      <c r="A2927" s="21" t="s">
        <v>3706</v>
      </c>
      <c r="B2927" s="22" t="s">
        <v>17</v>
      </c>
      <c r="C2927" s="42">
        <v>2008</v>
      </c>
      <c r="D2927" s="22" t="s">
        <v>1081</v>
      </c>
      <c r="E2927" s="22"/>
      <c r="F2927" s="23">
        <v>22.23</v>
      </c>
      <c r="G2927" s="23">
        <v>22.23</v>
      </c>
      <c r="H2927" s="24">
        <f t="shared" si="273"/>
        <v>0</v>
      </c>
      <c r="I2927" s="153">
        <v>0</v>
      </c>
      <c r="J2927" s="24">
        <f t="shared" si="274"/>
        <v>0</v>
      </c>
      <c r="K2927" s="25">
        <f t="shared" si="275"/>
        <v>0</v>
      </c>
      <c r="L2927">
        <v>0</v>
      </c>
      <c r="M2927">
        <v>32964608</v>
      </c>
      <c r="N2927">
        <v>42065747</v>
      </c>
      <c r="O2927" s="52">
        <v>0</v>
      </c>
      <c r="P2927" s="52">
        <v>0</v>
      </c>
      <c r="Q2927" s="52">
        <v>0</v>
      </c>
      <c r="R2927" s="52">
        <v>0</v>
      </c>
      <c r="S2927" s="52">
        <v>0</v>
      </c>
      <c r="T2927" s="52">
        <v>0</v>
      </c>
      <c r="U2927" s="52">
        <v>0</v>
      </c>
      <c r="V2927" s="52">
        <v>0</v>
      </c>
      <c r="W2927" s="52">
        <v>0</v>
      </c>
      <c r="X2927" s="52">
        <v>0</v>
      </c>
      <c r="Y2927" s="52">
        <v>0</v>
      </c>
      <c r="Z2927" s="52">
        <v>0</v>
      </c>
      <c r="AA2927" s="25">
        <v>0</v>
      </c>
      <c r="AB2927" s="25">
        <v>0</v>
      </c>
      <c r="AC2927" s="25">
        <v>0</v>
      </c>
      <c r="AD2927" s="25">
        <v>0</v>
      </c>
      <c r="AE2927" s="25">
        <v>0</v>
      </c>
      <c r="AF2927" s="25">
        <v>0</v>
      </c>
      <c r="AG2927" s="25">
        <v>0</v>
      </c>
      <c r="AH2927" s="25">
        <v>0</v>
      </c>
      <c r="AI2927" s="25">
        <v>0</v>
      </c>
      <c r="AJ2927" s="25">
        <v>0</v>
      </c>
      <c r="AK2927" s="25">
        <v>0</v>
      </c>
      <c r="AL2927" s="25">
        <v>0</v>
      </c>
      <c r="AM2927" s="95">
        <v>0</v>
      </c>
      <c r="AN2927" s="95" t="e">
        <f ca="1">IF(MengeInEEGSummieren(M2927),AM2927,0)</f>
        <v>#NAME?</v>
      </c>
      <c r="AO2927" s="95">
        <f t="shared" si="276"/>
        <v>0</v>
      </c>
      <c r="AP2927" s="95">
        <f t="shared" si="277"/>
        <v>0</v>
      </c>
      <c r="AS2927">
        <v>0</v>
      </c>
      <c r="AT2927">
        <v>0</v>
      </c>
      <c r="AU2927" t="e">
        <f t="shared" ca="1" si="278"/>
        <v>#NAME?</v>
      </c>
    </row>
    <row r="2928" spans="1:47" x14ac:dyDescent="0.15">
      <c r="A2928" s="21" t="s">
        <v>3707</v>
      </c>
      <c r="B2928" s="22" t="s">
        <v>17</v>
      </c>
      <c r="C2928" s="42">
        <v>2008</v>
      </c>
      <c r="D2928" s="22" t="s">
        <v>1083</v>
      </c>
      <c r="E2928" s="22"/>
      <c r="F2928" s="23">
        <v>22.23</v>
      </c>
      <c r="G2928" s="23">
        <v>22.23</v>
      </c>
      <c r="H2928" s="24">
        <f t="shared" si="273"/>
        <v>0</v>
      </c>
      <c r="I2928" s="153">
        <v>0</v>
      </c>
      <c r="J2928" s="24">
        <f t="shared" si="274"/>
        <v>0</v>
      </c>
      <c r="K2928" s="25">
        <f t="shared" si="275"/>
        <v>0</v>
      </c>
      <c r="L2928">
        <v>0</v>
      </c>
      <c r="M2928">
        <v>32964608</v>
      </c>
      <c r="N2928">
        <v>42065747</v>
      </c>
      <c r="O2928" s="52">
        <v>0</v>
      </c>
      <c r="P2928" s="52">
        <v>0</v>
      </c>
      <c r="Q2928" s="52">
        <v>0</v>
      </c>
      <c r="R2928" s="52">
        <v>0</v>
      </c>
      <c r="S2928" s="52">
        <v>0</v>
      </c>
      <c r="T2928" s="52">
        <v>0</v>
      </c>
      <c r="U2928" s="52">
        <v>0</v>
      </c>
      <c r="V2928" s="52">
        <v>0</v>
      </c>
      <c r="W2928" s="52">
        <v>0</v>
      </c>
      <c r="X2928" s="52">
        <v>0</v>
      </c>
      <c r="Y2928" s="52">
        <v>0</v>
      </c>
      <c r="Z2928" s="52">
        <v>0</v>
      </c>
      <c r="AA2928" s="25">
        <v>0</v>
      </c>
      <c r="AB2928" s="25">
        <v>0</v>
      </c>
      <c r="AC2928" s="25">
        <v>0</v>
      </c>
      <c r="AD2928" s="25">
        <v>0</v>
      </c>
      <c r="AE2928" s="25">
        <v>0</v>
      </c>
      <c r="AF2928" s="25">
        <v>0</v>
      </c>
      <c r="AG2928" s="25">
        <v>0</v>
      </c>
      <c r="AH2928" s="25">
        <v>0</v>
      </c>
      <c r="AI2928" s="25">
        <v>0</v>
      </c>
      <c r="AJ2928" s="25">
        <v>0</v>
      </c>
      <c r="AK2928" s="25">
        <v>0</v>
      </c>
      <c r="AL2928" s="25">
        <v>0</v>
      </c>
      <c r="AM2928" s="95">
        <v>0</v>
      </c>
      <c r="AN2928" s="95" t="e">
        <f ca="1">IF(MengeInEEGSummieren(M2928),AM2928,0)</f>
        <v>#NAME?</v>
      </c>
      <c r="AO2928" s="95">
        <f t="shared" si="276"/>
        <v>0</v>
      </c>
      <c r="AP2928" s="95">
        <f t="shared" si="277"/>
        <v>0</v>
      </c>
      <c r="AS2928">
        <v>0</v>
      </c>
      <c r="AT2928">
        <v>0</v>
      </c>
      <c r="AU2928" t="e">
        <f t="shared" ca="1" si="278"/>
        <v>#NAME?</v>
      </c>
    </row>
    <row r="2929" spans="1:47" x14ac:dyDescent="0.15">
      <c r="A2929" s="21" t="s">
        <v>3708</v>
      </c>
      <c r="B2929" s="22" t="s">
        <v>17</v>
      </c>
      <c r="C2929" s="42">
        <v>2008</v>
      </c>
      <c r="D2929" s="22" t="s">
        <v>1085</v>
      </c>
      <c r="E2929" s="22"/>
      <c r="F2929" s="23">
        <v>23.23</v>
      </c>
      <c r="G2929" s="23">
        <v>23.23</v>
      </c>
      <c r="H2929" s="24">
        <f t="shared" si="273"/>
        <v>0</v>
      </c>
      <c r="I2929" s="153">
        <v>0</v>
      </c>
      <c r="J2929" s="24">
        <f t="shared" si="274"/>
        <v>0</v>
      </c>
      <c r="K2929" s="25">
        <f t="shared" si="275"/>
        <v>0</v>
      </c>
      <c r="L2929">
        <v>0</v>
      </c>
      <c r="M2929">
        <v>32964608</v>
      </c>
      <c r="N2929">
        <v>42065747</v>
      </c>
      <c r="O2929" s="52">
        <v>0</v>
      </c>
      <c r="P2929" s="52">
        <v>0</v>
      </c>
      <c r="Q2929" s="52">
        <v>0</v>
      </c>
      <c r="R2929" s="52">
        <v>0</v>
      </c>
      <c r="S2929" s="52">
        <v>0</v>
      </c>
      <c r="T2929" s="52">
        <v>0</v>
      </c>
      <c r="U2929" s="52">
        <v>0</v>
      </c>
      <c r="V2929" s="52">
        <v>0</v>
      </c>
      <c r="W2929" s="52">
        <v>0</v>
      </c>
      <c r="X2929" s="52">
        <v>0</v>
      </c>
      <c r="Y2929" s="52">
        <v>0</v>
      </c>
      <c r="Z2929" s="52">
        <v>0</v>
      </c>
      <c r="AA2929" s="25">
        <v>0</v>
      </c>
      <c r="AB2929" s="25">
        <v>0</v>
      </c>
      <c r="AC2929" s="25">
        <v>0</v>
      </c>
      <c r="AD2929" s="25">
        <v>0</v>
      </c>
      <c r="AE2929" s="25">
        <v>0</v>
      </c>
      <c r="AF2929" s="25">
        <v>0</v>
      </c>
      <c r="AG2929" s="25">
        <v>0</v>
      </c>
      <c r="AH2929" s="25">
        <v>0</v>
      </c>
      <c r="AI2929" s="25">
        <v>0</v>
      </c>
      <c r="AJ2929" s="25">
        <v>0</v>
      </c>
      <c r="AK2929" s="25">
        <v>0</v>
      </c>
      <c r="AL2929" s="25">
        <v>0</v>
      </c>
      <c r="AM2929" s="95">
        <v>0</v>
      </c>
      <c r="AN2929" s="95" t="e">
        <f ca="1">IF(MengeInEEGSummieren(M2929),AM2929,0)</f>
        <v>#NAME?</v>
      </c>
      <c r="AO2929" s="95">
        <f t="shared" si="276"/>
        <v>0</v>
      </c>
      <c r="AP2929" s="95">
        <f t="shared" si="277"/>
        <v>0</v>
      </c>
      <c r="AS2929">
        <v>0</v>
      </c>
      <c r="AT2929">
        <v>0</v>
      </c>
      <c r="AU2929" t="e">
        <f t="shared" ca="1" si="278"/>
        <v>#NAME?</v>
      </c>
    </row>
    <row r="2930" spans="1:47" x14ac:dyDescent="0.15">
      <c r="A2930" s="21" t="s">
        <v>3709</v>
      </c>
      <c r="B2930" s="22" t="s">
        <v>17</v>
      </c>
      <c r="C2930" s="42">
        <v>2008</v>
      </c>
      <c r="D2930" s="22" t="s">
        <v>2092</v>
      </c>
      <c r="E2930" s="22"/>
      <c r="F2930" s="23">
        <v>14.23</v>
      </c>
      <c r="G2930" s="23">
        <v>14.23</v>
      </c>
      <c r="H2930" s="24">
        <f t="shared" si="273"/>
        <v>0</v>
      </c>
      <c r="I2930" s="153">
        <v>0</v>
      </c>
      <c r="J2930" s="24">
        <f t="shared" si="274"/>
        <v>0</v>
      </c>
      <c r="K2930" s="25">
        <f t="shared" si="275"/>
        <v>0</v>
      </c>
      <c r="L2930">
        <v>0</v>
      </c>
      <c r="M2930">
        <v>32964608</v>
      </c>
      <c r="N2930">
        <v>42065747</v>
      </c>
      <c r="O2930" s="52">
        <v>0</v>
      </c>
      <c r="P2930" s="52">
        <v>0</v>
      </c>
      <c r="Q2930" s="52">
        <v>0</v>
      </c>
      <c r="R2930" s="52">
        <v>0</v>
      </c>
      <c r="S2930" s="52">
        <v>0</v>
      </c>
      <c r="T2930" s="52">
        <v>0</v>
      </c>
      <c r="U2930" s="52">
        <v>0</v>
      </c>
      <c r="V2930" s="52">
        <v>0</v>
      </c>
      <c r="W2930" s="52">
        <v>0</v>
      </c>
      <c r="X2930" s="52">
        <v>0</v>
      </c>
      <c r="Y2930" s="52">
        <v>0</v>
      </c>
      <c r="Z2930" s="52">
        <v>0</v>
      </c>
      <c r="AA2930" s="25">
        <v>0</v>
      </c>
      <c r="AB2930" s="25">
        <v>0</v>
      </c>
      <c r="AC2930" s="25">
        <v>0</v>
      </c>
      <c r="AD2930" s="25">
        <v>0</v>
      </c>
      <c r="AE2930" s="25">
        <v>0</v>
      </c>
      <c r="AF2930" s="25">
        <v>0</v>
      </c>
      <c r="AG2930" s="25">
        <v>0</v>
      </c>
      <c r="AH2930" s="25">
        <v>0</v>
      </c>
      <c r="AI2930" s="25">
        <v>0</v>
      </c>
      <c r="AJ2930" s="25">
        <v>0</v>
      </c>
      <c r="AK2930" s="25">
        <v>0</v>
      </c>
      <c r="AL2930" s="25">
        <v>0</v>
      </c>
      <c r="AM2930" s="95">
        <v>0</v>
      </c>
      <c r="AN2930" s="95" t="e">
        <f ca="1">IF(MengeInEEGSummieren(M2930),AM2930,0)</f>
        <v>#NAME?</v>
      </c>
      <c r="AO2930" s="95">
        <f t="shared" si="276"/>
        <v>0</v>
      </c>
      <c r="AP2930" s="95">
        <f t="shared" si="277"/>
        <v>0</v>
      </c>
      <c r="AS2930">
        <v>0</v>
      </c>
      <c r="AT2930">
        <v>0</v>
      </c>
      <c r="AU2930" t="e">
        <f t="shared" ca="1" si="278"/>
        <v>#NAME?</v>
      </c>
    </row>
    <row r="2931" spans="1:47" x14ac:dyDescent="0.15">
      <c r="A2931" s="21" t="s">
        <v>3710</v>
      </c>
      <c r="B2931" s="22" t="s">
        <v>17</v>
      </c>
      <c r="C2931" s="42">
        <v>2008</v>
      </c>
      <c r="D2931" s="22" t="s">
        <v>2094</v>
      </c>
      <c r="E2931" s="22"/>
      <c r="F2931" s="23">
        <v>15.23</v>
      </c>
      <c r="G2931" s="23">
        <v>15.23</v>
      </c>
      <c r="H2931" s="24">
        <f t="shared" si="273"/>
        <v>0</v>
      </c>
      <c r="I2931" s="153">
        <v>0</v>
      </c>
      <c r="J2931" s="24">
        <f t="shared" si="274"/>
        <v>0</v>
      </c>
      <c r="K2931" s="25">
        <f t="shared" si="275"/>
        <v>0</v>
      </c>
      <c r="L2931">
        <v>0</v>
      </c>
      <c r="M2931">
        <v>32964608</v>
      </c>
      <c r="N2931">
        <v>42065747</v>
      </c>
      <c r="O2931" s="52">
        <v>0</v>
      </c>
      <c r="P2931" s="52">
        <v>0</v>
      </c>
      <c r="Q2931" s="52">
        <v>0</v>
      </c>
      <c r="R2931" s="52">
        <v>0</v>
      </c>
      <c r="S2931" s="52">
        <v>0</v>
      </c>
      <c r="T2931" s="52">
        <v>0</v>
      </c>
      <c r="U2931" s="52">
        <v>0</v>
      </c>
      <c r="V2931" s="52">
        <v>0</v>
      </c>
      <c r="W2931" s="52">
        <v>0</v>
      </c>
      <c r="X2931" s="52">
        <v>0</v>
      </c>
      <c r="Y2931" s="52">
        <v>0</v>
      </c>
      <c r="Z2931" s="52">
        <v>0</v>
      </c>
      <c r="AA2931" s="25">
        <v>0</v>
      </c>
      <c r="AB2931" s="25">
        <v>0</v>
      </c>
      <c r="AC2931" s="25">
        <v>0</v>
      </c>
      <c r="AD2931" s="25">
        <v>0</v>
      </c>
      <c r="AE2931" s="25">
        <v>0</v>
      </c>
      <c r="AF2931" s="25">
        <v>0</v>
      </c>
      <c r="AG2931" s="25">
        <v>0</v>
      </c>
      <c r="AH2931" s="25">
        <v>0</v>
      </c>
      <c r="AI2931" s="25">
        <v>0</v>
      </c>
      <c r="AJ2931" s="25">
        <v>0</v>
      </c>
      <c r="AK2931" s="25">
        <v>0</v>
      </c>
      <c r="AL2931" s="25">
        <v>0</v>
      </c>
      <c r="AM2931" s="95">
        <v>0</v>
      </c>
      <c r="AN2931" s="95" t="e">
        <f ca="1">IF(MengeInEEGSummieren(M2931),AM2931,0)</f>
        <v>#NAME?</v>
      </c>
      <c r="AO2931" s="95">
        <f t="shared" si="276"/>
        <v>0</v>
      </c>
      <c r="AP2931" s="95">
        <f t="shared" si="277"/>
        <v>0</v>
      </c>
      <c r="AS2931">
        <v>0</v>
      </c>
      <c r="AT2931">
        <v>0</v>
      </c>
      <c r="AU2931" t="e">
        <f t="shared" ca="1" si="278"/>
        <v>#NAME?</v>
      </c>
    </row>
    <row r="2932" spans="1:47" x14ac:dyDescent="0.15">
      <c r="A2932" s="21" t="s">
        <v>3711</v>
      </c>
      <c r="B2932" s="22" t="s">
        <v>17</v>
      </c>
      <c r="C2932" s="42">
        <v>2008</v>
      </c>
      <c r="D2932" s="22" t="s">
        <v>2096</v>
      </c>
      <c r="E2932" s="22"/>
      <c r="F2932" s="23">
        <v>20.23</v>
      </c>
      <c r="G2932" s="23">
        <v>20.23</v>
      </c>
      <c r="H2932" s="24">
        <f t="shared" si="273"/>
        <v>0</v>
      </c>
      <c r="I2932" s="153">
        <v>0</v>
      </c>
      <c r="J2932" s="24">
        <f t="shared" si="274"/>
        <v>0</v>
      </c>
      <c r="K2932" s="25">
        <f t="shared" si="275"/>
        <v>0</v>
      </c>
      <c r="L2932">
        <v>0</v>
      </c>
      <c r="M2932">
        <v>32964608</v>
      </c>
      <c r="N2932">
        <v>42065747</v>
      </c>
      <c r="O2932" s="52">
        <v>0</v>
      </c>
      <c r="P2932" s="52">
        <v>0</v>
      </c>
      <c r="Q2932" s="52">
        <v>0</v>
      </c>
      <c r="R2932" s="52">
        <v>0</v>
      </c>
      <c r="S2932" s="52">
        <v>0</v>
      </c>
      <c r="T2932" s="52">
        <v>0</v>
      </c>
      <c r="U2932" s="52">
        <v>0</v>
      </c>
      <c r="V2932" s="52">
        <v>0</v>
      </c>
      <c r="W2932" s="52">
        <v>0</v>
      </c>
      <c r="X2932" s="52">
        <v>0</v>
      </c>
      <c r="Y2932" s="52">
        <v>0</v>
      </c>
      <c r="Z2932" s="52">
        <v>0</v>
      </c>
      <c r="AA2932" s="25">
        <v>0</v>
      </c>
      <c r="AB2932" s="25">
        <v>0</v>
      </c>
      <c r="AC2932" s="25">
        <v>0</v>
      </c>
      <c r="AD2932" s="25">
        <v>0</v>
      </c>
      <c r="AE2932" s="25">
        <v>0</v>
      </c>
      <c r="AF2932" s="25">
        <v>0</v>
      </c>
      <c r="AG2932" s="25">
        <v>0</v>
      </c>
      <c r="AH2932" s="25">
        <v>0</v>
      </c>
      <c r="AI2932" s="25">
        <v>0</v>
      </c>
      <c r="AJ2932" s="25">
        <v>0</v>
      </c>
      <c r="AK2932" s="25">
        <v>0</v>
      </c>
      <c r="AL2932" s="25">
        <v>0</v>
      </c>
      <c r="AM2932" s="95">
        <v>0</v>
      </c>
      <c r="AN2932" s="95" t="e">
        <f ca="1">IF(MengeInEEGSummieren(M2932),AM2932,0)</f>
        <v>#NAME?</v>
      </c>
      <c r="AO2932" s="95">
        <f t="shared" si="276"/>
        <v>0</v>
      </c>
      <c r="AP2932" s="95">
        <f t="shared" si="277"/>
        <v>0</v>
      </c>
      <c r="AS2932">
        <v>0</v>
      </c>
      <c r="AT2932">
        <v>0</v>
      </c>
      <c r="AU2932" t="e">
        <f t="shared" ca="1" si="278"/>
        <v>#NAME?</v>
      </c>
    </row>
    <row r="2933" spans="1:47" x14ac:dyDescent="0.15">
      <c r="A2933" s="21" t="s">
        <v>3712</v>
      </c>
      <c r="B2933" s="22" t="s">
        <v>17</v>
      </c>
      <c r="C2933" s="42">
        <v>2008</v>
      </c>
      <c r="D2933" s="22" t="s">
        <v>2098</v>
      </c>
      <c r="E2933" s="22"/>
      <c r="F2933" s="23">
        <v>21.23</v>
      </c>
      <c r="G2933" s="23">
        <v>21.23</v>
      </c>
      <c r="H2933" s="24">
        <f t="shared" si="273"/>
        <v>0</v>
      </c>
      <c r="I2933" s="153">
        <v>0</v>
      </c>
      <c r="J2933" s="24">
        <f t="shared" si="274"/>
        <v>0</v>
      </c>
      <c r="K2933" s="25">
        <f t="shared" si="275"/>
        <v>0</v>
      </c>
      <c r="L2933">
        <v>0</v>
      </c>
      <c r="M2933">
        <v>32964608</v>
      </c>
      <c r="N2933">
        <v>42065747</v>
      </c>
      <c r="O2933" s="52">
        <v>0</v>
      </c>
      <c r="P2933" s="52">
        <v>0</v>
      </c>
      <c r="Q2933" s="52">
        <v>0</v>
      </c>
      <c r="R2933" s="52">
        <v>0</v>
      </c>
      <c r="S2933" s="52">
        <v>0</v>
      </c>
      <c r="T2933" s="52">
        <v>0</v>
      </c>
      <c r="U2933" s="52">
        <v>0</v>
      </c>
      <c r="V2933" s="52">
        <v>0</v>
      </c>
      <c r="W2933" s="52">
        <v>0</v>
      </c>
      <c r="X2933" s="52">
        <v>0</v>
      </c>
      <c r="Y2933" s="52">
        <v>0</v>
      </c>
      <c r="Z2933" s="52">
        <v>0</v>
      </c>
      <c r="AA2933" s="25">
        <v>0</v>
      </c>
      <c r="AB2933" s="25">
        <v>0</v>
      </c>
      <c r="AC2933" s="25">
        <v>0</v>
      </c>
      <c r="AD2933" s="25">
        <v>0</v>
      </c>
      <c r="AE2933" s="25">
        <v>0</v>
      </c>
      <c r="AF2933" s="25">
        <v>0</v>
      </c>
      <c r="AG2933" s="25">
        <v>0</v>
      </c>
      <c r="AH2933" s="25">
        <v>0</v>
      </c>
      <c r="AI2933" s="25">
        <v>0</v>
      </c>
      <c r="AJ2933" s="25">
        <v>0</v>
      </c>
      <c r="AK2933" s="25">
        <v>0</v>
      </c>
      <c r="AL2933" s="25">
        <v>0</v>
      </c>
      <c r="AM2933" s="95">
        <v>0</v>
      </c>
      <c r="AN2933" s="95" t="e">
        <f ca="1">IF(MengeInEEGSummieren(M2933),AM2933,0)</f>
        <v>#NAME?</v>
      </c>
      <c r="AO2933" s="95">
        <f t="shared" si="276"/>
        <v>0</v>
      </c>
      <c r="AP2933" s="95">
        <f t="shared" si="277"/>
        <v>0</v>
      </c>
      <c r="AS2933">
        <v>0</v>
      </c>
      <c r="AT2933">
        <v>0</v>
      </c>
      <c r="AU2933" t="e">
        <f t="shared" ca="1" si="278"/>
        <v>#NAME?</v>
      </c>
    </row>
    <row r="2934" spans="1:47" x14ac:dyDescent="0.15">
      <c r="A2934" s="21" t="s">
        <v>3713</v>
      </c>
      <c r="B2934" s="22" t="s">
        <v>17</v>
      </c>
      <c r="C2934" s="42">
        <v>2008</v>
      </c>
      <c r="D2934" s="22" t="s">
        <v>2100</v>
      </c>
      <c r="E2934" s="22"/>
      <c r="F2934" s="23">
        <v>21.23</v>
      </c>
      <c r="G2934" s="23">
        <v>21.23</v>
      </c>
      <c r="H2934" s="24">
        <f t="shared" si="273"/>
        <v>0</v>
      </c>
      <c r="I2934" s="153">
        <v>0</v>
      </c>
      <c r="J2934" s="24">
        <f t="shared" si="274"/>
        <v>0</v>
      </c>
      <c r="K2934" s="25">
        <f t="shared" si="275"/>
        <v>0</v>
      </c>
      <c r="L2934">
        <v>0</v>
      </c>
      <c r="M2934">
        <v>32964608</v>
      </c>
      <c r="N2934">
        <v>42065747</v>
      </c>
      <c r="O2934" s="52">
        <v>0</v>
      </c>
      <c r="P2934" s="52">
        <v>0</v>
      </c>
      <c r="Q2934" s="52">
        <v>0</v>
      </c>
      <c r="R2934" s="52">
        <v>0</v>
      </c>
      <c r="S2934" s="52">
        <v>0</v>
      </c>
      <c r="T2934" s="52">
        <v>0</v>
      </c>
      <c r="U2934" s="52">
        <v>0</v>
      </c>
      <c r="V2934" s="52">
        <v>0</v>
      </c>
      <c r="W2934" s="52">
        <v>0</v>
      </c>
      <c r="X2934" s="52">
        <v>0</v>
      </c>
      <c r="Y2934" s="52">
        <v>0</v>
      </c>
      <c r="Z2934" s="52">
        <v>0</v>
      </c>
      <c r="AA2934" s="25">
        <v>0</v>
      </c>
      <c r="AB2934" s="25">
        <v>0</v>
      </c>
      <c r="AC2934" s="25">
        <v>0</v>
      </c>
      <c r="AD2934" s="25">
        <v>0</v>
      </c>
      <c r="AE2934" s="25">
        <v>0</v>
      </c>
      <c r="AF2934" s="25">
        <v>0</v>
      </c>
      <c r="AG2934" s="25">
        <v>0</v>
      </c>
      <c r="AH2934" s="25">
        <v>0</v>
      </c>
      <c r="AI2934" s="25">
        <v>0</v>
      </c>
      <c r="AJ2934" s="25">
        <v>0</v>
      </c>
      <c r="AK2934" s="25">
        <v>0</v>
      </c>
      <c r="AL2934" s="25">
        <v>0</v>
      </c>
      <c r="AM2934" s="95">
        <v>0</v>
      </c>
      <c r="AN2934" s="95" t="e">
        <f ca="1">IF(MengeInEEGSummieren(M2934),AM2934,0)</f>
        <v>#NAME?</v>
      </c>
      <c r="AO2934" s="95">
        <f t="shared" si="276"/>
        <v>0</v>
      </c>
      <c r="AP2934" s="95">
        <f t="shared" si="277"/>
        <v>0</v>
      </c>
      <c r="AS2934">
        <v>0</v>
      </c>
      <c r="AT2934">
        <v>0</v>
      </c>
      <c r="AU2934" t="e">
        <f t="shared" ca="1" si="278"/>
        <v>#NAME?</v>
      </c>
    </row>
    <row r="2935" spans="1:47" x14ac:dyDescent="0.15">
      <c r="A2935" s="21" t="s">
        <v>3714</v>
      </c>
      <c r="B2935" s="22" t="s">
        <v>17</v>
      </c>
      <c r="C2935" s="42">
        <v>2008</v>
      </c>
      <c r="D2935" s="22" t="s">
        <v>2102</v>
      </c>
      <c r="E2935" s="22"/>
      <c r="F2935" s="23">
        <v>22.23</v>
      </c>
      <c r="G2935" s="23">
        <v>22.23</v>
      </c>
      <c r="H2935" s="24">
        <f t="shared" si="273"/>
        <v>0</v>
      </c>
      <c r="I2935" s="153">
        <v>0</v>
      </c>
      <c r="J2935" s="24">
        <f t="shared" si="274"/>
        <v>0</v>
      </c>
      <c r="K2935" s="25">
        <f t="shared" si="275"/>
        <v>0</v>
      </c>
      <c r="L2935">
        <v>0</v>
      </c>
      <c r="M2935">
        <v>32964608</v>
      </c>
      <c r="N2935">
        <v>42065747</v>
      </c>
      <c r="O2935" s="52">
        <v>0</v>
      </c>
      <c r="P2935" s="52">
        <v>0</v>
      </c>
      <c r="Q2935" s="52">
        <v>0</v>
      </c>
      <c r="R2935" s="52">
        <v>0</v>
      </c>
      <c r="S2935" s="52">
        <v>0</v>
      </c>
      <c r="T2935" s="52">
        <v>0</v>
      </c>
      <c r="U2935" s="52">
        <v>0</v>
      </c>
      <c r="V2935" s="52">
        <v>0</v>
      </c>
      <c r="W2935" s="52">
        <v>0</v>
      </c>
      <c r="X2935" s="52">
        <v>0</v>
      </c>
      <c r="Y2935" s="52">
        <v>0</v>
      </c>
      <c r="Z2935" s="52">
        <v>0</v>
      </c>
      <c r="AA2935" s="25">
        <v>0</v>
      </c>
      <c r="AB2935" s="25">
        <v>0</v>
      </c>
      <c r="AC2935" s="25">
        <v>0</v>
      </c>
      <c r="AD2935" s="25">
        <v>0</v>
      </c>
      <c r="AE2935" s="25">
        <v>0</v>
      </c>
      <c r="AF2935" s="25">
        <v>0</v>
      </c>
      <c r="AG2935" s="25">
        <v>0</v>
      </c>
      <c r="AH2935" s="25">
        <v>0</v>
      </c>
      <c r="AI2935" s="25">
        <v>0</v>
      </c>
      <c r="AJ2935" s="25">
        <v>0</v>
      </c>
      <c r="AK2935" s="25">
        <v>0</v>
      </c>
      <c r="AL2935" s="25">
        <v>0</v>
      </c>
      <c r="AM2935" s="95">
        <v>0</v>
      </c>
      <c r="AN2935" s="95" t="e">
        <f ca="1">IF(MengeInEEGSummieren(M2935),AM2935,0)</f>
        <v>#NAME?</v>
      </c>
      <c r="AO2935" s="95">
        <f t="shared" si="276"/>
        <v>0</v>
      </c>
      <c r="AP2935" s="95">
        <f t="shared" si="277"/>
        <v>0</v>
      </c>
      <c r="AS2935">
        <v>0</v>
      </c>
      <c r="AT2935">
        <v>0</v>
      </c>
      <c r="AU2935" t="e">
        <f t="shared" ca="1" si="278"/>
        <v>#NAME?</v>
      </c>
    </row>
    <row r="2936" spans="1:47" x14ac:dyDescent="0.15">
      <c r="A2936" s="21" t="s">
        <v>3715</v>
      </c>
      <c r="B2936" s="22" t="s">
        <v>17</v>
      </c>
      <c r="C2936" s="42">
        <v>2008</v>
      </c>
      <c r="D2936" s="22" t="s">
        <v>2104</v>
      </c>
      <c r="E2936" s="22"/>
      <c r="F2936" s="23">
        <v>22.23</v>
      </c>
      <c r="G2936" s="23">
        <v>22.23</v>
      </c>
      <c r="H2936" s="24">
        <f t="shared" si="273"/>
        <v>0</v>
      </c>
      <c r="I2936" s="153">
        <v>0</v>
      </c>
      <c r="J2936" s="24">
        <f t="shared" si="274"/>
        <v>0</v>
      </c>
      <c r="K2936" s="25">
        <f t="shared" si="275"/>
        <v>0</v>
      </c>
      <c r="L2936">
        <v>0</v>
      </c>
      <c r="M2936">
        <v>32964608</v>
      </c>
      <c r="N2936">
        <v>42065747</v>
      </c>
      <c r="O2936" s="52">
        <v>0</v>
      </c>
      <c r="P2936" s="52">
        <v>0</v>
      </c>
      <c r="Q2936" s="52">
        <v>0</v>
      </c>
      <c r="R2936" s="52">
        <v>0</v>
      </c>
      <c r="S2936" s="52">
        <v>0</v>
      </c>
      <c r="T2936" s="52">
        <v>0</v>
      </c>
      <c r="U2936" s="52">
        <v>0</v>
      </c>
      <c r="V2936" s="52">
        <v>0</v>
      </c>
      <c r="W2936" s="52">
        <v>0</v>
      </c>
      <c r="X2936" s="52">
        <v>0</v>
      </c>
      <c r="Y2936" s="52">
        <v>0</v>
      </c>
      <c r="Z2936" s="52">
        <v>0</v>
      </c>
      <c r="AA2936" s="25">
        <v>0</v>
      </c>
      <c r="AB2936" s="25">
        <v>0</v>
      </c>
      <c r="AC2936" s="25">
        <v>0</v>
      </c>
      <c r="AD2936" s="25">
        <v>0</v>
      </c>
      <c r="AE2936" s="25">
        <v>0</v>
      </c>
      <c r="AF2936" s="25">
        <v>0</v>
      </c>
      <c r="AG2936" s="25">
        <v>0</v>
      </c>
      <c r="AH2936" s="25">
        <v>0</v>
      </c>
      <c r="AI2936" s="25">
        <v>0</v>
      </c>
      <c r="AJ2936" s="25">
        <v>0</v>
      </c>
      <c r="AK2936" s="25">
        <v>0</v>
      </c>
      <c r="AL2936" s="25">
        <v>0</v>
      </c>
      <c r="AM2936" s="95">
        <v>0</v>
      </c>
      <c r="AN2936" s="95" t="e">
        <f ca="1">IF(MengeInEEGSummieren(M2936),AM2936,0)</f>
        <v>#NAME?</v>
      </c>
      <c r="AO2936" s="95">
        <f t="shared" si="276"/>
        <v>0</v>
      </c>
      <c r="AP2936" s="95">
        <f t="shared" si="277"/>
        <v>0</v>
      </c>
      <c r="AS2936">
        <v>0</v>
      </c>
      <c r="AT2936">
        <v>0</v>
      </c>
      <c r="AU2936" t="e">
        <f t="shared" ca="1" si="278"/>
        <v>#NAME?</v>
      </c>
    </row>
    <row r="2937" spans="1:47" x14ac:dyDescent="0.15">
      <c r="A2937" s="21" t="s">
        <v>3716</v>
      </c>
      <c r="B2937" s="22" t="s">
        <v>17</v>
      </c>
      <c r="C2937" s="42">
        <v>2008</v>
      </c>
      <c r="D2937" s="22" t="s">
        <v>2106</v>
      </c>
      <c r="E2937" s="22"/>
      <c r="F2937" s="23">
        <v>23.23</v>
      </c>
      <c r="G2937" s="23">
        <v>23.23</v>
      </c>
      <c r="H2937" s="24">
        <f t="shared" si="273"/>
        <v>0</v>
      </c>
      <c r="I2937" s="153">
        <v>0</v>
      </c>
      <c r="J2937" s="24">
        <f t="shared" si="274"/>
        <v>0</v>
      </c>
      <c r="K2937" s="25">
        <f t="shared" si="275"/>
        <v>0</v>
      </c>
      <c r="L2937">
        <v>0</v>
      </c>
      <c r="M2937">
        <v>32964608</v>
      </c>
      <c r="N2937">
        <v>42065747</v>
      </c>
      <c r="O2937" s="52">
        <v>0</v>
      </c>
      <c r="P2937" s="52">
        <v>0</v>
      </c>
      <c r="Q2937" s="52">
        <v>0</v>
      </c>
      <c r="R2937" s="52">
        <v>0</v>
      </c>
      <c r="S2937" s="52">
        <v>0</v>
      </c>
      <c r="T2937" s="52">
        <v>0</v>
      </c>
      <c r="U2937" s="52">
        <v>0</v>
      </c>
      <c r="V2937" s="52">
        <v>0</v>
      </c>
      <c r="W2937" s="52">
        <v>0</v>
      </c>
      <c r="X2937" s="52">
        <v>0</v>
      </c>
      <c r="Y2937" s="52">
        <v>0</v>
      </c>
      <c r="Z2937" s="52">
        <v>0</v>
      </c>
      <c r="AA2937" s="25">
        <v>0</v>
      </c>
      <c r="AB2937" s="25">
        <v>0</v>
      </c>
      <c r="AC2937" s="25">
        <v>0</v>
      </c>
      <c r="AD2937" s="25">
        <v>0</v>
      </c>
      <c r="AE2937" s="25">
        <v>0</v>
      </c>
      <c r="AF2937" s="25">
        <v>0</v>
      </c>
      <c r="AG2937" s="25">
        <v>0</v>
      </c>
      <c r="AH2937" s="25">
        <v>0</v>
      </c>
      <c r="AI2937" s="25">
        <v>0</v>
      </c>
      <c r="AJ2937" s="25">
        <v>0</v>
      </c>
      <c r="AK2937" s="25">
        <v>0</v>
      </c>
      <c r="AL2937" s="25">
        <v>0</v>
      </c>
      <c r="AM2937" s="95">
        <v>0</v>
      </c>
      <c r="AN2937" s="95" t="e">
        <f ca="1">IF(MengeInEEGSummieren(M2937),AM2937,0)</f>
        <v>#NAME?</v>
      </c>
      <c r="AO2937" s="95">
        <f t="shared" si="276"/>
        <v>0</v>
      </c>
      <c r="AP2937" s="95">
        <f t="shared" si="277"/>
        <v>0</v>
      </c>
      <c r="AS2937">
        <v>0</v>
      </c>
      <c r="AT2937">
        <v>0</v>
      </c>
      <c r="AU2937" t="e">
        <f t="shared" ca="1" si="278"/>
        <v>#NAME?</v>
      </c>
    </row>
    <row r="2938" spans="1:47" x14ac:dyDescent="0.15">
      <c r="A2938" s="21" t="s">
        <v>3717</v>
      </c>
      <c r="B2938" s="22" t="s">
        <v>17</v>
      </c>
      <c r="C2938" s="42">
        <v>2008</v>
      </c>
      <c r="D2938" s="22" t="s">
        <v>2108</v>
      </c>
      <c r="E2938" s="22"/>
      <c r="F2938" s="23">
        <v>23.23</v>
      </c>
      <c r="G2938" s="23">
        <v>23.23</v>
      </c>
      <c r="H2938" s="24">
        <f t="shared" si="273"/>
        <v>0</v>
      </c>
      <c r="I2938" s="153">
        <v>0</v>
      </c>
      <c r="J2938" s="24">
        <f t="shared" si="274"/>
        <v>0</v>
      </c>
      <c r="K2938" s="25">
        <f t="shared" si="275"/>
        <v>0</v>
      </c>
      <c r="L2938">
        <v>0</v>
      </c>
      <c r="M2938">
        <v>32964608</v>
      </c>
      <c r="N2938">
        <v>42065747</v>
      </c>
      <c r="O2938" s="52">
        <v>0</v>
      </c>
      <c r="P2938" s="52">
        <v>0</v>
      </c>
      <c r="Q2938" s="52">
        <v>0</v>
      </c>
      <c r="R2938" s="52">
        <v>0</v>
      </c>
      <c r="S2938" s="52">
        <v>0</v>
      </c>
      <c r="T2938" s="52">
        <v>0</v>
      </c>
      <c r="U2938" s="52">
        <v>0</v>
      </c>
      <c r="V2938" s="52">
        <v>0</v>
      </c>
      <c r="W2938" s="52">
        <v>0</v>
      </c>
      <c r="X2938" s="52">
        <v>0</v>
      </c>
      <c r="Y2938" s="52">
        <v>0</v>
      </c>
      <c r="Z2938" s="52">
        <v>0</v>
      </c>
      <c r="AA2938" s="25">
        <v>0</v>
      </c>
      <c r="AB2938" s="25">
        <v>0</v>
      </c>
      <c r="AC2938" s="25">
        <v>0</v>
      </c>
      <c r="AD2938" s="25">
        <v>0</v>
      </c>
      <c r="AE2938" s="25">
        <v>0</v>
      </c>
      <c r="AF2938" s="25">
        <v>0</v>
      </c>
      <c r="AG2938" s="25">
        <v>0</v>
      </c>
      <c r="AH2938" s="25">
        <v>0</v>
      </c>
      <c r="AI2938" s="25">
        <v>0</v>
      </c>
      <c r="AJ2938" s="25">
        <v>0</v>
      </c>
      <c r="AK2938" s="25">
        <v>0</v>
      </c>
      <c r="AL2938" s="25">
        <v>0</v>
      </c>
      <c r="AM2938" s="95">
        <v>0</v>
      </c>
      <c r="AN2938" s="95" t="e">
        <f ca="1">IF(MengeInEEGSummieren(M2938),AM2938,0)</f>
        <v>#NAME?</v>
      </c>
      <c r="AO2938" s="95">
        <f t="shared" si="276"/>
        <v>0</v>
      </c>
      <c r="AP2938" s="95">
        <f t="shared" si="277"/>
        <v>0</v>
      </c>
      <c r="AS2938">
        <v>0</v>
      </c>
      <c r="AT2938">
        <v>0</v>
      </c>
      <c r="AU2938" t="e">
        <f t="shared" ca="1" si="278"/>
        <v>#NAME?</v>
      </c>
    </row>
    <row r="2939" spans="1:47" x14ac:dyDescent="0.15">
      <c r="A2939" s="21" t="s">
        <v>3718</v>
      </c>
      <c r="B2939" s="22" t="s">
        <v>17</v>
      </c>
      <c r="C2939" s="42">
        <v>2008</v>
      </c>
      <c r="D2939" s="22" t="s">
        <v>2110</v>
      </c>
      <c r="E2939" s="22"/>
      <c r="F2939" s="23">
        <v>24.23</v>
      </c>
      <c r="G2939" s="23">
        <v>24.23</v>
      </c>
      <c r="H2939" s="24">
        <f t="shared" si="273"/>
        <v>0</v>
      </c>
      <c r="I2939" s="153">
        <v>0</v>
      </c>
      <c r="J2939" s="24">
        <f t="shared" si="274"/>
        <v>0</v>
      </c>
      <c r="K2939" s="25">
        <f t="shared" si="275"/>
        <v>0</v>
      </c>
      <c r="L2939">
        <v>0</v>
      </c>
      <c r="M2939">
        <v>32964608</v>
      </c>
      <c r="N2939">
        <v>42065747</v>
      </c>
      <c r="O2939" s="52">
        <v>0</v>
      </c>
      <c r="P2939" s="52">
        <v>0</v>
      </c>
      <c r="Q2939" s="52">
        <v>0</v>
      </c>
      <c r="R2939" s="52">
        <v>0</v>
      </c>
      <c r="S2939" s="52">
        <v>0</v>
      </c>
      <c r="T2939" s="52">
        <v>0</v>
      </c>
      <c r="U2939" s="52">
        <v>0</v>
      </c>
      <c r="V2939" s="52">
        <v>0</v>
      </c>
      <c r="W2939" s="52">
        <v>0</v>
      </c>
      <c r="X2939" s="52">
        <v>0</v>
      </c>
      <c r="Y2939" s="52">
        <v>0</v>
      </c>
      <c r="Z2939" s="52">
        <v>0</v>
      </c>
      <c r="AA2939" s="25">
        <v>0</v>
      </c>
      <c r="AB2939" s="25">
        <v>0</v>
      </c>
      <c r="AC2939" s="25">
        <v>0</v>
      </c>
      <c r="AD2939" s="25">
        <v>0</v>
      </c>
      <c r="AE2939" s="25">
        <v>0</v>
      </c>
      <c r="AF2939" s="25">
        <v>0</v>
      </c>
      <c r="AG2939" s="25">
        <v>0</v>
      </c>
      <c r="AH2939" s="25">
        <v>0</v>
      </c>
      <c r="AI2939" s="25">
        <v>0</v>
      </c>
      <c r="AJ2939" s="25">
        <v>0</v>
      </c>
      <c r="AK2939" s="25">
        <v>0</v>
      </c>
      <c r="AL2939" s="25">
        <v>0</v>
      </c>
      <c r="AM2939" s="95">
        <v>0</v>
      </c>
      <c r="AN2939" s="95" t="e">
        <f ca="1">IF(MengeInEEGSummieren(M2939),AM2939,0)</f>
        <v>#NAME?</v>
      </c>
      <c r="AO2939" s="95">
        <f t="shared" si="276"/>
        <v>0</v>
      </c>
      <c r="AP2939" s="95">
        <f t="shared" si="277"/>
        <v>0</v>
      </c>
      <c r="AS2939">
        <v>0</v>
      </c>
      <c r="AT2939">
        <v>0</v>
      </c>
      <c r="AU2939" t="e">
        <f t="shared" ca="1" si="278"/>
        <v>#NAME?</v>
      </c>
    </row>
    <row r="2940" spans="1:47" x14ac:dyDescent="0.15">
      <c r="A2940" s="21" t="s">
        <v>3719</v>
      </c>
      <c r="B2940" s="22" t="s">
        <v>17</v>
      </c>
      <c r="C2940" s="42">
        <v>2008</v>
      </c>
      <c r="D2940" s="22" t="s">
        <v>2112</v>
      </c>
      <c r="E2940" s="22"/>
      <c r="F2940" s="23">
        <v>24.23</v>
      </c>
      <c r="G2940" s="23">
        <v>24.23</v>
      </c>
      <c r="H2940" s="24">
        <f t="shared" si="273"/>
        <v>0</v>
      </c>
      <c r="I2940" s="153">
        <v>0</v>
      </c>
      <c r="J2940" s="24">
        <f t="shared" si="274"/>
        <v>0</v>
      </c>
      <c r="K2940" s="25">
        <f t="shared" si="275"/>
        <v>0</v>
      </c>
      <c r="L2940">
        <v>0</v>
      </c>
      <c r="M2940">
        <v>32964608</v>
      </c>
      <c r="N2940">
        <v>42065747</v>
      </c>
      <c r="O2940" s="52">
        <v>0</v>
      </c>
      <c r="P2940" s="52">
        <v>0</v>
      </c>
      <c r="Q2940" s="52">
        <v>0</v>
      </c>
      <c r="R2940" s="52">
        <v>0</v>
      </c>
      <c r="S2940" s="52">
        <v>0</v>
      </c>
      <c r="T2940" s="52">
        <v>0</v>
      </c>
      <c r="U2940" s="52">
        <v>0</v>
      </c>
      <c r="V2940" s="52">
        <v>0</v>
      </c>
      <c r="W2940" s="52">
        <v>0</v>
      </c>
      <c r="X2940" s="52">
        <v>0</v>
      </c>
      <c r="Y2940" s="52">
        <v>0</v>
      </c>
      <c r="Z2940" s="52">
        <v>0</v>
      </c>
      <c r="AA2940" s="25">
        <v>0</v>
      </c>
      <c r="AB2940" s="25">
        <v>0</v>
      </c>
      <c r="AC2940" s="25">
        <v>0</v>
      </c>
      <c r="AD2940" s="25">
        <v>0</v>
      </c>
      <c r="AE2940" s="25">
        <v>0</v>
      </c>
      <c r="AF2940" s="25">
        <v>0</v>
      </c>
      <c r="AG2940" s="25">
        <v>0</v>
      </c>
      <c r="AH2940" s="25">
        <v>0</v>
      </c>
      <c r="AI2940" s="25">
        <v>0</v>
      </c>
      <c r="AJ2940" s="25">
        <v>0</v>
      </c>
      <c r="AK2940" s="25">
        <v>0</v>
      </c>
      <c r="AL2940" s="25">
        <v>0</v>
      </c>
      <c r="AM2940" s="95">
        <v>0</v>
      </c>
      <c r="AN2940" s="95" t="e">
        <f ca="1">IF(MengeInEEGSummieren(M2940),AM2940,0)</f>
        <v>#NAME?</v>
      </c>
      <c r="AO2940" s="95">
        <f t="shared" si="276"/>
        <v>0</v>
      </c>
      <c r="AP2940" s="95">
        <f t="shared" si="277"/>
        <v>0</v>
      </c>
      <c r="AS2940">
        <v>0</v>
      </c>
      <c r="AT2940">
        <v>0</v>
      </c>
      <c r="AU2940" t="e">
        <f t="shared" ca="1" si="278"/>
        <v>#NAME?</v>
      </c>
    </row>
    <row r="2941" spans="1:47" x14ac:dyDescent="0.15">
      <c r="A2941" s="21" t="s">
        <v>3720</v>
      </c>
      <c r="B2941" s="22" t="s">
        <v>17</v>
      </c>
      <c r="C2941" s="42">
        <v>2008</v>
      </c>
      <c r="D2941" s="22" t="s">
        <v>2114</v>
      </c>
      <c r="E2941" s="22"/>
      <c r="F2941" s="23">
        <v>25.23</v>
      </c>
      <c r="G2941" s="23">
        <v>25.23</v>
      </c>
      <c r="H2941" s="24">
        <f t="shared" si="273"/>
        <v>0</v>
      </c>
      <c r="I2941" s="153">
        <v>0</v>
      </c>
      <c r="J2941" s="24">
        <f t="shared" si="274"/>
        <v>0</v>
      </c>
      <c r="K2941" s="25">
        <f t="shared" si="275"/>
        <v>0</v>
      </c>
      <c r="L2941">
        <v>0</v>
      </c>
      <c r="M2941">
        <v>32964608</v>
      </c>
      <c r="N2941">
        <v>42065747</v>
      </c>
      <c r="O2941" s="52">
        <v>0</v>
      </c>
      <c r="P2941" s="52">
        <v>0</v>
      </c>
      <c r="Q2941" s="52">
        <v>0</v>
      </c>
      <c r="R2941" s="52">
        <v>0</v>
      </c>
      <c r="S2941" s="52">
        <v>0</v>
      </c>
      <c r="T2941" s="52">
        <v>0</v>
      </c>
      <c r="U2941" s="52">
        <v>0</v>
      </c>
      <c r="V2941" s="52">
        <v>0</v>
      </c>
      <c r="W2941" s="52">
        <v>0</v>
      </c>
      <c r="X2941" s="52">
        <v>0</v>
      </c>
      <c r="Y2941" s="52">
        <v>0</v>
      </c>
      <c r="Z2941" s="52">
        <v>0</v>
      </c>
      <c r="AA2941" s="25">
        <v>0</v>
      </c>
      <c r="AB2941" s="25">
        <v>0</v>
      </c>
      <c r="AC2941" s="25">
        <v>0</v>
      </c>
      <c r="AD2941" s="25">
        <v>0</v>
      </c>
      <c r="AE2941" s="25">
        <v>0</v>
      </c>
      <c r="AF2941" s="25">
        <v>0</v>
      </c>
      <c r="AG2941" s="25">
        <v>0</v>
      </c>
      <c r="AH2941" s="25">
        <v>0</v>
      </c>
      <c r="AI2941" s="25">
        <v>0</v>
      </c>
      <c r="AJ2941" s="25">
        <v>0</v>
      </c>
      <c r="AK2941" s="25">
        <v>0</v>
      </c>
      <c r="AL2941" s="25">
        <v>0</v>
      </c>
      <c r="AM2941" s="95">
        <v>0</v>
      </c>
      <c r="AN2941" s="95" t="e">
        <f ca="1">IF(MengeInEEGSummieren(M2941),AM2941,0)</f>
        <v>#NAME?</v>
      </c>
      <c r="AO2941" s="95">
        <f t="shared" si="276"/>
        <v>0</v>
      </c>
      <c r="AP2941" s="95">
        <f t="shared" si="277"/>
        <v>0</v>
      </c>
      <c r="AS2941">
        <v>0</v>
      </c>
      <c r="AT2941">
        <v>0</v>
      </c>
      <c r="AU2941" t="e">
        <f t="shared" ca="1" si="278"/>
        <v>#NAME?</v>
      </c>
    </row>
    <row r="2942" spans="1:47" x14ac:dyDescent="0.15">
      <c r="A2942" s="21" t="s">
        <v>3721</v>
      </c>
      <c r="B2942" s="22" t="s">
        <v>17</v>
      </c>
      <c r="C2942" s="42">
        <v>2008</v>
      </c>
      <c r="D2942" s="22" t="s">
        <v>1087</v>
      </c>
      <c r="E2942" s="22"/>
      <c r="F2942" s="23">
        <v>11.29</v>
      </c>
      <c r="G2942" s="23">
        <v>11.29</v>
      </c>
      <c r="H2942" s="24">
        <f t="shared" si="273"/>
        <v>0</v>
      </c>
      <c r="I2942" s="153">
        <v>0</v>
      </c>
      <c r="J2942" s="24">
        <f t="shared" si="274"/>
        <v>0</v>
      </c>
      <c r="K2942" s="25">
        <f t="shared" si="275"/>
        <v>0</v>
      </c>
      <c r="L2942">
        <v>0</v>
      </c>
      <c r="M2942">
        <v>32964608</v>
      </c>
      <c r="N2942">
        <v>42065747</v>
      </c>
      <c r="O2942" s="52">
        <v>0</v>
      </c>
      <c r="P2942" s="52">
        <v>0</v>
      </c>
      <c r="Q2942" s="52">
        <v>0</v>
      </c>
      <c r="R2942" s="52">
        <v>0</v>
      </c>
      <c r="S2942" s="52">
        <v>0</v>
      </c>
      <c r="T2942" s="52">
        <v>0</v>
      </c>
      <c r="U2942" s="52">
        <v>0</v>
      </c>
      <c r="V2942" s="52">
        <v>0</v>
      </c>
      <c r="W2942" s="52">
        <v>0</v>
      </c>
      <c r="X2942" s="52">
        <v>0</v>
      </c>
      <c r="Y2942" s="52">
        <v>0</v>
      </c>
      <c r="Z2942" s="52">
        <v>0</v>
      </c>
      <c r="AA2942" s="25">
        <v>0</v>
      </c>
      <c r="AB2942" s="25">
        <v>0</v>
      </c>
      <c r="AC2942" s="25">
        <v>0</v>
      </c>
      <c r="AD2942" s="25">
        <v>0</v>
      </c>
      <c r="AE2942" s="25">
        <v>0</v>
      </c>
      <c r="AF2942" s="25">
        <v>0</v>
      </c>
      <c r="AG2942" s="25">
        <v>0</v>
      </c>
      <c r="AH2942" s="25">
        <v>0</v>
      </c>
      <c r="AI2942" s="25">
        <v>0</v>
      </c>
      <c r="AJ2942" s="25">
        <v>0</v>
      </c>
      <c r="AK2942" s="25">
        <v>0</v>
      </c>
      <c r="AL2942" s="25">
        <v>0</v>
      </c>
      <c r="AM2942" s="95">
        <v>0</v>
      </c>
      <c r="AN2942" s="95" t="e">
        <f ca="1">IF(MengeInEEGSummieren(M2942),AM2942,0)</f>
        <v>#NAME?</v>
      </c>
      <c r="AO2942" s="95">
        <f t="shared" si="276"/>
        <v>0</v>
      </c>
      <c r="AP2942" s="95">
        <f t="shared" si="277"/>
        <v>0</v>
      </c>
      <c r="AS2942">
        <v>0</v>
      </c>
      <c r="AT2942">
        <v>0</v>
      </c>
      <c r="AU2942" t="e">
        <f t="shared" ca="1" si="278"/>
        <v>#NAME?</v>
      </c>
    </row>
    <row r="2943" spans="1:47" x14ac:dyDescent="0.15">
      <c r="A2943" s="21" t="s">
        <v>3722</v>
      </c>
      <c r="B2943" s="22" t="s">
        <v>17</v>
      </c>
      <c r="C2943" s="42">
        <v>2008</v>
      </c>
      <c r="D2943" s="22" t="s">
        <v>2117</v>
      </c>
      <c r="E2943" s="22"/>
      <c r="F2943" s="23">
        <v>15.29</v>
      </c>
      <c r="G2943" s="23">
        <v>15.29</v>
      </c>
      <c r="H2943" s="24">
        <f t="shared" si="273"/>
        <v>0</v>
      </c>
      <c r="I2943" s="153">
        <v>0</v>
      </c>
      <c r="J2943" s="24">
        <f t="shared" si="274"/>
        <v>0</v>
      </c>
      <c r="K2943" s="25">
        <f t="shared" si="275"/>
        <v>0</v>
      </c>
      <c r="L2943">
        <v>0</v>
      </c>
      <c r="M2943">
        <v>32964608</v>
      </c>
      <c r="N2943">
        <v>42065747</v>
      </c>
      <c r="O2943" s="52">
        <v>0</v>
      </c>
      <c r="P2943" s="52">
        <v>0</v>
      </c>
      <c r="Q2943" s="52">
        <v>0</v>
      </c>
      <c r="R2943" s="52">
        <v>0</v>
      </c>
      <c r="S2943" s="52">
        <v>0</v>
      </c>
      <c r="T2943" s="52">
        <v>0</v>
      </c>
      <c r="U2943" s="52">
        <v>0</v>
      </c>
      <c r="V2943" s="52">
        <v>0</v>
      </c>
      <c r="W2943" s="52">
        <v>0</v>
      </c>
      <c r="X2943" s="52">
        <v>0</v>
      </c>
      <c r="Y2943" s="52">
        <v>0</v>
      </c>
      <c r="Z2943" s="52">
        <v>0</v>
      </c>
      <c r="AA2943" s="25">
        <v>0</v>
      </c>
      <c r="AB2943" s="25">
        <v>0</v>
      </c>
      <c r="AC2943" s="25">
        <v>0</v>
      </c>
      <c r="AD2943" s="25">
        <v>0</v>
      </c>
      <c r="AE2943" s="25">
        <v>0</v>
      </c>
      <c r="AF2943" s="25">
        <v>0</v>
      </c>
      <c r="AG2943" s="25">
        <v>0</v>
      </c>
      <c r="AH2943" s="25">
        <v>0</v>
      </c>
      <c r="AI2943" s="25">
        <v>0</v>
      </c>
      <c r="AJ2943" s="25">
        <v>0</v>
      </c>
      <c r="AK2943" s="25">
        <v>0</v>
      </c>
      <c r="AL2943" s="25">
        <v>0</v>
      </c>
      <c r="AM2943" s="95">
        <v>0</v>
      </c>
      <c r="AN2943" s="95" t="e">
        <f ca="1">IF(MengeInEEGSummieren(M2943),AM2943,0)</f>
        <v>#NAME?</v>
      </c>
      <c r="AO2943" s="95">
        <f t="shared" si="276"/>
        <v>0</v>
      </c>
      <c r="AP2943" s="95">
        <f t="shared" si="277"/>
        <v>0</v>
      </c>
      <c r="AS2943">
        <v>0</v>
      </c>
      <c r="AT2943">
        <v>0</v>
      </c>
      <c r="AU2943" t="e">
        <f t="shared" ca="1" si="278"/>
        <v>#NAME?</v>
      </c>
    </row>
    <row r="2944" spans="1:47" x14ac:dyDescent="0.15">
      <c r="A2944" s="21" t="s">
        <v>3723</v>
      </c>
      <c r="B2944" s="22" t="s">
        <v>17</v>
      </c>
      <c r="C2944" s="42">
        <v>2008</v>
      </c>
      <c r="D2944" s="22" t="s">
        <v>2119</v>
      </c>
      <c r="E2944" s="22"/>
      <c r="F2944" s="23">
        <v>13.79</v>
      </c>
      <c r="G2944" s="23">
        <v>13.79</v>
      </c>
      <c r="H2944" s="24">
        <f t="shared" si="273"/>
        <v>0</v>
      </c>
      <c r="I2944" s="153">
        <v>0</v>
      </c>
      <c r="J2944" s="24">
        <f t="shared" si="274"/>
        <v>0</v>
      </c>
      <c r="K2944" s="25">
        <f t="shared" si="275"/>
        <v>0</v>
      </c>
      <c r="L2944">
        <v>0</v>
      </c>
      <c r="M2944">
        <v>32964608</v>
      </c>
      <c r="N2944">
        <v>42065747</v>
      </c>
      <c r="O2944" s="52">
        <v>0</v>
      </c>
      <c r="P2944" s="52">
        <v>0</v>
      </c>
      <c r="Q2944" s="52">
        <v>0</v>
      </c>
      <c r="R2944" s="52">
        <v>0</v>
      </c>
      <c r="S2944" s="52">
        <v>0</v>
      </c>
      <c r="T2944" s="52">
        <v>0</v>
      </c>
      <c r="U2944" s="52">
        <v>0</v>
      </c>
      <c r="V2944" s="52">
        <v>0</v>
      </c>
      <c r="W2944" s="52">
        <v>0</v>
      </c>
      <c r="X2944" s="52">
        <v>0</v>
      </c>
      <c r="Y2944" s="52">
        <v>0</v>
      </c>
      <c r="Z2944" s="52">
        <v>0</v>
      </c>
      <c r="AA2944" s="25">
        <v>0</v>
      </c>
      <c r="AB2944" s="25">
        <v>0</v>
      </c>
      <c r="AC2944" s="25">
        <v>0</v>
      </c>
      <c r="AD2944" s="25">
        <v>0</v>
      </c>
      <c r="AE2944" s="25">
        <v>0</v>
      </c>
      <c r="AF2944" s="25">
        <v>0</v>
      </c>
      <c r="AG2944" s="25">
        <v>0</v>
      </c>
      <c r="AH2944" s="25">
        <v>0</v>
      </c>
      <c r="AI2944" s="25">
        <v>0</v>
      </c>
      <c r="AJ2944" s="25">
        <v>0</v>
      </c>
      <c r="AK2944" s="25">
        <v>0</v>
      </c>
      <c r="AL2944" s="25">
        <v>0</v>
      </c>
      <c r="AM2944" s="95">
        <v>0</v>
      </c>
      <c r="AN2944" s="95" t="e">
        <f ca="1">IF(MengeInEEGSummieren(M2944),AM2944,0)</f>
        <v>#NAME?</v>
      </c>
      <c r="AO2944" s="95">
        <f t="shared" si="276"/>
        <v>0</v>
      </c>
      <c r="AP2944" s="95">
        <f t="shared" si="277"/>
        <v>0</v>
      </c>
      <c r="AS2944">
        <v>0</v>
      </c>
      <c r="AT2944">
        <v>0</v>
      </c>
      <c r="AU2944" t="e">
        <f t="shared" ca="1" si="278"/>
        <v>#NAME?</v>
      </c>
    </row>
    <row r="2945" spans="1:47" x14ac:dyDescent="0.15">
      <c r="A2945" s="21" t="s">
        <v>3724</v>
      </c>
      <c r="B2945" s="22" t="s">
        <v>17</v>
      </c>
      <c r="C2945" s="42">
        <v>2008</v>
      </c>
      <c r="D2945" s="22" t="s">
        <v>2121</v>
      </c>
      <c r="E2945" s="22"/>
      <c r="F2945" s="23">
        <v>13.29</v>
      </c>
      <c r="G2945" s="23">
        <v>13.29</v>
      </c>
      <c r="H2945" s="24">
        <f t="shared" si="273"/>
        <v>0</v>
      </c>
      <c r="I2945" s="153">
        <v>0</v>
      </c>
      <c r="J2945" s="24">
        <f t="shared" si="274"/>
        <v>0</v>
      </c>
      <c r="K2945" s="25">
        <f t="shared" si="275"/>
        <v>0</v>
      </c>
      <c r="L2945">
        <v>0</v>
      </c>
      <c r="M2945">
        <v>32964608</v>
      </c>
      <c r="N2945">
        <v>42065747</v>
      </c>
      <c r="O2945" s="52">
        <v>0</v>
      </c>
      <c r="P2945" s="52">
        <v>0</v>
      </c>
      <c r="Q2945" s="52">
        <v>0</v>
      </c>
      <c r="R2945" s="52">
        <v>0</v>
      </c>
      <c r="S2945" s="52">
        <v>0</v>
      </c>
      <c r="T2945" s="52">
        <v>0</v>
      </c>
      <c r="U2945" s="52">
        <v>0</v>
      </c>
      <c r="V2945" s="52">
        <v>0</v>
      </c>
      <c r="W2945" s="52">
        <v>0</v>
      </c>
      <c r="X2945" s="52">
        <v>0</v>
      </c>
      <c r="Y2945" s="52">
        <v>0</v>
      </c>
      <c r="Z2945" s="52">
        <v>0</v>
      </c>
      <c r="AA2945" s="25">
        <v>0</v>
      </c>
      <c r="AB2945" s="25">
        <v>0</v>
      </c>
      <c r="AC2945" s="25">
        <v>0</v>
      </c>
      <c r="AD2945" s="25">
        <v>0</v>
      </c>
      <c r="AE2945" s="25">
        <v>0</v>
      </c>
      <c r="AF2945" s="25">
        <v>0</v>
      </c>
      <c r="AG2945" s="25">
        <v>0</v>
      </c>
      <c r="AH2945" s="25">
        <v>0</v>
      </c>
      <c r="AI2945" s="25">
        <v>0</v>
      </c>
      <c r="AJ2945" s="25">
        <v>0</v>
      </c>
      <c r="AK2945" s="25">
        <v>0</v>
      </c>
      <c r="AL2945" s="25">
        <v>0</v>
      </c>
      <c r="AM2945" s="95">
        <v>0</v>
      </c>
      <c r="AN2945" s="95" t="e">
        <f ca="1">IF(MengeInEEGSummieren(M2945),AM2945,0)</f>
        <v>#NAME?</v>
      </c>
      <c r="AO2945" s="95">
        <f t="shared" si="276"/>
        <v>0</v>
      </c>
      <c r="AP2945" s="95">
        <f t="shared" si="277"/>
        <v>0</v>
      </c>
      <c r="AS2945">
        <v>0</v>
      </c>
      <c r="AT2945">
        <v>0</v>
      </c>
      <c r="AU2945" t="e">
        <f t="shared" ca="1" si="278"/>
        <v>#NAME?</v>
      </c>
    </row>
    <row r="2946" spans="1:47" x14ac:dyDescent="0.15">
      <c r="A2946" s="21" t="s">
        <v>3725</v>
      </c>
      <c r="B2946" s="22" t="s">
        <v>17</v>
      </c>
      <c r="C2946" s="42">
        <v>2008</v>
      </c>
      <c r="D2946" s="22" t="s">
        <v>2123</v>
      </c>
      <c r="E2946" s="22"/>
      <c r="F2946" s="23">
        <v>17.29</v>
      </c>
      <c r="G2946" s="23">
        <v>17.29</v>
      </c>
      <c r="H2946" s="24">
        <f t="shared" si="273"/>
        <v>0</v>
      </c>
      <c r="I2946" s="153">
        <v>0</v>
      </c>
      <c r="J2946" s="24">
        <f t="shared" si="274"/>
        <v>0</v>
      </c>
      <c r="K2946" s="25">
        <f t="shared" si="275"/>
        <v>0</v>
      </c>
      <c r="L2946">
        <v>0</v>
      </c>
      <c r="M2946">
        <v>32964608</v>
      </c>
      <c r="N2946">
        <v>42065747</v>
      </c>
      <c r="O2946" s="52">
        <v>0</v>
      </c>
      <c r="P2946" s="52">
        <v>0</v>
      </c>
      <c r="Q2946" s="52">
        <v>0</v>
      </c>
      <c r="R2946" s="52">
        <v>0</v>
      </c>
      <c r="S2946" s="52">
        <v>0</v>
      </c>
      <c r="T2946" s="52">
        <v>0</v>
      </c>
      <c r="U2946" s="52">
        <v>0</v>
      </c>
      <c r="V2946" s="52">
        <v>0</v>
      </c>
      <c r="W2946" s="52">
        <v>0</v>
      </c>
      <c r="X2946" s="52">
        <v>0</v>
      </c>
      <c r="Y2946" s="52">
        <v>0</v>
      </c>
      <c r="Z2946" s="52">
        <v>0</v>
      </c>
      <c r="AA2946" s="25">
        <v>0</v>
      </c>
      <c r="AB2946" s="25">
        <v>0</v>
      </c>
      <c r="AC2946" s="25">
        <v>0</v>
      </c>
      <c r="AD2946" s="25">
        <v>0</v>
      </c>
      <c r="AE2946" s="25">
        <v>0</v>
      </c>
      <c r="AF2946" s="25">
        <v>0</v>
      </c>
      <c r="AG2946" s="25">
        <v>0</v>
      </c>
      <c r="AH2946" s="25">
        <v>0</v>
      </c>
      <c r="AI2946" s="25">
        <v>0</v>
      </c>
      <c r="AJ2946" s="25">
        <v>0</v>
      </c>
      <c r="AK2946" s="25">
        <v>0</v>
      </c>
      <c r="AL2946" s="25">
        <v>0</v>
      </c>
      <c r="AM2946" s="95">
        <v>0</v>
      </c>
      <c r="AN2946" s="95" t="e">
        <f ca="1">IF(MengeInEEGSummieren(M2946),AM2946,0)</f>
        <v>#NAME?</v>
      </c>
      <c r="AO2946" s="95">
        <f t="shared" si="276"/>
        <v>0</v>
      </c>
      <c r="AP2946" s="95">
        <f t="shared" si="277"/>
        <v>0</v>
      </c>
      <c r="AS2946">
        <v>0</v>
      </c>
      <c r="AT2946">
        <v>0</v>
      </c>
      <c r="AU2946" t="e">
        <f t="shared" ca="1" si="278"/>
        <v>#NAME?</v>
      </c>
    </row>
    <row r="2947" spans="1:47" x14ac:dyDescent="0.15">
      <c r="A2947" s="21" t="s">
        <v>3726</v>
      </c>
      <c r="B2947" s="22" t="s">
        <v>17</v>
      </c>
      <c r="C2947" s="42">
        <v>2008</v>
      </c>
      <c r="D2947" s="22" t="s">
        <v>2125</v>
      </c>
      <c r="E2947" s="22"/>
      <c r="F2947" s="23">
        <v>15.79</v>
      </c>
      <c r="G2947" s="23">
        <v>15.79</v>
      </c>
      <c r="H2947" s="24">
        <f t="shared" si="273"/>
        <v>0</v>
      </c>
      <c r="I2947" s="153">
        <v>0</v>
      </c>
      <c r="J2947" s="24">
        <f t="shared" si="274"/>
        <v>0</v>
      </c>
      <c r="K2947" s="25">
        <f t="shared" si="275"/>
        <v>0</v>
      </c>
      <c r="L2947">
        <v>0</v>
      </c>
      <c r="M2947">
        <v>32964608</v>
      </c>
      <c r="N2947">
        <v>42065747</v>
      </c>
      <c r="O2947" s="52">
        <v>0</v>
      </c>
      <c r="P2947" s="52">
        <v>0</v>
      </c>
      <c r="Q2947" s="52">
        <v>0</v>
      </c>
      <c r="R2947" s="52">
        <v>0</v>
      </c>
      <c r="S2947" s="52">
        <v>0</v>
      </c>
      <c r="T2947" s="52">
        <v>0</v>
      </c>
      <c r="U2947" s="52">
        <v>0</v>
      </c>
      <c r="V2947" s="52">
        <v>0</v>
      </c>
      <c r="W2947" s="52">
        <v>0</v>
      </c>
      <c r="X2947" s="52">
        <v>0</v>
      </c>
      <c r="Y2947" s="52">
        <v>0</v>
      </c>
      <c r="Z2947" s="52">
        <v>0</v>
      </c>
      <c r="AA2947" s="25">
        <v>0</v>
      </c>
      <c r="AB2947" s="25">
        <v>0</v>
      </c>
      <c r="AC2947" s="25">
        <v>0</v>
      </c>
      <c r="AD2947" s="25">
        <v>0</v>
      </c>
      <c r="AE2947" s="25">
        <v>0</v>
      </c>
      <c r="AF2947" s="25">
        <v>0</v>
      </c>
      <c r="AG2947" s="25">
        <v>0</v>
      </c>
      <c r="AH2947" s="25">
        <v>0</v>
      </c>
      <c r="AI2947" s="25">
        <v>0</v>
      </c>
      <c r="AJ2947" s="25">
        <v>0</v>
      </c>
      <c r="AK2947" s="25">
        <v>0</v>
      </c>
      <c r="AL2947" s="25">
        <v>0</v>
      </c>
      <c r="AM2947" s="95">
        <v>0</v>
      </c>
      <c r="AN2947" s="95" t="e">
        <f ca="1">IF(MengeInEEGSummieren(M2947),AM2947,0)</f>
        <v>#NAME?</v>
      </c>
      <c r="AO2947" s="95">
        <f t="shared" si="276"/>
        <v>0</v>
      </c>
      <c r="AP2947" s="95">
        <f t="shared" si="277"/>
        <v>0</v>
      </c>
      <c r="AS2947">
        <v>0</v>
      </c>
      <c r="AT2947">
        <v>0</v>
      </c>
      <c r="AU2947" t="e">
        <f t="shared" ca="1" si="278"/>
        <v>#NAME?</v>
      </c>
    </row>
    <row r="2948" spans="1:47" x14ac:dyDescent="0.15">
      <c r="A2948" s="21" t="s">
        <v>3727</v>
      </c>
      <c r="B2948" s="22" t="s">
        <v>17</v>
      </c>
      <c r="C2948" s="42">
        <v>2008</v>
      </c>
      <c r="D2948" s="22" t="s">
        <v>1093</v>
      </c>
      <c r="E2948" s="22"/>
      <c r="F2948" s="23">
        <v>10.82</v>
      </c>
      <c r="G2948" s="23">
        <v>10.82</v>
      </c>
      <c r="H2948" s="24">
        <f t="shared" si="273"/>
        <v>0</v>
      </c>
      <c r="I2948" s="153">
        <v>0</v>
      </c>
      <c r="J2948" s="24">
        <f t="shared" si="274"/>
        <v>0</v>
      </c>
      <c r="K2948" s="25">
        <f t="shared" si="275"/>
        <v>0</v>
      </c>
      <c r="L2948">
        <v>0</v>
      </c>
      <c r="M2948">
        <v>32964608</v>
      </c>
      <c r="N2948">
        <v>42065747</v>
      </c>
      <c r="O2948" s="52">
        <v>0</v>
      </c>
      <c r="P2948" s="52">
        <v>0</v>
      </c>
      <c r="Q2948" s="52">
        <v>0</v>
      </c>
      <c r="R2948" s="52">
        <v>0</v>
      </c>
      <c r="S2948" s="52">
        <v>0</v>
      </c>
      <c r="T2948" s="52">
        <v>0</v>
      </c>
      <c r="U2948" s="52">
        <v>0</v>
      </c>
      <c r="V2948" s="52">
        <v>0</v>
      </c>
      <c r="W2948" s="52">
        <v>0</v>
      </c>
      <c r="X2948" s="52">
        <v>0</v>
      </c>
      <c r="Y2948" s="52">
        <v>0</v>
      </c>
      <c r="Z2948" s="52">
        <v>0</v>
      </c>
      <c r="AA2948" s="25">
        <v>0</v>
      </c>
      <c r="AB2948" s="25">
        <v>0</v>
      </c>
      <c r="AC2948" s="25">
        <v>0</v>
      </c>
      <c r="AD2948" s="25">
        <v>0</v>
      </c>
      <c r="AE2948" s="25">
        <v>0</v>
      </c>
      <c r="AF2948" s="25">
        <v>0</v>
      </c>
      <c r="AG2948" s="25">
        <v>0</v>
      </c>
      <c r="AH2948" s="25">
        <v>0</v>
      </c>
      <c r="AI2948" s="25">
        <v>0</v>
      </c>
      <c r="AJ2948" s="25">
        <v>0</v>
      </c>
      <c r="AK2948" s="25">
        <v>0</v>
      </c>
      <c r="AL2948" s="25">
        <v>0</v>
      </c>
      <c r="AM2948" s="95">
        <v>0</v>
      </c>
      <c r="AN2948" s="95" t="e">
        <f ca="1">IF(MengeInEEGSummieren(M2948),AM2948,0)</f>
        <v>#NAME?</v>
      </c>
      <c r="AO2948" s="95">
        <f t="shared" si="276"/>
        <v>0</v>
      </c>
      <c r="AP2948" s="95">
        <f t="shared" si="277"/>
        <v>0</v>
      </c>
      <c r="AS2948">
        <v>0</v>
      </c>
      <c r="AT2948">
        <v>0</v>
      </c>
      <c r="AU2948" t="e">
        <f t="shared" ca="1" si="278"/>
        <v>#NAME?</v>
      </c>
    </row>
    <row r="2949" spans="1:47" x14ac:dyDescent="0.15">
      <c r="A2949" s="21" t="s">
        <v>3728</v>
      </c>
      <c r="B2949" s="22" t="s">
        <v>17</v>
      </c>
      <c r="C2949" s="42">
        <v>2008</v>
      </c>
      <c r="D2949" s="22" t="s">
        <v>2939</v>
      </c>
      <c r="E2949" s="22"/>
      <c r="F2949" s="23">
        <v>6.57</v>
      </c>
      <c r="G2949" s="23">
        <v>6.57</v>
      </c>
      <c r="H2949" s="24">
        <f t="shared" si="273"/>
        <v>0</v>
      </c>
      <c r="I2949" s="153">
        <v>0</v>
      </c>
      <c r="J2949" s="24">
        <f t="shared" si="274"/>
        <v>0</v>
      </c>
      <c r="K2949" s="25">
        <f t="shared" si="275"/>
        <v>0</v>
      </c>
      <c r="L2949">
        <v>0</v>
      </c>
      <c r="M2949">
        <v>32964608</v>
      </c>
      <c r="N2949">
        <v>42065747</v>
      </c>
      <c r="O2949" s="52">
        <v>0</v>
      </c>
      <c r="P2949" s="52">
        <v>0</v>
      </c>
      <c r="Q2949" s="52">
        <v>0</v>
      </c>
      <c r="R2949" s="52">
        <v>0</v>
      </c>
      <c r="S2949" s="52">
        <v>0</v>
      </c>
      <c r="T2949" s="52">
        <v>0</v>
      </c>
      <c r="U2949" s="52">
        <v>0</v>
      </c>
      <c r="V2949" s="52">
        <v>0</v>
      </c>
      <c r="W2949" s="52">
        <v>0</v>
      </c>
      <c r="X2949" s="52">
        <v>0</v>
      </c>
      <c r="Y2949" s="52">
        <v>0</v>
      </c>
      <c r="Z2949" s="52">
        <v>0</v>
      </c>
      <c r="AA2949" s="25">
        <v>0</v>
      </c>
      <c r="AB2949" s="25">
        <v>0</v>
      </c>
      <c r="AC2949" s="25">
        <v>0</v>
      </c>
      <c r="AD2949" s="25">
        <v>0</v>
      </c>
      <c r="AE2949" s="25">
        <v>0</v>
      </c>
      <c r="AF2949" s="25">
        <v>0</v>
      </c>
      <c r="AG2949" s="25">
        <v>0</v>
      </c>
      <c r="AH2949" s="25">
        <v>0</v>
      </c>
      <c r="AI2949" s="25">
        <v>0</v>
      </c>
      <c r="AJ2949" s="25">
        <v>0</v>
      </c>
      <c r="AK2949" s="25">
        <v>0</v>
      </c>
      <c r="AL2949" s="25">
        <v>0</v>
      </c>
      <c r="AM2949" s="95">
        <v>0</v>
      </c>
      <c r="AN2949" s="95" t="e">
        <f ca="1">IF(MengeInEEGSummieren(M2949),AM2949,0)</f>
        <v>#NAME?</v>
      </c>
      <c r="AO2949" s="95">
        <f t="shared" si="276"/>
        <v>0</v>
      </c>
      <c r="AP2949" s="95">
        <f t="shared" si="277"/>
        <v>0</v>
      </c>
      <c r="AS2949">
        <v>0</v>
      </c>
      <c r="AT2949">
        <v>0</v>
      </c>
      <c r="AU2949" t="e">
        <f t="shared" ca="1" si="278"/>
        <v>#NAME?</v>
      </c>
    </row>
    <row r="2950" spans="1:47" x14ac:dyDescent="0.15">
      <c r="A2950" s="21" t="s">
        <v>3729</v>
      </c>
      <c r="B2950" s="22" t="s">
        <v>17</v>
      </c>
      <c r="C2950" s="42">
        <v>2008</v>
      </c>
      <c r="D2950" s="22" t="s">
        <v>1105</v>
      </c>
      <c r="E2950" s="22"/>
      <c r="F2950" s="23">
        <v>26.55</v>
      </c>
      <c r="G2950" s="23">
        <v>26.55</v>
      </c>
      <c r="H2950" s="24">
        <f t="shared" si="273"/>
        <v>0</v>
      </c>
      <c r="I2950" s="153">
        <v>0</v>
      </c>
      <c r="J2950" s="24">
        <f t="shared" si="274"/>
        <v>0</v>
      </c>
      <c r="K2950" s="25">
        <f t="shared" si="275"/>
        <v>0</v>
      </c>
      <c r="L2950">
        <v>0</v>
      </c>
      <c r="M2950">
        <v>32964608</v>
      </c>
      <c r="N2950">
        <v>42065747</v>
      </c>
      <c r="O2950" s="52">
        <v>0</v>
      </c>
      <c r="P2950" s="52">
        <v>0</v>
      </c>
      <c r="Q2950" s="52">
        <v>0</v>
      </c>
      <c r="R2950" s="52">
        <v>0</v>
      </c>
      <c r="S2950" s="52">
        <v>0</v>
      </c>
      <c r="T2950" s="52">
        <v>0</v>
      </c>
      <c r="U2950" s="52">
        <v>0</v>
      </c>
      <c r="V2950" s="52">
        <v>0</v>
      </c>
      <c r="W2950" s="52">
        <v>0</v>
      </c>
      <c r="X2950" s="52">
        <v>0</v>
      </c>
      <c r="Y2950" s="52">
        <v>0</v>
      </c>
      <c r="Z2950" s="52">
        <v>0</v>
      </c>
      <c r="AA2950" s="25">
        <v>0</v>
      </c>
      <c r="AB2950" s="25">
        <v>0</v>
      </c>
      <c r="AC2950" s="25">
        <v>0</v>
      </c>
      <c r="AD2950" s="25">
        <v>0</v>
      </c>
      <c r="AE2950" s="25">
        <v>0</v>
      </c>
      <c r="AF2950" s="25">
        <v>0</v>
      </c>
      <c r="AG2950" s="25">
        <v>0</v>
      </c>
      <c r="AH2950" s="25">
        <v>0</v>
      </c>
      <c r="AI2950" s="25">
        <v>0</v>
      </c>
      <c r="AJ2950" s="25">
        <v>0</v>
      </c>
      <c r="AK2950" s="25">
        <v>0</v>
      </c>
      <c r="AL2950" s="25">
        <v>0</v>
      </c>
      <c r="AM2950" s="95">
        <v>0</v>
      </c>
      <c r="AN2950" s="95" t="e">
        <f ca="1">IF(MengeInEEGSummieren(M2950),AM2950,0)</f>
        <v>#NAME?</v>
      </c>
      <c r="AO2950" s="95">
        <f t="shared" si="276"/>
        <v>0</v>
      </c>
      <c r="AP2950" s="95">
        <f t="shared" si="277"/>
        <v>0</v>
      </c>
      <c r="AS2950">
        <v>0</v>
      </c>
      <c r="AT2950">
        <v>0</v>
      </c>
      <c r="AU2950" t="e">
        <f t="shared" ca="1" si="278"/>
        <v>#NAME?</v>
      </c>
    </row>
    <row r="2951" spans="1:47" x14ac:dyDescent="0.15">
      <c r="A2951" s="21" t="s">
        <v>3730</v>
      </c>
      <c r="B2951" s="22" t="s">
        <v>17</v>
      </c>
      <c r="C2951" s="42">
        <v>2008</v>
      </c>
      <c r="D2951" s="22" t="s">
        <v>1109</v>
      </c>
      <c r="E2951" s="22"/>
      <c r="F2951" s="23">
        <v>21.2</v>
      </c>
      <c r="G2951" s="23">
        <v>21.2</v>
      </c>
      <c r="H2951" s="24">
        <f t="shared" si="273"/>
        <v>0</v>
      </c>
      <c r="I2951" s="153">
        <v>0</v>
      </c>
      <c r="J2951" s="24">
        <f t="shared" si="274"/>
        <v>0</v>
      </c>
      <c r="K2951" s="25">
        <f t="shared" si="275"/>
        <v>0</v>
      </c>
      <c r="L2951">
        <v>0</v>
      </c>
      <c r="M2951">
        <v>32964608</v>
      </c>
      <c r="N2951">
        <v>42065747</v>
      </c>
      <c r="O2951" s="52">
        <v>0</v>
      </c>
      <c r="P2951" s="52">
        <v>0</v>
      </c>
      <c r="Q2951" s="52">
        <v>0</v>
      </c>
      <c r="R2951" s="52">
        <v>0</v>
      </c>
      <c r="S2951" s="52">
        <v>0</v>
      </c>
      <c r="T2951" s="52">
        <v>0</v>
      </c>
      <c r="U2951" s="52">
        <v>0</v>
      </c>
      <c r="V2951" s="52">
        <v>0</v>
      </c>
      <c r="W2951" s="52">
        <v>0</v>
      </c>
      <c r="X2951" s="52">
        <v>0</v>
      </c>
      <c r="Y2951" s="52">
        <v>0</v>
      </c>
      <c r="Z2951" s="52">
        <v>0</v>
      </c>
      <c r="AA2951" s="25">
        <v>0</v>
      </c>
      <c r="AB2951" s="25">
        <v>0</v>
      </c>
      <c r="AC2951" s="25">
        <v>0</v>
      </c>
      <c r="AD2951" s="25">
        <v>0</v>
      </c>
      <c r="AE2951" s="25">
        <v>0</v>
      </c>
      <c r="AF2951" s="25">
        <v>0</v>
      </c>
      <c r="AG2951" s="25">
        <v>0</v>
      </c>
      <c r="AH2951" s="25">
        <v>0</v>
      </c>
      <c r="AI2951" s="25">
        <v>0</v>
      </c>
      <c r="AJ2951" s="25">
        <v>0</v>
      </c>
      <c r="AK2951" s="25">
        <v>0</v>
      </c>
      <c r="AL2951" s="25">
        <v>0</v>
      </c>
      <c r="AM2951" s="95">
        <v>0</v>
      </c>
      <c r="AN2951" s="95" t="e">
        <f ca="1">IF(MengeInEEGSummieren(M2951),AM2951,0)</f>
        <v>#NAME?</v>
      </c>
      <c r="AO2951" s="95">
        <f t="shared" si="276"/>
        <v>0</v>
      </c>
      <c r="AP2951" s="95">
        <f t="shared" si="277"/>
        <v>0</v>
      </c>
      <c r="AS2951">
        <v>0</v>
      </c>
      <c r="AT2951">
        <v>0</v>
      </c>
      <c r="AU2951" t="e">
        <f t="shared" ca="1" si="278"/>
        <v>#NAME?</v>
      </c>
    </row>
    <row r="2952" spans="1:47" x14ac:dyDescent="0.15">
      <c r="A2952" s="21" t="s">
        <v>3731</v>
      </c>
      <c r="B2952" s="22" t="s">
        <v>17</v>
      </c>
      <c r="C2952" s="42">
        <v>2008</v>
      </c>
      <c r="D2952" s="22" t="s">
        <v>3336</v>
      </c>
      <c r="E2952" s="22"/>
      <c r="F2952" s="23">
        <v>15.26</v>
      </c>
      <c r="G2952" s="23">
        <v>15.26</v>
      </c>
      <c r="H2952" s="24">
        <f t="shared" si="273"/>
        <v>0</v>
      </c>
      <c r="I2952" s="153">
        <v>0</v>
      </c>
      <c r="J2952" s="24">
        <f t="shared" si="274"/>
        <v>0</v>
      </c>
      <c r="K2952" s="25">
        <f t="shared" si="275"/>
        <v>0</v>
      </c>
      <c r="L2952">
        <v>0</v>
      </c>
      <c r="M2952">
        <v>32964608</v>
      </c>
      <c r="N2952">
        <v>42065747</v>
      </c>
      <c r="O2952" s="52">
        <v>0</v>
      </c>
      <c r="P2952" s="52">
        <v>0</v>
      </c>
      <c r="Q2952" s="52">
        <v>0</v>
      </c>
      <c r="R2952" s="52">
        <v>0</v>
      </c>
      <c r="S2952" s="52">
        <v>0</v>
      </c>
      <c r="T2952" s="52">
        <v>0</v>
      </c>
      <c r="U2952" s="52">
        <v>0</v>
      </c>
      <c r="V2952" s="52">
        <v>0</v>
      </c>
      <c r="W2952" s="52">
        <v>0</v>
      </c>
      <c r="X2952" s="52">
        <v>0</v>
      </c>
      <c r="Y2952" s="52">
        <v>0</v>
      </c>
      <c r="Z2952" s="52">
        <v>0</v>
      </c>
      <c r="AA2952" s="25">
        <v>0</v>
      </c>
      <c r="AB2952" s="25">
        <v>0</v>
      </c>
      <c r="AC2952" s="25">
        <v>0</v>
      </c>
      <c r="AD2952" s="25">
        <v>0</v>
      </c>
      <c r="AE2952" s="25">
        <v>0</v>
      </c>
      <c r="AF2952" s="25">
        <v>0</v>
      </c>
      <c r="AG2952" s="25">
        <v>0</v>
      </c>
      <c r="AH2952" s="25">
        <v>0</v>
      </c>
      <c r="AI2952" s="25">
        <v>0</v>
      </c>
      <c r="AJ2952" s="25">
        <v>0</v>
      </c>
      <c r="AK2952" s="25">
        <v>0</v>
      </c>
      <c r="AL2952" s="25">
        <v>0</v>
      </c>
      <c r="AM2952" s="95">
        <v>0</v>
      </c>
      <c r="AN2952" s="95" t="e">
        <f ca="1">IF(MengeInEEGSummieren(M2952),AM2952,0)</f>
        <v>#NAME?</v>
      </c>
      <c r="AO2952" s="95">
        <f t="shared" si="276"/>
        <v>0</v>
      </c>
      <c r="AP2952" s="95">
        <f t="shared" si="277"/>
        <v>0</v>
      </c>
      <c r="AS2952">
        <v>0</v>
      </c>
      <c r="AT2952">
        <v>0</v>
      </c>
      <c r="AU2952" t="e">
        <f t="shared" ca="1" si="278"/>
        <v>#NAME?</v>
      </c>
    </row>
    <row r="2953" spans="1:47" x14ac:dyDescent="0.15">
      <c r="A2953" s="307"/>
      <c r="B2953" s="308"/>
      <c r="C2953" s="309"/>
      <c r="D2953" s="308"/>
      <c r="E2953" s="308"/>
      <c r="F2953" s="310"/>
      <c r="G2953" s="310"/>
      <c r="H2953" s="311"/>
      <c r="I2953" s="312"/>
      <c r="J2953" s="311"/>
      <c r="K2953" s="313"/>
      <c r="L2953" s="66"/>
      <c r="M2953" s="66"/>
      <c r="N2953" s="66"/>
      <c r="O2953" s="314"/>
      <c r="P2953" s="314"/>
      <c r="Q2953" s="314"/>
      <c r="R2953" s="314"/>
      <c r="S2953" s="314"/>
      <c r="T2953" s="314"/>
      <c r="U2953" s="314"/>
      <c r="V2953" s="314"/>
      <c r="W2953" s="314"/>
      <c r="X2953" s="314"/>
      <c r="Y2953" s="314"/>
      <c r="Z2953" s="314"/>
      <c r="AA2953" s="315"/>
      <c r="AB2953" s="315"/>
      <c r="AC2953" s="315"/>
      <c r="AD2953" s="315"/>
      <c r="AE2953" s="315"/>
      <c r="AF2953" s="315"/>
      <c r="AG2953" s="315"/>
      <c r="AH2953" s="315"/>
      <c r="AI2953" s="315"/>
      <c r="AJ2953" s="315"/>
      <c r="AK2953" s="315"/>
      <c r="AL2953" s="315"/>
      <c r="AM2953" s="95">
        <v>0</v>
      </c>
      <c r="AN2953" s="95" t="e">
        <f ca="1">IF(MengeInEEGSummieren(M2953),AM2953,0)</f>
        <v>#NAME?</v>
      </c>
      <c r="AO2953" s="95">
        <f t="shared" si="276"/>
        <v>0</v>
      </c>
      <c r="AP2953" s="95">
        <f t="shared" si="277"/>
        <v>0</v>
      </c>
      <c r="AS2953">
        <v>0</v>
      </c>
      <c r="AT2953">
        <v>0</v>
      </c>
      <c r="AU2953" t="e">
        <f t="shared" ca="1" si="278"/>
        <v>#NAME?</v>
      </c>
    </row>
    <row r="2954" spans="1:47" x14ac:dyDescent="0.15">
      <c r="A2954" s="21" t="s">
        <v>3732</v>
      </c>
      <c r="B2954" s="22" t="s">
        <v>17</v>
      </c>
      <c r="C2954" s="42">
        <v>2009</v>
      </c>
      <c r="D2954" s="22" t="s">
        <v>867</v>
      </c>
      <c r="E2954" s="22" t="s">
        <v>770</v>
      </c>
      <c r="F2954" s="23">
        <v>11.67</v>
      </c>
      <c r="G2954" s="23">
        <v>11.67</v>
      </c>
      <c r="H2954" s="24">
        <f t="shared" si="273"/>
        <v>0</v>
      </c>
      <c r="I2954" s="153">
        <v>0</v>
      </c>
      <c r="J2954" s="24">
        <f t="shared" si="274"/>
        <v>0</v>
      </c>
      <c r="K2954" s="25">
        <f t="shared" si="275"/>
        <v>0</v>
      </c>
      <c r="L2954">
        <v>0</v>
      </c>
      <c r="M2954">
        <v>32964608</v>
      </c>
      <c r="N2954">
        <v>42065747</v>
      </c>
      <c r="O2954" s="52">
        <v>0</v>
      </c>
      <c r="P2954" s="52">
        <v>0</v>
      </c>
      <c r="Q2954" s="52">
        <v>0</v>
      </c>
      <c r="R2954" s="52">
        <v>0</v>
      </c>
      <c r="S2954" s="52">
        <v>0</v>
      </c>
      <c r="T2954" s="52">
        <v>0</v>
      </c>
      <c r="U2954" s="52">
        <v>0</v>
      </c>
      <c r="V2954" s="52">
        <v>0</v>
      </c>
      <c r="W2954" s="52">
        <v>0</v>
      </c>
      <c r="X2954" s="52">
        <v>0</v>
      </c>
      <c r="Y2954" s="52">
        <v>0</v>
      </c>
      <c r="Z2954" s="52">
        <v>0</v>
      </c>
      <c r="AA2954" s="25">
        <v>0</v>
      </c>
      <c r="AB2954" s="25">
        <v>0</v>
      </c>
      <c r="AC2954" s="25">
        <v>0</v>
      </c>
      <c r="AD2954" s="25">
        <v>0</v>
      </c>
      <c r="AE2954" s="25">
        <v>0</v>
      </c>
      <c r="AF2954" s="25">
        <v>0</v>
      </c>
      <c r="AG2954" s="25">
        <v>0</v>
      </c>
      <c r="AH2954" s="25">
        <v>0</v>
      </c>
      <c r="AI2954" s="25">
        <v>0</v>
      </c>
      <c r="AJ2954" s="25">
        <v>0</v>
      </c>
      <c r="AK2954" s="25">
        <v>0</v>
      </c>
      <c r="AL2954" s="25">
        <v>0</v>
      </c>
      <c r="AM2954" s="95">
        <v>0</v>
      </c>
      <c r="AN2954" s="95" t="e">
        <f ca="1">IF(MengeInEEGSummieren(M2954),AM2954,0)</f>
        <v>#NAME?</v>
      </c>
      <c r="AO2954" s="95">
        <f t="shared" si="276"/>
        <v>0</v>
      </c>
      <c r="AP2954" s="95">
        <f t="shared" si="277"/>
        <v>0</v>
      </c>
      <c r="AS2954">
        <v>0</v>
      </c>
      <c r="AT2954">
        <v>0</v>
      </c>
      <c r="AU2954" t="e">
        <f t="shared" ca="1" si="278"/>
        <v>#NAME?</v>
      </c>
    </row>
    <row r="2955" spans="1:47" x14ac:dyDescent="0.15">
      <c r="A2955" s="21" t="s">
        <v>3733</v>
      </c>
      <c r="B2955" s="22" t="s">
        <v>17</v>
      </c>
      <c r="C2955" s="42">
        <v>2009</v>
      </c>
      <c r="D2955" s="22" t="s">
        <v>3734</v>
      </c>
      <c r="E2955" s="22" t="s">
        <v>773</v>
      </c>
      <c r="F2955" s="23">
        <v>14.67</v>
      </c>
      <c r="G2955" s="23">
        <v>14.67</v>
      </c>
      <c r="H2955" s="24">
        <f t="shared" si="273"/>
        <v>0</v>
      </c>
      <c r="I2955" s="153">
        <v>0</v>
      </c>
      <c r="J2955" s="24">
        <f t="shared" si="274"/>
        <v>0</v>
      </c>
      <c r="K2955" s="25">
        <f t="shared" si="275"/>
        <v>0</v>
      </c>
      <c r="L2955">
        <v>0</v>
      </c>
      <c r="M2955">
        <v>32964608</v>
      </c>
      <c r="N2955">
        <v>42065747</v>
      </c>
      <c r="O2955" s="52">
        <v>0</v>
      </c>
      <c r="P2955" s="52">
        <v>0</v>
      </c>
      <c r="Q2955" s="52">
        <v>0</v>
      </c>
      <c r="R2955" s="52">
        <v>0</v>
      </c>
      <c r="S2955" s="52">
        <v>0</v>
      </c>
      <c r="T2955" s="52">
        <v>0</v>
      </c>
      <c r="U2955" s="52">
        <v>0</v>
      </c>
      <c r="V2955" s="52">
        <v>0</v>
      </c>
      <c r="W2955" s="52">
        <v>0</v>
      </c>
      <c r="X2955" s="52">
        <v>0</v>
      </c>
      <c r="Y2955" s="52">
        <v>0</v>
      </c>
      <c r="Z2955" s="52">
        <v>0</v>
      </c>
      <c r="AA2955" s="25">
        <v>0</v>
      </c>
      <c r="AB2955" s="25">
        <v>0</v>
      </c>
      <c r="AC2955" s="25">
        <v>0</v>
      </c>
      <c r="AD2955" s="25">
        <v>0</v>
      </c>
      <c r="AE2955" s="25">
        <v>0</v>
      </c>
      <c r="AF2955" s="25">
        <v>0</v>
      </c>
      <c r="AG2955" s="25">
        <v>0</v>
      </c>
      <c r="AH2955" s="25">
        <v>0</v>
      </c>
      <c r="AI2955" s="25">
        <v>0</v>
      </c>
      <c r="AJ2955" s="25">
        <v>0</v>
      </c>
      <c r="AK2955" s="25">
        <v>0</v>
      </c>
      <c r="AL2955" s="25">
        <v>0</v>
      </c>
      <c r="AM2955" s="95">
        <v>0</v>
      </c>
      <c r="AN2955" s="95" t="e">
        <f ca="1">IF(MengeInEEGSummieren(M2955),AM2955,0)</f>
        <v>#NAME?</v>
      </c>
      <c r="AO2955" s="95">
        <f t="shared" si="276"/>
        <v>0</v>
      </c>
      <c r="AP2955" s="95">
        <f t="shared" si="277"/>
        <v>0</v>
      </c>
      <c r="AS2955">
        <v>0</v>
      </c>
      <c r="AT2955">
        <v>0</v>
      </c>
      <c r="AU2955" t="e">
        <f t="shared" ca="1" si="278"/>
        <v>#NAME?</v>
      </c>
    </row>
    <row r="2956" spans="1:47" x14ac:dyDescent="0.15">
      <c r="A2956" s="21" t="s">
        <v>3735</v>
      </c>
      <c r="B2956" s="22" t="s">
        <v>17</v>
      </c>
      <c r="C2956" s="42">
        <v>2009</v>
      </c>
      <c r="D2956" s="22" t="s">
        <v>3736</v>
      </c>
      <c r="E2956" s="22" t="s">
        <v>770</v>
      </c>
      <c r="F2956" s="23">
        <v>17.670000000000002</v>
      </c>
      <c r="G2956" s="23">
        <v>17.670000000000002</v>
      </c>
      <c r="H2956" s="24">
        <f t="shared" si="273"/>
        <v>0</v>
      </c>
      <c r="I2956" s="153">
        <v>0</v>
      </c>
      <c r="J2956" s="24">
        <f t="shared" si="274"/>
        <v>0</v>
      </c>
      <c r="K2956" s="25">
        <f t="shared" si="275"/>
        <v>0</v>
      </c>
      <c r="L2956">
        <v>0</v>
      </c>
      <c r="M2956">
        <v>32964608</v>
      </c>
      <c r="N2956">
        <v>42065747</v>
      </c>
      <c r="O2956" s="52">
        <v>0</v>
      </c>
      <c r="P2956" s="52">
        <v>0</v>
      </c>
      <c r="Q2956" s="52">
        <v>0</v>
      </c>
      <c r="R2956" s="52">
        <v>0</v>
      </c>
      <c r="S2956" s="52">
        <v>0</v>
      </c>
      <c r="T2956" s="52">
        <v>0</v>
      </c>
      <c r="U2956" s="52">
        <v>0</v>
      </c>
      <c r="V2956" s="52">
        <v>0</v>
      </c>
      <c r="W2956" s="52">
        <v>0</v>
      </c>
      <c r="X2956" s="52">
        <v>0</v>
      </c>
      <c r="Y2956" s="52">
        <v>0</v>
      </c>
      <c r="Z2956" s="52">
        <v>0</v>
      </c>
      <c r="AA2956" s="25">
        <v>0</v>
      </c>
      <c r="AB2956" s="25">
        <v>0</v>
      </c>
      <c r="AC2956" s="25">
        <v>0</v>
      </c>
      <c r="AD2956" s="25">
        <v>0</v>
      </c>
      <c r="AE2956" s="25">
        <v>0</v>
      </c>
      <c r="AF2956" s="25">
        <v>0</v>
      </c>
      <c r="AG2956" s="25">
        <v>0</v>
      </c>
      <c r="AH2956" s="25">
        <v>0</v>
      </c>
      <c r="AI2956" s="25">
        <v>0</v>
      </c>
      <c r="AJ2956" s="25">
        <v>0</v>
      </c>
      <c r="AK2956" s="25">
        <v>0</v>
      </c>
      <c r="AL2956" s="25">
        <v>0</v>
      </c>
      <c r="AM2956" s="95">
        <v>0</v>
      </c>
      <c r="AN2956" s="95" t="e">
        <f ca="1">IF(MengeInEEGSummieren(M2956),AM2956,0)</f>
        <v>#NAME?</v>
      </c>
      <c r="AO2956" s="95">
        <f t="shared" si="276"/>
        <v>0</v>
      </c>
      <c r="AP2956" s="95">
        <f t="shared" si="277"/>
        <v>0</v>
      </c>
      <c r="AS2956">
        <v>0</v>
      </c>
      <c r="AT2956">
        <v>0</v>
      </c>
      <c r="AU2956" t="e">
        <f t="shared" ca="1" si="278"/>
        <v>#NAME?</v>
      </c>
    </row>
    <row r="2957" spans="1:47" x14ac:dyDescent="0.15">
      <c r="A2957" s="21" t="s">
        <v>3737</v>
      </c>
      <c r="B2957" s="22" t="s">
        <v>17</v>
      </c>
      <c r="C2957" s="42">
        <v>2009</v>
      </c>
      <c r="D2957" s="22" t="s">
        <v>3738</v>
      </c>
      <c r="E2957" s="22" t="s">
        <v>773</v>
      </c>
      <c r="F2957" s="23">
        <v>20.67</v>
      </c>
      <c r="G2957" s="23">
        <v>20.67</v>
      </c>
      <c r="H2957" s="24">
        <f t="shared" si="273"/>
        <v>0</v>
      </c>
      <c r="I2957" s="153">
        <v>0</v>
      </c>
      <c r="J2957" s="24">
        <f t="shared" si="274"/>
        <v>0</v>
      </c>
      <c r="K2957" s="25">
        <f t="shared" si="275"/>
        <v>0</v>
      </c>
      <c r="L2957">
        <v>0</v>
      </c>
      <c r="M2957">
        <v>32964608</v>
      </c>
      <c r="N2957">
        <v>42065747</v>
      </c>
      <c r="O2957" s="52">
        <v>0</v>
      </c>
      <c r="P2957" s="52">
        <v>0</v>
      </c>
      <c r="Q2957" s="52">
        <v>0</v>
      </c>
      <c r="R2957" s="52">
        <v>0</v>
      </c>
      <c r="S2957" s="52">
        <v>0</v>
      </c>
      <c r="T2957" s="52">
        <v>0</v>
      </c>
      <c r="U2957" s="52">
        <v>0</v>
      </c>
      <c r="V2957" s="52">
        <v>0</v>
      </c>
      <c r="W2957" s="52">
        <v>0</v>
      </c>
      <c r="X2957" s="52">
        <v>0</v>
      </c>
      <c r="Y2957" s="52">
        <v>0</v>
      </c>
      <c r="Z2957" s="52">
        <v>0</v>
      </c>
      <c r="AA2957" s="25">
        <v>0</v>
      </c>
      <c r="AB2957" s="25">
        <v>0</v>
      </c>
      <c r="AC2957" s="25">
        <v>0</v>
      </c>
      <c r="AD2957" s="25">
        <v>0</v>
      </c>
      <c r="AE2957" s="25">
        <v>0</v>
      </c>
      <c r="AF2957" s="25">
        <v>0</v>
      </c>
      <c r="AG2957" s="25">
        <v>0</v>
      </c>
      <c r="AH2957" s="25">
        <v>0</v>
      </c>
      <c r="AI2957" s="25">
        <v>0</v>
      </c>
      <c r="AJ2957" s="25">
        <v>0</v>
      </c>
      <c r="AK2957" s="25">
        <v>0</v>
      </c>
      <c r="AL2957" s="25">
        <v>0</v>
      </c>
      <c r="AM2957" s="95">
        <v>0</v>
      </c>
      <c r="AN2957" s="95" t="e">
        <f ca="1">IF(MengeInEEGSummieren(M2957),AM2957,0)</f>
        <v>#NAME?</v>
      </c>
      <c r="AO2957" s="95">
        <f t="shared" si="276"/>
        <v>0</v>
      </c>
      <c r="AP2957" s="95">
        <f t="shared" si="277"/>
        <v>0</v>
      </c>
      <c r="AS2957">
        <v>0</v>
      </c>
      <c r="AT2957">
        <v>0</v>
      </c>
      <c r="AU2957" t="e">
        <f t="shared" ca="1" si="278"/>
        <v>#NAME?</v>
      </c>
    </row>
    <row r="2958" spans="1:47" x14ac:dyDescent="0.15">
      <c r="A2958" s="21" t="s">
        <v>3739</v>
      </c>
      <c r="B2958" s="22" t="s">
        <v>17</v>
      </c>
      <c r="C2958" s="42">
        <v>2009</v>
      </c>
      <c r="D2958" s="22" t="s">
        <v>3740</v>
      </c>
      <c r="E2958" s="22" t="s">
        <v>770</v>
      </c>
      <c r="F2958" s="23">
        <v>18.670000000000002</v>
      </c>
      <c r="G2958" s="23">
        <v>18.670000000000002</v>
      </c>
      <c r="H2958" s="24">
        <f t="shared" si="273"/>
        <v>0</v>
      </c>
      <c r="I2958" s="153">
        <v>0</v>
      </c>
      <c r="J2958" s="24">
        <f t="shared" si="274"/>
        <v>0</v>
      </c>
      <c r="K2958" s="25">
        <f t="shared" si="275"/>
        <v>0</v>
      </c>
      <c r="L2958">
        <v>0</v>
      </c>
      <c r="M2958">
        <v>32964608</v>
      </c>
      <c r="N2958">
        <v>42065747</v>
      </c>
      <c r="O2958" s="52">
        <v>0</v>
      </c>
      <c r="P2958" s="52">
        <v>0</v>
      </c>
      <c r="Q2958" s="52">
        <v>0</v>
      </c>
      <c r="R2958" s="52">
        <v>0</v>
      </c>
      <c r="S2958" s="52">
        <v>0</v>
      </c>
      <c r="T2958" s="52">
        <v>0</v>
      </c>
      <c r="U2958" s="52">
        <v>0</v>
      </c>
      <c r="V2958" s="52">
        <v>0</v>
      </c>
      <c r="W2958" s="52">
        <v>0</v>
      </c>
      <c r="X2958" s="52">
        <v>0</v>
      </c>
      <c r="Y2958" s="52">
        <v>0</v>
      </c>
      <c r="Z2958" s="52">
        <v>0</v>
      </c>
      <c r="AA2958" s="25">
        <v>0</v>
      </c>
      <c r="AB2958" s="25">
        <v>0</v>
      </c>
      <c r="AC2958" s="25">
        <v>0</v>
      </c>
      <c r="AD2958" s="25">
        <v>0</v>
      </c>
      <c r="AE2958" s="25">
        <v>0</v>
      </c>
      <c r="AF2958" s="25">
        <v>0</v>
      </c>
      <c r="AG2958" s="25">
        <v>0</v>
      </c>
      <c r="AH2958" s="25">
        <v>0</v>
      </c>
      <c r="AI2958" s="25">
        <v>0</v>
      </c>
      <c r="AJ2958" s="25">
        <v>0</v>
      </c>
      <c r="AK2958" s="25">
        <v>0</v>
      </c>
      <c r="AL2958" s="25">
        <v>0</v>
      </c>
      <c r="AM2958" s="95">
        <v>0</v>
      </c>
      <c r="AN2958" s="95" t="e">
        <f ca="1">IF(MengeInEEGSummieren(M2958),AM2958,0)</f>
        <v>#NAME?</v>
      </c>
      <c r="AO2958" s="95">
        <f t="shared" si="276"/>
        <v>0</v>
      </c>
      <c r="AP2958" s="95">
        <f t="shared" si="277"/>
        <v>0</v>
      </c>
      <c r="AS2958">
        <v>0</v>
      </c>
      <c r="AT2958">
        <v>0</v>
      </c>
      <c r="AU2958" t="e">
        <f t="shared" ca="1" si="278"/>
        <v>#NAME?</v>
      </c>
    </row>
    <row r="2959" spans="1:47" x14ac:dyDescent="0.15">
      <c r="A2959" s="21" t="s">
        <v>3741</v>
      </c>
      <c r="B2959" s="22" t="s">
        <v>17</v>
      </c>
      <c r="C2959" s="42">
        <v>2009</v>
      </c>
      <c r="D2959" s="22" t="s">
        <v>3742</v>
      </c>
      <c r="E2959" s="22" t="s">
        <v>773</v>
      </c>
      <c r="F2959" s="23">
        <v>21.67</v>
      </c>
      <c r="G2959" s="23">
        <v>21.67</v>
      </c>
      <c r="H2959" s="24">
        <f t="shared" si="273"/>
        <v>0</v>
      </c>
      <c r="I2959" s="153">
        <v>0</v>
      </c>
      <c r="J2959" s="24">
        <f t="shared" si="274"/>
        <v>0</v>
      </c>
      <c r="K2959" s="25">
        <f t="shared" si="275"/>
        <v>0</v>
      </c>
      <c r="L2959">
        <v>0</v>
      </c>
      <c r="M2959">
        <v>32964608</v>
      </c>
      <c r="N2959">
        <v>42065747</v>
      </c>
      <c r="O2959" s="52">
        <v>0</v>
      </c>
      <c r="P2959" s="52">
        <v>0</v>
      </c>
      <c r="Q2959" s="52">
        <v>0</v>
      </c>
      <c r="R2959" s="52">
        <v>0</v>
      </c>
      <c r="S2959" s="52">
        <v>0</v>
      </c>
      <c r="T2959" s="52">
        <v>0</v>
      </c>
      <c r="U2959" s="52">
        <v>0</v>
      </c>
      <c r="V2959" s="52">
        <v>0</v>
      </c>
      <c r="W2959" s="52">
        <v>0</v>
      </c>
      <c r="X2959" s="52">
        <v>0</v>
      </c>
      <c r="Y2959" s="52">
        <v>0</v>
      </c>
      <c r="Z2959" s="52">
        <v>0</v>
      </c>
      <c r="AA2959" s="25">
        <v>0</v>
      </c>
      <c r="AB2959" s="25">
        <v>0</v>
      </c>
      <c r="AC2959" s="25">
        <v>0</v>
      </c>
      <c r="AD2959" s="25">
        <v>0</v>
      </c>
      <c r="AE2959" s="25">
        <v>0</v>
      </c>
      <c r="AF2959" s="25">
        <v>0</v>
      </c>
      <c r="AG2959" s="25">
        <v>0</v>
      </c>
      <c r="AH2959" s="25">
        <v>0</v>
      </c>
      <c r="AI2959" s="25">
        <v>0</v>
      </c>
      <c r="AJ2959" s="25">
        <v>0</v>
      </c>
      <c r="AK2959" s="25">
        <v>0</v>
      </c>
      <c r="AL2959" s="25">
        <v>0</v>
      </c>
      <c r="AM2959" s="95">
        <v>0</v>
      </c>
      <c r="AN2959" s="95" t="e">
        <f ca="1">IF(MengeInEEGSummieren(M2959),AM2959,0)</f>
        <v>#NAME?</v>
      </c>
      <c r="AO2959" s="95">
        <f t="shared" si="276"/>
        <v>0</v>
      </c>
      <c r="AP2959" s="95">
        <f t="shared" si="277"/>
        <v>0</v>
      </c>
      <c r="AS2959">
        <v>0</v>
      </c>
      <c r="AT2959">
        <v>0</v>
      </c>
      <c r="AU2959" t="e">
        <f t="shared" ca="1" si="278"/>
        <v>#NAME?</v>
      </c>
    </row>
    <row r="2960" spans="1:47" x14ac:dyDescent="0.15">
      <c r="A2960" s="21" t="s">
        <v>3743</v>
      </c>
      <c r="B2960" s="22" t="s">
        <v>17</v>
      </c>
      <c r="C2960" s="42">
        <v>2009</v>
      </c>
      <c r="D2960" s="22" t="s">
        <v>3744</v>
      </c>
      <c r="E2960" s="22" t="s">
        <v>770</v>
      </c>
      <c r="F2960" s="23">
        <v>19.670000000000002</v>
      </c>
      <c r="G2960" s="23">
        <v>19.670000000000002</v>
      </c>
      <c r="H2960" s="24">
        <f t="shared" ref="H2960:H3023" si="279">AM2960</f>
        <v>0</v>
      </c>
      <c r="I2960" s="153">
        <v>0</v>
      </c>
      <c r="J2960" s="24">
        <f t="shared" ref="J2960:J3023" si="280">SUM(O2960:Z2960,AT2960)</f>
        <v>0</v>
      </c>
      <c r="K2960" s="25">
        <f t="shared" ref="K2960:K3023" si="281">SUM(AA2960:AL2960,AS2960)</f>
        <v>0</v>
      </c>
      <c r="L2960">
        <v>0</v>
      </c>
      <c r="M2960">
        <v>32964608</v>
      </c>
      <c r="N2960">
        <v>42065747</v>
      </c>
      <c r="O2960" s="52">
        <v>0</v>
      </c>
      <c r="P2960" s="52">
        <v>0</v>
      </c>
      <c r="Q2960" s="52">
        <v>0</v>
      </c>
      <c r="R2960" s="52">
        <v>0</v>
      </c>
      <c r="S2960" s="52">
        <v>0</v>
      </c>
      <c r="T2960" s="52">
        <v>0</v>
      </c>
      <c r="U2960" s="52">
        <v>0</v>
      </c>
      <c r="V2960" s="52">
        <v>0</v>
      </c>
      <c r="W2960" s="52">
        <v>0</v>
      </c>
      <c r="X2960" s="52">
        <v>0</v>
      </c>
      <c r="Y2960" s="52">
        <v>0</v>
      </c>
      <c r="Z2960" s="52">
        <v>0</v>
      </c>
      <c r="AA2960" s="25">
        <v>0</v>
      </c>
      <c r="AB2960" s="25">
        <v>0</v>
      </c>
      <c r="AC2960" s="25">
        <v>0</v>
      </c>
      <c r="AD2960" s="25">
        <v>0</v>
      </c>
      <c r="AE2960" s="25">
        <v>0</v>
      </c>
      <c r="AF2960" s="25">
        <v>0</v>
      </c>
      <c r="AG2960" s="25">
        <v>0</v>
      </c>
      <c r="AH2960" s="25">
        <v>0</v>
      </c>
      <c r="AI2960" s="25">
        <v>0</v>
      </c>
      <c r="AJ2960" s="25">
        <v>0</v>
      </c>
      <c r="AK2960" s="25">
        <v>0</v>
      </c>
      <c r="AL2960" s="25">
        <v>0</v>
      </c>
      <c r="AM2960" s="95">
        <v>0</v>
      </c>
      <c r="AN2960" s="95" t="e">
        <f ca="1">IF(MengeInEEGSummieren(M2960),AM2960,0)</f>
        <v>#NAME?</v>
      </c>
      <c r="AO2960" s="95">
        <f t="shared" ref="AO2960:AO3023" si="282">IF(AQ2960,$H2960,0)</f>
        <v>0</v>
      </c>
      <c r="AP2960" s="95">
        <f t="shared" ref="AP2960:AP3023" si="283">IF(AR2960,$H2960,0)</f>
        <v>0</v>
      </c>
      <c r="AS2960">
        <v>0</v>
      </c>
      <c r="AT2960">
        <v>0</v>
      </c>
      <c r="AU2960" t="e">
        <f t="shared" ref="AU2960:AU3023" ca="1" si="284">EVFlag(M2960)</f>
        <v>#NAME?</v>
      </c>
    </row>
    <row r="2961" spans="1:47" x14ac:dyDescent="0.15">
      <c r="A2961" s="21" t="s">
        <v>3745</v>
      </c>
      <c r="B2961" s="22" t="s">
        <v>17</v>
      </c>
      <c r="C2961" s="42">
        <v>2009</v>
      </c>
      <c r="D2961" s="22" t="s">
        <v>3746</v>
      </c>
      <c r="E2961" s="22" t="s">
        <v>773</v>
      </c>
      <c r="F2961" s="23">
        <v>22.67</v>
      </c>
      <c r="G2961" s="23">
        <v>22.67</v>
      </c>
      <c r="H2961" s="24">
        <f t="shared" si="279"/>
        <v>0</v>
      </c>
      <c r="I2961" s="153">
        <v>0</v>
      </c>
      <c r="J2961" s="24">
        <f t="shared" si="280"/>
        <v>0</v>
      </c>
      <c r="K2961" s="25">
        <f t="shared" si="281"/>
        <v>0</v>
      </c>
      <c r="L2961">
        <v>0</v>
      </c>
      <c r="M2961">
        <v>32964608</v>
      </c>
      <c r="N2961">
        <v>42065747</v>
      </c>
      <c r="O2961" s="52">
        <v>0</v>
      </c>
      <c r="P2961" s="52">
        <v>0</v>
      </c>
      <c r="Q2961" s="52">
        <v>0</v>
      </c>
      <c r="R2961" s="52">
        <v>0</v>
      </c>
      <c r="S2961" s="52">
        <v>0</v>
      </c>
      <c r="T2961" s="52">
        <v>0</v>
      </c>
      <c r="U2961" s="52">
        <v>0</v>
      </c>
      <c r="V2961" s="52">
        <v>0</v>
      </c>
      <c r="W2961" s="52">
        <v>0</v>
      </c>
      <c r="X2961" s="52">
        <v>0</v>
      </c>
      <c r="Y2961" s="52">
        <v>0</v>
      </c>
      <c r="Z2961" s="52">
        <v>0</v>
      </c>
      <c r="AA2961" s="25">
        <v>0</v>
      </c>
      <c r="AB2961" s="25">
        <v>0</v>
      </c>
      <c r="AC2961" s="25">
        <v>0</v>
      </c>
      <c r="AD2961" s="25">
        <v>0</v>
      </c>
      <c r="AE2961" s="25">
        <v>0</v>
      </c>
      <c r="AF2961" s="25">
        <v>0</v>
      </c>
      <c r="AG2961" s="25">
        <v>0</v>
      </c>
      <c r="AH2961" s="25">
        <v>0</v>
      </c>
      <c r="AI2961" s="25">
        <v>0</v>
      </c>
      <c r="AJ2961" s="25">
        <v>0</v>
      </c>
      <c r="AK2961" s="25">
        <v>0</v>
      </c>
      <c r="AL2961" s="25">
        <v>0</v>
      </c>
      <c r="AM2961" s="95">
        <v>0</v>
      </c>
      <c r="AN2961" s="95" t="e">
        <f ca="1">IF(MengeInEEGSummieren(M2961),AM2961,0)</f>
        <v>#NAME?</v>
      </c>
      <c r="AO2961" s="95">
        <f t="shared" si="282"/>
        <v>0</v>
      </c>
      <c r="AP2961" s="95">
        <f t="shared" si="283"/>
        <v>0</v>
      </c>
      <c r="AS2961">
        <v>0</v>
      </c>
      <c r="AT2961">
        <v>0</v>
      </c>
      <c r="AU2961" t="e">
        <f t="shared" ca="1" si="284"/>
        <v>#NAME?</v>
      </c>
    </row>
    <row r="2962" spans="1:47" x14ac:dyDescent="0.15">
      <c r="A2962" s="21" t="s">
        <v>3747</v>
      </c>
      <c r="B2962" s="22" t="s">
        <v>17</v>
      </c>
      <c r="C2962" s="42">
        <v>2009</v>
      </c>
      <c r="D2962" s="22" t="s">
        <v>3748</v>
      </c>
      <c r="E2962" s="22" t="s">
        <v>770</v>
      </c>
      <c r="F2962" s="23">
        <v>20.67</v>
      </c>
      <c r="G2962" s="23">
        <v>20.67</v>
      </c>
      <c r="H2962" s="24">
        <f t="shared" si="279"/>
        <v>0</v>
      </c>
      <c r="I2962" s="153">
        <v>0</v>
      </c>
      <c r="J2962" s="24">
        <f t="shared" si="280"/>
        <v>0</v>
      </c>
      <c r="K2962" s="25">
        <f t="shared" si="281"/>
        <v>0</v>
      </c>
      <c r="L2962">
        <v>0</v>
      </c>
      <c r="M2962">
        <v>32964608</v>
      </c>
      <c r="N2962">
        <v>42065747</v>
      </c>
      <c r="O2962" s="52">
        <v>0</v>
      </c>
      <c r="P2962" s="52">
        <v>0</v>
      </c>
      <c r="Q2962" s="52">
        <v>0</v>
      </c>
      <c r="R2962" s="52">
        <v>0</v>
      </c>
      <c r="S2962" s="52">
        <v>0</v>
      </c>
      <c r="T2962" s="52">
        <v>0</v>
      </c>
      <c r="U2962" s="52">
        <v>0</v>
      </c>
      <c r="V2962" s="52">
        <v>0</v>
      </c>
      <c r="W2962" s="52">
        <v>0</v>
      </c>
      <c r="X2962" s="52">
        <v>0</v>
      </c>
      <c r="Y2962" s="52">
        <v>0</v>
      </c>
      <c r="Z2962" s="52">
        <v>0</v>
      </c>
      <c r="AA2962" s="25">
        <v>0</v>
      </c>
      <c r="AB2962" s="25">
        <v>0</v>
      </c>
      <c r="AC2962" s="25">
        <v>0</v>
      </c>
      <c r="AD2962" s="25">
        <v>0</v>
      </c>
      <c r="AE2962" s="25">
        <v>0</v>
      </c>
      <c r="AF2962" s="25">
        <v>0</v>
      </c>
      <c r="AG2962" s="25">
        <v>0</v>
      </c>
      <c r="AH2962" s="25">
        <v>0</v>
      </c>
      <c r="AI2962" s="25">
        <v>0</v>
      </c>
      <c r="AJ2962" s="25">
        <v>0</v>
      </c>
      <c r="AK2962" s="25">
        <v>0</v>
      </c>
      <c r="AL2962" s="25">
        <v>0</v>
      </c>
      <c r="AM2962" s="95">
        <v>0</v>
      </c>
      <c r="AN2962" s="95" t="e">
        <f ca="1">IF(MengeInEEGSummieren(M2962),AM2962,0)</f>
        <v>#NAME?</v>
      </c>
      <c r="AO2962" s="95">
        <f t="shared" si="282"/>
        <v>0</v>
      </c>
      <c r="AP2962" s="95">
        <f t="shared" si="283"/>
        <v>0</v>
      </c>
      <c r="AS2962">
        <v>0</v>
      </c>
      <c r="AT2962">
        <v>0</v>
      </c>
      <c r="AU2962" t="e">
        <f t="shared" ca="1" si="284"/>
        <v>#NAME?</v>
      </c>
    </row>
    <row r="2963" spans="1:47" x14ac:dyDescent="0.15">
      <c r="A2963" s="21" t="s">
        <v>3749</v>
      </c>
      <c r="B2963" s="22" t="s">
        <v>17</v>
      </c>
      <c r="C2963" s="42">
        <v>2009</v>
      </c>
      <c r="D2963" s="22" t="s">
        <v>3750</v>
      </c>
      <c r="E2963" s="22" t="s">
        <v>773</v>
      </c>
      <c r="F2963" s="23">
        <v>23.67</v>
      </c>
      <c r="G2963" s="23">
        <v>23.67</v>
      </c>
      <c r="H2963" s="24">
        <f t="shared" si="279"/>
        <v>0</v>
      </c>
      <c r="I2963" s="153">
        <v>0</v>
      </c>
      <c r="J2963" s="24">
        <f t="shared" si="280"/>
        <v>0</v>
      </c>
      <c r="K2963" s="25">
        <f t="shared" si="281"/>
        <v>0</v>
      </c>
      <c r="L2963">
        <v>0</v>
      </c>
      <c r="M2963">
        <v>32964608</v>
      </c>
      <c r="N2963">
        <v>42065747</v>
      </c>
      <c r="O2963" s="52">
        <v>0</v>
      </c>
      <c r="P2963" s="52">
        <v>0</v>
      </c>
      <c r="Q2963" s="52">
        <v>0</v>
      </c>
      <c r="R2963" s="52">
        <v>0</v>
      </c>
      <c r="S2963" s="52">
        <v>0</v>
      </c>
      <c r="T2963" s="52">
        <v>0</v>
      </c>
      <c r="U2963" s="52">
        <v>0</v>
      </c>
      <c r="V2963" s="52">
        <v>0</v>
      </c>
      <c r="W2963" s="52">
        <v>0</v>
      </c>
      <c r="X2963" s="52">
        <v>0</v>
      </c>
      <c r="Y2963" s="52">
        <v>0</v>
      </c>
      <c r="Z2963" s="52">
        <v>0</v>
      </c>
      <c r="AA2963" s="25">
        <v>0</v>
      </c>
      <c r="AB2963" s="25">
        <v>0</v>
      </c>
      <c r="AC2963" s="25">
        <v>0</v>
      </c>
      <c r="AD2963" s="25">
        <v>0</v>
      </c>
      <c r="AE2963" s="25">
        <v>0</v>
      </c>
      <c r="AF2963" s="25">
        <v>0</v>
      </c>
      <c r="AG2963" s="25">
        <v>0</v>
      </c>
      <c r="AH2963" s="25">
        <v>0</v>
      </c>
      <c r="AI2963" s="25">
        <v>0</v>
      </c>
      <c r="AJ2963" s="25">
        <v>0</v>
      </c>
      <c r="AK2963" s="25">
        <v>0</v>
      </c>
      <c r="AL2963" s="25">
        <v>0</v>
      </c>
      <c r="AM2963" s="95">
        <v>0</v>
      </c>
      <c r="AN2963" s="95" t="e">
        <f ca="1">IF(MengeInEEGSummieren(M2963),AM2963,0)</f>
        <v>#NAME?</v>
      </c>
      <c r="AO2963" s="95">
        <f t="shared" si="282"/>
        <v>0</v>
      </c>
      <c r="AP2963" s="95">
        <f t="shared" si="283"/>
        <v>0</v>
      </c>
      <c r="AS2963">
        <v>0</v>
      </c>
      <c r="AT2963">
        <v>0</v>
      </c>
      <c r="AU2963" t="e">
        <f t="shared" ca="1" si="284"/>
        <v>#NAME?</v>
      </c>
    </row>
    <row r="2964" spans="1:47" x14ac:dyDescent="0.15">
      <c r="A2964" s="21" t="s">
        <v>3751</v>
      </c>
      <c r="B2964" s="22" t="s">
        <v>17</v>
      </c>
      <c r="C2964" s="42">
        <v>2009</v>
      </c>
      <c r="D2964" s="22" t="s">
        <v>3752</v>
      </c>
      <c r="E2964" s="22" t="s">
        <v>770</v>
      </c>
      <c r="F2964" s="23">
        <v>21.67</v>
      </c>
      <c r="G2964" s="23">
        <v>21.67</v>
      </c>
      <c r="H2964" s="24">
        <f t="shared" si="279"/>
        <v>0</v>
      </c>
      <c r="I2964" s="153">
        <v>0</v>
      </c>
      <c r="J2964" s="24">
        <f t="shared" si="280"/>
        <v>0</v>
      </c>
      <c r="K2964" s="25">
        <f t="shared" si="281"/>
        <v>0</v>
      </c>
      <c r="L2964">
        <v>0</v>
      </c>
      <c r="M2964">
        <v>32964608</v>
      </c>
      <c r="N2964">
        <v>42065747</v>
      </c>
      <c r="O2964" s="52">
        <v>0</v>
      </c>
      <c r="P2964" s="52">
        <v>0</v>
      </c>
      <c r="Q2964" s="52">
        <v>0</v>
      </c>
      <c r="R2964" s="52">
        <v>0</v>
      </c>
      <c r="S2964" s="52">
        <v>0</v>
      </c>
      <c r="T2964" s="52">
        <v>0</v>
      </c>
      <c r="U2964" s="52">
        <v>0</v>
      </c>
      <c r="V2964" s="52">
        <v>0</v>
      </c>
      <c r="W2964" s="52">
        <v>0</v>
      </c>
      <c r="X2964" s="52">
        <v>0</v>
      </c>
      <c r="Y2964" s="52">
        <v>0</v>
      </c>
      <c r="Z2964" s="52">
        <v>0</v>
      </c>
      <c r="AA2964" s="25">
        <v>0</v>
      </c>
      <c r="AB2964" s="25">
        <v>0</v>
      </c>
      <c r="AC2964" s="25">
        <v>0</v>
      </c>
      <c r="AD2964" s="25">
        <v>0</v>
      </c>
      <c r="AE2964" s="25">
        <v>0</v>
      </c>
      <c r="AF2964" s="25">
        <v>0</v>
      </c>
      <c r="AG2964" s="25">
        <v>0</v>
      </c>
      <c r="AH2964" s="25">
        <v>0</v>
      </c>
      <c r="AI2964" s="25">
        <v>0</v>
      </c>
      <c r="AJ2964" s="25">
        <v>0</v>
      </c>
      <c r="AK2964" s="25">
        <v>0</v>
      </c>
      <c r="AL2964" s="25">
        <v>0</v>
      </c>
      <c r="AM2964" s="95">
        <v>0</v>
      </c>
      <c r="AN2964" s="95" t="e">
        <f ca="1">IF(MengeInEEGSummieren(M2964),AM2964,0)</f>
        <v>#NAME?</v>
      </c>
      <c r="AO2964" s="95">
        <f t="shared" si="282"/>
        <v>0</v>
      </c>
      <c r="AP2964" s="95">
        <f t="shared" si="283"/>
        <v>0</v>
      </c>
      <c r="AS2964">
        <v>0</v>
      </c>
      <c r="AT2964">
        <v>0</v>
      </c>
      <c r="AU2964" t="e">
        <f t="shared" ca="1" si="284"/>
        <v>#NAME?</v>
      </c>
    </row>
    <row r="2965" spans="1:47" x14ac:dyDescent="0.15">
      <c r="A2965" s="21" t="s">
        <v>3753</v>
      </c>
      <c r="B2965" s="22" t="s">
        <v>17</v>
      </c>
      <c r="C2965" s="42">
        <v>2009</v>
      </c>
      <c r="D2965" s="22" t="s">
        <v>3754</v>
      </c>
      <c r="E2965" s="22" t="s">
        <v>773</v>
      </c>
      <c r="F2965" s="23">
        <v>24.67</v>
      </c>
      <c r="G2965" s="23">
        <v>24.67</v>
      </c>
      <c r="H2965" s="24">
        <f t="shared" si="279"/>
        <v>0</v>
      </c>
      <c r="I2965" s="153">
        <v>0</v>
      </c>
      <c r="J2965" s="24">
        <f t="shared" si="280"/>
        <v>0</v>
      </c>
      <c r="K2965" s="25">
        <f t="shared" si="281"/>
        <v>0</v>
      </c>
      <c r="L2965">
        <v>0</v>
      </c>
      <c r="M2965">
        <v>32964608</v>
      </c>
      <c r="N2965">
        <v>42065747</v>
      </c>
      <c r="O2965" s="52">
        <v>0</v>
      </c>
      <c r="P2965" s="52">
        <v>0</v>
      </c>
      <c r="Q2965" s="52">
        <v>0</v>
      </c>
      <c r="R2965" s="52">
        <v>0</v>
      </c>
      <c r="S2965" s="52">
        <v>0</v>
      </c>
      <c r="T2965" s="52">
        <v>0</v>
      </c>
      <c r="U2965" s="52">
        <v>0</v>
      </c>
      <c r="V2965" s="52">
        <v>0</v>
      </c>
      <c r="W2965" s="52">
        <v>0</v>
      </c>
      <c r="X2965" s="52">
        <v>0</v>
      </c>
      <c r="Y2965" s="52">
        <v>0</v>
      </c>
      <c r="Z2965" s="52">
        <v>0</v>
      </c>
      <c r="AA2965" s="25">
        <v>0</v>
      </c>
      <c r="AB2965" s="25">
        <v>0</v>
      </c>
      <c r="AC2965" s="25">
        <v>0</v>
      </c>
      <c r="AD2965" s="25">
        <v>0</v>
      </c>
      <c r="AE2965" s="25">
        <v>0</v>
      </c>
      <c r="AF2965" s="25">
        <v>0</v>
      </c>
      <c r="AG2965" s="25">
        <v>0</v>
      </c>
      <c r="AH2965" s="25">
        <v>0</v>
      </c>
      <c r="AI2965" s="25">
        <v>0</v>
      </c>
      <c r="AJ2965" s="25">
        <v>0</v>
      </c>
      <c r="AK2965" s="25">
        <v>0</v>
      </c>
      <c r="AL2965" s="25">
        <v>0</v>
      </c>
      <c r="AM2965" s="95">
        <v>0</v>
      </c>
      <c r="AN2965" s="95" t="e">
        <f ca="1">IF(MengeInEEGSummieren(M2965),AM2965,0)</f>
        <v>#NAME?</v>
      </c>
      <c r="AO2965" s="95">
        <f t="shared" si="282"/>
        <v>0</v>
      </c>
      <c r="AP2965" s="95">
        <f t="shared" si="283"/>
        <v>0</v>
      </c>
      <c r="AS2965">
        <v>0</v>
      </c>
      <c r="AT2965">
        <v>0</v>
      </c>
      <c r="AU2965" t="e">
        <f t="shared" ca="1" si="284"/>
        <v>#NAME?</v>
      </c>
    </row>
    <row r="2966" spans="1:47" x14ac:dyDescent="0.15">
      <c r="A2966" s="21" t="s">
        <v>3755</v>
      </c>
      <c r="B2966" s="22" t="s">
        <v>17</v>
      </c>
      <c r="C2966" s="42">
        <v>2009</v>
      </c>
      <c r="D2966" s="22" t="s">
        <v>3756</v>
      </c>
      <c r="E2966" s="22" t="s">
        <v>770</v>
      </c>
      <c r="F2966" s="23">
        <v>22.67</v>
      </c>
      <c r="G2966" s="23">
        <v>22.67</v>
      </c>
      <c r="H2966" s="24">
        <f t="shared" si="279"/>
        <v>0</v>
      </c>
      <c r="I2966" s="153">
        <v>0</v>
      </c>
      <c r="J2966" s="24">
        <f t="shared" si="280"/>
        <v>0</v>
      </c>
      <c r="K2966" s="25">
        <f t="shared" si="281"/>
        <v>0</v>
      </c>
      <c r="L2966">
        <v>0</v>
      </c>
      <c r="M2966">
        <v>32964608</v>
      </c>
      <c r="N2966">
        <v>42065747</v>
      </c>
      <c r="O2966" s="52">
        <v>0</v>
      </c>
      <c r="P2966" s="52">
        <v>0</v>
      </c>
      <c r="Q2966" s="52">
        <v>0</v>
      </c>
      <c r="R2966" s="52">
        <v>0</v>
      </c>
      <c r="S2966" s="52">
        <v>0</v>
      </c>
      <c r="T2966" s="52">
        <v>0</v>
      </c>
      <c r="U2966" s="52">
        <v>0</v>
      </c>
      <c r="V2966" s="52">
        <v>0</v>
      </c>
      <c r="W2966" s="52">
        <v>0</v>
      </c>
      <c r="X2966" s="52">
        <v>0</v>
      </c>
      <c r="Y2966" s="52">
        <v>0</v>
      </c>
      <c r="Z2966" s="52">
        <v>0</v>
      </c>
      <c r="AA2966" s="25">
        <v>0</v>
      </c>
      <c r="AB2966" s="25">
        <v>0</v>
      </c>
      <c r="AC2966" s="25">
        <v>0</v>
      </c>
      <c r="AD2966" s="25">
        <v>0</v>
      </c>
      <c r="AE2966" s="25">
        <v>0</v>
      </c>
      <c r="AF2966" s="25">
        <v>0</v>
      </c>
      <c r="AG2966" s="25">
        <v>0</v>
      </c>
      <c r="AH2966" s="25">
        <v>0</v>
      </c>
      <c r="AI2966" s="25">
        <v>0</v>
      </c>
      <c r="AJ2966" s="25">
        <v>0</v>
      </c>
      <c r="AK2966" s="25">
        <v>0</v>
      </c>
      <c r="AL2966" s="25">
        <v>0</v>
      </c>
      <c r="AM2966" s="95">
        <v>0</v>
      </c>
      <c r="AN2966" s="95" t="e">
        <f ca="1">IF(MengeInEEGSummieren(M2966),AM2966,0)</f>
        <v>#NAME?</v>
      </c>
      <c r="AO2966" s="95">
        <f t="shared" si="282"/>
        <v>0</v>
      </c>
      <c r="AP2966" s="95">
        <f t="shared" si="283"/>
        <v>0</v>
      </c>
      <c r="AS2966">
        <v>0</v>
      </c>
      <c r="AT2966">
        <v>0</v>
      </c>
      <c r="AU2966" t="e">
        <f t="shared" ca="1" si="284"/>
        <v>#NAME?</v>
      </c>
    </row>
    <row r="2967" spans="1:47" x14ac:dyDescent="0.15">
      <c r="A2967" s="21" t="s">
        <v>3757</v>
      </c>
      <c r="B2967" s="22" t="s">
        <v>17</v>
      </c>
      <c r="C2967" s="42">
        <v>2009</v>
      </c>
      <c r="D2967" s="22" t="s">
        <v>3758</v>
      </c>
      <c r="E2967" s="22" t="s">
        <v>773</v>
      </c>
      <c r="F2967" s="23">
        <v>25.67</v>
      </c>
      <c r="G2967" s="23">
        <v>25.67</v>
      </c>
      <c r="H2967" s="24">
        <f t="shared" si="279"/>
        <v>0</v>
      </c>
      <c r="I2967" s="153">
        <v>0</v>
      </c>
      <c r="J2967" s="24">
        <f t="shared" si="280"/>
        <v>0</v>
      </c>
      <c r="K2967" s="25">
        <f t="shared" si="281"/>
        <v>0</v>
      </c>
      <c r="L2967">
        <v>0</v>
      </c>
      <c r="M2967">
        <v>32964608</v>
      </c>
      <c r="N2967">
        <v>42065747</v>
      </c>
      <c r="O2967" s="52">
        <v>0</v>
      </c>
      <c r="P2967" s="52">
        <v>0</v>
      </c>
      <c r="Q2967" s="52">
        <v>0</v>
      </c>
      <c r="R2967" s="52">
        <v>0</v>
      </c>
      <c r="S2967" s="52">
        <v>0</v>
      </c>
      <c r="T2967" s="52">
        <v>0</v>
      </c>
      <c r="U2967" s="52">
        <v>0</v>
      </c>
      <c r="V2967" s="52">
        <v>0</v>
      </c>
      <c r="W2967" s="52">
        <v>0</v>
      </c>
      <c r="X2967" s="52">
        <v>0</v>
      </c>
      <c r="Y2967" s="52">
        <v>0</v>
      </c>
      <c r="Z2967" s="52">
        <v>0</v>
      </c>
      <c r="AA2967" s="25">
        <v>0</v>
      </c>
      <c r="AB2967" s="25">
        <v>0</v>
      </c>
      <c r="AC2967" s="25">
        <v>0</v>
      </c>
      <c r="AD2967" s="25">
        <v>0</v>
      </c>
      <c r="AE2967" s="25">
        <v>0</v>
      </c>
      <c r="AF2967" s="25">
        <v>0</v>
      </c>
      <c r="AG2967" s="25">
        <v>0</v>
      </c>
      <c r="AH2967" s="25">
        <v>0</v>
      </c>
      <c r="AI2967" s="25">
        <v>0</v>
      </c>
      <c r="AJ2967" s="25">
        <v>0</v>
      </c>
      <c r="AK2967" s="25">
        <v>0</v>
      </c>
      <c r="AL2967" s="25">
        <v>0</v>
      </c>
      <c r="AM2967" s="95">
        <v>0</v>
      </c>
      <c r="AN2967" s="95" t="e">
        <f ca="1">IF(MengeInEEGSummieren(M2967),AM2967,0)</f>
        <v>#NAME?</v>
      </c>
      <c r="AO2967" s="95">
        <f t="shared" si="282"/>
        <v>0</v>
      </c>
      <c r="AP2967" s="95">
        <f t="shared" si="283"/>
        <v>0</v>
      </c>
      <c r="AS2967">
        <v>0</v>
      </c>
      <c r="AT2967">
        <v>0</v>
      </c>
      <c r="AU2967" t="e">
        <f t="shared" ca="1" si="284"/>
        <v>#NAME?</v>
      </c>
    </row>
    <row r="2968" spans="1:47" x14ac:dyDescent="0.15">
      <c r="A2968" s="21" t="s">
        <v>3759</v>
      </c>
      <c r="B2968" s="22" t="s">
        <v>17</v>
      </c>
      <c r="C2968" s="42">
        <v>2009</v>
      </c>
      <c r="D2968" s="22" t="s">
        <v>3760</v>
      </c>
      <c r="E2968" s="22" t="s">
        <v>770</v>
      </c>
      <c r="F2968" s="23">
        <v>23.67</v>
      </c>
      <c r="G2968" s="23">
        <v>23.67</v>
      </c>
      <c r="H2968" s="24">
        <f t="shared" si="279"/>
        <v>0</v>
      </c>
      <c r="I2968" s="153">
        <v>0</v>
      </c>
      <c r="J2968" s="24">
        <f t="shared" si="280"/>
        <v>0</v>
      </c>
      <c r="K2968" s="25">
        <f t="shared" si="281"/>
        <v>0</v>
      </c>
      <c r="L2968">
        <v>0</v>
      </c>
      <c r="M2968">
        <v>32964608</v>
      </c>
      <c r="N2968">
        <v>42065747</v>
      </c>
      <c r="O2968" s="52">
        <v>0</v>
      </c>
      <c r="P2968" s="52">
        <v>0</v>
      </c>
      <c r="Q2968" s="52">
        <v>0</v>
      </c>
      <c r="R2968" s="52">
        <v>0</v>
      </c>
      <c r="S2968" s="52">
        <v>0</v>
      </c>
      <c r="T2968" s="52">
        <v>0</v>
      </c>
      <c r="U2968" s="52">
        <v>0</v>
      </c>
      <c r="V2968" s="52">
        <v>0</v>
      </c>
      <c r="W2968" s="52">
        <v>0</v>
      </c>
      <c r="X2968" s="52">
        <v>0</v>
      </c>
      <c r="Y2968" s="52">
        <v>0</v>
      </c>
      <c r="Z2968" s="52">
        <v>0</v>
      </c>
      <c r="AA2968" s="25">
        <v>0</v>
      </c>
      <c r="AB2968" s="25">
        <v>0</v>
      </c>
      <c r="AC2968" s="25">
        <v>0</v>
      </c>
      <c r="AD2968" s="25">
        <v>0</v>
      </c>
      <c r="AE2968" s="25">
        <v>0</v>
      </c>
      <c r="AF2968" s="25">
        <v>0</v>
      </c>
      <c r="AG2968" s="25">
        <v>0</v>
      </c>
      <c r="AH2968" s="25">
        <v>0</v>
      </c>
      <c r="AI2968" s="25">
        <v>0</v>
      </c>
      <c r="AJ2968" s="25">
        <v>0</v>
      </c>
      <c r="AK2968" s="25">
        <v>0</v>
      </c>
      <c r="AL2968" s="25">
        <v>0</v>
      </c>
      <c r="AM2968" s="95">
        <v>0</v>
      </c>
      <c r="AN2968" s="95" t="e">
        <f ca="1">IF(MengeInEEGSummieren(M2968),AM2968,0)</f>
        <v>#NAME?</v>
      </c>
      <c r="AO2968" s="95">
        <f t="shared" si="282"/>
        <v>0</v>
      </c>
      <c r="AP2968" s="95">
        <f t="shared" si="283"/>
        <v>0</v>
      </c>
      <c r="AS2968">
        <v>0</v>
      </c>
      <c r="AT2968">
        <v>0</v>
      </c>
      <c r="AU2968" t="e">
        <f t="shared" ca="1" si="284"/>
        <v>#NAME?</v>
      </c>
    </row>
    <row r="2969" spans="1:47" x14ac:dyDescent="0.15">
      <c r="A2969" s="21" t="s">
        <v>3761</v>
      </c>
      <c r="B2969" s="22" t="s">
        <v>17</v>
      </c>
      <c r="C2969" s="42">
        <v>2009</v>
      </c>
      <c r="D2969" s="22" t="s">
        <v>3762</v>
      </c>
      <c r="E2969" s="22" t="s">
        <v>773</v>
      </c>
      <c r="F2969" s="23">
        <v>26.67</v>
      </c>
      <c r="G2969" s="23">
        <v>26.67</v>
      </c>
      <c r="H2969" s="24">
        <f t="shared" si="279"/>
        <v>0</v>
      </c>
      <c r="I2969" s="153">
        <v>0</v>
      </c>
      <c r="J2969" s="24">
        <f t="shared" si="280"/>
        <v>0</v>
      </c>
      <c r="K2969" s="25">
        <f t="shared" si="281"/>
        <v>0</v>
      </c>
      <c r="L2969">
        <v>0</v>
      </c>
      <c r="M2969">
        <v>32964608</v>
      </c>
      <c r="N2969">
        <v>42065747</v>
      </c>
      <c r="O2969" s="52">
        <v>0</v>
      </c>
      <c r="P2969" s="52">
        <v>0</v>
      </c>
      <c r="Q2969" s="52">
        <v>0</v>
      </c>
      <c r="R2969" s="52">
        <v>0</v>
      </c>
      <c r="S2969" s="52">
        <v>0</v>
      </c>
      <c r="T2969" s="52">
        <v>0</v>
      </c>
      <c r="U2969" s="52">
        <v>0</v>
      </c>
      <c r="V2969" s="52">
        <v>0</v>
      </c>
      <c r="W2969" s="52">
        <v>0</v>
      </c>
      <c r="X2969" s="52">
        <v>0</v>
      </c>
      <c r="Y2969" s="52">
        <v>0</v>
      </c>
      <c r="Z2969" s="52">
        <v>0</v>
      </c>
      <c r="AA2969" s="25">
        <v>0</v>
      </c>
      <c r="AB2969" s="25">
        <v>0</v>
      </c>
      <c r="AC2969" s="25">
        <v>0</v>
      </c>
      <c r="AD2969" s="25">
        <v>0</v>
      </c>
      <c r="AE2969" s="25">
        <v>0</v>
      </c>
      <c r="AF2969" s="25">
        <v>0</v>
      </c>
      <c r="AG2969" s="25">
        <v>0</v>
      </c>
      <c r="AH2969" s="25">
        <v>0</v>
      </c>
      <c r="AI2969" s="25">
        <v>0</v>
      </c>
      <c r="AJ2969" s="25">
        <v>0</v>
      </c>
      <c r="AK2969" s="25">
        <v>0</v>
      </c>
      <c r="AL2969" s="25">
        <v>0</v>
      </c>
      <c r="AM2969" s="95">
        <v>0</v>
      </c>
      <c r="AN2969" s="95" t="e">
        <f ca="1">IF(MengeInEEGSummieren(M2969),AM2969,0)</f>
        <v>#NAME?</v>
      </c>
      <c r="AO2969" s="95">
        <f t="shared" si="282"/>
        <v>0</v>
      </c>
      <c r="AP2969" s="95">
        <f t="shared" si="283"/>
        <v>0</v>
      </c>
      <c r="AS2969">
        <v>0</v>
      </c>
      <c r="AT2969">
        <v>0</v>
      </c>
      <c r="AU2969" t="e">
        <f t="shared" ca="1" si="284"/>
        <v>#NAME?</v>
      </c>
    </row>
    <row r="2970" spans="1:47" x14ac:dyDescent="0.15">
      <c r="A2970" s="21" t="s">
        <v>3763</v>
      </c>
      <c r="B2970" s="22" t="s">
        <v>17</v>
      </c>
      <c r="C2970" s="42">
        <v>2009</v>
      </c>
      <c r="D2970" s="22" t="s">
        <v>3764</v>
      </c>
      <c r="E2970" s="22" t="s">
        <v>770</v>
      </c>
      <c r="F2970" s="23">
        <v>13.67</v>
      </c>
      <c r="G2970" s="23">
        <v>13.67</v>
      </c>
      <c r="H2970" s="24">
        <f t="shared" si="279"/>
        <v>0</v>
      </c>
      <c r="I2970" s="153">
        <v>0</v>
      </c>
      <c r="J2970" s="24">
        <f t="shared" si="280"/>
        <v>0</v>
      </c>
      <c r="K2970" s="25">
        <f t="shared" si="281"/>
        <v>0</v>
      </c>
      <c r="L2970">
        <v>0</v>
      </c>
      <c r="M2970">
        <v>32964608</v>
      </c>
      <c r="N2970">
        <v>42065747</v>
      </c>
      <c r="O2970" s="52">
        <v>0</v>
      </c>
      <c r="P2970" s="52">
        <v>0</v>
      </c>
      <c r="Q2970" s="52">
        <v>0</v>
      </c>
      <c r="R2970" s="52">
        <v>0</v>
      </c>
      <c r="S2970" s="52">
        <v>0</v>
      </c>
      <c r="T2970" s="52">
        <v>0</v>
      </c>
      <c r="U2970" s="52">
        <v>0</v>
      </c>
      <c r="V2970" s="52">
        <v>0</v>
      </c>
      <c r="W2970" s="52">
        <v>0</v>
      </c>
      <c r="X2970" s="52">
        <v>0</v>
      </c>
      <c r="Y2970" s="52">
        <v>0</v>
      </c>
      <c r="Z2970" s="52">
        <v>0</v>
      </c>
      <c r="AA2970" s="25">
        <v>0</v>
      </c>
      <c r="AB2970" s="25">
        <v>0</v>
      </c>
      <c r="AC2970" s="25">
        <v>0</v>
      </c>
      <c r="AD2970" s="25">
        <v>0</v>
      </c>
      <c r="AE2970" s="25">
        <v>0</v>
      </c>
      <c r="AF2970" s="25">
        <v>0</v>
      </c>
      <c r="AG2970" s="25">
        <v>0</v>
      </c>
      <c r="AH2970" s="25">
        <v>0</v>
      </c>
      <c r="AI2970" s="25">
        <v>0</v>
      </c>
      <c r="AJ2970" s="25">
        <v>0</v>
      </c>
      <c r="AK2970" s="25">
        <v>0</v>
      </c>
      <c r="AL2970" s="25">
        <v>0</v>
      </c>
      <c r="AM2970" s="95">
        <v>0</v>
      </c>
      <c r="AN2970" s="95" t="e">
        <f ca="1">IF(MengeInEEGSummieren(M2970),AM2970,0)</f>
        <v>#NAME?</v>
      </c>
      <c r="AO2970" s="95">
        <f t="shared" si="282"/>
        <v>0</v>
      </c>
      <c r="AP2970" s="95">
        <f t="shared" si="283"/>
        <v>0</v>
      </c>
      <c r="AS2970">
        <v>0</v>
      </c>
      <c r="AT2970">
        <v>0</v>
      </c>
      <c r="AU2970" t="e">
        <f t="shared" ca="1" si="284"/>
        <v>#NAME?</v>
      </c>
    </row>
    <row r="2971" spans="1:47" x14ac:dyDescent="0.15">
      <c r="A2971" s="21" t="s">
        <v>3765</v>
      </c>
      <c r="B2971" s="22" t="s">
        <v>17</v>
      </c>
      <c r="C2971" s="42">
        <v>2009</v>
      </c>
      <c r="D2971" s="22" t="s">
        <v>3766</v>
      </c>
      <c r="E2971" s="22" t="s">
        <v>773</v>
      </c>
      <c r="F2971" s="23">
        <v>16.670000000000002</v>
      </c>
      <c r="G2971" s="23">
        <v>16.670000000000002</v>
      </c>
      <c r="H2971" s="24">
        <f t="shared" si="279"/>
        <v>0</v>
      </c>
      <c r="I2971" s="153">
        <v>0</v>
      </c>
      <c r="J2971" s="24">
        <f t="shared" si="280"/>
        <v>0</v>
      </c>
      <c r="K2971" s="25">
        <f t="shared" si="281"/>
        <v>0</v>
      </c>
      <c r="L2971">
        <v>0</v>
      </c>
      <c r="M2971">
        <v>32964608</v>
      </c>
      <c r="N2971">
        <v>42065747</v>
      </c>
      <c r="O2971" s="52">
        <v>0</v>
      </c>
      <c r="P2971" s="52">
        <v>0</v>
      </c>
      <c r="Q2971" s="52">
        <v>0</v>
      </c>
      <c r="R2971" s="52">
        <v>0</v>
      </c>
      <c r="S2971" s="52">
        <v>0</v>
      </c>
      <c r="T2971" s="52">
        <v>0</v>
      </c>
      <c r="U2971" s="52">
        <v>0</v>
      </c>
      <c r="V2971" s="52">
        <v>0</v>
      </c>
      <c r="W2971" s="52">
        <v>0</v>
      </c>
      <c r="X2971" s="52">
        <v>0</v>
      </c>
      <c r="Y2971" s="52">
        <v>0</v>
      </c>
      <c r="Z2971" s="52">
        <v>0</v>
      </c>
      <c r="AA2971" s="25">
        <v>0</v>
      </c>
      <c r="AB2971" s="25">
        <v>0</v>
      </c>
      <c r="AC2971" s="25">
        <v>0</v>
      </c>
      <c r="AD2971" s="25">
        <v>0</v>
      </c>
      <c r="AE2971" s="25">
        <v>0</v>
      </c>
      <c r="AF2971" s="25">
        <v>0</v>
      </c>
      <c r="AG2971" s="25">
        <v>0</v>
      </c>
      <c r="AH2971" s="25">
        <v>0</v>
      </c>
      <c r="AI2971" s="25">
        <v>0</v>
      </c>
      <c r="AJ2971" s="25">
        <v>0</v>
      </c>
      <c r="AK2971" s="25">
        <v>0</v>
      </c>
      <c r="AL2971" s="25">
        <v>0</v>
      </c>
      <c r="AM2971" s="95">
        <v>0</v>
      </c>
      <c r="AN2971" s="95" t="e">
        <f ca="1">IF(MengeInEEGSummieren(M2971),AM2971,0)</f>
        <v>#NAME?</v>
      </c>
      <c r="AO2971" s="95">
        <f t="shared" si="282"/>
        <v>0</v>
      </c>
      <c r="AP2971" s="95">
        <f t="shared" si="283"/>
        <v>0</v>
      </c>
      <c r="AS2971">
        <v>0</v>
      </c>
      <c r="AT2971">
        <v>0</v>
      </c>
      <c r="AU2971" t="e">
        <f t="shared" ca="1" si="284"/>
        <v>#NAME?</v>
      </c>
    </row>
    <row r="2972" spans="1:47" x14ac:dyDescent="0.15">
      <c r="A2972" s="21" t="s">
        <v>3767</v>
      </c>
      <c r="B2972" s="22" t="s">
        <v>17</v>
      </c>
      <c r="C2972" s="42">
        <v>2009</v>
      </c>
      <c r="D2972" s="22" t="s">
        <v>3768</v>
      </c>
      <c r="E2972" s="22" t="s">
        <v>770</v>
      </c>
      <c r="F2972" s="23">
        <v>19.670000000000002</v>
      </c>
      <c r="G2972" s="23">
        <v>19.670000000000002</v>
      </c>
      <c r="H2972" s="24">
        <f t="shared" si="279"/>
        <v>0</v>
      </c>
      <c r="I2972" s="153">
        <v>0</v>
      </c>
      <c r="J2972" s="24">
        <f t="shared" si="280"/>
        <v>0</v>
      </c>
      <c r="K2972" s="25">
        <f t="shared" si="281"/>
        <v>0</v>
      </c>
      <c r="L2972">
        <v>0</v>
      </c>
      <c r="M2972">
        <v>32964608</v>
      </c>
      <c r="N2972">
        <v>42065747</v>
      </c>
      <c r="O2972" s="52">
        <v>0</v>
      </c>
      <c r="P2972" s="52">
        <v>0</v>
      </c>
      <c r="Q2972" s="52">
        <v>0</v>
      </c>
      <c r="R2972" s="52">
        <v>0</v>
      </c>
      <c r="S2972" s="52">
        <v>0</v>
      </c>
      <c r="T2972" s="52">
        <v>0</v>
      </c>
      <c r="U2972" s="52">
        <v>0</v>
      </c>
      <c r="V2972" s="52">
        <v>0</v>
      </c>
      <c r="W2972" s="52">
        <v>0</v>
      </c>
      <c r="X2972" s="52">
        <v>0</v>
      </c>
      <c r="Y2972" s="52">
        <v>0</v>
      </c>
      <c r="Z2972" s="52">
        <v>0</v>
      </c>
      <c r="AA2972" s="25">
        <v>0</v>
      </c>
      <c r="AB2972" s="25">
        <v>0</v>
      </c>
      <c r="AC2972" s="25">
        <v>0</v>
      </c>
      <c r="AD2972" s="25">
        <v>0</v>
      </c>
      <c r="AE2972" s="25">
        <v>0</v>
      </c>
      <c r="AF2972" s="25">
        <v>0</v>
      </c>
      <c r="AG2972" s="25">
        <v>0</v>
      </c>
      <c r="AH2972" s="25">
        <v>0</v>
      </c>
      <c r="AI2972" s="25">
        <v>0</v>
      </c>
      <c r="AJ2972" s="25">
        <v>0</v>
      </c>
      <c r="AK2972" s="25">
        <v>0</v>
      </c>
      <c r="AL2972" s="25">
        <v>0</v>
      </c>
      <c r="AM2972" s="95">
        <v>0</v>
      </c>
      <c r="AN2972" s="95" t="e">
        <f ca="1">IF(MengeInEEGSummieren(M2972),AM2972,0)</f>
        <v>#NAME?</v>
      </c>
      <c r="AO2972" s="95">
        <f t="shared" si="282"/>
        <v>0</v>
      </c>
      <c r="AP2972" s="95">
        <f t="shared" si="283"/>
        <v>0</v>
      </c>
      <c r="AS2972">
        <v>0</v>
      </c>
      <c r="AT2972">
        <v>0</v>
      </c>
      <c r="AU2972" t="e">
        <f t="shared" ca="1" si="284"/>
        <v>#NAME?</v>
      </c>
    </row>
    <row r="2973" spans="1:47" x14ac:dyDescent="0.15">
      <c r="A2973" s="21" t="s">
        <v>3769</v>
      </c>
      <c r="B2973" s="22" t="s">
        <v>17</v>
      </c>
      <c r="C2973" s="42">
        <v>2009</v>
      </c>
      <c r="D2973" s="22" t="s">
        <v>3770</v>
      </c>
      <c r="E2973" s="22" t="s">
        <v>773</v>
      </c>
      <c r="F2973" s="23">
        <v>22.67</v>
      </c>
      <c r="G2973" s="23">
        <v>22.67</v>
      </c>
      <c r="H2973" s="24">
        <f t="shared" si="279"/>
        <v>0</v>
      </c>
      <c r="I2973" s="153">
        <v>0</v>
      </c>
      <c r="J2973" s="24">
        <f t="shared" si="280"/>
        <v>0</v>
      </c>
      <c r="K2973" s="25">
        <f t="shared" si="281"/>
        <v>0</v>
      </c>
      <c r="L2973">
        <v>0</v>
      </c>
      <c r="M2973">
        <v>32964608</v>
      </c>
      <c r="N2973">
        <v>42065747</v>
      </c>
      <c r="O2973" s="52">
        <v>0</v>
      </c>
      <c r="P2973" s="52">
        <v>0</v>
      </c>
      <c r="Q2973" s="52">
        <v>0</v>
      </c>
      <c r="R2973" s="52">
        <v>0</v>
      </c>
      <c r="S2973" s="52">
        <v>0</v>
      </c>
      <c r="T2973" s="52">
        <v>0</v>
      </c>
      <c r="U2973" s="52">
        <v>0</v>
      </c>
      <c r="V2973" s="52">
        <v>0</v>
      </c>
      <c r="W2973" s="52">
        <v>0</v>
      </c>
      <c r="X2973" s="52">
        <v>0</v>
      </c>
      <c r="Y2973" s="52">
        <v>0</v>
      </c>
      <c r="Z2973" s="52">
        <v>0</v>
      </c>
      <c r="AA2973" s="25">
        <v>0</v>
      </c>
      <c r="AB2973" s="25">
        <v>0</v>
      </c>
      <c r="AC2973" s="25">
        <v>0</v>
      </c>
      <c r="AD2973" s="25">
        <v>0</v>
      </c>
      <c r="AE2973" s="25">
        <v>0</v>
      </c>
      <c r="AF2973" s="25">
        <v>0</v>
      </c>
      <c r="AG2973" s="25">
        <v>0</v>
      </c>
      <c r="AH2973" s="25">
        <v>0</v>
      </c>
      <c r="AI2973" s="25">
        <v>0</v>
      </c>
      <c r="AJ2973" s="25">
        <v>0</v>
      </c>
      <c r="AK2973" s="25">
        <v>0</v>
      </c>
      <c r="AL2973" s="25">
        <v>0</v>
      </c>
      <c r="AM2973" s="95">
        <v>0</v>
      </c>
      <c r="AN2973" s="95" t="e">
        <f ca="1">IF(MengeInEEGSummieren(M2973),AM2973,0)</f>
        <v>#NAME?</v>
      </c>
      <c r="AO2973" s="95">
        <f t="shared" si="282"/>
        <v>0</v>
      </c>
      <c r="AP2973" s="95">
        <f t="shared" si="283"/>
        <v>0</v>
      </c>
      <c r="AS2973">
        <v>0</v>
      </c>
      <c r="AT2973">
        <v>0</v>
      </c>
      <c r="AU2973" t="e">
        <f t="shared" ca="1" si="284"/>
        <v>#NAME?</v>
      </c>
    </row>
    <row r="2974" spans="1:47" x14ac:dyDescent="0.15">
      <c r="A2974" s="21" t="s">
        <v>3771</v>
      </c>
      <c r="B2974" s="22" t="s">
        <v>17</v>
      </c>
      <c r="C2974" s="42">
        <v>2009</v>
      </c>
      <c r="D2974" s="22" t="s">
        <v>3772</v>
      </c>
      <c r="E2974" s="22" t="s">
        <v>770</v>
      </c>
      <c r="F2974" s="23">
        <v>20.67</v>
      </c>
      <c r="G2974" s="23">
        <v>20.67</v>
      </c>
      <c r="H2974" s="24">
        <f t="shared" si="279"/>
        <v>0</v>
      </c>
      <c r="I2974" s="153">
        <v>0</v>
      </c>
      <c r="J2974" s="24">
        <f t="shared" si="280"/>
        <v>0</v>
      </c>
      <c r="K2974" s="25">
        <f t="shared" si="281"/>
        <v>0</v>
      </c>
      <c r="L2974">
        <v>0</v>
      </c>
      <c r="M2974">
        <v>32964608</v>
      </c>
      <c r="N2974">
        <v>42065747</v>
      </c>
      <c r="O2974" s="52">
        <v>0</v>
      </c>
      <c r="P2974" s="52">
        <v>0</v>
      </c>
      <c r="Q2974" s="52">
        <v>0</v>
      </c>
      <c r="R2974" s="52">
        <v>0</v>
      </c>
      <c r="S2974" s="52">
        <v>0</v>
      </c>
      <c r="T2974" s="52">
        <v>0</v>
      </c>
      <c r="U2974" s="52">
        <v>0</v>
      </c>
      <c r="V2974" s="52">
        <v>0</v>
      </c>
      <c r="W2974" s="52">
        <v>0</v>
      </c>
      <c r="X2974" s="52">
        <v>0</v>
      </c>
      <c r="Y2974" s="52">
        <v>0</v>
      </c>
      <c r="Z2974" s="52">
        <v>0</v>
      </c>
      <c r="AA2974" s="25">
        <v>0</v>
      </c>
      <c r="AB2974" s="25">
        <v>0</v>
      </c>
      <c r="AC2974" s="25">
        <v>0</v>
      </c>
      <c r="AD2974" s="25">
        <v>0</v>
      </c>
      <c r="AE2974" s="25">
        <v>0</v>
      </c>
      <c r="AF2974" s="25">
        <v>0</v>
      </c>
      <c r="AG2974" s="25">
        <v>0</v>
      </c>
      <c r="AH2974" s="25">
        <v>0</v>
      </c>
      <c r="AI2974" s="25">
        <v>0</v>
      </c>
      <c r="AJ2974" s="25">
        <v>0</v>
      </c>
      <c r="AK2974" s="25">
        <v>0</v>
      </c>
      <c r="AL2974" s="25">
        <v>0</v>
      </c>
      <c r="AM2974" s="95">
        <v>0</v>
      </c>
      <c r="AN2974" s="95" t="e">
        <f ca="1">IF(MengeInEEGSummieren(M2974),AM2974,0)</f>
        <v>#NAME?</v>
      </c>
      <c r="AO2974" s="95">
        <f t="shared" si="282"/>
        <v>0</v>
      </c>
      <c r="AP2974" s="95">
        <f t="shared" si="283"/>
        <v>0</v>
      </c>
      <c r="AS2974">
        <v>0</v>
      </c>
      <c r="AT2974">
        <v>0</v>
      </c>
      <c r="AU2974" t="e">
        <f t="shared" ca="1" si="284"/>
        <v>#NAME?</v>
      </c>
    </row>
    <row r="2975" spans="1:47" x14ac:dyDescent="0.15">
      <c r="A2975" s="21" t="s">
        <v>3773</v>
      </c>
      <c r="B2975" s="22" t="s">
        <v>17</v>
      </c>
      <c r="C2975" s="42">
        <v>2009</v>
      </c>
      <c r="D2975" s="22" t="s">
        <v>3774</v>
      </c>
      <c r="E2975" s="22" t="s">
        <v>773</v>
      </c>
      <c r="F2975" s="23">
        <v>23.67</v>
      </c>
      <c r="G2975" s="23">
        <v>23.67</v>
      </c>
      <c r="H2975" s="24">
        <f t="shared" si="279"/>
        <v>0</v>
      </c>
      <c r="I2975" s="153">
        <v>0</v>
      </c>
      <c r="J2975" s="24">
        <f t="shared" si="280"/>
        <v>0</v>
      </c>
      <c r="K2975" s="25">
        <f t="shared" si="281"/>
        <v>0</v>
      </c>
      <c r="L2975">
        <v>0</v>
      </c>
      <c r="M2975">
        <v>32964608</v>
      </c>
      <c r="N2975">
        <v>42065747</v>
      </c>
      <c r="O2975" s="52">
        <v>0</v>
      </c>
      <c r="P2975" s="52">
        <v>0</v>
      </c>
      <c r="Q2975" s="52">
        <v>0</v>
      </c>
      <c r="R2975" s="52">
        <v>0</v>
      </c>
      <c r="S2975" s="52">
        <v>0</v>
      </c>
      <c r="T2975" s="52">
        <v>0</v>
      </c>
      <c r="U2975" s="52">
        <v>0</v>
      </c>
      <c r="V2975" s="52">
        <v>0</v>
      </c>
      <c r="W2975" s="52">
        <v>0</v>
      </c>
      <c r="X2975" s="52">
        <v>0</v>
      </c>
      <c r="Y2975" s="52">
        <v>0</v>
      </c>
      <c r="Z2975" s="52">
        <v>0</v>
      </c>
      <c r="AA2975" s="25">
        <v>0</v>
      </c>
      <c r="AB2975" s="25">
        <v>0</v>
      </c>
      <c r="AC2975" s="25">
        <v>0</v>
      </c>
      <c r="AD2975" s="25">
        <v>0</v>
      </c>
      <c r="AE2975" s="25">
        <v>0</v>
      </c>
      <c r="AF2975" s="25">
        <v>0</v>
      </c>
      <c r="AG2975" s="25">
        <v>0</v>
      </c>
      <c r="AH2975" s="25">
        <v>0</v>
      </c>
      <c r="AI2975" s="25">
        <v>0</v>
      </c>
      <c r="AJ2975" s="25">
        <v>0</v>
      </c>
      <c r="AK2975" s="25">
        <v>0</v>
      </c>
      <c r="AL2975" s="25">
        <v>0</v>
      </c>
      <c r="AM2975" s="95">
        <v>0</v>
      </c>
      <c r="AN2975" s="95" t="e">
        <f ca="1">IF(MengeInEEGSummieren(M2975),AM2975,0)</f>
        <v>#NAME?</v>
      </c>
      <c r="AO2975" s="95">
        <f t="shared" si="282"/>
        <v>0</v>
      </c>
      <c r="AP2975" s="95">
        <f t="shared" si="283"/>
        <v>0</v>
      </c>
      <c r="AS2975">
        <v>0</v>
      </c>
      <c r="AT2975">
        <v>0</v>
      </c>
      <c r="AU2975" t="e">
        <f t="shared" ca="1" si="284"/>
        <v>#NAME?</v>
      </c>
    </row>
    <row r="2976" spans="1:47" x14ac:dyDescent="0.15">
      <c r="A2976" s="21" t="s">
        <v>3775</v>
      </c>
      <c r="B2976" s="22" t="s">
        <v>17</v>
      </c>
      <c r="C2976" s="42">
        <v>2009</v>
      </c>
      <c r="D2976" s="22" t="s">
        <v>3776</v>
      </c>
      <c r="E2976" s="22" t="s">
        <v>770</v>
      </c>
      <c r="F2976" s="23">
        <v>21.67</v>
      </c>
      <c r="G2976" s="23">
        <v>21.67</v>
      </c>
      <c r="H2976" s="24">
        <f t="shared" si="279"/>
        <v>0</v>
      </c>
      <c r="I2976" s="153">
        <v>0</v>
      </c>
      <c r="J2976" s="24">
        <f t="shared" si="280"/>
        <v>0</v>
      </c>
      <c r="K2976" s="25">
        <f t="shared" si="281"/>
        <v>0</v>
      </c>
      <c r="L2976">
        <v>0</v>
      </c>
      <c r="M2976">
        <v>32964608</v>
      </c>
      <c r="N2976">
        <v>42065747</v>
      </c>
      <c r="O2976" s="52">
        <v>0</v>
      </c>
      <c r="P2976" s="52">
        <v>0</v>
      </c>
      <c r="Q2976" s="52">
        <v>0</v>
      </c>
      <c r="R2976" s="52">
        <v>0</v>
      </c>
      <c r="S2976" s="52">
        <v>0</v>
      </c>
      <c r="T2976" s="52">
        <v>0</v>
      </c>
      <c r="U2976" s="52">
        <v>0</v>
      </c>
      <c r="V2976" s="52">
        <v>0</v>
      </c>
      <c r="W2976" s="52">
        <v>0</v>
      </c>
      <c r="X2976" s="52">
        <v>0</v>
      </c>
      <c r="Y2976" s="52">
        <v>0</v>
      </c>
      <c r="Z2976" s="52">
        <v>0</v>
      </c>
      <c r="AA2976" s="25">
        <v>0</v>
      </c>
      <c r="AB2976" s="25">
        <v>0</v>
      </c>
      <c r="AC2976" s="25">
        <v>0</v>
      </c>
      <c r="AD2976" s="25">
        <v>0</v>
      </c>
      <c r="AE2976" s="25">
        <v>0</v>
      </c>
      <c r="AF2976" s="25">
        <v>0</v>
      </c>
      <c r="AG2976" s="25">
        <v>0</v>
      </c>
      <c r="AH2976" s="25">
        <v>0</v>
      </c>
      <c r="AI2976" s="25">
        <v>0</v>
      </c>
      <c r="AJ2976" s="25">
        <v>0</v>
      </c>
      <c r="AK2976" s="25">
        <v>0</v>
      </c>
      <c r="AL2976" s="25">
        <v>0</v>
      </c>
      <c r="AM2976" s="95">
        <v>0</v>
      </c>
      <c r="AN2976" s="95" t="e">
        <f ca="1">IF(MengeInEEGSummieren(M2976),AM2976,0)</f>
        <v>#NAME?</v>
      </c>
      <c r="AO2976" s="95">
        <f t="shared" si="282"/>
        <v>0</v>
      </c>
      <c r="AP2976" s="95">
        <f t="shared" si="283"/>
        <v>0</v>
      </c>
      <c r="AS2976">
        <v>0</v>
      </c>
      <c r="AT2976">
        <v>0</v>
      </c>
      <c r="AU2976" t="e">
        <f t="shared" ca="1" si="284"/>
        <v>#NAME?</v>
      </c>
    </row>
    <row r="2977" spans="1:47" x14ac:dyDescent="0.15">
      <c r="A2977" s="21" t="s">
        <v>3777</v>
      </c>
      <c r="B2977" s="22" t="s">
        <v>17</v>
      </c>
      <c r="C2977" s="42">
        <v>2009</v>
      </c>
      <c r="D2977" s="22" t="s">
        <v>3778</v>
      </c>
      <c r="E2977" s="22" t="s">
        <v>773</v>
      </c>
      <c r="F2977" s="23">
        <v>24.67</v>
      </c>
      <c r="G2977" s="23">
        <v>24.67</v>
      </c>
      <c r="H2977" s="24">
        <f t="shared" si="279"/>
        <v>0</v>
      </c>
      <c r="I2977" s="153">
        <v>0</v>
      </c>
      <c r="J2977" s="24">
        <f t="shared" si="280"/>
        <v>0</v>
      </c>
      <c r="K2977" s="25">
        <f t="shared" si="281"/>
        <v>0</v>
      </c>
      <c r="L2977">
        <v>0</v>
      </c>
      <c r="M2977">
        <v>32964608</v>
      </c>
      <c r="N2977">
        <v>42065747</v>
      </c>
      <c r="O2977" s="52">
        <v>0</v>
      </c>
      <c r="P2977" s="52">
        <v>0</v>
      </c>
      <c r="Q2977" s="52">
        <v>0</v>
      </c>
      <c r="R2977" s="52">
        <v>0</v>
      </c>
      <c r="S2977" s="52">
        <v>0</v>
      </c>
      <c r="T2977" s="52">
        <v>0</v>
      </c>
      <c r="U2977" s="52">
        <v>0</v>
      </c>
      <c r="V2977" s="52">
        <v>0</v>
      </c>
      <c r="W2977" s="52">
        <v>0</v>
      </c>
      <c r="X2977" s="52">
        <v>0</v>
      </c>
      <c r="Y2977" s="52">
        <v>0</v>
      </c>
      <c r="Z2977" s="52">
        <v>0</v>
      </c>
      <c r="AA2977" s="25">
        <v>0</v>
      </c>
      <c r="AB2977" s="25">
        <v>0</v>
      </c>
      <c r="AC2977" s="25">
        <v>0</v>
      </c>
      <c r="AD2977" s="25">
        <v>0</v>
      </c>
      <c r="AE2977" s="25">
        <v>0</v>
      </c>
      <c r="AF2977" s="25">
        <v>0</v>
      </c>
      <c r="AG2977" s="25">
        <v>0</v>
      </c>
      <c r="AH2977" s="25">
        <v>0</v>
      </c>
      <c r="AI2977" s="25">
        <v>0</v>
      </c>
      <c r="AJ2977" s="25">
        <v>0</v>
      </c>
      <c r="AK2977" s="25">
        <v>0</v>
      </c>
      <c r="AL2977" s="25">
        <v>0</v>
      </c>
      <c r="AM2977" s="95">
        <v>0</v>
      </c>
      <c r="AN2977" s="95" t="e">
        <f ca="1">IF(MengeInEEGSummieren(M2977),AM2977,0)</f>
        <v>#NAME?</v>
      </c>
      <c r="AO2977" s="95">
        <f t="shared" si="282"/>
        <v>0</v>
      </c>
      <c r="AP2977" s="95">
        <f t="shared" si="283"/>
        <v>0</v>
      </c>
      <c r="AS2977">
        <v>0</v>
      </c>
      <c r="AT2977">
        <v>0</v>
      </c>
      <c r="AU2977" t="e">
        <f t="shared" ca="1" si="284"/>
        <v>#NAME?</v>
      </c>
    </row>
    <row r="2978" spans="1:47" x14ac:dyDescent="0.15">
      <c r="A2978" s="21" t="s">
        <v>3779</v>
      </c>
      <c r="B2978" s="22" t="s">
        <v>17</v>
      </c>
      <c r="C2978" s="42">
        <v>2009</v>
      </c>
      <c r="D2978" s="22" t="s">
        <v>3780</v>
      </c>
      <c r="E2978" s="22" t="s">
        <v>770</v>
      </c>
      <c r="F2978" s="23">
        <v>22.67</v>
      </c>
      <c r="G2978" s="23">
        <v>22.67</v>
      </c>
      <c r="H2978" s="24">
        <f t="shared" si="279"/>
        <v>0</v>
      </c>
      <c r="I2978" s="153">
        <v>0</v>
      </c>
      <c r="J2978" s="24">
        <f t="shared" si="280"/>
        <v>0</v>
      </c>
      <c r="K2978" s="25">
        <f t="shared" si="281"/>
        <v>0</v>
      </c>
      <c r="L2978">
        <v>0</v>
      </c>
      <c r="M2978">
        <v>32964608</v>
      </c>
      <c r="N2978">
        <v>42065747</v>
      </c>
      <c r="O2978" s="52">
        <v>0</v>
      </c>
      <c r="P2978" s="52">
        <v>0</v>
      </c>
      <c r="Q2978" s="52">
        <v>0</v>
      </c>
      <c r="R2978" s="52">
        <v>0</v>
      </c>
      <c r="S2978" s="52">
        <v>0</v>
      </c>
      <c r="T2978" s="52">
        <v>0</v>
      </c>
      <c r="U2978" s="52">
        <v>0</v>
      </c>
      <c r="V2978" s="52">
        <v>0</v>
      </c>
      <c r="W2978" s="52">
        <v>0</v>
      </c>
      <c r="X2978" s="52">
        <v>0</v>
      </c>
      <c r="Y2978" s="52">
        <v>0</v>
      </c>
      <c r="Z2978" s="52">
        <v>0</v>
      </c>
      <c r="AA2978" s="25">
        <v>0</v>
      </c>
      <c r="AB2978" s="25">
        <v>0</v>
      </c>
      <c r="AC2978" s="25">
        <v>0</v>
      </c>
      <c r="AD2978" s="25">
        <v>0</v>
      </c>
      <c r="AE2978" s="25">
        <v>0</v>
      </c>
      <c r="AF2978" s="25">
        <v>0</v>
      </c>
      <c r="AG2978" s="25">
        <v>0</v>
      </c>
      <c r="AH2978" s="25">
        <v>0</v>
      </c>
      <c r="AI2978" s="25">
        <v>0</v>
      </c>
      <c r="AJ2978" s="25">
        <v>0</v>
      </c>
      <c r="AK2978" s="25">
        <v>0</v>
      </c>
      <c r="AL2978" s="25">
        <v>0</v>
      </c>
      <c r="AM2978" s="95">
        <v>0</v>
      </c>
      <c r="AN2978" s="95" t="e">
        <f ca="1">IF(MengeInEEGSummieren(M2978),AM2978,0)</f>
        <v>#NAME?</v>
      </c>
      <c r="AO2978" s="95">
        <f t="shared" si="282"/>
        <v>0</v>
      </c>
      <c r="AP2978" s="95">
        <f t="shared" si="283"/>
        <v>0</v>
      </c>
      <c r="AS2978">
        <v>0</v>
      </c>
      <c r="AT2978">
        <v>0</v>
      </c>
      <c r="AU2978" t="e">
        <f t="shared" ca="1" si="284"/>
        <v>#NAME?</v>
      </c>
    </row>
    <row r="2979" spans="1:47" x14ac:dyDescent="0.15">
      <c r="A2979" s="21" t="s">
        <v>3781</v>
      </c>
      <c r="B2979" s="22" t="s">
        <v>17</v>
      </c>
      <c r="C2979" s="42">
        <v>2009</v>
      </c>
      <c r="D2979" s="22" t="s">
        <v>3782</v>
      </c>
      <c r="E2979" s="22" t="s">
        <v>773</v>
      </c>
      <c r="F2979" s="23">
        <v>25.67</v>
      </c>
      <c r="G2979" s="23">
        <v>25.67</v>
      </c>
      <c r="H2979" s="24">
        <f t="shared" si="279"/>
        <v>0</v>
      </c>
      <c r="I2979" s="153">
        <v>0</v>
      </c>
      <c r="J2979" s="24">
        <f t="shared" si="280"/>
        <v>0</v>
      </c>
      <c r="K2979" s="25">
        <f t="shared" si="281"/>
        <v>0</v>
      </c>
      <c r="L2979">
        <v>0</v>
      </c>
      <c r="M2979">
        <v>32964608</v>
      </c>
      <c r="N2979">
        <v>42065747</v>
      </c>
      <c r="O2979" s="52">
        <v>0</v>
      </c>
      <c r="P2979" s="52">
        <v>0</v>
      </c>
      <c r="Q2979" s="52">
        <v>0</v>
      </c>
      <c r="R2979" s="52">
        <v>0</v>
      </c>
      <c r="S2979" s="52">
        <v>0</v>
      </c>
      <c r="T2979" s="52">
        <v>0</v>
      </c>
      <c r="U2979" s="52">
        <v>0</v>
      </c>
      <c r="V2979" s="52">
        <v>0</v>
      </c>
      <c r="W2979" s="52">
        <v>0</v>
      </c>
      <c r="X2979" s="52">
        <v>0</v>
      </c>
      <c r="Y2979" s="52">
        <v>0</v>
      </c>
      <c r="Z2979" s="52">
        <v>0</v>
      </c>
      <c r="AA2979" s="25">
        <v>0</v>
      </c>
      <c r="AB2979" s="25">
        <v>0</v>
      </c>
      <c r="AC2979" s="25">
        <v>0</v>
      </c>
      <c r="AD2979" s="25">
        <v>0</v>
      </c>
      <c r="AE2979" s="25">
        <v>0</v>
      </c>
      <c r="AF2979" s="25">
        <v>0</v>
      </c>
      <c r="AG2979" s="25">
        <v>0</v>
      </c>
      <c r="AH2979" s="25">
        <v>0</v>
      </c>
      <c r="AI2979" s="25">
        <v>0</v>
      </c>
      <c r="AJ2979" s="25">
        <v>0</v>
      </c>
      <c r="AK2979" s="25">
        <v>0</v>
      </c>
      <c r="AL2979" s="25">
        <v>0</v>
      </c>
      <c r="AM2979" s="95">
        <v>0</v>
      </c>
      <c r="AN2979" s="95" t="e">
        <f ca="1">IF(MengeInEEGSummieren(M2979),AM2979,0)</f>
        <v>#NAME?</v>
      </c>
      <c r="AO2979" s="95">
        <f t="shared" si="282"/>
        <v>0</v>
      </c>
      <c r="AP2979" s="95">
        <f t="shared" si="283"/>
        <v>0</v>
      </c>
      <c r="AS2979">
        <v>0</v>
      </c>
      <c r="AT2979">
        <v>0</v>
      </c>
      <c r="AU2979" t="e">
        <f t="shared" ca="1" si="284"/>
        <v>#NAME?</v>
      </c>
    </row>
    <row r="2980" spans="1:47" x14ac:dyDescent="0.15">
      <c r="A2980" s="21" t="s">
        <v>3783</v>
      </c>
      <c r="B2980" s="22" t="s">
        <v>17</v>
      </c>
      <c r="C2980" s="42">
        <v>2009</v>
      </c>
      <c r="D2980" s="22" t="s">
        <v>3784</v>
      </c>
      <c r="E2980" s="22" t="s">
        <v>770</v>
      </c>
      <c r="F2980" s="23">
        <v>23.67</v>
      </c>
      <c r="G2980" s="23">
        <v>23.67</v>
      </c>
      <c r="H2980" s="24">
        <f t="shared" si="279"/>
        <v>0</v>
      </c>
      <c r="I2980" s="153">
        <v>0</v>
      </c>
      <c r="J2980" s="24">
        <f t="shared" si="280"/>
        <v>0</v>
      </c>
      <c r="K2980" s="25">
        <f t="shared" si="281"/>
        <v>0</v>
      </c>
      <c r="L2980">
        <v>0</v>
      </c>
      <c r="M2980">
        <v>32964608</v>
      </c>
      <c r="N2980">
        <v>42065747</v>
      </c>
      <c r="O2980" s="52">
        <v>0</v>
      </c>
      <c r="P2980" s="52">
        <v>0</v>
      </c>
      <c r="Q2980" s="52">
        <v>0</v>
      </c>
      <c r="R2980" s="52">
        <v>0</v>
      </c>
      <c r="S2980" s="52">
        <v>0</v>
      </c>
      <c r="T2980" s="52">
        <v>0</v>
      </c>
      <c r="U2980" s="52">
        <v>0</v>
      </c>
      <c r="V2980" s="52">
        <v>0</v>
      </c>
      <c r="W2980" s="52">
        <v>0</v>
      </c>
      <c r="X2980" s="52">
        <v>0</v>
      </c>
      <c r="Y2980" s="52">
        <v>0</v>
      </c>
      <c r="Z2980" s="52">
        <v>0</v>
      </c>
      <c r="AA2980" s="25">
        <v>0</v>
      </c>
      <c r="AB2980" s="25">
        <v>0</v>
      </c>
      <c r="AC2980" s="25">
        <v>0</v>
      </c>
      <c r="AD2980" s="25">
        <v>0</v>
      </c>
      <c r="AE2980" s="25">
        <v>0</v>
      </c>
      <c r="AF2980" s="25">
        <v>0</v>
      </c>
      <c r="AG2980" s="25">
        <v>0</v>
      </c>
      <c r="AH2980" s="25">
        <v>0</v>
      </c>
      <c r="AI2980" s="25">
        <v>0</v>
      </c>
      <c r="AJ2980" s="25">
        <v>0</v>
      </c>
      <c r="AK2980" s="25">
        <v>0</v>
      </c>
      <c r="AL2980" s="25">
        <v>0</v>
      </c>
      <c r="AM2980" s="95">
        <v>0</v>
      </c>
      <c r="AN2980" s="95" t="e">
        <f ca="1">IF(MengeInEEGSummieren(M2980),AM2980,0)</f>
        <v>#NAME?</v>
      </c>
      <c r="AO2980" s="95">
        <f t="shared" si="282"/>
        <v>0</v>
      </c>
      <c r="AP2980" s="95">
        <f t="shared" si="283"/>
        <v>0</v>
      </c>
      <c r="AS2980">
        <v>0</v>
      </c>
      <c r="AT2980">
        <v>0</v>
      </c>
      <c r="AU2980" t="e">
        <f t="shared" ca="1" si="284"/>
        <v>#NAME?</v>
      </c>
    </row>
    <row r="2981" spans="1:47" x14ac:dyDescent="0.15">
      <c r="A2981" s="21" t="s">
        <v>3785</v>
      </c>
      <c r="B2981" s="22" t="s">
        <v>17</v>
      </c>
      <c r="C2981" s="42">
        <v>2009</v>
      </c>
      <c r="D2981" s="22" t="s">
        <v>3786</v>
      </c>
      <c r="E2981" s="22" t="s">
        <v>773</v>
      </c>
      <c r="F2981" s="23">
        <v>26.67</v>
      </c>
      <c r="G2981" s="23">
        <v>26.67</v>
      </c>
      <c r="H2981" s="24">
        <f t="shared" si="279"/>
        <v>0</v>
      </c>
      <c r="I2981" s="153">
        <v>0</v>
      </c>
      <c r="J2981" s="24">
        <f t="shared" si="280"/>
        <v>0</v>
      </c>
      <c r="K2981" s="25">
        <f t="shared" si="281"/>
        <v>0</v>
      </c>
      <c r="L2981">
        <v>0</v>
      </c>
      <c r="M2981">
        <v>32964608</v>
      </c>
      <c r="N2981">
        <v>42065747</v>
      </c>
      <c r="O2981" s="52">
        <v>0</v>
      </c>
      <c r="P2981" s="52">
        <v>0</v>
      </c>
      <c r="Q2981" s="52">
        <v>0</v>
      </c>
      <c r="R2981" s="52">
        <v>0</v>
      </c>
      <c r="S2981" s="52">
        <v>0</v>
      </c>
      <c r="T2981" s="52">
        <v>0</v>
      </c>
      <c r="U2981" s="52">
        <v>0</v>
      </c>
      <c r="V2981" s="52">
        <v>0</v>
      </c>
      <c r="W2981" s="52">
        <v>0</v>
      </c>
      <c r="X2981" s="52">
        <v>0</v>
      </c>
      <c r="Y2981" s="52">
        <v>0</v>
      </c>
      <c r="Z2981" s="52">
        <v>0</v>
      </c>
      <c r="AA2981" s="25">
        <v>0</v>
      </c>
      <c r="AB2981" s="25">
        <v>0</v>
      </c>
      <c r="AC2981" s="25">
        <v>0</v>
      </c>
      <c r="AD2981" s="25">
        <v>0</v>
      </c>
      <c r="AE2981" s="25">
        <v>0</v>
      </c>
      <c r="AF2981" s="25">
        <v>0</v>
      </c>
      <c r="AG2981" s="25">
        <v>0</v>
      </c>
      <c r="AH2981" s="25">
        <v>0</v>
      </c>
      <c r="AI2981" s="25">
        <v>0</v>
      </c>
      <c r="AJ2981" s="25">
        <v>0</v>
      </c>
      <c r="AK2981" s="25">
        <v>0</v>
      </c>
      <c r="AL2981" s="25">
        <v>0</v>
      </c>
      <c r="AM2981" s="95">
        <v>0</v>
      </c>
      <c r="AN2981" s="95" t="e">
        <f ca="1">IF(MengeInEEGSummieren(M2981),AM2981,0)</f>
        <v>#NAME?</v>
      </c>
      <c r="AO2981" s="95">
        <f t="shared" si="282"/>
        <v>0</v>
      </c>
      <c r="AP2981" s="95">
        <f t="shared" si="283"/>
        <v>0</v>
      </c>
      <c r="AS2981">
        <v>0</v>
      </c>
      <c r="AT2981">
        <v>0</v>
      </c>
      <c r="AU2981" t="e">
        <f t="shared" ca="1" si="284"/>
        <v>#NAME?</v>
      </c>
    </row>
    <row r="2982" spans="1:47" x14ac:dyDescent="0.15">
      <c r="A2982" s="21" t="s">
        <v>3787</v>
      </c>
      <c r="B2982" s="22" t="s">
        <v>17</v>
      </c>
      <c r="C2982" s="42">
        <v>2009</v>
      </c>
      <c r="D2982" s="22" t="s">
        <v>3788</v>
      </c>
      <c r="E2982" s="22" t="s">
        <v>770</v>
      </c>
      <c r="F2982" s="23">
        <v>24.67</v>
      </c>
      <c r="G2982" s="23">
        <v>24.67</v>
      </c>
      <c r="H2982" s="24">
        <f t="shared" si="279"/>
        <v>0</v>
      </c>
      <c r="I2982" s="153">
        <v>0</v>
      </c>
      <c r="J2982" s="24">
        <f t="shared" si="280"/>
        <v>0</v>
      </c>
      <c r="K2982" s="25">
        <f t="shared" si="281"/>
        <v>0</v>
      </c>
      <c r="L2982">
        <v>0</v>
      </c>
      <c r="M2982">
        <v>32964608</v>
      </c>
      <c r="N2982">
        <v>42065747</v>
      </c>
      <c r="O2982" s="52">
        <v>0</v>
      </c>
      <c r="P2982" s="52">
        <v>0</v>
      </c>
      <c r="Q2982" s="52">
        <v>0</v>
      </c>
      <c r="R2982" s="52">
        <v>0</v>
      </c>
      <c r="S2982" s="52">
        <v>0</v>
      </c>
      <c r="T2982" s="52">
        <v>0</v>
      </c>
      <c r="U2982" s="52">
        <v>0</v>
      </c>
      <c r="V2982" s="52">
        <v>0</v>
      </c>
      <c r="W2982" s="52">
        <v>0</v>
      </c>
      <c r="X2982" s="52">
        <v>0</v>
      </c>
      <c r="Y2982" s="52">
        <v>0</v>
      </c>
      <c r="Z2982" s="52">
        <v>0</v>
      </c>
      <c r="AA2982" s="25">
        <v>0</v>
      </c>
      <c r="AB2982" s="25">
        <v>0</v>
      </c>
      <c r="AC2982" s="25">
        <v>0</v>
      </c>
      <c r="AD2982" s="25">
        <v>0</v>
      </c>
      <c r="AE2982" s="25">
        <v>0</v>
      </c>
      <c r="AF2982" s="25">
        <v>0</v>
      </c>
      <c r="AG2982" s="25">
        <v>0</v>
      </c>
      <c r="AH2982" s="25">
        <v>0</v>
      </c>
      <c r="AI2982" s="25">
        <v>0</v>
      </c>
      <c r="AJ2982" s="25">
        <v>0</v>
      </c>
      <c r="AK2982" s="25">
        <v>0</v>
      </c>
      <c r="AL2982" s="25">
        <v>0</v>
      </c>
      <c r="AM2982" s="95">
        <v>0</v>
      </c>
      <c r="AN2982" s="95" t="e">
        <f ca="1">IF(MengeInEEGSummieren(M2982),AM2982,0)</f>
        <v>#NAME?</v>
      </c>
      <c r="AO2982" s="95">
        <f t="shared" si="282"/>
        <v>0</v>
      </c>
      <c r="AP2982" s="95">
        <f t="shared" si="283"/>
        <v>0</v>
      </c>
      <c r="AS2982">
        <v>0</v>
      </c>
      <c r="AT2982">
        <v>0</v>
      </c>
      <c r="AU2982" t="e">
        <f t="shared" ca="1" si="284"/>
        <v>#NAME?</v>
      </c>
    </row>
    <row r="2983" spans="1:47" x14ac:dyDescent="0.15">
      <c r="A2983" s="21" t="s">
        <v>3789</v>
      </c>
      <c r="B2983" s="22" t="s">
        <v>17</v>
      </c>
      <c r="C2983" s="42">
        <v>2009</v>
      </c>
      <c r="D2983" s="22" t="s">
        <v>3790</v>
      </c>
      <c r="E2983" s="22" t="s">
        <v>773</v>
      </c>
      <c r="F2983" s="23">
        <v>27.67</v>
      </c>
      <c r="G2983" s="23">
        <v>27.67</v>
      </c>
      <c r="H2983" s="24">
        <f t="shared" si="279"/>
        <v>0</v>
      </c>
      <c r="I2983" s="153">
        <v>0</v>
      </c>
      <c r="J2983" s="24">
        <f t="shared" si="280"/>
        <v>0</v>
      </c>
      <c r="K2983" s="25">
        <f t="shared" si="281"/>
        <v>0</v>
      </c>
      <c r="L2983">
        <v>0</v>
      </c>
      <c r="M2983">
        <v>32964608</v>
      </c>
      <c r="N2983">
        <v>42065747</v>
      </c>
      <c r="O2983" s="52">
        <v>0</v>
      </c>
      <c r="P2983" s="52">
        <v>0</v>
      </c>
      <c r="Q2983" s="52">
        <v>0</v>
      </c>
      <c r="R2983" s="52">
        <v>0</v>
      </c>
      <c r="S2983" s="52">
        <v>0</v>
      </c>
      <c r="T2983" s="52">
        <v>0</v>
      </c>
      <c r="U2983" s="52">
        <v>0</v>
      </c>
      <c r="V2983" s="52">
        <v>0</v>
      </c>
      <c r="W2983" s="52">
        <v>0</v>
      </c>
      <c r="X2983" s="52">
        <v>0</v>
      </c>
      <c r="Y2983" s="52">
        <v>0</v>
      </c>
      <c r="Z2983" s="52">
        <v>0</v>
      </c>
      <c r="AA2983" s="25">
        <v>0</v>
      </c>
      <c r="AB2983" s="25">
        <v>0</v>
      </c>
      <c r="AC2983" s="25">
        <v>0</v>
      </c>
      <c r="AD2983" s="25">
        <v>0</v>
      </c>
      <c r="AE2983" s="25">
        <v>0</v>
      </c>
      <c r="AF2983" s="25">
        <v>0</v>
      </c>
      <c r="AG2983" s="25">
        <v>0</v>
      </c>
      <c r="AH2983" s="25">
        <v>0</v>
      </c>
      <c r="AI2983" s="25">
        <v>0</v>
      </c>
      <c r="AJ2983" s="25">
        <v>0</v>
      </c>
      <c r="AK2983" s="25">
        <v>0</v>
      </c>
      <c r="AL2983" s="25">
        <v>0</v>
      </c>
      <c r="AM2983" s="95">
        <v>0</v>
      </c>
      <c r="AN2983" s="95" t="e">
        <f ca="1">IF(MengeInEEGSummieren(M2983),AM2983,0)</f>
        <v>#NAME?</v>
      </c>
      <c r="AO2983" s="95">
        <f t="shared" si="282"/>
        <v>0</v>
      </c>
      <c r="AP2983" s="95">
        <f t="shared" si="283"/>
        <v>0</v>
      </c>
      <c r="AS2983">
        <v>0</v>
      </c>
      <c r="AT2983">
        <v>0</v>
      </c>
      <c r="AU2983" t="e">
        <f t="shared" ca="1" si="284"/>
        <v>#NAME?</v>
      </c>
    </row>
    <row r="2984" spans="1:47" x14ac:dyDescent="0.15">
      <c r="A2984" s="21" t="s">
        <v>3791</v>
      </c>
      <c r="B2984" s="22" t="s">
        <v>17</v>
      </c>
      <c r="C2984" s="42">
        <v>2009</v>
      </c>
      <c r="D2984" s="22" t="s">
        <v>3792</v>
      </c>
      <c r="E2984" s="22" t="s">
        <v>770</v>
      </c>
      <c r="F2984" s="23">
        <v>25.67</v>
      </c>
      <c r="G2984" s="23">
        <v>25.67</v>
      </c>
      <c r="H2984" s="24">
        <f t="shared" si="279"/>
        <v>0</v>
      </c>
      <c r="I2984" s="153">
        <v>0</v>
      </c>
      <c r="J2984" s="24">
        <f t="shared" si="280"/>
        <v>0</v>
      </c>
      <c r="K2984" s="25">
        <f t="shared" si="281"/>
        <v>0</v>
      </c>
      <c r="L2984">
        <v>0</v>
      </c>
      <c r="M2984">
        <v>32964608</v>
      </c>
      <c r="N2984">
        <v>42065747</v>
      </c>
      <c r="O2984" s="52">
        <v>0</v>
      </c>
      <c r="P2984" s="52">
        <v>0</v>
      </c>
      <c r="Q2984" s="52">
        <v>0</v>
      </c>
      <c r="R2984" s="52">
        <v>0</v>
      </c>
      <c r="S2984" s="52">
        <v>0</v>
      </c>
      <c r="T2984" s="52">
        <v>0</v>
      </c>
      <c r="U2984" s="52">
        <v>0</v>
      </c>
      <c r="V2984" s="52">
        <v>0</v>
      </c>
      <c r="W2984" s="52">
        <v>0</v>
      </c>
      <c r="X2984" s="52">
        <v>0</v>
      </c>
      <c r="Y2984" s="52">
        <v>0</v>
      </c>
      <c r="Z2984" s="52">
        <v>0</v>
      </c>
      <c r="AA2984" s="25">
        <v>0</v>
      </c>
      <c r="AB2984" s="25">
        <v>0</v>
      </c>
      <c r="AC2984" s="25">
        <v>0</v>
      </c>
      <c r="AD2984" s="25">
        <v>0</v>
      </c>
      <c r="AE2984" s="25">
        <v>0</v>
      </c>
      <c r="AF2984" s="25">
        <v>0</v>
      </c>
      <c r="AG2984" s="25">
        <v>0</v>
      </c>
      <c r="AH2984" s="25">
        <v>0</v>
      </c>
      <c r="AI2984" s="25">
        <v>0</v>
      </c>
      <c r="AJ2984" s="25">
        <v>0</v>
      </c>
      <c r="AK2984" s="25">
        <v>0</v>
      </c>
      <c r="AL2984" s="25">
        <v>0</v>
      </c>
      <c r="AM2984" s="95">
        <v>0</v>
      </c>
      <c r="AN2984" s="95" t="e">
        <f ca="1">IF(MengeInEEGSummieren(M2984),AM2984,0)</f>
        <v>#NAME?</v>
      </c>
      <c r="AO2984" s="95">
        <f t="shared" si="282"/>
        <v>0</v>
      </c>
      <c r="AP2984" s="95">
        <f t="shared" si="283"/>
        <v>0</v>
      </c>
      <c r="AS2984">
        <v>0</v>
      </c>
      <c r="AT2984">
        <v>0</v>
      </c>
      <c r="AU2984" t="e">
        <f t="shared" ca="1" si="284"/>
        <v>#NAME?</v>
      </c>
    </row>
    <row r="2985" spans="1:47" x14ac:dyDescent="0.15">
      <c r="A2985" s="21" t="s">
        <v>3793</v>
      </c>
      <c r="B2985" s="22" t="s">
        <v>17</v>
      </c>
      <c r="C2985" s="42">
        <v>2009</v>
      </c>
      <c r="D2985" s="22" t="s">
        <v>3794</v>
      </c>
      <c r="E2985" s="22" t="s">
        <v>773</v>
      </c>
      <c r="F2985" s="23">
        <v>28.67</v>
      </c>
      <c r="G2985" s="23">
        <v>28.67</v>
      </c>
      <c r="H2985" s="24">
        <f t="shared" si="279"/>
        <v>0</v>
      </c>
      <c r="I2985" s="153">
        <v>0</v>
      </c>
      <c r="J2985" s="24">
        <f t="shared" si="280"/>
        <v>0</v>
      </c>
      <c r="K2985" s="25">
        <f t="shared" si="281"/>
        <v>0</v>
      </c>
      <c r="L2985">
        <v>0</v>
      </c>
      <c r="M2985">
        <v>32964608</v>
      </c>
      <c r="N2985">
        <v>42065747</v>
      </c>
      <c r="O2985" s="52">
        <v>0</v>
      </c>
      <c r="P2985" s="52">
        <v>0</v>
      </c>
      <c r="Q2985" s="52">
        <v>0</v>
      </c>
      <c r="R2985" s="52">
        <v>0</v>
      </c>
      <c r="S2985" s="52">
        <v>0</v>
      </c>
      <c r="T2985" s="52">
        <v>0</v>
      </c>
      <c r="U2985" s="52">
        <v>0</v>
      </c>
      <c r="V2985" s="52">
        <v>0</v>
      </c>
      <c r="W2985" s="52">
        <v>0</v>
      </c>
      <c r="X2985" s="52">
        <v>0</v>
      </c>
      <c r="Y2985" s="52">
        <v>0</v>
      </c>
      <c r="Z2985" s="52">
        <v>0</v>
      </c>
      <c r="AA2985" s="25">
        <v>0</v>
      </c>
      <c r="AB2985" s="25">
        <v>0</v>
      </c>
      <c r="AC2985" s="25">
        <v>0</v>
      </c>
      <c r="AD2985" s="25">
        <v>0</v>
      </c>
      <c r="AE2985" s="25">
        <v>0</v>
      </c>
      <c r="AF2985" s="25">
        <v>0</v>
      </c>
      <c r="AG2985" s="25">
        <v>0</v>
      </c>
      <c r="AH2985" s="25">
        <v>0</v>
      </c>
      <c r="AI2985" s="25">
        <v>0</v>
      </c>
      <c r="AJ2985" s="25">
        <v>0</v>
      </c>
      <c r="AK2985" s="25">
        <v>0</v>
      </c>
      <c r="AL2985" s="25">
        <v>0</v>
      </c>
      <c r="AM2985" s="95">
        <v>0</v>
      </c>
      <c r="AN2985" s="95" t="e">
        <f ca="1">IF(MengeInEEGSummieren(M2985),AM2985,0)</f>
        <v>#NAME?</v>
      </c>
      <c r="AO2985" s="95">
        <f t="shared" si="282"/>
        <v>0</v>
      </c>
      <c r="AP2985" s="95">
        <f t="shared" si="283"/>
        <v>0</v>
      </c>
      <c r="AS2985">
        <v>0</v>
      </c>
      <c r="AT2985">
        <v>0</v>
      </c>
      <c r="AU2985" t="e">
        <f t="shared" ca="1" si="284"/>
        <v>#NAME?</v>
      </c>
    </row>
    <row r="2986" spans="1:47" x14ac:dyDescent="0.15">
      <c r="A2986" s="21" t="s">
        <v>3795</v>
      </c>
      <c r="B2986" s="22" t="s">
        <v>17</v>
      </c>
      <c r="C2986" s="42">
        <v>2009</v>
      </c>
      <c r="D2986" s="22" t="s">
        <v>3796</v>
      </c>
      <c r="E2986" s="22" t="s">
        <v>770</v>
      </c>
      <c r="F2986" s="23">
        <v>26.67</v>
      </c>
      <c r="G2986" s="23">
        <v>26.67</v>
      </c>
      <c r="H2986" s="24">
        <f t="shared" si="279"/>
        <v>0</v>
      </c>
      <c r="I2986" s="153">
        <v>0</v>
      </c>
      <c r="J2986" s="24">
        <f t="shared" si="280"/>
        <v>0</v>
      </c>
      <c r="K2986" s="25">
        <f t="shared" si="281"/>
        <v>0</v>
      </c>
      <c r="L2986">
        <v>0</v>
      </c>
      <c r="M2986">
        <v>32964608</v>
      </c>
      <c r="N2986">
        <v>42065747</v>
      </c>
      <c r="O2986" s="52">
        <v>0</v>
      </c>
      <c r="P2986" s="52">
        <v>0</v>
      </c>
      <c r="Q2986" s="52">
        <v>0</v>
      </c>
      <c r="R2986" s="52">
        <v>0</v>
      </c>
      <c r="S2986" s="52">
        <v>0</v>
      </c>
      <c r="T2986" s="52">
        <v>0</v>
      </c>
      <c r="U2986" s="52">
        <v>0</v>
      </c>
      <c r="V2986" s="52">
        <v>0</v>
      </c>
      <c r="W2986" s="52">
        <v>0</v>
      </c>
      <c r="X2986" s="52">
        <v>0</v>
      </c>
      <c r="Y2986" s="52">
        <v>0</v>
      </c>
      <c r="Z2986" s="52">
        <v>0</v>
      </c>
      <c r="AA2986" s="25">
        <v>0</v>
      </c>
      <c r="AB2986" s="25">
        <v>0</v>
      </c>
      <c r="AC2986" s="25">
        <v>0</v>
      </c>
      <c r="AD2986" s="25">
        <v>0</v>
      </c>
      <c r="AE2986" s="25">
        <v>0</v>
      </c>
      <c r="AF2986" s="25">
        <v>0</v>
      </c>
      <c r="AG2986" s="25">
        <v>0</v>
      </c>
      <c r="AH2986" s="25">
        <v>0</v>
      </c>
      <c r="AI2986" s="25">
        <v>0</v>
      </c>
      <c r="AJ2986" s="25">
        <v>0</v>
      </c>
      <c r="AK2986" s="25">
        <v>0</v>
      </c>
      <c r="AL2986" s="25">
        <v>0</v>
      </c>
      <c r="AM2986" s="95">
        <v>0</v>
      </c>
      <c r="AN2986" s="95" t="e">
        <f ca="1">IF(MengeInEEGSummieren(M2986),AM2986,0)</f>
        <v>#NAME?</v>
      </c>
      <c r="AO2986" s="95">
        <f t="shared" si="282"/>
        <v>0</v>
      </c>
      <c r="AP2986" s="95">
        <f t="shared" si="283"/>
        <v>0</v>
      </c>
      <c r="AS2986">
        <v>0</v>
      </c>
      <c r="AT2986">
        <v>0</v>
      </c>
      <c r="AU2986" t="e">
        <f t="shared" ca="1" si="284"/>
        <v>#NAME?</v>
      </c>
    </row>
    <row r="2987" spans="1:47" x14ac:dyDescent="0.15">
      <c r="A2987" s="21" t="s">
        <v>3797</v>
      </c>
      <c r="B2987" s="22" t="s">
        <v>17</v>
      </c>
      <c r="C2987" s="42">
        <v>2009</v>
      </c>
      <c r="D2987" s="22" t="s">
        <v>3798</v>
      </c>
      <c r="E2987" s="22" t="s">
        <v>773</v>
      </c>
      <c r="F2987" s="23">
        <v>29.67</v>
      </c>
      <c r="G2987" s="23">
        <v>29.67</v>
      </c>
      <c r="H2987" s="24">
        <f t="shared" si="279"/>
        <v>0</v>
      </c>
      <c r="I2987" s="153">
        <v>0</v>
      </c>
      <c r="J2987" s="24">
        <f t="shared" si="280"/>
        <v>0</v>
      </c>
      <c r="K2987" s="25">
        <f t="shared" si="281"/>
        <v>0</v>
      </c>
      <c r="L2987">
        <v>0</v>
      </c>
      <c r="M2987">
        <v>32964608</v>
      </c>
      <c r="N2987">
        <v>42065747</v>
      </c>
      <c r="O2987" s="52">
        <v>0</v>
      </c>
      <c r="P2987" s="52">
        <v>0</v>
      </c>
      <c r="Q2987" s="52">
        <v>0</v>
      </c>
      <c r="R2987" s="52">
        <v>0</v>
      </c>
      <c r="S2987" s="52">
        <v>0</v>
      </c>
      <c r="T2987" s="52">
        <v>0</v>
      </c>
      <c r="U2987" s="52">
        <v>0</v>
      </c>
      <c r="V2987" s="52">
        <v>0</v>
      </c>
      <c r="W2987" s="52">
        <v>0</v>
      </c>
      <c r="X2987" s="52">
        <v>0</v>
      </c>
      <c r="Y2987" s="52">
        <v>0</v>
      </c>
      <c r="Z2987" s="52">
        <v>0</v>
      </c>
      <c r="AA2987" s="25">
        <v>0</v>
      </c>
      <c r="AB2987" s="25">
        <v>0</v>
      </c>
      <c r="AC2987" s="25">
        <v>0</v>
      </c>
      <c r="AD2987" s="25">
        <v>0</v>
      </c>
      <c r="AE2987" s="25">
        <v>0</v>
      </c>
      <c r="AF2987" s="25">
        <v>0</v>
      </c>
      <c r="AG2987" s="25">
        <v>0</v>
      </c>
      <c r="AH2987" s="25">
        <v>0</v>
      </c>
      <c r="AI2987" s="25">
        <v>0</v>
      </c>
      <c r="AJ2987" s="25">
        <v>0</v>
      </c>
      <c r="AK2987" s="25">
        <v>0</v>
      </c>
      <c r="AL2987" s="25">
        <v>0</v>
      </c>
      <c r="AM2987" s="95">
        <v>0</v>
      </c>
      <c r="AN2987" s="95" t="e">
        <f ca="1">IF(MengeInEEGSummieren(M2987),AM2987,0)</f>
        <v>#NAME?</v>
      </c>
      <c r="AO2987" s="95">
        <f t="shared" si="282"/>
        <v>0</v>
      </c>
      <c r="AP2987" s="95">
        <f t="shared" si="283"/>
        <v>0</v>
      </c>
      <c r="AS2987">
        <v>0</v>
      </c>
      <c r="AT2987">
        <v>0</v>
      </c>
      <c r="AU2987" t="e">
        <f t="shared" ca="1" si="284"/>
        <v>#NAME?</v>
      </c>
    </row>
    <row r="2988" spans="1:47" x14ac:dyDescent="0.15">
      <c r="A2988" s="21" t="s">
        <v>3799</v>
      </c>
      <c r="B2988" s="22" t="s">
        <v>17</v>
      </c>
      <c r="C2988" s="42">
        <v>2009</v>
      </c>
      <c r="D2988" s="22" t="s">
        <v>3800</v>
      </c>
      <c r="E2988" s="22" t="s">
        <v>770</v>
      </c>
      <c r="F2988" s="23">
        <v>27.67</v>
      </c>
      <c r="G2988" s="23">
        <v>27.67</v>
      </c>
      <c r="H2988" s="24">
        <f t="shared" si="279"/>
        <v>0</v>
      </c>
      <c r="I2988" s="153">
        <v>0</v>
      </c>
      <c r="J2988" s="24">
        <f t="shared" si="280"/>
        <v>0</v>
      </c>
      <c r="K2988" s="25">
        <f t="shared" si="281"/>
        <v>0</v>
      </c>
      <c r="L2988">
        <v>0</v>
      </c>
      <c r="M2988">
        <v>32964608</v>
      </c>
      <c r="N2988">
        <v>42065747</v>
      </c>
      <c r="O2988" s="52">
        <v>0</v>
      </c>
      <c r="P2988" s="52">
        <v>0</v>
      </c>
      <c r="Q2988" s="52">
        <v>0</v>
      </c>
      <c r="R2988" s="52">
        <v>0</v>
      </c>
      <c r="S2988" s="52">
        <v>0</v>
      </c>
      <c r="T2988" s="52">
        <v>0</v>
      </c>
      <c r="U2988" s="52">
        <v>0</v>
      </c>
      <c r="V2988" s="52">
        <v>0</v>
      </c>
      <c r="W2988" s="52">
        <v>0</v>
      </c>
      <c r="X2988" s="52">
        <v>0</v>
      </c>
      <c r="Y2988" s="52">
        <v>0</v>
      </c>
      <c r="Z2988" s="52">
        <v>0</v>
      </c>
      <c r="AA2988" s="25">
        <v>0</v>
      </c>
      <c r="AB2988" s="25">
        <v>0</v>
      </c>
      <c r="AC2988" s="25">
        <v>0</v>
      </c>
      <c r="AD2988" s="25">
        <v>0</v>
      </c>
      <c r="AE2988" s="25">
        <v>0</v>
      </c>
      <c r="AF2988" s="25">
        <v>0</v>
      </c>
      <c r="AG2988" s="25">
        <v>0</v>
      </c>
      <c r="AH2988" s="25">
        <v>0</v>
      </c>
      <c r="AI2988" s="25">
        <v>0</v>
      </c>
      <c r="AJ2988" s="25">
        <v>0</v>
      </c>
      <c r="AK2988" s="25">
        <v>0</v>
      </c>
      <c r="AL2988" s="25">
        <v>0</v>
      </c>
      <c r="AM2988" s="95">
        <v>0</v>
      </c>
      <c r="AN2988" s="95" t="e">
        <f ca="1">IF(MengeInEEGSummieren(M2988),AM2988,0)</f>
        <v>#NAME?</v>
      </c>
      <c r="AO2988" s="95">
        <f t="shared" si="282"/>
        <v>0</v>
      </c>
      <c r="AP2988" s="95">
        <f t="shared" si="283"/>
        <v>0</v>
      </c>
      <c r="AS2988">
        <v>0</v>
      </c>
      <c r="AT2988">
        <v>0</v>
      </c>
      <c r="AU2988" t="e">
        <f t="shared" ca="1" si="284"/>
        <v>#NAME?</v>
      </c>
    </row>
    <row r="2989" spans="1:47" x14ac:dyDescent="0.15">
      <c r="A2989" s="21" t="s">
        <v>3801</v>
      </c>
      <c r="B2989" s="22" t="s">
        <v>17</v>
      </c>
      <c r="C2989" s="42">
        <v>2009</v>
      </c>
      <c r="D2989" s="22" t="s">
        <v>3802</v>
      </c>
      <c r="E2989" s="22" t="s">
        <v>773</v>
      </c>
      <c r="F2989" s="23">
        <v>30.67</v>
      </c>
      <c r="G2989" s="23">
        <v>30.67</v>
      </c>
      <c r="H2989" s="24">
        <f t="shared" si="279"/>
        <v>0</v>
      </c>
      <c r="I2989" s="153">
        <v>0</v>
      </c>
      <c r="J2989" s="24">
        <f t="shared" si="280"/>
        <v>0</v>
      </c>
      <c r="K2989" s="25">
        <f t="shared" si="281"/>
        <v>0</v>
      </c>
      <c r="L2989">
        <v>0</v>
      </c>
      <c r="M2989">
        <v>32964608</v>
      </c>
      <c r="N2989">
        <v>42065747</v>
      </c>
      <c r="O2989" s="52">
        <v>0</v>
      </c>
      <c r="P2989" s="52">
        <v>0</v>
      </c>
      <c r="Q2989" s="52">
        <v>0</v>
      </c>
      <c r="R2989" s="52">
        <v>0</v>
      </c>
      <c r="S2989" s="52">
        <v>0</v>
      </c>
      <c r="T2989" s="52">
        <v>0</v>
      </c>
      <c r="U2989" s="52">
        <v>0</v>
      </c>
      <c r="V2989" s="52">
        <v>0</v>
      </c>
      <c r="W2989" s="52">
        <v>0</v>
      </c>
      <c r="X2989" s="52">
        <v>0</v>
      </c>
      <c r="Y2989" s="52">
        <v>0</v>
      </c>
      <c r="Z2989" s="52">
        <v>0</v>
      </c>
      <c r="AA2989" s="25">
        <v>0</v>
      </c>
      <c r="AB2989" s="25">
        <v>0</v>
      </c>
      <c r="AC2989" s="25">
        <v>0</v>
      </c>
      <c r="AD2989" s="25">
        <v>0</v>
      </c>
      <c r="AE2989" s="25">
        <v>0</v>
      </c>
      <c r="AF2989" s="25">
        <v>0</v>
      </c>
      <c r="AG2989" s="25">
        <v>0</v>
      </c>
      <c r="AH2989" s="25">
        <v>0</v>
      </c>
      <c r="AI2989" s="25">
        <v>0</v>
      </c>
      <c r="AJ2989" s="25">
        <v>0</v>
      </c>
      <c r="AK2989" s="25">
        <v>0</v>
      </c>
      <c r="AL2989" s="25">
        <v>0</v>
      </c>
      <c r="AM2989" s="95">
        <v>0</v>
      </c>
      <c r="AN2989" s="95" t="e">
        <f ca="1">IF(MengeInEEGSummieren(M2989),AM2989,0)</f>
        <v>#NAME?</v>
      </c>
      <c r="AO2989" s="95">
        <f t="shared" si="282"/>
        <v>0</v>
      </c>
      <c r="AP2989" s="95">
        <f t="shared" si="283"/>
        <v>0</v>
      </c>
      <c r="AS2989">
        <v>0</v>
      </c>
      <c r="AT2989">
        <v>0</v>
      </c>
      <c r="AU2989" t="e">
        <f t="shared" ca="1" si="284"/>
        <v>#NAME?</v>
      </c>
    </row>
    <row r="2990" spans="1:47" x14ac:dyDescent="0.15">
      <c r="A2990" s="21" t="s">
        <v>3803</v>
      </c>
      <c r="B2990" s="22" t="s">
        <v>17</v>
      </c>
      <c r="C2990" s="42">
        <v>2009</v>
      </c>
      <c r="D2990" s="22" t="s">
        <v>3804</v>
      </c>
      <c r="E2990" s="22" t="s">
        <v>770</v>
      </c>
      <c r="F2990" s="23">
        <v>12.67</v>
      </c>
      <c r="G2990" s="23">
        <v>12.67</v>
      </c>
      <c r="H2990" s="24">
        <f t="shared" si="279"/>
        <v>0</v>
      </c>
      <c r="I2990" s="153">
        <v>0</v>
      </c>
      <c r="J2990" s="24">
        <f t="shared" si="280"/>
        <v>0</v>
      </c>
      <c r="K2990" s="25">
        <f t="shared" si="281"/>
        <v>0</v>
      </c>
      <c r="L2990">
        <v>0</v>
      </c>
      <c r="M2990">
        <v>32964608</v>
      </c>
      <c r="N2990">
        <v>42065747</v>
      </c>
      <c r="O2990" s="52">
        <v>0</v>
      </c>
      <c r="P2990" s="52">
        <v>0</v>
      </c>
      <c r="Q2990" s="52">
        <v>0</v>
      </c>
      <c r="R2990" s="52">
        <v>0</v>
      </c>
      <c r="S2990" s="52">
        <v>0</v>
      </c>
      <c r="T2990" s="52">
        <v>0</v>
      </c>
      <c r="U2990" s="52">
        <v>0</v>
      </c>
      <c r="V2990" s="52">
        <v>0</v>
      </c>
      <c r="W2990" s="52">
        <v>0</v>
      </c>
      <c r="X2990" s="52">
        <v>0</v>
      </c>
      <c r="Y2990" s="52">
        <v>0</v>
      </c>
      <c r="Z2990" s="52">
        <v>0</v>
      </c>
      <c r="AA2990" s="25">
        <v>0</v>
      </c>
      <c r="AB2990" s="25">
        <v>0</v>
      </c>
      <c r="AC2990" s="25">
        <v>0</v>
      </c>
      <c r="AD2990" s="25">
        <v>0</v>
      </c>
      <c r="AE2990" s="25">
        <v>0</v>
      </c>
      <c r="AF2990" s="25">
        <v>0</v>
      </c>
      <c r="AG2990" s="25">
        <v>0</v>
      </c>
      <c r="AH2990" s="25">
        <v>0</v>
      </c>
      <c r="AI2990" s="25">
        <v>0</v>
      </c>
      <c r="AJ2990" s="25">
        <v>0</v>
      </c>
      <c r="AK2990" s="25">
        <v>0</v>
      </c>
      <c r="AL2990" s="25">
        <v>0</v>
      </c>
      <c r="AM2990" s="95">
        <v>0</v>
      </c>
      <c r="AN2990" s="95" t="e">
        <f ca="1">IF(MengeInEEGSummieren(M2990),AM2990,0)</f>
        <v>#NAME?</v>
      </c>
      <c r="AO2990" s="95">
        <f t="shared" si="282"/>
        <v>0</v>
      </c>
      <c r="AP2990" s="95">
        <f t="shared" si="283"/>
        <v>0</v>
      </c>
      <c r="AS2990">
        <v>0</v>
      </c>
      <c r="AT2990">
        <v>0</v>
      </c>
      <c r="AU2990" t="e">
        <f t="shared" ca="1" si="284"/>
        <v>#NAME?</v>
      </c>
    </row>
    <row r="2991" spans="1:47" x14ac:dyDescent="0.15">
      <c r="A2991" s="21" t="s">
        <v>3805</v>
      </c>
      <c r="B2991" s="22" t="s">
        <v>17</v>
      </c>
      <c r="C2991" s="42">
        <v>2009</v>
      </c>
      <c r="D2991" s="22" t="s">
        <v>3806</v>
      </c>
      <c r="E2991" s="22" t="s">
        <v>773</v>
      </c>
      <c r="F2991" s="23">
        <v>15.67</v>
      </c>
      <c r="G2991" s="23">
        <v>15.67</v>
      </c>
      <c r="H2991" s="24">
        <f t="shared" si="279"/>
        <v>0</v>
      </c>
      <c r="I2991" s="153">
        <v>0</v>
      </c>
      <c r="J2991" s="24">
        <f t="shared" si="280"/>
        <v>0</v>
      </c>
      <c r="K2991" s="25">
        <f t="shared" si="281"/>
        <v>0</v>
      </c>
      <c r="L2991">
        <v>0</v>
      </c>
      <c r="M2991">
        <v>32964608</v>
      </c>
      <c r="N2991">
        <v>42065747</v>
      </c>
      <c r="O2991" s="52">
        <v>0</v>
      </c>
      <c r="P2991" s="52">
        <v>0</v>
      </c>
      <c r="Q2991" s="52">
        <v>0</v>
      </c>
      <c r="R2991" s="52">
        <v>0</v>
      </c>
      <c r="S2991" s="52">
        <v>0</v>
      </c>
      <c r="T2991" s="52">
        <v>0</v>
      </c>
      <c r="U2991" s="52">
        <v>0</v>
      </c>
      <c r="V2991" s="52">
        <v>0</v>
      </c>
      <c r="W2991" s="52">
        <v>0</v>
      </c>
      <c r="X2991" s="52">
        <v>0</v>
      </c>
      <c r="Y2991" s="52">
        <v>0</v>
      </c>
      <c r="Z2991" s="52">
        <v>0</v>
      </c>
      <c r="AA2991" s="25">
        <v>0</v>
      </c>
      <c r="AB2991" s="25">
        <v>0</v>
      </c>
      <c r="AC2991" s="25">
        <v>0</v>
      </c>
      <c r="AD2991" s="25">
        <v>0</v>
      </c>
      <c r="AE2991" s="25">
        <v>0</v>
      </c>
      <c r="AF2991" s="25">
        <v>0</v>
      </c>
      <c r="AG2991" s="25">
        <v>0</v>
      </c>
      <c r="AH2991" s="25">
        <v>0</v>
      </c>
      <c r="AI2991" s="25">
        <v>0</v>
      </c>
      <c r="AJ2991" s="25">
        <v>0</v>
      </c>
      <c r="AK2991" s="25">
        <v>0</v>
      </c>
      <c r="AL2991" s="25">
        <v>0</v>
      </c>
      <c r="AM2991" s="95">
        <v>0</v>
      </c>
      <c r="AN2991" s="95" t="e">
        <f ca="1">IF(MengeInEEGSummieren(M2991),AM2991,0)</f>
        <v>#NAME?</v>
      </c>
      <c r="AO2991" s="95">
        <f t="shared" si="282"/>
        <v>0</v>
      </c>
      <c r="AP2991" s="95">
        <f t="shared" si="283"/>
        <v>0</v>
      </c>
      <c r="AS2991">
        <v>0</v>
      </c>
      <c r="AT2991">
        <v>0</v>
      </c>
      <c r="AU2991" t="e">
        <f t="shared" ca="1" si="284"/>
        <v>#NAME?</v>
      </c>
    </row>
    <row r="2992" spans="1:47" x14ac:dyDescent="0.15">
      <c r="A2992" s="21" t="s">
        <v>3807</v>
      </c>
      <c r="B2992" s="22" t="s">
        <v>17</v>
      </c>
      <c r="C2992" s="42">
        <v>2009</v>
      </c>
      <c r="D2992" s="22" t="s">
        <v>3808</v>
      </c>
      <c r="E2992" s="22" t="s">
        <v>770</v>
      </c>
      <c r="F2992" s="23">
        <v>18.670000000000002</v>
      </c>
      <c r="G2992" s="23">
        <v>18.670000000000002</v>
      </c>
      <c r="H2992" s="24">
        <f t="shared" si="279"/>
        <v>0</v>
      </c>
      <c r="I2992" s="153">
        <v>0</v>
      </c>
      <c r="J2992" s="24">
        <f t="shared" si="280"/>
        <v>0</v>
      </c>
      <c r="K2992" s="25">
        <f t="shared" si="281"/>
        <v>0</v>
      </c>
      <c r="L2992">
        <v>0</v>
      </c>
      <c r="M2992">
        <v>32964608</v>
      </c>
      <c r="N2992">
        <v>42065747</v>
      </c>
      <c r="O2992" s="52">
        <v>0</v>
      </c>
      <c r="P2992" s="52">
        <v>0</v>
      </c>
      <c r="Q2992" s="52">
        <v>0</v>
      </c>
      <c r="R2992" s="52">
        <v>0</v>
      </c>
      <c r="S2992" s="52">
        <v>0</v>
      </c>
      <c r="T2992" s="52">
        <v>0</v>
      </c>
      <c r="U2992" s="52">
        <v>0</v>
      </c>
      <c r="V2992" s="52">
        <v>0</v>
      </c>
      <c r="W2992" s="52">
        <v>0</v>
      </c>
      <c r="X2992" s="52">
        <v>0</v>
      </c>
      <c r="Y2992" s="52">
        <v>0</v>
      </c>
      <c r="Z2992" s="52">
        <v>0</v>
      </c>
      <c r="AA2992" s="25">
        <v>0</v>
      </c>
      <c r="AB2992" s="25">
        <v>0</v>
      </c>
      <c r="AC2992" s="25">
        <v>0</v>
      </c>
      <c r="AD2992" s="25">
        <v>0</v>
      </c>
      <c r="AE2992" s="25">
        <v>0</v>
      </c>
      <c r="AF2992" s="25">
        <v>0</v>
      </c>
      <c r="AG2992" s="25">
        <v>0</v>
      </c>
      <c r="AH2992" s="25">
        <v>0</v>
      </c>
      <c r="AI2992" s="25">
        <v>0</v>
      </c>
      <c r="AJ2992" s="25">
        <v>0</v>
      </c>
      <c r="AK2992" s="25">
        <v>0</v>
      </c>
      <c r="AL2992" s="25">
        <v>0</v>
      </c>
      <c r="AM2992" s="95">
        <v>0</v>
      </c>
      <c r="AN2992" s="95" t="e">
        <f ca="1">IF(MengeInEEGSummieren(M2992),AM2992,0)</f>
        <v>#NAME?</v>
      </c>
      <c r="AO2992" s="95">
        <f t="shared" si="282"/>
        <v>0</v>
      </c>
      <c r="AP2992" s="95">
        <f t="shared" si="283"/>
        <v>0</v>
      </c>
      <c r="AS2992">
        <v>0</v>
      </c>
      <c r="AT2992">
        <v>0</v>
      </c>
      <c r="AU2992" t="e">
        <f t="shared" ca="1" si="284"/>
        <v>#NAME?</v>
      </c>
    </row>
    <row r="2993" spans="1:47" x14ac:dyDescent="0.15">
      <c r="A2993" s="21" t="s">
        <v>3809</v>
      </c>
      <c r="B2993" s="22" t="s">
        <v>17</v>
      </c>
      <c r="C2993" s="42">
        <v>2009</v>
      </c>
      <c r="D2993" s="22" t="s">
        <v>3810</v>
      </c>
      <c r="E2993" s="22" t="s">
        <v>773</v>
      </c>
      <c r="F2993" s="23">
        <v>21.67</v>
      </c>
      <c r="G2993" s="23">
        <v>21.67</v>
      </c>
      <c r="H2993" s="24">
        <f t="shared" si="279"/>
        <v>0</v>
      </c>
      <c r="I2993" s="153">
        <v>0</v>
      </c>
      <c r="J2993" s="24">
        <f t="shared" si="280"/>
        <v>0</v>
      </c>
      <c r="K2993" s="25">
        <f t="shared" si="281"/>
        <v>0</v>
      </c>
      <c r="L2993">
        <v>0</v>
      </c>
      <c r="M2993">
        <v>32964608</v>
      </c>
      <c r="N2993">
        <v>42065747</v>
      </c>
      <c r="O2993" s="52">
        <v>0</v>
      </c>
      <c r="P2993" s="52">
        <v>0</v>
      </c>
      <c r="Q2993" s="52">
        <v>0</v>
      </c>
      <c r="R2993" s="52">
        <v>0</v>
      </c>
      <c r="S2993" s="52">
        <v>0</v>
      </c>
      <c r="T2993" s="52">
        <v>0</v>
      </c>
      <c r="U2993" s="52">
        <v>0</v>
      </c>
      <c r="V2993" s="52">
        <v>0</v>
      </c>
      <c r="W2993" s="52">
        <v>0</v>
      </c>
      <c r="X2993" s="52">
        <v>0</v>
      </c>
      <c r="Y2993" s="52">
        <v>0</v>
      </c>
      <c r="Z2993" s="52">
        <v>0</v>
      </c>
      <c r="AA2993" s="25">
        <v>0</v>
      </c>
      <c r="AB2993" s="25">
        <v>0</v>
      </c>
      <c r="AC2993" s="25">
        <v>0</v>
      </c>
      <c r="AD2993" s="25">
        <v>0</v>
      </c>
      <c r="AE2993" s="25">
        <v>0</v>
      </c>
      <c r="AF2993" s="25">
        <v>0</v>
      </c>
      <c r="AG2993" s="25">
        <v>0</v>
      </c>
      <c r="AH2993" s="25">
        <v>0</v>
      </c>
      <c r="AI2993" s="25">
        <v>0</v>
      </c>
      <c r="AJ2993" s="25">
        <v>0</v>
      </c>
      <c r="AK2993" s="25">
        <v>0</v>
      </c>
      <c r="AL2993" s="25">
        <v>0</v>
      </c>
      <c r="AM2993" s="95">
        <v>0</v>
      </c>
      <c r="AN2993" s="95" t="e">
        <f ca="1">IF(MengeInEEGSummieren(M2993),AM2993,0)</f>
        <v>#NAME?</v>
      </c>
      <c r="AO2993" s="95">
        <f t="shared" si="282"/>
        <v>0</v>
      </c>
      <c r="AP2993" s="95">
        <f t="shared" si="283"/>
        <v>0</v>
      </c>
      <c r="AS2993">
        <v>0</v>
      </c>
      <c r="AT2993">
        <v>0</v>
      </c>
      <c r="AU2993" t="e">
        <f t="shared" ca="1" si="284"/>
        <v>#NAME?</v>
      </c>
    </row>
    <row r="2994" spans="1:47" x14ac:dyDescent="0.15">
      <c r="A2994" s="21" t="s">
        <v>3811</v>
      </c>
      <c r="B2994" s="22" t="s">
        <v>17</v>
      </c>
      <c r="C2994" s="42">
        <v>2009</v>
      </c>
      <c r="D2994" s="22" t="s">
        <v>3812</v>
      </c>
      <c r="E2994" s="22" t="s">
        <v>770</v>
      </c>
      <c r="F2994" s="23">
        <v>19.670000000000002</v>
      </c>
      <c r="G2994" s="23">
        <v>19.670000000000002</v>
      </c>
      <c r="H2994" s="24">
        <f t="shared" si="279"/>
        <v>0</v>
      </c>
      <c r="I2994" s="153">
        <v>0</v>
      </c>
      <c r="J2994" s="24">
        <f t="shared" si="280"/>
        <v>0</v>
      </c>
      <c r="K2994" s="25">
        <f t="shared" si="281"/>
        <v>0</v>
      </c>
      <c r="L2994">
        <v>0</v>
      </c>
      <c r="M2994">
        <v>32964608</v>
      </c>
      <c r="N2994">
        <v>42065747</v>
      </c>
      <c r="O2994" s="52">
        <v>0</v>
      </c>
      <c r="P2994" s="52">
        <v>0</v>
      </c>
      <c r="Q2994" s="52">
        <v>0</v>
      </c>
      <c r="R2994" s="52">
        <v>0</v>
      </c>
      <c r="S2994" s="52">
        <v>0</v>
      </c>
      <c r="T2994" s="52">
        <v>0</v>
      </c>
      <c r="U2994" s="52">
        <v>0</v>
      </c>
      <c r="V2994" s="52">
        <v>0</v>
      </c>
      <c r="W2994" s="52">
        <v>0</v>
      </c>
      <c r="X2994" s="52">
        <v>0</v>
      </c>
      <c r="Y2994" s="52">
        <v>0</v>
      </c>
      <c r="Z2994" s="52">
        <v>0</v>
      </c>
      <c r="AA2994" s="25">
        <v>0</v>
      </c>
      <c r="AB2994" s="25">
        <v>0</v>
      </c>
      <c r="AC2994" s="25">
        <v>0</v>
      </c>
      <c r="AD2994" s="25">
        <v>0</v>
      </c>
      <c r="AE2994" s="25">
        <v>0</v>
      </c>
      <c r="AF2994" s="25">
        <v>0</v>
      </c>
      <c r="AG2994" s="25">
        <v>0</v>
      </c>
      <c r="AH2994" s="25">
        <v>0</v>
      </c>
      <c r="AI2994" s="25">
        <v>0</v>
      </c>
      <c r="AJ2994" s="25">
        <v>0</v>
      </c>
      <c r="AK2994" s="25">
        <v>0</v>
      </c>
      <c r="AL2994" s="25">
        <v>0</v>
      </c>
      <c r="AM2994" s="95">
        <v>0</v>
      </c>
      <c r="AN2994" s="95" t="e">
        <f ca="1">IF(MengeInEEGSummieren(M2994),AM2994,0)</f>
        <v>#NAME?</v>
      </c>
      <c r="AO2994" s="95">
        <f t="shared" si="282"/>
        <v>0</v>
      </c>
      <c r="AP2994" s="95">
        <f t="shared" si="283"/>
        <v>0</v>
      </c>
      <c r="AS2994">
        <v>0</v>
      </c>
      <c r="AT2994">
        <v>0</v>
      </c>
      <c r="AU2994" t="e">
        <f t="shared" ca="1" si="284"/>
        <v>#NAME?</v>
      </c>
    </row>
    <row r="2995" spans="1:47" x14ac:dyDescent="0.15">
      <c r="A2995" s="21" t="s">
        <v>3813</v>
      </c>
      <c r="B2995" s="22" t="s">
        <v>17</v>
      </c>
      <c r="C2995" s="42">
        <v>2009</v>
      </c>
      <c r="D2995" s="22" t="s">
        <v>3814</v>
      </c>
      <c r="E2995" s="22" t="s">
        <v>773</v>
      </c>
      <c r="F2995" s="23">
        <v>22.67</v>
      </c>
      <c r="G2995" s="23">
        <v>22.67</v>
      </c>
      <c r="H2995" s="24">
        <f t="shared" si="279"/>
        <v>0</v>
      </c>
      <c r="I2995" s="153">
        <v>0</v>
      </c>
      <c r="J2995" s="24">
        <f t="shared" si="280"/>
        <v>0</v>
      </c>
      <c r="K2995" s="25">
        <f t="shared" si="281"/>
        <v>0</v>
      </c>
      <c r="L2995">
        <v>0</v>
      </c>
      <c r="M2995">
        <v>32964608</v>
      </c>
      <c r="N2995">
        <v>42065747</v>
      </c>
      <c r="O2995" s="52">
        <v>0</v>
      </c>
      <c r="P2995" s="52">
        <v>0</v>
      </c>
      <c r="Q2995" s="52">
        <v>0</v>
      </c>
      <c r="R2995" s="52">
        <v>0</v>
      </c>
      <c r="S2995" s="52">
        <v>0</v>
      </c>
      <c r="T2995" s="52">
        <v>0</v>
      </c>
      <c r="U2995" s="52">
        <v>0</v>
      </c>
      <c r="V2995" s="52">
        <v>0</v>
      </c>
      <c r="W2995" s="52">
        <v>0</v>
      </c>
      <c r="X2995" s="52">
        <v>0</v>
      </c>
      <c r="Y2995" s="52">
        <v>0</v>
      </c>
      <c r="Z2995" s="52">
        <v>0</v>
      </c>
      <c r="AA2995" s="25">
        <v>0</v>
      </c>
      <c r="AB2995" s="25">
        <v>0</v>
      </c>
      <c r="AC2995" s="25">
        <v>0</v>
      </c>
      <c r="AD2995" s="25">
        <v>0</v>
      </c>
      <c r="AE2995" s="25">
        <v>0</v>
      </c>
      <c r="AF2995" s="25">
        <v>0</v>
      </c>
      <c r="AG2995" s="25">
        <v>0</v>
      </c>
      <c r="AH2995" s="25">
        <v>0</v>
      </c>
      <c r="AI2995" s="25">
        <v>0</v>
      </c>
      <c r="AJ2995" s="25">
        <v>0</v>
      </c>
      <c r="AK2995" s="25">
        <v>0</v>
      </c>
      <c r="AL2995" s="25">
        <v>0</v>
      </c>
      <c r="AM2995" s="95">
        <v>0</v>
      </c>
      <c r="AN2995" s="95" t="e">
        <f ca="1">IF(MengeInEEGSummieren(M2995),AM2995,0)</f>
        <v>#NAME?</v>
      </c>
      <c r="AO2995" s="95">
        <f t="shared" si="282"/>
        <v>0</v>
      </c>
      <c r="AP2995" s="95">
        <f t="shared" si="283"/>
        <v>0</v>
      </c>
      <c r="AS2995">
        <v>0</v>
      </c>
      <c r="AT2995">
        <v>0</v>
      </c>
      <c r="AU2995" t="e">
        <f t="shared" ca="1" si="284"/>
        <v>#NAME?</v>
      </c>
    </row>
    <row r="2996" spans="1:47" x14ac:dyDescent="0.15">
      <c r="A2996" s="21" t="s">
        <v>3815</v>
      </c>
      <c r="B2996" s="22" t="s">
        <v>17</v>
      </c>
      <c r="C2996" s="42">
        <v>2009</v>
      </c>
      <c r="D2996" s="22" t="s">
        <v>3816</v>
      </c>
      <c r="E2996" s="22" t="s">
        <v>770</v>
      </c>
      <c r="F2996" s="23">
        <v>20.67</v>
      </c>
      <c r="G2996" s="23">
        <v>20.67</v>
      </c>
      <c r="H2996" s="24">
        <f t="shared" si="279"/>
        <v>0</v>
      </c>
      <c r="I2996" s="153">
        <v>0</v>
      </c>
      <c r="J2996" s="24">
        <f t="shared" si="280"/>
        <v>0</v>
      </c>
      <c r="K2996" s="25">
        <f t="shared" si="281"/>
        <v>0</v>
      </c>
      <c r="L2996">
        <v>0</v>
      </c>
      <c r="M2996">
        <v>32964608</v>
      </c>
      <c r="N2996">
        <v>42065747</v>
      </c>
      <c r="O2996" s="52">
        <v>0</v>
      </c>
      <c r="P2996" s="52">
        <v>0</v>
      </c>
      <c r="Q2996" s="52">
        <v>0</v>
      </c>
      <c r="R2996" s="52">
        <v>0</v>
      </c>
      <c r="S2996" s="52">
        <v>0</v>
      </c>
      <c r="T2996" s="52">
        <v>0</v>
      </c>
      <c r="U2996" s="52">
        <v>0</v>
      </c>
      <c r="V2996" s="52">
        <v>0</v>
      </c>
      <c r="W2996" s="52">
        <v>0</v>
      </c>
      <c r="X2996" s="52">
        <v>0</v>
      </c>
      <c r="Y2996" s="52">
        <v>0</v>
      </c>
      <c r="Z2996" s="52">
        <v>0</v>
      </c>
      <c r="AA2996" s="25">
        <v>0</v>
      </c>
      <c r="AB2996" s="25">
        <v>0</v>
      </c>
      <c r="AC2996" s="25">
        <v>0</v>
      </c>
      <c r="AD2996" s="25">
        <v>0</v>
      </c>
      <c r="AE2996" s="25">
        <v>0</v>
      </c>
      <c r="AF2996" s="25">
        <v>0</v>
      </c>
      <c r="AG2996" s="25">
        <v>0</v>
      </c>
      <c r="AH2996" s="25">
        <v>0</v>
      </c>
      <c r="AI2996" s="25">
        <v>0</v>
      </c>
      <c r="AJ2996" s="25">
        <v>0</v>
      </c>
      <c r="AK2996" s="25">
        <v>0</v>
      </c>
      <c r="AL2996" s="25">
        <v>0</v>
      </c>
      <c r="AM2996" s="95">
        <v>0</v>
      </c>
      <c r="AN2996" s="95" t="e">
        <f ca="1">IF(MengeInEEGSummieren(M2996),AM2996,0)</f>
        <v>#NAME?</v>
      </c>
      <c r="AO2996" s="95">
        <f t="shared" si="282"/>
        <v>0</v>
      </c>
      <c r="AP2996" s="95">
        <f t="shared" si="283"/>
        <v>0</v>
      </c>
      <c r="AS2996">
        <v>0</v>
      </c>
      <c r="AT2996">
        <v>0</v>
      </c>
      <c r="AU2996" t="e">
        <f t="shared" ca="1" si="284"/>
        <v>#NAME?</v>
      </c>
    </row>
    <row r="2997" spans="1:47" x14ac:dyDescent="0.15">
      <c r="A2997" s="21" t="s">
        <v>3817</v>
      </c>
      <c r="B2997" s="22" t="s">
        <v>17</v>
      </c>
      <c r="C2997" s="42">
        <v>2009</v>
      </c>
      <c r="D2997" s="22" t="s">
        <v>3818</v>
      </c>
      <c r="E2997" s="22" t="s">
        <v>773</v>
      </c>
      <c r="F2997" s="23">
        <v>23.67</v>
      </c>
      <c r="G2997" s="23">
        <v>23.67</v>
      </c>
      <c r="H2997" s="24">
        <f t="shared" si="279"/>
        <v>0</v>
      </c>
      <c r="I2997" s="153">
        <v>0</v>
      </c>
      <c r="J2997" s="24">
        <f t="shared" si="280"/>
        <v>0</v>
      </c>
      <c r="K2997" s="25">
        <f t="shared" si="281"/>
        <v>0</v>
      </c>
      <c r="L2997">
        <v>0</v>
      </c>
      <c r="M2997">
        <v>32964608</v>
      </c>
      <c r="N2997">
        <v>42065747</v>
      </c>
      <c r="O2997" s="52">
        <v>0</v>
      </c>
      <c r="P2997" s="52">
        <v>0</v>
      </c>
      <c r="Q2997" s="52">
        <v>0</v>
      </c>
      <c r="R2997" s="52">
        <v>0</v>
      </c>
      <c r="S2997" s="52">
        <v>0</v>
      </c>
      <c r="T2997" s="52">
        <v>0</v>
      </c>
      <c r="U2997" s="52">
        <v>0</v>
      </c>
      <c r="V2997" s="52">
        <v>0</v>
      </c>
      <c r="W2997" s="52">
        <v>0</v>
      </c>
      <c r="X2997" s="52">
        <v>0</v>
      </c>
      <c r="Y2997" s="52">
        <v>0</v>
      </c>
      <c r="Z2997" s="52">
        <v>0</v>
      </c>
      <c r="AA2997" s="25">
        <v>0</v>
      </c>
      <c r="AB2997" s="25">
        <v>0</v>
      </c>
      <c r="AC2997" s="25">
        <v>0</v>
      </c>
      <c r="AD2997" s="25">
        <v>0</v>
      </c>
      <c r="AE2997" s="25">
        <v>0</v>
      </c>
      <c r="AF2997" s="25">
        <v>0</v>
      </c>
      <c r="AG2997" s="25">
        <v>0</v>
      </c>
      <c r="AH2997" s="25">
        <v>0</v>
      </c>
      <c r="AI2997" s="25">
        <v>0</v>
      </c>
      <c r="AJ2997" s="25">
        <v>0</v>
      </c>
      <c r="AK2997" s="25">
        <v>0</v>
      </c>
      <c r="AL2997" s="25">
        <v>0</v>
      </c>
      <c r="AM2997" s="95">
        <v>0</v>
      </c>
      <c r="AN2997" s="95" t="e">
        <f ca="1">IF(MengeInEEGSummieren(M2997),AM2997,0)</f>
        <v>#NAME?</v>
      </c>
      <c r="AO2997" s="95">
        <f t="shared" si="282"/>
        <v>0</v>
      </c>
      <c r="AP2997" s="95">
        <f t="shared" si="283"/>
        <v>0</v>
      </c>
      <c r="AS2997">
        <v>0</v>
      </c>
      <c r="AT2997">
        <v>0</v>
      </c>
      <c r="AU2997" t="e">
        <f t="shared" ca="1" si="284"/>
        <v>#NAME?</v>
      </c>
    </row>
    <row r="2998" spans="1:47" x14ac:dyDescent="0.15">
      <c r="A2998" s="21" t="s">
        <v>3819</v>
      </c>
      <c r="B2998" s="22" t="s">
        <v>17</v>
      </c>
      <c r="C2998" s="42">
        <v>2009</v>
      </c>
      <c r="D2998" s="22" t="s">
        <v>3820</v>
      </c>
      <c r="E2998" s="22" t="s">
        <v>770</v>
      </c>
      <c r="F2998" s="23">
        <v>21.67</v>
      </c>
      <c r="G2998" s="23">
        <v>21.67</v>
      </c>
      <c r="H2998" s="24">
        <f t="shared" si="279"/>
        <v>0</v>
      </c>
      <c r="I2998" s="153">
        <v>0</v>
      </c>
      <c r="J2998" s="24">
        <f t="shared" si="280"/>
        <v>0</v>
      </c>
      <c r="K2998" s="25">
        <f t="shared" si="281"/>
        <v>0</v>
      </c>
      <c r="L2998">
        <v>0</v>
      </c>
      <c r="M2998">
        <v>32964608</v>
      </c>
      <c r="N2998">
        <v>42065747</v>
      </c>
      <c r="O2998" s="52">
        <v>0</v>
      </c>
      <c r="P2998" s="52">
        <v>0</v>
      </c>
      <c r="Q2998" s="52">
        <v>0</v>
      </c>
      <c r="R2998" s="52">
        <v>0</v>
      </c>
      <c r="S2998" s="52">
        <v>0</v>
      </c>
      <c r="T2998" s="52">
        <v>0</v>
      </c>
      <c r="U2998" s="52">
        <v>0</v>
      </c>
      <c r="V2998" s="52">
        <v>0</v>
      </c>
      <c r="W2998" s="52">
        <v>0</v>
      </c>
      <c r="X2998" s="52">
        <v>0</v>
      </c>
      <c r="Y2998" s="52">
        <v>0</v>
      </c>
      <c r="Z2998" s="52">
        <v>0</v>
      </c>
      <c r="AA2998" s="25">
        <v>0</v>
      </c>
      <c r="AB2998" s="25">
        <v>0</v>
      </c>
      <c r="AC2998" s="25">
        <v>0</v>
      </c>
      <c r="AD2998" s="25">
        <v>0</v>
      </c>
      <c r="AE2998" s="25">
        <v>0</v>
      </c>
      <c r="AF2998" s="25">
        <v>0</v>
      </c>
      <c r="AG2998" s="25">
        <v>0</v>
      </c>
      <c r="AH2998" s="25">
        <v>0</v>
      </c>
      <c r="AI2998" s="25">
        <v>0</v>
      </c>
      <c r="AJ2998" s="25">
        <v>0</v>
      </c>
      <c r="AK2998" s="25">
        <v>0</v>
      </c>
      <c r="AL2998" s="25">
        <v>0</v>
      </c>
      <c r="AM2998" s="95">
        <v>0</v>
      </c>
      <c r="AN2998" s="95" t="e">
        <f ca="1">IF(MengeInEEGSummieren(M2998),AM2998,0)</f>
        <v>#NAME?</v>
      </c>
      <c r="AO2998" s="95">
        <f t="shared" si="282"/>
        <v>0</v>
      </c>
      <c r="AP2998" s="95">
        <f t="shared" si="283"/>
        <v>0</v>
      </c>
      <c r="AS2998">
        <v>0</v>
      </c>
      <c r="AT2998">
        <v>0</v>
      </c>
      <c r="AU2998" t="e">
        <f t="shared" ca="1" si="284"/>
        <v>#NAME?</v>
      </c>
    </row>
    <row r="2999" spans="1:47" x14ac:dyDescent="0.15">
      <c r="A2999" s="21" t="s">
        <v>3821</v>
      </c>
      <c r="B2999" s="22" t="s">
        <v>17</v>
      </c>
      <c r="C2999" s="42">
        <v>2009</v>
      </c>
      <c r="D2999" s="22" t="s">
        <v>3822</v>
      </c>
      <c r="E2999" s="22" t="s">
        <v>773</v>
      </c>
      <c r="F2999" s="23">
        <v>24.67</v>
      </c>
      <c r="G2999" s="23">
        <v>24.67</v>
      </c>
      <c r="H2999" s="24">
        <f t="shared" si="279"/>
        <v>0</v>
      </c>
      <c r="I2999" s="153">
        <v>0</v>
      </c>
      <c r="J2999" s="24">
        <f t="shared" si="280"/>
        <v>0</v>
      </c>
      <c r="K2999" s="25">
        <f t="shared" si="281"/>
        <v>0</v>
      </c>
      <c r="L2999">
        <v>0</v>
      </c>
      <c r="M2999">
        <v>32964608</v>
      </c>
      <c r="N2999">
        <v>42065747</v>
      </c>
      <c r="O2999" s="52">
        <v>0</v>
      </c>
      <c r="P2999" s="52">
        <v>0</v>
      </c>
      <c r="Q2999" s="52">
        <v>0</v>
      </c>
      <c r="R2999" s="52">
        <v>0</v>
      </c>
      <c r="S2999" s="52">
        <v>0</v>
      </c>
      <c r="T2999" s="52">
        <v>0</v>
      </c>
      <c r="U2999" s="52">
        <v>0</v>
      </c>
      <c r="V2999" s="52">
        <v>0</v>
      </c>
      <c r="W2999" s="52">
        <v>0</v>
      </c>
      <c r="X2999" s="52">
        <v>0</v>
      </c>
      <c r="Y2999" s="52">
        <v>0</v>
      </c>
      <c r="Z2999" s="52">
        <v>0</v>
      </c>
      <c r="AA2999" s="25">
        <v>0</v>
      </c>
      <c r="AB2999" s="25">
        <v>0</v>
      </c>
      <c r="AC2999" s="25">
        <v>0</v>
      </c>
      <c r="AD2999" s="25">
        <v>0</v>
      </c>
      <c r="AE2999" s="25">
        <v>0</v>
      </c>
      <c r="AF2999" s="25">
        <v>0</v>
      </c>
      <c r="AG2999" s="25">
        <v>0</v>
      </c>
      <c r="AH2999" s="25">
        <v>0</v>
      </c>
      <c r="AI2999" s="25">
        <v>0</v>
      </c>
      <c r="AJ2999" s="25">
        <v>0</v>
      </c>
      <c r="AK2999" s="25">
        <v>0</v>
      </c>
      <c r="AL2999" s="25">
        <v>0</v>
      </c>
      <c r="AM2999" s="95">
        <v>0</v>
      </c>
      <c r="AN2999" s="95" t="e">
        <f ca="1">IF(MengeInEEGSummieren(M2999),AM2999,0)</f>
        <v>#NAME?</v>
      </c>
      <c r="AO2999" s="95">
        <f t="shared" si="282"/>
        <v>0</v>
      </c>
      <c r="AP2999" s="95">
        <f t="shared" si="283"/>
        <v>0</v>
      </c>
      <c r="AS2999">
        <v>0</v>
      </c>
      <c r="AT2999">
        <v>0</v>
      </c>
      <c r="AU2999" t="e">
        <f t="shared" ca="1" si="284"/>
        <v>#NAME?</v>
      </c>
    </row>
    <row r="3000" spans="1:47" x14ac:dyDescent="0.15">
      <c r="A3000" s="21" t="s">
        <v>3823</v>
      </c>
      <c r="B3000" s="22" t="s">
        <v>17</v>
      </c>
      <c r="C3000" s="42">
        <v>2009</v>
      </c>
      <c r="D3000" s="22" t="s">
        <v>3824</v>
      </c>
      <c r="E3000" s="22" t="s">
        <v>770</v>
      </c>
      <c r="F3000" s="23">
        <v>22.67</v>
      </c>
      <c r="G3000" s="23">
        <v>22.67</v>
      </c>
      <c r="H3000" s="24">
        <f t="shared" si="279"/>
        <v>0</v>
      </c>
      <c r="I3000" s="153">
        <v>0</v>
      </c>
      <c r="J3000" s="24">
        <f t="shared" si="280"/>
        <v>0</v>
      </c>
      <c r="K3000" s="25">
        <f t="shared" si="281"/>
        <v>0</v>
      </c>
      <c r="L3000">
        <v>0</v>
      </c>
      <c r="M3000">
        <v>32964608</v>
      </c>
      <c r="N3000">
        <v>42065747</v>
      </c>
      <c r="O3000" s="52">
        <v>0</v>
      </c>
      <c r="P3000" s="52">
        <v>0</v>
      </c>
      <c r="Q3000" s="52">
        <v>0</v>
      </c>
      <c r="R3000" s="52">
        <v>0</v>
      </c>
      <c r="S3000" s="52">
        <v>0</v>
      </c>
      <c r="T3000" s="52">
        <v>0</v>
      </c>
      <c r="U3000" s="52">
        <v>0</v>
      </c>
      <c r="V3000" s="52">
        <v>0</v>
      </c>
      <c r="W3000" s="52">
        <v>0</v>
      </c>
      <c r="X3000" s="52">
        <v>0</v>
      </c>
      <c r="Y3000" s="52">
        <v>0</v>
      </c>
      <c r="Z3000" s="52">
        <v>0</v>
      </c>
      <c r="AA3000" s="25">
        <v>0</v>
      </c>
      <c r="AB3000" s="25">
        <v>0</v>
      </c>
      <c r="AC3000" s="25">
        <v>0</v>
      </c>
      <c r="AD3000" s="25">
        <v>0</v>
      </c>
      <c r="AE3000" s="25">
        <v>0</v>
      </c>
      <c r="AF3000" s="25">
        <v>0</v>
      </c>
      <c r="AG3000" s="25">
        <v>0</v>
      </c>
      <c r="AH3000" s="25">
        <v>0</v>
      </c>
      <c r="AI3000" s="25">
        <v>0</v>
      </c>
      <c r="AJ3000" s="25">
        <v>0</v>
      </c>
      <c r="AK3000" s="25">
        <v>0</v>
      </c>
      <c r="AL3000" s="25">
        <v>0</v>
      </c>
      <c r="AM3000" s="95">
        <v>0</v>
      </c>
      <c r="AN3000" s="95" t="e">
        <f ca="1">IF(MengeInEEGSummieren(M3000),AM3000,0)</f>
        <v>#NAME?</v>
      </c>
      <c r="AO3000" s="95">
        <f t="shared" si="282"/>
        <v>0</v>
      </c>
      <c r="AP3000" s="95">
        <f t="shared" si="283"/>
        <v>0</v>
      </c>
      <c r="AS3000">
        <v>0</v>
      </c>
      <c r="AT3000">
        <v>0</v>
      </c>
      <c r="AU3000" t="e">
        <f t="shared" ca="1" si="284"/>
        <v>#NAME?</v>
      </c>
    </row>
    <row r="3001" spans="1:47" x14ac:dyDescent="0.15">
      <c r="A3001" s="21" t="s">
        <v>3825</v>
      </c>
      <c r="B3001" s="22" t="s">
        <v>17</v>
      </c>
      <c r="C3001" s="42">
        <v>2009</v>
      </c>
      <c r="D3001" s="22" t="s">
        <v>3826</v>
      </c>
      <c r="E3001" s="22" t="s">
        <v>773</v>
      </c>
      <c r="F3001" s="23">
        <v>25.67</v>
      </c>
      <c r="G3001" s="23">
        <v>25.67</v>
      </c>
      <c r="H3001" s="24">
        <f t="shared" si="279"/>
        <v>0</v>
      </c>
      <c r="I3001" s="153">
        <v>0</v>
      </c>
      <c r="J3001" s="24">
        <f t="shared" si="280"/>
        <v>0</v>
      </c>
      <c r="K3001" s="25">
        <f t="shared" si="281"/>
        <v>0</v>
      </c>
      <c r="L3001">
        <v>0</v>
      </c>
      <c r="M3001">
        <v>32964608</v>
      </c>
      <c r="N3001">
        <v>42065747</v>
      </c>
      <c r="O3001" s="52">
        <v>0</v>
      </c>
      <c r="P3001" s="52">
        <v>0</v>
      </c>
      <c r="Q3001" s="52">
        <v>0</v>
      </c>
      <c r="R3001" s="52">
        <v>0</v>
      </c>
      <c r="S3001" s="52">
        <v>0</v>
      </c>
      <c r="T3001" s="52">
        <v>0</v>
      </c>
      <c r="U3001" s="52">
        <v>0</v>
      </c>
      <c r="V3001" s="52">
        <v>0</v>
      </c>
      <c r="W3001" s="52">
        <v>0</v>
      </c>
      <c r="X3001" s="52">
        <v>0</v>
      </c>
      <c r="Y3001" s="52">
        <v>0</v>
      </c>
      <c r="Z3001" s="52">
        <v>0</v>
      </c>
      <c r="AA3001" s="25">
        <v>0</v>
      </c>
      <c r="AB3001" s="25">
        <v>0</v>
      </c>
      <c r="AC3001" s="25">
        <v>0</v>
      </c>
      <c r="AD3001" s="25">
        <v>0</v>
      </c>
      <c r="AE3001" s="25">
        <v>0</v>
      </c>
      <c r="AF3001" s="25">
        <v>0</v>
      </c>
      <c r="AG3001" s="25">
        <v>0</v>
      </c>
      <c r="AH3001" s="25">
        <v>0</v>
      </c>
      <c r="AI3001" s="25">
        <v>0</v>
      </c>
      <c r="AJ3001" s="25">
        <v>0</v>
      </c>
      <c r="AK3001" s="25">
        <v>0</v>
      </c>
      <c r="AL3001" s="25">
        <v>0</v>
      </c>
      <c r="AM3001" s="95">
        <v>0</v>
      </c>
      <c r="AN3001" s="95" t="e">
        <f ca="1">IF(MengeInEEGSummieren(M3001),AM3001,0)</f>
        <v>#NAME?</v>
      </c>
      <c r="AO3001" s="95">
        <f t="shared" si="282"/>
        <v>0</v>
      </c>
      <c r="AP3001" s="95">
        <f t="shared" si="283"/>
        <v>0</v>
      </c>
      <c r="AS3001">
        <v>0</v>
      </c>
      <c r="AT3001">
        <v>0</v>
      </c>
      <c r="AU3001" t="e">
        <f t="shared" ca="1" si="284"/>
        <v>#NAME?</v>
      </c>
    </row>
    <row r="3002" spans="1:47" x14ac:dyDescent="0.15">
      <c r="A3002" s="21" t="s">
        <v>3827</v>
      </c>
      <c r="B3002" s="22" t="s">
        <v>17</v>
      </c>
      <c r="C3002" s="42">
        <v>2009</v>
      </c>
      <c r="D3002" s="22" t="s">
        <v>3828</v>
      </c>
      <c r="E3002" s="22" t="s">
        <v>770</v>
      </c>
      <c r="F3002" s="23">
        <v>23.67</v>
      </c>
      <c r="G3002" s="23">
        <v>23.67</v>
      </c>
      <c r="H3002" s="24">
        <f t="shared" si="279"/>
        <v>0</v>
      </c>
      <c r="I3002" s="153">
        <v>0</v>
      </c>
      <c r="J3002" s="24">
        <f t="shared" si="280"/>
        <v>0</v>
      </c>
      <c r="K3002" s="25">
        <f t="shared" si="281"/>
        <v>0</v>
      </c>
      <c r="L3002">
        <v>0</v>
      </c>
      <c r="M3002">
        <v>32964608</v>
      </c>
      <c r="N3002">
        <v>42065747</v>
      </c>
      <c r="O3002" s="52">
        <v>0</v>
      </c>
      <c r="P3002" s="52">
        <v>0</v>
      </c>
      <c r="Q3002" s="52">
        <v>0</v>
      </c>
      <c r="R3002" s="52">
        <v>0</v>
      </c>
      <c r="S3002" s="52">
        <v>0</v>
      </c>
      <c r="T3002" s="52">
        <v>0</v>
      </c>
      <c r="U3002" s="52">
        <v>0</v>
      </c>
      <c r="V3002" s="52">
        <v>0</v>
      </c>
      <c r="W3002" s="52">
        <v>0</v>
      </c>
      <c r="X3002" s="52">
        <v>0</v>
      </c>
      <c r="Y3002" s="52">
        <v>0</v>
      </c>
      <c r="Z3002" s="52">
        <v>0</v>
      </c>
      <c r="AA3002" s="25">
        <v>0</v>
      </c>
      <c r="AB3002" s="25">
        <v>0</v>
      </c>
      <c r="AC3002" s="25">
        <v>0</v>
      </c>
      <c r="AD3002" s="25">
        <v>0</v>
      </c>
      <c r="AE3002" s="25">
        <v>0</v>
      </c>
      <c r="AF3002" s="25">
        <v>0</v>
      </c>
      <c r="AG3002" s="25">
        <v>0</v>
      </c>
      <c r="AH3002" s="25">
        <v>0</v>
      </c>
      <c r="AI3002" s="25">
        <v>0</v>
      </c>
      <c r="AJ3002" s="25">
        <v>0</v>
      </c>
      <c r="AK3002" s="25">
        <v>0</v>
      </c>
      <c r="AL3002" s="25">
        <v>0</v>
      </c>
      <c r="AM3002" s="95">
        <v>0</v>
      </c>
      <c r="AN3002" s="95" t="e">
        <f ca="1">IF(MengeInEEGSummieren(M3002),AM3002,0)</f>
        <v>#NAME?</v>
      </c>
      <c r="AO3002" s="95">
        <f t="shared" si="282"/>
        <v>0</v>
      </c>
      <c r="AP3002" s="95">
        <f t="shared" si="283"/>
        <v>0</v>
      </c>
      <c r="AS3002">
        <v>0</v>
      </c>
      <c r="AT3002">
        <v>0</v>
      </c>
      <c r="AU3002" t="e">
        <f t="shared" ca="1" si="284"/>
        <v>#NAME?</v>
      </c>
    </row>
    <row r="3003" spans="1:47" x14ac:dyDescent="0.15">
      <c r="A3003" s="21" t="s">
        <v>3829</v>
      </c>
      <c r="B3003" s="22" t="s">
        <v>17</v>
      </c>
      <c r="C3003" s="42">
        <v>2009</v>
      </c>
      <c r="D3003" s="22" t="s">
        <v>3830</v>
      </c>
      <c r="E3003" s="22" t="s">
        <v>773</v>
      </c>
      <c r="F3003" s="23">
        <v>26.67</v>
      </c>
      <c r="G3003" s="23">
        <v>26.67</v>
      </c>
      <c r="H3003" s="24">
        <f t="shared" si="279"/>
        <v>0</v>
      </c>
      <c r="I3003" s="153">
        <v>0</v>
      </c>
      <c r="J3003" s="24">
        <f t="shared" si="280"/>
        <v>0</v>
      </c>
      <c r="K3003" s="25">
        <f t="shared" si="281"/>
        <v>0</v>
      </c>
      <c r="L3003">
        <v>0</v>
      </c>
      <c r="M3003">
        <v>32964608</v>
      </c>
      <c r="N3003">
        <v>42065747</v>
      </c>
      <c r="O3003" s="52">
        <v>0</v>
      </c>
      <c r="P3003" s="52">
        <v>0</v>
      </c>
      <c r="Q3003" s="52">
        <v>0</v>
      </c>
      <c r="R3003" s="52">
        <v>0</v>
      </c>
      <c r="S3003" s="52">
        <v>0</v>
      </c>
      <c r="T3003" s="52">
        <v>0</v>
      </c>
      <c r="U3003" s="52">
        <v>0</v>
      </c>
      <c r="V3003" s="52">
        <v>0</v>
      </c>
      <c r="W3003" s="52">
        <v>0</v>
      </c>
      <c r="X3003" s="52">
        <v>0</v>
      </c>
      <c r="Y3003" s="52">
        <v>0</v>
      </c>
      <c r="Z3003" s="52">
        <v>0</v>
      </c>
      <c r="AA3003" s="25">
        <v>0</v>
      </c>
      <c r="AB3003" s="25">
        <v>0</v>
      </c>
      <c r="AC3003" s="25">
        <v>0</v>
      </c>
      <c r="AD3003" s="25">
        <v>0</v>
      </c>
      <c r="AE3003" s="25">
        <v>0</v>
      </c>
      <c r="AF3003" s="25">
        <v>0</v>
      </c>
      <c r="AG3003" s="25">
        <v>0</v>
      </c>
      <c r="AH3003" s="25">
        <v>0</v>
      </c>
      <c r="AI3003" s="25">
        <v>0</v>
      </c>
      <c r="AJ3003" s="25">
        <v>0</v>
      </c>
      <c r="AK3003" s="25">
        <v>0</v>
      </c>
      <c r="AL3003" s="25">
        <v>0</v>
      </c>
      <c r="AM3003" s="95">
        <v>0</v>
      </c>
      <c r="AN3003" s="95" t="e">
        <f ca="1">IF(MengeInEEGSummieren(M3003),AM3003,0)</f>
        <v>#NAME?</v>
      </c>
      <c r="AO3003" s="95">
        <f t="shared" si="282"/>
        <v>0</v>
      </c>
      <c r="AP3003" s="95">
        <f t="shared" si="283"/>
        <v>0</v>
      </c>
      <c r="AS3003">
        <v>0</v>
      </c>
      <c r="AT3003">
        <v>0</v>
      </c>
      <c r="AU3003" t="e">
        <f t="shared" ca="1" si="284"/>
        <v>#NAME?</v>
      </c>
    </row>
    <row r="3004" spans="1:47" x14ac:dyDescent="0.15">
      <c r="A3004" s="21" t="s">
        <v>3831</v>
      </c>
      <c r="B3004" s="22" t="s">
        <v>17</v>
      </c>
      <c r="C3004" s="42">
        <v>2009</v>
      </c>
      <c r="D3004" s="22" t="s">
        <v>3832</v>
      </c>
      <c r="E3004" s="22" t="s">
        <v>770</v>
      </c>
      <c r="F3004" s="23">
        <v>24.67</v>
      </c>
      <c r="G3004" s="23">
        <v>24.67</v>
      </c>
      <c r="H3004" s="24">
        <f t="shared" si="279"/>
        <v>0</v>
      </c>
      <c r="I3004" s="153">
        <v>0</v>
      </c>
      <c r="J3004" s="24">
        <f t="shared" si="280"/>
        <v>0</v>
      </c>
      <c r="K3004" s="25">
        <f t="shared" si="281"/>
        <v>0</v>
      </c>
      <c r="L3004">
        <v>0</v>
      </c>
      <c r="M3004">
        <v>32964608</v>
      </c>
      <c r="N3004">
        <v>42065747</v>
      </c>
      <c r="O3004" s="52">
        <v>0</v>
      </c>
      <c r="P3004" s="52">
        <v>0</v>
      </c>
      <c r="Q3004" s="52">
        <v>0</v>
      </c>
      <c r="R3004" s="52">
        <v>0</v>
      </c>
      <c r="S3004" s="52">
        <v>0</v>
      </c>
      <c r="T3004" s="52">
        <v>0</v>
      </c>
      <c r="U3004" s="52">
        <v>0</v>
      </c>
      <c r="V3004" s="52">
        <v>0</v>
      </c>
      <c r="W3004" s="52">
        <v>0</v>
      </c>
      <c r="X3004" s="52">
        <v>0</v>
      </c>
      <c r="Y3004" s="52">
        <v>0</v>
      </c>
      <c r="Z3004" s="52">
        <v>0</v>
      </c>
      <c r="AA3004" s="25">
        <v>0</v>
      </c>
      <c r="AB3004" s="25">
        <v>0</v>
      </c>
      <c r="AC3004" s="25">
        <v>0</v>
      </c>
      <c r="AD3004" s="25">
        <v>0</v>
      </c>
      <c r="AE3004" s="25">
        <v>0</v>
      </c>
      <c r="AF3004" s="25">
        <v>0</v>
      </c>
      <c r="AG3004" s="25">
        <v>0</v>
      </c>
      <c r="AH3004" s="25">
        <v>0</v>
      </c>
      <c r="AI3004" s="25">
        <v>0</v>
      </c>
      <c r="AJ3004" s="25">
        <v>0</v>
      </c>
      <c r="AK3004" s="25">
        <v>0</v>
      </c>
      <c r="AL3004" s="25">
        <v>0</v>
      </c>
      <c r="AM3004" s="95">
        <v>0</v>
      </c>
      <c r="AN3004" s="95" t="e">
        <f ca="1">IF(MengeInEEGSummieren(M3004),AM3004,0)</f>
        <v>#NAME?</v>
      </c>
      <c r="AO3004" s="95">
        <f t="shared" si="282"/>
        <v>0</v>
      </c>
      <c r="AP3004" s="95">
        <f t="shared" si="283"/>
        <v>0</v>
      </c>
      <c r="AS3004">
        <v>0</v>
      </c>
      <c r="AT3004">
        <v>0</v>
      </c>
      <c r="AU3004" t="e">
        <f t="shared" ca="1" si="284"/>
        <v>#NAME?</v>
      </c>
    </row>
    <row r="3005" spans="1:47" x14ac:dyDescent="0.15">
      <c r="A3005" s="21" t="s">
        <v>3833</v>
      </c>
      <c r="B3005" s="22" t="s">
        <v>17</v>
      </c>
      <c r="C3005" s="42">
        <v>2009</v>
      </c>
      <c r="D3005" s="22" t="s">
        <v>3834</v>
      </c>
      <c r="E3005" s="22" t="s">
        <v>773</v>
      </c>
      <c r="F3005" s="23">
        <v>27.67</v>
      </c>
      <c r="G3005" s="23">
        <v>27.67</v>
      </c>
      <c r="H3005" s="24">
        <f t="shared" si="279"/>
        <v>0</v>
      </c>
      <c r="I3005" s="153">
        <v>0</v>
      </c>
      <c r="J3005" s="24">
        <f t="shared" si="280"/>
        <v>0</v>
      </c>
      <c r="K3005" s="25">
        <f t="shared" si="281"/>
        <v>0</v>
      </c>
      <c r="L3005">
        <v>0</v>
      </c>
      <c r="M3005">
        <v>32964608</v>
      </c>
      <c r="N3005">
        <v>42065747</v>
      </c>
      <c r="O3005" s="52">
        <v>0</v>
      </c>
      <c r="P3005" s="52">
        <v>0</v>
      </c>
      <c r="Q3005" s="52">
        <v>0</v>
      </c>
      <c r="R3005" s="52">
        <v>0</v>
      </c>
      <c r="S3005" s="52">
        <v>0</v>
      </c>
      <c r="T3005" s="52">
        <v>0</v>
      </c>
      <c r="U3005" s="52">
        <v>0</v>
      </c>
      <c r="V3005" s="52">
        <v>0</v>
      </c>
      <c r="W3005" s="52">
        <v>0</v>
      </c>
      <c r="X3005" s="52">
        <v>0</v>
      </c>
      <c r="Y3005" s="52">
        <v>0</v>
      </c>
      <c r="Z3005" s="52">
        <v>0</v>
      </c>
      <c r="AA3005" s="25">
        <v>0</v>
      </c>
      <c r="AB3005" s="25">
        <v>0</v>
      </c>
      <c r="AC3005" s="25">
        <v>0</v>
      </c>
      <c r="AD3005" s="25">
        <v>0</v>
      </c>
      <c r="AE3005" s="25">
        <v>0</v>
      </c>
      <c r="AF3005" s="25">
        <v>0</v>
      </c>
      <c r="AG3005" s="25">
        <v>0</v>
      </c>
      <c r="AH3005" s="25">
        <v>0</v>
      </c>
      <c r="AI3005" s="25">
        <v>0</v>
      </c>
      <c r="AJ3005" s="25">
        <v>0</v>
      </c>
      <c r="AK3005" s="25">
        <v>0</v>
      </c>
      <c r="AL3005" s="25">
        <v>0</v>
      </c>
      <c r="AM3005" s="95">
        <v>0</v>
      </c>
      <c r="AN3005" s="95" t="e">
        <f ca="1">IF(MengeInEEGSummieren(M3005),AM3005,0)</f>
        <v>#NAME?</v>
      </c>
      <c r="AO3005" s="95">
        <f t="shared" si="282"/>
        <v>0</v>
      </c>
      <c r="AP3005" s="95">
        <f t="shared" si="283"/>
        <v>0</v>
      </c>
      <c r="AS3005">
        <v>0</v>
      </c>
      <c r="AT3005">
        <v>0</v>
      </c>
      <c r="AU3005" t="e">
        <f t="shared" ca="1" si="284"/>
        <v>#NAME?</v>
      </c>
    </row>
    <row r="3006" spans="1:47" x14ac:dyDescent="0.15">
      <c r="A3006" s="21" t="s">
        <v>3835</v>
      </c>
      <c r="B3006" s="22" t="s">
        <v>17</v>
      </c>
      <c r="C3006" s="42">
        <v>2009</v>
      </c>
      <c r="D3006" s="22" t="s">
        <v>3836</v>
      </c>
      <c r="E3006" s="22" t="s">
        <v>770</v>
      </c>
      <c r="F3006" s="23">
        <v>25.67</v>
      </c>
      <c r="G3006" s="23">
        <v>25.67</v>
      </c>
      <c r="H3006" s="24">
        <f t="shared" si="279"/>
        <v>0</v>
      </c>
      <c r="I3006" s="153">
        <v>0</v>
      </c>
      <c r="J3006" s="24">
        <f t="shared" si="280"/>
        <v>0</v>
      </c>
      <c r="K3006" s="25">
        <f t="shared" si="281"/>
        <v>0</v>
      </c>
      <c r="L3006">
        <v>0</v>
      </c>
      <c r="M3006">
        <v>32964608</v>
      </c>
      <c r="N3006">
        <v>42065747</v>
      </c>
      <c r="O3006" s="52">
        <v>0</v>
      </c>
      <c r="P3006" s="52">
        <v>0</v>
      </c>
      <c r="Q3006" s="52">
        <v>0</v>
      </c>
      <c r="R3006" s="52">
        <v>0</v>
      </c>
      <c r="S3006" s="52">
        <v>0</v>
      </c>
      <c r="T3006" s="52">
        <v>0</v>
      </c>
      <c r="U3006" s="52">
        <v>0</v>
      </c>
      <c r="V3006" s="52">
        <v>0</v>
      </c>
      <c r="W3006" s="52">
        <v>0</v>
      </c>
      <c r="X3006" s="52">
        <v>0</v>
      </c>
      <c r="Y3006" s="52">
        <v>0</v>
      </c>
      <c r="Z3006" s="52">
        <v>0</v>
      </c>
      <c r="AA3006" s="25">
        <v>0</v>
      </c>
      <c r="AB3006" s="25">
        <v>0</v>
      </c>
      <c r="AC3006" s="25">
        <v>0</v>
      </c>
      <c r="AD3006" s="25">
        <v>0</v>
      </c>
      <c r="AE3006" s="25">
        <v>0</v>
      </c>
      <c r="AF3006" s="25">
        <v>0</v>
      </c>
      <c r="AG3006" s="25">
        <v>0</v>
      </c>
      <c r="AH3006" s="25">
        <v>0</v>
      </c>
      <c r="AI3006" s="25">
        <v>0</v>
      </c>
      <c r="AJ3006" s="25">
        <v>0</v>
      </c>
      <c r="AK3006" s="25">
        <v>0</v>
      </c>
      <c r="AL3006" s="25">
        <v>0</v>
      </c>
      <c r="AM3006" s="95">
        <v>0</v>
      </c>
      <c r="AN3006" s="95" t="e">
        <f ca="1">IF(MengeInEEGSummieren(M3006),AM3006,0)</f>
        <v>#NAME?</v>
      </c>
      <c r="AO3006" s="95">
        <f t="shared" si="282"/>
        <v>0</v>
      </c>
      <c r="AP3006" s="95">
        <f t="shared" si="283"/>
        <v>0</v>
      </c>
      <c r="AS3006">
        <v>0</v>
      </c>
      <c r="AT3006">
        <v>0</v>
      </c>
      <c r="AU3006" t="e">
        <f t="shared" ca="1" si="284"/>
        <v>#NAME?</v>
      </c>
    </row>
    <row r="3007" spans="1:47" x14ac:dyDescent="0.15">
      <c r="A3007" s="21" t="s">
        <v>3837</v>
      </c>
      <c r="B3007" s="22" t="s">
        <v>17</v>
      </c>
      <c r="C3007" s="42">
        <v>2009</v>
      </c>
      <c r="D3007" s="22" t="s">
        <v>3838</v>
      </c>
      <c r="E3007" s="22" t="s">
        <v>773</v>
      </c>
      <c r="F3007" s="23">
        <v>28.67</v>
      </c>
      <c r="G3007" s="23">
        <v>28.67</v>
      </c>
      <c r="H3007" s="24">
        <f t="shared" si="279"/>
        <v>0</v>
      </c>
      <c r="I3007" s="153">
        <v>0</v>
      </c>
      <c r="J3007" s="24">
        <f t="shared" si="280"/>
        <v>0</v>
      </c>
      <c r="K3007" s="25">
        <f t="shared" si="281"/>
        <v>0</v>
      </c>
      <c r="L3007">
        <v>0</v>
      </c>
      <c r="M3007">
        <v>32964608</v>
      </c>
      <c r="N3007">
        <v>42065747</v>
      </c>
      <c r="O3007" s="52">
        <v>0</v>
      </c>
      <c r="P3007" s="52">
        <v>0</v>
      </c>
      <c r="Q3007" s="52">
        <v>0</v>
      </c>
      <c r="R3007" s="52">
        <v>0</v>
      </c>
      <c r="S3007" s="52">
        <v>0</v>
      </c>
      <c r="T3007" s="52">
        <v>0</v>
      </c>
      <c r="U3007" s="52">
        <v>0</v>
      </c>
      <c r="V3007" s="52">
        <v>0</v>
      </c>
      <c r="W3007" s="52">
        <v>0</v>
      </c>
      <c r="X3007" s="52">
        <v>0</v>
      </c>
      <c r="Y3007" s="52">
        <v>0</v>
      </c>
      <c r="Z3007" s="52">
        <v>0</v>
      </c>
      <c r="AA3007" s="25">
        <v>0</v>
      </c>
      <c r="AB3007" s="25">
        <v>0</v>
      </c>
      <c r="AC3007" s="25">
        <v>0</v>
      </c>
      <c r="AD3007" s="25">
        <v>0</v>
      </c>
      <c r="AE3007" s="25">
        <v>0</v>
      </c>
      <c r="AF3007" s="25">
        <v>0</v>
      </c>
      <c r="AG3007" s="25">
        <v>0</v>
      </c>
      <c r="AH3007" s="25">
        <v>0</v>
      </c>
      <c r="AI3007" s="25">
        <v>0</v>
      </c>
      <c r="AJ3007" s="25">
        <v>0</v>
      </c>
      <c r="AK3007" s="25">
        <v>0</v>
      </c>
      <c r="AL3007" s="25">
        <v>0</v>
      </c>
      <c r="AM3007" s="95">
        <v>0</v>
      </c>
      <c r="AN3007" s="95" t="e">
        <f ca="1">IF(MengeInEEGSummieren(M3007),AM3007,0)</f>
        <v>#NAME?</v>
      </c>
      <c r="AO3007" s="95">
        <f t="shared" si="282"/>
        <v>0</v>
      </c>
      <c r="AP3007" s="95">
        <f t="shared" si="283"/>
        <v>0</v>
      </c>
      <c r="AS3007">
        <v>0</v>
      </c>
      <c r="AT3007">
        <v>0</v>
      </c>
      <c r="AU3007" t="e">
        <f t="shared" ca="1" si="284"/>
        <v>#NAME?</v>
      </c>
    </row>
    <row r="3008" spans="1:47" x14ac:dyDescent="0.15">
      <c r="A3008" s="21" t="s">
        <v>3839</v>
      </c>
      <c r="B3008" s="22" t="s">
        <v>17</v>
      </c>
      <c r="C3008" s="42">
        <v>2009</v>
      </c>
      <c r="D3008" s="22" t="s">
        <v>3840</v>
      </c>
      <c r="E3008" s="22" t="s">
        <v>770</v>
      </c>
      <c r="F3008" s="23">
        <v>26.67</v>
      </c>
      <c r="G3008" s="23">
        <v>26.67</v>
      </c>
      <c r="H3008" s="24">
        <f t="shared" si="279"/>
        <v>0</v>
      </c>
      <c r="I3008" s="153">
        <v>0</v>
      </c>
      <c r="J3008" s="24">
        <f t="shared" si="280"/>
        <v>0</v>
      </c>
      <c r="K3008" s="25">
        <f t="shared" si="281"/>
        <v>0</v>
      </c>
      <c r="L3008">
        <v>0</v>
      </c>
      <c r="M3008">
        <v>32964608</v>
      </c>
      <c r="N3008">
        <v>42065747</v>
      </c>
      <c r="O3008" s="52">
        <v>0</v>
      </c>
      <c r="P3008" s="52">
        <v>0</v>
      </c>
      <c r="Q3008" s="52">
        <v>0</v>
      </c>
      <c r="R3008" s="52">
        <v>0</v>
      </c>
      <c r="S3008" s="52">
        <v>0</v>
      </c>
      <c r="T3008" s="52">
        <v>0</v>
      </c>
      <c r="U3008" s="52">
        <v>0</v>
      </c>
      <c r="V3008" s="52">
        <v>0</v>
      </c>
      <c r="W3008" s="52">
        <v>0</v>
      </c>
      <c r="X3008" s="52">
        <v>0</v>
      </c>
      <c r="Y3008" s="52">
        <v>0</v>
      </c>
      <c r="Z3008" s="52">
        <v>0</v>
      </c>
      <c r="AA3008" s="25">
        <v>0</v>
      </c>
      <c r="AB3008" s="25">
        <v>0</v>
      </c>
      <c r="AC3008" s="25">
        <v>0</v>
      </c>
      <c r="AD3008" s="25">
        <v>0</v>
      </c>
      <c r="AE3008" s="25">
        <v>0</v>
      </c>
      <c r="AF3008" s="25">
        <v>0</v>
      </c>
      <c r="AG3008" s="25">
        <v>0</v>
      </c>
      <c r="AH3008" s="25">
        <v>0</v>
      </c>
      <c r="AI3008" s="25">
        <v>0</v>
      </c>
      <c r="AJ3008" s="25">
        <v>0</v>
      </c>
      <c r="AK3008" s="25">
        <v>0</v>
      </c>
      <c r="AL3008" s="25">
        <v>0</v>
      </c>
      <c r="AM3008" s="95">
        <v>0</v>
      </c>
      <c r="AN3008" s="95" t="e">
        <f ca="1">IF(MengeInEEGSummieren(M3008),AM3008,0)</f>
        <v>#NAME?</v>
      </c>
      <c r="AO3008" s="95">
        <f t="shared" si="282"/>
        <v>0</v>
      </c>
      <c r="AP3008" s="95">
        <f t="shared" si="283"/>
        <v>0</v>
      </c>
      <c r="AS3008">
        <v>0</v>
      </c>
      <c r="AT3008">
        <v>0</v>
      </c>
      <c r="AU3008" t="e">
        <f t="shared" ca="1" si="284"/>
        <v>#NAME?</v>
      </c>
    </row>
    <row r="3009" spans="1:47" x14ac:dyDescent="0.15">
      <c r="A3009" s="21" t="s">
        <v>3841</v>
      </c>
      <c r="B3009" s="22" t="s">
        <v>17</v>
      </c>
      <c r="C3009" s="42">
        <v>2009</v>
      </c>
      <c r="D3009" s="22" t="s">
        <v>3842</v>
      </c>
      <c r="E3009" s="22" t="s">
        <v>773</v>
      </c>
      <c r="F3009" s="23">
        <v>29.67</v>
      </c>
      <c r="G3009" s="23">
        <v>29.67</v>
      </c>
      <c r="H3009" s="24">
        <f t="shared" si="279"/>
        <v>0</v>
      </c>
      <c r="I3009" s="153">
        <v>0</v>
      </c>
      <c r="J3009" s="24">
        <f t="shared" si="280"/>
        <v>0</v>
      </c>
      <c r="K3009" s="25">
        <f t="shared" si="281"/>
        <v>0</v>
      </c>
      <c r="L3009">
        <v>0</v>
      </c>
      <c r="M3009">
        <v>32964608</v>
      </c>
      <c r="N3009">
        <v>42065747</v>
      </c>
      <c r="O3009" s="52">
        <v>0</v>
      </c>
      <c r="P3009" s="52">
        <v>0</v>
      </c>
      <c r="Q3009" s="52">
        <v>0</v>
      </c>
      <c r="R3009" s="52">
        <v>0</v>
      </c>
      <c r="S3009" s="52">
        <v>0</v>
      </c>
      <c r="T3009" s="52">
        <v>0</v>
      </c>
      <c r="U3009" s="52">
        <v>0</v>
      </c>
      <c r="V3009" s="52">
        <v>0</v>
      </c>
      <c r="W3009" s="52">
        <v>0</v>
      </c>
      <c r="X3009" s="52">
        <v>0</v>
      </c>
      <c r="Y3009" s="52">
        <v>0</v>
      </c>
      <c r="Z3009" s="52">
        <v>0</v>
      </c>
      <c r="AA3009" s="25">
        <v>0</v>
      </c>
      <c r="AB3009" s="25">
        <v>0</v>
      </c>
      <c r="AC3009" s="25">
        <v>0</v>
      </c>
      <c r="AD3009" s="25">
        <v>0</v>
      </c>
      <c r="AE3009" s="25">
        <v>0</v>
      </c>
      <c r="AF3009" s="25">
        <v>0</v>
      </c>
      <c r="AG3009" s="25">
        <v>0</v>
      </c>
      <c r="AH3009" s="25">
        <v>0</v>
      </c>
      <c r="AI3009" s="25">
        <v>0</v>
      </c>
      <c r="AJ3009" s="25">
        <v>0</v>
      </c>
      <c r="AK3009" s="25">
        <v>0</v>
      </c>
      <c r="AL3009" s="25">
        <v>0</v>
      </c>
      <c r="AM3009" s="95">
        <v>0</v>
      </c>
      <c r="AN3009" s="95" t="e">
        <f ca="1">IF(MengeInEEGSummieren(M3009),AM3009,0)</f>
        <v>#NAME?</v>
      </c>
      <c r="AO3009" s="95">
        <f t="shared" si="282"/>
        <v>0</v>
      </c>
      <c r="AP3009" s="95">
        <f t="shared" si="283"/>
        <v>0</v>
      </c>
      <c r="AS3009">
        <v>0</v>
      </c>
      <c r="AT3009">
        <v>0</v>
      </c>
      <c r="AU3009" t="e">
        <f t="shared" ca="1" si="284"/>
        <v>#NAME?</v>
      </c>
    </row>
    <row r="3010" spans="1:47" x14ac:dyDescent="0.15">
      <c r="A3010" s="21" t="s">
        <v>3843</v>
      </c>
      <c r="B3010" s="22" t="s">
        <v>17</v>
      </c>
      <c r="C3010" s="42">
        <v>2009</v>
      </c>
      <c r="D3010" s="22" t="s">
        <v>3844</v>
      </c>
      <c r="E3010" s="22" t="s">
        <v>770</v>
      </c>
      <c r="F3010" s="23">
        <v>13.67</v>
      </c>
      <c r="G3010" s="23">
        <v>13.67</v>
      </c>
      <c r="H3010" s="24">
        <f t="shared" si="279"/>
        <v>0</v>
      </c>
      <c r="I3010" s="153">
        <v>0</v>
      </c>
      <c r="J3010" s="24">
        <f t="shared" si="280"/>
        <v>0</v>
      </c>
      <c r="K3010" s="25">
        <f t="shared" si="281"/>
        <v>0</v>
      </c>
      <c r="L3010">
        <v>0</v>
      </c>
      <c r="M3010">
        <v>32964608</v>
      </c>
      <c r="N3010">
        <v>42065747</v>
      </c>
      <c r="O3010" s="52">
        <v>0</v>
      </c>
      <c r="P3010" s="52">
        <v>0</v>
      </c>
      <c r="Q3010" s="52">
        <v>0</v>
      </c>
      <c r="R3010" s="52">
        <v>0</v>
      </c>
      <c r="S3010" s="52">
        <v>0</v>
      </c>
      <c r="T3010" s="52">
        <v>0</v>
      </c>
      <c r="U3010" s="52">
        <v>0</v>
      </c>
      <c r="V3010" s="52">
        <v>0</v>
      </c>
      <c r="W3010" s="52">
        <v>0</v>
      </c>
      <c r="X3010" s="52">
        <v>0</v>
      </c>
      <c r="Y3010" s="52">
        <v>0</v>
      </c>
      <c r="Z3010" s="52">
        <v>0</v>
      </c>
      <c r="AA3010" s="25">
        <v>0</v>
      </c>
      <c r="AB3010" s="25">
        <v>0</v>
      </c>
      <c r="AC3010" s="25">
        <v>0</v>
      </c>
      <c r="AD3010" s="25">
        <v>0</v>
      </c>
      <c r="AE3010" s="25">
        <v>0</v>
      </c>
      <c r="AF3010" s="25">
        <v>0</v>
      </c>
      <c r="AG3010" s="25">
        <v>0</v>
      </c>
      <c r="AH3010" s="25">
        <v>0</v>
      </c>
      <c r="AI3010" s="25">
        <v>0</v>
      </c>
      <c r="AJ3010" s="25">
        <v>0</v>
      </c>
      <c r="AK3010" s="25">
        <v>0</v>
      </c>
      <c r="AL3010" s="25">
        <v>0</v>
      </c>
      <c r="AM3010" s="95">
        <v>0</v>
      </c>
      <c r="AN3010" s="95" t="e">
        <f ca="1">IF(MengeInEEGSummieren(M3010),AM3010,0)</f>
        <v>#NAME?</v>
      </c>
      <c r="AO3010" s="95">
        <f t="shared" si="282"/>
        <v>0</v>
      </c>
      <c r="AP3010" s="95">
        <f t="shared" si="283"/>
        <v>0</v>
      </c>
      <c r="AS3010">
        <v>0</v>
      </c>
      <c r="AT3010">
        <v>0</v>
      </c>
      <c r="AU3010" t="e">
        <f t="shared" ca="1" si="284"/>
        <v>#NAME?</v>
      </c>
    </row>
    <row r="3011" spans="1:47" x14ac:dyDescent="0.15">
      <c r="A3011" s="21" t="s">
        <v>3845</v>
      </c>
      <c r="B3011" s="22" t="s">
        <v>17</v>
      </c>
      <c r="C3011" s="42">
        <v>2009</v>
      </c>
      <c r="D3011" s="22" t="s">
        <v>3846</v>
      </c>
      <c r="E3011" s="22" t="s">
        <v>773</v>
      </c>
      <c r="F3011" s="23">
        <v>16.670000000000002</v>
      </c>
      <c r="G3011" s="23">
        <v>16.670000000000002</v>
      </c>
      <c r="H3011" s="24">
        <f t="shared" si="279"/>
        <v>0</v>
      </c>
      <c r="I3011" s="153">
        <v>0</v>
      </c>
      <c r="J3011" s="24">
        <f t="shared" si="280"/>
        <v>0</v>
      </c>
      <c r="K3011" s="25">
        <f t="shared" si="281"/>
        <v>0</v>
      </c>
      <c r="L3011">
        <v>0</v>
      </c>
      <c r="M3011">
        <v>32964608</v>
      </c>
      <c r="N3011">
        <v>42065747</v>
      </c>
      <c r="O3011" s="52">
        <v>0</v>
      </c>
      <c r="P3011" s="52">
        <v>0</v>
      </c>
      <c r="Q3011" s="52">
        <v>0</v>
      </c>
      <c r="R3011" s="52">
        <v>0</v>
      </c>
      <c r="S3011" s="52">
        <v>0</v>
      </c>
      <c r="T3011" s="52">
        <v>0</v>
      </c>
      <c r="U3011" s="52">
        <v>0</v>
      </c>
      <c r="V3011" s="52">
        <v>0</v>
      </c>
      <c r="W3011" s="52">
        <v>0</v>
      </c>
      <c r="X3011" s="52">
        <v>0</v>
      </c>
      <c r="Y3011" s="52">
        <v>0</v>
      </c>
      <c r="Z3011" s="52">
        <v>0</v>
      </c>
      <c r="AA3011" s="25">
        <v>0</v>
      </c>
      <c r="AB3011" s="25">
        <v>0</v>
      </c>
      <c r="AC3011" s="25">
        <v>0</v>
      </c>
      <c r="AD3011" s="25">
        <v>0</v>
      </c>
      <c r="AE3011" s="25">
        <v>0</v>
      </c>
      <c r="AF3011" s="25">
        <v>0</v>
      </c>
      <c r="AG3011" s="25">
        <v>0</v>
      </c>
      <c r="AH3011" s="25">
        <v>0</v>
      </c>
      <c r="AI3011" s="25">
        <v>0</v>
      </c>
      <c r="AJ3011" s="25">
        <v>0</v>
      </c>
      <c r="AK3011" s="25">
        <v>0</v>
      </c>
      <c r="AL3011" s="25">
        <v>0</v>
      </c>
      <c r="AM3011" s="95">
        <v>0</v>
      </c>
      <c r="AN3011" s="95" t="e">
        <f ca="1">IF(MengeInEEGSummieren(M3011),AM3011,0)</f>
        <v>#NAME?</v>
      </c>
      <c r="AO3011" s="95">
        <f t="shared" si="282"/>
        <v>0</v>
      </c>
      <c r="AP3011" s="95">
        <f t="shared" si="283"/>
        <v>0</v>
      </c>
      <c r="AS3011">
        <v>0</v>
      </c>
      <c r="AT3011">
        <v>0</v>
      </c>
      <c r="AU3011" t="e">
        <f t="shared" ca="1" si="284"/>
        <v>#NAME?</v>
      </c>
    </row>
    <row r="3012" spans="1:47" x14ac:dyDescent="0.15">
      <c r="A3012" s="21" t="s">
        <v>3847</v>
      </c>
      <c r="B3012" s="22" t="s">
        <v>17</v>
      </c>
      <c r="C3012" s="42">
        <v>2009</v>
      </c>
      <c r="D3012" s="22" t="s">
        <v>3848</v>
      </c>
      <c r="E3012" s="22" t="s">
        <v>770</v>
      </c>
      <c r="F3012" s="23">
        <v>19.670000000000002</v>
      </c>
      <c r="G3012" s="23">
        <v>19.670000000000002</v>
      </c>
      <c r="H3012" s="24">
        <f t="shared" si="279"/>
        <v>0</v>
      </c>
      <c r="I3012" s="153">
        <v>0</v>
      </c>
      <c r="J3012" s="24">
        <f t="shared" si="280"/>
        <v>0</v>
      </c>
      <c r="K3012" s="25">
        <f t="shared" si="281"/>
        <v>0</v>
      </c>
      <c r="L3012">
        <v>0</v>
      </c>
      <c r="M3012">
        <v>32964608</v>
      </c>
      <c r="N3012">
        <v>42065747</v>
      </c>
      <c r="O3012" s="52">
        <v>0</v>
      </c>
      <c r="P3012" s="52">
        <v>0</v>
      </c>
      <c r="Q3012" s="52">
        <v>0</v>
      </c>
      <c r="R3012" s="52">
        <v>0</v>
      </c>
      <c r="S3012" s="52">
        <v>0</v>
      </c>
      <c r="T3012" s="52">
        <v>0</v>
      </c>
      <c r="U3012" s="52">
        <v>0</v>
      </c>
      <c r="V3012" s="52">
        <v>0</v>
      </c>
      <c r="W3012" s="52">
        <v>0</v>
      </c>
      <c r="X3012" s="52">
        <v>0</v>
      </c>
      <c r="Y3012" s="52">
        <v>0</v>
      </c>
      <c r="Z3012" s="52">
        <v>0</v>
      </c>
      <c r="AA3012" s="25">
        <v>0</v>
      </c>
      <c r="AB3012" s="25">
        <v>0</v>
      </c>
      <c r="AC3012" s="25">
        <v>0</v>
      </c>
      <c r="AD3012" s="25">
        <v>0</v>
      </c>
      <c r="AE3012" s="25">
        <v>0</v>
      </c>
      <c r="AF3012" s="25">
        <v>0</v>
      </c>
      <c r="AG3012" s="25">
        <v>0</v>
      </c>
      <c r="AH3012" s="25">
        <v>0</v>
      </c>
      <c r="AI3012" s="25">
        <v>0</v>
      </c>
      <c r="AJ3012" s="25">
        <v>0</v>
      </c>
      <c r="AK3012" s="25">
        <v>0</v>
      </c>
      <c r="AL3012" s="25">
        <v>0</v>
      </c>
      <c r="AM3012" s="95">
        <v>0</v>
      </c>
      <c r="AN3012" s="95" t="e">
        <f ca="1">IF(MengeInEEGSummieren(M3012),AM3012,0)</f>
        <v>#NAME?</v>
      </c>
      <c r="AO3012" s="95">
        <f t="shared" si="282"/>
        <v>0</v>
      </c>
      <c r="AP3012" s="95">
        <f t="shared" si="283"/>
        <v>0</v>
      </c>
      <c r="AS3012">
        <v>0</v>
      </c>
      <c r="AT3012">
        <v>0</v>
      </c>
      <c r="AU3012" t="e">
        <f t="shared" ca="1" si="284"/>
        <v>#NAME?</v>
      </c>
    </row>
    <row r="3013" spans="1:47" x14ac:dyDescent="0.15">
      <c r="A3013" s="21" t="s">
        <v>3849</v>
      </c>
      <c r="B3013" s="22" t="s">
        <v>17</v>
      </c>
      <c r="C3013" s="42">
        <v>2009</v>
      </c>
      <c r="D3013" s="22" t="s">
        <v>3850</v>
      </c>
      <c r="E3013" s="22" t="s">
        <v>773</v>
      </c>
      <c r="F3013" s="23">
        <v>22.67</v>
      </c>
      <c r="G3013" s="23">
        <v>22.67</v>
      </c>
      <c r="H3013" s="24">
        <f t="shared" si="279"/>
        <v>0</v>
      </c>
      <c r="I3013" s="153">
        <v>0</v>
      </c>
      <c r="J3013" s="24">
        <f t="shared" si="280"/>
        <v>0</v>
      </c>
      <c r="K3013" s="25">
        <f t="shared" si="281"/>
        <v>0</v>
      </c>
      <c r="L3013">
        <v>0</v>
      </c>
      <c r="M3013">
        <v>32964608</v>
      </c>
      <c r="N3013">
        <v>42065747</v>
      </c>
      <c r="O3013" s="52">
        <v>0</v>
      </c>
      <c r="P3013" s="52">
        <v>0</v>
      </c>
      <c r="Q3013" s="52">
        <v>0</v>
      </c>
      <c r="R3013" s="52">
        <v>0</v>
      </c>
      <c r="S3013" s="52">
        <v>0</v>
      </c>
      <c r="T3013" s="52">
        <v>0</v>
      </c>
      <c r="U3013" s="52">
        <v>0</v>
      </c>
      <c r="V3013" s="52">
        <v>0</v>
      </c>
      <c r="W3013" s="52">
        <v>0</v>
      </c>
      <c r="X3013" s="52">
        <v>0</v>
      </c>
      <c r="Y3013" s="52">
        <v>0</v>
      </c>
      <c r="Z3013" s="52">
        <v>0</v>
      </c>
      <c r="AA3013" s="25">
        <v>0</v>
      </c>
      <c r="AB3013" s="25">
        <v>0</v>
      </c>
      <c r="AC3013" s="25">
        <v>0</v>
      </c>
      <c r="AD3013" s="25">
        <v>0</v>
      </c>
      <c r="AE3013" s="25">
        <v>0</v>
      </c>
      <c r="AF3013" s="25">
        <v>0</v>
      </c>
      <c r="AG3013" s="25">
        <v>0</v>
      </c>
      <c r="AH3013" s="25">
        <v>0</v>
      </c>
      <c r="AI3013" s="25">
        <v>0</v>
      </c>
      <c r="AJ3013" s="25">
        <v>0</v>
      </c>
      <c r="AK3013" s="25">
        <v>0</v>
      </c>
      <c r="AL3013" s="25">
        <v>0</v>
      </c>
      <c r="AM3013" s="95">
        <v>0</v>
      </c>
      <c r="AN3013" s="95" t="e">
        <f ca="1">IF(MengeInEEGSummieren(M3013),AM3013,0)</f>
        <v>#NAME?</v>
      </c>
      <c r="AO3013" s="95">
        <f t="shared" si="282"/>
        <v>0</v>
      </c>
      <c r="AP3013" s="95">
        <f t="shared" si="283"/>
        <v>0</v>
      </c>
      <c r="AS3013">
        <v>0</v>
      </c>
      <c r="AT3013">
        <v>0</v>
      </c>
      <c r="AU3013" t="e">
        <f t="shared" ca="1" si="284"/>
        <v>#NAME?</v>
      </c>
    </row>
    <row r="3014" spans="1:47" x14ac:dyDescent="0.15">
      <c r="A3014" s="21" t="s">
        <v>3851</v>
      </c>
      <c r="B3014" s="22" t="s">
        <v>17</v>
      </c>
      <c r="C3014" s="42">
        <v>2009</v>
      </c>
      <c r="D3014" s="22" t="s">
        <v>3852</v>
      </c>
      <c r="E3014" s="22" t="s">
        <v>770</v>
      </c>
      <c r="F3014" s="23">
        <v>20.67</v>
      </c>
      <c r="G3014" s="23">
        <v>20.67</v>
      </c>
      <c r="H3014" s="24">
        <f t="shared" si="279"/>
        <v>0</v>
      </c>
      <c r="I3014" s="153">
        <v>0</v>
      </c>
      <c r="J3014" s="24">
        <f t="shared" si="280"/>
        <v>0</v>
      </c>
      <c r="K3014" s="25">
        <f t="shared" si="281"/>
        <v>0</v>
      </c>
      <c r="L3014">
        <v>0</v>
      </c>
      <c r="M3014">
        <v>32964608</v>
      </c>
      <c r="N3014">
        <v>42065747</v>
      </c>
      <c r="O3014" s="52">
        <v>0</v>
      </c>
      <c r="P3014" s="52">
        <v>0</v>
      </c>
      <c r="Q3014" s="52">
        <v>0</v>
      </c>
      <c r="R3014" s="52">
        <v>0</v>
      </c>
      <c r="S3014" s="52">
        <v>0</v>
      </c>
      <c r="T3014" s="52">
        <v>0</v>
      </c>
      <c r="U3014" s="52">
        <v>0</v>
      </c>
      <c r="V3014" s="52">
        <v>0</v>
      </c>
      <c r="W3014" s="52">
        <v>0</v>
      </c>
      <c r="X3014" s="52">
        <v>0</v>
      </c>
      <c r="Y3014" s="52">
        <v>0</v>
      </c>
      <c r="Z3014" s="52">
        <v>0</v>
      </c>
      <c r="AA3014" s="25">
        <v>0</v>
      </c>
      <c r="AB3014" s="25">
        <v>0</v>
      </c>
      <c r="AC3014" s="25">
        <v>0</v>
      </c>
      <c r="AD3014" s="25">
        <v>0</v>
      </c>
      <c r="AE3014" s="25">
        <v>0</v>
      </c>
      <c r="AF3014" s="25">
        <v>0</v>
      </c>
      <c r="AG3014" s="25">
        <v>0</v>
      </c>
      <c r="AH3014" s="25">
        <v>0</v>
      </c>
      <c r="AI3014" s="25">
        <v>0</v>
      </c>
      <c r="AJ3014" s="25">
        <v>0</v>
      </c>
      <c r="AK3014" s="25">
        <v>0</v>
      </c>
      <c r="AL3014" s="25">
        <v>0</v>
      </c>
      <c r="AM3014" s="95">
        <v>0</v>
      </c>
      <c r="AN3014" s="95" t="e">
        <f ca="1">IF(MengeInEEGSummieren(M3014),AM3014,0)</f>
        <v>#NAME?</v>
      </c>
      <c r="AO3014" s="95">
        <f t="shared" si="282"/>
        <v>0</v>
      </c>
      <c r="AP3014" s="95">
        <f t="shared" si="283"/>
        <v>0</v>
      </c>
      <c r="AS3014">
        <v>0</v>
      </c>
      <c r="AT3014">
        <v>0</v>
      </c>
      <c r="AU3014" t="e">
        <f t="shared" ca="1" si="284"/>
        <v>#NAME?</v>
      </c>
    </row>
    <row r="3015" spans="1:47" x14ac:dyDescent="0.15">
      <c r="A3015" s="21" t="s">
        <v>3853</v>
      </c>
      <c r="B3015" s="22" t="s">
        <v>17</v>
      </c>
      <c r="C3015" s="42">
        <v>2009</v>
      </c>
      <c r="D3015" s="22" t="s">
        <v>3854</v>
      </c>
      <c r="E3015" s="22" t="s">
        <v>773</v>
      </c>
      <c r="F3015" s="23">
        <v>23.67</v>
      </c>
      <c r="G3015" s="23">
        <v>23.67</v>
      </c>
      <c r="H3015" s="24">
        <f t="shared" si="279"/>
        <v>0</v>
      </c>
      <c r="I3015" s="153">
        <v>0</v>
      </c>
      <c r="J3015" s="24">
        <f t="shared" si="280"/>
        <v>0</v>
      </c>
      <c r="K3015" s="25">
        <f t="shared" si="281"/>
        <v>0</v>
      </c>
      <c r="L3015">
        <v>0</v>
      </c>
      <c r="M3015">
        <v>32964608</v>
      </c>
      <c r="N3015">
        <v>42065747</v>
      </c>
      <c r="O3015" s="52">
        <v>0</v>
      </c>
      <c r="P3015" s="52">
        <v>0</v>
      </c>
      <c r="Q3015" s="52">
        <v>0</v>
      </c>
      <c r="R3015" s="52">
        <v>0</v>
      </c>
      <c r="S3015" s="52">
        <v>0</v>
      </c>
      <c r="T3015" s="52">
        <v>0</v>
      </c>
      <c r="U3015" s="52">
        <v>0</v>
      </c>
      <c r="V3015" s="52">
        <v>0</v>
      </c>
      <c r="W3015" s="52">
        <v>0</v>
      </c>
      <c r="X3015" s="52">
        <v>0</v>
      </c>
      <c r="Y3015" s="52">
        <v>0</v>
      </c>
      <c r="Z3015" s="52">
        <v>0</v>
      </c>
      <c r="AA3015" s="25">
        <v>0</v>
      </c>
      <c r="AB3015" s="25">
        <v>0</v>
      </c>
      <c r="AC3015" s="25">
        <v>0</v>
      </c>
      <c r="AD3015" s="25">
        <v>0</v>
      </c>
      <c r="AE3015" s="25">
        <v>0</v>
      </c>
      <c r="AF3015" s="25">
        <v>0</v>
      </c>
      <c r="AG3015" s="25">
        <v>0</v>
      </c>
      <c r="AH3015" s="25">
        <v>0</v>
      </c>
      <c r="AI3015" s="25">
        <v>0</v>
      </c>
      <c r="AJ3015" s="25">
        <v>0</v>
      </c>
      <c r="AK3015" s="25">
        <v>0</v>
      </c>
      <c r="AL3015" s="25">
        <v>0</v>
      </c>
      <c r="AM3015" s="95">
        <v>0</v>
      </c>
      <c r="AN3015" s="95" t="e">
        <f ca="1">IF(MengeInEEGSummieren(M3015),AM3015,0)</f>
        <v>#NAME?</v>
      </c>
      <c r="AO3015" s="95">
        <f t="shared" si="282"/>
        <v>0</v>
      </c>
      <c r="AP3015" s="95">
        <f t="shared" si="283"/>
        <v>0</v>
      </c>
      <c r="AS3015">
        <v>0</v>
      </c>
      <c r="AT3015">
        <v>0</v>
      </c>
      <c r="AU3015" t="e">
        <f t="shared" ca="1" si="284"/>
        <v>#NAME?</v>
      </c>
    </row>
    <row r="3016" spans="1:47" x14ac:dyDescent="0.15">
      <c r="A3016" s="21" t="s">
        <v>3855</v>
      </c>
      <c r="B3016" s="22" t="s">
        <v>17</v>
      </c>
      <c r="C3016" s="42">
        <v>2009</v>
      </c>
      <c r="D3016" s="22" t="s">
        <v>3856</v>
      </c>
      <c r="E3016" s="22" t="s">
        <v>770</v>
      </c>
      <c r="F3016" s="23">
        <v>21.67</v>
      </c>
      <c r="G3016" s="23">
        <v>21.67</v>
      </c>
      <c r="H3016" s="24">
        <f t="shared" si="279"/>
        <v>0</v>
      </c>
      <c r="I3016" s="153">
        <v>0</v>
      </c>
      <c r="J3016" s="24">
        <f t="shared" si="280"/>
        <v>0</v>
      </c>
      <c r="K3016" s="25">
        <f t="shared" si="281"/>
        <v>0</v>
      </c>
      <c r="L3016">
        <v>0</v>
      </c>
      <c r="M3016">
        <v>32964608</v>
      </c>
      <c r="N3016">
        <v>42065747</v>
      </c>
      <c r="O3016" s="52">
        <v>0</v>
      </c>
      <c r="P3016" s="52">
        <v>0</v>
      </c>
      <c r="Q3016" s="52">
        <v>0</v>
      </c>
      <c r="R3016" s="52">
        <v>0</v>
      </c>
      <c r="S3016" s="52">
        <v>0</v>
      </c>
      <c r="T3016" s="52">
        <v>0</v>
      </c>
      <c r="U3016" s="52">
        <v>0</v>
      </c>
      <c r="V3016" s="52">
        <v>0</v>
      </c>
      <c r="W3016" s="52">
        <v>0</v>
      </c>
      <c r="X3016" s="52">
        <v>0</v>
      </c>
      <c r="Y3016" s="52">
        <v>0</v>
      </c>
      <c r="Z3016" s="52">
        <v>0</v>
      </c>
      <c r="AA3016" s="25">
        <v>0</v>
      </c>
      <c r="AB3016" s="25">
        <v>0</v>
      </c>
      <c r="AC3016" s="25">
        <v>0</v>
      </c>
      <c r="AD3016" s="25">
        <v>0</v>
      </c>
      <c r="AE3016" s="25">
        <v>0</v>
      </c>
      <c r="AF3016" s="25">
        <v>0</v>
      </c>
      <c r="AG3016" s="25">
        <v>0</v>
      </c>
      <c r="AH3016" s="25">
        <v>0</v>
      </c>
      <c r="AI3016" s="25">
        <v>0</v>
      </c>
      <c r="AJ3016" s="25">
        <v>0</v>
      </c>
      <c r="AK3016" s="25">
        <v>0</v>
      </c>
      <c r="AL3016" s="25">
        <v>0</v>
      </c>
      <c r="AM3016" s="95">
        <v>0</v>
      </c>
      <c r="AN3016" s="95" t="e">
        <f ca="1">IF(MengeInEEGSummieren(M3016),AM3016,0)</f>
        <v>#NAME?</v>
      </c>
      <c r="AO3016" s="95">
        <f t="shared" si="282"/>
        <v>0</v>
      </c>
      <c r="AP3016" s="95">
        <f t="shared" si="283"/>
        <v>0</v>
      </c>
      <c r="AS3016">
        <v>0</v>
      </c>
      <c r="AT3016">
        <v>0</v>
      </c>
      <c r="AU3016" t="e">
        <f t="shared" ca="1" si="284"/>
        <v>#NAME?</v>
      </c>
    </row>
    <row r="3017" spans="1:47" x14ac:dyDescent="0.15">
      <c r="A3017" s="21" t="s">
        <v>3857</v>
      </c>
      <c r="B3017" s="22" t="s">
        <v>17</v>
      </c>
      <c r="C3017" s="42">
        <v>2009</v>
      </c>
      <c r="D3017" s="22" t="s">
        <v>3858</v>
      </c>
      <c r="E3017" s="22" t="s">
        <v>773</v>
      </c>
      <c r="F3017" s="23">
        <v>24.67</v>
      </c>
      <c r="G3017" s="23">
        <v>24.67</v>
      </c>
      <c r="H3017" s="24">
        <f t="shared" si="279"/>
        <v>0</v>
      </c>
      <c r="I3017" s="153">
        <v>0</v>
      </c>
      <c r="J3017" s="24">
        <f t="shared" si="280"/>
        <v>0</v>
      </c>
      <c r="K3017" s="25">
        <f t="shared" si="281"/>
        <v>0</v>
      </c>
      <c r="L3017">
        <v>0</v>
      </c>
      <c r="M3017">
        <v>32964608</v>
      </c>
      <c r="N3017">
        <v>42065747</v>
      </c>
      <c r="O3017" s="52">
        <v>0</v>
      </c>
      <c r="P3017" s="52">
        <v>0</v>
      </c>
      <c r="Q3017" s="52">
        <v>0</v>
      </c>
      <c r="R3017" s="52">
        <v>0</v>
      </c>
      <c r="S3017" s="52">
        <v>0</v>
      </c>
      <c r="T3017" s="52">
        <v>0</v>
      </c>
      <c r="U3017" s="52">
        <v>0</v>
      </c>
      <c r="V3017" s="52">
        <v>0</v>
      </c>
      <c r="W3017" s="52">
        <v>0</v>
      </c>
      <c r="X3017" s="52">
        <v>0</v>
      </c>
      <c r="Y3017" s="52">
        <v>0</v>
      </c>
      <c r="Z3017" s="52">
        <v>0</v>
      </c>
      <c r="AA3017" s="25">
        <v>0</v>
      </c>
      <c r="AB3017" s="25">
        <v>0</v>
      </c>
      <c r="AC3017" s="25">
        <v>0</v>
      </c>
      <c r="AD3017" s="25">
        <v>0</v>
      </c>
      <c r="AE3017" s="25">
        <v>0</v>
      </c>
      <c r="AF3017" s="25">
        <v>0</v>
      </c>
      <c r="AG3017" s="25">
        <v>0</v>
      </c>
      <c r="AH3017" s="25">
        <v>0</v>
      </c>
      <c r="AI3017" s="25">
        <v>0</v>
      </c>
      <c r="AJ3017" s="25">
        <v>0</v>
      </c>
      <c r="AK3017" s="25">
        <v>0</v>
      </c>
      <c r="AL3017" s="25">
        <v>0</v>
      </c>
      <c r="AM3017" s="95">
        <v>0</v>
      </c>
      <c r="AN3017" s="95" t="e">
        <f ca="1">IF(MengeInEEGSummieren(M3017),AM3017,0)</f>
        <v>#NAME?</v>
      </c>
      <c r="AO3017" s="95">
        <f t="shared" si="282"/>
        <v>0</v>
      </c>
      <c r="AP3017" s="95">
        <f t="shared" si="283"/>
        <v>0</v>
      </c>
      <c r="AS3017">
        <v>0</v>
      </c>
      <c r="AT3017">
        <v>0</v>
      </c>
      <c r="AU3017" t="e">
        <f t="shared" ca="1" si="284"/>
        <v>#NAME?</v>
      </c>
    </row>
    <row r="3018" spans="1:47" x14ac:dyDescent="0.15">
      <c r="A3018" s="21" t="s">
        <v>3859</v>
      </c>
      <c r="B3018" s="22" t="s">
        <v>17</v>
      </c>
      <c r="C3018" s="42">
        <v>2009</v>
      </c>
      <c r="D3018" s="22" t="s">
        <v>3860</v>
      </c>
      <c r="E3018" s="22" t="s">
        <v>770</v>
      </c>
      <c r="F3018" s="23">
        <v>22.67</v>
      </c>
      <c r="G3018" s="23">
        <v>22.67</v>
      </c>
      <c r="H3018" s="24">
        <f t="shared" si="279"/>
        <v>0</v>
      </c>
      <c r="I3018" s="153">
        <v>0</v>
      </c>
      <c r="J3018" s="24">
        <f t="shared" si="280"/>
        <v>0</v>
      </c>
      <c r="K3018" s="25">
        <f t="shared" si="281"/>
        <v>0</v>
      </c>
      <c r="L3018">
        <v>0</v>
      </c>
      <c r="M3018">
        <v>32964608</v>
      </c>
      <c r="N3018">
        <v>42065747</v>
      </c>
      <c r="O3018" s="52">
        <v>0</v>
      </c>
      <c r="P3018" s="52">
        <v>0</v>
      </c>
      <c r="Q3018" s="52">
        <v>0</v>
      </c>
      <c r="R3018" s="52">
        <v>0</v>
      </c>
      <c r="S3018" s="52">
        <v>0</v>
      </c>
      <c r="T3018" s="52">
        <v>0</v>
      </c>
      <c r="U3018" s="52">
        <v>0</v>
      </c>
      <c r="V3018" s="52">
        <v>0</v>
      </c>
      <c r="W3018" s="52">
        <v>0</v>
      </c>
      <c r="X3018" s="52">
        <v>0</v>
      </c>
      <c r="Y3018" s="52">
        <v>0</v>
      </c>
      <c r="Z3018" s="52">
        <v>0</v>
      </c>
      <c r="AA3018" s="25">
        <v>0</v>
      </c>
      <c r="AB3018" s="25">
        <v>0</v>
      </c>
      <c r="AC3018" s="25">
        <v>0</v>
      </c>
      <c r="AD3018" s="25">
        <v>0</v>
      </c>
      <c r="AE3018" s="25">
        <v>0</v>
      </c>
      <c r="AF3018" s="25">
        <v>0</v>
      </c>
      <c r="AG3018" s="25">
        <v>0</v>
      </c>
      <c r="AH3018" s="25">
        <v>0</v>
      </c>
      <c r="AI3018" s="25">
        <v>0</v>
      </c>
      <c r="AJ3018" s="25">
        <v>0</v>
      </c>
      <c r="AK3018" s="25">
        <v>0</v>
      </c>
      <c r="AL3018" s="25">
        <v>0</v>
      </c>
      <c r="AM3018" s="95">
        <v>0</v>
      </c>
      <c r="AN3018" s="95" t="e">
        <f ca="1">IF(MengeInEEGSummieren(M3018),AM3018,0)</f>
        <v>#NAME?</v>
      </c>
      <c r="AO3018" s="95">
        <f t="shared" si="282"/>
        <v>0</v>
      </c>
      <c r="AP3018" s="95">
        <f t="shared" si="283"/>
        <v>0</v>
      </c>
      <c r="AS3018">
        <v>0</v>
      </c>
      <c r="AT3018">
        <v>0</v>
      </c>
      <c r="AU3018" t="e">
        <f t="shared" ca="1" si="284"/>
        <v>#NAME?</v>
      </c>
    </row>
    <row r="3019" spans="1:47" x14ac:dyDescent="0.15">
      <c r="A3019" s="21" t="s">
        <v>3861</v>
      </c>
      <c r="B3019" s="22" t="s">
        <v>17</v>
      </c>
      <c r="C3019" s="42">
        <v>2009</v>
      </c>
      <c r="D3019" s="22" t="s">
        <v>3862</v>
      </c>
      <c r="E3019" s="22" t="s">
        <v>773</v>
      </c>
      <c r="F3019" s="23">
        <v>25.67</v>
      </c>
      <c r="G3019" s="23">
        <v>25.67</v>
      </c>
      <c r="H3019" s="24">
        <f t="shared" si="279"/>
        <v>0</v>
      </c>
      <c r="I3019" s="153">
        <v>0</v>
      </c>
      <c r="J3019" s="24">
        <f t="shared" si="280"/>
        <v>0</v>
      </c>
      <c r="K3019" s="25">
        <f t="shared" si="281"/>
        <v>0</v>
      </c>
      <c r="L3019">
        <v>0</v>
      </c>
      <c r="M3019">
        <v>32964608</v>
      </c>
      <c r="N3019">
        <v>42065747</v>
      </c>
      <c r="O3019" s="52">
        <v>0</v>
      </c>
      <c r="P3019" s="52">
        <v>0</v>
      </c>
      <c r="Q3019" s="52">
        <v>0</v>
      </c>
      <c r="R3019" s="52">
        <v>0</v>
      </c>
      <c r="S3019" s="52">
        <v>0</v>
      </c>
      <c r="T3019" s="52">
        <v>0</v>
      </c>
      <c r="U3019" s="52">
        <v>0</v>
      </c>
      <c r="V3019" s="52">
        <v>0</v>
      </c>
      <c r="W3019" s="52">
        <v>0</v>
      </c>
      <c r="X3019" s="52">
        <v>0</v>
      </c>
      <c r="Y3019" s="52">
        <v>0</v>
      </c>
      <c r="Z3019" s="52">
        <v>0</v>
      </c>
      <c r="AA3019" s="25">
        <v>0</v>
      </c>
      <c r="AB3019" s="25">
        <v>0</v>
      </c>
      <c r="AC3019" s="25">
        <v>0</v>
      </c>
      <c r="AD3019" s="25">
        <v>0</v>
      </c>
      <c r="AE3019" s="25">
        <v>0</v>
      </c>
      <c r="AF3019" s="25">
        <v>0</v>
      </c>
      <c r="AG3019" s="25">
        <v>0</v>
      </c>
      <c r="AH3019" s="25">
        <v>0</v>
      </c>
      <c r="AI3019" s="25">
        <v>0</v>
      </c>
      <c r="AJ3019" s="25">
        <v>0</v>
      </c>
      <c r="AK3019" s="25">
        <v>0</v>
      </c>
      <c r="AL3019" s="25">
        <v>0</v>
      </c>
      <c r="AM3019" s="95">
        <v>0</v>
      </c>
      <c r="AN3019" s="95" t="e">
        <f ca="1">IF(MengeInEEGSummieren(M3019),AM3019,0)</f>
        <v>#NAME?</v>
      </c>
      <c r="AO3019" s="95">
        <f t="shared" si="282"/>
        <v>0</v>
      </c>
      <c r="AP3019" s="95">
        <f t="shared" si="283"/>
        <v>0</v>
      </c>
      <c r="AS3019">
        <v>0</v>
      </c>
      <c r="AT3019">
        <v>0</v>
      </c>
      <c r="AU3019" t="e">
        <f t="shared" ca="1" si="284"/>
        <v>#NAME?</v>
      </c>
    </row>
    <row r="3020" spans="1:47" x14ac:dyDescent="0.15">
      <c r="A3020" s="21" t="s">
        <v>3863</v>
      </c>
      <c r="B3020" s="22" t="s">
        <v>17</v>
      </c>
      <c r="C3020" s="42">
        <v>2009</v>
      </c>
      <c r="D3020" s="22" t="s">
        <v>3864</v>
      </c>
      <c r="E3020" s="22" t="s">
        <v>770</v>
      </c>
      <c r="F3020" s="23">
        <v>23.67</v>
      </c>
      <c r="G3020" s="23">
        <v>23.67</v>
      </c>
      <c r="H3020" s="24">
        <f t="shared" si="279"/>
        <v>0</v>
      </c>
      <c r="I3020" s="153">
        <v>0</v>
      </c>
      <c r="J3020" s="24">
        <f t="shared" si="280"/>
        <v>0</v>
      </c>
      <c r="K3020" s="25">
        <f t="shared" si="281"/>
        <v>0</v>
      </c>
      <c r="L3020">
        <v>0</v>
      </c>
      <c r="M3020">
        <v>32964608</v>
      </c>
      <c r="N3020">
        <v>42065747</v>
      </c>
      <c r="O3020" s="52">
        <v>0</v>
      </c>
      <c r="P3020" s="52">
        <v>0</v>
      </c>
      <c r="Q3020" s="52">
        <v>0</v>
      </c>
      <c r="R3020" s="52">
        <v>0</v>
      </c>
      <c r="S3020" s="52">
        <v>0</v>
      </c>
      <c r="T3020" s="52">
        <v>0</v>
      </c>
      <c r="U3020" s="52">
        <v>0</v>
      </c>
      <c r="V3020" s="52">
        <v>0</v>
      </c>
      <c r="W3020" s="52">
        <v>0</v>
      </c>
      <c r="X3020" s="52">
        <v>0</v>
      </c>
      <c r="Y3020" s="52">
        <v>0</v>
      </c>
      <c r="Z3020" s="52">
        <v>0</v>
      </c>
      <c r="AA3020" s="25">
        <v>0</v>
      </c>
      <c r="AB3020" s="25">
        <v>0</v>
      </c>
      <c r="AC3020" s="25">
        <v>0</v>
      </c>
      <c r="AD3020" s="25">
        <v>0</v>
      </c>
      <c r="AE3020" s="25">
        <v>0</v>
      </c>
      <c r="AF3020" s="25">
        <v>0</v>
      </c>
      <c r="AG3020" s="25">
        <v>0</v>
      </c>
      <c r="AH3020" s="25">
        <v>0</v>
      </c>
      <c r="AI3020" s="25">
        <v>0</v>
      </c>
      <c r="AJ3020" s="25">
        <v>0</v>
      </c>
      <c r="AK3020" s="25">
        <v>0</v>
      </c>
      <c r="AL3020" s="25">
        <v>0</v>
      </c>
      <c r="AM3020" s="95">
        <v>0</v>
      </c>
      <c r="AN3020" s="95" t="e">
        <f ca="1">IF(MengeInEEGSummieren(M3020),AM3020,0)</f>
        <v>#NAME?</v>
      </c>
      <c r="AO3020" s="95">
        <f t="shared" si="282"/>
        <v>0</v>
      </c>
      <c r="AP3020" s="95">
        <f t="shared" si="283"/>
        <v>0</v>
      </c>
      <c r="AS3020">
        <v>0</v>
      </c>
      <c r="AT3020">
        <v>0</v>
      </c>
      <c r="AU3020" t="e">
        <f t="shared" ca="1" si="284"/>
        <v>#NAME?</v>
      </c>
    </row>
    <row r="3021" spans="1:47" x14ac:dyDescent="0.15">
      <c r="A3021" s="21" t="s">
        <v>3865</v>
      </c>
      <c r="B3021" s="22" t="s">
        <v>17</v>
      </c>
      <c r="C3021" s="42">
        <v>2009</v>
      </c>
      <c r="D3021" s="22" t="s">
        <v>3866</v>
      </c>
      <c r="E3021" s="22" t="s">
        <v>773</v>
      </c>
      <c r="F3021" s="23">
        <v>26.67</v>
      </c>
      <c r="G3021" s="23">
        <v>26.67</v>
      </c>
      <c r="H3021" s="24">
        <f t="shared" si="279"/>
        <v>0</v>
      </c>
      <c r="I3021" s="153">
        <v>0</v>
      </c>
      <c r="J3021" s="24">
        <f t="shared" si="280"/>
        <v>0</v>
      </c>
      <c r="K3021" s="25">
        <f t="shared" si="281"/>
        <v>0</v>
      </c>
      <c r="L3021">
        <v>0</v>
      </c>
      <c r="M3021">
        <v>32964608</v>
      </c>
      <c r="N3021">
        <v>42065747</v>
      </c>
      <c r="O3021" s="52">
        <v>0</v>
      </c>
      <c r="P3021" s="52">
        <v>0</v>
      </c>
      <c r="Q3021" s="52">
        <v>0</v>
      </c>
      <c r="R3021" s="52">
        <v>0</v>
      </c>
      <c r="S3021" s="52">
        <v>0</v>
      </c>
      <c r="T3021" s="52">
        <v>0</v>
      </c>
      <c r="U3021" s="52">
        <v>0</v>
      </c>
      <c r="V3021" s="52">
        <v>0</v>
      </c>
      <c r="W3021" s="52">
        <v>0</v>
      </c>
      <c r="X3021" s="52">
        <v>0</v>
      </c>
      <c r="Y3021" s="52">
        <v>0</v>
      </c>
      <c r="Z3021" s="52">
        <v>0</v>
      </c>
      <c r="AA3021" s="25">
        <v>0</v>
      </c>
      <c r="AB3021" s="25">
        <v>0</v>
      </c>
      <c r="AC3021" s="25">
        <v>0</v>
      </c>
      <c r="AD3021" s="25">
        <v>0</v>
      </c>
      <c r="AE3021" s="25">
        <v>0</v>
      </c>
      <c r="AF3021" s="25">
        <v>0</v>
      </c>
      <c r="AG3021" s="25">
        <v>0</v>
      </c>
      <c r="AH3021" s="25">
        <v>0</v>
      </c>
      <c r="AI3021" s="25">
        <v>0</v>
      </c>
      <c r="AJ3021" s="25">
        <v>0</v>
      </c>
      <c r="AK3021" s="25">
        <v>0</v>
      </c>
      <c r="AL3021" s="25">
        <v>0</v>
      </c>
      <c r="AM3021" s="95">
        <v>0</v>
      </c>
      <c r="AN3021" s="95" t="e">
        <f ca="1">IF(MengeInEEGSummieren(M3021),AM3021,0)</f>
        <v>#NAME?</v>
      </c>
      <c r="AO3021" s="95">
        <f t="shared" si="282"/>
        <v>0</v>
      </c>
      <c r="AP3021" s="95">
        <f t="shared" si="283"/>
        <v>0</v>
      </c>
      <c r="AS3021">
        <v>0</v>
      </c>
      <c r="AT3021">
        <v>0</v>
      </c>
      <c r="AU3021" t="e">
        <f t="shared" ca="1" si="284"/>
        <v>#NAME?</v>
      </c>
    </row>
    <row r="3022" spans="1:47" x14ac:dyDescent="0.15">
      <c r="A3022" s="21" t="s">
        <v>3867</v>
      </c>
      <c r="B3022" s="22" t="s">
        <v>17</v>
      </c>
      <c r="C3022" s="42">
        <v>2009</v>
      </c>
      <c r="D3022" s="22" t="s">
        <v>3868</v>
      </c>
      <c r="E3022" s="22" t="s">
        <v>770</v>
      </c>
      <c r="F3022" s="23">
        <v>24.67</v>
      </c>
      <c r="G3022" s="23">
        <v>24.67</v>
      </c>
      <c r="H3022" s="24">
        <f t="shared" si="279"/>
        <v>0</v>
      </c>
      <c r="I3022" s="153">
        <v>0</v>
      </c>
      <c r="J3022" s="24">
        <f t="shared" si="280"/>
        <v>0</v>
      </c>
      <c r="K3022" s="25">
        <f t="shared" si="281"/>
        <v>0</v>
      </c>
      <c r="L3022">
        <v>0</v>
      </c>
      <c r="M3022">
        <v>32964608</v>
      </c>
      <c r="N3022">
        <v>42065747</v>
      </c>
      <c r="O3022" s="52">
        <v>0</v>
      </c>
      <c r="P3022" s="52">
        <v>0</v>
      </c>
      <c r="Q3022" s="52">
        <v>0</v>
      </c>
      <c r="R3022" s="52">
        <v>0</v>
      </c>
      <c r="S3022" s="52">
        <v>0</v>
      </c>
      <c r="T3022" s="52">
        <v>0</v>
      </c>
      <c r="U3022" s="52">
        <v>0</v>
      </c>
      <c r="V3022" s="52">
        <v>0</v>
      </c>
      <c r="W3022" s="52">
        <v>0</v>
      </c>
      <c r="X3022" s="52">
        <v>0</v>
      </c>
      <c r="Y3022" s="52">
        <v>0</v>
      </c>
      <c r="Z3022" s="52">
        <v>0</v>
      </c>
      <c r="AA3022" s="25">
        <v>0</v>
      </c>
      <c r="AB3022" s="25">
        <v>0</v>
      </c>
      <c r="AC3022" s="25">
        <v>0</v>
      </c>
      <c r="AD3022" s="25">
        <v>0</v>
      </c>
      <c r="AE3022" s="25">
        <v>0</v>
      </c>
      <c r="AF3022" s="25">
        <v>0</v>
      </c>
      <c r="AG3022" s="25">
        <v>0</v>
      </c>
      <c r="AH3022" s="25">
        <v>0</v>
      </c>
      <c r="AI3022" s="25">
        <v>0</v>
      </c>
      <c r="AJ3022" s="25">
        <v>0</v>
      </c>
      <c r="AK3022" s="25">
        <v>0</v>
      </c>
      <c r="AL3022" s="25">
        <v>0</v>
      </c>
      <c r="AM3022" s="95">
        <v>0</v>
      </c>
      <c r="AN3022" s="95" t="e">
        <f ca="1">IF(MengeInEEGSummieren(M3022),AM3022,0)</f>
        <v>#NAME?</v>
      </c>
      <c r="AO3022" s="95">
        <f t="shared" si="282"/>
        <v>0</v>
      </c>
      <c r="AP3022" s="95">
        <f t="shared" si="283"/>
        <v>0</v>
      </c>
      <c r="AS3022">
        <v>0</v>
      </c>
      <c r="AT3022">
        <v>0</v>
      </c>
      <c r="AU3022" t="e">
        <f t="shared" ca="1" si="284"/>
        <v>#NAME?</v>
      </c>
    </row>
    <row r="3023" spans="1:47" x14ac:dyDescent="0.15">
      <c r="A3023" s="21" t="s">
        <v>3869</v>
      </c>
      <c r="B3023" s="22" t="s">
        <v>17</v>
      </c>
      <c r="C3023" s="42">
        <v>2009</v>
      </c>
      <c r="D3023" s="22" t="s">
        <v>3870</v>
      </c>
      <c r="E3023" s="22" t="s">
        <v>773</v>
      </c>
      <c r="F3023" s="23">
        <v>27.67</v>
      </c>
      <c r="G3023" s="23">
        <v>27.67</v>
      </c>
      <c r="H3023" s="24">
        <f t="shared" si="279"/>
        <v>0</v>
      </c>
      <c r="I3023" s="153">
        <v>0</v>
      </c>
      <c r="J3023" s="24">
        <f t="shared" si="280"/>
        <v>0</v>
      </c>
      <c r="K3023" s="25">
        <f t="shared" si="281"/>
        <v>0</v>
      </c>
      <c r="L3023">
        <v>0</v>
      </c>
      <c r="M3023">
        <v>32964608</v>
      </c>
      <c r="N3023">
        <v>42065747</v>
      </c>
      <c r="O3023" s="52">
        <v>0</v>
      </c>
      <c r="P3023" s="52">
        <v>0</v>
      </c>
      <c r="Q3023" s="52">
        <v>0</v>
      </c>
      <c r="R3023" s="52">
        <v>0</v>
      </c>
      <c r="S3023" s="52">
        <v>0</v>
      </c>
      <c r="T3023" s="52">
        <v>0</v>
      </c>
      <c r="U3023" s="52">
        <v>0</v>
      </c>
      <c r="V3023" s="52">
        <v>0</v>
      </c>
      <c r="W3023" s="52">
        <v>0</v>
      </c>
      <c r="X3023" s="52">
        <v>0</v>
      </c>
      <c r="Y3023" s="52">
        <v>0</v>
      </c>
      <c r="Z3023" s="52">
        <v>0</v>
      </c>
      <c r="AA3023" s="25">
        <v>0</v>
      </c>
      <c r="AB3023" s="25">
        <v>0</v>
      </c>
      <c r="AC3023" s="25">
        <v>0</v>
      </c>
      <c r="AD3023" s="25">
        <v>0</v>
      </c>
      <c r="AE3023" s="25">
        <v>0</v>
      </c>
      <c r="AF3023" s="25">
        <v>0</v>
      </c>
      <c r="AG3023" s="25">
        <v>0</v>
      </c>
      <c r="AH3023" s="25">
        <v>0</v>
      </c>
      <c r="AI3023" s="25">
        <v>0</v>
      </c>
      <c r="AJ3023" s="25">
        <v>0</v>
      </c>
      <c r="AK3023" s="25">
        <v>0</v>
      </c>
      <c r="AL3023" s="25">
        <v>0</v>
      </c>
      <c r="AM3023" s="95">
        <v>0</v>
      </c>
      <c r="AN3023" s="95" t="e">
        <f ca="1">IF(MengeInEEGSummieren(M3023),AM3023,0)</f>
        <v>#NAME?</v>
      </c>
      <c r="AO3023" s="95">
        <f t="shared" si="282"/>
        <v>0</v>
      </c>
      <c r="AP3023" s="95">
        <f t="shared" si="283"/>
        <v>0</v>
      </c>
      <c r="AS3023">
        <v>0</v>
      </c>
      <c r="AT3023">
        <v>0</v>
      </c>
      <c r="AU3023" t="e">
        <f t="shared" ca="1" si="284"/>
        <v>#NAME?</v>
      </c>
    </row>
    <row r="3024" spans="1:47" x14ac:dyDescent="0.15">
      <c r="A3024" s="21" t="s">
        <v>3871</v>
      </c>
      <c r="B3024" s="22" t="s">
        <v>17</v>
      </c>
      <c r="C3024" s="42">
        <v>2009</v>
      </c>
      <c r="D3024" s="22" t="s">
        <v>3872</v>
      </c>
      <c r="E3024" s="22" t="s">
        <v>770</v>
      </c>
      <c r="F3024" s="23">
        <v>25.67</v>
      </c>
      <c r="G3024" s="23">
        <v>25.67</v>
      </c>
      <c r="H3024" s="24">
        <f t="shared" ref="H3024:H3087" si="285">AM3024</f>
        <v>0</v>
      </c>
      <c r="I3024" s="153">
        <v>0</v>
      </c>
      <c r="J3024" s="24">
        <f t="shared" ref="J3024:J3087" si="286">SUM(O3024:Z3024,AT3024)</f>
        <v>0</v>
      </c>
      <c r="K3024" s="25">
        <f t="shared" ref="K3024:K3087" si="287">SUM(AA3024:AL3024,AS3024)</f>
        <v>0</v>
      </c>
      <c r="L3024">
        <v>0</v>
      </c>
      <c r="M3024">
        <v>32964608</v>
      </c>
      <c r="N3024">
        <v>42065747</v>
      </c>
      <c r="O3024" s="52">
        <v>0</v>
      </c>
      <c r="P3024" s="52">
        <v>0</v>
      </c>
      <c r="Q3024" s="52">
        <v>0</v>
      </c>
      <c r="R3024" s="52">
        <v>0</v>
      </c>
      <c r="S3024" s="52">
        <v>0</v>
      </c>
      <c r="T3024" s="52">
        <v>0</v>
      </c>
      <c r="U3024" s="52">
        <v>0</v>
      </c>
      <c r="V3024" s="52">
        <v>0</v>
      </c>
      <c r="W3024" s="52">
        <v>0</v>
      </c>
      <c r="X3024" s="52">
        <v>0</v>
      </c>
      <c r="Y3024" s="52">
        <v>0</v>
      </c>
      <c r="Z3024" s="52">
        <v>0</v>
      </c>
      <c r="AA3024" s="25">
        <v>0</v>
      </c>
      <c r="AB3024" s="25">
        <v>0</v>
      </c>
      <c r="AC3024" s="25">
        <v>0</v>
      </c>
      <c r="AD3024" s="25">
        <v>0</v>
      </c>
      <c r="AE3024" s="25">
        <v>0</v>
      </c>
      <c r="AF3024" s="25">
        <v>0</v>
      </c>
      <c r="AG3024" s="25">
        <v>0</v>
      </c>
      <c r="AH3024" s="25">
        <v>0</v>
      </c>
      <c r="AI3024" s="25">
        <v>0</v>
      </c>
      <c r="AJ3024" s="25">
        <v>0</v>
      </c>
      <c r="AK3024" s="25">
        <v>0</v>
      </c>
      <c r="AL3024" s="25">
        <v>0</v>
      </c>
      <c r="AM3024" s="95">
        <v>0</v>
      </c>
      <c r="AN3024" s="95" t="e">
        <f ca="1">IF(MengeInEEGSummieren(M3024),AM3024,0)</f>
        <v>#NAME?</v>
      </c>
      <c r="AO3024" s="95">
        <f t="shared" ref="AO3024:AO3087" si="288">IF(AQ3024,$H3024,0)</f>
        <v>0</v>
      </c>
      <c r="AP3024" s="95">
        <f t="shared" ref="AP3024:AP3087" si="289">IF(AR3024,$H3024,0)</f>
        <v>0</v>
      </c>
      <c r="AS3024">
        <v>0</v>
      </c>
      <c r="AT3024">
        <v>0</v>
      </c>
      <c r="AU3024" t="e">
        <f t="shared" ref="AU3024:AU3087" ca="1" si="290">EVFlag(M3024)</f>
        <v>#NAME?</v>
      </c>
    </row>
    <row r="3025" spans="1:47" x14ac:dyDescent="0.15">
      <c r="A3025" s="21" t="s">
        <v>3873</v>
      </c>
      <c r="B3025" s="22" t="s">
        <v>17</v>
      </c>
      <c r="C3025" s="42">
        <v>2009</v>
      </c>
      <c r="D3025" s="22" t="s">
        <v>3874</v>
      </c>
      <c r="E3025" s="22" t="s">
        <v>773</v>
      </c>
      <c r="F3025" s="23">
        <v>28.67</v>
      </c>
      <c r="G3025" s="23">
        <v>28.67</v>
      </c>
      <c r="H3025" s="24">
        <f t="shared" si="285"/>
        <v>0</v>
      </c>
      <c r="I3025" s="153">
        <v>0</v>
      </c>
      <c r="J3025" s="24">
        <f t="shared" si="286"/>
        <v>0</v>
      </c>
      <c r="K3025" s="25">
        <f t="shared" si="287"/>
        <v>0</v>
      </c>
      <c r="L3025">
        <v>0</v>
      </c>
      <c r="M3025">
        <v>32964608</v>
      </c>
      <c r="N3025">
        <v>42065747</v>
      </c>
      <c r="O3025" s="52">
        <v>0</v>
      </c>
      <c r="P3025" s="52">
        <v>0</v>
      </c>
      <c r="Q3025" s="52">
        <v>0</v>
      </c>
      <c r="R3025" s="52">
        <v>0</v>
      </c>
      <c r="S3025" s="52">
        <v>0</v>
      </c>
      <c r="T3025" s="52">
        <v>0</v>
      </c>
      <c r="U3025" s="52">
        <v>0</v>
      </c>
      <c r="V3025" s="52">
        <v>0</v>
      </c>
      <c r="W3025" s="52">
        <v>0</v>
      </c>
      <c r="X3025" s="52">
        <v>0</v>
      </c>
      <c r="Y3025" s="52">
        <v>0</v>
      </c>
      <c r="Z3025" s="52">
        <v>0</v>
      </c>
      <c r="AA3025" s="25">
        <v>0</v>
      </c>
      <c r="AB3025" s="25">
        <v>0</v>
      </c>
      <c r="AC3025" s="25">
        <v>0</v>
      </c>
      <c r="AD3025" s="25">
        <v>0</v>
      </c>
      <c r="AE3025" s="25">
        <v>0</v>
      </c>
      <c r="AF3025" s="25">
        <v>0</v>
      </c>
      <c r="AG3025" s="25">
        <v>0</v>
      </c>
      <c r="AH3025" s="25">
        <v>0</v>
      </c>
      <c r="AI3025" s="25">
        <v>0</v>
      </c>
      <c r="AJ3025" s="25">
        <v>0</v>
      </c>
      <c r="AK3025" s="25">
        <v>0</v>
      </c>
      <c r="AL3025" s="25">
        <v>0</v>
      </c>
      <c r="AM3025" s="95">
        <v>0</v>
      </c>
      <c r="AN3025" s="95" t="e">
        <f ca="1">IF(MengeInEEGSummieren(M3025),AM3025,0)</f>
        <v>#NAME?</v>
      </c>
      <c r="AO3025" s="95">
        <f t="shared" si="288"/>
        <v>0</v>
      </c>
      <c r="AP3025" s="95">
        <f t="shared" si="289"/>
        <v>0</v>
      </c>
      <c r="AS3025">
        <v>0</v>
      </c>
      <c r="AT3025">
        <v>0</v>
      </c>
      <c r="AU3025" t="e">
        <f t="shared" ca="1" si="290"/>
        <v>#NAME?</v>
      </c>
    </row>
    <row r="3026" spans="1:47" x14ac:dyDescent="0.15">
      <c r="A3026" s="21" t="s">
        <v>3875</v>
      </c>
      <c r="B3026" s="22" t="s">
        <v>17</v>
      </c>
      <c r="C3026" s="42">
        <v>2009</v>
      </c>
      <c r="D3026" s="22" t="s">
        <v>3876</v>
      </c>
      <c r="E3026" s="22" t="s">
        <v>770</v>
      </c>
      <c r="F3026" s="23">
        <v>26.67</v>
      </c>
      <c r="G3026" s="23">
        <v>26.67</v>
      </c>
      <c r="H3026" s="24">
        <f t="shared" si="285"/>
        <v>0</v>
      </c>
      <c r="I3026" s="153">
        <v>0</v>
      </c>
      <c r="J3026" s="24">
        <f t="shared" si="286"/>
        <v>0</v>
      </c>
      <c r="K3026" s="25">
        <f t="shared" si="287"/>
        <v>0</v>
      </c>
      <c r="L3026">
        <v>0</v>
      </c>
      <c r="M3026">
        <v>32964608</v>
      </c>
      <c r="N3026">
        <v>42065747</v>
      </c>
      <c r="O3026" s="52">
        <v>0</v>
      </c>
      <c r="P3026" s="52">
        <v>0</v>
      </c>
      <c r="Q3026" s="52">
        <v>0</v>
      </c>
      <c r="R3026" s="52">
        <v>0</v>
      </c>
      <c r="S3026" s="52">
        <v>0</v>
      </c>
      <c r="T3026" s="52">
        <v>0</v>
      </c>
      <c r="U3026" s="52">
        <v>0</v>
      </c>
      <c r="V3026" s="52">
        <v>0</v>
      </c>
      <c r="W3026" s="52">
        <v>0</v>
      </c>
      <c r="X3026" s="52">
        <v>0</v>
      </c>
      <c r="Y3026" s="52">
        <v>0</v>
      </c>
      <c r="Z3026" s="52">
        <v>0</v>
      </c>
      <c r="AA3026" s="25">
        <v>0</v>
      </c>
      <c r="AB3026" s="25">
        <v>0</v>
      </c>
      <c r="AC3026" s="25">
        <v>0</v>
      </c>
      <c r="AD3026" s="25">
        <v>0</v>
      </c>
      <c r="AE3026" s="25">
        <v>0</v>
      </c>
      <c r="AF3026" s="25">
        <v>0</v>
      </c>
      <c r="AG3026" s="25">
        <v>0</v>
      </c>
      <c r="AH3026" s="25">
        <v>0</v>
      </c>
      <c r="AI3026" s="25">
        <v>0</v>
      </c>
      <c r="AJ3026" s="25">
        <v>0</v>
      </c>
      <c r="AK3026" s="25">
        <v>0</v>
      </c>
      <c r="AL3026" s="25">
        <v>0</v>
      </c>
      <c r="AM3026" s="95">
        <v>0</v>
      </c>
      <c r="AN3026" s="95" t="e">
        <f ca="1">IF(MengeInEEGSummieren(M3026),AM3026,0)</f>
        <v>#NAME?</v>
      </c>
      <c r="AO3026" s="95">
        <f t="shared" si="288"/>
        <v>0</v>
      </c>
      <c r="AP3026" s="95">
        <f t="shared" si="289"/>
        <v>0</v>
      </c>
      <c r="AS3026">
        <v>0</v>
      </c>
      <c r="AT3026">
        <v>0</v>
      </c>
      <c r="AU3026" t="e">
        <f t="shared" ca="1" si="290"/>
        <v>#NAME?</v>
      </c>
    </row>
    <row r="3027" spans="1:47" x14ac:dyDescent="0.15">
      <c r="A3027" s="21" t="s">
        <v>3877</v>
      </c>
      <c r="B3027" s="22" t="s">
        <v>17</v>
      </c>
      <c r="C3027" s="42">
        <v>2009</v>
      </c>
      <c r="D3027" s="22" t="s">
        <v>3878</v>
      </c>
      <c r="E3027" s="22" t="s">
        <v>773</v>
      </c>
      <c r="F3027" s="23">
        <v>29.67</v>
      </c>
      <c r="G3027" s="23">
        <v>29.67</v>
      </c>
      <c r="H3027" s="24">
        <f t="shared" si="285"/>
        <v>0</v>
      </c>
      <c r="I3027" s="153">
        <v>0</v>
      </c>
      <c r="J3027" s="24">
        <f t="shared" si="286"/>
        <v>0</v>
      </c>
      <c r="K3027" s="25">
        <f t="shared" si="287"/>
        <v>0</v>
      </c>
      <c r="L3027">
        <v>0</v>
      </c>
      <c r="M3027">
        <v>32964608</v>
      </c>
      <c r="N3027">
        <v>42065747</v>
      </c>
      <c r="O3027" s="52">
        <v>0</v>
      </c>
      <c r="P3027" s="52">
        <v>0</v>
      </c>
      <c r="Q3027" s="52">
        <v>0</v>
      </c>
      <c r="R3027" s="52">
        <v>0</v>
      </c>
      <c r="S3027" s="52">
        <v>0</v>
      </c>
      <c r="T3027" s="52">
        <v>0</v>
      </c>
      <c r="U3027" s="52">
        <v>0</v>
      </c>
      <c r="V3027" s="52">
        <v>0</v>
      </c>
      <c r="W3027" s="52">
        <v>0</v>
      </c>
      <c r="X3027" s="52">
        <v>0</v>
      </c>
      <c r="Y3027" s="52">
        <v>0</v>
      </c>
      <c r="Z3027" s="52">
        <v>0</v>
      </c>
      <c r="AA3027" s="25">
        <v>0</v>
      </c>
      <c r="AB3027" s="25">
        <v>0</v>
      </c>
      <c r="AC3027" s="25">
        <v>0</v>
      </c>
      <c r="AD3027" s="25">
        <v>0</v>
      </c>
      <c r="AE3027" s="25">
        <v>0</v>
      </c>
      <c r="AF3027" s="25">
        <v>0</v>
      </c>
      <c r="AG3027" s="25">
        <v>0</v>
      </c>
      <c r="AH3027" s="25">
        <v>0</v>
      </c>
      <c r="AI3027" s="25">
        <v>0</v>
      </c>
      <c r="AJ3027" s="25">
        <v>0</v>
      </c>
      <c r="AK3027" s="25">
        <v>0</v>
      </c>
      <c r="AL3027" s="25">
        <v>0</v>
      </c>
      <c r="AM3027" s="95">
        <v>0</v>
      </c>
      <c r="AN3027" s="95" t="e">
        <f ca="1">IF(MengeInEEGSummieren(M3027),AM3027,0)</f>
        <v>#NAME?</v>
      </c>
      <c r="AO3027" s="95">
        <f t="shared" si="288"/>
        <v>0</v>
      </c>
      <c r="AP3027" s="95">
        <f t="shared" si="289"/>
        <v>0</v>
      </c>
      <c r="AS3027">
        <v>0</v>
      </c>
      <c r="AT3027">
        <v>0</v>
      </c>
      <c r="AU3027" t="e">
        <f t="shared" ca="1" si="290"/>
        <v>#NAME?</v>
      </c>
    </row>
    <row r="3028" spans="1:47" x14ac:dyDescent="0.15">
      <c r="A3028" s="21" t="s">
        <v>3879</v>
      </c>
      <c r="B3028" s="22" t="s">
        <v>17</v>
      </c>
      <c r="C3028" s="42">
        <v>2009</v>
      </c>
      <c r="D3028" s="22" t="s">
        <v>3880</v>
      </c>
      <c r="E3028" s="22" t="s">
        <v>770</v>
      </c>
      <c r="F3028" s="23">
        <v>27.67</v>
      </c>
      <c r="G3028" s="23">
        <v>27.67</v>
      </c>
      <c r="H3028" s="24">
        <f t="shared" si="285"/>
        <v>0</v>
      </c>
      <c r="I3028" s="153">
        <v>0</v>
      </c>
      <c r="J3028" s="24">
        <f t="shared" si="286"/>
        <v>0</v>
      </c>
      <c r="K3028" s="25">
        <f t="shared" si="287"/>
        <v>0</v>
      </c>
      <c r="L3028">
        <v>0</v>
      </c>
      <c r="M3028">
        <v>32964608</v>
      </c>
      <c r="N3028">
        <v>42065747</v>
      </c>
      <c r="O3028" s="52">
        <v>0</v>
      </c>
      <c r="P3028" s="52">
        <v>0</v>
      </c>
      <c r="Q3028" s="52">
        <v>0</v>
      </c>
      <c r="R3028" s="52">
        <v>0</v>
      </c>
      <c r="S3028" s="52">
        <v>0</v>
      </c>
      <c r="T3028" s="52">
        <v>0</v>
      </c>
      <c r="U3028" s="52">
        <v>0</v>
      </c>
      <c r="V3028" s="52">
        <v>0</v>
      </c>
      <c r="W3028" s="52">
        <v>0</v>
      </c>
      <c r="X3028" s="52">
        <v>0</v>
      </c>
      <c r="Y3028" s="52">
        <v>0</v>
      </c>
      <c r="Z3028" s="52">
        <v>0</v>
      </c>
      <c r="AA3028" s="25">
        <v>0</v>
      </c>
      <c r="AB3028" s="25">
        <v>0</v>
      </c>
      <c r="AC3028" s="25">
        <v>0</v>
      </c>
      <c r="AD3028" s="25">
        <v>0</v>
      </c>
      <c r="AE3028" s="25">
        <v>0</v>
      </c>
      <c r="AF3028" s="25">
        <v>0</v>
      </c>
      <c r="AG3028" s="25">
        <v>0</v>
      </c>
      <c r="AH3028" s="25">
        <v>0</v>
      </c>
      <c r="AI3028" s="25">
        <v>0</v>
      </c>
      <c r="AJ3028" s="25">
        <v>0</v>
      </c>
      <c r="AK3028" s="25">
        <v>0</v>
      </c>
      <c r="AL3028" s="25">
        <v>0</v>
      </c>
      <c r="AM3028" s="95">
        <v>0</v>
      </c>
      <c r="AN3028" s="95" t="e">
        <f ca="1">IF(MengeInEEGSummieren(M3028),AM3028,0)</f>
        <v>#NAME?</v>
      </c>
      <c r="AO3028" s="95">
        <f t="shared" si="288"/>
        <v>0</v>
      </c>
      <c r="AP3028" s="95">
        <f t="shared" si="289"/>
        <v>0</v>
      </c>
      <c r="AS3028">
        <v>0</v>
      </c>
      <c r="AT3028">
        <v>0</v>
      </c>
      <c r="AU3028" t="e">
        <f t="shared" ca="1" si="290"/>
        <v>#NAME?</v>
      </c>
    </row>
    <row r="3029" spans="1:47" x14ac:dyDescent="0.15">
      <c r="A3029" s="21" t="s">
        <v>3881</v>
      </c>
      <c r="B3029" s="22" t="s">
        <v>17</v>
      </c>
      <c r="C3029" s="42">
        <v>2009</v>
      </c>
      <c r="D3029" s="22" t="s">
        <v>3882</v>
      </c>
      <c r="E3029" s="22" t="s">
        <v>773</v>
      </c>
      <c r="F3029" s="23">
        <v>30.67</v>
      </c>
      <c r="G3029" s="23">
        <v>30.67</v>
      </c>
      <c r="H3029" s="24">
        <f t="shared" si="285"/>
        <v>0</v>
      </c>
      <c r="I3029" s="153">
        <v>0</v>
      </c>
      <c r="J3029" s="24">
        <f t="shared" si="286"/>
        <v>0</v>
      </c>
      <c r="K3029" s="25">
        <f t="shared" si="287"/>
        <v>0</v>
      </c>
      <c r="L3029">
        <v>0</v>
      </c>
      <c r="M3029">
        <v>32964608</v>
      </c>
      <c r="N3029">
        <v>42065747</v>
      </c>
      <c r="O3029" s="52">
        <v>0</v>
      </c>
      <c r="P3029" s="52">
        <v>0</v>
      </c>
      <c r="Q3029" s="52">
        <v>0</v>
      </c>
      <c r="R3029" s="52">
        <v>0</v>
      </c>
      <c r="S3029" s="52">
        <v>0</v>
      </c>
      <c r="T3029" s="52">
        <v>0</v>
      </c>
      <c r="U3029" s="52">
        <v>0</v>
      </c>
      <c r="V3029" s="52">
        <v>0</v>
      </c>
      <c r="W3029" s="52">
        <v>0</v>
      </c>
      <c r="X3029" s="52">
        <v>0</v>
      </c>
      <c r="Y3029" s="52">
        <v>0</v>
      </c>
      <c r="Z3029" s="52">
        <v>0</v>
      </c>
      <c r="AA3029" s="25">
        <v>0</v>
      </c>
      <c r="AB3029" s="25">
        <v>0</v>
      </c>
      <c r="AC3029" s="25">
        <v>0</v>
      </c>
      <c r="AD3029" s="25">
        <v>0</v>
      </c>
      <c r="AE3029" s="25">
        <v>0</v>
      </c>
      <c r="AF3029" s="25">
        <v>0</v>
      </c>
      <c r="AG3029" s="25">
        <v>0</v>
      </c>
      <c r="AH3029" s="25">
        <v>0</v>
      </c>
      <c r="AI3029" s="25">
        <v>0</v>
      </c>
      <c r="AJ3029" s="25">
        <v>0</v>
      </c>
      <c r="AK3029" s="25">
        <v>0</v>
      </c>
      <c r="AL3029" s="25">
        <v>0</v>
      </c>
      <c r="AM3029" s="95">
        <v>0</v>
      </c>
      <c r="AN3029" s="95" t="e">
        <f ca="1">IF(MengeInEEGSummieren(M3029),AM3029,0)</f>
        <v>#NAME?</v>
      </c>
      <c r="AO3029" s="95">
        <f t="shared" si="288"/>
        <v>0</v>
      </c>
      <c r="AP3029" s="95">
        <f t="shared" si="289"/>
        <v>0</v>
      </c>
      <c r="AS3029">
        <v>0</v>
      </c>
      <c r="AT3029">
        <v>0</v>
      </c>
      <c r="AU3029" t="e">
        <f t="shared" ca="1" si="290"/>
        <v>#NAME?</v>
      </c>
    </row>
    <row r="3030" spans="1:47" x14ac:dyDescent="0.15">
      <c r="A3030" s="21" t="s">
        <v>3883</v>
      </c>
      <c r="B3030" s="22" t="s">
        <v>17</v>
      </c>
      <c r="C3030" s="42">
        <v>2009</v>
      </c>
      <c r="D3030" s="22" t="s">
        <v>3884</v>
      </c>
      <c r="E3030" s="22" t="s">
        <v>773</v>
      </c>
      <c r="F3030" s="23">
        <v>27.67</v>
      </c>
      <c r="G3030" s="23">
        <v>27.67</v>
      </c>
      <c r="H3030" s="24">
        <f t="shared" si="285"/>
        <v>0</v>
      </c>
      <c r="I3030" s="153">
        <v>0</v>
      </c>
      <c r="J3030" s="24">
        <f t="shared" si="286"/>
        <v>0</v>
      </c>
      <c r="K3030" s="25">
        <f t="shared" si="287"/>
        <v>0</v>
      </c>
      <c r="L3030">
        <v>0</v>
      </c>
      <c r="M3030">
        <v>32964608</v>
      </c>
      <c r="N3030">
        <v>42065747</v>
      </c>
      <c r="O3030" s="52">
        <v>0</v>
      </c>
      <c r="P3030" s="52">
        <v>0</v>
      </c>
      <c r="Q3030" s="52">
        <v>0</v>
      </c>
      <c r="R3030" s="52">
        <v>0</v>
      </c>
      <c r="S3030" s="52">
        <v>0</v>
      </c>
      <c r="T3030" s="52">
        <v>0</v>
      </c>
      <c r="U3030" s="52">
        <v>0</v>
      </c>
      <c r="V3030" s="52">
        <v>0</v>
      </c>
      <c r="W3030" s="52">
        <v>0</v>
      </c>
      <c r="X3030" s="52">
        <v>0</v>
      </c>
      <c r="Y3030" s="52">
        <v>0</v>
      </c>
      <c r="Z3030" s="52">
        <v>0</v>
      </c>
      <c r="AA3030" s="25">
        <v>0</v>
      </c>
      <c r="AB3030" s="25">
        <v>0</v>
      </c>
      <c r="AC3030" s="25">
        <v>0</v>
      </c>
      <c r="AD3030" s="25">
        <v>0</v>
      </c>
      <c r="AE3030" s="25">
        <v>0</v>
      </c>
      <c r="AF3030" s="25">
        <v>0</v>
      </c>
      <c r="AG3030" s="25">
        <v>0</v>
      </c>
      <c r="AH3030" s="25">
        <v>0</v>
      </c>
      <c r="AI3030" s="25">
        <v>0</v>
      </c>
      <c r="AJ3030" s="25">
        <v>0</v>
      </c>
      <c r="AK3030" s="25">
        <v>0</v>
      </c>
      <c r="AL3030" s="25">
        <v>0</v>
      </c>
      <c r="AM3030" s="95">
        <v>0</v>
      </c>
      <c r="AN3030" s="95" t="e">
        <f ca="1">IF(MengeInEEGSummieren(M3030),AM3030,0)</f>
        <v>#NAME?</v>
      </c>
      <c r="AO3030" s="95">
        <f t="shared" si="288"/>
        <v>0</v>
      </c>
      <c r="AP3030" s="95">
        <f t="shared" si="289"/>
        <v>0</v>
      </c>
      <c r="AS3030">
        <v>0</v>
      </c>
      <c r="AT3030">
        <v>0</v>
      </c>
      <c r="AU3030" t="e">
        <f t="shared" ca="1" si="290"/>
        <v>#NAME?</v>
      </c>
    </row>
    <row r="3031" spans="1:47" x14ac:dyDescent="0.15">
      <c r="A3031" s="21" t="s">
        <v>3885</v>
      </c>
      <c r="B3031" s="22" t="s">
        <v>17</v>
      </c>
      <c r="C3031" s="42">
        <v>2009</v>
      </c>
      <c r="D3031" s="22" t="s">
        <v>3886</v>
      </c>
      <c r="E3031" s="22" t="s">
        <v>770</v>
      </c>
      <c r="F3031" s="23">
        <v>24.67</v>
      </c>
      <c r="G3031" s="23">
        <v>24.67</v>
      </c>
      <c r="H3031" s="24">
        <f t="shared" si="285"/>
        <v>0</v>
      </c>
      <c r="I3031" s="153">
        <v>0</v>
      </c>
      <c r="J3031" s="24">
        <f t="shared" si="286"/>
        <v>0</v>
      </c>
      <c r="K3031" s="25">
        <f t="shared" si="287"/>
        <v>0</v>
      </c>
      <c r="L3031">
        <v>0</v>
      </c>
      <c r="M3031">
        <v>32964608</v>
      </c>
      <c r="N3031">
        <v>42065747</v>
      </c>
      <c r="O3031" s="52">
        <v>0</v>
      </c>
      <c r="P3031" s="52">
        <v>0</v>
      </c>
      <c r="Q3031" s="52">
        <v>0</v>
      </c>
      <c r="R3031" s="52">
        <v>0</v>
      </c>
      <c r="S3031" s="52">
        <v>0</v>
      </c>
      <c r="T3031" s="52">
        <v>0</v>
      </c>
      <c r="U3031" s="52">
        <v>0</v>
      </c>
      <c r="V3031" s="52">
        <v>0</v>
      </c>
      <c r="W3031" s="52">
        <v>0</v>
      </c>
      <c r="X3031" s="52">
        <v>0</v>
      </c>
      <c r="Y3031" s="52">
        <v>0</v>
      </c>
      <c r="Z3031" s="52">
        <v>0</v>
      </c>
      <c r="AA3031" s="25">
        <v>0</v>
      </c>
      <c r="AB3031" s="25">
        <v>0</v>
      </c>
      <c r="AC3031" s="25">
        <v>0</v>
      </c>
      <c r="AD3031" s="25">
        <v>0</v>
      </c>
      <c r="AE3031" s="25">
        <v>0</v>
      </c>
      <c r="AF3031" s="25">
        <v>0</v>
      </c>
      <c r="AG3031" s="25">
        <v>0</v>
      </c>
      <c r="AH3031" s="25">
        <v>0</v>
      </c>
      <c r="AI3031" s="25">
        <v>0</v>
      </c>
      <c r="AJ3031" s="25">
        <v>0</v>
      </c>
      <c r="AK3031" s="25">
        <v>0</v>
      </c>
      <c r="AL3031" s="25">
        <v>0</v>
      </c>
      <c r="AM3031" s="95">
        <v>0</v>
      </c>
      <c r="AN3031" s="95" t="e">
        <f ca="1">IF(MengeInEEGSummieren(M3031),AM3031,0)</f>
        <v>#NAME?</v>
      </c>
      <c r="AO3031" s="95">
        <f t="shared" si="288"/>
        <v>0</v>
      </c>
      <c r="AP3031" s="95">
        <f t="shared" si="289"/>
        <v>0</v>
      </c>
      <c r="AS3031">
        <v>0</v>
      </c>
      <c r="AT3031">
        <v>0</v>
      </c>
      <c r="AU3031" t="e">
        <f t="shared" ca="1" si="290"/>
        <v>#NAME?</v>
      </c>
    </row>
    <row r="3032" spans="1:47" x14ac:dyDescent="0.15">
      <c r="A3032" s="21" t="s">
        <v>3887</v>
      </c>
      <c r="B3032" s="22" t="s">
        <v>17</v>
      </c>
      <c r="C3032" s="42">
        <v>2009</v>
      </c>
      <c r="D3032" s="22" t="s">
        <v>3888</v>
      </c>
      <c r="E3032" s="22" t="s">
        <v>773</v>
      </c>
      <c r="F3032" s="23">
        <v>28.67</v>
      </c>
      <c r="G3032" s="23">
        <v>28.67</v>
      </c>
      <c r="H3032" s="24">
        <f t="shared" si="285"/>
        <v>0</v>
      </c>
      <c r="I3032" s="153">
        <v>0</v>
      </c>
      <c r="J3032" s="24">
        <f t="shared" si="286"/>
        <v>0</v>
      </c>
      <c r="K3032" s="25">
        <f t="shared" si="287"/>
        <v>0</v>
      </c>
      <c r="L3032">
        <v>0</v>
      </c>
      <c r="M3032">
        <v>32964608</v>
      </c>
      <c r="N3032">
        <v>42065747</v>
      </c>
      <c r="O3032" s="52">
        <v>0</v>
      </c>
      <c r="P3032" s="52">
        <v>0</v>
      </c>
      <c r="Q3032" s="52">
        <v>0</v>
      </c>
      <c r="R3032" s="52">
        <v>0</v>
      </c>
      <c r="S3032" s="52">
        <v>0</v>
      </c>
      <c r="T3032" s="52">
        <v>0</v>
      </c>
      <c r="U3032" s="52">
        <v>0</v>
      </c>
      <c r="V3032" s="52">
        <v>0</v>
      </c>
      <c r="W3032" s="52">
        <v>0</v>
      </c>
      <c r="X3032" s="52">
        <v>0</v>
      </c>
      <c r="Y3032" s="52">
        <v>0</v>
      </c>
      <c r="Z3032" s="52">
        <v>0</v>
      </c>
      <c r="AA3032" s="25">
        <v>0</v>
      </c>
      <c r="AB3032" s="25">
        <v>0</v>
      </c>
      <c r="AC3032" s="25">
        <v>0</v>
      </c>
      <c r="AD3032" s="25">
        <v>0</v>
      </c>
      <c r="AE3032" s="25">
        <v>0</v>
      </c>
      <c r="AF3032" s="25">
        <v>0</v>
      </c>
      <c r="AG3032" s="25">
        <v>0</v>
      </c>
      <c r="AH3032" s="25">
        <v>0</v>
      </c>
      <c r="AI3032" s="25">
        <v>0</v>
      </c>
      <c r="AJ3032" s="25">
        <v>0</v>
      </c>
      <c r="AK3032" s="25">
        <v>0</v>
      </c>
      <c r="AL3032" s="25">
        <v>0</v>
      </c>
      <c r="AM3032" s="95">
        <v>0</v>
      </c>
      <c r="AN3032" s="95" t="e">
        <f ca="1">IF(MengeInEEGSummieren(M3032),AM3032,0)</f>
        <v>#NAME?</v>
      </c>
      <c r="AO3032" s="95">
        <f t="shared" si="288"/>
        <v>0</v>
      </c>
      <c r="AP3032" s="95">
        <f t="shared" si="289"/>
        <v>0</v>
      </c>
      <c r="AS3032">
        <v>0</v>
      </c>
      <c r="AT3032">
        <v>0</v>
      </c>
      <c r="AU3032" t="e">
        <f t="shared" ca="1" si="290"/>
        <v>#NAME?</v>
      </c>
    </row>
    <row r="3033" spans="1:47" x14ac:dyDescent="0.15">
      <c r="A3033" s="21" t="s">
        <v>3889</v>
      </c>
      <c r="B3033" s="22" t="s">
        <v>17</v>
      </c>
      <c r="C3033" s="42">
        <v>2009</v>
      </c>
      <c r="D3033" s="22" t="s">
        <v>3890</v>
      </c>
      <c r="E3033" s="22" t="s">
        <v>770</v>
      </c>
      <c r="F3033" s="23">
        <v>25.67</v>
      </c>
      <c r="G3033" s="23">
        <v>25.67</v>
      </c>
      <c r="H3033" s="24">
        <f t="shared" si="285"/>
        <v>0</v>
      </c>
      <c r="I3033" s="153">
        <v>0</v>
      </c>
      <c r="J3033" s="24">
        <f t="shared" si="286"/>
        <v>0</v>
      </c>
      <c r="K3033" s="25">
        <f t="shared" si="287"/>
        <v>0</v>
      </c>
      <c r="L3033">
        <v>0</v>
      </c>
      <c r="M3033">
        <v>32964608</v>
      </c>
      <c r="N3033">
        <v>42065747</v>
      </c>
      <c r="O3033" s="52">
        <v>0</v>
      </c>
      <c r="P3033" s="52">
        <v>0</v>
      </c>
      <c r="Q3033" s="52">
        <v>0</v>
      </c>
      <c r="R3033" s="52">
        <v>0</v>
      </c>
      <c r="S3033" s="52">
        <v>0</v>
      </c>
      <c r="T3033" s="52">
        <v>0</v>
      </c>
      <c r="U3033" s="52">
        <v>0</v>
      </c>
      <c r="V3033" s="52">
        <v>0</v>
      </c>
      <c r="W3033" s="52">
        <v>0</v>
      </c>
      <c r="X3033" s="52">
        <v>0</v>
      </c>
      <c r="Y3033" s="52">
        <v>0</v>
      </c>
      <c r="Z3033" s="52">
        <v>0</v>
      </c>
      <c r="AA3033" s="25">
        <v>0</v>
      </c>
      <c r="AB3033" s="25">
        <v>0</v>
      </c>
      <c r="AC3033" s="25">
        <v>0</v>
      </c>
      <c r="AD3033" s="25">
        <v>0</v>
      </c>
      <c r="AE3033" s="25">
        <v>0</v>
      </c>
      <c r="AF3033" s="25">
        <v>0</v>
      </c>
      <c r="AG3033" s="25">
        <v>0</v>
      </c>
      <c r="AH3033" s="25">
        <v>0</v>
      </c>
      <c r="AI3033" s="25">
        <v>0</v>
      </c>
      <c r="AJ3033" s="25">
        <v>0</v>
      </c>
      <c r="AK3033" s="25">
        <v>0</v>
      </c>
      <c r="AL3033" s="25">
        <v>0</v>
      </c>
      <c r="AM3033" s="95">
        <v>0</v>
      </c>
      <c r="AN3033" s="95" t="e">
        <f ca="1">IF(MengeInEEGSummieren(M3033),AM3033,0)</f>
        <v>#NAME?</v>
      </c>
      <c r="AO3033" s="95">
        <f t="shared" si="288"/>
        <v>0</v>
      </c>
      <c r="AP3033" s="95">
        <f t="shared" si="289"/>
        <v>0</v>
      </c>
      <c r="AS3033">
        <v>0</v>
      </c>
      <c r="AT3033">
        <v>0</v>
      </c>
      <c r="AU3033" t="e">
        <f t="shared" ca="1" si="290"/>
        <v>#NAME?</v>
      </c>
    </row>
    <row r="3034" spans="1:47" x14ac:dyDescent="0.15">
      <c r="A3034" s="21" t="s">
        <v>3891</v>
      </c>
      <c r="B3034" s="22" t="s">
        <v>17</v>
      </c>
      <c r="C3034" s="42">
        <v>2009</v>
      </c>
      <c r="D3034" s="22" t="s">
        <v>3892</v>
      </c>
      <c r="E3034" s="22" t="s">
        <v>770</v>
      </c>
      <c r="F3034" s="23">
        <v>9.18</v>
      </c>
      <c r="G3034" s="23">
        <v>9.18</v>
      </c>
      <c r="H3034" s="24">
        <f t="shared" si="285"/>
        <v>0</v>
      </c>
      <c r="I3034" s="153">
        <v>0</v>
      </c>
      <c r="J3034" s="24">
        <f t="shared" si="286"/>
        <v>0</v>
      </c>
      <c r="K3034" s="25">
        <f t="shared" si="287"/>
        <v>0</v>
      </c>
      <c r="L3034">
        <v>0</v>
      </c>
      <c r="M3034">
        <v>32964608</v>
      </c>
      <c r="N3034">
        <v>42065747</v>
      </c>
      <c r="O3034" s="52">
        <v>0</v>
      </c>
      <c r="P3034" s="52">
        <v>0</v>
      </c>
      <c r="Q3034" s="52">
        <v>0</v>
      </c>
      <c r="R3034" s="52">
        <v>0</v>
      </c>
      <c r="S3034" s="52">
        <v>0</v>
      </c>
      <c r="T3034" s="52">
        <v>0</v>
      </c>
      <c r="U3034" s="52">
        <v>0</v>
      </c>
      <c r="V3034" s="52">
        <v>0</v>
      </c>
      <c r="W3034" s="52">
        <v>0</v>
      </c>
      <c r="X3034" s="52">
        <v>0</v>
      </c>
      <c r="Y3034" s="52">
        <v>0</v>
      </c>
      <c r="Z3034" s="52">
        <v>0</v>
      </c>
      <c r="AA3034" s="25">
        <v>0</v>
      </c>
      <c r="AB3034" s="25">
        <v>0</v>
      </c>
      <c r="AC3034" s="25">
        <v>0</v>
      </c>
      <c r="AD3034" s="25">
        <v>0</v>
      </c>
      <c r="AE3034" s="25">
        <v>0</v>
      </c>
      <c r="AF3034" s="25">
        <v>0</v>
      </c>
      <c r="AG3034" s="25">
        <v>0</v>
      </c>
      <c r="AH3034" s="25">
        <v>0</v>
      </c>
      <c r="AI3034" s="25">
        <v>0</v>
      </c>
      <c r="AJ3034" s="25">
        <v>0</v>
      </c>
      <c r="AK3034" s="25">
        <v>0</v>
      </c>
      <c r="AL3034" s="25">
        <v>0</v>
      </c>
      <c r="AM3034" s="95">
        <v>0</v>
      </c>
      <c r="AN3034" s="95" t="e">
        <f ca="1">IF(MengeInEEGSummieren(M3034),AM3034,0)</f>
        <v>#NAME?</v>
      </c>
      <c r="AO3034" s="95">
        <f t="shared" si="288"/>
        <v>0</v>
      </c>
      <c r="AP3034" s="95">
        <f t="shared" si="289"/>
        <v>0</v>
      </c>
      <c r="AS3034">
        <v>0</v>
      </c>
      <c r="AT3034">
        <v>0</v>
      </c>
      <c r="AU3034" t="e">
        <f t="shared" ca="1" si="290"/>
        <v>#NAME?</v>
      </c>
    </row>
    <row r="3035" spans="1:47" x14ac:dyDescent="0.15">
      <c r="A3035" s="21" t="s">
        <v>3893</v>
      </c>
      <c r="B3035" s="22" t="s">
        <v>17</v>
      </c>
      <c r="C3035" s="42">
        <v>2009</v>
      </c>
      <c r="D3035" s="22" t="s">
        <v>3894</v>
      </c>
      <c r="E3035" s="22" t="s">
        <v>773</v>
      </c>
      <c r="F3035" s="23">
        <v>12.18</v>
      </c>
      <c r="G3035" s="23">
        <v>12.18</v>
      </c>
      <c r="H3035" s="24">
        <f t="shared" si="285"/>
        <v>0</v>
      </c>
      <c r="I3035" s="153">
        <v>0</v>
      </c>
      <c r="J3035" s="24">
        <f t="shared" si="286"/>
        <v>0</v>
      </c>
      <c r="K3035" s="25">
        <f t="shared" si="287"/>
        <v>0</v>
      </c>
      <c r="L3035">
        <v>0</v>
      </c>
      <c r="M3035">
        <v>32964608</v>
      </c>
      <c r="N3035">
        <v>42065747</v>
      </c>
      <c r="O3035" s="52">
        <v>0</v>
      </c>
      <c r="P3035" s="52">
        <v>0</v>
      </c>
      <c r="Q3035" s="52">
        <v>0</v>
      </c>
      <c r="R3035" s="52">
        <v>0</v>
      </c>
      <c r="S3035" s="52">
        <v>0</v>
      </c>
      <c r="T3035" s="52">
        <v>0</v>
      </c>
      <c r="U3035" s="52">
        <v>0</v>
      </c>
      <c r="V3035" s="52">
        <v>0</v>
      </c>
      <c r="W3035" s="52">
        <v>0</v>
      </c>
      <c r="X3035" s="52">
        <v>0</v>
      </c>
      <c r="Y3035" s="52">
        <v>0</v>
      </c>
      <c r="Z3035" s="52">
        <v>0</v>
      </c>
      <c r="AA3035" s="25">
        <v>0</v>
      </c>
      <c r="AB3035" s="25">
        <v>0</v>
      </c>
      <c r="AC3035" s="25">
        <v>0</v>
      </c>
      <c r="AD3035" s="25">
        <v>0</v>
      </c>
      <c r="AE3035" s="25">
        <v>0</v>
      </c>
      <c r="AF3035" s="25">
        <v>0</v>
      </c>
      <c r="AG3035" s="25">
        <v>0</v>
      </c>
      <c r="AH3035" s="25">
        <v>0</v>
      </c>
      <c r="AI3035" s="25">
        <v>0</v>
      </c>
      <c r="AJ3035" s="25">
        <v>0</v>
      </c>
      <c r="AK3035" s="25">
        <v>0</v>
      </c>
      <c r="AL3035" s="25">
        <v>0</v>
      </c>
      <c r="AM3035" s="95">
        <v>0</v>
      </c>
      <c r="AN3035" s="95" t="e">
        <f ca="1">IF(MengeInEEGSummieren(M3035),AM3035,0)</f>
        <v>#NAME?</v>
      </c>
      <c r="AO3035" s="95">
        <f t="shared" si="288"/>
        <v>0</v>
      </c>
      <c r="AP3035" s="95">
        <f t="shared" si="289"/>
        <v>0</v>
      </c>
      <c r="AS3035">
        <v>0</v>
      </c>
      <c r="AT3035">
        <v>0</v>
      </c>
      <c r="AU3035" t="e">
        <f t="shared" ca="1" si="290"/>
        <v>#NAME?</v>
      </c>
    </row>
    <row r="3036" spans="1:47" x14ac:dyDescent="0.15">
      <c r="A3036" s="21" t="s">
        <v>3895</v>
      </c>
      <c r="B3036" s="22" t="s">
        <v>17</v>
      </c>
      <c r="C3036" s="42">
        <v>2009</v>
      </c>
      <c r="D3036" s="22" t="s">
        <v>3896</v>
      </c>
      <c r="E3036" s="22" t="s">
        <v>770</v>
      </c>
      <c r="F3036" s="23">
        <v>15.18</v>
      </c>
      <c r="G3036" s="23">
        <v>15.18</v>
      </c>
      <c r="H3036" s="24">
        <f t="shared" si="285"/>
        <v>0</v>
      </c>
      <c r="I3036" s="153">
        <v>0</v>
      </c>
      <c r="J3036" s="24">
        <f t="shared" si="286"/>
        <v>0</v>
      </c>
      <c r="K3036" s="25">
        <f t="shared" si="287"/>
        <v>0</v>
      </c>
      <c r="L3036">
        <v>0</v>
      </c>
      <c r="M3036">
        <v>32964608</v>
      </c>
      <c r="N3036">
        <v>42065747</v>
      </c>
      <c r="O3036" s="52">
        <v>0</v>
      </c>
      <c r="P3036" s="52">
        <v>0</v>
      </c>
      <c r="Q3036" s="52">
        <v>0</v>
      </c>
      <c r="R3036" s="52">
        <v>0</v>
      </c>
      <c r="S3036" s="52">
        <v>0</v>
      </c>
      <c r="T3036" s="52">
        <v>0</v>
      </c>
      <c r="U3036" s="52">
        <v>0</v>
      </c>
      <c r="V3036" s="52">
        <v>0</v>
      </c>
      <c r="W3036" s="52">
        <v>0</v>
      </c>
      <c r="X3036" s="52">
        <v>0</v>
      </c>
      <c r="Y3036" s="52">
        <v>0</v>
      </c>
      <c r="Z3036" s="52">
        <v>0</v>
      </c>
      <c r="AA3036" s="25">
        <v>0</v>
      </c>
      <c r="AB3036" s="25">
        <v>0</v>
      </c>
      <c r="AC3036" s="25">
        <v>0</v>
      </c>
      <c r="AD3036" s="25">
        <v>0</v>
      </c>
      <c r="AE3036" s="25">
        <v>0</v>
      </c>
      <c r="AF3036" s="25">
        <v>0</v>
      </c>
      <c r="AG3036" s="25">
        <v>0</v>
      </c>
      <c r="AH3036" s="25">
        <v>0</v>
      </c>
      <c r="AI3036" s="25">
        <v>0</v>
      </c>
      <c r="AJ3036" s="25">
        <v>0</v>
      </c>
      <c r="AK3036" s="25">
        <v>0</v>
      </c>
      <c r="AL3036" s="25">
        <v>0</v>
      </c>
      <c r="AM3036" s="95">
        <v>0</v>
      </c>
      <c r="AN3036" s="95" t="e">
        <f ca="1">IF(MengeInEEGSummieren(M3036),AM3036,0)</f>
        <v>#NAME?</v>
      </c>
      <c r="AO3036" s="95">
        <f t="shared" si="288"/>
        <v>0</v>
      </c>
      <c r="AP3036" s="95">
        <f t="shared" si="289"/>
        <v>0</v>
      </c>
      <c r="AS3036">
        <v>0</v>
      </c>
      <c r="AT3036">
        <v>0</v>
      </c>
      <c r="AU3036" t="e">
        <f t="shared" ca="1" si="290"/>
        <v>#NAME?</v>
      </c>
    </row>
    <row r="3037" spans="1:47" x14ac:dyDescent="0.15">
      <c r="A3037" s="21" t="s">
        <v>3897</v>
      </c>
      <c r="B3037" s="22" t="s">
        <v>17</v>
      </c>
      <c r="C3037" s="42">
        <v>2009</v>
      </c>
      <c r="D3037" s="22" t="s">
        <v>3898</v>
      </c>
      <c r="E3037" s="22" t="s">
        <v>773</v>
      </c>
      <c r="F3037" s="23">
        <v>18.18</v>
      </c>
      <c r="G3037" s="23">
        <v>18.18</v>
      </c>
      <c r="H3037" s="24">
        <f t="shared" si="285"/>
        <v>0</v>
      </c>
      <c r="I3037" s="153">
        <v>0</v>
      </c>
      <c r="J3037" s="24">
        <f t="shared" si="286"/>
        <v>0</v>
      </c>
      <c r="K3037" s="25">
        <f t="shared" si="287"/>
        <v>0</v>
      </c>
      <c r="L3037">
        <v>0</v>
      </c>
      <c r="M3037">
        <v>32964608</v>
      </c>
      <c r="N3037">
        <v>42065747</v>
      </c>
      <c r="O3037" s="52">
        <v>0</v>
      </c>
      <c r="P3037" s="52">
        <v>0</v>
      </c>
      <c r="Q3037" s="52">
        <v>0</v>
      </c>
      <c r="R3037" s="52">
        <v>0</v>
      </c>
      <c r="S3037" s="52">
        <v>0</v>
      </c>
      <c r="T3037" s="52">
        <v>0</v>
      </c>
      <c r="U3037" s="52">
        <v>0</v>
      </c>
      <c r="V3037" s="52">
        <v>0</v>
      </c>
      <c r="W3037" s="52">
        <v>0</v>
      </c>
      <c r="X3037" s="52">
        <v>0</v>
      </c>
      <c r="Y3037" s="52">
        <v>0</v>
      </c>
      <c r="Z3037" s="52">
        <v>0</v>
      </c>
      <c r="AA3037" s="25">
        <v>0</v>
      </c>
      <c r="AB3037" s="25">
        <v>0</v>
      </c>
      <c r="AC3037" s="25">
        <v>0</v>
      </c>
      <c r="AD3037" s="25">
        <v>0</v>
      </c>
      <c r="AE3037" s="25">
        <v>0</v>
      </c>
      <c r="AF3037" s="25">
        <v>0</v>
      </c>
      <c r="AG3037" s="25">
        <v>0</v>
      </c>
      <c r="AH3037" s="25">
        <v>0</v>
      </c>
      <c r="AI3037" s="25">
        <v>0</v>
      </c>
      <c r="AJ3037" s="25">
        <v>0</v>
      </c>
      <c r="AK3037" s="25">
        <v>0</v>
      </c>
      <c r="AL3037" s="25">
        <v>0</v>
      </c>
      <c r="AM3037" s="95">
        <v>0</v>
      </c>
      <c r="AN3037" s="95" t="e">
        <f ca="1">IF(MengeInEEGSummieren(M3037),AM3037,0)</f>
        <v>#NAME?</v>
      </c>
      <c r="AO3037" s="95">
        <f t="shared" si="288"/>
        <v>0</v>
      </c>
      <c r="AP3037" s="95">
        <f t="shared" si="289"/>
        <v>0</v>
      </c>
      <c r="AS3037">
        <v>0</v>
      </c>
      <c r="AT3037">
        <v>0</v>
      </c>
      <c r="AU3037" t="e">
        <f t="shared" ca="1" si="290"/>
        <v>#NAME?</v>
      </c>
    </row>
    <row r="3038" spans="1:47" x14ac:dyDescent="0.15">
      <c r="A3038" s="21" t="s">
        <v>3899</v>
      </c>
      <c r="B3038" s="22" t="s">
        <v>17</v>
      </c>
      <c r="C3038" s="42">
        <v>2009</v>
      </c>
      <c r="D3038" s="22" t="s">
        <v>3900</v>
      </c>
      <c r="E3038" s="22" t="s">
        <v>770</v>
      </c>
      <c r="F3038" s="23">
        <v>16.18</v>
      </c>
      <c r="G3038" s="23">
        <v>16.18</v>
      </c>
      <c r="H3038" s="24">
        <f t="shared" si="285"/>
        <v>0</v>
      </c>
      <c r="I3038" s="153">
        <v>0</v>
      </c>
      <c r="J3038" s="24">
        <f t="shared" si="286"/>
        <v>0</v>
      </c>
      <c r="K3038" s="25">
        <f t="shared" si="287"/>
        <v>0</v>
      </c>
      <c r="L3038">
        <v>0</v>
      </c>
      <c r="M3038">
        <v>32964608</v>
      </c>
      <c r="N3038">
        <v>42065747</v>
      </c>
      <c r="O3038" s="52">
        <v>0</v>
      </c>
      <c r="P3038" s="52">
        <v>0</v>
      </c>
      <c r="Q3038" s="52">
        <v>0</v>
      </c>
      <c r="R3038" s="52">
        <v>0</v>
      </c>
      <c r="S3038" s="52">
        <v>0</v>
      </c>
      <c r="T3038" s="52">
        <v>0</v>
      </c>
      <c r="U3038" s="52">
        <v>0</v>
      </c>
      <c r="V3038" s="52">
        <v>0</v>
      </c>
      <c r="W3038" s="52">
        <v>0</v>
      </c>
      <c r="X3038" s="52">
        <v>0</v>
      </c>
      <c r="Y3038" s="52">
        <v>0</v>
      </c>
      <c r="Z3038" s="52">
        <v>0</v>
      </c>
      <c r="AA3038" s="25">
        <v>0</v>
      </c>
      <c r="AB3038" s="25">
        <v>0</v>
      </c>
      <c r="AC3038" s="25">
        <v>0</v>
      </c>
      <c r="AD3038" s="25">
        <v>0</v>
      </c>
      <c r="AE3038" s="25">
        <v>0</v>
      </c>
      <c r="AF3038" s="25">
        <v>0</v>
      </c>
      <c r="AG3038" s="25">
        <v>0</v>
      </c>
      <c r="AH3038" s="25">
        <v>0</v>
      </c>
      <c r="AI3038" s="25">
        <v>0</v>
      </c>
      <c r="AJ3038" s="25">
        <v>0</v>
      </c>
      <c r="AK3038" s="25">
        <v>0</v>
      </c>
      <c r="AL3038" s="25">
        <v>0</v>
      </c>
      <c r="AM3038" s="95">
        <v>0</v>
      </c>
      <c r="AN3038" s="95" t="e">
        <f ca="1">IF(MengeInEEGSummieren(M3038),AM3038,0)</f>
        <v>#NAME?</v>
      </c>
      <c r="AO3038" s="95">
        <f t="shared" si="288"/>
        <v>0</v>
      </c>
      <c r="AP3038" s="95">
        <f t="shared" si="289"/>
        <v>0</v>
      </c>
      <c r="AS3038">
        <v>0</v>
      </c>
      <c r="AT3038">
        <v>0</v>
      </c>
      <c r="AU3038" t="e">
        <f t="shared" ca="1" si="290"/>
        <v>#NAME?</v>
      </c>
    </row>
    <row r="3039" spans="1:47" x14ac:dyDescent="0.15">
      <c r="A3039" s="21" t="s">
        <v>3901</v>
      </c>
      <c r="B3039" s="22" t="s">
        <v>17</v>
      </c>
      <c r="C3039" s="42">
        <v>2009</v>
      </c>
      <c r="D3039" s="22" t="s">
        <v>3902</v>
      </c>
      <c r="E3039" s="22" t="s">
        <v>773</v>
      </c>
      <c r="F3039" s="23">
        <v>19.18</v>
      </c>
      <c r="G3039" s="23">
        <v>19.18</v>
      </c>
      <c r="H3039" s="24">
        <f t="shared" si="285"/>
        <v>0</v>
      </c>
      <c r="I3039" s="153">
        <v>0</v>
      </c>
      <c r="J3039" s="24">
        <f t="shared" si="286"/>
        <v>0</v>
      </c>
      <c r="K3039" s="25">
        <f t="shared" si="287"/>
        <v>0</v>
      </c>
      <c r="L3039">
        <v>0</v>
      </c>
      <c r="M3039">
        <v>32964608</v>
      </c>
      <c r="N3039">
        <v>42065747</v>
      </c>
      <c r="O3039" s="52">
        <v>0</v>
      </c>
      <c r="P3039" s="52">
        <v>0</v>
      </c>
      <c r="Q3039" s="52">
        <v>0</v>
      </c>
      <c r="R3039" s="52">
        <v>0</v>
      </c>
      <c r="S3039" s="52">
        <v>0</v>
      </c>
      <c r="T3039" s="52">
        <v>0</v>
      </c>
      <c r="U3039" s="52">
        <v>0</v>
      </c>
      <c r="V3039" s="52">
        <v>0</v>
      </c>
      <c r="W3039" s="52">
        <v>0</v>
      </c>
      <c r="X3039" s="52">
        <v>0</v>
      </c>
      <c r="Y3039" s="52">
        <v>0</v>
      </c>
      <c r="Z3039" s="52">
        <v>0</v>
      </c>
      <c r="AA3039" s="25">
        <v>0</v>
      </c>
      <c r="AB3039" s="25">
        <v>0</v>
      </c>
      <c r="AC3039" s="25">
        <v>0</v>
      </c>
      <c r="AD3039" s="25">
        <v>0</v>
      </c>
      <c r="AE3039" s="25">
        <v>0</v>
      </c>
      <c r="AF3039" s="25">
        <v>0</v>
      </c>
      <c r="AG3039" s="25">
        <v>0</v>
      </c>
      <c r="AH3039" s="25">
        <v>0</v>
      </c>
      <c r="AI3039" s="25">
        <v>0</v>
      </c>
      <c r="AJ3039" s="25">
        <v>0</v>
      </c>
      <c r="AK3039" s="25">
        <v>0</v>
      </c>
      <c r="AL3039" s="25">
        <v>0</v>
      </c>
      <c r="AM3039" s="95">
        <v>0</v>
      </c>
      <c r="AN3039" s="95" t="e">
        <f ca="1">IF(MengeInEEGSummieren(M3039),AM3039,0)</f>
        <v>#NAME?</v>
      </c>
      <c r="AO3039" s="95">
        <f t="shared" si="288"/>
        <v>0</v>
      </c>
      <c r="AP3039" s="95">
        <f t="shared" si="289"/>
        <v>0</v>
      </c>
      <c r="AS3039">
        <v>0</v>
      </c>
      <c r="AT3039">
        <v>0</v>
      </c>
      <c r="AU3039" t="e">
        <f t="shared" ca="1" si="290"/>
        <v>#NAME?</v>
      </c>
    </row>
    <row r="3040" spans="1:47" x14ac:dyDescent="0.15">
      <c r="A3040" s="21" t="s">
        <v>3903</v>
      </c>
      <c r="B3040" s="22" t="s">
        <v>17</v>
      </c>
      <c r="C3040" s="42">
        <v>2009</v>
      </c>
      <c r="D3040" s="22" t="s">
        <v>3904</v>
      </c>
      <c r="E3040" s="22" t="s">
        <v>770</v>
      </c>
      <c r="F3040" s="23">
        <v>17.18</v>
      </c>
      <c r="G3040" s="23">
        <v>17.18</v>
      </c>
      <c r="H3040" s="24">
        <f t="shared" si="285"/>
        <v>0</v>
      </c>
      <c r="I3040" s="153">
        <v>0</v>
      </c>
      <c r="J3040" s="24">
        <f t="shared" si="286"/>
        <v>0</v>
      </c>
      <c r="K3040" s="25">
        <f t="shared" si="287"/>
        <v>0</v>
      </c>
      <c r="L3040">
        <v>0</v>
      </c>
      <c r="M3040">
        <v>32964608</v>
      </c>
      <c r="N3040">
        <v>42065747</v>
      </c>
      <c r="O3040" s="52">
        <v>0</v>
      </c>
      <c r="P3040" s="52">
        <v>0</v>
      </c>
      <c r="Q3040" s="52">
        <v>0</v>
      </c>
      <c r="R3040" s="52">
        <v>0</v>
      </c>
      <c r="S3040" s="52">
        <v>0</v>
      </c>
      <c r="T3040" s="52">
        <v>0</v>
      </c>
      <c r="U3040" s="52">
        <v>0</v>
      </c>
      <c r="V3040" s="52">
        <v>0</v>
      </c>
      <c r="W3040" s="52">
        <v>0</v>
      </c>
      <c r="X3040" s="52">
        <v>0</v>
      </c>
      <c r="Y3040" s="52">
        <v>0</v>
      </c>
      <c r="Z3040" s="52">
        <v>0</v>
      </c>
      <c r="AA3040" s="25">
        <v>0</v>
      </c>
      <c r="AB3040" s="25">
        <v>0</v>
      </c>
      <c r="AC3040" s="25">
        <v>0</v>
      </c>
      <c r="AD3040" s="25">
        <v>0</v>
      </c>
      <c r="AE3040" s="25">
        <v>0</v>
      </c>
      <c r="AF3040" s="25">
        <v>0</v>
      </c>
      <c r="AG3040" s="25">
        <v>0</v>
      </c>
      <c r="AH3040" s="25">
        <v>0</v>
      </c>
      <c r="AI3040" s="25">
        <v>0</v>
      </c>
      <c r="AJ3040" s="25">
        <v>0</v>
      </c>
      <c r="AK3040" s="25">
        <v>0</v>
      </c>
      <c r="AL3040" s="25">
        <v>0</v>
      </c>
      <c r="AM3040" s="95">
        <v>0</v>
      </c>
      <c r="AN3040" s="95" t="e">
        <f ca="1">IF(MengeInEEGSummieren(M3040),AM3040,0)</f>
        <v>#NAME?</v>
      </c>
      <c r="AO3040" s="95">
        <f t="shared" si="288"/>
        <v>0</v>
      </c>
      <c r="AP3040" s="95">
        <f t="shared" si="289"/>
        <v>0</v>
      </c>
      <c r="AS3040">
        <v>0</v>
      </c>
      <c r="AT3040">
        <v>0</v>
      </c>
      <c r="AU3040" t="e">
        <f t="shared" ca="1" si="290"/>
        <v>#NAME?</v>
      </c>
    </row>
    <row r="3041" spans="1:47" x14ac:dyDescent="0.15">
      <c r="A3041" s="21" t="s">
        <v>3905</v>
      </c>
      <c r="B3041" s="22" t="s">
        <v>17</v>
      </c>
      <c r="C3041" s="42">
        <v>2009</v>
      </c>
      <c r="D3041" s="22" t="s">
        <v>3906</v>
      </c>
      <c r="E3041" s="22" t="s">
        <v>773</v>
      </c>
      <c r="F3041" s="23">
        <v>20.18</v>
      </c>
      <c r="G3041" s="23">
        <v>20.18</v>
      </c>
      <c r="H3041" s="24">
        <f t="shared" si="285"/>
        <v>0</v>
      </c>
      <c r="I3041" s="153">
        <v>0</v>
      </c>
      <c r="J3041" s="24">
        <f t="shared" si="286"/>
        <v>0</v>
      </c>
      <c r="K3041" s="25">
        <f t="shared" si="287"/>
        <v>0</v>
      </c>
      <c r="L3041">
        <v>0</v>
      </c>
      <c r="M3041">
        <v>32964608</v>
      </c>
      <c r="N3041">
        <v>42065747</v>
      </c>
      <c r="O3041" s="52">
        <v>0</v>
      </c>
      <c r="P3041" s="52">
        <v>0</v>
      </c>
      <c r="Q3041" s="52">
        <v>0</v>
      </c>
      <c r="R3041" s="52">
        <v>0</v>
      </c>
      <c r="S3041" s="52">
        <v>0</v>
      </c>
      <c r="T3041" s="52">
        <v>0</v>
      </c>
      <c r="U3041" s="52">
        <v>0</v>
      </c>
      <c r="V3041" s="52">
        <v>0</v>
      </c>
      <c r="W3041" s="52">
        <v>0</v>
      </c>
      <c r="X3041" s="52">
        <v>0</v>
      </c>
      <c r="Y3041" s="52">
        <v>0</v>
      </c>
      <c r="Z3041" s="52">
        <v>0</v>
      </c>
      <c r="AA3041" s="25">
        <v>0</v>
      </c>
      <c r="AB3041" s="25">
        <v>0</v>
      </c>
      <c r="AC3041" s="25">
        <v>0</v>
      </c>
      <c r="AD3041" s="25">
        <v>0</v>
      </c>
      <c r="AE3041" s="25">
        <v>0</v>
      </c>
      <c r="AF3041" s="25">
        <v>0</v>
      </c>
      <c r="AG3041" s="25">
        <v>0</v>
      </c>
      <c r="AH3041" s="25">
        <v>0</v>
      </c>
      <c r="AI3041" s="25">
        <v>0</v>
      </c>
      <c r="AJ3041" s="25">
        <v>0</v>
      </c>
      <c r="AK3041" s="25">
        <v>0</v>
      </c>
      <c r="AL3041" s="25">
        <v>0</v>
      </c>
      <c r="AM3041" s="95">
        <v>0</v>
      </c>
      <c r="AN3041" s="95" t="e">
        <f ca="1">IF(MengeInEEGSummieren(M3041),AM3041,0)</f>
        <v>#NAME?</v>
      </c>
      <c r="AO3041" s="95">
        <f t="shared" si="288"/>
        <v>0</v>
      </c>
      <c r="AP3041" s="95">
        <f t="shared" si="289"/>
        <v>0</v>
      </c>
      <c r="AS3041">
        <v>0</v>
      </c>
      <c r="AT3041">
        <v>0</v>
      </c>
      <c r="AU3041" t="e">
        <f t="shared" ca="1" si="290"/>
        <v>#NAME?</v>
      </c>
    </row>
    <row r="3042" spans="1:47" x14ac:dyDescent="0.15">
      <c r="A3042" s="21" t="s">
        <v>3907</v>
      </c>
      <c r="B3042" s="22" t="s">
        <v>17</v>
      </c>
      <c r="C3042" s="42">
        <v>2009</v>
      </c>
      <c r="D3042" s="22" t="s">
        <v>3908</v>
      </c>
      <c r="E3042" s="22" t="s">
        <v>770</v>
      </c>
      <c r="F3042" s="23">
        <v>18.18</v>
      </c>
      <c r="G3042" s="23">
        <v>18.18</v>
      </c>
      <c r="H3042" s="24">
        <f t="shared" si="285"/>
        <v>0</v>
      </c>
      <c r="I3042" s="153">
        <v>0</v>
      </c>
      <c r="J3042" s="24">
        <f t="shared" si="286"/>
        <v>0</v>
      </c>
      <c r="K3042" s="25">
        <f t="shared" si="287"/>
        <v>0</v>
      </c>
      <c r="L3042">
        <v>0</v>
      </c>
      <c r="M3042">
        <v>32964608</v>
      </c>
      <c r="N3042">
        <v>42065747</v>
      </c>
      <c r="O3042" s="52">
        <v>0</v>
      </c>
      <c r="P3042" s="52">
        <v>0</v>
      </c>
      <c r="Q3042" s="52">
        <v>0</v>
      </c>
      <c r="R3042" s="52">
        <v>0</v>
      </c>
      <c r="S3042" s="52">
        <v>0</v>
      </c>
      <c r="T3042" s="52">
        <v>0</v>
      </c>
      <c r="U3042" s="52">
        <v>0</v>
      </c>
      <c r="V3042" s="52">
        <v>0</v>
      </c>
      <c r="W3042" s="52">
        <v>0</v>
      </c>
      <c r="X3042" s="52">
        <v>0</v>
      </c>
      <c r="Y3042" s="52">
        <v>0</v>
      </c>
      <c r="Z3042" s="52">
        <v>0</v>
      </c>
      <c r="AA3042" s="25">
        <v>0</v>
      </c>
      <c r="AB3042" s="25">
        <v>0</v>
      </c>
      <c r="AC3042" s="25">
        <v>0</v>
      </c>
      <c r="AD3042" s="25">
        <v>0</v>
      </c>
      <c r="AE3042" s="25">
        <v>0</v>
      </c>
      <c r="AF3042" s="25">
        <v>0</v>
      </c>
      <c r="AG3042" s="25">
        <v>0</v>
      </c>
      <c r="AH3042" s="25">
        <v>0</v>
      </c>
      <c r="AI3042" s="25">
        <v>0</v>
      </c>
      <c r="AJ3042" s="25">
        <v>0</v>
      </c>
      <c r="AK3042" s="25">
        <v>0</v>
      </c>
      <c r="AL3042" s="25">
        <v>0</v>
      </c>
      <c r="AM3042" s="95">
        <v>0</v>
      </c>
      <c r="AN3042" s="95" t="e">
        <f ca="1">IF(MengeInEEGSummieren(M3042),AM3042,0)</f>
        <v>#NAME?</v>
      </c>
      <c r="AO3042" s="95">
        <f t="shared" si="288"/>
        <v>0</v>
      </c>
      <c r="AP3042" s="95">
        <f t="shared" si="289"/>
        <v>0</v>
      </c>
      <c r="AS3042">
        <v>0</v>
      </c>
      <c r="AT3042">
        <v>0</v>
      </c>
      <c r="AU3042" t="e">
        <f t="shared" ca="1" si="290"/>
        <v>#NAME?</v>
      </c>
    </row>
    <row r="3043" spans="1:47" x14ac:dyDescent="0.15">
      <c r="A3043" s="21" t="s">
        <v>3909</v>
      </c>
      <c r="B3043" s="22" t="s">
        <v>17</v>
      </c>
      <c r="C3043" s="42">
        <v>2009</v>
      </c>
      <c r="D3043" s="22" t="s">
        <v>3910</v>
      </c>
      <c r="E3043" s="22" t="s">
        <v>773</v>
      </c>
      <c r="F3043" s="23">
        <v>21.18</v>
      </c>
      <c r="G3043" s="23">
        <v>21.18</v>
      </c>
      <c r="H3043" s="24">
        <f t="shared" si="285"/>
        <v>0</v>
      </c>
      <c r="I3043" s="153">
        <v>0</v>
      </c>
      <c r="J3043" s="24">
        <f t="shared" si="286"/>
        <v>0</v>
      </c>
      <c r="K3043" s="25">
        <f t="shared" si="287"/>
        <v>0</v>
      </c>
      <c r="L3043">
        <v>0</v>
      </c>
      <c r="M3043">
        <v>32964608</v>
      </c>
      <c r="N3043">
        <v>42065747</v>
      </c>
      <c r="O3043" s="52">
        <v>0</v>
      </c>
      <c r="P3043" s="52">
        <v>0</v>
      </c>
      <c r="Q3043" s="52">
        <v>0</v>
      </c>
      <c r="R3043" s="52">
        <v>0</v>
      </c>
      <c r="S3043" s="52">
        <v>0</v>
      </c>
      <c r="T3043" s="52">
        <v>0</v>
      </c>
      <c r="U3043" s="52">
        <v>0</v>
      </c>
      <c r="V3043" s="52">
        <v>0</v>
      </c>
      <c r="W3043" s="52">
        <v>0</v>
      </c>
      <c r="X3043" s="52">
        <v>0</v>
      </c>
      <c r="Y3043" s="52">
        <v>0</v>
      </c>
      <c r="Z3043" s="52">
        <v>0</v>
      </c>
      <c r="AA3043" s="25">
        <v>0</v>
      </c>
      <c r="AB3043" s="25">
        <v>0</v>
      </c>
      <c r="AC3043" s="25">
        <v>0</v>
      </c>
      <c r="AD3043" s="25">
        <v>0</v>
      </c>
      <c r="AE3043" s="25">
        <v>0</v>
      </c>
      <c r="AF3043" s="25">
        <v>0</v>
      </c>
      <c r="AG3043" s="25">
        <v>0</v>
      </c>
      <c r="AH3043" s="25">
        <v>0</v>
      </c>
      <c r="AI3043" s="25">
        <v>0</v>
      </c>
      <c r="AJ3043" s="25">
        <v>0</v>
      </c>
      <c r="AK3043" s="25">
        <v>0</v>
      </c>
      <c r="AL3043" s="25">
        <v>0</v>
      </c>
      <c r="AM3043" s="95">
        <v>0</v>
      </c>
      <c r="AN3043" s="95" t="e">
        <f ca="1">IF(MengeInEEGSummieren(M3043),AM3043,0)</f>
        <v>#NAME?</v>
      </c>
      <c r="AO3043" s="95">
        <f t="shared" si="288"/>
        <v>0</v>
      </c>
      <c r="AP3043" s="95">
        <f t="shared" si="289"/>
        <v>0</v>
      </c>
      <c r="AS3043">
        <v>0</v>
      </c>
      <c r="AT3043">
        <v>0</v>
      </c>
      <c r="AU3043" t="e">
        <f t="shared" ca="1" si="290"/>
        <v>#NAME?</v>
      </c>
    </row>
    <row r="3044" spans="1:47" x14ac:dyDescent="0.15">
      <c r="A3044" s="21" t="s">
        <v>3911</v>
      </c>
      <c r="B3044" s="22" t="s">
        <v>17</v>
      </c>
      <c r="C3044" s="42">
        <v>2009</v>
      </c>
      <c r="D3044" s="22" t="s">
        <v>3912</v>
      </c>
      <c r="E3044" s="22" t="s">
        <v>770</v>
      </c>
      <c r="F3044" s="23">
        <v>19.18</v>
      </c>
      <c r="G3044" s="23">
        <v>19.18</v>
      </c>
      <c r="H3044" s="24">
        <f t="shared" si="285"/>
        <v>0</v>
      </c>
      <c r="I3044" s="153">
        <v>0</v>
      </c>
      <c r="J3044" s="24">
        <f t="shared" si="286"/>
        <v>0</v>
      </c>
      <c r="K3044" s="25">
        <f t="shared" si="287"/>
        <v>0</v>
      </c>
      <c r="L3044">
        <v>0</v>
      </c>
      <c r="M3044">
        <v>32964608</v>
      </c>
      <c r="N3044">
        <v>42065747</v>
      </c>
      <c r="O3044" s="52">
        <v>0</v>
      </c>
      <c r="P3044" s="52">
        <v>0</v>
      </c>
      <c r="Q3044" s="52">
        <v>0</v>
      </c>
      <c r="R3044" s="52">
        <v>0</v>
      </c>
      <c r="S3044" s="52">
        <v>0</v>
      </c>
      <c r="T3044" s="52">
        <v>0</v>
      </c>
      <c r="U3044" s="52">
        <v>0</v>
      </c>
      <c r="V3044" s="52">
        <v>0</v>
      </c>
      <c r="W3044" s="52">
        <v>0</v>
      </c>
      <c r="X3044" s="52">
        <v>0</v>
      </c>
      <c r="Y3044" s="52">
        <v>0</v>
      </c>
      <c r="Z3044" s="52">
        <v>0</v>
      </c>
      <c r="AA3044" s="25">
        <v>0</v>
      </c>
      <c r="AB3044" s="25">
        <v>0</v>
      </c>
      <c r="AC3044" s="25">
        <v>0</v>
      </c>
      <c r="AD3044" s="25">
        <v>0</v>
      </c>
      <c r="AE3044" s="25">
        <v>0</v>
      </c>
      <c r="AF3044" s="25">
        <v>0</v>
      </c>
      <c r="AG3044" s="25">
        <v>0</v>
      </c>
      <c r="AH3044" s="25">
        <v>0</v>
      </c>
      <c r="AI3044" s="25">
        <v>0</v>
      </c>
      <c r="AJ3044" s="25">
        <v>0</v>
      </c>
      <c r="AK3044" s="25">
        <v>0</v>
      </c>
      <c r="AL3044" s="25">
        <v>0</v>
      </c>
      <c r="AM3044" s="95">
        <v>0</v>
      </c>
      <c r="AN3044" s="95" t="e">
        <f ca="1">IF(MengeInEEGSummieren(M3044),AM3044,0)</f>
        <v>#NAME?</v>
      </c>
      <c r="AO3044" s="95">
        <f t="shared" si="288"/>
        <v>0</v>
      </c>
      <c r="AP3044" s="95">
        <f t="shared" si="289"/>
        <v>0</v>
      </c>
      <c r="AS3044">
        <v>0</v>
      </c>
      <c r="AT3044">
        <v>0</v>
      </c>
      <c r="AU3044" t="e">
        <f t="shared" ca="1" si="290"/>
        <v>#NAME?</v>
      </c>
    </row>
    <row r="3045" spans="1:47" x14ac:dyDescent="0.15">
      <c r="A3045" s="21" t="s">
        <v>3913</v>
      </c>
      <c r="B3045" s="22" t="s">
        <v>17</v>
      </c>
      <c r="C3045" s="42">
        <v>2009</v>
      </c>
      <c r="D3045" s="22" t="s">
        <v>3914</v>
      </c>
      <c r="E3045" s="22" t="s">
        <v>773</v>
      </c>
      <c r="F3045" s="23">
        <v>22.18</v>
      </c>
      <c r="G3045" s="23">
        <v>22.18</v>
      </c>
      <c r="H3045" s="24">
        <f t="shared" si="285"/>
        <v>0</v>
      </c>
      <c r="I3045" s="153">
        <v>0</v>
      </c>
      <c r="J3045" s="24">
        <f t="shared" si="286"/>
        <v>0</v>
      </c>
      <c r="K3045" s="25">
        <f t="shared" si="287"/>
        <v>0</v>
      </c>
      <c r="L3045">
        <v>0</v>
      </c>
      <c r="M3045">
        <v>32964608</v>
      </c>
      <c r="N3045">
        <v>42065747</v>
      </c>
      <c r="O3045" s="52">
        <v>0</v>
      </c>
      <c r="P3045" s="52">
        <v>0</v>
      </c>
      <c r="Q3045" s="52">
        <v>0</v>
      </c>
      <c r="R3045" s="52">
        <v>0</v>
      </c>
      <c r="S3045" s="52">
        <v>0</v>
      </c>
      <c r="T3045" s="52">
        <v>0</v>
      </c>
      <c r="U3045" s="52">
        <v>0</v>
      </c>
      <c r="V3045" s="52">
        <v>0</v>
      </c>
      <c r="W3045" s="52">
        <v>0</v>
      </c>
      <c r="X3045" s="52">
        <v>0</v>
      </c>
      <c r="Y3045" s="52">
        <v>0</v>
      </c>
      <c r="Z3045" s="52">
        <v>0</v>
      </c>
      <c r="AA3045" s="25">
        <v>0</v>
      </c>
      <c r="AB3045" s="25">
        <v>0</v>
      </c>
      <c r="AC3045" s="25">
        <v>0</v>
      </c>
      <c r="AD3045" s="25">
        <v>0</v>
      </c>
      <c r="AE3045" s="25">
        <v>0</v>
      </c>
      <c r="AF3045" s="25">
        <v>0</v>
      </c>
      <c r="AG3045" s="25">
        <v>0</v>
      </c>
      <c r="AH3045" s="25">
        <v>0</v>
      </c>
      <c r="AI3045" s="25">
        <v>0</v>
      </c>
      <c r="AJ3045" s="25">
        <v>0</v>
      </c>
      <c r="AK3045" s="25">
        <v>0</v>
      </c>
      <c r="AL3045" s="25">
        <v>0</v>
      </c>
      <c r="AM3045" s="95">
        <v>0</v>
      </c>
      <c r="AN3045" s="95" t="e">
        <f ca="1">IF(MengeInEEGSummieren(M3045),AM3045,0)</f>
        <v>#NAME?</v>
      </c>
      <c r="AO3045" s="95">
        <f t="shared" si="288"/>
        <v>0</v>
      </c>
      <c r="AP3045" s="95">
        <f t="shared" si="289"/>
        <v>0</v>
      </c>
      <c r="AS3045">
        <v>0</v>
      </c>
      <c r="AT3045">
        <v>0</v>
      </c>
      <c r="AU3045" t="e">
        <f t="shared" ca="1" si="290"/>
        <v>#NAME?</v>
      </c>
    </row>
    <row r="3046" spans="1:47" x14ac:dyDescent="0.15">
      <c r="A3046" s="21" t="s">
        <v>3915</v>
      </c>
      <c r="B3046" s="22" t="s">
        <v>17</v>
      </c>
      <c r="C3046" s="42">
        <v>2009</v>
      </c>
      <c r="D3046" s="22" t="s">
        <v>3916</v>
      </c>
      <c r="E3046" s="22" t="s">
        <v>770</v>
      </c>
      <c r="F3046" s="23">
        <v>17.18</v>
      </c>
      <c r="G3046" s="23">
        <v>17.18</v>
      </c>
      <c r="H3046" s="24">
        <f t="shared" si="285"/>
        <v>0</v>
      </c>
      <c r="I3046" s="153">
        <v>0</v>
      </c>
      <c r="J3046" s="24">
        <f t="shared" si="286"/>
        <v>0</v>
      </c>
      <c r="K3046" s="25">
        <f t="shared" si="287"/>
        <v>0</v>
      </c>
      <c r="L3046">
        <v>0</v>
      </c>
      <c r="M3046">
        <v>32964608</v>
      </c>
      <c r="N3046">
        <v>42065747</v>
      </c>
      <c r="O3046" s="52">
        <v>0</v>
      </c>
      <c r="P3046" s="52">
        <v>0</v>
      </c>
      <c r="Q3046" s="52">
        <v>0</v>
      </c>
      <c r="R3046" s="52">
        <v>0</v>
      </c>
      <c r="S3046" s="52">
        <v>0</v>
      </c>
      <c r="T3046" s="52">
        <v>0</v>
      </c>
      <c r="U3046" s="52">
        <v>0</v>
      </c>
      <c r="V3046" s="52">
        <v>0</v>
      </c>
      <c r="W3046" s="52">
        <v>0</v>
      </c>
      <c r="X3046" s="52">
        <v>0</v>
      </c>
      <c r="Y3046" s="52">
        <v>0</v>
      </c>
      <c r="Z3046" s="52">
        <v>0</v>
      </c>
      <c r="AA3046" s="25">
        <v>0</v>
      </c>
      <c r="AB3046" s="25">
        <v>0</v>
      </c>
      <c r="AC3046" s="25">
        <v>0</v>
      </c>
      <c r="AD3046" s="25">
        <v>0</v>
      </c>
      <c r="AE3046" s="25">
        <v>0</v>
      </c>
      <c r="AF3046" s="25">
        <v>0</v>
      </c>
      <c r="AG3046" s="25">
        <v>0</v>
      </c>
      <c r="AH3046" s="25">
        <v>0</v>
      </c>
      <c r="AI3046" s="25">
        <v>0</v>
      </c>
      <c r="AJ3046" s="25">
        <v>0</v>
      </c>
      <c r="AK3046" s="25">
        <v>0</v>
      </c>
      <c r="AL3046" s="25">
        <v>0</v>
      </c>
      <c r="AM3046" s="95">
        <v>0</v>
      </c>
      <c r="AN3046" s="95" t="e">
        <f ca="1">IF(MengeInEEGSummieren(M3046),AM3046,0)</f>
        <v>#NAME?</v>
      </c>
      <c r="AO3046" s="95">
        <f t="shared" si="288"/>
        <v>0</v>
      </c>
      <c r="AP3046" s="95">
        <f t="shared" si="289"/>
        <v>0</v>
      </c>
      <c r="AS3046">
        <v>0</v>
      </c>
      <c r="AT3046">
        <v>0</v>
      </c>
      <c r="AU3046" t="e">
        <f t="shared" ca="1" si="290"/>
        <v>#NAME?</v>
      </c>
    </row>
    <row r="3047" spans="1:47" x14ac:dyDescent="0.15">
      <c r="A3047" s="21" t="s">
        <v>3917</v>
      </c>
      <c r="B3047" s="22" t="s">
        <v>17</v>
      </c>
      <c r="C3047" s="42">
        <v>2009</v>
      </c>
      <c r="D3047" s="22" t="s">
        <v>3918</v>
      </c>
      <c r="E3047" s="22" t="s">
        <v>773</v>
      </c>
      <c r="F3047" s="23">
        <v>20.18</v>
      </c>
      <c r="G3047" s="23">
        <v>20.18</v>
      </c>
      <c r="H3047" s="24">
        <f t="shared" si="285"/>
        <v>0</v>
      </c>
      <c r="I3047" s="153">
        <v>0</v>
      </c>
      <c r="J3047" s="24">
        <f t="shared" si="286"/>
        <v>0</v>
      </c>
      <c r="K3047" s="25">
        <f t="shared" si="287"/>
        <v>0</v>
      </c>
      <c r="L3047">
        <v>0</v>
      </c>
      <c r="M3047">
        <v>32964608</v>
      </c>
      <c r="N3047">
        <v>42065747</v>
      </c>
      <c r="O3047" s="52">
        <v>0</v>
      </c>
      <c r="P3047" s="52">
        <v>0</v>
      </c>
      <c r="Q3047" s="52">
        <v>0</v>
      </c>
      <c r="R3047" s="52">
        <v>0</v>
      </c>
      <c r="S3047" s="52">
        <v>0</v>
      </c>
      <c r="T3047" s="52">
        <v>0</v>
      </c>
      <c r="U3047" s="52">
        <v>0</v>
      </c>
      <c r="V3047" s="52">
        <v>0</v>
      </c>
      <c r="W3047" s="52">
        <v>0</v>
      </c>
      <c r="X3047" s="52">
        <v>0</v>
      </c>
      <c r="Y3047" s="52">
        <v>0</v>
      </c>
      <c r="Z3047" s="52">
        <v>0</v>
      </c>
      <c r="AA3047" s="25">
        <v>0</v>
      </c>
      <c r="AB3047" s="25">
        <v>0</v>
      </c>
      <c r="AC3047" s="25">
        <v>0</v>
      </c>
      <c r="AD3047" s="25">
        <v>0</v>
      </c>
      <c r="AE3047" s="25">
        <v>0</v>
      </c>
      <c r="AF3047" s="25">
        <v>0</v>
      </c>
      <c r="AG3047" s="25">
        <v>0</v>
      </c>
      <c r="AH3047" s="25">
        <v>0</v>
      </c>
      <c r="AI3047" s="25">
        <v>0</v>
      </c>
      <c r="AJ3047" s="25">
        <v>0</v>
      </c>
      <c r="AK3047" s="25">
        <v>0</v>
      </c>
      <c r="AL3047" s="25">
        <v>0</v>
      </c>
      <c r="AM3047" s="95">
        <v>0</v>
      </c>
      <c r="AN3047" s="95" t="e">
        <f ca="1">IF(MengeInEEGSummieren(M3047),AM3047,0)</f>
        <v>#NAME?</v>
      </c>
      <c r="AO3047" s="95">
        <f t="shared" si="288"/>
        <v>0</v>
      </c>
      <c r="AP3047" s="95">
        <f t="shared" si="289"/>
        <v>0</v>
      </c>
      <c r="AS3047">
        <v>0</v>
      </c>
      <c r="AT3047">
        <v>0</v>
      </c>
      <c r="AU3047" t="e">
        <f t="shared" ca="1" si="290"/>
        <v>#NAME?</v>
      </c>
    </row>
    <row r="3048" spans="1:47" x14ac:dyDescent="0.15">
      <c r="A3048" s="21" t="s">
        <v>3919</v>
      </c>
      <c r="B3048" s="22" t="s">
        <v>17</v>
      </c>
      <c r="C3048" s="42">
        <v>2009</v>
      </c>
      <c r="D3048" s="22" t="s">
        <v>3920</v>
      </c>
      <c r="E3048" s="22" t="s">
        <v>770</v>
      </c>
      <c r="F3048" s="23">
        <v>18.18</v>
      </c>
      <c r="G3048" s="23">
        <v>18.18</v>
      </c>
      <c r="H3048" s="24">
        <f t="shared" si="285"/>
        <v>0</v>
      </c>
      <c r="I3048" s="153">
        <v>0</v>
      </c>
      <c r="J3048" s="24">
        <f t="shared" si="286"/>
        <v>0</v>
      </c>
      <c r="K3048" s="25">
        <f t="shared" si="287"/>
        <v>0</v>
      </c>
      <c r="L3048">
        <v>0</v>
      </c>
      <c r="M3048">
        <v>32964608</v>
      </c>
      <c r="N3048">
        <v>42065747</v>
      </c>
      <c r="O3048" s="52">
        <v>0</v>
      </c>
      <c r="P3048" s="52">
        <v>0</v>
      </c>
      <c r="Q3048" s="52">
        <v>0</v>
      </c>
      <c r="R3048" s="52">
        <v>0</v>
      </c>
      <c r="S3048" s="52">
        <v>0</v>
      </c>
      <c r="T3048" s="52">
        <v>0</v>
      </c>
      <c r="U3048" s="52">
        <v>0</v>
      </c>
      <c r="V3048" s="52">
        <v>0</v>
      </c>
      <c r="W3048" s="52">
        <v>0</v>
      </c>
      <c r="X3048" s="52">
        <v>0</v>
      </c>
      <c r="Y3048" s="52">
        <v>0</v>
      </c>
      <c r="Z3048" s="52">
        <v>0</v>
      </c>
      <c r="AA3048" s="25">
        <v>0</v>
      </c>
      <c r="AB3048" s="25">
        <v>0</v>
      </c>
      <c r="AC3048" s="25">
        <v>0</v>
      </c>
      <c r="AD3048" s="25">
        <v>0</v>
      </c>
      <c r="AE3048" s="25">
        <v>0</v>
      </c>
      <c r="AF3048" s="25">
        <v>0</v>
      </c>
      <c r="AG3048" s="25">
        <v>0</v>
      </c>
      <c r="AH3048" s="25">
        <v>0</v>
      </c>
      <c r="AI3048" s="25">
        <v>0</v>
      </c>
      <c r="AJ3048" s="25">
        <v>0</v>
      </c>
      <c r="AK3048" s="25">
        <v>0</v>
      </c>
      <c r="AL3048" s="25">
        <v>0</v>
      </c>
      <c r="AM3048" s="95">
        <v>0</v>
      </c>
      <c r="AN3048" s="95" t="e">
        <f ca="1">IF(MengeInEEGSummieren(M3048),AM3048,0)</f>
        <v>#NAME?</v>
      </c>
      <c r="AO3048" s="95">
        <f t="shared" si="288"/>
        <v>0</v>
      </c>
      <c r="AP3048" s="95">
        <f t="shared" si="289"/>
        <v>0</v>
      </c>
      <c r="AS3048">
        <v>0</v>
      </c>
      <c r="AT3048">
        <v>0</v>
      </c>
      <c r="AU3048" t="e">
        <f t="shared" ca="1" si="290"/>
        <v>#NAME?</v>
      </c>
    </row>
    <row r="3049" spans="1:47" x14ac:dyDescent="0.15">
      <c r="A3049" s="21" t="s">
        <v>3921</v>
      </c>
      <c r="B3049" s="22" t="s">
        <v>17</v>
      </c>
      <c r="C3049" s="42">
        <v>2009</v>
      </c>
      <c r="D3049" s="22" t="s">
        <v>3922</v>
      </c>
      <c r="E3049" s="22" t="s">
        <v>773</v>
      </c>
      <c r="F3049" s="23">
        <v>21.18</v>
      </c>
      <c r="G3049" s="23">
        <v>21.18</v>
      </c>
      <c r="H3049" s="24">
        <f t="shared" si="285"/>
        <v>0</v>
      </c>
      <c r="I3049" s="153">
        <v>0</v>
      </c>
      <c r="J3049" s="24">
        <f t="shared" si="286"/>
        <v>0</v>
      </c>
      <c r="K3049" s="25">
        <f t="shared" si="287"/>
        <v>0</v>
      </c>
      <c r="L3049">
        <v>0</v>
      </c>
      <c r="M3049">
        <v>32964608</v>
      </c>
      <c r="N3049">
        <v>42065747</v>
      </c>
      <c r="O3049" s="52">
        <v>0</v>
      </c>
      <c r="P3049" s="52">
        <v>0</v>
      </c>
      <c r="Q3049" s="52">
        <v>0</v>
      </c>
      <c r="R3049" s="52">
        <v>0</v>
      </c>
      <c r="S3049" s="52">
        <v>0</v>
      </c>
      <c r="T3049" s="52">
        <v>0</v>
      </c>
      <c r="U3049" s="52">
        <v>0</v>
      </c>
      <c r="V3049" s="52">
        <v>0</v>
      </c>
      <c r="W3049" s="52">
        <v>0</v>
      </c>
      <c r="X3049" s="52">
        <v>0</v>
      </c>
      <c r="Y3049" s="52">
        <v>0</v>
      </c>
      <c r="Z3049" s="52">
        <v>0</v>
      </c>
      <c r="AA3049" s="25">
        <v>0</v>
      </c>
      <c r="AB3049" s="25">
        <v>0</v>
      </c>
      <c r="AC3049" s="25">
        <v>0</v>
      </c>
      <c r="AD3049" s="25">
        <v>0</v>
      </c>
      <c r="AE3049" s="25">
        <v>0</v>
      </c>
      <c r="AF3049" s="25">
        <v>0</v>
      </c>
      <c r="AG3049" s="25">
        <v>0</v>
      </c>
      <c r="AH3049" s="25">
        <v>0</v>
      </c>
      <c r="AI3049" s="25">
        <v>0</v>
      </c>
      <c r="AJ3049" s="25">
        <v>0</v>
      </c>
      <c r="AK3049" s="25">
        <v>0</v>
      </c>
      <c r="AL3049" s="25">
        <v>0</v>
      </c>
      <c r="AM3049" s="95">
        <v>0</v>
      </c>
      <c r="AN3049" s="95" t="e">
        <f ca="1">IF(MengeInEEGSummieren(M3049),AM3049,0)</f>
        <v>#NAME?</v>
      </c>
      <c r="AO3049" s="95">
        <f t="shared" si="288"/>
        <v>0</v>
      </c>
      <c r="AP3049" s="95">
        <f t="shared" si="289"/>
        <v>0</v>
      </c>
      <c r="AS3049">
        <v>0</v>
      </c>
      <c r="AT3049">
        <v>0</v>
      </c>
      <c r="AU3049" t="e">
        <f t="shared" ca="1" si="290"/>
        <v>#NAME?</v>
      </c>
    </row>
    <row r="3050" spans="1:47" x14ac:dyDescent="0.15">
      <c r="A3050" s="21" t="s">
        <v>3923</v>
      </c>
      <c r="B3050" s="22" t="s">
        <v>17</v>
      </c>
      <c r="C3050" s="42">
        <v>2009</v>
      </c>
      <c r="D3050" s="22" t="s">
        <v>3924</v>
      </c>
      <c r="E3050" s="22" t="s">
        <v>770</v>
      </c>
      <c r="F3050" s="23">
        <v>11.18</v>
      </c>
      <c r="G3050" s="23">
        <v>11.18</v>
      </c>
      <c r="H3050" s="24">
        <f t="shared" si="285"/>
        <v>0</v>
      </c>
      <c r="I3050" s="153">
        <v>0</v>
      </c>
      <c r="J3050" s="24">
        <f t="shared" si="286"/>
        <v>0</v>
      </c>
      <c r="K3050" s="25">
        <f t="shared" si="287"/>
        <v>0</v>
      </c>
      <c r="L3050">
        <v>0</v>
      </c>
      <c r="M3050">
        <v>32964608</v>
      </c>
      <c r="N3050">
        <v>42065747</v>
      </c>
      <c r="O3050" s="52">
        <v>0</v>
      </c>
      <c r="P3050" s="52">
        <v>0</v>
      </c>
      <c r="Q3050" s="52">
        <v>0</v>
      </c>
      <c r="R3050" s="52">
        <v>0</v>
      </c>
      <c r="S3050" s="52">
        <v>0</v>
      </c>
      <c r="T3050" s="52">
        <v>0</v>
      </c>
      <c r="U3050" s="52">
        <v>0</v>
      </c>
      <c r="V3050" s="52">
        <v>0</v>
      </c>
      <c r="W3050" s="52">
        <v>0</v>
      </c>
      <c r="X3050" s="52">
        <v>0</v>
      </c>
      <c r="Y3050" s="52">
        <v>0</v>
      </c>
      <c r="Z3050" s="52">
        <v>0</v>
      </c>
      <c r="AA3050" s="25">
        <v>0</v>
      </c>
      <c r="AB3050" s="25">
        <v>0</v>
      </c>
      <c r="AC3050" s="25">
        <v>0</v>
      </c>
      <c r="AD3050" s="25">
        <v>0</v>
      </c>
      <c r="AE3050" s="25">
        <v>0</v>
      </c>
      <c r="AF3050" s="25">
        <v>0</v>
      </c>
      <c r="AG3050" s="25">
        <v>0</v>
      </c>
      <c r="AH3050" s="25">
        <v>0</v>
      </c>
      <c r="AI3050" s="25">
        <v>0</v>
      </c>
      <c r="AJ3050" s="25">
        <v>0</v>
      </c>
      <c r="AK3050" s="25">
        <v>0</v>
      </c>
      <c r="AL3050" s="25">
        <v>0</v>
      </c>
      <c r="AM3050" s="95">
        <v>0</v>
      </c>
      <c r="AN3050" s="95" t="e">
        <f ca="1">IF(MengeInEEGSummieren(M3050),AM3050,0)</f>
        <v>#NAME?</v>
      </c>
      <c r="AO3050" s="95">
        <f t="shared" si="288"/>
        <v>0</v>
      </c>
      <c r="AP3050" s="95">
        <f t="shared" si="289"/>
        <v>0</v>
      </c>
      <c r="AS3050">
        <v>0</v>
      </c>
      <c r="AT3050">
        <v>0</v>
      </c>
      <c r="AU3050" t="e">
        <f t="shared" ca="1" si="290"/>
        <v>#NAME?</v>
      </c>
    </row>
    <row r="3051" spans="1:47" x14ac:dyDescent="0.15">
      <c r="A3051" s="21" t="s">
        <v>3925</v>
      </c>
      <c r="B3051" s="22" t="s">
        <v>17</v>
      </c>
      <c r="C3051" s="42">
        <v>2009</v>
      </c>
      <c r="D3051" s="22" t="s">
        <v>3926</v>
      </c>
      <c r="E3051" s="22" t="s">
        <v>773</v>
      </c>
      <c r="F3051" s="23">
        <v>14.18</v>
      </c>
      <c r="G3051" s="23">
        <v>14.18</v>
      </c>
      <c r="H3051" s="24">
        <f t="shared" si="285"/>
        <v>0</v>
      </c>
      <c r="I3051" s="153">
        <v>0</v>
      </c>
      <c r="J3051" s="24">
        <f t="shared" si="286"/>
        <v>0</v>
      </c>
      <c r="K3051" s="25">
        <f t="shared" si="287"/>
        <v>0</v>
      </c>
      <c r="L3051">
        <v>0</v>
      </c>
      <c r="M3051">
        <v>32964608</v>
      </c>
      <c r="N3051">
        <v>42065747</v>
      </c>
      <c r="O3051" s="52">
        <v>0</v>
      </c>
      <c r="P3051" s="52">
        <v>0</v>
      </c>
      <c r="Q3051" s="52">
        <v>0</v>
      </c>
      <c r="R3051" s="52">
        <v>0</v>
      </c>
      <c r="S3051" s="52">
        <v>0</v>
      </c>
      <c r="T3051" s="52">
        <v>0</v>
      </c>
      <c r="U3051" s="52">
        <v>0</v>
      </c>
      <c r="V3051" s="52">
        <v>0</v>
      </c>
      <c r="W3051" s="52">
        <v>0</v>
      </c>
      <c r="X3051" s="52">
        <v>0</v>
      </c>
      <c r="Y3051" s="52">
        <v>0</v>
      </c>
      <c r="Z3051" s="52">
        <v>0</v>
      </c>
      <c r="AA3051" s="25">
        <v>0</v>
      </c>
      <c r="AB3051" s="25">
        <v>0</v>
      </c>
      <c r="AC3051" s="25">
        <v>0</v>
      </c>
      <c r="AD3051" s="25">
        <v>0</v>
      </c>
      <c r="AE3051" s="25">
        <v>0</v>
      </c>
      <c r="AF3051" s="25">
        <v>0</v>
      </c>
      <c r="AG3051" s="25">
        <v>0</v>
      </c>
      <c r="AH3051" s="25">
        <v>0</v>
      </c>
      <c r="AI3051" s="25">
        <v>0</v>
      </c>
      <c r="AJ3051" s="25">
        <v>0</v>
      </c>
      <c r="AK3051" s="25">
        <v>0</v>
      </c>
      <c r="AL3051" s="25">
        <v>0</v>
      </c>
      <c r="AM3051" s="95">
        <v>0</v>
      </c>
      <c r="AN3051" s="95" t="e">
        <f ca="1">IF(MengeInEEGSummieren(M3051),AM3051,0)</f>
        <v>#NAME?</v>
      </c>
      <c r="AO3051" s="95">
        <f t="shared" si="288"/>
        <v>0</v>
      </c>
      <c r="AP3051" s="95">
        <f t="shared" si="289"/>
        <v>0</v>
      </c>
      <c r="AS3051">
        <v>0</v>
      </c>
      <c r="AT3051">
        <v>0</v>
      </c>
      <c r="AU3051" t="e">
        <f t="shared" ca="1" si="290"/>
        <v>#NAME?</v>
      </c>
    </row>
    <row r="3052" spans="1:47" x14ac:dyDescent="0.15">
      <c r="A3052" s="21" t="s">
        <v>3927</v>
      </c>
      <c r="B3052" s="22" t="s">
        <v>17</v>
      </c>
      <c r="C3052" s="42">
        <v>2009</v>
      </c>
      <c r="D3052" s="22" t="s">
        <v>3928</v>
      </c>
      <c r="E3052" s="22" t="s">
        <v>770</v>
      </c>
      <c r="F3052" s="23">
        <v>17.18</v>
      </c>
      <c r="G3052" s="23">
        <v>17.18</v>
      </c>
      <c r="H3052" s="24">
        <f t="shared" si="285"/>
        <v>0</v>
      </c>
      <c r="I3052" s="153">
        <v>0</v>
      </c>
      <c r="J3052" s="24">
        <f t="shared" si="286"/>
        <v>0</v>
      </c>
      <c r="K3052" s="25">
        <f t="shared" si="287"/>
        <v>0</v>
      </c>
      <c r="L3052">
        <v>0</v>
      </c>
      <c r="M3052">
        <v>32964608</v>
      </c>
      <c r="N3052">
        <v>42065747</v>
      </c>
      <c r="O3052" s="52">
        <v>0</v>
      </c>
      <c r="P3052" s="52">
        <v>0</v>
      </c>
      <c r="Q3052" s="52">
        <v>0</v>
      </c>
      <c r="R3052" s="52">
        <v>0</v>
      </c>
      <c r="S3052" s="52">
        <v>0</v>
      </c>
      <c r="T3052" s="52">
        <v>0</v>
      </c>
      <c r="U3052" s="52">
        <v>0</v>
      </c>
      <c r="V3052" s="52">
        <v>0</v>
      </c>
      <c r="W3052" s="52">
        <v>0</v>
      </c>
      <c r="X3052" s="52">
        <v>0</v>
      </c>
      <c r="Y3052" s="52">
        <v>0</v>
      </c>
      <c r="Z3052" s="52">
        <v>0</v>
      </c>
      <c r="AA3052" s="25">
        <v>0</v>
      </c>
      <c r="AB3052" s="25">
        <v>0</v>
      </c>
      <c r="AC3052" s="25">
        <v>0</v>
      </c>
      <c r="AD3052" s="25">
        <v>0</v>
      </c>
      <c r="AE3052" s="25">
        <v>0</v>
      </c>
      <c r="AF3052" s="25">
        <v>0</v>
      </c>
      <c r="AG3052" s="25">
        <v>0</v>
      </c>
      <c r="AH3052" s="25">
        <v>0</v>
      </c>
      <c r="AI3052" s="25">
        <v>0</v>
      </c>
      <c r="AJ3052" s="25">
        <v>0</v>
      </c>
      <c r="AK3052" s="25">
        <v>0</v>
      </c>
      <c r="AL3052" s="25">
        <v>0</v>
      </c>
      <c r="AM3052" s="95">
        <v>0</v>
      </c>
      <c r="AN3052" s="95" t="e">
        <f ca="1">IF(MengeInEEGSummieren(M3052),AM3052,0)</f>
        <v>#NAME?</v>
      </c>
      <c r="AO3052" s="95">
        <f t="shared" si="288"/>
        <v>0</v>
      </c>
      <c r="AP3052" s="95">
        <f t="shared" si="289"/>
        <v>0</v>
      </c>
      <c r="AS3052">
        <v>0</v>
      </c>
      <c r="AT3052">
        <v>0</v>
      </c>
      <c r="AU3052" t="e">
        <f t="shared" ca="1" si="290"/>
        <v>#NAME?</v>
      </c>
    </row>
    <row r="3053" spans="1:47" x14ac:dyDescent="0.15">
      <c r="A3053" s="21" t="s">
        <v>3929</v>
      </c>
      <c r="B3053" s="22" t="s">
        <v>17</v>
      </c>
      <c r="C3053" s="42">
        <v>2009</v>
      </c>
      <c r="D3053" s="22" t="s">
        <v>3930</v>
      </c>
      <c r="E3053" s="22" t="s">
        <v>773</v>
      </c>
      <c r="F3053" s="23">
        <v>20.18</v>
      </c>
      <c r="G3053" s="23">
        <v>20.18</v>
      </c>
      <c r="H3053" s="24">
        <f t="shared" si="285"/>
        <v>0</v>
      </c>
      <c r="I3053" s="153">
        <v>0</v>
      </c>
      <c r="J3053" s="24">
        <f t="shared" si="286"/>
        <v>0</v>
      </c>
      <c r="K3053" s="25">
        <f t="shared" si="287"/>
        <v>0</v>
      </c>
      <c r="L3053">
        <v>0</v>
      </c>
      <c r="M3053">
        <v>32964608</v>
      </c>
      <c r="N3053">
        <v>42065747</v>
      </c>
      <c r="O3053" s="52">
        <v>0</v>
      </c>
      <c r="P3053" s="52">
        <v>0</v>
      </c>
      <c r="Q3053" s="52">
        <v>0</v>
      </c>
      <c r="R3053" s="52">
        <v>0</v>
      </c>
      <c r="S3053" s="52">
        <v>0</v>
      </c>
      <c r="T3053" s="52">
        <v>0</v>
      </c>
      <c r="U3053" s="52">
        <v>0</v>
      </c>
      <c r="V3053" s="52">
        <v>0</v>
      </c>
      <c r="W3053" s="52">
        <v>0</v>
      </c>
      <c r="X3053" s="52">
        <v>0</v>
      </c>
      <c r="Y3053" s="52">
        <v>0</v>
      </c>
      <c r="Z3053" s="52">
        <v>0</v>
      </c>
      <c r="AA3053" s="25">
        <v>0</v>
      </c>
      <c r="AB3053" s="25">
        <v>0</v>
      </c>
      <c r="AC3053" s="25">
        <v>0</v>
      </c>
      <c r="AD3053" s="25">
        <v>0</v>
      </c>
      <c r="AE3053" s="25">
        <v>0</v>
      </c>
      <c r="AF3053" s="25">
        <v>0</v>
      </c>
      <c r="AG3053" s="25">
        <v>0</v>
      </c>
      <c r="AH3053" s="25">
        <v>0</v>
      </c>
      <c r="AI3053" s="25">
        <v>0</v>
      </c>
      <c r="AJ3053" s="25">
        <v>0</v>
      </c>
      <c r="AK3053" s="25">
        <v>0</v>
      </c>
      <c r="AL3053" s="25">
        <v>0</v>
      </c>
      <c r="AM3053" s="95">
        <v>0</v>
      </c>
      <c r="AN3053" s="95" t="e">
        <f ca="1">IF(MengeInEEGSummieren(M3053),AM3053,0)</f>
        <v>#NAME?</v>
      </c>
      <c r="AO3053" s="95">
        <f t="shared" si="288"/>
        <v>0</v>
      </c>
      <c r="AP3053" s="95">
        <f t="shared" si="289"/>
        <v>0</v>
      </c>
      <c r="AS3053">
        <v>0</v>
      </c>
      <c r="AT3053">
        <v>0</v>
      </c>
      <c r="AU3053" t="e">
        <f t="shared" ca="1" si="290"/>
        <v>#NAME?</v>
      </c>
    </row>
    <row r="3054" spans="1:47" x14ac:dyDescent="0.15">
      <c r="A3054" s="21" t="s">
        <v>3931</v>
      </c>
      <c r="B3054" s="22" t="s">
        <v>17</v>
      </c>
      <c r="C3054" s="42">
        <v>2009</v>
      </c>
      <c r="D3054" s="22" t="s">
        <v>3932</v>
      </c>
      <c r="E3054" s="22" t="s">
        <v>770</v>
      </c>
      <c r="F3054" s="23">
        <v>18.18</v>
      </c>
      <c r="G3054" s="23">
        <v>18.18</v>
      </c>
      <c r="H3054" s="24">
        <f t="shared" si="285"/>
        <v>0</v>
      </c>
      <c r="I3054" s="153">
        <v>0</v>
      </c>
      <c r="J3054" s="24">
        <f t="shared" si="286"/>
        <v>0</v>
      </c>
      <c r="K3054" s="25">
        <f t="shared" si="287"/>
        <v>0</v>
      </c>
      <c r="L3054">
        <v>0</v>
      </c>
      <c r="M3054">
        <v>32964608</v>
      </c>
      <c r="N3054">
        <v>42065747</v>
      </c>
      <c r="O3054" s="52">
        <v>0</v>
      </c>
      <c r="P3054" s="52">
        <v>0</v>
      </c>
      <c r="Q3054" s="52">
        <v>0</v>
      </c>
      <c r="R3054" s="52">
        <v>0</v>
      </c>
      <c r="S3054" s="52">
        <v>0</v>
      </c>
      <c r="T3054" s="52">
        <v>0</v>
      </c>
      <c r="U3054" s="52">
        <v>0</v>
      </c>
      <c r="V3054" s="52">
        <v>0</v>
      </c>
      <c r="W3054" s="52">
        <v>0</v>
      </c>
      <c r="X3054" s="52">
        <v>0</v>
      </c>
      <c r="Y3054" s="52">
        <v>0</v>
      </c>
      <c r="Z3054" s="52">
        <v>0</v>
      </c>
      <c r="AA3054" s="25">
        <v>0</v>
      </c>
      <c r="AB3054" s="25">
        <v>0</v>
      </c>
      <c r="AC3054" s="25">
        <v>0</v>
      </c>
      <c r="AD3054" s="25">
        <v>0</v>
      </c>
      <c r="AE3054" s="25">
        <v>0</v>
      </c>
      <c r="AF3054" s="25">
        <v>0</v>
      </c>
      <c r="AG3054" s="25">
        <v>0</v>
      </c>
      <c r="AH3054" s="25">
        <v>0</v>
      </c>
      <c r="AI3054" s="25">
        <v>0</v>
      </c>
      <c r="AJ3054" s="25">
        <v>0</v>
      </c>
      <c r="AK3054" s="25">
        <v>0</v>
      </c>
      <c r="AL3054" s="25">
        <v>0</v>
      </c>
      <c r="AM3054" s="95">
        <v>0</v>
      </c>
      <c r="AN3054" s="95" t="e">
        <f ca="1">IF(MengeInEEGSummieren(M3054),AM3054,0)</f>
        <v>#NAME?</v>
      </c>
      <c r="AO3054" s="95">
        <f t="shared" si="288"/>
        <v>0</v>
      </c>
      <c r="AP3054" s="95">
        <f t="shared" si="289"/>
        <v>0</v>
      </c>
      <c r="AS3054">
        <v>0</v>
      </c>
      <c r="AT3054">
        <v>0</v>
      </c>
      <c r="AU3054" t="e">
        <f t="shared" ca="1" si="290"/>
        <v>#NAME?</v>
      </c>
    </row>
    <row r="3055" spans="1:47" x14ac:dyDescent="0.15">
      <c r="A3055" s="21" t="s">
        <v>3933</v>
      </c>
      <c r="B3055" s="22" t="s">
        <v>17</v>
      </c>
      <c r="C3055" s="42">
        <v>2009</v>
      </c>
      <c r="D3055" s="22" t="s">
        <v>3934</v>
      </c>
      <c r="E3055" s="22" t="s">
        <v>773</v>
      </c>
      <c r="F3055" s="23">
        <v>21.18</v>
      </c>
      <c r="G3055" s="23">
        <v>21.18</v>
      </c>
      <c r="H3055" s="24">
        <f t="shared" si="285"/>
        <v>0</v>
      </c>
      <c r="I3055" s="153">
        <v>0</v>
      </c>
      <c r="J3055" s="24">
        <f t="shared" si="286"/>
        <v>0</v>
      </c>
      <c r="K3055" s="25">
        <f t="shared" si="287"/>
        <v>0</v>
      </c>
      <c r="L3055">
        <v>0</v>
      </c>
      <c r="M3055">
        <v>32964608</v>
      </c>
      <c r="N3055">
        <v>42065747</v>
      </c>
      <c r="O3055" s="52">
        <v>0</v>
      </c>
      <c r="P3055" s="52">
        <v>0</v>
      </c>
      <c r="Q3055" s="52">
        <v>0</v>
      </c>
      <c r="R3055" s="52">
        <v>0</v>
      </c>
      <c r="S3055" s="52">
        <v>0</v>
      </c>
      <c r="T3055" s="52">
        <v>0</v>
      </c>
      <c r="U3055" s="52">
        <v>0</v>
      </c>
      <c r="V3055" s="52">
        <v>0</v>
      </c>
      <c r="W3055" s="52">
        <v>0</v>
      </c>
      <c r="X3055" s="52">
        <v>0</v>
      </c>
      <c r="Y3055" s="52">
        <v>0</v>
      </c>
      <c r="Z3055" s="52">
        <v>0</v>
      </c>
      <c r="AA3055" s="25">
        <v>0</v>
      </c>
      <c r="AB3055" s="25">
        <v>0</v>
      </c>
      <c r="AC3055" s="25">
        <v>0</v>
      </c>
      <c r="AD3055" s="25">
        <v>0</v>
      </c>
      <c r="AE3055" s="25">
        <v>0</v>
      </c>
      <c r="AF3055" s="25">
        <v>0</v>
      </c>
      <c r="AG3055" s="25">
        <v>0</v>
      </c>
      <c r="AH3055" s="25">
        <v>0</v>
      </c>
      <c r="AI3055" s="25">
        <v>0</v>
      </c>
      <c r="AJ3055" s="25">
        <v>0</v>
      </c>
      <c r="AK3055" s="25">
        <v>0</v>
      </c>
      <c r="AL3055" s="25">
        <v>0</v>
      </c>
      <c r="AM3055" s="95">
        <v>0</v>
      </c>
      <c r="AN3055" s="95" t="e">
        <f ca="1">IF(MengeInEEGSummieren(M3055),AM3055,0)</f>
        <v>#NAME?</v>
      </c>
      <c r="AO3055" s="95">
        <f t="shared" si="288"/>
        <v>0</v>
      </c>
      <c r="AP3055" s="95">
        <f t="shared" si="289"/>
        <v>0</v>
      </c>
      <c r="AS3055">
        <v>0</v>
      </c>
      <c r="AT3055">
        <v>0</v>
      </c>
      <c r="AU3055" t="e">
        <f t="shared" ca="1" si="290"/>
        <v>#NAME?</v>
      </c>
    </row>
    <row r="3056" spans="1:47" x14ac:dyDescent="0.15">
      <c r="A3056" s="21" t="s">
        <v>3935</v>
      </c>
      <c r="B3056" s="22" t="s">
        <v>17</v>
      </c>
      <c r="C3056" s="42">
        <v>2009</v>
      </c>
      <c r="D3056" s="22" t="s">
        <v>3936</v>
      </c>
      <c r="E3056" s="22" t="s">
        <v>770</v>
      </c>
      <c r="F3056" s="23">
        <v>19.18</v>
      </c>
      <c r="G3056" s="23">
        <v>19.18</v>
      </c>
      <c r="H3056" s="24">
        <f t="shared" si="285"/>
        <v>0</v>
      </c>
      <c r="I3056" s="153">
        <v>0</v>
      </c>
      <c r="J3056" s="24">
        <f t="shared" si="286"/>
        <v>0</v>
      </c>
      <c r="K3056" s="25">
        <f t="shared" si="287"/>
        <v>0</v>
      </c>
      <c r="L3056">
        <v>0</v>
      </c>
      <c r="M3056">
        <v>32964608</v>
      </c>
      <c r="N3056">
        <v>42065747</v>
      </c>
      <c r="O3056" s="52">
        <v>0</v>
      </c>
      <c r="P3056" s="52">
        <v>0</v>
      </c>
      <c r="Q3056" s="52">
        <v>0</v>
      </c>
      <c r="R3056" s="52">
        <v>0</v>
      </c>
      <c r="S3056" s="52">
        <v>0</v>
      </c>
      <c r="T3056" s="52">
        <v>0</v>
      </c>
      <c r="U3056" s="52">
        <v>0</v>
      </c>
      <c r="V3056" s="52">
        <v>0</v>
      </c>
      <c r="W3056" s="52">
        <v>0</v>
      </c>
      <c r="X3056" s="52">
        <v>0</v>
      </c>
      <c r="Y3056" s="52">
        <v>0</v>
      </c>
      <c r="Z3056" s="52">
        <v>0</v>
      </c>
      <c r="AA3056" s="25">
        <v>0</v>
      </c>
      <c r="AB3056" s="25">
        <v>0</v>
      </c>
      <c r="AC3056" s="25">
        <v>0</v>
      </c>
      <c r="AD3056" s="25">
        <v>0</v>
      </c>
      <c r="AE3056" s="25">
        <v>0</v>
      </c>
      <c r="AF3056" s="25">
        <v>0</v>
      </c>
      <c r="AG3056" s="25">
        <v>0</v>
      </c>
      <c r="AH3056" s="25">
        <v>0</v>
      </c>
      <c r="AI3056" s="25">
        <v>0</v>
      </c>
      <c r="AJ3056" s="25">
        <v>0</v>
      </c>
      <c r="AK3056" s="25">
        <v>0</v>
      </c>
      <c r="AL3056" s="25">
        <v>0</v>
      </c>
      <c r="AM3056" s="95">
        <v>0</v>
      </c>
      <c r="AN3056" s="95" t="e">
        <f ca="1">IF(MengeInEEGSummieren(M3056),AM3056,0)</f>
        <v>#NAME?</v>
      </c>
      <c r="AO3056" s="95">
        <f t="shared" si="288"/>
        <v>0</v>
      </c>
      <c r="AP3056" s="95">
        <f t="shared" si="289"/>
        <v>0</v>
      </c>
      <c r="AS3056">
        <v>0</v>
      </c>
      <c r="AT3056">
        <v>0</v>
      </c>
      <c r="AU3056" t="e">
        <f t="shared" ca="1" si="290"/>
        <v>#NAME?</v>
      </c>
    </row>
    <row r="3057" spans="1:47" x14ac:dyDescent="0.15">
      <c r="A3057" s="21" t="s">
        <v>3937</v>
      </c>
      <c r="B3057" s="22" t="s">
        <v>17</v>
      </c>
      <c r="C3057" s="42">
        <v>2009</v>
      </c>
      <c r="D3057" s="22" t="s">
        <v>3938</v>
      </c>
      <c r="E3057" s="22" t="s">
        <v>773</v>
      </c>
      <c r="F3057" s="23">
        <v>22.18</v>
      </c>
      <c r="G3057" s="23">
        <v>22.18</v>
      </c>
      <c r="H3057" s="24">
        <f t="shared" si="285"/>
        <v>0</v>
      </c>
      <c r="I3057" s="153">
        <v>0</v>
      </c>
      <c r="J3057" s="24">
        <f t="shared" si="286"/>
        <v>0</v>
      </c>
      <c r="K3057" s="25">
        <f t="shared" si="287"/>
        <v>0</v>
      </c>
      <c r="L3057">
        <v>0</v>
      </c>
      <c r="M3057">
        <v>32964608</v>
      </c>
      <c r="N3057">
        <v>42065747</v>
      </c>
      <c r="O3057" s="52">
        <v>0</v>
      </c>
      <c r="P3057" s="52">
        <v>0</v>
      </c>
      <c r="Q3057" s="52">
        <v>0</v>
      </c>
      <c r="R3057" s="52">
        <v>0</v>
      </c>
      <c r="S3057" s="52">
        <v>0</v>
      </c>
      <c r="T3057" s="52">
        <v>0</v>
      </c>
      <c r="U3057" s="52">
        <v>0</v>
      </c>
      <c r="V3057" s="52">
        <v>0</v>
      </c>
      <c r="W3057" s="52">
        <v>0</v>
      </c>
      <c r="X3057" s="52">
        <v>0</v>
      </c>
      <c r="Y3057" s="52">
        <v>0</v>
      </c>
      <c r="Z3057" s="52">
        <v>0</v>
      </c>
      <c r="AA3057" s="25">
        <v>0</v>
      </c>
      <c r="AB3057" s="25">
        <v>0</v>
      </c>
      <c r="AC3057" s="25">
        <v>0</v>
      </c>
      <c r="AD3057" s="25">
        <v>0</v>
      </c>
      <c r="AE3057" s="25">
        <v>0</v>
      </c>
      <c r="AF3057" s="25">
        <v>0</v>
      </c>
      <c r="AG3057" s="25">
        <v>0</v>
      </c>
      <c r="AH3057" s="25">
        <v>0</v>
      </c>
      <c r="AI3057" s="25">
        <v>0</v>
      </c>
      <c r="AJ3057" s="25">
        <v>0</v>
      </c>
      <c r="AK3057" s="25">
        <v>0</v>
      </c>
      <c r="AL3057" s="25">
        <v>0</v>
      </c>
      <c r="AM3057" s="95">
        <v>0</v>
      </c>
      <c r="AN3057" s="95" t="e">
        <f ca="1">IF(MengeInEEGSummieren(M3057),AM3057,0)</f>
        <v>#NAME?</v>
      </c>
      <c r="AO3057" s="95">
        <f t="shared" si="288"/>
        <v>0</v>
      </c>
      <c r="AP3057" s="95">
        <f t="shared" si="289"/>
        <v>0</v>
      </c>
      <c r="AS3057">
        <v>0</v>
      </c>
      <c r="AT3057">
        <v>0</v>
      </c>
      <c r="AU3057" t="e">
        <f t="shared" ca="1" si="290"/>
        <v>#NAME?</v>
      </c>
    </row>
    <row r="3058" spans="1:47" x14ac:dyDescent="0.15">
      <c r="A3058" s="21" t="s">
        <v>3939</v>
      </c>
      <c r="B3058" s="22" t="s">
        <v>17</v>
      </c>
      <c r="C3058" s="42">
        <v>2009</v>
      </c>
      <c r="D3058" s="22" t="s">
        <v>3940</v>
      </c>
      <c r="E3058" s="22" t="s">
        <v>770</v>
      </c>
      <c r="F3058" s="23">
        <v>20.18</v>
      </c>
      <c r="G3058" s="23">
        <v>20.18</v>
      </c>
      <c r="H3058" s="24">
        <f t="shared" si="285"/>
        <v>0</v>
      </c>
      <c r="I3058" s="153">
        <v>0</v>
      </c>
      <c r="J3058" s="24">
        <f t="shared" si="286"/>
        <v>0</v>
      </c>
      <c r="K3058" s="25">
        <f t="shared" si="287"/>
        <v>0</v>
      </c>
      <c r="L3058">
        <v>0</v>
      </c>
      <c r="M3058">
        <v>32964608</v>
      </c>
      <c r="N3058">
        <v>42065747</v>
      </c>
      <c r="O3058" s="52">
        <v>0</v>
      </c>
      <c r="P3058" s="52">
        <v>0</v>
      </c>
      <c r="Q3058" s="52">
        <v>0</v>
      </c>
      <c r="R3058" s="52">
        <v>0</v>
      </c>
      <c r="S3058" s="52">
        <v>0</v>
      </c>
      <c r="T3058" s="52">
        <v>0</v>
      </c>
      <c r="U3058" s="52">
        <v>0</v>
      </c>
      <c r="V3058" s="52">
        <v>0</v>
      </c>
      <c r="W3058" s="52">
        <v>0</v>
      </c>
      <c r="X3058" s="52">
        <v>0</v>
      </c>
      <c r="Y3058" s="52">
        <v>0</v>
      </c>
      <c r="Z3058" s="52">
        <v>0</v>
      </c>
      <c r="AA3058" s="25">
        <v>0</v>
      </c>
      <c r="AB3058" s="25">
        <v>0</v>
      </c>
      <c r="AC3058" s="25">
        <v>0</v>
      </c>
      <c r="AD3058" s="25">
        <v>0</v>
      </c>
      <c r="AE3058" s="25">
        <v>0</v>
      </c>
      <c r="AF3058" s="25">
        <v>0</v>
      </c>
      <c r="AG3058" s="25">
        <v>0</v>
      </c>
      <c r="AH3058" s="25">
        <v>0</v>
      </c>
      <c r="AI3058" s="25">
        <v>0</v>
      </c>
      <c r="AJ3058" s="25">
        <v>0</v>
      </c>
      <c r="AK3058" s="25">
        <v>0</v>
      </c>
      <c r="AL3058" s="25">
        <v>0</v>
      </c>
      <c r="AM3058" s="95">
        <v>0</v>
      </c>
      <c r="AN3058" s="95" t="e">
        <f ca="1">IF(MengeInEEGSummieren(M3058),AM3058,0)</f>
        <v>#NAME?</v>
      </c>
      <c r="AO3058" s="95">
        <f t="shared" si="288"/>
        <v>0</v>
      </c>
      <c r="AP3058" s="95">
        <f t="shared" si="289"/>
        <v>0</v>
      </c>
      <c r="AS3058">
        <v>0</v>
      </c>
      <c r="AT3058">
        <v>0</v>
      </c>
      <c r="AU3058" t="e">
        <f t="shared" ca="1" si="290"/>
        <v>#NAME?</v>
      </c>
    </row>
    <row r="3059" spans="1:47" x14ac:dyDescent="0.15">
      <c r="A3059" s="21" t="s">
        <v>3941</v>
      </c>
      <c r="B3059" s="22" t="s">
        <v>17</v>
      </c>
      <c r="C3059" s="42">
        <v>2009</v>
      </c>
      <c r="D3059" s="22" t="s">
        <v>3942</v>
      </c>
      <c r="E3059" s="22" t="s">
        <v>773</v>
      </c>
      <c r="F3059" s="23">
        <v>23.18</v>
      </c>
      <c r="G3059" s="23">
        <v>23.18</v>
      </c>
      <c r="H3059" s="24">
        <f t="shared" si="285"/>
        <v>0</v>
      </c>
      <c r="I3059" s="153">
        <v>0</v>
      </c>
      <c r="J3059" s="24">
        <f t="shared" si="286"/>
        <v>0</v>
      </c>
      <c r="K3059" s="25">
        <f t="shared" si="287"/>
        <v>0</v>
      </c>
      <c r="L3059">
        <v>0</v>
      </c>
      <c r="M3059">
        <v>32964608</v>
      </c>
      <c r="N3059">
        <v>42065747</v>
      </c>
      <c r="O3059" s="52">
        <v>0</v>
      </c>
      <c r="P3059" s="52">
        <v>0</v>
      </c>
      <c r="Q3059" s="52">
        <v>0</v>
      </c>
      <c r="R3059" s="52">
        <v>0</v>
      </c>
      <c r="S3059" s="52">
        <v>0</v>
      </c>
      <c r="T3059" s="52">
        <v>0</v>
      </c>
      <c r="U3059" s="52">
        <v>0</v>
      </c>
      <c r="V3059" s="52">
        <v>0</v>
      </c>
      <c r="W3059" s="52">
        <v>0</v>
      </c>
      <c r="X3059" s="52">
        <v>0</v>
      </c>
      <c r="Y3059" s="52">
        <v>0</v>
      </c>
      <c r="Z3059" s="52">
        <v>0</v>
      </c>
      <c r="AA3059" s="25">
        <v>0</v>
      </c>
      <c r="AB3059" s="25">
        <v>0</v>
      </c>
      <c r="AC3059" s="25">
        <v>0</v>
      </c>
      <c r="AD3059" s="25">
        <v>0</v>
      </c>
      <c r="AE3059" s="25">
        <v>0</v>
      </c>
      <c r="AF3059" s="25">
        <v>0</v>
      </c>
      <c r="AG3059" s="25">
        <v>0</v>
      </c>
      <c r="AH3059" s="25">
        <v>0</v>
      </c>
      <c r="AI3059" s="25">
        <v>0</v>
      </c>
      <c r="AJ3059" s="25">
        <v>0</v>
      </c>
      <c r="AK3059" s="25">
        <v>0</v>
      </c>
      <c r="AL3059" s="25">
        <v>0</v>
      </c>
      <c r="AM3059" s="95">
        <v>0</v>
      </c>
      <c r="AN3059" s="95" t="e">
        <f ca="1">IF(MengeInEEGSummieren(M3059),AM3059,0)</f>
        <v>#NAME?</v>
      </c>
      <c r="AO3059" s="95">
        <f t="shared" si="288"/>
        <v>0</v>
      </c>
      <c r="AP3059" s="95">
        <f t="shared" si="289"/>
        <v>0</v>
      </c>
      <c r="AS3059">
        <v>0</v>
      </c>
      <c r="AT3059">
        <v>0</v>
      </c>
      <c r="AU3059" t="e">
        <f t="shared" ca="1" si="290"/>
        <v>#NAME?</v>
      </c>
    </row>
    <row r="3060" spans="1:47" x14ac:dyDescent="0.15">
      <c r="A3060" s="21" t="s">
        <v>3943</v>
      </c>
      <c r="B3060" s="22" t="s">
        <v>17</v>
      </c>
      <c r="C3060" s="42">
        <v>2009</v>
      </c>
      <c r="D3060" s="22" t="s">
        <v>3944</v>
      </c>
      <c r="E3060" s="22" t="s">
        <v>770</v>
      </c>
      <c r="F3060" s="23">
        <v>21.18</v>
      </c>
      <c r="G3060" s="23">
        <v>21.18</v>
      </c>
      <c r="H3060" s="24">
        <f t="shared" si="285"/>
        <v>0</v>
      </c>
      <c r="I3060" s="153">
        <v>0</v>
      </c>
      <c r="J3060" s="24">
        <f t="shared" si="286"/>
        <v>0</v>
      </c>
      <c r="K3060" s="25">
        <f t="shared" si="287"/>
        <v>0</v>
      </c>
      <c r="L3060">
        <v>0</v>
      </c>
      <c r="M3060">
        <v>32964608</v>
      </c>
      <c r="N3060">
        <v>42065747</v>
      </c>
      <c r="O3060" s="52">
        <v>0</v>
      </c>
      <c r="P3060" s="52">
        <v>0</v>
      </c>
      <c r="Q3060" s="52">
        <v>0</v>
      </c>
      <c r="R3060" s="52">
        <v>0</v>
      </c>
      <c r="S3060" s="52">
        <v>0</v>
      </c>
      <c r="T3060" s="52">
        <v>0</v>
      </c>
      <c r="U3060" s="52">
        <v>0</v>
      </c>
      <c r="V3060" s="52">
        <v>0</v>
      </c>
      <c r="W3060" s="52">
        <v>0</v>
      </c>
      <c r="X3060" s="52">
        <v>0</v>
      </c>
      <c r="Y3060" s="52">
        <v>0</v>
      </c>
      <c r="Z3060" s="52">
        <v>0</v>
      </c>
      <c r="AA3060" s="25">
        <v>0</v>
      </c>
      <c r="AB3060" s="25">
        <v>0</v>
      </c>
      <c r="AC3060" s="25">
        <v>0</v>
      </c>
      <c r="AD3060" s="25">
        <v>0</v>
      </c>
      <c r="AE3060" s="25">
        <v>0</v>
      </c>
      <c r="AF3060" s="25">
        <v>0</v>
      </c>
      <c r="AG3060" s="25">
        <v>0</v>
      </c>
      <c r="AH3060" s="25">
        <v>0</v>
      </c>
      <c r="AI3060" s="25">
        <v>0</v>
      </c>
      <c r="AJ3060" s="25">
        <v>0</v>
      </c>
      <c r="AK3060" s="25">
        <v>0</v>
      </c>
      <c r="AL3060" s="25">
        <v>0</v>
      </c>
      <c r="AM3060" s="95">
        <v>0</v>
      </c>
      <c r="AN3060" s="95" t="e">
        <f ca="1">IF(MengeInEEGSummieren(M3060),AM3060,0)</f>
        <v>#NAME?</v>
      </c>
      <c r="AO3060" s="95">
        <f t="shared" si="288"/>
        <v>0</v>
      </c>
      <c r="AP3060" s="95">
        <f t="shared" si="289"/>
        <v>0</v>
      </c>
      <c r="AS3060">
        <v>0</v>
      </c>
      <c r="AT3060">
        <v>0</v>
      </c>
      <c r="AU3060" t="e">
        <f t="shared" ca="1" si="290"/>
        <v>#NAME?</v>
      </c>
    </row>
    <row r="3061" spans="1:47" x14ac:dyDescent="0.15">
      <c r="A3061" s="21" t="s">
        <v>3945</v>
      </c>
      <c r="B3061" s="22" t="s">
        <v>17</v>
      </c>
      <c r="C3061" s="42">
        <v>2009</v>
      </c>
      <c r="D3061" s="22" t="s">
        <v>3946</v>
      </c>
      <c r="E3061" s="22" t="s">
        <v>773</v>
      </c>
      <c r="F3061" s="23">
        <v>24.18</v>
      </c>
      <c r="G3061" s="23">
        <v>24.18</v>
      </c>
      <c r="H3061" s="24">
        <f t="shared" si="285"/>
        <v>0</v>
      </c>
      <c r="I3061" s="153">
        <v>0</v>
      </c>
      <c r="J3061" s="24">
        <f t="shared" si="286"/>
        <v>0</v>
      </c>
      <c r="K3061" s="25">
        <f t="shared" si="287"/>
        <v>0</v>
      </c>
      <c r="L3061">
        <v>0</v>
      </c>
      <c r="M3061">
        <v>32964608</v>
      </c>
      <c r="N3061">
        <v>42065747</v>
      </c>
      <c r="O3061" s="52">
        <v>0</v>
      </c>
      <c r="P3061" s="52">
        <v>0</v>
      </c>
      <c r="Q3061" s="52">
        <v>0</v>
      </c>
      <c r="R3061" s="52">
        <v>0</v>
      </c>
      <c r="S3061" s="52">
        <v>0</v>
      </c>
      <c r="T3061" s="52">
        <v>0</v>
      </c>
      <c r="U3061" s="52">
        <v>0</v>
      </c>
      <c r="V3061" s="52">
        <v>0</v>
      </c>
      <c r="W3061" s="52">
        <v>0</v>
      </c>
      <c r="X3061" s="52">
        <v>0</v>
      </c>
      <c r="Y3061" s="52">
        <v>0</v>
      </c>
      <c r="Z3061" s="52">
        <v>0</v>
      </c>
      <c r="AA3061" s="25">
        <v>0</v>
      </c>
      <c r="AB3061" s="25">
        <v>0</v>
      </c>
      <c r="AC3061" s="25">
        <v>0</v>
      </c>
      <c r="AD3061" s="25">
        <v>0</v>
      </c>
      <c r="AE3061" s="25">
        <v>0</v>
      </c>
      <c r="AF3061" s="25">
        <v>0</v>
      </c>
      <c r="AG3061" s="25">
        <v>0</v>
      </c>
      <c r="AH3061" s="25">
        <v>0</v>
      </c>
      <c r="AI3061" s="25">
        <v>0</v>
      </c>
      <c r="AJ3061" s="25">
        <v>0</v>
      </c>
      <c r="AK3061" s="25">
        <v>0</v>
      </c>
      <c r="AL3061" s="25">
        <v>0</v>
      </c>
      <c r="AM3061" s="95">
        <v>0</v>
      </c>
      <c r="AN3061" s="95" t="e">
        <f ca="1">IF(MengeInEEGSummieren(M3061),AM3061,0)</f>
        <v>#NAME?</v>
      </c>
      <c r="AO3061" s="95">
        <f t="shared" si="288"/>
        <v>0</v>
      </c>
      <c r="AP3061" s="95">
        <f t="shared" si="289"/>
        <v>0</v>
      </c>
      <c r="AS3061">
        <v>0</v>
      </c>
      <c r="AT3061">
        <v>0</v>
      </c>
      <c r="AU3061" t="e">
        <f t="shared" ca="1" si="290"/>
        <v>#NAME?</v>
      </c>
    </row>
    <row r="3062" spans="1:47" x14ac:dyDescent="0.15">
      <c r="A3062" s="21" t="s">
        <v>3947</v>
      </c>
      <c r="B3062" s="22" t="s">
        <v>17</v>
      </c>
      <c r="C3062" s="42">
        <v>2009</v>
      </c>
      <c r="D3062" s="22" t="s">
        <v>3948</v>
      </c>
      <c r="E3062" s="22" t="s">
        <v>770</v>
      </c>
      <c r="F3062" s="23">
        <v>19.18</v>
      </c>
      <c r="G3062" s="23">
        <v>19.18</v>
      </c>
      <c r="H3062" s="24">
        <f t="shared" si="285"/>
        <v>0</v>
      </c>
      <c r="I3062" s="153">
        <v>0</v>
      </c>
      <c r="J3062" s="24">
        <f t="shared" si="286"/>
        <v>0</v>
      </c>
      <c r="K3062" s="25">
        <f t="shared" si="287"/>
        <v>0</v>
      </c>
      <c r="L3062">
        <v>0</v>
      </c>
      <c r="M3062">
        <v>32964608</v>
      </c>
      <c r="N3062">
        <v>42065747</v>
      </c>
      <c r="O3062" s="52">
        <v>0</v>
      </c>
      <c r="P3062" s="52">
        <v>0</v>
      </c>
      <c r="Q3062" s="52">
        <v>0</v>
      </c>
      <c r="R3062" s="52">
        <v>0</v>
      </c>
      <c r="S3062" s="52">
        <v>0</v>
      </c>
      <c r="T3062" s="52">
        <v>0</v>
      </c>
      <c r="U3062" s="52">
        <v>0</v>
      </c>
      <c r="V3062" s="52">
        <v>0</v>
      </c>
      <c r="W3062" s="52">
        <v>0</v>
      </c>
      <c r="X3062" s="52">
        <v>0</v>
      </c>
      <c r="Y3062" s="52">
        <v>0</v>
      </c>
      <c r="Z3062" s="52">
        <v>0</v>
      </c>
      <c r="AA3062" s="25">
        <v>0</v>
      </c>
      <c r="AB3062" s="25">
        <v>0</v>
      </c>
      <c r="AC3062" s="25">
        <v>0</v>
      </c>
      <c r="AD3062" s="25">
        <v>0</v>
      </c>
      <c r="AE3062" s="25">
        <v>0</v>
      </c>
      <c r="AF3062" s="25">
        <v>0</v>
      </c>
      <c r="AG3062" s="25">
        <v>0</v>
      </c>
      <c r="AH3062" s="25">
        <v>0</v>
      </c>
      <c r="AI3062" s="25">
        <v>0</v>
      </c>
      <c r="AJ3062" s="25">
        <v>0</v>
      </c>
      <c r="AK3062" s="25">
        <v>0</v>
      </c>
      <c r="AL3062" s="25">
        <v>0</v>
      </c>
      <c r="AM3062" s="95">
        <v>0</v>
      </c>
      <c r="AN3062" s="95" t="e">
        <f ca="1">IF(MengeInEEGSummieren(M3062),AM3062,0)</f>
        <v>#NAME?</v>
      </c>
      <c r="AO3062" s="95">
        <f t="shared" si="288"/>
        <v>0</v>
      </c>
      <c r="AP3062" s="95">
        <f t="shared" si="289"/>
        <v>0</v>
      </c>
      <c r="AS3062">
        <v>0</v>
      </c>
      <c r="AT3062">
        <v>0</v>
      </c>
      <c r="AU3062" t="e">
        <f t="shared" ca="1" si="290"/>
        <v>#NAME?</v>
      </c>
    </row>
    <row r="3063" spans="1:47" x14ac:dyDescent="0.15">
      <c r="A3063" s="21" t="s">
        <v>3949</v>
      </c>
      <c r="B3063" s="22" t="s">
        <v>17</v>
      </c>
      <c r="C3063" s="42">
        <v>2009</v>
      </c>
      <c r="D3063" s="22" t="s">
        <v>3950</v>
      </c>
      <c r="E3063" s="22" t="s">
        <v>773</v>
      </c>
      <c r="F3063" s="23">
        <v>22.18</v>
      </c>
      <c r="G3063" s="23">
        <v>22.18</v>
      </c>
      <c r="H3063" s="24">
        <f t="shared" si="285"/>
        <v>0</v>
      </c>
      <c r="I3063" s="153">
        <v>0</v>
      </c>
      <c r="J3063" s="24">
        <f t="shared" si="286"/>
        <v>0</v>
      </c>
      <c r="K3063" s="25">
        <f t="shared" si="287"/>
        <v>0</v>
      </c>
      <c r="L3063">
        <v>0</v>
      </c>
      <c r="M3063">
        <v>32964608</v>
      </c>
      <c r="N3063">
        <v>42065747</v>
      </c>
      <c r="O3063" s="52">
        <v>0</v>
      </c>
      <c r="P3063" s="52">
        <v>0</v>
      </c>
      <c r="Q3063" s="52">
        <v>0</v>
      </c>
      <c r="R3063" s="52">
        <v>0</v>
      </c>
      <c r="S3063" s="52">
        <v>0</v>
      </c>
      <c r="T3063" s="52">
        <v>0</v>
      </c>
      <c r="U3063" s="52">
        <v>0</v>
      </c>
      <c r="V3063" s="52">
        <v>0</v>
      </c>
      <c r="W3063" s="52">
        <v>0</v>
      </c>
      <c r="X3063" s="52">
        <v>0</v>
      </c>
      <c r="Y3063" s="52">
        <v>0</v>
      </c>
      <c r="Z3063" s="52">
        <v>0</v>
      </c>
      <c r="AA3063" s="25">
        <v>0</v>
      </c>
      <c r="AB3063" s="25">
        <v>0</v>
      </c>
      <c r="AC3063" s="25">
        <v>0</v>
      </c>
      <c r="AD3063" s="25">
        <v>0</v>
      </c>
      <c r="AE3063" s="25">
        <v>0</v>
      </c>
      <c r="AF3063" s="25">
        <v>0</v>
      </c>
      <c r="AG3063" s="25">
        <v>0</v>
      </c>
      <c r="AH3063" s="25">
        <v>0</v>
      </c>
      <c r="AI3063" s="25">
        <v>0</v>
      </c>
      <c r="AJ3063" s="25">
        <v>0</v>
      </c>
      <c r="AK3063" s="25">
        <v>0</v>
      </c>
      <c r="AL3063" s="25">
        <v>0</v>
      </c>
      <c r="AM3063" s="95">
        <v>0</v>
      </c>
      <c r="AN3063" s="95" t="e">
        <f ca="1">IF(MengeInEEGSummieren(M3063),AM3063,0)</f>
        <v>#NAME?</v>
      </c>
      <c r="AO3063" s="95">
        <f t="shared" si="288"/>
        <v>0</v>
      </c>
      <c r="AP3063" s="95">
        <f t="shared" si="289"/>
        <v>0</v>
      </c>
      <c r="AS3063">
        <v>0</v>
      </c>
      <c r="AT3063">
        <v>0</v>
      </c>
      <c r="AU3063" t="e">
        <f t="shared" ca="1" si="290"/>
        <v>#NAME?</v>
      </c>
    </row>
    <row r="3064" spans="1:47" x14ac:dyDescent="0.15">
      <c r="A3064" s="21" t="s">
        <v>3951</v>
      </c>
      <c r="B3064" s="22" t="s">
        <v>17</v>
      </c>
      <c r="C3064" s="42">
        <v>2009</v>
      </c>
      <c r="D3064" s="22" t="s">
        <v>3952</v>
      </c>
      <c r="E3064" s="22" t="s">
        <v>770</v>
      </c>
      <c r="F3064" s="23">
        <v>20.18</v>
      </c>
      <c r="G3064" s="23">
        <v>20.18</v>
      </c>
      <c r="H3064" s="24">
        <f t="shared" si="285"/>
        <v>0</v>
      </c>
      <c r="I3064" s="153">
        <v>0</v>
      </c>
      <c r="J3064" s="24">
        <f t="shared" si="286"/>
        <v>0</v>
      </c>
      <c r="K3064" s="25">
        <f t="shared" si="287"/>
        <v>0</v>
      </c>
      <c r="L3064">
        <v>0</v>
      </c>
      <c r="M3064">
        <v>32964608</v>
      </c>
      <c r="N3064">
        <v>42065747</v>
      </c>
      <c r="O3064" s="52">
        <v>0</v>
      </c>
      <c r="P3064" s="52">
        <v>0</v>
      </c>
      <c r="Q3064" s="52">
        <v>0</v>
      </c>
      <c r="R3064" s="52">
        <v>0</v>
      </c>
      <c r="S3064" s="52">
        <v>0</v>
      </c>
      <c r="T3064" s="52">
        <v>0</v>
      </c>
      <c r="U3064" s="52">
        <v>0</v>
      </c>
      <c r="V3064" s="52">
        <v>0</v>
      </c>
      <c r="W3064" s="52">
        <v>0</v>
      </c>
      <c r="X3064" s="52">
        <v>0</v>
      </c>
      <c r="Y3064" s="52">
        <v>0</v>
      </c>
      <c r="Z3064" s="52">
        <v>0</v>
      </c>
      <c r="AA3064" s="25">
        <v>0</v>
      </c>
      <c r="AB3064" s="25">
        <v>0</v>
      </c>
      <c r="AC3064" s="25">
        <v>0</v>
      </c>
      <c r="AD3064" s="25">
        <v>0</v>
      </c>
      <c r="AE3064" s="25">
        <v>0</v>
      </c>
      <c r="AF3064" s="25">
        <v>0</v>
      </c>
      <c r="AG3064" s="25">
        <v>0</v>
      </c>
      <c r="AH3064" s="25">
        <v>0</v>
      </c>
      <c r="AI3064" s="25">
        <v>0</v>
      </c>
      <c r="AJ3064" s="25">
        <v>0</v>
      </c>
      <c r="AK3064" s="25">
        <v>0</v>
      </c>
      <c r="AL3064" s="25">
        <v>0</v>
      </c>
      <c r="AM3064" s="95">
        <v>0</v>
      </c>
      <c r="AN3064" s="95" t="e">
        <f ca="1">IF(MengeInEEGSummieren(M3064),AM3064,0)</f>
        <v>#NAME?</v>
      </c>
      <c r="AO3064" s="95">
        <f t="shared" si="288"/>
        <v>0</v>
      </c>
      <c r="AP3064" s="95">
        <f t="shared" si="289"/>
        <v>0</v>
      </c>
      <c r="AS3064">
        <v>0</v>
      </c>
      <c r="AT3064">
        <v>0</v>
      </c>
      <c r="AU3064" t="e">
        <f t="shared" ca="1" si="290"/>
        <v>#NAME?</v>
      </c>
    </row>
    <row r="3065" spans="1:47" x14ac:dyDescent="0.15">
      <c r="A3065" s="21" t="s">
        <v>3953</v>
      </c>
      <c r="B3065" s="22" t="s">
        <v>17</v>
      </c>
      <c r="C3065" s="42">
        <v>2009</v>
      </c>
      <c r="D3065" s="22" t="s">
        <v>3954</v>
      </c>
      <c r="E3065" s="22" t="s">
        <v>773</v>
      </c>
      <c r="F3065" s="23">
        <v>23.18</v>
      </c>
      <c r="G3065" s="23">
        <v>23.18</v>
      </c>
      <c r="H3065" s="24">
        <f t="shared" si="285"/>
        <v>0</v>
      </c>
      <c r="I3065" s="153">
        <v>0</v>
      </c>
      <c r="J3065" s="24">
        <f t="shared" si="286"/>
        <v>0</v>
      </c>
      <c r="K3065" s="25">
        <f t="shared" si="287"/>
        <v>0</v>
      </c>
      <c r="L3065">
        <v>0</v>
      </c>
      <c r="M3065">
        <v>32964608</v>
      </c>
      <c r="N3065">
        <v>42065747</v>
      </c>
      <c r="O3065" s="52">
        <v>0</v>
      </c>
      <c r="P3065" s="52">
        <v>0</v>
      </c>
      <c r="Q3065" s="52">
        <v>0</v>
      </c>
      <c r="R3065" s="52">
        <v>0</v>
      </c>
      <c r="S3065" s="52">
        <v>0</v>
      </c>
      <c r="T3065" s="52">
        <v>0</v>
      </c>
      <c r="U3065" s="52">
        <v>0</v>
      </c>
      <c r="V3065" s="52">
        <v>0</v>
      </c>
      <c r="W3065" s="52">
        <v>0</v>
      </c>
      <c r="X3065" s="52">
        <v>0</v>
      </c>
      <c r="Y3065" s="52">
        <v>0</v>
      </c>
      <c r="Z3065" s="52">
        <v>0</v>
      </c>
      <c r="AA3065" s="25">
        <v>0</v>
      </c>
      <c r="AB3065" s="25">
        <v>0</v>
      </c>
      <c r="AC3065" s="25">
        <v>0</v>
      </c>
      <c r="AD3065" s="25">
        <v>0</v>
      </c>
      <c r="AE3065" s="25">
        <v>0</v>
      </c>
      <c r="AF3065" s="25">
        <v>0</v>
      </c>
      <c r="AG3065" s="25">
        <v>0</v>
      </c>
      <c r="AH3065" s="25">
        <v>0</v>
      </c>
      <c r="AI3065" s="25">
        <v>0</v>
      </c>
      <c r="AJ3065" s="25">
        <v>0</v>
      </c>
      <c r="AK3065" s="25">
        <v>0</v>
      </c>
      <c r="AL3065" s="25">
        <v>0</v>
      </c>
      <c r="AM3065" s="95">
        <v>0</v>
      </c>
      <c r="AN3065" s="95" t="e">
        <f ca="1">IF(MengeInEEGSummieren(M3065),AM3065,0)</f>
        <v>#NAME?</v>
      </c>
      <c r="AO3065" s="95">
        <f t="shared" si="288"/>
        <v>0</v>
      </c>
      <c r="AP3065" s="95">
        <f t="shared" si="289"/>
        <v>0</v>
      </c>
      <c r="AS3065">
        <v>0</v>
      </c>
      <c r="AT3065">
        <v>0</v>
      </c>
      <c r="AU3065" t="e">
        <f t="shared" ca="1" si="290"/>
        <v>#NAME?</v>
      </c>
    </row>
    <row r="3066" spans="1:47" x14ac:dyDescent="0.15">
      <c r="A3066" s="21" t="s">
        <v>3955</v>
      </c>
      <c r="B3066" s="22" t="s">
        <v>17</v>
      </c>
      <c r="C3066" s="42">
        <v>2009</v>
      </c>
      <c r="D3066" s="22" t="s">
        <v>3956</v>
      </c>
      <c r="E3066" s="22" t="s">
        <v>770</v>
      </c>
      <c r="F3066" s="23">
        <v>21.18</v>
      </c>
      <c r="G3066" s="23">
        <v>21.18</v>
      </c>
      <c r="H3066" s="24">
        <f t="shared" si="285"/>
        <v>0</v>
      </c>
      <c r="I3066" s="153">
        <v>0</v>
      </c>
      <c r="J3066" s="24">
        <f t="shared" si="286"/>
        <v>0</v>
      </c>
      <c r="K3066" s="25">
        <f t="shared" si="287"/>
        <v>0</v>
      </c>
      <c r="L3066">
        <v>0</v>
      </c>
      <c r="M3066">
        <v>32964608</v>
      </c>
      <c r="N3066">
        <v>42065747</v>
      </c>
      <c r="O3066" s="52">
        <v>0</v>
      </c>
      <c r="P3066" s="52">
        <v>0</v>
      </c>
      <c r="Q3066" s="52">
        <v>0</v>
      </c>
      <c r="R3066" s="52">
        <v>0</v>
      </c>
      <c r="S3066" s="52">
        <v>0</v>
      </c>
      <c r="T3066" s="52">
        <v>0</v>
      </c>
      <c r="U3066" s="52">
        <v>0</v>
      </c>
      <c r="V3066" s="52">
        <v>0</v>
      </c>
      <c r="W3066" s="52">
        <v>0</v>
      </c>
      <c r="X3066" s="52">
        <v>0</v>
      </c>
      <c r="Y3066" s="52">
        <v>0</v>
      </c>
      <c r="Z3066" s="52">
        <v>0</v>
      </c>
      <c r="AA3066" s="25">
        <v>0</v>
      </c>
      <c r="AB3066" s="25">
        <v>0</v>
      </c>
      <c r="AC3066" s="25">
        <v>0</v>
      </c>
      <c r="AD3066" s="25">
        <v>0</v>
      </c>
      <c r="AE3066" s="25">
        <v>0</v>
      </c>
      <c r="AF3066" s="25">
        <v>0</v>
      </c>
      <c r="AG3066" s="25">
        <v>0</v>
      </c>
      <c r="AH3066" s="25">
        <v>0</v>
      </c>
      <c r="AI3066" s="25">
        <v>0</v>
      </c>
      <c r="AJ3066" s="25">
        <v>0</v>
      </c>
      <c r="AK3066" s="25">
        <v>0</v>
      </c>
      <c r="AL3066" s="25">
        <v>0</v>
      </c>
      <c r="AM3066" s="95">
        <v>0</v>
      </c>
      <c r="AN3066" s="95" t="e">
        <f ca="1">IF(MengeInEEGSummieren(M3066),AM3066,0)</f>
        <v>#NAME?</v>
      </c>
      <c r="AO3066" s="95">
        <f t="shared" si="288"/>
        <v>0</v>
      </c>
      <c r="AP3066" s="95">
        <f t="shared" si="289"/>
        <v>0</v>
      </c>
      <c r="AS3066">
        <v>0</v>
      </c>
      <c r="AT3066">
        <v>0</v>
      </c>
      <c r="AU3066" t="e">
        <f t="shared" ca="1" si="290"/>
        <v>#NAME?</v>
      </c>
    </row>
    <row r="3067" spans="1:47" x14ac:dyDescent="0.15">
      <c r="A3067" s="21" t="s">
        <v>3957</v>
      </c>
      <c r="B3067" s="22" t="s">
        <v>17</v>
      </c>
      <c r="C3067" s="42">
        <v>2009</v>
      </c>
      <c r="D3067" s="22" t="s">
        <v>3958</v>
      </c>
      <c r="E3067" s="22" t="s">
        <v>773</v>
      </c>
      <c r="F3067" s="23">
        <v>24.18</v>
      </c>
      <c r="G3067" s="23">
        <v>24.18</v>
      </c>
      <c r="H3067" s="24">
        <f t="shared" si="285"/>
        <v>0</v>
      </c>
      <c r="I3067" s="153">
        <v>0</v>
      </c>
      <c r="J3067" s="24">
        <f t="shared" si="286"/>
        <v>0</v>
      </c>
      <c r="K3067" s="25">
        <f t="shared" si="287"/>
        <v>0</v>
      </c>
      <c r="L3067">
        <v>0</v>
      </c>
      <c r="M3067">
        <v>32964608</v>
      </c>
      <c r="N3067">
        <v>42065747</v>
      </c>
      <c r="O3067" s="52">
        <v>0</v>
      </c>
      <c r="P3067" s="52">
        <v>0</v>
      </c>
      <c r="Q3067" s="52">
        <v>0</v>
      </c>
      <c r="R3067" s="52">
        <v>0</v>
      </c>
      <c r="S3067" s="52">
        <v>0</v>
      </c>
      <c r="T3067" s="52">
        <v>0</v>
      </c>
      <c r="U3067" s="52">
        <v>0</v>
      </c>
      <c r="V3067" s="52">
        <v>0</v>
      </c>
      <c r="W3067" s="52">
        <v>0</v>
      </c>
      <c r="X3067" s="52">
        <v>0</v>
      </c>
      <c r="Y3067" s="52">
        <v>0</v>
      </c>
      <c r="Z3067" s="52">
        <v>0</v>
      </c>
      <c r="AA3067" s="25">
        <v>0</v>
      </c>
      <c r="AB3067" s="25">
        <v>0</v>
      </c>
      <c r="AC3067" s="25">
        <v>0</v>
      </c>
      <c r="AD3067" s="25">
        <v>0</v>
      </c>
      <c r="AE3067" s="25">
        <v>0</v>
      </c>
      <c r="AF3067" s="25">
        <v>0</v>
      </c>
      <c r="AG3067" s="25">
        <v>0</v>
      </c>
      <c r="AH3067" s="25">
        <v>0</v>
      </c>
      <c r="AI3067" s="25">
        <v>0</v>
      </c>
      <c r="AJ3067" s="25">
        <v>0</v>
      </c>
      <c r="AK3067" s="25">
        <v>0</v>
      </c>
      <c r="AL3067" s="25">
        <v>0</v>
      </c>
      <c r="AM3067" s="95">
        <v>0</v>
      </c>
      <c r="AN3067" s="95" t="e">
        <f ca="1">IF(MengeInEEGSummieren(M3067),AM3067,0)</f>
        <v>#NAME?</v>
      </c>
      <c r="AO3067" s="95">
        <f t="shared" si="288"/>
        <v>0</v>
      </c>
      <c r="AP3067" s="95">
        <f t="shared" si="289"/>
        <v>0</v>
      </c>
      <c r="AS3067">
        <v>0</v>
      </c>
      <c r="AT3067">
        <v>0</v>
      </c>
      <c r="AU3067" t="e">
        <f t="shared" ca="1" si="290"/>
        <v>#NAME?</v>
      </c>
    </row>
    <row r="3068" spans="1:47" x14ac:dyDescent="0.15">
      <c r="A3068" s="21" t="s">
        <v>3959</v>
      </c>
      <c r="B3068" s="22" t="s">
        <v>17</v>
      </c>
      <c r="C3068" s="42">
        <v>2009</v>
      </c>
      <c r="D3068" s="22" t="s">
        <v>3960</v>
      </c>
      <c r="E3068" s="22" t="s">
        <v>770</v>
      </c>
      <c r="F3068" s="23">
        <v>22.18</v>
      </c>
      <c r="G3068" s="23">
        <v>22.18</v>
      </c>
      <c r="H3068" s="24">
        <f t="shared" si="285"/>
        <v>0</v>
      </c>
      <c r="I3068" s="153">
        <v>0</v>
      </c>
      <c r="J3068" s="24">
        <f t="shared" si="286"/>
        <v>0</v>
      </c>
      <c r="K3068" s="25">
        <f t="shared" si="287"/>
        <v>0</v>
      </c>
      <c r="L3068">
        <v>0</v>
      </c>
      <c r="M3068">
        <v>32964608</v>
      </c>
      <c r="N3068">
        <v>42065747</v>
      </c>
      <c r="O3068" s="52">
        <v>0</v>
      </c>
      <c r="P3068" s="52">
        <v>0</v>
      </c>
      <c r="Q3068" s="52">
        <v>0</v>
      </c>
      <c r="R3068" s="52">
        <v>0</v>
      </c>
      <c r="S3068" s="52">
        <v>0</v>
      </c>
      <c r="T3068" s="52">
        <v>0</v>
      </c>
      <c r="U3068" s="52">
        <v>0</v>
      </c>
      <c r="V3068" s="52">
        <v>0</v>
      </c>
      <c r="W3068" s="52">
        <v>0</v>
      </c>
      <c r="X3068" s="52">
        <v>0</v>
      </c>
      <c r="Y3068" s="52">
        <v>0</v>
      </c>
      <c r="Z3068" s="52">
        <v>0</v>
      </c>
      <c r="AA3068" s="25">
        <v>0</v>
      </c>
      <c r="AB3068" s="25">
        <v>0</v>
      </c>
      <c r="AC3068" s="25">
        <v>0</v>
      </c>
      <c r="AD3068" s="25">
        <v>0</v>
      </c>
      <c r="AE3068" s="25">
        <v>0</v>
      </c>
      <c r="AF3068" s="25">
        <v>0</v>
      </c>
      <c r="AG3068" s="25">
        <v>0</v>
      </c>
      <c r="AH3068" s="25">
        <v>0</v>
      </c>
      <c r="AI3068" s="25">
        <v>0</v>
      </c>
      <c r="AJ3068" s="25">
        <v>0</v>
      </c>
      <c r="AK3068" s="25">
        <v>0</v>
      </c>
      <c r="AL3068" s="25">
        <v>0</v>
      </c>
      <c r="AM3068" s="95">
        <v>0</v>
      </c>
      <c r="AN3068" s="95" t="e">
        <f ca="1">IF(MengeInEEGSummieren(M3068),AM3068,0)</f>
        <v>#NAME?</v>
      </c>
      <c r="AO3068" s="95">
        <f t="shared" si="288"/>
        <v>0</v>
      </c>
      <c r="AP3068" s="95">
        <f t="shared" si="289"/>
        <v>0</v>
      </c>
      <c r="AS3068">
        <v>0</v>
      </c>
      <c r="AT3068">
        <v>0</v>
      </c>
      <c r="AU3068" t="e">
        <f t="shared" ca="1" si="290"/>
        <v>#NAME?</v>
      </c>
    </row>
    <row r="3069" spans="1:47" x14ac:dyDescent="0.15">
      <c r="A3069" s="21" t="s">
        <v>3961</v>
      </c>
      <c r="B3069" s="22" t="s">
        <v>17</v>
      </c>
      <c r="C3069" s="42">
        <v>2009</v>
      </c>
      <c r="D3069" s="22" t="s">
        <v>3962</v>
      </c>
      <c r="E3069" s="22" t="s">
        <v>773</v>
      </c>
      <c r="F3069" s="23">
        <v>25.18</v>
      </c>
      <c r="G3069" s="23">
        <v>25.18</v>
      </c>
      <c r="H3069" s="24">
        <f t="shared" si="285"/>
        <v>0</v>
      </c>
      <c r="I3069" s="153">
        <v>0</v>
      </c>
      <c r="J3069" s="24">
        <f t="shared" si="286"/>
        <v>0</v>
      </c>
      <c r="K3069" s="25">
        <f t="shared" si="287"/>
        <v>0</v>
      </c>
      <c r="L3069">
        <v>0</v>
      </c>
      <c r="M3069">
        <v>32964608</v>
      </c>
      <c r="N3069">
        <v>42065747</v>
      </c>
      <c r="O3069" s="52">
        <v>0</v>
      </c>
      <c r="P3069" s="52">
        <v>0</v>
      </c>
      <c r="Q3069" s="52">
        <v>0</v>
      </c>
      <c r="R3069" s="52">
        <v>0</v>
      </c>
      <c r="S3069" s="52">
        <v>0</v>
      </c>
      <c r="T3069" s="52">
        <v>0</v>
      </c>
      <c r="U3069" s="52">
        <v>0</v>
      </c>
      <c r="V3069" s="52">
        <v>0</v>
      </c>
      <c r="W3069" s="52">
        <v>0</v>
      </c>
      <c r="X3069" s="52">
        <v>0</v>
      </c>
      <c r="Y3069" s="52">
        <v>0</v>
      </c>
      <c r="Z3069" s="52">
        <v>0</v>
      </c>
      <c r="AA3069" s="25">
        <v>0</v>
      </c>
      <c r="AB3069" s="25">
        <v>0</v>
      </c>
      <c r="AC3069" s="25">
        <v>0</v>
      </c>
      <c r="AD3069" s="25">
        <v>0</v>
      </c>
      <c r="AE3069" s="25">
        <v>0</v>
      </c>
      <c r="AF3069" s="25">
        <v>0</v>
      </c>
      <c r="AG3069" s="25">
        <v>0</v>
      </c>
      <c r="AH3069" s="25">
        <v>0</v>
      </c>
      <c r="AI3069" s="25">
        <v>0</v>
      </c>
      <c r="AJ3069" s="25">
        <v>0</v>
      </c>
      <c r="AK3069" s="25">
        <v>0</v>
      </c>
      <c r="AL3069" s="25">
        <v>0</v>
      </c>
      <c r="AM3069" s="95">
        <v>0</v>
      </c>
      <c r="AN3069" s="95" t="e">
        <f ca="1">IF(MengeInEEGSummieren(M3069),AM3069,0)</f>
        <v>#NAME?</v>
      </c>
      <c r="AO3069" s="95">
        <f t="shared" si="288"/>
        <v>0</v>
      </c>
      <c r="AP3069" s="95">
        <f t="shared" si="289"/>
        <v>0</v>
      </c>
      <c r="AS3069">
        <v>0</v>
      </c>
      <c r="AT3069">
        <v>0</v>
      </c>
      <c r="AU3069" t="e">
        <f t="shared" ca="1" si="290"/>
        <v>#NAME?</v>
      </c>
    </row>
    <row r="3070" spans="1:47" x14ac:dyDescent="0.15">
      <c r="A3070" s="21" t="s">
        <v>3963</v>
      </c>
      <c r="B3070" s="22" t="s">
        <v>17</v>
      </c>
      <c r="C3070" s="42">
        <v>2009</v>
      </c>
      <c r="D3070" s="22" t="s">
        <v>3964</v>
      </c>
      <c r="E3070" s="22" t="s">
        <v>770</v>
      </c>
      <c r="F3070" s="23">
        <v>10.18</v>
      </c>
      <c r="G3070" s="23">
        <v>10.18</v>
      </c>
      <c r="H3070" s="24">
        <f t="shared" si="285"/>
        <v>0</v>
      </c>
      <c r="I3070" s="153">
        <v>0</v>
      </c>
      <c r="J3070" s="24">
        <f t="shared" si="286"/>
        <v>0</v>
      </c>
      <c r="K3070" s="25">
        <f t="shared" si="287"/>
        <v>0</v>
      </c>
      <c r="L3070">
        <v>0</v>
      </c>
      <c r="M3070">
        <v>32964608</v>
      </c>
      <c r="N3070">
        <v>42065747</v>
      </c>
      <c r="O3070" s="52">
        <v>0</v>
      </c>
      <c r="P3070" s="52">
        <v>0</v>
      </c>
      <c r="Q3070" s="52">
        <v>0</v>
      </c>
      <c r="R3070" s="52">
        <v>0</v>
      </c>
      <c r="S3070" s="52">
        <v>0</v>
      </c>
      <c r="T3070" s="52">
        <v>0</v>
      </c>
      <c r="U3070" s="52">
        <v>0</v>
      </c>
      <c r="V3070" s="52">
        <v>0</v>
      </c>
      <c r="W3070" s="52">
        <v>0</v>
      </c>
      <c r="X3070" s="52">
        <v>0</v>
      </c>
      <c r="Y3070" s="52">
        <v>0</v>
      </c>
      <c r="Z3070" s="52">
        <v>0</v>
      </c>
      <c r="AA3070" s="25">
        <v>0</v>
      </c>
      <c r="AB3070" s="25">
        <v>0</v>
      </c>
      <c r="AC3070" s="25">
        <v>0</v>
      </c>
      <c r="AD3070" s="25">
        <v>0</v>
      </c>
      <c r="AE3070" s="25">
        <v>0</v>
      </c>
      <c r="AF3070" s="25">
        <v>0</v>
      </c>
      <c r="AG3070" s="25">
        <v>0</v>
      </c>
      <c r="AH3070" s="25">
        <v>0</v>
      </c>
      <c r="AI3070" s="25">
        <v>0</v>
      </c>
      <c r="AJ3070" s="25">
        <v>0</v>
      </c>
      <c r="AK3070" s="25">
        <v>0</v>
      </c>
      <c r="AL3070" s="25">
        <v>0</v>
      </c>
      <c r="AM3070" s="95">
        <v>0</v>
      </c>
      <c r="AN3070" s="95" t="e">
        <f ca="1">IF(MengeInEEGSummieren(M3070),AM3070,0)</f>
        <v>#NAME?</v>
      </c>
      <c r="AO3070" s="95">
        <f t="shared" si="288"/>
        <v>0</v>
      </c>
      <c r="AP3070" s="95">
        <f t="shared" si="289"/>
        <v>0</v>
      </c>
      <c r="AS3070">
        <v>0</v>
      </c>
      <c r="AT3070">
        <v>0</v>
      </c>
      <c r="AU3070" t="e">
        <f t="shared" ca="1" si="290"/>
        <v>#NAME?</v>
      </c>
    </row>
    <row r="3071" spans="1:47" x14ac:dyDescent="0.15">
      <c r="A3071" s="21" t="s">
        <v>3965</v>
      </c>
      <c r="B3071" s="22" t="s">
        <v>17</v>
      </c>
      <c r="C3071" s="42">
        <v>2009</v>
      </c>
      <c r="D3071" s="22" t="s">
        <v>3966</v>
      </c>
      <c r="E3071" s="22" t="s">
        <v>773</v>
      </c>
      <c r="F3071" s="23">
        <v>13.18</v>
      </c>
      <c r="G3071" s="23">
        <v>13.18</v>
      </c>
      <c r="H3071" s="24">
        <f t="shared" si="285"/>
        <v>0</v>
      </c>
      <c r="I3071" s="153">
        <v>0</v>
      </c>
      <c r="J3071" s="24">
        <f t="shared" si="286"/>
        <v>0</v>
      </c>
      <c r="K3071" s="25">
        <f t="shared" si="287"/>
        <v>0</v>
      </c>
      <c r="L3071">
        <v>0</v>
      </c>
      <c r="M3071">
        <v>32964608</v>
      </c>
      <c r="N3071">
        <v>42065747</v>
      </c>
      <c r="O3071" s="52">
        <v>0</v>
      </c>
      <c r="P3071" s="52">
        <v>0</v>
      </c>
      <c r="Q3071" s="52">
        <v>0</v>
      </c>
      <c r="R3071" s="52">
        <v>0</v>
      </c>
      <c r="S3071" s="52">
        <v>0</v>
      </c>
      <c r="T3071" s="52">
        <v>0</v>
      </c>
      <c r="U3071" s="52">
        <v>0</v>
      </c>
      <c r="V3071" s="52">
        <v>0</v>
      </c>
      <c r="W3071" s="52">
        <v>0</v>
      </c>
      <c r="X3071" s="52">
        <v>0</v>
      </c>
      <c r="Y3071" s="52">
        <v>0</v>
      </c>
      <c r="Z3071" s="52">
        <v>0</v>
      </c>
      <c r="AA3071" s="25">
        <v>0</v>
      </c>
      <c r="AB3071" s="25">
        <v>0</v>
      </c>
      <c r="AC3071" s="25">
        <v>0</v>
      </c>
      <c r="AD3071" s="25">
        <v>0</v>
      </c>
      <c r="AE3071" s="25">
        <v>0</v>
      </c>
      <c r="AF3071" s="25">
        <v>0</v>
      </c>
      <c r="AG3071" s="25">
        <v>0</v>
      </c>
      <c r="AH3071" s="25">
        <v>0</v>
      </c>
      <c r="AI3071" s="25">
        <v>0</v>
      </c>
      <c r="AJ3071" s="25">
        <v>0</v>
      </c>
      <c r="AK3071" s="25">
        <v>0</v>
      </c>
      <c r="AL3071" s="25">
        <v>0</v>
      </c>
      <c r="AM3071" s="95">
        <v>0</v>
      </c>
      <c r="AN3071" s="95" t="e">
        <f ca="1">IF(MengeInEEGSummieren(M3071),AM3071,0)</f>
        <v>#NAME?</v>
      </c>
      <c r="AO3071" s="95">
        <f t="shared" si="288"/>
        <v>0</v>
      </c>
      <c r="AP3071" s="95">
        <f t="shared" si="289"/>
        <v>0</v>
      </c>
      <c r="AS3071">
        <v>0</v>
      </c>
      <c r="AT3071">
        <v>0</v>
      </c>
      <c r="AU3071" t="e">
        <f t="shared" ca="1" si="290"/>
        <v>#NAME?</v>
      </c>
    </row>
    <row r="3072" spans="1:47" x14ac:dyDescent="0.15">
      <c r="A3072" s="21" t="s">
        <v>3967</v>
      </c>
      <c r="B3072" s="22" t="s">
        <v>17</v>
      </c>
      <c r="C3072" s="42">
        <v>2009</v>
      </c>
      <c r="D3072" s="22" t="s">
        <v>3968</v>
      </c>
      <c r="E3072" s="22" t="s">
        <v>770</v>
      </c>
      <c r="F3072" s="23">
        <v>16.18</v>
      </c>
      <c r="G3072" s="23">
        <v>16.18</v>
      </c>
      <c r="H3072" s="24">
        <f t="shared" si="285"/>
        <v>0</v>
      </c>
      <c r="I3072" s="153">
        <v>0</v>
      </c>
      <c r="J3072" s="24">
        <f t="shared" si="286"/>
        <v>0</v>
      </c>
      <c r="K3072" s="25">
        <f t="shared" si="287"/>
        <v>0</v>
      </c>
      <c r="L3072">
        <v>0</v>
      </c>
      <c r="M3072">
        <v>32964608</v>
      </c>
      <c r="N3072">
        <v>42065747</v>
      </c>
      <c r="O3072" s="52">
        <v>0</v>
      </c>
      <c r="P3072" s="52">
        <v>0</v>
      </c>
      <c r="Q3072" s="52">
        <v>0</v>
      </c>
      <c r="R3072" s="52">
        <v>0</v>
      </c>
      <c r="S3072" s="52">
        <v>0</v>
      </c>
      <c r="T3072" s="52">
        <v>0</v>
      </c>
      <c r="U3072" s="52">
        <v>0</v>
      </c>
      <c r="V3072" s="52">
        <v>0</v>
      </c>
      <c r="W3072" s="52">
        <v>0</v>
      </c>
      <c r="X3072" s="52">
        <v>0</v>
      </c>
      <c r="Y3072" s="52">
        <v>0</v>
      </c>
      <c r="Z3072" s="52">
        <v>0</v>
      </c>
      <c r="AA3072" s="25">
        <v>0</v>
      </c>
      <c r="AB3072" s="25">
        <v>0</v>
      </c>
      <c r="AC3072" s="25">
        <v>0</v>
      </c>
      <c r="AD3072" s="25">
        <v>0</v>
      </c>
      <c r="AE3072" s="25">
        <v>0</v>
      </c>
      <c r="AF3072" s="25">
        <v>0</v>
      </c>
      <c r="AG3072" s="25">
        <v>0</v>
      </c>
      <c r="AH3072" s="25">
        <v>0</v>
      </c>
      <c r="AI3072" s="25">
        <v>0</v>
      </c>
      <c r="AJ3072" s="25">
        <v>0</v>
      </c>
      <c r="AK3072" s="25">
        <v>0</v>
      </c>
      <c r="AL3072" s="25">
        <v>0</v>
      </c>
      <c r="AM3072" s="95">
        <v>0</v>
      </c>
      <c r="AN3072" s="95" t="e">
        <f ca="1">IF(MengeInEEGSummieren(M3072),AM3072,0)</f>
        <v>#NAME?</v>
      </c>
      <c r="AO3072" s="95">
        <f t="shared" si="288"/>
        <v>0</v>
      </c>
      <c r="AP3072" s="95">
        <f t="shared" si="289"/>
        <v>0</v>
      </c>
      <c r="AS3072">
        <v>0</v>
      </c>
      <c r="AT3072">
        <v>0</v>
      </c>
      <c r="AU3072" t="e">
        <f t="shared" ca="1" si="290"/>
        <v>#NAME?</v>
      </c>
    </row>
    <row r="3073" spans="1:47" x14ac:dyDescent="0.15">
      <c r="A3073" s="21" t="s">
        <v>3969</v>
      </c>
      <c r="B3073" s="22" t="s">
        <v>17</v>
      </c>
      <c r="C3073" s="42">
        <v>2009</v>
      </c>
      <c r="D3073" s="22" t="s">
        <v>3970</v>
      </c>
      <c r="E3073" s="22" t="s">
        <v>773</v>
      </c>
      <c r="F3073" s="23">
        <v>19.18</v>
      </c>
      <c r="G3073" s="23">
        <v>19.18</v>
      </c>
      <c r="H3073" s="24">
        <f t="shared" si="285"/>
        <v>0</v>
      </c>
      <c r="I3073" s="153">
        <v>0</v>
      </c>
      <c r="J3073" s="24">
        <f t="shared" si="286"/>
        <v>0</v>
      </c>
      <c r="K3073" s="25">
        <f t="shared" si="287"/>
        <v>0</v>
      </c>
      <c r="L3073">
        <v>0</v>
      </c>
      <c r="M3073">
        <v>32964608</v>
      </c>
      <c r="N3073">
        <v>42065747</v>
      </c>
      <c r="O3073" s="52">
        <v>0</v>
      </c>
      <c r="P3073" s="52">
        <v>0</v>
      </c>
      <c r="Q3073" s="52">
        <v>0</v>
      </c>
      <c r="R3073" s="52">
        <v>0</v>
      </c>
      <c r="S3073" s="52">
        <v>0</v>
      </c>
      <c r="T3073" s="52">
        <v>0</v>
      </c>
      <c r="U3073" s="52">
        <v>0</v>
      </c>
      <c r="V3073" s="52">
        <v>0</v>
      </c>
      <c r="W3073" s="52">
        <v>0</v>
      </c>
      <c r="X3073" s="52">
        <v>0</v>
      </c>
      <c r="Y3073" s="52">
        <v>0</v>
      </c>
      <c r="Z3073" s="52">
        <v>0</v>
      </c>
      <c r="AA3073" s="25">
        <v>0</v>
      </c>
      <c r="AB3073" s="25">
        <v>0</v>
      </c>
      <c r="AC3073" s="25">
        <v>0</v>
      </c>
      <c r="AD3073" s="25">
        <v>0</v>
      </c>
      <c r="AE3073" s="25">
        <v>0</v>
      </c>
      <c r="AF3073" s="25">
        <v>0</v>
      </c>
      <c r="AG3073" s="25">
        <v>0</v>
      </c>
      <c r="AH3073" s="25">
        <v>0</v>
      </c>
      <c r="AI3073" s="25">
        <v>0</v>
      </c>
      <c r="AJ3073" s="25">
        <v>0</v>
      </c>
      <c r="AK3073" s="25">
        <v>0</v>
      </c>
      <c r="AL3073" s="25">
        <v>0</v>
      </c>
      <c r="AM3073" s="95">
        <v>0</v>
      </c>
      <c r="AN3073" s="95" t="e">
        <f ca="1">IF(MengeInEEGSummieren(M3073),AM3073,0)</f>
        <v>#NAME?</v>
      </c>
      <c r="AO3073" s="95">
        <f t="shared" si="288"/>
        <v>0</v>
      </c>
      <c r="AP3073" s="95">
        <f t="shared" si="289"/>
        <v>0</v>
      </c>
      <c r="AS3073">
        <v>0</v>
      </c>
      <c r="AT3073">
        <v>0</v>
      </c>
      <c r="AU3073" t="e">
        <f t="shared" ca="1" si="290"/>
        <v>#NAME?</v>
      </c>
    </row>
    <row r="3074" spans="1:47" x14ac:dyDescent="0.15">
      <c r="A3074" s="21" t="s">
        <v>3971</v>
      </c>
      <c r="B3074" s="22" t="s">
        <v>17</v>
      </c>
      <c r="C3074" s="42">
        <v>2009</v>
      </c>
      <c r="D3074" s="22" t="s">
        <v>3972</v>
      </c>
      <c r="E3074" s="22" t="s">
        <v>770</v>
      </c>
      <c r="F3074" s="23">
        <v>17.18</v>
      </c>
      <c r="G3074" s="23">
        <v>17.18</v>
      </c>
      <c r="H3074" s="24">
        <f t="shared" si="285"/>
        <v>0</v>
      </c>
      <c r="I3074" s="153">
        <v>0</v>
      </c>
      <c r="J3074" s="24">
        <f t="shared" si="286"/>
        <v>0</v>
      </c>
      <c r="K3074" s="25">
        <f t="shared" si="287"/>
        <v>0</v>
      </c>
      <c r="L3074">
        <v>0</v>
      </c>
      <c r="M3074">
        <v>32964608</v>
      </c>
      <c r="N3074">
        <v>42065747</v>
      </c>
      <c r="O3074" s="52">
        <v>0</v>
      </c>
      <c r="P3074" s="52">
        <v>0</v>
      </c>
      <c r="Q3074" s="52">
        <v>0</v>
      </c>
      <c r="R3074" s="52">
        <v>0</v>
      </c>
      <c r="S3074" s="52">
        <v>0</v>
      </c>
      <c r="T3074" s="52">
        <v>0</v>
      </c>
      <c r="U3074" s="52">
        <v>0</v>
      </c>
      <c r="V3074" s="52">
        <v>0</v>
      </c>
      <c r="W3074" s="52">
        <v>0</v>
      </c>
      <c r="X3074" s="52">
        <v>0</v>
      </c>
      <c r="Y3074" s="52">
        <v>0</v>
      </c>
      <c r="Z3074" s="52">
        <v>0</v>
      </c>
      <c r="AA3074" s="25">
        <v>0</v>
      </c>
      <c r="AB3074" s="25">
        <v>0</v>
      </c>
      <c r="AC3074" s="25">
        <v>0</v>
      </c>
      <c r="AD3074" s="25">
        <v>0</v>
      </c>
      <c r="AE3074" s="25">
        <v>0</v>
      </c>
      <c r="AF3074" s="25">
        <v>0</v>
      </c>
      <c r="AG3074" s="25">
        <v>0</v>
      </c>
      <c r="AH3074" s="25">
        <v>0</v>
      </c>
      <c r="AI3074" s="25">
        <v>0</v>
      </c>
      <c r="AJ3074" s="25">
        <v>0</v>
      </c>
      <c r="AK3074" s="25">
        <v>0</v>
      </c>
      <c r="AL3074" s="25">
        <v>0</v>
      </c>
      <c r="AM3074" s="95">
        <v>0</v>
      </c>
      <c r="AN3074" s="95" t="e">
        <f ca="1">IF(MengeInEEGSummieren(M3074),AM3074,0)</f>
        <v>#NAME?</v>
      </c>
      <c r="AO3074" s="95">
        <f t="shared" si="288"/>
        <v>0</v>
      </c>
      <c r="AP3074" s="95">
        <f t="shared" si="289"/>
        <v>0</v>
      </c>
      <c r="AS3074">
        <v>0</v>
      </c>
      <c r="AT3074">
        <v>0</v>
      </c>
      <c r="AU3074" t="e">
        <f t="shared" ca="1" si="290"/>
        <v>#NAME?</v>
      </c>
    </row>
    <row r="3075" spans="1:47" x14ac:dyDescent="0.15">
      <c r="A3075" s="21" t="s">
        <v>3973</v>
      </c>
      <c r="B3075" s="22" t="s">
        <v>17</v>
      </c>
      <c r="C3075" s="42">
        <v>2009</v>
      </c>
      <c r="D3075" s="22" t="s">
        <v>3974</v>
      </c>
      <c r="E3075" s="22" t="s">
        <v>773</v>
      </c>
      <c r="F3075" s="23">
        <v>20.18</v>
      </c>
      <c r="G3075" s="23">
        <v>20.18</v>
      </c>
      <c r="H3075" s="24">
        <f t="shared" si="285"/>
        <v>0</v>
      </c>
      <c r="I3075" s="153">
        <v>0</v>
      </c>
      <c r="J3075" s="24">
        <f t="shared" si="286"/>
        <v>0</v>
      </c>
      <c r="K3075" s="25">
        <f t="shared" si="287"/>
        <v>0</v>
      </c>
      <c r="L3075">
        <v>0</v>
      </c>
      <c r="M3075">
        <v>32964608</v>
      </c>
      <c r="N3075">
        <v>42065747</v>
      </c>
      <c r="O3075" s="52">
        <v>0</v>
      </c>
      <c r="P3075" s="52">
        <v>0</v>
      </c>
      <c r="Q3075" s="52">
        <v>0</v>
      </c>
      <c r="R3075" s="52">
        <v>0</v>
      </c>
      <c r="S3075" s="52">
        <v>0</v>
      </c>
      <c r="T3075" s="52">
        <v>0</v>
      </c>
      <c r="U3075" s="52">
        <v>0</v>
      </c>
      <c r="V3075" s="52">
        <v>0</v>
      </c>
      <c r="W3075" s="52">
        <v>0</v>
      </c>
      <c r="X3075" s="52">
        <v>0</v>
      </c>
      <c r="Y3075" s="52">
        <v>0</v>
      </c>
      <c r="Z3075" s="52">
        <v>0</v>
      </c>
      <c r="AA3075" s="25">
        <v>0</v>
      </c>
      <c r="AB3075" s="25">
        <v>0</v>
      </c>
      <c r="AC3075" s="25">
        <v>0</v>
      </c>
      <c r="AD3075" s="25">
        <v>0</v>
      </c>
      <c r="AE3075" s="25">
        <v>0</v>
      </c>
      <c r="AF3075" s="25">
        <v>0</v>
      </c>
      <c r="AG3075" s="25">
        <v>0</v>
      </c>
      <c r="AH3075" s="25">
        <v>0</v>
      </c>
      <c r="AI3075" s="25">
        <v>0</v>
      </c>
      <c r="AJ3075" s="25">
        <v>0</v>
      </c>
      <c r="AK3075" s="25">
        <v>0</v>
      </c>
      <c r="AL3075" s="25">
        <v>0</v>
      </c>
      <c r="AM3075" s="95">
        <v>0</v>
      </c>
      <c r="AN3075" s="95" t="e">
        <f ca="1">IF(MengeInEEGSummieren(M3075),AM3075,0)</f>
        <v>#NAME?</v>
      </c>
      <c r="AO3075" s="95">
        <f t="shared" si="288"/>
        <v>0</v>
      </c>
      <c r="AP3075" s="95">
        <f t="shared" si="289"/>
        <v>0</v>
      </c>
      <c r="AS3075">
        <v>0</v>
      </c>
      <c r="AT3075">
        <v>0</v>
      </c>
      <c r="AU3075" t="e">
        <f t="shared" ca="1" si="290"/>
        <v>#NAME?</v>
      </c>
    </row>
    <row r="3076" spans="1:47" x14ac:dyDescent="0.15">
      <c r="A3076" s="21" t="s">
        <v>3975</v>
      </c>
      <c r="B3076" s="22" t="s">
        <v>17</v>
      </c>
      <c r="C3076" s="42">
        <v>2009</v>
      </c>
      <c r="D3076" s="22" t="s">
        <v>3976</v>
      </c>
      <c r="E3076" s="22" t="s">
        <v>770</v>
      </c>
      <c r="F3076" s="23">
        <v>18.18</v>
      </c>
      <c r="G3076" s="23">
        <v>18.18</v>
      </c>
      <c r="H3076" s="24">
        <f t="shared" si="285"/>
        <v>0</v>
      </c>
      <c r="I3076" s="153">
        <v>0</v>
      </c>
      <c r="J3076" s="24">
        <f t="shared" si="286"/>
        <v>0</v>
      </c>
      <c r="K3076" s="25">
        <f t="shared" si="287"/>
        <v>0</v>
      </c>
      <c r="L3076">
        <v>0</v>
      </c>
      <c r="M3076">
        <v>32964608</v>
      </c>
      <c r="N3076">
        <v>42065747</v>
      </c>
      <c r="O3076" s="52">
        <v>0</v>
      </c>
      <c r="P3076" s="52">
        <v>0</v>
      </c>
      <c r="Q3076" s="52">
        <v>0</v>
      </c>
      <c r="R3076" s="52">
        <v>0</v>
      </c>
      <c r="S3076" s="52">
        <v>0</v>
      </c>
      <c r="T3076" s="52">
        <v>0</v>
      </c>
      <c r="U3076" s="52">
        <v>0</v>
      </c>
      <c r="V3076" s="52">
        <v>0</v>
      </c>
      <c r="W3076" s="52">
        <v>0</v>
      </c>
      <c r="X3076" s="52">
        <v>0</v>
      </c>
      <c r="Y3076" s="52">
        <v>0</v>
      </c>
      <c r="Z3076" s="52">
        <v>0</v>
      </c>
      <c r="AA3076" s="25">
        <v>0</v>
      </c>
      <c r="AB3076" s="25">
        <v>0</v>
      </c>
      <c r="AC3076" s="25">
        <v>0</v>
      </c>
      <c r="AD3076" s="25">
        <v>0</v>
      </c>
      <c r="AE3076" s="25">
        <v>0</v>
      </c>
      <c r="AF3076" s="25">
        <v>0</v>
      </c>
      <c r="AG3076" s="25">
        <v>0</v>
      </c>
      <c r="AH3076" s="25">
        <v>0</v>
      </c>
      <c r="AI3076" s="25">
        <v>0</v>
      </c>
      <c r="AJ3076" s="25">
        <v>0</v>
      </c>
      <c r="AK3076" s="25">
        <v>0</v>
      </c>
      <c r="AL3076" s="25">
        <v>0</v>
      </c>
      <c r="AM3076" s="95">
        <v>0</v>
      </c>
      <c r="AN3076" s="95" t="e">
        <f ca="1">IF(MengeInEEGSummieren(M3076),AM3076,0)</f>
        <v>#NAME?</v>
      </c>
      <c r="AO3076" s="95">
        <f t="shared" si="288"/>
        <v>0</v>
      </c>
      <c r="AP3076" s="95">
        <f t="shared" si="289"/>
        <v>0</v>
      </c>
      <c r="AS3076">
        <v>0</v>
      </c>
      <c r="AT3076">
        <v>0</v>
      </c>
      <c r="AU3076" t="e">
        <f t="shared" ca="1" si="290"/>
        <v>#NAME?</v>
      </c>
    </row>
    <row r="3077" spans="1:47" x14ac:dyDescent="0.15">
      <c r="A3077" s="21" t="s">
        <v>3977</v>
      </c>
      <c r="B3077" s="22" t="s">
        <v>17</v>
      </c>
      <c r="C3077" s="42">
        <v>2009</v>
      </c>
      <c r="D3077" s="22" t="s">
        <v>3978</v>
      </c>
      <c r="E3077" s="22" t="s">
        <v>773</v>
      </c>
      <c r="F3077" s="23">
        <v>21.18</v>
      </c>
      <c r="G3077" s="23">
        <v>21.18</v>
      </c>
      <c r="H3077" s="24">
        <f t="shared" si="285"/>
        <v>0</v>
      </c>
      <c r="I3077" s="153">
        <v>0</v>
      </c>
      <c r="J3077" s="24">
        <f t="shared" si="286"/>
        <v>0</v>
      </c>
      <c r="K3077" s="25">
        <f t="shared" si="287"/>
        <v>0</v>
      </c>
      <c r="L3077">
        <v>0</v>
      </c>
      <c r="M3077">
        <v>32964608</v>
      </c>
      <c r="N3077">
        <v>42065747</v>
      </c>
      <c r="O3077" s="52">
        <v>0</v>
      </c>
      <c r="P3077" s="52">
        <v>0</v>
      </c>
      <c r="Q3077" s="52">
        <v>0</v>
      </c>
      <c r="R3077" s="52">
        <v>0</v>
      </c>
      <c r="S3077" s="52">
        <v>0</v>
      </c>
      <c r="T3077" s="52">
        <v>0</v>
      </c>
      <c r="U3077" s="52">
        <v>0</v>
      </c>
      <c r="V3077" s="52">
        <v>0</v>
      </c>
      <c r="W3077" s="52">
        <v>0</v>
      </c>
      <c r="X3077" s="52">
        <v>0</v>
      </c>
      <c r="Y3077" s="52">
        <v>0</v>
      </c>
      <c r="Z3077" s="52">
        <v>0</v>
      </c>
      <c r="AA3077" s="25">
        <v>0</v>
      </c>
      <c r="AB3077" s="25">
        <v>0</v>
      </c>
      <c r="AC3077" s="25">
        <v>0</v>
      </c>
      <c r="AD3077" s="25">
        <v>0</v>
      </c>
      <c r="AE3077" s="25">
        <v>0</v>
      </c>
      <c r="AF3077" s="25">
        <v>0</v>
      </c>
      <c r="AG3077" s="25">
        <v>0</v>
      </c>
      <c r="AH3077" s="25">
        <v>0</v>
      </c>
      <c r="AI3077" s="25">
        <v>0</v>
      </c>
      <c r="AJ3077" s="25">
        <v>0</v>
      </c>
      <c r="AK3077" s="25">
        <v>0</v>
      </c>
      <c r="AL3077" s="25">
        <v>0</v>
      </c>
      <c r="AM3077" s="95">
        <v>0</v>
      </c>
      <c r="AN3077" s="95" t="e">
        <f ca="1">IF(MengeInEEGSummieren(M3077),AM3077,0)</f>
        <v>#NAME?</v>
      </c>
      <c r="AO3077" s="95">
        <f t="shared" si="288"/>
        <v>0</v>
      </c>
      <c r="AP3077" s="95">
        <f t="shared" si="289"/>
        <v>0</v>
      </c>
      <c r="AS3077">
        <v>0</v>
      </c>
      <c r="AT3077">
        <v>0</v>
      </c>
      <c r="AU3077" t="e">
        <f t="shared" ca="1" si="290"/>
        <v>#NAME?</v>
      </c>
    </row>
    <row r="3078" spans="1:47" x14ac:dyDescent="0.15">
      <c r="A3078" s="21" t="s">
        <v>3979</v>
      </c>
      <c r="B3078" s="22" t="s">
        <v>17</v>
      </c>
      <c r="C3078" s="42">
        <v>2009</v>
      </c>
      <c r="D3078" s="22" t="s">
        <v>3980</v>
      </c>
      <c r="E3078" s="22" t="s">
        <v>770</v>
      </c>
      <c r="F3078" s="23">
        <v>19.18</v>
      </c>
      <c r="G3078" s="23">
        <v>19.18</v>
      </c>
      <c r="H3078" s="24">
        <f t="shared" si="285"/>
        <v>0</v>
      </c>
      <c r="I3078" s="153">
        <v>0</v>
      </c>
      <c r="J3078" s="24">
        <f t="shared" si="286"/>
        <v>0</v>
      </c>
      <c r="K3078" s="25">
        <f t="shared" si="287"/>
        <v>0</v>
      </c>
      <c r="L3078">
        <v>0</v>
      </c>
      <c r="M3078">
        <v>32964608</v>
      </c>
      <c r="N3078">
        <v>42065747</v>
      </c>
      <c r="O3078" s="52">
        <v>0</v>
      </c>
      <c r="P3078" s="52">
        <v>0</v>
      </c>
      <c r="Q3078" s="52">
        <v>0</v>
      </c>
      <c r="R3078" s="52">
        <v>0</v>
      </c>
      <c r="S3078" s="52">
        <v>0</v>
      </c>
      <c r="T3078" s="52">
        <v>0</v>
      </c>
      <c r="U3078" s="52">
        <v>0</v>
      </c>
      <c r="V3078" s="52">
        <v>0</v>
      </c>
      <c r="W3078" s="52">
        <v>0</v>
      </c>
      <c r="X3078" s="52">
        <v>0</v>
      </c>
      <c r="Y3078" s="52">
        <v>0</v>
      </c>
      <c r="Z3078" s="52">
        <v>0</v>
      </c>
      <c r="AA3078" s="25">
        <v>0</v>
      </c>
      <c r="AB3078" s="25">
        <v>0</v>
      </c>
      <c r="AC3078" s="25">
        <v>0</v>
      </c>
      <c r="AD3078" s="25">
        <v>0</v>
      </c>
      <c r="AE3078" s="25">
        <v>0</v>
      </c>
      <c r="AF3078" s="25">
        <v>0</v>
      </c>
      <c r="AG3078" s="25">
        <v>0</v>
      </c>
      <c r="AH3078" s="25">
        <v>0</v>
      </c>
      <c r="AI3078" s="25">
        <v>0</v>
      </c>
      <c r="AJ3078" s="25">
        <v>0</v>
      </c>
      <c r="AK3078" s="25">
        <v>0</v>
      </c>
      <c r="AL3078" s="25">
        <v>0</v>
      </c>
      <c r="AM3078" s="95">
        <v>0</v>
      </c>
      <c r="AN3078" s="95" t="e">
        <f ca="1">IF(MengeInEEGSummieren(M3078),AM3078,0)</f>
        <v>#NAME?</v>
      </c>
      <c r="AO3078" s="95">
        <f t="shared" si="288"/>
        <v>0</v>
      </c>
      <c r="AP3078" s="95">
        <f t="shared" si="289"/>
        <v>0</v>
      </c>
      <c r="AS3078">
        <v>0</v>
      </c>
      <c r="AT3078">
        <v>0</v>
      </c>
      <c r="AU3078" t="e">
        <f t="shared" ca="1" si="290"/>
        <v>#NAME?</v>
      </c>
    </row>
    <row r="3079" spans="1:47" x14ac:dyDescent="0.15">
      <c r="A3079" s="21" t="s">
        <v>3981</v>
      </c>
      <c r="B3079" s="22" t="s">
        <v>17</v>
      </c>
      <c r="C3079" s="42">
        <v>2009</v>
      </c>
      <c r="D3079" s="22" t="s">
        <v>3982</v>
      </c>
      <c r="E3079" s="22" t="s">
        <v>773</v>
      </c>
      <c r="F3079" s="23">
        <v>22.18</v>
      </c>
      <c r="G3079" s="23">
        <v>22.18</v>
      </c>
      <c r="H3079" s="24">
        <f t="shared" si="285"/>
        <v>0</v>
      </c>
      <c r="I3079" s="153">
        <v>0</v>
      </c>
      <c r="J3079" s="24">
        <f t="shared" si="286"/>
        <v>0</v>
      </c>
      <c r="K3079" s="25">
        <f t="shared" si="287"/>
        <v>0</v>
      </c>
      <c r="L3079">
        <v>0</v>
      </c>
      <c r="M3079">
        <v>32964608</v>
      </c>
      <c r="N3079">
        <v>42065747</v>
      </c>
      <c r="O3079" s="52">
        <v>0</v>
      </c>
      <c r="P3079" s="52">
        <v>0</v>
      </c>
      <c r="Q3079" s="52">
        <v>0</v>
      </c>
      <c r="R3079" s="52">
        <v>0</v>
      </c>
      <c r="S3079" s="52">
        <v>0</v>
      </c>
      <c r="T3079" s="52">
        <v>0</v>
      </c>
      <c r="U3079" s="52">
        <v>0</v>
      </c>
      <c r="V3079" s="52">
        <v>0</v>
      </c>
      <c r="W3079" s="52">
        <v>0</v>
      </c>
      <c r="X3079" s="52">
        <v>0</v>
      </c>
      <c r="Y3079" s="52">
        <v>0</v>
      </c>
      <c r="Z3079" s="52">
        <v>0</v>
      </c>
      <c r="AA3079" s="25">
        <v>0</v>
      </c>
      <c r="AB3079" s="25">
        <v>0</v>
      </c>
      <c r="AC3079" s="25">
        <v>0</v>
      </c>
      <c r="AD3079" s="25">
        <v>0</v>
      </c>
      <c r="AE3079" s="25">
        <v>0</v>
      </c>
      <c r="AF3079" s="25">
        <v>0</v>
      </c>
      <c r="AG3079" s="25">
        <v>0</v>
      </c>
      <c r="AH3079" s="25">
        <v>0</v>
      </c>
      <c r="AI3079" s="25">
        <v>0</v>
      </c>
      <c r="AJ3079" s="25">
        <v>0</v>
      </c>
      <c r="AK3079" s="25">
        <v>0</v>
      </c>
      <c r="AL3079" s="25">
        <v>0</v>
      </c>
      <c r="AM3079" s="95">
        <v>0</v>
      </c>
      <c r="AN3079" s="95" t="e">
        <f ca="1">IF(MengeInEEGSummieren(M3079),AM3079,0)</f>
        <v>#NAME?</v>
      </c>
      <c r="AO3079" s="95">
        <f t="shared" si="288"/>
        <v>0</v>
      </c>
      <c r="AP3079" s="95">
        <f t="shared" si="289"/>
        <v>0</v>
      </c>
      <c r="AS3079">
        <v>0</v>
      </c>
      <c r="AT3079">
        <v>0</v>
      </c>
      <c r="AU3079" t="e">
        <f t="shared" ca="1" si="290"/>
        <v>#NAME?</v>
      </c>
    </row>
    <row r="3080" spans="1:47" x14ac:dyDescent="0.15">
      <c r="A3080" s="21" t="s">
        <v>3983</v>
      </c>
      <c r="B3080" s="22" t="s">
        <v>17</v>
      </c>
      <c r="C3080" s="42">
        <v>2009</v>
      </c>
      <c r="D3080" s="22" t="s">
        <v>3984</v>
      </c>
      <c r="E3080" s="22" t="s">
        <v>770</v>
      </c>
      <c r="F3080" s="23">
        <v>20.18</v>
      </c>
      <c r="G3080" s="23">
        <v>20.18</v>
      </c>
      <c r="H3080" s="24">
        <f t="shared" si="285"/>
        <v>0</v>
      </c>
      <c r="I3080" s="153">
        <v>0</v>
      </c>
      <c r="J3080" s="24">
        <f t="shared" si="286"/>
        <v>0</v>
      </c>
      <c r="K3080" s="25">
        <f t="shared" si="287"/>
        <v>0</v>
      </c>
      <c r="L3080">
        <v>0</v>
      </c>
      <c r="M3080">
        <v>32964608</v>
      </c>
      <c r="N3080">
        <v>42065747</v>
      </c>
      <c r="O3080" s="52">
        <v>0</v>
      </c>
      <c r="P3080" s="52">
        <v>0</v>
      </c>
      <c r="Q3080" s="52">
        <v>0</v>
      </c>
      <c r="R3080" s="52">
        <v>0</v>
      </c>
      <c r="S3080" s="52">
        <v>0</v>
      </c>
      <c r="T3080" s="52">
        <v>0</v>
      </c>
      <c r="U3080" s="52">
        <v>0</v>
      </c>
      <c r="V3080" s="52">
        <v>0</v>
      </c>
      <c r="W3080" s="52">
        <v>0</v>
      </c>
      <c r="X3080" s="52">
        <v>0</v>
      </c>
      <c r="Y3080" s="52">
        <v>0</v>
      </c>
      <c r="Z3080" s="52">
        <v>0</v>
      </c>
      <c r="AA3080" s="25">
        <v>0</v>
      </c>
      <c r="AB3080" s="25">
        <v>0</v>
      </c>
      <c r="AC3080" s="25">
        <v>0</v>
      </c>
      <c r="AD3080" s="25">
        <v>0</v>
      </c>
      <c r="AE3080" s="25">
        <v>0</v>
      </c>
      <c r="AF3080" s="25">
        <v>0</v>
      </c>
      <c r="AG3080" s="25">
        <v>0</v>
      </c>
      <c r="AH3080" s="25">
        <v>0</v>
      </c>
      <c r="AI3080" s="25">
        <v>0</v>
      </c>
      <c r="AJ3080" s="25">
        <v>0</v>
      </c>
      <c r="AK3080" s="25">
        <v>0</v>
      </c>
      <c r="AL3080" s="25">
        <v>0</v>
      </c>
      <c r="AM3080" s="95">
        <v>0</v>
      </c>
      <c r="AN3080" s="95" t="e">
        <f ca="1">IF(MengeInEEGSummieren(M3080),AM3080,0)</f>
        <v>#NAME?</v>
      </c>
      <c r="AO3080" s="95">
        <f t="shared" si="288"/>
        <v>0</v>
      </c>
      <c r="AP3080" s="95">
        <f t="shared" si="289"/>
        <v>0</v>
      </c>
      <c r="AS3080">
        <v>0</v>
      </c>
      <c r="AT3080">
        <v>0</v>
      </c>
      <c r="AU3080" t="e">
        <f t="shared" ca="1" si="290"/>
        <v>#NAME?</v>
      </c>
    </row>
    <row r="3081" spans="1:47" x14ac:dyDescent="0.15">
      <c r="A3081" s="21" t="s">
        <v>3985</v>
      </c>
      <c r="B3081" s="22" t="s">
        <v>17</v>
      </c>
      <c r="C3081" s="42">
        <v>2009</v>
      </c>
      <c r="D3081" s="22" t="s">
        <v>3986</v>
      </c>
      <c r="E3081" s="22" t="s">
        <v>773</v>
      </c>
      <c r="F3081" s="23">
        <v>23.18</v>
      </c>
      <c r="G3081" s="23">
        <v>23.18</v>
      </c>
      <c r="H3081" s="24">
        <f t="shared" si="285"/>
        <v>0</v>
      </c>
      <c r="I3081" s="153">
        <v>0</v>
      </c>
      <c r="J3081" s="24">
        <f t="shared" si="286"/>
        <v>0</v>
      </c>
      <c r="K3081" s="25">
        <f t="shared" si="287"/>
        <v>0</v>
      </c>
      <c r="L3081">
        <v>0</v>
      </c>
      <c r="M3081">
        <v>32964608</v>
      </c>
      <c r="N3081">
        <v>42065747</v>
      </c>
      <c r="O3081" s="52">
        <v>0</v>
      </c>
      <c r="P3081" s="52">
        <v>0</v>
      </c>
      <c r="Q3081" s="52">
        <v>0</v>
      </c>
      <c r="R3081" s="52">
        <v>0</v>
      </c>
      <c r="S3081" s="52">
        <v>0</v>
      </c>
      <c r="T3081" s="52">
        <v>0</v>
      </c>
      <c r="U3081" s="52">
        <v>0</v>
      </c>
      <c r="V3081" s="52">
        <v>0</v>
      </c>
      <c r="W3081" s="52">
        <v>0</v>
      </c>
      <c r="X3081" s="52">
        <v>0</v>
      </c>
      <c r="Y3081" s="52">
        <v>0</v>
      </c>
      <c r="Z3081" s="52">
        <v>0</v>
      </c>
      <c r="AA3081" s="25">
        <v>0</v>
      </c>
      <c r="AB3081" s="25">
        <v>0</v>
      </c>
      <c r="AC3081" s="25">
        <v>0</v>
      </c>
      <c r="AD3081" s="25">
        <v>0</v>
      </c>
      <c r="AE3081" s="25">
        <v>0</v>
      </c>
      <c r="AF3081" s="25">
        <v>0</v>
      </c>
      <c r="AG3081" s="25">
        <v>0</v>
      </c>
      <c r="AH3081" s="25">
        <v>0</v>
      </c>
      <c r="AI3081" s="25">
        <v>0</v>
      </c>
      <c r="AJ3081" s="25">
        <v>0</v>
      </c>
      <c r="AK3081" s="25">
        <v>0</v>
      </c>
      <c r="AL3081" s="25">
        <v>0</v>
      </c>
      <c r="AM3081" s="95">
        <v>0</v>
      </c>
      <c r="AN3081" s="95" t="e">
        <f ca="1">IF(MengeInEEGSummieren(M3081),AM3081,0)</f>
        <v>#NAME?</v>
      </c>
      <c r="AO3081" s="95">
        <f t="shared" si="288"/>
        <v>0</v>
      </c>
      <c r="AP3081" s="95">
        <f t="shared" si="289"/>
        <v>0</v>
      </c>
      <c r="AS3081">
        <v>0</v>
      </c>
      <c r="AT3081">
        <v>0</v>
      </c>
      <c r="AU3081" t="e">
        <f t="shared" ca="1" si="290"/>
        <v>#NAME?</v>
      </c>
    </row>
    <row r="3082" spans="1:47" x14ac:dyDescent="0.15">
      <c r="A3082" s="21" t="s">
        <v>3987</v>
      </c>
      <c r="B3082" s="22" t="s">
        <v>17</v>
      </c>
      <c r="C3082" s="42">
        <v>2009</v>
      </c>
      <c r="D3082" s="22" t="s">
        <v>3988</v>
      </c>
      <c r="E3082" s="22" t="s">
        <v>770</v>
      </c>
      <c r="F3082" s="23">
        <v>18.18</v>
      </c>
      <c r="G3082" s="23">
        <v>18.18</v>
      </c>
      <c r="H3082" s="24">
        <f t="shared" si="285"/>
        <v>0</v>
      </c>
      <c r="I3082" s="153">
        <v>0</v>
      </c>
      <c r="J3082" s="24">
        <f t="shared" si="286"/>
        <v>0</v>
      </c>
      <c r="K3082" s="25">
        <f t="shared" si="287"/>
        <v>0</v>
      </c>
      <c r="L3082">
        <v>0</v>
      </c>
      <c r="M3082">
        <v>32964608</v>
      </c>
      <c r="N3082">
        <v>42065747</v>
      </c>
      <c r="O3082" s="52">
        <v>0</v>
      </c>
      <c r="P3082" s="52">
        <v>0</v>
      </c>
      <c r="Q3082" s="52">
        <v>0</v>
      </c>
      <c r="R3082" s="52">
        <v>0</v>
      </c>
      <c r="S3082" s="52">
        <v>0</v>
      </c>
      <c r="T3082" s="52">
        <v>0</v>
      </c>
      <c r="U3082" s="52">
        <v>0</v>
      </c>
      <c r="V3082" s="52">
        <v>0</v>
      </c>
      <c r="W3082" s="52">
        <v>0</v>
      </c>
      <c r="X3082" s="52">
        <v>0</v>
      </c>
      <c r="Y3082" s="52">
        <v>0</v>
      </c>
      <c r="Z3082" s="52">
        <v>0</v>
      </c>
      <c r="AA3082" s="25">
        <v>0</v>
      </c>
      <c r="AB3082" s="25">
        <v>0</v>
      </c>
      <c r="AC3082" s="25">
        <v>0</v>
      </c>
      <c r="AD3082" s="25">
        <v>0</v>
      </c>
      <c r="AE3082" s="25">
        <v>0</v>
      </c>
      <c r="AF3082" s="25">
        <v>0</v>
      </c>
      <c r="AG3082" s="25">
        <v>0</v>
      </c>
      <c r="AH3082" s="25">
        <v>0</v>
      </c>
      <c r="AI3082" s="25">
        <v>0</v>
      </c>
      <c r="AJ3082" s="25">
        <v>0</v>
      </c>
      <c r="AK3082" s="25">
        <v>0</v>
      </c>
      <c r="AL3082" s="25">
        <v>0</v>
      </c>
      <c r="AM3082" s="95">
        <v>0</v>
      </c>
      <c r="AN3082" s="95" t="e">
        <f ca="1">IF(MengeInEEGSummieren(M3082),AM3082,0)</f>
        <v>#NAME?</v>
      </c>
      <c r="AO3082" s="95">
        <f t="shared" si="288"/>
        <v>0</v>
      </c>
      <c r="AP3082" s="95">
        <f t="shared" si="289"/>
        <v>0</v>
      </c>
      <c r="AS3082">
        <v>0</v>
      </c>
      <c r="AT3082">
        <v>0</v>
      </c>
      <c r="AU3082" t="e">
        <f t="shared" ca="1" si="290"/>
        <v>#NAME?</v>
      </c>
    </row>
    <row r="3083" spans="1:47" x14ac:dyDescent="0.15">
      <c r="A3083" s="21" t="s">
        <v>3989</v>
      </c>
      <c r="B3083" s="22" t="s">
        <v>17</v>
      </c>
      <c r="C3083" s="42">
        <v>2009</v>
      </c>
      <c r="D3083" s="22" t="s">
        <v>3990</v>
      </c>
      <c r="E3083" s="22" t="s">
        <v>773</v>
      </c>
      <c r="F3083" s="23">
        <v>21.18</v>
      </c>
      <c r="G3083" s="23">
        <v>21.18</v>
      </c>
      <c r="H3083" s="24">
        <f t="shared" si="285"/>
        <v>0</v>
      </c>
      <c r="I3083" s="153">
        <v>0</v>
      </c>
      <c r="J3083" s="24">
        <f t="shared" si="286"/>
        <v>0</v>
      </c>
      <c r="K3083" s="25">
        <f t="shared" si="287"/>
        <v>0</v>
      </c>
      <c r="L3083">
        <v>0</v>
      </c>
      <c r="M3083">
        <v>32964608</v>
      </c>
      <c r="N3083">
        <v>42065747</v>
      </c>
      <c r="O3083" s="52">
        <v>0</v>
      </c>
      <c r="P3083" s="52">
        <v>0</v>
      </c>
      <c r="Q3083" s="52">
        <v>0</v>
      </c>
      <c r="R3083" s="52">
        <v>0</v>
      </c>
      <c r="S3083" s="52">
        <v>0</v>
      </c>
      <c r="T3083" s="52">
        <v>0</v>
      </c>
      <c r="U3083" s="52">
        <v>0</v>
      </c>
      <c r="V3083" s="52">
        <v>0</v>
      </c>
      <c r="W3083" s="52">
        <v>0</v>
      </c>
      <c r="X3083" s="52">
        <v>0</v>
      </c>
      <c r="Y3083" s="52">
        <v>0</v>
      </c>
      <c r="Z3083" s="52">
        <v>0</v>
      </c>
      <c r="AA3083" s="25">
        <v>0</v>
      </c>
      <c r="AB3083" s="25">
        <v>0</v>
      </c>
      <c r="AC3083" s="25">
        <v>0</v>
      </c>
      <c r="AD3083" s="25">
        <v>0</v>
      </c>
      <c r="AE3083" s="25">
        <v>0</v>
      </c>
      <c r="AF3083" s="25">
        <v>0</v>
      </c>
      <c r="AG3083" s="25">
        <v>0</v>
      </c>
      <c r="AH3083" s="25">
        <v>0</v>
      </c>
      <c r="AI3083" s="25">
        <v>0</v>
      </c>
      <c r="AJ3083" s="25">
        <v>0</v>
      </c>
      <c r="AK3083" s="25">
        <v>0</v>
      </c>
      <c r="AL3083" s="25">
        <v>0</v>
      </c>
      <c r="AM3083" s="95">
        <v>0</v>
      </c>
      <c r="AN3083" s="95" t="e">
        <f ca="1">IF(MengeInEEGSummieren(M3083),AM3083,0)</f>
        <v>#NAME?</v>
      </c>
      <c r="AO3083" s="95">
        <f t="shared" si="288"/>
        <v>0</v>
      </c>
      <c r="AP3083" s="95">
        <f t="shared" si="289"/>
        <v>0</v>
      </c>
      <c r="AS3083">
        <v>0</v>
      </c>
      <c r="AT3083">
        <v>0</v>
      </c>
      <c r="AU3083" t="e">
        <f t="shared" ca="1" si="290"/>
        <v>#NAME?</v>
      </c>
    </row>
    <row r="3084" spans="1:47" x14ac:dyDescent="0.15">
      <c r="A3084" s="21" t="s">
        <v>3991</v>
      </c>
      <c r="B3084" s="22" t="s">
        <v>17</v>
      </c>
      <c r="C3084" s="42">
        <v>2009</v>
      </c>
      <c r="D3084" s="22" t="s">
        <v>3992</v>
      </c>
      <c r="E3084" s="22" t="s">
        <v>770</v>
      </c>
      <c r="F3084" s="23">
        <v>19.18</v>
      </c>
      <c r="G3084" s="23">
        <v>19.18</v>
      </c>
      <c r="H3084" s="24">
        <f t="shared" si="285"/>
        <v>0</v>
      </c>
      <c r="I3084" s="153">
        <v>0</v>
      </c>
      <c r="J3084" s="24">
        <f t="shared" si="286"/>
        <v>0</v>
      </c>
      <c r="K3084" s="25">
        <f t="shared" si="287"/>
        <v>0</v>
      </c>
      <c r="L3084">
        <v>0</v>
      </c>
      <c r="M3084">
        <v>32964608</v>
      </c>
      <c r="N3084">
        <v>42065747</v>
      </c>
      <c r="O3084" s="52">
        <v>0</v>
      </c>
      <c r="P3084" s="52">
        <v>0</v>
      </c>
      <c r="Q3084" s="52">
        <v>0</v>
      </c>
      <c r="R3084" s="52">
        <v>0</v>
      </c>
      <c r="S3084" s="52">
        <v>0</v>
      </c>
      <c r="T3084" s="52">
        <v>0</v>
      </c>
      <c r="U3084" s="52">
        <v>0</v>
      </c>
      <c r="V3084" s="52">
        <v>0</v>
      </c>
      <c r="W3084" s="52">
        <v>0</v>
      </c>
      <c r="X3084" s="52">
        <v>0</v>
      </c>
      <c r="Y3084" s="52">
        <v>0</v>
      </c>
      <c r="Z3084" s="52">
        <v>0</v>
      </c>
      <c r="AA3084" s="25">
        <v>0</v>
      </c>
      <c r="AB3084" s="25">
        <v>0</v>
      </c>
      <c r="AC3084" s="25">
        <v>0</v>
      </c>
      <c r="AD3084" s="25">
        <v>0</v>
      </c>
      <c r="AE3084" s="25">
        <v>0</v>
      </c>
      <c r="AF3084" s="25">
        <v>0</v>
      </c>
      <c r="AG3084" s="25">
        <v>0</v>
      </c>
      <c r="AH3084" s="25">
        <v>0</v>
      </c>
      <c r="AI3084" s="25">
        <v>0</v>
      </c>
      <c r="AJ3084" s="25">
        <v>0</v>
      </c>
      <c r="AK3084" s="25">
        <v>0</v>
      </c>
      <c r="AL3084" s="25">
        <v>0</v>
      </c>
      <c r="AM3084" s="95">
        <v>0</v>
      </c>
      <c r="AN3084" s="95" t="e">
        <f ca="1">IF(MengeInEEGSummieren(M3084),AM3084,0)</f>
        <v>#NAME?</v>
      </c>
      <c r="AO3084" s="95">
        <f t="shared" si="288"/>
        <v>0</v>
      </c>
      <c r="AP3084" s="95">
        <f t="shared" si="289"/>
        <v>0</v>
      </c>
      <c r="AS3084">
        <v>0</v>
      </c>
      <c r="AT3084">
        <v>0</v>
      </c>
      <c r="AU3084" t="e">
        <f t="shared" ca="1" si="290"/>
        <v>#NAME?</v>
      </c>
    </row>
    <row r="3085" spans="1:47" x14ac:dyDescent="0.15">
      <c r="A3085" s="21" t="s">
        <v>3993</v>
      </c>
      <c r="B3085" s="22" t="s">
        <v>17</v>
      </c>
      <c r="C3085" s="42">
        <v>2009</v>
      </c>
      <c r="D3085" s="22" t="s">
        <v>3994</v>
      </c>
      <c r="E3085" s="22" t="s">
        <v>773</v>
      </c>
      <c r="F3085" s="23">
        <v>22.18</v>
      </c>
      <c r="G3085" s="23">
        <v>22.18</v>
      </c>
      <c r="H3085" s="24">
        <f t="shared" si="285"/>
        <v>0</v>
      </c>
      <c r="I3085" s="153">
        <v>0</v>
      </c>
      <c r="J3085" s="24">
        <f t="shared" si="286"/>
        <v>0</v>
      </c>
      <c r="K3085" s="25">
        <f t="shared" si="287"/>
        <v>0</v>
      </c>
      <c r="L3085">
        <v>0</v>
      </c>
      <c r="M3085">
        <v>32964608</v>
      </c>
      <c r="N3085">
        <v>42065747</v>
      </c>
      <c r="O3085" s="52">
        <v>0</v>
      </c>
      <c r="P3085" s="52">
        <v>0</v>
      </c>
      <c r="Q3085" s="52">
        <v>0</v>
      </c>
      <c r="R3085" s="52">
        <v>0</v>
      </c>
      <c r="S3085" s="52">
        <v>0</v>
      </c>
      <c r="T3085" s="52">
        <v>0</v>
      </c>
      <c r="U3085" s="52">
        <v>0</v>
      </c>
      <c r="V3085" s="52">
        <v>0</v>
      </c>
      <c r="W3085" s="52">
        <v>0</v>
      </c>
      <c r="X3085" s="52">
        <v>0</v>
      </c>
      <c r="Y3085" s="52">
        <v>0</v>
      </c>
      <c r="Z3085" s="52">
        <v>0</v>
      </c>
      <c r="AA3085" s="25">
        <v>0</v>
      </c>
      <c r="AB3085" s="25">
        <v>0</v>
      </c>
      <c r="AC3085" s="25">
        <v>0</v>
      </c>
      <c r="AD3085" s="25">
        <v>0</v>
      </c>
      <c r="AE3085" s="25">
        <v>0</v>
      </c>
      <c r="AF3085" s="25">
        <v>0</v>
      </c>
      <c r="AG3085" s="25">
        <v>0</v>
      </c>
      <c r="AH3085" s="25">
        <v>0</v>
      </c>
      <c r="AI3085" s="25">
        <v>0</v>
      </c>
      <c r="AJ3085" s="25">
        <v>0</v>
      </c>
      <c r="AK3085" s="25">
        <v>0</v>
      </c>
      <c r="AL3085" s="25">
        <v>0</v>
      </c>
      <c r="AM3085" s="95">
        <v>0</v>
      </c>
      <c r="AN3085" s="95" t="e">
        <f ca="1">IF(MengeInEEGSummieren(M3085),AM3085,0)</f>
        <v>#NAME?</v>
      </c>
      <c r="AO3085" s="95">
        <f t="shared" si="288"/>
        <v>0</v>
      </c>
      <c r="AP3085" s="95">
        <f t="shared" si="289"/>
        <v>0</v>
      </c>
      <c r="AS3085">
        <v>0</v>
      </c>
      <c r="AT3085">
        <v>0</v>
      </c>
      <c r="AU3085" t="e">
        <f t="shared" ca="1" si="290"/>
        <v>#NAME?</v>
      </c>
    </row>
    <row r="3086" spans="1:47" x14ac:dyDescent="0.15">
      <c r="A3086" s="21" t="s">
        <v>3995</v>
      </c>
      <c r="B3086" s="22" t="s">
        <v>17</v>
      </c>
      <c r="C3086" s="42">
        <v>2009</v>
      </c>
      <c r="D3086" s="22" t="s">
        <v>3996</v>
      </c>
      <c r="E3086" s="22" t="s">
        <v>770</v>
      </c>
      <c r="F3086" s="23">
        <v>20.18</v>
      </c>
      <c r="G3086" s="23">
        <v>20.18</v>
      </c>
      <c r="H3086" s="24">
        <f t="shared" si="285"/>
        <v>0</v>
      </c>
      <c r="I3086" s="153">
        <v>0</v>
      </c>
      <c r="J3086" s="24">
        <f t="shared" si="286"/>
        <v>0</v>
      </c>
      <c r="K3086" s="25">
        <f t="shared" si="287"/>
        <v>0</v>
      </c>
      <c r="L3086">
        <v>0</v>
      </c>
      <c r="M3086">
        <v>32964608</v>
      </c>
      <c r="N3086">
        <v>42065747</v>
      </c>
      <c r="O3086" s="52">
        <v>0</v>
      </c>
      <c r="P3086" s="52">
        <v>0</v>
      </c>
      <c r="Q3086" s="52">
        <v>0</v>
      </c>
      <c r="R3086" s="52">
        <v>0</v>
      </c>
      <c r="S3086" s="52">
        <v>0</v>
      </c>
      <c r="T3086" s="52">
        <v>0</v>
      </c>
      <c r="U3086" s="52">
        <v>0</v>
      </c>
      <c r="V3086" s="52">
        <v>0</v>
      </c>
      <c r="W3086" s="52">
        <v>0</v>
      </c>
      <c r="X3086" s="52">
        <v>0</v>
      </c>
      <c r="Y3086" s="52">
        <v>0</v>
      </c>
      <c r="Z3086" s="52">
        <v>0</v>
      </c>
      <c r="AA3086" s="25">
        <v>0</v>
      </c>
      <c r="AB3086" s="25">
        <v>0</v>
      </c>
      <c r="AC3086" s="25">
        <v>0</v>
      </c>
      <c r="AD3086" s="25">
        <v>0</v>
      </c>
      <c r="AE3086" s="25">
        <v>0</v>
      </c>
      <c r="AF3086" s="25">
        <v>0</v>
      </c>
      <c r="AG3086" s="25">
        <v>0</v>
      </c>
      <c r="AH3086" s="25">
        <v>0</v>
      </c>
      <c r="AI3086" s="25">
        <v>0</v>
      </c>
      <c r="AJ3086" s="25">
        <v>0</v>
      </c>
      <c r="AK3086" s="25">
        <v>0</v>
      </c>
      <c r="AL3086" s="25">
        <v>0</v>
      </c>
      <c r="AM3086" s="95">
        <v>0</v>
      </c>
      <c r="AN3086" s="95" t="e">
        <f ca="1">IF(MengeInEEGSummieren(M3086),AM3086,0)</f>
        <v>#NAME?</v>
      </c>
      <c r="AO3086" s="95">
        <f t="shared" si="288"/>
        <v>0</v>
      </c>
      <c r="AP3086" s="95">
        <f t="shared" si="289"/>
        <v>0</v>
      </c>
      <c r="AS3086">
        <v>0</v>
      </c>
      <c r="AT3086">
        <v>0</v>
      </c>
      <c r="AU3086" t="e">
        <f t="shared" ca="1" si="290"/>
        <v>#NAME?</v>
      </c>
    </row>
    <row r="3087" spans="1:47" x14ac:dyDescent="0.15">
      <c r="A3087" s="21" t="s">
        <v>3997</v>
      </c>
      <c r="B3087" s="22" t="s">
        <v>17</v>
      </c>
      <c r="C3087" s="42">
        <v>2009</v>
      </c>
      <c r="D3087" s="22" t="s">
        <v>3998</v>
      </c>
      <c r="E3087" s="22" t="s">
        <v>773</v>
      </c>
      <c r="F3087" s="23">
        <v>23.18</v>
      </c>
      <c r="G3087" s="23">
        <v>23.18</v>
      </c>
      <c r="H3087" s="24">
        <f t="shared" si="285"/>
        <v>0</v>
      </c>
      <c r="I3087" s="153">
        <v>0</v>
      </c>
      <c r="J3087" s="24">
        <f t="shared" si="286"/>
        <v>0</v>
      </c>
      <c r="K3087" s="25">
        <f t="shared" si="287"/>
        <v>0</v>
      </c>
      <c r="L3087">
        <v>0</v>
      </c>
      <c r="M3087">
        <v>32964608</v>
      </c>
      <c r="N3087">
        <v>42065747</v>
      </c>
      <c r="O3087" s="52">
        <v>0</v>
      </c>
      <c r="P3087" s="52">
        <v>0</v>
      </c>
      <c r="Q3087" s="52">
        <v>0</v>
      </c>
      <c r="R3087" s="52">
        <v>0</v>
      </c>
      <c r="S3087" s="52">
        <v>0</v>
      </c>
      <c r="T3087" s="52">
        <v>0</v>
      </c>
      <c r="U3087" s="52">
        <v>0</v>
      </c>
      <c r="V3087" s="52">
        <v>0</v>
      </c>
      <c r="W3087" s="52">
        <v>0</v>
      </c>
      <c r="X3087" s="52">
        <v>0</v>
      </c>
      <c r="Y3087" s="52">
        <v>0</v>
      </c>
      <c r="Z3087" s="52">
        <v>0</v>
      </c>
      <c r="AA3087" s="25">
        <v>0</v>
      </c>
      <c r="AB3087" s="25">
        <v>0</v>
      </c>
      <c r="AC3087" s="25">
        <v>0</v>
      </c>
      <c r="AD3087" s="25">
        <v>0</v>
      </c>
      <c r="AE3087" s="25">
        <v>0</v>
      </c>
      <c r="AF3087" s="25">
        <v>0</v>
      </c>
      <c r="AG3087" s="25">
        <v>0</v>
      </c>
      <c r="AH3087" s="25">
        <v>0</v>
      </c>
      <c r="AI3087" s="25">
        <v>0</v>
      </c>
      <c r="AJ3087" s="25">
        <v>0</v>
      </c>
      <c r="AK3087" s="25">
        <v>0</v>
      </c>
      <c r="AL3087" s="25">
        <v>0</v>
      </c>
      <c r="AM3087" s="95">
        <v>0</v>
      </c>
      <c r="AN3087" s="95" t="e">
        <f ca="1">IF(MengeInEEGSummieren(M3087),AM3087,0)</f>
        <v>#NAME?</v>
      </c>
      <c r="AO3087" s="95">
        <f t="shared" si="288"/>
        <v>0</v>
      </c>
      <c r="AP3087" s="95">
        <f t="shared" si="289"/>
        <v>0</v>
      </c>
      <c r="AS3087">
        <v>0</v>
      </c>
      <c r="AT3087">
        <v>0</v>
      </c>
      <c r="AU3087" t="e">
        <f t="shared" ca="1" si="290"/>
        <v>#NAME?</v>
      </c>
    </row>
    <row r="3088" spans="1:47" x14ac:dyDescent="0.15">
      <c r="A3088" s="21" t="s">
        <v>3999</v>
      </c>
      <c r="B3088" s="22" t="s">
        <v>17</v>
      </c>
      <c r="C3088" s="42">
        <v>2009</v>
      </c>
      <c r="D3088" s="22" t="s">
        <v>4000</v>
      </c>
      <c r="E3088" s="22" t="s">
        <v>770</v>
      </c>
      <c r="F3088" s="23">
        <v>21.18</v>
      </c>
      <c r="G3088" s="23">
        <v>21.18</v>
      </c>
      <c r="H3088" s="24">
        <f t="shared" ref="H3088:H3151" si="291">AM3088</f>
        <v>0</v>
      </c>
      <c r="I3088" s="153">
        <v>0</v>
      </c>
      <c r="J3088" s="24">
        <f t="shared" ref="J3088:J3151" si="292">SUM(O3088:Z3088,AT3088)</f>
        <v>0</v>
      </c>
      <c r="K3088" s="25">
        <f t="shared" ref="K3088:K3151" si="293">SUM(AA3088:AL3088,AS3088)</f>
        <v>0</v>
      </c>
      <c r="L3088">
        <v>0</v>
      </c>
      <c r="M3088">
        <v>32964608</v>
      </c>
      <c r="N3088">
        <v>42065747</v>
      </c>
      <c r="O3088" s="52">
        <v>0</v>
      </c>
      <c r="P3088" s="52">
        <v>0</v>
      </c>
      <c r="Q3088" s="52">
        <v>0</v>
      </c>
      <c r="R3088" s="52">
        <v>0</v>
      </c>
      <c r="S3088" s="52">
        <v>0</v>
      </c>
      <c r="T3088" s="52">
        <v>0</v>
      </c>
      <c r="U3088" s="52">
        <v>0</v>
      </c>
      <c r="V3088" s="52">
        <v>0</v>
      </c>
      <c r="W3088" s="52">
        <v>0</v>
      </c>
      <c r="X3088" s="52">
        <v>0</v>
      </c>
      <c r="Y3088" s="52">
        <v>0</v>
      </c>
      <c r="Z3088" s="52">
        <v>0</v>
      </c>
      <c r="AA3088" s="25">
        <v>0</v>
      </c>
      <c r="AB3088" s="25">
        <v>0</v>
      </c>
      <c r="AC3088" s="25">
        <v>0</v>
      </c>
      <c r="AD3088" s="25">
        <v>0</v>
      </c>
      <c r="AE3088" s="25">
        <v>0</v>
      </c>
      <c r="AF3088" s="25">
        <v>0</v>
      </c>
      <c r="AG3088" s="25">
        <v>0</v>
      </c>
      <c r="AH3088" s="25">
        <v>0</v>
      </c>
      <c r="AI3088" s="25">
        <v>0</v>
      </c>
      <c r="AJ3088" s="25">
        <v>0</v>
      </c>
      <c r="AK3088" s="25">
        <v>0</v>
      </c>
      <c r="AL3088" s="25">
        <v>0</v>
      </c>
      <c r="AM3088" s="95">
        <v>0</v>
      </c>
      <c r="AN3088" s="95" t="e">
        <f ca="1">IF(MengeInEEGSummieren(M3088),AM3088,0)</f>
        <v>#NAME?</v>
      </c>
      <c r="AO3088" s="95">
        <f t="shared" ref="AO3088:AO3151" si="294">IF(AQ3088,$H3088,0)</f>
        <v>0</v>
      </c>
      <c r="AP3088" s="95">
        <f t="shared" ref="AP3088:AP3151" si="295">IF(AR3088,$H3088,0)</f>
        <v>0</v>
      </c>
      <c r="AS3088">
        <v>0</v>
      </c>
      <c r="AT3088">
        <v>0</v>
      </c>
      <c r="AU3088" t="e">
        <f t="shared" ref="AU3088:AU3151" ca="1" si="296">EVFlag(M3088)</f>
        <v>#NAME?</v>
      </c>
    </row>
    <row r="3089" spans="1:47" x14ac:dyDescent="0.15">
      <c r="A3089" s="21" t="s">
        <v>4001</v>
      </c>
      <c r="B3089" s="22" t="s">
        <v>17</v>
      </c>
      <c r="C3089" s="42">
        <v>2009</v>
      </c>
      <c r="D3089" s="22" t="s">
        <v>4002</v>
      </c>
      <c r="E3089" s="22" t="s">
        <v>773</v>
      </c>
      <c r="F3089" s="23">
        <v>24.18</v>
      </c>
      <c r="G3089" s="23">
        <v>24.18</v>
      </c>
      <c r="H3089" s="24">
        <f t="shared" si="291"/>
        <v>0</v>
      </c>
      <c r="I3089" s="153">
        <v>0</v>
      </c>
      <c r="J3089" s="24">
        <f t="shared" si="292"/>
        <v>0</v>
      </c>
      <c r="K3089" s="25">
        <f t="shared" si="293"/>
        <v>0</v>
      </c>
      <c r="L3089">
        <v>0</v>
      </c>
      <c r="M3089">
        <v>32964608</v>
      </c>
      <c r="N3089">
        <v>42065747</v>
      </c>
      <c r="O3089" s="52">
        <v>0</v>
      </c>
      <c r="P3089" s="52">
        <v>0</v>
      </c>
      <c r="Q3089" s="52">
        <v>0</v>
      </c>
      <c r="R3089" s="52">
        <v>0</v>
      </c>
      <c r="S3089" s="52">
        <v>0</v>
      </c>
      <c r="T3089" s="52">
        <v>0</v>
      </c>
      <c r="U3089" s="52">
        <v>0</v>
      </c>
      <c r="V3089" s="52">
        <v>0</v>
      </c>
      <c r="W3089" s="52">
        <v>0</v>
      </c>
      <c r="X3089" s="52">
        <v>0</v>
      </c>
      <c r="Y3089" s="52">
        <v>0</v>
      </c>
      <c r="Z3089" s="52">
        <v>0</v>
      </c>
      <c r="AA3089" s="25">
        <v>0</v>
      </c>
      <c r="AB3089" s="25">
        <v>0</v>
      </c>
      <c r="AC3089" s="25">
        <v>0</v>
      </c>
      <c r="AD3089" s="25">
        <v>0</v>
      </c>
      <c r="AE3089" s="25">
        <v>0</v>
      </c>
      <c r="AF3089" s="25">
        <v>0</v>
      </c>
      <c r="AG3089" s="25">
        <v>0</v>
      </c>
      <c r="AH3089" s="25">
        <v>0</v>
      </c>
      <c r="AI3089" s="25">
        <v>0</v>
      </c>
      <c r="AJ3089" s="25">
        <v>0</v>
      </c>
      <c r="AK3089" s="25">
        <v>0</v>
      </c>
      <c r="AL3089" s="25">
        <v>0</v>
      </c>
      <c r="AM3089" s="95">
        <v>0</v>
      </c>
      <c r="AN3089" s="95" t="e">
        <f ca="1">IF(MengeInEEGSummieren(M3089),AM3089,0)</f>
        <v>#NAME?</v>
      </c>
      <c r="AO3089" s="95">
        <f t="shared" si="294"/>
        <v>0</v>
      </c>
      <c r="AP3089" s="95">
        <f t="shared" si="295"/>
        <v>0</v>
      </c>
      <c r="AS3089">
        <v>0</v>
      </c>
      <c r="AT3089">
        <v>0</v>
      </c>
      <c r="AU3089" t="e">
        <f t="shared" ca="1" si="296"/>
        <v>#NAME?</v>
      </c>
    </row>
    <row r="3090" spans="1:47" x14ac:dyDescent="0.15">
      <c r="A3090" s="21" t="s">
        <v>4003</v>
      </c>
      <c r="B3090" s="22" t="s">
        <v>17</v>
      </c>
      <c r="C3090" s="42">
        <v>2009</v>
      </c>
      <c r="D3090" s="22" t="s">
        <v>4004</v>
      </c>
      <c r="E3090" s="22" t="s">
        <v>770</v>
      </c>
      <c r="F3090" s="23">
        <v>11.18</v>
      </c>
      <c r="G3090" s="23">
        <v>11.18</v>
      </c>
      <c r="H3090" s="24">
        <f t="shared" si="291"/>
        <v>0</v>
      </c>
      <c r="I3090" s="153">
        <v>0</v>
      </c>
      <c r="J3090" s="24">
        <f t="shared" si="292"/>
        <v>0</v>
      </c>
      <c r="K3090" s="25">
        <f t="shared" si="293"/>
        <v>0</v>
      </c>
      <c r="L3090">
        <v>0</v>
      </c>
      <c r="M3090">
        <v>32964608</v>
      </c>
      <c r="N3090">
        <v>42065747</v>
      </c>
      <c r="O3090" s="52">
        <v>0</v>
      </c>
      <c r="P3090" s="52">
        <v>0</v>
      </c>
      <c r="Q3090" s="52">
        <v>0</v>
      </c>
      <c r="R3090" s="52">
        <v>0</v>
      </c>
      <c r="S3090" s="52">
        <v>0</v>
      </c>
      <c r="T3090" s="52">
        <v>0</v>
      </c>
      <c r="U3090" s="52">
        <v>0</v>
      </c>
      <c r="V3090" s="52">
        <v>0</v>
      </c>
      <c r="W3090" s="52">
        <v>0</v>
      </c>
      <c r="X3090" s="52">
        <v>0</v>
      </c>
      <c r="Y3090" s="52">
        <v>0</v>
      </c>
      <c r="Z3090" s="52">
        <v>0</v>
      </c>
      <c r="AA3090" s="25">
        <v>0</v>
      </c>
      <c r="AB3090" s="25">
        <v>0</v>
      </c>
      <c r="AC3090" s="25">
        <v>0</v>
      </c>
      <c r="AD3090" s="25">
        <v>0</v>
      </c>
      <c r="AE3090" s="25">
        <v>0</v>
      </c>
      <c r="AF3090" s="25">
        <v>0</v>
      </c>
      <c r="AG3090" s="25">
        <v>0</v>
      </c>
      <c r="AH3090" s="25">
        <v>0</v>
      </c>
      <c r="AI3090" s="25">
        <v>0</v>
      </c>
      <c r="AJ3090" s="25">
        <v>0</v>
      </c>
      <c r="AK3090" s="25">
        <v>0</v>
      </c>
      <c r="AL3090" s="25">
        <v>0</v>
      </c>
      <c r="AM3090" s="95">
        <v>0</v>
      </c>
      <c r="AN3090" s="95" t="e">
        <f ca="1">IF(MengeInEEGSummieren(M3090),AM3090,0)</f>
        <v>#NAME?</v>
      </c>
      <c r="AO3090" s="95">
        <f t="shared" si="294"/>
        <v>0</v>
      </c>
      <c r="AP3090" s="95">
        <f t="shared" si="295"/>
        <v>0</v>
      </c>
      <c r="AS3090">
        <v>0</v>
      </c>
      <c r="AT3090">
        <v>0</v>
      </c>
      <c r="AU3090" t="e">
        <f t="shared" ca="1" si="296"/>
        <v>#NAME?</v>
      </c>
    </row>
    <row r="3091" spans="1:47" x14ac:dyDescent="0.15">
      <c r="A3091" s="21" t="s">
        <v>4005</v>
      </c>
      <c r="B3091" s="22" t="s">
        <v>17</v>
      </c>
      <c r="C3091" s="42">
        <v>2009</v>
      </c>
      <c r="D3091" s="22" t="s">
        <v>4006</v>
      </c>
      <c r="E3091" s="22" t="s">
        <v>773</v>
      </c>
      <c r="F3091" s="23">
        <v>14.18</v>
      </c>
      <c r="G3091" s="23">
        <v>14.18</v>
      </c>
      <c r="H3091" s="24">
        <f t="shared" si="291"/>
        <v>0</v>
      </c>
      <c r="I3091" s="153">
        <v>0</v>
      </c>
      <c r="J3091" s="24">
        <f t="shared" si="292"/>
        <v>0</v>
      </c>
      <c r="K3091" s="25">
        <f t="shared" si="293"/>
        <v>0</v>
      </c>
      <c r="L3091">
        <v>0</v>
      </c>
      <c r="M3091">
        <v>32964608</v>
      </c>
      <c r="N3091">
        <v>42065747</v>
      </c>
      <c r="O3091" s="52">
        <v>0</v>
      </c>
      <c r="P3091" s="52">
        <v>0</v>
      </c>
      <c r="Q3091" s="52">
        <v>0</v>
      </c>
      <c r="R3091" s="52">
        <v>0</v>
      </c>
      <c r="S3091" s="52">
        <v>0</v>
      </c>
      <c r="T3091" s="52">
        <v>0</v>
      </c>
      <c r="U3091" s="52">
        <v>0</v>
      </c>
      <c r="V3091" s="52">
        <v>0</v>
      </c>
      <c r="W3091" s="52">
        <v>0</v>
      </c>
      <c r="X3091" s="52">
        <v>0</v>
      </c>
      <c r="Y3091" s="52">
        <v>0</v>
      </c>
      <c r="Z3091" s="52">
        <v>0</v>
      </c>
      <c r="AA3091" s="25">
        <v>0</v>
      </c>
      <c r="AB3091" s="25">
        <v>0</v>
      </c>
      <c r="AC3091" s="25">
        <v>0</v>
      </c>
      <c r="AD3091" s="25">
        <v>0</v>
      </c>
      <c r="AE3091" s="25">
        <v>0</v>
      </c>
      <c r="AF3091" s="25">
        <v>0</v>
      </c>
      <c r="AG3091" s="25">
        <v>0</v>
      </c>
      <c r="AH3091" s="25">
        <v>0</v>
      </c>
      <c r="AI3091" s="25">
        <v>0</v>
      </c>
      <c r="AJ3091" s="25">
        <v>0</v>
      </c>
      <c r="AK3091" s="25">
        <v>0</v>
      </c>
      <c r="AL3091" s="25">
        <v>0</v>
      </c>
      <c r="AM3091" s="95">
        <v>0</v>
      </c>
      <c r="AN3091" s="95" t="e">
        <f ca="1">IF(MengeInEEGSummieren(M3091),AM3091,0)</f>
        <v>#NAME?</v>
      </c>
      <c r="AO3091" s="95">
        <f t="shared" si="294"/>
        <v>0</v>
      </c>
      <c r="AP3091" s="95">
        <f t="shared" si="295"/>
        <v>0</v>
      </c>
      <c r="AS3091">
        <v>0</v>
      </c>
      <c r="AT3091">
        <v>0</v>
      </c>
      <c r="AU3091" t="e">
        <f t="shared" ca="1" si="296"/>
        <v>#NAME?</v>
      </c>
    </row>
    <row r="3092" spans="1:47" x14ac:dyDescent="0.15">
      <c r="A3092" s="21" t="s">
        <v>4007</v>
      </c>
      <c r="B3092" s="22" t="s">
        <v>17</v>
      </c>
      <c r="C3092" s="42">
        <v>2009</v>
      </c>
      <c r="D3092" s="22" t="s">
        <v>4008</v>
      </c>
      <c r="E3092" s="22" t="s">
        <v>770</v>
      </c>
      <c r="F3092" s="23">
        <v>17.18</v>
      </c>
      <c r="G3092" s="23">
        <v>17.18</v>
      </c>
      <c r="H3092" s="24">
        <f t="shared" si="291"/>
        <v>0</v>
      </c>
      <c r="I3092" s="153">
        <v>0</v>
      </c>
      <c r="J3092" s="24">
        <f t="shared" si="292"/>
        <v>0</v>
      </c>
      <c r="K3092" s="25">
        <f t="shared" si="293"/>
        <v>0</v>
      </c>
      <c r="L3092">
        <v>0</v>
      </c>
      <c r="M3092">
        <v>32964608</v>
      </c>
      <c r="N3092">
        <v>42065747</v>
      </c>
      <c r="O3092" s="52">
        <v>0</v>
      </c>
      <c r="P3092" s="52">
        <v>0</v>
      </c>
      <c r="Q3092" s="52">
        <v>0</v>
      </c>
      <c r="R3092" s="52">
        <v>0</v>
      </c>
      <c r="S3092" s="52">
        <v>0</v>
      </c>
      <c r="T3092" s="52">
        <v>0</v>
      </c>
      <c r="U3092" s="52">
        <v>0</v>
      </c>
      <c r="V3092" s="52">
        <v>0</v>
      </c>
      <c r="W3092" s="52">
        <v>0</v>
      </c>
      <c r="X3092" s="52">
        <v>0</v>
      </c>
      <c r="Y3092" s="52">
        <v>0</v>
      </c>
      <c r="Z3092" s="52">
        <v>0</v>
      </c>
      <c r="AA3092" s="25">
        <v>0</v>
      </c>
      <c r="AB3092" s="25">
        <v>0</v>
      </c>
      <c r="AC3092" s="25">
        <v>0</v>
      </c>
      <c r="AD3092" s="25">
        <v>0</v>
      </c>
      <c r="AE3092" s="25">
        <v>0</v>
      </c>
      <c r="AF3092" s="25">
        <v>0</v>
      </c>
      <c r="AG3092" s="25">
        <v>0</v>
      </c>
      <c r="AH3092" s="25">
        <v>0</v>
      </c>
      <c r="AI3092" s="25">
        <v>0</v>
      </c>
      <c r="AJ3092" s="25">
        <v>0</v>
      </c>
      <c r="AK3092" s="25">
        <v>0</v>
      </c>
      <c r="AL3092" s="25">
        <v>0</v>
      </c>
      <c r="AM3092" s="95">
        <v>0</v>
      </c>
      <c r="AN3092" s="95" t="e">
        <f ca="1">IF(MengeInEEGSummieren(M3092),AM3092,0)</f>
        <v>#NAME?</v>
      </c>
      <c r="AO3092" s="95">
        <f t="shared" si="294"/>
        <v>0</v>
      </c>
      <c r="AP3092" s="95">
        <f t="shared" si="295"/>
        <v>0</v>
      </c>
      <c r="AS3092">
        <v>0</v>
      </c>
      <c r="AT3092">
        <v>0</v>
      </c>
      <c r="AU3092" t="e">
        <f t="shared" ca="1" si="296"/>
        <v>#NAME?</v>
      </c>
    </row>
    <row r="3093" spans="1:47" x14ac:dyDescent="0.15">
      <c r="A3093" s="21" t="s">
        <v>4009</v>
      </c>
      <c r="B3093" s="22" t="s">
        <v>17</v>
      </c>
      <c r="C3093" s="42">
        <v>2009</v>
      </c>
      <c r="D3093" s="22" t="s">
        <v>4010</v>
      </c>
      <c r="E3093" s="22" t="s">
        <v>773</v>
      </c>
      <c r="F3093" s="23">
        <v>20.18</v>
      </c>
      <c r="G3093" s="23">
        <v>20.18</v>
      </c>
      <c r="H3093" s="24">
        <f t="shared" si="291"/>
        <v>0</v>
      </c>
      <c r="I3093" s="153">
        <v>0</v>
      </c>
      <c r="J3093" s="24">
        <f t="shared" si="292"/>
        <v>0</v>
      </c>
      <c r="K3093" s="25">
        <f t="shared" si="293"/>
        <v>0</v>
      </c>
      <c r="L3093">
        <v>0</v>
      </c>
      <c r="M3093">
        <v>32964608</v>
      </c>
      <c r="N3093">
        <v>42065747</v>
      </c>
      <c r="O3093" s="52">
        <v>0</v>
      </c>
      <c r="P3093" s="52">
        <v>0</v>
      </c>
      <c r="Q3093" s="52">
        <v>0</v>
      </c>
      <c r="R3093" s="52">
        <v>0</v>
      </c>
      <c r="S3093" s="52">
        <v>0</v>
      </c>
      <c r="T3093" s="52">
        <v>0</v>
      </c>
      <c r="U3093" s="52">
        <v>0</v>
      </c>
      <c r="V3093" s="52">
        <v>0</v>
      </c>
      <c r="W3093" s="52">
        <v>0</v>
      </c>
      <c r="X3093" s="52">
        <v>0</v>
      </c>
      <c r="Y3093" s="52">
        <v>0</v>
      </c>
      <c r="Z3093" s="52">
        <v>0</v>
      </c>
      <c r="AA3093" s="25">
        <v>0</v>
      </c>
      <c r="AB3093" s="25">
        <v>0</v>
      </c>
      <c r="AC3093" s="25">
        <v>0</v>
      </c>
      <c r="AD3093" s="25">
        <v>0</v>
      </c>
      <c r="AE3093" s="25">
        <v>0</v>
      </c>
      <c r="AF3093" s="25">
        <v>0</v>
      </c>
      <c r="AG3093" s="25">
        <v>0</v>
      </c>
      <c r="AH3093" s="25">
        <v>0</v>
      </c>
      <c r="AI3093" s="25">
        <v>0</v>
      </c>
      <c r="AJ3093" s="25">
        <v>0</v>
      </c>
      <c r="AK3093" s="25">
        <v>0</v>
      </c>
      <c r="AL3093" s="25">
        <v>0</v>
      </c>
      <c r="AM3093" s="95">
        <v>0</v>
      </c>
      <c r="AN3093" s="95" t="e">
        <f ca="1">IF(MengeInEEGSummieren(M3093),AM3093,0)</f>
        <v>#NAME?</v>
      </c>
      <c r="AO3093" s="95">
        <f t="shared" si="294"/>
        <v>0</v>
      </c>
      <c r="AP3093" s="95">
        <f t="shared" si="295"/>
        <v>0</v>
      </c>
      <c r="AS3093">
        <v>0</v>
      </c>
      <c r="AT3093">
        <v>0</v>
      </c>
      <c r="AU3093" t="e">
        <f t="shared" ca="1" si="296"/>
        <v>#NAME?</v>
      </c>
    </row>
    <row r="3094" spans="1:47" x14ac:dyDescent="0.15">
      <c r="A3094" s="21" t="s">
        <v>4011</v>
      </c>
      <c r="B3094" s="22" t="s">
        <v>17</v>
      </c>
      <c r="C3094" s="42">
        <v>2009</v>
      </c>
      <c r="D3094" s="22" t="s">
        <v>4012</v>
      </c>
      <c r="E3094" s="22" t="s">
        <v>770</v>
      </c>
      <c r="F3094" s="23">
        <v>18.18</v>
      </c>
      <c r="G3094" s="23">
        <v>18.18</v>
      </c>
      <c r="H3094" s="24">
        <f t="shared" si="291"/>
        <v>0</v>
      </c>
      <c r="I3094" s="153">
        <v>0</v>
      </c>
      <c r="J3094" s="24">
        <f t="shared" si="292"/>
        <v>0</v>
      </c>
      <c r="K3094" s="25">
        <f t="shared" si="293"/>
        <v>0</v>
      </c>
      <c r="L3094">
        <v>0</v>
      </c>
      <c r="M3094">
        <v>32964608</v>
      </c>
      <c r="N3094">
        <v>42065747</v>
      </c>
      <c r="O3094" s="52">
        <v>0</v>
      </c>
      <c r="P3094" s="52">
        <v>0</v>
      </c>
      <c r="Q3094" s="52">
        <v>0</v>
      </c>
      <c r="R3094" s="52">
        <v>0</v>
      </c>
      <c r="S3094" s="52">
        <v>0</v>
      </c>
      <c r="T3094" s="52">
        <v>0</v>
      </c>
      <c r="U3094" s="52">
        <v>0</v>
      </c>
      <c r="V3094" s="52">
        <v>0</v>
      </c>
      <c r="W3094" s="52">
        <v>0</v>
      </c>
      <c r="X3094" s="52">
        <v>0</v>
      </c>
      <c r="Y3094" s="52">
        <v>0</v>
      </c>
      <c r="Z3094" s="52">
        <v>0</v>
      </c>
      <c r="AA3094" s="25">
        <v>0</v>
      </c>
      <c r="AB3094" s="25">
        <v>0</v>
      </c>
      <c r="AC3094" s="25">
        <v>0</v>
      </c>
      <c r="AD3094" s="25">
        <v>0</v>
      </c>
      <c r="AE3094" s="25">
        <v>0</v>
      </c>
      <c r="AF3094" s="25">
        <v>0</v>
      </c>
      <c r="AG3094" s="25">
        <v>0</v>
      </c>
      <c r="AH3094" s="25">
        <v>0</v>
      </c>
      <c r="AI3094" s="25">
        <v>0</v>
      </c>
      <c r="AJ3094" s="25">
        <v>0</v>
      </c>
      <c r="AK3094" s="25">
        <v>0</v>
      </c>
      <c r="AL3094" s="25">
        <v>0</v>
      </c>
      <c r="AM3094" s="95">
        <v>0</v>
      </c>
      <c r="AN3094" s="95" t="e">
        <f ca="1">IF(MengeInEEGSummieren(M3094),AM3094,0)</f>
        <v>#NAME?</v>
      </c>
      <c r="AO3094" s="95">
        <f t="shared" si="294"/>
        <v>0</v>
      </c>
      <c r="AP3094" s="95">
        <f t="shared" si="295"/>
        <v>0</v>
      </c>
      <c r="AS3094">
        <v>0</v>
      </c>
      <c r="AT3094">
        <v>0</v>
      </c>
      <c r="AU3094" t="e">
        <f t="shared" ca="1" si="296"/>
        <v>#NAME?</v>
      </c>
    </row>
    <row r="3095" spans="1:47" x14ac:dyDescent="0.15">
      <c r="A3095" s="21" t="s">
        <v>4013</v>
      </c>
      <c r="B3095" s="22" t="s">
        <v>17</v>
      </c>
      <c r="C3095" s="42">
        <v>2009</v>
      </c>
      <c r="D3095" s="22" t="s">
        <v>4014</v>
      </c>
      <c r="E3095" s="22" t="s">
        <v>773</v>
      </c>
      <c r="F3095" s="23">
        <v>21.18</v>
      </c>
      <c r="G3095" s="23">
        <v>21.18</v>
      </c>
      <c r="H3095" s="24">
        <f t="shared" si="291"/>
        <v>0</v>
      </c>
      <c r="I3095" s="153">
        <v>0</v>
      </c>
      <c r="J3095" s="24">
        <f t="shared" si="292"/>
        <v>0</v>
      </c>
      <c r="K3095" s="25">
        <f t="shared" si="293"/>
        <v>0</v>
      </c>
      <c r="L3095">
        <v>0</v>
      </c>
      <c r="M3095">
        <v>32964608</v>
      </c>
      <c r="N3095">
        <v>42065747</v>
      </c>
      <c r="O3095" s="52">
        <v>0</v>
      </c>
      <c r="P3095" s="52">
        <v>0</v>
      </c>
      <c r="Q3095" s="52">
        <v>0</v>
      </c>
      <c r="R3095" s="52">
        <v>0</v>
      </c>
      <c r="S3095" s="52">
        <v>0</v>
      </c>
      <c r="T3095" s="52">
        <v>0</v>
      </c>
      <c r="U3095" s="52">
        <v>0</v>
      </c>
      <c r="V3095" s="52">
        <v>0</v>
      </c>
      <c r="W3095" s="52">
        <v>0</v>
      </c>
      <c r="X3095" s="52">
        <v>0</v>
      </c>
      <c r="Y3095" s="52">
        <v>0</v>
      </c>
      <c r="Z3095" s="52">
        <v>0</v>
      </c>
      <c r="AA3095" s="25">
        <v>0</v>
      </c>
      <c r="AB3095" s="25">
        <v>0</v>
      </c>
      <c r="AC3095" s="25">
        <v>0</v>
      </c>
      <c r="AD3095" s="25">
        <v>0</v>
      </c>
      <c r="AE3095" s="25">
        <v>0</v>
      </c>
      <c r="AF3095" s="25">
        <v>0</v>
      </c>
      <c r="AG3095" s="25">
        <v>0</v>
      </c>
      <c r="AH3095" s="25">
        <v>0</v>
      </c>
      <c r="AI3095" s="25">
        <v>0</v>
      </c>
      <c r="AJ3095" s="25">
        <v>0</v>
      </c>
      <c r="AK3095" s="25">
        <v>0</v>
      </c>
      <c r="AL3095" s="25">
        <v>0</v>
      </c>
      <c r="AM3095" s="95">
        <v>0</v>
      </c>
      <c r="AN3095" s="95" t="e">
        <f ca="1">IF(MengeInEEGSummieren(M3095),AM3095,0)</f>
        <v>#NAME?</v>
      </c>
      <c r="AO3095" s="95">
        <f t="shared" si="294"/>
        <v>0</v>
      </c>
      <c r="AP3095" s="95">
        <f t="shared" si="295"/>
        <v>0</v>
      </c>
      <c r="AS3095">
        <v>0</v>
      </c>
      <c r="AT3095">
        <v>0</v>
      </c>
      <c r="AU3095" t="e">
        <f t="shared" ca="1" si="296"/>
        <v>#NAME?</v>
      </c>
    </row>
    <row r="3096" spans="1:47" x14ac:dyDescent="0.15">
      <c r="A3096" s="21" t="s">
        <v>4015</v>
      </c>
      <c r="B3096" s="22" t="s">
        <v>17</v>
      </c>
      <c r="C3096" s="42">
        <v>2009</v>
      </c>
      <c r="D3096" s="22" t="s">
        <v>4016</v>
      </c>
      <c r="E3096" s="22" t="s">
        <v>770</v>
      </c>
      <c r="F3096" s="23">
        <v>19.18</v>
      </c>
      <c r="G3096" s="23">
        <v>19.18</v>
      </c>
      <c r="H3096" s="24">
        <f t="shared" si="291"/>
        <v>0</v>
      </c>
      <c r="I3096" s="153">
        <v>0</v>
      </c>
      <c r="J3096" s="24">
        <f t="shared" si="292"/>
        <v>0</v>
      </c>
      <c r="K3096" s="25">
        <f t="shared" si="293"/>
        <v>0</v>
      </c>
      <c r="L3096">
        <v>0</v>
      </c>
      <c r="M3096">
        <v>32964608</v>
      </c>
      <c r="N3096">
        <v>42065747</v>
      </c>
      <c r="O3096" s="52">
        <v>0</v>
      </c>
      <c r="P3096" s="52">
        <v>0</v>
      </c>
      <c r="Q3096" s="52">
        <v>0</v>
      </c>
      <c r="R3096" s="52">
        <v>0</v>
      </c>
      <c r="S3096" s="52">
        <v>0</v>
      </c>
      <c r="T3096" s="52">
        <v>0</v>
      </c>
      <c r="U3096" s="52">
        <v>0</v>
      </c>
      <c r="V3096" s="52">
        <v>0</v>
      </c>
      <c r="W3096" s="52">
        <v>0</v>
      </c>
      <c r="X3096" s="52">
        <v>0</v>
      </c>
      <c r="Y3096" s="52">
        <v>0</v>
      </c>
      <c r="Z3096" s="52">
        <v>0</v>
      </c>
      <c r="AA3096" s="25">
        <v>0</v>
      </c>
      <c r="AB3096" s="25">
        <v>0</v>
      </c>
      <c r="AC3096" s="25">
        <v>0</v>
      </c>
      <c r="AD3096" s="25">
        <v>0</v>
      </c>
      <c r="AE3096" s="25">
        <v>0</v>
      </c>
      <c r="AF3096" s="25">
        <v>0</v>
      </c>
      <c r="AG3096" s="25">
        <v>0</v>
      </c>
      <c r="AH3096" s="25">
        <v>0</v>
      </c>
      <c r="AI3096" s="25">
        <v>0</v>
      </c>
      <c r="AJ3096" s="25">
        <v>0</v>
      </c>
      <c r="AK3096" s="25">
        <v>0</v>
      </c>
      <c r="AL3096" s="25">
        <v>0</v>
      </c>
      <c r="AM3096" s="95">
        <v>0</v>
      </c>
      <c r="AN3096" s="95" t="e">
        <f ca="1">IF(MengeInEEGSummieren(M3096),AM3096,0)</f>
        <v>#NAME?</v>
      </c>
      <c r="AO3096" s="95">
        <f t="shared" si="294"/>
        <v>0</v>
      </c>
      <c r="AP3096" s="95">
        <f t="shared" si="295"/>
        <v>0</v>
      </c>
      <c r="AS3096">
        <v>0</v>
      </c>
      <c r="AT3096">
        <v>0</v>
      </c>
      <c r="AU3096" t="e">
        <f t="shared" ca="1" si="296"/>
        <v>#NAME?</v>
      </c>
    </row>
    <row r="3097" spans="1:47" x14ac:dyDescent="0.15">
      <c r="A3097" s="21" t="s">
        <v>4017</v>
      </c>
      <c r="B3097" s="22" t="s">
        <v>17</v>
      </c>
      <c r="C3097" s="42">
        <v>2009</v>
      </c>
      <c r="D3097" s="22" t="s">
        <v>4018</v>
      </c>
      <c r="E3097" s="22" t="s">
        <v>773</v>
      </c>
      <c r="F3097" s="23">
        <v>22.18</v>
      </c>
      <c r="G3097" s="23">
        <v>22.18</v>
      </c>
      <c r="H3097" s="24">
        <f t="shared" si="291"/>
        <v>0</v>
      </c>
      <c r="I3097" s="153">
        <v>0</v>
      </c>
      <c r="J3097" s="24">
        <f t="shared" si="292"/>
        <v>0</v>
      </c>
      <c r="K3097" s="25">
        <f t="shared" si="293"/>
        <v>0</v>
      </c>
      <c r="L3097">
        <v>0</v>
      </c>
      <c r="M3097">
        <v>32964608</v>
      </c>
      <c r="N3097">
        <v>42065747</v>
      </c>
      <c r="O3097" s="52">
        <v>0</v>
      </c>
      <c r="P3097" s="52">
        <v>0</v>
      </c>
      <c r="Q3097" s="52">
        <v>0</v>
      </c>
      <c r="R3097" s="52">
        <v>0</v>
      </c>
      <c r="S3097" s="52">
        <v>0</v>
      </c>
      <c r="T3097" s="52">
        <v>0</v>
      </c>
      <c r="U3097" s="52">
        <v>0</v>
      </c>
      <c r="V3097" s="52">
        <v>0</v>
      </c>
      <c r="W3097" s="52">
        <v>0</v>
      </c>
      <c r="X3097" s="52">
        <v>0</v>
      </c>
      <c r="Y3097" s="52">
        <v>0</v>
      </c>
      <c r="Z3097" s="52">
        <v>0</v>
      </c>
      <c r="AA3097" s="25">
        <v>0</v>
      </c>
      <c r="AB3097" s="25">
        <v>0</v>
      </c>
      <c r="AC3097" s="25">
        <v>0</v>
      </c>
      <c r="AD3097" s="25">
        <v>0</v>
      </c>
      <c r="AE3097" s="25">
        <v>0</v>
      </c>
      <c r="AF3097" s="25">
        <v>0</v>
      </c>
      <c r="AG3097" s="25">
        <v>0</v>
      </c>
      <c r="AH3097" s="25">
        <v>0</v>
      </c>
      <c r="AI3097" s="25">
        <v>0</v>
      </c>
      <c r="AJ3097" s="25">
        <v>0</v>
      </c>
      <c r="AK3097" s="25">
        <v>0</v>
      </c>
      <c r="AL3097" s="25">
        <v>0</v>
      </c>
      <c r="AM3097" s="95">
        <v>0</v>
      </c>
      <c r="AN3097" s="95" t="e">
        <f ca="1">IF(MengeInEEGSummieren(M3097),AM3097,0)</f>
        <v>#NAME?</v>
      </c>
      <c r="AO3097" s="95">
        <f t="shared" si="294"/>
        <v>0</v>
      </c>
      <c r="AP3097" s="95">
        <f t="shared" si="295"/>
        <v>0</v>
      </c>
      <c r="AS3097">
        <v>0</v>
      </c>
      <c r="AT3097">
        <v>0</v>
      </c>
      <c r="AU3097" t="e">
        <f t="shared" ca="1" si="296"/>
        <v>#NAME?</v>
      </c>
    </row>
    <row r="3098" spans="1:47" x14ac:dyDescent="0.15">
      <c r="A3098" s="21" t="s">
        <v>4019</v>
      </c>
      <c r="B3098" s="22" t="s">
        <v>17</v>
      </c>
      <c r="C3098" s="42">
        <v>2009</v>
      </c>
      <c r="D3098" s="22" t="s">
        <v>4020</v>
      </c>
      <c r="E3098" s="22" t="s">
        <v>770</v>
      </c>
      <c r="F3098" s="23">
        <v>20.18</v>
      </c>
      <c r="G3098" s="23">
        <v>20.18</v>
      </c>
      <c r="H3098" s="24">
        <f t="shared" si="291"/>
        <v>0</v>
      </c>
      <c r="I3098" s="153">
        <v>0</v>
      </c>
      <c r="J3098" s="24">
        <f t="shared" si="292"/>
        <v>0</v>
      </c>
      <c r="K3098" s="25">
        <f t="shared" si="293"/>
        <v>0</v>
      </c>
      <c r="L3098">
        <v>0</v>
      </c>
      <c r="M3098">
        <v>32964608</v>
      </c>
      <c r="N3098">
        <v>42065747</v>
      </c>
      <c r="O3098" s="52">
        <v>0</v>
      </c>
      <c r="P3098" s="52">
        <v>0</v>
      </c>
      <c r="Q3098" s="52">
        <v>0</v>
      </c>
      <c r="R3098" s="52">
        <v>0</v>
      </c>
      <c r="S3098" s="52">
        <v>0</v>
      </c>
      <c r="T3098" s="52">
        <v>0</v>
      </c>
      <c r="U3098" s="52">
        <v>0</v>
      </c>
      <c r="V3098" s="52">
        <v>0</v>
      </c>
      <c r="W3098" s="52">
        <v>0</v>
      </c>
      <c r="X3098" s="52">
        <v>0</v>
      </c>
      <c r="Y3098" s="52">
        <v>0</v>
      </c>
      <c r="Z3098" s="52">
        <v>0</v>
      </c>
      <c r="AA3098" s="25">
        <v>0</v>
      </c>
      <c r="AB3098" s="25">
        <v>0</v>
      </c>
      <c r="AC3098" s="25">
        <v>0</v>
      </c>
      <c r="AD3098" s="25">
        <v>0</v>
      </c>
      <c r="AE3098" s="25">
        <v>0</v>
      </c>
      <c r="AF3098" s="25">
        <v>0</v>
      </c>
      <c r="AG3098" s="25">
        <v>0</v>
      </c>
      <c r="AH3098" s="25">
        <v>0</v>
      </c>
      <c r="AI3098" s="25">
        <v>0</v>
      </c>
      <c r="AJ3098" s="25">
        <v>0</v>
      </c>
      <c r="AK3098" s="25">
        <v>0</v>
      </c>
      <c r="AL3098" s="25">
        <v>0</v>
      </c>
      <c r="AM3098" s="95">
        <v>0</v>
      </c>
      <c r="AN3098" s="95" t="e">
        <f ca="1">IF(MengeInEEGSummieren(M3098),AM3098,0)</f>
        <v>#NAME?</v>
      </c>
      <c r="AO3098" s="95">
        <f t="shared" si="294"/>
        <v>0</v>
      </c>
      <c r="AP3098" s="95">
        <f t="shared" si="295"/>
        <v>0</v>
      </c>
      <c r="AS3098">
        <v>0</v>
      </c>
      <c r="AT3098">
        <v>0</v>
      </c>
      <c r="AU3098" t="e">
        <f t="shared" ca="1" si="296"/>
        <v>#NAME?</v>
      </c>
    </row>
    <row r="3099" spans="1:47" x14ac:dyDescent="0.15">
      <c r="A3099" s="21" t="s">
        <v>4021</v>
      </c>
      <c r="B3099" s="22" t="s">
        <v>17</v>
      </c>
      <c r="C3099" s="42">
        <v>2009</v>
      </c>
      <c r="D3099" s="22" t="s">
        <v>4022</v>
      </c>
      <c r="E3099" s="22" t="s">
        <v>773</v>
      </c>
      <c r="F3099" s="23">
        <v>23.18</v>
      </c>
      <c r="G3099" s="23">
        <v>23.18</v>
      </c>
      <c r="H3099" s="24">
        <f t="shared" si="291"/>
        <v>0</v>
      </c>
      <c r="I3099" s="153">
        <v>0</v>
      </c>
      <c r="J3099" s="24">
        <f t="shared" si="292"/>
        <v>0</v>
      </c>
      <c r="K3099" s="25">
        <f t="shared" si="293"/>
        <v>0</v>
      </c>
      <c r="L3099">
        <v>0</v>
      </c>
      <c r="M3099">
        <v>32964608</v>
      </c>
      <c r="N3099">
        <v>42065747</v>
      </c>
      <c r="O3099" s="52">
        <v>0</v>
      </c>
      <c r="P3099" s="52">
        <v>0</v>
      </c>
      <c r="Q3099" s="52">
        <v>0</v>
      </c>
      <c r="R3099" s="52">
        <v>0</v>
      </c>
      <c r="S3099" s="52">
        <v>0</v>
      </c>
      <c r="T3099" s="52">
        <v>0</v>
      </c>
      <c r="U3099" s="52">
        <v>0</v>
      </c>
      <c r="V3099" s="52">
        <v>0</v>
      </c>
      <c r="W3099" s="52">
        <v>0</v>
      </c>
      <c r="X3099" s="52">
        <v>0</v>
      </c>
      <c r="Y3099" s="52">
        <v>0</v>
      </c>
      <c r="Z3099" s="52">
        <v>0</v>
      </c>
      <c r="AA3099" s="25">
        <v>0</v>
      </c>
      <c r="AB3099" s="25">
        <v>0</v>
      </c>
      <c r="AC3099" s="25">
        <v>0</v>
      </c>
      <c r="AD3099" s="25">
        <v>0</v>
      </c>
      <c r="AE3099" s="25">
        <v>0</v>
      </c>
      <c r="AF3099" s="25">
        <v>0</v>
      </c>
      <c r="AG3099" s="25">
        <v>0</v>
      </c>
      <c r="AH3099" s="25">
        <v>0</v>
      </c>
      <c r="AI3099" s="25">
        <v>0</v>
      </c>
      <c r="AJ3099" s="25">
        <v>0</v>
      </c>
      <c r="AK3099" s="25">
        <v>0</v>
      </c>
      <c r="AL3099" s="25">
        <v>0</v>
      </c>
      <c r="AM3099" s="95">
        <v>0</v>
      </c>
      <c r="AN3099" s="95" t="e">
        <f ca="1">IF(MengeInEEGSummieren(M3099),AM3099,0)</f>
        <v>#NAME?</v>
      </c>
      <c r="AO3099" s="95">
        <f t="shared" si="294"/>
        <v>0</v>
      </c>
      <c r="AP3099" s="95">
        <f t="shared" si="295"/>
        <v>0</v>
      </c>
      <c r="AS3099">
        <v>0</v>
      </c>
      <c r="AT3099">
        <v>0</v>
      </c>
      <c r="AU3099" t="e">
        <f t="shared" ca="1" si="296"/>
        <v>#NAME?</v>
      </c>
    </row>
    <row r="3100" spans="1:47" x14ac:dyDescent="0.15">
      <c r="A3100" s="21" t="s">
        <v>4023</v>
      </c>
      <c r="B3100" s="22" t="s">
        <v>17</v>
      </c>
      <c r="C3100" s="42">
        <v>2009</v>
      </c>
      <c r="D3100" s="22" t="s">
        <v>4024</v>
      </c>
      <c r="E3100" s="22" t="s">
        <v>770</v>
      </c>
      <c r="F3100" s="23">
        <v>21.18</v>
      </c>
      <c r="G3100" s="23">
        <v>21.18</v>
      </c>
      <c r="H3100" s="24">
        <f t="shared" si="291"/>
        <v>0</v>
      </c>
      <c r="I3100" s="153">
        <v>0</v>
      </c>
      <c r="J3100" s="24">
        <f t="shared" si="292"/>
        <v>0</v>
      </c>
      <c r="K3100" s="25">
        <f t="shared" si="293"/>
        <v>0</v>
      </c>
      <c r="L3100">
        <v>0</v>
      </c>
      <c r="M3100">
        <v>32964608</v>
      </c>
      <c r="N3100">
        <v>42065747</v>
      </c>
      <c r="O3100" s="52">
        <v>0</v>
      </c>
      <c r="P3100" s="52">
        <v>0</v>
      </c>
      <c r="Q3100" s="52">
        <v>0</v>
      </c>
      <c r="R3100" s="52">
        <v>0</v>
      </c>
      <c r="S3100" s="52">
        <v>0</v>
      </c>
      <c r="T3100" s="52">
        <v>0</v>
      </c>
      <c r="U3100" s="52">
        <v>0</v>
      </c>
      <c r="V3100" s="52">
        <v>0</v>
      </c>
      <c r="W3100" s="52">
        <v>0</v>
      </c>
      <c r="X3100" s="52">
        <v>0</v>
      </c>
      <c r="Y3100" s="52">
        <v>0</v>
      </c>
      <c r="Z3100" s="52">
        <v>0</v>
      </c>
      <c r="AA3100" s="25">
        <v>0</v>
      </c>
      <c r="AB3100" s="25">
        <v>0</v>
      </c>
      <c r="AC3100" s="25">
        <v>0</v>
      </c>
      <c r="AD3100" s="25">
        <v>0</v>
      </c>
      <c r="AE3100" s="25">
        <v>0</v>
      </c>
      <c r="AF3100" s="25">
        <v>0</v>
      </c>
      <c r="AG3100" s="25">
        <v>0</v>
      </c>
      <c r="AH3100" s="25">
        <v>0</v>
      </c>
      <c r="AI3100" s="25">
        <v>0</v>
      </c>
      <c r="AJ3100" s="25">
        <v>0</v>
      </c>
      <c r="AK3100" s="25">
        <v>0</v>
      </c>
      <c r="AL3100" s="25">
        <v>0</v>
      </c>
      <c r="AM3100" s="95">
        <v>0</v>
      </c>
      <c r="AN3100" s="95" t="e">
        <f ca="1">IF(MengeInEEGSummieren(M3100),AM3100,0)</f>
        <v>#NAME?</v>
      </c>
      <c r="AO3100" s="95">
        <f t="shared" si="294"/>
        <v>0</v>
      </c>
      <c r="AP3100" s="95">
        <f t="shared" si="295"/>
        <v>0</v>
      </c>
      <c r="AS3100">
        <v>0</v>
      </c>
      <c r="AT3100">
        <v>0</v>
      </c>
      <c r="AU3100" t="e">
        <f t="shared" ca="1" si="296"/>
        <v>#NAME?</v>
      </c>
    </row>
    <row r="3101" spans="1:47" x14ac:dyDescent="0.15">
      <c r="A3101" s="21" t="s">
        <v>4025</v>
      </c>
      <c r="B3101" s="22" t="s">
        <v>17</v>
      </c>
      <c r="C3101" s="42">
        <v>2009</v>
      </c>
      <c r="D3101" s="22" t="s">
        <v>4026</v>
      </c>
      <c r="E3101" s="22" t="s">
        <v>773</v>
      </c>
      <c r="F3101" s="23">
        <v>24.18</v>
      </c>
      <c r="G3101" s="23">
        <v>24.18</v>
      </c>
      <c r="H3101" s="24">
        <f t="shared" si="291"/>
        <v>0</v>
      </c>
      <c r="I3101" s="153">
        <v>0</v>
      </c>
      <c r="J3101" s="24">
        <f t="shared" si="292"/>
        <v>0</v>
      </c>
      <c r="K3101" s="25">
        <f t="shared" si="293"/>
        <v>0</v>
      </c>
      <c r="L3101">
        <v>0</v>
      </c>
      <c r="M3101">
        <v>32964608</v>
      </c>
      <c r="N3101">
        <v>42065747</v>
      </c>
      <c r="O3101" s="52">
        <v>0</v>
      </c>
      <c r="P3101" s="52">
        <v>0</v>
      </c>
      <c r="Q3101" s="52">
        <v>0</v>
      </c>
      <c r="R3101" s="52">
        <v>0</v>
      </c>
      <c r="S3101" s="52">
        <v>0</v>
      </c>
      <c r="T3101" s="52">
        <v>0</v>
      </c>
      <c r="U3101" s="52">
        <v>0</v>
      </c>
      <c r="V3101" s="52">
        <v>0</v>
      </c>
      <c r="W3101" s="52">
        <v>0</v>
      </c>
      <c r="X3101" s="52">
        <v>0</v>
      </c>
      <c r="Y3101" s="52">
        <v>0</v>
      </c>
      <c r="Z3101" s="52">
        <v>0</v>
      </c>
      <c r="AA3101" s="25">
        <v>0</v>
      </c>
      <c r="AB3101" s="25">
        <v>0</v>
      </c>
      <c r="AC3101" s="25">
        <v>0</v>
      </c>
      <c r="AD3101" s="25">
        <v>0</v>
      </c>
      <c r="AE3101" s="25">
        <v>0</v>
      </c>
      <c r="AF3101" s="25">
        <v>0</v>
      </c>
      <c r="AG3101" s="25">
        <v>0</v>
      </c>
      <c r="AH3101" s="25">
        <v>0</v>
      </c>
      <c r="AI3101" s="25">
        <v>0</v>
      </c>
      <c r="AJ3101" s="25">
        <v>0</v>
      </c>
      <c r="AK3101" s="25">
        <v>0</v>
      </c>
      <c r="AL3101" s="25">
        <v>0</v>
      </c>
      <c r="AM3101" s="95">
        <v>0</v>
      </c>
      <c r="AN3101" s="95" t="e">
        <f ca="1">IF(MengeInEEGSummieren(M3101),AM3101,0)</f>
        <v>#NAME?</v>
      </c>
      <c r="AO3101" s="95">
        <f t="shared" si="294"/>
        <v>0</v>
      </c>
      <c r="AP3101" s="95">
        <f t="shared" si="295"/>
        <v>0</v>
      </c>
      <c r="AS3101">
        <v>0</v>
      </c>
      <c r="AT3101">
        <v>0</v>
      </c>
      <c r="AU3101" t="e">
        <f t="shared" ca="1" si="296"/>
        <v>#NAME?</v>
      </c>
    </row>
    <row r="3102" spans="1:47" x14ac:dyDescent="0.15">
      <c r="A3102" s="21" t="s">
        <v>4027</v>
      </c>
      <c r="B3102" s="22" t="s">
        <v>17</v>
      </c>
      <c r="C3102" s="42">
        <v>2009</v>
      </c>
      <c r="D3102" s="22" t="s">
        <v>4028</v>
      </c>
      <c r="E3102" s="22" t="s">
        <v>770</v>
      </c>
      <c r="F3102" s="23">
        <v>19.18</v>
      </c>
      <c r="G3102" s="23">
        <v>19.18</v>
      </c>
      <c r="H3102" s="24">
        <f t="shared" si="291"/>
        <v>0</v>
      </c>
      <c r="I3102" s="153">
        <v>0</v>
      </c>
      <c r="J3102" s="24">
        <f t="shared" si="292"/>
        <v>0</v>
      </c>
      <c r="K3102" s="25">
        <f t="shared" si="293"/>
        <v>0</v>
      </c>
      <c r="L3102">
        <v>0</v>
      </c>
      <c r="M3102">
        <v>32964608</v>
      </c>
      <c r="N3102">
        <v>42065747</v>
      </c>
      <c r="O3102" s="52">
        <v>0</v>
      </c>
      <c r="P3102" s="52">
        <v>0</v>
      </c>
      <c r="Q3102" s="52">
        <v>0</v>
      </c>
      <c r="R3102" s="52">
        <v>0</v>
      </c>
      <c r="S3102" s="52">
        <v>0</v>
      </c>
      <c r="T3102" s="52">
        <v>0</v>
      </c>
      <c r="U3102" s="52">
        <v>0</v>
      </c>
      <c r="V3102" s="52">
        <v>0</v>
      </c>
      <c r="W3102" s="52">
        <v>0</v>
      </c>
      <c r="X3102" s="52">
        <v>0</v>
      </c>
      <c r="Y3102" s="52">
        <v>0</v>
      </c>
      <c r="Z3102" s="52">
        <v>0</v>
      </c>
      <c r="AA3102" s="25">
        <v>0</v>
      </c>
      <c r="AB3102" s="25">
        <v>0</v>
      </c>
      <c r="AC3102" s="25">
        <v>0</v>
      </c>
      <c r="AD3102" s="25">
        <v>0</v>
      </c>
      <c r="AE3102" s="25">
        <v>0</v>
      </c>
      <c r="AF3102" s="25">
        <v>0</v>
      </c>
      <c r="AG3102" s="25">
        <v>0</v>
      </c>
      <c r="AH3102" s="25">
        <v>0</v>
      </c>
      <c r="AI3102" s="25">
        <v>0</v>
      </c>
      <c r="AJ3102" s="25">
        <v>0</v>
      </c>
      <c r="AK3102" s="25">
        <v>0</v>
      </c>
      <c r="AL3102" s="25">
        <v>0</v>
      </c>
      <c r="AM3102" s="95">
        <v>0</v>
      </c>
      <c r="AN3102" s="95" t="e">
        <f ca="1">IF(MengeInEEGSummieren(M3102),AM3102,0)</f>
        <v>#NAME?</v>
      </c>
      <c r="AO3102" s="95">
        <f t="shared" si="294"/>
        <v>0</v>
      </c>
      <c r="AP3102" s="95">
        <f t="shared" si="295"/>
        <v>0</v>
      </c>
      <c r="AS3102">
        <v>0</v>
      </c>
      <c r="AT3102">
        <v>0</v>
      </c>
      <c r="AU3102" t="e">
        <f t="shared" ca="1" si="296"/>
        <v>#NAME?</v>
      </c>
    </row>
    <row r="3103" spans="1:47" x14ac:dyDescent="0.15">
      <c r="A3103" s="21" t="s">
        <v>4029</v>
      </c>
      <c r="B3103" s="22" t="s">
        <v>17</v>
      </c>
      <c r="C3103" s="42">
        <v>2009</v>
      </c>
      <c r="D3103" s="22" t="s">
        <v>4030</v>
      </c>
      <c r="E3103" s="22" t="s">
        <v>773</v>
      </c>
      <c r="F3103" s="23">
        <v>22.18</v>
      </c>
      <c r="G3103" s="23">
        <v>22.18</v>
      </c>
      <c r="H3103" s="24">
        <f t="shared" si="291"/>
        <v>0</v>
      </c>
      <c r="I3103" s="153">
        <v>0</v>
      </c>
      <c r="J3103" s="24">
        <f t="shared" si="292"/>
        <v>0</v>
      </c>
      <c r="K3103" s="25">
        <f t="shared" si="293"/>
        <v>0</v>
      </c>
      <c r="L3103">
        <v>0</v>
      </c>
      <c r="M3103">
        <v>32964608</v>
      </c>
      <c r="N3103">
        <v>42065747</v>
      </c>
      <c r="O3103" s="52">
        <v>0</v>
      </c>
      <c r="P3103" s="52">
        <v>0</v>
      </c>
      <c r="Q3103" s="52">
        <v>0</v>
      </c>
      <c r="R3103" s="52">
        <v>0</v>
      </c>
      <c r="S3103" s="52">
        <v>0</v>
      </c>
      <c r="T3103" s="52">
        <v>0</v>
      </c>
      <c r="U3103" s="52">
        <v>0</v>
      </c>
      <c r="V3103" s="52">
        <v>0</v>
      </c>
      <c r="W3103" s="52">
        <v>0</v>
      </c>
      <c r="X3103" s="52">
        <v>0</v>
      </c>
      <c r="Y3103" s="52">
        <v>0</v>
      </c>
      <c r="Z3103" s="52">
        <v>0</v>
      </c>
      <c r="AA3103" s="25">
        <v>0</v>
      </c>
      <c r="AB3103" s="25">
        <v>0</v>
      </c>
      <c r="AC3103" s="25">
        <v>0</v>
      </c>
      <c r="AD3103" s="25">
        <v>0</v>
      </c>
      <c r="AE3103" s="25">
        <v>0</v>
      </c>
      <c r="AF3103" s="25">
        <v>0</v>
      </c>
      <c r="AG3103" s="25">
        <v>0</v>
      </c>
      <c r="AH3103" s="25">
        <v>0</v>
      </c>
      <c r="AI3103" s="25">
        <v>0</v>
      </c>
      <c r="AJ3103" s="25">
        <v>0</v>
      </c>
      <c r="AK3103" s="25">
        <v>0</v>
      </c>
      <c r="AL3103" s="25">
        <v>0</v>
      </c>
      <c r="AM3103" s="95">
        <v>0</v>
      </c>
      <c r="AN3103" s="95" t="e">
        <f ca="1">IF(MengeInEEGSummieren(M3103),AM3103,0)</f>
        <v>#NAME?</v>
      </c>
      <c r="AO3103" s="95">
        <f t="shared" si="294"/>
        <v>0</v>
      </c>
      <c r="AP3103" s="95">
        <f t="shared" si="295"/>
        <v>0</v>
      </c>
      <c r="AS3103">
        <v>0</v>
      </c>
      <c r="AT3103">
        <v>0</v>
      </c>
      <c r="AU3103" t="e">
        <f t="shared" ca="1" si="296"/>
        <v>#NAME?</v>
      </c>
    </row>
    <row r="3104" spans="1:47" x14ac:dyDescent="0.15">
      <c r="A3104" s="21" t="s">
        <v>4031</v>
      </c>
      <c r="B3104" s="22" t="s">
        <v>17</v>
      </c>
      <c r="C3104" s="42">
        <v>2009</v>
      </c>
      <c r="D3104" s="22" t="s">
        <v>4032</v>
      </c>
      <c r="E3104" s="22" t="s">
        <v>770</v>
      </c>
      <c r="F3104" s="23">
        <v>20.18</v>
      </c>
      <c r="G3104" s="23">
        <v>20.18</v>
      </c>
      <c r="H3104" s="24">
        <f t="shared" si="291"/>
        <v>0</v>
      </c>
      <c r="I3104" s="153">
        <v>0</v>
      </c>
      <c r="J3104" s="24">
        <f t="shared" si="292"/>
        <v>0</v>
      </c>
      <c r="K3104" s="25">
        <f t="shared" si="293"/>
        <v>0</v>
      </c>
      <c r="L3104">
        <v>0</v>
      </c>
      <c r="M3104">
        <v>32964608</v>
      </c>
      <c r="N3104">
        <v>42065747</v>
      </c>
      <c r="O3104" s="52">
        <v>0</v>
      </c>
      <c r="P3104" s="52">
        <v>0</v>
      </c>
      <c r="Q3104" s="52">
        <v>0</v>
      </c>
      <c r="R3104" s="52">
        <v>0</v>
      </c>
      <c r="S3104" s="52">
        <v>0</v>
      </c>
      <c r="T3104" s="52">
        <v>0</v>
      </c>
      <c r="U3104" s="52">
        <v>0</v>
      </c>
      <c r="V3104" s="52">
        <v>0</v>
      </c>
      <c r="W3104" s="52">
        <v>0</v>
      </c>
      <c r="X3104" s="52">
        <v>0</v>
      </c>
      <c r="Y3104" s="52">
        <v>0</v>
      </c>
      <c r="Z3104" s="52">
        <v>0</v>
      </c>
      <c r="AA3104" s="25">
        <v>0</v>
      </c>
      <c r="AB3104" s="25">
        <v>0</v>
      </c>
      <c r="AC3104" s="25">
        <v>0</v>
      </c>
      <c r="AD3104" s="25">
        <v>0</v>
      </c>
      <c r="AE3104" s="25">
        <v>0</v>
      </c>
      <c r="AF3104" s="25">
        <v>0</v>
      </c>
      <c r="AG3104" s="25">
        <v>0</v>
      </c>
      <c r="AH3104" s="25">
        <v>0</v>
      </c>
      <c r="AI3104" s="25">
        <v>0</v>
      </c>
      <c r="AJ3104" s="25">
        <v>0</v>
      </c>
      <c r="AK3104" s="25">
        <v>0</v>
      </c>
      <c r="AL3104" s="25">
        <v>0</v>
      </c>
      <c r="AM3104" s="95">
        <v>0</v>
      </c>
      <c r="AN3104" s="95" t="e">
        <f ca="1">IF(MengeInEEGSummieren(M3104),AM3104,0)</f>
        <v>#NAME?</v>
      </c>
      <c r="AO3104" s="95">
        <f t="shared" si="294"/>
        <v>0</v>
      </c>
      <c r="AP3104" s="95">
        <f t="shared" si="295"/>
        <v>0</v>
      </c>
      <c r="AS3104">
        <v>0</v>
      </c>
      <c r="AT3104">
        <v>0</v>
      </c>
      <c r="AU3104" t="e">
        <f t="shared" ca="1" si="296"/>
        <v>#NAME?</v>
      </c>
    </row>
    <row r="3105" spans="1:47" x14ac:dyDescent="0.15">
      <c r="A3105" s="21" t="s">
        <v>4033</v>
      </c>
      <c r="B3105" s="22" t="s">
        <v>17</v>
      </c>
      <c r="C3105" s="42">
        <v>2009</v>
      </c>
      <c r="D3105" s="22" t="s">
        <v>4034</v>
      </c>
      <c r="E3105" s="22" t="s">
        <v>773</v>
      </c>
      <c r="F3105" s="23">
        <v>23.18</v>
      </c>
      <c r="G3105" s="23">
        <v>23.18</v>
      </c>
      <c r="H3105" s="24">
        <f t="shared" si="291"/>
        <v>0</v>
      </c>
      <c r="I3105" s="153">
        <v>0</v>
      </c>
      <c r="J3105" s="24">
        <f t="shared" si="292"/>
        <v>0</v>
      </c>
      <c r="K3105" s="25">
        <f t="shared" si="293"/>
        <v>0</v>
      </c>
      <c r="L3105">
        <v>0</v>
      </c>
      <c r="M3105">
        <v>32964608</v>
      </c>
      <c r="N3105">
        <v>42065747</v>
      </c>
      <c r="O3105" s="52">
        <v>0</v>
      </c>
      <c r="P3105" s="52">
        <v>0</v>
      </c>
      <c r="Q3105" s="52">
        <v>0</v>
      </c>
      <c r="R3105" s="52">
        <v>0</v>
      </c>
      <c r="S3105" s="52">
        <v>0</v>
      </c>
      <c r="T3105" s="52">
        <v>0</v>
      </c>
      <c r="U3105" s="52">
        <v>0</v>
      </c>
      <c r="V3105" s="52">
        <v>0</v>
      </c>
      <c r="W3105" s="52">
        <v>0</v>
      </c>
      <c r="X3105" s="52">
        <v>0</v>
      </c>
      <c r="Y3105" s="52">
        <v>0</v>
      </c>
      <c r="Z3105" s="52">
        <v>0</v>
      </c>
      <c r="AA3105" s="25">
        <v>0</v>
      </c>
      <c r="AB3105" s="25">
        <v>0</v>
      </c>
      <c r="AC3105" s="25">
        <v>0</v>
      </c>
      <c r="AD3105" s="25">
        <v>0</v>
      </c>
      <c r="AE3105" s="25">
        <v>0</v>
      </c>
      <c r="AF3105" s="25">
        <v>0</v>
      </c>
      <c r="AG3105" s="25">
        <v>0</v>
      </c>
      <c r="AH3105" s="25">
        <v>0</v>
      </c>
      <c r="AI3105" s="25">
        <v>0</v>
      </c>
      <c r="AJ3105" s="25">
        <v>0</v>
      </c>
      <c r="AK3105" s="25">
        <v>0</v>
      </c>
      <c r="AL3105" s="25">
        <v>0</v>
      </c>
      <c r="AM3105" s="95">
        <v>0</v>
      </c>
      <c r="AN3105" s="95" t="e">
        <f ca="1">IF(MengeInEEGSummieren(M3105),AM3105,0)</f>
        <v>#NAME?</v>
      </c>
      <c r="AO3105" s="95">
        <f t="shared" si="294"/>
        <v>0</v>
      </c>
      <c r="AP3105" s="95">
        <f t="shared" si="295"/>
        <v>0</v>
      </c>
      <c r="AS3105">
        <v>0</v>
      </c>
      <c r="AT3105">
        <v>0</v>
      </c>
      <c r="AU3105" t="e">
        <f t="shared" ca="1" si="296"/>
        <v>#NAME?</v>
      </c>
    </row>
    <row r="3106" spans="1:47" x14ac:dyDescent="0.15">
      <c r="A3106" s="21" t="s">
        <v>4035</v>
      </c>
      <c r="B3106" s="22" t="s">
        <v>17</v>
      </c>
      <c r="C3106" s="42">
        <v>2009</v>
      </c>
      <c r="D3106" s="22" t="s">
        <v>4036</v>
      </c>
      <c r="E3106" s="22" t="s">
        <v>770</v>
      </c>
      <c r="F3106" s="23">
        <v>21.18</v>
      </c>
      <c r="G3106" s="23">
        <v>21.18</v>
      </c>
      <c r="H3106" s="24">
        <f t="shared" si="291"/>
        <v>0</v>
      </c>
      <c r="I3106" s="153">
        <v>0</v>
      </c>
      <c r="J3106" s="24">
        <f t="shared" si="292"/>
        <v>0</v>
      </c>
      <c r="K3106" s="25">
        <f t="shared" si="293"/>
        <v>0</v>
      </c>
      <c r="L3106">
        <v>0</v>
      </c>
      <c r="M3106">
        <v>32964608</v>
      </c>
      <c r="N3106">
        <v>42065747</v>
      </c>
      <c r="O3106" s="52">
        <v>0</v>
      </c>
      <c r="P3106" s="52">
        <v>0</v>
      </c>
      <c r="Q3106" s="52">
        <v>0</v>
      </c>
      <c r="R3106" s="52">
        <v>0</v>
      </c>
      <c r="S3106" s="52">
        <v>0</v>
      </c>
      <c r="T3106" s="52">
        <v>0</v>
      </c>
      <c r="U3106" s="52">
        <v>0</v>
      </c>
      <c r="V3106" s="52">
        <v>0</v>
      </c>
      <c r="W3106" s="52">
        <v>0</v>
      </c>
      <c r="X3106" s="52">
        <v>0</v>
      </c>
      <c r="Y3106" s="52">
        <v>0</v>
      </c>
      <c r="Z3106" s="52">
        <v>0</v>
      </c>
      <c r="AA3106" s="25">
        <v>0</v>
      </c>
      <c r="AB3106" s="25">
        <v>0</v>
      </c>
      <c r="AC3106" s="25">
        <v>0</v>
      </c>
      <c r="AD3106" s="25">
        <v>0</v>
      </c>
      <c r="AE3106" s="25">
        <v>0</v>
      </c>
      <c r="AF3106" s="25">
        <v>0</v>
      </c>
      <c r="AG3106" s="25">
        <v>0</v>
      </c>
      <c r="AH3106" s="25">
        <v>0</v>
      </c>
      <c r="AI3106" s="25">
        <v>0</v>
      </c>
      <c r="AJ3106" s="25">
        <v>0</v>
      </c>
      <c r="AK3106" s="25">
        <v>0</v>
      </c>
      <c r="AL3106" s="25">
        <v>0</v>
      </c>
      <c r="AM3106" s="95">
        <v>0</v>
      </c>
      <c r="AN3106" s="95" t="e">
        <f ca="1">IF(MengeInEEGSummieren(M3106),AM3106,0)</f>
        <v>#NAME?</v>
      </c>
      <c r="AO3106" s="95">
        <f t="shared" si="294"/>
        <v>0</v>
      </c>
      <c r="AP3106" s="95">
        <f t="shared" si="295"/>
        <v>0</v>
      </c>
      <c r="AS3106">
        <v>0</v>
      </c>
      <c r="AT3106">
        <v>0</v>
      </c>
      <c r="AU3106" t="e">
        <f t="shared" ca="1" si="296"/>
        <v>#NAME?</v>
      </c>
    </row>
    <row r="3107" spans="1:47" x14ac:dyDescent="0.15">
      <c r="A3107" s="21" t="s">
        <v>4037</v>
      </c>
      <c r="B3107" s="22" t="s">
        <v>17</v>
      </c>
      <c r="C3107" s="42">
        <v>2009</v>
      </c>
      <c r="D3107" s="22" t="s">
        <v>4038</v>
      </c>
      <c r="E3107" s="22" t="s">
        <v>773</v>
      </c>
      <c r="F3107" s="23">
        <v>24.18</v>
      </c>
      <c r="G3107" s="23">
        <v>24.18</v>
      </c>
      <c r="H3107" s="24">
        <f t="shared" si="291"/>
        <v>0</v>
      </c>
      <c r="I3107" s="153">
        <v>0</v>
      </c>
      <c r="J3107" s="24">
        <f t="shared" si="292"/>
        <v>0</v>
      </c>
      <c r="K3107" s="25">
        <f t="shared" si="293"/>
        <v>0</v>
      </c>
      <c r="L3107">
        <v>0</v>
      </c>
      <c r="M3107">
        <v>32964608</v>
      </c>
      <c r="N3107">
        <v>42065747</v>
      </c>
      <c r="O3107" s="52">
        <v>0</v>
      </c>
      <c r="P3107" s="52">
        <v>0</v>
      </c>
      <c r="Q3107" s="52">
        <v>0</v>
      </c>
      <c r="R3107" s="52">
        <v>0</v>
      </c>
      <c r="S3107" s="52">
        <v>0</v>
      </c>
      <c r="T3107" s="52">
        <v>0</v>
      </c>
      <c r="U3107" s="52">
        <v>0</v>
      </c>
      <c r="V3107" s="52">
        <v>0</v>
      </c>
      <c r="W3107" s="52">
        <v>0</v>
      </c>
      <c r="X3107" s="52">
        <v>0</v>
      </c>
      <c r="Y3107" s="52">
        <v>0</v>
      </c>
      <c r="Z3107" s="52">
        <v>0</v>
      </c>
      <c r="AA3107" s="25">
        <v>0</v>
      </c>
      <c r="AB3107" s="25">
        <v>0</v>
      </c>
      <c r="AC3107" s="25">
        <v>0</v>
      </c>
      <c r="AD3107" s="25">
        <v>0</v>
      </c>
      <c r="AE3107" s="25">
        <v>0</v>
      </c>
      <c r="AF3107" s="25">
        <v>0</v>
      </c>
      <c r="AG3107" s="25">
        <v>0</v>
      </c>
      <c r="AH3107" s="25">
        <v>0</v>
      </c>
      <c r="AI3107" s="25">
        <v>0</v>
      </c>
      <c r="AJ3107" s="25">
        <v>0</v>
      </c>
      <c r="AK3107" s="25">
        <v>0</v>
      </c>
      <c r="AL3107" s="25">
        <v>0</v>
      </c>
      <c r="AM3107" s="95">
        <v>0</v>
      </c>
      <c r="AN3107" s="95" t="e">
        <f ca="1">IF(MengeInEEGSummieren(M3107),AM3107,0)</f>
        <v>#NAME?</v>
      </c>
      <c r="AO3107" s="95">
        <f t="shared" si="294"/>
        <v>0</v>
      </c>
      <c r="AP3107" s="95">
        <f t="shared" si="295"/>
        <v>0</v>
      </c>
      <c r="AS3107">
        <v>0</v>
      </c>
      <c r="AT3107">
        <v>0</v>
      </c>
      <c r="AU3107" t="e">
        <f t="shared" ca="1" si="296"/>
        <v>#NAME?</v>
      </c>
    </row>
    <row r="3108" spans="1:47" x14ac:dyDescent="0.15">
      <c r="A3108" s="21" t="s">
        <v>4039</v>
      </c>
      <c r="B3108" s="22" t="s">
        <v>17</v>
      </c>
      <c r="C3108" s="42">
        <v>2009</v>
      </c>
      <c r="D3108" s="22" t="s">
        <v>4040</v>
      </c>
      <c r="E3108" s="22" t="s">
        <v>770</v>
      </c>
      <c r="F3108" s="23">
        <v>22.18</v>
      </c>
      <c r="G3108" s="23">
        <v>22.18</v>
      </c>
      <c r="H3108" s="24">
        <f t="shared" si="291"/>
        <v>0</v>
      </c>
      <c r="I3108" s="153">
        <v>0</v>
      </c>
      <c r="J3108" s="24">
        <f t="shared" si="292"/>
        <v>0</v>
      </c>
      <c r="K3108" s="25">
        <f t="shared" si="293"/>
        <v>0</v>
      </c>
      <c r="L3108">
        <v>0</v>
      </c>
      <c r="M3108">
        <v>32964608</v>
      </c>
      <c r="N3108">
        <v>42065747</v>
      </c>
      <c r="O3108" s="52">
        <v>0</v>
      </c>
      <c r="P3108" s="52">
        <v>0</v>
      </c>
      <c r="Q3108" s="52">
        <v>0</v>
      </c>
      <c r="R3108" s="52">
        <v>0</v>
      </c>
      <c r="S3108" s="52">
        <v>0</v>
      </c>
      <c r="T3108" s="52">
        <v>0</v>
      </c>
      <c r="U3108" s="52">
        <v>0</v>
      </c>
      <c r="V3108" s="52">
        <v>0</v>
      </c>
      <c r="W3108" s="52">
        <v>0</v>
      </c>
      <c r="X3108" s="52">
        <v>0</v>
      </c>
      <c r="Y3108" s="52">
        <v>0</v>
      </c>
      <c r="Z3108" s="52">
        <v>0</v>
      </c>
      <c r="AA3108" s="25">
        <v>0</v>
      </c>
      <c r="AB3108" s="25">
        <v>0</v>
      </c>
      <c r="AC3108" s="25">
        <v>0</v>
      </c>
      <c r="AD3108" s="25">
        <v>0</v>
      </c>
      <c r="AE3108" s="25">
        <v>0</v>
      </c>
      <c r="AF3108" s="25">
        <v>0</v>
      </c>
      <c r="AG3108" s="25">
        <v>0</v>
      </c>
      <c r="AH3108" s="25">
        <v>0</v>
      </c>
      <c r="AI3108" s="25">
        <v>0</v>
      </c>
      <c r="AJ3108" s="25">
        <v>0</v>
      </c>
      <c r="AK3108" s="25">
        <v>0</v>
      </c>
      <c r="AL3108" s="25">
        <v>0</v>
      </c>
      <c r="AM3108" s="95">
        <v>0</v>
      </c>
      <c r="AN3108" s="95" t="e">
        <f ca="1">IF(MengeInEEGSummieren(M3108),AM3108,0)</f>
        <v>#NAME?</v>
      </c>
      <c r="AO3108" s="95">
        <f t="shared" si="294"/>
        <v>0</v>
      </c>
      <c r="AP3108" s="95">
        <f t="shared" si="295"/>
        <v>0</v>
      </c>
      <c r="AS3108">
        <v>0</v>
      </c>
      <c r="AT3108">
        <v>0</v>
      </c>
      <c r="AU3108" t="e">
        <f t="shared" ca="1" si="296"/>
        <v>#NAME?</v>
      </c>
    </row>
    <row r="3109" spans="1:47" x14ac:dyDescent="0.15">
      <c r="A3109" s="21" t="s">
        <v>4041</v>
      </c>
      <c r="B3109" s="22" t="s">
        <v>17</v>
      </c>
      <c r="C3109" s="42">
        <v>2009</v>
      </c>
      <c r="D3109" s="22" t="s">
        <v>4042</v>
      </c>
      <c r="E3109" s="22" t="s">
        <v>773</v>
      </c>
      <c r="F3109" s="23">
        <v>25.18</v>
      </c>
      <c r="G3109" s="23">
        <v>25.18</v>
      </c>
      <c r="H3109" s="24">
        <f t="shared" si="291"/>
        <v>0</v>
      </c>
      <c r="I3109" s="153">
        <v>0</v>
      </c>
      <c r="J3109" s="24">
        <f t="shared" si="292"/>
        <v>0</v>
      </c>
      <c r="K3109" s="25">
        <f t="shared" si="293"/>
        <v>0</v>
      </c>
      <c r="L3109">
        <v>0</v>
      </c>
      <c r="M3109">
        <v>32964608</v>
      </c>
      <c r="N3109">
        <v>42065747</v>
      </c>
      <c r="O3109" s="52">
        <v>0</v>
      </c>
      <c r="P3109" s="52">
        <v>0</v>
      </c>
      <c r="Q3109" s="52">
        <v>0</v>
      </c>
      <c r="R3109" s="52">
        <v>0</v>
      </c>
      <c r="S3109" s="52">
        <v>0</v>
      </c>
      <c r="T3109" s="52">
        <v>0</v>
      </c>
      <c r="U3109" s="52">
        <v>0</v>
      </c>
      <c r="V3109" s="52">
        <v>0</v>
      </c>
      <c r="W3109" s="52">
        <v>0</v>
      </c>
      <c r="X3109" s="52">
        <v>0</v>
      </c>
      <c r="Y3109" s="52">
        <v>0</v>
      </c>
      <c r="Z3109" s="52">
        <v>0</v>
      </c>
      <c r="AA3109" s="25">
        <v>0</v>
      </c>
      <c r="AB3109" s="25">
        <v>0</v>
      </c>
      <c r="AC3109" s="25">
        <v>0</v>
      </c>
      <c r="AD3109" s="25">
        <v>0</v>
      </c>
      <c r="AE3109" s="25">
        <v>0</v>
      </c>
      <c r="AF3109" s="25">
        <v>0</v>
      </c>
      <c r="AG3109" s="25">
        <v>0</v>
      </c>
      <c r="AH3109" s="25">
        <v>0</v>
      </c>
      <c r="AI3109" s="25">
        <v>0</v>
      </c>
      <c r="AJ3109" s="25">
        <v>0</v>
      </c>
      <c r="AK3109" s="25">
        <v>0</v>
      </c>
      <c r="AL3109" s="25">
        <v>0</v>
      </c>
      <c r="AM3109" s="95">
        <v>0</v>
      </c>
      <c r="AN3109" s="95" t="e">
        <f ca="1">IF(MengeInEEGSummieren(M3109),AM3109,0)</f>
        <v>#NAME?</v>
      </c>
      <c r="AO3109" s="95">
        <f t="shared" si="294"/>
        <v>0</v>
      </c>
      <c r="AP3109" s="95">
        <f t="shared" si="295"/>
        <v>0</v>
      </c>
      <c r="AS3109">
        <v>0</v>
      </c>
      <c r="AT3109">
        <v>0</v>
      </c>
      <c r="AU3109" t="e">
        <f t="shared" ca="1" si="296"/>
        <v>#NAME?</v>
      </c>
    </row>
    <row r="3110" spans="1:47" x14ac:dyDescent="0.15">
      <c r="A3110" s="21" t="s">
        <v>4043</v>
      </c>
      <c r="B3110" s="22" t="s">
        <v>17</v>
      </c>
      <c r="C3110" s="42">
        <v>2009</v>
      </c>
      <c r="D3110" s="22" t="s">
        <v>4044</v>
      </c>
      <c r="E3110" s="22" t="s">
        <v>770</v>
      </c>
      <c r="F3110" s="23">
        <v>19.18</v>
      </c>
      <c r="G3110" s="23">
        <v>19.18</v>
      </c>
      <c r="H3110" s="24">
        <f t="shared" si="291"/>
        <v>0</v>
      </c>
      <c r="I3110" s="153">
        <v>0</v>
      </c>
      <c r="J3110" s="24">
        <f t="shared" si="292"/>
        <v>0</v>
      </c>
      <c r="K3110" s="25">
        <f t="shared" si="293"/>
        <v>0</v>
      </c>
      <c r="L3110">
        <v>0</v>
      </c>
      <c r="M3110">
        <v>32964608</v>
      </c>
      <c r="N3110">
        <v>42065747</v>
      </c>
      <c r="O3110" s="52">
        <v>0</v>
      </c>
      <c r="P3110" s="52">
        <v>0</v>
      </c>
      <c r="Q3110" s="52">
        <v>0</v>
      </c>
      <c r="R3110" s="52">
        <v>0</v>
      </c>
      <c r="S3110" s="52">
        <v>0</v>
      </c>
      <c r="T3110" s="52">
        <v>0</v>
      </c>
      <c r="U3110" s="52">
        <v>0</v>
      </c>
      <c r="V3110" s="52">
        <v>0</v>
      </c>
      <c r="W3110" s="52">
        <v>0</v>
      </c>
      <c r="X3110" s="52">
        <v>0</v>
      </c>
      <c r="Y3110" s="52">
        <v>0</v>
      </c>
      <c r="Z3110" s="52">
        <v>0</v>
      </c>
      <c r="AA3110" s="25">
        <v>0</v>
      </c>
      <c r="AB3110" s="25">
        <v>0</v>
      </c>
      <c r="AC3110" s="25">
        <v>0</v>
      </c>
      <c r="AD3110" s="25">
        <v>0</v>
      </c>
      <c r="AE3110" s="25">
        <v>0</v>
      </c>
      <c r="AF3110" s="25">
        <v>0</v>
      </c>
      <c r="AG3110" s="25">
        <v>0</v>
      </c>
      <c r="AH3110" s="25">
        <v>0</v>
      </c>
      <c r="AI3110" s="25">
        <v>0</v>
      </c>
      <c r="AJ3110" s="25">
        <v>0</v>
      </c>
      <c r="AK3110" s="25">
        <v>0</v>
      </c>
      <c r="AL3110" s="25">
        <v>0</v>
      </c>
      <c r="AM3110" s="95">
        <v>0</v>
      </c>
      <c r="AN3110" s="95" t="e">
        <f ca="1">IF(MengeInEEGSummieren(M3110),AM3110,0)</f>
        <v>#NAME?</v>
      </c>
      <c r="AO3110" s="95">
        <f t="shared" si="294"/>
        <v>0</v>
      </c>
      <c r="AP3110" s="95">
        <f t="shared" si="295"/>
        <v>0</v>
      </c>
      <c r="AS3110">
        <v>0</v>
      </c>
      <c r="AT3110">
        <v>0</v>
      </c>
      <c r="AU3110" t="e">
        <f t="shared" ca="1" si="296"/>
        <v>#NAME?</v>
      </c>
    </row>
    <row r="3111" spans="1:47" x14ac:dyDescent="0.15">
      <c r="A3111" s="21" t="s">
        <v>4045</v>
      </c>
      <c r="B3111" s="22" t="s">
        <v>17</v>
      </c>
      <c r="C3111" s="42">
        <v>2009</v>
      </c>
      <c r="D3111" s="22" t="s">
        <v>4046</v>
      </c>
      <c r="E3111" s="22" t="s">
        <v>773</v>
      </c>
      <c r="F3111" s="23">
        <v>22.18</v>
      </c>
      <c r="G3111" s="23">
        <v>22.18</v>
      </c>
      <c r="H3111" s="24">
        <f t="shared" si="291"/>
        <v>0</v>
      </c>
      <c r="I3111" s="153">
        <v>0</v>
      </c>
      <c r="J3111" s="24">
        <f t="shared" si="292"/>
        <v>0</v>
      </c>
      <c r="K3111" s="25">
        <f t="shared" si="293"/>
        <v>0</v>
      </c>
      <c r="L3111">
        <v>0</v>
      </c>
      <c r="M3111">
        <v>32964608</v>
      </c>
      <c r="N3111">
        <v>42065747</v>
      </c>
      <c r="O3111" s="52">
        <v>0</v>
      </c>
      <c r="P3111" s="52">
        <v>0</v>
      </c>
      <c r="Q3111" s="52">
        <v>0</v>
      </c>
      <c r="R3111" s="52">
        <v>0</v>
      </c>
      <c r="S3111" s="52">
        <v>0</v>
      </c>
      <c r="T3111" s="52">
        <v>0</v>
      </c>
      <c r="U3111" s="52">
        <v>0</v>
      </c>
      <c r="V3111" s="52">
        <v>0</v>
      </c>
      <c r="W3111" s="52">
        <v>0</v>
      </c>
      <c r="X3111" s="52">
        <v>0</v>
      </c>
      <c r="Y3111" s="52">
        <v>0</v>
      </c>
      <c r="Z3111" s="52">
        <v>0</v>
      </c>
      <c r="AA3111" s="25">
        <v>0</v>
      </c>
      <c r="AB3111" s="25">
        <v>0</v>
      </c>
      <c r="AC3111" s="25">
        <v>0</v>
      </c>
      <c r="AD3111" s="25">
        <v>0</v>
      </c>
      <c r="AE3111" s="25">
        <v>0</v>
      </c>
      <c r="AF3111" s="25">
        <v>0</v>
      </c>
      <c r="AG3111" s="25">
        <v>0</v>
      </c>
      <c r="AH3111" s="25">
        <v>0</v>
      </c>
      <c r="AI3111" s="25">
        <v>0</v>
      </c>
      <c r="AJ3111" s="25">
        <v>0</v>
      </c>
      <c r="AK3111" s="25">
        <v>0</v>
      </c>
      <c r="AL3111" s="25">
        <v>0</v>
      </c>
      <c r="AM3111" s="95">
        <v>0</v>
      </c>
      <c r="AN3111" s="95" t="e">
        <f ca="1">IF(MengeInEEGSummieren(M3111),AM3111,0)</f>
        <v>#NAME?</v>
      </c>
      <c r="AO3111" s="95">
        <f t="shared" si="294"/>
        <v>0</v>
      </c>
      <c r="AP3111" s="95">
        <f t="shared" si="295"/>
        <v>0</v>
      </c>
      <c r="AS3111">
        <v>0</v>
      </c>
      <c r="AT3111">
        <v>0</v>
      </c>
      <c r="AU3111" t="e">
        <f t="shared" ca="1" si="296"/>
        <v>#NAME?</v>
      </c>
    </row>
    <row r="3112" spans="1:47" x14ac:dyDescent="0.15">
      <c r="A3112" s="21" t="s">
        <v>4047</v>
      </c>
      <c r="B3112" s="22" t="s">
        <v>17</v>
      </c>
      <c r="C3112" s="42">
        <v>2009</v>
      </c>
      <c r="D3112" s="22" t="s">
        <v>4048</v>
      </c>
      <c r="E3112" s="22" t="s">
        <v>770</v>
      </c>
      <c r="F3112" s="23">
        <v>20.18</v>
      </c>
      <c r="G3112" s="23">
        <v>20.18</v>
      </c>
      <c r="H3112" s="24">
        <f t="shared" si="291"/>
        <v>0</v>
      </c>
      <c r="I3112" s="153">
        <v>0</v>
      </c>
      <c r="J3112" s="24">
        <f t="shared" si="292"/>
        <v>0</v>
      </c>
      <c r="K3112" s="25">
        <f t="shared" si="293"/>
        <v>0</v>
      </c>
      <c r="L3112">
        <v>0</v>
      </c>
      <c r="M3112">
        <v>32964608</v>
      </c>
      <c r="N3112">
        <v>42065747</v>
      </c>
      <c r="O3112" s="52">
        <v>0</v>
      </c>
      <c r="P3112" s="52">
        <v>0</v>
      </c>
      <c r="Q3112" s="52">
        <v>0</v>
      </c>
      <c r="R3112" s="52">
        <v>0</v>
      </c>
      <c r="S3112" s="52">
        <v>0</v>
      </c>
      <c r="T3112" s="52">
        <v>0</v>
      </c>
      <c r="U3112" s="52">
        <v>0</v>
      </c>
      <c r="V3112" s="52">
        <v>0</v>
      </c>
      <c r="W3112" s="52">
        <v>0</v>
      </c>
      <c r="X3112" s="52">
        <v>0</v>
      </c>
      <c r="Y3112" s="52">
        <v>0</v>
      </c>
      <c r="Z3112" s="52">
        <v>0</v>
      </c>
      <c r="AA3112" s="25">
        <v>0</v>
      </c>
      <c r="AB3112" s="25">
        <v>0</v>
      </c>
      <c r="AC3112" s="25">
        <v>0</v>
      </c>
      <c r="AD3112" s="25">
        <v>0</v>
      </c>
      <c r="AE3112" s="25">
        <v>0</v>
      </c>
      <c r="AF3112" s="25">
        <v>0</v>
      </c>
      <c r="AG3112" s="25">
        <v>0</v>
      </c>
      <c r="AH3112" s="25">
        <v>0</v>
      </c>
      <c r="AI3112" s="25">
        <v>0</v>
      </c>
      <c r="AJ3112" s="25">
        <v>0</v>
      </c>
      <c r="AK3112" s="25">
        <v>0</v>
      </c>
      <c r="AL3112" s="25">
        <v>0</v>
      </c>
      <c r="AM3112" s="95">
        <v>0</v>
      </c>
      <c r="AN3112" s="95" t="e">
        <f ca="1">IF(MengeInEEGSummieren(M3112),AM3112,0)</f>
        <v>#NAME?</v>
      </c>
      <c r="AO3112" s="95">
        <f t="shared" si="294"/>
        <v>0</v>
      </c>
      <c r="AP3112" s="95">
        <f t="shared" si="295"/>
        <v>0</v>
      </c>
      <c r="AS3112">
        <v>0</v>
      </c>
      <c r="AT3112">
        <v>0</v>
      </c>
      <c r="AU3112" t="e">
        <f t="shared" ca="1" si="296"/>
        <v>#NAME?</v>
      </c>
    </row>
    <row r="3113" spans="1:47" x14ac:dyDescent="0.15">
      <c r="A3113" s="21" t="s">
        <v>4049</v>
      </c>
      <c r="B3113" s="22" t="s">
        <v>17</v>
      </c>
      <c r="C3113" s="42">
        <v>2009</v>
      </c>
      <c r="D3113" s="22" t="s">
        <v>4050</v>
      </c>
      <c r="E3113" s="22" t="s">
        <v>773</v>
      </c>
      <c r="F3113" s="23">
        <v>23.18</v>
      </c>
      <c r="G3113" s="23">
        <v>23.18</v>
      </c>
      <c r="H3113" s="24">
        <f t="shared" si="291"/>
        <v>0</v>
      </c>
      <c r="I3113" s="153">
        <v>0</v>
      </c>
      <c r="J3113" s="24">
        <f t="shared" si="292"/>
        <v>0</v>
      </c>
      <c r="K3113" s="25">
        <f t="shared" si="293"/>
        <v>0</v>
      </c>
      <c r="L3113">
        <v>0</v>
      </c>
      <c r="M3113">
        <v>32964608</v>
      </c>
      <c r="N3113">
        <v>42065747</v>
      </c>
      <c r="O3113" s="52">
        <v>0</v>
      </c>
      <c r="P3113" s="52">
        <v>0</v>
      </c>
      <c r="Q3113" s="52">
        <v>0</v>
      </c>
      <c r="R3113" s="52">
        <v>0</v>
      </c>
      <c r="S3113" s="52">
        <v>0</v>
      </c>
      <c r="T3113" s="52">
        <v>0</v>
      </c>
      <c r="U3113" s="52">
        <v>0</v>
      </c>
      <c r="V3113" s="52">
        <v>0</v>
      </c>
      <c r="W3113" s="52">
        <v>0</v>
      </c>
      <c r="X3113" s="52">
        <v>0</v>
      </c>
      <c r="Y3113" s="52">
        <v>0</v>
      </c>
      <c r="Z3113" s="52">
        <v>0</v>
      </c>
      <c r="AA3113" s="25">
        <v>0</v>
      </c>
      <c r="AB3113" s="25">
        <v>0</v>
      </c>
      <c r="AC3113" s="25">
        <v>0</v>
      </c>
      <c r="AD3113" s="25">
        <v>0</v>
      </c>
      <c r="AE3113" s="25">
        <v>0</v>
      </c>
      <c r="AF3113" s="25">
        <v>0</v>
      </c>
      <c r="AG3113" s="25">
        <v>0</v>
      </c>
      <c r="AH3113" s="25">
        <v>0</v>
      </c>
      <c r="AI3113" s="25">
        <v>0</v>
      </c>
      <c r="AJ3113" s="25">
        <v>0</v>
      </c>
      <c r="AK3113" s="25">
        <v>0</v>
      </c>
      <c r="AL3113" s="25">
        <v>0</v>
      </c>
      <c r="AM3113" s="95">
        <v>0</v>
      </c>
      <c r="AN3113" s="95" t="e">
        <f ca="1">IF(MengeInEEGSummieren(M3113),AM3113,0)</f>
        <v>#NAME?</v>
      </c>
      <c r="AO3113" s="95">
        <f t="shared" si="294"/>
        <v>0</v>
      </c>
      <c r="AP3113" s="95">
        <f t="shared" si="295"/>
        <v>0</v>
      </c>
      <c r="AS3113">
        <v>0</v>
      </c>
      <c r="AT3113">
        <v>0</v>
      </c>
      <c r="AU3113" t="e">
        <f t="shared" ca="1" si="296"/>
        <v>#NAME?</v>
      </c>
    </row>
    <row r="3114" spans="1:47" x14ac:dyDescent="0.15">
      <c r="A3114" s="21" t="s">
        <v>4051</v>
      </c>
      <c r="B3114" s="22" t="s">
        <v>17</v>
      </c>
      <c r="C3114" s="42">
        <v>2009</v>
      </c>
      <c r="D3114" s="22" t="s">
        <v>233</v>
      </c>
      <c r="E3114" s="22" t="s">
        <v>770</v>
      </c>
      <c r="F3114" s="23">
        <v>8.25</v>
      </c>
      <c r="G3114" s="23">
        <v>8.25</v>
      </c>
      <c r="H3114" s="24">
        <f t="shared" si="291"/>
        <v>0</v>
      </c>
      <c r="I3114" s="153">
        <v>0</v>
      </c>
      <c r="J3114" s="24">
        <f t="shared" si="292"/>
        <v>0</v>
      </c>
      <c r="K3114" s="25">
        <f t="shared" si="293"/>
        <v>0</v>
      </c>
      <c r="L3114">
        <v>0</v>
      </c>
      <c r="M3114">
        <v>32964608</v>
      </c>
      <c r="N3114">
        <v>42065747</v>
      </c>
      <c r="O3114" s="52">
        <v>0</v>
      </c>
      <c r="P3114" s="52">
        <v>0</v>
      </c>
      <c r="Q3114" s="52">
        <v>0</v>
      </c>
      <c r="R3114" s="52">
        <v>0</v>
      </c>
      <c r="S3114" s="52">
        <v>0</v>
      </c>
      <c r="T3114" s="52">
        <v>0</v>
      </c>
      <c r="U3114" s="52">
        <v>0</v>
      </c>
      <c r="V3114" s="52">
        <v>0</v>
      </c>
      <c r="W3114" s="52">
        <v>0</v>
      </c>
      <c r="X3114" s="52">
        <v>0</v>
      </c>
      <c r="Y3114" s="52">
        <v>0</v>
      </c>
      <c r="Z3114" s="52">
        <v>0</v>
      </c>
      <c r="AA3114" s="25">
        <v>0</v>
      </c>
      <c r="AB3114" s="25">
        <v>0</v>
      </c>
      <c r="AC3114" s="25">
        <v>0</v>
      </c>
      <c r="AD3114" s="25">
        <v>0</v>
      </c>
      <c r="AE3114" s="25">
        <v>0</v>
      </c>
      <c r="AF3114" s="25">
        <v>0</v>
      </c>
      <c r="AG3114" s="25">
        <v>0</v>
      </c>
      <c r="AH3114" s="25">
        <v>0</v>
      </c>
      <c r="AI3114" s="25">
        <v>0</v>
      </c>
      <c r="AJ3114" s="25">
        <v>0</v>
      </c>
      <c r="AK3114" s="25">
        <v>0</v>
      </c>
      <c r="AL3114" s="25">
        <v>0</v>
      </c>
      <c r="AM3114" s="95">
        <v>0</v>
      </c>
      <c r="AN3114" s="95" t="e">
        <f ca="1">IF(MengeInEEGSummieren(M3114),AM3114,0)</f>
        <v>#NAME?</v>
      </c>
      <c r="AO3114" s="95">
        <f t="shared" si="294"/>
        <v>0</v>
      </c>
      <c r="AP3114" s="95">
        <f t="shared" si="295"/>
        <v>0</v>
      </c>
      <c r="AS3114">
        <v>0</v>
      </c>
      <c r="AT3114">
        <v>0</v>
      </c>
      <c r="AU3114" t="e">
        <f t="shared" ca="1" si="296"/>
        <v>#NAME?</v>
      </c>
    </row>
    <row r="3115" spans="1:47" x14ac:dyDescent="0.15">
      <c r="A3115" s="21" t="s">
        <v>4052</v>
      </c>
      <c r="B3115" s="22" t="s">
        <v>17</v>
      </c>
      <c r="C3115" s="42">
        <v>2009</v>
      </c>
      <c r="D3115" s="22" t="s">
        <v>4053</v>
      </c>
      <c r="E3115" s="22" t="s">
        <v>773</v>
      </c>
      <c r="F3115" s="23">
        <v>11.25</v>
      </c>
      <c r="G3115" s="23">
        <v>11.25</v>
      </c>
      <c r="H3115" s="24">
        <f t="shared" si="291"/>
        <v>0</v>
      </c>
      <c r="I3115" s="153">
        <v>0</v>
      </c>
      <c r="J3115" s="24">
        <f t="shared" si="292"/>
        <v>0</v>
      </c>
      <c r="K3115" s="25">
        <f t="shared" si="293"/>
        <v>0</v>
      </c>
      <c r="L3115">
        <v>0</v>
      </c>
      <c r="M3115">
        <v>32964608</v>
      </c>
      <c r="N3115">
        <v>42065747</v>
      </c>
      <c r="O3115" s="52">
        <v>0</v>
      </c>
      <c r="P3115" s="52">
        <v>0</v>
      </c>
      <c r="Q3115" s="52">
        <v>0</v>
      </c>
      <c r="R3115" s="52">
        <v>0</v>
      </c>
      <c r="S3115" s="52">
        <v>0</v>
      </c>
      <c r="T3115" s="52">
        <v>0</v>
      </c>
      <c r="U3115" s="52">
        <v>0</v>
      </c>
      <c r="V3115" s="52">
        <v>0</v>
      </c>
      <c r="W3115" s="52">
        <v>0</v>
      </c>
      <c r="X3115" s="52">
        <v>0</v>
      </c>
      <c r="Y3115" s="52">
        <v>0</v>
      </c>
      <c r="Z3115" s="52">
        <v>0</v>
      </c>
      <c r="AA3115" s="25">
        <v>0</v>
      </c>
      <c r="AB3115" s="25">
        <v>0</v>
      </c>
      <c r="AC3115" s="25">
        <v>0</v>
      </c>
      <c r="AD3115" s="25">
        <v>0</v>
      </c>
      <c r="AE3115" s="25">
        <v>0</v>
      </c>
      <c r="AF3115" s="25">
        <v>0</v>
      </c>
      <c r="AG3115" s="25">
        <v>0</v>
      </c>
      <c r="AH3115" s="25">
        <v>0</v>
      </c>
      <c r="AI3115" s="25">
        <v>0</v>
      </c>
      <c r="AJ3115" s="25">
        <v>0</v>
      </c>
      <c r="AK3115" s="25">
        <v>0</v>
      </c>
      <c r="AL3115" s="25">
        <v>0</v>
      </c>
      <c r="AM3115" s="95">
        <v>0</v>
      </c>
      <c r="AN3115" s="95" t="e">
        <f ca="1">IF(MengeInEEGSummieren(M3115),AM3115,0)</f>
        <v>#NAME?</v>
      </c>
      <c r="AO3115" s="95">
        <f t="shared" si="294"/>
        <v>0</v>
      </c>
      <c r="AP3115" s="95">
        <f t="shared" si="295"/>
        <v>0</v>
      </c>
      <c r="AS3115">
        <v>0</v>
      </c>
      <c r="AT3115">
        <v>0</v>
      </c>
      <c r="AU3115" t="e">
        <f t="shared" ca="1" si="296"/>
        <v>#NAME?</v>
      </c>
    </row>
    <row r="3116" spans="1:47" x14ac:dyDescent="0.15">
      <c r="A3116" s="21" t="s">
        <v>4054</v>
      </c>
      <c r="B3116" s="22" t="s">
        <v>17</v>
      </c>
      <c r="C3116" s="42">
        <v>2009</v>
      </c>
      <c r="D3116" s="22" t="s">
        <v>763</v>
      </c>
      <c r="E3116" s="22" t="s">
        <v>770</v>
      </c>
      <c r="F3116" s="23">
        <v>12.25</v>
      </c>
      <c r="G3116" s="23">
        <v>12.25</v>
      </c>
      <c r="H3116" s="24">
        <f t="shared" si="291"/>
        <v>0</v>
      </c>
      <c r="I3116" s="153">
        <v>0</v>
      </c>
      <c r="J3116" s="24">
        <f t="shared" si="292"/>
        <v>0</v>
      </c>
      <c r="K3116" s="25">
        <f t="shared" si="293"/>
        <v>0</v>
      </c>
      <c r="L3116">
        <v>0</v>
      </c>
      <c r="M3116">
        <v>32964608</v>
      </c>
      <c r="N3116">
        <v>42065747</v>
      </c>
      <c r="O3116" s="52">
        <v>0</v>
      </c>
      <c r="P3116" s="52">
        <v>0</v>
      </c>
      <c r="Q3116" s="52">
        <v>0</v>
      </c>
      <c r="R3116" s="52">
        <v>0</v>
      </c>
      <c r="S3116" s="52">
        <v>0</v>
      </c>
      <c r="T3116" s="52">
        <v>0</v>
      </c>
      <c r="U3116" s="52">
        <v>0</v>
      </c>
      <c r="V3116" s="52">
        <v>0</v>
      </c>
      <c r="W3116" s="52">
        <v>0</v>
      </c>
      <c r="X3116" s="52">
        <v>0</v>
      </c>
      <c r="Y3116" s="52">
        <v>0</v>
      </c>
      <c r="Z3116" s="52">
        <v>0</v>
      </c>
      <c r="AA3116" s="25">
        <v>0</v>
      </c>
      <c r="AB3116" s="25">
        <v>0</v>
      </c>
      <c r="AC3116" s="25">
        <v>0</v>
      </c>
      <c r="AD3116" s="25">
        <v>0</v>
      </c>
      <c r="AE3116" s="25">
        <v>0</v>
      </c>
      <c r="AF3116" s="25">
        <v>0</v>
      </c>
      <c r="AG3116" s="25">
        <v>0</v>
      </c>
      <c r="AH3116" s="25">
        <v>0</v>
      </c>
      <c r="AI3116" s="25">
        <v>0</v>
      </c>
      <c r="AJ3116" s="25">
        <v>0</v>
      </c>
      <c r="AK3116" s="25">
        <v>0</v>
      </c>
      <c r="AL3116" s="25">
        <v>0</v>
      </c>
      <c r="AM3116" s="95">
        <v>0</v>
      </c>
      <c r="AN3116" s="95" t="e">
        <f ca="1">IF(MengeInEEGSummieren(M3116),AM3116,0)</f>
        <v>#NAME?</v>
      </c>
      <c r="AO3116" s="95">
        <f t="shared" si="294"/>
        <v>0</v>
      </c>
      <c r="AP3116" s="95">
        <f t="shared" si="295"/>
        <v>0</v>
      </c>
      <c r="AS3116">
        <v>0</v>
      </c>
      <c r="AT3116">
        <v>0</v>
      </c>
      <c r="AU3116" t="e">
        <f t="shared" ca="1" si="296"/>
        <v>#NAME?</v>
      </c>
    </row>
    <row r="3117" spans="1:47" x14ac:dyDescent="0.15">
      <c r="A3117" s="21" t="s">
        <v>4055</v>
      </c>
      <c r="B3117" s="22" t="s">
        <v>17</v>
      </c>
      <c r="C3117" s="42">
        <v>2009</v>
      </c>
      <c r="D3117" s="22" t="s">
        <v>4056</v>
      </c>
      <c r="E3117" s="22" t="s">
        <v>773</v>
      </c>
      <c r="F3117" s="23">
        <v>15.25</v>
      </c>
      <c r="G3117" s="23">
        <v>15.25</v>
      </c>
      <c r="H3117" s="24">
        <f t="shared" si="291"/>
        <v>0</v>
      </c>
      <c r="I3117" s="153">
        <v>0</v>
      </c>
      <c r="J3117" s="24">
        <f t="shared" si="292"/>
        <v>0</v>
      </c>
      <c r="K3117" s="25">
        <f t="shared" si="293"/>
        <v>0</v>
      </c>
      <c r="L3117">
        <v>0</v>
      </c>
      <c r="M3117">
        <v>32964608</v>
      </c>
      <c r="N3117">
        <v>42065747</v>
      </c>
      <c r="O3117" s="52">
        <v>0</v>
      </c>
      <c r="P3117" s="52">
        <v>0</v>
      </c>
      <c r="Q3117" s="52">
        <v>0</v>
      </c>
      <c r="R3117" s="52">
        <v>0</v>
      </c>
      <c r="S3117" s="52">
        <v>0</v>
      </c>
      <c r="T3117" s="52">
        <v>0</v>
      </c>
      <c r="U3117" s="52">
        <v>0</v>
      </c>
      <c r="V3117" s="52">
        <v>0</v>
      </c>
      <c r="W3117" s="52">
        <v>0</v>
      </c>
      <c r="X3117" s="52">
        <v>0</v>
      </c>
      <c r="Y3117" s="52">
        <v>0</v>
      </c>
      <c r="Z3117" s="52">
        <v>0</v>
      </c>
      <c r="AA3117" s="25">
        <v>0</v>
      </c>
      <c r="AB3117" s="25">
        <v>0</v>
      </c>
      <c r="AC3117" s="25">
        <v>0</v>
      </c>
      <c r="AD3117" s="25">
        <v>0</v>
      </c>
      <c r="AE3117" s="25">
        <v>0</v>
      </c>
      <c r="AF3117" s="25">
        <v>0</v>
      </c>
      <c r="AG3117" s="25">
        <v>0</v>
      </c>
      <c r="AH3117" s="25">
        <v>0</v>
      </c>
      <c r="AI3117" s="25">
        <v>0</v>
      </c>
      <c r="AJ3117" s="25">
        <v>0</v>
      </c>
      <c r="AK3117" s="25">
        <v>0</v>
      </c>
      <c r="AL3117" s="25">
        <v>0</v>
      </c>
      <c r="AM3117" s="95">
        <v>0</v>
      </c>
      <c r="AN3117" s="95" t="e">
        <f ca="1">IF(MengeInEEGSummieren(M3117),AM3117,0)</f>
        <v>#NAME?</v>
      </c>
      <c r="AO3117" s="95">
        <f t="shared" si="294"/>
        <v>0</v>
      </c>
      <c r="AP3117" s="95">
        <f t="shared" si="295"/>
        <v>0</v>
      </c>
      <c r="AS3117">
        <v>0</v>
      </c>
      <c r="AT3117">
        <v>0</v>
      </c>
      <c r="AU3117" t="e">
        <f t="shared" ca="1" si="296"/>
        <v>#NAME?</v>
      </c>
    </row>
    <row r="3118" spans="1:47" x14ac:dyDescent="0.15">
      <c r="A3118" s="21" t="s">
        <v>4057</v>
      </c>
      <c r="B3118" s="22" t="s">
        <v>17</v>
      </c>
      <c r="C3118" s="42">
        <v>2009</v>
      </c>
      <c r="D3118" s="22" t="s">
        <v>4058</v>
      </c>
      <c r="E3118" s="22" t="s">
        <v>770</v>
      </c>
      <c r="F3118" s="23">
        <v>10.75</v>
      </c>
      <c r="G3118" s="23">
        <v>10.75</v>
      </c>
      <c r="H3118" s="24">
        <f t="shared" si="291"/>
        <v>0</v>
      </c>
      <c r="I3118" s="153">
        <v>0</v>
      </c>
      <c r="J3118" s="24">
        <f t="shared" si="292"/>
        <v>0</v>
      </c>
      <c r="K3118" s="25">
        <f t="shared" si="293"/>
        <v>0</v>
      </c>
      <c r="L3118">
        <v>0</v>
      </c>
      <c r="M3118">
        <v>32964608</v>
      </c>
      <c r="N3118">
        <v>42065747</v>
      </c>
      <c r="O3118" s="52">
        <v>0</v>
      </c>
      <c r="P3118" s="52">
        <v>0</v>
      </c>
      <c r="Q3118" s="52">
        <v>0</v>
      </c>
      <c r="R3118" s="52">
        <v>0</v>
      </c>
      <c r="S3118" s="52">
        <v>0</v>
      </c>
      <c r="T3118" s="52">
        <v>0</v>
      </c>
      <c r="U3118" s="52">
        <v>0</v>
      </c>
      <c r="V3118" s="52">
        <v>0</v>
      </c>
      <c r="W3118" s="52">
        <v>0</v>
      </c>
      <c r="X3118" s="52">
        <v>0</v>
      </c>
      <c r="Y3118" s="52">
        <v>0</v>
      </c>
      <c r="Z3118" s="52">
        <v>0</v>
      </c>
      <c r="AA3118" s="25">
        <v>0</v>
      </c>
      <c r="AB3118" s="25">
        <v>0</v>
      </c>
      <c r="AC3118" s="25">
        <v>0</v>
      </c>
      <c r="AD3118" s="25">
        <v>0</v>
      </c>
      <c r="AE3118" s="25">
        <v>0</v>
      </c>
      <c r="AF3118" s="25">
        <v>0</v>
      </c>
      <c r="AG3118" s="25">
        <v>0</v>
      </c>
      <c r="AH3118" s="25">
        <v>0</v>
      </c>
      <c r="AI3118" s="25">
        <v>0</v>
      </c>
      <c r="AJ3118" s="25">
        <v>0</v>
      </c>
      <c r="AK3118" s="25">
        <v>0</v>
      </c>
      <c r="AL3118" s="25">
        <v>0</v>
      </c>
      <c r="AM3118" s="95">
        <v>0</v>
      </c>
      <c r="AN3118" s="95" t="e">
        <f ca="1">IF(MengeInEEGSummieren(M3118),AM3118,0)</f>
        <v>#NAME?</v>
      </c>
      <c r="AO3118" s="95">
        <f t="shared" si="294"/>
        <v>0</v>
      </c>
      <c r="AP3118" s="95">
        <f t="shared" si="295"/>
        <v>0</v>
      </c>
      <c r="AS3118">
        <v>0</v>
      </c>
      <c r="AT3118">
        <v>0</v>
      </c>
      <c r="AU3118" t="e">
        <f t="shared" ca="1" si="296"/>
        <v>#NAME?</v>
      </c>
    </row>
    <row r="3119" spans="1:47" x14ac:dyDescent="0.15">
      <c r="A3119" s="21" t="s">
        <v>4059</v>
      </c>
      <c r="B3119" s="22" t="s">
        <v>17</v>
      </c>
      <c r="C3119" s="42">
        <v>2009</v>
      </c>
      <c r="D3119" s="22" t="s">
        <v>4060</v>
      </c>
      <c r="E3119" s="22" t="s">
        <v>773</v>
      </c>
      <c r="F3119" s="23">
        <v>13.75</v>
      </c>
      <c r="G3119" s="23">
        <v>13.75</v>
      </c>
      <c r="H3119" s="24">
        <f t="shared" si="291"/>
        <v>0</v>
      </c>
      <c r="I3119" s="153">
        <v>0</v>
      </c>
      <c r="J3119" s="24">
        <f t="shared" si="292"/>
        <v>0</v>
      </c>
      <c r="K3119" s="25">
        <f t="shared" si="293"/>
        <v>0</v>
      </c>
      <c r="L3119">
        <v>0</v>
      </c>
      <c r="M3119">
        <v>32964608</v>
      </c>
      <c r="N3119">
        <v>42065747</v>
      </c>
      <c r="O3119" s="52">
        <v>0</v>
      </c>
      <c r="P3119" s="52">
        <v>0</v>
      </c>
      <c r="Q3119" s="52">
        <v>0</v>
      </c>
      <c r="R3119" s="52">
        <v>0</v>
      </c>
      <c r="S3119" s="52">
        <v>0</v>
      </c>
      <c r="T3119" s="52">
        <v>0</v>
      </c>
      <c r="U3119" s="52">
        <v>0</v>
      </c>
      <c r="V3119" s="52">
        <v>0</v>
      </c>
      <c r="W3119" s="52">
        <v>0</v>
      </c>
      <c r="X3119" s="52">
        <v>0</v>
      </c>
      <c r="Y3119" s="52">
        <v>0</v>
      </c>
      <c r="Z3119" s="52">
        <v>0</v>
      </c>
      <c r="AA3119" s="25">
        <v>0</v>
      </c>
      <c r="AB3119" s="25">
        <v>0</v>
      </c>
      <c r="AC3119" s="25">
        <v>0</v>
      </c>
      <c r="AD3119" s="25">
        <v>0</v>
      </c>
      <c r="AE3119" s="25">
        <v>0</v>
      </c>
      <c r="AF3119" s="25">
        <v>0</v>
      </c>
      <c r="AG3119" s="25">
        <v>0</v>
      </c>
      <c r="AH3119" s="25">
        <v>0</v>
      </c>
      <c r="AI3119" s="25">
        <v>0</v>
      </c>
      <c r="AJ3119" s="25">
        <v>0</v>
      </c>
      <c r="AK3119" s="25">
        <v>0</v>
      </c>
      <c r="AL3119" s="25">
        <v>0</v>
      </c>
      <c r="AM3119" s="95">
        <v>0</v>
      </c>
      <c r="AN3119" s="95" t="e">
        <f ca="1">IF(MengeInEEGSummieren(M3119),AM3119,0)</f>
        <v>#NAME?</v>
      </c>
      <c r="AO3119" s="95">
        <f t="shared" si="294"/>
        <v>0</v>
      </c>
      <c r="AP3119" s="95">
        <f t="shared" si="295"/>
        <v>0</v>
      </c>
      <c r="AS3119">
        <v>0</v>
      </c>
      <c r="AT3119">
        <v>0</v>
      </c>
      <c r="AU3119" t="e">
        <f t="shared" ca="1" si="296"/>
        <v>#NAME?</v>
      </c>
    </row>
    <row r="3120" spans="1:47" x14ac:dyDescent="0.15">
      <c r="A3120" s="21" t="s">
        <v>4061</v>
      </c>
      <c r="B3120" s="22" t="s">
        <v>17</v>
      </c>
      <c r="C3120" s="42">
        <v>2009</v>
      </c>
      <c r="D3120" s="22" t="s">
        <v>551</v>
      </c>
      <c r="E3120" s="22" t="s">
        <v>770</v>
      </c>
      <c r="F3120" s="23">
        <v>10.25</v>
      </c>
      <c r="G3120" s="23">
        <v>10.25</v>
      </c>
      <c r="H3120" s="24">
        <f t="shared" si="291"/>
        <v>0</v>
      </c>
      <c r="I3120" s="153">
        <v>0</v>
      </c>
      <c r="J3120" s="24">
        <f t="shared" si="292"/>
        <v>0</v>
      </c>
      <c r="K3120" s="25">
        <f t="shared" si="293"/>
        <v>0</v>
      </c>
      <c r="L3120">
        <v>0</v>
      </c>
      <c r="M3120">
        <v>32964608</v>
      </c>
      <c r="N3120">
        <v>42065747</v>
      </c>
      <c r="O3120" s="52">
        <v>0</v>
      </c>
      <c r="P3120" s="52">
        <v>0</v>
      </c>
      <c r="Q3120" s="52">
        <v>0</v>
      </c>
      <c r="R3120" s="52">
        <v>0</v>
      </c>
      <c r="S3120" s="52">
        <v>0</v>
      </c>
      <c r="T3120" s="52">
        <v>0</v>
      </c>
      <c r="U3120" s="52">
        <v>0</v>
      </c>
      <c r="V3120" s="52">
        <v>0</v>
      </c>
      <c r="W3120" s="52">
        <v>0</v>
      </c>
      <c r="X3120" s="52">
        <v>0</v>
      </c>
      <c r="Y3120" s="52">
        <v>0</v>
      </c>
      <c r="Z3120" s="52">
        <v>0</v>
      </c>
      <c r="AA3120" s="25">
        <v>0</v>
      </c>
      <c r="AB3120" s="25">
        <v>0</v>
      </c>
      <c r="AC3120" s="25">
        <v>0</v>
      </c>
      <c r="AD3120" s="25">
        <v>0</v>
      </c>
      <c r="AE3120" s="25">
        <v>0</v>
      </c>
      <c r="AF3120" s="25">
        <v>0</v>
      </c>
      <c r="AG3120" s="25">
        <v>0</v>
      </c>
      <c r="AH3120" s="25">
        <v>0</v>
      </c>
      <c r="AI3120" s="25">
        <v>0</v>
      </c>
      <c r="AJ3120" s="25">
        <v>0</v>
      </c>
      <c r="AK3120" s="25">
        <v>0</v>
      </c>
      <c r="AL3120" s="25">
        <v>0</v>
      </c>
      <c r="AM3120" s="95">
        <v>0</v>
      </c>
      <c r="AN3120" s="95" t="e">
        <f ca="1">IF(MengeInEEGSummieren(M3120),AM3120,0)</f>
        <v>#NAME?</v>
      </c>
      <c r="AO3120" s="95">
        <f t="shared" si="294"/>
        <v>0</v>
      </c>
      <c r="AP3120" s="95">
        <f t="shared" si="295"/>
        <v>0</v>
      </c>
      <c r="AS3120">
        <v>0</v>
      </c>
      <c r="AT3120">
        <v>0</v>
      </c>
      <c r="AU3120" t="e">
        <f t="shared" ca="1" si="296"/>
        <v>#NAME?</v>
      </c>
    </row>
    <row r="3121" spans="1:47" x14ac:dyDescent="0.15">
      <c r="A3121" s="21" t="s">
        <v>4062</v>
      </c>
      <c r="B3121" s="22" t="s">
        <v>17</v>
      </c>
      <c r="C3121" s="42">
        <v>2009</v>
      </c>
      <c r="D3121" s="22" t="s">
        <v>4063</v>
      </c>
      <c r="E3121" s="22" t="s">
        <v>773</v>
      </c>
      <c r="F3121" s="23">
        <v>13.25</v>
      </c>
      <c r="G3121" s="23">
        <v>13.25</v>
      </c>
      <c r="H3121" s="24">
        <f t="shared" si="291"/>
        <v>0</v>
      </c>
      <c r="I3121" s="153">
        <v>0</v>
      </c>
      <c r="J3121" s="24">
        <f t="shared" si="292"/>
        <v>0</v>
      </c>
      <c r="K3121" s="25">
        <f t="shared" si="293"/>
        <v>0</v>
      </c>
      <c r="L3121">
        <v>0</v>
      </c>
      <c r="M3121">
        <v>32964608</v>
      </c>
      <c r="N3121">
        <v>42065747</v>
      </c>
      <c r="O3121" s="52">
        <v>0</v>
      </c>
      <c r="P3121" s="52">
        <v>0</v>
      </c>
      <c r="Q3121" s="52">
        <v>0</v>
      </c>
      <c r="R3121" s="52">
        <v>0</v>
      </c>
      <c r="S3121" s="52">
        <v>0</v>
      </c>
      <c r="T3121" s="52">
        <v>0</v>
      </c>
      <c r="U3121" s="52">
        <v>0</v>
      </c>
      <c r="V3121" s="52">
        <v>0</v>
      </c>
      <c r="W3121" s="52">
        <v>0</v>
      </c>
      <c r="X3121" s="52">
        <v>0</v>
      </c>
      <c r="Y3121" s="52">
        <v>0</v>
      </c>
      <c r="Z3121" s="52">
        <v>0</v>
      </c>
      <c r="AA3121" s="25">
        <v>0</v>
      </c>
      <c r="AB3121" s="25">
        <v>0</v>
      </c>
      <c r="AC3121" s="25">
        <v>0</v>
      </c>
      <c r="AD3121" s="25">
        <v>0</v>
      </c>
      <c r="AE3121" s="25">
        <v>0</v>
      </c>
      <c r="AF3121" s="25">
        <v>0</v>
      </c>
      <c r="AG3121" s="25">
        <v>0</v>
      </c>
      <c r="AH3121" s="25">
        <v>0</v>
      </c>
      <c r="AI3121" s="25">
        <v>0</v>
      </c>
      <c r="AJ3121" s="25">
        <v>0</v>
      </c>
      <c r="AK3121" s="25">
        <v>0</v>
      </c>
      <c r="AL3121" s="25">
        <v>0</v>
      </c>
      <c r="AM3121" s="95">
        <v>0</v>
      </c>
      <c r="AN3121" s="95" t="e">
        <f ca="1">IF(MengeInEEGSummieren(M3121),AM3121,0)</f>
        <v>#NAME?</v>
      </c>
      <c r="AO3121" s="95">
        <f t="shared" si="294"/>
        <v>0</v>
      </c>
      <c r="AP3121" s="95">
        <f t="shared" si="295"/>
        <v>0</v>
      </c>
      <c r="AS3121">
        <v>0</v>
      </c>
      <c r="AT3121">
        <v>0</v>
      </c>
      <c r="AU3121" t="e">
        <f t="shared" ca="1" si="296"/>
        <v>#NAME?</v>
      </c>
    </row>
    <row r="3122" spans="1:47" x14ac:dyDescent="0.15">
      <c r="A3122" s="21" t="s">
        <v>4064</v>
      </c>
      <c r="B3122" s="22" t="s">
        <v>17</v>
      </c>
      <c r="C3122" s="42">
        <v>2009</v>
      </c>
      <c r="D3122" s="22" t="s">
        <v>4065</v>
      </c>
      <c r="E3122" s="22" t="s">
        <v>770</v>
      </c>
      <c r="F3122" s="23">
        <v>14.25</v>
      </c>
      <c r="G3122" s="23">
        <v>14.25</v>
      </c>
      <c r="H3122" s="24">
        <f t="shared" si="291"/>
        <v>0</v>
      </c>
      <c r="I3122" s="153">
        <v>0</v>
      </c>
      <c r="J3122" s="24">
        <f t="shared" si="292"/>
        <v>0</v>
      </c>
      <c r="K3122" s="25">
        <f t="shared" si="293"/>
        <v>0</v>
      </c>
      <c r="L3122">
        <v>0</v>
      </c>
      <c r="M3122">
        <v>32964608</v>
      </c>
      <c r="N3122">
        <v>42065747</v>
      </c>
      <c r="O3122" s="52">
        <v>0</v>
      </c>
      <c r="P3122" s="52">
        <v>0</v>
      </c>
      <c r="Q3122" s="52">
        <v>0</v>
      </c>
      <c r="R3122" s="52">
        <v>0</v>
      </c>
      <c r="S3122" s="52">
        <v>0</v>
      </c>
      <c r="T3122" s="52">
        <v>0</v>
      </c>
      <c r="U3122" s="52">
        <v>0</v>
      </c>
      <c r="V3122" s="52">
        <v>0</v>
      </c>
      <c r="W3122" s="52">
        <v>0</v>
      </c>
      <c r="X3122" s="52">
        <v>0</v>
      </c>
      <c r="Y3122" s="52">
        <v>0</v>
      </c>
      <c r="Z3122" s="52">
        <v>0</v>
      </c>
      <c r="AA3122" s="25">
        <v>0</v>
      </c>
      <c r="AB3122" s="25">
        <v>0</v>
      </c>
      <c r="AC3122" s="25">
        <v>0</v>
      </c>
      <c r="AD3122" s="25">
        <v>0</v>
      </c>
      <c r="AE3122" s="25">
        <v>0</v>
      </c>
      <c r="AF3122" s="25">
        <v>0</v>
      </c>
      <c r="AG3122" s="25">
        <v>0</v>
      </c>
      <c r="AH3122" s="25">
        <v>0</v>
      </c>
      <c r="AI3122" s="25">
        <v>0</v>
      </c>
      <c r="AJ3122" s="25">
        <v>0</v>
      </c>
      <c r="AK3122" s="25">
        <v>0</v>
      </c>
      <c r="AL3122" s="25">
        <v>0</v>
      </c>
      <c r="AM3122" s="95">
        <v>0</v>
      </c>
      <c r="AN3122" s="95" t="e">
        <f ca="1">IF(MengeInEEGSummieren(M3122),AM3122,0)</f>
        <v>#NAME?</v>
      </c>
      <c r="AO3122" s="95">
        <f t="shared" si="294"/>
        <v>0</v>
      </c>
      <c r="AP3122" s="95">
        <f t="shared" si="295"/>
        <v>0</v>
      </c>
      <c r="AS3122">
        <v>0</v>
      </c>
      <c r="AT3122">
        <v>0</v>
      </c>
      <c r="AU3122" t="e">
        <f t="shared" ca="1" si="296"/>
        <v>#NAME?</v>
      </c>
    </row>
    <row r="3123" spans="1:47" x14ac:dyDescent="0.15">
      <c r="A3123" s="21" t="s">
        <v>4066</v>
      </c>
      <c r="B3123" s="22" t="s">
        <v>17</v>
      </c>
      <c r="C3123" s="42">
        <v>2009</v>
      </c>
      <c r="D3123" s="22" t="s">
        <v>4067</v>
      </c>
      <c r="E3123" s="22" t="s">
        <v>773</v>
      </c>
      <c r="F3123" s="23">
        <v>17.25</v>
      </c>
      <c r="G3123" s="23">
        <v>17.25</v>
      </c>
      <c r="H3123" s="24">
        <f t="shared" si="291"/>
        <v>0</v>
      </c>
      <c r="I3123" s="153">
        <v>0</v>
      </c>
      <c r="J3123" s="24">
        <f t="shared" si="292"/>
        <v>0</v>
      </c>
      <c r="K3123" s="25">
        <f t="shared" si="293"/>
        <v>0</v>
      </c>
      <c r="L3123">
        <v>0</v>
      </c>
      <c r="M3123">
        <v>32964608</v>
      </c>
      <c r="N3123">
        <v>42065747</v>
      </c>
      <c r="O3123" s="52">
        <v>0</v>
      </c>
      <c r="P3123" s="52">
        <v>0</v>
      </c>
      <c r="Q3123" s="52">
        <v>0</v>
      </c>
      <c r="R3123" s="52">
        <v>0</v>
      </c>
      <c r="S3123" s="52">
        <v>0</v>
      </c>
      <c r="T3123" s="52">
        <v>0</v>
      </c>
      <c r="U3123" s="52">
        <v>0</v>
      </c>
      <c r="V3123" s="52">
        <v>0</v>
      </c>
      <c r="W3123" s="52">
        <v>0</v>
      </c>
      <c r="X3123" s="52">
        <v>0</v>
      </c>
      <c r="Y3123" s="52">
        <v>0</v>
      </c>
      <c r="Z3123" s="52">
        <v>0</v>
      </c>
      <c r="AA3123" s="25">
        <v>0</v>
      </c>
      <c r="AB3123" s="25">
        <v>0</v>
      </c>
      <c r="AC3123" s="25">
        <v>0</v>
      </c>
      <c r="AD3123" s="25">
        <v>0</v>
      </c>
      <c r="AE3123" s="25">
        <v>0</v>
      </c>
      <c r="AF3123" s="25">
        <v>0</v>
      </c>
      <c r="AG3123" s="25">
        <v>0</v>
      </c>
      <c r="AH3123" s="25">
        <v>0</v>
      </c>
      <c r="AI3123" s="25">
        <v>0</v>
      </c>
      <c r="AJ3123" s="25">
        <v>0</v>
      </c>
      <c r="AK3123" s="25">
        <v>0</v>
      </c>
      <c r="AL3123" s="25">
        <v>0</v>
      </c>
      <c r="AM3123" s="95">
        <v>0</v>
      </c>
      <c r="AN3123" s="95" t="e">
        <f ca="1">IF(MengeInEEGSummieren(M3123),AM3123,0)</f>
        <v>#NAME?</v>
      </c>
      <c r="AO3123" s="95">
        <f t="shared" si="294"/>
        <v>0</v>
      </c>
      <c r="AP3123" s="95">
        <f t="shared" si="295"/>
        <v>0</v>
      </c>
      <c r="AS3123">
        <v>0</v>
      </c>
      <c r="AT3123">
        <v>0</v>
      </c>
      <c r="AU3123" t="e">
        <f t="shared" ca="1" si="296"/>
        <v>#NAME?</v>
      </c>
    </row>
    <row r="3124" spans="1:47" x14ac:dyDescent="0.15">
      <c r="A3124" s="21" t="s">
        <v>4068</v>
      </c>
      <c r="B3124" s="22" t="s">
        <v>17</v>
      </c>
      <c r="C3124" s="42">
        <v>2009</v>
      </c>
      <c r="D3124" s="22" t="s">
        <v>4069</v>
      </c>
      <c r="E3124" s="22" t="s">
        <v>770</v>
      </c>
      <c r="F3124" s="23">
        <v>12.75</v>
      </c>
      <c r="G3124" s="23">
        <v>12.75</v>
      </c>
      <c r="H3124" s="24">
        <f t="shared" si="291"/>
        <v>0</v>
      </c>
      <c r="I3124" s="153">
        <v>0</v>
      </c>
      <c r="J3124" s="24">
        <f t="shared" si="292"/>
        <v>0</v>
      </c>
      <c r="K3124" s="25">
        <f t="shared" si="293"/>
        <v>0</v>
      </c>
      <c r="L3124">
        <v>0</v>
      </c>
      <c r="M3124">
        <v>32964608</v>
      </c>
      <c r="N3124">
        <v>42065747</v>
      </c>
      <c r="O3124" s="52">
        <v>0</v>
      </c>
      <c r="P3124" s="52">
        <v>0</v>
      </c>
      <c r="Q3124" s="52">
        <v>0</v>
      </c>
      <c r="R3124" s="52">
        <v>0</v>
      </c>
      <c r="S3124" s="52">
        <v>0</v>
      </c>
      <c r="T3124" s="52">
        <v>0</v>
      </c>
      <c r="U3124" s="52">
        <v>0</v>
      </c>
      <c r="V3124" s="52">
        <v>0</v>
      </c>
      <c r="W3124" s="52">
        <v>0</v>
      </c>
      <c r="X3124" s="52">
        <v>0</v>
      </c>
      <c r="Y3124" s="52">
        <v>0</v>
      </c>
      <c r="Z3124" s="52">
        <v>0</v>
      </c>
      <c r="AA3124" s="25">
        <v>0</v>
      </c>
      <c r="AB3124" s="25">
        <v>0</v>
      </c>
      <c r="AC3124" s="25">
        <v>0</v>
      </c>
      <c r="AD3124" s="25">
        <v>0</v>
      </c>
      <c r="AE3124" s="25">
        <v>0</v>
      </c>
      <c r="AF3124" s="25">
        <v>0</v>
      </c>
      <c r="AG3124" s="25">
        <v>0</v>
      </c>
      <c r="AH3124" s="25">
        <v>0</v>
      </c>
      <c r="AI3124" s="25">
        <v>0</v>
      </c>
      <c r="AJ3124" s="25">
        <v>0</v>
      </c>
      <c r="AK3124" s="25">
        <v>0</v>
      </c>
      <c r="AL3124" s="25">
        <v>0</v>
      </c>
      <c r="AM3124" s="95">
        <v>0</v>
      </c>
      <c r="AN3124" s="95" t="e">
        <f ca="1">IF(MengeInEEGSummieren(M3124),AM3124,0)</f>
        <v>#NAME?</v>
      </c>
      <c r="AO3124" s="95">
        <f t="shared" si="294"/>
        <v>0</v>
      </c>
      <c r="AP3124" s="95">
        <f t="shared" si="295"/>
        <v>0</v>
      </c>
      <c r="AS3124">
        <v>0</v>
      </c>
      <c r="AT3124">
        <v>0</v>
      </c>
      <c r="AU3124" t="e">
        <f t="shared" ca="1" si="296"/>
        <v>#NAME?</v>
      </c>
    </row>
    <row r="3125" spans="1:47" x14ac:dyDescent="0.15">
      <c r="A3125" s="21" t="s">
        <v>4070</v>
      </c>
      <c r="B3125" s="22" t="s">
        <v>17</v>
      </c>
      <c r="C3125" s="42">
        <v>2009</v>
      </c>
      <c r="D3125" s="22" t="s">
        <v>4071</v>
      </c>
      <c r="E3125" s="22" t="s">
        <v>773</v>
      </c>
      <c r="F3125" s="23">
        <v>15.75</v>
      </c>
      <c r="G3125" s="23">
        <v>15.75</v>
      </c>
      <c r="H3125" s="24">
        <f t="shared" si="291"/>
        <v>0</v>
      </c>
      <c r="I3125" s="153">
        <v>0</v>
      </c>
      <c r="J3125" s="24">
        <f t="shared" si="292"/>
        <v>0</v>
      </c>
      <c r="K3125" s="25">
        <f t="shared" si="293"/>
        <v>0</v>
      </c>
      <c r="L3125">
        <v>0</v>
      </c>
      <c r="M3125">
        <v>32964608</v>
      </c>
      <c r="N3125">
        <v>42065747</v>
      </c>
      <c r="O3125" s="52">
        <v>0</v>
      </c>
      <c r="P3125" s="52">
        <v>0</v>
      </c>
      <c r="Q3125" s="52">
        <v>0</v>
      </c>
      <c r="R3125" s="52">
        <v>0</v>
      </c>
      <c r="S3125" s="52">
        <v>0</v>
      </c>
      <c r="T3125" s="52">
        <v>0</v>
      </c>
      <c r="U3125" s="52">
        <v>0</v>
      </c>
      <c r="V3125" s="52">
        <v>0</v>
      </c>
      <c r="W3125" s="52">
        <v>0</v>
      </c>
      <c r="X3125" s="52">
        <v>0</v>
      </c>
      <c r="Y3125" s="52">
        <v>0</v>
      </c>
      <c r="Z3125" s="52">
        <v>0</v>
      </c>
      <c r="AA3125" s="25">
        <v>0</v>
      </c>
      <c r="AB3125" s="25">
        <v>0</v>
      </c>
      <c r="AC3125" s="25">
        <v>0</v>
      </c>
      <c r="AD3125" s="25">
        <v>0</v>
      </c>
      <c r="AE3125" s="25">
        <v>0</v>
      </c>
      <c r="AF3125" s="25">
        <v>0</v>
      </c>
      <c r="AG3125" s="25">
        <v>0</v>
      </c>
      <c r="AH3125" s="25">
        <v>0</v>
      </c>
      <c r="AI3125" s="25">
        <v>0</v>
      </c>
      <c r="AJ3125" s="25">
        <v>0</v>
      </c>
      <c r="AK3125" s="25">
        <v>0</v>
      </c>
      <c r="AL3125" s="25">
        <v>0</v>
      </c>
      <c r="AM3125" s="95">
        <v>0</v>
      </c>
      <c r="AN3125" s="95" t="e">
        <f ca="1">IF(MengeInEEGSummieren(M3125),AM3125,0)</f>
        <v>#NAME?</v>
      </c>
      <c r="AO3125" s="95">
        <f t="shared" si="294"/>
        <v>0</v>
      </c>
      <c r="AP3125" s="95">
        <f t="shared" si="295"/>
        <v>0</v>
      </c>
      <c r="AS3125">
        <v>0</v>
      </c>
      <c r="AT3125">
        <v>0</v>
      </c>
      <c r="AU3125" t="e">
        <f t="shared" ca="1" si="296"/>
        <v>#NAME?</v>
      </c>
    </row>
    <row r="3126" spans="1:47" x14ac:dyDescent="0.15">
      <c r="A3126" s="21" t="s">
        <v>4072</v>
      </c>
      <c r="B3126" s="22" t="s">
        <v>17</v>
      </c>
      <c r="C3126" s="42">
        <v>2009</v>
      </c>
      <c r="D3126" s="22" t="s">
        <v>553</v>
      </c>
      <c r="E3126" s="22" t="s">
        <v>770</v>
      </c>
      <c r="F3126" s="23">
        <v>9.25</v>
      </c>
      <c r="G3126" s="23">
        <v>9.25</v>
      </c>
      <c r="H3126" s="24">
        <f t="shared" si="291"/>
        <v>0</v>
      </c>
      <c r="I3126" s="153">
        <v>0</v>
      </c>
      <c r="J3126" s="24">
        <f t="shared" si="292"/>
        <v>0</v>
      </c>
      <c r="K3126" s="25">
        <f t="shared" si="293"/>
        <v>0</v>
      </c>
      <c r="L3126">
        <v>0</v>
      </c>
      <c r="M3126">
        <v>32964608</v>
      </c>
      <c r="N3126">
        <v>42065747</v>
      </c>
      <c r="O3126" s="52">
        <v>0</v>
      </c>
      <c r="P3126" s="52">
        <v>0</v>
      </c>
      <c r="Q3126" s="52">
        <v>0</v>
      </c>
      <c r="R3126" s="52">
        <v>0</v>
      </c>
      <c r="S3126" s="52">
        <v>0</v>
      </c>
      <c r="T3126" s="52">
        <v>0</v>
      </c>
      <c r="U3126" s="52">
        <v>0</v>
      </c>
      <c r="V3126" s="52">
        <v>0</v>
      </c>
      <c r="W3126" s="52">
        <v>0</v>
      </c>
      <c r="X3126" s="52">
        <v>0</v>
      </c>
      <c r="Y3126" s="52">
        <v>0</v>
      </c>
      <c r="Z3126" s="52">
        <v>0</v>
      </c>
      <c r="AA3126" s="25">
        <v>0</v>
      </c>
      <c r="AB3126" s="25">
        <v>0</v>
      </c>
      <c r="AC3126" s="25">
        <v>0</v>
      </c>
      <c r="AD3126" s="25">
        <v>0</v>
      </c>
      <c r="AE3126" s="25">
        <v>0</v>
      </c>
      <c r="AF3126" s="25">
        <v>0</v>
      </c>
      <c r="AG3126" s="25">
        <v>0</v>
      </c>
      <c r="AH3126" s="25">
        <v>0</v>
      </c>
      <c r="AI3126" s="25">
        <v>0</v>
      </c>
      <c r="AJ3126" s="25">
        <v>0</v>
      </c>
      <c r="AK3126" s="25">
        <v>0</v>
      </c>
      <c r="AL3126" s="25">
        <v>0</v>
      </c>
      <c r="AM3126" s="95">
        <v>0</v>
      </c>
      <c r="AN3126" s="95" t="e">
        <f ca="1">IF(MengeInEEGSummieren(M3126),AM3126,0)</f>
        <v>#NAME?</v>
      </c>
      <c r="AO3126" s="95">
        <f t="shared" si="294"/>
        <v>0</v>
      </c>
      <c r="AP3126" s="95">
        <f t="shared" si="295"/>
        <v>0</v>
      </c>
      <c r="AS3126">
        <v>0</v>
      </c>
      <c r="AT3126">
        <v>0</v>
      </c>
      <c r="AU3126" t="e">
        <f t="shared" ca="1" si="296"/>
        <v>#NAME?</v>
      </c>
    </row>
    <row r="3127" spans="1:47" x14ac:dyDescent="0.15">
      <c r="A3127" s="21" t="s">
        <v>4073</v>
      </c>
      <c r="B3127" s="22" t="s">
        <v>17</v>
      </c>
      <c r="C3127" s="42">
        <v>2009</v>
      </c>
      <c r="D3127" s="22" t="s">
        <v>4074</v>
      </c>
      <c r="E3127" s="22" t="s">
        <v>773</v>
      </c>
      <c r="F3127" s="23">
        <v>12.25</v>
      </c>
      <c r="G3127" s="23">
        <v>12.25</v>
      </c>
      <c r="H3127" s="24">
        <f t="shared" si="291"/>
        <v>0</v>
      </c>
      <c r="I3127" s="153">
        <v>0</v>
      </c>
      <c r="J3127" s="24">
        <f t="shared" si="292"/>
        <v>0</v>
      </c>
      <c r="K3127" s="25">
        <f t="shared" si="293"/>
        <v>0</v>
      </c>
      <c r="L3127">
        <v>0</v>
      </c>
      <c r="M3127">
        <v>32964608</v>
      </c>
      <c r="N3127">
        <v>42065747</v>
      </c>
      <c r="O3127" s="52">
        <v>0</v>
      </c>
      <c r="P3127" s="52">
        <v>0</v>
      </c>
      <c r="Q3127" s="52">
        <v>0</v>
      </c>
      <c r="R3127" s="52">
        <v>0</v>
      </c>
      <c r="S3127" s="52">
        <v>0</v>
      </c>
      <c r="T3127" s="52">
        <v>0</v>
      </c>
      <c r="U3127" s="52">
        <v>0</v>
      </c>
      <c r="V3127" s="52">
        <v>0</v>
      </c>
      <c r="W3127" s="52">
        <v>0</v>
      </c>
      <c r="X3127" s="52">
        <v>0</v>
      </c>
      <c r="Y3127" s="52">
        <v>0</v>
      </c>
      <c r="Z3127" s="52">
        <v>0</v>
      </c>
      <c r="AA3127" s="25">
        <v>0</v>
      </c>
      <c r="AB3127" s="25">
        <v>0</v>
      </c>
      <c r="AC3127" s="25">
        <v>0</v>
      </c>
      <c r="AD3127" s="25">
        <v>0</v>
      </c>
      <c r="AE3127" s="25">
        <v>0</v>
      </c>
      <c r="AF3127" s="25">
        <v>0</v>
      </c>
      <c r="AG3127" s="25">
        <v>0</v>
      </c>
      <c r="AH3127" s="25">
        <v>0</v>
      </c>
      <c r="AI3127" s="25">
        <v>0</v>
      </c>
      <c r="AJ3127" s="25">
        <v>0</v>
      </c>
      <c r="AK3127" s="25">
        <v>0</v>
      </c>
      <c r="AL3127" s="25">
        <v>0</v>
      </c>
      <c r="AM3127" s="95">
        <v>0</v>
      </c>
      <c r="AN3127" s="95" t="e">
        <f ca="1">IF(MengeInEEGSummieren(M3127),AM3127,0)</f>
        <v>#NAME?</v>
      </c>
      <c r="AO3127" s="95">
        <f t="shared" si="294"/>
        <v>0</v>
      </c>
      <c r="AP3127" s="95">
        <f t="shared" si="295"/>
        <v>0</v>
      </c>
      <c r="AS3127">
        <v>0</v>
      </c>
      <c r="AT3127">
        <v>0</v>
      </c>
      <c r="AU3127" t="e">
        <f t="shared" ca="1" si="296"/>
        <v>#NAME?</v>
      </c>
    </row>
    <row r="3128" spans="1:47" x14ac:dyDescent="0.15">
      <c r="A3128" s="21" t="s">
        <v>4075</v>
      </c>
      <c r="B3128" s="22" t="s">
        <v>17</v>
      </c>
      <c r="C3128" s="42">
        <v>2009</v>
      </c>
      <c r="D3128" s="22" t="s">
        <v>4076</v>
      </c>
      <c r="E3128" s="22" t="s">
        <v>770</v>
      </c>
      <c r="F3128" s="23">
        <v>13.25</v>
      </c>
      <c r="G3128" s="23">
        <v>13.25</v>
      </c>
      <c r="H3128" s="24">
        <f t="shared" si="291"/>
        <v>0</v>
      </c>
      <c r="I3128" s="153">
        <v>0</v>
      </c>
      <c r="J3128" s="24">
        <f t="shared" si="292"/>
        <v>0</v>
      </c>
      <c r="K3128" s="25">
        <f t="shared" si="293"/>
        <v>0</v>
      </c>
      <c r="L3128">
        <v>0</v>
      </c>
      <c r="M3128">
        <v>32964608</v>
      </c>
      <c r="N3128">
        <v>42065747</v>
      </c>
      <c r="O3128" s="52">
        <v>0</v>
      </c>
      <c r="P3128" s="52">
        <v>0</v>
      </c>
      <c r="Q3128" s="52">
        <v>0</v>
      </c>
      <c r="R3128" s="52">
        <v>0</v>
      </c>
      <c r="S3128" s="52">
        <v>0</v>
      </c>
      <c r="T3128" s="52">
        <v>0</v>
      </c>
      <c r="U3128" s="52">
        <v>0</v>
      </c>
      <c r="V3128" s="52">
        <v>0</v>
      </c>
      <c r="W3128" s="52">
        <v>0</v>
      </c>
      <c r="X3128" s="52">
        <v>0</v>
      </c>
      <c r="Y3128" s="52">
        <v>0</v>
      </c>
      <c r="Z3128" s="52">
        <v>0</v>
      </c>
      <c r="AA3128" s="25">
        <v>0</v>
      </c>
      <c r="AB3128" s="25">
        <v>0</v>
      </c>
      <c r="AC3128" s="25">
        <v>0</v>
      </c>
      <c r="AD3128" s="25">
        <v>0</v>
      </c>
      <c r="AE3128" s="25">
        <v>0</v>
      </c>
      <c r="AF3128" s="25">
        <v>0</v>
      </c>
      <c r="AG3128" s="25">
        <v>0</v>
      </c>
      <c r="AH3128" s="25">
        <v>0</v>
      </c>
      <c r="AI3128" s="25">
        <v>0</v>
      </c>
      <c r="AJ3128" s="25">
        <v>0</v>
      </c>
      <c r="AK3128" s="25">
        <v>0</v>
      </c>
      <c r="AL3128" s="25">
        <v>0</v>
      </c>
      <c r="AM3128" s="95">
        <v>0</v>
      </c>
      <c r="AN3128" s="95" t="e">
        <f ca="1">IF(MengeInEEGSummieren(M3128),AM3128,0)</f>
        <v>#NAME?</v>
      </c>
      <c r="AO3128" s="95">
        <f t="shared" si="294"/>
        <v>0</v>
      </c>
      <c r="AP3128" s="95">
        <f t="shared" si="295"/>
        <v>0</v>
      </c>
      <c r="AS3128">
        <v>0</v>
      </c>
      <c r="AT3128">
        <v>0</v>
      </c>
      <c r="AU3128" t="e">
        <f t="shared" ca="1" si="296"/>
        <v>#NAME?</v>
      </c>
    </row>
    <row r="3129" spans="1:47" x14ac:dyDescent="0.15">
      <c r="A3129" s="21" t="s">
        <v>4077</v>
      </c>
      <c r="B3129" s="22" t="s">
        <v>17</v>
      </c>
      <c r="C3129" s="42">
        <v>2009</v>
      </c>
      <c r="D3129" s="22" t="s">
        <v>4078</v>
      </c>
      <c r="E3129" s="22" t="s">
        <v>773</v>
      </c>
      <c r="F3129" s="23">
        <v>16.25</v>
      </c>
      <c r="G3129" s="23">
        <v>16.25</v>
      </c>
      <c r="H3129" s="24">
        <f t="shared" si="291"/>
        <v>0</v>
      </c>
      <c r="I3129" s="153">
        <v>0</v>
      </c>
      <c r="J3129" s="24">
        <f t="shared" si="292"/>
        <v>0</v>
      </c>
      <c r="K3129" s="25">
        <f t="shared" si="293"/>
        <v>0</v>
      </c>
      <c r="L3129">
        <v>0</v>
      </c>
      <c r="M3129">
        <v>32964608</v>
      </c>
      <c r="N3129">
        <v>42065747</v>
      </c>
      <c r="O3129" s="52">
        <v>0</v>
      </c>
      <c r="P3129" s="52">
        <v>0</v>
      </c>
      <c r="Q3129" s="52">
        <v>0</v>
      </c>
      <c r="R3129" s="52">
        <v>0</v>
      </c>
      <c r="S3129" s="52">
        <v>0</v>
      </c>
      <c r="T3129" s="52">
        <v>0</v>
      </c>
      <c r="U3129" s="52">
        <v>0</v>
      </c>
      <c r="V3129" s="52">
        <v>0</v>
      </c>
      <c r="W3129" s="52">
        <v>0</v>
      </c>
      <c r="X3129" s="52">
        <v>0</v>
      </c>
      <c r="Y3129" s="52">
        <v>0</v>
      </c>
      <c r="Z3129" s="52">
        <v>0</v>
      </c>
      <c r="AA3129" s="25">
        <v>0</v>
      </c>
      <c r="AB3129" s="25">
        <v>0</v>
      </c>
      <c r="AC3129" s="25">
        <v>0</v>
      </c>
      <c r="AD3129" s="25">
        <v>0</v>
      </c>
      <c r="AE3129" s="25">
        <v>0</v>
      </c>
      <c r="AF3129" s="25">
        <v>0</v>
      </c>
      <c r="AG3129" s="25">
        <v>0</v>
      </c>
      <c r="AH3129" s="25">
        <v>0</v>
      </c>
      <c r="AI3129" s="25">
        <v>0</v>
      </c>
      <c r="AJ3129" s="25">
        <v>0</v>
      </c>
      <c r="AK3129" s="25">
        <v>0</v>
      </c>
      <c r="AL3129" s="25">
        <v>0</v>
      </c>
      <c r="AM3129" s="95">
        <v>0</v>
      </c>
      <c r="AN3129" s="95" t="e">
        <f ca="1">IF(MengeInEEGSummieren(M3129),AM3129,0)</f>
        <v>#NAME?</v>
      </c>
      <c r="AO3129" s="95">
        <f t="shared" si="294"/>
        <v>0</v>
      </c>
      <c r="AP3129" s="95">
        <f t="shared" si="295"/>
        <v>0</v>
      </c>
      <c r="AS3129">
        <v>0</v>
      </c>
      <c r="AT3129">
        <v>0</v>
      </c>
      <c r="AU3129" t="e">
        <f t="shared" ca="1" si="296"/>
        <v>#NAME?</v>
      </c>
    </row>
    <row r="3130" spans="1:47" x14ac:dyDescent="0.15">
      <c r="A3130" s="21" t="s">
        <v>4079</v>
      </c>
      <c r="B3130" s="22" t="s">
        <v>17</v>
      </c>
      <c r="C3130" s="42">
        <v>2009</v>
      </c>
      <c r="D3130" s="22" t="s">
        <v>4080</v>
      </c>
      <c r="E3130" s="22" t="s">
        <v>770</v>
      </c>
      <c r="F3130" s="23">
        <v>11.75</v>
      </c>
      <c r="G3130" s="23">
        <v>11.75</v>
      </c>
      <c r="H3130" s="24">
        <f t="shared" si="291"/>
        <v>0</v>
      </c>
      <c r="I3130" s="153">
        <v>0</v>
      </c>
      <c r="J3130" s="24">
        <f t="shared" si="292"/>
        <v>0</v>
      </c>
      <c r="K3130" s="25">
        <f t="shared" si="293"/>
        <v>0</v>
      </c>
      <c r="L3130">
        <v>0</v>
      </c>
      <c r="M3130">
        <v>32964608</v>
      </c>
      <c r="N3130">
        <v>42065747</v>
      </c>
      <c r="O3130" s="52">
        <v>0</v>
      </c>
      <c r="P3130" s="52">
        <v>0</v>
      </c>
      <c r="Q3130" s="52">
        <v>0</v>
      </c>
      <c r="R3130" s="52">
        <v>0</v>
      </c>
      <c r="S3130" s="52">
        <v>0</v>
      </c>
      <c r="T3130" s="52">
        <v>0</v>
      </c>
      <c r="U3130" s="52">
        <v>0</v>
      </c>
      <c r="V3130" s="52">
        <v>0</v>
      </c>
      <c r="W3130" s="52">
        <v>0</v>
      </c>
      <c r="X3130" s="52">
        <v>0</v>
      </c>
      <c r="Y3130" s="52">
        <v>0</v>
      </c>
      <c r="Z3130" s="52">
        <v>0</v>
      </c>
      <c r="AA3130" s="25">
        <v>0</v>
      </c>
      <c r="AB3130" s="25">
        <v>0</v>
      </c>
      <c r="AC3130" s="25">
        <v>0</v>
      </c>
      <c r="AD3130" s="25">
        <v>0</v>
      </c>
      <c r="AE3130" s="25">
        <v>0</v>
      </c>
      <c r="AF3130" s="25">
        <v>0</v>
      </c>
      <c r="AG3130" s="25">
        <v>0</v>
      </c>
      <c r="AH3130" s="25">
        <v>0</v>
      </c>
      <c r="AI3130" s="25">
        <v>0</v>
      </c>
      <c r="AJ3130" s="25">
        <v>0</v>
      </c>
      <c r="AK3130" s="25">
        <v>0</v>
      </c>
      <c r="AL3130" s="25">
        <v>0</v>
      </c>
      <c r="AM3130" s="95">
        <v>0</v>
      </c>
      <c r="AN3130" s="95" t="e">
        <f ca="1">IF(MengeInEEGSummieren(M3130),AM3130,0)</f>
        <v>#NAME?</v>
      </c>
      <c r="AO3130" s="95">
        <f t="shared" si="294"/>
        <v>0</v>
      </c>
      <c r="AP3130" s="95">
        <f t="shared" si="295"/>
        <v>0</v>
      </c>
      <c r="AS3130">
        <v>0</v>
      </c>
      <c r="AT3130">
        <v>0</v>
      </c>
      <c r="AU3130" t="e">
        <f t="shared" ca="1" si="296"/>
        <v>#NAME?</v>
      </c>
    </row>
    <row r="3131" spans="1:47" x14ac:dyDescent="0.15">
      <c r="A3131" s="21" t="s">
        <v>4081</v>
      </c>
      <c r="B3131" s="22" t="s">
        <v>17</v>
      </c>
      <c r="C3131" s="42">
        <v>2009</v>
      </c>
      <c r="D3131" s="22" t="s">
        <v>4082</v>
      </c>
      <c r="E3131" s="22" t="s">
        <v>773</v>
      </c>
      <c r="F3131" s="23">
        <v>14.75</v>
      </c>
      <c r="G3131" s="23">
        <v>14.75</v>
      </c>
      <c r="H3131" s="24">
        <f t="shared" si="291"/>
        <v>0</v>
      </c>
      <c r="I3131" s="153">
        <v>0</v>
      </c>
      <c r="J3131" s="24">
        <f t="shared" si="292"/>
        <v>0</v>
      </c>
      <c r="K3131" s="25">
        <f t="shared" si="293"/>
        <v>0</v>
      </c>
      <c r="L3131">
        <v>0</v>
      </c>
      <c r="M3131">
        <v>32964608</v>
      </c>
      <c r="N3131">
        <v>42065747</v>
      </c>
      <c r="O3131" s="52">
        <v>0</v>
      </c>
      <c r="P3131" s="52">
        <v>0</v>
      </c>
      <c r="Q3131" s="52">
        <v>0</v>
      </c>
      <c r="R3131" s="52">
        <v>0</v>
      </c>
      <c r="S3131" s="52">
        <v>0</v>
      </c>
      <c r="T3131" s="52">
        <v>0</v>
      </c>
      <c r="U3131" s="52">
        <v>0</v>
      </c>
      <c r="V3131" s="52">
        <v>0</v>
      </c>
      <c r="W3131" s="52">
        <v>0</v>
      </c>
      <c r="X3131" s="52">
        <v>0</v>
      </c>
      <c r="Y3131" s="52">
        <v>0</v>
      </c>
      <c r="Z3131" s="52">
        <v>0</v>
      </c>
      <c r="AA3131" s="25">
        <v>0</v>
      </c>
      <c r="AB3131" s="25">
        <v>0</v>
      </c>
      <c r="AC3131" s="25">
        <v>0</v>
      </c>
      <c r="AD3131" s="25">
        <v>0</v>
      </c>
      <c r="AE3131" s="25">
        <v>0</v>
      </c>
      <c r="AF3131" s="25">
        <v>0</v>
      </c>
      <c r="AG3131" s="25">
        <v>0</v>
      </c>
      <c r="AH3131" s="25">
        <v>0</v>
      </c>
      <c r="AI3131" s="25">
        <v>0</v>
      </c>
      <c r="AJ3131" s="25">
        <v>0</v>
      </c>
      <c r="AK3131" s="25">
        <v>0</v>
      </c>
      <c r="AL3131" s="25">
        <v>0</v>
      </c>
      <c r="AM3131" s="95">
        <v>0</v>
      </c>
      <c r="AN3131" s="95" t="e">
        <f ca="1">IF(MengeInEEGSummieren(M3131),AM3131,0)</f>
        <v>#NAME?</v>
      </c>
      <c r="AO3131" s="95">
        <f t="shared" si="294"/>
        <v>0</v>
      </c>
      <c r="AP3131" s="95">
        <f t="shared" si="295"/>
        <v>0</v>
      </c>
      <c r="AS3131">
        <v>0</v>
      </c>
      <c r="AT3131">
        <v>0</v>
      </c>
      <c r="AU3131" t="e">
        <f t="shared" ca="1" si="296"/>
        <v>#NAME?</v>
      </c>
    </row>
    <row r="3132" spans="1:47" x14ac:dyDescent="0.15">
      <c r="A3132" s="21" t="s">
        <v>4083</v>
      </c>
      <c r="B3132" s="22" t="s">
        <v>17</v>
      </c>
      <c r="C3132" s="42">
        <v>2009</v>
      </c>
      <c r="D3132" s="22" t="s">
        <v>555</v>
      </c>
      <c r="E3132" s="22" t="s">
        <v>770</v>
      </c>
      <c r="F3132" s="23">
        <v>10.25</v>
      </c>
      <c r="G3132" s="23">
        <v>10.25</v>
      </c>
      <c r="H3132" s="24">
        <f t="shared" si="291"/>
        <v>0</v>
      </c>
      <c r="I3132" s="153">
        <v>0</v>
      </c>
      <c r="J3132" s="24">
        <f t="shared" si="292"/>
        <v>0</v>
      </c>
      <c r="K3132" s="25">
        <f t="shared" si="293"/>
        <v>0</v>
      </c>
      <c r="L3132">
        <v>0</v>
      </c>
      <c r="M3132">
        <v>32964608</v>
      </c>
      <c r="N3132">
        <v>42065747</v>
      </c>
      <c r="O3132" s="52">
        <v>0</v>
      </c>
      <c r="P3132" s="52">
        <v>0</v>
      </c>
      <c r="Q3132" s="52">
        <v>0</v>
      </c>
      <c r="R3132" s="52">
        <v>0</v>
      </c>
      <c r="S3132" s="52">
        <v>0</v>
      </c>
      <c r="T3132" s="52">
        <v>0</v>
      </c>
      <c r="U3132" s="52">
        <v>0</v>
      </c>
      <c r="V3132" s="52">
        <v>0</v>
      </c>
      <c r="W3132" s="52">
        <v>0</v>
      </c>
      <c r="X3132" s="52">
        <v>0</v>
      </c>
      <c r="Y3132" s="52">
        <v>0</v>
      </c>
      <c r="Z3132" s="52">
        <v>0</v>
      </c>
      <c r="AA3132" s="25">
        <v>0</v>
      </c>
      <c r="AB3132" s="25">
        <v>0</v>
      </c>
      <c r="AC3132" s="25">
        <v>0</v>
      </c>
      <c r="AD3132" s="25">
        <v>0</v>
      </c>
      <c r="AE3132" s="25">
        <v>0</v>
      </c>
      <c r="AF3132" s="25">
        <v>0</v>
      </c>
      <c r="AG3132" s="25">
        <v>0</v>
      </c>
      <c r="AH3132" s="25">
        <v>0</v>
      </c>
      <c r="AI3132" s="25">
        <v>0</v>
      </c>
      <c r="AJ3132" s="25">
        <v>0</v>
      </c>
      <c r="AK3132" s="25">
        <v>0</v>
      </c>
      <c r="AL3132" s="25">
        <v>0</v>
      </c>
      <c r="AM3132" s="95">
        <v>0</v>
      </c>
      <c r="AN3132" s="95" t="e">
        <f ca="1">IF(MengeInEEGSummieren(M3132),AM3132,0)</f>
        <v>#NAME?</v>
      </c>
      <c r="AO3132" s="95">
        <f t="shared" si="294"/>
        <v>0</v>
      </c>
      <c r="AP3132" s="95">
        <f t="shared" si="295"/>
        <v>0</v>
      </c>
      <c r="AS3132">
        <v>0</v>
      </c>
      <c r="AT3132">
        <v>0</v>
      </c>
      <c r="AU3132" t="e">
        <f t="shared" ca="1" si="296"/>
        <v>#NAME?</v>
      </c>
    </row>
    <row r="3133" spans="1:47" x14ac:dyDescent="0.15">
      <c r="A3133" s="21" t="s">
        <v>4084</v>
      </c>
      <c r="B3133" s="22" t="s">
        <v>17</v>
      </c>
      <c r="C3133" s="42">
        <v>2009</v>
      </c>
      <c r="D3133" s="22" t="s">
        <v>4085</v>
      </c>
      <c r="E3133" s="22" t="s">
        <v>773</v>
      </c>
      <c r="F3133" s="23">
        <v>13.25</v>
      </c>
      <c r="G3133" s="23">
        <v>13.25</v>
      </c>
      <c r="H3133" s="24">
        <f t="shared" si="291"/>
        <v>0</v>
      </c>
      <c r="I3133" s="153">
        <v>0</v>
      </c>
      <c r="J3133" s="24">
        <f t="shared" si="292"/>
        <v>0</v>
      </c>
      <c r="K3133" s="25">
        <f t="shared" si="293"/>
        <v>0</v>
      </c>
      <c r="L3133">
        <v>0</v>
      </c>
      <c r="M3133">
        <v>32964608</v>
      </c>
      <c r="N3133">
        <v>42065747</v>
      </c>
      <c r="O3133" s="52">
        <v>0</v>
      </c>
      <c r="P3133" s="52">
        <v>0</v>
      </c>
      <c r="Q3133" s="52">
        <v>0</v>
      </c>
      <c r="R3133" s="52">
        <v>0</v>
      </c>
      <c r="S3133" s="52">
        <v>0</v>
      </c>
      <c r="T3133" s="52">
        <v>0</v>
      </c>
      <c r="U3133" s="52">
        <v>0</v>
      </c>
      <c r="V3133" s="52">
        <v>0</v>
      </c>
      <c r="W3133" s="52">
        <v>0</v>
      </c>
      <c r="X3133" s="52">
        <v>0</v>
      </c>
      <c r="Y3133" s="52">
        <v>0</v>
      </c>
      <c r="Z3133" s="52">
        <v>0</v>
      </c>
      <c r="AA3133" s="25">
        <v>0</v>
      </c>
      <c r="AB3133" s="25">
        <v>0</v>
      </c>
      <c r="AC3133" s="25">
        <v>0</v>
      </c>
      <c r="AD3133" s="25">
        <v>0</v>
      </c>
      <c r="AE3133" s="25">
        <v>0</v>
      </c>
      <c r="AF3133" s="25">
        <v>0</v>
      </c>
      <c r="AG3133" s="25">
        <v>0</v>
      </c>
      <c r="AH3133" s="25">
        <v>0</v>
      </c>
      <c r="AI3133" s="25">
        <v>0</v>
      </c>
      <c r="AJ3133" s="25">
        <v>0</v>
      </c>
      <c r="AK3133" s="25">
        <v>0</v>
      </c>
      <c r="AL3133" s="25">
        <v>0</v>
      </c>
      <c r="AM3133" s="95">
        <v>0</v>
      </c>
      <c r="AN3133" s="95" t="e">
        <f ca="1">IF(MengeInEEGSummieren(M3133),AM3133,0)</f>
        <v>#NAME?</v>
      </c>
      <c r="AO3133" s="95">
        <f t="shared" si="294"/>
        <v>0</v>
      </c>
      <c r="AP3133" s="95">
        <f t="shared" si="295"/>
        <v>0</v>
      </c>
      <c r="AS3133">
        <v>0</v>
      </c>
      <c r="AT3133">
        <v>0</v>
      </c>
      <c r="AU3133" t="e">
        <f t="shared" ca="1" si="296"/>
        <v>#NAME?</v>
      </c>
    </row>
    <row r="3134" spans="1:47" x14ac:dyDescent="0.15">
      <c r="A3134" s="21" t="s">
        <v>4086</v>
      </c>
      <c r="B3134" s="22" t="s">
        <v>17</v>
      </c>
      <c r="C3134" s="42">
        <v>2009</v>
      </c>
      <c r="D3134" s="22" t="s">
        <v>4087</v>
      </c>
      <c r="E3134" s="22" t="s">
        <v>770</v>
      </c>
      <c r="F3134" s="23">
        <v>14.25</v>
      </c>
      <c r="G3134" s="23">
        <v>14.25</v>
      </c>
      <c r="H3134" s="24">
        <f t="shared" si="291"/>
        <v>0</v>
      </c>
      <c r="I3134" s="153">
        <v>0</v>
      </c>
      <c r="J3134" s="24">
        <f t="shared" si="292"/>
        <v>0</v>
      </c>
      <c r="K3134" s="25">
        <f t="shared" si="293"/>
        <v>0</v>
      </c>
      <c r="L3134">
        <v>0</v>
      </c>
      <c r="M3134">
        <v>32964608</v>
      </c>
      <c r="N3134">
        <v>42065747</v>
      </c>
      <c r="O3134" s="52">
        <v>0</v>
      </c>
      <c r="P3134" s="52">
        <v>0</v>
      </c>
      <c r="Q3134" s="52">
        <v>0</v>
      </c>
      <c r="R3134" s="52">
        <v>0</v>
      </c>
      <c r="S3134" s="52">
        <v>0</v>
      </c>
      <c r="T3134" s="52">
        <v>0</v>
      </c>
      <c r="U3134" s="52">
        <v>0</v>
      </c>
      <c r="V3134" s="52">
        <v>0</v>
      </c>
      <c r="W3134" s="52">
        <v>0</v>
      </c>
      <c r="X3134" s="52">
        <v>0</v>
      </c>
      <c r="Y3134" s="52">
        <v>0</v>
      </c>
      <c r="Z3134" s="52">
        <v>0</v>
      </c>
      <c r="AA3134" s="25">
        <v>0</v>
      </c>
      <c r="AB3134" s="25">
        <v>0</v>
      </c>
      <c r="AC3134" s="25">
        <v>0</v>
      </c>
      <c r="AD3134" s="25">
        <v>0</v>
      </c>
      <c r="AE3134" s="25">
        <v>0</v>
      </c>
      <c r="AF3134" s="25">
        <v>0</v>
      </c>
      <c r="AG3134" s="25">
        <v>0</v>
      </c>
      <c r="AH3134" s="25">
        <v>0</v>
      </c>
      <c r="AI3134" s="25">
        <v>0</v>
      </c>
      <c r="AJ3134" s="25">
        <v>0</v>
      </c>
      <c r="AK3134" s="25">
        <v>0</v>
      </c>
      <c r="AL3134" s="25">
        <v>0</v>
      </c>
      <c r="AM3134" s="95">
        <v>0</v>
      </c>
      <c r="AN3134" s="95" t="e">
        <f ca="1">IF(MengeInEEGSummieren(M3134),AM3134,0)</f>
        <v>#NAME?</v>
      </c>
      <c r="AO3134" s="95">
        <f t="shared" si="294"/>
        <v>0</v>
      </c>
      <c r="AP3134" s="95">
        <f t="shared" si="295"/>
        <v>0</v>
      </c>
      <c r="AS3134">
        <v>0</v>
      </c>
      <c r="AT3134">
        <v>0</v>
      </c>
      <c r="AU3134" t="e">
        <f t="shared" ca="1" si="296"/>
        <v>#NAME?</v>
      </c>
    </row>
    <row r="3135" spans="1:47" x14ac:dyDescent="0.15">
      <c r="A3135" s="21" t="s">
        <v>4088</v>
      </c>
      <c r="B3135" s="22" t="s">
        <v>17</v>
      </c>
      <c r="C3135" s="42">
        <v>2009</v>
      </c>
      <c r="D3135" s="22" t="s">
        <v>4089</v>
      </c>
      <c r="E3135" s="22" t="s">
        <v>773</v>
      </c>
      <c r="F3135" s="23">
        <v>17.25</v>
      </c>
      <c r="G3135" s="23">
        <v>17.25</v>
      </c>
      <c r="H3135" s="24">
        <f t="shared" si="291"/>
        <v>0</v>
      </c>
      <c r="I3135" s="153">
        <v>0</v>
      </c>
      <c r="J3135" s="24">
        <f t="shared" si="292"/>
        <v>0</v>
      </c>
      <c r="K3135" s="25">
        <f t="shared" si="293"/>
        <v>0</v>
      </c>
      <c r="L3135">
        <v>0</v>
      </c>
      <c r="M3135">
        <v>32964608</v>
      </c>
      <c r="N3135">
        <v>42065747</v>
      </c>
      <c r="O3135" s="52">
        <v>0</v>
      </c>
      <c r="P3135" s="52">
        <v>0</v>
      </c>
      <c r="Q3135" s="52">
        <v>0</v>
      </c>
      <c r="R3135" s="52">
        <v>0</v>
      </c>
      <c r="S3135" s="52">
        <v>0</v>
      </c>
      <c r="T3135" s="52">
        <v>0</v>
      </c>
      <c r="U3135" s="52">
        <v>0</v>
      </c>
      <c r="V3135" s="52">
        <v>0</v>
      </c>
      <c r="W3135" s="52">
        <v>0</v>
      </c>
      <c r="X3135" s="52">
        <v>0</v>
      </c>
      <c r="Y3135" s="52">
        <v>0</v>
      </c>
      <c r="Z3135" s="52">
        <v>0</v>
      </c>
      <c r="AA3135" s="25">
        <v>0</v>
      </c>
      <c r="AB3135" s="25">
        <v>0</v>
      </c>
      <c r="AC3135" s="25">
        <v>0</v>
      </c>
      <c r="AD3135" s="25">
        <v>0</v>
      </c>
      <c r="AE3135" s="25">
        <v>0</v>
      </c>
      <c r="AF3135" s="25">
        <v>0</v>
      </c>
      <c r="AG3135" s="25">
        <v>0</v>
      </c>
      <c r="AH3135" s="25">
        <v>0</v>
      </c>
      <c r="AI3135" s="25">
        <v>0</v>
      </c>
      <c r="AJ3135" s="25">
        <v>0</v>
      </c>
      <c r="AK3135" s="25">
        <v>0</v>
      </c>
      <c r="AL3135" s="25">
        <v>0</v>
      </c>
      <c r="AM3135" s="95">
        <v>0</v>
      </c>
      <c r="AN3135" s="95" t="e">
        <f ca="1">IF(MengeInEEGSummieren(M3135),AM3135,0)</f>
        <v>#NAME?</v>
      </c>
      <c r="AO3135" s="95">
        <f t="shared" si="294"/>
        <v>0</v>
      </c>
      <c r="AP3135" s="95">
        <f t="shared" si="295"/>
        <v>0</v>
      </c>
      <c r="AS3135">
        <v>0</v>
      </c>
      <c r="AT3135">
        <v>0</v>
      </c>
      <c r="AU3135" t="e">
        <f t="shared" ca="1" si="296"/>
        <v>#NAME?</v>
      </c>
    </row>
    <row r="3136" spans="1:47" x14ac:dyDescent="0.15">
      <c r="A3136" s="21" t="s">
        <v>4090</v>
      </c>
      <c r="B3136" s="22" t="s">
        <v>17</v>
      </c>
      <c r="C3136" s="42">
        <v>2009</v>
      </c>
      <c r="D3136" s="22" t="s">
        <v>4091</v>
      </c>
      <c r="E3136" s="22" t="s">
        <v>770</v>
      </c>
      <c r="F3136" s="23">
        <v>12.75</v>
      </c>
      <c r="G3136" s="23">
        <v>12.75</v>
      </c>
      <c r="H3136" s="24">
        <f t="shared" si="291"/>
        <v>0</v>
      </c>
      <c r="I3136" s="153">
        <v>0</v>
      </c>
      <c r="J3136" s="24">
        <f t="shared" si="292"/>
        <v>0</v>
      </c>
      <c r="K3136" s="25">
        <f t="shared" si="293"/>
        <v>0</v>
      </c>
      <c r="L3136">
        <v>0</v>
      </c>
      <c r="M3136">
        <v>32964608</v>
      </c>
      <c r="N3136">
        <v>42065747</v>
      </c>
      <c r="O3136" s="52">
        <v>0</v>
      </c>
      <c r="P3136" s="52">
        <v>0</v>
      </c>
      <c r="Q3136" s="52">
        <v>0</v>
      </c>
      <c r="R3136" s="52">
        <v>0</v>
      </c>
      <c r="S3136" s="52">
        <v>0</v>
      </c>
      <c r="T3136" s="52">
        <v>0</v>
      </c>
      <c r="U3136" s="52">
        <v>0</v>
      </c>
      <c r="V3136" s="52">
        <v>0</v>
      </c>
      <c r="W3136" s="52">
        <v>0</v>
      </c>
      <c r="X3136" s="52">
        <v>0</v>
      </c>
      <c r="Y3136" s="52">
        <v>0</v>
      </c>
      <c r="Z3136" s="52">
        <v>0</v>
      </c>
      <c r="AA3136" s="25">
        <v>0</v>
      </c>
      <c r="AB3136" s="25">
        <v>0</v>
      </c>
      <c r="AC3136" s="25">
        <v>0</v>
      </c>
      <c r="AD3136" s="25">
        <v>0</v>
      </c>
      <c r="AE3136" s="25">
        <v>0</v>
      </c>
      <c r="AF3136" s="25">
        <v>0</v>
      </c>
      <c r="AG3136" s="25">
        <v>0</v>
      </c>
      <c r="AH3136" s="25">
        <v>0</v>
      </c>
      <c r="AI3136" s="25">
        <v>0</v>
      </c>
      <c r="AJ3136" s="25">
        <v>0</v>
      </c>
      <c r="AK3136" s="25">
        <v>0</v>
      </c>
      <c r="AL3136" s="25">
        <v>0</v>
      </c>
      <c r="AM3136" s="95">
        <v>0</v>
      </c>
      <c r="AN3136" s="95" t="e">
        <f ca="1">IF(MengeInEEGSummieren(M3136),AM3136,0)</f>
        <v>#NAME?</v>
      </c>
      <c r="AO3136" s="95">
        <f t="shared" si="294"/>
        <v>0</v>
      </c>
      <c r="AP3136" s="95">
        <f t="shared" si="295"/>
        <v>0</v>
      </c>
      <c r="AS3136">
        <v>0</v>
      </c>
      <c r="AT3136">
        <v>0</v>
      </c>
      <c r="AU3136" t="e">
        <f t="shared" ca="1" si="296"/>
        <v>#NAME?</v>
      </c>
    </row>
    <row r="3137" spans="1:47" x14ac:dyDescent="0.15">
      <c r="A3137" s="21" t="s">
        <v>4092</v>
      </c>
      <c r="B3137" s="22" t="s">
        <v>17</v>
      </c>
      <c r="C3137" s="42">
        <v>2009</v>
      </c>
      <c r="D3137" s="22" t="s">
        <v>4093</v>
      </c>
      <c r="E3137" s="22" t="s">
        <v>773</v>
      </c>
      <c r="F3137" s="23">
        <v>15.75</v>
      </c>
      <c r="G3137" s="23">
        <v>15.75</v>
      </c>
      <c r="H3137" s="24">
        <f t="shared" si="291"/>
        <v>0</v>
      </c>
      <c r="I3137" s="153">
        <v>0</v>
      </c>
      <c r="J3137" s="24">
        <f t="shared" si="292"/>
        <v>0</v>
      </c>
      <c r="K3137" s="25">
        <f t="shared" si="293"/>
        <v>0</v>
      </c>
      <c r="L3137">
        <v>0</v>
      </c>
      <c r="M3137">
        <v>32964608</v>
      </c>
      <c r="N3137">
        <v>42065747</v>
      </c>
      <c r="O3137" s="52">
        <v>0</v>
      </c>
      <c r="P3137" s="52">
        <v>0</v>
      </c>
      <c r="Q3137" s="52">
        <v>0</v>
      </c>
      <c r="R3137" s="52">
        <v>0</v>
      </c>
      <c r="S3137" s="52">
        <v>0</v>
      </c>
      <c r="T3137" s="52">
        <v>0</v>
      </c>
      <c r="U3137" s="52">
        <v>0</v>
      </c>
      <c r="V3137" s="52">
        <v>0</v>
      </c>
      <c r="W3137" s="52">
        <v>0</v>
      </c>
      <c r="X3137" s="52">
        <v>0</v>
      </c>
      <c r="Y3137" s="52">
        <v>0</v>
      </c>
      <c r="Z3137" s="52">
        <v>0</v>
      </c>
      <c r="AA3137" s="25">
        <v>0</v>
      </c>
      <c r="AB3137" s="25">
        <v>0</v>
      </c>
      <c r="AC3137" s="25">
        <v>0</v>
      </c>
      <c r="AD3137" s="25">
        <v>0</v>
      </c>
      <c r="AE3137" s="25">
        <v>0</v>
      </c>
      <c r="AF3137" s="25">
        <v>0</v>
      </c>
      <c r="AG3137" s="25">
        <v>0</v>
      </c>
      <c r="AH3137" s="25">
        <v>0</v>
      </c>
      <c r="AI3137" s="25">
        <v>0</v>
      </c>
      <c r="AJ3137" s="25">
        <v>0</v>
      </c>
      <c r="AK3137" s="25">
        <v>0</v>
      </c>
      <c r="AL3137" s="25">
        <v>0</v>
      </c>
      <c r="AM3137" s="95">
        <v>0</v>
      </c>
      <c r="AN3137" s="95" t="e">
        <f ca="1">IF(MengeInEEGSummieren(M3137),AM3137,0)</f>
        <v>#NAME?</v>
      </c>
      <c r="AO3137" s="95">
        <f t="shared" si="294"/>
        <v>0</v>
      </c>
      <c r="AP3137" s="95">
        <f t="shared" si="295"/>
        <v>0</v>
      </c>
      <c r="AS3137">
        <v>0</v>
      </c>
      <c r="AT3137">
        <v>0</v>
      </c>
      <c r="AU3137" t="e">
        <f t="shared" ca="1" si="296"/>
        <v>#NAME?</v>
      </c>
    </row>
    <row r="3138" spans="1:47" x14ac:dyDescent="0.15">
      <c r="A3138" s="21" t="s">
        <v>4094</v>
      </c>
      <c r="B3138" s="22" t="s">
        <v>17</v>
      </c>
      <c r="C3138" s="42">
        <v>2009</v>
      </c>
      <c r="D3138" s="22" t="s">
        <v>4095</v>
      </c>
      <c r="E3138" s="22" t="s">
        <v>773</v>
      </c>
      <c r="F3138" s="23">
        <v>10.79</v>
      </c>
      <c r="G3138" s="23">
        <v>10.79</v>
      </c>
      <c r="H3138" s="24">
        <f t="shared" si="291"/>
        <v>0</v>
      </c>
      <c r="I3138" s="153">
        <v>0</v>
      </c>
      <c r="J3138" s="24">
        <f t="shared" si="292"/>
        <v>0</v>
      </c>
      <c r="K3138" s="25">
        <f t="shared" si="293"/>
        <v>0</v>
      </c>
      <c r="L3138">
        <v>0</v>
      </c>
      <c r="M3138">
        <v>32964608</v>
      </c>
      <c r="N3138">
        <v>42065747</v>
      </c>
      <c r="O3138" s="52">
        <v>0</v>
      </c>
      <c r="P3138" s="52">
        <v>0</v>
      </c>
      <c r="Q3138" s="52">
        <v>0</v>
      </c>
      <c r="R3138" s="52">
        <v>0</v>
      </c>
      <c r="S3138" s="52">
        <v>0</v>
      </c>
      <c r="T3138" s="52">
        <v>0</v>
      </c>
      <c r="U3138" s="52">
        <v>0</v>
      </c>
      <c r="V3138" s="52">
        <v>0</v>
      </c>
      <c r="W3138" s="52">
        <v>0</v>
      </c>
      <c r="X3138" s="52">
        <v>0</v>
      </c>
      <c r="Y3138" s="52">
        <v>0</v>
      </c>
      <c r="Z3138" s="52">
        <v>0</v>
      </c>
      <c r="AA3138" s="25">
        <v>0</v>
      </c>
      <c r="AB3138" s="25">
        <v>0</v>
      </c>
      <c r="AC3138" s="25">
        <v>0</v>
      </c>
      <c r="AD3138" s="25">
        <v>0</v>
      </c>
      <c r="AE3138" s="25">
        <v>0</v>
      </c>
      <c r="AF3138" s="25">
        <v>0</v>
      </c>
      <c r="AG3138" s="25">
        <v>0</v>
      </c>
      <c r="AH3138" s="25">
        <v>0</v>
      </c>
      <c r="AI3138" s="25">
        <v>0</v>
      </c>
      <c r="AJ3138" s="25">
        <v>0</v>
      </c>
      <c r="AK3138" s="25">
        <v>0</v>
      </c>
      <c r="AL3138" s="25">
        <v>0</v>
      </c>
      <c r="AM3138" s="95">
        <v>0</v>
      </c>
      <c r="AN3138" s="95" t="e">
        <f ca="1">IF(MengeInEEGSummieren(M3138),AM3138,0)</f>
        <v>#NAME?</v>
      </c>
      <c r="AO3138" s="95">
        <f t="shared" si="294"/>
        <v>0</v>
      </c>
      <c r="AP3138" s="95">
        <f t="shared" si="295"/>
        <v>0</v>
      </c>
      <c r="AS3138">
        <v>0</v>
      </c>
      <c r="AT3138">
        <v>0</v>
      </c>
      <c r="AU3138" t="e">
        <f t="shared" ca="1" si="296"/>
        <v>#NAME?</v>
      </c>
    </row>
    <row r="3139" spans="1:47" x14ac:dyDescent="0.15">
      <c r="A3139" s="21" t="s">
        <v>4096</v>
      </c>
      <c r="B3139" s="22" t="s">
        <v>17</v>
      </c>
      <c r="C3139" s="42">
        <v>2009</v>
      </c>
      <c r="D3139" s="22" t="s">
        <v>4097</v>
      </c>
      <c r="E3139" s="22" t="s">
        <v>770</v>
      </c>
      <c r="F3139" s="23">
        <v>18.670000000000002</v>
      </c>
      <c r="G3139" s="23">
        <v>18.670000000000002</v>
      </c>
      <c r="H3139" s="24">
        <f t="shared" si="291"/>
        <v>0</v>
      </c>
      <c r="I3139" s="153">
        <v>0</v>
      </c>
      <c r="J3139" s="24">
        <f t="shared" si="292"/>
        <v>0</v>
      </c>
      <c r="K3139" s="25">
        <f t="shared" si="293"/>
        <v>0</v>
      </c>
      <c r="L3139">
        <v>0</v>
      </c>
      <c r="M3139">
        <v>32964608</v>
      </c>
      <c r="N3139">
        <v>42065747</v>
      </c>
      <c r="O3139" s="52">
        <v>0</v>
      </c>
      <c r="P3139" s="52">
        <v>0</v>
      </c>
      <c r="Q3139" s="52">
        <v>0</v>
      </c>
      <c r="R3139" s="52">
        <v>0</v>
      </c>
      <c r="S3139" s="52">
        <v>0</v>
      </c>
      <c r="T3139" s="52">
        <v>0</v>
      </c>
      <c r="U3139" s="52">
        <v>0</v>
      </c>
      <c r="V3139" s="52">
        <v>0</v>
      </c>
      <c r="W3139" s="52">
        <v>0</v>
      </c>
      <c r="X3139" s="52">
        <v>0</v>
      </c>
      <c r="Y3139" s="52">
        <v>0</v>
      </c>
      <c r="Z3139" s="52">
        <v>0</v>
      </c>
      <c r="AA3139" s="25">
        <v>0</v>
      </c>
      <c r="AB3139" s="25">
        <v>0</v>
      </c>
      <c r="AC3139" s="25">
        <v>0</v>
      </c>
      <c r="AD3139" s="25">
        <v>0</v>
      </c>
      <c r="AE3139" s="25">
        <v>0</v>
      </c>
      <c r="AF3139" s="25">
        <v>0</v>
      </c>
      <c r="AG3139" s="25">
        <v>0</v>
      </c>
      <c r="AH3139" s="25">
        <v>0</v>
      </c>
      <c r="AI3139" s="25">
        <v>0</v>
      </c>
      <c r="AJ3139" s="25">
        <v>0</v>
      </c>
      <c r="AK3139" s="25">
        <v>0</v>
      </c>
      <c r="AL3139" s="25">
        <v>0</v>
      </c>
      <c r="AM3139" s="95">
        <v>0</v>
      </c>
      <c r="AN3139" s="95" t="e">
        <f ca="1">IF(MengeInEEGSummieren(M3139),AM3139,0)</f>
        <v>#NAME?</v>
      </c>
      <c r="AO3139" s="95">
        <f t="shared" si="294"/>
        <v>0</v>
      </c>
      <c r="AP3139" s="95">
        <f t="shared" si="295"/>
        <v>0</v>
      </c>
      <c r="AS3139">
        <v>0</v>
      </c>
      <c r="AT3139">
        <v>0</v>
      </c>
      <c r="AU3139" t="e">
        <f t="shared" ca="1" si="296"/>
        <v>#NAME?</v>
      </c>
    </row>
    <row r="3140" spans="1:47" x14ac:dyDescent="0.15">
      <c r="A3140" s="21" t="s">
        <v>4098</v>
      </c>
      <c r="B3140" s="22" t="s">
        <v>17</v>
      </c>
      <c r="C3140" s="42">
        <v>2009</v>
      </c>
      <c r="D3140" s="22" t="s">
        <v>4099</v>
      </c>
      <c r="E3140" s="22" t="s">
        <v>773</v>
      </c>
      <c r="F3140" s="23">
        <v>21.67</v>
      </c>
      <c r="G3140" s="23">
        <v>21.67</v>
      </c>
      <c r="H3140" s="24">
        <f t="shared" si="291"/>
        <v>0</v>
      </c>
      <c r="I3140" s="153">
        <v>0</v>
      </c>
      <c r="J3140" s="24">
        <f t="shared" si="292"/>
        <v>0</v>
      </c>
      <c r="K3140" s="25">
        <f t="shared" si="293"/>
        <v>0</v>
      </c>
      <c r="L3140">
        <v>0</v>
      </c>
      <c r="M3140">
        <v>32964608</v>
      </c>
      <c r="N3140">
        <v>42065747</v>
      </c>
      <c r="O3140" s="52">
        <v>0</v>
      </c>
      <c r="P3140" s="52">
        <v>0</v>
      </c>
      <c r="Q3140" s="52">
        <v>0</v>
      </c>
      <c r="R3140" s="52">
        <v>0</v>
      </c>
      <c r="S3140" s="52">
        <v>0</v>
      </c>
      <c r="T3140" s="52">
        <v>0</v>
      </c>
      <c r="U3140" s="52">
        <v>0</v>
      </c>
      <c r="V3140" s="52">
        <v>0</v>
      </c>
      <c r="W3140" s="52">
        <v>0</v>
      </c>
      <c r="X3140" s="52">
        <v>0</v>
      </c>
      <c r="Y3140" s="52">
        <v>0</v>
      </c>
      <c r="Z3140" s="52">
        <v>0</v>
      </c>
      <c r="AA3140" s="25">
        <v>0</v>
      </c>
      <c r="AB3140" s="25">
        <v>0</v>
      </c>
      <c r="AC3140" s="25">
        <v>0</v>
      </c>
      <c r="AD3140" s="25">
        <v>0</v>
      </c>
      <c r="AE3140" s="25">
        <v>0</v>
      </c>
      <c r="AF3140" s="25">
        <v>0</v>
      </c>
      <c r="AG3140" s="25">
        <v>0</v>
      </c>
      <c r="AH3140" s="25">
        <v>0</v>
      </c>
      <c r="AI3140" s="25">
        <v>0</v>
      </c>
      <c r="AJ3140" s="25">
        <v>0</v>
      </c>
      <c r="AK3140" s="25">
        <v>0</v>
      </c>
      <c r="AL3140" s="25">
        <v>0</v>
      </c>
      <c r="AM3140" s="95">
        <v>0</v>
      </c>
      <c r="AN3140" s="95" t="e">
        <f ca="1">IF(MengeInEEGSummieren(M3140),AM3140,0)</f>
        <v>#NAME?</v>
      </c>
      <c r="AO3140" s="95">
        <f t="shared" si="294"/>
        <v>0</v>
      </c>
      <c r="AP3140" s="95">
        <f t="shared" si="295"/>
        <v>0</v>
      </c>
      <c r="AS3140">
        <v>0</v>
      </c>
      <c r="AT3140">
        <v>0</v>
      </c>
      <c r="AU3140" t="e">
        <f t="shared" ca="1" si="296"/>
        <v>#NAME?</v>
      </c>
    </row>
    <row r="3141" spans="1:47" x14ac:dyDescent="0.15">
      <c r="A3141" s="21" t="s">
        <v>4100</v>
      </c>
      <c r="B3141" s="22" t="s">
        <v>17</v>
      </c>
      <c r="C3141" s="42">
        <v>2009</v>
      </c>
      <c r="D3141" s="22" t="s">
        <v>4101</v>
      </c>
      <c r="E3141" s="22" t="s">
        <v>770</v>
      </c>
      <c r="F3141" s="23">
        <v>20.67</v>
      </c>
      <c r="G3141" s="23">
        <v>20.67</v>
      </c>
      <c r="H3141" s="24">
        <f t="shared" si="291"/>
        <v>0</v>
      </c>
      <c r="I3141" s="153">
        <v>0</v>
      </c>
      <c r="J3141" s="24">
        <f t="shared" si="292"/>
        <v>0</v>
      </c>
      <c r="K3141" s="25">
        <f t="shared" si="293"/>
        <v>0</v>
      </c>
      <c r="L3141">
        <v>0</v>
      </c>
      <c r="M3141">
        <v>32964608</v>
      </c>
      <c r="N3141">
        <v>42065747</v>
      </c>
      <c r="O3141" s="52">
        <v>0</v>
      </c>
      <c r="P3141" s="52">
        <v>0</v>
      </c>
      <c r="Q3141" s="52">
        <v>0</v>
      </c>
      <c r="R3141" s="52">
        <v>0</v>
      </c>
      <c r="S3141" s="52">
        <v>0</v>
      </c>
      <c r="T3141" s="52">
        <v>0</v>
      </c>
      <c r="U3141" s="52">
        <v>0</v>
      </c>
      <c r="V3141" s="52">
        <v>0</v>
      </c>
      <c r="W3141" s="52">
        <v>0</v>
      </c>
      <c r="X3141" s="52">
        <v>0</v>
      </c>
      <c r="Y3141" s="52">
        <v>0</v>
      </c>
      <c r="Z3141" s="52">
        <v>0</v>
      </c>
      <c r="AA3141" s="25">
        <v>0</v>
      </c>
      <c r="AB3141" s="25">
        <v>0</v>
      </c>
      <c r="AC3141" s="25">
        <v>0</v>
      </c>
      <c r="AD3141" s="25">
        <v>0</v>
      </c>
      <c r="AE3141" s="25">
        <v>0</v>
      </c>
      <c r="AF3141" s="25">
        <v>0</v>
      </c>
      <c r="AG3141" s="25">
        <v>0</v>
      </c>
      <c r="AH3141" s="25">
        <v>0</v>
      </c>
      <c r="AI3141" s="25">
        <v>0</v>
      </c>
      <c r="AJ3141" s="25">
        <v>0</v>
      </c>
      <c r="AK3141" s="25">
        <v>0</v>
      </c>
      <c r="AL3141" s="25">
        <v>0</v>
      </c>
      <c r="AM3141" s="95">
        <v>0</v>
      </c>
      <c r="AN3141" s="95" t="e">
        <f ca="1">IF(MengeInEEGSummieren(M3141),AM3141,0)</f>
        <v>#NAME?</v>
      </c>
      <c r="AO3141" s="95">
        <f t="shared" si="294"/>
        <v>0</v>
      </c>
      <c r="AP3141" s="95">
        <f t="shared" si="295"/>
        <v>0</v>
      </c>
      <c r="AS3141">
        <v>0</v>
      </c>
      <c r="AT3141">
        <v>0</v>
      </c>
      <c r="AU3141" t="e">
        <f t="shared" ca="1" si="296"/>
        <v>#NAME?</v>
      </c>
    </row>
    <row r="3142" spans="1:47" x14ac:dyDescent="0.15">
      <c r="A3142" s="21" t="s">
        <v>4102</v>
      </c>
      <c r="B3142" s="22" t="s">
        <v>17</v>
      </c>
      <c r="C3142" s="42">
        <v>2009</v>
      </c>
      <c r="D3142" s="22" t="s">
        <v>4103</v>
      </c>
      <c r="E3142" s="22" t="s">
        <v>773</v>
      </c>
      <c r="F3142" s="23">
        <v>23.67</v>
      </c>
      <c r="G3142" s="23">
        <v>23.67</v>
      </c>
      <c r="H3142" s="24">
        <f t="shared" si="291"/>
        <v>0</v>
      </c>
      <c r="I3142" s="153">
        <v>0</v>
      </c>
      <c r="J3142" s="24">
        <f t="shared" si="292"/>
        <v>0</v>
      </c>
      <c r="K3142" s="25">
        <f t="shared" si="293"/>
        <v>0</v>
      </c>
      <c r="L3142">
        <v>0</v>
      </c>
      <c r="M3142">
        <v>32964608</v>
      </c>
      <c r="N3142">
        <v>42065747</v>
      </c>
      <c r="O3142" s="52">
        <v>0</v>
      </c>
      <c r="P3142" s="52">
        <v>0</v>
      </c>
      <c r="Q3142" s="52">
        <v>0</v>
      </c>
      <c r="R3142" s="52">
        <v>0</v>
      </c>
      <c r="S3142" s="52">
        <v>0</v>
      </c>
      <c r="T3142" s="52">
        <v>0</v>
      </c>
      <c r="U3142" s="52">
        <v>0</v>
      </c>
      <c r="V3142" s="52">
        <v>0</v>
      </c>
      <c r="W3142" s="52">
        <v>0</v>
      </c>
      <c r="X3142" s="52">
        <v>0</v>
      </c>
      <c r="Y3142" s="52">
        <v>0</v>
      </c>
      <c r="Z3142" s="52">
        <v>0</v>
      </c>
      <c r="AA3142" s="25">
        <v>0</v>
      </c>
      <c r="AB3142" s="25">
        <v>0</v>
      </c>
      <c r="AC3142" s="25">
        <v>0</v>
      </c>
      <c r="AD3142" s="25">
        <v>0</v>
      </c>
      <c r="AE3142" s="25">
        <v>0</v>
      </c>
      <c r="AF3142" s="25">
        <v>0</v>
      </c>
      <c r="AG3142" s="25">
        <v>0</v>
      </c>
      <c r="AH3142" s="25">
        <v>0</v>
      </c>
      <c r="AI3142" s="25">
        <v>0</v>
      </c>
      <c r="AJ3142" s="25">
        <v>0</v>
      </c>
      <c r="AK3142" s="25">
        <v>0</v>
      </c>
      <c r="AL3142" s="25">
        <v>0</v>
      </c>
      <c r="AM3142" s="95">
        <v>0</v>
      </c>
      <c r="AN3142" s="95" t="e">
        <f ca="1">IF(MengeInEEGSummieren(M3142),AM3142,0)</f>
        <v>#NAME?</v>
      </c>
      <c r="AO3142" s="95">
        <f t="shared" si="294"/>
        <v>0</v>
      </c>
      <c r="AP3142" s="95">
        <f t="shared" si="295"/>
        <v>0</v>
      </c>
      <c r="AS3142">
        <v>0</v>
      </c>
      <c r="AT3142">
        <v>0</v>
      </c>
      <c r="AU3142" t="e">
        <f t="shared" ca="1" si="296"/>
        <v>#NAME?</v>
      </c>
    </row>
    <row r="3143" spans="1:47" x14ac:dyDescent="0.15">
      <c r="A3143" s="21" t="s">
        <v>4104</v>
      </c>
      <c r="B3143" s="22" t="s">
        <v>17</v>
      </c>
      <c r="C3143" s="42">
        <v>2009</v>
      </c>
      <c r="D3143" s="22" t="s">
        <v>4105</v>
      </c>
      <c r="E3143" s="22" t="s">
        <v>770</v>
      </c>
      <c r="F3143" s="23">
        <v>19.670000000000002</v>
      </c>
      <c r="G3143" s="23">
        <v>19.670000000000002</v>
      </c>
      <c r="H3143" s="24">
        <f t="shared" si="291"/>
        <v>0</v>
      </c>
      <c r="I3143" s="153">
        <v>0</v>
      </c>
      <c r="J3143" s="24">
        <f t="shared" si="292"/>
        <v>0</v>
      </c>
      <c r="K3143" s="25">
        <f t="shared" si="293"/>
        <v>0</v>
      </c>
      <c r="L3143">
        <v>0</v>
      </c>
      <c r="M3143">
        <v>32964608</v>
      </c>
      <c r="N3143">
        <v>42065747</v>
      </c>
      <c r="O3143" s="52">
        <v>0</v>
      </c>
      <c r="P3143" s="52">
        <v>0</v>
      </c>
      <c r="Q3143" s="52">
        <v>0</v>
      </c>
      <c r="R3143" s="52">
        <v>0</v>
      </c>
      <c r="S3143" s="52">
        <v>0</v>
      </c>
      <c r="T3143" s="52">
        <v>0</v>
      </c>
      <c r="U3143" s="52">
        <v>0</v>
      </c>
      <c r="V3143" s="52">
        <v>0</v>
      </c>
      <c r="W3143" s="52">
        <v>0</v>
      </c>
      <c r="X3143" s="52">
        <v>0</v>
      </c>
      <c r="Y3143" s="52">
        <v>0</v>
      </c>
      <c r="Z3143" s="52">
        <v>0</v>
      </c>
      <c r="AA3143" s="25">
        <v>0</v>
      </c>
      <c r="AB3143" s="25">
        <v>0</v>
      </c>
      <c r="AC3143" s="25">
        <v>0</v>
      </c>
      <c r="AD3143" s="25">
        <v>0</v>
      </c>
      <c r="AE3143" s="25">
        <v>0</v>
      </c>
      <c r="AF3143" s="25">
        <v>0</v>
      </c>
      <c r="AG3143" s="25">
        <v>0</v>
      </c>
      <c r="AH3143" s="25">
        <v>0</v>
      </c>
      <c r="AI3143" s="25">
        <v>0</v>
      </c>
      <c r="AJ3143" s="25">
        <v>0</v>
      </c>
      <c r="AK3143" s="25">
        <v>0</v>
      </c>
      <c r="AL3143" s="25">
        <v>0</v>
      </c>
      <c r="AM3143" s="95">
        <v>0</v>
      </c>
      <c r="AN3143" s="95" t="e">
        <f ca="1">IF(MengeInEEGSummieren(M3143),AM3143,0)</f>
        <v>#NAME?</v>
      </c>
      <c r="AO3143" s="95">
        <f t="shared" si="294"/>
        <v>0</v>
      </c>
      <c r="AP3143" s="95">
        <f t="shared" si="295"/>
        <v>0</v>
      </c>
      <c r="AS3143">
        <v>0</v>
      </c>
      <c r="AT3143">
        <v>0</v>
      </c>
      <c r="AU3143" t="e">
        <f t="shared" ca="1" si="296"/>
        <v>#NAME?</v>
      </c>
    </row>
    <row r="3144" spans="1:47" x14ac:dyDescent="0.15">
      <c r="A3144" s="21" t="s">
        <v>4106</v>
      </c>
      <c r="B3144" s="22" t="s">
        <v>17</v>
      </c>
      <c r="C3144" s="42">
        <v>2009</v>
      </c>
      <c r="D3144" s="22" t="s">
        <v>4107</v>
      </c>
      <c r="E3144" s="22" t="s">
        <v>773</v>
      </c>
      <c r="F3144" s="23">
        <v>22.67</v>
      </c>
      <c r="G3144" s="23">
        <v>22.67</v>
      </c>
      <c r="H3144" s="24">
        <f t="shared" si="291"/>
        <v>0</v>
      </c>
      <c r="I3144" s="153">
        <v>0</v>
      </c>
      <c r="J3144" s="24">
        <f t="shared" si="292"/>
        <v>0</v>
      </c>
      <c r="K3144" s="25">
        <f t="shared" si="293"/>
        <v>0</v>
      </c>
      <c r="L3144">
        <v>0</v>
      </c>
      <c r="M3144">
        <v>32964608</v>
      </c>
      <c r="N3144">
        <v>42065747</v>
      </c>
      <c r="O3144" s="52">
        <v>0</v>
      </c>
      <c r="P3144" s="52">
        <v>0</v>
      </c>
      <c r="Q3144" s="52">
        <v>0</v>
      </c>
      <c r="R3144" s="52">
        <v>0</v>
      </c>
      <c r="S3144" s="52">
        <v>0</v>
      </c>
      <c r="T3144" s="52">
        <v>0</v>
      </c>
      <c r="U3144" s="52">
        <v>0</v>
      </c>
      <c r="V3144" s="52">
        <v>0</v>
      </c>
      <c r="W3144" s="52">
        <v>0</v>
      </c>
      <c r="X3144" s="52">
        <v>0</v>
      </c>
      <c r="Y3144" s="52">
        <v>0</v>
      </c>
      <c r="Z3144" s="52">
        <v>0</v>
      </c>
      <c r="AA3144" s="25">
        <v>0</v>
      </c>
      <c r="AB3144" s="25">
        <v>0</v>
      </c>
      <c r="AC3144" s="25">
        <v>0</v>
      </c>
      <c r="AD3144" s="25">
        <v>0</v>
      </c>
      <c r="AE3144" s="25">
        <v>0</v>
      </c>
      <c r="AF3144" s="25">
        <v>0</v>
      </c>
      <c r="AG3144" s="25">
        <v>0</v>
      </c>
      <c r="AH3144" s="25">
        <v>0</v>
      </c>
      <c r="AI3144" s="25">
        <v>0</v>
      </c>
      <c r="AJ3144" s="25">
        <v>0</v>
      </c>
      <c r="AK3144" s="25">
        <v>0</v>
      </c>
      <c r="AL3144" s="25">
        <v>0</v>
      </c>
      <c r="AM3144" s="95">
        <v>0</v>
      </c>
      <c r="AN3144" s="95" t="e">
        <f ca="1">IF(MengeInEEGSummieren(M3144),AM3144,0)</f>
        <v>#NAME?</v>
      </c>
      <c r="AO3144" s="95">
        <f t="shared" si="294"/>
        <v>0</v>
      </c>
      <c r="AP3144" s="95">
        <f t="shared" si="295"/>
        <v>0</v>
      </c>
      <c r="AS3144">
        <v>0</v>
      </c>
      <c r="AT3144">
        <v>0</v>
      </c>
      <c r="AU3144" t="e">
        <f t="shared" ca="1" si="296"/>
        <v>#NAME?</v>
      </c>
    </row>
    <row r="3145" spans="1:47" x14ac:dyDescent="0.15">
      <c r="A3145" s="21" t="s">
        <v>4108</v>
      </c>
      <c r="B3145" s="22" t="s">
        <v>17</v>
      </c>
      <c r="C3145" s="42">
        <v>2009</v>
      </c>
      <c r="D3145" s="22" t="s">
        <v>4109</v>
      </c>
      <c r="E3145" s="22" t="s">
        <v>770</v>
      </c>
      <c r="F3145" s="23">
        <v>20.67</v>
      </c>
      <c r="G3145" s="23">
        <v>20.67</v>
      </c>
      <c r="H3145" s="24">
        <f t="shared" si="291"/>
        <v>0</v>
      </c>
      <c r="I3145" s="153">
        <v>0</v>
      </c>
      <c r="J3145" s="24">
        <f t="shared" si="292"/>
        <v>0</v>
      </c>
      <c r="K3145" s="25">
        <f t="shared" si="293"/>
        <v>0</v>
      </c>
      <c r="L3145">
        <v>0</v>
      </c>
      <c r="M3145">
        <v>32964608</v>
      </c>
      <c r="N3145">
        <v>42065747</v>
      </c>
      <c r="O3145" s="52">
        <v>0</v>
      </c>
      <c r="P3145" s="52">
        <v>0</v>
      </c>
      <c r="Q3145" s="52">
        <v>0</v>
      </c>
      <c r="R3145" s="52">
        <v>0</v>
      </c>
      <c r="S3145" s="52">
        <v>0</v>
      </c>
      <c r="T3145" s="52">
        <v>0</v>
      </c>
      <c r="U3145" s="52">
        <v>0</v>
      </c>
      <c r="V3145" s="52">
        <v>0</v>
      </c>
      <c r="W3145" s="52">
        <v>0</v>
      </c>
      <c r="X3145" s="52">
        <v>0</v>
      </c>
      <c r="Y3145" s="52">
        <v>0</v>
      </c>
      <c r="Z3145" s="52">
        <v>0</v>
      </c>
      <c r="AA3145" s="25">
        <v>0</v>
      </c>
      <c r="AB3145" s="25">
        <v>0</v>
      </c>
      <c r="AC3145" s="25">
        <v>0</v>
      </c>
      <c r="AD3145" s="25">
        <v>0</v>
      </c>
      <c r="AE3145" s="25">
        <v>0</v>
      </c>
      <c r="AF3145" s="25">
        <v>0</v>
      </c>
      <c r="AG3145" s="25">
        <v>0</v>
      </c>
      <c r="AH3145" s="25">
        <v>0</v>
      </c>
      <c r="AI3145" s="25">
        <v>0</v>
      </c>
      <c r="AJ3145" s="25">
        <v>0</v>
      </c>
      <c r="AK3145" s="25">
        <v>0</v>
      </c>
      <c r="AL3145" s="25">
        <v>0</v>
      </c>
      <c r="AM3145" s="95">
        <v>0</v>
      </c>
      <c r="AN3145" s="95" t="e">
        <f ca="1">IF(MengeInEEGSummieren(M3145),AM3145,0)</f>
        <v>#NAME?</v>
      </c>
      <c r="AO3145" s="95">
        <f t="shared" si="294"/>
        <v>0</v>
      </c>
      <c r="AP3145" s="95">
        <f t="shared" si="295"/>
        <v>0</v>
      </c>
      <c r="AS3145">
        <v>0</v>
      </c>
      <c r="AT3145">
        <v>0</v>
      </c>
      <c r="AU3145" t="e">
        <f t="shared" ca="1" si="296"/>
        <v>#NAME?</v>
      </c>
    </row>
    <row r="3146" spans="1:47" x14ac:dyDescent="0.15">
      <c r="A3146" s="21" t="s">
        <v>4110</v>
      </c>
      <c r="B3146" s="22" t="s">
        <v>17</v>
      </c>
      <c r="C3146" s="42">
        <v>2009</v>
      </c>
      <c r="D3146" s="22" t="s">
        <v>4111</v>
      </c>
      <c r="E3146" s="22" t="s">
        <v>773</v>
      </c>
      <c r="F3146" s="23">
        <v>23.67</v>
      </c>
      <c r="G3146" s="23">
        <v>23.67</v>
      </c>
      <c r="H3146" s="24">
        <f t="shared" si="291"/>
        <v>0</v>
      </c>
      <c r="I3146" s="153">
        <v>0</v>
      </c>
      <c r="J3146" s="24">
        <f t="shared" si="292"/>
        <v>0</v>
      </c>
      <c r="K3146" s="25">
        <f t="shared" si="293"/>
        <v>0</v>
      </c>
      <c r="L3146">
        <v>0</v>
      </c>
      <c r="M3146">
        <v>32964608</v>
      </c>
      <c r="N3146">
        <v>42065747</v>
      </c>
      <c r="O3146" s="52">
        <v>0</v>
      </c>
      <c r="P3146" s="52">
        <v>0</v>
      </c>
      <c r="Q3146" s="52">
        <v>0</v>
      </c>
      <c r="R3146" s="52">
        <v>0</v>
      </c>
      <c r="S3146" s="52">
        <v>0</v>
      </c>
      <c r="T3146" s="52">
        <v>0</v>
      </c>
      <c r="U3146" s="52">
        <v>0</v>
      </c>
      <c r="V3146" s="52">
        <v>0</v>
      </c>
      <c r="W3146" s="52">
        <v>0</v>
      </c>
      <c r="X3146" s="52">
        <v>0</v>
      </c>
      <c r="Y3146" s="52">
        <v>0</v>
      </c>
      <c r="Z3146" s="52">
        <v>0</v>
      </c>
      <c r="AA3146" s="25">
        <v>0</v>
      </c>
      <c r="AB3146" s="25">
        <v>0</v>
      </c>
      <c r="AC3146" s="25">
        <v>0</v>
      </c>
      <c r="AD3146" s="25">
        <v>0</v>
      </c>
      <c r="AE3146" s="25">
        <v>0</v>
      </c>
      <c r="AF3146" s="25">
        <v>0</v>
      </c>
      <c r="AG3146" s="25">
        <v>0</v>
      </c>
      <c r="AH3146" s="25">
        <v>0</v>
      </c>
      <c r="AI3146" s="25">
        <v>0</v>
      </c>
      <c r="AJ3146" s="25">
        <v>0</v>
      </c>
      <c r="AK3146" s="25">
        <v>0</v>
      </c>
      <c r="AL3146" s="25">
        <v>0</v>
      </c>
      <c r="AM3146" s="95">
        <v>0</v>
      </c>
      <c r="AN3146" s="95" t="e">
        <f ca="1">IF(MengeInEEGSummieren(M3146),AM3146,0)</f>
        <v>#NAME?</v>
      </c>
      <c r="AO3146" s="95">
        <f t="shared" si="294"/>
        <v>0</v>
      </c>
      <c r="AP3146" s="95">
        <f t="shared" si="295"/>
        <v>0</v>
      </c>
      <c r="AS3146">
        <v>0</v>
      </c>
      <c r="AT3146">
        <v>0</v>
      </c>
      <c r="AU3146" t="e">
        <f t="shared" ca="1" si="296"/>
        <v>#NAME?</v>
      </c>
    </row>
    <row r="3147" spans="1:47" x14ac:dyDescent="0.15">
      <c r="A3147" s="21" t="s">
        <v>4112</v>
      </c>
      <c r="B3147" s="22" t="s">
        <v>17</v>
      </c>
      <c r="C3147" s="42">
        <v>2009</v>
      </c>
      <c r="D3147" s="22" t="s">
        <v>4113</v>
      </c>
      <c r="E3147" s="22" t="s">
        <v>770</v>
      </c>
      <c r="F3147" s="23">
        <v>16.18</v>
      </c>
      <c r="G3147" s="23">
        <v>16.18</v>
      </c>
      <c r="H3147" s="24">
        <f t="shared" si="291"/>
        <v>0</v>
      </c>
      <c r="I3147" s="153">
        <v>0</v>
      </c>
      <c r="J3147" s="24">
        <f t="shared" si="292"/>
        <v>0</v>
      </c>
      <c r="K3147" s="25">
        <f t="shared" si="293"/>
        <v>0</v>
      </c>
      <c r="L3147">
        <v>0</v>
      </c>
      <c r="M3147">
        <v>32964608</v>
      </c>
      <c r="N3147">
        <v>42065747</v>
      </c>
      <c r="O3147" s="52">
        <v>0</v>
      </c>
      <c r="P3147" s="52">
        <v>0</v>
      </c>
      <c r="Q3147" s="52">
        <v>0</v>
      </c>
      <c r="R3147" s="52">
        <v>0</v>
      </c>
      <c r="S3147" s="52">
        <v>0</v>
      </c>
      <c r="T3147" s="52">
        <v>0</v>
      </c>
      <c r="U3147" s="52">
        <v>0</v>
      </c>
      <c r="V3147" s="52">
        <v>0</v>
      </c>
      <c r="W3147" s="52">
        <v>0</v>
      </c>
      <c r="X3147" s="52">
        <v>0</v>
      </c>
      <c r="Y3147" s="52">
        <v>0</v>
      </c>
      <c r="Z3147" s="52">
        <v>0</v>
      </c>
      <c r="AA3147" s="25">
        <v>0</v>
      </c>
      <c r="AB3147" s="25">
        <v>0</v>
      </c>
      <c r="AC3147" s="25">
        <v>0</v>
      </c>
      <c r="AD3147" s="25">
        <v>0</v>
      </c>
      <c r="AE3147" s="25">
        <v>0</v>
      </c>
      <c r="AF3147" s="25">
        <v>0</v>
      </c>
      <c r="AG3147" s="25">
        <v>0</v>
      </c>
      <c r="AH3147" s="25">
        <v>0</v>
      </c>
      <c r="AI3147" s="25">
        <v>0</v>
      </c>
      <c r="AJ3147" s="25">
        <v>0</v>
      </c>
      <c r="AK3147" s="25">
        <v>0</v>
      </c>
      <c r="AL3147" s="25">
        <v>0</v>
      </c>
      <c r="AM3147" s="95">
        <v>0</v>
      </c>
      <c r="AN3147" s="95" t="e">
        <f ca="1">IF(MengeInEEGSummieren(M3147),AM3147,0)</f>
        <v>#NAME?</v>
      </c>
      <c r="AO3147" s="95">
        <f t="shared" si="294"/>
        <v>0</v>
      </c>
      <c r="AP3147" s="95">
        <f t="shared" si="295"/>
        <v>0</v>
      </c>
      <c r="AS3147">
        <v>0</v>
      </c>
      <c r="AT3147">
        <v>0</v>
      </c>
      <c r="AU3147" t="e">
        <f t="shared" ca="1" si="296"/>
        <v>#NAME?</v>
      </c>
    </row>
    <row r="3148" spans="1:47" x14ac:dyDescent="0.15">
      <c r="A3148" s="21" t="s">
        <v>4114</v>
      </c>
      <c r="B3148" s="22" t="s">
        <v>17</v>
      </c>
      <c r="C3148" s="42">
        <v>2009</v>
      </c>
      <c r="D3148" s="22" t="s">
        <v>4115</v>
      </c>
      <c r="E3148" s="22" t="s">
        <v>773</v>
      </c>
      <c r="F3148" s="23">
        <v>19.18</v>
      </c>
      <c r="G3148" s="23">
        <v>19.18</v>
      </c>
      <c r="H3148" s="24">
        <f t="shared" si="291"/>
        <v>0</v>
      </c>
      <c r="I3148" s="153">
        <v>0</v>
      </c>
      <c r="J3148" s="24">
        <f t="shared" si="292"/>
        <v>0</v>
      </c>
      <c r="K3148" s="25">
        <f t="shared" si="293"/>
        <v>0</v>
      </c>
      <c r="L3148">
        <v>0</v>
      </c>
      <c r="M3148">
        <v>32964608</v>
      </c>
      <c r="N3148">
        <v>42065747</v>
      </c>
      <c r="O3148" s="52">
        <v>0</v>
      </c>
      <c r="P3148" s="52">
        <v>0</v>
      </c>
      <c r="Q3148" s="52">
        <v>0</v>
      </c>
      <c r="R3148" s="52">
        <v>0</v>
      </c>
      <c r="S3148" s="52">
        <v>0</v>
      </c>
      <c r="T3148" s="52">
        <v>0</v>
      </c>
      <c r="U3148" s="52">
        <v>0</v>
      </c>
      <c r="V3148" s="52">
        <v>0</v>
      </c>
      <c r="W3148" s="52">
        <v>0</v>
      </c>
      <c r="X3148" s="52">
        <v>0</v>
      </c>
      <c r="Y3148" s="52">
        <v>0</v>
      </c>
      <c r="Z3148" s="52">
        <v>0</v>
      </c>
      <c r="AA3148" s="25">
        <v>0</v>
      </c>
      <c r="AB3148" s="25">
        <v>0</v>
      </c>
      <c r="AC3148" s="25">
        <v>0</v>
      </c>
      <c r="AD3148" s="25">
        <v>0</v>
      </c>
      <c r="AE3148" s="25">
        <v>0</v>
      </c>
      <c r="AF3148" s="25">
        <v>0</v>
      </c>
      <c r="AG3148" s="25">
        <v>0</v>
      </c>
      <c r="AH3148" s="25">
        <v>0</v>
      </c>
      <c r="AI3148" s="25">
        <v>0</v>
      </c>
      <c r="AJ3148" s="25">
        <v>0</v>
      </c>
      <c r="AK3148" s="25">
        <v>0</v>
      </c>
      <c r="AL3148" s="25">
        <v>0</v>
      </c>
      <c r="AM3148" s="95">
        <v>0</v>
      </c>
      <c r="AN3148" s="95" t="e">
        <f ca="1">IF(MengeInEEGSummieren(M3148),AM3148,0)</f>
        <v>#NAME?</v>
      </c>
      <c r="AO3148" s="95">
        <f t="shared" si="294"/>
        <v>0</v>
      </c>
      <c r="AP3148" s="95">
        <f t="shared" si="295"/>
        <v>0</v>
      </c>
      <c r="AS3148">
        <v>0</v>
      </c>
      <c r="AT3148">
        <v>0</v>
      </c>
      <c r="AU3148" t="e">
        <f t="shared" ca="1" si="296"/>
        <v>#NAME?</v>
      </c>
    </row>
    <row r="3149" spans="1:47" x14ac:dyDescent="0.15">
      <c r="A3149" s="21" t="s">
        <v>4116</v>
      </c>
      <c r="B3149" s="22" t="s">
        <v>17</v>
      </c>
      <c r="C3149" s="42">
        <v>2009</v>
      </c>
      <c r="D3149" s="22" t="s">
        <v>4117</v>
      </c>
      <c r="E3149" s="22" t="s">
        <v>770</v>
      </c>
      <c r="F3149" s="23">
        <v>18.18</v>
      </c>
      <c r="G3149" s="23">
        <v>18.18</v>
      </c>
      <c r="H3149" s="24">
        <f t="shared" si="291"/>
        <v>0</v>
      </c>
      <c r="I3149" s="153">
        <v>0</v>
      </c>
      <c r="J3149" s="24">
        <f t="shared" si="292"/>
        <v>0</v>
      </c>
      <c r="K3149" s="25">
        <f t="shared" si="293"/>
        <v>0</v>
      </c>
      <c r="L3149">
        <v>0</v>
      </c>
      <c r="M3149">
        <v>32964608</v>
      </c>
      <c r="N3149">
        <v>42065747</v>
      </c>
      <c r="O3149" s="52">
        <v>0</v>
      </c>
      <c r="P3149" s="52">
        <v>0</v>
      </c>
      <c r="Q3149" s="52">
        <v>0</v>
      </c>
      <c r="R3149" s="52">
        <v>0</v>
      </c>
      <c r="S3149" s="52">
        <v>0</v>
      </c>
      <c r="T3149" s="52">
        <v>0</v>
      </c>
      <c r="U3149" s="52">
        <v>0</v>
      </c>
      <c r="V3149" s="52">
        <v>0</v>
      </c>
      <c r="W3149" s="52">
        <v>0</v>
      </c>
      <c r="X3149" s="52">
        <v>0</v>
      </c>
      <c r="Y3149" s="52">
        <v>0</v>
      </c>
      <c r="Z3149" s="52">
        <v>0</v>
      </c>
      <c r="AA3149" s="25">
        <v>0</v>
      </c>
      <c r="AB3149" s="25">
        <v>0</v>
      </c>
      <c r="AC3149" s="25">
        <v>0</v>
      </c>
      <c r="AD3149" s="25">
        <v>0</v>
      </c>
      <c r="AE3149" s="25">
        <v>0</v>
      </c>
      <c r="AF3149" s="25">
        <v>0</v>
      </c>
      <c r="AG3149" s="25">
        <v>0</v>
      </c>
      <c r="AH3149" s="25">
        <v>0</v>
      </c>
      <c r="AI3149" s="25">
        <v>0</v>
      </c>
      <c r="AJ3149" s="25">
        <v>0</v>
      </c>
      <c r="AK3149" s="25">
        <v>0</v>
      </c>
      <c r="AL3149" s="25">
        <v>0</v>
      </c>
      <c r="AM3149" s="95">
        <v>0</v>
      </c>
      <c r="AN3149" s="95" t="e">
        <f ca="1">IF(MengeInEEGSummieren(M3149),AM3149,0)</f>
        <v>#NAME?</v>
      </c>
      <c r="AO3149" s="95">
        <f t="shared" si="294"/>
        <v>0</v>
      </c>
      <c r="AP3149" s="95">
        <f t="shared" si="295"/>
        <v>0</v>
      </c>
      <c r="AS3149">
        <v>0</v>
      </c>
      <c r="AT3149">
        <v>0</v>
      </c>
      <c r="AU3149" t="e">
        <f t="shared" ca="1" si="296"/>
        <v>#NAME?</v>
      </c>
    </row>
    <row r="3150" spans="1:47" x14ac:dyDescent="0.15">
      <c r="A3150" s="21" t="s">
        <v>4118</v>
      </c>
      <c r="B3150" s="22" t="s">
        <v>17</v>
      </c>
      <c r="C3150" s="42">
        <v>2009</v>
      </c>
      <c r="D3150" s="22" t="s">
        <v>4119</v>
      </c>
      <c r="E3150" s="22" t="s">
        <v>773</v>
      </c>
      <c r="F3150" s="23">
        <v>21.18</v>
      </c>
      <c r="G3150" s="23">
        <v>21.18</v>
      </c>
      <c r="H3150" s="24">
        <f t="shared" si="291"/>
        <v>0</v>
      </c>
      <c r="I3150" s="153">
        <v>0</v>
      </c>
      <c r="J3150" s="24">
        <f t="shared" si="292"/>
        <v>0</v>
      </c>
      <c r="K3150" s="25">
        <f t="shared" si="293"/>
        <v>0</v>
      </c>
      <c r="L3150">
        <v>0</v>
      </c>
      <c r="M3150">
        <v>32964608</v>
      </c>
      <c r="N3150">
        <v>42065747</v>
      </c>
      <c r="O3150" s="52">
        <v>0</v>
      </c>
      <c r="P3150" s="52">
        <v>0</v>
      </c>
      <c r="Q3150" s="52">
        <v>0</v>
      </c>
      <c r="R3150" s="52">
        <v>0</v>
      </c>
      <c r="S3150" s="52">
        <v>0</v>
      </c>
      <c r="T3150" s="52">
        <v>0</v>
      </c>
      <c r="U3150" s="52">
        <v>0</v>
      </c>
      <c r="V3150" s="52">
        <v>0</v>
      </c>
      <c r="W3150" s="52">
        <v>0</v>
      </c>
      <c r="X3150" s="52">
        <v>0</v>
      </c>
      <c r="Y3150" s="52">
        <v>0</v>
      </c>
      <c r="Z3150" s="52">
        <v>0</v>
      </c>
      <c r="AA3150" s="25">
        <v>0</v>
      </c>
      <c r="AB3150" s="25">
        <v>0</v>
      </c>
      <c r="AC3150" s="25">
        <v>0</v>
      </c>
      <c r="AD3150" s="25">
        <v>0</v>
      </c>
      <c r="AE3150" s="25">
        <v>0</v>
      </c>
      <c r="AF3150" s="25">
        <v>0</v>
      </c>
      <c r="AG3150" s="25">
        <v>0</v>
      </c>
      <c r="AH3150" s="25">
        <v>0</v>
      </c>
      <c r="AI3150" s="25">
        <v>0</v>
      </c>
      <c r="AJ3150" s="25">
        <v>0</v>
      </c>
      <c r="AK3150" s="25">
        <v>0</v>
      </c>
      <c r="AL3150" s="25">
        <v>0</v>
      </c>
      <c r="AM3150" s="95">
        <v>0</v>
      </c>
      <c r="AN3150" s="95" t="e">
        <f ca="1">IF(MengeInEEGSummieren(M3150),AM3150,0)</f>
        <v>#NAME?</v>
      </c>
      <c r="AO3150" s="95">
        <f t="shared" si="294"/>
        <v>0</v>
      </c>
      <c r="AP3150" s="95">
        <f t="shared" si="295"/>
        <v>0</v>
      </c>
      <c r="AS3150">
        <v>0</v>
      </c>
      <c r="AT3150">
        <v>0</v>
      </c>
      <c r="AU3150" t="e">
        <f t="shared" ca="1" si="296"/>
        <v>#NAME?</v>
      </c>
    </row>
    <row r="3151" spans="1:47" x14ac:dyDescent="0.15">
      <c r="A3151" s="21" t="s">
        <v>4120</v>
      </c>
      <c r="B3151" s="22" t="s">
        <v>17</v>
      </c>
      <c r="C3151" s="42">
        <v>2009</v>
      </c>
      <c r="D3151" s="22" t="s">
        <v>4121</v>
      </c>
      <c r="E3151" s="22" t="s">
        <v>770</v>
      </c>
      <c r="F3151" s="23">
        <v>17.18</v>
      </c>
      <c r="G3151" s="23">
        <v>17.18</v>
      </c>
      <c r="H3151" s="24">
        <f t="shared" si="291"/>
        <v>0</v>
      </c>
      <c r="I3151" s="153">
        <v>0</v>
      </c>
      <c r="J3151" s="24">
        <f t="shared" si="292"/>
        <v>0</v>
      </c>
      <c r="K3151" s="25">
        <f t="shared" si="293"/>
        <v>0</v>
      </c>
      <c r="L3151">
        <v>0</v>
      </c>
      <c r="M3151">
        <v>32964608</v>
      </c>
      <c r="N3151">
        <v>42065747</v>
      </c>
      <c r="O3151" s="52">
        <v>0</v>
      </c>
      <c r="P3151" s="52">
        <v>0</v>
      </c>
      <c r="Q3151" s="52">
        <v>0</v>
      </c>
      <c r="R3151" s="52">
        <v>0</v>
      </c>
      <c r="S3151" s="52">
        <v>0</v>
      </c>
      <c r="T3151" s="52">
        <v>0</v>
      </c>
      <c r="U3151" s="52">
        <v>0</v>
      </c>
      <c r="V3151" s="52">
        <v>0</v>
      </c>
      <c r="W3151" s="52">
        <v>0</v>
      </c>
      <c r="X3151" s="52">
        <v>0</v>
      </c>
      <c r="Y3151" s="52">
        <v>0</v>
      </c>
      <c r="Z3151" s="52">
        <v>0</v>
      </c>
      <c r="AA3151" s="25">
        <v>0</v>
      </c>
      <c r="AB3151" s="25">
        <v>0</v>
      </c>
      <c r="AC3151" s="25">
        <v>0</v>
      </c>
      <c r="AD3151" s="25">
        <v>0</v>
      </c>
      <c r="AE3151" s="25">
        <v>0</v>
      </c>
      <c r="AF3151" s="25">
        <v>0</v>
      </c>
      <c r="AG3151" s="25">
        <v>0</v>
      </c>
      <c r="AH3151" s="25">
        <v>0</v>
      </c>
      <c r="AI3151" s="25">
        <v>0</v>
      </c>
      <c r="AJ3151" s="25">
        <v>0</v>
      </c>
      <c r="AK3151" s="25">
        <v>0</v>
      </c>
      <c r="AL3151" s="25">
        <v>0</v>
      </c>
      <c r="AM3151" s="95">
        <v>0</v>
      </c>
      <c r="AN3151" s="95" t="e">
        <f ca="1">IF(MengeInEEGSummieren(M3151),AM3151,0)</f>
        <v>#NAME?</v>
      </c>
      <c r="AO3151" s="95">
        <f t="shared" si="294"/>
        <v>0</v>
      </c>
      <c r="AP3151" s="95">
        <f t="shared" si="295"/>
        <v>0</v>
      </c>
      <c r="AS3151">
        <v>0</v>
      </c>
      <c r="AT3151">
        <v>0</v>
      </c>
      <c r="AU3151" t="e">
        <f t="shared" ca="1" si="296"/>
        <v>#NAME?</v>
      </c>
    </row>
    <row r="3152" spans="1:47" x14ac:dyDescent="0.15">
      <c r="A3152" s="21" t="s">
        <v>4122</v>
      </c>
      <c r="B3152" s="22" t="s">
        <v>17</v>
      </c>
      <c r="C3152" s="42">
        <v>2009</v>
      </c>
      <c r="D3152" s="22" t="s">
        <v>4123</v>
      </c>
      <c r="E3152" s="22" t="s">
        <v>773</v>
      </c>
      <c r="F3152" s="23">
        <v>20.18</v>
      </c>
      <c r="G3152" s="23">
        <v>20.18</v>
      </c>
      <c r="H3152" s="24">
        <f t="shared" ref="H3152:H3215" si="297">AM3152</f>
        <v>0</v>
      </c>
      <c r="I3152" s="153">
        <v>0</v>
      </c>
      <c r="J3152" s="24">
        <f t="shared" ref="J3152:J3215" si="298">SUM(O3152:Z3152,AT3152)</f>
        <v>0</v>
      </c>
      <c r="K3152" s="25">
        <f t="shared" ref="K3152:K3215" si="299">SUM(AA3152:AL3152,AS3152)</f>
        <v>0</v>
      </c>
      <c r="L3152">
        <v>0</v>
      </c>
      <c r="M3152">
        <v>32964608</v>
      </c>
      <c r="N3152">
        <v>42065747</v>
      </c>
      <c r="O3152" s="52">
        <v>0</v>
      </c>
      <c r="P3152" s="52">
        <v>0</v>
      </c>
      <c r="Q3152" s="52">
        <v>0</v>
      </c>
      <c r="R3152" s="52">
        <v>0</v>
      </c>
      <c r="S3152" s="52">
        <v>0</v>
      </c>
      <c r="T3152" s="52">
        <v>0</v>
      </c>
      <c r="U3152" s="52">
        <v>0</v>
      </c>
      <c r="V3152" s="52">
        <v>0</v>
      </c>
      <c r="W3152" s="52">
        <v>0</v>
      </c>
      <c r="X3152" s="52">
        <v>0</v>
      </c>
      <c r="Y3152" s="52">
        <v>0</v>
      </c>
      <c r="Z3152" s="52">
        <v>0</v>
      </c>
      <c r="AA3152" s="25">
        <v>0</v>
      </c>
      <c r="AB3152" s="25">
        <v>0</v>
      </c>
      <c r="AC3152" s="25">
        <v>0</v>
      </c>
      <c r="AD3152" s="25">
        <v>0</v>
      </c>
      <c r="AE3152" s="25">
        <v>0</v>
      </c>
      <c r="AF3152" s="25">
        <v>0</v>
      </c>
      <c r="AG3152" s="25">
        <v>0</v>
      </c>
      <c r="AH3152" s="25">
        <v>0</v>
      </c>
      <c r="AI3152" s="25">
        <v>0</v>
      </c>
      <c r="AJ3152" s="25">
        <v>0</v>
      </c>
      <c r="AK3152" s="25">
        <v>0</v>
      </c>
      <c r="AL3152" s="25">
        <v>0</v>
      </c>
      <c r="AM3152" s="95">
        <v>0</v>
      </c>
      <c r="AN3152" s="95" t="e">
        <f ca="1">IF(MengeInEEGSummieren(M3152),AM3152,0)</f>
        <v>#NAME?</v>
      </c>
      <c r="AO3152" s="95">
        <f t="shared" ref="AO3152:AO3215" si="300">IF(AQ3152,$H3152,0)</f>
        <v>0</v>
      </c>
      <c r="AP3152" s="95">
        <f t="shared" ref="AP3152:AP3215" si="301">IF(AR3152,$H3152,0)</f>
        <v>0</v>
      </c>
      <c r="AS3152">
        <v>0</v>
      </c>
      <c r="AT3152">
        <v>0</v>
      </c>
      <c r="AU3152" t="e">
        <f t="shared" ref="AU3152:AU3215" ca="1" si="302">EVFlag(M3152)</f>
        <v>#NAME?</v>
      </c>
    </row>
    <row r="3153" spans="1:47" x14ac:dyDescent="0.15">
      <c r="A3153" s="21" t="s">
        <v>4124</v>
      </c>
      <c r="B3153" s="22" t="s">
        <v>17</v>
      </c>
      <c r="C3153" s="42">
        <v>2009</v>
      </c>
      <c r="D3153" s="22" t="s">
        <v>4125</v>
      </c>
      <c r="E3153" s="22" t="s">
        <v>770</v>
      </c>
      <c r="F3153" s="23">
        <v>18.18</v>
      </c>
      <c r="G3153" s="23">
        <v>18.18</v>
      </c>
      <c r="H3153" s="24">
        <f t="shared" si="297"/>
        <v>0</v>
      </c>
      <c r="I3153" s="153">
        <v>0</v>
      </c>
      <c r="J3153" s="24">
        <f t="shared" si="298"/>
        <v>0</v>
      </c>
      <c r="K3153" s="25">
        <f t="shared" si="299"/>
        <v>0</v>
      </c>
      <c r="L3153">
        <v>0</v>
      </c>
      <c r="M3153">
        <v>32964608</v>
      </c>
      <c r="N3153">
        <v>42065747</v>
      </c>
      <c r="O3153" s="52">
        <v>0</v>
      </c>
      <c r="P3153" s="52">
        <v>0</v>
      </c>
      <c r="Q3153" s="52">
        <v>0</v>
      </c>
      <c r="R3153" s="52">
        <v>0</v>
      </c>
      <c r="S3153" s="52">
        <v>0</v>
      </c>
      <c r="T3153" s="52">
        <v>0</v>
      </c>
      <c r="U3153" s="52">
        <v>0</v>
      </c>
      <c r="V3153" s="52">
        <v>0</v>
      </c>
      <c r="W3153" s="52">
        <v>0</v>
      </c>
      <c r="X3153" s="52">
        <v>0</v>
      </c>
      <c r="Y3153" s="52">
        <v>0</v>
      </c>
      <c r="Z3153" s="52">
        <v>0</v>
      </c>
      <c r="AA3153" s="25">
        <v>0</v>
      </c>
      <c r="AB3153" s="25">
        <v>0</v>
      </c>
      <c r="AC3153" s="25">
        <v>0</v>
      </c>
      <c r="AD3153" s="25">
        <v>0</v>
      </c>
      <c r="AE3153" s="25">
        <v>0</v>
      </c>
      <c r="AF3153" s="25">
        <v>0</v>
      </c>
      <c r="AG3153" s="25">
        <v>0</v>
      </c>
      <c r="AH3153" s="25">
        <v>0</v>
      </c>
      <c r="AI3153" s="25">
        <v>0</v>
      </c>
      <c r="AJ3153" s="25">
        <v>0</v>
      </c>
      <c r="AK3153" s="25">
        <v>0</v>
      </c>
      <c r="AL3153" s="25">
        <v>0</v>
      </c>
      <c r="AM3153" s="95">
        <v>0</v>
      </c>
      <c r="AN3153" s="95" t="e">
        <f ca="1">IF(MengeInEEGSummieren(M3153),AM3153,0)</f>
        <v>#NAME?</v>
      </c>
      <c r="AO3153" s="95">
        <f t="shared" si="300"/>
        <v>0</v>
      </c>
      <c r="AP3153" s="95">
        <f t="shared" si="301"/>
        <v>0</v>
      </c>
      <c r="AS3153">
        <v>0</v>
      </c>
      <c r="AT3153">
        <v>0</v>
      </c>
      <c r="AU3153" t="e">
        <f t="shared" ca="1" si="302"/>
        <v>#NAME?</v>
      </c>
    </row>
    <row r="3154" spans="1:47" x14ac:dyDescent="0.15">
      <c r="A3154" s="21" t="s">
        <v>4126</v>
      </c>
      <c r="B3154" s="22" t="s">
        <v>17</v>
      </c>
      <c r="C3154" s="42">
        <v>2009</v>
      </c>
      <c r="D3154" s="22" t="s">
        <v>4127</v>
      </c>
      <c r="E3154" s="22" t="s">
        <v>773</v>
      </c>
      <c r="F3154" s="23">
        <v>21.18</v>
      </c>
      <c r="G3154" s="23">
        <v>21.18</v>
      </c>
      <c r="H3154" s="24">
        <f t="shared" si="297"/>
        <v>0</v>
      </c>
      <c r="I3154" s="153">
        <v>0</v>
      </c>
      <c r="J3154" s="24">
        <f t="shared" si="298"/>
        <v>0</v>
      </c>
      <c r="K3154" s="25">
        <f t="shared" si="299"/>
        <v>0</v>
      </c>
      <c r="L3154">
        <v>0</v>
      </c>
      <c r="M3154">
        <v>32964608</v>
      </c>
      <c r="N3154">
        <v>42065747</v>
      </c>
      <c r="O3154" s="52">
        <v>0</v>
      </c>
      <c r="P3154" s="52">
        <v>0</v>
      </c>
      <c r="Q3154" s="52">
        <v>0</v>
      </c>
      <c r="R3154" s="52">
        <v>0</v>
      </c>
      <c r="S3154" s="52">
        <v>0</v>
      </c>
      <c r="T3154" s="52">
        <v>0</v>
      </c>
      <c r="U3154" s="52">
        <v>0</v>
      </c>
      <c r="V3154" s="52">
        <v>0</v>
      </c>
      <c r="W3154" s="52">
        <v>0</v>
      </c>
      <c r="X3154" s="52">
        <v>0</v>
      </c>
      <c r="Y3154" s="52">
        <v>0</v>
      </c>
      <c r="Z3154" s="52">
        <v>0</v>
      </c>
      <c r="AA3154" s="25">
        <v>0</v>
      </c>
      <c r="AB3154" s="25">
        <v>0</v>
      </c>
      <c r="AC3154" s="25">
        <v>0</v>
      </c>
      <c r="AD3154" s="25">
        <v>0</v>
      </c>
      <c r="AE3154" s="25">
        <v>0</v>
      </c>
      <c r="AF3154" s="25">
        <v>0</v>
      </c>
      <c r="AG3154" s="25">
        <v>0</v>
      </c>
      <c r="AH3154" s="25">
        <v>0</v>
      </c>
      <c r="AI3154" s="25">
        <v>0</v>
      </c>
      <c r="AJ3154" s="25">
        <v>0</v>
      </c>
      <c r="AK3154" s="25">
        <v>0</v>
      </c>
      <c r="AL3154" s="25">
        <v>0</v>
      </c>
      <c r="AM3154" s="95">
        <v>0</v>
      </c>
      <c r="AN3154" s="95" t="e">
        <f ca="1">IF(MengeInEEGSummieren(M3154),AM3154,0)</f>
        <v>#NAME?</v>
      </c>
      <c r="AO3154" s="95">
        <f t="shared" si="300"/>
        <v>0</v>
      </c>
      <c r="AP3154" s="95">
        <f t="shared" si="301"/>
        <v>0</v>
      </c>
      <c r="AS3154">
        <v>0</v>
      </c>
      <c r="AT3154">
        <v>0</v>
      </c>
      <c r="AU3154" t="e">
        <f t="shared" ca="1" si="302"/>
        <v>#NAME?</v>
      </c>
    </row>
    <row r="3155" spans="1:47" x14ac:dyDescent="0.15">
      <c r="A3155" s="21" t="s">
        <v>4128</v>
      </c>
      <c r="B3155" s="22" t="s">
        <v>17</v>
      </c>
      <c r="C3155" s="42">
        <v>2009</v>
      </c>
      <c r="D3155" s="22" t="s">
        <v>4129</v>
      </c>
      <c r="E3155" s="22" t="s">
        <v>770</v>
      </c>
      <c r="F3155" s="23">
        <v>12.67</v>
      </c>
      <c r="G3155" s="23">
        <v>12.67</v>
      </c>
      <c r="H3155" s="24">
        <f t="shared" si="297"/>
        <v>0</v>
      </c>
      <c r="I3155" s="153">
        <v>0</v>
      </c>
      <c r="J3155" s="24">
        <f t="shared" si="298"/>
        <v>0</v>
      </c>
      <c r="K3155" s="25">
        <f t="shared" si="299"/>
        <v>0</v>
      </c>
      <c r="L3155">
        <v>0</v>
      </c>
      <c r="M3155">
        <v>32964608</v>
      </c>
      <c r="N3155">
        <v>42065747</v>
      </c>
      <c r="O3155" s="52">
        <v>0</v>
      </c>
      <c r="P3155" s="52">
        <v>0</v>
      </c>
      <c r="Q3155" s="52">
        <v>0</v>
      </c>
      <c r="R3155" s="52">
        <v>0</v>
      </c>
      <c r="S3155" s="52">
        <v>0</v>
      </c>
      <c r="T3155" s="52">
        <v>0</v>
      </c>
      <c r="U3155" s="52">
        <v>0</v>
      </c>
      <c r="V3155" s="52">
        <v>0</v>
      </c>
      <c r="W3155" s="52">
        <v>0</v>
      </c>
      <c r="X3155" s="52">
        <v>0</v>
      </c>
      <c r="Y3155" s="52">
        <v>0</v>
      </c>
      <c r="Z3155" s="52">
        <v>0</v>
      </c>
      <c r="AA3155" s="25">
        <v>0</v>
      </c>
      <c r="AB3155" s="25">
        <v>0</v>
      </c>
      <c r="AC3155" s="25">
        <v>0</v>
      </c>
      <c r="AD3155" s="25">
        <v>0</v>
      </c>
      <c r="AE3155" s="25">
        <v>0</v>
      </c>
      <c r="AF3155" s="25">
        <v>0</v>
      </c>
      <c r="AG3155" s="25">
        <v>0</v>
      </c>
      <c r="AH3155" s="25">
        <v>0</v>
      </c>
      <c r="AI3155" s="25">
        <v>0</v>
      </c>
      <c r="AJ3155" s="25">
        <v>0</v>
      </c>
      <c r="AK3155" s="25">
        <v>0</v>
      </c>
      <c r="AL3155" s="25">
        <v>0</v>
      </c>
      <c r="AM3155" s="95">
        <v>0</v>
      </c>
      <c r="AN3155" s="95" t="e">
        <f ca="1">IF(MengeInEEGSummieren(M3155),AM3155,0)</f>
        <v>#NAME?</v>
      </c>
      <c r="AO3155" s="95">
        <f t="shared" si="300"/>
        <v>0</v>
      </c>
      <c r="AP3155" s="95">
        <f t="shared" si="301"/>
        <v>0</v>
      </c>
      <c r="AS3155">
        <v>0</v>
      </c>
      <c r="AT3155">
        <v>0</v>
      </c>
      <c r="AU3155" t="e">
        <f t="shared" ca="1" si="302"/>
        <v>#NAME?</v>
      </c>
    </row>
    <row r="3156" spans="1:47" x14ac:dyDescent="0.15">
      <c r="A3156" s="21" t="s">
        <v>4130</v>
      </c>
      <c r="B3156" s="22" t="s">
        <v>17</v>
      </c>
      <c r="C3156" s="42">
        <v>2009</v>
      </c>
      <c r="D3156" s="22" t="s">
        <v>4131</v>
      </c>
      <c r="E3156" s="22" t="s">
        <v>773</v>
      </c>
      <c r="F3156" s="23">
        <v>15.67</v>
      </c>
      <c r="G3156" s="23">
        <v>15.67</v>
      </c>
      <c r="H3156" s="24">
        <f t="shared" si="297"/>
        <v>0</v>
      </c>
      <c r="I3156" s="153">
        <v>0</v>
      </c>
      <c r="J3156" s="24">
        <f t="shared" si="298"/>
        <v>0</v>
      </c>
      <c r="K3156" s="25">
        <f t="shared" si="299"/>
        <v>0</v>
      </c>
      <c r="L3156">
        <v>0</v>
      </c>
      <c r="M3156">
        <v>32964608</v>
      </c>
      <c r="N3156">
        <v>42065747</v>
      </c>
      <c r="O3156" s="52">
        <v>0</v>
      </c>
      <c r="P3156" s="52">
        <v>0</v>
      </c>
      <c r="Q3156" s="52">
        <v>0</v>
      </c>
      <c r="R3156" s="52">
        <v>0</v>
      </c>
      <c r="S3156" s="52">
        <v>0</v>
      </c>
      <c r="T3156" s="52">
        <v>0</v>
      </c>
      <c r="U3156" s="52">
        <v>0</v>
      </c>
      <c r="V3156" s="52">
        <v>0</v>
      </c>
      <c r="W3156" s="52">
        <v>0</v>
      </c>
      <c r="X3156" s="52">
        <v>0</v>
      </c>
      <c r="Y3156" s="52">
        <v>0</v>
      </c>
      <c r="Z3156" s="52">
        <v>0</v>
      </c>
      <c r="AA3156" s="25">
        <v>0</v>
      </c>
      <c r="AB3156" s="25">
        <v>0</v>
      </c>
      <c r="AC3156" s="25">
        <v>0</v>
      </c>
      <c r="AD3156" s="25">
        <v>0</v>
      </c>
      <c r="AE3156" s="25">
        <v>0</v>
      </c>
      <c r="AF3156" s="25">
        <v>0</v>
      </c>
      <c r="AG3156" s="25">
        <v>0</v>
      </c>
      <c r="AH3156" s="25">
        <v>0</v>
      </c>
      <c r="AI3156" s="25">
        <v>0</v>
      </c>
      <c r="AJ3156" s="25">
        <v>0</v>
      </c>
      <c r="AK3156" s="25">
        <v>0</v>
      </c>
      <c r="AL3156" s="25">
        <v>0</v>
      </c>
      <c r="AM3156" s="95">
        <v>0</v>
      </c>
      <c r="AN3156" s="95" t="e">
        <f ca="1">IF(MengeInEEGSummieren(M3156),AM3156,0)</f>
        <v>#NAME?</v>
      </c>
      <c r="AO3156" s="95">
        <f t="shared" si="300"/>
        <v>0</v>
      </c>
      <c r="AP3156" s="95">
        <f t="shared" si="301"/>
        <v>0</v>
      </c>
      <c r="AS3156">
        <v>0</v>
      </c>
      <c r="AT3156">
        <v>0</v>
      </c>
      <c r="AU3156" t="e">
        <f t="shared" ca="1" si="302"/>
        <v>#NAME?</v>
      </c>
    </row>
    <row r="3157" spans="1:47" x14ac:dyDescent="0.15">
      <c r="A3157" s="21" t="s">
        <v>4132</v>
      </c>
      <c r="B3157" s="22" t="s">
        <v>17</v>
      </c>
      <c r="C3157" s="42">
        <v>2009</v>
      </c>
      <c r="D3157" s="22" t="s">
        <v>4133</v>
      </c>
      <c r="E3157" s="22" t="s">
        <v>770</v>
      </c>
      <c r="F3157" s="23">
        <v>14.67</v>
      </c>
      <c r="G3157" s="23">
        <v>14.67</v>
      </c>
      <c r="H3157" s="24">
        <f t="shared" si="297"/>
        <v>0</v>
      </c>
      <c r="I3157" s="153">
        <v>0</v>
      </c>
      <c r="J3157" s="24">
        <f t="shared" si="298"/>
        <v>0</v>
      </c>
      <c r="K3157" s="25">
        <f t="shared" si="299"/>
        <v>0</v>
      </c>
      <c r="L3157">
        <v>0</v>
      </c>
      <c r="M3157">
        <v>32964608</v>
      </c>
      <c r="N3157">
        <v>42065747</v>
      </c>
      <c r="O3157" s="52">
        <v>0</v>
      </c>
      <c r="P3157" s="52">
        <v>0</v>
      </c>
      <c r="Q3157" s="52">
        <v>0</v>
      </c>
      <c r="R3157" s="52">
        <v>0</v>
      </c>
      <c r="S3157" s="52">
        <v>0</v>
      </c>
      <c r="T3157" s="52">
        <v>0</v>
      </c>
      <c r="U3157" s="52">
        <v>0</v>
      </c>
      <c r="V3157" s="52">
        <v>0</v>
      </c>
      <c r="W3157" s="52">
        <v>0</v>
      </c>
      <c r="X3157" s="52">
        <v>0</v>
      </c>
      <c r="Y3157" s="52">
        <v>0</v>
      </c>
      <c r="Z3157" s="52">
        <v>0</v>
      </c>
      <c r="AA3157" s="25">
        <v>0</v>
      </c>
      <c r="AB3157" s="25">
        <v>0</v>
      </c>
      <c r="AC3157" s="25">
        <v>0</v>
      </c>
      <c r="AD3157" s="25">
        <v>0</v>
      </c>
      <c r="AE3157" s="25">
        <v>0</v>
      </c>
      <c r="AF3157" s="25">
        <v>0</v>
      </c>
      <c r="AG3157" s="25">
        <v>0</v>
      </c>
      <c r="AH3157" s="25">
        <v>0</v>
      </c>
      <c r="AI3157" s="25">
        <v>0</v>
      </c>
      <c r="AJ3157" s="25">
        <v>0</v>
      </c>
      <c r="AK3157" s="25">
        <v>0</v>
      </c>
      <c r="AL3157" s="25">
        <v>0</v>
      </c>
      <c r="AM3157" s="95">
        <v>0</v>
      </c>
      <c r="AN3157" s="95" t="e">
        <f ca="1">IF(MengeInEEGSummieren(M3157),AM3157,0)</f>
        <v>#NAME?</v>
      </c>
      <c r="AO3157" s="95">
        <f t="shared" si="300"/>
        <v>0</v>
      </c>
      <c r="AP3157" s="95">
        <f t="shared" si="301"/>
        <v>0</v>
      </c>
      <c r="AS3157">
        <v>0</v>
      </c>
      <c r="AT3157">
        <v>0</v>
      </c>
      <c r="AU3157" t="e">
        <f t="shared" ca="1" si="302"/>
        <v>#NAME?</v>
      </c>
    </row>
    <row r="3158" spans="1:47" x14ac:dyDescent="0.15">
      <c r="A3158" s="21" t="s">
        <v>4134</v>
      </c>
      <c r="B3158" s="22" t="s">
        <v>17</v>
      </c>
      <c r="C3158" s="42">
        <v>2009</v>
      </c>
      <c r="D3158" s="22" t="s">
        <v>4135</v>
      </c>
      <c r="E3158" s="22" t="s">
        <v>773</v>
      </c>
      <c r="F3158" s="23">
        <v>17.670000000000002</v>
      </c>
      <c r="G3158" s="23">
        <v>17.670000000000002</v>
      </c>
      <c r="H3158" s="24">
        <f t="shared" si="297"/>
        <v>0</v>
      </c>
      <c r="I3158" s="153">
        <v>0</v>
      </c>
      <c r="J3158" s="24">
        <f t="shared" si="298"/>
        <v>0</v>
      </c>
      <c r="K3158" s="25">
        <f t="shared" si="299"/>
        <v>0</v>
      </c>
      <c r="L3158">
        <v>0</v>
      </c>
      <c r="M3158">
        <v>32964608</v>
      </c>
      <c r="N3158">
        <v>42065747</v>
      </c>
      <c r="O3158" s="52">
        <v>0</v>
      </c>
      <c r="P3158" s="52">
        <v>0</v>
      </c>
      <c r="Q3158" s="52">
        <v>0</v>
      </c>
      <c r="R3158" s="52">
        <v>0</v>
      </c>
      <c r="S3158" s="52">
        <v>0</v>
      </c>
      <c r="T3158" s="52">
        <v>0</v>
      </c>
      <c r="U3158" s="52">
        <v>0</v>
      </c>
      <c r="V3158" s="52">
        <v>0</v>
      </c>
      <c r="W3158" s="52">
        <v>0</v>
      </c>
      <c r="X3158" s="52">
        <v>0</v>
      </c>
      <c r="Y3158" s="52">
        <v>0</v>
      </c>
      <c r="Z3158" s="52">
        <v>0</v>
      </c>
      <c r="AA3158" s="25">
        <v>0</v>
      </c>
      <c r="AB3158" s="25">
        <v>0</v>
      </c>
      <c r="AC3158" s="25">
        <v>0</v>
      </c>
      <c r="AD3158" s="25">
        <v>0</v>
      </c>
      <c r="AE3158" s="25">
        <v>0</v>
      </c>
      <c r="AF3158" s="25">
        <v>0</v>
      </c>
      <c r="AG3158" s="25">
        <v>0</v>
      </c>
      <c r="AH3158" s="25">
        <v>0</v>
      </c>
      <c r="AI3158" s="25">
        <v>0</v>
      </c>
      <c r="AJ3158" s="25">
        <v>0</v>
      </c>
      <c r="AK3158" s="25">
        <v>0</v>
      </c>
      <c r="AL3158" s="25">
        <v>0</v>
      </c>
      <c r="AM3158" s="95">
        <v>0</v>
      </c>
      <c r="AN3158" s="95" t="e">
        <f ca="1">IF(MengeInEEGSummieren(M3158),AM3158,0)</f>
        <v>#NAME?</v>
      </c>
      <c r="AO3158" s="95">
        <f t="shared" si="300"/>
        <v>0</v>
      </c>
      <c r="AP3158" s="95">
        <f t="shared" si="301"/>
        <v>0</v>
      </c>
      <c r="AS3158">
        <v>0</v>
      </c>
      <c r="AT3158">
        <v>0</v>
      </c>
      <c r="AU3158" t="e">
        <f t="shared" ca="1" si="302"/>
        <v>#NAME?</v>
      </c>
    </row>
    <row r="3159" spans="1:47" x14ac:dyDescent="0.15">
      <c r="A3159" s="21" t="s">
        <v>4136</v>
      </c>
      <c r="B3159" s="22" t="s">
        <v>17</v>
      </c>
      <c r="C3159" s="42">
        <v>2009</v>
      </c>
      <c r="D3159" s="22" t="s">
        <v>4137</v>
      </c>
      <c r="E3159" s="22" t="s">
        <v>770</v>
      </c>
      <c r="F3159" s="23">
        <v>13.67</v>
      </c>
      <c r="G3159" s="23">
        <v>13.67</v>
      </c>
      <c r="H3159" s="24">
        <f t="shared" si="297"/>
        <v>0</v>
      </c>
      <c r="I3159" s="153">
        <v>0</v>
      </c>
      <c r="J3159" s="24">
        <f t="shared" si="298"/>
        <v>0</v>
      </c>
      <c r="K3159" s="25">
        <f t="shared" si="299"/>
        <v>0</v>
      </c>
      <c r="L3159">
        <v>0</v>
      </c>
      <c r="M3159">
        <v>32964608</v>
      </c>
      <c r="N3159">
        <v>42065747</v>
      </c>
      <c r="O3159" s="52">
        <v>0</v>
      </c>
      <c r="P3159" s="52">
        <v>0</v>
      </c>
      <c r="Q3159" s="52">
        <v>0</v>
      </c>
      <c r="R3159" s="52">
        <v>0</v>
      </c>
      <c r="S3159" s="52">
        <v>0</v>
      </c>
      <c r="T3159" s="52">
        <v>0</v>
      </c>
      <c r="U3159" s="52">
        <v>0</v>
      </c>
      <c r="V3159" s="52">
        <v>0</v>
      </c>
      <c r="W3159" s="52">
        <v>0</v>
      </c>
      <c r="X3159" s="52">
        <v>0</v>
      </c>
      <c r="Y3159" s="52">
        <v>0</v>
      </c>
      <c r="Z3159" s="52">
        <v>0</v>
      </c>
      <c r="AA3159" s="25">
        <v>0</v>
      </c>
      <c r="AB3159" s="25">
        <v>0</v>
      </c>
      <c r="AC3159" s="25">
        <v>0</v>
      </c>
      <c r="AD3159" s="25">
        <v>0</v>
      </c>
      <c r="AE3159" s="25">
        <v>0</v>
      </c>
      <c r="AF3159" s="25">
        <v>0</v>
      </c>
      <c r="AG3159" s="25">
        <v>0</v>
      </c>
      <c r="AH3159" s="25">
        <v>0</v>
      </c>
      <c r="AI3159" s="25">
        <v>0</v>
      </c>
      <c r="AJ3159" s="25">
        <v>0</v>
      </c>
      <c r="AK3159" s="25">
        <v>0</v>
      </c>
      <c r="AL3159" s="25">
        <v>0</v>
      </c>
      <c r="AM3159" s="95">
        <v>0</v>
      </c>
      <c r="AN3159" s="95" t="e">
        <f ca="1">IF(MengeInEEGSummieren(M3159),AM3159,0)</f>
        <v>#NAME?</v>
      </c>
      <c r="AO3159" s="95">
        <f t="shared" si="300"/>
        <v>0</v>
      </c>
      <c r="AP3159" s="95">
        <f t="shared" si="301"/>
        <v>0</v>
      </c>
      <c r="AS3159">
        <v>0</v>
      </c>
      <c r="AT3159">
        <v>0</v>
      </c>
      <c r="AU3159" t="e">
        <f t="shared" ca="1" si="302"/>
        <v>#NAME?</v>
      </c>
    </row>
    <row r="3160" spans="1:47" x14ac:dyDescent="0.15">
      <c r="A3160" s="21" t="s">
        <v>4138</v>
      </c>
      <c r="B3160" s="22" t="s">
        <v>17</v>
      </c>
      <c r="C3160" s="42">
        <v>2009</v>
      </c>
      <c r="D3160" s="22" t="s">
        <v>4139</v>
      </c>
      <c r="E3160" s="22" t="s">
        <v>773</v>
      </c>
      <c r="F3160" s="23">
        <v>16.670000000000002</v>
      </c>
      <c r="G3160" s="23">
        <v>16.670000000000002</v>
      </c>
      <c r="H3160" s="24">
        <f t="shared" si="297"/>
        <v>0</v>
      </c>
      <c r="I3160" s="153">
        <v>0</v>
      </c>
      <c r="J3160" s="24">
        <f t="shared" si="298"/>
        <v>0</v>
      </c>
      <c r="K3160" s="25">
        <f t="shared" si="299"/>
        <v>0</v>
      </c>
      <c r="L3160">
        <v>0</v>
      </c>
      <c r="M3160">
        <v>32964608</v>
      </c>
      <c r="N3160">
        <v>42065747</v>
      </c>
      <c r="O3160" s="52">
        <v>0</v>
      </c>
      <c r="P3160" s="52">
        <v>0</v>
      </c>
      <c r="Q3160" s="52">
        <v>0</v>
      </c>
      <c r="R3160" s="52">
        <v>0</v>
      </c>
      <c r="S3160" s="52">
        <v>0</v>
      </c>
      <c r="T3160" s="52">
        <v>0</v>
      </c>
      <c r="U3160" s="52">
        <v>0</v>
      </c>
      <c r="V3160" s="52">
        <v>0</v>
      </c>
      <c r="W3160" s="52">
        <v>0</v>
      </c>
      <c r="X3160" s="52">
        <v>0</v>
      </c>
      <c r="Y3160" s="52">
        <v>0</v>
      </c>
      <c r="Z3160" s="52">
        <v>0</v>
      </c>
      <c r="AA3160" s="25">
        <v>0</v>
      </c>
      <c r="AB3160" s="25">
        <v>0</v>
      </c>
      <c r="AC3160" s="25">
        <v>0</v>
      </c>
      <c r="AD3160" s="25">
        <v>0</v>
      </c>
      <c r="AE3160" s="25">
        <v>0</v>
      </c>
      <c r="AF3160" s="25">
        <v>0</v>
      </c>
      <c r="AG3160" s="25">
        <v>0</v>
      </c>
      <c r="AH3160" s="25">
        <v>0</v>
      </c>
      <c r="AI3160" s="25">
        <v>0</v>
      </c>
      <c r="AJ3160" s="25">
        <v>0</v>
      </c>
      <c r="AK3160" s="25">
        <v>0</v>
      </c>
      <c r="AL3160" s="25">
        <v>0</v>
      </c>
      <c r="AM3160" s="95">
        <v>0</v>
      </c>
      <c r="AN3160" s="95" t="e">
        <f ca="1">IF(MengeInEEGSummieren(M3160),AM3160,0)</f>
        <v>#NAME?</v>
      </c>
      <c r="AO3160" s="95">
        <f t="shared" si="300"/>
        <v>0</v>
      </c>
      <c r="AP3160" s="95">
        <f t="shared" si="301"/>
        <v>0</v>
      </c>
      <c r="AS3160">
        <v>0</v>
      </c>
      <c r="AT3160">
        <v>0</v>
      </c>
      <c r="AU3160" t="e">
        <f t="shared" ca="1" si="302"/>
        <v>#NAME?</v>
      </c>
    </row>
    <row r="3161" spans="1:47" x14ac:dyDescent="0.15">
      <c r="A3161" s="21" t="s">
        <v>4140</v>
      </c>
      <c r="B3161" s="22" t="s">
        <v>17</v>
      </c>
      <c r="C3161" s="42">
        <v>2009</v>
      </c>
      <c r="D3161" s="22" t="s">
        <v>4141</v>
      </c>
      <c r="E3161" s="22" t="s">
        <v>770</v>
      </c>
      <c r="F3161" s="23">
        <v>14.67</v>
      </c>
      <c r="G3161" s="23">
        <v>14.67</v>
      </c>
      <c r="H3161" s="24">
        <f t="shared" si="297"/>
        <v>0</v>
      </c>
      <c r="I3161" s="153">
        <v>0</v>
      </c>
      <c r="J3161" s="24">
        <f t="shared" si="298"/>
        <v>0</v>
      </c>
      <c r="K3161" s="25">
        <f t="shared" si="299"/>
        <v>0</v>
      </c>
      <c r="L3161">
        <v>0</v>
      </c>
      <c r="M3161">
        <v>32964608</v>
      </c>
      <c r="N3161">
        <v>42065747</v>
      </c>
      <c r="O3161" s="52">
        <v>0</v>
      </c>
      <c r="P3161" s="52">
        <v>0</v>
      </c>
      <c r="Q3161" s="52">
        <v>0</v>
      </c>
      <c r="R3161" s="52">
        <v>0</v>
      </c>
      <c r="S3161" s="52">
        <v>0</v>
      </c>
      <c r="T3161" s="52">
        <v>0</v>
      </c>
      <c r="U3161" s="52">
        <v>0</v>
      </c>
      <c r="V3161" s="52">
        <v>0</v>
      </c>
      <c r="W3161" s="52">
        <v>0</v>
      </c>
      <c r="X3161" s="52">
        <v>0</v>
      </c>
      <c r="Y3161" s="52">
        <v>0</v>
      </c>
      <c r="Z3161" s="52">
        <v>0</v>
      </c>
      <c r="AA3161" s="25">
        <v>0</v>
      </c>
      <c r="AB3161" s="25">
        <v>0</v>
      </c>
      <c r="AC3161" s="25">
        <v>0</v>
      </c>
      <c r="AD3161" s="25">
        <v>0</v>
      </c>
      <c r="AE3161" s="25">
        <v>0</v>
      </c>
      <c r="AF3161" s="25">
        <v>0</v>
      </c>
      <c r="AG3161" s="25">
        <v>0</v>
      </c>
      <c r="AH3161" s="25">
        <v>0</v>
      </c>
      <c r="AI3161" s="25">
        <v>0</v>
      </c>
      <c r="AJ3161" s="25">
        <v>0</v>
      </c>
      <c r="AK3161" s="25">
        <v>0</v>
      </c>
      <c r="AL3161" s="25">
        <v>0</v>
      </c>
      <c r="AM3161" s="95">
        <v>0</v>
      </c>
      <c r="AN3161" s="95" t="e">
        <f ca="1">IF(MengeInEEGSummieren(M3161),AM3161,0)</f>
        <v>#NAME?</v>
      </c>
      <c r="AO3161" s="95">
        <f t="shared" si="300"/>
        <v>0</v>
      </c>
      <c r="AP3161" s="95">
        <f t="shared" si="301"/>
        <v>0</v>
      </c>
      <c r="AS3161">
        <v>0</v>
      </c>
      <c r="AT3161">
        <v>0</v>
      </c>
      <c r="AU3161" t="e">
        <f t="shared" ca="1" si="302"/>
        <v>#NAME?</v>
      </c>
    </row>
    <row r="3162" spans="1:47" x14ac:dyDescent="0.15">
      <c r="A3162" s="21" t="s">
        <v>4142</v>
      </c>
      <c r="B3162" s="22" t="s">
        <v>17</v>
      </c>
      <c r="C3162" s="42">
        <v>2009</v>
      </c>
      <c r="D3162" s="22" t="s">
        <v>4141</v>
      </c>
      <c r="E3162" s="22" t="s">
        <v>773</v>
      </c>
      <c r="F3162" s="23">
        <v>17.670000000000002</v>
      </c>
      <c r="G3162" s="23">
        <v>17.670000000000002</v>
      </c>
      <c r="H3162" s="24">
        <f t="shared" si="297"/>
        <v>0</v>
      </c>
      <c r="I3162" s="153">
        <v>0</v>
      </c>
      <c r="J3162" s="24">
        <f t="shared" si="298"/>
        <v>0</v>
      </c>
      <c r="K3162" s="25">
        <f t="shared" si="299"/>
        <v>0</v>
      </c>
      <c r="L3162">
        <v>0</v>
      </c>
      <c r="M3162">
        <v>32964608</v>
      </c>
      <c r="N3162">
        <v>42065747</v>
      </c>
      <c r="O3162" s="52">
        <v>0</v>
      </c>
      <c r="P3162" s="52">
        <v>0</v>
      </c>
      <c r="Q3162" s="52">
        <v>0</v>
      </c>
      <c r="R3162" s="52">
        <v>0</v>
      </c>
      <c r="S3162" s="52">
        <v>0</v>
      </c>
      <c r="T3162" s="52">
        <v>0</v>
      </c>
      <c r="U3162" s="52">
        <v>0</v>
      </c>
      <c r="V3162" s="52">
        <v>0</v>
      </c>
      <c r="W3162" s="52">
        <v>0</v>
      </c>
      <c r="X3162" s="52">
        <v>0</v>
      </c>
      <c r="Y3162" s="52">
        <v>0</v>
      </c>
      <c r="Z3162" s="52">
        <v>0</v>
      </c>
      <c r="AA3162" s="25">
        <v>0</v>
      </c>
      <c r="AB3162" s="25">
        <v>0</v>
      </c>
      <c r="AC3162" s="25">
        <v>0</v>
      </c>
      <c r="AD3162" s="25">
        <v>0</v>
      </c>
      <c r="AE3162" s="25">
        <v>0</v>
      </c>
      <c r="AF3162" s="25">
        <v>0</v>
      </c>
      <c r="AG3162" s="25">
        <v>0</v>
      </c>
      <c r="AH3162" s="25">
        <v>0</v>
      </c>
      <c r="AI3162" s="25">
        <v>0</v>
      </c>
      <c r="AJ3162" s="25">
        <v>0</v>
      </c>
      <c r="AK3162" s="25">
        <v>0</v>
      </c>
      <c r="AL3162" s="25">
        <v>0</v>
      </c>
      <c r="AM3162" s="95">
        <v>0</v>
      </c>
      <c r="AN3162" s="95" t="e">
        <f ca="1">IF(MengeInEEGSummieren(M3162),AM3162,0)</f>
        <v>#NAME?</v>
      </c>
      <c r="AO3162" s="95">
        <f t="shared" si="300"/>
        <v>0</v>
      </c>
      <c r="AP3162" s="95">
        <f t="shared" si="301"/>
        <v>0</v>
      </c>
      <c r="AS3162">
        <v>0</v>
      </c>
      <c r="AT3162">
        <v>0</v>
      </c>
      <c r="AU3162" t="e">
        <f t="shared" ca="1" si="302"/>
        <v>#NAME?</v>
      </c>
    </row>
    <row r="3163" spans="1:47" x14ac:dyDescent="0.15">
      <c r="A3163" s="21" t="s">
        <v>4143</v>
      </c>
      <c r="B3163" s="22" t="s">
        <v>17</v>
      </c>
      <c r="C3163" s="42">
        <v>2009</v>
      </c>
      <c r="D3163" s="22" t="s">
        <v>4144</v>
      </c>
      <c r="E3163" s="22" t="s">
        <v>770</v>
      </c>
      <c r="F3163" s="23">
        <v>10.18</v>
      </c>
      <c r="G3163" s="23">
        <v>10.18</v>
      </c>
      <c r="H3163" s="24">
        <f t="shared" si="297"/>
        <v>0</v>
      </c>
      <c r="I3163" s="153">
        <v>0</v>
      </c>
      <c r="J3163" s="24">
        <f t="shared" si="298"/>
        <v>0</v>
      </c>
      <c r="K3163" s="25">
        <f t="shared" si="299"/>
        <v>0</v>
      </c>
      <c r="L3163">
        <v>0</v>
      </c>
      <c r="M3163">
        <v>32964608</v>
      </c>
      <c r="N3163">
        <v>42065747</v>
      </c>
      <c r="O3163" s="52">
        <v>0</v>
      </c>
      <c r="P3163" s="52">
        <v>0</v>
      </c>
      <c r="Q3163" s="52">
        <v>0</v>
      </c>
      <c r="R3163" s="52">
        <v>0</v>
      </c>
      <c r="S3163" s="52">
        <v>0</v>
      </c>
      <c r="T3163" s="52">
        <v>0</v>
      </c>
      <c r="U3163" s="52">
        <v>0</v>
      </c>
      <c r="V3163" s="52">
        <v>0</v>
      </c>
      <c r="W3163" s="52">
        <v>0</v>
      </c>
      <c r="X3163" s="52">
        <v>0</v>
      </c>
      <c r="Y3163" s="52">
        <v>0</v>
      </c>
      <c r="Z3163" s="52">
        <v>0</v>
      </c>
      <c r="AA3163" s="25">
        <v>0</v>
      </c>
      <c r="AB3163" s="25">
        <v>0</v>
      </c>
      <c r="AC3163" s="25">
        <v>0</v>
      </c>
      <c r="AD3163" s="25">
        <v>0</v>
      </c>
      <c r="AE3163" s="25">
        <v>0</v>
      </c>
      <c r="AF3163" s="25">
        <v>0</v>
      </c>
      <c r="AG3163" s="25">
        <v>0</v>
      </c>
      <c r="AH3163" s="25">
        <v>0</v>
      </c>
      <c r="AI3163" s="25">
        <v>0</v>
      </c>
      <c r="AJ3163" s="25">
        <v>0</v>
      </c>
      <c r="AK3163" s="25">
        <v>0</v>
      </c>
      <c r="AL3163" s="25">
        <v>0</v>
      </c>
      <c r="AM3163" s="95">
        <v>0</v>
      </c>
      <c r="AN3163" s="95" t="e">
        <f ca="1">IF(MengeInEEGSummieren(M3163),AM3163,0)</f>
        <v>#NAME?</v>
      </c>
      <c r="AO3163" s="95">
        <f t="shared" si="300"/>
        <v>0</v>
      </c>
      <c r="AP3163" s="95">
        <f t="shared" si="301"/>
        <v>0</v>
      </c>
      <c r="AS3163">
        <v>0</v>
      </c>
      <c r="AT3163">
        <v>0</v>
      </c>
      <c r="AU3163" t="e">
        <f t="shared" ca="1" si="302"/>
        <v>#NAME?</v>
      </c>
    </row>
    <row r="3164" spans="1:47" x14ac:dyDescent="0.15">
      <c r="A3164" s="21" t="s">
        <v>4145</v>
      </c>
      <c r="B3164" s="22" t="s">
        <v>17</v>
      </c>
      <c r="C3164" s="42">
        <v>2009</v>
      </c>
      <c r="D3164" s="22" t="s">
        <v>4146</v>
      </c>
      <c r="E3164" s="22" t="s">
        <v>773</v>
      </c>
      <c r="F3164" s="23">
        <v>13.18</v>
      </c>
      <c r="G3164" s="23">
        <v>13.18</v>
      </c>
      <c r="H3164" s="24">
        <f t="shared" si="297"/>
        <v>0</v>
      </c>
      <c r="I3164" s="153">
        <v>0</v>
      </c>
      <c r="J3164" s="24">
        <f t="shared" si="298"/>
        <v>0</v>
      </c>
      <c r="K3164" s="25">
        <f t="shared" si="299"/>
        <v>0</v>
      </c>
      <c r="L3164">
        <v>0</v>
      </c>
      <c r="M3164">
        <v>32964608</v>
      </c>
      <c r="N3164">
        <v>42065747</v>
      </c>
      <c r="O3164" s="52">
        <v>0</v>
      </c>
      <c r="P3164" s="52">
        <v>0</v>
      </c>
      <c r="Q3164" s="52">
        <v>0</v>
      </c>
      <c r="R3164" s="52">
        <v>0</v>
      </c>
      <c r="S3164" s="52">
        <v>0</v>
      </c>
      <c r="T3164" s="52">
        <v>0</v>
      </c>
      <c r="U3164" s="52">
        <v>0</v>
      </c>
      <c r="V3164" s="52">
        <v>0</v>
      </c>
      <c r="W3164" s="52">
        <v>0</v>
      </c>
      <c r="X3164" s="52">
        <v>0</v>
      </c>
      <c r="Y3164" s="52">
        <v>0</v>
      </c>
      <c r="Z3164" s="52">
        <v>0</v>
      </c>
      <c r="AA3164" s="25">
        <v>0</v>
      </c>
      <c r="AB3164" s="25">
        <v>0</v>
      </c>
      <c r="AC3164" s="25">
        <v>0</v>
      </c>
      <c r="AD3164" s="25">
        <v>0</v>
      </c>
      <c r="AE3164" s="25">
        <v>0</v>
      </c>
      <c r="AF3164" s="25">
        <v>0</v>
      </c>
      <c r="AG3164" s="25">
        <v>0</v>
      </c>
      <c r="AH3164" s="25">
        <v>0</v>
      </c>
      <c r="AI3164" s="25">
        <v>0</v>
      </c>
      <c r="AJ3164" s="25">
        <v>0</v>
      </c>
      <c r="AK3164" s="25">
        <v>0</v>
      </c>
      <c r="AL3164" s="25">
        <v>0</v>
      </c>
      <c r="AM3164" s="95">
        <v>0</v>
      </c>
      <c r="AN3164" s="95" t="e">
        <f ca="1">IF(MengeInEEGSummieren(M3164),AM3164,0)</f>
        <v>#NAME?</v>
      </c>
      <c r="AO3164" s="95">
        <f t="shared" si="300"/>
        <v>0</v>
      </c>
      <c r="AP3164" s="95">
        <f t="shared" si="301"/>
        <v>0</v>
      </c>
      <c r="AS3164">
        <v>0</v>
      </c>
      <c r="AT3164">
        <v>0</v>
      </c>
      <c r="AU3164" t="e">
        <f t="shared" ca="1" si="302"/>
        <v>#NAME?</v>
      </c>
    </row>
    <row r="3165" spans="1:47" x14ac:dyDescent="0.15">
      <c r="A3165" s="21" t="s">
        <v>4147</v>
      </c>
      <c r="B3165" s="22" t="s">
        <v>17</v>
      </c>
      <c r="C3165" s="42">
        <v>2009</v>
      </c>
      <c r="D3165" s="22" t="s">
        <v>3924</v>
      </c>
      <c r="E3165" s="22" t="s">
        <v>770</v>
      </c>
      <c r="F3165" s="23">
        <v>12.18</v>
      </c>
      <c r="G3165" s="23">
        <v>12.18</v>
      </c>
      <c r="H3165" s="24">
        <f t="shared" si="297"/>
        <v>0</v>
      </c>
      <c r="I3165" s="153">
        <v>0</v>
      </c>
      <c r="J3165" s="24">
        <f t="shared" si="298"/>
        <v>0</v>
      </c>
      <c r="K3165" s="25">
        <f t="shared" si="299"/>
        <v>0</v>
      </c>
      <c r="L3165">
        <v>0</v>
      </c>
      <c r="M3165">
        <v>32964608</v>
      </c>
      <c r="N3165">
        <v>42065747</v>
      </c>
      <c r="O3165" s="52">
        <v>0</v>
      </c>
      <c r="P3165" s="52">
        <v>0</v>
      </c>
      <c r="Q3165" s="52">
        <v>0</v>
      </c>
      <c r="R3165" s="52">
        <v>0</v>
      </c>
      <c r="S3165" s="52">
        <v>0</v>
      </c>
      <c r="T3165" s="52">
        <v>0</v>
      </c>
      <c r="U3165" s="52">
        <v>0</v>
      </c>
      <c r="V3165" s="52">
        <v>0</v>
      </c>
      <c r="W3165" s="52">
        <v>0</v>
      </c>
      <c r="X3165" s="52">
        <v>0</v>
      </c>
      <c r="Y3165" s="52">
        <v>0</v>
      </c>
      <c r="Z3165" s="52">
        <v>0</v>
      </c>
      <c r="AA3165" s="25">
        <v>0</v>
      </c>
      <c r="AB3165" s="25">
        <v>0</v>
      </c>
      <c r="AC3165" s="25">
        <v>0</v>
      </c>
      <c r="AD3165" s="25">
        <v>0</v>
      </c>
      <c r="AE3165" s="25">
        <v>0</v>
      </c>
      <c r="AF3165" s="25">
        <v>0</v>
      </c>
      <c r="AG3165" s="25">
        <v>0</v>
      </c>
      <c r="AH3165" s="25">
        <v>0</v>
      </c>
      <c r="AI3165" s="25">
        <v>0</v>
      </c>
      <c r="AJ3165" s="25">
        <v>0</v>
      </c>
      <c r="AK3165" s="25">
        <v>0</v>
      </c>
      <c r="AL3165" s="25">
        <v>0</v>
      </c>
      <c r="AM3165" s="95">
        <v>0</v>
      </c>
      <c r="AN3165" s="95" t="e">
        <f ca="1">IF(MengeInEEGSummieren(M3165),AM3165,0)</f>
        <v>#NAME?</v>
      </c>
      <c r="AO3165" s="95">
        <f t="shared" si="300"/>
        <v>0</v>
      </c>
      <c r="AP3165" s="95">
        <f t="shared" si="301"/>
        <v>0</v>
      </c>
      <c r="AS3165">
        <v>0</v>
      </c>
      <c r="AT3165">
        <v>0</v>
      </c>
      <c r="AU3165" t="e">
        <f t="shared" ca="1" si="302"/>
        <v>#NAME?</v>
      </c>
    </row>
    <row r="3166" spans="1:47" x14ac:dyDescent="0.15">
      <c r="A3166" s="21" t="s">
        <v>4148</v>
      </c>
      <c r="B3166" s="22" t="s">
        <v>17</v>
      </c>
      <c r="C3166" s="42">
        <v>2009</v>
      </c>
      <c r="D3166" s="22" t="s">
        <v>3926</v>
      </c>
      <c r="E3166" s="22" t="s">
        <v>773</v>
      </c>
      <c r="F3166" s="23">
        <v>15.18</v>
      </c>
      <c r="G3166" s="23">
        <v>15.18</v>
      </c>
      <c r="H3166" s="24">
        <f t="shared" si="297"/>
        <v>0</v>
      </c>
      <c r="I3166" s="153">
        <v>0</v>
      </c>
      <c r="J3166" s="24">
        <f t="shared" si="298"/>
        <v>0</v>
      </c>
      <c r="K3166" s="25">
        <f t="shared" si="299"/>
        <v>0</v>
      </c>
      <c r="L3166">
        <v>0</v>
      </c>
      <c r="M3166">
        <v>32964608</v>
      </c>
      <c r="N3166">
        <v>42065747</v>
      </c>
      <c r="O3166" s="52">
        <v>0</v>
      </c>
      <c r="P3166" s="52">
        <v>0</v>
      </c>
      <c r="Q3166" s="52">
        <v>0</v>
      </c>
      <c r="R3166" s="52">
        <v>0</v>
      </c>
      <c r="S3166" s="52">
        <v>0</v>
      </c>
      <c r="T3166" s="52">
        <v>0</v>
      </c>
      <c r="U3166" s="52">
        <v>0</v>
      </c>
      <c r="V3166" s="52">
        <v>0</v>
      </c>
      <c r="W3166" s="52">
        <v>0</v>
      </c>
      <c r="X3166" s="52">
        <v>0</v>
      </c>
      <c r="Y3166" s="52">
        <v>0</v>
      </c>
      <c r="Z3166" s="52">
        <v>0</v>
      </c>
      <c r="AA3166" s="25">
        <v>0</v>
      </c>
      <c r="AB3166" s="25">
        <v>0</v>
      </c>
      <c r="AC3166" s="25">
        <v>0</v>
      </c>
      <c r="AD3166" s="25">
        <v>0</v>
      </c>
      <c r="AE3166" s="25">
        <v>0</v>
      </c>
      <c r="AF3166" s="25">
        <v>0</v>
      </c>
      <c r="AG3166" s="25">
        <v>0</v>
      </c>
      <c r="AH3166" s="25">
        <v>0</v>
      </c>
      <c r="AI3166" s="25">
        <v>0</v>
      </c>
      <c r="AJ3166" s="25">
        <v>0</v>
      </c>
      <c r="AK3166" s="25">
        <v>0</v>
      </c>
      <c r="AL3166" s="25">
        <v>0</v>
      </c>
      <c r="AM3166" s="95">
        <v>0</v>
      </c>
      <c r="AN3166" s="95" t="e">
        <f ca="1">IF(MengeInEEGSummieren(M3166),AM3166,0)</f>
        <v>#NAME?</v>
      </c>
      <c r="AO3166" s="95">
        <f t="shared" si="300"/>
        <v>0</v>
      </c>
      <c r="AP3166" s="95">
        <f t="shared" si="301"/>
        <v>0</v>
      </c>
      <c r="AS3166">
        <v>0</v>
      </c>
      <c r="AT3166">
        <v>0</v>
      </c>
      <c r="AU3166" t="e">
        <f t="shared" ca="1" si="302"/>
        <v>#NAME?</v>
      </c>
    </row>
    <row r="3167" spans="1:47" x14ac:dyDescent="0.15">
      <c r="A3167" s="21" t="s">
        <v>4149</v>
      </c>
      <c r="B3167" s="22" t="s">
        <v>17</v>
      </c>
      <c r="C3167" s="42">
        <v>2009</v>
      </c>
      <c r="D3167" s="22" t="s">
        <v>4150</v>
      </c>
      <c r="E3167" s="22" t="s">
        <v>770</v>
      </c>
      <c r="F3167" s="23">
        <v>11.18</v>
      </c>
      <c r="G3167" s="23">
        <v>11.18</v>
      </c>
      <c r="H3167" s="24">
        <f t="shared" si="297"/>
        <v>0</v>
      </c>
      <c r="I3167" s="153">
        <v>0</v>
      </c>
      <c r="J3167" s="24">
        <f t="shared" si="298"/>
        <v>0</v>
      </c>
      <c r="K3167" s="25">
        <f t="shared" si="299"/>
        <v>0</v>
      </c>
      <c r="L3167">
        <v>0</v>
      </c>
      <c r="M3167">
        <v>32964608</v>
      </c>
      <c r="N3167">
        <v>42065747</v>
      </c>
      <c r="O3167" s="52">
        <v>0</v>
      </c>
      <c r="P3167" s="52">
        <v>0</v>
      </c>
      <c r="Q3167" s="52">
        <v>0</v>
      </c>
      <c r="R3167" s="52">
        <v>0</v>
      </c>
      <c r="S3167" s="52">
        <v>0</v>
      </c>
      <c r="T3167" s="52">
        <v>0</v>
      </c>
      <c r="U3167" s="52">
        <v>0</v>
      </c>
      <c r="V3167" s="52">
        <v>0</v>
      </c>
      <c r="W3167" s="52">
        <v>0</v>
      </c>
      <c r="X3167" s="52">
        <v>0</v>
      </c>
      <c r="Y3167" s="52">
        <v>0</v>
      </c>
      <c r="Z3167" s="52">
        <v>0</v>
      </c>
      <c r="AA3167" s="25">
        <v>0</v>
      </c>
      <c r="AB3167" s="25">
        <v>0</v>
      </c>
      <c r="AC3167" s="25">
        <v>0</v>
      </c>
      <c r="AD3167" s="25">
        <v>0</v>
      </c>
      <c r="AE3167" s="25">
        <v>0</v>
      </c>
      <c r="AF3167" s="25">
        <v>0</v>
      </c>
      <c r="AG3167" s="25">
        <v>0</v>
      </c>
      <c r="AH3167" s="25">
        <v>0</v>
      </c>
      <c r="AI3167" s="25">
        <v>0</v>
      </c>
      <c r="AJ3167" s="25">
        <v>0</v>
      </c>
      <c r="AK3167" s="25">
        <v>0</v>
      </c>
      <c r="AL3167" s="25">
        <v>0</v>
      </c>
      <c r="AM3167" s="95">
        <v>0</v>
      </c>
      <c r="AN3167" s="95" t="e">
        <f ca="1">IF(MengeInEEGSummieren(M3167),AM3167,0)</f>
        <v>#NAME?</v>
      </c>
      <c r="AO3167" s="95">
        <f t="shared" si="300"/>
        <v>0</v>
      </c>
      <c r="AP3167" s="95">
        <f t="shared" si="301"/>
        <v>0</v>
      </c>
      <c r="AS3167">
        <v>0</v>
      </c>
      <c r="AT3167">
        <v>0</v>
      </c>
      <c r="AU3167" t="e">
        <f t="shared" ca="1" si="302"/>
        <v>#NAME?</v>
      </c>
    </row>
    <row r="3168" spans="1:47" x14ac:dyDescent="0.15">
      <c r="A3168" s="21" t="s">
        <v>4151</v>
      </c>
      <c r="B3168" s="22" t="s">
        <v>17</v>
      </c>
      <c r="C3168" s="42">
        <v>2009</v>
      </c>
      <c r="D3168" s="22" t="s">
        <v>4152</v>
      </c>
      <c r="E3168" s="22" t="s">
        <v>773</v>
      </c>
      <c r="F3168" s="23">
        <v>14.18</v>
      </c>
      <c r="G3168" s="23">
        <v>14.18</v>
      </c>
      <c r="H3168" s="24">
        <f t="shared" si="297"/>
        <v>0</v>
      </c>
      <c r="I3168" s="153">
        <v>0</v>
      </c>
      <c r="J3168" s="24">
        <f t="shared" si="298"/>
        <v>0</v>
      </c>
      <c r="K3168" s="25">
        <f t="shared" si="299"/>
        <v>0</v>
      </c>
      <c r="L3168">
        <v>0</v>
      </c>
      <c r="M3168">
        <v>32964608</v>
      </c>
      <c r="N3168">
        <v>42065747</v>
      </c>
      <c r="O3168" s="52">
        <v>0</v>
      </c>
      <c r="P3168" s="52">
        <v>0</v>
      </c>
      <c r="Q3168" s="52">
        <v>0</v>
      </c>
      <c r="R3168" s="52">
        <v>0</v>
      </c>
      <c r="S3168" s="52">
        <v>0</v>
      </c>
      <c r="T3168" s="52">
        <v>0</v>
      </c>
      <c r="U3168" s="52">
        <v>0</v>
      </c>
      <c r="V3168" s="52">
        <v>0</v>
      </c>
      <c r="W3168" s="52">
        <v>0</v>
      </c>
      <c r="X3168" s="52">
        <v>0</v>
      </c>
      <c r="Y3168" s="52">
        <v>0</v>
      </c>
      <c r="Z3168" s="52">
        <v>0</v>
      </c>
      <c r="AA3168" s="25">
        <v>0</v>
      </c>
      <c r="AB3168" s="25">
        <v>0</v>
      </c>
      <c r="AC3168" s="25">
        <v>0</v>
      </c>
      <c r="AD3168" s="25">
        <v>0</v>
      </c>
      <c r="AE3168" s="25">
        <v>0</v>
      </c>
      <c r="AF3168" s="25">
        <v>0</v>
      </c>
      <c r="AG3168" s="25">
        <v>0</v>
      </c>
      <c r="AH3168" s="25">
        <v>0</v>
      </c>
      <c r="AI3168" s="25">
        <v>0</v>
      </c>
      <c r="AJ3168" s="25">
        <v>0</v>
      </c>
      <c r="AK3168" s="25">
        <v>0</v>
      </c>
      <c r="AL3168" s="25">
        <v>0</v>
      </c>
      <c r="AM3168" s="95">
        <v>0</v>
      </c>
      <c r="AN3168" s="95" t="e">
        <f ca="1">IF(MengeInEEGSummieren(M3168),AM3168,0)</f>
        <v>#NAME?</v>
      </c>
      <c r="AO3168" s="95">
        <f t="shared" si="300"/>
        <v>0</v>
      </c>
      <c r="AP3168" s="95">
        <f t="shared" si="301"/>
        <v>0</v>
      </c>
      <c r="AS3168">
        <v>0</v>
      </c>
      <c r="AT3168">
        <v>0</v>
      </c>
      <c r="AU3168" t="e">
        <f t="shared" ca="1" si="302"/>
        <v>#NAME?</v>
      </c>
    </row>
    <row r="3169" spans="1:47" x14ac:dyDescent="0.15">
      <c r="A3169" s="21" t="s">
        <v>4153</v>
      </c>
      <c r="B3169" s="22" t="s">
        <v>17</v>
      </c>
      <c r="C3169" s="42">
        <v>2009</v>
      </c>
      <c r="D3169" s="22" t="s">
        <v>4154</v>
      </c>
      <c r="E3169" s="22" t="s">
        <v>770</v>
      </c>
      <c r="F3169" s="23">
        <v>12.18</v>
      </c>
      <c r="G3169" s="23">
        <v>12.18</v>
      </c>
      <c r="H3169" s="24">
        <f t="shared" si="297"/>
        <v>0</v>
      </c>
      <c r="I3169" s="153">
        <v>0</v>
      </c>
      <c r="J3169" s="24">
        <f t="shared" si="298"/>
        <v>0</v>
      </c>
      <c r="K3169" s="25">
        <f t="shared" si="299"/>
        <v>0</v>
      </c>
      <c r="L3169">
        <v>0</v>
      </c>
      <c r="M3169">
        <v>32964608</v>
      </c>
      <c r="N3169">
        <v>42065747</v>
      </c>
      <c r="O3169" s="52">
        <v>0</v>
      </c>
      <c r="P3169" s="52">
        <v>0</v>
      </c>
      <c r="Q3169" s="52">
        <v>0</v>
      </c>
      <c r="R3169" s="52">
        <v>0</v>
      </c>
      <c r="S3169" s="52">
        <v>0</v>
      </c>
      <c r="T3169" s="52">
        <v>0</v>
      </c>
      <c r="U3169" s="52">
        <v>0</v>
      </c>
      <c r="V3169" s="52">
        <v>0</v>
      </c>
      <c r="W3169" s="52">
        <v>0</v>
      </c>
      <c r="X3169" s="52">
        <v>0</v>
      </c>
      <c r="Y3169" s="52">
        <v>0</v>
      </c>
      <c r="Z3169" s="52">
        <v>0</v>
      </c>
      <c r="AA3169" s="25">
        <v>0</v>
      </c>
      <c r="AB3169" s="25">
        <v>0</v>
      </c>
      <c r="AC3169" s="25">
        <v>0</v>
      </c>
      <c r="AD3169" s="25">
        <v>0</v>
      </c>
      <c r="AE3169" s="25">
        <v>0</v>
      </c>
      <c r="AF3169" s="25">
        <v>0</v>
      </c>
      <c r="AG3169" s="25">
        <v>0</v>
      </c>
      <c r="AH3169" s="25">
        <v>0</v>
      </c>
      <c r="AI3169" s="25">
        <v>0</v>
      </c>
      <c r="AJ3169" s="25">
        <v>0</v>
      </c>
      <c r="AK3169" s="25">
        <v>0</v>
      </c>
      <c r="AL3169" s="25">
        <v>0</v>
      </c>
      <c r="AM3169" s="95">
        <v>0</v>
      </c>
      <c r="AN3169" s="95" t="e">
        <f ca="1">IF(MengeInEEGSummieren(M3169),AM3169,0)</f>
        <v>#NAME?</v>
      </c>
      <c r="AO3169" s="95">
        <f t="shared" si="300"/>
        <v>0</v>
      </c>
      <c r="AP3169" s="95">
        <f t="shared" si="301"/>
        <v>0</v>
      </c>
      <c r="AS3169">
        <v>0</v>
      </c>
      <c r="AT3169">
        <v>0</v>
      </c>
      <c r="AU3169" t="e">
        <f t="shared" ca="1" si="302"/>
        <v>#NAME?</v>
      </c>
    </row>
    <row r="3170" spans="1:47" x14ac:dyDescent="0.15">
      <c r="A3170" s="21" t="s">
        <v>4155</v>
      </c>
      <c r="B3170" s="22" t="s">
        <v>17</v>
      </c>
      <c r="C3170" s="42">
        <v>2009</v>
      </c>
      <c r="D3170" s="22" t="s">
        <v>4156</v>
      </c>
      <c r="E3170" s="22" t="s">
        <v>773</v>
      </c>
      <c r="F3170" s="23">
        <v>15.18</v>
      </c>
      <c r="G3170" s="23">
        <v>15.18</v>
      </c>
      <c r="H3170" s="24">
        <f t="shared" si="297"/>
        <v>0</v>
      </c>
      <c r="I3170" s="153">
        <v>0</v>
      </c>
      <c r="J3170" s="24">
        <f t="shared" si="298"/>
        <v>0</v>
      </c>
      <c r="K3170" s="25">
        <f t="shared" si="299"/>
        <v>0</v>
      </c>
      <c r="L3170">
        <v>0</v>
      </c>
      <c r="M3170">
        <v>32964608</v>
      </c>
      <c r="N3170">
        <v>42065747</v>
      </c>
      <c r="O3170" s="52">
        <v>0</v>
      </c>
      <c r="P3170" s="52">
        <v>0</v>
      </c>
      <c r="Q3170" s="52">
        <v>0</v>
      </c>
      <c r="R3170" s="52">
        <v>0</v>
      </c>
      <c r="S3170" s="52">
        <v>0</v>
      </c>
      <c r="T3170" s="52">
        <v>0</v>
      </c>
      <c r="U3170" s="52">
        <v>0</v>
      </c>
      <c r="V3170" s="52">
        <v>0</v>
      </c>
      <c r="W3170" s="52">
        <v>0</v>
      </c>
      <c r="X3170" s="52">
        <v>0</v>
      </c>
      <c r="Y3170" s="52">
        <v>0</v>
      </c>
      <c r="Z3170" s="52">
        <v>0</v>
      </c>
      <c r="AA3170" s="25">
        <v>0</v>
      </c>
      <c r="AB3170" s="25">
        <v>0</v>
      </c>
      <c r="AC3170" s="25">
        <v>0</v>
      </c>
      <c r="AD3170" s="25">
        <v>0</v>
      </c>
      <c r="AE3170" s="25">
        <v>0</v>
      </c>
      <c r="AF3170" s="25">
        <v>0</v>
      </c>
      <c r="AG3170" s="25">
        <v>0</v>
      </c>
      <c r="AH3170" s="25">
        <v>0</v>
      </c>
      <c r="AI3170" s="25">
        <v>0</v>
      </c>
      <c r="AJ3170" s="25">
        <v>0</v>
      </c>
      <c r="AK3170" s="25">
        <v>0</v>
      </c>
      <c r="AL3170" s="25">
        <v>0</v>
      </c>
      <c r="AM3170" s="95">
        <v>0</v>
      </c>
      <c r="AN3170" s="95" t="e">
        <f ca="1">IF(MengeInEEGSummieren(M3170),AM3170,0)</f>
        <v>#NAME?</v>
      </c>
      <c r="AO3170" s="95">
        <f t="shared" si="300"/>
        <v>0</v>
      </c>
      <c r="AP3170" s="95">
        <f t="shared" si="301"/>
        <v>0</v>
      </c>
      <c r="AS3170">
        <v>0</v>
      </c>
      <c r="AT3170">
        <v>0</v>
      </c>
      <c r="AU3170" t="e">
        <f t="shared" ca="1" si="302"/>
        <v>#NAME?</v>
      </c>
    </row>
    <row r="3171" spans="1:47" x14ac:dyDescent="0.15">
      <c r="A3171" s="307"/>
      <c r="B3171" s="308"/>
      <c r="C3171" s="309"/>
      <c r="D3171" s="308"/>
      <c r="E3171" s="308"/>
      <c r="F3171" s="310"/>
      <c r="G3171" s="310"/>
      <c r="H3171" s="311"/>
      <c r="I3171" s="312"/>
      <c r="J3171" s="311"/>
      <c r="K3171" s="313"/>
      <c r="L3171" s="66"/>
      <c r="M3171" s="66"/>
      <c r="N3171" s="66"/>
      <c r="O3171" s="314"/>
      <c r="P3171" s="314"/>
      <c r="Q3171" s="314"/>
      <c r="R3171" s="314"/>
      <c r="S3171" s="314"/>
      <c r="T3171" s="314"/>
      <c r="U3171" s="314"/>
      <c r="V3171" s="314"/>
      <c r="W3171" s="314"/>
      <c r="X3171" s="314"/>
      <c r="Y3171" s="314"/>
      <c r="Z3171" s="314"/>
      <c r="AA3171" s="315"/>
      <c r="AB3171" s="315"/>
      <c r="AC3171" s="315"/>
      <c r="AD3171" s="315"/>
      <c r="AE3171" s="315"/>
      <c r="AF3171" s="315"/>
      <c r="AG3171" s="315"/>
      <c r="AH3171" s="315"/>
      <c r="AI3171" s="315"/>
      <c r="AJ3171" s="315"/>
      <c r="AK3171" s="315"/>
      <c r="AL3171" s="315"/>
      <c r="AM3171" s="95">
        <v>0</v>
      </c>
      <c r="AN3171" s="95" t="e">
        <f ca="1">IF(MengeInEEGSummieren(M3171),AM3171,0)</f>
        <v>#NAME?</v>
      </c>
      <c r="AO3171" s="95">
        <f t="shared" si="300"/>
        <v>0</v>
      </c>
      <c r="AP3171" s="95">
        <f t="shared" si="301"/>
        <v>0</v>
      </c>
      <c r="AS3171">
        <v>0</v>
      </c>
      <c r="AT3171">
        <v>0</v>
      </c>
      <c r="AU3171" t="e">
        <f t="shared" ca="1" si="302"/>
        <v>#NAME?</v>
      </c>
    </row>
    <row r="3172" spans="1:47" x14ac:dyDescent="0.15">
      <c r="A3172" s="21" t="s">
        <v>4157</v>
      </c>
      <c r="B3172" s="22" t="s">
        <v>17</v>
      </c>
      <c r="C3172" s="42">
        <v>2010</v>
      </c>
      <c r="D3172" s="22" t="s">
        <v>4097</v>
      </c>
      <c r="E3172" s="22" t="s">
        <v>770</v>
      </c>
      <c r="F3172" s="23">
        <v>18.48</v>
      </c>
      <c r="G3172" s="23">
        <v>18.48</v>
      </c>
      <c r="H3172" s="24">
        <f t="shared" si="297"/>
        <v>0</v>
      </c>
      <c r="I3172" s="153">
        <v>0</v>
      </c>
      <c r="J3172" s="24">
        <f t="shared" si="298"/>
        <v>0</v>
      </c>
      <c r="K3172" s="25">
        <f t="shared" si="299"/>
        <v>0</v>
      </c>
      <c r="L3172">
        <v>0</v>
      </c>
      <c r="M3172">
        <v>32964608</v>
      </c>
      <c r="N3172">
        <v>42065747</v>
      </c>
      <c r="O3172" s="52">
        <v>0</v>
      </c>
      <c r="P3172" s="52">
        <v>0</v>
      </c>
      <c r="Q3172" s="52">
        <v>0</v>
      </c>
      <c r="R3172" s="52">
        <v>0</v>
      </c>
      <c r="S3172" s="52">
        <v>0</v>
      </c>
      <c r="T3172" s="52">
        <v>0</v>
      </c>
      <c r="U3172" s="52">
        <v>0</v>
      </c>
      <c r="V3172" s="52">
        <v>0</v>
      </c>
      <c r="W3172" s="52">
        <v>0</v>
      </c>
      <c r="X3172" s="52">
        <v>0</v>
      </c>
      <c r="Y3172" s="52">
        <v>0</v>
      </c>
      <c r="Z3172" s="52">
        <v>0</v>
      </c>
      <c r="AA3172" s="25">
        <v>0</v>
      </c>
      <c r="AB3172" s="25">
        <v>0</v>
      </c>
      <c r="AC3172" s="25">
        <v>0</v>
      </c>
      <c r="AD3172" s="25">
        <v>0</v>
      </c>
      <c r="AE3172" s="25">
        <v>0</v>
      </c>
      <c r="AF3172" s="25">
        <v>0</v>
      </c>
      <c r="AG3172" s="25">
        <v>0</v>
      </c>
      <c r="AH3172" s="25">
        <v>0</v>
      </c>
      <c r="AI3172" s="25">
        <v>0</v>
      </c>
      <c r="AJ3172" s="25">
        <v>0</v>
      </c>
      <c r="AK3172" s="25">
        <v>0</v>
      </c>
      <c r="AL3172" s="25">
        <v>0</v>
      </c>
      <c r="AM3172" s="95">
        <v>0</v>
      </c>
      <c r="AN3172" s="95" t="e">
        <f ca="1">IF(MengeInEEGSummieren(M3172),AM3172,0)</f>
        <v>#NAME?</v>
      </c>
      <c r="AO3172" s="95">
        <f t="shared" si="300"/>
        <v>0</v>
      </c>
      <c r="AP3172" s="95">
        <f t="shared" si="301"/>
        <v>0</v>
      </c>
      <c r="AS3172">
        <v>0</v>
      </c>
      <c r="AT3172">
        <v>0</v>
      </c>
      <c r="AU3172" t="e">
        <f t="shared" ca="1" si="302"/>
        <v>#NAME?</v>
      </c>
    </row>
    <row r="3173" spans="1:47" x14ac:dyDescent="0.15">
      <c r="A3173" s="21" t="s">
        <v>4158</v>
      </c>
      <c r="B3173" s="22" t="s">
        <v>17</v>
      </c>
      <c r="C3173" s="42">
        <v>2010</v>
      </c>
      <c r="D3173" s="22" t="s">
        <v>4099</v>
      </c>
      <c r="E3173" s="22" t="s">
        <v>773</v>
      </c>
      <c r="F3173" s="23">
        <v>21.45</v>
      </c>
      <c r="G3173" s="23">
        <v>21.45</v>
      </c>
      <c r="H3173" s="24">
        <f t="shared" si="297"/>
        <v>0</v>
      </c>
      <c r="I3173" s="153">
        <v>0</v>
      </c>
      <c r="J3173" s="24">
        <f t="shared" si="298"/>
        <v>0</v>
      </c>
      <c r="K3173" s="25">
        <f t="shared" si="299"/>
        <v>0</v>
      </c>
      <c r="L3173">
        <v>0</v>
      </c>
      <c r="M3173">
        <v>32964608</v>
      </c>
      <c r="N3173">
        <v>42065747</v>
      </c>
      <c r="O3173" s="52">
        <v>0</v>
      </c>
      <c r="P3173" s="52">
        <v>0</v>
      </c>
      <c r="Q3173" s="52">
        <v>0</v>
      </c>
      <c r="R3173" s="52">
        <v>0</v>
      </c>
      <c r="S3173" s="52">
        <v>0</v>
      </c>
      <c r="T3173" s="52">
        <v>0</v>
      </c>
      <c r="U3173" s="52">
        <v>0</v>
      </c>
      <c r="V3173" s="52">
        <v>0</v>
      </c>
      <c r="W3173" s="52">
        <v>0</v>
      </c>
      <c r="X3173" s="52">
        <v>0</v>
      </c>
      <c r="Y3173" s="52">
        <v>0</v>
      </c>
      <c r="Z3173" s="52">
        <v>0</v>
      </c>
      <c r="AA3173" s="25">
        <v>0</v>
      </c>
      <c r="AB3173" s="25">
        <v>0</v>
      </c>
      <c r="AC3173" s="25">
        <v>0</v>
      </c>
      <c r="AD3173" s="25">
        <v>0</v>
      </c>
      <c r="AE3173" s="25">
        <v>0</v>
      </c>
      <c r="AF3173" s="25">
        <v>0</v>
      </c>
      <c r="AG3173" s="25">
        <v>0</v>
      </c>
      <c r="AH3173" s="25">
        <v>0</v>
      </c>
      <c r="AI3173" s="25">
        <v>0</v>
      </c>
      <c r="AJ3173" s="25">
        <v>0</v>
      </c>
      <c r="AK3173" s="25">
        <v>0</v>
      </c>
      <c r="AL3173" s="25">
        <v>0</v>
      </c>
      <c r="AM3173" s="95">
        <v>0</v>
      </c>
      <c r="AN3173" s="95" t="e">
        <f ca="1">IF(MengeInEEGSummieren(M3173),AM3173,0)</f>
        <v>#NAME?</v>
      </c>
      <c r="AO3173" s="95">
        <f t="shared" si="300"/>
        <v>0</v>
      </c>
      <c r="AP3173" s="95">
        <f t="shared" si="301"/>
        <v>0</v>
      </c>
      <c r="AS3173">
        <v>0</v>
      </c>
      <c r="AT3173">
        <v>0</v>
      </c>
      <c r="AU3173" t="e">
        <f t="shared" ca="1" si="302"/>
        <v>#NAME?</v>
      </c>
    </row>
    <row r="3174" spans="1:47" x14ac:dyDescent="0.15">
      <c r="A3174" s="21" t="s">
        <v>4159</v>
      </c>
      <c r="B3174" s="22" t="s">
        <v>17</v>
      </c>
      <c r="C3174" s="42">
        <v>2010</v>
      </c>
      <c r="D3174" s="22" t="s">
        <v>4101</v>
      </c>
      <c r="E3174" s="22" t="s">
        <v>770</v>
      </c>
      <c r="F3174" s="23">
        <v>20.46</v>
      </c>
      <c r="G3174" s="23">
        <v>20.46</v>
      </c>
      <c r="H3174" s="24">
        <f t="shared" si="297"/>
        <v>0</v>
      </c>
      <c r="I3174" s="153">
        <v>0</v>
      </c>
      <c r="J3174" s="24">
        <f t="shared" si="298"/>
        <v>0</v>
      </c>
      <c r="K3174" s="25">
        <f t="shared" si="299"/>
        <v>0</v>
      </c>
      <c r="L3174">
        <v>0</v>
      </c>
      <c r="M3174">
        <v>32964608</v>
      </c>
      <c r="N3174">
        <v>42065747</v>
      </c>
      <c r="O3174" s="52">
        <v>0</v>
      </c>
      <c r="P3174" s="52">
        <v>0</v>
      </c>
      <c r="Q3174" s="52">
        <v>0</v>
      </c>
      <c r="R3174" s="52">
        <v>0</v>
      </c>
      <c r="S3174" s="52">
        <v>0</v>
      </c>
      <c r="T3174" s="52">
        <v>0</v>
      </c>
      <c r="U3174" s="52">
        <v>0</v>
      </c>
      <c r="V3174" s="52">
        <v>0</v>
      </c>
      <c r="W3174" s="52">
        <v>0</v>
      </c>
      <c r="X3174" s="52">
        <v>0</v>
      </c>
      <c r="Y3174" s="52">
        <v>0</v>
      </c>
      <c r="Z3174" s="52">
        <v>0</v>
      </c>
      <c r="AA3174" s="25">
        <v>0</v>
      </c>
      <c r="AB3174" s="25">
        <v>0</v>
      </c>
      <c r="AC3174" s="25">
        <v>0</v>
      </c>
      <c r="AD3174" s="25">
        <v>0</v>
      </c>
      <c r="AE3174" s="25">
        <v>0</v>
      </c>
      <c r="AF3174" s="25">
        <v>0</v>
      </c>
      <c r="AG3174" s="25">
        <v>0</v>
      </c>
      <c r="AH3174" s="25">
        <v>0</v>
      </c>
      <c r="AI3174" s="25">
        <v>0</v>
      </c>
      <c r="AJ3174" s="25">
        <v>0</v>
      </c>
      <c r="AK3174" s="25">
        <v>0</v>
      </c>
      <c r="AL3174" s="25">
        <v>0</v>
      </c>
      <c r="AM3174" s="95">
        <v>0</v>
      </c>
      <c r="AN3174" s="95" t="e">
        <f ca="1">IF(MengeInEEGSummieren(M3174),AM3174,0)</f>
        <v>#NAME?</v>
      </c>
      <c r="AO3174" s="95">
        <f t="shared" si="300"/>
        <v>0</v>
      </c>
      <c r="AP3174" s="95">
        <f t="shared" si="301"/>
        <v>0</v>
      </c>
      <c r="AS3174">
        <v>0</v>
      </c>
      <c r="AT3174">
        <v>0</v>
      </c>
      <c r="AU3174" t="e">
        <f t="shared" ca="1" si="302"/>
        <v>#NAME?</v>
      </c>
    </row>
    <row r="3175" spans="1:47" x14ac:dyDescent="0.15">
      <c r="A3175" s="21" t="s">
        <v>4160</v>
      </c>
      <c r="B3175" s="22" t="s">
        <v>17</v>
      </c>
      <c r="C3175" s="42">
        <v>2010</v>
      </c>
      <c r="D3175" s="22" t="s">
        <v>4103</v>
      </c>
      <c r="E3175" s="22" t="s">
        <v>773</v>
      </c>
      <c r="F3175" s="23">
        <v>23.43</v>
      </c>
      <c r="G3175" s="23">
        <v>23.43</v>
      </c>
      <c r="H3175" s="24">
        <f t="shared" si="297"/>
        <v>0</v>
      </c>
      <c r="I3175" s="153">
        <v>0</v>
      </c>
      <c r="J3175" s="24">
        <f t="shared" si="298"/>
        <v>0</v>
      </c>
      <c r="K3175" s="25">
        <f t="shared" si="299"/>
        <v>0</v>
      </c>
      <c r="L3175">
        <v>0</v>
      </c>
      <c r="M3175">
        <v>32964608</v>
      </c>
      <c r="N3175">
        <v>42065747</v>
      </c>
      <c r="O3175" s="52">
        <v>0</v>
      </c>
      <c r="P3175" s="52">
        <v>0</v>
      </c>
      <c r="Q3175" s="52">
        <v>0</v>
      </c>
      <c r="R3175" s="52">
        <v>0</v>
      </c>
      <c r="S3175" s="52">
        <v>0</v>
      </c>
      <c r="T3175" s="52">
        <v>0</v>
      </c>
      <c r="U3175" s="52">
        <v>0</v>
      </c>
      <c r="V3175" s="52">
        <v>0</v>
      </c>
      <c r="W3175" s="52">
        <v>0</v>
      </c>
      <c r="X3175" s="52">
        <v>0</v>
      </c>
      <c r="Y3175" s="52">
        <v>0</v>
      </c>
      <c r="Z3175" s="52">
        <v>0</v>
      </c>
      <c r="AA3175" s="25">
        <v>0</v>
      </c>
      <c r="AB3175" s="25">
        <v>0</v>
      </c>
      <c r="AC3175" s="25">
        <v>0</v>
      </c>
      <c r="AD3175" s="25">
        <v>0</v>
      </c>
      <c r="AE3175" s="25">
        <v>0</v>
      </c>
      <c r="AF3175" s="25">
        <v>0</v>
      </c>
      <c r="AG3175" s="25">
        <v>0</v>
      </c>
      <c r="AH3175" s="25">
        <v>0</v>
      </c>
      <c r="AI3175" s="25">
        <v>0</v>
      </c>
      <c r="AJ3175" s="25">
        <v>0</v>
      </c>
      <c r="AK3175" s="25">
        <v>0</v>
      </c>
      <c r="AL3175" s="25">
        <v>0</v>
      </c>
      <c r="AM3175" s="95">
        <v>0</v>
      </c>
      <c r="AN3175" s="95" t="e">
        <f ca="1">IF(MengeInEEGSummieren(M3175),AM3175,0)</f>
        <v>#NAME?</v>
      </c>
      <c r="AO3175" s="95">
        <f t="shared" si="300"/>
        <v>0</v>
      </c>
      <c r="AP3175" s="95">
        <f t="shared" si="301"/>
        <v>0</v>
      </c>
      <c r="AS3175">
        <v>0</v>
      </c>
      <c r="AT3175">
        <v>0</v>
      </c>
      <c r="AU3175" t="e">
        <f t="shared" ca="1" si="302"/>
        <v>#NAME?</v>
      </c>
    </row>
    <row r="3176" spans="1:47" x14ac:dyDescent="0.15">
      <c r="A3176" s="21" t="s">
        <v>4161</v>
      </c>
      <c r="B3176" s="22" t="s">
        <v>17</v>
      </c>
      <c r="C3176" s="42">
        <v>2010</v>
      </c>
      <c r="D3176" s="22" t="s">
        <v>4105</v>
      </c>
      <c r="E3176" s="22" t="s">
        <v>770</v>
      </c>
      <c r="F3176" s="23">
        <v>19.47</v>
      </c>
      <c r="G3176" s="23">
        <v>19.47</v>
      </c>
      <c r="H3176" s="24">
        <f t="shared" si="297"/>
        <v>0</v>
      </c>
      <c r="I3176" s="153">
        <v>0</v>
      </c>
      <c r="J3176" s="24">
        <f t="shared" si="298"/>
        <v>0</v>
      </c>
      <c r="K3176" s="25">
        <f t="shared" si="299"/>
        <v>0</v>
      </c>
      <c r="L3176">
        <v>0</v>
      </c>
      <c r="M3176">
        <v>32964608</v>
      </c>
      <c r="N3176">
        <v>42065747</v>
      </c>
      <c r="O3176" s="52">
        <v>0</v>
      </c>
      <c r="P3176" s="52">
        <v>0</v>
      </c>
      <c r="Q3176" s="52">
        <v>0</v>
      </c>
      <c r="R3176" s="52">
        <v>0</v>
      </c>
      <c r="S3176" s="52">
        <v>0</v>
      </c>
      <c r="T3176" s="52">
        <v>0</v>
      </c>
      <c r="U3176" s="52">
        <v>0</v>
      </c>
      <c r="V3176" s="52">
        <v>0</v>
      </c>
      <c r="W3176" s="52">
        <v>0</v>
      </c>
      <c r="X3176" s="52">
        <v>0</v>
      </c>
      <c r="Y3176" s="52">
        <v>0</v>
      </c>
      <c r="Z3176" s="52">
        <v>0</v>
      </c>
      <c r="AA3176" s="25">
        <v>0</v>
      </c>
      <c r="AB3176" s="25">
        <v>0</v>
      </c>
      <c r="AC3176" s="25">
        <v>0</v>
      </c>
      <c r="AD3176" s="25">
        <v>0</v>
      </c>
      <c r="AE3176" s="25">
        <v>0</v>
      </c>
      <c r="AF3176" s="25">
        <v>0</v>
      </c>
      <c r="AG3176" s="25">
        <v>0</v>
      </c>
      <c r="AH3176" s="25">
        <v>0</v>
      </c>
      <c r="AI3176" s="25">
        <v>0</v>
      </c>
      <c r="AJ3176" s="25">
        <v>0</v>
      </c>
      <c r="AK3176" s="25">
        <v>0</v>
      </c>
      <c r="AL3176" s="25">
        <v>0</v>
      </c>
      <c r="AM3176" s="95">
        <v>0</v>
      </c>
      <c r="AN3176" s="95" t="e">
        <f ca="1">IF(MengeInEEGSummieren(M3176),AM3176,0)</f>
        <v>#NAME?</v>
      </c>
      <c r="AO3176" s="95">
        <f t="shared" si="300"/>
        <v>0</v>
      </c>
      <c r="AP3176" s="95">
        <f t="shared" si="301"/>
        <v>0</v>
      </c>
      <c r="AS3176">
        <v>0</v>
      </c>
      <c r="AT3176">
        <v>0</v>
      </c>
      <c r="AU3176" t="e">
        <f t="shared" ca="1" si="302"/>
        <v>#NAME?</v>
      </c>
    </row>
    <row r="3177" spans="1:47" x14ac:dyDescent="0.15">
      <c r="A3177" s="21" t="s">
        <v>4162</v>
      </c>
      <c r="B3177" s="22" t="s">
        <v>17</v>
      </c>
      <c r="C3177" s="42">
        <v>2010</v>
      </c>
      <c r="D3177" s="22" t="s">
        <v>4107</v>
      </c>
      <c r="E3177" s="22" t="s">
        <v>773</v>
      </c>
      <c r="F3177" s="23">
        <v>22.44</v>
      </c>
      <c r="G3177" s="23">
        <v>22.44</v>
      </c>
      <c r="H3177" s="24">
        <f t="shared" si="297"/>
        <v>0</v>
      </c>
      <c r="I3177" s="153">
        <v>0</v>
      </c>
      <c r="J3177" s="24">
        <f t="shared" si="298"/>
        <v>0</v>
      </c>
      <c r="K3177" s="25">
        <f t="shared" si="299"/>
        <v>0</v>
      </c>
      <c r="L3177">
        <v>0</v>
      </c>
      <c r="M3177">
        <v>32964608</v>
      </c>
      <c r="N3177">
        <v>42065747</v>
      </c>
      <c r="O3177" s="52">
        <v>0</v>
      </c>
      <c r="P3177" s="52">
        <v>0</v>
      </c>
      <c r="Q3177" s="52">
        <v>0</v>
      </c>
      <c r="R3177" s="52">
        <v>0</v>
      </c>
      <c r="S3177" s="52">
        <v>0</v>
      </c>
      <c r="T3177" s="52">
        <v>0</v>
      </c>
      <c r="U3177" s="52">
        <v>0</v>
      </c>
      <c r="V3177" s="52">
        <v>0</v>
      </c>
      <c r="W3177" s="52">
        <v>0</v>
      </c>
      <c r="X3177" s="52">
        <v>0</v>
      </c>
      <c r="Y3177" s="52">
        <v>0</v>
      </c>
      <c r="Z3177" s="52">
        <v>0</v>
      </c>
      <c r="AA3177" s="25">
        <v>0</v>
      </c>
      <c r="AB3177" s="25">
        <v>0</v>
      </c>
      <c r="AC3177" s="25">
        <v>0</v>
      </c>
      <c r="AD3177" s="25">
        <v>0</v>
      </c>
      <c r="AE3177" s="25">
        <v>0</v>
      </c>
      <c r="AF3177" s="25">
        <v>0</v>
      </c>
      <c r="AG3177" s="25">
        <v>0</v>
      </c>
      <c r="AH3177" s="25">
        <v>0</v>
      </c>
      <c r="AI3177" s="25">
        <v>0</v>
      </c>
      <c r="AJ3177" s="25">
        <v>0</v>
      </c>
      <c r="AK3177" s="25">
        <v>0</v>
      </c>
      <c r="AL3177" s="25">
        <v>0</v>
      </c>
      <c r="AM3177" s="95">
        <v>0</v>
      </c>
      <c r="AN3177" s="95" t="e">
        <f ca="1">IF(MengeInEEGSummieren(M3177),AM3177,0)</f>
        <v>#NAME?</v>
      </c>
      <c r="AO3177" s="95">
        <f t="shared" si="300"/>
        <v>0</v>
      </c>
      <c r="AP3177" s="95">
        <f t="shared" si="301"/>
        <v>0</v>
      </c>
      <c r="AS3177">
        <v>0</v>
      </c>
      <c r="AT3177">
        <v>0</v>
      </c>
      <c r="AU3177" t="e">
        <f t="shared" ca="1" si="302"/>
        <v>#NAME?</v>
      </c>
    </row>
    <row r="3178" spans="1:47" x14ac:dyDescent="0.15">
      <c r="A3178" s="21" t="s">
        <v>4163</v>
      </c>
      <c r="B3178" s="22" t="s">
        <v>17</v>
      </c>
      <c r="C3178" s="42">
        <v>2010</v>
      </c>
      <c r="D3178" s="22" t="s">
        <v>4109</v>
      </c>
      <c r="E3178" s="22" t="s">
        <v>770</v>
      </c>
      <c r="F3178" s="23">
        <v>20.46</v>
      </c>
      <c r="G3178" s="23">
        <v>20.46</v>
      </c>
      <c r="H3178" s="24">
        <f t="shared" si="297"/>
        <v>0</v>
      </c>
      <c r="I3178" s="153">
        <v>0</v>
      </c>
      <c r="J3178" s="24">
        <f t="shared" si="298"/>
        <v>0</v>
      </c>
      <c r="K3178" s="25">
        <f t="shared" si="299"/>
        <v>0</v>
      </c>
      <c r="L3178">
        <v>0</v>
      </c>
      <c r="M3178">
        <v>32964608</v>
      </c>
      <c r="N3178">
        <v>42065747</v>
      </c>
      <c r="O3178" s="52">
        <v>0</v>
      </c>
      <c r="P3178" s="52">
        <v>0</v>
      </c>
      <c r="Q3178" s="52">
        <v>0</v>
      </c>
      <c r="R3178" s="52">
        <v>0</v>
      </c>
      <c r="S3178" s="52">
        <v>0</v>
      </c>
      <c r="T3178" s="52">
        <v>0</v>
      </c>
      <c r="U3178" s="52">
        <v>0</v>
      </c>
      <c r="V3178" s="52">
        <v>0</v>
      </c>
      <c r="W3178" s="52">
        <v>0</v>
      </c>
      <c r="X3178" s="52">
        <v>0</v>
      </c>
      <c r="Y3178" s="52">
        <v>0</v>
      </c>
      <c r="Z3178" s="52">
        <v>0</v>
      </c>
      <c r="AA3178" s="25">
        <v>0</v>
      </c>
      <c r="AB3178" s="25">
        <v>0</v>
      </c>
      <c r="AC3178" s="25">
        <v>0</v>
      </c>
      <c r="AD3178" s="25">
        <v>0</v>
      </c>
      <c r="AE3178" s="25">
        <v>0</v>
      </c>
      <c r="AF3178" s="25">
        <v>0</v>
      </c>
      <c r="AG3178" s="25">
        <v>0</v>
      </c>
      <c r="AH3178" s="25">
        <v>0</v>
      </c>
      <c r="AI3178" s="25">
        <v>0</v>
      </c>
      <c r="AJ3178" s="25">
        <v>0</v>
      </c>
      <c r="AK3178" s="25">
        <v>0</v>
      </c>
      <c r="AL3178" s="25">
        <v>0</v>
      </c>
      <c r="AM3178" s="95">
        <v>0</v>
      </c>
      <c r="AN3178" s="95" t="e">
        <f ca="1">IF(MengeInEEGSummieren(M3178),AM3178,0)</f>
        <v>#NAME?</v>
      </c>
      <c r="AO3178" s="95">
        <f t="shared" si="300"/>
        <v>0</v>
      </c>
      <c r="AP3178" s="95">
        <f t="shared" si="301"/>
        <v>0</v>
      </c>
      <c r="AS3178">
        <v>0</v>
      </c>
      <c r="AT3178">
        <v>0</v>
      </c>
      <c r="AU3178" t="e">
        <f t="shared" ca="1" si="302"/>
        <v>#NAME?</v>
      </c>
    </row>
    <row r="3179" spans="1:47" x14ac:dyDescent="0.15">
      <c r="A3179" s="21" t="s">
        <v>4164</v>
      </c>
      <c r="B3179" s="22" t="s">
        <v>17</v>
      </c>
      <c r="C3179" s="42">
        <v>2010</v>
      </c>
      <c r="D3179" s="22" t="s">
        <v>4111</v>
      </c>
      <c r="E3179" s="22" t="s">
        <v>773</v>
      </c>
      <c r="F3179" s="23">
        <v>23.43</v>
      </c>
      <c r="G3179" s="23">
        <v>23.43</v>
      </c>
      <c r="H3179" s="24">
        <f t="shared" si="297"/>
        <v>0</v>
      </c>
      <c r="I3179" s="153">
        <v>0</v>
      </c>
      <c r="J3179" s="24">
        <f t="shared" si="298"/>
        <v>0</v>
      </c>
      <c r="K3179" s="25">
        <f t="shared" si="299"/>
        <v>0</v>
      </c>
      <c r="L3179">
        <v>0</v>
      </c>
      <c r="M3179">
        <v>32964608</v>
      </c>
      <c r="N3179">
        <v>42065747</v>
      </c>
      <c r="O3179" s="52">
        <v>0</v>
      </c>
      <c r="P3179" s="52">
        <v>0</v>
      </c>
      <c r="Q3179" s="52">
        <v>0</v>
      </c>
      <c r="R3179" s="52">
        <v>0</v>
      </c>
      <c r="S3179" s="52">
        <v>0</v>
      </c>
      <c r="T3179" s="52">
        <v>0</v>
      </c>
      <c r="U3179" s="52">
        <v>0</v>
      </c>
      <c r="V3179" s="52">
        <v>0</v>
      </c>
      <c r="W3179" s="52">
        <v>0</v>
      </c>
      <c r="X3179" s="52">
        <v>0</v>
      </c>
      <c r="Y3179" s="52">
        <v>0</v>
      </c>
      <c r="Z3179" s="52">
        <v>0</v>
      </c>
      <c r="AA3179" s="25">
        <v>0</v>
      </c>
      <c r="AB3179" s="25">
        <v>0</v>
      </c>
      <c r="AC3179" s="25">
        <v>0</v>
      </c>
      <c r="AD3179" s="25">
        <v>0</v>
      </c>
      <c r="AE3179" s="25">
        <v>0</v>
      </c>
      <c r="AF3179" s="25">
        <v>0</v>
      </c>
      <c r="AG3179" s="25">
        <v>0</v>
      </c>
      <c r="AH3179" s="25">
        <v>0</v>
      </c>
      <c r="AI3179" s="25">
        <v>0</v>
      </c>
      <c r="AJ3179" s="25">
        <v>0</v>
      </c>
      <c r="AK3179" s="25">
        <v>0</v>
      </c>
      <c r="AL3179" s="25">
        <v>0</v>
      </c>
      <c r="AM3179" s="95">
        <v>0</v>
      </c>
      <c r="AN3179" s="95" t="e">
        <f ca="1">IF(MengeInEEGSummieren(M3179),AM3179,0)</f>
        <v>#NAME?</v>
      </c>
      <c r="AO3179" s="95">
        <f t="shared" si="300"/>
        <v>0</v>
      </c>
      <c r="AP3179" s="95">
        <f t="shared" si="301"/>
        <v>0</v>
      </c>
      <c r="AS3179">
        <v>0</v>
      </c>
      <c r="AT3179">
        <v>0</v>
      </c>
      <c r="AU3179" t="e">
        <f t="shared" ca="1" si="302"/>
        <v>#NAME?</v>
      </c>
    </row>
    <row r="3180" spans="1:47" x14ac:dyDescent="0.15">
      <c r="A3180" s="21" t="s">
        <v>4165</v>
      </c>
      <c r="B3180" s="22" t="s">
        <v>17</v>
      </c>
      <c r="C3180" s="42">
        <v>2010</v>
      </c>
      <c r="D3180" s="22" t="s">
        <v>4113</v>
      </c>
      <c r="E3180" s="22" t="s">
        <v>770</v>
      </c>
      <c r="F3180" s="23">
        <v>16.02</v>
      </c>
      <c r="G3180" s="23">
        <v>16.02</v>
      </c>
      <c r="H3180" s="24">
        <f t="shared" si="297"/>
        <v>0</v>
      </c>
      <c r="I3180" s="153">
        <v>0</v>
      </c>
      <c r="J3180" s="24">
        <f t="shared" si="298"/>
        <v>0</v>
      </c>
      <c r="K3180" s="25">
        <f t="shared" si="299"/>
        <v>0</v>
      </c>
      <c r="L3180">
        <v>0</v>
      </c>
      <c r="M3180">
        <v>32964608</v>
      </c>
      <c r="N3180">
        <v>42065747</v>
      </c>
      <c r="O3180" s="52">
        <v>0</v>
      </c>
      <c r="P3180" s="52">
        <v>0</v>
      </c>
      <c r="Q3180" s="52">
        <v>0</v>
      </c>
      <c r="R3180" s="52">
        <v>0</v>
      </c>
      <c r="S3180" s="52">
        <v>0</v>
      </c>
      <c r="T3180" s="52">
        <v>0</v>
      </c>
      <c r="U3180" s="52">
        <v>0</v>
      </c>
      <c r="V3180" s="52">
        <v>0</v>
      </c>
      <c r="W3180" s="52">
        <v>0</v>
      </c>
      <c r="X3180" s="52">
        <v>0</v>
      </c>
      <c r="Y3180" s="52">
        <v>0</v>
      </c>
      <c r="Z3180" s="52">
        <v>0</v>
      </c>
      <c r="AA3180" s="25">
        <v>0</v>
      </c>
      <c r="AB3180" s="25">
        <v>0</v>
      </c>
      <c r="AC3180" s="25">
        <v>0</v>
      </c>
      <c r="AD3180" s="25">
        <v>0</v>
      </c>
      <c r="AE3180" s="25">
        <v>0</v>
      </c>
      <c r="AF3180" s="25">
        <v>0</v>
      </c>
      <c r="AG3180" s="25">
        <v>0</v>
      </c>
      <c r="AH3180" s="25">
        <v>0</v>
      </c>
      <c r="AI3180" s="25">
        <v>0</v>
      </c>
      <c r="AJ3180" s="25">
        <v>0</v>
      </c>
      <c r="AK3180" s="25">
        <v>0</v>
      </c>
      <c r="AL3180" s="25">
        <v>0</v>
      </c>
      <c r="AM3180" s="95">
        <v>0</v>
      </c>
      <c r="AN3180" s="95" t="e">
        <f ca="1">IF(MengeInEEGSummieren(M3180),AM3180,0)</f>
        <v>#NAME?</v>
      </c>
      <c r="AO3180" s="95">
        <f t="shared" si="300"/>
        <v>0</v>
      </c>
      <c r="AP3180" s="95">
        <f t="shared" si="301"/>
        <v>0</v>
      </c>
      <c r="AS3180">
        <v>0</v>
      </c>
      <c r="AT3180">
        <v>0</v>
      </c>
      <c r="AU3180" t="e">
        <f t="shared" ca="1" si="302"/>
        <v>#NAME?</v>
      </c>
    </row>
    <row r="3181" spans="1:47" x14ac:dyDescent="0.15">
      <c r="A3181" s="21" t="s">
        <v>4166</v>
      </c>
      <c r="B3181" s="22" t="s">
        <v>17</v>
      </c>
      <c r="C3181" s="42">
        <v>2010</v>
      </c>
      <c r="D3181" s="22" t="s">
        <v>4115</v>
      </c>
      <c r="E3181" s="22" t="s">
        <v>773</v>
      </c>
      <c r="F3181" s="23">
        <v>18.989999999999998</v>
      </c>
      <c r="G3181" s="23">
        <v>18.989999999999998</v>
      </c>
      <c r="H3181" s="24">
        <f t="shared" si="297"/>
        <v>0</v>
      </c>
      <c r="I3181" s="153">
        <v>0</v>
      </c>
      <c r="J3181" s="24">
        <f t="shared" si="298"/>
        <v>0</v>
      </c>
      <c r="K3181" s="25">
        <f t="shared" si="299"/>
        <v>0</v>
      </c>
      <c r="L3181">
        <v>0</v>
      </c>
      <c r="M3181">
        <v>32964608</v>
      </c>
      <c r="N3181">
        <v>42065747</v>
      </c>
      <c r="O3181" s="52">
        <v>0</v>
      </c>
      <c r="P3181" s="52">
        <v>0</v>
      </c>
      <c r="Q3181" s="52">
        <v>0</v>
      </c>
      <c r="R3181" s="52">
        <v>0</v>
      </c>
      <c r="S3181" s="52">
        <v>0</v>
      </c>
      <c r="T3181" s="52">
        <v>0</v>
      </c>
      <c r="U3181" s="52">
        <v>0</v>
      </c>
      <c r="V3181" s="52">
        <v>0</v>
      </c>
      <c r="W3181" s="52">
        <v>0</v>
      </c>
      <c r="X3181" s="52">
        <v>0</v>
      </c>
      <c r="Y3181" s="52">
        <v>0</v>
      </c>
      <c r="Z3181" s="52">
        <v>0</v>
      </c>
      <c r="AA3181" s="25">
        <v>0</v>
      </c>
      <c r="AB3181" s="25">
        <v>0</v>
      </c>
      <c r="AC3181" s="25">
        <v>0</v>
      </c>
      <c r="AD3181" s="25">
        <v>0</v>
      </c>
      <c r="AE3181" s="25">
        <v>0</v>
      </c>
      <c r="AF3181" s="25">
        <v>0</v>
      </c>
      <c r="AG3181" s="25">
        <v>0</v>
      </c>
      <c r="AH3181" s="25">
        <v>0</v>
      </c>
      <c r="AI3181" s="25">
        <v>0</v>
      </c>
      <c r="AJ3181" s="25">
        <v>0</v>
      </c>
      <c r="AK3181" s="25">
        <v>0</v>
      </c>
      <c r="AL3181" s="25">
        <v>0</v>
      </c>
      <c r="AM3181" s="95">
        <v>0</v>
      </c>
      <c r="AN3181" s="95" t="e">
        <f ca="1">IF(MengeInEEGSummieren(M3181),AM3181,0)</f>
        <v>#NAME?</v>
      </c>
      <c r="AO3181" s="95">
        <f t="shared" si="300"/>
        <v>0</v>
      </c>
      <c r="AP3181" s="95">
        <f t="shared" si="301"/>
        <v>0</v>
      </c>
      <c r="AS3181">
        <v>0</v>
      </c>
      <c r="AT3181">
        <v>0</v>
      </c>
      <c r="AU3181" t="e">
        <f t="shared" ca="1" si="302"/>
        <v>#NAME?</v>
      </c>
    </row>
    <row r="3182" spans="1:47" x14ac:dyDescent="0.15">
      <c r="A3182" s="21" t="s">
        <v>4167</v>
      </c>
      <c r="B3182" s="22" t="s">
        <v>17</v>
      </c>
      <c r="C3182" s="42">
        <v>2010</v>
      </c>
      <c r="D3182" s="22" t="s">
        <v>4117</v>
      </c>
      <c r="E3182" s="22" t="s">
        <v>770</v>
      </c>
      <c r="F3182" s="23">
        <v>18</v>
      </c>
      <c r="G3182" s="23">
        <v>18</v>
      </c>
      <c r="H3182" s="24">
        <f t="shared" si="297"/>
        <v>0</v>
      </c>
      <c r="I3182" s="153">
        <v>0</v>
      </c>
      <c r="J3182" s="24">
        <f t="shared" si="298"/>
        <v>0</v>
      </c>
      <c r="K3182" s="25">
        <f t="shared" si="299"/>
        <v>0</v>
      </c>
      <c r="L3182">
        <v>0</v>
      </c>
      <c r="M3182">
        <v>32964608</v>
      </c>
      <c r="N3182">
        <v>42065747</v>
      </c>
      <c r="O3182" s="52">
        <v>0</v>
      </c>
      <c r="P3182" s="52">
        <v>0</v>
      </c>
      <c r="Q3182" s="52">
        <v>0</v>
      </c>
      <c r="R3182" s="52">
        <v>0</v>
      </c>
      <c r="S3182" s="52">
        <v>0</v>
      </c>
      <c r="T3182" s="52">
        <v>0</v>
      </c>
      <c r="U3182" s="52">
        <v>0</v>
      </c>
      <c r="V3182" s="52">
        <v>0</v>
      </c>
      <c r="W3182" s="52">
        <v>0</v>
      </c>
      <c r="X3182" s="52">
        <v>0</v>
      </c>
      <c r="Y3182" s="52">
        <v>0</v>
      </c>
      <c r="Z3182" s="52">
        <v>0</v>
      </c>
      <c r="AA3182" s="25">
        <v>0</v>
      </c>
      <c r="AB3182" s="25">
        <v>0</v>
      </c>
      <c r="AC3182" s="25">
        <v>0</v>
      </c>
      <c r="AD3182" s="25">
        <v>0</v>
      </c>
      <c r="AE3182" s="25">
        <v>0</v>
      </c>
      <c r="AF3182" s="25">
        <v>0</v>
      </c>
      <c r="AG3182" s="25">
        <v>0</v>
      </c>
      <c r="AH3182" s="25">
        <v>0</v>
      </c>
      <c r="AI3182" s="25">
        <v>0</v>
      </c>
      <c r="AJ3182" s="25">
        <v>0</v>
      </c>
      <c r="AK3182" s="25">
        <v>0</v>
      </c>
      <c r="AL3182" s="25">
        <v>0</v>
      </c>
      <c r="AM3182" s="95">
        <v>0</v>
      </c>
      <c r="AN3182" s="95" t="e">
        <f ca="1">IF(MengeInEEGSummieren(M3182),AM3182,0)</f>
        <v>#NAME?</v>
      </c>
      <c r="AO3182" s="95">
        <f t="shared" si="300"/>
        <v>0</v>
      </c>
      <c r="AP3182" s="95">
        <f t="shared" si="301"/>
        <v>0</v>
      </c>
      <c r="AS3182">
        <v>0</v>
      </c>
      <c r="AT3182">
        <v>0</v>
      </c>
      <c r="AU3182" t="e">
        <f t="shared" ca="1" si="302"/>
        <v>#NAME?</v>
      </c>
    </row>
    <row r="3183" spans="1:47" x14ac:dyDescent="0.15">
      <c r="A3183" s="21" t="s">
        <v>4168</v>
      </c>
      <c r="B3183" s="22" t="s">
        <v>17</v>
      </c>
      <c r="C3183" s="42">
        <v>2010</v>
      </c>
      <c r="D3183" s="22" t="s">
        <v>4119</v>
      </c>
      <c r="E3183" s="22" t="s">
        <v>773</v>
      </c>
      <c r="F3183" s="23">
        <v>20.97</v>
      </c>
      <c r="G3183" s="23">
        <v>20.97</v>
      </c>
      <c r="H3183" s="24">
        <f t="shared" si="297"/>
        <v>0</v>
      </c>
      <c r="I3183" s="153">
        <v>0</v>
      </c>
      <c r="J3183" s="24">
        <f t="shared" si="298"/>
        <v>0</v>
      </c>
      <c r="K3183" s="25">
        <f t="shared" si="299"/>
        <v>0</v>
      </c>
      <c r="L3183">
        <v>0</v>
      </c>
      <c r="M3183">
        <v>32964608</v>
      </c>
      <c r="N3183">
        <v>42065747</v>
      </c>
      <c r="O3183" s="52">
        <v>0</v>
      </c>
      <c r="P3183" s="52">
        <v>0</v>
      </c>
      <c r="Q3183" s="52">
        <v>0</v>
      </c>
      <c r="R3183" s="52">
        <v>0</v>
      </c>
      <c r="S3183" s="52">
        <v>0</v>
      </c>
      <c r="T3183" s="52">
        <v>0</v>
      </c>
      <c r="U3183" s="52">
        <v>0</v>
      </c>
      <c r="V3183" s="52">
        <v>0</v>
      </c>
      <c r="W3183" s="52">
        <v>0</v>
      </c>
      <c r="X3183" s="52">
        <v>0</v>
      </c>
      <c r="Y3183" s="52">
        <v>0</v>
      </c>
      <c r="Z3183" s="52">
        <v>0</v>
      </c>
      <c r="AA3183" s="25">
        <v>0</v>
      </c>
      <c r="AB3183" s="25">
        <v>0</v>
      </c>
      <c r="AC3183" s="25">
        <v>0</v>
      </c>
      <c r="AD3183" s="25">
        <v>0</v>
      </c>
      <c r="AE3183" s="25">
        <v>0</v>
      </c>
      <c r="AF3183" s="25">
        <v>0</v>
      </c>
      <c r="AG3183" s="25">
        <v>0</v>
      </c>
      <c r="AH3183" s="25">
        <v>0</v>
      </c>
      <c r="AI3183" s="25">
        <v>0</v>
      </c>
      <c r="AJ3183" s="25">
        <v>0</v>
      </c>
      <c r="AK3183" s="25">
        <v>0</v>
      </c>
      <c r="AL3183" s="25">
        <v>0</v>
      </c>
      <c r="AM3183" s="95">
        <v>0</v>
      </c>
      <c r="AN3183" s="95" t="e">
        <f ca="1">IF(MengeInEEGSummieren(M3183),AM3183,0)</f>
        <v>#NAME?</v>
      </c>
      <c r="AO3183" s="95">
        <f t="shared" si="300"/>
        <v>0</v>
      </c>
      <c r="AP3183" s="95">
        <f t="shared" si="301"/>
        <v>0</v>
      </c>
      <c r="AS3183">
        <v>0</v>
      </c>
      <c r="AT3183">
        <v>0</v>
      </c>
      <c r="AU3183" t="e">
        <f t="shared" ca="1" si="302"/>
        <v>#NAME?</v>
      </c>
    </row>
    <row r="3184" spans="1:47" x14ac:dyDescent="0.15">
      <c r="A3184" s="21" t="s">
        <v>4169</v>
      </c>
      <c r="B3184" s="22" t="s">
        <v>17</v>
      </c>
      <c r="C3184" s="42">
        <v>2010</v>
      </c>
      <c r="D3184" s="22" t="s">
        <v>4121</v>
      </c>
      <c r="E3184" s="22" t="s">
        <v>770</v>
      </c>
      <c r="F3184" s="23">
        <v>17.010000000000002</v>
      </c>
      <c r="G3184" s="23">
        <v>17.010000000000002</v>
      </c>
      <c r="H3184" s="24">
        <f t="shared" si="297"/>
        <v>0</v>
      </c>
      <c r="I3184" s="153">
        <v>0</v>
      </c>
      <c r="J3184" s="24">
        <f t="shared" si="298"/>
        <v>0</v>
      </c>
      <c r="K3184" s="25">
        <f t="shared" si="299"/>
        <v>0</v>
      </c>
      <c r="L3184">
        <v>0</v>
      </c>
      <c r="M3184">
        <v>32964608</v>
      </c>
      <c r="N3184">
        <v>42065747</v>
      </c>
      <c r="O3184" s="52">
        <v>0</v>
      </c>
      <c r="P3184" s="52">
        <v>0</v>
      </c>
      <c r="Q3184" s="52">
        <v>0</v>
      </c>
      <c r="R3184" s="52">
        <v>0</v>
      </c>
      <c r="S3184" s="52">
        <v>0</v>
      </c>
      <c r="T3184" s="52">
        <v>0</v>
      </c>
      <c r="U3184" s="52">
        <v>0</v>
      </c>
      <c r="V3184" s="52">
        <v>0</v>
      </c>
      <c r="W3184" s="52">
        <v>0</v>
      </c>
      <c r="X3184" s="52">
        <v>0</v>
      </c>
      <c r="Y3184" s="52">
        <v>0</v>
      </c>
      <c r="Z3184" s="52">
        <v>0</v>
      </c>
      <c r="AA3184" s="25">
        <v>0</v>
      </c>
      <c r="AB3184" s="25">
        <v>0</v>
      </c>
      <c r="AC3184" s="25">
        <v>0</v>
      </c>
      <c r="AD3184" s="25">
        <v>0</v>
      </c>
      <c r="AE3184" s="25">
        <v>0</v>
      </c>
      <c r="AF3184" s="25">
        <v>0</v>
      </c>
      <c r="AG3184" s="25">
        <v>0</v>
      </c>
      <c r="AH3184" s="25">
        <v>0</v>
      </c>
      <c r="AI3184" s="25">
        <v>0</v>
      </c>
      <c r="AJ3184" s="25">
        <v>0</v>
      </c>
      <c r="AK3184" s="25">
        <v>0</v>
      </c>
      <c r="AL3184" s="25">
        <v>0</v>
      </c>
      <c r="AM3184" s="95">
        <v>0</v>
      </c>
      <c r="AN3184" s="95" t="e">
        <f ca="1">IF(MengeInEEGSummieren(M3184),AM3184,0)</f>
        <v>#NAME?</v>
      </c>
      <c r="AO3184" s="95">
        <f t="shared" si="300"/>
        <v>0</v>
      </c>
      <c r="AP3184" s="95">
        <f t="shared" si="301"/>
        <v>0</v>
      </c>
      <c r="AS3184">
        <v>0</v>
      </c>
      <c r="AT3184">
        <v>0</v>
      </c>
      <c r="AU3184" t="e">
        <f t="shared" ca="1" si="302"/>
        <v>#NAME?</v>
      </c>
    </row>
    <row r="3185" spans="1:47" x14ac:dyDescent="0.15">
      <c r="A3185" s="21" t="s">
        <v>4170</v>
      </c>
      <c r="B3185" s="22" t="s">
        <v>17</v>
      </c>
      <c r="C3185" s="42">
        <v>2010</v>
      </c>
      <c r="D3185" s="22" t="s">
        <v>4123</v>
      </c>
      <c r="E3185" s="22" t="s">
        <v>773</v>
      </c>
      <c r="F3185" s="23">
        <v>19.98</v>
      </c>
      <c r="G3185" s="23">
        <v>19.98</v>
      </c>
      <c r="H3185" s="24">
        <f t="shared" si="297"/>
        <v>0</v>
      </c>
      <c r="I3185" s="153">
        <v>0</v>
      </c>
      <c r="J3185" s="24">
        <f t="shared" si="298"/>
        <v>0</v>
      </c>
      <c r="K3185" s="25">
        <f t="shared" si="299"/>
        <v>0</v>
      </c>
      <c r="L3185">
        <v>0</v>
      </c>
      <c r="M3185">
        <v>32964608</v>
      </c>
      <c r="N3185">
        <v>42065747</v>
      </c>
      <c r="O3185" s="52">
        <v>0</v>
      </c>
      <c r="P3185" s="52">
        <v>0</v>
      </c>
      <c r="Q3185" s="52">
        <v>0</v>
      </c>
      <c r="R3185" s="52">
        <v>0</v>
      </c>
      <c r="S3185" s="52">
        <v>0</v>
      </c>
      <c r="T3185" s="52">
        <v>0</v>
      </c>
      <c r="U3185" s="52">
        <v>0</v>
      </c>
      <c r="V3185" s="52">
        <v>0</v>
      </c>
      <c r="W3185" s="52">
        <v>0</v>
      </c>
      <c r="X3185" s="52">
        <v>0</v>
      </c>
      <c r="Y3185" s="52">
        <v>0</v>
      </c>
      <c r="Z3185" s="52">
        <v>0</v>
      </c>
      <c r="AA3185" s="25">
        <v>0</v>
      </c>
      <c r="AB3185" s="25">
        <v>0</v>
      </c>
      <c r="AC3185" s="25">
        <v>0</v>
      </c>
      <c r="AD3185" s="25">
        <v>0</v>
      </c>
      <c r="AE3185" s="25">
        <v>0</v>
      </c>
      <c r="AF3185" s="25">
        <v>0</v>
      </c>
      <c r="AG3185" s="25">
        <v>0</v>
      </c>
      <c r="AH3185" s="25">
        <v>0</v>
      </c>
      <c r="AI3185" s="25">
        <v>0</v>
      </c>
      <c r="AJ3185" s="25">
        <v>0</v>
      </c>
      <c r="AK3185" s="25">
        <v>0</v>
      </c>
      <c r="AL3185" s="25">
        <v>0</v>
      </c>
      <c r="AM3185" s="95">
        <v>0</v>
      </c>
      <c r="AN3185" s="95" t="e">
        <f ca="1">IF(MengeInEEGSummieren(M3185),AM3185,0)</f>
        <v>#NAME?</v>
      </c>
      <c r="AO3185" s="95">
        <f t="shared" si="300"/>
        <v>0</v>
      </c>
      <c r="AP3185" s="95">
        <f t="shared" si="301"/>
        <v>0</v>
      </c>
      <c r="AS3185">
        <v>0</v>
      </c>
      <c r="AT3185">
        <v>0</v>
      </c>
      <c r="AU3185" t="e">
        <f t="shared" ca="1" si="302"/>
        <v>#NAME?</v>
      </c>
    </row>
    <row r="3186" spans="1:47" x14ac:dyDescent="0.15">
      <c r="A3186" s="21" t="s">
        <v>4171</v>
      </c>
      <c r="B3186" s="22" t="s">
        <v>17</v>
      </c>
      <c r="C3186" s="42">
        <v>2010</v>
      </c>
      <c r="D3186" s="22" t="s">
        <v>4125</v>
      </c>
      <c r="E3186" s="22" t="s">
        <v>770</v>
      </c>
      <c r="F3186" s="23">
        <v>18</v>
      </c>
      <c r="G3186" s="23">
        <v>18</v>
      </c>
      <c r="H3186" s="24">
        <f t="shared" si="297"/>
        <v>0</v>
      </c>
      <c r="I3186" s="153">
        <v>0</v>
      </c>
      <c r="J3186" s="24">
        <f t="shared" si="298"/>
        <v>0</v>
      </c>
      <c r="K3186" s="25">
        <f t="shared" si="299"/>
        <v>0</v>
      </c>
      <c r="L3186">
        <v>0</v>
      </c>
      <c r="M3186">
        <v>32964608</v>
      </c>
      <c r="N3186">
        <v>42065747</v>
      </c>
      <c r="O3186" s="52">
        <v>0</v>
      </c>
      <c r="P3186" s="52">
        <v>0</v>
      </c>
      <c r="Q3186" s="52">
        <v>0</v>
      </c>
      <c r="R3186" s="52">
        <v>0</v>
      </c>
      <c r="S3186" s="52">
        <v>0</v>
      </c>
      <c r="T3186" s="52">
        <v>0</v>
      </c>
      <c r="U3186" s="52">
        <v>0</v>
      </c>
      <c r="V3186" s="52">
        <v>0</v>
      </c>
      <c r="W3186" s="52">
        <v>0</v>
      </c>
      <c r="X3186" s="52">
        <v>0</v>
      </c>
      <c r="Y3186" s="52">
        <v>0</v>
      </c>
      <c r="Z3186" s="52">
        <v>0</v>
      </c>
      <c r="AA3186" s="25">
        <v>0</v>
      </c>
      <c r="AB3186" s="25">
        <v>0</v>
      </c>
      <c r="AC3186" s="25">
        <v>0</v>
      </c>
      <c r="AD3186" s="25">
        <v>0</v>
      </c>
      <c r="AE3186" s="25">
        <v>0</v>
      </c>
      <c r="AF3186" s="25">
        <v>0</v>
      </c>
      <c r="AG3186" s="25">
        <v>0</v>
      </c>
      <c r="AH3186" s="25">
        <v>0</v>
      </c>
      <c r="AI3186" s="25">
        <v>0</v>
      </c>
      <c r="AJ3186" s="25">
        <v>0</v>
      </c>
      <c r="AK3186" s="25">
        <v>0</v>
      </c>
      <c r="AL3186" s="25">
        <v>0</v>
      </c>
      <c r="AM3186" s="95">
        <v>0</v>
      </c>
      <c r="AN3186" s="95" t="e">
        <f ca="1">IF(MengeInEEGSummieren(M3186),AM3186,0)</f>
        <v>#NAME?</v>
      </c>
      <c r="AO3186" s="95">
        <f t="shared" si="300"/>
        <v>0</v>
      </c>
      <c r="AP3186" s="95">
        <f t="shared" si="301"/>
        <v>0</v>
      </c>
      <c r="AS3186">
        <v>0</v>
      </c>
      <c r="AT3186">
        <v>0</v>
      </c>
      <c r="AU3186" t="e">
        <f t="shared" ca="1" si="302"/>
        <v>#NAME?</v>
      </c>
    </row>
    <row r="3187" spans="1:47" x14ac:dyDescent="0.15">
      <c r="A3187" s="21" t="s">
        <v>4172</v>
      </c>
      <c r="B3187" s="22" t="s">
        <v>17</v>
      </c>
      <c r="C3187" s="42">
        <v>2010</v>
      </c>
      <c r="D3187" s="22" t="s">
        <v>4127</v>
      </c>
      <c r="E3187" s="22" t="s">
        <v>773</v>
      </c>
      <c r="F3187" s="23">
        <v>20.97</v>
      </c>
      <c r="G3187" s="23">
        <v>20.97</v>
      </c>
      <c r="H3187" s="24">
        <f t="shared" si="297"/>
        <v>0</v>
      </c>
      <c r="I3187" s="153">
        <v>0</v>
      </c>
      <c r="J3187" s="24">
        <f t="shared" si="298"/>
        <v>0</v>
      </c>
      <c r="K3187" s="25">
        <f t="shared" si="299"/>
        <v>0</v>
      </c>
      <c r="L3187">
        <v>0</v>
      </c>
      <c r="M3187">
        <v>32964608</v>
      </c>
      <c r="N3187">
        <v>42065747</v>
      </c>
      <c r="O3187" s="52">
        <v>0</v>
      </c>
      <c r="P3187" s="52">
        <v>0</v>
      </c>
      <c r="Q3187" s="52">
        <v>0</v>
      </c>
      <c r="R3187" s="52">
        <v>0</v>
      </c>
      <c r="S3187" s="52">
        <v>0</v>
      </c>
      <c r="T3187" s="52">
        <v>0</v>
      </c>
      <c r="U3187" s="52">
        <v>0</v>
      </c>
      <c r="V3187" s="52">
        <v>0</v>
      </c>
      <c r="W3187" s="52">
        <v>0</v>
      </c>
      <c r="X3187" s="52">
        <v>0</v>
      </c>
      <c r="Y3187" s="52">
        <v>0</v>
      </c>
      <c r="Z3187" s="52">
        <v>0</v>
      </c>
      <c r="AA3187" s="25">
        <v>0</v>
      </c>
      <c r="AB3187" s="25">
        <v>0</v>
      </c>
      <c r="AC3187" s="25">
        <v>0</v>
      </c>
      <c r="AD3187" s="25">
        <v>0</v>
      </c>
      <c r="AE3187" s="25">
        <v>0</v>
      </c>
      <c r="AF3187" s="25">
        <v>0</v>
      </c>
      <c r="AG3187" s="25">
        <v>0</v>
      </c>
      <c r="AH3187" s="25">
        <v>0</v>
      </c>
      <c r="AI3187" s="25">
        <v>0</v>
      </c>
      <c r="AJ3187" s="25">
        <v>0</v>
      </c>
      <c r="AK3187" s="25">
        <v>0</v>
      </c>
      <c r="AL3187" s="25">
        <v>0</v>
      </c>
      <c r="AM3187" s="95">
        <v>0</v>
      </c>
      <c r="AN3187" s="95" t="e">
        <f ca="1">IF(MengeInEEGSummieren(M3187),AM3187,0)</f>
        <v>#NAME?</v>
      </c>
      <c r="AO3187" s="95">
        <f t="shared" si="300"/>
        <v>0</v>
      </c>
      <c r="AP3187" s="95">
        <f t="shared" si="301"/>
        <v>0</v>
      </c>
      <c r="AS3187">
        <v>0</v>
      </c>
      <c r="AT3187">
        <v>0</v>
      </c>
      <c r="AU3187" t="e">
        <f t="shared" ca="1" si="302"/>
        <v>#NAME?</v>
      </c>
    </row>
    <row r="3188" spans="1:47" x14ac:dyDescent="0.15">
      <c r="A3188" s="21" t="s">
        <v>4173</v>
      </c>
      <c r="B3188" s="22" t="s">
        <v>17</v>
      </c>
      <c r="C3188" s="42">
        <v>2010</v>
      </c>
      <c r="D3188" s="22" t="s">
        <v>867</v>
      </c>
      <c r="E3188" s="22" t="s">
        <v>770</v>
      </c>
      <c r="F3188" s="23">
        <v>11.55</v>
      </c>
      <c r="G3188" s="23">
        <v>11.55</v>
      </c>
      <c r="H3188" s="24">
        <f t="shared" si="297"/>
        <v>0</v>
      </c>
      <c r="I3188" s="153">
        <v>0</v>
      </c>
      <c r="J3188" s="24">
        <f t="shared" si="298"/>
        <v>0</v>
      </c>
      <c r="K3188" s="25">
        <f t="shared" si="299"/>
        <v>0</v>
      </c>
      <c r="L3188">
        <v>0</v>
      </c>
      <c r="M3188">
        <v>32964608</v>
      </c>
      <c r="N3188">
        <v>42065747</v>
      </c>
      <c r="O3188" s="52">
        <v>0</v>
      </c>
      <c r="P3188" s="52">
        <v>0</v>
      </c>
      <c r="Q3188" s="52">
        <v>0</v>
      </c>
      <c r="R3188" s="52">
        <v>0</v>
      </c>
      <c r="S3188" s="52">
        <v>0</v>
      </c>
      <c r="T3188" s="52">
        <v>0</v>
      </c>
      <c r="U3188" s="52">
        <v>0</v>
      </c>
      <c r="V3188" s="52">
        <v>0</v>
      </c>
      <c r="W3188" s="52">
        <v>0</v>
      </c>
      <c r="X3188" s="52">
        <v>0</v>
      </c>
      <c r="Y3188" s="52">
        <v>0</v>
      </c>
      <c r="Z3188" s="52">
        <v>0</v>
      </c>
      <c r="AA3188" s="25">
        <v>0</v>
      </c>
      <c r="AB3188" s="25">
        <v>0</v>
      </c>
      <c r="AC3188" s="25">
        <v>0</v>
      </c>
      <c r="AD3188" s="25">
        <v>0</v>
      </c>
      <c r="AE3188" s="25">
        <v>0</v>
      </c>
      <c r="AF3188" s="25">
        <v>0</v>
      </c>
      <c r="AG3188" s="25">
        <v>0</v>
      </c>
      <c r="AH3188" s="25">
        <v>0</v>
      </c>
      <c r="AI3188" s="25">
        <v>0</v>
      </c>
      <c r="AJ3188" s="25">
        <v>0</v>
      </c>
      <c r="AK3188" s="25">
        <v>0</v>
      </c>
      <c r="AL3188" s="25">
        <v>0</v>
      </c>
      <c r="AM3188" s="95">
        <v>0</v>
      </c>
      <c r="AN3188" s="95" t="e">
        <f ca="1">IF(MengeInEEGSummieren(M3188),AM3188,0)</f>
        <v>#NAME?</v>
      </c>
      <c r="AO3188" s="95">
        <f t="shared" si="300"/>
        <v>0</v>
      </c>
      <c r="AP3188" s="95">
        <f t="shared" si="301"/>
        <v>0</v>
      </c>
      <c r="AS3188">
        <v>0</v>
      </c>
      <c r="AT3188">
        <v>0</v>
      </c>
      <c r="AU3188" t="e">
        <f t="shared" ca="1" si="302"/>
        <v>#NAME?</v>
      </c>
    </row>
    <row r="3189" spans="1:47" x14ac:dyDescent="0.15">
      <c r="A3189" s="21" t="s">
        <v>4174</v>
      </c>
      <c r="B3189" s="22" t="s">
        <v>17</v>
      </c>
      <c r="C3189" s="42">
        <v>2010</v>
      </c>
      <c r="D3189" s="22" t="s">
        <v>3734</v>
      </c>
      <c r="E3189" s="22" t="s">
        <v>773</v>
      </c>
      <c r="F3189" s="23">
        <v>14.52</v>
      </c>
      <c r="G3189" s="23">
        <v>14.52</v>
      </c>
      <c r="H3189" s="24">
        <f t="shared" si="297"/>
        <v>0</v>
      </c>
      <c r="I3189" s="153">
        <v>0</v>
      </c>
      <c r="J3189" s="24">
        <f t="shared" si="298"/>
        <v>0</v>
      </c>
      <c r="K3189" s="25">
        <f t="shared" si="299"/>
        <v>0</v>
      </c>
      <c r="L3189">
        <v>0</v>
      </c>
      <c r="M3189">
        <v>32964608</v>
      </c>
      <c r="N3189">
        <v>42065747</v>
      </c>
      <c r="O3189" s="52">
        <v>0</v>
      </c>
      <c r="P3189" s="52">
        <v>0</v>
      </c>
      <c r="Q3189" s="52">
        <v>0</v>
      </c>
      <c r="R3189" s="52">
        <v>0</v>
      </c>
      <c r="S3189" s="52">
        <v>0</v>
      </c>
      <c r="T3189" s="52">
        <v>0</v>
      </c>
      <c r="U3189" s="52">
        <v>0</v>
      </c>
      <c r="V3189" s="52">
        <v>0</v>
      </c>
      <c r="W3189" s="52">
        <v>0</v>
      </c>
      <c r="X3189" s="52">
        <v>0</v>
      </c>
      <c r="Y3189" s="52">
        <v>0</v>
      </c>
      <c r="Z3189" s="52">
        <v>0</v>
      </c>
      <c r="AA3189" s="25">
        <v>0</v>
      </c>
      <c r="AB3189" s="25">
        <v>0</v>
      </c>
      <c r="AC3189" s="25">
        <v>0</v>
      </c>
      <c r="AD3189" s="25">
        <v>0</v>
      </c>
      <c r="AE3189" s="25">
        <v>0</v>
      </c>
      <c r="AF3189" s="25">
        <v>0</v>
      </c>
      <c r="AG3189" s="25">
        <v>0</v>
      </c>
      <c r="AH3189" s="25">
        <v>0</v>
      </c>
      <c r="AI3189" s="25">
        <v>0</v>
      </c>
      <c r="AJ3189" s="25">
        <v>0</v>
      </c>
      <c r="AK3189" s="25">
        <v>0</v>
      </c>
      <c r="AL3189" s="25">
        <v>0</v>
      </c>
      <c r="AM3189" s="95">
        <v>0</v>
      </c>
      <c r="AN3189" s="95" t="e">
        <f ca="1">IF(MengeInEEGSummieren(M3189),AM3189,0)</f>
        <v>#NAME?</v>
      </c>
      <c r="AO3189" s="95">
        <f t="shared" si="300"/>
        <v>0</v>
      </c>
      <c r="AP3189" s="95">
        <f t="shared" si="301"/>
        <v>0</v>
      </c>
      <c r="AS3189">
        <v>0</v>
      </c>
      <c r="AT3189">
        <v>0</v>
      </c>
      <c r="AU3189" t="e">
        <f t="shared" ca="1" si="302"/>
        <v>#NAME?</v>
      </c>
    </row>
    <row r="3190" spans="1:47" x14ac:dyDescent="0.15">
      <c r="A3190" s="21" t="s">
        <v>4175</v>
      </c>
      <c r="B3190" s="22" t="s">
        <v>17</v>
      </c>
      <c r="C3190" s="42">
        <v>2010</v>
      </c>
      <c r="D3190" s="22" t="s">
        <v>3736</v>
      </c>
      <c r="E3190" s="22" t="s">
        <v>770</v>
      </c>
      <c r="F3190" s="23">
        <v>17.489999999999998</v>
      </c>
      <c r="G3190" s="23">
        <v>17.489999999999998</v>
      </c>
      <c r="H3190" s="24">
        <f t="shared" si="297"/>
        <v>0</v>
      </c>
      <c r="I3190" s="153">
        <v>0</v>
      </c>
      <c r="J3190" s="24">
        <f t="shared" si="298"/>
        <v>0</v>
      </c>
      <c r="K3190" s="25">
        <f t="shared" si="299"/>
        <v>0</v>
      </c>
      <c r="L3190">
        <v>0</v>
      </c>
      <c r="M3190">
        <v>32964608</v>
      </c>
      <c r="N3190">
        <v>42065747</v>
      </c>
      <c r="O3190" s="52">
        <v>0</v>
      </c>
      <c r="P3190" s="52">
        <v>0</v>
      </c>
      <c r="Q3190" s="52">
        <v>0</v>
      </c>
      <c r="R3190" s="52">
        <v>0</v>
      </c>
      <c r="S3190" s="52">
        <v>0</v>
      </c>
      <c r="T3190" s="52">
        <v>0</v>
      </c>
      <c r="U3190" s="52">
        <v>0</v>
      </c>
      <c r="V3190" s="52">
        <v>0</v>
      </c>
      <c r="W3190" s="52">
        <v>0</v>
      </c>
      <c r="X3190" s="52">
        <v>0</v>
      </c>
      <c r="Y3190" s="52">
        <v>0</v>
      </c>
      <c r="Z3190" s="52">
        <v>0</v>
      </c>
      <c r="AA3190" s="25">
        <v>0</v>
      </c>
      <c r="AB3190" s="25">
        <v>0</v>
      </c>
      <c r="AC3190" s="25">
        <v>0</v>
      </c>
      <c r="AD3190" s="25">
        <v>0</v>
      </c>
      <c r="AE3190" s="25">
        <v>0</v>
      </c>
      <c r="AF3190" s="25">
        <v>0</v>
      </c>
      <c r="AG3190" s="25">
        <v>0</v>
      </c>
      <c r="AH3190" s="25">
        <v>0</v>
      </c>
      <c r="AI3190" s="25">
        <v>0</v>
      </c>
      <c r="AJ3190" s="25">
        <v>0</v>
      </c>
      <c r="AK3190" s="25">
        <v>0</v>
      </c>
      <c r="AL3190" s="25">
        <v>0</v>
      </c>
      <c r="AM3190" s="95">
        <v>0</v>
      </c>
      <c r="AN3190" s="95" t="e">
        <f ca="1">IF(MengeInEEGSummieren(M3190),AM3190,0)</f>
        <v>#NAME?</v>
      </c>
      <c r="AO3190" s="95">
        <f t="shared" si="300"/>
        <v>0</v>
      </c>
      <c r="AP3190" s="95">
        <f t="shared" si="301"/>
        <v>0</v>
      </c>
      <c r="AS3190">
        <v>0</v>
      </c>
      <c r="AT3190">
        <v>0</v>
      </c>
      <c r="AU3190" t="e">
        <f t="shared" ca="1" si="302"/>
        <v>#NAME?</v>
      </c>
    </row>
    <row r="3191" spans="1:47" x14ac:dyDescent="0.15">
      <c r="A3191" s="21" t="s">
        <v>4176</v>
      </c>
      <c r="B3191" s="22" t="s">
        <v>17</v>
      </c>
      <c r="C3191" s="42">
        <v>2010</v>
      </c>
      <c r="D3191" s="22" t="s">
        <v>3738</v>
      </c>
      <c r="E3191" s="22" t="s">
        <v>773</v>
      </c>
      <c r="F3191" s="23">
        <v>20.46</v>
      </c>
      <c r="G3191" s="23">
        <v>20.46</v>
      </c>
      <c r="H3191" s="24">
        <f t="shared" si="297"/>
        <v>0</v>
      </c>
      <c r="I3191" s="153">
        <v>0</v>
      </c>
      <c r="J3191" s="24">
        <f t="shared" si="298"/>
        <v>0</v>
      </c>
      <c r="K3191" s="25">
        <f t="shared" si="299"/>
        <v>0</v>
      </c>
      <c r="L3191">
        <v>0</v>
      </c>
      <c r="M3191">
        <v>32964608</v>
      </c>
      <c r="N3191">
        <v>42065747</v>
      </c>
      <c r="O3191" s="52">
        <v>0</v>
      </c>
      <c r="P3191" s="52">
        <v>0</v>
      </c>
      <c r="Q3191" s="52">
        <v>0</v>
      </c>
      <c r="R3191" s="52">
        <v>0</v>
      </c>
      <c r="S3191" s="52">
        <v>0</v>
      </c>
      <c r="T3191" s="52">
        <v>0</v>
      </c>
      <c r="U3191" s="52">
        <v>0</v>
      </c>
      <c r="V3191" s="52">
        <v>0</v>
      </c>
      <c r="W3191" s="52">
        <v>0</v>
      </c>
      <c r="X3191" s="52">
        <v>0</v>
      </c>
      <c r="Y3191" s="52">
        <v>0</v>
      </c>
      <c r="Z3191" s="52">
        <v>0</v>
      </c>
      <c r="AA3191" s="25">
        <v>0</v>
      </c>
      <c r="AB3191" s="25">
        <v>0</v>
      </c>
      <c r="AC3191" s="25">
        <v>0</v>
      </c>
      <c r="AD3191" s="25">
        <v>0</v>
      </c>
      <c r="AE3191" s="25">
        <v>0</v>
      </c>
      <c r="AF3191" s="25">
        <v>0</v>
      </c>
      <c r="AG3191" s="25">
        <v>0</v>
      </c>
      <c r="AH3191" s="25">
        <v>0</v>
      </c>
      <c r="AI3191" s="25">
        <v>0</v>
      </c>
      <c r="AJ3191" s="25">
        <v>0</v>
      </c>
      <c r="AK3191" s="25">
        <v>0</v>
      </c>
      <c r="AL3191" s="25">
        <v>0</v>
      </c>
      <c r="AM3191" s="95">
        <v>0</v>
      </c>
      <c r="AN3191" s="95" t="e">
        <f ca="1">IF(MengeInEEGSummieren(M3191),AM3191,0)</f>
        <v>#NAME?</v>
      </c>
      <c r="AO3191" s="95">
        <f t="shared" si="300"/>
        <v>0</v>
      </c>
      <c r="AP3191" s="95">
        <f t="shared" si="301"/>
        <v>0</v>
      </c>
      <c r="AS3191">
        <v>0</v>
      </c>
      <c r="AT3191">
        <v>0</v>
      </c>
      <c r="AU3191" t="e">
        <f t="shared" ca="1" si="302"/>
        <v>#NAME?</v>
      </c>
    </row>
    <row r="3192" spans="1:47" x14ac:dyDescent="0.15">
      <c r="A3192" s="21" t="s">
        <v>4177</v>
      </c>
      <c r="B3192" s="22" t="s">
        <v>17</v>
      </c>
      <c r="C3192" s="42">
        <v>2010</v>
      </c>
      <c r="D3192" s="22" t="s">
        <v>3740</v>
      </c>
      <c r="E3192" s="22" t="s">
        <v>770</v>
      </c>
      <c r="F3192" s="23">
        <v>18.48</v>
      </c>
      <c r="G3192" s="23">
        <v>18.48</v>
      </c>
      <c r="H3192" s="24">
        <f t="shared" si="297"/>
        <v>0</v>
      </c>
      <c r="I3192" s="153">
        <v>0</v>
      </c>
      <c r="J3192" s="24">
        <f t="shared" si="298"/>
        <v>0</v>
      </c>
      <c r="K3192" s="25">
        <f t="shared" si="299"/>
        <v>0</v>
      </c>
      <c r="L3192">
        <v>0</v>
      </c>
      <c r="M3192">
        <v>32964608</v>
      </c>
      <c r="N3192">
        <v>42065747</v>
      </c>
      <c r="O3192" s="52">
        <v>0</v>
      </c>
      <c r="P3192" s="52">
        <v>0</v>
      </c>
      <c r="Q3192" s="52">
        <v>0</v>
      </c>
      <c r="R3192" s="52">
        <v>0</v>
      </c>
      <c r="S3192" s="52">
        <v>0</v>
      </c>
      <c r="T3192" s="52">
        <v>0</v>
      </c>
      <c r="U3192" s="52">
        <v>0</v>
      </c>
      <c r="V3192" s="52">
        <v>0</v>
      </c>
      <c r="W3192" s="52">
        <v>0</v>
      </c>
      <c r="X3192" s="52">
        <v>0</v>
      </c>
      <c r="Y3192" s="52">
        <v>0</v>
      </c>
      <c r="Z3192" s="52">
        <v>0</v>
      </c>
      <c r="AA3192" s="25">
        <v>0</v>
      </c>
      <c r="AB3192" s="25">
        <v>0</v>
      </c>
      <c r="AC3192" s="25">
        <v>0</v>
      </c>
      <c r="AD3192" s="25">
        <v>0</v>
      </c>
      <c r="AE3192" s="25">
        <v>0</v>
      </c>
      <c r="AF3192" s="25">
        <v>0</v>
      </c>
      <c r="AG3192" s="25">
        <v>0</v>
      </c>
      <c r="AH3192" s="25">
        <v>0</v>
      </c>
      <c r="AI3192" s="25">
        <v>0</v>
      </c>
      <c r="AJ3192" s="25">
        <v>0</v>
      </c>
      <c r="AK3192" s="25">
        <v>0</v>
      </c>
      <c r="AL3192" s="25">
        <v>0</v>
      </c>
      <c r="AM3192" s="95">
        <v>0</v>
      </c>
      <c r="AN3192" s="95" t="e">
        <f ca="1">IF(MengeInEEGSummieren(M3192),AM3192,0)</f>
        <v>#NAME?</v>
      </c>
      <c r="AO3192" s="95">
        <f t="shared" si="300"/>
        <v>0</v>
      </c>
      <c r="AP3192" s="95">
        <f t="shared" si="301"/>
        <v>0</v>
      </c>
      <c r="AS3192">
        <v>0</v>
      </c>
      <c r="AT3192">
        <v>0</v>
      </c>
      <c r="AU3192" t="e">
        <f t="shared" ca="1" si="302"/>
        <v>#NAME?</v>
      </c>
    </row>
    <row r="3193" spans="1:47" x14ac:dyDescent="0.15">
      <c r="A3193" s="21" t="s">
        <v>4178</v>
      </c>
      <c r="B3193" s="22" t="s">
        <v>17</v>
      </c>
      <c r="C3193" s="42">
        <v>2010</v>
      </c>
      <c r="D3193" s="22" t="s">
        <v>3742</v>
      </c>
      <c r="E3193" s="22" t="s">
        <v>773</v>
      </c>
      <c r="F3193" s="23">
        <v>21.45</v>
      </c>
      <c r="G3193" s="23">
        <v>21.45</v>
      </c>
      <c r="H3193" s="24">
        <f t="shared" si="297"/>
        <v>0</v>
      </c>
      <c r="I3193" s="153">
        <v>0</v>
      </c>
      <c r="J3193" s="24">
        <f t="shared" si="298"/>
        <v>0</v>
      </c>
      <c r="K3193" s="25">
        <f t="shared" si="299"/>
        <v>0</v>
      </c>
      <c r="L3193">
        <v>0</v>
      </c>
      <c r="M3193">
        <v>32964608</v>
      </c>
      <c r="N3193">
        <v>42065747</v>
      </c>
      <c r="O3193" s="52">
        <v>0</v>
      </c>
      <c r="P3193" s="52">
        <v>0</v>
      </c>
      <c r="Q3193" s="52">
        <v>0</v>
      </c>
      <c r="R3193" s="52">
        <v>0</v>
      </c>
      <c r="S3193" s="52">
        <v>0</v>
      </c>
      <c r="T3193" s="52">
        <v>0</v>
      </c>
      <c r="U3193" s="52">
        <v>0</v>
      </c>
      <c r="V3193" s="52">
        <v>0</v>
      </c>
      <c r="W3193" s="52">
        <v>0</v>
      </c>
      <c r="X3193" s="52">
        <v>0</v>
      </c>
      <c r="Y3193" s="52">
        <v>0</v>
      </c>
      <c r="Z3193" s="52">
        <v>0</v>
      </c>
      <c r="AA3193" s="25">
        <v>0</v>
      </c>
      <c r="AB3193" s="25">
        <v>0</v>
      </c>
      <c r="AC3193" s="25">
        <v>0</v>
      </c>
      <c r="AD3193" s="25">
        <v>0</v>
      </c>
      <c r="AE3193" s="25">
        <v>0</v>
      </c>
      <c r="AF3193" s="25">
        <v>0</v>
      </c>
      <c r="AG3193" s="25">
        <v>0</v>
      </c>
      <c r="AH3193" s="25">
        <v>0</v>
      </c>
      <c r="AI3193" s="25">
        <v>0</v>
      </c>
      <c r="AJ3193" s="25">
        <v>0</v>
      </c>
      <c r="AK3193" s="25">
        <v>0</v>
      </c>
      <c r="AL3193" s="25">
        <v>0</v>
      </c>
      <c r="AM3193" s="95">
        <v>0</v>
      </c>
      <c r="AN3193" s="95" t="e">
        <f ca="1">IF(MengeInEEGSummieren(M3193),AM3193,0)</f>
        <v>#NAME?</v>
      </c>
      <c r="AO3193" s="95">
        <f t="shared" si="300"/>
        <v>0</v>
      </c>
      <c r="AP3193" s="95">
        <f t="shared" si="301"/>
        <v>0</v>
      </c>
      <c r="AS3193">
        <v>0</v>
      </c>
      <c r="AT3193">
        <v>0</v>
      </c>
      <c r="AU3193" t="e">
        <f t="shared" ca="1" si="302"/>
        <v>#NAME?</v>
      </c>
    </row>
    <row r="3194" spans="1:47" x14ac:dyDescent="0.15">
      <c r="A3194" s="21" t="s">
        <v>4179</v>
      </c>
      <c r="B3194" s="22" t="s">
        <v>17</v>
      </c>
      <c r="C3194" s="42">
        <v>2010</v>
      </c>
      <c r="D3194" s="22" t="s">
        <v>3744</v>
      </c>
      <c r="E3194" s="22" t="s">
        <v>770</v>
      </c>
      <c r="F3194" s="23">
        <v>19.47</v>
      </c>
      <c r="G3194" s="23">
        <v>19.47</v>
      </c>
      <c r="H3194" s="24">
        <f t="shared" si="297"/>
        <v>0</v>
      </c>
      <c r="I3194" s="153">
        <v>0</v>
      </c>
      <c r="J3194" s="24">
        <f t="shared" si="298"/>
        <v>0</v>
      </c>
      <c r="K3194" s="25">
        <f t="shared" si="299"/>
        <v>0</v>
      </c>
      <c r="L3194">
        <v>0</v>
      </c>
      <c r="M3194">
        <v>32964608</v>
      </c>
      <c r="N3194">
        <v>42065747</v>
      </c>
      <c r="O3194" s="52">
        <v>0</v>
      </c>
      <c r="P3194" s="52">
        <v>0</v>
      </c>
      <c r="Q3194" s="52">
        <v>0</v>
      </c>
      <c r="R3194" s="52">
        <v>0</v>
      </c>
      <c r="S3194" s="52">
        <v>0</v>
      </c>
      <c r="T3194" s="52">
        <v>0</v>
      </c>
      <c r="U3194" s="52">
        <v>0</v>
      </c>
      <c r="V3194" s="52">
        <v>0</v>
      </c>
      <c r="W3194" s="52">
        <v>0</v>
      </c>
      <c r="X3194" s="52">
        <v>0</v>
      </c>
      <c r="Y3194" s="52">
        <v>0</v>
      </c>
      <c r="Z3194" s="52">
        <v>0</v>
      </c>
      <c r="AA3194" s="25">
        <v>0</v>
      </c>
      <c r="AB3194" s="25">
        <v>0</v>
      </c>
      <c r="AC3194" s="25">
        <v>0</v>
      </c>
      <c r="AD3194" s="25">
        <v>0</v>
      </c>
      <c r="AE3194" s="25">
        <v>0</v>
      </c>
      <c r="AF3194" s="25">
        <v>0</v>
      </c>
      <c r="AG3194" s="25">
        <v>0</v>
      </c>
      <c r="AH3194" s="25">
        <v>0</v>
      </c>
      <c r="AI3194" s="25">
        <v>0</v>
      </c>
      <c r="AJ3194" s="25">
        <v>0</v>
      </c>
      <c r="AK3194" s="25">
        <v>0</v>
      </c>
      <c r="AL3194" s="25">
        <v>0</v>
      </c>
      <c r="AM3194" s="95">
        <v>0</v>
      </c>
      <c r="AN3194" s="95" t="e">
        <f ca="1">IF(MengeInEEGSummieren(M3194),AM3194,0)</f>
        <v>#NAME?</v>
      </c>
      <c r="AO3194" s="95">
        <f t="shared" si="300"/>
        <v>0</v>
      </c>
      <c r="AP3194" s="95">
        <f t="shared" si="301"/>
        <v>0</v>
      </c>
      <c r="AS3194">
        <v>0</v>
      </c>
      <c r="AT3194">
        <v>0</v>
      </c>
      <c r="AU3194" t="e">
        <f t="shared" ca="1" si="302"/>
        <v>#NAME?</v>
      </c>
    </row>
    <row r="3195" spans="1:47" x14ac:dyDescent="0.15">
      <c r="A3195" s="21" t="s">
        <v>4180</v>
      </c>
      <c r="B3195" s="22" t="s">
        <v>17</v>
      </c>
      <c r="C3195" s="42">
        <v>2010</v>
      </c>
      <c r="D3195" s="22" t="s">
        <v>3746</v>
      </c>
      <c r="E3195" s="22" t="s">
        <v>773</v>
      </c>
      <c r="F3195" s="23">
        <v>22.44</v>
      </c>
      <c r="G3195" s="23">
        <v>22.44</v>
      </c>
      <c r="H3195" s="24">
        <f t="shared" si="297"/>
        <v>0</v>
      </c>
      <c r="I3195" s="153">
        <v>0</v>
      </c>
      <c r="J3195" s="24">
        <f t="shared" si="298"/>
        <v>0</v>
      </c>
      <c r="K3195" s="25">
        <f t="shared" si="299"/>
        <v>0</v>
      </c>
      <c r="L3195">
        <v>0</v>
      </c>
      <c r="M3195">
        <v>32964608</v>
      </c>
      <c r="N3195">
        <v>42065747</v>
      </c>
      <c r="O3195" s="52">
        <v>0</v>
      </c>
      <c r="P3195" s="52">
        <v>0</v>
      </c>
      <c r="Q3195" s="52">
        <v>0</v>
      </c>
      <c r="R3195" s="52">
        <v>0</v>
      </c>
      <c r="S3195" s="52">
        <v>0</v>
      </c>
      <c r="T3195" s="52">
        <v>0</v>
      </c>
      <c r="U3195" s="52">
        <v>0</v>
      </c>
      <c r="V3195" s="52">
        <v>0</v>
      </c>
      <c r="W3195" s="52">
        <v>0</v>
      </c>
      <c r="X3195" s="52">
        <v>0</v>
      </c>
      <c r="Y3195" s="52">
        <v>0</v>
      </c>
      <c r="Z3195" s="52">
        <v>0</v>
      </c>
      <c r="AA3195" s="25">
        <v>0</v>
      </c>
      <c r="AB3195" s="25">
        <v>0</v>
      </c>
      <c r="AC3195" s="25">
        <v>0</v>
      </c>
      <c r="AD3195" s="25">
        <v>0</v>
      </c>
      <c r="AE3195" s="25">
        <v>0</v>
      </c>
      <c r="AF3195" s="25">
        <v>0</v>
      </c>
      <c r="AG3195" s="25">
        <v>0</v>
      </c>
      <c r="AH3195" s="25">
        <v>0</v>
      </c>
      <c r="AI3195" s="25">
        <v>0</v>
      </c>
      <c r="AJ3195" s="25">
        <v>0</v>
      </c>
      <c r="AK3195" s="25">
        <v>0</v>
      </c>
      <c r="AL3195" s="25">
        <v>0</v>
      </c>
      <c r="AM3195" s="95">
        <v>0</v>
      </c>
      <c r="AN3195" s="95" t="e">
        <f ca="1">IF(MengeInEEGSummieren(M3195),AM3195,0)</f>
        <v>#NAME?</v>
      </c>
      <c r="AO3195" s="95">
        <f t="shared" si="300"/>
        <v>0</v>
      </c>
      <c r="AP3195" s="95">
        <f t="shared" si="301"/>
        <v>0</v>
      </c>
      <c r="AS3195">
        <v>0</v>
      </c>
      <c r="AT3195">
        <v>0</v>
      </c>
      <c r="AU3195" t="e">
        <f t="shared" ca="1" si="302"/>
        <v>#NAME?</v>
      </c>
    </row>
    <row r="3196" spans="1:47" x14ac:dyDescent="0.15">
      <c r="A3196" s="21" t="s">
        <v>4181</v>
      </c>
      <c r="B3196" s="22" t="s">
        <v>17</v>
      </c>
      <c r="C3196" s="42">
        <v>2010</v>
      </c>
      <c r="D3196" s="22" t="s">
        <v>3748</v>
      </c>
      <c r="E3196" s="22" t="s">
        <v>770</v>
      </c>
      <c r="F3196" s="23">
        <v>20.46</v>
      </c>
      <c r="G3196" s="23">
        <v>20.46</v>
      </c>
      <c r="H3196" s="24">
        <f t="shared" si="297"/>
        <v>0</v>
      </c>
      <c r="I3196" s="153">
        <v>0</v>
      </c>
      <c r="J3196" s="24">
        <f t="shared" si="298"/>
        <v>0</v>
      </c>
      <c r="K3196" s="25">
        <f t="shared" si="299"/>
        <v>0</v>
      </c>
      <c r="L3196">
        <v>0</v>
      </c>
      <c r="M3196">
        <v>32964608</v>
      </c>
      <c r="N3196">
        <v>42065747</v>
      </c>
      <c r="O3196" s="52">
        <v>0</v>
      </c>
      <c r="P3196" s="52">
        <v>0</v>
      </c>
      <c r="Q3196" s="52">
        <v>0</v>
      </c>
      <c r="R3196" s="52">
        <v>0</v>
      </c>
      <c r="S3196" s="52">
        <v>0</v>
      </c>
      <c r="T3196" s="52">
        <v>0</v>
      </c>
      <c r="U3196" s="52">
        <v>0</v>
      </c>
      <c r="V3196" s="52">
        <v>0</v>
      </c>
      <c r="W3196" s="52">
        <v>0</v>
      </c>
      <c r="X3196" s="52">
        <v>0</v>
      </c>
      <c r="Y3196" s="52">
        <v>0</v>
      </c>
      <c r="Z3196" s="52">
        <v>0</v>
      </c>
      <c r="AA3196" s="25">
        <v>0</v>
      </c>
      <c r="AB3196" s="25">
        <v>0</v>
      </c>
      <c r="AC3196" s="25">
        <v>0</v>
      </c>
      <c r="AD3196" s="25">
        <v>0</v>
      </c>
      <c r="AE3196" s="25">
        <v>0</v>
      </c>
      <c r="AF3196" s="25">
        <v>0</v>
      </c>
      <c r="AG3196" s="25">
        <v>0</v>
      </c>
      <c r="AH3196" s="25">
        <v>0</v>
      </c>
      <c r="AI3196" s="25">
        <v>0</v>
      </c>
      <c r="AJ3196" s="25">
        <v>0</v>
      </c>
      <c r="AK3196" s="25">
        <v>0</v>
      </c>
      <c r="AL3196" s="25">
        <v>0</v>
      </c>
      <c r="AM3196" s="95">
        <v>0</v>
      </c>
      <c r="AN3196" s="95" t="e">
        <f ca="1">IF(MengeInEEGSummieren(M3196),AM3196,0)</f>
        <v>#NAME?</v>
      </c>
      <c r="AO3196" s="95">
        <f t="shared" si="300"/>
        <v>0</v>
      </c>
      <c r="AP3196" s="95">
        <f t="shared" si="301"/>
        <v>0</v>
      </c>
      <c r="AS3196">
        <v>0</v>
      </c>
      <c r="AT3196">
        <v>0</v>
      </c>
      <c r="AU3196" t="e">
        <f t="shared" ca="1" si="302"/>
        <v>#NAME?</v>
      </c>
    </row>
    <row r="3197" spans="1:47" x14ac:dyDescent="0.15">
      <c r="A3197" s="21" t="s">
        <v>4182</v>
      </c>
      <c r="B3197" s="22" t="s">
        <v>17</v>
      </c>
      <c r="C3197" s="42">
        <v>2010</v>
      </c>
      <c r="D3197" s="22" t="s">
        <v>3750</v>
      </c>
      <c r="E3197" s="22" t="s">
        <v>773</v>
      </c>
      <c r="F3197" s="23">
        <v>23.43</v>
      </c>
      <c r="G3197" s="23">
        <v>23.43</v>
      </c>
      <c r="H3197" s="24">
        <f t="shared" si="297"/>
        <v>0</v>
      </c>
      <c r="I3197" s="153">
        <v>0</v>
      </c>
      <c r="J3197" s="24">
        <f t="shared" si="298"/>
        <v>0</v>
      </c>
      <c r="K3197" s="25">
        <f t="shared" si="299"/>
        <v>0</v>
      </c>
      <c r="L3197">
        <v>0</v>
      </c>
      <c r="M3197">
        <v>32964608</v>
      </c>
      <c r="N3197">
        <v>42065747</v>
      </c>
      <c r="O3197" s="52">
        <v>0</v>
      </c>
      <c r="P3197" s="52">
        <v>0</v>
      </c>
      <c r="Q3197" s="52">
        <v>0</v>
      </c>
      <c r="R3197" s="52">
        <v>0</v>
      </c>
      <c r="S3197" s="52">
        <v>0</v>
      </c>
      <c r="T3197" s="52">
        <v>0</v>
      </c>
      <c r="U3197" s="52">
        <v>0</v>
      </c>
      <c r="V3197" s="52">
        <v>0</v>
      </c>
      <c r="W3197" s="52">
        <v>0</v>
      </c>
      <c r="X3197" s="52">
        <v>0</v>
      </c>
      <c r="Y3197" s="52">
        <v>0</v>
      </c>
      <c r="Z3197" s="52">
        <v>0</v>
      </c>
      <c r="AA3197" s="25">
        <v>0</v>
      </c>
      <c r="AB3197" s="25">
        <v>0</v>
      </c>
      <c r="AC3197" s="25">
        <v>0</v>
      </c>
      <c r="AD3197" s="25">
        <v>0</v>
      </c>
      <c r="AE3197" s="25">
        <v>0</v>
      </c>
      <c r="AF3197" s="25">
        <v>0</v>
      </c>
      <c r="AG3197" s="25">
        <v>0</v>
      </c>
      <c r="AH3197" s="25">
        <v>0</v>
      </c>
      <c r="AI3197" s="25">
        <v>0</v>
      </c>
      <c r="AJ3197" s="25">
        <v>0</v>
      </c>
      <c r="AK3197" s="25">
        <v>0</v>
      </c>
      <c r="AL3197" s="25">
        <v>0</v>
      </c>
      <c r="AM3197" s="95">
        <v>0</v>
      </c>
      <c r="AN3197" s="95" t="e">
        <f ca="1">IF(MengeInEEGSummieren(M3197),AM3197,0)</f>
        <v>#NAME?</v>
      </c>
      <c r="AO3197" s="95">
        <f t="shared" si="300"/>
        <v>0</v>
      </c>
      <c r="AP3197" s="95">
        <f t="shared" si="301"/>
        <v>0</v>
      </c>
      <c r="AS3197">
        <v>0</v>
      </c>
      <c r="AT3197">
        <v>0</v>
      </c>
      <c r="AU3197" t="e">
        <f t="shared" ca="1" si="302"/>
        <v>#NAME?</v>
      </c>
    </row>
    <row r="3198" spans="1:47" x14ac:dyDescent="0.15">
      <c r="A3198" s="21" t="s">
        <v>4183</v>
      </c>
      <c r="B3198" s="22" t="s">
        <v>17</v>
      </c>
      <c r="C3198" s="42">
        <v>2010</v>
      </c>
      <c r="D3198" s="22" t="s">
        <v>3752</v>
      </c>
      <c r="E3198" s="22" t="s">
        <v>770</v>
      </c>
      <c r="F3198" s="23">
        <v>21.45</v>
      </c>
      <c r="G3198" s="23">
        <v>21.45</v>
      </c>
      <c r="H3198" s="24">
        <f t="shared" si="297"/>
        <v>0</v>
      </c>
      <c r="I3198" s="153">
        <v>0</v>
      </c>
      <c r="J3198" s="24">
        <f t="shared" si="298"/>
        <v>0</v>
      </c>
      <c r="K3198" s="25">
        <f t="shared" si="299"/>
        <v>0</v>
      </c>
      <c r="L3198">
        <v>0</v>
      </c>
      <c r="M3198">
        <v>32964608</v>
      </c>
      <c r="N3198">
        <v>42065747</v>
      </c>
      <c r="O3198" s="52">
        <v>0</v>
      </c>
      <c r="P3198" s="52">
        <v>0</v>
      </c>
      <c r="Q3198" s="52">
        <v>0</v>
      </c>
      <c r="R3198" s="52">
        <v>0</v>
      </c>
      <c r="S3198" s="52">
        <v>0</v>
      </c>
      <c r="T3198" s="52">
        <v>0</v>
      </c>
      <c r="U3198" s="52">
        <v>0</v>
      </c>
      <c r="V3198" s="52">
        <v>0</v>
      </c>
      <c r="W3198" s="52">
        <v>0</v>
      </c>
      <c r="X3198" s="52">
        <v>0</v>
      </c>
      <c r="Y3198" s="52">
        <v>0</v>
      </c>
      <c r="Z3198" s="52">
        <v>0</v>
      </c>
      <c r="AA3198" s="25">
        <v>0</v>
      </c>
      <c r="AB3198" s="25">
        <v>0</v>
      </c>
      <c r="AC3198" s="25">
        <v>0</v>
      </c>
      <c r="AD3198" s="25">
        <v>0</v>
      </c>
      <c r="AE3198" s="25">
        <v>0</v>
      </c>
      <c r="AF3198" s="25">
        <v>0</v>
      </c>
      <c r="AG3198" s="25">
        <v>0</v>
      </c>
      <c r="AH3198" s="25">
        <v>0</v>
      </c>
      <c r="AI3198" s="25">
        <v>0</v>
      </c>
      <c r="AJ3198" s="25">
        <v>0</v>
      </c>
      <c r="AK3198" s="25">
        <v>0</v>
      </c>
      <c r="AL3198" s="25">
        <v>0</v>
      </c>
      <c r="AM3198" s="95">
        <v>0</v>
      </c>
      <c r="AN3198" s="95" t="e">
        <f ca="1">IF(MengeInEEGSummieren(M3198),AM3198,0)</f>
        <v>#NAME?</v>
      </c>
      <c r="AO3198" s="95">
        <f t="shared" si="300"/>
        <v>0</v>
      </c>
      <c r="AP3198" s="95">
        <f t="shared" si="301"/>
        <v>0</v>
      </c>
      <c r="AS3198">
        <v>0</v>
      </c>
      <c r="AT3198">
        <v>0</v>
      </c>
      <c r="AU3198" t="e">
        <f t="shared" ca="1" si="302"/>
        <v>#NAME?</v>
      </c>
    </row>
    <row r="3199" spans="1:47" x14ac:dyDescent="0.15">
      <c r="A3199" s="21" t="s">
        <v>4184</v>
      </c>
      <c r="B3199" s="22" t="s">
        <v>17</v>
      </c>
      <c r="C3199" s="42">
        <v>2010</v>
      </c>
      <c r="D3199" s="22" t="s">
        <v>3754</v>
      </c>
      <c r="E3199" s="22" t="s">
        <v>773</v>
      </c>
      <c r="F3199" s="23">
        <v>24.42</v>
      </c>
      <c r="G3199" s="23">
        <v>24.42</v>
      </c>
      <c r="H3199" s="24">
        <f t="shared" si="297"/>
        <v>0</v>
      </c>
      <c r="I3199" s="153">
        <v>0</v>
      </c>
      <c r="J3199" s="24">
        <f t="shared" si="298"/>
        <v>0</v>
      </c>
      <c r="K3199" s="25">
        <f t="shared" si="299"/>
        <v>0</v>
      </c>
      <c r="L3199">
        <v>0</v>
      </c>
      <c r="M3199">
        <v>32964608</v>
      </c>
      <c r="N3199">
        <v>42065747</v>
      </c>
      <c r="O3199" s="52">
        <v>0</v>
      </c>
      <c r="P3199" s="52">
        <v>0</v>
      </c>
      <c r="Q3199" s="52">
        <v>0</v>
      </c>
      <c r="R3199" s="52">
        <v>0</v>
      </c>
      <c r="S3199" s="52">
        <v>0</v>
      </c>
      <c r="T3199" s="52">
        <v>0</v>
      </c>
      <c r="U3199" s="52">
        <v>0</v>
      </c>
      <c r="V3199" s="52">
        <v>0</v>
      </c>
      <c r="W3199" s="52">
        <v>0</v>
      </c>
      <c r="X3199" s="52">
        <v>0</v>
      </c>
      <c r="Y3199" s="52">
        <v>0</v>
      </c>
      <c r="Z3199" s="52">
        <v>0</v>
      </c>
      <c r="AA3199" s="25">
        <v>0</v>
      </c>
      <c r="AB3199" s="25">
        <v>0</v>
      </c>
      <c r="AC3199" s="25">
        <v>0</v>
      </c>
      <c r="AD3199" s="25">
        <v>0</v>
      </c>
      <c r="AE3199" s="25">
        <v>0</v>
      </c>
      <c r="AF3199" s="25">
        <v>0</v>
      </c>
      <c r="AG3199" s="25">
        <v>0</v>
      </c>
      <c r="AH3199" s="25">
        <v>0</v>
      </c>
      <c r="AI3199" s="25">
        <v>0</v>
      </c>
      <c r="AJ3199" s="25">
        <v>0</v>
      </c>
      <c r="AK3199" s="25">
        <v>0</v>
      </c>
      <c r="AL3199" s="25">
        <v>0</v>
      </c>
      <c r="AM3199" s="95">
        <v>0</v>
      </c>
      <c r="AN3199" s="95" t="e">
        <f ca="1">IF(MengeInEEGSummieren(M3199),AM3199,0)</f>
        <v>#NAME?</v>
      </c>
      <c r="AO3199" s="95">
        <f t="shared" si="300"/>
        <v>0</v>
      </c>
      <c r="AP3199" s="95">
        <f t="shared" si="301"/>
        <v>0</v>
      </c>
      <c r="AS3199">
        <v>0</v>
      </c>
      <c r="AT3199">
        <v>0</v>
      </c>
      <c r="AU3199" t="e">
        <f t="shared" ca="1" si="302"/>
        <v>#NAME?</v>
      </c>
    </row>
    <row r="3200" spans="1:47" x14ac:dyDescent="0.15">
      <c r="A3200" s="21" t="s">
        <v>4185</v>
      </c>
      <c r="B3200" s="22" t="s">
        <v>17</v>
      </c>
      <c r="C3200" s="42">
        <v>2010</v>
      </c>
      <c r="D3200" s="22" t="s">
        <v>3756</v>
      </c>
      <c r="E3200" s="22" t="s">
        <v>770</v>
      </c>
      <c r="F3200" s="23">
        <v>22.44</v>
      </c>
      <c r="G3200" s="23">
        <v>22.44</v>
      </c>
      <c r="H3200" s="24">
        <f t="shared" si="297"/>
        <v>0</v>
      </c>
      <c r="I3200" s="153">
        <v>0</v>
      </c>
      <c r="J3200" s="24">
        <f t="shared" si="298"/>
        <v>0</v>
      </c>
      <c r="K3200" s="25">
        <f t="shared" si="299"/>
        <v>0</v>
      </c>
      <c r="L3200">
        <v>0</v>
      </c>
      <c r="M3200">
        <v>32964608</v>
      </c>
      <c r="N3200">
        <v>42065747</v>
      </c>
      <c r="O3200" s="52">
        <v>0</v>
      </c>
      <c r="P3200" s="52">
        <v>0</v>
      </c>
      <c r="Q3200" s="52">
        <v>0</v>
      </c>
      <c r="R3200" s="52">
        <v>0</v>
      </c>
      <c r="S3200" s="52">
        <v>0</v>
      </c>
      <c r="T3200" s="52">
        <v>0</v>
      </c>
      <c r="U3200" s="52">
        <v>0</v>
      </c>
      <c r="V3200" s="52">
        <v>0</v>
      </c>
      <c r="W3200" s="52">
        <v>0</v>
      </c>
      <c r="X3200" s="52">
        <v>0</v>
      </c>
      <c r="Y3200" s="52">
        <v>0</v>
      </c>
      <c r="Z3200" s="52">
        <v>0</v>
      </c>
      <c r="AA3200" s="25">
        <v>0</v>
      </c>
      <c r="AB3200" s="25">
        <v>0</v>
      </c>
      <c r="AC3200" s="25">
        <v>0</v>
      </c>
      <c r="AD3200" s="25">
        <v>0</v>
      </c>
      <c r="AE3200" s="25">
        <v>0</v>
      </c>
      <c r="AF3200" s="25">
        <v>0</v>
      </c>
      <c r="AG3200" s="25">
        <v>0</v>
      </c>
      <c r="AH3200" s="25">
        <v>0</v>
      </c>
      <c r="AI3200" s="25">
        <v>0</v>
      </c>
      <c r="AJ3200" s="25">
        <v>0</v>
      </c>
      <c r="AK3200" s="25">
        <v>0</v>
      </c>
      <c r="AL3200" s="25">
        <v>0</v>
      </c>
      <c r="AM3200" s="95">
        <v>0</v>
      </c>
      <c r="AN3200" s="95" t="e">
        <f ca="1">IF(MengeInEEGSummieren(M3200),AM3200,0)</f>
        <v>#NAME?</v>
      </c>
      <c r="AO3200" s="95">
        <f t="shared" si="300"/>
        <v>0</v>
      </c>
      <c r="AP3200" s="95">
        <f t="shared" si="301"/>
        <v>0</v>
      </c>
      <c r="AS3200">
        <v>0</v>
      </c>
      <c r="AT3200">
        <v>0</v>
      </c>
      <c r="AU3200" t="e">
        <f t="shared" ca="1" si="302"/>
        <v>#NAME?</v>
      </c>
    </row>
    <row r="3201" spans="1:47" x14ac:dyDescent="0.15">
      <c r="A3201" s="21" t="s">
        <v>4186</v>
      </c>
      <c r="B3201" s="22" t="s">
        <v>17</v>
      </c>
      <c r="C3201" s="42">
        <v>2010</v>
      </c>
      <c r="D3201" s="22" t="s">
        <v>3758</v>
      </c>
      <c r="E3201" s="22" t="s">
        <v>773</v>
      </c>
      <c r="F3201" s="23">
        <v>25.41</v>
      </c>
      <c r="G3201" s="23">
        <v>25.41</v>
      </c>
      <c r="H3201" s="24">
        <f t="shared" si="297"/>
        <v>0</v>
      </c>
      <c r="I3201" s="153">
        <v>0</v>
      </c>
      <c r="J3201" s="24">
        <f t="shared" si="298"/>
        <v>0</v>
      </c>
      <c r="K3201" s="25">
        <f t="shared" si="299"/>
        <v>0</v>
      </c>
      <c r="L3201">
        <v>0</v>
      </c>
      <c r="M3201">
        <v>32964608</v>
      </c>
      <c r="N3201">
        <v>42065747</v>
      </c>
      <c r="O3201" s="52">
        <v>0</v>
      </c>
      <c r="P3201" s="52">
        <v>0</v>
      </c>
      <c r="Q3201" s="52">
        <v>0</v>
      </c>
      <c r="R3201" s="52">
        <v>0</v>
      </c>
      <c r="S3201" s="52">
        <v>0</v>
      </c>
      <c r="T3201" s="52">
        <v>0</v>
      </c>
      <c r="U3201" s="52">
        <v>0</v>
      </c>
      <c r="V3201" s="52">
        <v>0</v>
      </c>
      <c r="W3201" s="52">
        <v>0</v>
      </c>
      <c r="X3201" s="52">
        <v>0</v>
      </c>
      <c r="Y3201" s="52">
        <v>0</v>
      </c>
      <c r="Z3201" s="52">
        <v>0</v>
      </c>
      <c r="AA3201" s="25">
        <v>0</v>
      </c>
      <c r="AB3201" s="25">
        <v>0</v>
      </c>
      <c r="AC3201" s="25">
        <v>0</v>
      </c>
      <c r="AD3201" s="25">
        <v>0</v>
      </c>
      <c r="AE3201" s="25">
        <v>0</v>
      </c>
      <c r="AF3201" s="25">
        <v>0</v>
      </c>
      <c r="AG3201" s="25">
        <v>0</v>
      </c>
      <c r="AH3201" s="25">
        <v>0</v>
      </c>
      <c r="AI3201" s="25">
        <v>0</v>
      </c>
      <c r="AJ3201" s="25">
        <v>0</v>
      </c>
      <c r="AK3201" s="25">
        <v>0</v>
      </c>
      <c r="AL3201" s="25">
        <v>0</v>
      </c>
      <c r="AM3201" s="95">
        <v>0</v>
      </c>
      <c r="AN3201" s="95" t="e">
        <f ca="1">IF(MengeInEEGSummieren(M3201),AM3201,0)</f>
        <v>#NAME?</v>
      </c>
      <c r="AO3201" s="95">
        <f t="shared" si="300"/>
        <v>0</v>
      </c>
      <c r="AP3201" s="95">
        <f t="shared" si="301"/>
        <v>0</v>
      </c>
      <c r="AS3201">
        <v>0</v>
      </c>
      <c r="AT3201">
        <v>0</v>
      </c>
      <c r="AU3201" t="e">
        <f t="shared" ca="1" si="302"/>
        <v>#NAME?</v>
      </c>
    </row>
    <row r="3202" spans="1:47" x14ac:dyDescent="0.15">
      <c r="A3202" s="21" t="s">
        <v>4187</v>
      </c>
      <c r="B3202" s="22" t="s">
        <v>17</v>
      </c>
      <c r="C3202" s="42">
        <v>2010</v>
      </c>
      <c r="D3202" s="22" t="s">
        <v>3760</v>
      </c>
      <c r="E3202" s="22" t="s">
        <v>770</v>
      </c>
      <c r="F3202" s="23">
        <v>23.43</v>
      </c>
      <c r="G3202" s="23">
        <v>23.43</v>
      </c>
      <c r="H3202" s="24">
        <f t="shared" si="297"/>
        <v>0</v>
      </c>
      <c r="I3202" s="153">
        <v>0</v>
      </c>
      <c r="J3202" s="24">
        <f t="shared" si="298"/>
        <v>0</v>
      </c>
      <c r="K3202" s="25">
        <f t="shared" si="299"/>
        <v>0</v>
      </c>
      <c r="L3202">
        <v>0</v>
      </c>
      <c r="M3202">
        <v>32964608</v>
      </c>
      <c r="N3202">
        <v>42065747</v>
      </c>
      <c r="O3202" s="52">
        <v>0</v>
      </c>
      <c r="P3202" s="52">
        <v>0</v>
      </c>
      <c r="Q3202" s="52">
        <v>0</v>
      </c>
      <c r="R3202" s="52">
        <v>0</v>
      </c>
      <c r="S3202" s="52">
        <v>0</v>
      </c>
      <c r="T3202" s="52">
        <v>0</v>
      </c>
      <c r="U3202" s="52">
        <v>0</v>
      </c>
      <c r="V3202" s="52">
        <v>0</v>
      </c>
      <c r="W3202" s="52">
        <v>0</v>
      </c>
      <c r="X3202" s="52">
        <v>0</v>
      </c>
      <c r="Y3202" s="52">
        <v>0</v>
      </c>
      <c r="Z3202" s="52">
        <v>0</v>
      </c>
      <c r="AA3202" s="25">
        <v>0</v>
      </c>
      <c r="AB3202" s="25">
        <v>0</v>
      </c>
      <c r="AC3202" s="25">
        <v>0</v>
      </c>
      <c r="AD3202" s="25">
        <v>0</v>
      </c>
      <c r="AE3202" s="25">
        <v>0</v>
      </c>
      <c r="AF3202" s="25">
        <v>0</v>
      </c>
      <c r="AG3202" s="25">
        <v>0</v>
      </c>
      <c r="AH3202" s="25">
        <v>0</v>
      </c>
      <c r="AI3202" s="25">
        <v>0</v>
      </c>
      <c r="AJ3202" s="25">
        <v>0</v>
      </c>
      <c r="AK3202" s="25">
        <v>0</v>
      </c>
      <c r="AL3202" s="25">
        <v>0</v>
      </c>
      <c r="AM3202" s="95">
        <v>0</v>
      </c>
      <c r="AN3202" s="95" t="e">
        <f ca="1">IF(MengeInEEGSummieren(M3202),AM3202,0)</f>
        <v>#NAME?</v>
      </c>
      <c r="AO3202" s="95">
        <f t="shared" si="300"/>
        <v>0</v>
      </c>
      <c r="AP3202" s="95">
        <f t="shared" si="301"/>
        <v>0</v>
      </c>
      <c r="AS3202">
        <v>0</v>
      </c>
      <c r="AT3202">
        <v>0</v>
      </c>
      <c r="AU3202" t="e">
        <f t="shared" ca="1" si="302"/>
        <v>#NAME?</v>
      </c>
    </row>
    <row r="3203" spans="1:47" x14ac:dyDescent="0.15">
      <c r="A3203" s="21" t="s">
        <v>4188</v>
      </c>
      <c r="B3203" s="22" t="s">
        <v>17</v>
      </c>
      <c r="C3203" s="42">
        <v>2010</v>
      </c>
      <c r="D3203" s="22" t="s">
        <v>3762</v>
      </c>
      <c r="E3203" s="22" t="s">
        <v>773</v>
      </c>
      <c r="F3203" s="23">
        <v>26.4</v>
      </c>
      <c r="G3203" s="23">
        <v>26.4</v>
      </c>
      <c r="H3203" s="24">
        <f t="shared" si="297"/>
        <v>0</v>
      </c>
      <c r="I3203" s="153">
        <v>0</v>
      </c>
      <c r="J3203" s="24">
        <f t="shared" si="298"/>
        <v>0</v>
      </c>
      <c r="K3203" s="25">
        <f t="shared" si="299"/>
        <v>0</v>
      </c>
      <c r="L3203">
        <v>0</v>
      </c>
      <c r="M3203">
        <v>32964608</v>
      </c>
      <c r="N3203">
        <v>42065747</v>
      </c>
      <c r="O3203" s="52">
        <v>0</v>
      </c>
      <c r="P3203" s="52">
        <v>0</v>
      </c>
      <c r="Q3203" s="52">
        <v>0</v>
      </c>
      <c r="R3203" s="52">
        <v>0</v>
      </c>
      <c r="S3203" s="52">
        <v>0</v>
      </c>
      <c r="T3203" s="52">
        <v>0</v>
      </c>
      <c r="U3203" s="52">
        <v>0</v>
      </c>
      <c r="V3203" s="52">
        <v>0</v>
      </c>
      <c r="W3203" s="52">
        <v>0</v>
      </c>
      <c r="X3203" s="52">
        <v>0</v>
      </c>
      <c r="Y3203" s="52">
        <v>0</v>
      </c>
      <c r="Z3203" s="52">
        <v>0</v>
      </c>
      <c r="AA3203" s="25">
        <v>0</v>
      </c>
      <c r="AB3203" s="25">
        <v>0</v>
      </c>
      <c r="AC3203" s="25">
        <v>0</v>
      </c>
      <c r="AD3203" s="25">
        <v>0</v>
      </c>
      <c r="AE3203" s="25">
        <v>0</v>
      </c>
      <c r="AF3203" s="25">
        <v>0</v>
      </c>
      <c r="AG3203" s="25">
        <v>0</v>
      </c>
      <c r="AH3203" s="25">
        <v>0</v>
      </c>
      <c r="AI3203" s="25">
        <v>0</v>
      </c>
      <c r="AJ3203" s="25">
        <v>0</v>
      </c>
      <c r="AK3203" s="25">
        <v>0</v>
      </c>
      <c r="AL3203" s="25">
        <v>0</v>
      </c>
      <c r="AM3203" s="95">
        <v>0</v>
      </c>
      <c r="AN3203" s="95" t="e">
        <f ca="1">IF(MengeInEEGSummieren(M3203),AM3203,0)</f>
        <v>#NAME?</v>
      </c>
      <c r="AO3203" s="95">
        <f t="shared" si="300"/>
        <v>0</v>
      </c>
      <c r="AP3203" s="95">
        <f t="shared" si="301"/>
        <v>0</v>
      </c>
      <c r="AS3203">
        <v>0</v>
      </c>
      <c r="AT3203">
        <v>0</v>
      </c>
      <c r="AU3203" t="e">
        <f t="shared" ca="1" si="302"/>
        <v>#NAME?</v>
      </c>
    </row>
    <row r="3204" spans="1:47" x14ac:dyDescent="0.15">
      <c r="A3204" s="21" t="s">
        <v>4189</v>
      </c>
      <c r="B3204" s="22" t="s">
        <v>17</v>
      </c>
      <c r="C3204" s="42">
        <v>2010</v>
      </c>
      <c r="D3204" s="22" t="s">
        <v>3764</v>
      </c>
      <c r="E3204" s="22" t="s">
        <v>770</v>
      </c>
      <c r="F3204" s="23">
        <v>13.53</v>
      </c>
      <c r="G3204" s="23">
        <v>13.53</v>
      </c>
      <c r="H3204" s="24">
        <f t="shared" si="297"/>
        <v>0</v>
      </c>
      <c r="I3204" s="153">
        <v>0</v>
      </c>
      <c r="J3204" s="24">
        <f t="shared" si="298"/>
        <v>0</v>
      </c>
      <c r="K3204" s="25">
        <f t="shared" si="299"/>
        <v>0</v>
      </c>
      <c r="L3204">
        <v>0</v>
      </c>
      <c r="M3204">
        <v>32964608</v>
      </c>
      <c r="N3204">
        <v>42065747</v>
      </c>
      <c r="O3204" s="52">
        <v>0</v>
      </c>
      <c r="P3204" s="52">
        <v>0</v>
      </c>
      <c r="Q3204" s="52">
        <v>0</v>
      </c>
      <c r="R3204" s="52">
        <v>0</v>
      </c>
      <c r="S3204" s="52">
        <v>0</v>
      </c>
      <c r="T3204" s="52">
        <v>0</v>
      </c>
      <c r="U3204" s="52">
        <v>0</v>
      </c>
      <c r="V3204" s="52">
        <v>0</v>
      </c>
      <c r="W3204" s="52">
        <v>0</v>
      </c>
      <c r="X3204" s="52">
        <v>0</v>
      </c>
      <c r="Y3204" s="52">
        <v>0</v>
      </c>
      <c r="Z3204" s="52">
        <v>0</v>
      </c>
      <c r="AA3204" s="25">
        <v>0</v>
      </c>
      <c r="AB3204" s="25">
        <v>0</v>
      </c>
      <c r="AC3204" s="25">
        <v>0</v>
      </c>
      <c r="AD3204" s="25">
        <v>0</v>
      </c>
      <c r="AE3204" s="25">
        <v>0</v>
      </c>
      <c r="AF3204" s="25">
        <v>0</v>
      </c>
      <c r="AG3204" s="25">
        <v>0</v>
      </c>
      <c r="AH3204" s="25">
        <v>0</v>
      </c>
      <c r="AI3204" s="25">
        <v>0</v>
      </c>
      <c r="AJ3204" s="25">
        <v>0</v>
      </c>
      <c r="AK3204" s="25">
        <v>0</v>
      </c>
      <c r="AL3204" s="25">
        <v>0</v>
      </c>
      <c r="AM3204" s="95">
        <v>0</v>
      </c>
      <c r="AN3204" s="95" t="e">
        <f ca="1">IF(MengeInEEGSummieren(M3204),AM3204,0)</f>
        <v>#NAME?</v>
      </c>
      <c r="AO3204" s="95">
        <f t="shared" si="300"/>
        <v>0</v>
      </c>
      <c r="AP3204" s="95">
        <f t="shared" si="301"/>
        <v>0</v>
      </c>
      <c r="AS3204">
        <v>0</v>
      </c>
      <c r="AT3204">
        <v>0</v>
      </c>
      <c r="AU3204" t="e">
        <f t="shared" ca="1" si="302"/>
        <v>#NAME?</v>
      </c>
    </row>
    <row r="3205" spans="1:47" x14ac:dyDescent="0.15">
      <c r="A3205" s="21" t="s">
        <v>4190</v>
      </c>
      <c r="B3205" s="22" t="s">
        <v>17</v>
      </c>
      <c r="C3205" s="42">
        <v>2010</v>
      </c>
      <c r="D3205" s="22" t="s">
        <v>3766</v>
      </c>
      <c r="E3205" s="22" t="s">
        <v>773</v>
      </c>
      <c r="F3205" s="23">
        <v>16.5</v>
      </c>
      <c r="G3205" s="23">
        <v>16.5</v>
      </c>
      <c r="H3205" s="24">
        <f t="shared" si="297"/>
        <v>0</v>
      </c>
      <c r="I3205" s="153">
        <v>0</v>
      </c>
      <c r="J3205" s="24">
        <f t="shared" si="298"/>
        <v>0</v>
      </c>
      <c r="K3205" s="25">
        <f t="shared" si="299"/>
        <v>0</v>
      </c>
      <c r="L3205">
        <v>0</v>
      </c>
      <c r="M3205">
        <v>32964608</v>
      </c>
      <c r="N3205">
        <v>42065747</v>
      </c>
      <c r="O3205" s="52">
        <v>0</v>
      </c>
      <c r="P3205" s="52">
        <v>0</v>
      </c>
      <c r="Q3205" s="52">
        <v>0</v>
      </c>
      <c r="R3205" s="52">
        <v>0</v>
      </c>
      <c r="S3205" s="52">
        <v>0</v>
      </c>
      <c r="T3205" s="52">
        <v>0</v>
      </c>
      <c r="U3205" s="52">
        <v>0</v>
      </c>
      <c r="V3205" s="52">
        <v>0</v>
      </c>
      <c r="W3205" s="52">
        <v>0</v>
      </c>
      <c r="X3205" s="52">
        <v>0</v>
      </c>
      <c r="Y3205" s="52">
        <v>0</v>
      </c>
      <c r="Z3205" s="52">
        <v>0</v>
      </c>
      <c r="AA3205" s="25">
        <v>0</v>
      </c>
      <c r="AB3205" s="25">
        <v>0</v>
      </c>
      <c r="AC3205" s="25">
        <v>0</v>
      </c>
      <c r="AD3205" s="25">
        <v>0</v>
      </c>
      <c r="AE3205" s="25">
        <v>0</v>
      </c>
      <c r="AF3205" s="25">
        <v>0</v>
      </c>
      <c r="AG3205" s="25">
        <v>0</v>
      </c>
      <c r="AH3205" s="25">
        <v>0</v>
      </c>
      <c r="AI3205" s="25">
        <v>0</v>
      </c>
      <c r="AJ3205" s="25">
        <v>0</v>
      </c>
      <c r="AK3205" s="25">
        <v>0</v>
      </c>
      <c r="AL3205" s="25">
        <v>0</v>
      </c>
      <c r="AM3205" s="95">
        <v>0</v>
      </c>
      <c r="AN3205" s="95" t="e">
        <f ca="1">IF(MengeInEEGSummieren(M3205),AM3205,0)</f>
        <v>#NAME?</v>
      </c>
      <c r="AO3205" s="95">
        <f t="shared" si="300"/>
        <v>0</v>
      </c>
      <c r="AP3205" s="95">
        <f t="shared" si="301"/>
        <v>0</v>
      </c>
      <c r="AS3205">
        <v>0</v>
      </c>
      <c r="AT3205">
        <v>0</v>
      </c>
      <c r="AU3205" t="e">
        <f t="shared" ca="1" si="302"/>
        <v>#NAME?</v>
      </c>
    </row>
    <row r="3206" spans="1:47" x14ac:dyDescent="0.15">
      <c r="A3206" s="21" t="s">
        <v>4191</v>
      </c>
      <c r="B3206" s="22" t="s">
        <v>17</v>
      </c>
      <c r="C3206" s="42">
        <v>2010</v>
      </c>
      <c r="D3206" s="22" t="s">
        <v>3768</v>
      </c>
      <c r="E3206" s="22" t="s">
        <v>770</v>
      </c>
      <c r="F3206" s="23">
        <v>19.47</v>
      </c>
      <c r="G3206" s="23">
        <v>19.47</v>
      </c>
      <c r="H3206" s="24">
        <f t="shared" si="297"/>
        <v>0</v>
      </c>
      <c r="I3206" s="153">
        <v>0</v>
      </c>
      <c r="J3206" s="24">
        <f t="shared" si="298"/>
        <v>0</v>
      </c>
      <c r="K3206" s="25">
        <f t="shared" si="299"/>
        <v>0</v>
      </c>
      <c r="L3206">
        <v>0</v>
      </c>
      <c r="M3206">
        <v>32964608</v>
      </c>
      <c r="N3206">
        <v>42065747</v>
      </c>
      <c r="O3206" s="52">
        <v>0</v>
      </c>
      <c r="P3206" s="52">
        <v>0</v>
      </c>
      <c r="Q3206" s="52">
        <v>0</v>
      </c>
      <c r="R3206" s="52">
        <v>0</v>
      </c>
      <c r="S3206" s="52">
        <v>0</v>
      </c>
      <c r="T3206" s="52">
        <v>0</v>
      </c>
      <c r="U3206" s="52">
        <v>0</v>
      </c>
      <c r="V3206" s="52">
        <v>0</v>
      </c>
      <c r="W3206" s="52">
        <v>0</v>
      </c>
      <c r="X3206" s="52">
        <v>0</v>
      </c>
      <c r="Y3206" s="52">
        <v>0</v>
      </c>
      <c r="Z3206" s="52">
        <v>0</v>
      </c>
      <c r="AA3206" s="25">
        <v>0</v>
      </c>
      <c r="AB3206" s="25">
        <v>0</v>
      </c>
      <c r="AC3206" s="25">
        <v>0</v>
      </c>
      <c r="AD3206" s="25">
        <v>0</v>
      </c>
      <c r="AE3206" s="25">
        <v>0</v>
      </c>
      <c r="AF3206" s="25">
        <v>0</v>
      </c>
      <c r="AG3206" s="25">
        <v>0</v>
      </c>
      <c r="AH3206" s="25">
        <v>0</v>
      </c>
      <c r="AI3206" s="25">
        <v>0</v>
      </c>
      <c r="AJ3206" s="25">
        <v>0</v>
      </c>
      <c r="AK3206" s="25">
        <v>0</v>
      </c>
      <c r="AL3206" s="25">
        <v>0</v>
      </c>
      <c r="AM3206" s="95">
        <v>0</v>
      </c>
      <c r="AN3206" s="95" t="e">
        <f ca="1">IF(MengeInEEGSummieren(M3206),AM3206,0)</f>
        <v>#NAME?</v>
      </c>
      <c r="AO3206" s="95">
        <f t="shared" si="300"/>
        <v>0</v>
      </c>
      <c r="AP3206" s="95">
        <f t="shared" si="301"/>
        <v>0</v>
      </c>
      <c r="AS3206">
        <v>0</v>
      </c>
      <c r="AT3206">
        <v>0</v>
      </c>
      <c r="AU3206" t="e">
        <f t="shared" ca="1" si="302"/>
        <v>#NAME?</v>
      </c>
    </row>
    <row r="3207" spans="1:47" x14ac:dyDescent="0.15">
      <c r="A3207" s="21" t="s">
        <v>4192</v>
      </c>
      <c r="B3207" s="22" t="s">
        <v>17</v>
      </c>
      <c r="C3207" s="42">
        <v>2010</v>
      </c>
      <c r="D3207" s="22" t="s">
        <v>3770</v>
      </c>
      <c r="E3207" s="22" t="s">
        <v>773</v>
      </c>
      <c r="F3207" s="23">
        <v>22.44</v>
      </c>
      <c r="G3207" s="23">
        <v>22.44</v>
      </c>
      <c r="H3207" s="24">
        <f t="shared" si="297"/>
        <v>0</v>
      </c>
      <c r="I3207" s="153">
        <v>0</v>
      </c>
      <c r="J3207" s="24">
        <f t="shared" si="298"/>
        <v>0</v>
      </c>
      <c r="K3207" s="25">
        <f t="shared" si="299"/>
        <v>0</v>
      </c>
      <c r="L3207">
        <v>0</v>
      </c>
      <c r="M3207">
        <v>32964608</v>
      </c>
      <c r="N3207">
        <v>42065747</v>
      </c>
      <c r="O3207" s="52">
        <v>0</v>
      </c>
      <c r="P3207" s="52">
        <v>0</v>
      </c>
      <c r="Q3207" s="52">
        <v>0</v>
      </c>
      <c r="R3207" s="52">
        <v>0</v>
      </c>
      <c r="S3207" s="52">
        <v>0</v>
      </c>
      <c r="T3207" s="52">
        <v>0</v>
      </c>
      <c r="U3207" s="52">
        <v>0</v>
      </c>
      <c r="V3207" s="52">
        <v>0</v>
      </c>
      <c r="W3207" s="52">
        <v>0</v>
      </c>
      <c r="X3207" s="52">
        <v>0</v>
      </c>
      <c r="Y3207" s="52">
        <v>0</v>
      </c>
      <c r="Z3207" s="52">
        <v>0</v>
      </c>
      <c r="AA3207" s="25">
        <v>0</v>
      </c>
      <c r="AB3207" s="25">
        <v>0</v>
      </c>
      <c r="AC3207" s="25">
        <v>0</v>
      </c>
      <c r="AD3207" s="25">
        <v>0</v>
      </c>
      <c r="AE3207" s="25">
        <v>0</v>
      </c>
      <c r="AF3207" s="25">
        <v>0</v>
      </c>
      <c r="AG3207" s="25">
        <v>0</v>
      </c>
      <c r="AH3207" s="25">
        <v>0</v>
      </c>
      <c r="AI3207" s="25">
        <v>0</v>
      </c>
      <c r="AJ3207" s="25">
        <v>0</v>
      </c>
      <c r="AK3207" s="25">
        <v>0</v>
      </c>
      <c r="AL3207" s="25">
        <v>0</v>
      </c>
      <c r="AM3207" s="95">
        <v>0</v>
      </c>
      <c r="AN3207" s="95" t="e">
        <f ca="1">IF(MengeInEEGSummieren(M3207),AM3207,0)</f>
        <v>#NAME?</v>
      </c>
      <c r="AO3207" s="95">
        <f t="shared" si="300"/>
        <v>0</v>
      </c>
      <c r="AP3207" s="95">
        <f t="shared" si="301"/>
        <v>0</v>
      </c>
      <c r="AS3207">
        <v>0</v>
      </c>
      <c r="AT3207">
        <v>0</v>
      </c>
      <c r="AU3207" t="e">
        <f t="shared" ca="1" si="302"/>
        <v>#NAME?</v>
      </c>
    </row>
    <row r="3208" spans="1:47" x14ac:dyDescent="0.15">
      <c r="A3208" s="21" t="s">
        <v>4193</v>
      </c>
      <c r="B3208" s="22" t="s">
        <v>17</v>
      </c>
      <c r="C3208" s="42">
        <v>2010</v>
      </c>
      <c r="D3208" s="22" t="s">
        <v>3772</v>
      </c>
      <c r="E3208" s="22" t="s">
        <v>770</v>
      </c>
      <c r="F3208" s="23">
        <v>20.46</v>
      </c>
      <c r="G3208" s="23">
        <v>20.46</v>
      </c>
      <c r="H3208" s="24">
        <f t="shared" si="297"/>
        <v>0</v>
      </c>
      <c r="I3208" s="153">
        <v>0</v>
      </c>
      <c r="J3208" s="24">
        <f t="shared" si="298"/>
        <v>0</v>
      </c>
      <c r="K3208" s="25">
        <f t="shared" si="299"/>
        <v>0</v>
      </c>
      <c r="L3208">
        <v>0</v>
      </c>
      <c r="M3208">
        <v>32964608</v>
      </c>
      <c r="N3208">
        <v>42065747</v>
      </c>
      <c r="O3208" s="52">
        <v>0</v>
      </c>
      <c r="P3208" s="52">
        <v>0</v>
      </c>
      <c r="Q3208" s="52">
        <v>0</v>
      </c>
      <c r="R3208" s="52">
        <v>0</v>
      </c>
      <c r="S3208" s="52">
        <v>0</v>
      </c>
      <c r="T3208" s="52">
        <v>0</v>
      </c>
      <c r="U3208" s="52">
        <v>0</v>
      </c>
      <c r="V3208" s="52">
        <v>0</v>
      </c>
      <c r="W3208" s="52">
        <v>0</v>
      </c>
      <c r="X3208" s="52">
        <v>0</v>
      </c>
      <c r="Y3208" s="52">
        <v>0</v>
      </c>
      <c r="Z3208" s="52">
        <v>0</v>
      </c>
      <c r="AA3208" s="25">
        <v>0</v>
      </c>
      <c r="AB3208" s="25">
        <v>0</v>
      </c>
      <c r="AC3208" s="25">
        <v>0</v>
      </c>
      <c r="AD3208" s="25">
        <v>0</v>
      </c>
      <c r="AE3208" s="25">
        <v>0</v>
      </c>
      <c r="AF3208" s="25">
        <v>0</v>
      </c>
      <c r="AG3208" s="25">
        <v>0</v>
      </c>
      <c r="AH3208" s="25">
        <v>0</v>
      </c>
      <c r="AI3208" s="25">
        <v>0</v>
      </c>
      <c r="AJ3208" s="25">
        <v>0</v>
      </c>
      <c r="AK3208" s="25">
        <v>0</v>
      </c>
      <c r="AL3208" s="25">
        <v>0</v>
      </c>
      <c r="AM3208" s="95">
        <v>0</v>
      </c>
      <c r="AN3208" s="95" t="e">
        <f ca="1">IF(MengeInEEGSummieren(M3208),AM3208,0)</f>
        <v>#NAME?</v>
      </c>
      <c r="AO3208" s="95">
        <f t="shared" si="300"/>
        <v>0</v>
      </c>
      <c r="AP3208" s="95">
        <f t="shared" si="301"/>
        <v>0</v>
      </c>
      <c r="AS3208">
        <v>0</v>
      </c>
      <c r="AT3208">
        <v>0</v>
      </c>
      <c r="AU3208" t="e">
        <f t="shared" ca="1" si="302"/>
        <v>#NAME?</v>
      </c>
    </row>
    <row r="3209" spans="1:47" x14ac:dyDescent="0.15">
      <c r="A3209" s="21" t="s">
        <v>4194</v>
      </c>
      <c r="B3209" s="22" t="s">
        <v>17</v>
      </c>
      <c r="C3209" s="42">
        <v>2010</v>
      </c>
      <c r="D3209" s="22" t="s">
        <v>3774</v>
      </c>
      <c r="E3209" s="22" t="s">
        <v>773</v>
      </c>
      <c r="F3209" s="23">
        <v>23.43</v>
      </c>
      <c r="G3209" s="23">
        <v>23.43</v>
      </c>
      <c r="H3209" s="24">
        <f t="shared" si="297"/>
        <v>0</v>
      </c>
      <c r="I3209" s="153">
        <v>0</v>
      </c>
      <c r="J3209" s="24">
        <f t="shared" si="298"/>
        <v>0</v>
      </c>
      <c r="K3209" s="25">
        <f t="shared" si="299"/>
        <v>0</v>
      </c>
      <c r="L3209">
        <v>0</v>
      </c>
      <c r="M3209">
        <v>32964608</v>
      </c>
      <c r="N3209">
        <v>42065747</v>
      </c>
      <c r="O3209" s="52">
        <v>0</v>
      </c>
      <c r="P3209" s="52">
        <v>0</v>
      </c>
      <c r="Q3209" s="52">
        <v>0</v>
      </c>
      <c r="R3209" s="52">
        <v>0</v>
      </c>
      <c r="S3209" s="52">
        <v>0</v>
      </c>
      <c r="T3209" s="52">
        <v>0</v>
      </c>
      <c r="U3209" s="52">
        <v>0</v>
      </c>
      <c r="V3209" s="52">
        <v>0</v>
      </c>
      <c r="W3209" s="52">
        <v>0</v>
      </c>
      <c r="X3209" s="52">
        <v>0</v>
      </c>
      <c r="Y3209" s="52">
        <v>0</v>
      </c>
      <c r="Z3209" s="52">
        <v>0</v>
      </c>
      <c r="AA3209" s="25">
        <v>0</v>
      </c>
      <c r="AB3209" s="25">
        <v>0</v>
      </c>
      <c r="AC3209" s="25">
        <v>0</v>
      </c>
      <c r="AD3209" s="25">
        <v>0</v>
      </c>
      <c r="AE3209" s="25">
        <v>0</v>
      </c>
      <c r="AF3209" s="25">
        <v>0</v>
      </c>
      <c r="AG3209" s="25">
        <v>0</v>
      </c>
      <c r="AH3209" s="25">
        <v>0</v>
      </c>
      <c r="AI3209" s="25">
        <v>0</v>
      </c>
      <c r="AJ3209" s="25">
        <v>0</v>
      </c>
      <c r="AK3209" s="25">
        <v>0</v>
      </c>
      <c r="AL3209" s="25">
        <v>0</v>
      </c>
      <c r="AM3209" s="95">
        <v>0</v>
      </c>
      <c r="AN3209" s="95" t="e">
        <f ca="1">IF(MengeInEEGSummieren(M3209),AM3209,0)</f>
        <v>#NAME?</v>
      </c>
      <c r="AO3209" s="95">
        <f t="shared" si="300"/>
        <v>0</v>
      </c>
      <c r="AP3209" s="95">
        <f t="shared" si="301"/>
        <v>0</v>
      </c>
      <c r="AS3209">
        <v>0</v>
      </c>
      <c r="AT3209">
        <v>0</v>
      </c>
      <c r="AU3209" t="e">
        <f t="shared" ca="1" si="302"/>
        <v>#NAME?</v>
      </c>
    </row>
    <row r="3210" spans="1:47" x14ac:dyDescent="0.15">
      <c r="A3210" s="21" t="s">
        <v>4195</v>
      </c>
      <c r="B3210" s="22" t="s">
        <v>17</v>
      </c>
      <c r="C3210" s="42">
        <v>2010</v>
      </c>
      <c r="D3210" s="22" t="s">
        <v>3776</v>
      </c>
      <c r="E3210" s="22" t="s">
        <v>770</v>
      </c>
      <c r="F3210" s="23">
        <v>21.45</v>
      </c>
      <c r="G3210" s="23">
        <v>21.45</v>
      </c>
      <c r="H3210" s="24">
        <f t="shared" si="297"/>
        <v>0</v>
      </c>
      <c r="I3210" s="153">
        <v>0</v>
      </c>
      <c r="J3210" s="24">
        <f t="shared" si="298"/>
        <v>0</v>
      </c>
      <c r="K3210" s="25">
        <f t="shared" si="299"/>
        <v>0</v>
      </c>
      <c r="L3210">
        <v>0</v>
      </c>
      <c r="M3210">
        <v>32964608</v>
      </c>
      <c r="N3210">
        <v>42065747</v>
      </c>
      <c r="O3210" s="52">
        <v>0</v>
      </c>
      <c r="P3210" s="52">
        <v>0</v>
      </c>
      <c r="Q3210" s="52">
        <v>0</v>
      </c>
      <c r="R3210" s="52">
        <v>0</v>
      </c>
      <c r="S3210" s="52">
        <v>0</v>
      </c>
      <c r="T3210" s="52">
        <v>0</v>
      </c>
      <c r="U3210" s="52">
        <v>0</v>
      </c>
      <c r="V3210" s="52">
        <v>0</v>
      </c>
      <c r="W3210" s="52">
        <v>0</v>
      </c>
      <c r="X3210" s="52">
        <v>0</v>
      </c>
      <c r="Y3210" s="52">
        <v>0</v>
      </c>
      <c r="Z3210" s="52">
        <v>0</v>
      </c>
      <c r="AA3210" s="25">
        <v>0</v>
      </c>
      <c r="AB3210" s="25">
        <v>0</v>
      </c>
      <c r="AC3210" s="25">
        <v>0</v>
      </c>
      <c r="AD3210" s="25">
        <v>0</v>
      </c>
      <c r="AE3210" s="25">
        <v>0</v>
      </c>
      <c r="AF3210" s="25">
        <v>0</v>
      </c>
      <c r="AG3210" s="25">
        <v>0</v>
      </c>
      <c r="AH3210" s="25">
        <v>0</v>
      </c>
      <c r="AI3210" s="25">
        <v>0</v>
      </c>
      <c r="AJ3210" s="25">
        <v>0</v>
      </c>
      <c r="AK3210" s="25">
        <v>0</v>
      </c>
      <c r="AL3210" s="25">
        <v>0</v>
      </c>
      <c r="AM3210" s="95">
        <v>0</v>
      </c>
      <c r="AN3210" s="95" t="e">
        <f ca="1">IF(MengeInEEGSummieren(M3210),AM3210,0)</f>
        <v>#NAME?</v>
      </c>
      <c r="AO3210" s="95">
        <f t="shared" si="300"/>
        <v>0</v>
      </c>
      <c r="AP3210" s="95">
        <f t="shared" si="301"/>
        <v>0</v>
      </c>
      <c r="AS3210">
        <v>0</v>
      </c>
      <c r="AT3210">
        <v>0</v>
      </c>
      <c r="AU3210" t="e">
        <f t="shared" ca="1" si="302"/>
        <v>#NAME?</v>
      </c>
    </row>
    <row r="3211" spans="1:47" x14ac:dyDescent="0.15">
      <c r="A3211" s="21" t="s">
        <v>4196</v>
      </c>
      <c r="B3211" s="22" t="s">
        <v>17</v>
      </c>
      <c r="C3211" s="42">
        <v>2010</v>
      </c>
      <c r="D3211" s="22" t="s">
        <v>3778</v>
      </c>
      <c r="E3211" s="22" t="s">
        <v>773</v>
      </c>
      <c r="F3211" s="23">
        <v>24.42</v>
      </c>
      <c r="G3211" s="23">
        <v>24.42</v>
      </c>
      <c r="H3211" s="24">
        <f t="shared" si="297"/>
        <v>0</v>
      </c>
      <c r="I3211" s="153">
        <v>0</v>
      </c>
      <c r="J3211" s="24">
        <f t="shared" si="298"/>
        <v>0</v>
      </c>
      <c r="K3211" s="25">
        <f t="shared" si="299"/>
        <v>0</v>
      </c>
      <c r="L3211">
        <v>0</v>
      </c>
      <c r="M3211">
        <v>32964608</v>
      </c>
      <c r="N3211">
        <v>42065747</v>
      </c>
      <c r="O3211" s="52">
        <v>0</v>
      </c>
      <c r="P3211" s="52">
        <v>0</v>
      </c>
      <c r="Q3211" s="52">
        <v>0</v>
      </c>
      <c r="R3211" s="52">
        <v>0</v>
      </c>
      <c r="S3211" s="52">
        <v>0</v>
      </c>
      <c r="T3211" s="52">
        <v>0</v>
      </c>
      <c r="U3211" s="52">
        <v>0</v>
      </c>
      <c r="V3211" s="52">
        <v>0</v>
      </c>
      <c r="W3211" s="52">
        <v>0</v>
      </c>
      <c r="X3211" s="52">
        <v>0</v>
      </c>
      <c r="Y3211" s="52">
        <v>0</v>
      </c>
      <c r="Z3211" s="52">
        <v>0</v>
      </c>
      <c r="AA3211" s="25">
        <v>0</v>
      </c>
      <c r="AB3211" s="25">
        <v>0</v>
      </c>
      <c r="AC3211" s="25">
        <v>0</v>
      </c>
      <c r="AD3211" s="25">
        <v>0</v>
      </c>
      <c r="AE3211" s="25">
        <v>0</v>
      </c>
      <c r="AF3211" s="25">
        <v>0</v>
      </c>
      <c r="AG3211" s="25">
        <v>0</v>
      </c>
      <c r="AH3211" s="25">
        <v>0</v>
      </c>
      <c r="AI3211" s="25">
        <v>0</v>
      </c>
      <c r="AJ3211" s="25">
        <v>0</v>
      </c>
      <c r="AK3211" s="25">
        <v>0</v>
      </c>
      <c r="AL3211" s="25">
        <v>0</v>
      </c>
      <c r="AM3211" s="95">
        <v>0</v>
      </c>
      <c r="AN3211" s="95" t="e">
        <f ca="1">IF(MengeInEEGSummieren(M3211),AM3211,0)</f>
        <v>#NAME?</v>
      </c>
      <c r="AO3211" s="95">
        <f t="shared" si="300"/>
        <v>0</v>
      </c>
      <c r="AP3211" s="95">
        <f t="shared" si="301"/>
        <v>0</v>
      </c>
      <c r="AS3211">
        <v>0</v>
      </c>
      <c r="AT3211">
        <v>0</v>
      </c>
      <c r="AU3211" t="e">
        <f t="shared" ca="1" si="302"/>
        <v>#NAME?</v>
      </c>
    </row>
    <row r="3212" spans="1:47" x14ac:dyDescent="0.15">
      <c r="A3212" s="21" t="s">
        <v>4197</v>
      </c>
      <c r="B3212" s="22" t="s">
        <v>17</v>
      </c>
      <c r="C3212" s="42">
        <v>2010</v>
      </c>
      <c r="D3212" s="22" t="s">
        <v>3780</v>
      </c>
      <c r="E3212" s="22" t="s">
        <v>770</v>
      </c>
      <c r="F3212" s="23">
        <v>22.44</v>
      </c>
      <c r="G3212" s="23">
        <v>22.44</v>
      </c>
      <c r="H3212" s="24">
        <f t="shared" si="297"/>
        <v>0</v>
      </c>
      <c r="I3212" s="153">
        <v>0</v>
      </c>
      <c r="J3212" s="24">
        <f t="shared" si="298"/>
        <v>0</v>
      </c>
      <c r="K3212" s="25">
        <f t="shared" si="299"/>
        <v>0</v>
      </c>
      <c r="L3212">
        <v>0</v>
      </c>
      <c r="M3212">
        <v>32964608</v>
      </c>
      <c r="N3212">
        <v>42065747</v>
      </c>
      <c r="O3212" s="52">
        <v>0</v>
      </c>
      <c r="P3212" s="52">
        <v>0</v>
      </c>
      <c r="Q3212" s="52">
        <v>0</v>
      </c>
      <c r="R3212" s="52">
        <v>0</v>
      </c>
      <c r="S3212" s="52">
        <v>0</v>
      </c>
      <c r="T3212" s="52">
        <v>0</v>
      </c>
      <c r="U3212" s="52">
        <v>0</v>
      </c>
      <c r="V3212" s="52">
        <v>0</v>
      </c>
      <c r="W3212" s="52">
        <v>0</v>
      </c>
      <c r="X3212" s="52">
        <v>0</v>
      </c>
      <c r="Y3212" s="52">
        <v>0</v>
      </c>
      <c r="Z3212" s="52">
        <v>0</v>
      </c>
      <c r="AA3212" s="25">
        <v>0</v>
      </c>
      <c r="AB3212" s="25">
        <v>0</v>
      </c>
      <c r="AC3212" s="25">
        <v>0</v>
      </c>
      <c r="AD3212" s="25">
        <v>0</v>
      </c>
      <c r="AE3212" s="25">
        <v>0</v>
      </c>
      <c r="AF3212" s="25">
        <v>0</v>
      </c>
      <c r="AG3212" s="25">
        <v>0</v>
      </c>
      <c r="AH3212" s="25">
        <v>0</v>
      </c>
      <c r="AI3212" s="25">
        <v>0</v>
      </c>
      <c r="AJ3212" s="25">
        <v>0</v>
      </c>
      <c r="AK3212" s="25">
        <v>0</v>
      </c>
      <c r="AL3212" s="25">
        <v>0</v>
      </c>
      <c r="AM3212" s="95">
        <v>0</v>
      </c>
      <c r="AN3212" s="95" t="e">
        <f ca="1">IF(MengeInEEGSummieren(M3212),AM3212,0)</f>
        <v>#NAME?</v>
      </c>
      <c r="AO3212" s="95">
        <f t="shared" si="300"/>
        <v>0</v>
      </c>
      <c r="AP3212" s="95">
        <f t="shared" si="301"/>
        <v>0</v>
      </c>
      <c r="AS3212">
        <v>0</v>
      </c>
      <c r="AT3212">
        <v>0</v>
      </c>
      <c r="AU3212" t="e">
        <f t="shared" ca="1" si="302"/>
        <v>#NAME?</v>
      </c>
    </row>
    <row r="3213" spans="1:47" x14ac:dyDescent="0.15">
      <c r="A3213" s="21" t="s">
        <v>4198</v>
      </c>
      <c r="B3213" s="22" t="s">
        <v>17</v>
      </c>
      <c r="C3213" s="42">
        <v>2010</v>
      </c>
      <c r="D3213" s="22" t="s">
        <v>3782</v>
      </c>
      <c r="E3213" s="22" t="s">
        <v>773</v>
      </c>
      <c r="F3213" s="23">
        <v>25.41</v>
      </c>
      <c r="G3213" s="23">
        <v>25.41</v>
      </c>
      <c r="H3213" s="24">
        <f t="shared" si="297"/>
        <v>0</v>
      </c>
      <c r="I3213" s="153">
        <v>0</v>
      </c>
      <c r="J3213" s="24">
        <f t="shared" si="298"/>
        <v>0</v>
      </c>
      <c r="K3213" s="25">
        <f t="shared" si="299"/>
        <v>0</v>
      </c>
      <c r="L3213">
        <v>0</v>
      </c>
      <c r="M3213">
        <v>32964608</v>
      </c>
      <c r="N3213">
        <v>42065747</v>
      </c>
      <c r="O3213" s="52">
        <v>0</v>
      </c>
      <c r="P3213" s="52">
        <v>0</v>
      </c>
      <c r="Q3213" s="52">
        <v>0</v>
      </c>
      <c r="R3213" s="52">
        <v>0</v>
      </c>
      <c r="S3213" s="52">
        <v>0</v>
      </c>
      <c r="T3213" s="52">
        <v>0</v>
      </c>
      <c r="U3213" s="52">
        <v>0</v>
      </c>
      <c r="V3213" s="52">
        <v>0</v>
      </c>
      <c r="W3213" s="52">
        <v>0</v>
      </c>
      <c r="X3213" s="52">
        <v>0</v>
      </c>
      <c r="Y3213" s="52">
        <v>0</v>
      </c>
      <c r="Z3213" s="52">
        <v>0</v>
      </c>
      <c r="AA3213" s="25">
        <v>0</v>
      </c>
      <c r="AB3213" s="25">
        <v>0</v>
      </c>
      <c r="AC3213" s="25">
        <v>0</v>
      </c>
      <c r="AD3213" s="25">
        <v>0</v>
      </c>
      <c r="AE3213" s="25">
        <v>0</v>
      </c>
      <c r="AF3213" s="25">
        <v>0</v>
      </c>
      <c r="AG3213" s="25">
        <v>0</v>
      </c>
      <c r="AH3213" s="25">
        <v>0</v>
      </c>
      <c r="AI3213" s="25">
        <v>0</v>
      </c>
      <c r="AJ3213" s="25">
        <v>0</v>
      </c>
      <c r="AK3213" s="25">
        <v>0</v>
      </c>
      <c r="AL3213" s="25">
        <v>0</v>
      </c>
      <c r="AM3213" s="95">
        <v>0</v>
      </c>
      <c r="AN3213" s="95" t="e">
        <f ca="1">IF(MengeInEEGSummieren(M3213),AM3213,0)</f>
        <v>#NAME?</v>
      </c>
      <c r="AO3213" s="95">
        <f t="shared" si="300"/>
        <v>0</v>
      </c>
      <c r="AP3213" s="95">
        <f t="shared" si="301"/>
        <v>0</v>
      </c>
      <c r="AS3213">
        <v>0</v>
      </c>
      <c r="AT3213">
        <v>0</v>
      </c>
      <c r="AU3213" t="e">
        <f t="shared" ca="1" si="302"/>
        <v>#NAME?</v>
      </c>
    </row>
    <row r="3214" spans="1:47" x14ac:dyDescent="0.15">
      <c r="A3214" s="21" t="s">
        <v>4199</v>
      </c>
      <c r="B3214" s="22" t="s">
        <v>17</v>
      </c>
      <c r="C3214" s="42">
        <v>2010</v>
      </c>
      <c r="D3214" s="22" t="s">
        <v>3784</v>
      </c>
      <c r="E3214" s="22" t="s">
        <v>770</v>
      </c>
      <c r="F3214" s="23">
        <v>23.43</v>
      </c>
      <c r="G3214" s="23">
        <v>23.43</v>
      </c>
      <c r="H3214" s="24">
        <f t="shared" si="297"/>
        <v>0</v>
      </c>
      <c r="I3214" s="153">
        <v>0</v>
      </c>
      <c r="J3214" s="24">
        <f t="shared" si="298"/>
        <v>0</v>
      </c>
      <c r="K3214" s="25">
        <f t="shared" si="299"/>
        <v>0</v>
      </c>
      <c r="L3214">
        <v>0</v>
      </c>
      <c r="M3214">
        <v>32964608</v>
      </c>
      <c r="N3214">
        <v>42065747</v>
      </c>
      <c r="O3214" s="52">
        <v>0</v>
      </c>
      <c r="P3214" s="52">
        <v>0</v>
      </c>
      <c r="Q3214" s="52">
        <v>0</v>
      </c>
      <c r="R3214" s="52">
        <v>0</v>
      </c>
      <c r="S3214" s="52">
        <v>0</v>
      </c>
      <c r="T3214" s="52">
        <v>0</v>
      </c>
      <c r="U3214" s="52">
        <v>0</v>
      </c>
      <c r="V3214" s="52">
        <v>0</v>
      </c>
      <c r="W3214" s="52">
        <v>0</v>
      </c>
      <c r="X3214" s="52">
        <v>0</v>
      </c>
      <c r="Y3214" s="52">
        <v>0</v>
      </c>
      <c r="Z3214" s="52">
        <v>0</v>
      </c>
      <c r="AA3214" s="25">
        <v>0</v>
      </c>
      <c r="AB3214" s="25">
        <v>0</v>
      </c>
      <c r="AC3214" s="25">
        <v>0</v>
      </c>
      <c r="AD3214" s="25">
        <v>0</v>
      </c>
      <c r="AE3214" s="25">
        <v>0</v>
      </c>
      <c r="AF3214" s="25">
        <v>0</v>
      </c>
      <c r="AG3214" s="25">
        <v>0</v>
      </c>
      <c r="AH3214" s="25">
        <v>0</v>
      </c>
      <c r="AI3214" s="25">
        <v>0</v>
      </c>
      <c r="AJ3214" s="25">
        <v>0</v>
      </c>
      <c r="AK3214" s="25">
        <v>0</v>
      </c>
      <c r="AL3214" s="25">
        <v>0</v>
      </c>
      <c r="AM3214" s="95">
        <v>0</v>
      </c>
      <c r="AN3214" s="95" t="e">
        <f ca="1">IF(MengeInEEGSummieren(M3214),AM3214,0)</f>
        <v>#NAME?</v>
      </c>
      <c r="AO3214" s="95">
        <f t="shared" si="300"/>
        <v>0</v>
      </c>
      <c r="AP3214" s="95">
        <f t="shared" si="301"/>
        <v>0</v>
      </c>
      <c r="AS3214">
        <v>0</v>
      </c>
      <c r="AT3214">
        <v>0</v>
      </c>
      <c r="AU3214" t="e">
        <f t="shared" ca="1" si="302"/>
        <v>#NAME?</v>
      </c>
    </row>
    <row r="3215" spans="1:47" x14ac:dyDescent="0.15">
      <c r="A3215" s="21" t="s">
        <v>4200</v>
      </c>
      <c r="B3215" s="22" t="s">
        <v>17</v>
      </c>
      <c r="C3215" s="42">
        <v>2010</v>
      </c>
      <c r="D3215" s="22" t="s">
        <v>3786</v>
      </c>
      <c r="E3215" s="22" t="s">
        <v>773</v>
      </c>
      <c r="F3215" s="23">
        <v>26.4</v>
      </c>
      <c r="G3215" s="23">
        <v>26.4</v>
      </c>
      <c r="H3215" s="24">
        <f t="shared" si="297"/>
        <v>0</v>
      </c>
      <c r="I3215" s="153">
        <v>0</v>
      </c>
      <c r="J3215" s="24">
        <f t="shared" si="298"/>
        <v>0</v>
      </c>
      <c r="K3215" s="25">
        <f t="shared" si="299"/>
        <v>0</v>
      </c>
      <c r="L3215">
        <v>0</v>
      </c>
      <c r="M3215">
        <v>32964608</v>
      </c>
      <c r="N3215">
        <v>42065747</v>
      </c>
      <c r="O3215" s="52">
        <v>0</v>
      </c>
      <c r="P3215" s="52">
        <v>0</v>
      </c>
      <c r="Q3215" s="52">
        <v>0</v>
      </c>
      <c r="R3215" s="52">
        <v>0</v>
      </c>
      <c r="S3215" s="52">
        <v>0</v>
      </c>
      <c r="T3215" s="52">
        <v>0</v>
      </c>
      <c r="U3215" s="52">
        <v>0</v>
      </c>
      <c r="V3215" s="52">
        <v>0</v>
      </c>
      <c r="W3215" s="52">
        <v>0</v>
      </c>
      <c r="X3215" s="52">
        <v>0</v>
      </c>
      <c r="Y3215" s="52">
        <v>0</v>
      </c>
      <c r="Z3215" s="52">
        <v>0</v>
      </c>
      <c r="AA3215" s="25">
        <v>0</v>
      </c>
      <c r="AB3215" s="25">
        <v>0</v>
      </c>
      <c r="AC3215" s="25">
        <v>0</v>
      </c>
      <c r="AD3215" s="25">
        <v>0</v>
      </c>
      <c r="AE3215" s="25">
        <v>0</v>
      </c>
      <c r="AF3215" s="25">
        <v>0</v>
      </c>
      <c r="AG3215" s="25">
        <v>0</v>
      </c>
      <c r="AH3215" s="25">
        <v>0</v>
      </c>
      <c r="AI3215" s="25">
        <v>0</v>
      </c>
      <c r="AJ3215" s="25">
        <v>0</v>
      </c>
      <c r="AK3215" s="25">
        <v>0</v>
      </c>
      <c r="AL3215" s="25">
        <v>0</v>
      </c>
      <c r="AM3215" s="95">
        <v>0</v>
      </c>
      <c r="AN3215" s="95" t="e">
        <f ca="1">IF(MengeInEEGSummieren(M3215),AM3215,0)</f>
        <v>#NAME?</v>
      </c>
      <c r="AO3215" s="95">
        <f t="shared" si="300"/>
        <v>0</v>
      </c>
      <c r="AP3215" s="95">
        <f t="shared" si="301"/>
        <v>0</v>
      </c>
      <c r="AS3215">
        <v>0</v>
      </c>
      <c r="AT3215">
        <v>0</v>
      </c>
      <c r="AU3215" t="e">
        <f t="shared" ca="1" si="302"/>
        <v>#NAME?</v>
      </c>
    </row>
    <row r="3216" spans="1:47" x14ac:dyDescent="0.15">
      <c r="A3216" s="21" t="s">
        <v>4201</v>
      </c>
      <c r="B3216" s="22" t="s">
        <v>17</v>
      </c>
      <c r="C3216" s="42">
        <v>2010</v>
      </c>
      <c r="D3216" s="22" t="s">
        <v>3788</v>
      </c>
      <c r="E3216" s="22" t="s">
        <v>770</v>
      </c>
      <c r="F3216" s="23">
        <v>24.42</v>
      </c>
      <c r="G3216" s="23">
        <v>24.42</v>
      </c>
      <c r="H3216" s="24">
        <f t="shared" ref="H3216:H3279" si="303">AM3216</f>
        <v>0</v>
      </c>
      <c r="I3216" s="153">
        <v>0</v>
      </c>
      <c r="J3216" s="24">
        <f t="shared" ref="J3216:J3279" si="304">SUM(O3216:Z3216,AT3216)</f>
        <v>0</v>
      </c>
      <c r="K3216" s="25">
        <f t="shared" ref="K3216:K3279" si="305">SUM(AA3216:AL3216,AS3216)</f>
        <v>0</v>
      </c>
      <c r="L3216">
        <v>0</v>
      </c>
      <c r="M3216">
        <v>32964608</v>
      </c>
      <c r="N3216">
        <v>42065747</v>
      </c>
      <c r="O3216" s="52">
        <v>0</v>
      </c>
      <c r="P3216" s="52">
        <v>0</v>
      </c>
      <c r="Q3216" s="52">
        <v>0</v>
      </c>
      <c r="R3216" s="52">
        <v>0</v>
      </c>
      <c r="S3216" s="52">
        <v>0</v>
      </c>
      <c r="T3216" s="52">
        <v>0</v>
      </c>
      <c r="U3216" s="52">
        <v>0</v>
      </c>
      <c r="V3216" s="52">
        <v>0</v>
      </c>
      <c r="W3216" s="52">
        <v>0</v>
      </c>
      <c r="X3216" s="52">
        <v>0</v>
      </c>
      <c r="Y3216" s="52">
        <v>0</v>
      </c>
      <c r="Z3216" s="52">
        <v>0</v>
      </c>
      <c r="AA3216" s="25">
        <v>0</v>
      </c>
      <c r="AB3216" s="25">
        <v>0</v>
      </c>
      <c r="AC3216" s="25">
        <v>0</v>
      </c>
      <c r="AD3216" s="25">
        <v>0</v>
      </c>
      <c r="AE3216" s="25">
        <v>0</v>
      </c>
      <c r="AF3216" s="25">
        <v>0</v>
      </c>
      <c r="AG3216" s="25">
        <v>0</v>
      </c>
      <c r="AH3216" s="25">
        <v>0</v>
      </c>
      <c r="AI3216" s="25">
        <v>0</v>
      </c>
      <c r="AJ3216" s="25">
        <v>0</v>
      </c>
      <c r="AK3216" s="25">
        <v>0</v>
      </c>
      <c r="AL3216" s="25">
        <v>0</v>
      </c>
      <c r="AM3216" s="95">
        <v>0</v>
      </c>
      <c r="AN3216" s="95" t="e">
        <f ca="1">IF(MengeInEEGSummieren(M3216),AM3216,0)</f>
        <v>#NAME?</v>
      </c>
      <c r="AO3216" s="95">
        <f t="shared" ref="AO3216:AO3279" si="306">IF(AQ3216,$H3216,0)</f>
        <v>0</v>
      </c>
      <c r="AP3216" s="95">
        <f t="shared" ref="AP3216:AP3279" si="307">IF(AR3216,$H3216,0)</f>
        <v>0</v>
      </c>
      <c r="AS3216">
        <v>0</v>
      </c>
      <c r="AT3216">
        <v>0</v>
      </c>
      <c r="AU3216" t="e">
        <f t="shared" ref="AU3216:AU3279" ca="1" si="308">EVFlag(M3216)</f>
        <v>#NAME?</v>
      </c>
    </row>
    <row r="3217" spans="1:47" x14ac:dyDescent="0.15">
      <c r="A3217" s="21" t="s">
        <v>4202</v>
      </c>
      <c r="B3217" s="22" t="s">
        <v>17</v>
      </c>
      <c r="C3217" s="42">
        <v>2010</v>
      </c>
      <c r="D3217" s="22" t="s">
        <v>3790</v>
      </c>
      <c r="E3217" s="22" t="s">
        <v>773</v>
      </c>
      <c r="F3217" s="23">
        <v>27.39</v>
      </c>
      <c r="G3217" s="23">
        <v>27.39</v>
      </c>
      <c r="H3217" s="24">
        <f t="shared" si="303"/>
        <v>0</v>
      </c>
      <c r="I3217" s="153">
        <v>0</v>
      </c>
      <c r="J3217" s="24">
        <f t="shared" si="304"/>
        <v>0</v>
      </c>
      <c r="K3217" s="25">
        <f t="shared" si="305"/>
        <v>0</v>
      </c>
      <c r="L3217">
        <v>0</v>
      </c>
      <c r="M3217">
        <v>32964608</v>
      </c>
      <c r="N3217">
        <v>42065747</v>
      </c>
      <c r="O3217" s="52">
        <v>0</v>
      </c>
      <c r="P3217" s="52">
        <v>0</v>
      </c>
      <c r="Q3217" s="52">
        <v>0</v>
      </c>
      <c r="R3217" s="52">
        <v>0</v>
      </c>
      <c r="S3217" s="52">
        <v>0</v>
      </c>
      <c r="T3217" s="52">
        <v>0</v>
      </c>
      <c r="U3217" s="52">
        <v>0</v>
      </c>
      <c r="V3217" s="52">
        <v>0</v>
      </c>
      <c r="W3217" s="52">
        <v>0</v>
      </c>
      <c r="X3217" s="52">
        <v>0</v>
      </c>
      <c r="Y3217" s="52">
        <v>0</v>
      </c>
      <c r="Z3217" s="52">
        <v>0</v>
      </c>
      <c r="AA3217" s="25">
        <v>0</v>
      </c>
      <c r="AB3217" s="25">
        <v>0</v>
      </c>
      <c r="AC3217" s="25">
        <v>0</v>
      </c>
      <c r="AD3217" s="25">
        <v>0</v>
      </c>
      <c r="AE3217" s="25">
        <v>0</v>
      </c>
      <c r="AF3217" s="25">
        <v>0</v>
      </c>
      <c r="AG3217" s="25">
        <v>0</v>
      </c>
      <c r="AH3217" s="25">
        <v>0</v>
      </c>
      <c r="AI3217" s="25">
        <v>0</v>
      </c>
      <c r="AJ3217" s="25">
        <v>0</v>
      </c>
      <c r="AK3217" s="25">
        <v>0</v>
      </c>
      <c r="AL3217" s="25">
        <v>0</v>
      </c>
      <c r="AM3217" s="95">
        <v>0</v>
      </c>
      <c r="AN3217" s="95" t="e">
        <f ca="1">IF(MengeInEEGSummieren(M3217),AM3217,0)</f>
        <v>#NAME?</v>
      </c>
      <c r="AO3217" s="95">
        <f t="shared" si="306"/>
        <v>0</v>
      </c>
      <c r="AP3217" s="95">
        <f t="shared" si="307"/>
        <v>0</v>
      </c>
      <c r="AS3217">
        <v>0</v>
      </c>
      <c r="AT3217">
        <v>0</v>
      </c>
      <c r="AU3217" t="e">
        <f t="shared" ca="1" si="308"/>
        <v>#NAME?</v>
      </c>
    </row>
    <row r="3218" spans="1:47" x14ac:dyDescent="0.15">
      <c r="A3218" s="21" t="s">
        <v>4203</v>
      </c>
      <c r="B3218" s="22" t="s">
        <v>17</v>
      </c>
      <c r="C3218" s="42">
        <v>2010</v>
      </c>
      <c r="D3218" s="22" t="s">
        <v>3792</v>
      </c>
      <c r="E3218" s="22" t="s">
        <v>770</v>
      </c>
      <c r="F3218" s="23">
        <v>25.41</v>
      </c>
      <c r="G3218" s="23">
        <v>25.41</v>
      </c>
      <c r="H3218" s="24">
        <f t="shared" si="303"/>
        <v>0</v>
      </c>
      <c r="I3218" s="153">
        <v>0</v>
      </c>
      <c r="J3218" s="24">
        <f t="shared" si="304"/>
        <v>0</v>
      </c>
      <c r="K3218" s="25">
        <f t="shared" si="305"/>
        <v>0</v>
      </c>
      <c r="L3218">
        <v>0</v>
      </c>
      <c r="M3218">
        <v>32964608</v>
      </c>
      <c r="N3218">
        <v>42065747</v>
      </c>
      <c r="O3218" s="52">
        <v>0</v>
      </c>
      <c r="P3218" s="52">
        <v>0</v>
      </c>
      <c r="Q3218" s="52">
        <v>0</v>
      </c>
      <c r="R3218" s="52">
        <v>0</v>
      </c>
      <c r="S3218" s="52">
        <v>0</v>
      </c>
      <c r="T3218" s="52">
        <v>0</v>
      </c>
      <c r="U3218" s="52">
        <v>0</v>
      </c>
      <c r="V3218" s="52">
        <v>0</v>
      </c>
      <c r="W3218" s="52">
        <v>0</v>
      </c>
      <c r="X3218" s="52">
        <v>0</v>
      </c>
      <c r="Y3218" s="52">
        <v>0</v>
      </c>
      <c r="Z3218" s="52">
        <v>0</v>
      </c>
      <c r="AA3218" s="25">
        <v>0</v>
      </c>
      <c r="AB3218" s="25">
        <v>0</v>
      </c>
      <c r="AC3218" s="25">
        <v>0</v>
      </c>
      <c r="AD3218" s="25">
        <v>0</v>
      </c>
      <c r="AE3218" s="25">
        <v>0</v>
      </c>
      <c r="AF3218" s="25">
        <v>0</v>
      </c>
      <c r="AG3218" s="25">
        <v>0</v>
      </c>
      <c r="AH3218" s="25">
        <v>0</v>
      </c>
      <c r="AI3218" s="25">
        <v>0</v>
      </c>
      <c r="AJ3218" s="25">
        <v>0</v>
      </c>
      <c r="AK3218" s="25">
        <v>0</v>
      </c>
      <c r="AL3218" s="25">
        <v>0</v>
      </c>
      <c r="AM3218" s="95">
        <v>0</v>
      </c>
      <c r="AN3218" s="95" t="e">
        <f ca="1">IF(MengeInEEGSummieren(M3218),AM3218,0)</f>
        <v>#NAME?</v>
      </c>
      <c r="AO3218" s="95">
        <f t="shared" si="306"/>
        <v>0</v>
      </c>
      <c r="AP3218" s="95">
        <f t="shared" si="307"/>
        <v>0</v>
      </c>
      <c r="AS3218">
        <v>0</v>
      </c>
      <c r="AT3218">
        <v>0</v>
      </c>
      <c r="AU3218" t="e">
        <f t="shared" ca="1" si="308"/>
        <v>#NAME?</v>
      </c>
    </row>
    <row r="3219" spans="1:47" x14ac:dyDescent="0.15">
      <c r="A3219" s="21" t="s">
        <v>4204</v>
      </c>
      <c r="B3219" s="22" t="s">
        <v>17</v>
      </c>
      <c r="C3219" s="42">
        <v>2010</v>
      </c>
      <c r="D3219" s="22" t="s">
        <v>3794</v>
      </c>
      <c r="E3219" s="22" t="s">
        <v>773</v>
      </c>
      <c r="F3219" s="23">
        <v>28.38</v>
      </c>
      <c r="G3219" s="23">
        <v>28.38</v>
      </c>
      <c r="H3219" s="24">
        <f t="shared" si="303"/>
        <v>0</v>
      </c>
      <c r="I3219" s="153">
        <v>0</v>
      </c>
      <c r="J3219" s="24">
        <f t="shared" si="304"/>
        <v>0</v>
      </c>
      <c r="K3219" s="25">
        <f t="shared" si="305"/>
        <v>0</v>
      </c>
      <c r="L3219">
        <v>0</v>
      </c>
      <c r="M3219">
        <v>32964608</v>
      </c>
      <c r="N3219">
        <v>42065747</v>
      </c>
      <c r="O3219" s="52">
        <v>0</v>
      </c>
      <c r="P3219" s="52">
        <v>0</v>
      </c>
      <c r="Q3219" s="52">
        <v>0</v>
      </c>
      <c r="R3219" s="52">
        <v>0</v>
      </c>
      <c r="S3219" s="52">
        <v>0</v>
      </c>
      <c r="T3219" s="52">
        <v>0</v>
      </c>
      <c r="U3219" s="52">
        <v>0</v>
      </c>
      <c r="V3219" s="52">
        <v>0</v>
      </c>
      <c r="W3219" s="52">
        <v>0</v>
      </c>
      <c r="X3219" s="52">
        <v>0</v>
      </c>
      <c r="Y3219" s="52">
        <v>0</v>
      </c>
      <c r="Z3219" s="52">
        <v>0</v>
      </c>
      <c r="AA3219" s="25">
        <v>0</v>
      </c>
      <c r="AB3219" s="25">
        <v>0</v>
      </c>
      <c r="AC3219" s="25">
        <v>0</v>
      </c>
      <c r="AD3219" s="25">
        <v>0</v>
      </c>
      <c r="AE3219" s="25">
        <v>0</v>
      </c>
      <c r="AF3219" s="25">
        <v>0</v>
      </c>
      <c r="AG3219" s="25">
        <v>0</v>
      </c>
      <c r="AH3219" s="25">
        <v>0</v>
      </c>
      <c r="AI3219" s="25">
        <v>0</v>
      </c>
      <c r="AJ3219" s="25">
        <v>0</v>
      </c>
      <c r="AK3219" s="25">
        <v>0</v>
      </c>
      <c r="AL3219" s="25">
        <v>0</v>
      </c>
      <c r="AM3219" s="95">
        <v>0</v>
      </c>
      <c r="AN3219" s="95" t="e">
        <f ca="1">IF(MengeInEEGSummieren(M3219),AM3219,0)</f>
        <v>#NAME?</v>
      </c>
      <c r="AO3219" s="95">
        <f t="shared" si="306"/>
        <v>0</v>
      </c>
      <c r="AP3219" s="95">
        <f t="shared" si="307"/>
        <v>0</v>
      </c>
      <c r="AS3219">
        <v>0</v>
      </c>
      <c r="AT3219">
        <v>0</v>
      </c>
      <c r="AU3219" t="e">
        <f t="shared" ca="1" si="308"/>
        <v>#NAME?</v>
      </c>
    </row>
    <row r="3220" spans="1:47" x14ac:dyDescent="0.15">
      <c r="A3220" s="21" t="s">
        <v>4205</v>
      </c>
      <c r="B3220" s="22" t="s">
        <v>17</v>
      </c>
      <c r="C3220" s="42">
        <v>2010</v>
      </c>
      <c r="D3220" s="22" t="s">
        <v>3796</v>
      </c>
      <c r="E3220" s="22" t="s">
        <v>770</v>
      </c>
      <c r="F3220" s="23">
        <v>26.4</v>
      </c>
      <c r="G3220" s="23">
        <v>26.4</v>
      </c>
      <c r="H3220" s="24">
        <f t="shared" si="303"/>
        <v>0</v>
      </c>
      <c r="I3220" s="153">
        <v>0</v>
      </c>
      <c r="J3220" s="24">
        <f t="shared" si="304"/>
        <v>0</v>
      </c>
      <c r="K3220" s="25">
        <f t="shared" si="305"/>
        <v>0</v>
      </c>
      <c r="L3220">
        <v>0</v>
      </c>
      <c r="M3220">
        <v>32964608</v>
      </c>
      <c r="N3220">
        <v>42065747</v>
      </c>
      <c r="O3220" s="52">
        <v>0</v>
      </c>
      <c r="P3220" s="52">
        <v>0</v>
      </c>
      <c r="Q3220" s="52">
        <v>0</v>
      </c>
      <c r="R3220" s="52">
        <v>0</v>
      </c>
      <c r="S3220" s="52">
        <v>0</v>
      </c>
      <c r="T3220" s="52">
        <v>0</v>
      </c>
      <c r="U3220" s="52">
        <v>0</v>
      </c>
      <c r="V3220" s="52">
        <v>0</v>
      </c>
      <c r="W3220" s="52">
        <v>0</v>
      </c>
      <c r="X3220" s="52">
        <v>0</v>
      </c>
      <c r="Y3220" s="52">
        <v>0</v>
      </c>
      <c r="Z3220" s="52">
        <v>0</v>
      </c>
      <c r="AA3220" s="25">
        <v>0</v>
      </c>
      <c r="AB3220" s="25">
        <v>0</v>
      </c>
      <c r="AC3220" s="25">
        <v>0</v>
      </c>
      <c r="AD3220" s="25">
        <v>0</v>
      </c>
      <c r="AE3220" s="25">
        <v>0</v>
      </c>
      <c r="AF3220" s="25">
        <v>0</v>
      </c>
      <c r="AG3220" s="25">
        <v>0</v>
      </c>
      <c r="AH3220" s="25">
        <v>0</v>
      </c>
      <c r="AI3220" s="25">
        <v>0</v>
      </c>
      <c r="AJ3220" s="25">
        <v>0</v>
      </c>
      <c r="AK3220" s="25">
        <v>0</v>
      </c>
      <c r="AL3220" s="25">
        <v>0</v>
      </c>
      <c r="AM3220" s="95">
        <v>0</v>
      </c>
      <c r="AN3220" s="95" t="e">
        <f ca="1">IF(MengeInEEGSummieren(M3220),AM3220,0)</f>
        <v>#NAME?</v>
      </c>
      <c r="AO3220" s="95">
        <f t="shared" si="306"/>
        <v>0</v>
      </c>
      <c r="AP3220" s="95">
        <f t="shared" si="307"/>
        <v>0</v>
      </c>
      <c r="AS3220">
        <v>0</v>
      </c>
      <c r="AT3220">
        <v>0</v>
      </c>
      <c r="AU3220" t="e">
        <f t="shared" ca="1" si="308"/>
        <v>#NAME?</v>
      </c>
    </row>
    <row r="3221" spans="1:47" x14ac:dyDescent="0.15">
      <c r="A3221" s="21" t="s">
        <v>4206</v>
      </c>
      <c r="B3221" s="22" t="s">
        <v>17</v>
      </c>
      <c r="C3221" s="42">
        <v>2010</v>
      </c>
      <c r="D3221" s="22" t="s">
        <v>3798</v>
      </c>
      <c r="E3221" s="22" t="s">
        <v>773</v>
      </c>
      <c r="F3221" s="23">
        <v>29.37</v>
      </c>
      <c r="G3221" s="23">
        <v>29.37</v>
      </c>
      <c r="H3221" s="24">
        <f t="shared" si="303"/>
        <v>0</v>
      </c>
      <c r="I3221" s="153">
        <v>0</v>
      </c>
      <c r="J3221" s="24">
        <f t="shared" si="304"/>
        <v>0</v>
      </c>
      <c r="K3221" s="25">
        <f t="shared" si="305"/>
        <v>0</v>
      </c>
      <c r="L3221">
        <v>0</v>
      </c>
      <c r="M3221">
        <v>32964608</v>
      </c>
      <c r="N3221">
        <v>42065747</v>
      </c>
      <c r="O3221" s="52">
        <v>0</v>
      </c>
      <c r="P3221" s="52">
        <v>0</v>
      </c>
      <c r="Q3221" s="52">
        <v>0</v>
      </c>
      <c r="R3221" s="52">
        <v>0</v>
      </c>
      <c r="S3221" s="52">
        <v>0</v>
      </c>
      <c r="T3221" s="52">
        <v>0</v>
      </c>
      <c r="U3221" s="52">
        <v>0</v>
      </c>
      <c r="V3221" s="52">
        <v>0</v>
      </c>
      <c r="W3221" s="52">
        <v>0</v>
      </c>
      <c r="X3221" s="52">
        <v>0</v>
      </c>
      <c r="Y3221" s="52">
        <v>0</v>
      </c>
      <c r="Z3221" s="52">
        <v>0</v>
      </c>
      <c r="AA3221" s="25">
        <v>0</v>
      </c>
      <c r="AB3221" s="25">
        <v>0</v>
      </c>
      <c r="AC3221" s="25">
        <v>0</v>
      </c>
      <c r="AD3221" s="25">
        <v>0</v>
      </c>
      <c r="AE3221" s="25">
        <v>0</v>
      </c>
      <c r="AF3221" s="25">
        <v>0</v>
      </c>
      <c r="AG3221" s="25">
        <v>0</v>
      </c>
      <c r="AH3221" s="25">
        <v>0</v>
      </c>
      <c r="AI3221" s="25">
        <v>0</v>
      </c>
      <c r="AJ3221" s="25">
        <v>0</v>
      </c>
      <c r="AK3221" s="25">
        <v>0</v>
      </c>
      <c r="AL3221" s="25">
        <v>0</v>
      </c>
      <c r="AM3221" s="95">
        <v>0</v>
      </c>
      <c r="AN3221" s="95" t="e">
        <f ca="1">IF(MengeInEEGSummieren(M3221),AM3221,0)</f>
        <v>#NAME?</v>
      </c>
      <c r="AO3221" s="95">
        <f t="shared" si="306"/>
        <v>0</v>
      </c>
      <c r="AP3221" s="95">
        <f t="shared" si="307"/>
        <v>0</v>
      </c>
      <c r="AS3221">
        <v>0</v>
      </c>
      <c r="AT3221">
        <v>0</v>
      </c>
      <c r="AU3221" t="e">
        <f t="shared" ca="1" si="308"/>
        <v>#NAME?</v>
      </c>
    </row>
    <row r="3222" spans="1:47" x14ac:dyDescent="0.15">
      <c r="A3222" s="21" t="s">
        <v>4207</v>
      </c>
      <c r="B3222" s="22" t="s">
        <v>17</v>
      </c>
      <c r="C3222" s="42">
        <v>2010</v>
      </c>
      <c r="D3222" s="22" t="s">
        <v>3800</v>
      </c>
      <c r="E3222" s="22" t="s">
        <v>770</v>
      </c>
      <c r="F3222" s="23">
        <v>27.39</v>
      </c>
      <c r="G3222" s="23">
        <v>27.39</v>
      </c>
      <c r="H3222" s="24">
        <f t="shared" si="303"/>
        <v>0</v>
      </c>
      <c r="I3222" s="153">
        <v>0</v>
      </c>
      <c r="J3222" s="24">
        <f t="shared" si="304"/>
        <v>0</v>
      </c>
      <c r="K3222" s="25">
        <f t="shared" si="305"/>
        <v>0</v>
      </c>
      <c r="L3222">
        <v>0</v>
      </c>
      <c r="M3222">
        <v>32964608</v>
      </c>
      <c r="N3222">
        <v>42065747</v>
      </c>
      <c r="O3222" s="52">
        <v>0</v>
      </c>
      <c r="P3222" s="52">
        <v>0</v>
      </c>
      <c r="Q3222" s="52">
        <v>0</v>
      </c>
      <c r="R3222" s="52">
        <v>0</v>
      </c>
      <c r="S3222" s="52">
        <v>0</v>
      </c>
      <c r="T3222" s="52">
        <v>0</v>
      </c>
      <c r="U3222" s="52">
        <v>0</v>
      </c>
      <c r="V3222" s="52">
        <v>0</v>
      </c>
      <c r="W3222" s="52">
        <v>0</v>
      </c>
      <c r="X3222" s="52">
        <v>0</v>
      </c>
      <c r="Y3222" s="52">
        <v>0</v>
      </c>
      <c r="Z3222" s="52">
        <v>0</v>
      </c>
      <c r="AA3222" s="25">
        <v>0</v>
      </c>
      <c r="AB3222" s="25">
        <v>0</v>
      </c>
      <c r="AC3222" s="25">
        <v>0</v>
      </c>
      <c r="AD3222" s="25">
        <v>0</v>
      </c>
      <c r="AE3222" s="25">
        <v>0</v>
      </c>
      <c r="AF3222" s="25">
        <v>0</v>
      </c>
      <c r="AG3222" s="25">
        <v>0</v>
      </c>
      <c r="AH3222" s="25">
        <v>0</v>
      </c>
      <c r="AI3222" s="25">
        <v>0</v>
      </c>
      <c r="AJ3222" s="25">
        <v>0</v>
      </c>
      <c r="AK3222" s="25">
        <v>0</v>
      </c>
      <c r="AL3222" s="25">
        <v>0</v>
      </c>
      <c r="AM3222" s="95">
        <v>0</v>
      </c>
      <c r="AN3222" s="95" t="e">
        <f ca="1">IF(MengeInEEGSummieren(M3222),AM3222,0)</f>
        <v>#NAME?</v>
      </c>
      <c r="AO3222" s="95">
        <f t="shared" si="306"/>
        <v>0</v>
      </c>
      <c r="AP3222" s="95">
        <f t="shared" si="307"/>
        <v>0</v>
      </c>
      <c r="AS3222">
        <v>0</v>
      </c>
      <c r="AT3222">
        <v>0</v>
      </c>
      <c r="AU3222" t="e">
        <f t="shared" ca="1" si="308"/>
        <v>#NAME?</v>
      </c>
    </row>
    <row r="3223" spans="1:47" x14ac:dyDescent="0.15">
      <c r="A3223" s="21" t="s">
        <v>4208</v>
      </c>
      <c r="B3223" s="22" t="s">
        <v>17</v>
      </c>
      <c r="C3223" s="42">
        <v>2010</v>
      </c>
      <c r="D3223" s="22" t="s">
        <v>3802</v>
      </c>
      <c r="E3223" s="22" t="s">
        <v>773</v>
      </c>
      <c r="F3223" s="23">
        <v>30.36</v>
      </c>
      <c r="G3223" s="23">
        <v>30.36</v>
      </c>
      <c r="H3223" s="24">
        <f t="shared" si="303"/>
        <v>0</v>
      </c>
      <c r="I3223" s="153">
        <v>0</v>
      </c>
      <c r="J3223" s="24">
        <f t="shared" si="304"/>
        <v>0</v>
      </c>
      <c r="K3223" s="25">
        <f t="shared" si="305"/>
        <v>0</v>
      </c>
      <c r="L3223">
        <v>0</v>
      </c>
      <c r="M3223">
        <v>32964608</v>
      </c>
      <c r="N3223">
        <v>42065747</v>
      </c>
      <c r="O3223" s="52">
        <v>0</v>
      </c>
      <c r="P3223" s="52">
        <v>0</v>
      </c>
      <c r="Q3223" s="52">
        <v>0</v>
      </c>
      <c r="R3223" s="52">
        <v>0</v>
      </c>
      <c r="S3223" s="52">
        <v>0</v>
      </c>
      <c r="T3223" s="52">
        <v>0</v>
      </c>
      <c r="U3223" s="52">
        <v>0</v>
      </c>
      <c r="V3223" s="52">
        <v>0</v>
      </c>
      <c r="W3223" s="52">
        <v>0</v>
      </c>
      <c r="X3223" s="52">
        <v>0</v>
      </c>
      <c r="Y3223" s="52">
        <v>0</v>
      </c>
      <c r="Z3223" s="52">
        <v>0</v>
      </c>
      <c r="AA3223" s="25">
        <v>0</v>
      </c>
      <c r="AB3223" s="25">
        <v>0</v>
      </c>
      <c r="AC3223" s="25">
        <v>0</v>
      </c>
      <c r="AD3223" s="25">
        <v>0</v>
      </c>
      <c r="AE3223" s="25">
        <v>0</v>
      </c>
      <c r="AF3223" s="25">
        <v>0</v>
      </c>
      <c r="AG3223" s="25">
        <v>0</v>
      </c>
      <c r="AH3223" s="25">
        <v>0</v>
      </c>
      <c r="AI3223" s="25">
        <v>0</v>
      </c>
      <c r="AJ3223" s="25">
        <v>0</v>
      </c>
      <c r="AK3223" s="25">
        <v>0</v>
      </c>
      <c r="AL3223" s="25">
        <v>0</v>
      </c>
      <c r="AM3223" s="95">
        <v>0</v>
      </c>
      <c r="AN3223" s="95" t="e">
        <f ca="1">IF(MengeInEEGSummieren(M3223),AM3223,0)</f>
        <v>#NAME?</v>
      </c>
      <c r="AO3223" s="95">
        <f t="shared" si="306"/>
        <v>0</v>
      </c>
      <c r="AP3223" s="95">
        <f t="shared" si="307"/>
        <v>0</v>
      </c>
      <c r="AS3223">
        <v>0</v>
      </c>
      <c r="AT3223">
        <v>0</v>
      </c>
      <c r="AU3223" t="e">
        <f t="shared" ca="1" si="308"/>
        <v>#NAME?</v>
      </c>
    </row>
    <row r="3224" spans="1:47" x14ac:dyDescent="0.15">
      <c r="A3224" s="21" t="s">
        <v>4209</v>
      </c>
      <c r="B3224" s="22" t="s">
        <v>17</v>
      </c>
      <c r="C3224" s="42">
        <v>2010</v>
      </c>
      <c r="D3224" s="22" t="s">
        <v>3804</v>
      </c>
      <c r="E3224" s="22" t="s">
        <v>770</v>
      </c>
      <c r="F3224" s="23">
        <v>12.54</v>
      </c>
      <c r="G3224" s="23">
        <v>12.54</v>
      </c>
      <c r="H3224" s="24">
        <f t="shared" si="303"/>
        <v>0</v>
      </c>
      <c r="I3224" s="153">
        <v>0</v>
      </c>
      <c r="J3224" s="24">
        <f t="shared" si="304"/>
        <v>0</v>
      </c>
      <c r="K3224" s="25">
        <f t="shared" si="305"/>
        <v>0</v>
      </c>
      <c r="L3224">
        <v>0</v>
      </c>
      <c r="M3224">
        <v>32964608</v>
      </c>
      <c r="N3224">
        <v>42065747</v>
      </c>
      <c r="O3224" s="52">
        <v>0</v>
      </c>
      <c r="P3224" s="52">
        <v>0</v>
      </c>
      <c r="Q3224" s="52">
        <v>0</v>
      </c>
      <c r="R3224" s="52">
        <v>0</v>
      </c>
      <c r="S3224" s="52">
        <v>0</v>
      </c>
      <c r="T3224" s="52">
        <v>0</v>
      </c>
      <c r="U3224" s="52">
        <v>0</v>
      </c>
      <c r="V3224" s="52">
        <v>0</v>
      </c>
      <c r="W3224" s="52">
        <v>0</v>
      </c>
      <c r="X3224" s="52">
        <v>0</v>
      </c>
      <c r="Y3224" s="52">
        <v>0</v>
      </c>
      <c r="Z3224" s="52">
        <v>0</v>
      </c>
      <c r="AA3224" s="25">
        <v>0</v>
      </c>
      <c r="AB3224" s="25">
        <v>0</v>
      </c>
      <c r="AC3224" s="25">
        <v>0</v>
      </c>
      <c r="AD3224" s="25">
        <v>0</v>
      </c>
      <c r="AE3224" s="25">
        <v>0</v>
      </c>
      <c r="AF3224" s="25">
        <v>0</v>
      </c>
      <c r="AG3224" s="25">
        <v>0</v>
      </c>
      <c r="AH3224" s="25">
        <v>0</v>
      </c>
      <c r="AI3224" s="25">
        <v>0</v>
      </c>
      <c r="AJ3224" s="25">
        <v>0</v>
      </c>
      <c r="AK3224" s="25">
        <v>0</v>
      </c>
      <c r="AL3224" s="25">
        <v>0</v>
      </c>
      <c r="AM3224" s="95">
        <v>0</v>
      </c>
      <c r="AN3224" s="95" t="e">
        <f ca="1">IF(MengeInEEGSummieren(M3224),AM3224,0)</f>
        <v>#NAME?</v>
      </c>
      <c r="AO3224" s="95">
        <f t="shared" si="306"/>
        <v>0</v>
      </c>
      <c r="AP3224" s="95">
        <f t="shared" si="307"/>
        <v>0</v>
      </c>
      <c r="AS3224">
        <v>0</v>
      </c>
      <c r="AT3224">
        <v>0</v>
      </c>
      <c r="AU3224" t="e">
        <f t="shared" ca="1" si="308"/>
        <v>#NAME?</v>
      </c>
    </row>
    <row r="3225" spans="1:47" x14ac:dyDescent="0.15">
      <c r="A3225" s="21" t="s">
        <v>4210</v>
      </c>
      <c r="B3225" s="22" t="s">
        <v>17</v>
      </c>
      <c r="C3225" s="42">
        <v>2010</v>
      </c>
      <c r="D3225" s="22" t="s">
        <v>3806</v>
      </c>
      <c r="E3225" s="22" t="s">
        <v>773</v>
      </c>
      <c r="F3225" s="23">
        <v>15.51</v>
      </c>
      <c r="G3225" s="23">
        <v>15.51</v>
      </c>
      <c r="H3225" s="24">
        <f t="shared" si="303"/>
        <v>0</v>
      </c>
      <c r="I3225" s="153">
        <v>0</v>
      </c>
      <c r="J3225" s="24">
        <f t="shared" si="304"/>
        <v>0</v>
      </c>
      <c r="K3225" s="25">
        <f t="shared" si="305"/>
        <v>0</v>
      </c>
      <c r="L3225">
        <v>0</v>
      </c>
      <c r="M3225">
        <v>32964608</v>
      </c>
      <c r="N3225">
        <v>42065747</v>
      </c>
      <c r="O3225" s="52">
        <v>0</v>
      </c>
      <c r="P3225" s="52">
        <v>0</v>
      </c>
      <c r="Q3225" s="52">
        <v>0</v>
      </c>
      <c r="R3225" s="52">
        <v>0</v>
      </c>
      <c r="S3225" s="52">
        <v>0</v>
      </c>
      <c r="T3225" s="52">
        <v>0</v>
      </c>
      <c r="U3225" s="52">
        <v>0</v>
      </c>
      <c r="V3225" s="52">
        <v>0</v>
      </c>
      <c r="W3225" s="52">
        <v>0</v>
      </c>
      <c r="X3225" s="52">
        <v>0</v>
      </c>
      <c r="Y3225" s="52">
        <v>0</v>
      </c>
      <c r="Z3225" s="52">
        <v>0</v>
      </c>
      <c r="AA3225" s="25">
        <v>0</v>
      </c>
      <c r="AB3225" s="25">
        <v>0</v>
      </c>
      <c r="AC3225" s="25">
        <v>0</v>
      </c>
      <c r="AD3225" s="25">
        <v>0</v>
      </c>
      <c r="AE3225" s="25">
        <v>0</v>
      </c>
      <c r="AF3225" s="25">
        <v>0</v>
      </c>
      <c r="AG3225" s="25">
        <v>0</v>
      </c>
      <c r="AH3225" s="25">
        <v>0</v>
      </c>
      <c r="AI3225" s="25">
        <v>0</v>
      </c>
      <c r="AJ3225" s="25">
        <v>0</v>
      </c>
      <c r="AK3225" s="25">
        <v>0</v>
      </c>
      <c r="AL3225" s="25">
        <v>0</v>
      </c>
      <c r="AM3225" s="95">
        <v>0</v>
      </c>
      <c r="AN3225" s="95" t="e">
        <f ca="1">IF(MengeInEEGSummieren(M3225),AM3225,0)</f>
        <v>#NAME?</v>
      </c>
      <c r="AO3225" s="95">
        <f t="shared" si="306"/>
        <v>0</v>
      </c>
      <c r="AP3225" s="95">
        <f t="shared" si="307"/>
        <v>0</v>
      </c>
      <c r="AS3225">
        <v>0</v>
      </c>
      <c r="AT3225">
        <v>0</v>
      </c>
      <c r="AU3225" t="e">
        <f t="shared" ca="1" si="308"/>
        <v>#NAME?</v>
      </c>
    </row>
    <row r="3226" spans="1:47" x14ac:dyDescent="0.15">
      <c r="A3226" s="21" t="s">
        <v>4211</v>
      </c>
      <c r="B3226" s="22" t="s">
        <v>17</v>
      </c>
      <c r="C3226" s="42">
        <v>2010</v>
      </c>
      <c r="D3226" s="22" t="s">
        <v>3808</v>
      </c>
      <c r="E3226" s="22" t="s">
        <v>770</v>
      </c>
      <c r="F3226" s="23">
        <v>18.48</v>
      </c>
      <c r="G3226" s="23">
        <v>18.48</v>
      </c>
      <c r="H3226" s="24">
        <f t="shared" si="303"/>
        <v>0</v>
      </c>
      <c r="I3226" s="153">
        <v>0</v>
      </c>
      <c r="J3226" s="24">
        <f t="shared" si="304"/>
        <v>0</v>
      </c>
      <c r="K3226" s="25">
        <f t="shared" si="305"/>
        <v>0</v>
      </c>
      <c r="L3226">
        <v>0</v>
      </c>
      <c r="M3226">
        <v>32964608</v>
      </c>
      <c r="N3226">
        <v>42065747</v>
      </c>
      <c r="O3226" s="52">
        <v>0</v>
      </c>
      <c r="P3226" s="52">
        <v>0</v>
      </c>
      <c r="Q3226" s="52">
        <v>0</v>
      </c>
      <c r="R3226" s="52">
        <v>0</v>
      </c>
      <c r="S3226" s="52">
        <v>0</v>
      </c>
      <c r="T3226" s="52">
        <v>0</v>
      </c>
      <c r="U3226" s="52">
        <v>0</v>
      </c>
      <c r="V3226" s="52">
        <v>0</v>
      </c>
      <c r="W3226" s="52">
        <v>0</v>
      </c>
      <c r="X3226" s="52">
        <v>0</v>
      </c>
      <c r="Y3226" s="52">
        <v>0</v>
      </c>
      <c r="Z3226" s="52">
        <v>0</v>
      </c>
      <c r="AA3226" s="25">
        <v>0</v>
      </c>
      <c r="AB3226" s="25">
        <v>0</v>
      </c>
      <c r="AC3226" s="25">
        <v>0</v>
      </c>
      <c r="AD3226" s="25">
        <v>0</v>
      </c>
      <c r="AE3226" s="25">
        <v>0</v>
      </c>
      <c r="AF3226" s="25">
        <v>0</v>
      </c>
      <c r="AG3226" s="25">
        <v>0</v>
      </c>
      <c r="AH3226" s="25">
        <v>0</v>
      </c>
      <c r="AI3226" s="25">
        <v>0</v>
      </c>
      <c r="AJ3226" s="25">
        <v>0</v>
      </c>
      <c r="AK3226" s="25">
        <v>0</v>
      </c>
      <c r="AL3226" s="25">
        <v>0</v>
      </c>
      <c r="AM3226" s="95">
        <v>0</v>
      </c>
      <c r="AN3226" s="95" t="e">
        <f ca="1">IF(MengeInEEGSummieren(M3226),AM3226,0)</f>
        <v>#NAME?</v>
      </c>
      <c r="AO3226" s="95">
        <f t="shared" si="306"/>
        <v>0</v>
      </c>
      <c r="AP3226" s="95">
        <f t="shared" si="307"/>
        <v>0</v>
      </c>
      <c r="AS3226">
        <v>0</v>
      </c>
      <c r="AT3226">
        <v>0</v>
      </c>
      <c r="AU3226" t="e">
        <f t="shared" ca="1" si="308"/>
        <v>#NAME?</v>
      </c>
    </row>
    <row r="3227" spans="1:47" x14ac:dyDescent="0.15">
      <c r="A3227" s="21" t="s">
        <v>4212</v>
      </c>
      <c r="B3227" s="22" t="s">
        <v>17</v>
      </c>
      <c r="C3227" s="42">
        <v>2010</v>
      </c>
      <c r="D3227" s="22" t="s">
        <v>3810</v>
      </c>
      <c r="E3227" s="22" t="s">
        <v>773</v>
      </c>
      <c r="F3227" s="23">
        <v>21.45</v>
      </c>
      <c r="G3227" s="23">
        <v>21.45</v>
      </c>
      <c r="H3227" s="24">
        <f t="shared" si="303"/>
        <v>0</v>
      </c>
      <c r="I3227" s="153">
        <v>0</v>
      </c>
      <c r="J3227" s="24">
        <f t="shared" si="304"/>
        <v>0</v>
      </c>
      <c r="K3227" s="25">
        <f t="shared" si="305"/>
        <v>0</v>
      </c>
      <c r="L3227">
        <v>0</v>
      </c>
      <c r="M3227">
        <v>32964608</v>
      </c>
      <c r="N3227">
        <v>42065747</v>
      </c>
      <c r="O3227" s="52">
        <v>0</v>
      </c>
      <c r="P3227" s="52">
        <v>0</v>
      </c>
      <c r="Q3227" s="52">
        <v>0</v>
      </c>
      <c r="R3227" s="52">
        <v>0</v>
      </c>
      <c r="S3227" s="52">
        <v>0</v>
      </c>
      <c r="T3227" s="52">
        <v>0</v>
      </c>
      <c r="U3227" s="52">
        <v>0</v>
      </c>
      <c r="V3227" s="52">
        <v>0</v>
      </c>
      <c r="W3227" s="52">
        <v>0</v>
      </c>
      <c r="X3227" s="52">
        <v>0</v>
      </c>
      <c r="Y3227" s="52">
        <v>0</v>
      </c>
      <c r="Z3227" s="52">
        <v>0</v>
      </c>
      <c r="AA3227" s="25">
        <v>0</v>
      </c>
      <c r="AB3227" s="25">
        <v>0</v>
      </c>
      <c r="AC3227" s="25">
        <v>0</v>
      </c>
      <c r="AD3227" s="25">
        <v>0</v>
      </c>
      <c r="AE3227" s="25">
        <v>0</v>
      </c>
      <c r="AF3227" s="25">
        <v>0</v>
      </c>
      <c r="AG3227" s="25">
        <v>0</v>
      </c>
      <c r="AH3227" s="25">
        <v>0</v>
      </c>
      <c r="AI3227" s="25">
        <v>0</v>
      </c>
      <c r="AJ3227" s="25">
        <v>0</v>
      </c>
      <c r="AK3227" s="25">
        <v>0</v>
      </c>
      <c r="AL3227" s="25">
        <v>0</v>
      </c>
      <c r="AM3227" s="95">
        <v>0</v>
      </c>
      <c r="AN3227" s="95" t="e">
        <f ca="1">IF(MengeInEEGSummieren(M3227),AM3227,0)</f>
        <v>#NAME?</v>
      </c>
      <c r="AO3227" s="95">
        <f t="shared" si="306"/>
        <v>0</v>
      </c>
      <c r="AP3227" s="95">
        <f t="shared" si="307"/>
        <v>0</v>
      </c>
      <c r="AS3227">
        <v>0</v>
      </c>
      <c r="AT3227">
        <v>0</v>
      </c>
      <c r="AU3227" t="e">
        <f t="shared" ca="1" si="308"/>
        <v>#NAME?</v>
      </c>
    </row>
    <row r="3228" spans="1:47" x14ac:dyDescent="0.15">
      <c r="A3228" s="21" t="s">
        <v>4213</v>
      </c>
      <c r="B3228" s="22" t="s">
        <v>17</v>
      </c>
      <c r="C3228" s="42">
        <v>2010</v>
      </c>
      <c r="D3228" s="22" t="s">
        <v>3812</v>
      </c>
      <c r="E3228" s="22" t="s">
        <v>770</v>
      </c>
      <c r="F3228" s="23">
        <v>19.47</v>
      </c>
      <c r="G3228" s="23">
        <v>19.47</v>
      </c>
      <c r="H3228" s="24">
        <f t="shared" si="303"/>
        <v>0</v>
      </c>
      <c r="I3228" s="153">
        <v>0</v>
      </c>
      <c r="J3228" s="24">
        <f t="shared" si="304"/>
        <v>0</v>
      </c>
      <c r="K3228" s="25">
        <f t="shared" si="305"/>
        <v>0</v>
      </c>
      <c r="L3228">
        <v>0</v>
      </c>
      <c r="M3228">
        <v>32964608</v>
      </c>
      <c r="N3228">
        <v>42065747</v>
      </c>
      <c r="O3228" s="52">
        <v>0</v>
      </c>
      <c r="P3228" s="52">
        <v>0</v>
      </c>
      <c r="Q3228" s="52">
        <v>0</v>
      </c>
      <c r="R3228" s="52">
        <v>0</v>
      </c>
      <c r="S3228" s="52">
        <v>0</v>
      </c>
      <c r="T3228" s="52">
        <v>0</v>
      </c>
      <c r="U3228" s="52">
        <v>0</v>
      </c>
      <c r="V3228" s="52">
        <v>0</v>
      </c>
      <c r="W3228" s="52">
        <v>0</v>
      </c>
      <c r="X3228" s="52">
        <v>0</v>
      </c>
      <c r="Y3228" s="52">
        <v>0</v>
      </c>
      <c r="Z3228" s="52">
        <v>0</v>
      </c>
      <c r="AA3228" s="25">
        <v>0</v>
      </c>
      <c r="AB3228" s="25">
        <v>0</v>
      </c>
      <c r="AC3228" s="25">
        <v>0</v>
      </c>
      <c r="AD3228" s="25">
        <v>0</v>
      </c>
      <c r="AE3228" s="25">
        <v>0</v>
      </c>
      <c r="AF3228" s="25">
        <v>0</v>
      </c>
      <c r="AG3228" s="25">
        <v>0</v>
      </c>
      <c r="AH3228" s="25">
        <v>0</v>
      </c>
      <c r="AI3228" s="25">
        <v>0</v>
      </c>
      <c r="AJ3228" s="25">
        <v>0</v>
      </c>
      <c r="AK3228" s="25">
        <v>0</v>
      </c>
      <c r="AL3228" s="25">
        <v>0</v>
      </c>
      <c r="AM3228" s="95">
        <v>0</v>
      </c>
      <c r="AN3228" s="95" t="e">
        <f ca="1">IF(MengeInEEGSummieren(M3228),AM3228,0)</f>
        <v>#NAME?</v>
      </c>
      <c r="AO3228" s="95">
        <f t="shared" si="306"/>
        <v>0</v>
      </c>
      <c r="AP3228" s="95">
        <f t="shared" si="307"/>
        <v>0</v>
      </c>
      <c r="AS3228">
        <v>0</v>
      </c>
      <c r="AT3228">
        <v>0</v>
      </c>
      <c r="AU3228" t="e">
        <f t="shared" ca="1" si="308"/>
        <v>#NAME?</v>
      </c>
    </row>
    <row r="3229" spans="1:47" x14ac:dyDescent="0.15">
      <c r="A3229" s="21" t="s">
        <v>4214</v>
      </c>
      <c r="B3229" s="22" t="s">
        <v>17</v>
      </c>
      <c r="C3229" s="42">
        <v>2010</v>
      </c>
      <c r="D3229" s="22" t="s">
        <v>3814</v>
      </c>
      <c r="E3229" s="22" t="s">
        <v>773</v>
      </c>
      <c r="F3229" s="23">
        <v>22.44</v>
      </c>
      <c r="G3229" s="23">
        <v>22.44</v>
      </c>
      <c r="H3229" s="24">
        <f t="shared" si="303"/>
        <v>0</v>
      </c>
      <c r="I3229" s="153">
        <v>0</v>
      </c>
      <c r="J3229" s="24">
        <f t="shared" si="304"/>
        <v>0</v>
      </c>
      <c r="K3229" s="25">
        <f t="shared" si="305"/>
        <v>0</v>
      </c>
      <c r="L3229">
        <v>0</v>
      </c>
      <c r="M3229">
        <v>32964608</v>
      </c>
      <c r="N3229">
        <v>42065747</v>
      </c>
      <c r="O3229" s="52">
        <v>0</v>
      </c>
      <c r="P3229" s="52">
        <v>0</v>
      </c>
      <c r="Q3229" s="52">
        <v>0</v>
      </c>
      <c r="R3229" s="52">
        <v>0</v>
      </c>
      <c r="S3229" s="52">
        <v>0</v>
      </c>
      <c r="T3229" s="52">
        <v>0</v>
      </c>
      <c r="U3229" s="52">
        <v>0</v>
      </c>
      <c r="V3229" s="52">
        <v>0</v>
      </c>
      <c r="W3229" s="52">
        <v>0</v>
      </c>
      <c r="X3229" s="52">
        <v>0</v>
      </c>
      <c r="Y3229" s="52">
        <v>0</v>
      </c>
      <c r="Z3229" s="52">
        <v>0</v>
      </c>
      <c r="AA3229" s="25">
        <v>0</v>
      </c>
      <c r="AB3229" s="25">
        <v>0</v>
      </c>
      <c r="AC3229" s="25">
        <v>0</v>
      </c>
      <c r="AD3229" s="25">
        <v>0</v>
      </c>
      <c r="AE3229" s="25">
        <v>0</v>
      </c>
      <c r="AF3229" s="25">
        <v>0</v>
      </c>
      <c r="AG3229" s="25">
        <v>0</v>
      </c>
      <c r="AH3229" s="25">
        <v>0</v>
      </c>
      <c r="AI3229" s="25">
        <v>0</v>
      </c>
      <c r="AJ3229" s="25">
        <v>0</v>
      </c>
      <c r="AK3229" s="25">
        <v>0</v>
      </c>
      <c r="AL3229" s="25">
        <v>0</v>
      </c>
      <c r="AM3229" s="95">
        <v>0</v>
      </c>
      <c r="AN3229" s="95" t="e">
        <f ca="1">IF(MengeInEEGSummieren(M3229),AM3229,0)</f>
        <v>#NAME?</v>
      </c>
      <c r="AO3229" s="95">
        <f t="shared" si="306"/>
        <v>0</v>
      </c>
      <c r="AP3229" s="95">
        <f t="shared" si="307"/>
        <v>0</v>
      </c>
      <c r="AS3229">
        <v>0</v>
      </c>
      <c r="AT3229">
        <v>0</v>
      </c>
      <c r="AU3229" t="e">
        <f t="shared" ca="1" si="308"/>
        <v>#NAME?</v>
      </c>
    </row>
    <row r="3230" spans="1:47" x14ac:dyDescent="0.15">
      <c r="A3230" s="21" t="s">
        <v>4215</v>
      </c>
      <c r="B3230" s="22" t="s">
        <v>17</v>
      </c>
      <c r="C3230" s="42">
        <v>2010</v>
      </c>
      <c r="D3230" s="22" t="s">
        <v>3816</v>
      </c>
      <c r="E3230" s="22" t="s">
        <v>770</v>
      </c>
      <c r="F3230" s="23">
        <v>20.46</v>
      </c>
      <c r="G3230" s="23">
        <v>20.46</v>
      </c>
      <c r="H3230" s="24">
        <f t="shared" si="303"/>
        <v>0</v>
      </c>
      <c r="I3230" s="153">
        <v>0</v>
      </c>
      <c r="J3230" s="24">
        <f t="shared" si="304"/>
        <v>0</v>
      </c>
      <c r="K3230" s="25">
        <f t="shared" si="305"/>
        <v>0</v>
      </c>
      <c r="L3230">
        <v>0</v>
      </c>
      <c r="M3230">
        <v>32964608</v>
      </c>
      <c r="N3230">
        <v>42065747</v>
      </c>
      <c r="O3230" s="52">
        <v>0</v>
      </c>
      <c r="P3230" s="52">
        <v>0</v>
      </c>
      <c r="Q3230" s="52">
        <v>0</v>
      </c>
      <c r="R3230" s="52">
        <v>0</v>
      </c>
      <c r="S3230" s="52">
        <v>0</v>
      </c>
      <c r="T3230" s="52">
        <v>0</v>
      </c>
      <c r="U3230" s="52">
        <v>0</v>
      </c>
      <c r="V3230" s="52">
        <v>0</v>
      </c>
      <c r="W3230" s="52">
        <v>0</v>
      </c>
      <c r="X3230" s="52">
        <v>0</v>
      </c>
      <c r="Y3230" s="52">
        <v>0</v>
      </c>
      <c r="Z3230" s="52">
        <v>0</v>
      </c>
      <c r="AA3230" s="25">
        <v>0</v>
      </c>
      <c r="AB3230" s="25">
        <v>0</v>
      </c>
      <c r="AC3230" s="25">
        <v>0</v>
      </c>
      <c r="AD3230" s="25">
        <v>0</v>
      </c>
      <c r="AE3230" s="25">
        <v>0</v>
      </c>
      <c r="AF3230" s="25">
        <v>0</v>
      </c>
      <c r="AG3230" s="25">
        <v>0</v>
      </c>
      <c r="AH3230" s="25">
        <v>0</v>
      </c>
      <c r="AI3230" s="25">
        <v>0</v>
      </c>
      <c r="AJ3230" s="25">
        <v>0</v>
      </c>
      <c r="AK3230" s="25">
        <v>0</v>
      </c>
      <c r="AL3230" s="25">
        <v>0</v>
      </c>
      <c r="AM3230" s="95">
        <v>0</v>
      </c>
      <c r="AN3230" s="95" t="e">
        <f ca="1">IF(MengeInEEGSummieren(M3230),AM3230,0)</f>
        <v>#NAME?</v>
      </c>
      <c r="AO3230" s="95">
        <f t="shared" si="306"/>
        <v>0</v>
      </c>
      <c r="AP3230" s="95">
        <f t="shared" si="307"/>
        <v>0</v>
      </c>
      <c r="AS3230">
        <v>0</v>
      </c>
      <c r="AT3230">
        <v>0</v>
      </c>
      <c r="AU3230" t="e">
        <f t="shared" ca="1" si="308"/>
        <v>#NAME?</v>
      </c>
    </row>
    <row r="3231" spans="1:47" x14ac:dyDescent="0.15">
      <c r="A3231" s="21" t="s">
        <v>4216</v>
      </c>
      <c r="B3231" s="22" t="s">
        <v>17</v>
      </c>
      <c r="C3231" s="42">
        <v>2010</v>
      </c>
      <c r="D3231" s="22" t="s">
        <v>3818</v>
      </c>
      <c r="E3231" s="22" t="s">
        <v>773</v>
      </c>
      <c r="F3231" s="23">
        <v>23.43</v>
      </c>
      <c r="G3231" s="23">
        <v>23.43</v>
      </c>
      <c r="H3231" s="24">
        <f t="shared" si="303"/>
        <v>0</v>
      </c>
      <c r="I3231" s="153">
        <v>0</v>
      </c>
      <c r="J3231" s="24">
        <f t="shared" si="304"/>
        <v>0</v>
      </c>
      <c r="K3231" s="25">
        <f t="shared" si="305"/>
        <v>0</v>
      </c>
      <c r="L3231">
        <v>0</v>
      </c>
      <c r="M3231">
        <v>32964608</v>
      </c>
      <c r="N3231">
        <v>42065747</v>
      </c>
      <c r="O3231" s="52">
        <v>0</v>
      </c>
      <c r="P3231" s="52">
        <v>0</v>
      </c>
      <c r="Q3231" s="52">
        <v>0</v>
      </c>
      <c r="R3231" s="52">
        <v>0</v>
      </c>
      <c r="S3231" s="52">
        <v>0</v>
      </c>
      <c r="T3231" s="52">
        <v>0</v>
      </c>
      <c r="U3231" s="52">
        <v>0</v>
      </c>
      <c r="V3231" s="52">
        <v>0</v>
      </c>
      <c r="W3231" s="52">
        <v>0</v>
      </c>
      <c r="X3231" s="52">
        <v>0</v>
      </c>
      <c r="Y3231" s="52">
        <v>0</v>
      </c>
      <c r="Z3231" s="52">
        <v>0</v>
      </c>
      <c r="AA3231" s="25">
        <v>0</v>
      </c>
      <c r="AB3231" s="25">
        <v>0</v>
      </c>
      <c r="AC3231" s="25">
        <v>0</v>
      </c>
      <c r="AD3231" s="25">
        <v>0</v>
      </c>
      <c r="AE3231" s="25">
        <v>0</v>
      </c>
      <c r="AF3231" s="25">
        <v>0</v>
      </c>
      <c r="AG3231" s="25">
        <v>0</v>
      </c>
      <c r="AH3231" s="25">
        <v>0</v>
      </c>
      <c r="AI3231" s="25">
        <v>0</v>
      </c>
      <c r="AJ3231" s="25">
        <v>0</v>
      </c>
      <c r="AK3231" s="25">
        <v>0</v>
      </c>
      <c r="AL3231" s="25">
        <v>0</v>
      </c>
      <c r="AM3231" s="95">
        <v>0</v>
      </c>
      <c r="AN3231" s="95" t="e">
        <f ca="1">IF(MengeInEEGSummieren(M3231),AM3231,0)</f>
        <v>#NAME?</v>
      </c>
      <c r="AO3231" s="95">
        <f t="shared" si="306"/>
        <v>0</v>
      </c>
      <c r="AP3231" s="95">
        <f t="shared" si="307"/>
        <v>0</v>
      </c>
      <c r="AS3231">
        <v>0</v>
      </c>
      <c r="AT3231">
        <v>0</v>
      </c>
      <c r="AU3231" t="e">
        <f t="shared" ca="1" si="308"/>
        <v>#NAME?</v>
      </c>
    </row>
    <row r="3232" spans="1:47" x14ac:dyDescent="0.15">
      <c r="A3232" s="21" t="s">
        <v>4217</v>
      </c>
      <c r="B3232" s="22" t="s">
        <v>17</v>
      </c>
      <c r="C3232" s="42">
        <v>2010</v>
      </c>
      <c r="D3232" s="22" t="s">
        <v>3820</v>
      </c>
      <c r="E3232" s="22" t="s">
        <v>770</v>
      </c>
      <c r="F3232" s="23">
        <v>21.45</v>
      </c>
      <c r="G3232" s="23">
        <v>21.45</v>
      </c>
      <c r="H3232" s="24">
        <f t="shared" si="303"/>
        <v>0</v>
      </c>
      <c r="I3232" s="153">
        <v>0</v>
      </c>
      <c r="J3232" s="24">
        <f t="shared" si="304"/>
        <v>0</v>
      </c>
      <c r="K3232" s="25">
        <f t="shared" si="305"/>
        <v>0</v>
      </c>
      <c r="L3232">
        <v>0</v>
      </c>
      <c r="M3232">
        <v>32964608</v>
      </c>
      <c r="N3232">
        <v>42065747</v>
      </c>
      <c r="O3232" s="52">
        <v>0</v>
      </c>
      <c r="P3232" s="52">
        <v>0</v>
      </c>
      <c r="Q3232" s="52">
        <v>0</v>
      </c>
      <c r="R3232" s="52">
        <v>0</v>
      </c>
      <c r="S3232" s="52">
        <v>0</v>
      </c>
      <c r="T3232" s="52">
        <v>0</v>
      </c>
      <c r="U3232" s="52">
        <v>0</v>
      </c>
      <c r="V3232" s="52">
        <v>0</v>
      </c>
      <c r="W3232" s="52">
        <v>0</v>
      </c>
      <c r="X3232" s="52">
        <v>0</v>
      </c>
      <c r="Y3232" s="52">
        <v>0</v>
      </c>
      <c r="Z3232" s="52">
        <v>0</v>
      </c>
      <c r="AA3232" s="25">
        <v>0</v>
      </c>
      <c r="AB3232" s="25">
        <v>0</v>
      </c>
      <c r="AC3232" s="25">
        <v>0</v>
      </c>
      <c r="AD3232" s="25">
        <v>0</v>
      </c>
      <c r="AE3232" s="25">
        <v>0</v>
      </c>
      <c r="AF3232" s="25">
        <v>0</v>
      </c>
      <c r="AG3232" s="25">
        <v>0</v>
      </c>
      <c r="AH3232" s="25">
        <v>0</v>
      </c>
      <c r="AI3232" s="25">
        <v>0</v>
      </c>
      <c r="AJ3232" s="25">
        <v>0</v>
      </c>
      <c r="AK3232" s="25">
        <v>0</v>
      </c>
      <c r="AL3232" s="25">
        <v>0</v>
      </c>
      <c r="AM3232" s="95">
        <v>0</v>
      </c>
      <c r="AN3232" s="95" t="e">
        <f ca="1">IF(MengeInEEGSummieren(M3232),AM3232,0)</f>
        <v>#NAME?</v>
      </c>
      <c r="AO3232" s="95">
        <f t="shared" si="306"/>
        <v>0</v>
      </c>
      <c r="AP3232" s="95">
        <f t="shared" si="307"/>
        <v>0</v>
      </c>
      <c r="AS3232">
        <v>0</v>
      </c>
      <c r="AT3232">
        <v>0</v>
      </c>
      <c r="AU3232" t="e">
        <f t="shared" ca="1" si="308"/>
        <v>#NAME?</v>
      </c>
    </row>
    <row r="3233" spans="1:47" x14ac:dyDescent="0.15">
      <c r="A3233" s="21" t="s">
        <v>4218</v>
      </c>
      <c r="B3233" s="22" t="s">
        <v>17</v>
      </c>
      <c r="C3233" s="42">
        <v>2010</v>
      </c>
      <c r="D3233" s="22" t="s">
        <v>3822</v>
      </c>
      <c r="E3233" s="22" t="s">
        <v>773</v>
      </c>
      <c r="F3233" s="23">
        <v>24.42</v>
      </c>
      <c r="G3233" s="23">
        <v>24.42</v>
      </c>
      <c r="H3233" s="24">
        <f t="shared" si="303"/>
        <v>0</v>
      </c>
      <c r="I3233" s="153">
        <v>0</v>
      </c>
      <c r="J3233" s="24">
        <f t="shared" si="304"/>
        <v>0</v>
      </c>
      <c r="K3233" s="25">
        <f t="shared" si="305"/>
        <v>0</v>
      </c>
      <c r="L3233">
        <v>0</v>
      </c>
      <c r="M3233">
        <v>32964608</v>
      </c>
      <c r="N3233">
        <v>42065747</v>
      </c>
      <c r="O3233" s="52">
        <v>0</v>
      </c>
      <c r="P3233" s="52">
        <v>0</v>
      </c>
      <c r="Q3233" s="52">
        <v>0</v>
      </c>
      <c r="R3233" s="52">
        <v>0</v>
      </c>
      <c r="S3233" s="52">
        <v>0</v>
      </c>
      <c r="T3233" s="52">
        <v>0</v>
      </c>
      <c r="U3233" s="52">
        <v>0</v>
      </c>
      <c r="V3233" s="52">
        <v>0</v>
      </c>
      <c r="W3233" s="52">
        <v>0</v>
      </c>
      <c r="X3233" s="52">
        <v>0</v>
      </c>
      <c r="Y3233" s="52">
        <v>0</v>
      </c>
      <c r="Z3233" s="52">
        <v>0</v>
      </c>
      <c r="AA3233" s="25">
        <v>0</v>
      </c>
      <c r="AB3233" s="25">
        <v>0</v>
      </c>
      <c r="AC3233" s="25">
        <v>0</v>
      </c>
      <c r="AD3233" s="25">
        <v>0</v>
      </c>
      <c r="AE3233" s="25">
        <v>0</v>
      </c>
      <c r="AF3233" s="25">
        <v>0</v>
      </c>
      <c r="AG3233" s="25">
        <v>0</v>
      </c>
      <c r="AH3233" s="25">
        <v>0</v>
      </c>
      <c r="AI3233" s="25">
        <v>0</v>
      </c>
      <c r="AJ3233" s="25">
        <v>0</v>
      </c>
      <c r="AK3233" s="25">
        <v>0</v>
      </c>
      <c r="AL3233" s="25">
        <v>0</v>
      </c>
      <c r="AM3233" s="95">
        <v>0</v>
      </c>
      <c r="AN3233" s="95" t="e">
        <f ca="1">IF(MengeInEEGSummieren(M3233),AM3233,0)</f>
        <v>#NAME?</v>
      </c>
      <c r="AO3233" s="95">
        <f t="shared" si="306"/>
        <v>0</v>
      </c>
      <c r="AP3233" s="95">
        <f t="shared" si="307"/>
        <v>0</v>
      </c>
      <c r="AS3233">
        <v>0</v>
      </c>
      <c r="AT3233">
        <v>0</v>
      </c>
      <c r="AU3233" t="e">
        <f t="shared" ca="1" si="308"/>
        <v>#NAME?</v>
      </c>
    </row>
    <row r="3234" spans="1:47" x14ac:dyDescent="0.15">
      <c r="A3234" s="21" t="s">
        <v>4219</v>
      </c>
      <c r="B3234" s="22" t="s">
        <v>17</v>
      </c>
      <c r="C3234" s="42">
        <v>2010</v>
      </c>
      <c r="D3234" s="22" t="s">
        <v>3824</v>
      </c>
      <c r="E3234" s="22" t="s">
        <v>770</v>
      </c>
      <c r="F3234" s="23">
        <v>22.44</v>
      </c>
      <c r="G3234" s="23">
        <v>22.44</v>
      </c>
      <c r="H3234" s="24">
        <f t="shared" si="303"/>
        <v>0</v>
      </c>
      <c r="I3234" s="153">
        <v>0</v>
      </c>
      <c r="J3234" s="24">
        <f t="shared" si="304"/>
        <v>0</v>
      </c>
      <c r="K3234" s="25">
        <f t="shared" si="305"/>
        <v>0</v>
      </c>
      <c r="L3234">
        <v>0</v>
      </c>
      <c r="M3234">
        <v>32964608</v>
      </c>
      <c r="N3234">
        <v>42065747</v>
      </c>
      <c r="O3234" s="52">
        <v>0</v>
      </c>
      <c r="P3234" s="52">
        <v>0</v>
      </c>
      <c r="Q3234" s="52">
        <v>0</v>
      </c>
      <c r="R3234" s="52">
        <v>0</v>
      </c>
      <c r="S3234" s="52">
        <v>0</v>
      </c>
      <c r="T3234" s="52">
        <v>0</v>
      </c>
      <c r="U3234" s="52">
        <v>0</v>
      </c>
      <c r="V3234" s="52">
        <v>0</v>
      </c>
      <c r="W3234" s="52">
        <v>0</v>
      </c>
      <c r="X3234" s="52">
        <v>0</v>
      </c>
      <c r="Y3234" s="52">
        <v>0</v>
      </c>
      <c r="Z3234" s="52">
        <v>0</v>
      </c>
      <c r="AA3234" s="25">
        <v>0</v>
      </c>
      <c r="AB3234" s="25">
        <v>0</v>
      </c>
      <c r="AC3234" s="25">
        <v>0</v>
      </c>
      <c r="AD3234" s="25">
        <v>0</v>
      </c>
      <c r="AE3234" s="25">
        <v>0</v>
      </c>
      <c r="AF3234" s="25">
        <v>0</v>
      </c>
      <c r="AG3234" s="25">
        <v>0</v>
      </c>
      <c r="AH3234" s="25">
        <v>0</v>
      </c>
      <c r="AI3234" s="25">
        <v>0</v>
      </c>
      <c r="AJ3234" s="25">
        <v>0</v>
      </c>
      <c r="AK3234" s="25">
        <v>0</v>
      </c>
      <c r="AL3234" s="25">
        <v>0</v>
      </c>
      <c r="AM3234" s="95">
        <v>0</v>
      </c>
      <c r="AN3234" s="95" t="e">
        <f ca="1">IF(MengeInEEGSummieren(M3234),AM3234,0)</f>
        <v>#NAME?</v>
      </c>
      <c r="AO3234" s="95">
        <f t="shared" si="306"/>
        <v>0</v>
      </c>
      <c r="AP3234" s="95">
        <f t="shared" si="307"/>
        <v>0</v>
      </c>
      <c r="AS3234">
        <v>0</v>
      </c>
      <c r="AT3234">
        <v>0</v>
      </c>
      <c r="AU3234" t="e">
        <f t="shared" ca="1" si="308"/>
        <v>#NAME?</v>
      </c>
    </row>
    <row r="3235" spans="1:47" x14ac:dyDescent="0.15">
      <c r="A3235" s="21" t="s">
        <v>4220</v>
      </c>
      <c r="B3235" s="22" t="s">
        <v>17</v>
      </c>
      <c r="C3235" s="42">
        <v>2010</v>
      </c>
      <c r="D3235" s="22" t="s">
        <v>3826</v>
      </c>
      <c r="E3235" s="22" t="s">
        <v>773</v>
      </c>
      <c r="F3235" s="23">
        <v>25.41</v>
      </c>
      <c r="G3235" s="23">
        <v>25.41</v>
      </c>
      <c r="H3235" s="24">
        <f t="shared" si="303"/>
        <v>0</v>
      </c>
      <c r="I3235" s="153">
        <v>0</v>
      </c>
      <c r="J3235" s="24">
        <f t="shared" si="304"/>
        <v>0</v>
      </c>
      <c r="K3235" s="25">
        <f t="shared" si="305"/>
        <v>0</v>
      </c>
      <c r="L3235">
        <v>0</v>
      </c>
      <c r="M3235">
        <v>32964608</v>
      </c>
      <c r="N3235">
        <v>42065747</v>
      </c>
      <c r="O3235" s="52">
        <v>0</v>
      </c>
      <c r="P3235" s="52">
        <v>0</v>
      </c>
      <c r="Q3235" s="52">
        <v>0</v>
      </c>
      <c r="R3235" s="52">
        <v>0</v>
      </c>
      <c r="S3235" s="52">
        <v>0</v>
      </c>
      <c r="T3235" s="52">
        <v>0</v>
      </c>
      <c r="U3235" s="52">
        <v>0</v>
      </c>
      <c r="V3235" s="52">
        <v>0</v>
      </c>
      <c r="W3235" s="52">
        <v>0</v>
      </c>
      <c r="X3235" s="52">
        <v>0</v>
      </c>
      <c r="Y3235" s="52">
        <v>0</v>
      </c>
      <c r="Z3235" s="52">
        <v>0</v>
      </c>
      <c r="AA3235" s="25">
        <v>0</v>
      </c>
      <c r="AB3235" s="25">
        <v>0</v>
      </c>
      <c r="AC3235" s="25">
        <v>0</v>
      </c>
      <c r="AD3235" s="25">
        <v>0</v>
      </c>
      <c r="AE3235" s="25">
        <v>0</v>
      </c>
      <c r="AF3235" s="25">
        <v>0</v>
      </c>
      <c r="AG3235" s="25">
        <v>0</v>
      </c>
      <c r="AH3235" s="25">
        <v>0</v>
      </c>
      <c r="AI3235" s="25">
        <v>0</v>
      </c>
      <c r="AJ3235" s="25">
        <v>0</v>
      </c>
      <c r="AK3235" s="25">
        <v>0</v>
      </c>
      <c r="AL3235" s="25">
        <v>0</v>
      </c>
      <c r="AM3235" s="95">
        <v>0</v>
      </c>
      <c r="AN3235" s="95" t="e">
        <f ca="1">IF(MengeInEEGSummieren(M3235),AM3235,0)</f>
        <v>#NAME?</v>
      </c>
      <c r="AO3235" s="95">
        <f t="shared" si="306"/>
        <v>0</v>
      </c>
      <c r="AP3235" s="95">
        <f t="shared" si="307"/>
        <v>0</v>
      </c>
      <c r="AS3235">
        <v>0</v>
      </c>
      <c r="AT3235">
        <v>0</v>
      </c>
      <c r="AU3235" t="e">
        <f t="shared" ca="1" si="308"/>
        <v>#NAME?</v>
      </c>
    </row>
    <row r="3236" spans="1:47" x14ac:dyDescent="0.15">
      <c r="A3236" s="21" t="s">
        <v>4221</v>
      </c>
      <c r="B3236" s="22" t="s">
        <v>17</v>
      </c>
      <c r="C3236" s="42">
        <v>2010</v>
      </c>
      <c r="D3236" s="22" t="s">
        <v>3828</v>
      </c>
      <c r="E3236" s="22" t="s">
        <v>770</v>
      </c>
      <c r="F3236" s="23">
        <v>23.43</v>
      </c>
      <c r="G3236" s="23">
        <v>23.43</v>
      </c>
      <c r="H3236" s="24">
        <f t="shared" si="303"/>
        <v>0</v>
      </c>
      <c r="I3236" s="153">
        <v>0</v>
      </c>
      <c r="J3236" s="24">
        <f t="shared" si="304"/>
        <v>0</v>
      </c>
      <c r="K3236" s="25">
        <f t="shared" si="305"/>
        <v>0</v>
      </c>
      <c r="L3236">
        <v>0</v>
      </c>
      <c r="M3236">
        <v>32964608</v>
      </c>
      <c r="N3236">
        <v>42065747</v>
      </c>
      <c r="O3236" s="52">
        <v>0</v>
      </c>
      <c r="P3236" s="52">
        <v>0</v>
      </c>
      <c r="Q3236" s="52">
        <v>0</v>
      </c>
      <c r="R3236" s="52">
        <v>0</v>
      </c>
      <c r="S3236" s="52">
        <v>0</v>
      </c>
      <c r="T3236" s="52">
        <v>0</v>
      </c>
      <c r="U3236" s="52">
        <v>0</v>
      </c>
      <c r="V3236" s="52">
        <v>0</v>
      </c>
      <c r="W3236" s="52">
        <v>0</v>
      </c>
      <c r="X3236" s="52">
        <v>0</v>
      </c>
      <c r="Y3236" s="52">
        <v>0</v>
      </c>
      <c r="Z3236" s="52">
        <v>0</v>
      </c>
      <c r="AA3236" s="25">
        <v>0</v>
      </c>
      <c r="AB3236" s="25">
        <v>0</v>
      </c>
      <c r="AC3236" s="25">
        <v>0</v>
      </c>
      <c r="AD3236" s="25">
        <v>0</v>
      </c>
      <c r="AE3236" s="25">
        <v>0</v>
      </c>
      <c r="AF3236" s="25">
        <v>0</v>
      </c>
      <c r="AG3236" s="25">
        <v>0</v>
      </c>
      <c r="AH3236" s="25">
        <v>0</v>
      </c>
      <c r="AI3236" s="25">
        <v>0</v>
      </c>
      <c r="AJ3236" s="25">
        <v>0</v>
      </c>
      <c r="AK3236" s="25">
        <v>0</v>
      </c>
      <c r="AL3236" s="25">
        <v>0</v>
      </c>
      <c r="AM3236" s="95">
        <v>0</v>
      </c>
      <c r="AN3236" s="95" t="e">
        <f ca="1">IF(MengeInEEGSummieren(M3236),AM3236,0)</f>
        <v>#NAME?</v>
      </c>
      <c r="AO3236" s="95">
        <f t="shared" si="306"/>
        <v>0</v>
      </c>
      <c r="AP3236" s="95">
        <f t="shared" si="307"/>
        <v>0</v>
      </c>
      <c r="AS3236">
        <v>0</v>
      </c>
      <c r="AT3236">
        <v>0</v>
      </c>
      <c r="AU3236" t="e">
        <f t="shared" ca="1" si="308"/>
        <v>#NAME?</v>
      </c>
    </row>
    <row r="3237" spans="1:47" x14ac:dyDescent="0.15">
      <c r="A3237" s="21" t="s">
        <v>4222</v>
      </c>
      <c r="B3237" s="22" t="s">
        <v>17</v>
      </c>
      <c r="C3237" s="42">
        <v>2010</v>
      </c>
      <c r="D3237" s="22" t="s">
        <v>3830</v>
      </c>
      <c r="E3237" s="22" t="s">
        <v>773</v>
      </c>
      <c r="F3237" s="23">
        <v>26.4</v>
      </c>
      <c r="G3237" s="23">
        <v>26.4</v>
      </c>
      <c r="H3237" s="24">
        <f t="shared" si="303"/>
        <v>0</v>
      </c>
      <c r="I3237" s="153">
        <v>0</v>
      </c>
      <c r="J3237" s="24">
        <f t="shared" si="304"/>
        <v>0</v>
      </c>
      <c r="K3237" s="25">
        <f t="shared" si="305"/>
        <v>0</v>
      </c>
      <c r="L3237">
        <v>0</v>
      </c>
      <c r="M3237">
        <v>32964608</v>
      </c>
      <c r="N3237">
        <v>42065747</v>
      </c>
      <c r="O3237" s="52">
        <v>0</v>
      </c>
      <c r="P3237" s="52">
        <v>0</v>
      </c>
      <c r="Q3237" s="52">
        <v>0</v>
      </c>
      <c r="R3237" s="52">
        <v>0</v>
      </c>
      <c r="S3237" s="52">
        <v>0</v>
      </c>
      <c r="T3237" s="52">
        <v>0</v>
      </c>
      <c r="U3237" s="52">
        <v>0</v>
      </c>
      <c r="V3237" s="52">
        <v>0</v>
      </c>
      <c r="W3237" s="52">
        <v>0</v>
      </c>
      <c r="X3237" s="52">
        <v>0</v>
      </c>
      <c r="Y3237" s="52">
        <v>0</v>
      </c>
      <c r="Z3237" s="52">
        <v>0</v>
      </c>
      <c r="AA3237" s="25">
        <v>0</v>
      </c>
      <c r="AB3237" s="25">
        <v>0</v>
      </c>
      <c r="AC3237" s="25">
        <v>0</v>
      </c>
      <c r="AD3237" s="25">
        <v>0</v>
      </c>
      <c r="AE3237" s="25">
        <v>0</v>
      </c>
      <c r="AF3237" s="25">
        <v>0</v>
      </c>
      <c r="AG3237" s="25">
        <v>0</v>
      </c>
      <c r="AH3237" s="25">
        <v>0</v>
      </c>
      <c r="AI3237" s="25">
        <v>0</v>
      </c>
      <c r="AJ3237" s="25">
        <v>0</v>
      </c>
      <c r="AK3237" s="25">
        <v>0</v>
      </c>
      <c r="AL3237" s="25">
        <v>0</v>
      </c>
      <c r="AM3237" s="95">
        <v>0</v>
      </c>
      <c r="AN3237" s="95" t="e">
        <f ca="1">IF(MengeInEEGSummieren(M3237),AM3237,0)</f>
        <v>#NAME?</v>
      </c>
      <c r="AO3237" s="95">
        <f t="shared" si="306"/>
        <v>0</v>
      </c>
      <c r="AP3237" s="95">
        <f t="shared" si="307"/>
        <v>0</v>
      </c>
      <c r="AS3237">
        <v>0</v>
      </c>
      <c r="AT3237">
        <v>0</v>
      </c>
      <c r="AU3237" t="e">
        <f t="shared" ca="1" si="308"/>
        <v>#NAME?</v>
      </c>
    </row>
    <row r="3238" spans="1:47" x14ac:dyDescent="0.15">
      <c r="A3238" s="21" t="s">
        <v>4223</v>
      </c>
      <c r="B3238" s="22" t="s">
        <v>17</v>
      </c>
      <c r="C3238" s="42">
        <v>2010</v>
      </c>
      <c r="D3238" s="22" t="s">
        <v>3832</v>
      </c>
      <c r="E3238" s="22" t="s">
        <v>770</v>
      </c>
      <c r="F3238" s="23">
        <v>24.42</v>
      </c>
      <c r="G3238" s="23">
        <v>24.42</v>
      </c>
      <c r="H3238" s="24">
        <f t="shared" si="303"/>
        <v>0</v>
      </c>
      <c r="I3238" s="153">
        <v>0</v>
      </c>
      <c r="J3238" s="24">
        <f t="shared" si="304"/>
        <v>0</v>
      </c>
      <c r="K3238" s="25">
        <f t="shared" si="305"/>
        <v>0</v>
      </c>
      <c r="L3238">
        <v>0</v>
      </c>
      <c r="M3238">
        <v>32964608</v>
      </c>
      <c r="N3238">
        <v>42065747</v>
      </c>
      <c r="O3238" s="52">
        <v>0</v>
      </c>
      <c r="P3238" s="52">
        <v>0</v>
      </c>
      <c r="Q3238" s="52">
        <v>0</v>
      </c>
      <c r="R3238" s="52">
        <v>0</v>
      </c>
      <c r="S3238" s="52">
        <v>0</v>
      </c>
      <c r="T3238" s="52">
        <v>0</v>
      </c>
      <c r="U3238" s="52">
        <v>0</v>
      </c>
      <c r="V3238" s="52">
        <v>0</v>
      </c>
      <c r="W3238" s="52">
        <v>0</v>
      </c>
      <c r="X3238" s="52">
        <v>0</v>
      </c>
      <c r="Y3238" s="52">
        <v>0</v>
      </c>
      <c r="Z3238" s="52">
        <v>0</v>
      </c>
      <c r="AA3238" s="25">
        <v>0</v>
      </c>
      <c r="AB3238" s="25">
        <v>0</v>
      </c>
      <c r="AC3238" s="25">
        <v>0</v>
      </c>
      <c r="AD3238" s="25">
        <v>0</v>
      </c>
      <c r="AE3238" s="25">
        <v>0</v>
      </c>
      <c r="AF3238" s="25">
        <v>0</v>
      </c>
      <c r="AG3238" s="25">
        <v>0</v>
      </c>
      <c r="AH3238" s="25">
        <v>0</v>
      </c>
      <c r="AI3238" s="25">
        <v>0</v>
      </c>
      <c r="AJ3238" s="25">
        <v>0</v>
      </c>
      <c r="AK3238" s="25">
        <v>0</v>
      </c>
      <c r="AL3238" s="25">
        <v>0</v>
      </c>
      <c r="AM3238" s="95">
        <v>0</v>
      </c>
      <c r="AN3238" s="95" t="e">
        <f ca="1">IF(MengeInEEGSummieren(M3238),AM3238,0)</f>
        <v>#NAME?</v>
      </c>
      <c r="AO3238" s="95">
        <f t="shared" si="306"/>
        <v>0</v>
      </c>
      <c r="AP3238" s="95">
        <f t="shared" si="307"/>
        <v>0</v>
      </c>
      <c r="AS3238">
        <v>0</v>
      </c>
      <c r="AT3238">
        <v>0</v>
      </c>
      <c r="AU3238" t="e">
        <f t="shared" ca="1" si="308"/>
        <v>#NAME?</v>
      </c>
    </row>
    <row r="3239" spans="1:47" x14ac:dyDescent="0.15">
      <c r="A3239" s="21" t="s">
        <v>4224</v>
      </c>
      <c r="B3239" s="22" t="s">
        <v>17</v>
      </c>
      <c r="C3239" s="42">
        <v>2010</v>
      </c>
      <c r="D3239" s="22" t="s">
        <v>3834</v>
      </c>
      <c r="E3239" s="22" t="s">
        <v>773</v>
      </c>
      <c r="F3239" s="23">
        <v>27.39</v>
      </c>
      <c r="G3239" s="23">
        <v>27.39</v>
      </c>
      <c r="H3239" s="24">
        <f t="shared" si="303"/>
        <v>0</v>
      </c>
      <c r="I3239" s="153">
        <v>0</v>
      </c>
      <c r="J3239" s="24">
        <f t="shared" si="304"/>
        <v>0</v>
      </c>
      <c r="K3239" s="25">
        <f t="shared" si="305"/>
        <v>0</v>
      </c>
      <c r="L3239">
        <v>0</v>
      </c>
      <c r="M3239">
        <v>32964608</v>
      </c>
      <c r="N3239">
        <v>42065747</v>
      </c>
      <c r="O3239" s="52">
        <v>0</v>
      </c>
      <c r="P3239" s="52">
        <v>0</v>
      </c>
      <c r="Q3239" s="52">
        <v>0</v>
      </c>
      <c r="R3239" s="52">
        <v>0</v>
      </c>
      <c r="S3239" s="52">
        <v>0</v>
      </c>
      <c r="T3239" s="52">
        <v>0</v>
      </c>
      <c r="U3239" s="52">
        <v>0</v>
      </c>
      <c r="V3239" s="52">
        <v>0</v>
      </c>
      <c r="W3239" s="52">
        <v>0</v>
      </c>
      <c r="X3239" s="52">
        <v>0</v>
      </c>
      <c r="Y3239" s="52">
        <v>0</v>
      </c>
      <c r="Z3239" s="52">
        <v>0</v>
      </c>
      <c r="AA3239" s="25">
        <v>0</v>
      </c>
      <c r="AB3239" s="25">
        <v>0</v>
      </c>
      <c r="AC3239" s="25">
        <v>0</v>
      </c>
      <c r="AD3239" s="25">
        <v>0</v>
      </c>
      <c r="AE3239" s="25">
        <v>0</v>
      </c>
      <c r="AF3239" s="25">
        <v>0</v>
      </c>
      <c r="AG3239" s="25">
        <v>0</v>
      </c>
      <c r="AH3239" s="25">
        <v>0</v>
      </c>
      <c r="AI3239" s="25">
        <v>0</v>
      </c>
      <c r="AJ3239" s="25">
        <v>0</v>
      </c>
      <c r="AK3239" s="25">
        <v>0</v>
      </c>
      <c r="AL3239" s="25">
        <v>0</v>
      </c>
      <c r="AM3239" s="95">
        <v>0</v>
      </c>
      <c r="AN3239" s="95" t="e">
        <f ca="1">IF(MengeInEEGSummieren(M3239),AM3239,0)</f>
        <v>#NAME?</v>
      </c>
      <c r="AO3239" s="95">
        <f t="shared" si="306"/>
        <v>0</v>
      </c>
      <c r="AP3239" s="95">
        <f t="shared" si="307"/>
        <v>0</v>
      </c>
      <c r="AS3239">
        <v>0</v>
      </c>
      <c r="AT3239">
        <v>0</v>
      </c>
      <c r="AU3239" t="e">
        <f t="shared" ca="1" si="308"/>
        <v>#NAME?</v>
      </c>
    </row>
    <row r="3240" spans="1:47" x14ac:dyDescent="0.15">
      <c r="A3240" s="21" t="s">
        <v>4225</v>
      </c>
      <c r="B3240" s="22" t="s">
        <v>17</v>
      </c>
      <c r="C3240" s="42">
        <v>2010</v>
      </c>
      <c r="D3240" s="22" t="s">
        <v>3836</v>
      </c>
      <c r="E3240" s="22" t="s">
        <v>770</v>
      </c>
      <c r="F3240" s="23">
        <v>25.41</v>
      </c>
      <c r="G3240" s="23">
        <v>25.41</v>
      </c>
      <c r="H3240" s="24">
        <f t="shared" si="303"/>
        <v>0</v>
      </c>
      <c r="I3240" s="153">
        <v>0</v>
      </c>
      <c r="J3240" s="24">
        <f t="shared" si="304"/>
        <v>0</v>
      </c>
      <c r="K3240" s="25">
        <f t="shared" si="305"/>
        <v>0</v>
      </c>
      <c r="L3240">
        <v>0</v>
      </c>
      <c r="M3240">
        <v>32964608</v>
      </c>
      <c r="N3240">
        <v>42065747</v>
      </c>
      <c r="O3240" s="52">
        <v>0</v>
      </c>
      <c r="P3240" s="52">
        <v>0</v>
      </c>
      <c r="Q3240" s="52">
        <v>0</v>
      </c>
      <c r="R3240" s="52">
        <v>0</v>
      </c>
      <c r="S3240" s="52">
        <v>0</v>
      </c>
      <c r="T3240" s="52">
        <v>0</v>
      </c>
      <c r="U3240" s="52">
        <v>0</v>
      </c>
      <c r="V3240" s="52">
        <v>0</v>
      </c>
      <c r="W3240" s="52">
        <v>0</v>
      </c>
      <c r="X3240" s="52">
        <v>0</v>
      </c>
      <c r="Y3240" s="52">
        <v>0</v>
      </c>
      <c r="Z3240" s="52">
        <v>0</v>
      </c>
      <c r="AA3240" s="25">
        <v>0</v>
      </c>
      <c r="AB3240" s="25">
        <v>0</v>
      </c>
      <c r="AC3240" s="25">
        <v>0</v>
      </c>
      <c r="AD3240" s="25">
        <v>0</v>
      </c>
      <c r="AE3240" s="25">
        <v>0</v>
      </c>
      <c r="AF3240" s="25">
        <v>0</v>
      </c>
      <c r="AG3240" s="25">
        <v>0</v>
      </c>
      <c r="AH3240" s="25">
        <v>0</v>
      </c>
      <c r="AI3240" s="25">
        <v>0</v>
      </c>
      <c r="AJ3240" s="25">
        <v>0</v>
      </c>
      <c r="AK3240" s="25">
        <v>0</v>
      </c>
      <c r="AL3240" s="25">
        <v>0</v>
      </c>
      <c r="AM3240" s="95">
        <v>0</v>
      </c>
      <c r="AN3240" s="95" t="e">
        <f ca="1">IF(MengeInEEGSummieren(M3240),AM3240,0)</f>
        <v>#NAME?</v>
      </c>
      <c r="AO3240" s="95">
        <f t="shared" si="306"/>
        <v>0</v>
      </c>
      <c r="AP3240" s="95">
        <f t="shared" si="307"/>
        <v>0</v>
      </c>
      <c r="AS3240">
        <v>0</v>
      </c>
      <c r="AT3240">
        <v>0</v>
      </c>
      <c r="AU3240" t="e">
        <f t="shared" ca="1" si="308"/>
        <v>#NAME?</v>
      </c>
    </row>
    <row r="3241" spans="1:47" x14ac:dyDescent="0.15">
      <c r="A3241" s="21" t="s">
        <v>4226</v>
      </c>
      <c r="B3241" s="22" t="s">
        <v>17</v>
      </c>
      <c r="C3241" s="42">
        <v>2010</v>
      </c>
      <c r="D3241" s="22" t="s">
        <v>3838</v>
      </c>
      <c r="E3241" s="22" t="s">
        <v>773</v>
      </c>
      <c r="F3241" s="23">
        <v>28.38</v>
      </c>
      <c r="G3241" s="23">
        <v>28.38</v>
      </c>
      <c r="H3241" s="24">
        <f t="shared" si="303"/>
        <v>0</v>
      </c>
      <c r="I3241" s="153">
        <v>0</v>
      </c>
      <c r="J3241" s="24">
        <f t="shared" si="304"/>
        <v>0</v>
      </c>
      <c r="K3241" s="25">
        <f t="shared" si="305"/>
        <v>0</v>
      </c>
      <c r="L3241">
        <v>0</v>
      </c>
      <c r="M3241">
        <v>32964608</v>
      </c>
      <c r="N3241">
        <v>42065747</v>
      </c>
      <c r="O3241" s="52">
        <v>0</v>
      </c>
      <c r="P3241" s="52">
        <v>0</v>
      </c>
      <c r="Q3241" s="52">
        <v>0</v>
      </c>
      <c r="R3241" s="52">
        <v>0</v>
      </c>
      <c r="S3241" s="52">
        <v>0</v>
      </c>
      <c r="T3241" s="52">
        <v>0</v>
      </c>
      <c r="U3241" s="52">
        <v>0</v>
      </c>
      <c r="V3241" s="52">
        <v>0</v>
      </c>
      <c r="W3241" s="52">
        <v>0</v>
      </c>
      <c r="X3241" s="52">
        <v>0</v>
      </c>
      <c r="Y3241" s="52">
        <v>0</v>
      </c>
      <c r="Z3241" s="52">
        <v>0</v>
      </c>
      <c r="AA3241" s="25">
        <v>0</v>
      </c>
      <c r="AB3241" s="25">
        <v>0</v>
      </c>
      <c r="AC3241" s="25">
        <v>0</v>
      </c>
      <c r="AD3241" s="25">
        <v>0</v>
      </c>
      <c r="AE3241" s="25">
        <v>0</v>
      </c>
      <c r="AF3241" s="25">
        <v>0</v>
      </c>
      <c r="AG3241" s="25">
        <v>0</v>
      </c>
      <c r="AH3241" s="25">
        <v>0</v>
      </c>
      <c r="AI3241" s="25">
        <v>0</v>
      </c>
      <c r="AJ3241" s="25">
        <v>0</v>
      </c>
      <c r="AK3241" s="25">
        <v>0</v>
      </c>
      <c r="AL3241" s="25">
        <v>0</v>
      </c>
      <c r="AM3241" s="95">
        <v>0</v>
      </c>
      <c r="AN3241" s="95" t="e">
        <f ca="1">IF(MengeInEEGSummieren(M3241),AM3241,0)</f>
        <v>#NAME?</v>
      </c>
      <c r="AO3241" s="95">
        <f t="shared" si="306"/>
        <v>0</v>
      </c>
      <c r="AP3241" s="95">
        <f t="shared" si="307"/>
        <v>0</v>
      </c>
      <c r="AS3241">
        <v>0</v>
      </c>
      <c r="AT3241">
        <v>0</v>
      </c>
      <c r="AU3241" t="e">
        <f t="shared" ca="1" si="308"/>
        <v>#NAME?</v>
      </c>
    </row>
    <row r="3242" spans="1:47" x14ac:dyDescent="0.15">
      <c r="A3242" s="21" t="s">
        <v>4227</v>
      </c>
      <c r="B3242" s="22" t="s">
        <v>17</v>
      </c>
      <c r="C3242" s="42">
        <v>2010</v>
      </c>
      <c r="D3242" s="22" t="s">
        <v>3840</v>
      </c>
      <c r="E3242" s="22" t="s">
        <v>770</v>
      </c>
      <c r="F3242" s="23">
        <v>26.4</v>
      </c>
      <c r="G3242" s="23">
        <v>26.4</v>
      </c>
      <c r="H3242" s="24">
        <f t="shared" si="303"/>
        <v>0</v>
      </c>
      <c r="I3242" s="153">
        <v>0</v>
      </c>
      <c r="J3242" s="24">
        <f t="shared" si="304"/>
        <v>0</v>
      </c>
      <c r="K3242" s="25">
        <f t="shared" si="305"/>
        <v>0</v>
      </c>
      <c r="L3242">
        <v>0</v>
      </c>
      <c r="M3242">
        <v>32964608</v>
      </c>
      <c r="N3242">
        <v>42065747</v>
      </c>
      <c r="O3242" s="52">
        <v>0</v>
      </c>
      <c r="P3242" s="52">
        <v>0</v>
      </c>
      <c r="Q3242" s="52">
        <v>0</v>
      </c>
      <c r="R3242" s="52">
        <v>0</v>
      </c>
      <c r="S3242" s="52">
        <v>0</v>
      </c>
      <c r="T3242" s="52">
        <v>0</v>
      </c>
      <c r="U3242" s="52">
        <v>0</v>
      </c>
      <c r="V3242" s="52">
        <v>0</v>
      </c>
      <c r="W3242" s="52">
        <v>0</v>
      </c>
      <c r="X3242" s="52">
        <v>0</v>
      </c>
      <c r="Y3242" s="52">
        <v>0</v>
      </c>
      <c r="Z3242" s="52">
        <v>0</v>
      </c>
      <c r="AA3242" s="25">
        <v>0</v>
      </c>
      <c r="AB3242" s="25">
        <v>0</v>
      </c>
      <c r="AC3242" s="25">
        <v>0</v>
      </c>
      <c r="AD3242" s="25">
        <v>0</v>
      </c>
      <c r="AE3242" s="25">
        <v>0</v>
      </c>
      <c r="AF3242" s="25">
        <v>0</v>
      </c>
      <c r="AG3242" s="25">
        <v>0</v>
      </c>
      <c r="AH3242" s="25">
        <v>0</v>
      </c>
      <c r="AI3242" s="25">
        <v>0</v>
      </c>
      <c r="AJ3242" s="25">
        <v>0</v>
      </c>
      <c r="AK3242" s="25">
        <v>0</v>
      </c>
      <c r="AL3242" s="25">
        <v>0</v>
      </c>
      <c r="AM3242" s="95">
        <v>0</v>
      </c>
      <c r="AN3242" s="95" t="e">
        <f ca="1">IF(MengeInEEGSummieren(M3242),AM3242,0)</f>
        <v>#NAME?</v>
      </c>
      <c r="AO3242" s="95">
        <f t="shared" si="306"/>
        <v>0</v>
      </c>
      <c r="AP3242" s="95">
        <f t="shared" si="307"/>
        <v>0</v>
      </c>
      <c r="AS3242">
        <v>0</v>
      </c>
      <c r="AT3242">
        <v>0</v>
      </c>
      <c r="AU3242" t="e">
        <f t="shared" ca="1" si="308"/>
        <v>#NAME?</v>
      </c>
    </row>
    <row r="3243" spans="1:47" x14ac:dyDescent="0.15">
      <c r="A3243" s="21" t="s">
        <v>4228</v>
      </c>
      <c r="B3243" s="22" t="s">
        <v>17</v>
      </c>
      <c r="C3243" s="42">
        <v>2010</v>
      </c>
      <c r="D3243" s="22" t="s">
        <v>3842</v>
      </c>
      <c r="E3243" s="22" t="s">
        <v>773</v>
      </c>
      <c r="F3243" s="23">
        <v>29.37</v>
      </c>
      <c r="G3243" s="23">
        <v>29.37</v>
      </c>
      <c r="H3243" s="24">
        <f t="shared" si="303"/>
        <v>0</v>
      </c>
      <c r="I3243" s="153">
        <v>0</v>
      </c>
      <c r="J3243" s="24">
        <f t="shared" si="304"/>
        <v>0</v>
      </c>
      <c r="K3243" s="25">
        <f t="shared" si="305"/>
        <v>0</v>
      </c>
      <c r="L3243">
        <v>0</v>
      </c>
      <c r="M3243">
        <v>32964608</v>
      </c>
      <c r="N3243">
        <v>42065747</v>
      </c>
      <c r="O3243" s="52">
        <v>0</v>
      </c>
      <c r="P3243" s="52">
        <v>0</v>
      </c>
      <c r="Q3243" s="52">
        <v>0</v>
      </c>
      <c r="R3243" s="52">
        <v>0</v>
      </c>
      <c r="S3243" s="52">
        <v>0</v>
      </c>
      <c r="T3243" s="52">
        <v>0</v>
      </c>
      <c r="U3243" s="52">
        <v>0</v>
      </c>
      <c r="V3243" s="52">
        <v>0</v>
      </c>
      <c r="W3243" s="52">
        <v>0</v>
      </c>
      <c r="X3243" s="52">
        <v>0</v>
      </c>
      <c r="Y3243" s="52">
        <v>0</v>
      </c>
      <c r="Z3243" s="52">
        <v>0</v>
      </c>
      <c r="AA3243" s="25">
        <v>0</v>
      </c>
      <c r="AB3243" s="25">
        <v>0</v>
      </c>
      <c r="AC3243" s="25">
        <v>0</v>
      </c>
      <c r="AD3243" s="25">
        <v>0</v>
      </c>
      <c r="AE3243" s="25">
        <v>0</v>
      </c>
      <c r="AF3243" s="25">
        <v>0</v>
      </c>
      <c r="AG3243" s="25">
        <v>0</v>
      </c>
      <c r="AH3243" s="25">
        <v>0</v>
      </c>
      <c r="AI3243" s="25">
        <v>0</v>
      </c>
      <c r="AJ3243" s="25">
        <v>0</v>
      </c>
      <c r="AK3243" s="25">
        <v>0</v>
      </c>
      <c r="AL3243" s="25">
        <v>0</v>
      </c>
      <c r="AM3243" s="95">
        <v>0</v>
      </c>
      <c r="AN3243" s="95" t="e">
        <f ca="1">IF(MengeInEEGSummieren(M3243),AM3243,0)</f>
        <v>#NAME?</v>
      </c>
      <c r="AO3243" s="95">
        <f t="shared" si="306"/>
        <v>0</v>
      </c>
      <c r="AP3243" s="95">
        <f t="shared" si="307"/>
        <v>0</v>
      </c>
      <c r="AS3243">
        <v>0</v>
      </c>
      <c r="AT3243">
        <v>0</v>
      </c>
      <c r="AU3243" t="e">
        <f t="shared" ca="1" si="308"/>
        <v>#NAME?</v>
      </c>
    </row>
    <row r="3244" spans="1:47" x14ac:dyDescent="0.15">
      <c r="A3244" s="21" t="s">
        <v>4229</v>
      </c>
      <c r="B3244" s="22" t="s">
        <v>17</v>
      </c>
      <c r="C3244" s="42">
        <v>2010</v>
      </c>
      <c r="D3244" s="22" t="s">
        <v>3844</v>
      </c>
      <c r="E3244" s="22" t="s">
        <v>770</v>
      </c>
      <c r="F3244" s="23">
        <v>13.53</v>
      </c>
      <c r="G3244" s="23">
        <v>13.53</v>
      </c>
      <c r="H3244" s="24">
        <f t="shared" si="303"/>
        <v>0</v>
      </c>
      <c r="I3244" s="153">
        <v>0</v>
      </c>
      <c r="J3244" s="24">
        <f t="shared" si="304"/>
        <v>0</v>
      </c>
      <c r="K3244" s="25">
        <f t="shared" si="305"/>
        <v>0</v>
      </c>
      <c r="L3244">
        <v>0</v>
      </c>
      <c r="M3244">
        <v>32964608</v>
      </c>
      <c r="N3244">
        <v>42065747</v>
      </c>
      <c r="O3244" s="52">
        <v>0</v>
      </c>
      <c r="P3244" s="52">
        <v>0</v>
      </c>
      <c r="Q3244" s="52">
        <v>0</v>
      </c>
      <c r="R3244" s="52">
        <v>0</v>
      </c>
      <c r="S3244" s="52">
        <v>0</v>
      </c>
      <c r="T3244" s="52">
        <v>0</v>
      </c>
      <c r="U3244" s="52">
        <v>0</v>
      </c>
      <c r="V3244" s="52">
        <v>0</v>
      </c>
      <c r="W3244" s="52">
        <v>0</v>
      </c>
      <c r="X3244" s="52">
        <v>0</v>
      </c>
      <c r="Y3244" s="52">
        <v>0</v>
      </c>
      <c r="Z3244" s="52">
        <v>0</v>
      </c>
      <c r="AA3244" s="25">
        <v>0</v>
      </c>
      <c r="AB3244" s="25">
        <v>0</v>
      </c>
      <c r="AC3244" s="25">
        <v>0</v>
      </c>
      <c r="AD3244" s="25">
        <v>0</v>
      </c>
      <c r="AE3244" s="25">
        <v>0</v>
      </c>
      <c r="AF3244" s="25">
        <v>0</v>
      </c>
      <c r="AG3244" s="25">
        <v>0</v>
      </c>
      <c r="AH3244" s="25">
        <v>0</v>
      </c>
      <c r="AI3244" s="25">
        <v>0</v>
      </c>
      <c r="AJ3244" s="25">
        <v>0</v>
      </c>
      <c r="AK3244" s="25">
        <v>0</v>
      </c>
      <c r="AL3244" s="25">
        <v>0</v>
      </c>
      <c r="AM3244" s="95">
        <v>0</v>
      </c>
      <c r="AN3244" s="95" t="e">
        <f ca="1">IF(MengeInEEGSummieren(M3244),AM3244,0)</f>
        <v>#NAME?</v>
      </c>
      <c r="AO3244" s="95">
        <f t="shared" si="306"/>
        <v>0</v>
      </c>
      <c r="AP3244" s="95">
        <f t="shared" si="307"/>
        <v>0</v>
      </c>
      <c r="AS3244">
        <v>0</v>
      </c>
      <c r="AT3244">
        <v>0</v>
      </c>
      <c r="AU3244" t="e">
        <f t="shared" ca="1" si="308"/>
        <v>#NAME?</v>
      </c>
    </row>
    <row r="3245" spans="1:47" x14ac:dyDescent="0.15">
      <c r="A3245" s="21" t="s">
        <v>4230</v>
      </c>
      <c r="B3245" s="22" t="s">
        <v>17</v>
      </c>
      <c r="C3245" s="42">
        <v>2010</v>
      </c>
      <c r="D3245" s="22" t="s">
        <v>3846</v>
      </c>
      <c r="E3245" s="22" t="s">
        <v>773</v>
      </c>
      <c r="F3245" s="23">
        <v>16.5</v>
      </c>
      <c r="G3245" s="23">
        <v>16.5</v>
      </c>
      <c r="H3245" s="24">
        <f t="shared" si="303"/>
        <v>0</v>
      </c>
      <c r="I3245" s="153">
        <v>0</v>
      </c>
      <c r="J3245" s="24">
        <f t="shared" si="304"/>
        <v>0</v>
      </c>
      <c r="K3245" s="25">
        <f t="shared" si="305"/>
        <v>0</v>
      </c>
      <c r="L3245">
        <v>0</v>
      </c>
      <c r="M3245">
        <v>32964608</v>
      </c>
      <c r="N3245">
        <v>42065747</v>
      </c>
      <c r="O3245" s="52">
        <v>0</v>
      </c>
      <c r="P3245" s="52">
        <v>0</v>
      </c>
      <c r="Q3245" s="52">
        <v>0</v>
      </c>
      <c r="R3245" s="52">
        <v>0</v>
      </c>
      <c r="S3245" s="52">
        <v>0</v>
      </c>
      <c r="T3245" s="52">
        <v>0</v>
      </c>
      <c r="U3245" s="52">
        <v>0</v>
      </c>
      <c r="V3245" s="52">
        <v>0</v>
      </c>
      <c r="W3245" s="52">
        <v>0</v>
      </c>
      <c r="X3245" s="52">
        <v>0</v>
      </c>
      <c r="Y3245" s="52">
        <v>0</v>
      </c>
      <c r="Z3245" s="52">
        <v>0</v>
      </c>
      <c r="AA3245" s="25">
        <v>0</v>
      </c>
      <c r="AB3245" s="25">
        <v>0</v>
      </c>
      <c r="AC3245" s="25">
        <v>0</v>
      </c>
      <c r="AD3245" s="25">
        <v>0</v>
      </c>
      <c r="AE3245" s="25">
        <v>0</v>
      </c>
      <c r="AF3245" s="25">
        <v>0</v>
      </c>
      <c r="AG3245" s="25">
        <v>0</v>
      </c>
      <c r="AH3245" s="25">
        <v>0</v>
      </c>
      <c r="AI3245" s="25">
        <v>0</v>
      </c>
      <c r="AJ3245" s="25">
        <v>0</v>
      </c>
      <c r="AK3245" s="25">
        <v>0</v>
      </c>
      <c r="AL3245" s="25">
        <v>0</v>
      </c>
      <c r="AM3245" s="95">
        <v>0</v>
      </c>
      <c r="AN3245" s="95" t="e">
        <f ca="1">IF(MengeInEEGSummieren(M3245),AM3245,0)</f>
        <v>#NAME?</v>
      </c>
      <c r="AO3245" s="95">
        <f t="shared" si="306"/>
        <v>0</v>
      </c>
      <c r="AP3245" s="95">
        <f t="shared" si="307"/>
        <v>0</v>
      </c>
      <c r="AS3245">
        <v>0</v>
      </c>
      <c r="AT3245">
        <v>0</v>
      </c>
      <c r="AU3245" t="e">
        <f t="shared" ca="1" si="308"/>
        <v>#NAME?</v>
      </c>
    </row>
    <row r="3246" spans="1:47" x14ac:dyDescent="0.15">
      <c r="A3246" s="21" t="s">
        <v>4231</v>
      </c>
      <c r="B3246" s="22" t="s">
        <v>17</v>
      </c>
      <c r="C3246" s="42">
        <v>2010</v>
      </c>
      <c r="D3246" s="22" t="s">
        <v>3848</v>
      </c>
      <c r="E3246" s="22" t="s">
        <v>770</v>
      </c>
      <c r="F3246" s="23">
        <v>19.47</v>
      </c>
      <c r="G3246" s="23">
        <v>19.47</v>
      </c>
      <c r="H3246" s="24">
        <f t="shared" si="303"/>
        <v>0</v>
      </c>
      <c r="I3246" s="153">
        <v>0</v>
      </c>
      <c r="J3246" s="24">
        <f t="shared" si="304"/>
        <v>0</v>
      </c>
      <c r="K3246" s="25">
        <f t="shared" si="305"/>
        <v>0</v>
      </c>
      <c r="L3246">
        <v>0</v>
      </c>
      <c r="M3246">
        <v>32964608</v>
      </c>
      <c r="N3246">
        <v>42065747</v>
      </c>
      <c r="O3246" s="52">
        <v>0</v>
      </c>
      <c r="P3246" s="52">
        <v>0</v>
      </c>
      <c r="Q3246" s="52">
        <v>0</v>
      </c>
      <c r="R3246" s="52">
        <v>0</v>
      </c>
      <c r="S3246" s="52">
        <v>0</v>
      </c>
      <c r="T3246" s="52">
        <v>0</v>
      </c>
      <c r="U3246" s="52">
        <v>0</v>
      </c>
      <c r="V3246" s="52">
        <v>0</v>
      </c>
      <c r="W3246" s="52">
        <v>0</v>
      </c>
      <c r="X3246" s="52">
        <v>0</v>
      </c>
      <c r="Y3246" s="52">
        <v>0</v>
      </c>
      <c r="Z3246" s="52">
        <v>0</v>
      </c>
      <c r="AA3246" s="25">
        <v>0</v>
      </c>
      <c r="AB3246" s="25">
        <v>0</v>
      </c>
      <c r="AC3246" s="25">
        <v>0</v>
      </c>
      <c r="AD3246" s="25">
        <v>0</v>
      </c>
      <c r="AE3246" s="25">
        <v>0</v>
      </c>
      <c r="AF3246" s="25">
        <v>0</v>
      </c>
      <c r="AG3246" s="25">
        <v>0</v>
      </c>
      <c r="AH3246" s="25">
        <v>0</v>
      </c>
      <c r="AI3246" s="25">
        <v>0</v>
      </c>
      <c r="AJ3246" s="25">
        <v>0</v>
      </c>
      <c r="AK3246" s="25">
        <v>0</v>
      </c>
      <c r="AL3246" s="25">
        <v>0</v>
      </c>
      <c r="AM3246" s="95">
        <v>0</v>
      </c>
      <c r="AN3246" s="95" t="e">
        <f ca="1">IF(MengeInEEGSummieren(M3246),AM3246,0)</f>
        <v>#NAME?</v>
      </c>
      <c r="AO3246" s="95">
        <f t="shared" si="306"/>
        <v>0</v>
      </c>
      <c r="AP3246" s="95">
        <f t="shared" si="307"/>
        <v>0</v>
      </c>
      <c r="AS3246">
        <v>0</v>
      </c>
      <c r="AT3246">
        <v>0</v>
      </c>
      <c r="AU3246" t="e">
        <f t="shared" ca="1" si="308"/>
        <v>#NAME?</v>
      </c>
    </row>
    <row r="3247" spans="1:47" x14ac:dyDescent="0.15">
      <c r="A3247" s="21" t="s">
        <v>4232</v>
      </c>
      <c r="B3247" s="22" t="s">
        <v>17</v>
      </c>
      <c r="C3247" s="42">
        <v>2010</v>
      </c>
      <c r="D3247" s="22" t="s">
        <v>3850</v>
      </c>
      <c r="E3247" s="22" t="s">
        <v>773</v>
      </c>
      <c r="F3247" s="23">
        <v>22.44</v>
      </c>
      <c r="G3247" s="23">
        <v>22.44</v>
      </c>
      <c r="H3247" s="24">
        <f t="shared" si="303"/>
        <v>0</v>
      </c>
      <c r="I3247" s="153">
        <v>0</v>
      </c>
      <c r="J3247" s="24">
        <f t="shared" si="304"/>
        <v>0</v>
      </c>
      <c r="K3247" s="25">
        <f t="shared" si="305"/>
        <v>0</v>
      </c>
      <c r="L3247">
        <v>0</v>
      </c>
      <c r="M3247">
        <v>32964608</v>
      </c>
      <c r="N3247">
        <v>42065747</v>
      </c>
      <c r="O3247" s="52">
        <v>0</v>
      </c>
      <c r="P3247" s="52">
        <v>0</v>
      </c>
      <c r="Q3247" s="52">
        <v>0</v>
      </c>
      <c r="R3247" s="52">
        <v>0</v>
      </c>
      <c r="S3247" s="52">
        <v>0</v>
      </c>
      <c r="T3247" s="52">
        <v>0</v>
      </c>
      <c r="U3247" s="52">
        <v>0</v>
      </c>
      <c r="V3247" s="52">
        <v>0</v>
      </c>
      <c r="W3247" s="52">
        <v>0</v>
      </c>
      <c r="X3247" s="52">
        <v>0</v>
      </c>
      <c r="Y3247" s="52">
        <v>0</v>
      </c>
      <c r="Z3247" s="52">
        <v>0</v>
      </c>
      <c r="AA3247" s="25">
        <v>0</v>
      </c>
      <c r="AB3247" s="25">
        <v>0</v>
      </c>
      <c r="AC3247" s="25">
        <v>0</v>
      </c>
      <c r="AD3247" s="25">
        <v>0</v>
      </c>
      <c r="AE3247" s="25">
        <v>0</v>
      </c>
      <c r="AF3247" s="25">
        <v>0</v>
      </c>
      <c r="AG3247" s="25">
        <v>0</v>
      </c>
      <c r="AH3247" s="25">
        <v>0</v>
      </c>
      <c r="AI3247" s="25">
        <v>0</v>
      </c>
      <c r="AJ3247" s="25">
        <v>0</v>
      </c>
      <c r="AK3247" s="25">
        <v>0</v>
      </c>
      <c r="AL3247" s="25">
        <v>0</v>
      </c>
      <c r="AM3247" s="95">
        <v>0</v>
      </c>
      <c r="AN3247" s="95" t="e">
        <f ca="1">IF(MengeInEEGSummieren(M3247),AM3247,0)</f>
        <v>#NAME?</v>
      </c>
      <c r="AO3247" s="95">
        <f t="shared" si="306"/>
        <v>0</v>
      </c>
      <c r="AP3247" s="95">
        <f t="shared" si="307"/>
        <v>0</v>
      </c>
      <c r="AS3247">
        <v>0</v>
      </c>
      <c r="AT3247">
        <v>0</v>
      </c>
      <c r="AU3247" t="e">
        <f t="shared" ca="1" si="308"/>
        <v>#NAME?</v>
      </c>
    </row>
    <row r="3248" spans="1:47" x14ac:dyDescent="0.15">
      <c r="A3248" s="21" t="s">
        <v>4233</v>
      </c>
      <c r="B3248" s="22" t="s">
        <v>17</v>
      </c>
      <c r="C3248" s="42">
        <v>2010</v>
      </c>
      <c r="D3248" s="22" t="s">
        <v>3852</v>
      </c>
      <c r="E3248" s="22" t="s">
        <v>770</v>
      </c>
      <c r="F3248" s="23">
        <v>20.46</v>
      </c>
      <c r="G3248" s="23">
        <v>20.46</v>
      </c>
      <c r="H3248" s="24">
        <f t="shared" si="303"/>
        <v>0</v>
      </c>
      <c r="I3248" s="153">
        <v>0</v>
      </c>
      <c r="J3248" s="24">
        <f t="shared" si="304"/>
        <v>0</v>
      </c>
      <c r="K3248" s="25">
        <f t="shared" si="305"/>
        <v>0</v>
      </c>
      <c r="L3248">
        <v>0</v>
      </c>
      <c r="M3248">
        <v>32964608</v>
      </c>
      <c r="N3248">
        <v>42065747</v>
      </c>
      <c r="O3248" s="52">
        <v>0</v>
      </c>
      <c r="P3248" s="52">
        <v>0</v>
      </c>
      <c r="Q3248" s="52">
        <v>0</v>
      </c>
      <c r="R3248" s="52">
        <v>0</v>
      </c>
      <c r="S3248" s="52">
        <v>0</v>
      </c>
      <c r="T3248" s="52">
        <v>0</v>
      </c>
      <c r="U3248" s="52">
        <v>0</v>
      </c>
      <c r="V3248" s="52">
        <v>0</v>
      </c>
      <c r="W3248" s="52">
        <v>0</v>
      </c>
      <c r="X3248" s="52">
        <v>0</v>
      </c>
      <c r="Y3248" s="52">
        <v>0</v>
      </c>
      <c r="Z3248" s="52">
        <v>0</v>
      </c>
      <c r="AA3248" s="25">
        <v>0</v>
      </c>
      <c r="AB3248" s="25">
        <v>0</v>
      </c>
      <c r="AC3248" s="25">
        <v>0</v>
      </c>
      <c r="AD3248" s="25">
        <v>0</v>
      </c>
      <c r="AE3248" s="25">
        <v>0</v>
      </c>
      <c r="AF3248" s="25">
        <v>0</v>
      </c>
      <c r="AG3248" s="25">
        <v>0</v>
      </c>
      <c r="AH3248" s="25">
        <v>0</v>
      </c>
      <c r="AI3248" s="25">
        <v>0</v>
      </c>
      <c r="AJ3248" s="25">
        <v>0</v>
      </c>
      <c r="AK3248" s="25">
        <v>0</v>
      </c>
      <c r="AL3248" s="25">
        <v>0</v>
      </c>
      <c r="AM3248" s="95">
        <v>0</v>
      </c>
      <c r="AN3248" s="95" t="e">
        <f ca="1">IF(MengeInEEGSummieren(M3248),AM3248,0)</f>
        <v>#NAME?</v>
      </c>
      <c r="AO3248" s="95">
        <f t="shared" si="306"/>
        <v>0</v>
      </c>
      <c r="AP3248" s="95">
        <f t="shared" si="307"/>
        <v>0</v>
      </c>
      <c r="AS3248">
        <v>0</v>
      </c>
      <c r="AT3248">
        <v>0</v>
      </c>
      <c r="AU3248" t="e">
        <f t="shared" ca="1" si="308"/>
        <v>#NAME?</v>
      </c>
    </row>
    <row r="3249" spans="1:47" x14ac:dyDescent="0.15">
      <c r="A3249" s="21" t="s">
        <v>4234</v>
      </c>
      <c r="B3249" s="22" t="s">
        <v>17</v>
      </c>
      <c r="C3249" s="42">
        <v>2010</v>
      </c>
      <c r="D3249" s="22" t="s">
        <v>3854</v>
      </c>
      <c r="E3249" s="22" t="s">
        <v>773</v>
      </c>
      <c r="F3249" s="23">
        <v>23.43</v>
      </c>
      <c r="G3249" s="23">
        <v>23.43</v>
      </c>
      <c r="H3249" s="24">
        <f t="shared" si="303"/>
        <v>0</v>
      </c>
      <c r="I3249" s="153">
        <v>0</v>
      </c>
      <c r="J3249" s="24">
        <f t="shared" si="304"/>
        <v>0</v>
      </c>
      <c r="K3249" s="25">
        <f t="shared" si="305"/>
        <v>0</v>
      </c>
      <c r="L3249">
        <v>0</v>
      </c>
      <c r="M3249">
        <v>32964608</v>
      </c>
      <c r="N3249">
        <v>42065747</v>
      </c>
      <c r="O3249" s="52">
        <v>0</v>
      </c>
      <c r="P3249" s="52">
        <v>0</v>
      </c>
      <c r="Q3249" s="52">
        <v>0</v>
      </c>
      <c r="R3249" s="52">
        <v>0</v>
      </c>
      <c r="S3249" s="52">
        <v>0</v>
      </c>
      <c r="T3249" s="52">
        <v>0</v>
      </c>
      <c r="U3249" s="52">
        <v>0</v>
      </c>
      <c r="V3249" s="52">
        <v>0</v>
      </c>
      <c r="W3249" s="52">
        <v>0</v>
      </c>
      <c r="X3249" s="52">
        <v>0</v>
      </c>
      <c r="Y3249" s="52">
        <v>0</v>
      </c>
      <c r="Z3249" s="52">
        <v>0</v>
      </c>
      <c r="AA3249" s="25">
        <v>0</v>
      </c>
      <c r="AB3249" s="25">
        <v>0</v>
      </c>
      <c r="AC3249" s="25">
        <v>0</v>
      </c>
      <c r="AD3249" s="25">
        <v>0</v>
      </c>
      <c r="AE3249" s="25">
        <v>0</v>
      </c>
      <c r="AF3249" s="25">
        <v>0</v>
      </c>
      <c r="AG3249" s="25">
        <v>0</v>
      </c>
      <c r="AH3249" s="25">
        <v>0</v>
      </c>
      <c r="AI3249" s="25">
        <v>0</v>
      </c>
      <c r="AJ3249" s="25">
        <v>0</v>
      </c>
      <c r="AK3249" s="25">
        <v>0</v>
      </c>
      <c r="AL3249" s="25">
        <v>0</v>
      </c>
      <c r="AM3249" s="95">
        <v>0</v>
      </c>
      <c r="AN3249" s="95" t="e">
        <f ca="1">IF(MengeInEEGSummieren(M3249),AM3249,0)</f>
        <v>#NAME?</v>
      </c>
      <c r="AO3249" s="95">
        <f t="shared" si="306"/>
        <v>0</v>
      </c>
      <c r="AP3249" s="95">
        <f t="shared" si="307"/>
        <v>0</v>
      </c>
      <c r="AS3249">
        <v>0</v>
      </c>
      <c r="AT3249">
        <v>0</v>
      </c>
      <c r="AU3249" t="e">
        <f t="shared" ca="1" si="308"/>
        <v>#NAME?</v>
      </c>
    </row>
    <row r="3250" spans="1:47" x14ac:dyDescent="0.15">
      <c r="A3250" s="21" t="s">
        <v>4235</v>
      </c>
      <c r="B3250" s="22" t="s">
        <v>17</v>
      </c>
      <c r="C3250" s="42">
        <v>2010</v>
      </c>
      <c r="D3250" s="22" t="s">
        <v>3856</v>
      </c>
      <c r="E3250" s="22" t="s">
        <v>770</v>
      </c>
      <c r="F3250" s="23">
        <v>21.45</v>
      </c>
      <c r="G3250" s="23">
        <v>21.45</v>
      </c>
      <c r="H3250" s="24">
        <f t="shared" si="303"/>
        <v>0</v>
      </c>
      <c r="I3250" s="153">
        <v>0</v>
      </c>
      <c r="J3250" s="24">
        <f t="shared" si="304"/>
        <v>0</v>
      </c>
      <c r="K3250" s="25">
        <f t="shared" si="305"/>
        <v>0</v>
      </c>
      <c r="L3250">
        <v>0</v>
      </c>
      <c r="M3250">
        <v>32964608</v>
      </c>
      <c r="N3250">
        <v>42065747</v>
      </c>
      <c r="O3250" s="52">
        <v>0</v>
      </c>
      <c r="P3250" s="52">
        <v>0</v>
      </c>
      <c r="Q3250" s="52">
        <v>0</v>
      </c>
      <c r="R3250" s="52">
        <v>0</v>
      </c>
      <c r="S3250" s="52">
        <v>0</v>
      </c>
      <c r="T3250" s="52">
        <v>0</v>
      </c>
      <c r="U3250" s="52">
        <v>0</v>
      </c>
      <c r="V3250" s="52">
        <v>0</v>
      </c>
      <c r="W3250" s="52">
        <v>0</v>
      </c>
      <c r="X3250" s="52">
        <v>0</v>
      </c>
      <c r="Y3250" s="52">
        <v>0</v>
      </c>
      <c r="Z3250" s="52">
        <v>0</v>
      </c>
      <c r="AA3250" s="25">
        <v>0</v>
      </c>
      <c r="AB3250" s="25">
        <v>0</v>
      </c>
      <c r="AC3250" s="25">
        <v>0</v>
      </c>
      <c r="AD3250" s="25">
        <v>0</v>
      </c>
      <c r="AE3250" s="25">
        <v>0</v>
      </c>
      <c r="AF3250" s="25">
        <v>0</v>
      </c>
      <c r="AG3250" s="25">
        <v>0</v>
      </c>
      <c r="AH3250" s="25">
        <v>0</v>
      </c>
      <c r="AI3250" s="25">
        <v>0</v>
      </c>
      <c r="AJ3250" s="25">
        <v>0</v>
      </c>
      <c r="AK3250" s="25">
        <v>0</v>
      </c>
      <c r="AL3250" s="25">
        <v>0</v>
      </c>
      <c r="AM3250" s="95">
        <v>0</v>
      </c>
      <c r="AN3250" s="95" t="e">
        <f ca="1">IF(MengeInEEGSummieren(M3250),AM3250,0)</f>
        <v>#NAME?</v>
      </c>
      <c r="AO3250" s="95">
        <f t="shared" si="306"/>
        <v>0</v>
      </c>
      <c r="AP3250" s="95">
        <f t="shared" si="307"/>
        <v>0</v>
      </c>
      <c r="AS3250">
        <v>0</v>
      </c>
      <c r="AT3250">
        <v>0</v>
      </c>
      <c r="AU3250" t="e">
        <f t="shared" ca="1" si="308"/>
        <v>#NAME?</v>
      </c>
    </row>
    <row r="3251" spans="1:47" x14ac:dyDescent="0.15">
      <c r="A3251" s="21" t="s">
        <v>4236</v>
      </c>
      <c r="B3251" s="22" t="s">
        <v>17</v>
      </c>
      <c r="C3251" s="42">
        <v>2010</v>
      </c>
      <c r="D3251" s="22" t="s">
        <v>3858</v>
      </c>
      <c r="E3251" s="22" t="s">
        <v>773</v>
      </c>
      <c r="F3251" s="23">
        <v>24.42</v>
      </c>
      <c r="G3251" s="23">
        <v>24.42</v>
      </c>
      <c r="H3251" s="24">
        <f t="shared" si="303"/>
        <v>0</v>
      </c>
      <c r="I3251" s="153">
        <v>0</v>
      </c>
      <c r="J3251" s="24">
        <f t="shared" si="304"/>
        <v>0</v>
      </c>
      <c r="K3251" s="25">
        <f t="shared" si="305"/>
        <v>0</v>
      </c>
      <c r="L3251">
        <v>0</v>
      </c>
      <c r="M3251">
        <v>32964608</v>
      </c>
      <c r="N3251">
        <v>42065747</v>
      </c>
      <c r="O3251" s="52">
        <v>0</v>
      </c>
      <c r="P3251" s="52">
        <v>0</v>
      </c>
      <c r="Q3251" s="52">
        <v>0</v>
      </c>
      <c r="R3251" s="52">
        <v>0</v>
      </c>
      <c r="S3251" s="52">
        <v>0</v>
      </c>
      <c r="T3251" s="52">
        <v>0</v>
      </c>
      <c r="U3251" s="52">
        <v>0</v>
      </c>
      <c r="V3251" s="52">
        <v>0</v>
      </c>
      <c r="W3251" s="52">
        <v>0</v>
      </c>
      <c r="X3251" s="52">
        <v>0</v>
      </c>
      <c r="Y3251" s="52">
        <v>0</v>
      </c>
      <c r="Z3251" s="52">
        <v>0</v>
      </c>
      <c r="AA3251" s="25">
        <v>0</v>
      </c>
      <c r="AB3251" s="25">
        <v>0</v>
      </c>
      <c r="AC3251" s="25">
        <v>0</v>
      </c>
      <c r="AD3251" s="25">
        <v>0</v>
      </c>
      <c r="AE3251" s="25">
        <v>0</v>
      </c>
      <c r="AF3251" s="25">
        <v>0</v>
      </c>
      <c r="AG3251" s="25">
        <v>0</v>
      </c>
      <c r="AH3251" s="25">
        <v>0</v>
      </c>
      <c r="AI3251" s="25">
        <v>0</v>
      </c>
      <c r="AJ3251" s="25">
        <v>0</v>
      </c>
      <c r="AK3251" s="25">
        <v>0</v>
      </c>
      <c r="AL3251" s="25">
        <v>0</v>
      </c>
      <c r="AM3251" s="95">
        <v>0</v>
      </c>
      <c r="AN3251" s="95" t="e">
        <f ca="1">IF(MengeInEEGSummieren(M3251),AM3251,0)</f>
        <v>#NAME?</v>
      </c>
      <c r="AO3251" s="95">
        <f t="shared" si="306"/>
        <v>0</v>
      </c>
      <c r="AP3251" s="95">
        <f t="shared" si="307"/>
        <v>0</v>
      </c>
      <c r="AS3251">
        <v>0</v>
      </c>
      <c r="AT3251">
        <v>0</v>
      </c>
      <c r="AU3251" t="e">
        <f t="shared" ca="1" si="308"/>
        <v>#NAME?</v>
      </c>
    </row>
    <row r="3252" spans="1:47" x14ac:dyDescent="0.15">
      <c r="A3252" s="21" t="s">
        <v>4237</v>
      </c>
      <c r="B3252" s="22" t="s">
        <v>17</v>
      </c>
      <c r="C3252" s="42">
        <v>2010</v>
      </c>
      <c r="D3252" s="22" t="s">
        <v>3860</v>
      </c>
      <c r="E3252" s="22" t="s">
        <v>770</v>
      </c>
      <c r="F3252" s="23">
        <v>22.44</v>
      </c>
      <c r="G3252" s="23">
        <v>22.44</v>
      </c>
      <c r="H3252" s="24">
        <f t="shared" si="303"/>
        <v>0</v>
      </c>
      <c r="I3252" s="153">
        <v>0</v>
      </c>
      <c r="J3252" s="24">
        <f t="shared" si="304"/>
        <v>0</v>
      </c>
      <c r="K3252" s="25">
        <f t="shared" si="305"/>
        <v>0</v>
      </c>
      <c r="L3252">
        <v>0</v>
      </c>
      <c r="M3252">
        <v>32964608</v>
      </c>
      <c r="N3252">
        <v>42065747</v>
      </c>
      <c r="O3252" s="52">
        <v>0</v>
      </c>
      <c r="P3252" s="52">
        <v>0</v>
      </c>
      <c r="Q3252" s="52">
        <v>0</v>
      </c>
      <c r="R3252" s="52">
        <v>0</v>
      </c>
      <c r="S3252" s="52">
        <v>0</v>
      </c>
      <c r="T3252" s="52">
        <v>0</v>
      </c>
      <c r="U3252" s="52">
        <v>0</v>
      </c>
      <c r="V3252" s="52">
        <v>0</v>
      </c>
      <c r="W3252" s="52">
        <v>0</v>
      </c>
      <c r="X3252" s="52">
        <v>0</v>
      </c>
      <c r="Y3252" s="52">
        <v>0</v>
      </c>
      <c r="Z3252" s="52">
        <v>0</v>
      </c>
      <c r="AA3252" s="25">
        <v>0</v>
      </c>
      <c r="AB3252" s="25">
        <v>0</v>
      </c>
      <c r="AC3252" s="25">
        <v>0</v>
      </c>
      <c r="AD3252" s="25">
        <v>0</v>
      </c>
      <c r="AE3252" s="25">
        <v>0</v>
      </c>
      <c r="AF3252" s="25">
        <v>0</v>
      </c>
      <c r="AG3252" s="25">
        <v>0</v>
      </c>
      <c r="AH3252" s="25">
        <v>0</v>
      </c>
      <c r="AI3252" s="25">
        <v>0</v>
      </c>
      <c r="AJ3252" s="25">
        <v>0</v>
      </c>
      <c r="AK3252" s="25">
        <v>0</v>
      </c>
      <c r="AL3252" s="25">
        <v>0</v>
      </c>
      <c r="AM3252" s="95">
        <v>0</v>
      </c>
      <c r="AN3252" s="95" t="e">
        <f ca="1">IF(MengeInEEGSummieren(M3252),AM3252,0)</f>
        <v>#NAME?</v>
      </c>
      <c r="AO3252" s="95">
        <f t="shared" si="306"/>
        <v>0</v>
      </c>
      <c r="AP3252" s="95">
        <f t="shared" si="307"/>
        <v>0</v>
      </c>
      <c r="AS3252">
        <v>0</v>
      </c>
      <c r="AT3252">
        <v>0</v>
      </c>
      <c r="AU3252" t="e">
        <f t="shared" ca="1" si="308"/>
        <v>#NAME?</v>
      </c>
    </row>
    <row r="3253" spans="1:47" x14ac:dyDescent="0.15">
      <c r="A3253" s="21" t="s">
        <v>4238</v>
      </c>
      <c r="B3253" s="22" t="s">
        <v>17</v>
      </c>
      <c r="C3253" s="42">
        <v>2010</v>
      </c>
      <c r="D3253" s="22" t="s">
        <v>3862</v>
      </c>
      <c r="E3253" s="22" t="s">
        <v>773</v>
      </c>
      <c r="F3253" s="23">
        <v>25.41</v>
      </c>
      <c r="G3253" s="23">
        <v>25.41</v>
      </c>
      <c r="H3253" s="24">
        <f t="shared" si="303"/>
        <v>0</v>
      </c>
      <c r="I3253" s="153">
        <v>0</v>
      </c>
      <c r="J3253" s="24">
        <f t="shared" si="304"/>
        <v>0</v>
      </c>
      <c r="K3253" s="25">
        <f t="shared" si="305"/>
        <v>0</v>
      </c>
      <c r="L3253">
        <v>0</v>
      </c>
      <c r="M3253">
        <v>32964608</v>
      </c>
      <c r="N3253">
        <v>42065747</v>
      </c>
      <c r="O3253" s="52">
        <v>0</v>
      </c>
      <c r="P3253" s="52">
        <v>0</v>
      </c>
      <c r="Q3253" s="52">
        <v>0</v>
      </c>
      <c r="R3253" s="52">
        <v>0</v>
      </c>
      <c r="S3253" s="52">
        <v>0</v>
      </c>
      <c r="T3253" s="52">
        <v>0</v>
      </c>
      <c r="U3253" s="52">
        <v>0</v>
      </c>
      <c r="V3253" s="52">
        <v>0</v>
      </c>
      <c r="W3253" s="52">
        <v>0</v>
      </c>
      <c r="X3253" s="52">
        <v>0</v>
      </c>
      <c r="Y3253" s="52">
        <v>0</v>
      </c>
      <c r="Z3253" s="52">
        <v>0</v>
      </c>
      <c r="AA3253" s="25">
        <v>0</v>
      </c>
      <c r="AB3253" s="25">
        <v>0</v>
      </c>
      <c r="AC3253" s="25">
        <v>0</v>
      </c>
      <c r="AD3253" s="25">
        <v>0</v>
      </c>
      <c r="AE3253" s="25">
        <v>0</v>
      </c>
      <c r="AF3253" s="25">
        <v>0</v>
      </c>
      <c r="AG3253" s="25">
        <v>0</v>
      </c>
      <c r="AH3253" s="25">
        <v>0</v>
      </c>
      <c r="AI3253" s="25">
        <v>0</v>
      </c>
      <c r="AJ3253" s="25">
        <v>0</v>
      </c>
      <c r="AK3253" s="25">
        <v>0</v>
      </c>
      <c r="AL3253" s="25">
        <v>0</v>
      </c>
      <c r="AM3253" s="95">
        <v>0</v>
      </c>
      <c r="AN3253" s="95" t="e">
        <f ca="1">IF(MengeInEEGSummieren(M3253),AM3253,0)</f>
        <v>#NAME?</v>
      </c>
      <c r="AO3253" s="95">
        <f t="shared" si="306"/>
        <v>0</v>
      </c>
      <c r="AP3253" s="95">
        <f t="shared" si="307"/>
        <v>0</v>
      </c>
      <c r="AS3253">
        <v>0</v>
      </c>
      <c r="AT3253">
        <v>0</v>
      </c>
      <c r="AU3253" t="e">
        <f t="shared" ca="1" si="308"/>
        <v>#NAME?</v>
      </c>
    </row>
    <row r="3254" spans="1:47" x14ac:dyDescent="0.15">
      <c r="A3254" s="21" t="s">
        <v>4239</v>
      </c>
      <c r="B3254" s="22" t="s">
        <v>17</v>
      </c>
      <c r="C3254" s="42">
        <v>2010</v>
      </c>
      <c r="D3254" s="22" t="s">
        <v>3864</v>
      </c>
      <c r="E3254" s="22" t="s">
        <v>770</v>
      </c>
      <c r="F3254" s="23">
        <v>23.43</v>
      </c>
      <c r="G3254" s="23">
        <v>23.43</v>
      </c>
      <c r="H3254" s="24">
        <f t="shared" si="303"/>
        <v>0</v>
      </c>
      <c r="I3254" s="153">
        <v>0</v>
      </c>
      <c r="J3254" s="24">
        <f t="shared" si="304"/>
        <v>0</v>
      </c>
      <c r="K3254" s="25">
        <f t="shared" si="305"/>
        <v>0</v>
      </c>
      <c r="L3254">
        <v>0</v>
      </c>
      <c r="M3254">
        <v>32964608</v>
      </c>
      <c r="N3254">
        <v>42065747</v>
      </c>
      <c r="O3254" s="52">
        <v>0</v>
      </c>
      <c r="P3254" s="52">
        <v>0</v>
      </c>
      <c r="Q3254" s="52">
        <v>0</v>
      </c>
      <c r="R3254" s="52">
        <v>0</v>
      </c>
      <c r="S3254" s="52">
        <v>0</v>
      </c>
      <c r="T3254" s="52">
        <v>0</v>
      </c>
      <c r="U3254" s="52">
        <v>0</v>
      </c>
      <c r="V3254" s="52">
        <v>0</v>
      </c>
      <c r="W3254" s="52">
        <v>0</v>
      </c>
      <c r="X3254" s="52">
        <v>0</v>
      </c>
      <c r="Y3254" s="52">
        <v>0</v>
      </c>
      <c r="Z3254" s="52">
        <v>0</v>
      </c>
      <c r="AA3254" s="25">
        <v>0</v>
      </c>
      <c r="AB3254" s="25">
        <v>0</v>
      </c>
      <c r="AC3254" s="25">
        <v>0</v>
      </c>
      <c r="AD3254" s="25">
        <v>0</v>
      </c>
      <c r="AE3254" s="25">
        <v>0</v>
      </c>
      <c r="AF3254" s="25">
        <v>0</v>
      </c>
      <c r="AG3254" s="25">
        <v>0</v>
      </c>
      <c r="AH3254" s="25">
        <v>0</v>
      </c>
      <c r="AI3254" s="25">
        <v>0</v>
      </c>
      <c r="AJ3254" s="25">
        <v>0</v>
      </c>
      <c r="AK3254" s="25">
        <v>0</v>
      </c>
      <c r="AL3254" s="25">
        <v>0</v>
      </c>
      <c r="AM3254" s="95">
        <v>0</v>
      </c>
      <c r="AN3254" s="95" t="e">
        <f ca="1">IF(MengeInEEGSummieren(M3254),AM3254,0)</f>
        <v>#NAME?</v>
      </c>
      <c r="AO3254" s="95">
        <f t="shared" si="306"/>
        <v>0</v>
      </c>
      <c r="AP3254" s="95">
        <f t="shared" si="307"/>
        <v>0</v>
      </c>
      <c r="AS3254">
        <v>0</v>
      </c>
      <c r="AT3254">
        <v>0</v>
      </c>
      <c r="AU3254" t="e">
        <f t="shared" ca="1" si="308"/>
        <v>#NAME?</v>
      </c>
    </row>
    <row r="3255" spans="1:47" x14ac:dyDescent="0.15">
      <c r="A3255" s="21" t="s">
        <v>4240</v>
      </c>
      <c r="B3255" s="22" t="s">
        <v>17</v>
      </c>
      <c r="C3255" s="42">
        <v>2010</v>
      </c>
      <c r="D3255" s="22" t="s">
        <v>3866</v>
      </c>
      <c r="E3255" s="22" t="s">
        <v>773</v>
      </c>
      <c r="F3255" s="23">
        <v>26.4</v>
      </c>
      <c r="G3255" s="23">
        <v>26.4</v>
      </c>
      <c r="H3255" s="24">
        <f t="shared" si="303"/>
        <v>0</v>
      </c>
      <c r="I3255" s="153">
        <v>0</v>
      </c>
      <c r="J3255" s="24">
        <f t="shared" si="304"/>
        <v>0</v>
      </c>
      <c r="K3255" s="25">
        <f t="shared" si="305"/>
        <v>0</v>
      </c>
      <c r="L3255">
        <v>0</v>
      </c>
      <c r="M3255">
        <v>32964608</v>
      </c>
      <c r="N3255">
        <v>42065747</v>
      </c>
      <c r="O3255" s="52">
        <v>0</v>
      </c>
      <c r="P3255" s="52">
        <v>0</v>
      </c>
      <c r="Q3255" s="52">
        <v>0</v>
      </c>
      <c r="R3255" s="52">
        <v>0</v>
      </c>
      <c r="S3255" s="52">
        <v>0</v>
      </c>
      <c r="T3255" s="52">
        <v>0</v>
      </c>
      <c r="U3255" s="52">
        <v>0</v>
      </c>
      <c r="V3255" s="52">
        <v>0</v>
      </c>
      <c r="W3255" s="52">
        <v>0</v>
      </c>
      <c r="X3255" s="52">
        <v>0</v>
      </c>
      <c r="Y3255" s="52">
        <v>0</v>
      </c>
      <c r="Z3255" s="52">
        <v>0</v>
      </c>
      <c r="AA3255" s="25">
        <v>0</v>
      </c>
      <c r="AB3255" s="25">
        <v>0</v>
      </c>
      <c r="AC3255" s="25">
        <v>0</v>
      </c>
      <c r="AD3255" s="25">
        <v>0</v>
      </c>
      <c r="AE3255" s="25">
        <v>0</v>
      </c>
      <c r="AF3255" s="25">
        <v>0</v>
      </c>
      <c r="AG3255" s="25">
        <v>0</v>
      </c>
      <c r="AH3255" s="25">
        <v>0</v>
      </c>
      <c r="AI3255" s="25">
        <v>0</v>
      </c>
      <c r="AJ3255" s="25">
        <v>0</v>
      </c>
      <c r="AK3255" s="25">
        <v>0</v>
      </c>
      <c r="AL3255" s="25">
        <v>0</v>
      </c>
      <c r="AM3255" s="95">
        <v>0</v>
      </c>
      <c r="AN3255" s="95" t="e">
        <f ca="1">IF(MengeInEEGSummieren(M3255),AM3255,0)</f>
        <v>#NAME?</v>
      </c>
      <c r="AO3255" s="95">
        <f t="shared" si="306"/>
        <v>0</v>
      </c>
      <c r="AP3255" s="95">
        <f t="shared" si="307"/>
        <v>0</v>
      </c>
      <c r="AS3255">
        <v>0</v>
      </c>
      <c r="AT3255">
        <v>0</v>
      </c>
      <c r="AU3255" t="e">
        <f t="shared" ca="1" si="308"/>
        <v>#NAME?</v>
      </c>
    </row>
    <row r="3256" spans="1:47" x14ac:dyDescent="0.15">
      <c r="A3256" s="21" t="s">
        <v>4241</v>
      </c>
      <c r="B3256" s="22" t="s">
        <v>17</v>
      </c>
      <c r="C3256" s="42">
        <v>2010</v>
      </c>
      <c r="D3256" s="22" t="s">
        <v>3868</v>
      </c>
      <c r="E3256" s="22" t="s">
        <v>770</v>
      </c>
      <c r="F3256" s="23">
        <v>24.42</v>
      </c>
      <c r="G3256" s="23">
        <v>24.42</v>
      </c>
      <c r="H3256" s="24">
        <f t="shared" si="303"/>
        <v>0</v>
      </c>
      <c r="I3256" s="153">
        <v>0</v>
      </c>
      <c r="J3256" s="24">
        <f t="shared" si="304"/>
        <v>0</v>
      </c>
      <c r="K3256" s="25">
        <f t="shared" si="305"/>
        <v>0</v>
      </c>
      <c r="L3256">
        <v>0</v>
      </c>
      <c r="M3256">
        <v>32964608</v>
      </c>
      <c r="N3256">
        <v>42065747</v>
      </c>
      <c r="O3256" s="52">
        <v>0</v>
      </c>
      <c r="P3256" s="52">
        <v>0</v>
      </c>
      <c r="Q3256" s="52">
        <v>0</v>
      </c>
      <c r="R3256" s="52">
        <v>0</v>
      </c>
      <c r="S3256" s="52">
        <v>0</v>
      </c>
      <c r="T3256" s="52">
        <v>0</v>
      </c>
      <c r="U3256" s="52">
        <v>0</v>
      </c>
      <c r="V3256" s="52">
        <v>0</v>
      </c>
      <c r="W3256" s="52">
        <v>0</v>
      </c>
      <c r="X3256" s="52">
        <v>0</v>
      </c>
      <c r="Y3256" s="52">
        <v>0</v>
      </c>
      <c r="Z3256" s="52">
        <v>0</v>
      </c>
      <c r="AA3256" s="25">
        <v>0</v>
      </c>
      <c r="AB3256" s="25">
        <v>0</v>
      </c>
      <c r="AC3256" s="25">
        <v>0</v>
      </c>
      <c r="AD3256" s="25">
        <v>0</v>
      </c>
      <c r="AE3256" s="25">
        <v>0</v>
      </c>
      <c r="AF3256" s="25">
        <v>0</v>
      </c>
      <c r="AG3256" s="25">
        <v>0</v>
      </c>
      <c r="AH3256" s="25">
        <v>0</v>
      </c>
      <c r="AI3256" s="25">
        <v>0</v>
      </c>
      <c r="AJ3256" s="25">
        <v>0</v>
      </c>
      <c r="AK3256" s="25">
        <v>0</v>
      </c>
      <c r="AL3256" s="25">
        <v>0</v>
      </c>
      <c r="AM3256" s="95">
        <v>0</v>
      </c>
      <c r="AN3256" s="95" t="e">
        <f ca="1">IF(MengeInEEGSummieren(M3256),AM3256,0)</f>
        <v>#NAME?</v>
      </c>
      <c r="AO3256" s="95">
        <f t="shared" si="306"/>
        <v>0</v>
      </c>
      <c r="AP3256" s="95">
        <f t="shared" si="307"/>
        <v>0</v>
      </c>
      <c r="AS3256">
        <v>0</v>
      </c>
      <c r="AT3256">
        <v>0</v>
      </c>
      <c r="AU3256" t="e">
        <f t="shared" ca="1" si="308"/>
        <v>#NAME?</v>
      </c>
    </row>
    <row r="3257" spans="1:47" x14ac:dyDescent="0.15">
      <c r="A3257" s="21" t="s">
        <v>4242</v>
      </c>
      <c r="B3257" s="22" t="s">
        <v>17</v>
      </c>
      <c r="C3257" s="42">
        <v>2010</v>
      </c>
      <c r="D3257" s="22" t="s">
        <v>3870</v>
      </c>
      <c r="E3257" s="22" t="s">
        <v>773</v>
      </c>
      <c r="F3257" s="23">
        <v>27.39</v>
      </c>
      <c r="G3257" s="23">
        <v>27.39</v>
      </c>
      <c r="H3257" s="24">
        <f t="shared" si="303"/>
        <v>0</v>
      </c>
      <c r="I3257" s="153">
        <v>0</v>
      </c>
      <c r="J3257" s="24">
        <f t="shared" si="304"/>
        <v>0</v>
      </c>
      <c r="K3257" s="25">
        <f t="shared" si="305"/>
        <v>0</v>
      </c>
      <c r="L3257">
        <v>0</v>
      </c>
      <c r="M3257">
        <v>32964608</v>
      </c>
      <c r="N3257">
        <v>42065747</v>
      </c>
      <c r="O3257" s="52">
        <v>0</v>
      </c>
      <c r="P3257" s="52">
        <v>0</v>
      </c>
      <c r="Q3257" s="52">
        <v>0</v>
      </c>
      <c r="R3257" s="52">
        <v>0</v>
      </c>
      <c r="S3257" s="52">
        <v>0</v>
      </c>
      <c r="T3257" s="52">
        <v>0</v>
      </c>
      <c r="U3257" s="52">
        <v>0</v>
      </c>
      <c r="V3257" s="52">
        <v>0</v>
      </c>
      <c r="W3257" s="52">
        <v>0</v>
      </c>
      <c r="X3257" s="52">
        <v>0</v>
      </c>
      <c r="Y3257" s="52">
        <v>0</v>
      </c>
      <c r="Z3257" s="52">
        <v>0</v>
      </c>
      <c r="AA3257" s="25">
        <v>0</v>
      </c>
      <c r="AB3257" s="25">
        <v>0</v>
      </c>
      <c r="AC3257" s="25">
        <v>0</v>
      </c>
      <c r="AD3257" s="25">
        <v>0</v>
      </c>
      <c r="AE3257" s="25">
        <v>0</v>
      </c>
      <c r="AF3257" s="25">
        <v>0</v>
      </c>
      <c r="AG3257" s="25">
        <v>0</v>
      </c>
      <c r="AH3257" s="25">
        <v>0</v>
      </c>
      <c r="AI3257" s="25">
        <v>0</v>
      </c>
      <c r="AJ3257" s="25">
        <v>0</v>
      </c>
      <c r="AK3257" s="25">
        <v>0</v>
      </c>
      <c r="AL3257" s="25">
        <v>0</v>
      </c>
      <c r="AM3257" s="95">
        <v>0</v>
      </c>
      <c r="AN3257" s="95" t="e">
        <f ca="1">IF(MengeInEEGSummieren(M3257),AM3257,0)</f>
        <v>#NAME?</v>
      </c>
      <c r="AO3257" s="95">
        <f t="shared" si="306"/>
        <v>0</v>
      </c>
      <c r="AP3257" s="95">
        <f t="shared" si="307"/>
        <v>0</v>
      </c>
      <c r="AS3257">
        <v>0</v>
      </c>
      <c r="AT3257">
        <v>0</v>
      </c>
      <c r="AU3257" t="e">
        <f t="shared" ca="1" si="308"/>
        <v>#NAME?</v>
      </c>
    </row>
    <row r="3258" spans="1:47" x14ac:dyDescent="0.15">
      <c r="A3258" s="21" t="s">
        <v>4243</v>
      </c>
      <c r="B3258" s="22" t="s">
        <v>17</v>
      </c>
      <c r="C3258" s="42">
        <v>2010</v>
      </c>
      <c r="D3258" s="22" t="s">
        <v>3872</v>
      </c>
      <c r="E3258" s="22" t="s">
        <v>770</v>
      </c>
      <c r="F3258" s="23">
        <v>25.41</v>
      </c>
      <c r="G3258" s="23">
        <v>25.41</v>
      </c>
      <c r="H3258" s="24">
        <f t="shared" si="303"/>
        <v>0</v>
      </c>
      <c r="I3258" s="153">
        <v>0</v>
      </c>
      <c r="J3258" s="24">
        <f t="shared" si="304"/>
        <v>0</v>
      </c>
      <c r="K3258" s="25">
        <f t="shared" si="305"/>
        <v>0</v>
      </c>
      <c r="L3258">
        <v>0</v>
      </c>
      <c r="M3258">
        <v>32964608</v>
      </c>
      <c r="N3258">
        <v>42065747</v>
      </c>
      <c r="O3258" s="52">
        <v>0</v>
      </c>
      <c r="P3258" s="52">
        <v>0</v>
      </c>
      <c r="Q3258" s="52">
        <v>0</v>
      </c>
      <c r="R3258" s="52">
        <v>0</v>
      </c>
      <c r="S3258" s="52">
        <v>0</v>
      </c>
      <c r="T3258" s="52">
        <v>0</v>
      </c>
      <c r="U3258" s="52">
        <v>0</v>
      </c>
      <c r="V3258" s="52">
        <v>0</v>
      </c>
      <c r="W3258" s="52">
        <v>0</v>
      </c>
      <c r="X3258" s="52">
        <v>0</v>
      </c>
      <c r="Y3258" s="52">
        <v>0</v>
      </c>
      <c r="Z3258" s="52">
        <v>0</v>
      </c>
      <c r="AA3258" s="25">
        <v>0</v>
      </c>
      <c r="AB3258" s="25">
        <v>0</v>
      </c>
      <c r="AC3258" s="25">
        <v>0</v>
      </c>
      <c r="AD3258" s="25">
        <v>0</v>
      </c>
      <c r="AE3258" s="25">
        <v>0</v>
      </c>
      <c r="AF3258" s="25">
        <v>0</v>
      </c>
      <c r="AG3258" s="25">
        <v>0</v>
      </c>
      <c r="AH3258" s="25">
        <v>0</v>
      </c>
      <c r="AI3258" s="25">
        <v>0</v>
      </c>
      <c r="AJ3258" s="25">
        <v>0</v>
      </c>
      <c r="AK3258" s="25">
        <v>0</v>
      </c>
      <c r="AL3258" s="25">
        <v>0</v>
      </c>
      <c r="AM3258" s="95">
        <v>0</v>
      </c>
      <c r="AN3258" s="95" t="e">
        <f ca="1">IF(MengeInEEGSummieren(M3258),AM3258,0)</f>
        <v>#NAME?</v>
      </c>
      <c r="AO3258" s="95">
        <f t="shared" si="306"/>
        <v>0</v>
      </c>
      <c r="AP3258" s="95">
        <f t="shared" si="307"/>
        <v>0</v>
      </c>
      <c r="AS3258">
        <v>0</v>
      </c>
      <c r="AT3258">
        <v>0</v>
      </c>
      <c r="AU3258" t="e">
        <f t="shared" ca="1" si="308"/>
        <v>#NAME?</v>
      </c>
    </row>
    <row r="3259" spans="1:47" x14ac:dyDescent="0.15">
      <c r="A3259" s="21" t="s">
        <v>4244</v>
      </c>
      <c r="B3259" s="22" t="s">
        <v>17</v>
      </c>
      <c r="C3259" s="42">
        <v>2010</v>
      </c>
      <c r="D3259" s="22" t="s">
        <v>3874</v>
      </c>
      <c r="E3259" s="22" t="s">
        <v>773</v>
      </c>
      <c r="F3259" s="23">
        <v>28.38</v>
      </c>
      <c r="G3259" s="23">
        <v>28.38</v>
      </c>
      <c r="H3259" s="24">
        <f t="shared" si="303"/>
        <v>0</v>
      </c>
      <c r="I3259" s="153">
        <v>0</v>
      </c>
      <c r="J3259" s="24">
        <f t="shared" si="304"/>
        <v>0</v>
      </c>
      <c r="K3259" s="25">
        <f t="shared" si="305"/>
        <v>0</v>
      </c>
      <c r="L3259">
        <v>0</v>
      </c>
      <c r="M3259">
        <v>32964608</v>
      </c>
      <c r="N3259">
        <v>42065747</v>
      </c>
      <c r="O3259" s="52">
        <v>0</v>
      </c>
      <c r="P3259" s="52">
        <v>0</v>
      </c>
      <c r="Q3259" s="52">
        <v>0</v>
      </c>
      <c r="R3259" s="52">
        <v>0</v>
      </c>
      <c r="S3259" s="52">
        <v>0</v>
      </c>
      <c r="T3259" s="52">
        <v>0</v>
      </c>
      <c r="U3259" s="52">
        <v>0</v>
      </c>
      <c r="V3259" s="52">
        <v>0</v>
      </c>
      <c r="W3259" s="52">
        <v>0</v>
      </c>
      <c r="X3259" s="52">
        <v>0</v>
      </c>
      <c r="Y3259" s="52">
        <v>0</v>
      </c>
      <c r="Z3259" s="52">
        <v>0</v>
      </c>
      <c r="AA3259" s="25">
        <v>0</v>
      </c>
      <c r="AB3259" s="25">
        <v>0</v>
      </c>
      <c r="AC3259" s="25">
        <v>0</v>
      </c>
      <c r="AD3259" s="25">
        <v>0</v>
      </c>
      <c r="AE3259" s="25">
        <v>0</v>
      </c>
      <c r="AF3259" s="25">
        <v>0</v>
      </c>
      <c r="AG3259" s="25">
        <v>0</v>
      </c>
      <c r="AH3259" s="25">
        <v>0</v>
      </c>
      <c r="AI3259" s="25">
        <v>0</v>
      </c>
      <c r="AJ3259" s="25">
        <v>0</v>
      </c>
      <c r="AK3259" s="25">
        <v>0</v>
      </c>
      <c r="AL3259" s="25">
        <v>0</v>
      </c>
      <c r="AM3259" s="95">
        <v>0</v>
      </c>
      <c r="AN3259" s="95" t="e">
        <f ca="1">IF(MengeInEEGSummieren(M3259),AM3259,0)</f>
        <v>#NAME?</v>
      </c>
      <c r="AO3259" s="95">
        <f t="shared" si="306"/>
        <v>0</v>
      </c>
      <c r="AP3259" s="95">
        <f t="shared" si="307"/>
        <v>0</v>
      </c>
      <c r="AS3259">
        <v>0</v>
      </c>
      <c r="AT3259">
        <v>0</v>
      </c>
      <c r="AU3259" t="e">
        <f t="shared" ca="1" si="308"/>
        <v>#NAME?</v>
      </c>
    </row>
    <row r="3260" spans="1:47" x14ac:dyDescent="0.15">
      <c r="A3260" s="21" t="s">
        <v>4245</v>
      </c>
      <c r="B3260" s="22" t="s">
        <v>17</v>
      </c>
      <c r="C3260" s="42">
        <v>2010</v>
      </c>
      <c r="D3260" s="22" t="s">
        <v>3876</v>
      </c>
      <c r="E3260" s="22" t="s">
        <v>770</v>
      </c>
      <c r="F3260" s="23">
        <v>26.4</v>
      </c>
      <c r="G3260" s="23">
        <v>26.4</v>
      </c>
      <c r="H3260" s="24">
        <f t="shared" si="303"/>
        <v>0</v>
      </c>
      <c r="I3260" s="153">
        <v>0</v>
      </c>
      <c r="J3260" s="24">
        <f t="shared" si="304"/>
        <v>0</v>
      </c>
      <c r="K3260" s="25">
        <f t="shared" si="305"/>
        <v>0</v>
      </c>
      <c r="L3260">
        <v>0</v>
      </c>
      <c r="M3260">
        <v>32964608</v>
      </c>
      <c r="N3260">
        <v>42065747</v>
      </c>
      <c r="O3260" s="52">
        <v>0</v>
      </c>
      <c r="P3260" s="52">
        <v>0</v>
      </c>
      <c r="Q3260" s="52">
        <v>0</v>
      </c>
      <c r="R3260" s="52">
        <v>0</v>
      </c>
      <c r="S3260" s="52">
        <v>0</v>
      </c>
      <c r="T3260" s="52">
        <v>0</v>
      </c>
      <c r="U3260" s="52">
        <v>0</v>
      </c>
      <c r="V3260" s="52">
        <v>0</v>
      </c>
      <c r="W3260" s="52">
        <v>0</v>
      </c>
      <c r="X3260" s="52">
        <v>0</v>
      </c>
      <c r="Y3260" s="52">
        <v>0</v>
      </c>
      <c r="Z3260" s="52">
        <v>0</v>
      </c>
      <c r="AA3260" s="25">
        <v>0</v>
      </c>
      <c r="AB3260" s="25">
        <v>0</v>
      </c>
      <c r="AC3260" s="25">
        <v>0</v>
      </c>
      <c r="AD3260" s="25">
        <v>0</v>
      </c>
      <c r="AE3260" s="25">
        <v>0</v>
      </c>
      <c r="AF3260" s="25">
        <v>0</v>
      </c>
      <c r="AG3260" s="25">
        <v>0</v>
      </c>
      <c r="AH3260" s="25">
        <v>0</v>
      </c>
      <c r="AI3260" s="25">
        <v>0</v>
      </c>
      <c r="AJ3260" s="25">
        <v>0</v>
      </c>
      <c r="AK3260" s="25">
        <v>0</v>
      </c>
      <c r="AL3260" s="25">
        <v>0</v>
      </c>
      <c r="AM3260" s="95">
        <v>0</v>
      </c>
      <c r="AN3260" s="95" t="e">
        <f ca="1">IF(MengeInEEGSummieren(M3260),AM3260,0)</f>
        <v>#NAME?</v>
      </c>
      <c r="AO3260" s="95">
        <f t="shared" si="306"/>
        <v>0</v>
      </c>
      <c r="AP3260" s="95">
        <f t="shared" si="307"/>
        <v>0</v>
      </c>
      <c r="AS3260">
        <v>0</v>
      </c>
      <c r="AT3260">
        <v>0</v>
      </c>
      <c r="AU3260" t="e">
        <f t="shared" ca="1" si="308"/>
        <v>#NAME?</v>
      </c>
    </row>
    <row r="3261" spans="1:47" x14ac:dyDescent="0.15">
      <c r="A3261" s="21" t="s">
        <v>4246</v>
      </c>
      <c r="B3261" s="22" t="s">
        <v>17</v>
      </c>
      <c r="C3261" s="42">
        <v>2010</v>
      </c>
      <c r="D3261" s="22" t="s">
        <v>3878</v>
      </c>
      <c r="E3261" s="22" t="s">
        <v>773</v>
      </c>
      <c r="F3261" s="23">
        <v>29.37</v>
      </c>
      <c r="G3261" s="23">
        <v>29.37</v>
      </c>
      <c r="H3261" s="24">
        <f t="shared" si="303"/>
        <v>0</v>
      </c>
      <c r="I3261" s="153">
        <v>0</v>
      </c>
      <c r="J3261" s="24">
        <f t="shared" si="304"/>
        <v>0</v>
      </c>
      <c r="K3261" s="25">
        <f t="shared" si="305"/>
        <v>0</v>
      </c>
      <c r="L3261">
        <v>0</v>
      </c>
      <c r="M3261">
        <v>32964608</v>
      </c>
      <c r="N3261">
        <v>42065747</v>
      </c>
      <c r="O3261" s="52">
        <v>0</v>
      </c>
      <c r="P3261" s="52">
        <v>0</v>
      </c>
      <c r="Q3261" s="52">
        <v>0</v>
      </c>
      <c r="R3261" s="52">
        <v>0</v>
      </c>
      <c r="S3261" s="52">
        <v>0</v>
      </c>
      <c r="T3261" s="52">
        <v>0</v>
      </c>
      <c r="U3261" s="52">
        <v>0</v>
      </c>
      <c r="V3261" s="52">
        <v>0</v>
      </c>
      <c r="W3261" s="52">
        <v>0</v>
      </c>
      <c r="X3261" s="52">
        <v>0</v>
      </c>
      <c r="Y3261" s="52">
        <v>0</v>
      </c>
      <c r="Z3261" s="52">
        <v>0</v>
      </c>
      <c r="AA3261" s="25">
        <v>0</v>
      </c>
      <c r="AB3261" s="25">
        <v>0</v>
      </c>
      <c r="AC3261" s="25">
        <v>0</v>
      </c>
      <c r="AD3261" s="25">
        <v>0</v>
      </c>
      <c r="AE3261" s="25">
        <v>0</v>
      </c>
      <c r="AF3261" s="25">
        <v>0</v>
      </c>
      <c r="AG3261" s="25">
        <v>0</v>
      </c>
      <c r="AH3261" s="25">
        <v>0</v>
      </c>
      <c r="AI3261" s="25">
        <v>0</v>
      </c>
      <c r="AJ3261" s="25">
        <v>0</v>
      </c>
      <c r="AK3261" s="25">
        <v>0</v>
      </c>
      <c r="AL3261" s="25">
        <v>0</v>
      </c>
      <c r="AM3261" s="95">
        <v>0</v>
      </c>
      <c r="AN3261" s="95" t="e">
        <f ca="1">IF(MengeInEEGSummieren(M3261),AM3261,0)</f>
        <v>#NAME?</v>
      </c>
      <c r="AO3261" s="95">
        <f t="shared" si="306"/>
        <v>0</v>
      </c>
      <c r="AP3261" s="95">
        <f t="shared" si="307"/>
        <v>0</v>
      </c>
      <c r="AS3261">
        <v>0</v>
      </c>
      <c r="AT3261">
        <v>0</v>
      </c>
      <c r="AU3261" t="e">
        <f t="shared" ca="1" si="308"/>
        <v>#NAME?</v>
      </c>
    </row>
    <row r="3262" spans="1:47" x14ac:dyDescent="0.15">
      <c r="A3262" s="21" t="s">
        <v>4247</v>
      </c>
      <c r="B3262" s="22" t="s">
        <v>17</v>
      </c>
      <c r="C3262" s="42">
        <v>2010</v>
      </c>
      <c r="D3262" s="22" t="s">
        <v>3880</v>
      </c>
      <c r="E3262" s="22" t="s">
        <v>770</v>
      </c>
      <c r="F3262" s="23">
        <v>27.39</v>
      </c>
      <c r="G3262" s="23">
        <v>27.39</v>
      </c>
      <c r="H3262" s="24">
        <f t="shared" si="303"/>
        <v>0</v>
      </c>
      <c r="I3262" s="153">
        <v>0</v>
      </c>
      <c r="J3262" s="24">
        <f t="shared" si="304"/>
        <v>0</v>
      </c>
      <c r="K3262" s="25">
        <f t="shared" si="305"/>
        <v>0</v>
      </c>
      <c r="L3262">
        <v>0</v>
      </c>
      <c r="M3262">
        <v>32964608</v>
      </c>
      <c r="N3262">
        <v>42065747</v>
      </c>
      <c r="O3262" s="52">
        <v>0</v>
      </c>
      <c r="P3262" s="52">
        <v>0</v>
      </c>
      <c r="Q3262" s="52">
        <v>0</v>
      </c>
      <c r="R3262" s="52">
        <v>0</v>
      </c>
      <c r="S3262" s="52">
        <v>0</v>
      </c>
      <c r="T3262" s="52">
        <v>0</v>
      </c>
      <c r="U3262" s="52">
        <v>0</v>
      </c>
      <c r="V3262" s="52">
        <v>0</v>
      </c>
      <c r="W3262" s="52">
        <v>0</v>
      </c>
      <c r="X3262" s="52">
        <v>0</v>
      </c>
      <c r="Y3262" s="52">
        <v>0</v>
      </c>
      <c r="Z3262" s="52">
        <v>0</v>
      </c>
      <c r="AA3262" s="25">
        <v>0</v>
      </c>
      <c r="AB3262" s="25">
        <v>0</v>
      </c>
      <c r="AC3262" s="25">
        <v>0</v>
      </c>
      <c r="AD3262" s="25">
        <v>0</v>
      </c>
      <c r="AE3262" s="25">
        <v>0</v>
      </c>
      <c r="AF3262" s="25">
        <v>0</v>
      </c>
      <c r="AG3262" s="25">
        <v>0</v>
      </c>
      <c r="AH3262" s="25">
        <v>0</v>
      </c>
      <c r="AI3262" s="25">
        <v>0</v>
      </c>
      <c r="AJ3262" s="25">
        <v>0</v>
      </c>
      <c r="AK3262" s="25">
        <v>0</v>
      </c>
      <c r="AL3262" s="25">
        <v>0</v>
      </c>
      <c r="AM3262" s="95">
        <v>0</v>
      </c>
      <c r="AN3262" s="95" t="e">
        <f ca="1">IF(MengeInEEGSummieren(M3262),AM3262,0)</f>
        <v>#NAME?</v>
      </c>
      <c r="AO3262" s="95">
        <f t="shared" si="306"/>
        <v>0</v>
      </c>
      <c r="AP3262" s="95">
        <f t="shared" si="307"/>
        <v>0</v>
      </c>
      <c r="AS3262">
        <v>0</v>
      </c>
      <c r="AT3262">
        <v>0</v>
      </c>
      <c r="AU3262" t="e">
        <f t="shared" ca="1" si="308"/>
        <v>#NAME?</v>
      </c>
    </row>
    <row r="3263" spans="1:47" x14ac:dyDescent="0.15">
      <c r="A3263" s="21" t="s">
        <v>4248</v>
      </c>
      <c r="B3263" s="22" t="s">
        <v>17</v>
      </c>
      <c r="C3263" s="42">
        <v>2010</v>
      </c>
      <c r="D3263" s="22" t="s">
        <v>3882</v>
      </c>
      <c r="E3263" s="22" t="s">
        <v>773</v>
      </c>
      <c r="F3263" s="23">
        <v>30.36</v>
      </c>
      <c r="G3263" s="23">
        <v>30.36</v>
      </c>
      <c r="H3263" s="24">
        <f t="shared" si="303"/>
        <v>0</v>
      </c>
      <c r="I3263" s="153">
        <v>0</v>
      </c>
      <c r="J3263" s="24">
        <f t="shared" si="304"/>
        <v>0</v>
      </c>
      <c r="K3263" s="25">
        <f t="shared" si="305"/>
        <v>0</v>
      </c>
      <c r="L3263">
        <v>0</v>
      </c>
      <c r="M3263">
        <v>32964608</v>
      </c>
      <c r="N3263">
        <v>42065747</v>
      </c>
      <c r="O3263" s="52">
        <v>0</v>
      </c>
      <c r="P3263" s="52">
        <v>0</v>
      </c>
      <c r="Q3263" s="52">
        <v>0</v>
      </c>
      <c r="R3263" s="52">
        <v>0</v>
      </c>
      <c r="S3263" s="52">
        <v>0</v>
      </c>
      <c r="T3263" s="52">
        <v>0</v>
      </c>
      <c r="U3263" s="52">
        <v>0</v>
      </c>
      <c r="V3263" s="52">
        <v>0</v>
      </c>
      <c r="W3263" s="52">
        <v>0</v>
      </c>
      <c r="X3263" s="52">
        <v>0</v>
      </c>
      <c r="Y3263" s="52">
        <v>0</v>
      </c>
      <c r="Z3263" s="52">
        <v>0</v>
      </c>
      <c r="AA3263" s="25">
        <v>0</v>
      </c>
      <c r="AB3263" s="25">
        <v>0</v>
      </c>
      <c r="AC3263" s="25">
        <v>0</v>
      </c>
      <c r="AD3263" s="25">
        <v>0</v>
      </c>
      <c r="AE3263" s="25">
        <v>0</v>
      </c>
      <c r="AF3263" s="25">
        <v>0</v>
      </c>
      <c r="AG3263" s="25">
        <v>0</v>
      </c>
      <c r="AH3263" s="25">
        <v>0</v>
      </c>
      <c r="AI3263" s="25">
        <v>0</v>
      </c>
      <c r="AJ3263" s="25">
        <v>0</v>
      </c>
      <c r="AK3263" s="25">
        <v>0</v>
      </c>
      <c r="AL3263" s="25">
        <v>0</v>
      </c>
      <c r="AM3263" s="95">
        <v>0</v>
      </c>
      <c r="AN3263" s="95" t="e">
        <f ca="1">IF(MengeInEEGSummieren(M3263),AM3263,0)</f>
        <v>#NAME?</v>
      </c>
      <c r="AO3263" s="95">
        <f t="shared" si="306"/>
        <v>0</v>
      </c>
      <c r="AP3263" s="95">
        <f t="shared" si="307"/>
        <v>0</v>
      </c>
      <c r="AS3263">
        <v>0</v>
      </c>
      <c r="AT3263">
        <v>0</v>
      </c>
      <c r="AU3263" t="e">
        <f t="shared" ca="1" si="308"/>
        <v>#NAME?</v>
      </c>
    </row>
    <row r="3264" spans="1:47" x14ac:dyDescent="0.15">
      <c r="A3264" s="21" t="s">
        <v>4249</v>
      </c>
      <c r="B3264" s="22" t="s">
        <v>17</v>
      </c>
      <c r="C3264" s="42">
        <v>2010</v>
      </c>
      <c r="D3264" s="22" t="s">
        <v>3884</v>
      </c>
      <c r="E3264" s="22" t="s">
        <v>773</v>
      </c>
      <c r="F3264" s="23">
        <v>27.39</v>
      </c>
      <c r="G3264" s="23">
        <v>27.39</v>
      </c>
      <c r="H3264" s="24">
        <f t="shared" si="303"/>
        <v>0</v>
      </c>
      <c r="I3264" s="153">
        <v>0</v>
      </c>
      <c r="J3264" s="24">
        <f t="shared" si="304"/>
        <v>0</v>
      </c>
      <c r="K3264" s="25">
        <f t="shared" si="305"/>
        <v>0</v>
      </c>
      <c r="L3264">
        <v>0</v>
      </c>
      <c r="M3264">
        <v>32964608</v>
      </c>
      <c r="N3264">
        <v>42065747</v>
      </c>
      <c r="O3264" s="52">
        <v>0</v>
      </c>
      <c r="P3264" s="52">
        <v>0</v>
      </c>
      <c r="Q3264" s="52">
        <v>0</v>
      </c>
      <c r="R3264" s="52">
        <v>0</v>
      </c>
      <c r="S3264" s="52">
        <v>0</v>
      </c>
      <c r="T3264" s="52">
        <v>0</v>
      </c>
      <c r="U3264" s="52">
        <v>0</v>
      </c>
      <c r="V3264" s="52">
        <v>0</v>
      </c>
      <c r="W3264" s="52">
        <v>0</v>
      </c>
      <c r="X3264" s="52">
        <v>0</v>
      </c>
      <c r="Y3264" s="52">
        <v>0</v>
      </c>
      <c r="Z3264" s="52">
        <v>0</v>
      </c>
      <c r="AA3264" s="25">
        <v>0</v>
      </c>
      <c r="AB3264" s="25">
        <v>0</v>
      </c>
      <c r="AC3264" s="25">
        <v>0</v>
      </c>
      <c r="AD3264" s="25">
        <v>0</v>
      </c>
      <c r="AE3264" s="25">
        <v>0</v>
      </c>
      <c r="AF3264" s="25">
        <v>0</v>
      </c>
      <c r="AG3264" s="25">
        <v>0</v>
      </c>
      <c r="AH3264" s="25">
        <v>0</v>
      </c>
      <c r="AI3264" s="25">
        <v>0</v>
      </c>
      <c r="AJ3264" s="25">
        <v>0</v>
      </c>
      <c r="AK3264" s="25">
        <v>0</v>
      </c>
      <c r="AL3264" s="25">
        <v>0</v>
      </c>
      <c r="AM3264" s="95">
        <v>0</v>
      </c>
      <c r="AN3264" s="95" t="e">
        <f ca="1">IF(MengeInEEGSummieren(M3264),AM3264,0)</f>
        <v>#NAME?</v>
      </c>
      <c r="AO3264" s="95">
        <f t="shared" si="306"/>
        <v>0</v>
      </c>
      <c r="AP3264" s="95">
        <f t="shared" si="307"/>
        <v>0</v>
      </c>
      <c r="AS3264">
        <v>0</v>
      </c>
      <c r="AT3264">
        <v>0</v>
      </c>
      <c r="AU3264" t="e">
        <f t="shared" ca="1" si="308"/>
        <v>#NAME?</v>
      </c>
    </row>
    <row r="3265" spans="1:47" x14ac:dyDescent="0.15">
      <c r="A3265" s="21" t="s">
        <v>4250</v>
      </c>
      <c r="B3265" s="22" t="s">
        <v>17</v>
      </c>
      <c r="C3265" s="42">
        <v>2010</v>
      </c>
      <c r="D3265" s="22" t="s">
        <v>3886</v>
      </c>
      <c r="E3265" s="22" t="s">
        <v>770</v>
      </c>
      <c r="F3265" s="23">
        <v>24.42</v>
      </c>
      <c r="G3265" s="23">
        <v>24.42</v>
      </c>
      <c r="H3265" s="24">
        <f t="shared" si="303"/>
        <v>0</v>
      </c>
      <c r="I3265" s="153">
        <v>0</v>
      </c>
      <c r="J3265" s="24">
        <f t="shared" si="304"/>
        <v>0</v>
      </c>
      <c r="K3265" s="25">
        <f t="shared" si="305"/>
        <v>0</v>
      </c>
      <c r="L3265">
        <v>0</v>
      </c>
      <c r="M3265">
        <v>32964608</v>
      </c>
      <c r="N3265">
        <v>42065747</v>
      </c>
      <c r="O3265" s="52">
        <v>0</v>
      </c>
      <c r="P3265" s="52">
        <v>0</v>
      </c>
      <c r="Q3265" s="52">
        <v>0</v>
      </c>
      <c r="R3265" s="52">
        <v>0</v>
      </c>
      <c r="S3265" s="52">
        <v>0</v>
      </c>
      <c r="T3265" s="52">
        <v>0</v>
      </c>
      <c r="U3265" s="52">
        <v>0</v>
      </c>
      <c r="V3265" s="52">
        <v>0</v>
      </c>
      <c r="W3265" s="52">
        <v>0</v>
      </c>
      <c r="X3265" s="52">
        <v>0</v>
      </c>
      <c r="Y3265" s="52">
        <v>0</v>
      </c>
      <c r="Z3265" s="52">
        <v>0</v>
      </c>
      <c r="AA3265" s="25">
        <v>0</v>
      </c>
      <c r="AB3265" s="25">
        <v>0</v>
      </c>
      <c r="AC3265" s="25">
        <v>0</v>
      </c>
      <c r="AD3265" s="25">
        <v>0</v>
      </c>
      <c r="AE3265" s="25">
        <v>0</v>
      </c>
      <c r="AF3265" s="25">
        <v>0</v>
      </c>
      <c r="AG3265" s="25">
        <v>0</v>
      </c>
      <c r="AH3265" s="25">
        <v>0</v>
      </c>
      <c r="AI3265" s="25">
        <v>0</v>
      </c>
      <c r="AJ3265" s="25">
        <v>0</v>
      </c>
      <c r="AK3265" s="25">
        <v>0</v>
      </c>
      <c r="AL3265" s="25">
        <v>0</v>
      </c>
      <c r="AM3265" s="95">
        <v>0</v>
      </c>
      <c r="AN3265" s="95" t="e">
        <f ca="1">IF(MengeInEEGSummieren(M3265),AM3265,0)</f>
        <v>#NAME?</v>
      </c>
      <c r="AO3265" s="95">
        <f t="shared" si="306"/>
        <v>0</v>
      </c>
      <c r="AP3265" s="95">
        <f t="shared" si="307"/>
        <v>0</v>
      </c>
      <c r="AS3265">
        <v>0</v>
      </c>
      <c r="AT3265">
        <v>0</v>
      </c>
      <c r="AU3265" t="e">
        <f t="shared" ca="1" si="308"/>
        <v>#NAME?</v>
      </c>
    </row>
    <row r="3266" spans="1:47" x14ac:dyDescent="0.15">
      <c r="A3266" s="21" t="s">
        <v>4251</v>
      </c>
      <c r="B3266" s="22" t="s">
        <v>17</v>
      </c>
      <c r="C3266" s="42">
        <v>2010</v>
      </c>
      <c r="D3266" s="22" t="s">
        <v>3888</v>
      </c>
      <c r="E3266" s="22" t="s">
        <v>773</v>
      </c>
      <c r="F3266" s="23">
        <v>28.38</v>
      </c>
      <c r="G3266" s="23">
        <v>28.38</v>
      </c>
      <c r="H3266" s="24">
        <f t="shared" si="303"/>
        <v>0</v>
      </c>
      <c r="I3266" s="153">
        <v>0</v>
      </c>
      <c r="J3266" s="24">
        <f t="shared" si="304"/>
        <v>0</v>
      </c>
      <c r="K3266" s="25">
        <f t="shared" si="305"/>
        <v>0</v>
      </c>
      <c r="L3266">
        <v>0</v>
      </c>
      <c r="M3266">
        <v>32964608</v>
      </c>
      <c r="N3266">
        <v>42065747</v>
      </c>
      <c r="O3266" s="52">
        <v>0</v>
      </c>
      <c r="P3266" s="52">
        <v>0</v>
      </c>
      <c r="Q3266" s="52">
        <v>0</v>
      </c>
      <c r="R3266" s="52">
        <v>0</v>
      </c>
      <c r="S3266" s="52">
        <v>0</v>
      </c>
      <c r="T3266" s="52">
        <v>0</v>
      </c>
      <c r="U3266" s="52">
        <v>0</v>
      </c>
      <c r="V3266" s="52">
        <v>0</v>
      </c>
      <c r="W3266" s="52">
        <v>0</v>
      </c>
      <c r="X3266" s="52">
        <v>0</v>
      </c>
      <c r="Y3266" s="52">
        <v>0</v>
      </c>
      <c r="Z3266" s="52">
        <v>0</v>
      </c>
      <c r="AA3266" s="25">
        <v>0</v>
      </c>
      <c r="AB3266" s="25">
        <v>0</v>
      </c>
      <c r="AC3266" s="25">
        <v>0</v>
      </c>
      <c r="AD3266" s="25">
        <v>0</v>
      </c>
      <c r="AE3266" s="25">
        <v>0</v>
      </c>
      <c r="AF3266" s="25">
        <v>0</v>
      </c>
      <c r="AG3266" s="25">
        <v>0</v>
      </c>
      <c r="AH3266" s="25">
        <v>0</v>
      </c>
      <c r="AI3266" s="25">
        <v>0</v>
      </c>
      <c r="AJ3266" s="25">
        <v>0</v>
      </c>
      <c r="AK3266" s="25">
        <v>0</v>
      </c>
      <c r="AL3266" s="25">
        <v>0</v>
      </c>
      <c r="AM3266" s="95">
        <v>0</v>
      </c>
      <c r="AN3266" s="95" t="e">
        <f ca="1">IF(MengeInEEGSummieren(M3266),AM3266,0)</f>
        <v>#NAME?</v>
      </c>
      <c r="AO3266" s="95">
        <f t="shared" si="306"/>
        <v>0</v>
      </c>
      <c r="AP3266" s="95">
        <f t="shared" si="307"/>
        <v>0</v>
      </c>
      <c r="AS3266">
        <v>0</v>
      </c>
      <c r="AT3266">
        <v>0</v>
      </c>
      <c r="AU3266" t="e">
        <f t="shared" ca="1" si="308"/>
        <v>#NAME?</v>
      </c>
    </row>
    <row r="3267" spans="1:47" x14ac:dyDescent="0.15">
      <c r="A3267" s="21" t="s">
        <v>4252</v>
      </c>
      <c r="B3267" s="22" t="s">
        <v>17</v>
      </c>
      <c r="C3267" s="42">
        <v>2010</v>
      </c>
      <c r="D3267" s="22" t="s">
        <v>3890</v>
      </c>
      <c r="E3267" s="22" t="s">
        <v>770</v>
      </c>
      <c r="F3267" s="23">
        <v>25.41</v>
      </c>
      <c r="G3267" s="23">
        <v>25.41</v>
      </c>
      <c r="H3267" s="24">
        <f t="shared" si="303"/>
        <v>0</v>
      </c>
      <c r="I3267" s="153">
        <v>0</v>
      </c>
      <c r="J3267" s="24">
        <f t="shared" si="304"/>
        <v>0</v>
      </c>
      <c r="K3267" s="25">
        <f t="shared" si="305"/>
        <v>0</v>
      </c>
      <c r="L3267">
        <v>0</v>
      </c>
      <c r="M3267">
        <v>32964608</v>
      </c>
      <c r="N3267">
        <v>42065747</v>
      </c>
      <c r="O3267" s="52">
        <v>0</v>
      </c>
      <c r="P3267" s="52">
        <v>0</v>
      </c>
      <c r="Q3267" s="52">
        <v>0</v>
      </c>
      <c r="R3267" s="52">
        <v>0</v>
      </c>
      <c r="S3267" s="52">
        <v>0</v>
      </c>
      <c r="T3267" s="52">
        <v>0</v>
      </c>
      <c r="U3267" s="52">
        <v>0</v>
      </c>
      <c r="V3267" s="52">
        <v>0</v>
      </c>
      <c r="W3267" s="52">
        <v>0</v>
      </c>
      <c r="X3267" s="52">
        <v>0</v>
      </c>
      <c r="Y3267" s="52">
        <v>0</v>
      </c>
      <c r="Z3267" s="52">
        <v>0</v>
      </c>
      <c r="AA3267" s="25">
        <v>0</v>
      </c>
      <c r="AB3267" s="25">
        <v>0</v>
      </c>
      <c r="AC3267" s="25">
        <v>0</v>
      </c>
      <c r="AD3267" s="25">
        <v>0</v>
      </c>
      <c r="AE3267" s="25">
        <v>0</v>
      </c>
      <c r="AF3267" s="25">
        <v>0</v>
      </c>
      <c r="AG3267" s="25">
        <v>0</v>
      </c>
      <c r="AH3267" s="25">
        <v>0</v>
      </c>
      <c r="AI3267" s="25">
        <v>0</v>
      </c>
      <c r="AJ3267" s="25">
        <v>0</v>
      </c>
      <c r="AK3267" s="25">
        <v>0</v>
      </c>
      <c r="AL3267" s="25">
        <v>0</v>
      </c>
      <c r="AM3267" s="95">
        <v>0</v>
      </c>
      <c r="AN3267" s="95" t="e">
        <f ca="1">IF(MengeInEEGSummieren(M3267),AM3267,0)</f>
        <v>#NAME?</v>
      </c>
      <c r="AO3267" s="95">
        <f t="shared" si="306"/>
        <v>0</v>
      </c>
      <c r="AP3267" s="95">
        <f t="shared" si="307"/>
        <v>0</v>
      </c>
      <c r="AS3267">
        <v>0</v>
      </c>
      <c r="AT3267">
        <v>0</v>
      </c>
      <c r="AU3267" t="e">
        <f t="shared" ca="1" si="308"/>
        <v>#NAME?</v>
      </c>
    </row>
    <row r="3268" spans="1:47" x14ac:dyDescent="0.15">
      <c r="A3268" s="21" t="s">
        <v>4253</v>
      </c>
      <c r="B3268" s="22" t="s">
        <v>17</v>
      </c>
      <c r="C3268" s="42">
        <v>2010</v>
      </c>
      <c r="D3268" s="22" t="s">
        <v>3892</v>
      </c>
      <c r="E3268" s="22" t="s">
        <v>770</v>
      </c>
      <c r="F3268" s="23">
        <v>9.09</v>
      </c>
      <c r="G3268" s="23">
        <v>9.09</v>
      </c>
      <c r="H3268" s="24">
        <f t="shared" si="303"/>
        <v>0</v>
      </c>
      <c r="I3268" s="153">
        <v>0</v>
      </c>
      <c r="J3268" s="24">
        <f t="shared" si="304"/>
        <v>0</v>
      </c>
      <c r="K3268" s="25">
        <f t="shared" si="305"/>
        <v>0</v>
      </c>
      <c r="L3268">
        <v>0</v>
      </c>
      <c r="M3268">
        <v>32964608</v>
      </c>
      <c r="N3268">
        <v>42065747</v>
      </c>
      <c r="O3268" s="52">
        <v>0</v>
      </c>
      <c r="P3268" s="52">
        <v>0</v>
      </c>
      <c r="Q3268" s="52">
        <v>0</v>
      </c>
      <c r="R3268" s="52">
        <v>0</v>
      </c>
      <c r="S3268" s="52">
        <v>0</v>
      </c>
      <c r="T3268" s="52">
        <v>0</v>
      </c>
      <c r="U3268" s="52">
        <v>0</v>
      </c>
      <c r="V3268" s="52">
        <v>0</v>
      </c>
      <c r="W3268" s="52">
        <v>0</v>
      </c>
      <c r="X3268" s="52">
        <v>0</v>
      </c>
      <c r="Y3268" s="52">
        <v>0</v>
      </c>
      <c r="Z3268" s="52">
        <v>0</v>
      </c>
      <c r="AA3268" s="25">
        <v>0</v>
      </c>
      <c r="AB3268" s="25">
        <v>0</v>
      </c>
      <c r="AC3268" s="25">
        <v>0</v>
      </c>
      <c r="AD3268" s="25">
        <v>0</v>
      </c>
      <c r="AE3268" s="25">
        <v>0</v>
      </c>
      <c r="AF3268" s="25">
        <v>0</v>
      </c>
      <c r="AG3268" s="25">
        <v>0</v>
      </c>
      <c r="AH3268" s="25">
        <v>0</v>
      </c>
      <c r="AI3268" s="25">
        <v>0</v>
      </c>
      <c r="AJ3268" s="25">
        <v>0</v>
      </c>
      <c r="AK3268" s="25">
        <v>0</v>
      </c>
      <c r="AL3268" s="25">
        <v>0</v>
      </c>
      <c r="AM3268" s="95">
        <v>0</v>
      </c>
      <c r="AN3268" s="95" t="e">
        <f ca="1">IF(MengeInEEGSummieren(M3268),AM3268,0)</f>
        <v>#NAME?</v>
      </c>
      <c r="AO3268" s="95">
        <f t="shared" si="306"/>
        <v>0</v>
      </c>
      <c r="AP3268" s="95">
        <f t="shared" si="307"/>
        <v>0</v>
      </c>
      <c r="AS3268">
        <v>0</v>
      </c>
      <c r="AT3268">
        <v>0</v>
      </c>
      <c r="AU3268" t="e">
        <f t="shared" ca="1" si="308"/>
        <v>#NAME?</v>
      </c>
    </row>
    <row r="3269" spans="1:47" x14ac:dyDescent="0.15">
      <c r="A3269" s="21" t="s">
        <v>4254</v>
      </c>
      <c r="B3269" s="22" t="s">
        <v>17</v>
      </c>
      <c r="C3269" s="42">
        <v>2010</v>
      </c>
      <c r="D3269" s="22" t="s">
        <v>3894</v>
      </c>
      <c r="E3269" s="22" t="s">
        <v>773</v>
      </c>
      <c r="F3269" s="23">
        <v>12.06</v>
      </c>
      <c r="G3269" s="23">
        <v>12.06</v>
      </c>
      <c r="H3269" s="24">
        <f t="shared" si="303"/>
        <v>0</v>
      </c>
      <c r="I3269" s="153">
        <v>0</v>
      </c>
      <c r="J3269" s="24">
        <f t="shared" si="304"/>
        <v>0</v>
      </c>
      <c r="K3269" s="25">
        <f t="shared" si="305"/>
        <v>0</v>
      </c>
      <c r="L3269">
        <v>0</v>
      </c>
      <c r="M3269">
        <v>32964608</v>
      </c>
      <c r="N3269">
        <v>42065747</v>
      </c>
      <c r="O3269" s="52">
        <v>0</v>
      </c>
      <c r="P3269" s="52">
        <v>0</v>
      </c>
      <c r="Q3269" s="52">
        <v>0</v>
      </c>
      <c r="R3269" s="52">
        <v>0</v>
      </c>
      <c r="S3269" s="52">
        <v>0</v>
      </c>
      <c r="T3269" s="52">
        <v>0</v>
      </c>
      <c r="U3269" s="52">
        <v>0</v>
      </c>
      <c r="V3269" s="52">
        <v>0</v>
      </c>
      <c r="W3269" s="52">
        <v>0</v>
      </c>
      <c r="X3269" s="52">
        <v>0</v>
      </c>
      <c r="Y3269" s="52">
        <v>0</v>
      </c>
      <c r="Z3269" s="52">
        <v>0</v>
      </c>
      <c r="AA3269" s="25">
        <v>0</v>
      </c>
      <c r="AB3269" s="25">
        <v>0</v>
      </c>
      <c r="AC3269" s="25">
        <v>0</v>
      </c>
      <c r="AD3269" s="25">
        <v>0</v>
      </c>
      <c r="AE3269" s="25">
        <v>0</v>
      </c>
      <c r="AF3269" s="25">
        <v>0</v>
      </c>
      <c r="AG3269" s="25">
        <v>0</v>
      </c>
      <c r="AH3269" s="25">
        <v>0</v>
      </c>
      <c r="AI3269" s="25">
        <v>0</v>
      </c>
      <c r="AJ3269" s="25">
        <v>0</v>
      </c>
      <c r="AK3269" s="25">
        <v>0</v>
      </c>
      <c r="AL3269" s="25">
        <v>0</v>
      </c>
      <c r="AM3269" s="95">
        <v>0</v>
      </c>
      <c r="AN3269" s="95" t="e">
        <f ca="1">IF(MengeInEEGSummieren(M3269),AM3269,0)</f>
        <v>#NAME?</v>
      </c>
      <c r="AO3269" s="95">
        <f t="shared" si="306"/>
        <v>0</v>
      </c>
      <c r="AP3269" s="95">
        <f t="shared" si="307"/>
        <v>0</v>
      </c>
      <c r="AS3269">
        <v>0</v>
      </c>
      <c r="AT3269">
        <v>0</v>
      </c>
      <c r="AU3269" t="e">
        <f t="shared" ca="1" si="308"/>
        <v>#NAME?</v>
      </c>
    </row>
    <row r="3270" spans="1:47" x14ac:dyDescent="0.15">
      <c r="A3270" s="21" t="s">
        <v>4255</v>
      </c>
      <c r="B3270" s="22" t="s">
        <v>17</v>
      </c>
      <c r="C3270" s="42">
        <v>2010</v>
      </c>
      <c r="D3270" s="22" t="s">
        <v>3896</v>
      </c>
      <c r="E3270" s="22" t="s">
        <v>770</v>
      </c>
      <c r="F3270" s="23">
        <v>15.03</v>
      </c>
      <c r="G3270" s="23">
        <v>15.03</v>
      </c>
      <c r="H3270" s="24">
        <f t="shared" si="303"/>
        <v>0</v>
      </c>
      <c r="I3270" s="153">
        <v>0</v>
      </c>
      <c r="J3270" s="24">
        <f t="shared" si="304"/>
        <v>0</v>
      </c>
      <c r="K3270" s="25">
        <f t="shared" si="305"/>
        <v>0</v>
      </c>
      <c r="L3270">
        <v>0</v>
      </c>
      <c r="M3270">
        <v>32964608</v>
      </c>
      <c r="N3270">
        <v>42065747</v>
      </c>
      <c r="O3270" s="52">
        <v>0</v>
      </c>
      <c r="P3270" s="52">
        <v>0</v>
      </c>
      <c r="Q3270" s="52">
        <v>0</v>
      </c>
      <c r="R3270" s="52">
        <v>0</v>
      </c>
      <c r="S3270" s="52">
        <v>0</v>
      </c>
      <c r="T3270" s="52">
        <v>0</v>
      </c>
      <c r="U3270" s="52">
        <v>0</v>
      </c>
      <c r="V3270" s="52">
        <v>0</v>
      </c>
      <c r="W3270" s="52">
        <v>0</v>
      </c>
      <c r="X3270" s="52">
        <v>0</v>
      </c>
      <c r="Y3270" s="52">
        <v>0</v>
      </c>
      <c r="Z3270" s="52">
        <v>0</v>
      </c>
      <c r="AA3270" s="25">
        <v>0</v>
      </c>
      <c r="AB3270" s="25">
        <v>0</v>
      </c>
      <c r="AC3270" s="25">
        <v>0</v>
      </c>
      <c r="AD3270" s="25">
        <v>0</v>
      </c>
      <c r="AE3270" s="25">
        <v>0</v>
      </c>
      <c r="AF3270" s="25">
        <v>0</v>
      </c>
      <c r="AG3270" s="25">
        <v>0</v>
      </c>
      <c r="AH3270" s="25">
        <v>0</v>
      </c>
      <c r="AI3270" s="25">
        <v>0</v>
      </c>
      <c r="AJ3270" s="25">
        <v>0</v>
      </c>
      <c r="AK3270" s="25">
        <v>0</v>
      </c>
      <c r="AL3270" s="25">
        <v>0</v>
      </c>
      <c r="AM3270" s="95">
        <v>0</v>
      </c>
      <c r="AN3270" s="95" t="e">
        <f ca="1">IF(MengeInEEGSummieren(M3270),AM3270,0)</f>
        <v>#NAME?</v>
      </c>
      <c r="AO3270" s="95">
        <f t="shared" si="306"/>
        <v>0</v>
      </c>
      <c r="AP3270" s="95">
        <f t="shared" si="307"/>
        <v>0</v>
      </c>
      <c r="AS3270">
        <v>0</v>
      </c>
      <c r="AT3270">
        <v>0</v>
      </c>
      <c r="AU3270" t="e">
        <f t="shared" ca="1" si="308"/>
        <v>#NAME?</v>
      </c>
    </row>
    <row r="3271" spans="1:47" x14ac:dyDescent="0.15">
      <c r="A3271" s="21" t="s">
        <v>4256</v>
      </c>
      <c r="B3271" s="22" t="s">
        <v>17</v>
      </c>
      <c r="C3271" s="42">
        <v>2010</v>
      </c>
      <c r="D3271" s="22" t="s">
        <v>3898</v>
      </c>
      <c r="E3271" s="22" t="s">
        <v>773</v>
      </c>
      <c r="F3271" s="23">
        <v>18</v>
      </c>
      <c r="G3271" s="23">
        <v>18</v>
      </c>
      <c r="H3271" s="24">
        <f t="shared" si="303"/>
        <v>0</v>
      </c>
      <c r="I3271" s="153">
        <v>0</v>
      </c>
      <c r="J3271" s="24">
        <f t="shared" si="304"/>
        <v>0</v>
      </c>
      <c r="K3271" s="25">
        <f t="shared" si="305"/>
        <v>0</v>
      </c>
      <c r="L3271">
        <v>0</v>
      </c>
      <c r="M3271">
        <v>32964608</v>
      </c>
      <c r="N3271">
        <v>42065747</v>
      </c>
      <c r="O3271" s="52">
        <v>0</v>
      </c>
      <c r="P3271" s="52">
        <v>0</v>
      </c>
      <c r="Q3271" s="52">
        <v>0</v>
      </c>
      <c r="R3271" s="52">
        <v>0</v>
      </c>
      <c r="S3271" s="52">
        <v>0</v>
      </c>
      <c r="T3271" s="52">
        <v>0</v>
      </c>
      <c r="U3271" s="52">
        <v>0</v>
      </c>
      <c r="V3271" s="52">
        <v>0</v>
      </c>
      <c r="W3271" s="52">
        <v>0</v>
      </c>
      <c r="X3271" s="52">
        <v>0</v>
      </c>
      <c r="Y3271" s="52">
        <v>0</v>
      </c>
      <c r="Z3271" s="52">
        <v>0</v>
      </c>
      <c r="AA3271" s="25">
        <v>0</v>
      </c>
      <c r="AB3271" s="25">
        <v>0</v>
      </c>
      <c r="AC3271" s="25">
        <v>0</v>
      </c>
      <c r="AD3271" s="25">
        <v>0</v>
      </c>
      <c r="AE3271" s="25">
        <v>0</v>
      </c>
      <c r="AF3271" s="25">
        <v>0</v>
      </c>
      <c r="AG3271" s="25">
        <v>0</v>
      </c>
      <c r="AH3271" s="25">
        <v>0</v>
      </c>
      <c r="AI3271" s="25">
        <v>0</v>
      </c>
      <c r="AJ3271" s="25">
        <v>0</v>
      </c>
      <c r="AK3271" s="25">
        <v>0</v>
      </c>
      <c r="AL3271" s="25">
        <v>0</v>
      </c>
      <c r="AM3271" s="95">
        <v>0</v>
      </c>
      <c r="AN3271" s="95" t="e">
        <f ca="1">IF(MengeInEEGSummieren(M3271),AM3271,0)</f>
        <v>#NAME?</v>
      </c>
      <c r="AO3271" s="95">
        <f t="shared" si="306"/>
        <v>0</v>
      </c>
      <c r="AP3271" s="95">
        <f t="shared" si="307"/>
        <v>0</v>
      </c>
      <c r="AS3271">
        <v>0</v>
      </c>
      <c r="AT3271">
        <v>0</v>
      </c>
      <c r="AU3271" t="e">
        <f t="shared" ca="1" si="308"/>
        <v>#NAME?</v>
      </c>
    </row>
    <row r="3272" spans="1:47" x14ac:dyDescent="0.15">
      <c r="A3272" s="21" t="s">
        <v>4257</v>
      </c>
      <c r="B3272" s="22" t="s">
        <v>17</v>
      </c>
      <c r="C3272" s="42">
        <v>2010</v>
      </c>
      <c r="D3272" s="22" t="s">
        <v>3900</v>
      </c>
      <c r="E3272" s="22" t="s">
        <v>770</v>
      </c>
      <c r="F3272" s="23">
        <v>16.02</v>
      </c>
      <c r="G3272" s="23">
        <v>16.02</v>
      </c>
      <c r="H3272" s="24">
        <f t="shared" si="303"/>
        <v>0</v>
      </c>
      <c r="I3272" s="153">
        <v>0</v>
      </c>
      <c r="J3272" s="24">
        <f t="shared" si="304"/>
        <v>0</v>
      </c>
      <c r="K3272" s="25">
        <f t="shared" si="305"/>
        <v>0</v>
      </c>
      <c r="L3272">
        <v>0</v>
      </c>
      <c r="M3272">
        <v>32964608</v>
      </c>
      <c r="N3272">
        <v>42065747</v>
      </c>
      <c r="O3272" s="52">
        <v>0</v>
      </c>
      <c r="P3272" s="52">
        <v>0</v>
      </c>
      <c r="Q3272" s="52">
        <v>0</v>
      </c>
      <c r="R3272" s="52">
        <v>0</v>
      </c>
      <c r="S3272" s="52">
        <v>0</v>
      </c>
      <c r="T3272" s="52">
        <v>0</v>
      </c>
      <c r="U3272" s="52">
        <v>0</v>
      </c>
      <c r="V3272" s="52">
        <v>0</v>
      </c>
      <c r="W3272" s="52">
        <v>0</v>
      </c>
      <c r="X3272" s="52">
        <v>0</v>
      </c>
      <c r="Y3272" s="52">
        <v>0</v>
      </c>
      <c r="Z3272" s="52">
        <v>0</v>
      </c>
      <c r="AA3272" s="25">
        <v>0</v>
      </c>
      <c r="AB3272" s="25">
        <v>0</v>
      </c>
      <c r="AC3272" s="25">
        <v>0</v>
      </c>
      <c r="AD3272" s="25">
        <v>0</v>
      </c>
      <c r="AE3272" s="25">
        <v>0</v>
      </c>
      <c r="AF3272" s="25">
        <v>0</v>
      </c>
      <c r="AG3272" s="25">
        <v>0</v>
      </c>
      <c r="AH3272" s="25">
        <v>0</v>
      </c>
      <c r="AI3272" s="25">
        <v>0</v>
      </c>
      <c r="AJ3272" s="25">
        <v>0</v>
      </c>
      <c r="AK3272" s="25">
        <v>0</v>
      </c>
      <c r="AL3272" s="25">
        <v>0</v>
      </c>
      <c r="AM3272" s="95">
        <v>0</v>
      </c>
      <c r="AN3272" s="95" t="e">
        <f ca="1">IF(MengeInEEGSummieren(M3272),AM3272,0)</f>
        <v>#NAME?</v>
      </c>
      <c r="AO3272" s="95">
        <f t="shared" si="306"/>
        <v>0</v>
      </c>
      <c r="AP3272" s="95">
        <f t="shared" si="307"/>
        <v>0</v>
      </c>
      <c r="AS3272">
        <v>0</v>
      </c>
      <c r="AT3272">
        <v>0</v>
      </c>
      <c r="AU3272" t="e">
        <f t="shared" ca="1" si="308"/>
        <v>#NAME?</v>
      </c>
    </row>
    <row r="3273" spans="1:47" x14ac:dyDescent="0.15">
      <c r="A3273" s="21" t="s">
        <v>4258</v>
      </c>
      <c r="B3273" s="22" t="s">
        <v>17</v>
      </c>
      <c r="C3273" s="42">
        <v>2010</v>
      </c>
      <c r="D3273" s="22" t="s">
        <v>3902</v>
      </c>
      <c r="E3273" s="22" t="s">
        <v>773</v>
      </c>
      <c r="F3273" s="23">
        <v>18.989999999999998</v>
      </c>
      <c r="G3273" s="23">
        <v>18.989999999999998</v>
      </c>
      <c r="H3273" s="24">
        <f t="shared" si="303"/>
        <v>0</v>
      </c>
      <c r="I3273" s="153">
        <v>0</v>
      </c>
      <c r="J3273" s="24">
        <f t="shared" si="304"/>
        <v>0</v>
      </c>
      <c r="K3273" s="25">
        <f t="shared" si="305"/>
        <v>0</v>
      </c>
      <c r="L3273">
        <v>0</v>
      </c>
      <c r="M3273">
        <v>32964608</v>
      </c>
      <c r="N3273">
        <v>42065747</v>
      </c>
      <c r="O3273" s="52">
        <v>0</v>
      </c>
      <c r="P3273" s="52">
        <v>0</v>
      </c>
      <c r="Q3273" s="52">
        <v>0</v>
      </c>
      <c r="R3273" s="52">
        <v>0</v>
      </c>
      <c r="S3273" s="52">
        <v>0</v>
      </c>
      <c r="T3273" s="52">
        <v>0</v>
      </c>
      <c r="U3273" s="52">
        <v>0</v>
      </c>
      <c r="V3273" s="52">
        <v>0</v>
      </c>
      <c r="W3273" s="52">
        <v>0</v>
      </c>
      <c r="X3273" s="52">
        <v>0</v>
      </c>
      <c r="Y3273" s="52">
        <v>0</v>
      </c>
      <c r="Z3273" s="52">
        <v>0</v>
      </c>
      <c r="AA3273" s="25">
        <v>0</v>
      </c>
      <c r="AB3273" s="25">
        <v>0</v>
      </c>
      <c r="AC3273" s="25">
        <v>0</v>
      </c>
      <c r="AD3273" s="25">
        <v>0</v>
      </c>
      <c r="AE3273" s="25">
        <v>0</v>
      </c>
      <c r="AF3273" s="25">
        <v>0</v>
      </c>
      <c r="AG3273" s="25">
        <v>0</v>
      </c>
      <c r="AH3273" s="25">
        <v>0</v>
      </c>
      <c r="AI3273" s="25">
        <v>0</v>
      </c>
      <c r="AJ3273" s="25">
        <v>0</v>
      </c>
      <c r="AK3273" s="25">
        <v>0</v>
      </c>
      <c r="AL3273" s="25">
        <v>0</v>
      </c>
      <c r="AM3273" s="95">
        <v>0</v>
      </c>
      <c r="AN3273" s="95" t="e">
        <f ca="1">IF(MengeInEEGSummieren(M3273),AM3273,0)</f>
        <v>#NAME?</v>
      </c>
      <c r="AO3273" s="95">
        <f t="shared" si="306"/>
        <v>0</v>
      </c>
      <c r="AP3273" s="95">
        <f t="shared" si="307"/>
        <v>0</v>
      </c>
      <c r="AS3273">
        <v>0</v>
      </c>
      <c r="AT3273">
        <v>0</v>
      </c>
      <c r="AU3273" t="e">
        <f t="shared" ca="1" si="308"/>
        <v>#NAME?</v>
      </c>
    </row>
    <row r="3274" spans="1:47" x14ac:dyDescent="0.15">
      <c r="A3274" s="21" t="s">
        <v>4259</v>
      </c>
      <c r="B3274" s="22" t="s">
        <v>17</v>
      </c>
      <c r="C3274" s="42">
        <v>2010</v>
      </c>
      <c r="D3274" s="22" t="s">
        <v>3904</v>
      </c>
      <c r="E3274" s="22" t="s">
        <v>770</v>
      </c>
      <c r="F3274" s="23">
        <v>17.010000000000002</v>
      </c>
      <c r="G3274" s="23">
        <v>17.010000000000002</v>
      </c>
      <c r="H3274" s="24">
        <f t="shared" si="303"/>
        <v>0</v>
      </c>
      <c r="I3274" s="153">
        <v>0</v>
      </c>
      <c r="J3274" s="24">
        <f t="shared" si="304"/>
        <v>0</v>
      </c>
      <c r="K3274" s="25">
        <f t="shared" si="305"/>
        <v>0</v>
      </c>
      <c r="L3274">
        <v>0</v>
      </c>
      <c r="M3274">
        <v>32964608</v>
      </c>
      <c r="N3274">
        <v>42065747</v>
      </c>
      <c r="O3274" s="52">
        <v>0</v>
      </c>
      <c r="P3274" s="52">
        <v>0</v>
      </c>
      <c r="Q3274" s="52">
        <v>0</v>
      </c>
      <c r="R3274" s="52">
        <v>0</v>
      </c>
      <c r="S3274" s="52">
        <v>0</v>
      </c>
      <c r="T3274" s="52">
        <v>0</v>
      </c>
      <c r="U3274" s="52">
        <v>0</v>
      </c>
      <c r="V3274" s="52">
        <v>0</v>
      </c>
      <c r="W3274" s="52">
        <v>0</v>
      </c>
      <c r="X3274" s="52">
        <v>0</v>
      </c>
      <c r="Y3274" s="52">
        <v>0</v>
      </c>
      <c r="Z3274" s="52">
        <v>0</v>
      </c>
      <c r="AA3274" s="25">
        <v>0</v>
      </c>
      <c r="AB3274" s="25">
        <v>0</v>
      </c>
      <c r="AC3274" s="25">
        <v>0</v>
      </c>
      <c r="AD3274" s="25">
        <v>0</v>
      </c>
      <c r="AE3274" s="25">
        <v>0</v>
      </c>
      <c r="AF3274" s="25">
        <v>0</v>
      </c>
      <c r="AG3274" s="25">
        <v>0</v>
      </c>
      <c r="AH3274" s="25">
        <v>0</v>
      </c>
      <c r="AI3274" s="25">
        <v>0</v>
      </c>
      <c r="AJ3274" s="25">
        <v>0</v>
      </c>
      <c r="AK3274" s="25">
        <v>0</v>
      </c>
      <c r="AL3274" s="25">
        <v>0</v>
      </c>
      <c r="AM3274" s="95">
        <v>0</v>
      </c>
      <c r="AN3274" s="95" t="e">
        <f ca="1">IF(MengeInEEGSummieren(M3274),AM3274,0)</f>
        <v>#NAME?</v>
      </c>
      <c r="AO3274" s="95">
        <f t="shared" si="306"/>
        <v>0</v>
      </c>
      <c r="AP3274" s="95">
        <f t="shared" si="307"/>
        <v>0</v>
      </c>
      <c r="AS3274">
        <v>0</v>
      </c>
      <c r="AT3274">
        <v>0</v>
      </c>
      <c r="AU3274" t="e">
        <f t="shared" ca="1" si="308"/>
        <v>#NAME?</v>
      </c>
    </row>
    <row r="3275" spans="1:47" x14ac:dyDescent="0.15">
      <c r="A3275" s="21" t="s">
        <v>4260</v>
      </c>
      <c r="B3275" s="22" t="s">
        <v>17</v>
      </c>
      <c r="C3275" s="42">
        <v>2010</v>
      </c>
      <c r="D3275" s="22" t="s">
        <v>3906</v>
      </c>
      <c r="E3275" s="22" t="s">
        <v>773</v>
      </c>
      <c r="F3275" s="23">
        <v>19.98</v>
      </c>
      <c r="G3275" s="23">
        <v>19.98</v>
      </c>
      <c r="H3275" s="24">
        <f t="shared" si="303"/>
        <v>0</v>
      </c>
      <c r="I3275" s="153">
        <v>0</v>
      </c>
      <c r="J3275" s="24">
        <f t="shared" si="304"/>
        <v>0</v>
      </c>
      <c r="K3275" s="25">
        <f t="shared" si="305"/>
        <v>0</v>
      </c>
      <c r="L3275">
        <v>0</v>
      </c>
      <c r="M3275">
        <v>32964608</v>
      </c>
      <c r="N3275">
        <v>42065747</v>
      </c>
      <c r="O3275" s="52">
        <v>0</v>
      </c>
      <c r="P3275" s="52">
        <v>0</v>
      </c>
      <c r="Q3275" s="52">
        <v>0</v>
      </c>
      <c r="R3275" s="52">
        <v>0</v>
      </c>
      <c r="S3275" s="52">
        <v>0</v>
      </c>
      <c r="T3275" s="52">
        <v>0</v>
      </c>
      <c r="U3275" s="52">
        <v>0</v>
      </c>
      <c r="V3275" s="52">
        <v>0</v>
      </c>
      <c r="W3275" s="52">
        <v>0</v>
      </c>
      <c r="X3275" s="52">
        <v>0</v>
      </c>
      <c r="Y3275" s="52">
        <v>0</v>
      </c>
      <c r="Z3275" s="52">
        <v>0</v>
      </c>
      <c r="AA3275" s="25">
        <v>0</v>
      </c>
      <c r="AB3275" s="25">
        <v>0</v>
      </c>
      <c r="AC3275" s="25">
        <v>0</v>
      </c>
      <c r="AD3275" s="25">
        <v>0</v>
      </c>
      <c r="AE3275" s="25">
        <v>0</v>
      </c>
      <c r="AF3275" s="25">
        <v>0</v>
      </c>
      <c r="AG3275" s="25">
        <v>0</v>
      </c>
      <c r="AH3275" s="25">
        <v>0</v>
      </c>
      <c r="AI3275" s="25">
        <v>0</v>
      </c>
      <c r="AJ3275" s="25">
        <v>0</v>
      </c>
      <c r="AK3275" s="25">
        <v>0</v>
      </c>
      <c r="AL3275" s="25">
        <v>0</v>
      </c>
      <c r="AM3275" s="95">
        <v>0</v>
      </c>
      <c r="AN3275" s="95" t="e">
        <f ca="1">IF(MengeInEEGSummieren(M3275),AM3275,0)</f>
        <v>#NAME?</v>
      </c>
      <c r="AO3275" s="95">
        <f t="shared" si="306"/>
        <v>0</v>
      </c>
      <c r="AP3275" s="95">
        <f t="shared" si="307"/>
        <v>0</v>
      </c>
      <c r="AS3275">
        <v>0</v>
      </c>
      <c r="AT3275">
        <v>0</v>
      </c>
      <c r="AU3275" t="e">
        <f t="shared" ca="1" si="308"/>
        <v>#NAME?</v>
      </c>
    </row>
    <row r="3276" spans="1:47" x14ac:dyDescent="0.15">
      <c r="A3276" s="21" t="s">
        <v>4261</v>
      </c>
      <c r="B3276" s="22" t="s">
        <v>17</v>
      </c>
      <c r="C3276" s="42">
        <v>2010</v>
      </c>
      <c r="D3276" s="22" t="s">
        <v>3908</v>
      </c>
      <c r="E3276" s="22" t="s">
        <v>770</v>
      </c>
      <c r="F3276" s="23">
        <v>18</v>
      </c>
      <c r="G3276" s="23">
        <v>18</v>
      </c>
      <c r="H3276" s="24">
        <f t="shared" si="303"/>
        <v>0</v>
      </c>
      <c r="I3276" s="153">
        <v>0</v>
      </c>
      <c r="J3276" s="24">
        <f t="shared" si="304"/>
        <v>0</v>
      </c>
      <c r="K3276" s="25">
        <f t="shared" si="305"/>
        <v>0</v>
      </c>
      <c r="L3276">
        <v>0</v>
      </c>
      <c r="M3276">
        <v>32964608</v>
      </c>
      <c r="N3276">
        <v>42065747</v>
      </c>
      <c r="O3276" s="52">
        <v>0</v>
      </c>
      <c r="P3276" s="52">
        <v>0</v>
      </c>
      <c r="Q3276" s="52">
        <v>0</v>
      </c>
      <c r="R3276" s="52">
        <v>0</v>
      </c>
      <c r="S3276" s="52">
        <v>0</v>
      </c>
      <c r="T3276" s="52">
        <v>0</v>
      </c>
      <c r="U3276" s="52">
        <v>0</v>
      </c>
      <c r="V3276" s="52">
        <v>0</v>
      </c>
      <c r="W3276" s="52">
        <v>0</v>
      </c>
      <c r="X3276" s="52">
        <v>0</v>
      </c>
      <c r="Y3276" s="52">
        <v>0</v>
      </c>
      <c r="Z3276" s="52">
        <v>0</v>
      </c>
      <c r="AA3276" s="25">
        <v>0</v>
      </c>
      <c r="AB3276" s="25">
        <v>0</v>
      </c>
      <c r="AC3276" s="25">
        <v>0</v>
      </c>
      <c r="AD3276" s="25">
        <v>0</v>
      </c>
      <c r="AE3276" s="25">
        <v>0</v>
      </c>
      <c r="AF3276" s="25">
        <v>0</v>
      </c>
      <c r="AG3276" s="25">
        <v>0</v>
      </c>
      <c r="AH3276" s="25">
        <v>0</v>
      </c>
      <c r="AI3276" s="25">
        <v>0</v>
      </c>
      <c r="AJ3276" s="25">
        <v>0</v>
      </c>
      <c r="AK3276" s="25">
        <v>0</v>
      </c>
      <c r="AL3276" s="25">
        <v>0</v>
      </c>
      <c r="AM3276" s="95">
        <v>0</v>
      </c>
      <c r="AN3276" s="95" t="e">
        <f ca="1">IF(MengeInEEGSummieren(M3276),AM3276,0)</f>
        <v>#NAME?</v>
      </c>
      <c r="AO3276" s="95">
        <f t="shared" si="306"/>
        <v>0</v>
      </c>
      <c r="AP3276" s="95">
        <f t="shared" si="307"/>
        <v>0</v>
      </c>
      <c r="AS3276">
        <v>0</v>
      </c>
      <c r="AT3276">
        <v>0</v>
      </c>
      <c r="AU3276" t="e">
        <f t="shared" ca="1" si="308"/>
        <v>#NAME?</v>
      </c>
    </row>
    <row r="3277" spans="1:47" x14ac:dyDescent="0.15">
      <c r="A3277" s="21" t="s">
        <v>4262</v>
      </c>
      <c r="B3277" s="22" t="s">
        <v>17</v>
      </c>
      <c r="C3277" s="42">
        <v>2010</v>
      </c>
      <c r="D3277" s="22" t="s">
        <v>3910</v>
      </c>
      <c r="E3277" s="22" t="s">
        <v>773</v>
      </c>
      <c r="F3277" s="23">
        <v>20.97</v>
      </c>
      <c r="G3277" s="23">
        <v>20.97</v>
      </c>
      <c r="H3277" s="24">
        <f t="shared" si="303"/>
        <v>0</v>
      </c>
      <c r="I3277" s="153">
        <v>0</v>
      </c>
      <c r="J3277" s="24">
        <f t="shared" si="304"/>
        <v>0</v>
      </c>
      <c r="K3277" s="25">
        <f t="shared" si="305"/>
        <v>0</v>
      </c>
      <c r="L3277">
        <v>0</v>
      </c>
      <c r="M3277">
        <v>32964608</v>
      </c>
      <c r="N3277">
        <v>42065747</v>
      </c>
      <c r="O3277" s="52">
        <v>0</v>
      </c>
      <c r="P3277" s="52">
        <v>0</v>
      </c>
      <c r="Q3277" s="52">
        <v>0</v>
      </c>
      <c r="R3277" s="52">
        <v>0</v>
      </c>
      <c r="S3277" s="52">
        <v>0</v>
      </c>
      <c r="T3277" s="52">
        <v>0</v>
      </c>
      <c r="U3277" s="52">
        <v>0</v>
      </c>
      <c r="V3277" s="52">
        <v>0</v>
      </c>
      <c r="W3277" s="52">
        <v>0</v>
      </c>
      <c r="X3277" s="52">
        <v>0</v>
      </c>
      <c r="Y3277" s="52">
        <v>0</v>
      </c>
      <c r="Z3277" s="52">
        <v>0</v>
      </c>
      <c r="AA3277" s="25">
        <v>0</v>
      </c>
      <c r="AB3277" s="25">
        <v>0</v>
      </c>
      <c r="AC3277" s="25">
        <v>0</v>
      </c>
      <c r="AD3277" s="25">
        <v>0</v>
      </c>
      <c r="AE3277" s="25">
        <v>0</v>
      </c>
      <c r="AF3277" s="25">
        <v>0</v>
      </c>
      <c r="AG3277" s="25">
        <v>0</v>
      </c>
      <c r="AH3277" s="25">
        <v>0</v>
      </c>
      <c r="AI3277" s="25">
        <v>0</v>
      </c>
      <c r="AJ3277" s="25">
        <v>0</v>
      </c>
      <c r="AK3277" s="25">
        <v>0</v>
      </c>
      <c r="AL3277" s="25">
        <v>0</v>
      </c>
      <c r="AM3277" s="95">
        <v>0</v>
      </c>
      <c r="AN3277" s="95" t="e">
        <f ca="1">IF(MengeInEEGSummieren(M3277),AM3277,0)</f>
        <v>#NAME?</v>
      </c>
      <c r="AO3277" s="95">
        <f t="shared" si="306"/>
        <v>0</v>
      </c>
      <c r="AP3277" s="95">
        <f t="shared" si="307"/>
        <v>0</v>
      </c>
      <c r="AS3277">
        <v>0</v>
      </c>
      <c r="AT3277">
        <v>0</v>
      </c>
      <c r="AU3277" t="e">
        <f t="shared" ca="1" si="308"/>
        <v>#NAME?</v>
      </c>
    </row>
    <row r="3278" spans="1:47" x14ac:dyDescent="0.15">
      <c r="A3278" s="21" t="s">
        <v>4263</v>
      </c>
      <c r="B3278" s="22" t="s">
        <v>17</v>
      </c>
      <c r="C3278" s="42">
        <v>2010</v>
      </c>
      <c r="D3278" s="22" t="s">
        <v>3912</v>
      </c>
      <c r="E3278" s="22" t="s">
        <v>770</v>
      </c>
      <c r="F3278" s="23">
        <v>18.989999999999998</v>
      </c>
      <c r="G3278" s="23">
        <v>18.989999999999998</v>
      </c>
      <c r="H3278" s="24">
        <f t="shared" si="303"/>
        <v>0</v>
      </c>
      <c r="I3278" s="153">
        <v>0</v>
      </c>
      <c r="J3278" s="24">
        <f t="shared" si="304"/>
        <v>0</v>
      </c>
      <c r="K3278" s="25">
        <f t="shared" si="305"/>
        <v>0</v>
      </c>
      <c r="L3278">
        <v>0</v>
      </c>
      <c r="M3278">
        <v>32964608</v>
      </c>
      <c r="N3278">
        <v>42065747</v>
      </c>
      <c r="O3278" s="52">
        <v>0</v>
      </c>
      <c r="P3278" s="52">
        <v>0</v>
      </c>
      <c r="Q3278" s="52">
        <v>0</v>
      </c>
      <c r="R3278" s="52">
        <v>0</v>
      </c>
      <c r="S3278" s="52">
        <v>0</v>
      </c>
      <c r="T3278" s="52">
        <v>0</v>
      </c>
      <c r="U3278" s="52">
        <v>0</v>
      </c>
      <c r="V3278" s="52">
        <v>0</v>
      </c>
      <c r="W3278" s="52">
        <v>0</v>
      </c>
      <c r="X3278" s="52">
        <v>0</v>
      </c>
      <c r="Y3278" s="52">
        <v>0</v>
      </c>
      <c r="Z3278" s="52">
        <v>0</v>
      </c>
      <c r="AA3278" s="25">
        <v>0</v>
      </c>
      <c r="AB3278" s="25">
        <v>0</v>
      </c>
      <c r="AC3278" s="25">
        <v>0</v>
      </c>
      <c r="AD3278" s="25">
        <v>0</v>
      </c>
      <c r="AE3278" s="25">
        <v>0</v>
      </c>
      <c r="AF3278" s="25">
        <v>0</v>
      </c>
      <c r="AG3278" s="25">
        <v>0</v>
      </c>
      <c r="AH3278" s="25">
        <v>0</v>
      </c>
      <c r="AI3278" s="25">
        <v>0</v>
      </c>
      <c r="AJ3278" s="25">
        <v>0</v>
      </c>
      <c r="AK3278" s="25">
        <v>0</v>
      </c>
      <c r="AL3278" s="25">
        <v>0</v>
      </c>
      <c r="AM3278" s="95">
        <v>0</v>
      </c>
      <c r="AN3278" s="95" t="e">
        <f ca="1">IF(MengeInEEGSummieren(M3278),AM3278,0)</f>
        <v>#NAME?</v>
      </c>
      <c r="AO3278" s="95">
        <f t="shared" si="306"/>
        <v>0</v>
      </c>
      <c r="AP3278" s="95">
        <f t="shared" si="307"/>
        <v>0</v>
      </c>
      <c r="AS3278">
        <v>0</v>
      </c>
      <c r="AT3278">
        <v>0</v>
      </c>
      <c r="AU3278" t="e">
        <f t="shared" ca="1" si="308"/>
        <v>#NAME?</v>
      </c>
    </row>
    <row r="3279" spans="1:47" x14ac:dyDescent="0.15">
      <c r="A3279" s="21" t="s">
        <v>4264</v>
      </c>
      <c r="B3279" s="22" t="s">
        <v>17</v>
      </c>
      <c r="C3279" s="42">
        <v>2010</v>
      </c>
      <c r="D3279" s="22" t="s">
        <v>3914</v>
      </c>
      <c r="E3279" s="22" t="s">
        <v>773</v>
      </c>
      <c r="F3279" s="23">
        <v>21.96</v>
      </c>
      <c r="G3279" s="23">
        <v>21.96</v>
      </c>
      <c r="H3279" s="24">
        <f t="shared" si="303"/>
        <v>0</v>
      </c>
      <c r="I3279" s="153">
        <v>0</v>
      </c>
      <c r="J3279" s="24">
        <f t="shared" si="304"/>
        <v>0</v>
      </c>
      <c r="K3279" s="25">
        <f t="shared" si="305"/>
        <v>0</v>
      </c>
      <c r="L3279">
        <v>0</v>
      </c>
      <c r="M3279">
        <v>32964608</v>
      </c>
      <c r="N3279">
        <v>42065747</v>
      </c>
      <c r="O3279" s="52">
        <v>0</v>
      </c>
      <c r="P3279" s="52">
        <v>0</v>
      </c>
      <c r="Q3279" s="52">
        <v>0</v>
      </c>
      <c r="R3279" s="52">
        <v>0</v>
      </c>
      <c r="S3279" s="52">
        <v>0</v>
      </c>
      <c r="T3279" s="52">
        <v>0</v>
      </c>
      <c r="U3279" s="52">
        <v>0</v>
      </c>
      <c r="V3279" s="52">
        <v>0</v>
      </c>
      <c r="W3279" s="52">
        <v>0</v>
      </c>
      <c r="X3279" s="52">
        <v>0</v>
      </c>
      <c r="Y3279" s="52">
        <v>0</v>
      </c>
      <c r="Z3279" s="52">
        <v>0</v>
      </c>
      <c r="AA3279" s="25">
        <v>0</v>
      </c>
      <c r="AB3279" s="25">
        <v>0</v>
      </c>
      <c r="AC3279" s="25">
        <v>0</v>
      </c>
      <c r="AD3279" s="25">
        <v>0</v>
      </c>
      <c r="AE3279" s="25">
        <v>0</v>
      </c>
      <c r="AF3279" s="25">
        <v>0</v>
      </c>
      <c r="AG3279" s="25">
        <v>0</v>
      </c>
      <c r="AH3279" s="25">
        <v>0</v>
      </c>
      <c r="AI3279" s="25">
        <v>0</v>
      </c>
      <c r="AJ3279" s="25">
        <v>0</v>
      </c>
      <c r="AK3279" s="25">
        <v>0</v>
      </c>
      <c r="AL3279" s="25">
        <v>0</v>
      </c>
      <c r="AM3279" s="95">
        <v>0</v>
      </c>
      <c r="AN3279" s="95" t="e">
        <f ca="1">IF(MengeInEEGSummieren(M3279),AM3279,0)</f>
        <v>#NAME?</v>
      </c>
      <c r="AO3279" s="95">
        <f t="shared" si="306"/>
        <v>0</v>
      </c>
      <c r="AP3279" s="95">
        <f t="shared" si="307"/>
        <v>0</v>
      </c>
      <c r="AS3279">
        <v>0</v>
      </c>
      <c r="AT3279">
        <v>0</v>
      </c>
      <c r="AU3279" t="e">
        <f t="shared" ca="1" si="308"/>
        <v>#NAME?</v>
      </c>
    </row>
    <row r="3280" spans="1:47" x14ac:dyDescent="0.15">
      <c r="A3280" s="21" t="s">
        <v>4265</v>
      </c>
      <c r="B3280" s="22" t="s">
        <v>17</v>
      </c>
      <c r="C3280" s="42">
        <v>2010</v>
      </c>
      <c r="D3280" s="22" t="s">
        <v>3916</v>
      </c>
      <c r="E3280" s="22" t="s">
        <v>770</v>
      </c>
      <c r="F3280" s="23">
        <v>17.010000000000002</v>
      </c>
      <c r="G3280" s="23">
        <v>17.010000000000002</v>
      </c>
      <c r="H3280" s="24">
        <f t="shared" ref="H3280:H3343" si="309">AM3280</f>
        <v>0</v>
      </c>
      <c r="I3280" s="153">
        <v>0</v>
      </c>
      <c r="J3280" s="24">
        <f t="shared" ref="J3280:J3343" si="310">SUM(O3280:Z3280,AT3280)</f>
        <v>0</v>
      </c>
      <c r="K3280" s="25">
        <f t="shared" ref="K3280:K3343" si="311">SUM(AA3280:AL3280,AS3280)</f>
        <v>0</v>
      </c>
      <c r="L3280">
        <v>0</v>
      </c>
      <c r="M3280">
        <v>32964608</v>
      </c>
      <c r="N3280">
        <v>42065747</v>
      </c>
      <c r="O3280" s="52">
        <v>0</v>
      </c>
      <c r="P3280" s="52">
        <v>0</v>
      </c>
      <c r="Q3280" s="52">
        <v>0</v>
      </c>
      <c r="R3280" s="52">
        <v>0</v>
      </c>
      <c r="S3280" s="52">
        <v>0</v>
      </c>
      <c r="T3280" s="52">
        <v>0</v>
      </c>
      <c r="U3280" s="52">
        <v>0</v>
      </c>
      <c r="V3280" s="52">
        <v>0</v>
      </c>
      <c r="W3280" s="52">
        <v>0</v>
      </c>
      <c r="X3280" s="52">
        <v>0</v>
      </c>
      <c r="Y3280" s="52">
        <v>0</v>
      </c>
      <c r="Z3280" s="52">
        <v>0</v>
      </c>
      <c r="AA3280" s="25">
        <v>0</v>
      </c>
      <c r="AB3280" s="25">
        <v>0</v>
      </c>
      <c r="AC3280" s="25">
        <v>0</v>
      </c>
      <c r="AD3280" s="25">
        <v>0</v>
      </c>
      <c r="AE3280" s="25">
        <v>0</v>
      </c>
      <c r="AF3280" s="25">
        <v>0</v>
      </c>
      <c r="AG3280" s="25">
        <v>0</v>
      </c>
      <c r="AH3280" s="25">
        <v>0</v>
      </c>
      <c r="AI3280" s="25">
        <v>0</v>
      </c>
      <c r="AJ3280" s="25">
        <v>0</v>
      </c>
      <c r="AK3280" s="25">
        <v>0</v>
      </c>
      <c r="AL3280" s="25">
        <v>0</v>
      </c>
      <c r="AM3280" s="95">
        <v>0</v>
      </c>
      <c r="AN3280" s="95" t="e">
        <f ca="1">IF(MengeInEEGSummieren(M3280),AM3280,0)</f>
        <v>#NAME?</v>
      </c>
      <c r="AO3280" s="95">
        <f t="shared" ref="AO3280:AO3343" si="312">IF(AQ3280,$H3280,0)</f>
        <v>0</v>
      </c>
      <c r="AP3280" s="95">
        <f t="shared" ref="AP3280:AP3343" si="313">IF(AR3280,$H3280,0)</f>
        <v>0</v>
      </c>
      <c r="AS3280">
        <v>0</v>
      </c>
      <c r="AT3280">
        <v>0</v>
      </c>
      <c r="AU3280" t="e">
        <f t="shared" ref="AU3280:AU3343" ca="1" si="314">EVFlag(M3280)</f>
        <v>#NAME?</v>
      </c>
    </row>
    <row r="3281" spans="1:47" x14ac:dyDescent="0.15">
      <c r="A3281" s="21" t="s">
        <v>4266</v>
      </c>
      <c r="B3281" s="22" t="s">
        <v>17</v>
      </c>
      <c r="C3281" s="42">
        <v>2010</v>
      </c>
      <c r="D3281" s="22" t="s">
        <v>3918</v>
      </c>
      <c r="E3281" s="22" t="s">
        <v>773</v>
      </c>
      <c r="F3281" s="23">
        <v>19.98</v>
      </c>
      <c r="G3281" s="23">
        <v>19.98</v>
      </c>
      <c r="H3281" s="24">
        <f t="shared" si="309"/>
        <v>0</v>
      </c>
      <c r="I3281" s="153">
        <v>0</v>
      </c>
      <c r="J3281" s="24">
        <f t="shared" si="310"/>
        <v>0</v>
      </c>
      <c r="K3281" s="25">
        <f t="shared" si="311"/>
        <v>0</v>
      </c>
      <c r="L3281">
        <v>0</v>
      </c>
      <c r="M3281">
        <v>32964608</v>
      </c>
      <c r="N3281">
        <v>42065747</v>
      </c>
      <c r="O3281" s="52">
        <v>0</v>
      </c>
      <c r="P3281" s="52">
        <v>0</v>
      </c>
      <c r="Q3281" s="52">
        <v>0</v>
      </c>
      <c r="R3281" s="52">
        <v>0</v>
      </c>
      <c r="S3281" s="52">
        <v>0</v>
      </c>
      <c r="T3281" s="52">
        <v>0</v>
      </c>
      <c r="U3281" s="52">
        <v>0</v>
      </c>
      <c r="V3281" s="52">
        <v>0</v>
      </c>
      <c r="W3281" s="52">
        <v>0</v>
      </c>
      <c r="X3281" s="52">
        <v>0</v>
      </c>
      <c r="Y3281" s="52">
        <v>0</v>
      </c>
      <c r="Z3281" s="52">
        <v>0</v>
      </c>
      <c r="AA3281" s="25">
        <v>0</v>
      </c>
      <c r="AB3281" s="25">
        <v>0</v>
      </c>
      <c r="AC3281" s="25">
        <v>0</v>
      </c>
      <c r="AD3281" s="25">
        <v>0</v>
      </c>
      <c r="AE3281" s="25">
        <v>0</v>
      </c>
      <c r="AF3281" s="25">
        <v>0</v>
      </c>
      <c r="AG3281" s="25">
        <v>0</v>
      </c>
      <c r="AH3281" s="25">
        <v>0</v>
      </c>
      <c r="AI3281" s="25">
        <v>0</v>
      </c>
      <c r="AJ3281" s="25">
        <v>0</v>
      </c>
      <c r="AK3281" s="25">
        <v>0</v>
      </c>
      <c r="AL3281" s="25">
        <v>0</v>
      </c>
      <c r="AM3281" s="95">
        <v>0</v>
      </c>
      <c r="AN3281" s="95" t="e">
        <f ca="1">IF(MengeInEEGSummieren(M3281),AM3281,0)</f>
        <v>#NAME?</v>
      </c>
      <c r="AO3281" s="95">
        <f t="shared" si="312"/>
        <v>0</v>
      </c>
      <c r="AP3281" s="95">
        <f t="shared" si="313"/>
        <v>0</v>
      </c>
      <c r="AS3281">
        <v>0</v>
      </c>
      <c r="AT3281">
        <v>0</v>
      </c>
      <c r="AU3281" t="e">
        <f t="shared" ca="1" si="314"/>
        <v>#NAME?</v>
      </c>
    </row>
    <row r="3282" spans="1:47" x14ac:dyDescent="0.15">
      <c r="A3282" s="21" t="s">
        <v>4267</v>
      </c>
      <c r="B3282" s="22" t="s">
        <v>17</v>
      </c>
      <c r="C3282" s="42">
        <v>2010</v>
      </c>
      <c r="D3282" s="22" t="s">
        <v>3920</v>
      </c>
      <c r="E3282" s="22" t="s">
        <v>770</v>
      </c>
      <c r="F3282" s="23">
        <v>18</v>
      </c>
      <c r="G3282" s="23">
        <v>18</v>
      </c>
      <c r="H3282" s="24">
        <f t="shared" si="309"/>
        <v>0</v>
      </c>
      <c r="I3282" s="153">
        <v>0</v>
      </c>
      <c r="J3282" s="24">
        <f t="shared" si="310"/>
        <v>0</v>
      </c>
      <c r="K3282" s="25">
        <f t="shared" si="311"/>
        <v>0</v>
      </c>
      <c r="L3282">
        <v>0</v>
      </c>
      <c r="M3282">
        <v>32964608</v>
      </c>
      <c r="N3282">
        <v>42065747</v>
      </c>
      <c r="O3282" s="52">
        <v>0</v>
      </c>
      <c r="P3282" s="52">
        <v>0</v>
      </c>
      <c r="Q3282" s="52">
        <v>0</v>
      </c>
      <c r="R3282" s="52">
        <v>0</v>
      </c>
      <c r="S3282" s="52">
        <v>0</v>
      </c>
      <c r="T3282" s="52">
        <v>0</v>
      </c>
      <c r="U3282" s="52">
        <v>0</v>
      </c>
      <c r="V3282" s="52">
        <v>0</v>
      </c>
      <c r="W3282" s="52">
        <v>0</v>
      </c>
      <c r="X3282" s="52">
        <v>0</v>
      </c>
      <c r="Y3282" s="52">
        <v>0</v>
      </c>
      <c r="Z3282" s="52">
        <v>0</v>
      </c>
      <c r="AA3282" s="25">
        <v>0</v>
      </c>
      <c r="AB3282" s="25">
        <v>0</v>
      </c>
      <c r="AC3282" s="25">
        <v>0</v>
      </c>
      <c r="AD3282" s="25">
        <v>0</v>
      </c>
      <c r="AE3282" s="25">
        <v>0</v>
      </c>
      <c r="AF3282" s="25">
        <v>0</v>
      </c>
      <c r="AG3282" s="25">
        <v>0</v>
      </c>
      <c r="AH3282" s="25">
        <v>0</v>
      </c>
      <c r="AI3282" s="25">
        <v>0</v>
      </c>
      <c r="AJ3282" s="25">
        <v>0</v>
      </c>
      <c r="AK3282" s="25">
        <v>0</v>
      </c>
      <c r="AL3282" s="25">
        <v>0</v>
      </c>
      <c r="AM3282" s="95">
        <v>0</v>
      </c>
      <c r="AN3282" s="95" t="e">
        <f ca="1">IF(MengeInEEGSummieren(M3282),AM3282,0)</f>
        <v>#NAME?</v>
      </c>
      <c r="AO3282" s="95">
        <f t="shared" si="312"/>
        <v>0</v>
      </c>
      <c r="AP3282" s="95">
        <f t="shared" si="313"/>
        <v>0</v>
      </c>
      <c r="AS3282">
        <v>0</v>
      </c>
      <c r="AT3282">
        <v>0</v>
      </c>
      <c r="AU3282" t="e">
        <f t="shared" ca="1" si="314"/>
        <v>#NAME?</v>
      </c>
    </row>
    <row r="3283" spans="1:47" x14ac:dyDescent="0.15">
      <c r="A3283" s="21" t="s">
        <v>4268</v>
      </c>
      <c r="B3283" s="22" t="s">
        <v>17</v>
      </c>
      <c r="C3283" s="42">
        <v>2010</v>
      </c>
      <c r="D3283" s="22" t="s">
        <v>3922</v>
      </c>
      <c r="E3283" s="22" t="s">
        <v>773</v>
      </c>
      <c r="F3283" s="23">
        <v>20.97</v>
      </c>
      <c r="G3283" s="23">
        <v>20.97</v>
      </c>
      <c r="H3283" s="24">
        <f t="shared" si="309"/>
        <v>0</v>
      </c>
      <c r="I3283" s="153">
        <v>0</v>
      </c>
      <c r="J3283" s="24">
        <f t="shared" si="310"/>
        <v>0</v>
      </c>
      <c r="K3283" s="25">
        <f t="shared" si="311"/>
        <v>0</v>
      </c>
      <c r="L3283">
        <v>0</v>
      </c>
      <c r="M3283">
        <v>32964608</v>
      </c>
      <c r="N3283">
        <v>42065747</v>
      </c>
      <c r="O3283" s="52">
        <v>0</v>
      </c>
      <c r="P3283" s="52">
        <v>0</v>
      </c>
      <c r="Q3283" s="52">
        <v>0</v>
      </c>
      <c r="R3283" s="52">
        <v>0</v>
      </c>
      <c r="S3283" s="52">
        <v>0</v>
      </c>
      <c r="T3283" s="52">
        <v>0</v>
      </c>
      <c r="U3283" s="52">
        <v>0</v>
      </c>
      <c r="V3283" s="52">
        <v>0</v>
      </c>
      <c r="W3283" s="52">
        <v>0</v>
      </c>
      <c r="X3283" s="52">
        <v>0</v>
      </c>
      <c r="Y3283" s="52">
        <v>0</v>
      </c>
      <c r="Z3283" s="52">
        <v>0</v>
      </c>
      <c r="AA3283" s="25">
        <v>0</v>
      </c>
      <c r="AB3283" s="25">
        <v>0</v>
      </c>
      <c r="AC3283" s="25">
        <v>0</v>
      </c>
      <c r="AD3283" s="25">
        <v>0</v>
      </c>
      <c r="AE3283" s="25">
        <v>0</v>
      </c>
      <c r="AF3283" s="25">
        <v>0</v>
      </c>
      <c r="AG3283" s="25">
        <v>0</v>
      </c>
      <c r="AH3283" s="25">
        <v>0</v>
      </c>
      <c r="AI3283" s="25">
        <v>0</v>
      </c>
      <c r="AJ3283" s="25">
        <v>0</v>
      </c>
      <c r="AK3283" s="25">
        <v>0</v>
      </c>
      <c r="AL3283" s="25">
        <v>0</v>
      </c>
      <c r="AM3283" s="95">
        <v>0</v>
      </c>
      <c r="AN3283" s="95" t="e">
        <f ca="1">IF(MengeInEEGSummieren(M3283),AM3283,0)</f>
        <v>#NAME?</v>
      </c>
      <c r="AO3283" s="95">
        <f t="shared" si="312"/>
        <v>0</v>
      </c>
      <c r="AP3283" s="95">
        <f t="shared" si="313"/>
        <v>0</v>
      </c>
      <c r="AS3283">
        <v>0</v>
      </c>
      <c r="AT3283">
        <v>0</v>
      </c>
      <c r="AU3283" t="e">
        <f t="shared" ca="1" si="314"/>
        <v>#NAME?</v>
      </c>
    </row>
    <row r="3284" spans="1:47" x14ac:dyDescent="0.15">
      <c r="A3284" s="21" t="s">
        <v>4269</v>
      </c>
      <c r="B3284" s="22" t="s">
        <v>17</v>
      </c>
      <c r="C3284" s="42">
        <v>2010</v>
      </c>
      <c r="D3284" s="22" t="s">
        <v>3924</v>
      </c>
      <c r="E3284" s="22" t="s">
        <v>770</v>
      </c>
      <c r="F3284" s="23">
        <v>11.07</v>
      </c>
      <c r="G3284" s="23">
        <v>11.07</v>
      </c>
      <c r="H3284" s="24">
        <f t="shared" si="309"/>
        <v>0</v>
      </c>
      <c r="I3284" s="153">
        <v>0</v>
      </c>
      <c r="J3284" s="24">
        <f t="shared" si="310"/>
        <v>0</v>
      </c>
      <c r="K3284" s="25">
        <f t="shared" si="311"/>
        <v>0</v>
      </c>
      <c r="L3284">
        <v>0</v>
      </c>
      <c r="M3284">
        <v>32964608</v>
      </c>
      <c r="N3284">
        <v>42065747</v>
      </c>
      <c r="O3284" s="52">
        <v>0</v>
      </c>
      <c r="P3284" s="52">
        <v>0</v>
      </c>
      <c r="Q3284" s="52">
        <v>0</v>
      </c>
      <c r="R3284" s="52">
        <v>0</v>
      </c>
      <c r="S3284" s="52">
        <v>0</v>
      </c>
      <c r="T3284" s="52">
        <v>0</v>
      </c>
      <c r="U3284" s="52">
        <v>0</v>
      </c>
      <c r="V3284" s="52">
        <v>0</v>
      </c>
      <c r="W3284" s="52">
        <v>0</v>
      </c>
      <c r="X3284" s="52">
        <v>0</v>
      </c>
      <c r="Y3284" s="52">
        <v>0</v>
      </c>
      <c r="Z3284" s="52">
        <v>0</v>
      </c>
      <c r="AA3284" s="25">
        <v>0</v>
      </c>
      <c r="AB3284" s="25">
        <v>0</v>
      </c>
      <c r="AC3284" s="25">
        <v>0</v>
      </c>
      <c r="AD3284" s="25">
        <v>0</v>
      </c>
      <c r="AE3284" s="25">
        <v>0</v>
      </c>
      <c r="AF3284" s="25">
        <v>0</v>
      </c>
      <c r="AG3284" s="25">
        <v>0</v>
      </c>
      <c r="AH3284" s="25">
        <v>0</v>
      </c>
      <c r="AI3284" s="25">
        <v>0</v>
      </c>
      <c r="AJ3284" s="25">
        <v>0</v>
      </c>
      <c r="AK3284" s="25">
        <v>0</v>
      </c>
      <c r="AL3284" s="25">
        <v>0</v>
      </c>
      <c r="AM3284" s="95">
        <v>0</v>
      </c>
      <c r="AN3284" s="95" t="e">
        <f ca="1">IF(MengeInEEGSummieren(M3284),AM3284,0)</f>
        <v>#NAME?</v>
      </c>
      <c r="AO3284" s="95">
        <f t="shared" si="312"/>
        <v>0</v>
      </c>
      <c r="AP3284" s="95">
        <f t="shared" si="313"/>
        <v>0</v>
      </c>
      <c r="AS3284">
        <v>0</v>
      </c>
      <c r="AT3284">
        <v>0</v>
      </c>
      <c r="AU3284" t="e">
        <f t="shared" ca="1" si="314"/>
        <v>#NAME?</v>
      </c>
    </row>
    <row r="3285" spans="1:47" x14ac:dyDescent="0.15">
      <c r="A3285" s="21" t="s">
        <v>4270</v>
      </c>
      <c r="B3285" s="22" t="s">
        <v>17</v>
      </c>
      <c r="C3285" s="42">
        <v>2010</v>
      </c>
      <c r="D3285" s="22" t="s">
        <v>3926</v>
      </c>
      <c r="E3285" s="22" t="s">
        <v>773</v>
      </c>
      <c r="F3285" s="23">
        <v>14.04</v>
      </c>
      <c r="G3285" s="23">
        <v>14.04</v>
      </c>
      <c r="H3285" s="24">
        <f t="shared" si="309"/>
        <v>0</v>
      </c>
      <c r="I3285" s="153">
        <v>0</v>
      </c>
      <c r="J3285" s="24">
        <f t="shared" si="310"/>
        <v>0</v>
      </c>
      <c r="K3285" s="25">
        <f t="shared" si="311"/>
        <v>0</v>
      </c>
      <c r="L3285">
        <v>0</v>
      </c>
      <c r="M3285">
        <v>32964608</v>
      </c>
      <c r="N3285">
        <v>42065747</v>
      </c>
      <c r="O3285" s="52">
        <v>0</v>
      </c>
      <c r="P3285" s="52">
        <v>0</v>
      </c>
      <c r="Q3285" s="52">
        <v>0</v>
      </c>
      <c r="R3285" s="52">
        <v>0</v>
      </c>
      <c r="S3285" s="52">
        <v>0</v>
      </c>
      <c r="T3285" s="52">
        <v>0</v>
      </c>
      <c r="U3285" s="52">
        <v>0</v>
      </c>
      <c r="V3285" s="52">
        <v>0</v>
      </c>
      <c r="W3285" s="52">
        <v>0</v>
      </c>
      <c r="X3285" s="52">
        <v>0</v>
      </c>
      <c r="Y3285" s="52">
        <v>0</v>
      </c>
      <c r="Z3285" s="52">
        <v>0</v>
      </c>
      <c r="AA3285" s="25">
        <v>0</v>
      </c>
      <c r="AB3285" s="25">
        <v>0</v>
      </c>
      <c r="AC3285" s="25">
        <v>0</v>
      </c>
      <c r="AD3285" s="25">
        <v>0</v>
      </c>
      <c r="AE3285" s="25">
        <v>0</v>
      </c>
      <c r="AF3285" s="25">
        <v>0</v>
      </c>
      <c r="AG3285" s="25">
        <v>0</v>
      </c>
      <c r="AH3285" s="25">
        <v>0</v>
      </c>
      <c r="AI3285" s="25">
        <v>0</v>
      </c>
      <c r="AJ3285" s="25">
        <v>0</v>
      </c>
      <c r="AK3285" s="25">
        <v>0</v>
      </c>
      <c r="AL3285" s="25">
        <v>0</v>
      </c>
      <c r="AM3285" s="95">
        <v>0</v>
      </c>
      <c r="AN3285" s="95" t="e">
        <f ca="1">IF(MengeInEEGSummieren(M3285),AM3285,0)</f>
        <v>#NAME?</v>
      </c>
      <c r="AO3285" s="95">
        <f t="shared" si="312"/>
        <v>0</v>
      </c>
      <c r="AP3285" s="95">
        <f t="shared" si="313"/>
        <v>0</v>
      </c>
      <c r="AS3285">
        <v>0</v>
      </c>
      <c r="AT3285">
        <v>0</v>
      </c>
      <c r="AU3285" t="e">
        <f t="shared" ca="1" si="314"/>
        <v>#NAME?</v>
      </c>
    </row>
    <row r="3286" spans="1:47" x14ac:dyDescent="0.15">
      <c r="A3286" s="21" t="s">
        <v>4271</v>
      </c>
      <c r="B3286" s="22" t="s">
        <v>17</v>
      </c>
      <c r="C3286" s="42">
        <v>2010</v>
      </c>
      <c r="D3286" s="22" t="s">
        <v>3928</v>
      </c>
      <c r="E3286" s="22" t="s">
        <v>770</v>
      </c>
      <c r="F3286" s="23">
        <v>17.010000000000002</v>
      </c>
      <c r="G3286" s="23">
        <v>17.010000000000002</v>
      </c>
      <c r="H3286" s="24">
        <f t="shared" si="309"/>
        <v>0</v>
      </c>
      <c r="I3286" s="153">
        <v>0</v>
      </c>
      <c r="J3286" s="24">
        <f t="shared" si="310"/>
        <v>0</v>
      </c>
      <c r="K3286" s="25">
        <f t="shared" si="311"/>
        <v>0</v>
      </c>
      <c r="L3286">
        <v>0</v>
      </c>
      <c r="M3286">
        <v>32964608</v>
      </c>
      <c r="N3286">
        <v>42065747</v>
      </c>
      <c r="O3286" s="52">
        <v>0</v>
      </c>
      <c r="P3286" s="52">
        <v>0</v>
      </c>
      <c r="Q3286" s="52">
        <v>0</v>
      </c>
      <c r="R3286" s="52">
        <v>0</v>
      </c>
      <c r="S3286" s="52">
        <v>0</v>
      </c>
      <c r="T3286" s="52">
        <v>0</v>
      </c>
      <c r="U3286" s="52">
        <v>0</v>
      </c>
      <c r="V3286" s="52">
        <v>0</v>
      </c>
      <c r="W3286" s="52">
        <v>0</v>
      </c>
      <c r="X3286" s="52">
        <v>0</v>
      </c>
      <c r="Y3286" s="52">
        <v>0</v>
      </c>
      <c r="Z3286" s="52">
        <v>0</v>
      </c>
      <c r="AA3286" s="25">
        <v>0</v>
      </c>
      <c r="AB3286" s="25">
        <v>0</v>
      </c>
      <c r="AC3286" s="25">
        <v>0</v>
      </c>
      <c r="AD3286" s="25">
        <v>0</v>
      </c>
      <c r="AE3286" s="25">
        <v>0</v>
      </c>
      <c r="AF3286" s="25">
        <v>0</v>
      </c>
      <c r="AG3286" s="25">
        <v>0</v>
      </c>
      <c r="AH3286" s="25">
        <v>0</v>
      </c>
      <c r="AI3286" s="25">
        <v>0</v>
      </c>
      <c r="AJ3286" s="25">
        <v>0</v>
      </c>
      <c r="AK3286" s="25">
        <v>0</v>
      </c>
      <c r="AL3286" s="25">
        <v>0</v>
      </c>
      <c r="AM3286" s="95">
        <v>0</v>
      </c>
      <c r="AN3286" s="95" t="e">
        <f ca="1">IF(MengeInEEGSummieren(M3286),AM3286,0)</f>
        <v>#NAME?</v>
      </c>
      <c r="AO3286" s="95">
        <f t="shared" si="312"/>
        <v>0</v>
      </c>
      <c r="AP3286" s="95">
        <f t="shared" si="313"/>
        <v>0</v>
      </c>
      <c r="AS3286">
        <v>0</v>
      </c>
      <c r="AT3286">
        <v>0</v>
      </c>
      <c r="AU3286" t="e">
        <f t="shared" ca="1" si="314"/>
        <v>#NAME?</v>
      </c>
    </row>
    <row r="3287" spans="1:47" x14ac:dyDescent="0.15">
      <c r="A3287" s="21" t="s">
        <v>4272</v>
      </c>
      <c r="B3287" s="22" t="s">
        <v>17</v>
      </c>
      <c r="C3287" s="42">
        <v>2010</v>
      </c>
      <c r="D3287" s="22" t="s">
        <v>3930</v>
      </c>
      <c r="E3287" s="22" t="s">
        <v>773</v>
      </c>
      <c r="F3287" s="23">
        <v>19.98</v>
      </c>
      <c r="G3287" s="23">
        <v>19.98</v>
      </c>
      <c r="H3287" s="24">
        <f t="shared" si="309"/>
        <v>0</v>
      </c>
      <c r="I3287" s="153">
        <v>0</v>
      </c>
      <c r="J3287" s="24">
        <f t="shared" si="310"/>
        <v>0</v>
      </c>
      <c r="K3287" s="25">
        <f t="shared" si="311"/>
        <v>0</v>
      </c>
      <c r="L3287">
        <v>0</v>
      </c>
      <c r="M3287">
        <v>32964608</v>
      </c>
      <c r="N3287">
        <v>42065747</v>
      </c>
      <c r="O3287" s="52">
        <v>0</v>
      </c>
      <c r="P3287" s="52">
        <v>0</v>
      </c>
      <c r="Q3287" s="52">
        <v>0</v>
      </c>
      <c r="R3287" s="52">
        <v>0</v>
      </c>
      <c r="S3287" s="52">
        <v>0</v>
      </c>
      <c r="T3287" s="52">
        <v>0</v>
      </c>
      <c r="U3287" s="52">
        <v>0</v>
      </c>
      <c r="V3287" s="52">
        <v>0</v>
      </c>
      <c r="W3287" s="52">
        <v>0</v>
      </c>
      <c r="X3287" s="52">
        <v>0</v>
      </c>
      <c r="Y3287" s="52">
        <v>0</v>
      </c>
      <c r="Z3287" s="52">
        <v>0</v>
      </c>
      <c r="AA3287" s="25">
        <v>0</v>
      </c>
      <c r="AB3287" s="25">
        <v>0</v>
      </c>
      <c r="AC3287" s="25">
        <v>0</v>
      </c>
      <c r="AD3287" s="25">
        <v>0</v>
      </c>
      <c r="AE3287" s="25">
        <v>0</v>
      </c>
      <c r="AF3287" s="25">
        <v>0</v>
      </c>
      <c r="AG3287" s="25">
        <v>0</v>
      </c>
      <c r="AH3287" s="25">
        <v>0</v>
      </c>
      <c r="AI3287" s="25">
        <v>0</v>
      </c>
      <c r="AJ3287" s="25">
        <v>0</v>
      </c>
      <c r="AK3287" s="25">
        <v>0</v>
      </c>
      <c r="AL3287" s="25">
        <v>0</v>
      </c>
      <c r="AM3287" s="95">
        <v>0</v>
      </c>
      <c r="AN3287" s="95" t="e">
        <f ca="1">IF(MengeInEEGSummieren(M3287),AM3287,0)</f>
        <v>#NAME?</v>
      </c>
      <c r="AO3287" s="95">
        <f t="shared" si="312"/>
        <v>0</v>
      </c>
      <c r="AP3287" s="95">
        <f t="shared" si="313"/>
        <v>0</v>
      </c>
      <c r="AS3287">
        <v>0</v>
      </c>
      <c r="AT3287">
        <v>0</v>
      </c>
      <c r="AU3287" t="e">
        <f t="shared" ca="1" si="314"/>
        <v>#NAME?</v>
      </c>
    </row>
    <row r="3288" spans="1:47" x14ac:dyDescent="0.15">
      <c r="A3288" s="21" t="s">
        <v>4273</v>
      </c>
      <c r="B3288" s="22" t="s">
        <v>17</v>
      </c>
      <c r="C3288" s="42">
        <v>2010</v>
      </c>
      <c r="D3288" s="22" t="s">
        <v>3932</v>
      </c>
      <c r="E3288" s="22" t="s">
        <v>770</v>
      </c>
      <c r="F3288" s="23">
        <v>18</v>
      </c>
      <c r="G3288" s="23">
        <v>18</v>
      </c>
      <c r="H3288" s="24">
        <f t="shared" si="309"/>
        <v>0</v>
      </c>
      <c r="I3288" s="153">
        <v>0</v>
      </c>
      <c r="J3288" s="24">
        <f t="shared" si="310"/>
        <v>0</v>
      </c>
      <c r="K3288" s="25">
        <f t="shared" si="311"/>
        <v>0</v>
      </c>
      <c r="L3288">
        <v>0</v>
      </c>
      <c r="M3288">
        <v>32964608</v>
      </c>
      <c r="N3288">
        <v>42065747</v>
      </c>
      <c r="O3288" s="52">
        <v>0</v>
      </c>
      <c r="P3288" s="52">
        <v>0</v>
      </c>
      <c r="Q3288" s="52">
        <v>0</v>
      </c>
      <c r="R3288" s="52">
        <v>0</v>
      </c>
      <c r="S3288" s="52">
        <v>0</v>
      </c>
      <c r="T3288" s="52">
        <v>0</v>
      </c>
      <c r="U3288" s="52">
        <v>0</v>
      </c>
      <c r="V3288" s="52">
        <v>0</v>
      </c>
      <c r="W3288" s="52">
        <v>0</v>
      </c>
      <c r="X3288" s="52">
        <v>0</v>
      </c>
      <c r="Y3288" s="52">
        <v>0</v>
      </c>
      <c r="Z3288" s="52">
        <v>0</v>
      </c>
      <c r="AA3288" s="25">
        <v>0</v>
      </c>
      <c r="AB3288" s="25">
        <v>0</v>
      </c>
      <c r="AC3288" s="25">
        <v>0</v>
      </c>
      <c r="AD3288" s="25">
        <v>0</v>
      </c>
      <c r="AE3288" s="25">
        <v>0</v>
      </c>
      <c r="AF3288" s="25">
        <v>0</v>
      </c>
      <c r="AG3288" s="25">
        <v>0</v>
      </c>
      <c r="AH3288" s="25">
        <v>0</v>
      </c>
      <c r="AI3288" s="25">
        <v>0</v>
      </c>
      <c r="AJ3288" s="25">
        <v>0</v>
      </c>
      <c r="AK3288" s="25">
        <v>0</v>
      </c>
      <c r="AL3288" s="25">
        <v>0</v>
      </c>
      <c r="AM3288" s="95">
        <v>0</v>
      </c>
      <c r="AN3288" s="95" t="e">
        <f ca="1">IF(MengeInEEGSummieren(M3288),AM3288,0)</f>
        <v>#NAME?</v>
      </c>
      <c r="AO3288" s="95">
        <f t="shared" si="312"/>
        <v>0</v>
      </c>
      <c r="AP3288" s="95">
        <f t="shared" si="313"/>
        <v>0</v>
      </c>
      <c r="AS3288">
        <v>0</v>
      </c>
      <c r="AT3288">
        <v>0</v>
      </c>
      <c r="AU3288" t="e">
        <f t="shared" ca="1" si="314"/>
        <v>#NAME?</v>
      </c>
    </row>
    <row r="3289" spans="1:47" x14ac:dyDescent="0.15">
      <c r="A3289" s="21" t="s">
        <v>4274</v>
      </c>
      <c r="B3289" s="22" t="s">
        <v>17</v>
      </c>
      <c r="C3289" s="42">
        <v>2010</v>
      </c>
      <c r="D3289" s="22" t="s">
        <v>3934</v>
      </c>
      <c r="E3289" s="22" t="s">
        <v>773</v>
      </c>
      <c r="F3289" s="23">
        <v>20.97</v>
      </c>
      <c r="G3289" s="23">
        <v>20.97</v>
      </c>
      <c r="H3289" s="24">
        <f t="shared" si="309"/>
        <v>0</v>
      </c>
      <c r="I3289" s="153">
        <v>0</v>
      </c>
      <c r="J3289" s="24">
        <f t="shared" si="310"/>
        <v>0</v>
      </c>
      <c r="K3289" s="25">
        <f t="shared" si="311"/>
        <v>0</v>
      </c>
      <c r="L3289">
        <v>0</v>
      </c>
      <c r="M3289">
        <v>32964608</v>
      </c>
      <c r="N3289">
        <v>42065747</v>
      </c>
      <c r="O3289" s="52">
        <v>0</v>
      </c>
      <c r="P3289" s="52">
        <v>0</v>
      </c>
      <c r="Q3289" s="52">
        <v>0</v>
      </c>
      <c r="R3289" s="52">
        <v>0</v>
      </c>
      <c r="S3289" s="52">
        <v>0</v>
      </c>
      <c r="T3289" s="52">
        <v>0</v>
      </c>
      <c r="U3289" s="52">
        <v>0</v>
      </c>
      <c r="V3289" s="52">
        <v>0</v>
      </c>
      <c r="W3289" s="52">
        <v>0</v>
      </c>
      <c r="X3289" s="52">
        <v>0</v>
      </c>
      <c r="Y3289" s="52">
        <v>0</v>
      </c>
      <c r="Z3289" s="52">
        <v>0</v>
      </c>
      <c r="AA3289" s="25">
        <v>0</v>
      </c>
      <c r="AB3289" s="25">
        <v>0</v>
      </c>
      <c r="AC3289" s="25">
        <v>0</v>
      </c>
      <c r="AD3289" s="25">
        <v>0</v>
      </c>
      <c r="AE3289" s="25">
        <v>0</v>
      </c>
      <c r="AF3289" s="25">
        <v>0</v>
      </c>
      <c r="AG3289" s="25">
        <v>0</v>
      </c>
      <c r="AH3289" s="25">
        <v>0</v>
      </c>
      <c r="AI3289" s="25">
        <v>0</v>
      </c>
      <c r="AJ3289" s="25">
        <v>0</v>
      </c>
      <c r="AK3289" s="25">
        <v>0</v>
      </c>
      <c r="AL3289" s="25">
        <v>0</v>
      </c>
      <c r="AM3289" s="95">
        <v>0</v>
      </c>
      <c r="AN3289" s="95" t="e">
        <f ca="1">IF(MengeInEEGSummieren(M3289),AM3289,0)</f>
        <v>#NAME?</v>
      </c>
      <c r="AO3289" s="95">
        <f t="shared" si="312"/>
        <v>0</v>
      </c>
      <c r="AP3289" s="95">
        <f t="shared" si="313"/>
        <v>0</v>
      </c>
      <c r="AS3289">
        <v>0</v>
      </c>
      <c r="AT3289">
        <v>0</v>
      </c>
      <c r="AU3289" t="e">
        <f t="shared" ca="1" si="314"/>
        <v>#NAME?</v>
      </c>
    </row>
    <row r="3290" spans="1:47" x14ac:dyDescent="0.15">
      <c r="A3290" s="21" t="s">
        <v>4275</v>
      </c>
      <c r="B3290" s="22" t="s">
        <v>17</v>
      </c>
      <c r="C3290" s="42">
        <v>2010</v>
      </c>
      <c r="D3290" s="22" t="s">
        <v>3936</v>
      </c>
      <c r="E3290" s="22" t="s">
        <v>770</v>
      </c>
      <c r="F3290" s="23">
        <v>18.989999999999998</v>
      </c>
      <c r="G3290" s="23">
        <v>18.989999999999998</v>
      </c>
      <c r="H3290" s="24">
        <f t="shared" si="309"/>
        <v>0</v>
      </c>
      <c r="I3290" s="153">
        <v>0</v>
      </c>
      <c r="J3290" s="24">
        <f t="shared" si="310"/>
        <v>0</v>
      </c>
      <c r="K3290" s="25">
        <f t="shared" si="311"/>
        <v>0</v>
      </c>
      <c r="L3290">
        <v>0</v>
      </c>
      <c r="M3290">
        <v>32964608</v>
      </c>
      <c r="N3290">
        <v>42065747</v>
      </c>
      <c r="O3290" s="52">
        <v>0</v>
      </c>
      <c r="P3290" s="52">
        <v>0</v>
      </c>
      <c r="Q3290" s="52">
        <v>0</v>
      </c>
      <c r="R3290" s="52">
        <v>0</v>
      </c>
      <c r="S3290" s="52">
        <v>0</v>
      </c>
      <c r="T3290" s="52">
        <v>0</v>
      </c>
      <c r="U3290" s="52">
        <v>0</v>
      </c>
      <c r="V3290" s="52">
        <v>0</v>
      </c>
      <c r="W3290" s="52">
        <v>0</v>
      </c>
      <c r="X3290" s="52">
        <v>0</v>
      </c>
      <c r="Y3290" s="52">
        <v>0</v>
      </c>
      <c r="Z3290" s="52">
        <v>0</v>
      </c>
      <c r="AA3290" s="25">
        <v>0</v>
      </c>
      <c r="AB3290" s="25">
        <v>0</v>
      </c>
      <c r="AC3290" s="25">
        <v>0</v>
      </c>
      <c r="AD3290" s="25">
        <v>0</v>
      </c>
      <c r="AE3290" s="25">
        <v>0</v>
      </c>
      <c r="AF3290" s="25">
        <v>0</v>
      </c>
      <c r="AG3290" s="25">
        <v>0</v>
      </c>
      <c r="AH3290" s="25">
        <v>0</v>
      </c>
      <c r="AI3290" s="25">
        <v>0</v>
      </c>
      <c r="AJ3290" s="25">
        <v>0</v>
      </c>
      <c r="AK3290" s="25">
        <v>0</v>
      </c>
      <c r="AL3290" s="25">
        <v>0</v>
      </c>
      <c r="AM3290" s="95">
        <v>0</v>
      </c>
      <c r="AN3290" s="95" t="e">
        <f ca="1">IF(MengeInEEGSummieren(M3290),AM3290,0)</f>
        <v>#NAME?</v>
      </c>
      <c r="AO3290" s="95">
        <f t="shared" si="312"/>
        <v>0</v>
      </c>
      <c r="AP3290" s="95">
        <f t="shared" si="313"/>
        <v>0</v>
      </c>
      <c r="AS3290">
        <v>0</v>
      </c>
      <c r="AT3290">
        <v>0</v>
      </c>
      <c r="AU3290" t="e">
        <f t="shared" ca="1" si="314"/>
        <v>#NAME?</v>
      </c>
    </row>
    <row r="3291" spans="1:47" x14ac:dyDescent="0.15">
      <c r="A3291" s="21" t="s">
        <v>4276</v>
      </c>
      <c r="B3291" s="22" t="s">
        <v>17</v>
      </c>
      <c r="C3291" s="42">
        <v>2010</v>
      </c>
      <c r="D3291" s="22" t="s">
        <v>3938</v>
      </c>
      <c r="E3291" s="22" t="s">
        <v>773</v>
      </c>
      <c r="F3291" s="23">
        <v>21.96</v>
      </c>
      <c r="G3291" s="23">
        <v>21.96</v>
      </c>
      <c r="H3291" s="24">
        <f t="shared" si="309"/>
        <v>0</v>
      </c>
      <c r="I3291" s="153">
        <v>0</v>
      </c>
      <c r="J3291" s="24">
        <f t="shared" si="310"/>
        <v>0</v>
      </c>
      <c r="K3291" s="25">
        <f t="shared" si="311"/>
        <v>0</v>
      </c>
      <c r="L3291">
        <v>0</v>
      </c>
      <c r="M3291">
        <v>32964608</v>
      </c>
      <c r="N3291">
        <v>42065747</v>
      </c>
      <c r="O3291" s="52">
        <v>0</v>
      </c>
      <c r="P3291" s="52">
        <v>0</v>
      </c>
      <c r="Q3291" s="52">
        <v>0</v>
      </c>
      <c r="R3291" s="52">
        <v>0</v>
      </c>
      <c r="S3291" s="52">
        <v>0</v>
      </c>
      <c r="T3291" s="52">
        <v>0</v>
      </c>
      <c r="U3291" s="52">
        <v>0</v>
      </c>
      <c r="V3291" s="52">
        <v>0</v>
      </c>
      <c r="W3291" s="52">
        <v>0</v>
      </c>
      <c r="X3291" s="52">
        <v>0</v>
      </c>
      <c r="Y3291" s="52">
        <v>0</v>
      </c>
      <c r="Z3291" s="52">
        <v>0</v>
      </c>
      <c r="AA3291" s="25">
        <v>0</v>
      </c>
      <c r="AB3291" s="25">
        <v>0</v>
      </c>
      <c r="AC3291" s="25">
        <v>0</v>
      </c>
      <c r="AD3291" s="25">
        <v>0</v>
      </c>
      <c r="AE3291" s="25">
        <v>0</v>
      </c>
      <c r="AF3291" s="25">
        <v>0</v>
      </c>
      <c r="AG3291" s="25">
        <v>0</v>
      </c>
      <c r="AH3291" s="25">
        <v>0</v>
      </c>
      <c r="AI3291" s="25">
        <v>0</v>
      </c>
      <c r="AJ3291" s="25">
        <v>0</v>
      </c>
      <c r="AK3291" s="25">
        <v>0</v>
      </c>
      <c r="AL3291" s="25">
        <v>0</v>
      </c>
      <c r="AM3291" s="95">
        <v>0</v>
      </c>
      <c r="AN3291" s="95" t="e">
        <f ca="1">IF(MengeInEEGSummieren(M3291),AM3291,0)</f>
        <v>#NAME?</v>
      </c>
      <c r="AO3291" s="95">
        <f t="shared" si="312"/>
        <v>0</v>
      </c>
      <c r="AP3291" s="95">
        <f t="shared" si="313"/>
        <v>0</v>
      </c>
      <c r="AS3291">
        <v>0</v>
      </c>
      <c r="AT3291">
        <v>0</v>
      </c>
      <c r="AU3291" t="e">
        <f t="shared" ca="1" si="314"/>
        <v>#NAME?</v>
      </c>
    </row>
    <row r="3292" spans="1:47" x14ac:dyDescent="0.15">
      <c r="A3292" s="21" t="s">
        <v>4277</v>
      </c>
      <c r="B3292" s="22" t="s">
        <v>17</v>
      </c>
      <c r="C3292" s="42">
        <v>2010</v>
      </c>
      <c r="D3292" s="22" t="s">
        <v>3940</v>
      </c>
      <c r="E3292" s="22" t="s">
        <v>770</v>
      </c>
      <c r="F3292" s="23">
        <v>19.98</v>
      </c>
      <c r="G3292" s="23">
        <v>19.98</v>
      </c>
      <c r="H3292" s="24">
        <f t="shared" si="309"/>
        <v>0</v>
      </c>
      <c r="I3292" s="153">
        <v>0</v>
      </c>
      <c r="J3292" s="24">
        <f t="shared" si="310"/>
        <v>0</v>
      </c>
      <c r="K3292" s="25">
        <f t="shared" si="311"/>
        <v>0</v>
      </c>
      <c r="L3292">
        <v>0</v>
      </c>
      <c r="M3292">
        <v>32964608</v>
      </c>
      <c r="N3292">
        <v>42065747</v>
      </c>
      <c r="O3292" s="52">
        <v>0</v>
      </c>
      <c r="P3292" s="52">
        <v>0</v>
      </c>
      <c r="Q3292" s="52">
        <v>0</v>
      </c>
      <c r="R3292" s="52">
        <v>0</v>
      </c>
      <c r="S3292" s="52">
        <v>0</v>
      </c>
      <c r="T3292" s="52">
        <v>0</v>
      </c>
      <c r="U3292" s="52">
        <v>0</v>
      </c>
      <c r="V3292" s="52">
        <v>0</v>
      </c>
      <c r="W3292" s="52">
        <v>0</v>
      </c>
      <c r="X3292" s="52">
        <v>0</v>
      </c>
      <c r="Y3292" s="52">
        <v>0</v>
      </c>
      <c r="Z3292" s="52">
        <v>0</v>
      </c>
      <c r="AA3292" s="25">
        <v>0</v>
      </c>
      <c r="AB3292" s="25">
        <v>0</v>
      </c>
      <c r="AC3292" s="25">
        <v>0</v>
      </c>
      <c r="AD3292" s="25">
        <v>0</v>
      </c>
      <c r="AE3292" s="25">
        <v>0</v>
      </c>
      <c r="AF3292" s="25">
        <v>0</v>
      </c>
      <c r="AG3292" s="25">
        <v>0</v>
      </c>
      <c r="AH3292" s="25">
        <v>0</v>
      </c>
      <c r="AI3292" s="25">
        <v>0</v>
      </c>
      <c r="AJ3292" s="25">
        <v>0</v>
      </c>
      <c r="AK3292" s="25">
        <v>0</v>
      </c>
      <c r="AL3292" s="25">
        <v>0</v>
      </c>
      <c r="AM3292" s="95">
        <v>0</v>
      </c>
      <c r="AN3292" s="95" t="e">
        <f ca="1">IF(MengeInEEGSummieren(M3292),AM3292,0)</f>
        <v>#NAME?</v>
      </c>
      <c r="AO3292" s="95">
        <f t="shared" si="312"/>
        <v>0</v>
      </c>
      <c r="AP3292" s="95">
        <f t="shared" si="313"/>
        <v>0</v>
      </c>
      <c r="AS3292">
        <v>0</v>
      </c>
      <c r="AT3292">
        <v>0</v>
      </c>
      <c r="AU3292" t="e">
        <f t="shared" ca="1" si="314"/>
        <v>#NAME?</v>
      </c>
    </row>
    <row r="3293" spans="1:47" x14ac:dyDescent="0.15">
      <c r="A3293" s="21" t="s">
        <v>4278</v>
      </c>
      <c r="B3293" s="22" t="s">
        <v>17</v>
      </c>
      <c r="C3293" s="42">
        <v>2010</v>
      </c>
      <c r="D3293" s="22" t="s">
        <v>3942</v>
      </c>
      <c r="E3293" s="22" t="s">
        <v>773</v>
      </c>
      <c r="F3293" s="23">
        <v>22.95</v>
      </c>
      <c r="G3293" s="23">
        <v>22.95</v>
      </c>
      <c r="H3293" s="24">
        <f t="shared" si="309"/>
        <v>0</v>
      </c>
      <c r="I3293" s="153">
        <v>0</v>
      </c>
      <c r="J3293" s="24">
        <f t="shared" si="310"/>
        <v>0</v>
      </c>
      <c r="K3293" s="25">
        <f t="shared" si="311"/>
        <v>0</v>
      </c>
      <c r="L3293">
        <v>0</v>
      </c>
      <c r="M3293">
        <v>32964608</v>
      </c>
      <c r="N3293">
        <v>42065747</v>
      </c>
      <c r="O3293" s="52">
        <v>0</v>
      </c>
      <c r="P3293" s="52">
        <v>0</v>
      </c>
      <c r="Q3293" s="52">
        <v>0</v>
      </c>
      <c r="R3293" s="52">
        <v>0</v>
      </c>
      <c r="S3293" s="52">
        <v>0</v>
      </c>
      <c r="T3293" s="52">
        <v>0</v>
      </c>
      <c r="U3293" s="52">
        <v>0</v>
      </c>
      <c r="V3293" s="52">
        <v>0</v>
      </c>
      <c r="W3293" s="52">
        <v>0</v>
      </c>
      <c r="X3293" s="52">
        <v>0</v>
      </c>
      <c r="Y3293" s="52">
        <v>0</v>
      </c>
      <c r="Z3293" s="52">
        <v>0</v>
      </c>
      <c r="AA3293" s="25">
        <v>0</v>
      </c>
      <c r="AB3293" s="25">
        <v>0</v>
      </c>
      <c r="AC3293" s="25">
        <v>0</v>
      </c>
      <c r="AD3293" s="25">
        <v>0</v>
      </c>
      <c r="AE3293" s="25">
        <v>0</v>
      </c>
      <c r="AF3293" s="25">
        <v>0</v>
      </c>
      <c r="AG3293" s="25">
        <v>0</v>
      </c>
      <c r="AH3293" s="25">
        <v>0</v>
      </c>
      <c r="AI3293" s="25">
        <v>0</v>
      </c>
      <c r="AJ3293" s="25">
        <v>0</v>
      </c>
      <c r="AK3293" s="25">
        <v>0</v>
      </c>
      <c r="AL3293" s="25">
        <v>0</v>
      </c>
      <c r="AM3293" s="95">
        <v>0</v>
      </c>
      <c r="AN3293" s="95" t="e">
        <f ca="1">IF(MengeInEEGSummieren(M3293),AM3293,0)</f>
        <v>#NAME?</v>
      </c>
      <c r="AO3293" s="95">
        <f t="shared" si="312"/>
        <v>0</v>
      </c>
      <c r="AP3293" s="95">
        <f t="shared" si="313"/>
        <v>0</v>
      </c>
      <c r="AS3293">
        <v>0</v>
      </c>
      <c r="AT3293">
        <v>0</v>
      </c>
      <c r="AU3293" t="e">
        <f t="shared" ca="1" si="314"/>
        <v>#NAME?</v>
      </c>
    </row>
    <row r="3294" spans="1:47" x14ac:dyDescent="0.15">
      <c r="A3294" s="21" t="s">
        <v>4279</v>
      </c>
      <c r="B3294" s="22" t="s">
        <v>17</v>
      </c>
      <c r="C3294" s="42">
        <v>2010</v>
      </c>
      <c r="D3294" s="22" t="s">
        <v>3944</v>
      </c>
      <c r="E3294" s="22" t="s">
        <v>770</v>
      </c>
      <c r="F3294" s="23">
        <v>20.97</v>
      </c>
      <c r="G3294" s="23">
        <v>20.97</v>
      </c>
      <c r="H3294" s="24">
        <f t="shared" si="309"/>
        <v>0</v>
      </c>
      <c r="I3294" s="153">
        <v>0</v>
      </c>
      <c r="J3294" s="24">
        <f t="shared" si="310"/>
        <v>0</v>
      </c>
      <c r="K3294" s="25">
        <f t="shared" si="311"/>
        <v>0</v>
      </c>
      <c r="L3294">
        <v>0</v>
      </c>
      <c r="M3294">
        <v>32964608</v>
      </c>
      <c r="N3294">
        <v>42065747</v>
      </c>
      <c r="O3294" s="52">
        <v>0</v>
      </c>
      <c r="P3294" s="52">
        <v>0</v>
      </c>
      <c r="Q3294" s="52">
        <v>0</v>
      </c>
      <c r="R3294" s="52">
        <v>0</v>
      </c>
      <c r="S3294" s="52">
        <v>0</v>
      </c>
      <c r="T3294" s="52">
        <v>0</v>
      </c>
      <c r="U3294" s="52">
        <v>0</v>
      </c>
      <c r="V3294" s="52">
        <v>0</v>
      </c>
      <c r="W3294" s="52">
        <v>0</v>
      </c>
      <c r="X3294" s="52">
        <v>0</v>
      </c>
      <c r="Y3294" s="52">
        <v>0</v>
      </c>
      <c r="Z3294" s="52">
        <v>0</v>
      </c>
      <c r="AA3294" s="25">
        <v>0</v>
      </c>
      <c r="AB3294" s="25">
        <v>0</v>
      </c>
      <c r="AC3294" s="25">
        <v>0</v>
      </c>
      <c r="AD3294" s="25">
        <v>0</v>
      </c>
      <c r="AE3294" s="25">
        <v>0</v>
      </c>
      <c r="AF3294" s="25">
        <v>0</v>
      </c>
      <c r="AG3294" s="25">
        <v>0</v>
      </c>
      <c r="AH3294" s="25">
        <v>0</v>
      </c>
      <c r="AI3294" s="25">
        <v>0</v>
      </c>
      <c r="AJ3294" s="25">
        <v>0</v>
      </c>
      <c r="AK3294" s="25">
        <v>0</v>
      </c>
      <c r="AL3294" s="25">
        <v>0</v>
      </c>
      <c r="AM3294" s="95">
        <v>0</v>
      </c>
      <c r="AN3294" s="95" t="e">
        <f ca="1">IF(MengeInEEGSummieren(M3294),AM3294,0)</f>
        <v>#NAME?</v>
      </c>
      <c r="AO3294" s="95">
        <f t="shared" si="312"/>
        <v>0</v>
      </c>
      <c r="AP3294" s="95">
        <f t="shared" si="313"/>
        <v>0</v>
      </c>
      <c r="AS3294">
        <v>0</v>
      </c>
      <c r="AT3294">
        <v>0</v>
      </c>
      <c r="AU3294" t="e">
        <f t="shared" ca="1" si="314"/>
        <v>#NAME?</v>
      </c>
    </row>
    <row r="3295" spans="1:47" x14ac:dyDescent="0.15">
      <c r="A3295" s="21" t="s">
        <v>4280</v>
      </c>
      <c r="B3295" s="22" t="s">
        <v>17</v>
      </c>
      <c r="C3295" s="42">
        <v>2010</v>
      </c>
      <c r="D3295" s="22" t="s">
        <v>3946</v>
      </c>
      <c r="E3295" s="22" t="s">
        <v>773</v>
      </c>
      <c r="F3295" s="23">
        <v>23.94</v>
      </c>
      <c r="G3295" s="23">
        <v>23.94</v>
      </c>
      <c r="H3295" s="24">
        <f t="shared" si="309"/>
        <v>0</v>
      </c>
      <c r="I3295" s="153">
        <v>0</v>
      </c>
      <c r="J3295" s="24">
        <f t="shared" si="310"/>
        <v>0</v>
      </c>
      <c r="K3295" s="25">
        <f t="shared" si="311"/>
        <v>0</v>
      </c>
      <c r="L3295">
        <v>0</v>
      </c>
      <c r="M3295">
        <v>32964608</v>
      </c>
      <c r="N3295">
        <v>42065747</v>
      </c>
      <c r="O3295" s="52">
        <v>0</v>
      </c>
      <c r="P3295" s="52">
        <v>0</v>
      </c>
      <c r="Q3295" s="52">
        <v>0</v>
      </c>
      <c r="R3295" s="52">
        <v>0</v>
      </c>
      <c r="S3295" s="52">
        <v>0</v>
      </c>
      <c r="T3295" s="52">
        <v>0</v>
      </c>
      <c r="U3295" s="52">
        <v>0</v>
      </c>
      <c r="V3295" s="52">
        <v>0</v>
      </c>
      <c r="W3295" s="52">
        <v>0</v>
      </c>
      <c r="X3295" s="52">
        <v>0</v>
      </c>
      <c r="Y3295" s="52">
        <v>0</v>
      </c>
      <c r="Z3295" s="52">
        <v>0</v>
      </c>
      <c r="AA3295" s="25">
        <v>0</v>
      </c>
      <c r="AB3295" s="25">
        <v>0</v>
      </c>
      <c r="AC3295" s="25">
        <v>0</v>
      </c>
      <c r="AD3295" s="25">
        <v>0</v>
      </c>
      <c r="AE3295" s="25">
        <v>0</v>
      </c>
      <c r="AF3295" s="25">
        <v>0</v>
      </c>
      <c r="AG3295" s="25">
        <v>0</v>
      </c>
      <c r="AH3295" s="25">
        <v>0</v>
      </c>
      <c r="AI3295" s="25">
        <v>0</v>
      </c>
      <c r="AJ3295" s="25">
        <v>0</v>
      </c>
      <c r="AK3295" s="25">
        <v>0</v>
      </c>
      <c r="AL3295" s="25">
        <v>0</v>
      </c>
      <c r="AM3295" s="95">
        <v>0</v>
      </c>
      <c r="AN3295" s="95" t="e">
        <f ca="1">IF(MengeInEEGSummieren(M3295),AM3295,0)</f>
        <v>#NAME?</v>
      </c>
      <c r="AO3295" s="95">
        <f t="shared" si="312"/>
        <v>0</v>
      </c>
      <c r="AP3295" s="95">
        <f t="shared" si="313"/>
        <v>0</v>
      </c>
      <c r="AS3295">
        <v>0</v>
      </c>
      <c r="AT3295">
        <v>0</v>
      </c>
      <c r="AU3295" t="e">
        <f t="shared" ca="1" si="314"/>
        <v>#NAME?</v>
      </c>
    </row>
    <row r="3296" spans="1:47" x14ac:dyDescent="0.15">
      <c r="A3296" s="21" t="s">
        <v>4281</v>
      </c>
      <c r="B3296" s="22" t="s">
        <v>17</v>
      </c>
      <c r="C3296" s="42">
        <v>2010</v>
      </c>
      <c r="D3296" s="22" t="s">
        <v>3948</v>
      </c>
      <c r="E3296" s="22" t="s">
        <v>770</v>
      </c>
      <c r="F3296" s="23">
        <v>18.989999999999998</v>
      </c>
      <c r="G3296" s="23">
        <v>18.989999999999998</v>
      </c>
      <c r="H3296" s="24">
        <f t="shared" si="309"/>
        <v>0</v>
      </c>
      <c r="I3296" s="153">
        <v>0</v>
      </c>
      <c r="J3296" s="24">
        <f t="shared" si="310"/>
        <v>0</v>
      </c>
      <c r="K3296" s="25">
        <f t="shared" si="311"/>
        <v>0</v>
      </c>
      <c r="L3296">
        <v>0</v>
      </c>
      <c r="M3296">
        <v>32964608</v>
      </c>
      <c r="N3296">
        <v>42065747</v>
      </c>
      <c r="O3296" s="52">
        <v>0</v>
      </c>
      <c r="P3296" s="52">
        <v>0</v>
      </c>
      <c r="Q3296" s="52">
        <v>0</v>
      </c>
      <c r="R3296" s="52">
        <v>0</v>
      </c>
      <c r="S3296" s="52">
        <v>0</v>
      </c>
      <c r="T3296" s="52">
        <v>0</v>
      </c>
      <c r="U3296" s="52">
        <v>0</v>
      </c>
      <c r="V3296" s="52">
        <v>0</v>
      </c>
      <c r="W3296" s="52">
        <v>0</v>
      </c>
      <c r="X3296" s="52">
        <v>0</v>
      </c>
      <c r="Y3296" s="52">
        <v>0</v>
      </c>
      <c r="Z3296" s="52">
        <v>0</v>
      </c>
      <c r="AA3296" s="25">
        <v>0</v>
      </c>
      <c r="AB3296" s="25">
        <v>0</v>
      </c>
      <c r="AC3296" s="25">
        <v>0</v>
      </c>
      <c r="AD3296" s="25">
        <v>0</v>
      </c>
      <c r="AE3296" s="25">
        <v>0</v>
      </c>
      <c r="AF3296" s="25">
        <v>0</v>
      </c>
      <c r="AG3296" s="25">
        <v>0</v>
      </c>
      <c r="AH3296" s="25">
        <v>0</v>
      </c>
      <c r="AI3296" s="25">
        <v>0</v>
      </c>
      <c r="AJ3296" s="25">
        <v>0</v>
      </c>
      <c r="AK3296" s="25">
        <v>0</v>
      </c>
      <c r="AL3296" s="25">
        <v>0</v>
      </c>
      <c r="AM3296" s="95">
        <v>0</v>
      </c>
      <c r="AN3296" s="95" t="e">
        <f ca="1">IF(MengeInEEGSummieren(M3296),AM3296,0)</f>
        <v>#NAME?</v>
      </c>
      <c r="AO3296" s="95">
        <f t="shared" si="312"/>
        <v>0</v>
      </c>
      <c r="AP3296" s="95">
        <f t="shared" si="313"/>
        <v>0</v>
      </c>
      <c r="AS3296">
        <v>0</v>
      </c>
      <c r="AT3296">
        <v>0</v>
      </c>
      <c r="AU3296" t="e">
        <f t="shared" ca="1" si="314"/>
        <v>#NAME?</v>
      </c>
    </row>
    <row r="3297" spans="1:47" x14ac:dyDescent="0.15">
      <c r="A3297" s="21" t="s">
        <v>4282</v>
      </c>
      <c r="B3297" s="22" t="s">
        <v>17</v>
      </c>
      <c r="C3297" s="42">
        <v>2010</v>
      </c>
      <c r="D3297" s="22" t="s">
        <v>3950</v>
      </c>
      <c r="E3297" s="22" t="s">
        <v>773</v>
      </c>
      <c r="F3297" s="23">
        <v>21.96</v>
      </c>
      <c r="G3297" s="23">
        <v>21.96</v>
      </c>
      <c r="H3297" s="24">
        <f t="shared" si="309"/>
        <v>0</v>
      </c>
      <c r="I3297" s="153">
        <v>0</v>
      </c>
      <c r="J3297" s="24">
        <f t="shared" si="310"/>
        <v>0</v>
      </c>
      <c r="K3297" s="25">
        <f t="shared" si="311"/>
        <v>0</v>
      </c>
      <c r="L3297">
        <v>0</v>
      </c>
      <c r="M3297">
        <v>32964608</v>
      </c>
      <c r="N3297">
        <v>42065747</v>
      </c>
      <c r="O3297" s="52">
        <v>0</v>
      </c>
      <c r="P3297" s="52">
        <v>0</v>
      </c>
      <c r="Q3297" s="52">
        <v>0</v>
      </c>
      <c r="R3297" s="52">
        <v>0</v>
      </c>
      <c r="S3297" s="52">
        <v>0</v>
      </c>
      <c r="T3297" s="52">
        <v>0</v>
      </c>
      <c r="U3297" s="52">
        <v>0</v>
      </c>
      <c r="V3297" s="52">
        <v>0</v>
      </c>
      <c r="W3297" s="52">
        <v>0</v>
      </c>
      <c r="X3297" s="52">
        <v>0</v>
      </c>
      <c r="Y3297" s="52">
        <v>0</v>
      </c>
      <c r="Z3297" s="52">
        <v>0</v>
      </c>
      <c r="AA3297" s="25">
        <v>0</v>
      </c>
      <c r="AB3297" s="25">
        <v>0</v>
      </c>
      <c r="AC3297" s="25">
        <v>0</v>
      </c>
      <c r="AD3297" s="25">
        <v>0</v>
      </c>
      <c r="AE3297" s="25">
        <v>0</v>
      </c>
      <c r="AF3297" s="25">
        <v>0</v>
      </c>
      <c r="AG3297" s="25">
        <v>0</v>
      </c>
      <c r="AH3297" s="25">
        <v>0</v>
      </c>
      <c r="AI3297" s="25">
        <v>0</v>
      </c>
      <c r="AJ3297" s="25">
        <v>0</v>
      </c>
      <c r="AK3297" s="25">
        <v>0</v>
      </c>
      <c r="AL3297" s="25">
        <v>0</v>
      </c>
      <c r="AM3297" s="95">
        <v>0</v>
      </c>
      <c r="AN3297" s="95" t="e">
        <f ca="1">IF(MengeInEEGSummieren(M3297),AM3297,0)</f>
        <v>#NAME?</v>
      </c>
      <c r="AO3297" s="95">
        <f t="shared" si="312"/>
        <v>0</v>
      </c>
      <c r="AP3297" s="95">
        <f t="shared" si="313"/>
        <v>0</v>
      </c>
      <c r="AS3297">
        <v>0</v>
      </c>
      <c r="AT3297">
        <v>0</v>
      </c>
      <c r="AU3297" t="e">
        <f t="shared" ca="1" si="314"/>
        <v>#NAME?</v>
      </c>
    </row>
    <row r="3298" spans="1:47" x14ac:dyDescent="0.15">
      <c r="A3298" s="21" t="s">
        <v>4283</v>
      </c>
      <c r="B3298" s="22" t="s">
        <v>17</v>
      </c>
      <c r="C3298" s="42">
        <v>2010</v>
      </c>
      <c r="D3298" s="22" t="s">
        <v>3952</v>
      </c>
      <c r="E3298" s="22" t="s">
        <v>770</v>
      </c>
      <c r="F3298" s="23">
        <v>19.98</v>
      </c>
      <c r="G3298" s="23">
        <v>19.98</v>
      </c>
      <c r="H3298" s="24">
        <f t="shared" si="309"/>
        <v>0</v>
      </c>
      <c r="I3298" s="153">
        <v>0</v>
      </c>
      <c r="J3298" s="24">
        <f t="shared" si="310"/>
        <v>0</v>
      </c>
      <c r="K3298" s="25">
        <f t="shared" si="311"/>
        <v>0</v>
      </c>
      <c r="L3298">
        <v>0</v>
      </c>
      <c r="M3298">
        <v>32964608</v>
      </c>
      <c r="N3298">
        <v>42065747</v>
      </c>
      <c r="O3298" s="52">
        <v>0</v>
      </c>
      <c r="P3298" s="52">
        <v>0</v>
      </c>
      <c r="Q3298" s="52">
        <v>0</v>
      </c>
      <c r="R3298" s="52">
        <v>0</v>
      </c>
      <c r="S3298" s="52">
        <v>0</v>
      </c>
      <c r="T3298" s="52">
        <v>0</v>
      </c>
      <c r="U3298" s="52">
        <v>0</v>
      </c>
      <c r="V3298" s="52">
        <v>0</v>
      </c>
      <c r="W3298" s="52">
        <v>0</v>
      </c>
      <c r="X3298" s="52">
        <v>0</v>
      </c>
      <c r="Y3298" s="52">
        <v>0</v>
      </c>
      <c r="Z3298" s="52">
        <v>0</v>
      </c>
      <c r="AA3298" s="25">
        <v>0</v>
      </c>
      <c r="AB3298" s="25">
        <v>0</v>
      </c>
      <c r="AC3298" s="25">
        <v>0</v>
      </c>
      <c r="AD3298" s="25">
        <v>0</v>
      </c>
      <c r="AE3298" s="25">
        <v>0</v>
      </c>
      <c r="AF3298" s="25">
        <v>0</v>
      </c>
      <c r="AG3298" s="25">
        <v>0</v>
      </c>
      <c r="AH3298" s="25">
        <v>0</v>
      </c>
      <c r="AI3298" s="25">
        <v>0</v>
      </c>
      <c r="AJ3298" s="25">
        <v>0</v>
      </c>
      <c r="AK3298" s="25">
        <v>0</v>
      </c>
      <c r="AL3298" s="25">
        <v>0</v>
      </c>
      <c r="AM3298" s="95">
        <v>0</v>
      </c>
      <c r="AN3298" s="95" t="e">
        <f ca="1">IF(MengeInEEGSummieren(M3298),AM3298,0)</f>
        <v>#NAME?</v>
      </c>
      <c r="AO3298" s="95">
        <f t="shared" si="312"/>
        <v>0</v>
      </c>
      <c r="AP3298" s="95">
        <f t="shared" si="313"/>
        <v>0</v>
      </c>
      <c r="AS3298">
        <v>0</v>
      </c>
      <c r="AT3298">
        <v>0</v>
      </c>
      <c r="AU3298" t="e">
        <f t="shared" ca="1" si="314"/>
        <v>#NAME?</v>
      </c>
    </row>
    <row r="3299" spans="1:47" x14ac:dyDescent="0.15">
      <c r="A3299" s="21" t="s">
        <v>4284</v>
      </c>
      <c r="B3299" s="22" t="s">
        <v>17</v>
      </c>
      <c r="C3299" s="42">
        <v>2010</v>
      </c>
      <c r="D3299" s="22" t="s">
        <v>3954</v>
      </c>
      <c r="E3299" s="22" t="s">
        <v>773</v>
      </c>
      <c r="F3299" s="23">
        <v>22.95</v>
      </c>
      <c r="G3299" s="23">
        <v>22.95</v>
      </c>
      <c r="H3299" s="24">
        <f t="shared" si="309"/>
        <v>0</v>
      </c>
      <c r="I3299" s="153">
        <v>0</v>
      </c>
      <c r="J3299" s="24">
        <f t="shared" si="310"/>
        <v>0</v>
      </c>
      <c r="K3299" s="25">
        <f t="shared" si="311"/>
        <v>0</v>
      </c>
      <c r="L3299">
        <v>0</v>
      </c>
      <c r="M3299">
        <v>32964608</v>
      </c>
      <c r="N3299">
        <v>42065747</v>
      </c>
      <c r="O3299" s="52">
        <v>0</v>
      </c>
      <c r="P3299" s="52">
        <v>0</v>
      </c>
      <c r="Q3299" s="52">
        <v>0</v>
      </c>
      <c r="R3299" s="52">
        <v>0</v>
      </c>
      <c r="S3299" s="52">
        <v>0</v>
      </c>
      <c r="T3299" s="52">
        <v>0</v>
      </c>
      <c r="U3299" s="52">
        <v>0</v>
      </c>
      <c r="V3299" s="52">
        <v>0</v>
      </c>
      <c r="W3299" s="52">
        <v>0</v>
      </c>
      <c r="X3299" s="52">
        <v>0</v>
      </c>
      <c r="Y3299" s="52">
        <v>0</v>
      </c>
      <c r="Z3299" s="52">
        <v>0</v>
      </c>
      <c r="AA3299" s="25">
        <v>0</v>
      </c>
      <c r="AB3299" s="25">
        <v>0</v>
      </c>
      <c r="AC3299" s="25">
        <v>0</v>
      </c>
      <c r="AD3299" s="25">
        <v>0</v>
      </c>
      <c r="AE3299" s="25">
        <v>0</v>
      </c>
      <c r="AF3299" s="25">
        <v>0</v>
      </c>
      <c r="AG3299" s="25">
        <v>0</v>
      </c>
      <c r="AH3299" s="25">
        <v>0</v>
      </c>
      <c r="AI3299" s="25">
        <v>0</v>
      </c>
      <c r="AJ3299" s="25">
        <v>0</v>
      </c>
      <c r="AK3299" s="25">
        <v>0</v>
      </c>
      <c r="AL3299" s="25">
        <v>0</v>
      </c>
      <c r="AM3299" s="95">
        <v>0</v>
      </c>
      <c r="AN3299" s="95" t="e">
        <f ca="1">IF(MengeInEEGSummieren(M3299),AM3299,0)</f>
        <v>#NAME?</v>
      </c>
      <c r="AO3299" s="95">
        <f t="shared" si="312"/>
        <v>0</v>
      </c>
      <c r="AP3299" s="95">
        <f t="shared" si="313"/>
        <v>0</v>
      </c>
      <c r="AS3299">
        <v>0</v>
      </c>
      <c r="AT3299">
        <v>0</v>
      </c>
      <c r="AU3299" t="e">
        <f t="shared" ca="1" si="314"/>
        <v>#NAME?</v>
      </c>
    </row>
    <row r="3300" spans="1:47" x14ac:dyDescent="0.15">
      <c r="A3300" s="21" t="s">
        <v>4285</v>
      </c>
      <c r="B3300" s="22" t="s">
        <v>17</v>
      </c>
      <c r="C3300" s="42">
        <v>2010</v>
      </c>
      <c r="D3300" s="22" t="s">
        <v>3956</v>
      </c>
      <c r="E3300" s="22" t="s">
        <v>770</v>
      </c>
      <c r="F3300" s="23">
        <v>20.97</v>
      </c>
      <c r="G3300" s="23">
        <v>20.97</v>
      </c>
      <c r="H3300" s="24">
        <f t="shared" si="309"/>
        <v>0</v>
      </c>
      <c r="I3300" s="153">
        <v>0</v>
      </c>
      <c r="J3300" s="24">
        <f t="shared" si="310"/>
        <v>0</v>
      </c>
      <c r="K3300" s="25">
        <f t="shared" si="311"/>
        <v>0</v>
      </c>
      <c r="L3300">
        <v>0</v>
      </c>
      <c r="M3300">
        <v>32964608</v>
      </c>
      <c r="N3300">
        <v>42065747</v>
      </c>
      <c r="O3300" s="52">
        <v>0</v>
      </c>
      <c r="P3300" s="52">
        <v>0</v>
      </c>
      <c r="Q3300" s="52">
        <v>0</v>
      </c>
      <c r="R3300" s="52">
        <v>0</v>
      </c>
      <c r="S3300" s="52">
        <v>0</v>
      </c>
      <c r="T3300" s="52">
        <v>0</v>
      </c>
      <c r="U3300" s="52">
        <v>0</v>
      </c>
      <c r="V3300" s="52">
        <v>0</v>
      </c>
      <c r="W3300" s="52">
        <v>0</v>
      </c>
      <c r="X3300" s="52">
        <v>0</v>
      </c>
      <c r="Y3300" s="52">
        <v>0</v>
      </c>
      <c r="Z3300" s="52">
        <v>0</v>
      </c>
      <c r="AA3300" s="25">
        <v>0</v>
      </c>
      <c r="AB3300" s="25">
        <v>0</v>
      </c>
      <c r="AC3300" s="25">
        <v>0</v>
      </c>
      <c r="AD3300" s="25">
        <v>0</v>
      </c>
      <c r="AE3300" s="25">
        <v>0</v>
      </c>
      <c r="AF3300" s="25">
        <v>0</v>
      </c>
      <c r="AG3300" s="25">
        <v>0</v>
      </c>
      <c r="AH3300" s="25">
        <v>0</v>
      </c>
      <c r="AI3300" s="25">
        <v>0</v>
      </c>
      <c r="AJ3300" s="25">
        <v>0</v>
      </c>
      <c r="AK3300" s="25">
        <v>0</v>
      </c>
      <c r="AL3300" s="25">
        <v>0</v>
      </c>
      <c r="AM3300" s="95">
        <v>0</v>
      </c>
      <c r="AN3300" s="95" t="e">
        <f ca="1">IF(MengeInEEGSummieren(M3300),AM3300,0)</f>
        <v>#NAME?</v>
      </c>
      <c r="AO3300" s="95">
        <f t="shared" si="312"/>
        <v>0</v>
      </c>
      <c r="AP3300" s="95">
        <f t="shared" si="313"/>
        <v>0</v>
      </c>
      <c r="AS3300">
        <v>0</v>
      </c>
      <c r="AT3300">
        <v>0</v>
      </c>
      <c r="AU3300" t="e">
        <f t="shared" ca="1" si="314"/>
        <v>#NAME?</v>
      </c>
    </row>
    <row r="3301" spans="1:47" x14ac:dyDescent="0.15">
      <c r="A3301" s="21" t="s">
        <v>4286</v>
      </c>
      <c r="B3301" s="22" t="s">
        <v>17</v>
      </c>
      <c r="C3301" s="42">
        <v>2010</v>
      </c>
      <c r="D3301" s="22" t="s">
        <v>3958</v>
      </c>
      <c r="E3301" s="22" t="s">
        <v>773</v>
      </c>
      <c r="F3301" s="23">
        <v>23.94</v>
      </c>
      <c r="G3301" s="23">
        <v>23.94</v>
      </c>
      <c r="H3301" s="24">
        <f t="shared" si="309"/>
        <v>0</v>
      </c>
      <c r="I3301" s="153">
        <v>0</v>
      </c>
      <c r="J3301" s="24">
        <f t="shared" si="310"/>
        <v>0</v>
      </c>
      <c r="K3301" s="25">
        <f t="shared" si="311"/>
        <v>0</v>
      </c>
      <c r="L3301">
        <v>0</v>
      </c>
      <c r="M3301">
        <v>32964608</v>
      </c>
      <c r="N3301">
        <v>42065747</v>
      </c>
      <c r="O3301" s="52">
        <v>0</v>
      </c>
      <c r="P3301" s="52">
        <v>0</v>
      </c>
      <c r="Q3301" s="52">
        <v>0</v>
      </c>
      <c r="R3301" s="52">
        <v>0</v>
      </c>
      <c r="S3301" s="52">
        <v>0</v>
      </c>
      <c r="T3301" s="52">
        <v>0</v>
      </c>
      <c r="U3301" s="52">
        <v>0</v>
      </c>
      <c r="V3301" s="52">
        <v>0</v>
      </c>
      <c r="W3301" s="52">
        <v>0</v>
      </c>
      <c r="X3301" s="52">
        <v>0</v>
      </c>
      <c r="Y3301" s="52">
        <v>0</v>
      </c>
      <c r="Z3301" s="52">
        <v>0</v>
      </c>
      <c r="AA3301" s="25">
        <v>0</v>
      </c>
      <c r="AB3301" s="25">
        <v>0</v>
      </c>
      <c r="AC3301" s="25">
        <v>0</v>
      </c>
      <c r="AD3301" s="25">
        <v>0</v>
      </c>
      <c r="AE3301" s="25">
        <v>0</v>
      </c>
      <c r="AF3301" s="25">
        <v>0</v>
      </c>
      <c r="AG3301" s="25">
        <v>0</v>
      </c>
      <c r="AH3301" s="25">
        <v>0</v>
      </c>
      <c r="AI3301" s="25">
        <v>0</v>
      </c>
      <c r="AJ3301" s="25">
        <v>0</v>
      </c>
      <c r="AK3301" s="25">
        <v>0</v>
      </c>
      <c r="AL3301" s="25">
        <v>0</v>
      </c>
      <c r="AM3301" s="95">
        <v>0</v>
      </c>
      <c r="AN3301" s="95" t="e">
        <f ca="1">IF(MengeInEEGSummieren(M3301),AM3301,0)</f>
        <v>#NAME?</v>
      </c>
      <c r="AO3301" s="95">
        <f t="shared" si="312"/>
        <v>0</v>
      </c>
      <c r="AP3301" s="95">
        <f t="shared" si="313"/>
        <v>0</v>
      </c>
      <c r="AS3301">
        <v>0</v>
      </c>
      <c r="AT3301">
        <v>0</v>
      </c>
      <c r="AU3301" t="e">
        <f t="shared" ca="1" si="314"/>
        <v>#NAME?</v>
      </c>
    </row>
    <row r="3302" spans="1:47" x14ac:dyDescent="0.15">
      <c r="A3302" s="21" t="s">
        <v>4287</v>
      </c>
      <c r="B3302" s="22" t="s">
        <v>17</v>
      </c>
      <c r="C3302" s="42">
        <v>2010</v>
      </c>
      <c r="D3302" s="22" t="s">
        <v>3960</v>
      </c>
      <c r="E3302" s="22" t="s">
        <v>770</v>
      </c>
      <c r="F3302" s="23">
        <v>21.96</v>
      </c>
      <c r="G3302" s="23">
        <v>21.96</v>
      </c>
      <c r="H3302" s="24">
        <f t="shared" si="309"/>
        <v>0</v>
      </c>
      <c r="I3302" s="153">
        <v>0</v>
      </c>
      <c r="J3302" s="24">
        <f t="shared" si="310"/>
        <v>0</v>
      </c>
      <c r="K3302" s="25">
        <f t="shared" si="311"/>
        <v>0</v>
      </c>
      <c r="L3302">
        <v>0</v>
      </c>
      <c r="M3302">
        <v>32964608</v>
      </c>
      <c r="N3302">
        <v>42065747</v>
      </c>
      <c r="O3302" s="52">
        <v>0</v>
      </c>
      <c r="P3302" s="52">
        <v>0</v>
      </c>
      <c r="Q3302" s="52">
        <v>0</v>
      </c>
      <c r="R3302" s="52">
        <v>0</v>
      </c>
      <c r="S3302" s="52">
        <v>0</v>
      </c>
      <c r="T3302" s="52">
        <v>0</v>
      </c>
      <c r="U3302" s="52">
        <v>0</v>
      </c>
      <c r="V3302" s="52">
        <v>0</v>
      </c>
      <c r="W3302" s="52">
        <v>0</v>
      </c>
      <c r="X3302" s="52">
        <v>0</v>
      </c>
      <c r="Y3302" s="52">
        <v>0</v>
      </c>
      <c r="Z3302" s="52">
        <v>0</v>
      </c>
      <c r="AA3302" s="25">
        <v>0</v>
      </c>
      <c r="AB3302" s="25">
        <v>0</v>
      </c>
      <c r="AC3302" s="25">
        <v>0</v>
      </c>
      <c r="AD3302" s="25">
        <v>0</v>
      </c>
      <c r="AE3302" s="25">
        <v>0</v>
      </c>
      <c r="AF3302" s="25">
        <v>0</v>
      </c>
      <c r="AG3302" s="25">
        <v>0</v>
      </c>
      <c r="AH3302" s="25">
        <v>0</v>
      </c>
      <c r="AI3302" s="25">
        <v>0</v>
      </c>
      <c r="AJ3302" s="25">
        <v>0</v>
      </c>
      <c r="AK3302" s="25">
        <v>0</v>
      </c>
      <c r="AL3302" s="25">
        <v>0</v>
      </c>
      <c r="AM3302" s="95">
        <v>0</v>
      </c>
      <c r="AN3302" s="95" t="e">
        <f ca="1">IF(MengeInEEGSummieren(M3302),AM3302,0)</f>
        <v>#NAME?</v>
      </c>
      <c r="AO3302" s="95">
        <f t="shared" si="312"/>
        <v>0</v>
      </c>
      <c r="AP3302" s="95">
        <f t="shared" si="313"/>
        <v>0</v>
      </c>
      <c r="AS3302">
        <v>0</v>
      </c>
      <c r="AT3302">
        <v>0</v>
      </c>
      <c r="AU3302" t="e">
        <f t="shared" ca="1" si="314"/>
        <v>#NAME?</v>
      </c>
    </row>
    <row r="3303" spans="1:47" x14ac:dyDescent="0.15">
      <c r="A3303" s="21" t="s">
        <v>4288</v>
      </c>
      <c r="B3303" s="22" t="s">
        <v>17</v>
      </c>
      <c r="C3303" s="42">
        <v>2010</v>
      </c>
      <c r="D3303" s="22" t="s">
        <v>3962</v>
      </c>
      <c r="E3303" s="22" t="s">
        <v>773</v>
      </c>
      <c r="F3303" s="23">
        <v>24.93</v>
      </c>
      <c r="G3303" s="23">
        <v>24.93</v>
      </c>
      <c r="H3303" s="24">
        <f t="shared" si="309"/>
        <v>0</v>
      </c>
      <c r="I3303" s="153">
        <v>0</v>
      </c>
      <c r="J3303" s="24">
        <f t="shared" si="310"/>
        <v>0</v>
      </c>
      <c r="K3303" s="25">
        <f t="shared" si="311"/>
        <v>0</v>
      </c>
      <c r="L3303">
        <v>0</v>
      </c>
      <c r="M3303">
        <v>32964608</v>
      </c>
      <c r="N3303">
        <v>42065747</v>
      </c>
      <c r="O3303" s="52">
        <v>0</v>
      </c>
      <c r="P3303" s="52">
        <v>0</v>
      </c>
      <c r="Q3303" s="52">
        <v>0</v>
      </c>
      <c r="R3303" s="52">
        <v>0</v>
      </c>
      <c r="S3303" s="52">
        <v>0</v>
      </c>
      <c r="T3303" s="52">
        <v>0</v>
      </c>
      <c r="U3303" s="52">
        <v>0</v>
      </c>
      <c r="V3303" s="52">
        <v>0</v>
      </c>
      <c r="W3303" s="52">
        <v>0</v>
      </c>
      <c r="X3303" s="52">
        <v>0</v>
      </c>
      <c r="Y3303" s="52">
        <v>0</v>
      </c>
      <c r="Z3303" s="52">
        <v>0</v>
      </c>
      <c r="AA3303" s="25">
        <v>0</v>
      </c>
      <c r="AB3303" s="25">
        <v>0</v>
      </c>
      <c r="AC3303" s="25">
        <v>0</v>
      </c>
      <c r="AD3303" s="25">
        <v>0</v>
      </c>
      <c r="AE3303" s="25">
        <v>0</v>
      </c>
      <c r="AF3303" s="25">
        <v>0</v>
      </c>
      <c r="AG3303" s="25">
        <v>0</v>
      </c>
      <c r="AH3303" s="25">
        <v>0</v>
      </c>
      <c r="AI3303" s="25">
        <v>0</v>
      </c>
      <c r="AJ3303" s="25">
        <v>0</v>
      </c>
      <c r="AK3303" s="25">
        <v>0</v>
      </c>
      <c r="AL3303" s="25">
        <v>0</v>
      </c>
      <c r="AM3303" s="95">
        <v>0</v>
      </c>
      <c r="AN3303" s="95" t="e">
        <f ca="1">IF(MengeInEEGSummieren(M3303),AM3303,0)</f>
        <v>#NAME?</v>
      </c>
      <c r="AO3303" s="95">
        <f t="shared" si="312"/>
        <v>0</v>
      </c>
      <c r="AP3303" s="95">
        <f t="shared" si="313"/>
        <v>0</v>
      </c>
      <c r="AS3303">
        <v>0</v>
      </c>
      <c r="AT3303">
        <v>0</v>
      </c>
      <c r="AU3303" t="e">
        <f t="shared" ca="1" si="314"/>
        <v>#NAME?</v>
      </c>
    </row>
    <row r="3304" spans="1:47" x14ac:dyDescent="0.15">
      <c r="A3304" s="21" t="s">
        <v>4289</v>
      </c>
      <c r="B3304" s="22" t="s">
        <v>17</v>
      </c>
      <c r="C3304" s="42">
        <v>2010</v>
      </c>
      <c r="D3304" s="22" t="s">
        <v>3964</v>
      </c>
      <c r="E3304" s="22" t="s">
        <v>770</v>
      </c>
      <c r="F3304" s="23">
        <v>10.08</v>
      </c>
      <c r="G3304" s="23">
        <v>10.08</v>
      </c>
      <c r="H3304" s="24">
        <f t="shared" si="309"/>
        <v>0</v>
      </c>
      <c r="I3304" s="153">
        <v>0</v>
      </c>
      <c r="J3304" s="24">
        <f t="shared" si="310"/>
        <v>0</v>
      </c>
      <c r="K3304" s="25">
        <f t="shared" si="311"/>
        <v>0</v>
      </c>
      <c r="L3304">
        <v>0</v>
      </c>
      <c r="M3304">
        <v>32964608</v>
      </c>
      <c r="N3304">
        <v>42065747</v>
      </c>
      <c r="O3304" s="52">
        <v>0</v>
      </c>
      <c r="P3304" s="52">
        <v>0</v>
      </c>
      <c r="Q3304" s="52">
        <v>0</v>
      </c>
      <c r="R3304" s="52">
        <v>0</v>
      </c>
      <c r="S3304" s="52">
        <v>0</v>
      </c>
      <c r="T3304" s="52">
        <v>0</v>
      </c>
      <c r="U3304" s="52">
        <v>0</v>
      </c>
      <c r="V3304" s="52">
        <v>0</v>
      </c>
      <c r="W3304" s="52">
        <v>0</v>
      </c>
      <c r="X3304" s="52">
        <v>0</v>
      </c>
      <c r="Y3304" s="52">
        <v>0</v>
      </c>
      <c r="Z3304" s="52">
        <v>0</v>
      </c>
      <c r="AA3304" s="25">
        <v>0</v>
      </c>
      <c r="AB3304" s="25">
        <v>0</v>
      </c>
      <c r="AC3304" s="25">
        <v>0</v>
      </c>
      <c r="AD3304" s="25">
        <v>0</v>
      </c>
      <c r="AE3304" s="25">
        <v>0</v>
      </c>
      <c r="AF3304" s="25">
        <v>0</v>
      </c>
      <c r="AG3304" s="25">
        <v>0</v>
      </c>
      <c r="AH3304" s="25">
        <v>0</v>
      </c>
      <c r="AI3304" s="25">
        <v>0</v>
      </c>
      <c r="AJ3304" s="25">
        <v>0</v>
      </c>
      <c r="AK3304" s="25">
        <v>0</v>
      </c>
      <c r="AL3304" s="25">
        <v>0</v>
      </c>
      <c r="AM3304" s="95">
        <v>0</v>
      </c>
      <c r="AN3304" s="95" t="e">
        <f ca="1">IF(MengeInEEGSummieren(M3304),AM3304,0)</f>
        <v>#NAME?</v>
      </c>
      <c r="AO3304" s="95">
        <f t="shared" si="312"/>
        <v>0</v>
      </c>
      <c r="AP3304" s="95">
        <f t="shared" si="313"/>
        <v>0</v>
      </c>
      <c r="AS3304">
        <v>0</v>
      </c>
      <c r="AT3304">
        <v>0</v>
      </c>
      <c r="AU3304" t="e">
        <f t="shared" ca="1" si="314"/>
        <v>#NAME?</v>
      </c>
    </row>
    <row r="3305" spans="1:47" x14ac:dyDescent="0.15">
      <c r="A3305" s="21" t="s">
        <v>4290</v>
      </c>
      <c r="B3305" s="22" t="s">
        <v>17</v>
      </c>
      <c r="C3305" s="42">
        <v>2010</v>
      </c>
      <c r="D3305" s="22" t="s">
        <v>3966</v>
      </c>
      <c r="E3305" s="22" t="s">
        <v>773</v>
      </c>
      <c r="F3305" s="23">
        <v>13.05</v>
      </c>
      <c r="G3305" s="23">
        <v>13.05</v>
      </c>
      <c r="H3305" s="24">
        <f t="shared" si="309"/>
        <v>0</v>
      </c>
      <c r="I3305" s="153">
        <v>0</v>
      </c>
      <c r="J3305" s="24">
        <f t="shared" si="310"/>
        <v>0</v>
      </c>
      <c r="K3305" s="25">
        <f t="shared" si="311"/>
        <v>0</v>
      </c>
      <c r="L3305">
        <v>0</v>
      </c>
      <c r="M3305">
        <v>32964608</v>
      </c>
      <c r="N3305">
        <v>42065747</v>
      </c>
      <c r="O3305" s="52">
        <v>0</v>
      </c>
      <c r="P3305" s="52">
        <v>0</v>
      </c>
      <c r="Q3305" s="52">
        <v>0</v>
      </c>
      <c r="R3305" s="52">
        <v>0</v>
      </c>
      <c r="S3305" s="52">
        <v>0</v>
      </c>
      <c r="T3305" s="52">
        <v>0</v>
      </c>
      <c r="U3305" s="52">
        <v>0</v>
      </c>
      <c r="V3305" s="52">
        <v>0</v>
      </c>
      <c r="W3305" s="52">
        <v>0</v>
      </c>
      <c r="X3305" s="52">
        <v>0</v>
      </c>
      <c r="Y3305" s="52">
        <v>0</v>
      </c>
      <c r="Z3305" s="52">
        <v>0</v>
      </c>
      <c r="AA3305" s="25">
        <v>0</v>
      </c>
      <c r="AB3305" s="25">
        <v>0</v>
      </c>
      <c r="AC3305" s="25">
        <v>0</v>
      </c>
      <c r="AD3305" s="25">
        <v>0</v>
      </c>
      <c r="AE3305" s="25">
        <v>0</v>
      </c>
      <c r="AF3305" s="25">
        <v>0</v>
      </c>
      <c r="AG3305" s="25">
        <v>0</v>
      </c>
      <c r="AH3305" s="25">
        <v>0</v>
      </c>
      <c r="AI3305" s="25">
        <v>0</v>
      </c>
      <c r="AJ3305" s="25">
        <v>0</v>
      </c>
      <c r="AK3305" s="25">
        <v>0</v>
      </c>
      <c r="AL3305" s="25">
        <v>0</v>
      </c>
      <c r="AM3305" s="95">
        <v>0</v>
      </c>
      <c r="AN3305" s="95" t="e">
        <f ca="1">IF(MengeInEEGSummieren(M3305),AM3305,0)</f>
        <v>#NAME?</v>
      </c>
      <c r="AO3305" s="95">
        <f t="shared" si="312"/>
        <v>0</v>
      </c>
      <c r="AP3305" s="95">
        <f t="shared" si="313"/>
        <v>0</v>
      </c>
      <c r="AS3305">
        <v>0</v>
      </c>
      <c r="AT3305">
        <v>0</v>
      </c>
      <c r="AU3305" t="e">
        <f t="shared" ca="1" si="314"/>
        <v>#NAME?</v>
      </c>
    </row>
    <row r="3306" spans="1:47" x14ac:dyDescent="0.15">
      <c r="A3306" s="21" t="s">
        <v>4291</v>
      </c>
      <c r="B3306" s="22" t="s">
        <v>17</v>
      </c>
      <c r="C3306" s="42">
        <v>2010</v>
      </c>
      <c r="D3306" s="22" t="s">
        <v>3968</v>
      </c>
      <c r="E3306" s="22" t="s">
        <v>770</v>
      </c>
      <c r="F3306" s="23">
        <v>16.02</v>
      </c>
      <c r="G3306" s="23">
        <v>16.02</v>
      </c>
      <c r="H3306" s="24">
        <f t="shared" si="309"/>
        <v>0</v>
      </c>
      <c r="I3306" s="153">
        <v>0</v>
      </c>
      <c r="J3306" s="24">
        <f t="shared" si="310"/>
        <v>0</v>
      </c>
      <c r="K3306" s="25">
        <f t="shared" si="311"/>
        <v>0</v>
      </c>
      <c r="L3306">
        <v>0</v>
      </c>
      <c r="M3306">
        <v>32964608</v>
      </c>
      <c r="N3306">
        <v>42065747</v>
      </c>
      <c r="O3306" s="52">
        <v>0</v>
      </c>
      <c r="P3306" s="52">
        <v>0</v>
      </c>
      <c r="Q3306" s="52">
        <v>0</v>
      </c>
      <c r="R3306" s="52">
        <v>0</v>
      </c>
      <c r="S3306" s="52">
        <v>0</v>
      </c>
      <c r="T3306" s="52">
        <v>0</v>
      </c>
      <c r="U3306" s="52">
        <v>0</v>
      </c>
      <c r="V3306" s="52">
        <v>0</v>
      </c>
      <c r="W3306" s="52">
        <v>0</v>
      </c>
      <c r="X3306" s="52">
        <v>0</v>
      </c>
      <c r="Y3306" s="52">
        <v>0</v>
      </c>
      <c r="Z3306" s="52">
        <v>0</v>
      </c>
      <c r="AA3306" s="25">
        <v>0</v>
      </c>
      <c r="AB3306" s="25">
        <v>0</v>
      </c>
      <c r="AC3306" s="25">
        <v>0</v>
      </c>
      <c r="AD3306" s="25">
        <v>0</v>
      </c>
      <c r="AE3306" s="25">
        <v>0</v>
      </c>
      <c r="AF3306" s="25">
        <v>0</v>
      </c>
      <c r="AG3306" s="25">
        <v>0</v>
      </c>
      <c r="AH3306" s="25">
        <v>0</v>
      </c>
      <c r="AI3306" s="25">
        <v>0</v>
      </c>
      <c r="AJ3306" s="25">
        <v>0</v>
      </c>
      <c r="AK3306" s="25">
        <v>0</v>
      </c>
      <c r="AL3306" s="25">
        <v>0</v>
      </c>
      <c r="AM3306" s="95">
        <v>0</v>
      </c>
      <c r="AN3306" s="95" t="e">
        <f ca="1">IF(MengeInEEGSummieren(M3306),AM3306,0)</f>
        <v>#NAME?</v>
      </c>
      <c r="AO3306" s="95">
        <f t="shared" si="312"/>
        <v>0</v>
      </c>
      <c r="AP3306" s="95">
        <f t="shared" si="313"/>
        <v>0</v>
      </c>
      <c r="AS3306">
        <v>0</v>
      </c>
      <c r="AT3306">
        <v>0</v>
      </c>
      <c r="AU3306" t="e">
        <f t="shared" ca="1" si="314"/>
        <v>#NAME?</v>
      </c>
    </row>
    <row r="3307" spans="1:47" x14ac:dyDescent="0.15">
      <c r="A3307" s="21" t="s">
        <v>4292</v>
      </c>
      <c r="B3307" s="22" t="s">
        <v>17</v>
      </c>
      <c r="C3307" s="42">
        <v>2010</v>
      </c>
      <c r="D3307" s="22" t="s">
        <v>3970</v>
      </c>
      <c r="E3307" s="22" t="s">
        <v>773</v>
      </c>
      <c r="F3307" s="23">
        <v>18.989999999999998</v>
      </c>
      <c r="G3307" s="23">
        <v>18.989999999999998</v>
      </c>
      <c r="H3307" s="24">
        <f t="shared" si="309"/>
        <v>0</v>
      </c>
      <c r="I3307" s="153">
        <v>0</v>
      </c>
      <c r="J3307" s="24">
        <f t="shared" si="310"/>
        <v>0</v>
      </c>
      <c r="K3307" s="25">
        <f t="shared" si="311"/>
        <v>0</v>
      </c>
      <c r="L3307">
        <v>0</v>
      </c>
      <c r="M3307">
        <v>32964608</v>
      </c>
      <c r="N3307">
        <v>42065747</v>
      </c>
      <c r="O3307" s="52">
        <v>0</v>
      </c>
      <c r="P3307" s="52">
        <v>0</v>
      </c>
      <c r="Q3307" s="52">
        <v>0</v>
      </c>
      <c r="R3307" s="52">
        <v>0</v>
      </c>
      <c r="S3307" s="52">
        <v>0</v>
      </c>
      <c r="T3307" s="52">
        <v>0</v>
      </c>
      <c r="U3307" s="52">
        <v>0</v>
      </c>
      <c r="V3307" s="52">
        <v>0</v>
      </c>
      <c r="W3307" s="52">
        <v>0</v>
      </c>
      <c r="X3307" s="52">
        <v>0</v>
      </c>
      <c r="Y3307" s="52">
        <v>0</v>
      </c>
      <c r="Z3307" s="52">
        <v>0</v>
      </c>
      <c r="AA3307" s="25">
        <v>0</v>
      </c>
      <c r="AB3307" s="25">
        <v>0</v>
      </c>
      <c r="AC3307" s="25">
        <v>0</v>
      </c>
      <c r="AD3307" s="25">
        <v>0</v>
      </c>
      <c r="AE3307" s="25">
        <v>0</v>
      </c>
      <c r="AF3307" s="25">
        <v>0</v>
      </c>
      <c r="AG3307" s="25">
        <v>0</v>
      </c>
      <c r="AH3307" s="25">
        <v>0</v>
      </c>
      <c r="AI3307" s="25">
        <v>0</v>
      </c>
      <c r="AJ3307" s="25">
        <v>0</v>
      </c>
      <c r="AK3307" s="25">
        <v>0</v>
      </c>
      <c r="AL3307" s="25">
        <v>0</v>
      </c>
      <c r="AM3307" s="95">
        <v>0</v>
      </c>
      <c r="AN3307" s="95" t="e">
        <f ca="1">IF(MengeInEEGSummieren(M3307),AM3307,0)</f>
        <v>#NAME?</v>
      </c>
      <c r="AO3307" s="95">
        <f t="shared" si="312"/>
        <v>0</v>
      </c>
      <c r="AP3307" s="95">
        <f t="shared" si="313"/>
        <v>0</v>
      </c>
      <c r="AS3307">
        <v>0</v>
      </c>
      <c r="AT3307">
        <v>0</v>
      </c>
      <c r="AU3307" t="e">
        <f t="shared" ca="1" si="314"/>
        <v>#NAME?</v>
      </c>
    </row>
    <row r="3308" spans="1:47" x14ac:dyDescent="0.15">
      <c r="A3308" s="21" t="s">
        <v>4293</v>
      </c>
      <c r="B3308" s="22" t="s">
        <v>17</v>
      </c>
      <c r="C3308" s="42">
        <v>2010</v>
      </c>
      <c r="D3308" s="22" t="s">
        <v>3972</v>
      </c>
      <c r="E3308" s="22" t="s">
        <v>770</v>
      </c>
      <c r="F3308" s="23">
        <v>17.010000000000002</v>
      </c>
      <c r="G3308" s="23">
        <v>17.010000000000002</v>
      </c>
      <c r="H3308" s="24">
        <f t="shared" si="309"/>
        <v>0</v>
      </c>
      <c r="I3308" s="153">
        <v>0</v>
      </c>
      <c r="J3308" s="24">
        <f t="shared" si="310"/>
        <v>0</v>
      </c>
      <c r="K3308" s="25">
        <f t="shared" si="311"/>
        <v>0</v>
      </c>
      <c r="L3308">
        <v>0</v>
      </c>
      <c r="M3308">
        <v>32964608</v>
      </c>
      <c r="N3308">
        <v>42065747</v>
      </c>
      <c r="O3308" s="52">
        <v>0</v>
      </c>
      <c r="P3308" s="52">
        <v>0</v>
      </c>
      <c r="Q3308" s="52">
        <v>0</v>
      </c>
      <c r="R3308" s="52">
        <v>0</v>
      </c>
      <c r="S3308" s="52">
        <v>0</v>
      </c>
      <c r="T3308" s="52">
        <v>0</v>
      </c>
      <c r="U3308" s="52">
        <v>0</v>
      </c>
      <c r="V3308" s="52">
        <v>0</v>
      </c>
      <c r="W3308" s="52">
        <v>0</v>
      </c>
      <c r="X3308" s="52">
        <v>0</v>
      </c>
      <c r="Y3308" s="52">
        <v>0</v>
      </c>
      <c r="Z3308" s="52">
        <v>0</v>
      </c>
      <c r="AA3308" s="25">
        <v>0</v>
      </c>
      <c r="AB3308" s="25">
        <v>0</v>
      </c>
      <c r="AC3308" s="25">
        <v>0</v>
      </c>
      <c r="AD3308" s="25">
        <v>0</v>
      </c>
      <c r="AE3308" s="25">
        <v>0</v>
      </c>
      <c r="AF3308" s="25">
        <v>0</v>
      </c>
      <c r="AG3308" s="25">
        <v>0</v>
      </c>
      <c r="AH3308" s="25">
        <v>0</v>
      </c>
      <c r="AI3308" s="25">
        <v>0</v>
      </c>
      <c r="AJ3308" s="25">
        <v>0</v>
      </c>
      <c r="AK3308" s="25">
        <v>0</v>
      </c>
      <c r="AL3308" s="25">
        <v>0</v>
      </c>
      <c r="AM3308" s="95">
        <v>0</v>
      </c>
      <c r="AN3308" s="95" t="e">
        <f ca="1">IF(MengeInEEGSummieren(M3308),AM3308,0)</f>
        <v>#NAME?</v>
      </c>
      <c r="AO3308" s="95">
        <f t="shared" si="312"/>
        <v>0</v>
      </c>
      <c r="AP3308" s="95">
        <f t="shared" si="313"/>
        <v>0</v>
      </c>
      <c r="AS3308">
        <v>0</v>
      </c>
      <c r="AT3308">
        <v>0</v>
      </c>
      <c r="AU3308" t="e">
        <f t="shared" ca="1" si="314"/>
        <v>#NAME?</v>
      </c>
    </row>
    <row r="3309" spans="1:47" x14ac:dyDescent="0.15">
      <c r="A3309" s="21" t="s">
        <v>4294</v>
      </c>
      <c r="B3309" s="22" t="s">
        <v>17</v>
      </c>
      <c r="C3309" s="42">
        <v>2010</v>
      </c>
      <c r="D3309" s="22" t="s">
        <v>3974</v>
      </c>
      <c r="E3309" s="22" t="s">
        <v>773</v>
      </c>
      <c r="F3309" s="23">
        <v>19.98</v>
      </c>
      <c r="G3309" s="23">
        <v>19.98</v>
      </c>
      <c r="H3309" s="24">
        <f t="shared" si="309"/>
        <v>0</v>
      </c>
      <c r="I3309" s="153">
        <v>0</v>
      </c>
      <c r="J3309" s="24">
        <f t="shared" si="310"/>
        <v>0</v>
      </c>
      <c r="K3309" s="25">
        <f t="shared" si="311"/>
        <v>0</v>
      </c>
      <c r="L3309">
        <v>0</v>
      </c>
      <c r="M3309">
        <v>32964608</v>
      </c>
      <c r="N3309">
        <v>42065747</v>
      </c>
      <c r="O3309" s="52">
        <v>0</v>
      </c>
      <c r="P3309" s="52">
        <v>0</v>
      </c>
      <c r="Q3309" s="52">
        <v>0</v>
      </c>
      <c r="R3309" s="52">
        <v>0</v>
      </c>
      <c r="S3309" s="52">
        <v>0</v>
      </c>
      <c r="T3309" s="52">
        <v>0</v>
      </c>
      <c r="U3309" s="52">
        <v>0</v>
      </c>
      <c r="V3309" s="52">
        <v>0</v>
      </c>
      <c r="W3309" s="52">
        <v>0</v>
      </c>
      <c r="X3309" s="52">
        <v>0</v>
      </c>
      <c r="Y3309" s="52">
        <v>0</v>
      </c>
      <c r="Z3309" s="52">
        <v>0</v>
      </c>
      <c r="AA3309" s="25">
        <v>0</v>
      </c>
      <c r="AB3309" s="25">
        <v>0</v>
      </c>
      <c r="AC3309" s="25">
        <v>0</v>
      </c>
      <c r="AD3309" s="25">
        <v>0</v>
      </c>
      <c r="AE3309" s="25">
        <v>0</v>
      </c>
      <c r="AF3309" s="25">
        <v>0</v>
      </c>
      <c r="AG3309" s="25">
        <v>0</v>
      </c>
      <c r="AH3309" s="25">
        <v>0</v>
      </c>
      <c r="AI3309" s="25">
        <v>0</v>
      </c>
      <c r="AJ3309" s="25">
        <v>0</v>
      </c>
      <c r="AK3309" s="25">
        <v>0</v>
      </c>
      <c r="AL3309" s="25">
        <v>0</v>
      </c>
      <c r="AM3309" s="95">
        <v>0</v>
      </c>
      <c r="AN3309" s="95" t="e">
        <f ca="1">IF(MengeInEEGSummieren(M3309),AM3309,0)</f>
        <v>#NAME?</v>
      </c>
      <c r="AO3309" s="95">
        <f t="shared" si="312"/>
        <v>0</v>
      </c>
      <c r="AP3309" s="95">
        <f t="shared" si="313"/>
        <v>0</v>
      </c>
      <c r="AS3309">
        <v>0</v>
      </c>
      <c r="AT3309">
        <v>0</v>
      </c>
      <c r="AU3309" t="e">
        <f t="shared" ca="1" si="314"/>
        <v>#NAME?</v>
      </c>
    </row>
    <row r="3310" spans="1:47" x14ac:dyDescent="0.15">
      <c r="A3310" s="21" t="s">
        <v>4295</v>
      </c>
      <c r="B3310" s="22" t="s">
        <v>17</v>
      </c>
      <c r="C3310" s="42">
        <v>2010</v>
      </c>
      <c r="D3310" s="22" t="s">
        <v>3976</v>
      </c>
      <c r="E3310" s="22" t="s">
        <v>770</v>
      </c>
      <c r="F3310" s="23">
        <v>18</v>
      </c>
      <c r="G3310" s="23">
        <v>18</v>
      </c>
      <c r="H3310" s="24">
        <f t="shared" si="309"/>
        <v>0</v>
      </c>
      <c r="I3310" s="153">
        <v>0</v>
      </c>
      <c r="J3310" s="24">
        <f t="shared" si="310"/>
        <v>0</v>
      </c>
      <c r="K3310" s="25">
        <f t="shared" si="311"/>
        <v>0</v>
      </c>
      <c r="L3310">
        <v>0</v>
      </c>
      <c r="M3310">
        <v>32964608</v>
      </c>
      <c r="N3310">
        <v>42065747</v>
      </c>
      <c r="O3310" s="52">
        <v>0</v>
      </c>
      <c r="P3310" s="52">
        <v>0</v>
      </c>
      <c r="Q3310" s="52">
        <v>0</v>
      </c>
      <c r="R3310" s="52">
        <v>0</v>
      </c>
      <c r="S3310" s="52">
        <v>0</v>
      </c>
      <c r="T3310" s="52">
        <v>0</v>
      </c>
      <c r="U3310" s="52">
        <v>0</v>
      </c>
      <c r="V3310" s="52">
        <v>0</v>
      </c>
      <c r="W3310" s="52">
        <v>0</v>
      </c>
      <c r="X3310" s="52">
        <v>0</v>
      </c>
      <c r="Y3310" s="52">
        <v>0</v>
      </c>
      <c r="Z3310" s="52">
        <v>0</v>
      </c>
      <c r="AA3310" s="25">
        <v>0</v>
      </c>
      <c r="AB3310" s="25">
        <v>0</v>
      </c>
      <c r="AC3310" s="25">
        <v>0</v>
      </c>
      <c r="AD3310" s="25">
        <v>0</v>
      </c>
      <c r="AE3310" s="25">
        <v>0</v>
      </c>
      <c r="AF3310" s="25">
        <v>0</v>
      </c>
      <c r="AG3310" s="25">
        <v>0</v>
      </c>
      <c r="AH3310" s="25">
        <v>0</v>
      </c>
      <c r="AI3310" s="25">
        <v>0</v>
      </c>
      <c r="AJ3310" s="25">
        <v>0</v>
      </c>
      <c r="AK3310" s="25">
        <v>0</v>
      </c>
      <c r="AL3310" s="25">
        <v>0</v>
      </c>
      <c r="AM3310" s="95">
        <v>0</v>
      </c>
      <c r="AN3310" s="95" t="e">
        <f ca="1">IF(MengeInEEGSummieren(M3310),AM3310,0)</f>
        <v>#NAME?</v>
      </c>
      <c r="AO3310" s="95">
        <f t="shared" si="312"/>
        <v>0</v>
      </c>
      <c r="AP3310" s="95">
        <f t="shared" si="313"/>
        <v>0</v>
      </c>
      <c r="AS3310">
        <v>0</v>
      </c>
      <c r="AT3310">
        <v>0</v>
      </c>
      <c r="AU3310" t="e">
        <f t="shared" ca="1" si="314"/>
        <v>#NAME?</v>
      </c>
    </row>
    <row r="3311" spans="1:47" x14ac:dyDescent="0.15">
      <c r="A3311" s="21" t="s">
        <v>4296</v>
      </c>
      <c r="B3311" s="22" t="s">
        <v>17</v>
      </c>
      <c r="C3311" s="42">
        <v>2010</v>
      </c>
      <c r="D3311" s="22" t="s">
        <v>3978</v>
      </c>
      <c r="E3311" s="22" t="s">
        <v>773</v>
      </c>
      <c r="F3311" s="23">
        <v>20.97</v>
      </c>
      <c r="G3311" s="23">
        <v>20.97</v>
      </c>
      <c r="H3311" s="24">
        <f t="shared" si="309"/>
        <v>0</v>
      </c>
      <c r="I3311" s="153">
        <v>0</v>
      </c>
      <c r="J3311" s="24">
        <f t="shared" si="310"/>
        <v>0</v>
      </c>
      <c r="K3311" s="25">
        <f t="shared" si="311"/>
        <v>0</v>
      </c>
      <c r="L3311">
        <v>0</v>
      </c>
      <c r="M3311">
        <v>32964608</v>
      </c>
      <c r="N3311">
        <v>42065747</v>
      </c>
      <c r="O3311" s="52">
        <v>0</v>
      </c>
      <c r="P3311" s="52">
        <v>0</v>
      </c>
      <c r="Q3311" s="52">
        <v>0</v>
      </c>
      <c r="R3311" s="52">
        <v>0</v>
      </c>
      <c r="S3311" s="52">
        <v>0</v>
      </c>
      <c r="T3311" s="52">
        <v>0</v>
      </c>
      <c r="U3311" s="52">
        <v>0</v>
      </c>
      <c r="V3311" s="52">
        <v>0</v>
      </c>
      <c r="W3311" s="52">
        <v>0</v>
      </c>
      <c r="X3311" s="52">
        <v>0</v>
      </c>
      <c r="Y3311" s="52">
        <v>0</v>
      </c>
      <c r="Z3311" s="52">
        <v>0</v>
      </c>
      <c r="AA3311" s="25">
        <v>0</v>
      </c>
      <c r="AB3311" s="25">
        <v>0</v>
      </c>
      <c r="AC3311" s="25">
        <v>0</v>
      </c>
      <c r="AD3311" s="25">
        <v>0</v>
      </c>
      <c r="AE3311" s="25">
        <v>0</v>
      </c>
      <c r="AF3311" s="25">
        <v>0</v>
      </c>
      <c r="AG3311" s="25">
        <v>0</v>
      </c>
      <c r="AH3311" s="25">
        <v>0</v>
      </c>
      <c r="AI3311" s="25">
        <v>0</v>
      </c>
      <c r="AJ3311" s="25">
        <v>0</v>
      </c>
      <c r="AK3311" s="25">
        <v>0</v>
      </c>
      <c r="AL3311" s="25">
        <v>0</v>
      </c>
      <c r="AM3311" s="95">
        <v>0</v>
      </c>
      <c r="AN3311" s="95" t="e">
        <f ca="1">IF(MengeInEEGSummieren(M3311),AM3311,0)</f>
        <v>#NAME?</v>
      </c>
      <c r="AO3311" s="95">
        <f t="shared" si="312"/>
        <v>0</v>
      </c>
      <c r="AP3311" s="95">
        <f t="shared" si="313"/>
        <v>0</v>
      </c>
      <c r="AS3311">
        <v>0</v>
      </c>
      <c r="AT3311">
        <v>0</v>
      </c>
      <c r="AU3311" t="e">
        <f t="shared" ca="1" si="314"/>
        <v>#NAME?</v>
      </c>
    </row>
    <row r="3312" spans="1:47" x14ac:dyDescent="0.15">
      <c r="A3312" s="21" t="s">
        <v>4297</v>
      </c>
      <c r="B3312" s="22" t="s">
        <v>17</v>
      </c>
      <c r="C3312" s="42">
        <v>2010</v>
      </c>
      <c r="D3312" s="22" t="s">
        <v>3980</v>
      </c>
      <c r="E3312" s="22" t="s">
        <v>770</v>
      </c>
      <c r="F3312" s="23">
        <v>18.989999999999998</v>
      </c>
      <c r="G3312" s="23">
        <v>18.989999999999998</v>
      </c>
      <c r="H3312" s="24">
        <f t="shared" si="309"/>
        <v>0</v>
      </c>
      <c r="I3312" s="153">
        <v>0</v>
      </c>
      <c r="J3312" s="24">
        <f t="shared" si="310"/>
        <v>0</v>
      </c>
      <c r="K3312" s="25">
        <f t="shared" si="311"/>
        <v>0</v>
      </c>
      <c r="L3312">
        <v>0</v>
      </c>
      <c r="M3312">
        <v>32964608</v>
      </c>
      <c r="N3312">
        <v>42065747</v>
      </c>
      <c r="O3312" s="52">
        <v>0</v>
      </c>
      <c r="P3312" s="52">
        <v>0</v>
      </c>
      <c r="Q3312" s="52">
        <v>0</v>
      </c>
      <c r="R3312" s="52">
        <v>0</v>
      </c>
      <c r="S3312" s="52">
        <v>0</v>
      </c>
      <c r="T3312" s="52">
        <v>0</v>
      </c>
      <c r="U3312" s="52">
        <v>0</v>
      </c>
      <c r="V3312" s="52">
        <v>0</v>
      </c>
      <c r="W3312" s="52">
        <v>0</v>
      </c>
      <c r="X3312" s="52">
        <v>0</v>
      </c>
      <c r="Y3312" s="52">
        <v>0</v>
      </c>
      <c r="Z3312" s="52">
        <v>0</v>
      </c>
      <c r="AA3312" s="25">
        <v>0</v>
      </c>
      <c r="AB3312" s="25">
        <v>0</v>
      </c>
      <c r="AC3312" s="25">
        <v>0</v>
      </c>
      <c r="AD3312" s="25">
        <v>0</v>
      </c>
      <c r="AE3312" s="25">
        <v>0</v>
      </c>
      <c r="AF3312" s="25">
        <v>0</v>
      </c>
      <c r="AG3312" s="25">
        <v>0</v>
      </c>
      <c r="AH3312" s="25">
        <v>0</v>
      </c>
      <c r="AI3312" s="25">
        <v>0</v>
      </c>
      <c r="AJ3312" s="25">
        <v>0</v>
      </c>
      <c r="AK3312" s="25">
        <v>0</v>
      </c>
      <c r="AL3312" s="25">
        <v>0</v>
      </c>
      <c r="AM3312" s="95">
        <v>0</v>
      </c>
      <c r="AN3312" s="95" t="e">
        <f ca="1">IF(MengeInEEGSummieren(M3312),AM3312,0)</f>
        <v>#NAME?</v>
      </c>
      <c r="AO3312" s="95">
        <f t="shared" si="312"/>
        <v>0</v>
      </c>
      <c r="AP3312" s="95">
        <f t="shared" si="313"/>
        <v>0</v>
      </c>
      <c r="AS3312">
        <v>0</v>
      </c>
      <c r="AT3312">
        <v>0</v>
      </c>
      <c r="AU3312" t="e">
        <f t="shared" ca="1" si="314"/>
        <v>#NAME?</v>
      </c>
    </row>
    <row r="3313" spans="1:47" x14ac:dyDescent="0.15">
      <c r="A3313" s="21" t="s">
        <v>4298</v>
      </c>
      <c r="B3313" s="22" t="s">
        <v>17</v>
      </c>
      <c r="C3313" s="42">
        <v>2010</v>
      </c>
      <c r="D3313" s="22" t="s">
        <v>3982</v>
      </c>
      <c r="E3313" s="22" t="s">
        <v>773</v>
      </c>
      <c r="F3313" s="23">
        <v>21.96</v>
      </c>
      <c r="G3313" s="23">
        <v>21.96</v>
      </c>
      <c r="H3313" s="24">
        <f t="shared" si="309"/>
        <v>0</v>
      </c>
      <c r="I3313" s="153">
        <v>0</v>
      </c>
      <c r="J3313" s="24">
        <f t="shared" si="310"/>
        <v>0</v>
      </c>
      <c r="K3313" s="25">
        <f t="shared" si="311"/>
        <v>0</v>
      </c>
      <c r="L3313">
        <v>0</v>
      </c>
      <c r="M3313">
        <v>32964608</v>
      </c>
      <c r="N3313">
        <v>42065747</v>
      </c>
      <c r="O3313" s="52">
        <v>0</v>
      </c>
      <c r="P3313" s="52">
        <v>0</v>
      </c>
      <c r="Q3313" s="52">
        <v>0</v>
      </c>
      <c r="R3313" s="52">
        <v>0</v>
      </c>
      <c r="S3313" s="52">
        <v>0</v>
      </c>
      <c r="T3313" s="52">
        <v>0</v>
      </c>
      <c r="U3313" s="52">
        <v>0</v>
      </c>
      <c r="V3313" s="52">
        <v>0</v>
      </c>
      <c r="W3313" s="52">
        <v>0</v>
      </c>
      <c r="X3313" s="52">
        <v>0</v>
      </c>
      <c r="Y3313" s="52">
        <v>0</v>
      </c>
      <c r="Z3313" s="52">
        <v>0</v>
      </c>
      <c r="AA3313" s="25">
        <v>0</v>
      </c>
      <c r="AB3313" s="25">
        <v>0</v>
      </c>
      <c r="AC3313" s="25">
        <v>0</v>
      </c>
      <c r="AD3313" s="25">
        <v>0</v>
      </c>
      <c r="AE3313" s="25">
        <v>0</v>
      </c>
      <c r="AF3313" s="25">
        <v>0</v>
      </c>
      <c r="AG3313" s="25">
        <v>0</v>
      </c>
      <c r="AH3313" s="25">
        <v>0</v>
      </c>
      <c r="AI3313" s="25">
        <v>0</v>
      </c>
      <c r="AJ3313" s="25">
        <v>0</v>
      </c>
      <c r="AK3313" s="25">
        <v>0</v>
      </c>
      <c r="AL3313" s="25">
        <v>0</v>
      </c>
      <c r="AM3313" s="95">
        <v>0</v>
      </c>
      <c r="AN3313" s="95" t="e">
        <f ca="1">IF(MengeInEEGSummieren(M3313),AM3313,0)</f>
        <v>#NAME?</v>
      </c>
      <c r="AO3313" s="95">
        <f t="shared" si="312"/>
        <v>0</v>
      </c>
      <c r="AP3313" s="95">
        <f t="shared" si="313"/>
        <v>0</v>
      </c>
      <c r="AS3313">
        <v>0</v>
      </c>
      <c r="AT3313">
        <v>0</v>
      </c>
      <c r="AU3313" t="e">
        <f t="shared" ca="1" si="314"/>
        <v>#NAME?</v>
      </c>
    </row>
    <row r="3314" spans="1:47" x14ac:dyDescent="0.15">
      <c r="A3314" s="21" t="s">
        <v>4299</v>
      </c>
      <c r="B3314" s="22" t="s">
        <v>17</v>
      </c>
      <c r="C3314" s="42">
        <v>2010</v>
      </c>
      <c r="D3314" s="22" t="s">
        <v>3984</v>
      </c>
      <c r="E3314" s="22" t="s">
        <v>770</v>
      </c>
      <c r="F3314" s="23">
        <v>19.98</v>
      </c>
      <c r="G3314" s="23">
        <v>19.98</v>
      </c>
      <c r="H3314" s="24">
        <f t="shared" si="309"/>
        <v>0</v>
      </c>
      <c r="I3314" s="153">
        <v>0</v>
      </c>
      <c r="J3314" s="24">
        <f t="shared" si="310"/>
        <v>0</v>
      </c>
      <c r="K3314" s="25">
        <f t="shared" si="311"/>
        <v>0</v>
      </c>
      <c r="L3314">
        <v>0</v>
      </c>
      <c r="M3314">
        <v>32964608</v>
      </c>
      <c r="N3314">
        <v>42065747</v>
      </c>
      <c r="O3314" s="52">
        <v>0</v>
      </c>
      <c r="P3314" s="52">
        <v>0</v>
      </c>
      <c r="Q3314" s="52">
        <v>0</v>
      </c>
      <c r="R3314" s="52">
        <v>0</v>
      </c>
      <c r="S3314" s="52">
        <v>0</v>
      </c>
      <c r="T3314" s="52">
        <v>0</v>
      </c>
      <c r="U3314" s="52">
        <v>0</v>
      </c>
      <c r="V3314" s="52">
        <v>0</v>
      </c>
      <c r="W3314" s="52">
        <v>0</v>
      </c>
      <c r="X3314" s="52">
        <v>0</v>
      </c>
      <c r="Y3314" s="52">
        <v>0</v>
      </c>
      <c r="Z3314" s="52">
        <v>0</v>
      </c>
      <c r="AA3314" s="25">
        <v>0</v>
      </c>
      <c r="AB3314" s="25">
        <v>0</v>
      </c>
      <c r="AC3314" s="25">
        <v>0</v>
      </c>
      <c r="AD3314" s="25">
        <v>0</v>
      </c>
      <c r="AE3314" s="25">
        <v>0</v>
      </c>
      <c r="AF3314" s="25">
        <v>0</v>
      </c>
      <c r="AG3314" s="25">
        <v>0</v>
      </c>
      <c r="AH3314" s="25">
        <v>0</v>
      </c>
      <c r="AI3314" s="25">
        <v>0</v>
      </c>
      <c r="AJ3314" s="25">
        <v>0</v>
      </c>
      <c r="AK3314" s="25">
        <v>0</v>
      </c>
      <c r="AL3314" s="25">
        <v>0</v>
      </c>
      <c r="AM3314" s="95">
        <v>0</v>
      </c>
      <c r="AN3314" s="95" t="e">
        <f ca="1">IF(MengeInEEGSummieren(M3314),AM3314,0)</f>
        <v>#NAME?</v>
      </c>
      <c r="AO3314" s="95">
        <f t="shared" si="312"/>
        <v>0</v>
      </c>
      <c r="AP3314" s="95">
        <f t="shared" si="313"/>
        <v>0</v>
      </c>
      <c r="AS3314">
        <v>0</v>
      </c>
      <c r="AT3314">
        <v>0</v>
      </c>
      <c r="AU3314" t="e">
        <f t="shared" ca="1" si="314"/>
        <v>#NAME?</v>
      </c>
    </row>
    <row r="3315" spans="1:47" x14ac:dyDescent="0.15">
      <c r="A3315" s="21" t="s">
        <v>4300</v>
      </c>
      <c r="B3315" s="22" t="s">
        <v>17</v>
      </c>
      <c r="C3315" s="42">
        <v>2010</v>
      </c>
      <c r="D3315" s="22" t="s">
        <v>3986</v>
      </c>
      <c r="E3315" s="22" t="s">
        <v>773</v>
      </c>
      <c r="F3315" s="23">
        <v>22.95</v>
      </c>
      <c r="G3315" s="23">
        <v>22.95</v>
      </c>
      <c r="H3315" s="24">
        <f t="shared" si="309"/>
        <v>0</v>
      </c>
      <c r="I3315" s="153">
        <v>0</v>
      </c>
      <c r="J3315" s="24">
        <f t="shared" si="310"/>
        <v>0</v>
      </c>
      <c r="K3315" s="25">
        <f t="shared" si="311"/>
        <v>0</v>
      </c>
      <c r="L3315">
        <v>0</v>
      </c>
      <c r="M3315">
        <v>32964608</v>
      </c>
      <c r="N3315">
        <v>42065747</v>
      </c>
      <c r="O3315" s="52">
        <v>0</v>
      </c>
      <c r="P3315" s="52">
        <v>0</v>
      </c>
      <c r="Q3315" s="52">
        <v>0</v>
      </c>
      <c r="R3315" s="52">
        <v>0</v>
      </c>
      <c r="S3315" s="52">
        <v>0</v>
      </c>
      <c r="T3315" s="52">
        <v>0</v>
      </c>
      <c r="U3315" s="52">
        <v>0</v>
      </c>
      <c r="V3315" s="52">
        <v>0</v>
      </c>
      <c r="W3315" s="52">
        <v>0</v>
      </c>
      <c r="X3315" s="52">
        <v>0</v>
      </c>
      <c r="Y3315" s="52">
        <v>0</v>
      </c>
      <c r="Z3315" s="52">
        <v>0</v>
      </c>
      <c r="AA3315" s="25">
        <v>0</v>
      </c>
      <c r="AB3315" s="25">
        <v>0</v>
      </c>
      <c r="AC3315" s="25">
        <v>0</v>
      </c>
      <c r="AD3315" s="25">
        <v>0</v>
      </c>
      <c r="AE3315" s="25">
        <v>0</v>
      </c>
      <c r="AF3315" s="25">
        <v>0</v>
      </c>
      <c r="AG3315" s="25">
        <v>0</v>
      </c>
      <c r="AH3315" s="25">
        <v>0</v>
      </c>
      <c r="AI3315" s="25">
        <v>0</v>
      </c>
      <c r="AJ3315" s="25">
        <v>0</v>
      </c>
      <c r="AK3315" s="25">
        <v>0</v>
      </c>
      <c r="AL3315" s="25">
        <v>0</v>
      </c>
      <c r="AM3315" s="95">
        <v>0</v>
      </c>
      <c r="AN3315" s="95" t="e">
        <f ca="1">IF(MengeInEEGSummieren(M3315),AM3315,0)</f>
        <v>#NAME?</v>
      </c>
      <c r="AO3315" s="95">
        <f t="shared" si="312"/>
        <v>0</v>
      </c>
      <c r="AP3315" s="95">
        <f t="shared" si="313"/>
        <v>0</v>
      </c>
      <c r="AS3315">
        <v>0</v>
      </c>
      <c r="AT3315">
        <v>0</v>
      </c>
      <c r="AU3315" t="e">
        <f t="shared" ca="1" si="314"/>
        <v>#NAME?</v>
      </c>
    </row>
    <row r="3316" spans="1:47" x14ac:dyDescent="0.15">
      <c r="A3316" s="21" t="s">
        <v>4301</v>
      </c>
      <c r="B3316" s="22" t="s">
        <v>17</v>
      </c>
      <c r="C3316" s="42">
        <v>2010</v>
      </c>
      <c r="D3316" s="22" t="s">
        <v>3988</v>
      </c>
      <c r="E3316" s="22" t="s">
        <v>770</v>
      </c>
      <c r="F3316" s="23">
        <v>18</v>
      </c>
      <c r="G3316" s="23">
        <v>18</v>
      </c>
      <c r="H3316" s="24">
        <f t="shared" si="309"/>
        <v>0</v>
      </c>
      <c r="I3316" s="153">
        <v>0</v>
      </c>
      <c r="J3316" s="24">
        <f t="shared" si="310"/>
        <v>0</v>
      </c>
      <c r="K3316" s="25">
        <f t="shared" si="311"/>
        <v>0</v>
      </c>
      <c r="L3316">
        <v>0</v>
      </c>
      <c r="M3316">
        <v>32964608</v>
      </c>
      <c r="N3316">
        <v>42065747</v>
      </c>
      <c r="O3316" s="52">
        <v>0</v>
      </c>
      <c r="P3316" s="52">
        <v>0</v>
      </c>
      <c r="Q3316" s="52">
        <v>0</v>
      </c>
      <c r="R3316" s="52">
        <v>0</v>
      </c>
      <c r="S3316" s="52">
        <v>0</v>
      </c>
      <c r="T3316" s="52">
        <v>0</v>
      </c>
      <c r="U3316" s="52">
        <v>0</v>
      </c>
      <c r="V3316" s="52">
        <v>0</v>
      </c>
      <c r="W3316" s="52">
        <v>0</v>
      </c>
      <c r="X3316" s="52">
        <v>0</v>
      </c>
      <c r="Y3316" s="52">
        <v>0</v>
      </c>
      <c r="Z3316" s="52">
        <v>0</v>
      </c>
      <c r="AA3316" s="25">
        <v>0</v>
      </c>
      <c r="AB3316" s="25">
        <v>0</v>
      </c>
      <c r="AC3316" s="25">
        <v>0</v>
      </c>
      <c r="AD3316" s="25">
        <v>0</v>
      </c>
      <c r="AE3316" s="25">
        <v>0</v>
      </c>
      <c r="AF3316" s="25">
        <v>0</v>
      </c>
      <c r="AG3316" s="25">
        <v>0</v>
      </c>
      <c r="AH3316" s="25">
        <v>0</v>
      </c>
      <c r="AI3316" s="25">
        <v>0</v>
      </c>
      <c r="AJ3316" s="25">
        <v>0</v>
      </c>
      <c r="AK3316" s="25">
        <v>0</v>
      </c>
      <c r="AL3316" s="25">
        <v>0</v>
      </c>
      <c r="AM3316" s="95">
        <v>0</v>
      </c>
      <c r="AN3316" s="95" t="e">
        <f ca="1">IF(MengeInEEGSummieren(M3316),AM3316,0)</f>
        <v>#NAME?</v>
      </c>
      <c r="AO3316" s="95">
        <f t="shared" si="312"/>
        <v>0</v>
      </c>
      <c r="AP3316" s="95">
        <f t="shared" si="313"/>
        <v>0</v>
      </c>
      <c r="AS3316">
        <v>0</v>
      </c>
      <c r="AT3316">
        <v>0</v>
      </c>
      <c r="AU3316" t="e">
        <f t="shared" ca="1" si="314"/>
        <v>#NAME?</v>
      </c>
    </row>
    <row r="3317" spans="1:47" x14ac:dyDescent="0.15">
      <c r="A3317" s="21" t="s">
        <v>4302</v>
      </c>
      <c r="B3317" s="22" t="s">
        <v>17</v>
      </c>
      <c r="C3317" s="42">
        <v>2010</v>
      </c>
      <c r="D3317" s="22" t="s">
        <v>3990</v>
      </c>
      <c r="E3317" s="22" t="s">
        <v>773</v>
      </c>
      <c r="F3317" s="23">
        <v>20.97</v>
      </c>
      <c r="G3317" s="23">
        <v>20.97</v>
      </c>
      <c r="H3317" s="24">
        <f t="shared" si="309"/>
        <v>0</v>
      </c>
      <c r="I3317" s="153">
        <v>0</v>
      </c>
      <c r="J3317" s="24">
        <f t="shared" si="310"/>
        <v>0</v>
      </c>
      <c r="K3317" s="25">
        <f t="shared" si="311"/>
        <v>0</v>
      </c>
      <c r="L3317">
        <v>0</v>
      </c>
      <c r="M3317">
        <v>32964608</v>
      </c>
      <c r="N3317">
        <v>42065747</v>
      </c>
      <c r="O3317" s="52">
        <v>0</v>
      </c>
      <c r="P3317" s="52">
        <v>0</v>
      </c>
      <c r="Q3317" s="52">
        <v>0</v>
      </c>
      <c r="R3317" s="52">
        <v>0</v>
      </c>
      <c r="S3317" s="52">
        <v>0</v>
      </c>
      <c r="T3317" s="52">
        <v>0</v>
      </c>
      <c r="U3317" s="52">
        <v>0</v>
      </c>
      <c r="V3317" s="52">
        <v>0</v>
      </c>
      <c r="W3317" s="52">
        <v>0</v>
      </c>
      <c r="X3317" s="52">
        <v>0</v>
      </c>
      <c r="Y3317" s="52">
        <v>0</v>
      </c>
      <c r="Z3317" s="52">
        <v>0</v>
      </c>
      <c r="AA3317" s="25">
        <v>0</v>
      </c>
      <c r="AB3317" s="25">
        <v>0</v>
      </c>
      <c r="AC3317" s="25">
        <v>0</v>
      </c>
      <c r="AD3317" s="25">
        <v>0</v>
      </c>
      <c r="AE3317" s="25">
        <v>0</v>
      </c>
      <c r="AF3317" s="25">
        <v>0</v>
      </c>
      <c r="AG3317" s="25">
        <v>0</v>
      </c>
      <c r="AH3317" s="25">
        <v>0</v>
      </c>
      <c r="AI3317" s="25">
        <v>0</v>
      </c>
      <c r="AJ3317" s="25">
        <v>0</v>
      </c>
      <c r="AK3317" s="25">
        <v>0</v>
      </c>
      <c r="AL3317" s="25">
        <v>0</v>
      </c>
      <c r="AM3317" s="95">
        <v>0</v>
      </c>
      <c r="AN3317" s="95" t="e">
        <f ca="1">IF(MengeInEEGSummieren(M3317),AM3317,0)</f>
        <v>#NAME?</v>
      </c>
      <c r="AO3317" s="95">
        <f t="shared" si="312"/>
        <v>0</v>
      </c>
      <c r="AP3317" s="95">
        <f t="shared" si="313"/>
        <v>0</v>
      </c>
      <c r="AS3317">
        <v>0</v>
      </c>
      <c r="AT3317">
        <v>0</v>
      </c>
      <c r="AU3317" t="e">
        <f t="shared" ca="1" si="314"/>
        <v>#NAME?</v>
      </c>
    </row>
    <row r="3318" spans="1:47" x14ac:dyDescent="0.15">
      <c r="A3318" s="21" t="s">
        <v>4303</v>
      </c>
      <c r="B3318" s="22" t="s">
        <v>17</v>
      </c>
      <c r="C3318" s="42">
        <v>2010</v>
      </c>
      <c r="D3318" s="22" t="s">
        <v>3992</v>
      </c>
      <c r="E3318" s="22" t="s">
        <v>770</v>
      </c>
      <c r="F3318" s="23">
        <v>18.989999999999998</v>
      </c>
      <c r="G3318" s="23">
        <v>18.989999999999998</v>
      </c>
      <c r="H3318" s="24">
        <f t="shared" si="309"/>
        <v>0</v>
      </c>
      <c r="I3318" s="153">
        <v>0</v>
      </c>
      <c r="J3318" s="24">
        <f t="shared" si="310"/>
        <v>0</v>
      </c>
      <c r="K3318" s="25">
        <f t="shared" si="311"/>
        <v>0</v>
      </c>
      <c r="L3318">
        <v>0</v>
      </c>
      <c r="M3318">
        <v>32964608</v>
      </c>
      <c r="N3318">
        <v>42065747</v>
      </c>
      <c r="O3318" s="52">
        <v>0</v>
      </c>
      <c r="P3318" s="52">
        <v>0</v>
      </c>
      <c r="Q3318" s="52">
        <v>0</v>
      </c>
      <c r="R3318" s="52">
        <v>0</v>
      </c>
      <c r="S3318" s="52">
        <v>0</v>
      </c>
      <c r="T3318" s="52">
        <v>0</v>
      </c>
      <c r="U3318" s="52">
        <v>0</v>
      </c>
      <c r="V3318" s="52">
        <v>0</v>
      </c>
      <c r="W3318" s="52">
        <v>0</v>
      </c>
      <c r="X3318" s="52">
        <v>0</v>
      </c>
      <c r="Y3318" s="52">
        <v>0</v>
      </c>
      <c r="Z3318" s="52">
        <v>0</v>
      </c>
      <c r="AA3318" s="25">
        <v>0</v>
      </c>
      <c r="AB3318" s="25">
        <v>0</v>
      </c>
      <c r="AC3318" s="25">
        <v>0</v>
      </c>
      <c r="AD3318" s="25">
        <v>0</v>
      </c>
      <c r="AE3318" s="25">
        <v>0</v>
      </c>
      <c r="AF3318" s="25">
        <v>0</v>
      </c>
      <c r="AG3318" s="25">
        <v>0</v>
      </c>
      <c r="AH3318" s="25">
        <v>0</v>
      </c>
      <c r="AI3318" s="25">
        <v>0</v>
      </c>
      <c r="AJ3318" s="25">
        <v>0</v>
      </c>
      <c r="AK3318" s="25">
        <v>0</v>
      </c>
      <c r="AL3318" s="25">
        <v>0</v>
      </c>
      <c r="AM3318" s="95">
        <v>0</v>
      </c>
      <c r="AN3318" s="95" t="e">
        <f ca="1">IF(MengeInEEGSummieren(M3318),AM3318,0)</f>
        <v>#NAME?</v>
      </c>
      <c r="AO3318" s="95">
        <f t="shared" si="312"/>
        <v>0</v>
      </c>
      <c r="AP3318" s="95">
        <f t="shared" si="313"/>
        <v>0</v>
      </c>
      <c r="AS3318">
        <v>0</v>
      </c>
      <c r="AT3318">
        <v>0</v>
      </c>
      <c r="AU3318" t="e">
        <f t="shared" ca="1" si="314"/>
        <v>#NAME?</v>
      </c>
    </row>
    <row r="3319" spans="1:47" x14ac:dyDescent="0.15">
      <c r="A3319" s="21" t="s">
        <v>4304</v>
      </c>
      <c r="B3319" s="22" t="s">
        <v>17</v>
      </c>
      <c r="C3319" s="42">
        <v>2010</v>
      </c>
      <c r="D3319" s="22" t="s">
        <v>3994</v>
      </c>
      <c r="E3319" s="22" t="s">
        <v>773</v>
      </c>
      <c r="F3319" s="23">
        <v>21.96</v>
      </c>
      <c r="G3319" s="23">
        <v>21.96</v>
      </c>
      <c r="H3319" s="24">
        <f t="shared" si="309"/>
        <v>0</v>
      </c>
      <c r="I3319" s="153">
        <v>0</v>
      </c>
      <c r="J3319" s="24">
        <f t="shared" si="310"/>
        <v>0</v>
      </c>
      <c r="K3319" s="25">
        <f t="shared" si="311"/>
        <v>0</v>
      </c>
      <c r="L3319">
        <v>0</v>
      </c>
      <c r="M3319">
        <v>32964608</v>
      </c>
      <c r="N3319">
        <v>42065747</v>
      </c>
      <c r="O3319" s="52">
        <v>0</v>
      </c>
      <c r="P3319" s="52">
        <v>0</v>
      </c>
      <c r="Q3319" s="52">
        <v>0</v>
      </c>
      <c r="R3319" s="52">
        <v>0</v>
      </c>
      <c r="S3319" s="52">
        <v>0</v>
      </c>
      <c r="T3319" s="52">
        <v>0</v>
      </c>
      <c r="U3319" s="52">
        <v>0</v>
      </c>
      <c r="V3319" s="52">
        <v>0</v>
      </c>
      <c r="W3319" s="52">
        <v>0</v>
      </c>
      <c r="X3319" s="52">
        <v>0</v>
      </c>
      <c r="Y3319" s="52">
        <v>0</v>
      </c>
      <c r="Z3319" s="52">
        <v>0</v>
      </c>
      <c r="AA3319" s="25">
        <v>0</v>
      </c>
      <c r="AB3319" s="25">
        <v>0</v>
      </c>
      <c r="AC3319" s="25">
        <v>0</v>
      </c>
      <c r="AD3319" s="25">
        <v>0</v>
      </c>
      <c r="AE3319" s="25">
        <v>0</v>
      </c>
      <c r="AF3319" s="25">
        <v>0</v>
      </c>
      <c r="AG3319" s="25">
        <v>0</v>
      </c>
      <c r="AH3319" s="25">
        <v>0</v>
      </c>
      <c r="AI3319" s="25">
        <v>0</v>
      </c>
      <c r="AJ3319" s="25">
        <v>0</v>
      </c>
      <c r="AK3319" s="25">
        <v>0</v>
      </c>
      <c r="AL3319" s="25">
        <v>0</v>
      </c>
      <c r="AM3319" s="95">
        <v>0</v>
      </c>
      <c r="AN3319" s="95" t="e">
        <f ca="1">IF(MengeInEEGSummieren(M3319),AM3319,0)</f>
        <v>#NAME?</v>
      </c>
      <c r="AO3319" s="95">
        <f t="shared" si="312"/>
        <v>0</v>
      </c>
      <c r="AP3319" s="95">
        <f t="shared" si="313"/>
        <v>0</v>
      </c>
      <c r="AS3319">
        <v>0</v>
      </c>
      <c r="AT3319">
        <v>0</v>
      </c>
      <c r="AU3319" t="e">
        <f t="shared" ca="1" si="314"/>
        <v>#NAME?</v>
      </c>
    </row>
    <row r="3320" spans="1:47" x14ac:dyDescent="0.15">
      <c r="A3320" s="21" t="s">
        <v>4305</v>
      </c>
      <c r="B3320" s="22" t="s">
        <v>17</v>
      </c>
      <c r="C3320" s="42">
        <v>2010</v>
      </c>
      <c r="D3320" s="22" t="s">
        <v>3996</v>
      </c>
      <c r="E3320" s="22" t="s">
        <v>770</v>
      </c>
      <c r="F3320" s="23">
        <v>19.98</v>
      </c>
      <c r="G3320" s="23">
        <v>19.98</v>
      </c>
      <c r="H3320" s="24">
        <f t="shared" si="309"/>
        <v>0</v>
      </c>
      <c r="I3320" s="153">
        <v>0</v>
      </c>
      <c r="J3320" s="24">
        <f t="shared" si="310"/>
        <v>0</v>
      </c>
      <c r="K3320" s="25">
        <f t="shared" si="311"/>
        <v>0</v>
      </c>
      <c r="L3320">
        <v>0</v>
      </c>
      <c r="M3320">
        <v>32964608</v>
      </c>
      <c r="N3320">
        <v>42065747</v>
      </c>
      <c r="O3320" s="52">
        <v>0</v>
      </c>
      <c r="P3320" s="52">
        <v>0</v>
      </c>
      <c r="Q3320" s="52">
        <v>0</v>
      </c>
      <c r="R3320" s="52">
        <v>0</v>
      </c>
      <c r="S3320" s="52">
        <v>0</v>
      </c>
      <c r="T3320" s="52">
        <v>0</v>
      </c>
      <c r="U3320" s="52">
        <v>0</v>
      </c>
      <c r="V3320" s="52">
        <v>0</v>
      </c>
      <c r="W3320" s="52">
        <v>0</v>
      </c>
      <c r="X3320" s="52">
        <v>0</v>
      </c>
      <c r="Y3320" s="52">
        <v>0</v>
      </c>
      <c r="Z3320" s="52">
        <v>0</v>
      </c>
      <c r="AA3320" s="25">
        <v>0</v>
      </c>
      <c r="AB3320" s="25">
        <v>0</v>
      </c>
      <c r="AC3320" s="25">
        <v>0</v>
      </c>
      <c r="AD3320" s="25">
        <v>0</v>
      </c>
      <c r="AE3320" s="25">
        <v>0</v>
      </c>
      <c r="AF3320" s="25">
        <v>0</v>
      </c>
      <c r="AG3320" s="25">
        <v>0</v>
      </c>
      <c r="AH3320" s="25">
        <v>0</v>
      </c>
      <c r="AI3320" s="25">
        <v>0</v>
      </c>
      <c r="AJ3320" s="25">
        <v>0</v>
      </c>
      <c r="AK3320" s="25">
        <v>0</v>
      </c>
      <c r="AL3320" s="25">
        <v>0</v>
      </c>
      <c r="AM3320" s="95">
        <v>0</v>
      </c>
      <c r="AN3320" s="95" t="e">
        <f ca="1">IF(MengeInEEGSummieren(M3320),AM3320,0)</f>
        <v>#NAME?</v>
      </c>
      <c r="AO3320" s="95">
        <f t="shared" si="312"/>
        <v>0</v>
      </c>
      <c r="AP3320" s="95">
        <f t="shared" si="313"/>
        <v>0</v>
      </c>
      <c r="AS3320">
        <v>0</v>
      </c>
      <c r="AT3320">
        <v>0</v>
      </c>
      <c r="AU3320" t="e">
        <f t="shared" ca="1" si="314"/>
        <v>#NAME?</v>
      </c>
    </row>
    <row r="3321" spans="1:47" x14ac:dyDescent="0.15">
      <c r="A3321" s="21" t="s">
        <v>4306</v>
      </c>
      <c r="B3321" s="22" t="s">
        <v>17</v>
      </c>
      <c r="C3321" s="42">
        <v>2010</v>
      </c>
      <c r="D3321" s="22" t="s">
        <v>3998</v>
      </c>
      <c r="E3321" s="22" t="s">
        <v>773</v>
      </c>
      <c r="F3321" s="23">
        <v>22.95</v>
      </c>
      <c r="G3321" s="23">
        <v>22.95</v>
      </c>
      <c r="H3321" s="24">
        <f t="shared" si="309"/>
        <v>0</v>
      </c>
      <c r="I3321" s="153">
        <v>0</v>
      </c>
      <c r="J3321" s="24">
        <f t="shared" si="310"/>
        <v>0</v>
      </c>
      <c r="K3321" s="25">
        <f t="shared" si="311"/>
        <v>0</v>
      </c>
      <c r="L3321">
        <v>0</v>
      </c>
      <c r="M3321">
        <v>32964608</v>
      </c>
      <c r="N3321">
        <v>42065747</v>
      </c>
      <c r="O3321" s="52">
        <v>0</v>
      </c>
      <c r="P3321" s="52">
        <v>0</v>
      </c>
      <c r="Q3321" s="52">
        <v>0</v>
      </c>
      <c r="R3321" s="52">
        <v>0</v>
      </c>
      <c r="S3321" s="52">
        <v>0</v>
      </c>
      <c r="T3321" s="52">
        <v>0</v>
      </c>
      <c r="U3321" s="52">
        <v>0</v>
      </c>
      <c r="V3321" s="52">
        <v>0</v>
      </c>
      <c r="W3321" s="52">
        <v>0</v>
      </c>
      <c r="X3321" s="52">
        <v>0</v>
      </c>
      <c r="Y3321" s="52">
        <v>0</v>
      </c>
      <c r="Z3321" s="52">
        <v>0</v>
      </c>
      <c r="AA3321" s="25">
        <v>0</v>
      </c>
      <c r="AB3321" s="25">
        <v>0</v>
      </c>
      <c r="AC3321" s="25">
        <v>0</v>
      </c>
      <c r="AD3321" s="25">
        <v>0</v>
      </c>
      <c r="AE3321" s="25">
        <v>0</v>
      </c>
      <c r="AF3321" s="25">
        <v>0</v>
      </c>
      <c r="AG3321" s="25">
        <v>0</v>
      </c>
      <c r="AH3321" s="25">
        <v>0</v>
      </c>
      <c r="AI3321" s="25">
        <v>0</v>
      </c>
      <c r="AJ3321" s="25">
        <v>0</v>
      </c>
      <c r="AK3321" s="25">
        <v>0</v>
      </c>
      <c r="AL3321" s="25">
        <v>0</v>
      </c>
      <c r="AM3321" s="95">
        <v>0</v>
      </c>
      <c r="AN3321" s="95" t="e">
        <f ca="1">IF(MengeInEEGSummieren(M3321),AM3321,0)</f>
        <v>#NAME?</v>
      </c>
      <c r="AO3321" s="95">
        <f t="shared" si="312"/>
        <v>0</v>
      </c>
      <c r="AP3321" s="95">
        <f t="shared" si="313"/>
        <v>0</v>
      </c>
      <c r="AS3321">
        <v>0</v>
      </c>
      <c r="AT3321">
        <v>0</v>
      </c>
      <c r="AU3321" t="e">
        <f t="shared" ca="1" si="314"/>
        <v>#NAME?</v>
      </c>
    </row>
    <row r="3322" spans="1:47" x14ac:dyDescent="0.15">
      <c r="A3322" s="21" t="s">
        <v>4307</v>
      </c>
      <c r="B3322" s="22" t="s">
        <v>17</v>
      </c>
      <c r="C3322" s="42">
        <v>2010</v>
      </c>
      <c r="D3322" s="22" t="s">
        <v>4000</v>
      </c>
      <c r="E3322" s="22" t="s">
        <v>770</v>
      </c>
      <c r="F3322" s="23">
        <v>20.97</v>
      </c>
      <c r="G3322" s="23">
        <v>20.97</v>
      </c>
      <c r="H3322" s="24">
        <f t="shared" si="309"/>
        <v>0</v>
      </c>
      <c r="I3322" s="153">
        <v>0</v>
      </c>
      <c r="J3322" s="24">
        <f t="shared" si="310"/>
        <v>0</v>
      </c>
      <c r="K3322" s="25">
        <f t="shared" si="311"/>
        <v>0</v>
      </c>
      <c r="L3322">
        <v>0</v>
      </c>
      <c r="M3322">
        <v>32964608</v>
      </c>
      <c r="N3322">
        <v>42065747</v>
      </c>
      <c r="O3322" s="52">
        <v>0</v>
      </c>
      <c r="P3322" s="52">
        <v>0</v>
      </c>
      <c r="Q3322" s="52">
        <v>0</v>
      </c>
      <c r="R3322" s="52">
        <v>0</v>
      </c>
      <c r="S3322" s="52">
        <v>0</v>
      </c>
      <c r="T3322" s="52">
        <v>0</v>
      </c>
      <c r="U3322" s="52">
        <v>0</v>
      </c>
      <c r="V3322" s="52">
        <v>0</v>
      </c>
      <c r="W3322" s="52">
        <v>0</v>
      </c>
      <c r="X3322" s="52">
        <v>0</v>
      </c>
      <c r="Y3322" s="52">
        <v>0</v>
      </c>
      <c r="Z3322" s="52">
        <v>0</v>
      </c>
      <c r="AA3322" s="25">
        <v>0</v>
      </c>
      <c r="AB3322" s="25">
        <v>0</v>
      </c>
      <c r="AC3322" s="25">
        <v>0</v>
      </c>
      <c r="AD3322" s="25">
        <v>0</v>
      </c>
      <c r="AE3322" s="25">
        <v>0</v>
      </c>
      <c r="AF3322" s="25">
        <v>0</v>
      </c>
      <c r="AG3322" s="25">
        <v>0</v>
      </c>
      <c r="AH3322" s="25">
        <v>0</v>
      </c>
      <c r="AI3322" s="25">
        <v>0</v>
      </c>
      <c r="AJ3322" s="25">
        <v>0</v>
      </c>
      <c r="AK3322" s="25">
        <v>0</v>
      </c>
      <c r="AL3322" s="25">
        <v>0</v>
      </c>
      <c r="AM3322" s="95">
        <v>0</v>
      </c>
      <c r="AN3322" s="95" t="e">
        <f ca="1">IF(MengeInEEGSummieren(M3322),AM3322,0)</f>
        <v>#NAME?</v>
      </c>
      <c r="AO3322" s="95">
        <f t="shared" si="312"/>
        <v>0</v>
      </c>
      <c r="AP3322" s="95">
        <f t="shared" si="313"/>
        <v>0</v>
      </c>
      <c r="AS3322">
        <v>0</v>
      </c>
      <c r="AT3322">
        <v>0</v>
      </c>
      <c r="AU3322" t="e">
        <f t="shared" ca="1" si="314"/>
        <v>#NAME?</v>
      </c>
    </row>
    <row r="3323" spans="1:47" x14ac:dyDescent="0.15">
      <c r="A3323" s="21" t="s">
        <v>4308</v>
      </c>
      <c r="B3323" s="22" t="s">
        <v>17</v>
      </c>
      <c r="C3323" s="42">
        <v>2010</v>
      </c>
      <c r="D3323" s="22" t="s">
        <v>4002</v>
      </c>
      <c r="E3323" s="22" t="s">
        <v>773</v>
      </c>
      <c r="F3323" s="23">
        <v>23.94</v>
      </c>
      <c r="G3323" s="23">
        <v>23.94</v>
      </c>
      <c r="H3323" s="24">
        <f t="shared" si="309"/>
        <v>0</v>
      </c>
      <c r="I3323" s="153">
        <v>0</v>
      </c>
      <c r="J3323" s="24">
        <f t="shared" si="310"/>
        <v>0</v>
      </c>
      <c r="K3323" s="25">
        <f t="shared" si="311"/>
        <v>0</v>
      </c>
      <c r="L3323">
        <v>0</v>
      </c>
      <c r="M3323">
        <v>32964608</v>
      </c>
      <c r="N3323">
        <v>42065747</v>
      </c>
      <c r="O3323" s="52">
        <v>0</v>
      </c>
      <c r="P3323" s="52">
        <v>0</v>
      </c>
      <c r="Q3323" s="52">
        <v>0</v>
      </c>
      <c r="R3323" s="52">
        <v>0</v>
      </c>
      <c r="S3323" s="52">
        <v>0</v>
      </c>
      <c r="T3323" s="52">
        <v>0</v>
      </c>
      <c r="U3323" s="52">
        <v>0</v>
      </c>
      <c r="V3323" s="52">
        <v>0</v>
      </c>
      <c r="W3323" s="52">
        <v>0</v>
      </c>
      <c r="X3323" s="52">
        <v>0</v>
      </c>
      <c r="Y3323" s="52">
        <v>0</v>
      </c>
      <c r="Z3323" s="52">
        <v>0</v>
      </c>
      <c r="AA3323" s="25">
        <v>0</v>
      </c>
      <c r="AB3323" s="25">
        <v>0</v>
      </c>
      <c r="AC3323" s="25">
        <v>0</v>
      </c>
      <c r="AD3323" s="25">
        <v>0</v>
      </c>
      <c r="AE3323" s="25">
        <v>0</v>
      </c>
      <c r="AF3323" s="25">
        <v>0</v>
      </c>
      <c r="AG3323" s="25">
        <v>0</v>
      </c>
      <c r="AH3323" s="25">
        <v>0</v>
      </c>
      <c r="AI3323" s="25">
        <v>0</v>
      </c>
      <c r="AJ3323" s="25">
        <v>0</v>
      </c>
      <c r="AK3323" s="25">
        <v>0</v>
      </c>
      <c r="AL3323" s="25">
        <v>0</v>
      </c>
      <c r="AM3323" s="95">
        <v>0</v>
      </c>
      <c r="AN3323" s="95" t="e">
        <f ca="1">IF(MengeInEEGSummieren(M3323),AM3323,0)</f>
        <v>#NAME?</v>
      </c>
      <c r="AO3323" s="95">
        <f t="shared" si="312"/>
        <v>0</v>
      </c>
      <c r="AP3323" s="95">
        <f t="shared" si="313"/>
        <v>0</v>
      </c>
      <c r="AS3323">
        <v>0</v>
      </c>
      <c r="AT3323">
        <v>0</v>
      </c>
      <c r="AU3323" t="e">
        <f t="shared" ca="1" si="314"/>
        <v>#NAME?</v>
      </c>
    </row>
    <row r="3324" spans="1:47" x14ac:dyDescent="0.15">
      <c r="A3324" s="21" t="s">
        <v>4309</v>
      </c>
      <c r="B3324" s="22" t="s">
        <v>17</v>
      </c>
      <c r="C3324" s="42">
        <v>2010</v>
      </c>
      <c r="D3324" s="22" t="s">
        <v>4004</v>
      </c>
      <c r="E3324" s="22" t="s">
        <v>770</v>
      </c>
      <c r="F3324" s="23">
        <v>11.07</v>
      </c>
      <c r="G3324" s="23">
        <v>11.07</v>
      </c>
      <c r="H3324" s="24">
        <f t="shared" si="309"/>
        <v>0</v>
      </c>
      <c r="I3324" s="153">
        <v>0</v>
      </c>
      <c r="J3324" s="24">
        <f t="shared" si="310"/>
        <v>0</v>
      </c>
      <c r="K3324" s="25">
        <f t="shared" si="311"/>
        <v>0</v>
      </c>
      <c r="L3324">
        <v>0</v>
      </c>
      <c r="M3324">
        <v>32964608</v>
      </c>
      <c r="N3324">
        <v>42065747</v>
      </c>
      <c r="O3324" s="52">
        <v>0</v>
      </c>
      <c r="P3324" s="52">
        <v>0</v>
      </c>
      <c r="Q3324" s="52">
        <v>0</v>
      </c>
      <c r="R3324" s="52">
        <v>0</v>
      </c>
      <c r="S3324" s="52">
        <v>0</v>
      </c>
      <c r="T3324" s="52">
        <v>0</v>
      </c>
      <c r="U3324" s="52">
        <v>0</v>
      </c>
      <c r="V3324" s="52">
        <v>0</v>
      </c>
      <c r="W3324" s="52">
        <v>0</v>
      </c>
      <c r="X3324" s="52">
        <v>0</v>
      </c>
      <c r="Y3324" s="52">
        <v>0</v>
      </c>
      <c r="Z3324" s="52">
        <v>0</v>
      </c>
      <c r="AA3324" s="25">
        <v>0</v>
      </c>
      <c r="AB3324" s="25">
        <v>0</v>
      </c>
      <c r="AC3324" s="25">
        <v>0</v>
      </c>
      <c r="AD3324" s="25">
        <v>0</v>
      </c>
      <c r="AE3324" s="25">
        <v>0</v>
      </c>
      <c r="AF3324" s="25">
        <v>0</v>
      </c>
      <c r="AG3324" s="25">
        <v>0</v>
      </c>
      <c r="AH3324" s="25">
        <v>0</v>
      </c>
      <c r="AI3324" s="25">
        <v>0</v>
      </c>
      <c r="AJ3324" s="25">
        <v>0</v>
      </c>
      <c r="AK3324" s="25">
        <v>0</v>
      </c>
      <c r="AL3324" s="25">
        <v>0</v>
      </c>
      <c r="AM3324" s="95">
        <v>0</v>
      </c>
      <c r="AN3324" s="95" t="e">
        <f ca="1">IF(MengeInEEGSummieren(M3324),AM3324,0)</f>
        <v>#NAME?</v>
      </c>
      <c r="AO3324" s="95">
        <f t="shared" si="312"/>
        <v>0</v>
      </c>
      <c r="AP3324" s="95">
        <f t="shared" si="313"/>
        <v>0</v>
      </c>
      <c r="AS3324">
        <v>0</v>
      </c>
      <c r="AT3324">
        <v>0</v>
      </c>
      <c r="AU3324" t="e">
        <f t="shared" ca="1" si="314"/>
        <v>#NAME?</v>
      </c>
    </row>
    <row r="3325" spans="1:47" x14ac:dyDescent="0.15">
      <c r="A3325" s="21" t="s">
        <v>4310</v>
      </c>
      <c r="B3325" s="22" t="s">
        <v>17</v>
      </c>
      <c r="C3325" s="42">
        <v>2010</v>
      </c>
      <c r="D3325" s="22" t="s">
        <v>4006</v>
      </c>
      <c r="E3325" s="22" t="s">
        <v>773</v>
      </c>
      <c r="F3325" s="23">
        <v>14.04</v>
      </c>
      <c r="G3325" s="23">
        <v>14.04</v>
      </c>
      <c r="H3325" s="24">
        <f t="shared" si="309"/>
        <v>0</v>
      </c>
      <c r="I3325" s="153">
        <v>0</v>
      </c>
      <c r="J3325" s="24">
        <f t="shared" si="310"/>
        <v>0</v>
      </c>
      <c r="K3325" s="25">
        <f t="shared" si="311"/>
        <v>0</v>
      </c>
      <c r="L3325">
        <v>0</v>
      </c>
      <c r="M3325">
        <v>32964608</v>
      </c>
      <c r="N3325">
        <v>42065747</v>
      </c>
      <c r="O3325" s="52">
        <v>0</v>
      </c>
      <c r="P3325" s="52">
        <v>0</v>
      </c>
      <c r="Q3325" s="52">
        <v>0</v>
      </c>
      <c r="R3325" s="52">
        <v>0</v>
      </c>
      <c r="S3325" s="52">
        <v>0</v>
      </c>
      <c r="T3325" s="52">
        <v>0</v>
      </c>
      <c r="U3325" s="52">
        <v>0</v>
      </c>
      <c r="V3325" s="52">
        <v>0</v>
      </c>
      <c r="W3325" s="52">
        <v>0</v>
      </c>
      <c r="X3325" s="52">
        <v>0</v>
      </c>
      <c r="Y3325" s="52">
        <v>0</v>
      </c>
      <c r="Z3325" s="52">
        <v>0</v>
      </c>
      <c r="AA3325" s="25">
        <v>0</v>
      </c>
      <c r="AB3325" s="25">
        <v>0</v>
      </c>
      <c r="AC3325" s="25">
        <v>0</v>
      </c>
      <c r="AD3325" s="25">
        <v>0</v>
      </c>
      <c r="AE3325" s="25">
        <v>0</v>
      </c>
      <c r="AF3325" s="25">
        <v>0</v>
      </c>
      <c r="AG3325" s="25">
        <v>0</v>
      </c>
      <c r="AH3325" s="25">
        <v>0</v>
      </c>
      <c r="AI3325" s="25">
        <v>0</v>
      </c>
      <c r="AJ3325" s="25">
        <v>0</v>
      </c>
      <c r="AK3325" s="25">
        <v>0</v>
      </c>
      <c r="AL3325" s="25">
        <v>0</v>
      </c>
      <c r="AM3325" s="95">
        <v>0</v>
      </c>
      <c r="AN3325" s="95" t="e">
        <f ca="1">IF(MengeInEEGSummieren(M3325),AM3325,0)</f>
        <v>#NAME?</v>
      </c>
      <c r="AO3325" s="95">
        <f t="shared" si="312"/>
        <v>0</v>
      </c>
      <c r="AP3325" s="95">
        <f t="shared" si="313"/>
        <v>0</v>
      </c>
      <c r="AS3325">
        <v>0</v>
      </c>
      <c r="AT3325">
        <v>0</v>
      </c>
      <c r="AU3325" t="e">
        <f t="shared" ca="1" si="314"/>
        <v>#NAME?</v>
      </c>
    </row>
    <row r="3326" spans="1:47" x14ac:dyDescent="0.15">
      <c r="A3326" s="21" t="s">
        <v>4311</v>
      </c>
      <c r="B3326" s="22" t="s">
        <v>17</v>
      </c>
      <c r="C3326" s="42">
        <v>2010</v>
      </c>
      <c r="D3326" s="22" t="s">
        <v>4008</v>
      </c>
      <c r="E3326" s="22" t="s">
        <v>770</v>
      </c>
      <c r="F3326" s="23">
        <v>17.010000000000002</v>
      </c>
      <c r="G3326" s="23">
        <v>17.010000000000002</v>
      </c>
      <c r="H3326" s="24">
        <f t="shared" si="309"/>
        <v>0</v>
      </c>
      <c r="I3326" s="153">
        <v>0</v>
      </c>
      <c r="J3326" s="24">
        <f t="shared" si="310"/>
        <v>0</v>
      </c>
      <c r="K3326" s="25">
        <f t="shared" si="311"/>
        <v>0</v>
      </c>
      <c r="L3326">
        <v>0</v>
      </c>
      <c r="M3326">
        <v>32964608</v>
      </c>
      <c r="N3326">
        <v>42065747</v>
      </c>
      <c r="O3326" s="52">
        <v>0</v>
      </c>
      <c r="P3326" s="52">
        <v>0</v>
      </c>
      <c r="Q3326" s="52">
        <v>0</v>
      </c>
      <c r="R3326" s="52">
        <v>0</v>
      </c>
      <c r="S3326" s="52">
        <v>0</v>
      </c>
      <c r="T3326" s="52">
        <v>0</v>
      </c>
      <c r="U3326" s="52">
        <v>0</v>
      </c>
      <c r="V3326" s="52">
        <v>0</v>
      </c>
      <c r="W3326" s="52">
        <v>0</v>
      </c>
      <c r="X3326" s="52">
        <v>0</v>
      </c>
      <c r="Y3326" s="52">
        <v>0</v>
      </c>
      <c r="Z3326" s="52">
        <v>0</v>
      </c>
      <c r="AA3326" s="25">
        <v>0</v>
      </c>
      <c r="AB3326" s="25">
        <v>0</v>
      </c>
      <c r="AC3326" s="25">
        <v>0</v>
      </c>
      <c r="AD3326" s="25">
        <v>0</v>
      </c>
      <c r="AE3326" s="25">
        <v>0</v>
      </c>
      <c r="AF3326" s="25">
        <v>0</v>
      </c>
      <c r="AG3326" s="25">
        <v>0</v>
      </c>
      <c r="AH3326" s="25">
        <v>0</v>
      </c>
      <c r="AI3326" s="25">
        <v>0</v>
      </c>
      <c r="AJ3326" s="25">
        <v>0</v>
      </c>
      <c r="AK3326" s="25">
        <v>0</v>
      </c>
      <c r="AL3326" s="25">
        <v>0</v>
      </c>
      <c r="AM3326" s="95">
        <v>0</v>
      </c>
      <c r="AN3326" s="95" t="e">
        <f ca="1">IF(MengeInEEGSummieren(M3326),AM3326,0)</f>
        <v>#NAME?</v>
      </c>
      <c r="AO3326" s="95">
        <f t="shared" si="312"/>
        <v>0</v>
      </c>
      <c r="AP3326" s="95">
        <f t="shared" si="313"/>
        <v>0</v>
      </c>
      <c r="AS3326">
        <v>0</v>
      </c>
      <c r="AT3326">
        <v>0</v>
      </c>
      <c r="AU3326" t="e">
        <f t="shared" ca="1" si="314"/>
        <v>#NAME?</v>
      </c>
    </row>
    <row r="3327" spans="1:47" x14ac:dyDescent="0.15">
      <c r="A3327" s="21" t="s">
        <v>4312</v>
      </c>
      <c r="B3327" s="22" t="s">
        <v>17</v>
      </c>
      <c r="C3327" s="42">
        <v>2010</v>
      </c>
      <c r="D3327" s="22" t="s">
        <v>4010</v>
      </c>
      <c r="E3327" s="22" t="s">
        <v>773</v>
      </c>
      <c r="F3327" s="23">
        <v>19.98</v>
      </c>
      <c r="G3327" s="23">
        <v>19.98</v>
      </c>
      <c r="H3327" s="24">
        <f t="shared" si="309"/>
        <v>0</v>
      </c>
      <c r="I3327" s="153">
        <v>0</v>
      </c>
      <c r="J3327" s="24">
        <f t="shared" si="310"/>
        <v>0</v>
      </c>
      <c r="K3327" s="25">
        <f t="shared" si="311"/>
        <v>0</v>
      </c>
      <c r="L3327">
        <v>0</v>
      </c>
      <c r="M3327">
        <v>32964608</v>
      </c>
      <c r="N3327">
        <v>42065747</v>
      </c>
      <c r="O3327" s="52">
        <v>0</v>
      </c>
      <c r="P3327" s="52">
        <v>0</v>
      </c>
      <c r="Q3327" s="52">
        <v>0</v>
      </c>
      <c r="R3327" s="52">
        <v>0</v>
      </c>
      <c r="S3327" s="52">
        <v>0</v>
      </c>
      <c r="T3327" s="52">
        <v>0</v>
      </c>
      <c r="U3327" s="52">
        <v>0</v>
      </c>
      <c r="V3327" s="52">
        <v>0</v>
      </c>
      <c r="W3327" s="52">
        <v>0</v>
      </c>
      <c r="X3327" s="52">
        <v>0</v>
      </c>
      <c r="Y3327" s="52">
        <v>0</v>
      </c>
      <c r="Z3327" s="52">
        <v>0</v>
      </c>
      <c r="AA3327" s="25">
        <v>0</v>
      </c>
      <c r="AB3327" s="25">
        <v>0</v>
      </c>
      <c r="AC3327" s="25">
        <v>0</v>
      </c>
      <c r="AD3327" s="25">
        <v>0</v>
      </c>
      <c r="AE3327" s="25">
        <v>0</v>
      </c>
      <c r="AF3327" s="25">
        <v>0</v>
      </c>
      <c r="AG3327" s="25">
        <v>0</v>
      </c>
      <c r="AH3327" s="25">
        <v>0</v>
      </c>
      <c r="AI3327" s="25">
        <v>0</v>
      </c>
      <c r="AJ3327" s="25">
        <v>0</v>
      </c>
      <c r="AK3327" s="25">
        <v>0</v>
      </c>
      <c r="AL3327" s="25">
        <v>0</v>
      </c>
      <c r="AM3327" s="95">
        <v>0</v>
      </c>
      <c r="AN3327" s="95" t="e">
        <f ca="1">IF(MengeInEEGSummieren(M3327),AM3327,0)</f>
        <v>#NAME?</v>
      </c>
      <c r="AO3327" s="95">
        <f t="shared" si="312"/>
        <v>0</v>
      </c>
      <c r="AP3327" s="95">
        <f t="shared" si="313"/>
        <v>0</v>
      </c>
      <c r="AS3327">
        <v>0</v>
      </c>
      <c r="AT3327">
        <v>0</v>
      </c>
      <c r="AU3327" t="e">
        <f t="shared" ca="1" si="314"/>
        <v>#NAME?</v>
      </c>
    </row>
    <row r="3328" spans="1:47" x14ac:dyDescent="0.15">
      <c r="A3328" s="21" t="s">
        <v>4313</v>
      </c>
      <c r="B3328" s="22" t="s">
        <v>17</v>
      </c>
      <c r="C3328" s="42">
        <v>2010</v>
      </c>
      <c r="D3328" s="22" t="s">
        <v>4012</v>
      </c>
      <c r="E3328" s="22" t="s">
        <v>770</v>
      </c>
      <c r="F3328" s="23">
        <v>18</v>
      </c>
      <c r="G3328" s="23">
        <v>18</v>
      </c>
      <c r="H3328" s="24">
        <f t="shared" si="309"/>
        <v>0</v>
      </c>
      <c r="I3328" s="153">
        <v>0</v>
      </c>
      <c r="J3328" s="24">
        <f t="shared" si="310"/>
        <v>0</v>
      </c>
      <c r="K3328" s="25">
        <f t="shared" si="311"/>
        <v>0</v>
      </c>
      <c r="L3328">
        <v>0</v>
      </c>
      <c r="M3328">
        <v>32964608</v>
      </c>
      <c r="N3328">
        <v>42065747</v>
      </c>
      <c r="O3328" s="52">
        <v>0</v>
      </c>
      <c r="P3328" s="52">
        <v>0</v>
      </c>
      <c r="Q3328" s="52">
        <v>0</v>
      </c>
      <c r="R3328" s="52">
        <v>0</v>
      </c>
      <c r="S3328" s="52">
        <v>0</v>
      </c>
      <c r="T3328" s="52">
        <v>0</v>
      </c>
      <c r="U3328" s="52">
        <v>0</v>
      </c>
      <c r="V3328" s="52">
        <v>0</v>
      </c>
      <c r="W3328" s="52">
        <v>0</v>
      </c>
      <c r="X3328" s="52">
        <v>0</v>
      </c>
      <c r="Y3328" s="52">
        <v>0</v>
      </c>
      <c r="Z3328" s="52">
        <v>0</v>
      </c>
      <c r="AA3328" s="25">
        <v>0</v>
      </c>
      <c r="AB3328" s="25">
        <v>0</v>
      </c>
      <c r="AC3328" s="25">
        <v>0</v>
      </c>
      <c r="AD3328" s="25">
        <v>0</v>
      </c>
      <c r="AE3328" s="25">
        <v>0</v>
      </c>
      <c r="AF3328" s="25">
        <v>0</v>
      </c>
      <c r="AG3328" s="25">
        <v>0</v>
      </c>
      <c r="AH3328" s="25">
        <v>0</v>
      </c>
      <c r="AI3328" s="25">
        <v>0</v>
      </c>
      <c r="AJ3328" s="25">
        <v>0</v>
      </c>
      <c r="AK3328" s="25">
        <v>0</v>
      </c>
      <c r="AL3328" s="25">
        <v>0</v>
      </c>
      <c r="AM3328" s="95">
        <v>0</v>
      </c>
      <c r="AN3328" s="95" t="e">
        <f ca="1">IF(MengeInEEGSummieren(M3328),AM3328,0)</f>
        <v>#NAME?</v>
      </c>
      <c r="AO3328" s="95">
        <f t="shared" si="312"/>
        <v>0</v>
      </c>
      <c r="AP3328" s="95">
        <f t="shared" si="313"/>
        <v>0</v>
      </c>
      <c r="AS3328">
        <v>0</v>
      </c>
      <c r="AT3328">
        <v>0</v>
      </c>
      <c r="AU3328" t="e">
        <f t="shared" ca="1" si="314"/>
        <v>#NAME?</v>
      </c>
    </row>
    <row r="3329" spans="1:47" x14ac:dyDescent="0.15">
      <c r="A3329" s="21" t="s">
        <v>4314</v>
      </c>
      <c r="B3329" s="22" t="s">
        <v>17</v>
      </c>
      <c r="C3329" s="42">
        <v>2010</v>
      </c>
      <c r="D3329" s="22" t="s">
        <v>4014</v>
      </c>
      <c r="E3329" s="22" t="s">
        <v>773</v>
      </c>
      <c r="F3329" s="23">
        <v>20.97</v>
      </c>
      <c r="G3329" s="23">
        <v>20.97</v>
      </c>
      <c r="H3329" s="24">
        <f t="shared" si="309"/>
        <v>0</v>
      </c>
      <c r="I3329" s="153">
        <v>0</v>
      </c>
      <c r="J3329" s="24">
        <f t="shared" si="310"/>
        <v>0</v>
      </c>
      <c r="K3329" s="25">
        <f t="shared" si="311"/>
        <v>0</v>
      </c>
      <c r="L3329">
        <v>0</v>
      </c>
      <c r="M3329">
        <v>32964608</v>
      </c>
      <c r="N3329">
        <v>42065747</v>
      </c>
      <c r="O3329" s="52">
        <v>0</v>
      </c>
      <c r="P3329" s="52">
        <v>0</v>
      </c>
      <c r="Q3329" s="52">
        <v>0</v>
      </c>
      <c r="R3329" s="52">
        <v>0</v>
      </c>
      <c r="S3329" s="52">
        <v>0</v>
      </c>
      <c r="T3329" s="52">
        <v>0</v>
      </c>
      <c r="U3329" s="52">
        <v>0</v>
      </c>
      <c r="V3329" s="52">
        <v>0</v>
      </c>
      <c r="W3329" s="52">
        <v>0</v>
      </c>
      <c r="X3329" s="52">
        <v>0</v>
      </c>
      <c r="Y3329" s="52">
        <v>0</v>
      </c>
      <c r="Z3329" s="52">
        <v>0</v>
      </c>
      <c r="AA3329" s="25">
        <v>0</v>
      </c>
      <c r="AB3329" s="25">
        <v>0</v>
      </c>
      <c r="AC3329" s="25">
        <v>0</v>
      </c>
      <c r="AD3329" s="25">
        <v>0</v>
      </c>
      <c r="AE3329" s="25">
        <v>0</v>
      </c>
      <c r="AF3329" s="25">
        <v>0</v>
      </c>
      <c r="AG3329" s="25">
        <v>0</v>
      </c>
      <c r="AH3329" s="25">
        <v>0</v>
      </c>
      <c r="AI3329" s="25">
        <v>0</v>
      </c>
      <c r="AJ3329" s="25">
        <v>0</v>
      </c>
      <c r="AK3329" s="25">
        <v>0</v>
      </c>
      <c r="AL3329" s="25">
        <v>0</v>
      </c>
      <c r="AM3329" s="95">
        <v>0</v>
      </c>
      <c r="AN3329" s="95" t="e">
        <f ca="1">IF(MengeInEEGSummieren(M3329),AM3329,0)</f>
        <v>#NAME?</v>
      </c>
      <c r="AO3329" s="95">
        <f t="shared" si="312"/>
        <v>0</v>
      </c>
      <c r="AP3329" s="95">
        <f t="shared" si="313"/>
        <v>0</v>
      </c>
      <c r="AS3329">
        <v>0</v>
      </c>
      <c r="AT3329">
        <v>0</v>
      </c>
      <c r="AU3329" t="e">
        <f t="shared" ca="1" si="314"/>
        <v>#NAME?</v>
      </c>
    </row>
    <row r="3330" spans="1:47" x14ac:dyDescent="0.15">
      <c r="A3330" s="21" t="s">
        <v>4315</v>
      </c>
      <c r="B3330" s="22" t="s">
        <v>17</v>
      </c>
      <c r="C3330" s="42">
        <v>2010</v>
      </c>
      <c r="D3330" s="22" t="s">
        <v>4016</v>
      </c>
      <c r="E3330" s="22" t="s">
        <v>770</v>
      </c>
      <c r="F3330" s="23">
        <v>18.989999999999998</v>
      </c>
      <c r="G3330" s="23">
        <v>18.989999999999998</v>
      </c>
      <c r="H3330" s="24">
        <f t="shared" si="309"/>
        <v>0</v>
      </c>
      <c r="I3330" s="153">
        <v>0</v>
      </c>
      <c r="J3330" s="24">
        <f t="shared" si="310"/>
        <v>0</v>
      </c>
      <c r="K3330" s="25">
        <f t="shared" si="311"/>
        <v>0</v>
      </c>
      <c r="L3330">
        <v>0</v>
      </c>
      <c r="M3330">
        <v>32964608</v>
      </c>
      <c r="N3330">
        <v>42065747</v>
      </c>
      <c r="O3330" s="52">
        <v>0</v>
      </c>
      <c r="P3330" s="52">
        <v>0</v>
      </c>
      <c r="Q3330" s="52">
        <v>0</v>
      </c>
      <c r="R3330" s="52">
        <v>0</v>
      </c>
      <c r="S3330" s="52">
        <v>0</v>
      </c>
      <c r="T3330" s="52">
        <v>0</v>
      </c>
      <c r="U3330" s="52">
        <v>0</v>
      </c>
      <c r="V3330" s="52">
        <v>0</v>
      </c>
      <c r="W3330" s="52">
        <v>0</v>
      </c>
      <c r="X3330" s="52">
        <v>0</v>
      </c>
      <c r="Y3330" s="52">
        <v>0</v>
      </c>
      <c r="Z3330" s="52">
        <v>0</v>
      </c>
      <c r="AA3330" s="25">
        <v>0</v>
      </c>
      <c r="AB3330" s="25">
        <v>0</v>
      </c>
      <c r="AC3330" s="25">
        <v>0</v>
      </c>
      <c r="AD3330" s="25">
        <v>0</v>
      </c>
      <c r="AE3330" s="25">
        <v>0</v>
      </c>
      <c r="AF3330" s="25">
        <v>0</v>
      </c>
      <c r="AG3330" s="25">
        <v>0</v>
      </c>
      <c r="AH3330" s="25">
        <v>0</v>
      </c>
      <c r="AI3330" s="25">
        <v>0</v>
      </c>
      <c r="AJ3330" s="25">
        <v>0</v>
      </c>
      <c r="AK3330" s="25">
        <v>0</v>
      </c>
      <c r="AL3330" s="25">
        <v>0</v>
      </c>
      <c r="AM3330" s="95">
        <v>0</v>
      </c>
      <c r="AN3330" s="95" t="e">
        <f ca="1">IF(MengeInEEGSummieren(M3330),AM3330,0)</f>
        <v>#NAME?</v>
      </c>
      <c r="AO3330" s="95">
        <f t="shared" si="312"/>
        <v>0</v>
      </c>
      <c r="AP3330" s="95">
        <f t="shared" si="313"/>
        <v>0</v>
      </c>
      <c r="AS3330">
        <v>0</v>
      </c>
      <c r="AT3330">
        <v>0</v>
      </c>
      <c r="AU3330" t="e">
        <f t="shared" ca="1" si="314"/>
        <v>#NAME?</v>
      </c>
    </row>
    <row r="3331" spans="1:47" x14ac:dyDescent="0.15">
      <c r="A3331" s="21" t="s">
        <v>4316</v>
      </c>
      <c r="B3331" s="22" t="s">
        <v>17</v>
      </c>
      <c r="C3331" s="42">
        <v>2010</v>
      </c>
      <c r="D3331" s="22" t="s">
        <v>4018</v>
      </c>
      <c r="E3331" s="22" t="s">
        <v>773</v>
      </c>
      <c r="F3331" s="23">
        <v>21.96</v>
      </c>
      <c r="G3331" s="23">
        <v>21.96</v>
      </c>
      <c r="H3331" s="24">
        <f t="shared" si="309"/>
        <v>0</v>
      </c>
      <c r="I3331" s="153">
        <v>0</v>
      </c>
      <c r="J3331" s="24">
        <f t="shared" si="310"/>
        <v>0</v>
      </c>
      <c r="K3331" s="25">
        <f t="shared" si="311"/>
        <v>0</v>
      </c>
      <c r="L3331">
        <v>0</v>
      </c>
      <c r="M3331">
        <v>32964608</v>
      </c>
      <c r="N3331">
        <v>42065747</v>
      </c>
      <c r="O3331" s="52">
        <v>0</v>
      </c>
      <c r="P3331" s="52">
        <v>0</v>
      </c>
      <c r="Q3331" s="52">
        <v>0</v>
      </c>
      <c r="R3331" s="52">
        <v>0</v>
      </c>
      <c r="S3331" s="52">
        <v>0</v>
      </c>
      <c r="T3331" s="52">
        <v>0</v>
      </c>
      <c r="U3331" s="52">
        <v>0</v>
      </c>
      <c r="V3331" s="52">
        <v>0</v>
      </c>
      <c r="W3331" s="52">
        <v>0</v>
      </c>
      <c r="X3331" s="52">
        <v>0</v>
      </c>
      <c r="Y3331" s="52">
        <v>0</v>
      </c>
      <c r="Z3331" s="52">
        <v>0</v>
      </c>
      <c r="AA3331" s="25">
        <v>0</v>
      </c>
      <c r="AB3331" s="25">
        <v>0</v>
      </c>
      <c r="AC3331" s="25">
        <v>0</v>
      </c>
      <c r="AD3331" s="25">
        <v>0</v>
      </c>
      <c r="AE3331" s="25">
        <v>0</v>
      </c>
      <c r="AF3331" s="25">
        <v>0</v>
      </c>
      <c r="AG3331" s="25">
        <v>0</v>
      </c>
      <c r="AH3331" s="25">
        <v>0</v>
      </c>
      <c r="AI3331" s="25">
        <v>0</v>
      </c>
      <c r="AJ3331" s="25">
        <v>0</v>
      </c>
      <c r="AK3331" s="25">
        <v>0</v>
      </c>
      <c r="AL3331" s="25">
        <v>0</v>
      </c>
      <c r="AM3331" s="95">
        <v>0</v>
      </c>
      <c r="AN3331" s="95" t="e">
        <f ca="1">IF(MengeInEEGSummieren(M3331),AM3331,0)</f>
        <v>#NAME?</v>
      </c>
      <c r="AO3331" s="95">
        <f t="shared" si="312"/>
        <v>0</v>
      </c>
      <c r="AP3331" s="95">
        <f t="shared" si="313"/>
        <v>0</v>
      </c>
      <c r="AS3331">
        <v>0</v>
      </c>
      <c r="AT3331">
        <v>0</v>
      </c>
      <c r="AU3331" t="e">
        <f t="shared" ca="1" si="314"/>
        <v>#NAME?</v>
      </c>
    </row>
    <row r="3332" spans="1:47" x14ac:dyDescent="0.15">
      <c r="A3332" s="21" t="s">
        <v>4317</v>
      </c>
      <c r="B3332" s="22" t="s">
        <v>17</v>
      </c>
      <c r="C3332" s="42">
        <v>2010</v>
      </c>
      <c r="D3332" s="22" t="s">
        <v>4020</v>
      </c>
      <c r="E3332" s="22" t="s">
        <v>770</v>
      </c>
      <c r="F3332" s="23">
        <v>19.98</v>
      </c>
      <c r="G3332" s="23">
        <v>19.98</v>
      </c>
      <c r="H3332" s="24">
        <f t="shared" si="309"/>
        <v>0</v>
      </c>
      <c r="I3332" s="153">
        <v>0</v>
      </c>
      <c r="J3332" s="24">
        <f t="shared" si="310"/>
        <v>0</v>
      </c>
      <c r="K3332" s="25">
        <f t="shared" si="311"/>
        <v>0</v>
      </c>
      <c r="L3332">
        <v>0</v>
      </c>
      <c r="M3332">
        <v>32964608</v>
      </c>
      <c r="N3332">
        <v>42065747</v>
      </c>
      <c r="O3332" s="52">
        <v>0</v>
      </c>
      <c r="P3332" s="52">
        <v>0</v>
      </c>
      <c r="Q3332" s="52">
        <v>0</v>
      </c>
      <c r="R3332" s="52">
        <v>0</v>
      </c>
      <c r="S3332" s="52">
        <v>0</v>
      </c>
      <c r="T3332" s="52">
        <v>0</v>
      </c>
      <c r="U3332" s="52">
        <v>0</v>
      </c>
      <c r="V3332" s="52">
        <v>0</v>
      </c>
      <c r="W3332" s="52">
        <v>0</v>
      </c>
      <c r="X3332" s="52">
        <v>0</v>
      </c>
      <c r="Y3332" s="52">
        <v>0</v>
      </c>
      <c r="Z3332" s="52">
        <v>0</v>
      </c>
      <c r="AA3332" s="25">
        <v>0</v>
      </c>
      <c r="AB3332" s="25">
        <v>0</v>
      </c>
      <c r="AC3332" s="25">
        <v>0</v>
      </c>
      <c r="AD3332" s="25">
        <v>0</v>
      </c>
      <c r="AE3332" s="25">
        <v>0</v>
      </c>
      <c r="AF3332" s="25">
        <v>0</v>
      </c>
      <c r="AG3332" s="25">
        <v>0</v>
      </c>
      <c r="AH3332" s="25">
        <v>0</v>
      </c>
      <c r="AI3332" s="25">
        <v>0</v>
      </c>
      <c r="AJ3332" s="25">
        <v>0</v>
      </c>
      <c r="AK3332" s="25">
        <v>0</v>
      </c>
      <c r="AL3332" s="25">
        <v>0</v>
      </c>
      <c r="AM3332" s="95">
        <v>0</v>
      </c>
      <c r="AN3332" s="95" t="e">
        <f ca="1">IF(MengeInEEGSummieren(M3332),AM3332,0)</f>
        <v>#NAME?</v>
      </c>
      <c r="AO3332" s="95">
        <f t="shared" si="312"/>
        <v>0</v>
      </c>
      <c r="AP3332" s="95">
        <f t="shared" si="313"/>
        <v>0</v>
      </c>
      <c r="AS3332">
        <v>0</v>
      </c>
      <c r="AT3332">
        <v>0</v>
      </c>
      <c r="AU3332" t="e">
        <f t="shared" ca="1" si="314"/>
        <v>#NAME?</v>
      </c>
    </row>
    <row r="3333" spans="1:47" x14ac:dyDescent="0.15">
      <c r="A3333" s="21" t="s">
        <v>4318</v>
      </c>
      <c r="B3333" s="22" t="s">
        <v>17</v>
      </c>
      <c r="C3333" s="42">
        <v>2010</v>
      </c>
      <c r="D3333" s="22" t="s">
        <v>4022</v>
      </c>
      <c r="E3333" s="22" t="s">
        <v>773</v>
      </c>
      <c r="F3333" s="23">
        <v>22.95</v>
      </c>
      <c r="G3333" s="23">
        <v>22.95</v>
      </c>
      <c r="H3333" s="24">
        <f t="shared" si="309"/>
        <v>0</v>
      </c>
      <c r="I3333" s="153">
        <v>0</v>
      </c>
      <c r="J3333" s="24">
        <f t="shared" si="310"/>
        <v>0</v>
      </c>
      <c r="K3333" s="25">
        <f t="shared" si="311"/>
        <v>0</v>
      </c>
      <c r="L3333">
        <v>0</v>
      </c>
      <c r="M3333">
        <v>32964608</v>
      </c>
      <c r="N3333">
        <v>42065747</v>
      </c>
      <c r="O3333" s="52">
        <v>0</v>
      </c>
      <c r="P3333" s="52">
        <v>0</v>
      </c>
      <c r="Q3333" s="52">
        <v>0</v>
      </c>
      <c r="R3333" s="52">
        <v>0</v>
      </c>
      <c r="S3333" s="52">
        <v>0</v>
      </c>
      <c r="T3333" s="52">
        <v>0</v>
      </c>
      <c r="U3333" s="52">
        <v>0</v>
      </c>
      <c r="V3333" s="52">
        <v>0</v>
      </c>
      <c r="W3333" s="52">
        <v>0</v>
      </c>
      <c r="X3333" s="52">
        <v>0</v>
      </c>
      <c r="Y3333" s="52">
        <v>0</v>
      </c>
      <c r="Z3333" s="52">
        <v>0</v>
      </c>
      <c r="AA3333" s="25">
        <v>0</v>
      </c>
      <c r="AB3333" s="25">
        <v>0</v>
      </c>
      <c r="AC3333" s="25">
        <v>0</v>
      </c>
      <c r="AD3333" s="25">
        <v>0</v>
      </c>
      <c r="AE3333" s="25">
        <v>0</v>
      </c>
      <c r="AF3333" s="25">
        <v>0</v>
      </c>
      <c r="AG3333" s="25">
        <v>0</v>
      </c>
      <c r="AH3333" s="25">
        <v>0</v>
      </c>
      <c r="AI3333" s="25">
        <v>0</v>
      </c>
      <c r="AJ3333" s="25">
        <v>0</v>
      </c>
      <c r="AK3333" s="25">
        <v>0</v>
      </c>
      <c r="AL3333" s="25">
        <v>0</v>
      </c>
      <c r="AM3333" s="95">
        <v>0</v>
      </c>
      <c r="AN3333" s="95" t="e">
        <f ca="1">IF(MengeInEEGSummieren(M3333),AM3333,0)</f>
        <v>#NAME?</v>
      </c>
      <c r="AO3333" s="95">
        <f t="shared" si="312"/>
        <v>0</v>
      </c>
      <c r="AP3333" s="95">
        <f t="shared" si="313"/>
        <v>0</v>
      </c>
      <c r="AS3333">
        <v>0</v>
      </c>
      <c r="AT3333">
        <v>0</v>
      </c>
      <c r="AU3333" t="e">
        <f t="shared" ca="1" si="314"/>
        <v>#NAME?</v>
      </c>
    </row>
    <row r="3334" spans="1:47" x14ac:dyDescent="0.15">
      <c r="A3334" s="21" t="s">
        <v>4319</v>
      </c>
      <c r="B3334" s="22" t="s">
        <v>17</v>
      </c>
      <c r="C3334" s="42">
        <v>2010</v>
      </c>
      <c r="D3334" s="22" t="s">
        <v>4024</v>
      </c>
      <c r="E3334" s="22" t="s">
        <v>770</v>
      </c>
      <c r="F3334" s="23">
        <v>20.97</v>
      </c>
      <c r="G3334" s="23">
        <v>20.97</v>
      </c>
      <c r="H3334" s="24">
        <f t="shared" si="309"/>
        <v>0</v>
      </c>
      <c r="I3334" s="153">
        <v>0</v>
      </c>
      <c r="J3334" s="24">
        <f t="shared" si="310"/>
        <v>0</v>
      </c>
      <c r="K3334" s="25">
        <f t="shared" si="311"/>
        <v>0</v>
      </c>
      <c r="L3334">
        <v>0</v>
      </c>
      <c r="M3334">
        <v>32964608</v>
      </c>
      <c r="N3334">
        <v>42065747</v>
      </c>
      <c r="O3334" s="52">
        <v>0</v>
      </c>
      <c r="P3334" s="52">
        <v>0</v>
      </c>
      <c r="Q3334" s="52">
        <v>0</v>
      </c>
      <c r="R3334" s="52">
        <v>0</v>
      </c>
      <c r="S3334" s="52">
        <v>0</v>
      </c>
      <c r="T3334" s="52">
        <v>0</v>
      </c>
      <c r="U3334" s="52">
        <v>0</v>
      </c>
      <c r="V3334" s="52">
        <v>0</v>
      </c>
      <c r="W3334" s="52">
        <v>0</v>
      </c>
      <c r="X3334" s="52">
        <v>0</v>
      </c>
      <c r="Y3334" s="52">
        <v>0</v>
      </c>
      <c r="Z3334" s="52">
        <v>0</v>
      </c>
      <c r="AA3334" s="25">
        <v>0</v>
      </c>
      <c r="AB3334" s="25">
        <v>0</v>
      </c>
      <c r="AC3334" s="25">
        <v>0</v>
      </c>
      <c r="AD3334" s="25">
        <v>0</v>
      </c>
      <c r="AE3334" s="25">
        <v>0</v>
      </c>
      <c r="AF3334" s="25">
        <v>0</v>
      </c>
      <c r="AG3334" s="25">
        <v>0</v>
      </c>
      <c r="AH3334" s="25">
        <v>0</v>
      </c>
      <c r="AI3334" s="25">
        <v>0</v>
      </c>
      <c r="AJ3334" s="25">
        <v>0</v>
      </c>
      <c r="AK3334" s="25">
        <v>0</v>
      </c>
      <c r="AL3334" s="25">
        <v>0</v>
      </c>
      <c r="AM3334" s="95">
        <v>0</v>
      </c>
      <c r="AN3334" s="95" t="e">
        <f ca="1">IF(MengeInEEGSummieren(M3334),AM3334,0)</f>
        <v>#NAME?</v>
      </c>
      <c r="AO3334" s="95">
        <f t="shared" si="312"/>
        <v>0</v>
      </c>
      <c r="AP3334" s="95">
        <f t="shared" si="313"/>
        <v>0</v>
      </c>
      <c r="AS3334">
        <v>0</v>
      </c>
      <c r="AT3334">
        <v>0</v>
      </c>
      <c r="AU3334" t="e">
        <f t="shared" ca="1" si="314"/>
        <v>#NAME?</v>
      </c>
    </row>
    <row r="3335" spans="1:47" x14ac:dyDescent="0.15">
      <c r="A3335" s="21" t="s">
        <v>4320</v>
      </c>
      <c r="B3335" s="22" t="s">
        <v>17</v>
      </c>
      <c r="C3335" s="42">
        <v>2010</v>
      </c>
      <c r="D3335" s="22" t="s">
        <v>4026</v>
      </c>
      <c r="E3335" s="22" t="s">
        <v>773</v>
      </c>
      <c r="F3335" s="23">
        <v>23.94</v>
      </c>
      <c r="G3335" s="23">
        <v>23.94</v>
      </c>
      <c r="H3335" s="24">
        <f t="shared" si="309"/>
        <v>0</v>
      </c>
      <c r="I3335" s="153">
        <v>0</v>
      </c>
      <c r="J3335" s="24">
        <f t="shared" si="310"/>
        <v>0</v>
      </c>
      <c r="K3335" s="25">
        <f t="shared" si="311"/>
        <v>0</v>
      </c>
      <c r="L3335">
        <v>0</v>
      </c>
      <c r="M3335">
        <v>32964608</v>
      </c>
      <c r="N3335">
        <v>42065747</v>
      </c>
      <c r="O3335" s="52">
        <v>0</v>
      </c>
      <c r="P3335" s="52">
        <v>0</v>
      </c>
      <c r="Q3335" s="52">
        <v>0</v>
      </c>
      <c r="R3335" s="52">
        <v>0</v>
      </c>
      <c r="S3335" s="52">
        <v>0</v>
      </c>
      <c r="T3335" s="52">
        <v>0</v>
      </c>
      <c r="U3335" s="52">
        <v>0</v>
      </c>
      <c r="V3335" s="52">
        <v>0</v>
      </c>
      <c r="W3335" s="52">
        <v>0</v>
      </c>
      <c r="X3335" s="52">
        <v>0</v>
      </c>
      <c r="Y3335" s="52">
        <v>0</v>
      </c>
      <c r="Z3335" s="52">
        <v>0</v>
      </c>
      <c r="AA3335" s="25">
        <v>0</v>
      </c>
      <c r="AB3335" s="25">
        <v>0</v>
      </c>
      <c r="AC3335" s="25">
        <v>0</v>
      </c>
      <c r="AD3335" s="25">
        <v>0</v>
      </c>
      <c r="AE3335" s="25">
        <v>0</v>
      </c>
      <c r="AF3335" s="25">
        <v>0</v>
      </c>
      <c r="AG3335" s="25">
        <v>0</v>
      </c>
      <c r="AH3335" s="25">
        <v>0</v>
      </c>
      <c r="AI3335" s="25">
        <v>0</v>
      </c>
      <c r="AJ3335" s="25">
        <v>0</v>
      </c>
      <c r="AK3335" s="25">
        <v>0</v>
      </c>
      <c r="AL3335" s="25">
        <v>0</v>
      </c>
      <c r="AM3335" s="95">
        <v>0</v>
      </c>
      <c r="AN3335" s="95" t="e">
        <f ca="1">IF(MengeInEEGSummieren(M3335),AM3335,0)</f>
        <v>#NAME?</v>
      </c>
      <c r="AO3335" s="95">
        <f t="shared" si="312"/>
        <v>0</v>
      </c>
      <c r="AP3335" s="95">
        <f t="shared" si="313"/>
        <v>0</v>
      </c>
      <c r="AS3335">
        <v>0</v>
      </c>
      <c r="AT3335">
        <v>0</v>
      </c>
      <c r="AU3335" t="e">
        <f t="shared" ca="1" si="314"/>
        <v>#NAME?</v>
      </c>
    </row>
    <row r="3336" spans="1:47" x14ac:dyDescent="0.15">
      <c r="A3336" s="21" t="s">
        <v>4321</v>
      </c>
      <c r="B3336" s="22" t="s">
        <v>17</v>
      </c>
      <c r="C3336" s="42">
        <v>2010</v>
      </c>
      <c r="D3336" s="22" t="s">
        <v>4028</v>
      </c>
      <c r="E3336" s="22" t="s">
        <v>770</v>
      </c>
      <c r="F3336" s="23">
        <v>18.989999999999998</v>
      </c>
      <c r="G3336" s="23">
        <v>18.989999999999998</v>
      </c>
      <c r="H3336" s="24">
        <f t="shared" si="309"/>
        <v>0</v>
      </c>
      <c r="I3336" s="153">
        <v>0</v>
      </c>
      <c r="J3336" s="24">
        <f t="shared" si="310"/>
        <v>0</v>
      </c>
      <c r="K3336" s="25">
        <f t="shared" si="311"/>
        <v>0</v>
      </c>
      <c r="L3336">
        <v>0</v>
      </c>
      <c r="M3336">
        <v>32964608</v>
      </c>
      <c r="N3336">
        <v>42065747</v>
      </c>
      <c r="O3336" s="52">
        <v>0</v>
      </c>
      <c r="P3336" s="52">
        <v>0</v>
      </c>
      <c r="Q3336" s="52">
        <v>0</v>
      </c>
      <c r="R3336" s="52">
        <v>0</v>
      </c>
      <c r="S3336" s="52">
        <v>0</v>
      </c>
      <c r="T3336" s="52">
        <v>0</v>
      </c>
      <c r="U3336" s="52">
        <v>0</v>
      </c>
      <c r="V3336" s="52">
        <v>0</v>
      </c>
      <c r="W3336" s="52">
        <v>0</v>
      </c>
      <c r="X3336" s="52">
        <v>0</v>
      </c>
      <c r="Y3336" s="52">
        <v>0</v>
      </c>
      <c r="Z3336" s="52">
        <v>0</v>
      </c>
      <c r="AA3336" s="25">
        <v>0</v>
      </c>
      <c r="AB3336" s="25">
        <v>0</v>
      </c>
      <c r="AC3336" s="25">
        <v>0</v>
      </c>
      <c r="AD3336" s="25">
        <v>0</v>
      </c>
      <c r="AE3336" s="25">
        <v>0</v>
      </c>
      <c r="AF3336" s="25">
        <v>0</v>
      </c>
      <c r="AG3336" s="25">
        <v>0</v>
      </c>
      <c r="AH3336" s="25">
        <v>0</v>
      </c>
      <c r="AI3336" s="25">
        <v>0</v>
      </c>
      <c r="AJ3336" s="25">
        <v>0</v>
      </c>
      <c r="AK3336" s="25">
        <v>0</v>
      </c>
      <c r="AL3336" s="25">
        <v>0</v>
      </c>
      <c r="AM3336" s="95">
        <v>0</v>
      </c>
      <c r="AN3336" s="95" t="e">
        <f ca="1">IF(MengeInEEGSummieren(M3336),AM3336,0)</f>
        <v>#NAME?</v>
      </c>
      <c r="AO3336" s="95">
        <f t="shared" si="312"/>
        <v>0</v>
      </c>
      <c r="AP3336" s="95">
        <f t="shared" si="313"/>
        <v>0</v>
      </c>
      <c r="AS3336">
        <v>0</v>
      </c>
      <c r="AT3336">
        <v>0</v>
      </c>
      <c r="AU3336" t="e">
        <f t="shared" ca="1" si="314"/>
        <v>#NAME?</v>
      </c>
    </row>
    <row r="3337" spans="1:47" x14ac:dyDescent="0.15">
      <c r="A3337" s="21" t="s">
        <v>4322</v>
      </c>
      <c r="B3337" s="22" t="s">
        <v>17</v>
      </c>
      <c r="C3337" s="42">
        <v>2010</v>
      </c>
      <c r="D3337" s="22" t="s">
        <v>4030</v>
      </c>
      <c r="E3337" s="22" t="s">
        <v>773</v>
      </c>
      <c r="F3337" s="23">
        <v>21.96</v>
      </c>
      <c r="G3337" s="23">
        <v>21.96</v>
      </c>
      <c r="H3337" s="24">
        <f t="shared" si="309"/>
        <v>0</v>
      </c>
      <c r="I3337" s="153">
        <v>0</v>
      </c>
      <c r="J3337" s="24">
        <f t="shared" si="310"/>
        <v>0</v>
      </c>
      <c r="K3337" s="25">
        <f t="shared" si="311"/>
        <v>0</v>
      </c>
      <c r="L3337">
        <v>0</v>
      </c>
      <c r="M3337">
        <v>32964608</v>
      </c>
      <c r="N3337">
        <v>42065747</v>
      </c>
      <c r="O3337" s="52">
        <v>0</v>
      </c>
      <c r="P3337" s="52">
        <v>0</v>
      </c>
      <c r="Q3337" s="52">
        <v>0</v>
      </c>
      <c r="R3337" s="52">
        <v>0</v>
      </c>
      <c r="S3337" s="52">
        <v>0</v>
      </c>
      <c r="T3337" s="52">
        <v>0</v>
      </c>
      <c r="U3337" s="52">
        <v>0</v>
      </c>
      <c r="V3337" s="52">
        <v>0</v>
      </c>
      <c r="W3337" s="52">
        <v>0</v>
      </c>
      <c r="X3337" s="52">
        <v>0</v>
      </c>
      <c r="Y3337" s="52">
        <v>0</v>
      </c>
      <c r="Z3337" s="52">
        <v>0</v>
      </c>
      <c r="AA3337" s="25">
        <v>0</v>
      </c>
      <c r="AB3337" s="25">
        <v>0</v>
      </c>
      <c r="AC3337" s="25">
        <v>0</v>
      </c>
      <c r="AD3337" s="25">
        <v>0</v>
      </c>
      <c r="AE3337" s="25">
        <v>0</v>
      </c>
      <c r="AF3337" s="25">
        <v>0</v>
      </c>
      <c r="AG3337" s="25">
        <v>0</v>
      </c>
      <c r="AH3337" s="25">
        <v>0</v>
      </c>
      <c r="AI3337" s="25">
        <v>0</v>
      </c>
      <c r="AJ3337" s="25">
        <v>0</v>
      </c>
      <c r="AK3337" s="25">
        <v>0</v>
      </c>
      <c r="AL3337" s="25">
        <v>0</v>
      </c>
      <c r="AM3337" s="95">
        <v>0</v>
      </c>
      <c r="AN3337" s="95" t="e">
        <f ca="1">IF(MengeInEEGSummieren(M3337),AM3337,0)</f>
        <v>#NAME?</v>
      </c>
      <c r="AO3337" s="95">
        <f t="shared" si="312"/>
        <v>0</v>
      </c>
      <c r="AP3337" s="95">
        <f t="shared" si="313"/>
        <v>0</v>
      </c>
      <c r="AS3337">
        <v>0</v>
      </c>
      <c r="AT3337">
        <v>0</v>
      </c>
      <c r="AU3337" t="e">
        <f t="shared" ca="1" si="314"/>
        <v>#NAME?</v>
      </c>
    </row>
    <row r="3338" spans="1:47" x14ac:dyDescent="0.15">
      <c r="A3338" s="21" t="s">
        <v>4323</v>
      </c>
      <c r="B3338" s="22" t="s">
        <v>17</v>
      </c>
      <c r="C3338" s="42">
        <v>2010</v>
      </c>
      <c r="D3338" s="22" t="s">
        <v>4032</v>
      </c>
      <c r="E3338" s="22" t="s">
        <v>770</v>
      </c>
      <c r="F3338" s="23">
        <v>19.98</v>
      </c>
      <c r="G3338" s="23">
        <v>19.98</v>
      </c>
      <c r="H3338" s="24">
        <f t="shared" si="309"/>
        <v>0</v>
      </c>
      <c r="I3338" s="153">
        <v>0</v>
      </c>
      <c r="J3338" s="24">
        <f t="shared" si="310"/>
        <v>0</v>
      </c>
      <c r="K3338" s="25">
        <f t="shared" si="311"/>
        <v>0</v>
      </c>
      <c r="L3338">
        <v>0</v>
      </c>
      <c r="M3338">
        <v>32964608</v>
      </c>
      <c r="N3338">
        <v>42065747</v>
      </c>
      <c r="O3338" s="52">
        <v>0</v>
      </c>
      <c r="P3338" s="52">
        <v>0</v>
      </c>
      <c r="Q3338" s="52">
        <v>0</v>
      </c>
      <c r="R3338" s="52">
        <v>0</v>
      </c>
      <c r="S3338" s="52">
        <v>0</v>
      </c>
      <c r="T3338" s="52">
        <v>0</v>
      </c>
      <c r="U3338" s="52">
        <v>0</v>
      </c>
      <c r="V3338" s="52">
        <v>0</v>
      </c>
      <c r="W3338" s="52">
        <v>0</v>
      </c>
      <c r="X3338" s="52">
        <v>0</v>
      </c>
      <c r="Y3338" s="52">
        <v>0</v>
      </c>
      <c r="Z3338" s="52">
        <v>0</v>
      </c>
      <c r="AA3338" s="25">
        <v>0</v>
      </c>
      <c r="AB3338" s="25">
        <v>0</v>
      </c>
      <c r="AC3338" s="25">
        <v>0</v>
      </c>
      <c r="AD3338" s="25">
        <v>0</v>
      </c>
      <c r="AE3338" s="25">
        <v>0</v>
      </c>
      <c r="AF3338" s="25">
        <v>0</v>
      </c>
      <c r="AG3338" s="25">
        <v>0</v>
      </c>
      <c r="AH3338" s="25">
        <v>0</v>
      </c>
      <c r="AI3338" s="25">
        <v>0</v>
      </c>
      <c r="AJ3338" s="25">
        <v>0</v>
      </c>
      <c r="AK3338" s="25">
        <v>0</v>
      </c>
      <c r="AL3338" s="25">
        <v>0</v>
      </c>
      <c r="AM3338" s="95">
        <v>0</v>
      </c>
      <c r="AN3338" s="95" t="e">
        <f ca="1">IF(MengeInEEGSummieren(M3338),AM3338,0)</f>
        <v>#NAME?</v>
      </c>
      <c r="AO3338" s="95">
        <f t="shared" si="312"/>
        <v>0</v>
      </c>
      <c r="AP3338" s="95">
        <f t="shared" si="313"/>
        <v>0</v>
      </c>
      <c r="AS3338">
        <v>0</v>
      </c>
      <c r="AT3338">
        <v>0</v>
      </c>
      <c r="AU3338" t="e">
        <f t="shared" ca="1" si="314"/>
        <v>#NAME?</v>
      </c>
    </row>
    <row r="3339" spans="1:47" x14ac:dyDescent="0.15">
      <c r="A3339" s="21" t="s">
        <v>4324</v>
      </c>
      <c r="B3339" s="22" t="s">
        <v>17</v>
      </c>
      <c r="C3339" s="42">
        <v>2010</v>
      </c>
      <c r="D3339" s="22" t="s">
        <v>4034</v>
      </c>
      <c r="E3339" s="22" t="s">
        <v>773</v>
      </c>
      <c r="F3339" s="23">
        <v>22.95</v>
      </c>
      <c r="G3339" s="23">
        <v>22.95</v>
      </c>
      <c r="H3339" s="24">
        <f t="shared" si="309"/>
        <v>0</v>
      </c>
      <c r="I3339" s="153">
        <v>0</v>
      </c>
      <c r="J3339" s="24">
        <f t="shared" si="310"/>
        <v>0</v>
      </c>
      <c r="K3339" s="25">
        <f t="shared" si="311"/>
        <v>0</v>
      </c>
      <c r="L3339">
        <v>0</v>
      </c>
      <c r="M3339">
        <v>32964608</v>
      </c>
      <c r="N3339">
        <v>42065747</v>
      </c>
      <c r="O3339" s="52">
        <v>0</v>
      </c>
      <c r="P3339" s="52">
        <v>0</v>
      </c>
      <c r="Q3339" s="52">
        <v>0</v>
      </c>
      <c r="R3339" s="52">
        <v>0</v>
      </c>
      <c r="S3339" s="52">
        <v>0</v>
      </c>
      <c r="T3339" s="52">
        <v>0</v>
      </c>
      <c r="U3339" s="52">
        <v>0</v>
      </c>
      <c r="V3339" s="52">
        <v>0</v>
      </c>
      <c r="W3339" s="52">
        <v>0</v>
      </c>
      <c r="X3339" s="52">
        <v>0</v>
      </c>
      <c r="Y3339" s="52">
        <v>0</v>
      </c>
      <c r="Z3339" s="52">
        <v>0</v>
      </c>
      <c r="AA3339" s="25">
        <v>0</v>
      </c>
      <c r="AB3339" s="25">
        <v>0</v>
      </c>
      <c r="AC3339" s="25">
        <v>0</v>
      </c>
      <c r="AD3339" s="25">
        <v>0</v>
      </c>
      <c r="AE3339" s="25">
        <v>0</v>
      </c>
      <c r="AF3339" s="25">
        <v>0</v>
      </c>
      <c r="AG3339" s="25">
        <v>0</v>
      </c>
      <c r="AH3339" s="25">
        <v>0</v>
      </c>
      <c r="AI3339" s="25">
        <v>0</v>
      </c>
      <c r="AJ3339" s="25">
        <v>0</v>
      </c>
      <c r="AK3339" s="25">
        <v>0</v>
      </c>
      <c r="AL3339" s="25">
        <v>0</v>
      </c>
      <c r="AM3339" s="95">
        <v>0</v>
      </c>
      <c r="AN3339" s="95" t="e">
        <f ca="1">IF(MengeInEEGSummieren(M3339),AM3339,0)</f>
        <v>#NAME?</v>
      </c>
      <c r="AO3339" s="95">
        <f t="shared" si="312"/>
        <v>0</v>
      </c>
      <c r="AP3339" s="95">
        <f t="shared" si="313"/>
        <v>0</v>
      </c>
      <c r="AS3339">
        <v>0</v>
      </c>
      <c r="AT3339">
        <v>0</v>
      </c>
      <c r="AU3339" t="e">
        <f t="shared" ca="1" si="314"/>
        <v>#NAME?</v>
      </c>
    </row>
    <row r="3340" spans="1:47" x14ac:dyDescent="0.15">
      <c r="A3340" s="21" t="s">
        <v>4325</v>
      </c>
      <c r="B3340" s="22" t="s">
        <v>17</v>
      </c>
      <c r="C3340" s="42">
        <v>2010</v>
      </c>
      <c r="D3340" s="22" t="s">
        <v>4036</v>
      </c>
      <c r="E3340" s="22" t="s">
        <v>770</v>
      </c>
      <c r="F3340" s="23">
        <v>20.97</v>
      </c>
      <c r="G3340" s="23">
        <v>20.97</v>
      </c>
      <c r="H3340" s="24">
        <f t="shared" si="309"/>
        <v>0</v>
      </c>
      <c r="I3340" s="153">
        <v>0</v>
      </c>
      <c r="J3340" s="24">
        <f t="shared" si="310"/>
        <v>0</v>
      </c>
      <c r="K3340" s="25">
        <f t="shared" si="311"/>
        <v>0</v>
      </c>
      <c r="L3340">
        <v>0</v>
      </c>
      <c r="M3340">
        <v>32964608</v>
      </c>
      <c r="N3340">
        <v>42065747</v>
      </c>
      <c r="O3340" s="52">
        <v>0</v>
      </c>
      <c r="P3340" s="52">
        <v>0</v>
      </c>
      <c r="Q3340" s="52">
        <v>0</v>
      </c>
      <c r="R3340" s="52">
        <v>0</v>
      </c>
      <c r="S3340" s="52">
        <v>0</v>
      </c>
      <c r="T3340" s="52">
        <v>0</v>
      </c>
      <c r="U3340" s="52">
        <v>0</v>
      </c>
      <c r="V3340" s="52">
        <v>0</v>
      </c>
      <c r="W3340" s="52">
        <v>0</v>
      </c>
      <c r="X3340" s="52">
        <v>0</v>
      </c>
      <c r="Y3340" s="52">
        <v>0</v>
      </c>
      <c r="Z3340" s="52">
        <v>0</v>
      </c>
      <c r="AA3340" s="25">
        <v>0</v>
      </c>
      <c r="AB3340" s="25">
        <v>0</v>
      </c>
      <c r="AC3340" s="25">
        <v>0</v>
      </c>
      <c r="AD3340" s="25">
        <v>0</v>
      </c>
      <c r="AE3340" s="25">
        <v>0</v>
      </c>
      <c r="AF3340" s="25">
        <v>0</v>
      </c>
      <c r="AG3340" s="25">
        <v>0</v>
      </c>
      <c r="AH3340" s="25">
        <v>0</v>
      </c>
      <c r="AI3340" s="25">
        <v>0</v>
      </c>
      <c r="AJ3340" s="25">
        <v>0</v>
      </c>
      <c r="AK3340" s="25">
        <v>0</v>
      </c>
      <c r="AL3340" s="25">
        <v>0</v>
      </c>
      <c r="AM3340" s="95">
        <v>0</v>
      </c>
      <c r="AN3340" s="95" t="e">
        <f ca="1">IF(MengeInEEGSummieren(M3340),AM3340,0)</f>
        <v>#NAME?</v>
      </c>
      <c r="AO3340" s="95">
        <f t="shared" si="312"/>
        <v>0</v>
      </c>
      <c r="AP3340" s="95">
        <f t="shared" si="313"/>
        <v>0</v>
      </c>
      <c r="AS3340">
        <v>0</v>
      </c>
      <c r="AT3340">
        <v>0</v>
      </c>
      <c r="AU3340" t="e">
        <f t="shared" ca="1" si="314"/>
        <v>#NAME?</v>
      </c>
    </row>
    <row r="3341" spans="1:47" x14ac:dyDescent="0.15">
      <c r="A3341" s="21" t="s">
        <v>4326</v>
      </c>
      <c r="B3341" s="22" t="s">
        <v>17</v>
      </c>
      <c r="C3341" s="42">
        <v>2010</v>
      </c>
      <c r="D3341" s="22" t="s">
        <v>4038</v>
      </c>
      <c r="E3341" s="22" t="s">
        <v>773</v>
      </c>
      <c r="F3341" s="23">
        <v>23.94</v>
      </c>
      <c r="G3341" s="23">
        <v>23.94</v>
      </c>
      <c r="H3341" s="24">
        <f t="shared" si="309"/>
        <v>0</v>
      </c>
      <c r="I3341" s="153">
        <v>0</v>
      </c>
      <c r="J3341" s="24">
        <f t="shared" si="310"/>
        <v>0</v>
      </c>
      <c r="K3341" s="25">
        <f t="shared" si="311"/>
        <v>0</v>
      </c>
      <c r="L3341">
        <v>0</v>
      </c>
      <c r="M3341">
        <v>32964608</v>
      </c>
      <c r="N3341">
        <v>42065747</v>
      </c>
      <c r="O3341" s="52">
        <v>0</v>
      </c>
      <c r="P3341" s="52">
        <v>0</v>
      </c>
      <c r="Q3341" s="52">
        <v>0</v>
      </c>
      <c r="R3341" s="52">
        <v>0</v>
      </c>
      <c r="S3341" s="52">
        <v>0</v>
      </c>
      <c r="T3341" s="52">
        <v>0</v>
      </c>
      <c r="U3341" s="52">
        <v>0</v>
      </c>
      <c r="V3341" s="52">
        <v>0</v>
      </c>
      <c r="W3341" s="52">
        <v>0</v>
      </c>
      <c r="X3341" s="52">
        <v>0</v>
      </c>
      <c r="Y3341" s="52">
        <v>0</v>
      </c>
      <c r="Z3341" s="52">
        <v>0</v>
      </c>
      <c r="AA3341" s="25">
        <v>0</v>
      </c>
      <c r="AB3341" s="25">
        <v>0</v>
      </c>
      <c r="AC3341" s="25">
        <v>0</v>
      </c>
      <c r="AD3341" s="25">
        <v>0</v>
      </c>
      <c r="AE3341" s="25">
        <v>0</v>
      </c>
      <c r="AF3341" s="25">
        <v>0</v>
      </c>
      <c r="AG3341" s="25">
        <v>0</v>
      </c>
      <c r="AH3341" s="25">
        <v>0</v>
      </c>
      <c r="AI3341" s="25">
        <v>0</v>
      </c>
      <c r="AJ3341" s="25">
        <v>0</v>
      </c>
      <c r="AK3341" s="25">
        <v>0</v>
      </c>
      <c r="AL3341" s="25">
        <v>0</v>
      </c>
      <c r="AM3341" s="95">
        <v>0</v>
      </c>
      <c r="AN3341" s="95" t="e">
        <f ca="1">IF(MengeInEEGSummieren(M3341),AM3341,0)</f>
        <v>#NAME?</v>
      </c>
      <c r="AO3341" s="95">
        <f t="shared" si="312"/>
        <v>0</v>
      </c>
      <c r="AP3341" s="95">
        <f t="shared" si="313"/>
        <v>0</v>
      </c>
      <c r="AS3341">
        <v>0</v>
      </c>
      <c r="AT3341">
        <v>0</v>
      </c>
      <c r="AU3341" t="e">
        <f t="shared" ca="1" si="314"/>
        <v>#NAME?</v>
      </c>
    </row>
    <row r="3342" spans="1:47" x14ac:dyDescent="0.15">
      <c r="A3342" s="21" t="s">
        <v>4327</v>
      </c>
      <c r="B3342" s="22" t="s">
        <v>17</v>
      </c>
      <c r="C3342" s="42">
        <v>2010</v>
      </c>
      <c r="D3342" s="22" t="s">
        <v>4040</v>
      </c>
      <c r="E3342" s="22" t="s">
        <v>770</v>
      </c>
      <c r="F3342" s="23">
        <v>21.96</v>
      </c>
      <c r="G3342" s="23">
        <v>21.96</v>
      </c>
      <c r="H3342" s="24">
        <f t="shared" si="309"/>
        <v>0</v>
      </c>
      <c r="I3342" s="153">
        <v>0</v>
      </c>
      <c r="J3342" s="24">
        <f t="shared" si="310"/>
        <v>0</v>
      </c>
      <c r="K3342" s="25">
        <f t="shared" si="311"/>
        <v>0</v>
      </c>
      <c r="L3342">
        <v>0</v>
      </c>
      <c r="M3342">
        <v>32964608</v>
      </c>
      <c r="N3342">
        <v>42065747</v>
      </c>
      <c r="O3342" s="52">
        <v>0</v>
      </c>
      <c r="P3342" s="52">
        <v>0</v>
      </c>
      <c r="Q3342" s="52">
        <v>0</v>
      </c>
      <c r="R3342" s="52">
        <v>0</v>
      </c>
      <c r="S3342" s="52">
        <v>0</v>
      </c>
      <c r="T3342" s="52">
        <v>0</v>
      </c>
      <c r="U3342" s="52">
        <v>0</v>
      </c>
      <c r="V3342" s="52">
        <v>0</v>
      </c>
      <c r="W3342" s="52">
        <v>0</v>
      </c>
      <c r="X3342" s="52">
        <v>0</v>
      </c>
      <c r="Y3342" s="52">
        <v>0</v>
      </c>
      <c r="Z3342" s="52">
        <v>0</v>
      </c>
      <c r="AA3342" s="25">
        <v>0</v>
      </c>
      <c r="AB3342" s="25">
        <v>0</v>
      </c>
      <c r="AC3342" s="25">
        <v>0</v>
      </c>
      <c r="AD3342" s="25">
        <v>0</v>
      </c>
      <c r="AE3342" s="25">
        <v>0</v>
      </c>
      <c r="AF3342" s="25">
        <v>0</v>
      </c>
      <c r="AG3342" s="25">
        <v>0</v>
      </c>
      <c r="AH3342" s="25">
        <v>0</v>
      </c>
      <c r="AI3342" s="25">
        <v>0</v>
      </c>
      <c r="AJ3342" s="25">
        <v>0</v>
      </c>
      <c r="AK3342" s="25">
        <v>0</v>
      </c>
      <c r="AL3342" s="25">
        <v>0</v>
      </c>
      <c r="AM3342" s="95">
        <v>0</v>
      </c>
      <c r="AN3342" s="95" t="e">
        <f ca="1">IF(MengeInEEGSummieren(M3342),AM3342,0)</f>
        <v>#NAME?</v>
      </c>
      <c r="AO3342" s="95">
        <f t="shared" si="312"/>
        <v>0</v>
      </c>
      <c r="AP3342" s="95">
        <f t="shared" si="313"/>
        <v>0</v>
      </c>
      <c r="AS3342">
        <v>0</v>
      </c>
      <c r="AT3342">
        <v>0</v>
      </c>
      <c r="AU3342" t="e">
        <f t="shared" ca="1" si="314"/>
        <v>#NAME?</v>
      </c>
    </row>
    <row r="3343" spans="1:47" x14ac:dyDescent="0.15">
      <c r="A3343" s="21" t="s">
        <v>4328</v>
      </c>
      <c r="B3343" s="22" t="s">
        <v>17</v>
      </c>
      <c r="C3343" s="42">
        <v>2010</v>
      </c>
      <c r="D3343" s="22" t="s">
        <v>4042</v>
      </c>
      <c r="E3343" s="22" t="s">
        <v>773</v>
      </c>
      <c r="F3343" s="23">
        <v>24.93</v>
      </c>
      <c r="G3343" s="23">
        <v>24.93</v>
      </c>
      <c r="H3343" s="24">
        <f t="shared" si="309"/>
        <v>0</v>
      </c>
      <c r="I3343" s="153">
        <v>0</v>
      </c>
      <c r="J3343" s="24">
        <f t="shared" si="310"/>
        <v>0</v>
      </c>
      <c r="K3343" s="25">
        <f t="shared" si="311"/>
        <v>0</v>
      </c>
      <c r="L3343">
        <v>0</v>
      </c>
      <c r="M3343">
        <v>32964608</v>
      </c>
      <c r="N3343">
        <v>42065747</v>
      </c>
      <c r="O3343" s="52">
        <v>0</v>
      </c>
      <c r="P3343" s="52">
        <v>0</v>
      </c>
      <c r="Q3343" s="52">
        <v>0</v>
      </c>
      <c r="R3343" s="52">
        <v>0</v>
      </c>
      <c r="S3343" s="52">
        <v>0</v>
      </c>
      <c r="T3343" s="52">
        <v>0</v>
      </c>
      <c r="U3343" s="52">
        <v>0</v>
      </c>
      <c r="V3343" s="52">
        <v>0</v>
      </c>
      <c r="W3343" s="52">
        <v>0</v>
      </c>
      <c r="X3343" s="52">
        <v>0</v>
      </c>
      <c r="Y3343" s="52">
        <v>0</v>
      </c>
      <c r="Z3343" s="52">
        <v>0</v>
      </c>
      <c r="AA3343" s="25">
        <v>0</v>
      </c>
      <c r="AB3343" s="25">
        <v>0</v>
      </c>
      <c r="AC3343" s="25">
        <v>0</v>
      </c>
      <c r="AD3343" s="25">
        <v>0</v>
      </c>
      <c r="AE3343" s="25">
        <v>0</v>
      </c>
      <c r="AF3343" s="25">
        <v>0</v>
      </c>
      <c r="AG3343" s="25">
        <v>0</v>
      </c>
      <c r="AH3343" s="25">
        <v>0</v>
      </c>
      <c r="AI3343" s="25">
        <v>0</v>
      </c>
      <c r="AJ3343" s="25">
        <v>0</v>
      </c>
      <c r="AK3343" s="25">
        <v>0</v>
      </c>
      <c r="AL3343" s="25">
        <v>0</v>
      </c>
      <c r="AM3343" s="95">
        <v>0</v>
      </c>
      <c r="AN3343" s="95" t="e">
        <f ca="1">IF(MengeInEEGSummieren(M3343),AM3343,0)</f>
        <v>#NAME?</v>
      </c>
      <c r="AO3343" s="95">
        <f t="shared" si="312"/>
        <v>0</v>
      </c>
      <c r="AP3343" s="95">
        <f t="shared" si="313"/>
        <v>0</v>
      </c>
      <c r="AS3343">
        <v>0</v>
      </c>
      <c r="AT3343">
        <v>0</v>
      </c>
      <c r="AU3343" t="e">
        <f t="shared" ca="1" si="314"/>
        <v>#NAME?</v>
      </c>
    </row>
    <row r="3344" spans="1:47" x14ac:dyDescent="0.15">
      <c r="A3344" s="21" t="s">
        <v>4329</v>
      </c>
      <c r="B3344" s="22" t="s">
        <v>17</v>
      </c>
      <c r="C3344" s="42">
        <v>2010</v>
      </c>
      <c r="D3344" s="22" t="s">
        <v>4044</v>
      </c>
      <c r="E3344" s="22" t="s">
        <v>770</v>
      </c>
      <c r="F3344" s="23">
        <v>18.989999999999998</v>
      </c>
      <c r="G3344" s="23">
        <v>18.989999999999998</v>
      </c>
      <c r="H3344" s="24">
        <f t="shared" ref="H3344:H3407" si="315">AM3344</f>
        <v>0</v>
      </c>
      <c r="I3344" s="153">
        <v>0</v>
      </c>
      <c r="J3344" s="24">
        <f t="shared" ref="J3344:J3407" si="316">SUM(O3344:Z3344,AT3344)</f>
        <v>0</v>
      </c>
      <c r="K3344" s="25">
        <f t="shared" ref="K3344:K3407" si="317">SUM(AA3344:AL3344,AS3344)</f>
        <v>0</v>
      </c>
      <c r="L3344">
        <v>0</v>
      </c>
      <c r="M3344">
        <v>32964608</v>
      </c>
      <c r="N3344">
        <v>42065747</v>
      </c>
      <c r="O3344" s="52">
        <v>0</v>
      </c>
      <c r="P3344" s="52">
        <v>0</v>
      </c>
      <c r="Q3344" s="52">
        <v>0</v>
      </c>
      <c r="R3344" s="52">
        <v>0</v>
      </c>
      <c r="S3344" s="52">
        <v>0</v>
      </c>
      <c r="T3344" s="52">
        <v>0</v>
      </c>
      <c r="U3344" s="52">
        <v>0</v>
      </c>
      <c r="V3344" s="52">
        <v>0</v>
      </c>
      <c r="W3344" s="52">
        <v>0</v>
      </c>
      <c r="X3344" s="52">
        <v>0</v>
      </c>
      <c r="Y3344" s="52">
        <v>0</v>
      </c>
      <c r="Z3344" s="52">
        <v>0</v>
      </c>
      <c r="AA3344" s="25">
        <v>0</v>
      </c>
      <c r="AB3344" s="25">
        <v>0</v>
      </c>
      <c r="AC3344" s="25">
        <v>0</v>
      </c>
      <c r="AD3344" s="25">
        <v>0</v>
      </c>
      <c r="AE3344" s="25">
        <v>0</v>
      </c>
      <c r="AF3344" s="25">
        <v>0</v>
      </c>
      <c r="AG3344" s="25">
        <v>0</v>
      </c>
      <c r="AH3344" s="25">
        <v>0</v>
      </c>
      <c r="AI3344" s="25">
        <v>0</v>
      </c>
      <c r="AJ3344" s="25">
        <v>0</v>
      </c>
      <c r="AK3344" s="25">
        <v>0</v>
      </c>
      <c r="AL3344" s="25">
        <v>0</v>
      </c>
      <c r="AM3344" s="95">
        <v>0</v>
      </c>
      <c r="AN3344" s="95" t="e">
        <f ca="1">IF(MengeInEEGSummieren(M3344),AM3344,0)</f>
        <v>#NAME?</v>
      </c>
      <c r="AO3344" s="95">
        <f t="shared" ref="AO3344:AO3407" si="318">IF(AQ3344,$H3344,0)</f>
        <v>0</v>
      </c>
      <c r="AP3344" s="95">
        <f t="shared" ref="AP3344:AP3407" si="319">IF(AR3344,$H3344,0)</f>
        <v>0</v>
      </c>
      <c r="AS3344">
        <v>0</v>
      </c>
      <c r="AT3344">
        <v>0</v>
      </c>
      <c r="AU3344" t="e">
        <f t="shared" ref="AU3344:AU3407" ca="1" si="320">EVFlag(M3344)</f>
        <v>#NAME?</v>
      </c>
    </row>
    <row r="3345" spans="1:47" x14ac:dyDescent="0.15">
      <c r="A3345" s="21" t="s">
        <v>4330</v>
      </c>
      <c r="B3345" s="22" t="s">
        <v>17</v>
      </c>
      <c r="C3345" s="42">
        <v>2010</v>
      </c>
      <c r="D3345" s="22" t="s">
        <v>4046</v>
      </c>
      <c r="E3345" s="22" t="s">
        <v>773</v>
      </c>
      <c r="F3345" s="23">
        <v>21.96</v>
      </c>
      <c r="G3345" s="23">
        <v>21.96</v>
      </c>
      <c r="H3345" s="24">
        <f t="shared" si="315"/>
        <v>0</v>
      </c>
      <c r="I3345" s="153">
        <v>0</v>
      </c>
      <c r="J3345" s="24">
        <f t="shared" si="316"/>
        <v>0</v>
      </c>
      <c r="K3345" s="25">
        <f t="shared" si="317"/>
        <v>0</v>
      </c>
      <c r="L3345">
        <v>0</v>
      </c>
      <c r="M3345">
        <v>32964608</v>
      </c>
      <c r="N3345">
        <v>42065747</v>
      </c>
      <c r="O3345" s="52">
        <v>0</v>
      </c>
      <c r="P3345" s="52">
        <v>0</v>
      </c>
      <c r="Q3345" s="52">
        <v>0</v>
      </c>
      <c r="R3345" s="52">
        <v>0</v>
      </c>
      <c r="S3345" s="52">
        <v>0</v>
      </c>
      <c r="T3345" s="52">
        <v>0</v>
      </c>
      <c r="U3345" s="52">
        <v>0</v>
      </c>
      <c r="V3345" s="52">
        <v>0</v>
      </c>
      <c r="W3345" s="52">
        <v>0</v>
      </c>
      <c r="X3345" s="52">
        <v>0</v>
      </c>
      <c r="Y3345" s="52">
        <v>0</v>
      </c>
      <c r="Z3345" s="52">
        <v>0</v>
      </c>
      <c r="AA3345" s="25">
        <v>0</v>
      </c>
      <c r="AB3345" s="25">
        <v>0</v>
      </c>
      <c r="AC3345" s="25">
        <v>0</v>
      </c>
      <c r="AD3345" s="25">
        <v>0</v>
      </c>
      <c r="AE3345" s="25">
        <v>0</v>
      </c>
      <c r="AF3345" s="25">
        <v>0</v>
      </c>
      <c r="AG3345" s="25">
        <v>0</v>
      </c>
      <c r="AH3345" s="25">
        <v>0</v>
      </c>
      <c r="AI3345" s="25">
        <v>0</v>
      </c>
      <c r="AJ3345" s="25">
        <v>0</v>
      </c>
      <c r="AK3345" s="25">
        <v>0</v>
      </c>
      <c r="AL3345" s="25">
        <v>0</v>
      </c>
      <c r="AM3345" s="95">
        <v>0</v>
      </c>
      <c r="AN3345" s="95" t="e">
        <f ca="1">IF(MengeInEEGSummieren(M3345),AM3345,0)</f>
        <v>#NAME?</v>
      </c>
      <c r="AO3345" s="95">
        <f t="shared" si="318"/>
        <v>0</v>
      </c>
      <c r="AP3345" s="95">
        <f t="shared" si="319"/>
        <v>0</v>
      </c>
      <c r="AS3345">
        <v>0</v>
      </c>
      <c r="AT3345">
        <v>0</v>
      </c>
      <c r="AU3345" t="e">
        <f t="shared" ca="1" si="320"/>
        <v>#NAME?</v>
      </c>
    </row>
    <row r="3346" spans="1:47" x14ac:dyDescent="0.15">
      <c r="A3346" s="21" t="s">
        <v>4331</v>
      </c>
      <c r="B3346" s="22" t="s">
        <v>17</v>
      </c>
      <c r="C3346" s="42">
        <v>2010</v>
      </c>
      <c r="D3346" s="22" t="s">
        <v>4048</v>
      </c>
      <c r="E3346" s="22" t="s">
        <v>770</v>
      </c>
      <c r="F3346" s="23">
        <v>19.98</v>
      </c>
      <c r="G3346" s="23">
        <v>19.98</v>
      </c>
      <c r="H3346" s="24">
        <f t="shared" si="315"/>
        <v>0</v>
      </c>
      <c r="I3346" s="153">
        <v>0</v>
      </c>
      <c r="J3346" s="24">
        <f t="shared" si="316"/>
        <v>0</v>
      </c>
      <c r="K3346" s="25">
        <f t="shared" si="317"/>
        <v>0</v>
      </c>
      <c r="L3346">
        <v>0</v>
      </c>
      <c r="M3346">
        <v>32964608</v>
      </c>
      <c r="N3346">
        <v>42065747</v>
      </c>
      <c r="O3346" s="52">
        <v>0</v>
      </c>
      <c r="P3346" s="52">
        <v>0</v>
      </c>
      <c r="Q3346" s="52">
        <v>0</v>
      </c>
      <c r="R3346" s="52">
        <v>0</v>
      </c>
      <c r="S3346" s="52">
        <v>0</v>
      </c>
      <c r="T3346" s="52">
        <v>0</v>
      </c>
      <c r="U3346" s="52">
        <v>0</v>
      </c>
      <c r="V3346" s="52">
        <v>0</v>
      </c>
      <c r="W3346" s="52">
        <v>0</v>
      </c>
      <c r="X3346" s="52">
        <v>0</v>
      </c>
      <c r="Y3346" s="52">
        <v>0</v>
      </c>
      <c r="Z3346" s="52">
        <v>0</v>
      </c>
      <c r="AA3346" s="25">
        <v>0</v>
      </c>
      <c r="AB3346" s="25">
        <v>0</v>
      </c>
      <c r="AC3346" s="25">
        <v>0</v>
      </c>
      <c r="AD3346" s="25">
        <v>0</v>
      </c>
      <c r="AE3346" s="25">
        <v>0</v>
      </c>
      <c r="AF3346" s="25">
        <v>0</v>
      </c>
      <c r="AG3346" s="25">
        <v>0</v>
      </c>
      <c r="AH3346" s="25">
        <v>0</v>
      </c>
      <c r="AI3346" s="25">
        <v>0</v>
      </c>
      <c r="AJ3346" s="25">
        <v>0</v>
      </c>
      <c r="AK3346" s="25">
        <v>0</v>
      </c>
      <c r="AL3346" s="25">
        <v>0</v>
      </c>
      <c r="AM3346" s="95">
        <v>0</v>
      </c>
      <c r="AN3346" s="95" t="e">
        <f ca="1">IF(MengeInEEGSummieren(M3346),AM3346,0)</f>
        <v>#NAME?</v>
      </c>
      <c r="AO3346" s="95">
        <f t="shared" si="318"/>
        <v>0</v>
      </c>
      <c r="AP3346" s="95">
        <f t="shared" si="319"/>
        <v>0</v>
      </c>
      <c r="AS3346">
        <v>0</v>
      </c>
      <c r="AT3346">
        <v>0</v>
      </c>
      <c r="AU3346" t="e">
        <f t="shared" ca="1" si="320"/>
        <v>#NAME?</v>
      </c>
    </row>
    <row r="3347" spans="1:47" x14ac:dyDescent="0.15">
      <c r="A3347" s="21" t="s">
        <v>4332</v>
      </c>
      <c r="B3347" s="22" t="s">
        <v>17</v>
      </c>
      <c r="C3347" s="42">
        <v>2010</v>
      </c>
      <c r="D3347" s="22" t="s">
        <v>4050</v>
      </c>
      <c r="E3347" s="22" t="s">
        <v>773</v>
      </c>
      <c r="F3347" s="23">
        <v>22.95</v>
      </c>
      <c r="G3347" s="23">
        <v>22.95</v>
      </c>
      <c r="H3347" s="24">
        <f t="shared" si="315"/>
        <v>0</v>
      </c>
      <c r="I3347" s="153">
        <v>0</v>
      </c>
      <c r="J3347" s="24">
        <f t="shared" si="316"/>
        <v>0</v>
      </c>
      <c r="K3347" s="25">
        <f t="shared" si="317"/>
        <v>0</v>
      </c>
      <c r="L3347">
        <v>0</v>
      </c>
      <c r="M3347">
        <v>32964608</v>
      </c>
      <c r="N3347">
        <v>42065747</v>
      </c>
      <c r="O3347" s="52">
        <v>0</v>
      </c>
      <c r="P3347" s="52">
        <v>0</v>
      </c>
      <c r="Q3347" s="52">
        <v>0</v>
      </c>
      <c r="R3347" s="52">
        <v>0</v>
      </c>
      <c r="S3347" s="52">
        <v>0</v>
      </c>
      <c r="T3347" s="52">
        <v>0</v>
      </c>
      <c r="U3347" s="52">
        <v>0</v>
      </c>
      <c r="V3347" s="52">
        <v>0</v>
      </c>
      <c r="W3347" s="52">
        <v>0</v>
      </c>
      <c r="X3347" s="52">
        <v>0</v>
      </c>
      <c r="Y3347" s="52">
        <v>0</v>
      </c>
      <c r="Z3347" s="52">
        <v>0</v>
      </c>
      <c r="AA3347" s="25">
        <v>0</v>
      </c>
      <c r="AB3347" s="25">
        <v>0</v>
      </c>
      <c r="AC3347" s="25">
        <v>0</v>
      </c>
      <c r="AD3347" s="25">
        <v>0</v>
      </c>
      <c r="AE3347" s="25">
        <v>0</v>
      </c>
      <c r="AF3347" s="25">
        <v>0</v>
      </c>
      <c r="AG3347" s="25">
        <v>0</v>
      </c>
      <c r="AH3347" s="25">
        <v>0</v>
      </c>
      <c r="AI3347" s="25">
        <v>0</v>
      </c>
      <c r="AJ3347" s="25">
        <v>0</v>
      </c>
      <c r="AK3347" s="25">
        <v>0</v>
      </c>
      <c r="AL3347" s="25">
        <v>0</v>
      </c>
      <c r="AM3347" s="95">
        <v>0</v>
      </c>
      <c r="AN3347" s="95" t="e">
        <f ca="1">IF(MengeInEEGSummieren(M3347),AM3347,0)</f>
        <v>#NAME?</v>
      </c>
      <c r="AO3347" s="95">
        <f t="shared" si="318"/>
        <v>0</v>
      </c>
      <c r="AP3347" s="95">
        <f t="shared" si="319"/>
        <v>0</v>
      </c>
      <c r="AS3347">
        <v>0</v>
      </c>
      <c r="AT3347">
        <v>0</v>
      </c>
      <c r="AU3347" t="e">
        <f t="shared" ca="1" si="320"/>
        <v>#NAME?</v>
      </c>
    </row>
    <row r="3348" spans="1:47" x14ac:dyDescent="0.15">
      <c r="A3348" s="21" t="s">
        <v>4333</v>
      </c>
      <c r="B3348" s="22" t="s">
        <v>17</v>
      </c>
      <c r="C3348" s="42">
        <v>2010</v>
      </c>
      <c r="D3348" s="22" t="s">
        <v>233</v>
      </c>
      <c r="E3348" s="22" t="s">
        <v>770</v>
      </c>
      <c r="F3348" s="23">
        <v>8.17</v>
      </c>
      <c r="G3348" s="23">
        <v>8.17</v>
      </c>
      <c r="H3348" s="24">
        <f t="shared" si="315"/>
        <v>0</v>
      </c>
      <c r="I3348" s="153">
        <v>0</v>
      </c>
      <c r="J3348" s="24">
        <f t="shared" si="316"/>
        <v>0</v>
      </c>
      <c r="K3348" s="25">
        <f t="shared" si="317"/>
        <v>0</v>
      </c>
      <c r="L3348">
        <v>0</v>
      </c>
      <c r="M3348">
        <v>32964608</v>
      </c>
      <c r="N3348">
        <v>42065747</v>
      </c>
      <c r="O3348" s="52">
        <v>0</v>
      </c>
      <c r="P3348" s="52">
        <v>0</v>
      </c>
      <c r="Q3348" s="52">
        <v>0</v>
      </c>
      <c r="R3348" s="52">
        <v>0</v>
      </c>
      <c r="S3348" s="52">
        <v>0</v>
      </c>
      <c r="T3348" s="52">
        <v>0</v>
      </c>
      <c r="U3348" s="52">
        <v>0</v>
      </c>
      <c r="V3348" s="52">
        <v>0</v>
      </c>
      <c r="W3348" s="52">
        <v>0</v>
      </c>
      <c r="X3348" s="52">
        <v>0</v>
      </c>
      <c r="Y3348" s="52">
        <v>0</v>
      </c>
      <c r="Z3348" s="52">
        <v>0</v>
      </c>
      <c r="AA3348" s="25">
        <v>0</v>
      </c>
      <c r="AB3348" s="25">
        <v>0</v>
      </c>
      <c r="AC3348" s="25">
        <v>0</v>
      </c>
      <c r="AD3348" s="25">
        <v>0</v>
      </c>
      <c r="AE3348" s="25">
        <v>0</v>
      </c>
      <c r="AF3348" s="25">
        <v>0</v>
      </c>
      <c r="AG3348" s="25">
        <v>0</v>
      </c>
      <c r="AH3348" s="25">
        <v>0</v>
      </c>
      <c r="AI3348" s="25">
        <v>0</v>
      </c>
      <c r="AJ3348" s="25">
        <v>0</v>
      </c>
      <c r="AK3348" s="25">
        <v>0</v>
      </c>
      <c r="AL3348" s="25">
        <v>0</v>
      </c>
      <c r="AM3348" s="95">
        <v>0</v>
      </c>
      <c r="AN3348" s="95" t="e">
        <f ca="1">IF(MengeInEEGSummieren(M3348),AM3348,0)</f>
        <v>#NAME?</v>
      </c>
      <c r="AO3348" s="95">
        <f t="shared" si="318"/>
        <v>0</v>
      </c>
      <c r="AP3348" s="95">
        <f t="shared" si="319"/>
        <v>0</v>
      </c>
      <c r="AS3348">
        <v>0</v>
      </c>
      <c r="AT3348">
        <v>0</v>
      </c>
      <c r="AU3348" t="e">
        <f t="shared" ca="1" si="320"/>
        <v>#NAME?</v>
      </c>
    </row>
    <row r="3349" spans="1:47" x14ac:dyDescent="0.15">
      <c r="A3349" s="21" t="s">
        <v>4334</v>
      </c>
      <c r="B3349" s="22" t="s">
        <v>17</v>
      </c>
      <c r="C3349" s="42">
        <v>2010</v>
      </c>
      <c r="D3349" s="22" t="s">
        <v>4053</v>
      </c>
      <c r="E3349" s="22" t="s">
        <v>773</v>
      </c>
      <c r="F3349" s="23">
        <v>11.14</v>
      </c>
      <c r="G3349" s="23">
        <v>11.14</v>
      </c>
      <c r="H3349" s="24">
        <f t="shared" si="315"/>
        <v>0</v>
      </c>
      <c r="I3349" s="153">
        <v>0</v>
      </c>
      <c r="J3349" s="24">
        <f t="shared" si="316"/>
        <v>0</v>
      </c>
      <c r="K3349" s="25">
        <f t="shared" si="317"/>
        <v>0</v>
      </c>
      <c r="L3349">
        <v>0</v>
      </c>
      <c r="M3349">
        <v>32964608</v>
      </c>
      <c r="N3349">
        <v>42065747</v>
      </c>
      <c r="O3349" s="52">
        <v>0</v>
      </c>
      <c r="P3349" s="52">
        <v>0</v>
      </c>
      <c r="Q3349" s="52">
        <v>0</v>
      </c>
      <c r="R3349" s="52">
        <v>0</v>
      </c>
      <c r="S3349" s="52">
        <v>0</v>
      </c>
      <c r="T3349" s="52">
        <v>0</v>
      </c>
      <c r="U3349" s="52">
        <v>0</v>
      </c>
      <c r="V3349" s="52">
        <v>0</v>
      </c>
      <c r="W3349" s="52">
        <v>0</v>
      </c>
      <c r="X3349" s="52">
        <v>0</v>
      </c>
      <c r="Y3349" s="52">
        <v>0</v>
      </c>
      <c r="Z3349" s="52">
        <v>0</v>
      </c>
      <c r="AA3349" s="25">
        <v>0</v>
      </c>
      <c r="AB3349" s="25">
        <v>0</v>
      </c>
      <c r="AC3349" s="25">
        <v>0</v>
      </c>
      <c r="AD3349" s="25">
        <v>0</v>
      </c>
      <c r="AE3349" s="25">
        <v>0</v>
      </c>
      <c r="AF3349" s="25">
        <v>0</v>
      </c>
      <c r="AG3349" s="25">
        <v>0</v>
      </c>
      <c r="AH3349" s="25">
        <v>0</v>
      </c>
      <c r="AI3349" s="25">
        <v>0</v>
      </c>
      <c r="AJ3349" s="25">
        <v>0</v>
      </c>
      <c r="AK3349" s="25">
        <v>0</v>
      </c>
      <c r="AL3349" s="25">
        <v>0</v>
      </c>
      <c r="AM3349" s="95">
        <v>0</v>
      </c>
      <c r="AN3349" s="95" t="e">
        <f ca="1">IF(MengeInEEGSummieren(M3349),AM3349,0)</f>
        <v>#NAME?</v>
      </c>
      <c r="AO3349" s="95">
        <f t="shared" si="318"/>
        <v>0</v>
      </c>
      <c r="AP3349" s="95">
        <f t="shared" si="319"/>
        <v>0</v>
      </c>
      <c r="AS3349">
        <v>0</v>
      </c>
      <c r="AT3349">
        <v>0</v>
      </c>
      <c r="AU3349" t="e">
        <f t="shared" ca="1" si="320"/>
        <v>#NAME?</v>
      </c>
    </row>
    <row r="3350" spans="1:47" x14ac:dyDescent="0.15">
      <c r="A3350" s="21" t="s">
        <v>4335</v>
      </c>
      <c r="B3350" s="22" t="s">
        <v>17</v>
      </c>
      <c r="C3350" s="42">
        <v>2010</v>
      </c>
      <c r="D3350" s="22" t="s">
        <v>763</v>
      </c>
      <c r="E3350" s="22" t="s">
        <v>770</v>
      </c>
      <c r="F3350" s="23">
        <v>12.13</v>
      </c>
      <c r="G3350" s="23">
        <v>12.13</v>
      </c>
      <c r="H3350" s="24">
        <f t="shared" si="315"/>
        <v>0</v>
      </c>
      <c r="I3350" s="153">
        <v>0</v>
      </c>
      <c r="J3350" s="24">
        <f t="shared" si="316"/>
        <v>0</v>
      </c>
      <c r="K3350" s="25">
        <f t="shared" si="317"/>
        <v>0</v>
      </c>
      <c r="L3350">
        <v>0</v>
      </c>
      <c r="M3350">
        <v>32964608</v>
      </c>
      <c r="N3350">
        <v>42065747</v>
      </c>
      <c r="O3350" s="52">
        <v>0</v>
      </c>
      <c r="P3350" s="52">
        <v>0</v>
      </c>
      <c r="Q3350" s="52">
        <v>0</v>
      </c>
      <c r="R3350" s="52">
        <v>0</v>
      </c>
      <c r="S3350" s="52">
        <v>0</v>
      </c>
      <c r="T3350" s="52">
        <v>0</v>
      </c>
      <c r="U3350" s="52">
        <v>0</v>
      </c>
      <c r="V3350" s="52">
        <v>0</v>
      </c>
      <c r="W3350" s="52">
        <v>0</v>
      </c>
      <c r="X3350" s="52">
        <v>0</v>
      </c>
      <c r="Y3350" s="52">
        <v>0</v>
      </c>
      <c r="Z3350" s="52">
        <v>0</v>
      </c>
      <c r="AA3350" s="25">
        <v>0</v>
      </c>
      <c r="AB3350" s="25">
        <v>0</v>
      </c>
      <c r="AC3350" s="25">
        <v>0</v>
      </c>
      <c r="AD3350" s="25">
        <v>0</v>
      </c>
      <c r="AE3350" s="25">
        <v>0</v>
      </c>
      <c r="AF3350" s="25">
        <v>0</v>
      </c>
      <c r="AG3350" s="25">
        <v>0</v>
      </c>
      <c r="AH3350" s="25">
        <v>0</v>
      </c>
      <c r="AI3350" s="25">
        <v>0</v>
      </c>
      <c r="AJ3350" s="25">
        <v>0</v>
      </c>
      <c r="AK3350" s="25">
        <v>0</v>
      </c>
      <c r="AL3350" s="25">
        <v>0</v>
      </c>
      <c r="AM3350" s="95">
        <v>0</v>
      </c>
      <c r="AN3350" s="95" t="e">
        <f ca="1">IF(MengeInEEGSummieren(M3350),AM3350,0)</f>
        <v>#NAME?</v>
      </c>
      <c r="AO3350" s="95">
        <f t="shared" si="318"/>
        <v>0</v>
      </c>
      <c r="AP3350" s="95">
        <f t="shared" si="319"/>
        <v>0</v>
      </c>
      <c r="AS3350">
        <v>0</v>
      </c>
      <c r="AT3350">
        <v>0</v>
      </c>
      <c r="AU3350" t="e">
        <f t="shared" ca="1" si="320"/>
        <v>#NAME?</v>
      </c>
    </row>
    <row r="3351" spans="1:47" x14ac:dyDescent="0.15">
      <c r="A3351" s="21" t="s">
        <v>4336</v>
      </c>
      <c r="B3351" s="22" t="s">
        <v>17</v>
      </c>
      <c r="C3351" s="42">
        <v>2010</v>
      </c>
      <c r="D3351" s="22" t="s">
        <v>4056</v>
      </c>
      <c r="E3351" s="22" t="s">
        <v>773</v>
      </c>
      <c r="F3351" s="23">
        <v>15.1</v>
      </c>
      <c r="G3351" s="23">
        <v>15.1</v>
      </c>
      <c r="H3351" s="24">
        <f t="shared" si="315"/>
        <v>0</v>
      </c>
      <c r="I3351" s="153">
        <v>0</v>
      </c>
      <c r="J3351" s="24">
        <f t="shared" si="316"/>
        <v>0</v>
      </c>
      <c r="K3351" s="25">
        <f t="shared" si="317"/>
        <v>0</v>
      </c>
      <c r="L3351">
        <v>0</v>
      </c>
      <c r="M3351">
        <v>32964608</v>
      </c>
      <c r="N3351">
        <v>42065747</v>
      </c>
      <c r="O3351" s="52">
        <v>0</v>
      </c>
      <c r="P3351" s="52">
        <v>0</v>
      </c>
      <c r="Q3351" s="52">
        <v>0</v>
      </c>
      <c r="R3351" s="52">
        <v>0</v>
      </c>
      <c r="S3351" s="52">
        <v>0</v>
      </c>
      <c r="T3351" s="52">
        <v>0</v>
      </c>
      <c r="U3351" s="52">
        <v>0</v>
      </c>
      <c r="V3351" s="52">
        <v>0</v>
      </c>
      <c r="W3351" s="52">
        <v>0</v>
      </c>
      <c r="X3351" s="52">
        <v>0</v>
      </c>
      <c r="Y3351" s="52">
        <v>0</v>
      </c>
      <c r="Z3351" s="52">
        <v>0</v>
      </c>
      <c r="AA3351" s="25">
        <v>0</v>
      </c>
      <c r="AB3351" s="25">
        <v>0</v>
      </c>
      <c r="AC3351" s="25">
        <v>0</v>
      </c>
      <c r="AD3351" s="25">
        <v>0</v>
      </c>
      <c r="AE3351" s="25">
        <v>0</v>
      </c>
      <c r="AF3351" s="25">
        <v>0</v>
      </c>
      <c r="AG3351" s="25">
        <v>0</v>
      </c>
      <c r="AH3351" s="25">
        <v>0</v>
      </c>
      <c r="AI3351" s="25">
        <v>0</v>
      </c>
      <c r="AJ3351" s="25">
        <v>0</v>
      </c>
      <c r="AK3351" s="25">
        <v>0</v>
      </c>
      <c r="AL3351" s="25">
        <v>0</v>
      </c>
      <c r="AM3351" s="95">
        <v>0</v>
      </c>
      <c r="AN3351" s="95" t="e">
        <f ca="1">IF(MengeInEEGSummieren(M3351),AM3351,0)</f>
        <v>#NAME?</v>
      </c>
      <c r="AO3351" s="95">
        <f t="shared" si="318"/>
        <v>0</v>
      </c>
      <c r="AP3351" s="95">
        <f t="shared" si="319"/>
        <v>0</v>
      </c>
      <c r="AS3351">
        <v>0</v>
      </c>
      <c r="AT3351">
        <v>0</v>
      </c>
      <c r="AU3351" t="e">
        <f t="shared" ca="1" si="320"/>
        <v>#NAME?</v>
      </c>
    </row>
    <row r="3352" spans="1:47" x14ac:dyDescent="0.15">
      <c r="A3352" s="21" t="s">
        <v>4337</v>
      </c>
      <c r="B3352" s="22" t="s">
        <v>17</v>
      </c>
      <c r="C3352" s="42">
        <v>2010</v>
      </c>
      <c r="D3352" s="22" t="s">
        <v>4058</v>
      </c>
      <c r="E3352" s="22" t="s">
        <v>770</v>
      </c>
      <c r="F3352" s="23">
        <v>10.65</v>
      </c>
      <c r="G3352" s="23">
        <v>10.65</v>
      </c>
      <c r="H3352" s="24">
        <f t="shared" si="315"/>
        <v>0</v>
      </c>
      <c r="I3352" s="153">
        <v>0</v>
      </c>
      <c r="J3352" s="24">
        <f t="shared" si="316"/>
        <v>0</v>
      </c>
      <c r="K3352" s="25">
        <f t="shared" si="317"/>
        <v>0</v>
      </c>
      <c r="L3352">
        <v>0</v>
      </c>
      <c r="M3352">
        <v>32964608</v>
      </c>
      <c r="N3352">
        <v>42065747</v>
      </c>
      <c r="O3352" s="52">
        <v>0</v>
      </c>
      <c r="P3352" s="52">
        <v>0</v>
      </c>
      <c r="Q3352" s="52">
        <v>0</v>
      </c>
      <c r="R3352" s="52">
        <v>0</v>
      </c>
      <c r="S3352" s="52">
        <v>0</v>
      </c>
      <c r="T3352" s="52">
        <v>0</v>
      </c>
      <c r="U3352" s="52">
        <v>0</v>
      </c>
      <c r="V3352" s="52">
        <v>0</v>
      </c>
      <c r="W3352" s="52">
        <v>0</v>
      </c>
      <c r="X3352" s="52">
        <v>0</v>
      </c>
      <c r="Y3352" s="52">
        <v>0</v>
      </c>
      <c r="Z3352" s="52">
        <v>0</v>
      </c>
      <c r="AA3352" s="25">
        <v>0</v>
      </c>
      <c r="AB3352" s="25">
        <v>0</v>
      </c>
      <c r="AC3352" s="25">
        <v>0</v>
      </c>
      <c r="AD3352" s="25">
        <v>0</v>
      </c>
      <c r="AE3352" s="25">
        <v>0</v>
      </c>
      <c r="AF3352" s="25">
        <v>0</v>
      </c>
      <c r="AG3352" s="25">
        <v>0</v>
      </c>
      <c r="AH3352" s="25">
        <v>0</v>
      </c>
      <c r="AI3352" s="25">
        <v>0</v>
      </c>
      <c r="AJ3352" s="25">
        <v>0</v>
      </c>
      <c r="AK3352" s="25">
        <v>0</v>
      </c>
      <c r="AL3352" s="25">
        <v>0</v>
      </c>
      <c r="AM3352" s="95">
        <v>0</v>
      </c>
      <c r="AN3352" s="95" t="e">
        <f ca="1">IF(MengeInEEGSummieren(M3352),AM3352,0)</f>
        <v>#NAME?</v>
      </c>
      <c r="AO3352" s="95">
        <f t="shared" si="318"/>
        <v>0</v>
      </c>
      <c r="AP3352" s="95">
        <f t="shared" si="319"/>
        <v>0</v>
      </c>
      <c r="AS3352">
        <v>0</v>
      </c>
      <c r="AT3352">
        <v>0</v>
      </c>
      <c r="AU3352" t="e">
        <f t="shared" ca="1" si="320"/>
        <v>#NAME?</v>
      </c>
    </row>
    <row r="3353" spans="1:47" x14ac:dyDescent="0.15">
      <c r="A3353" s="21" t="s">
        <v>4338</v>
      </c>
      <c r="B3353" s="22" t="s">
        <v>17</v>
      </c>
      <c r="C3353" s="42">
        <v>2010</v>
      </c>
      <c r="D3353" s="22" t="s">
        <v>4060</v>
      </c>
      <c r="E3353" s="22" t="s">
        <v>773</v>
      </c>
      <c r="F3353" s="23">
        <v>13.62</v>
      </c>
      <c r="G3353" s="23">
        <v>13.62</v>
      </c>
      <c r="H3353" s="24">
        <f t="shared" si="315"/>
        <v>0</v>
      </c>
      <c r="I3353" s="153">
        <v>0</v>
      </c>
      <c r="J3353" s="24">
        <f t="shared" si="316"/>
        <v>0</v>
      </c>
      <c r="K3353" s="25">
        <f t="shared" si="317"/>
        <v>0</v>
      </c>
      <c r="L3353">
        <v>0</v>
      </c>
      <c r="M3353">
        <v>32964608</v>
      </c>
      <c r="N3353">
        <v>42065747</v>
      </c>
      <c r="O3353" s="52">
        <v>0</v>
      </c>
      <c r="P3353" s="52">
        <v>0</v>
      </c>
      <c r="Q3353" s="52">
        <v>0</v>
      </c>
      <c r="R3353" s="52">
        <v>0</v>
      </c>
      <c r="S3353" s="52">
        <v>0</v>
      </c>
      <c r="T3353" s="52">
        <v>0</v>
      </c>
      <c r="U3353" s="52">
        <v>0</v>
      </c>
      <c r="V3353" s="52">
        <v>0</v>
      </c>
      <c r="W3353" s="52">
        <v>0</v>
      </c>
      <c r="X3353" s="52">
        <v>0</v>
      </c>
      <c r="Y3353" s="52">
        <v>0</v>
      </c>
      <c r="Z3353" s="52">
        <v>0</v>
      </c>
      <c r="AA3353" s="25">
        <v>0</v>
      </c>
      <c r="AB3353" s="25">
        <v>0</v>
      </c>
      <c r="AC3353" s="25">
        <v>0</v>
      </c>
      <c r="AD3353" s="25">
        <v>0</v>
      </c>
      <c r="AE3353" s="25">
        <v>0</v>
      </c>
      <c r="AF3353" s="25">
        <v>0</v>
      </c>
      <c r="AG3353" s="25">
        <v>0</v>
      </c>
      <c r="AH3353" s="25">
        <v>0</v>
      </c>
      <c r="AI3353" s="25">
        <v>0</v>
      </c>
      <c r="AJ3353" s="25">
        <v>0</v>
      </c>
      <c r="AK3353" s="25">
        <v>0</v>
      </c>
      <c r="AL3353" s="25">
        <v>0</v>
      </c>
      <c r="AM3353" s="95">
        <v>0</v>
      </c>
      <c r="AN3353" s="95" t="e">
        <f ca="1">IF(MengeInEEGSummieren(M3353),AM3353,0)</f>
        <v>#NAME?</v>
      </c>
      <c r="AO3353" s="95">
        <f t="shared" si="318"/>
        <v>0</v>
      </c>
      <c r="AP3353" s="95">
        <f t="shared" si="319"/>
        <v>0</v>
      </c>
      <c r="AS3353">
        <v>0</v>
      </c>
      <c r="AT3353">
        <v>0</v>
      </c>
      <c r="AU3353" t="e">
        <f t="shared" ca="1" si="320"/>
        <v>#NAME?</v>
      </c>
    </row>
    <row r="3354" spans="1:47" x14ac:dyDescent="0.15">
      <c r="A3354" s="21" t="s">
        <v>4339</v>
      </c>
      <c r="B3354" s="22" t="s">
        <v>17</v>
      </c>
      <c r="C3354" s="42">
        <v>2010</v>
      </c>
      <c r="D3354" s="22" t="s">
        <v>551</v>
      </c>
      <c r="E3354" s="22" t="s">
        <v>770</v>
      </c>
      <c r="F3354" s="23">
        <v>10.15</v>
      </c>
      <c r="G3354" s="23">
        <v>10.15</v>
      </c>
      <c r="H3354" s="24">
        <f t="shared" si="315"/>
        <v>0</v>
      </c>
      <c r="I3354" s="153">
        <v>0</v>
      </c>
      <c r="J3354" s="24">
        <f t="shared" si="316"/>
        <v>0</v>
      </c>
      <c r="K3354" s="25">
        <f t="shared" si="317"/>
        <v>0</v>
      </c>
      <c r="L3354">
        <v>0</v>
      </c>
      <c r="M3354">
        <v>32964608</v>
      </c>
      <c r="N3354">
        <v>42065747</v>
      </c>
      <c r="O3354" s="52">
        <v>0</v>
      </c>
      <c r="P3354" s="52">
        <v>0</v>
      </c>
      <c r="Q3354" s="52">
        <v>0</v>
      </c>
      <c r="R3354" s="52">
        <v>0</v>
      </c>
      <c r="S3354" s="52">
        <v>0</v>
      </c>
      <c r="T3354" s="52">
        <v>0</v>
      </c>
      <c r="U3354" s="52">
        <v>0</v>
      </c>
      <c r="V3354" s="52">
        <v>0</v>
      </c>
      <c r="W3354" s="52">
        <v>0</v>
      </c>
      <c r="X3354" s="52">
        <v>0</v>
      </c>
      <c r="Y3354" s="52">
        <v>0</v>
      </c>
      <c r="Z3354" s="52">
        <v>0</v>
      </c>
      <c r="AA3354" s="25">
        <v>0</v>
      </c>
      <c r="AB3354" s="25">
        <v>0</v>
      </c>
      <c r="AC3354" s="25">
        <v>0</v>
      </c>
      <c r="AD3354" s="25">
        <v>0</v>
      </c>
      <c r="AE3354" s="25">
        <v>0</v>
      </c>
      <c r="AF3354" s="25">
        <v>0</v>
      </c>
      <c r="AG3354" s="25">
        <v>0</v>
      </c>
      <c r="AH3354" s="25">
        <v>0</v>
      </c>
      <c r="AI3354" s="25">
        <v>0</v>
      </c>
      <c r="AJ3354" s="25">
        <v>0</v>
      </c>
      <c r="AK3354" s="25">
        <v>0</v>
      </c>
      <c r="AL3354" s="25">
        <v>0</v>
      </c>
      <c r="AM3354" s="95">
        <v>0</v>
      </c>
      <c r="AN3354" s="95" t="e">
        <f ca="1">IF(MengeInEEGSummieren(M3354),AM3354,0)</f>
        <v>#NAME?</v>
      </c>
      <c r="AO3354" s="95">
        <f t="shared" si="318"/>
        <v>0</v>
      </c>
      <c r="AP3354" s="95">
        <f t="shared" si="319"/>
        <v>0</v>
      </c>
      <c r="AS3354">
        <v>0</v>
      </c>
      <c r="AT3354">
        <v>0</v>
      </c>
      <c r="AU3354" t="e">
        <f t="shared" ca="1" si="320"/>
        <v>#NAME?</v>
      </c>
    </row>
    <row r="3355" spans="1:47" x14ac:dyDescent="0.15">
      <c r="A3355" s="21" t="s">
        <v>4340</v>
      </c>
      <c r="B3355" s="22" t="s">
        <v>17</v>
      </c>
      <c r="C3355" s="42">
        <v>2010</v>
      </c>
      <c r="D3355" s="22" t="s">
        <v>4063</v>
      </c>
      <c r="E3355" s="22" t="s">
        <v>773</v>
      </c>
      <c r="F3355" s="23">
        <v>13.12</v>
      </c>
      <c r="G3355" s="23">
        <v>13.12</v>
      </c>
      <c r="H3355" s="24">
        <f t="shared" si="315"/>
        <v>0</v>
      </c>
      <c r="I3355" s="153">
        <v>0</v>
      </c>
      <c r="J3355" s="24">
        <f t="shared" si="316"/>
        <v>0</v>
      </c>
      <c r="K3355" s="25">
        <f t="shared" si="317"/>
        <v>0</v>
      </c>
      <c r="L3355">
        <v>0</v>
      </c>
      <c r="M3355">
        <v>32964608</v>
      </c>
      <c r="N3355">
        <v>42065747</v>
      </c>
      <c r="O3355" s="52">
        <v>0</v>
      </c>
      <c r="P3355" s="52">
        <v>0</v>
      </c>
      <c r="Q3355" s="52">
        <v>0</v>
      </c>
      <c r="R3355" s="52">
        <v>0</v>
      </c>
      <c r="S3355" s="52">
        <v>0</v>
      </c>
      <c r="T3355" s="52">
        <v>0</v>
      </c>
      <c r="U3355" s="52">
        <v>0</v>
      </c>
      <c r="V3355" s="52">
        <v>0</v>
      </c>
      <c r="W3355" s="52">
        <v>0</v>
      </c>
      <c r="X3355" s="52">
        <v>0</v>
      </c>
      <c r="Y3355" s="52">
        <v>0</v>
      </c>
      <c r="Z3355" s="52">
        <v>0</v>
      </c>
      <c r="AA3355" s="25">
        <v>0</v>
      </c>
      <c r="AB3355" s="25">
        <v>0</v>
      </c>
      <c r="AC3355" s="25">
        <v>0</v>
      </c>
      <c r="AD3355" s="25">
        <v>0</v>
      </c>
      <c r="AE3355" s="25">
        <v>0</v>
      </c>
      <c r="AF3355" s="25">
        <v>0</v>
      </c>
      <c r="AG3355" s="25">
        <v>0</v>
      </c>
      <c r="AH3355" s="25">
        <v>0</v>
      </c>
      <c r="AI3355" s="25">
        <v>0</v>
      </c>
      <c r="AJ3355" s="25">
        <v>0</v>
      </c>
      <c r="AK3355" s="25">
        <v>0</v>
      </c>
      <c r="AL3355" s="25">
        <v>0</v>
      </c>
      <c r="AM3355" s="95">
        <v>0</v>
      </c>
      <c r="AN3355" s="95" t="e">
        <f ca="1">IF(MengeInEEGSummieren(M3355),AM3355,0)</f>
        <v>#NAME?</v>
      </c>
      <c r="AO3355" s="95">
        <f t="shared" si="318"/>
        <v>0</v>
      </c>
      <c r="AP3355" s="95">
        <f t="shared" si="319"/>
        <v>0</v>
      </c>
      <c r="AS3355">
        <v>0</v>
      </c>
      <c r="AT3355">
        <v>0</v>
      </c>
      <c r="AU3355" t="e">
        <f t="shared" ca="1" si="320"/>
        <v>#NAME?</v>
      </c>
    </row>
    <row r="3356" spans="1:47" x14ac:dyDescent="0.15">
      <c r="A3356" s="21" t="s">
        <v>4341</v>
      </c>
      <c r="B3356" s="22" t="s">
        <v>17</v>
      </c>
      <c r="C3356" s="42">
        <v>2010</v>
      </c>
      <c r="D3356" s="22" t="s">
        <v>4065</v>
      </c>
      <c r="E3356" s="22" t="s">
        <v>770</v>
      </c>
      <c r="F3356" s="23">
        <v>14.11</v>
      </c>
      <c r="G3356" s="23">
        <v>14.11</v>
      </c>
      <c r="H3356" s="24">
        <f t="shared" si="315"/>
        <v>0</v>
      </c>
      <c r="I3356" s="153">
        <v>0</v>
      </c>
      <c r="J3356" s="24">
        <f t="shared" si="316"/>
        <v>0</v>
      </c>
      <c r="K3356" s="25">
        <f t="shared" si="317"/>
        <v>0</v>
      </c>
      <c r="L3356">
        <v>0</v>
      </c>
      <c r="M3356">
        <v>32964608</v>
      </c>
      <c r="N3356">
        <v>42065747</v>
      </c>
      <c r="O3356" s="52">
        <v>0</v>
      </c>
      <c r="P3356" s="52">
        <v>0</v>
      </c>
      <c r="Q3356" s="52">
        <v>0</v>
      </c>
      <c r="R3356" s="52">
        <v>0</v>
      </c>
      <c r="S3356" s="52">
        <v>0</v>
      </c>
      <c r="T3356" s="52">
        <v>0</v>
      </c>
      <c r="U3356" s="52">
        <v>0</v>
      </c>
      <c r="V3356" s="52">
        <v>0</v>
      </c>
      <c r="W3356" s="52">
        <v>0</v>
      </c>
      <c r="X3356" s="52">
        <v>0</v>
      </c>
      <c r="Y3356" s="52">
        <v>0</v>
      </c>
      <c r="Z3356" s="52">
        <v>0</v>
      </c>
      <c r="AA3356" s="25">
        <v>0</v>
      </c>
      <c r="AB3356" s="25">
        <v>0</v>
      </c>
      <c r="AC3356" s="25">
        <v>0</v>
      </c>
      <c r="AD3356" s="25">
        <v>0</v>
      </c>
      <c r="AE3356" s="25">
        <v>0</v>
      </c>
      <c r="AF3356" s="25">
        <v>0</v>
      </c>
      <c r="AG3356" s="25">
        <v>0</v>
      </c>
      <c r="AH3356" s="25">
        <v>0</v>
      </c>
      <c r="AI3356" s="25">
        <v>0</v>
      </c>
      <c r="AJ3356" s="25">
        <v>0</v>
      </c>
      <c r="AK3356" s="25">
        <v>0</v>
      </c>
      <c r="AL3356" s="25">
        <v>0</v>
      </c>
      <c r="AM3356" s="95">
        <v>0</v>
      </c>
      <c r="AN3356" s="95" t="e">
        <f ca="1">IF(MengeInEEGSummieren(M3356),AM3356,0)</f>
        <v>#NAME?</v>
      </c>
      <c r="AO3356" s="95">
        <f t="shared" si="318"/>
        <v>0</v>
      </c>
      <c r="AP3356" s="95">
        <f t="shared" si="319"/>
        <v>0</v>
      </c>
      <c r="AS3356">
        <v>0</v>
      </c>
      <c r="AT3356">
        <v>0</v>
      </c>
      <c r="AU3356" t="e">
        <f t="shared" ca="1" si="320"/>
        <v>#NAME?</v>
      </c>
    </row>
    <row r="3357" spans="1:47" x14ac:dyDescent="0.15">
      <c r="A3357" s="21" t="s">
        <v>4342</v>
      </c>
      <c r="B3357" s="22" t="s">
        <v>17</v>
      </c>
      <c r="C3357" s="42">
        <v>2010</v>
      </c>
      <c r="D3357" s="22" t="s">
        <v>4067</v>
      </c>
      <c r="E3357" s="22" t="s">
        <v>773</v>
      </c>
      <c r="F3357" s="23">
        <v>17.079999999999998</v>
      </c>
      <c r="G3357" s="23">
        <v>17.079999999999998</v>
      </c>
      <c r="H3357" s="24">
        <f t="shared" si="315"/>
        <v>0</v>
      </c>
      <c r="I3357" s="153">
        <v>0</v>
      </c>
      <c r="J3357" s="24">
        <f t="shared" si="316"/>
        <v>0</v>
      </c>
      <c r="K3357" s="25">
        <f t="shared" si="317"/>
        <v>0</v>
      </c>
      <c r="L3357">
        <v>0</v>
      </c>
      <c r="M3357">
        <v>32964608</v>
      </c>
      <c r="N3357">
        <v>42065747</v>
      </c>
      <c r="O3357" s="52">
        <v>0</v>
      </c>
      <c r="P3357" s="52">
        <v>0</v>
      </c>
      <c r="Q3357" s="52">
        <v>0</v>
      </c>
      <c r="R3357" s="52">
        <v>0</v>
      </c>
      <c r="S3357" s="52">
        <v>0</v>
      </c>
      <c r="T3357" s="52">
        <v>0</v>
      </c>
      <c r="U3357" s="52">
        <v>0</v>
      </c>
      <c r="V3357" s="52">
        <v>0</v>
      </c>
      <c r="W3357" s="52">
        <v>0</v>
      </c>
      <c r="X3357" s="52">
        <v>0</v>
      </c>
      <c r="Y3357" s="52">
        <v>0</v>
      </c>
      <c r="Z3357" s="52">
        <v>0</v>
      </c>
      <c r="AA3357" s="25">
        <v>0</v>
      </c>
      <c r="AB3357" s="25">
        <v>0</v>
      </c>
      <c r="AC3357" s="25">
        <v>0</v>
      </c>
      <c r="AD3357" s="25">
        <v>0</v>
      </c>
      <c r="AE3357" s="25">
        <v>0</v>
      </c>
      <c r="AF3357" s="25">
        <v>0</v>
      </c>
      <c r="AG3357" s="25">
        <v>0</v>
      </c>
      <c r="AH3357" s="25">
        <v>0</v>
      </c>
      <c r="AI3357" s="25">
        <v>0</v>
      </c>
      <c r="AJ3357" s="25">
        <v>0</v>
      </c>
      <c r="AK3357" s="25">
        <v>0</v>
      </c>
      <c r="AL3357" s="25">
        <v>0</v>
      </c>
      <c r="AM3357" s="95">
        <v>0</v>
      </c>
      <c r="AN3357" s="95" t="e">
        <f ca="1">IF(MengeInEEGSummieren(M3357),AM3357,0)</f>
        <v>#NAME?</v>
      </c>
      <c r="AO3357" s="95">
        <f t="shared" si="318"/>
        <v>0</v>
      </c>
      <c r="AP3357" s="95">
        <f t="shared" si="319"/>
        <v>0</v>
      </c>
      <c r="AS3357">
        <v>0</v>
      </c>
      <c r="AT3357">
        <v>0</v>
      </c>
      <c r="AU3357" t="e">
        <f t="shared" ca="1" si="320"/>
        <v>#NAME?</v>
      </c>
    </row>
    <row r="3358" spans="1:47" x14ac:dyDescent="0.15">
      <c r="A3358" s="21" t="s">
        <v>4343</v>
      </c>
      <c r="B3358" s="22" t="s">
        <v>17</v>
      </c>
      <c r="C3358" s="42">
        <v>2010</v>
      </c>
      <c r="D3358" s="22" t="s">
        <v>4069</v>
      </c>
      <c r="E3358" s="22" t="s">
        <v>770</v>
      </c>
      <c r="F3358" s="23">
        <v>12.63</v>
      </c>
      <c r="G3358" s="23">
        <v>12.63</v>
      </c>
      <c r="H3358" s="24">
        <f t="shared" si="315"/>
        <v>0</v>
      </c>
      <c r="I3358" s="153">
        <v>0</v>
      </c>
      <c r="J3358" s="24">
        <f t="shared" si="316"/>
        <v>0</v>
      </c>
      <c r="K3358" s="25">
        <f t="shared" si="317"/>
        <v>0</v>
      </c>
      <c r="L3358">
        <v>0</v>
      </c>
      <c r="M3358">
        <v>32964608</v>
      </c>
      <c r="N3358">
        <v>42065747</v>
      </c>
      <c r="O3358" s="52">
        <v>0</v>
      </c>
      <c r="P3358" s="52">
        <v>0</v>
      </c>
      <c r="Q3358" s="52">
        <v>0</v>
      </c>
      <c r="R3358" s="52">
        <v>0</v>
      </c>
      <c r="S3358" s="52">
        <v>0</v>
      </c>
      <c r="T3358" s="52">
        <v>0</v>
      </c>
      <c r="U3358" s="52">
        <v>0</v>
      </c>
      <c r="V3358" s="52">
        <v>0</v>
      </c>
      <c r="W3358" s="52">
        <v>0</v>
      </c>
      <c r="X3358" s="52">
        <v>0</v>
      </c>
      <c r="Y3358" s="52">
        <v>0</v>
      </c>
      <c r="Z3358" s="52">
        <v>0</v>
      </c>
      <c r="AA3358" s="25">
        <v>0</v>
      </c>
      <c r="AB3358" s="25">
        <v>0</v>
      </c>
      <c r="AC3358" s="25">
        <v>0</v>
      </c>
      <c r="AD3358" s="25">
        <v>0</v>
      </c>
      <c r="AE3358" s="25">
        <v>0</v>
      </c>
      <c r="AF3358" s="25">
        <v>0</v>
      </c>
      <c r="AG3358" s="25">
        <v>0</v>
      </c>
      <c r="AH3358" s="25">
        <v>0</v>
      </c>
      <c r="AI3358" s="25">
        <v>0</v>
      </c>
      <c r="AJ3358" s="25">
        <v>0</v>
      </c>
      <c r="AK3358" s="25">
        <v>0</v>
      </c>
      <c r="AL3358" s="25">
        <v>0</v>
      </c>
      <c r="AM3358" s="95">
        <v>0</v>
      </c>
      <c r="AN3358" s="95" t="e">
        <f ca="1">IF(MengeInEEGSummieren(M3358),AM3358,0)</f>
        <v>#NAME?</v>
      </c>
      <c r="AO3358" s="95">
        <f t="shared" si="318"/>
        <v>0</v>
      </c>
      <c r="AP3358" s="95">
        <f t="shared" si="319"/>
        <v>0</v>
      </c>
      <c r="AS3358">
        <v>0</v>
      </c>
      <c r="AT3358">
        <v>0</v>
      </c>
      <c r="AU3358" t="e">
        <f t="shared" ca="1" si="320"/>
        <v>#NAME?</v>
      </c>
    </row>
    <row r="3359" spans="1:47" x14ac:dyDescent="0.15">
      <c r="A3359" s="21" t="s">
        <v>4344</v>
      </c>
      <c r="B3359" s="22" t="s">
        <v>17</v>
      </c>
      <c r="C3359" s="42">
        <v>2010</v>
      </c>
      <c r="D3359" s="22" t="s">
        <v>4071</v>
      </c>
      <c r="E3359" s="22" t="s">
        <v>773</v>
      </c>
      <c r="F3359" s="23">
        <v>15.6</v>
      </c>
      <c r="G3359" s="23">
        <v>15.6</v>
      </c>
      <c r="H3359" s="24">
        <f t="shared" si="315"/>
        <v>0</v>
      </c>
      <c r="I3359" s="153">
        <v>0</v>
      </c>
      <c r="J3359" s="24">
        <f t="shared" si="316"/>
        <v>0</v>
      </c>
      <c r="K3359" s="25">
        <f t="shared" si="317"/>
        <v>0</v>
      </c>
      <c r="L3359">
        <v>0</v>
      </c>
      <c r="M3359">
        <v>32964608</v>
      </c>
      <c r="N3359">
        <v>42065747</v>
      </c>
      <c r="O3359" s="52">
        <v>0</v>
      </c>
      <c r="P3359" s="52">
        <v>0</v>
      </c>
      <c r="Q3359" s="52">
        <v>0</v>
      </c>
      <c r="R3359" s="52">
        <v>0</v>
      </c>
      <c r="S3359" s="52">
        <v>0</v>
      </c>
      <c r="T3359" s="52">
        <v>0</v>
      </c>
      <c r="U3359" s="52">
        <v>0</v>
      </c>
      <c r="V3359" s="52">
        <v>0</v>
      </c>
      <c r="W3359" s="52">
        <v>0</v>
      </c>
      <c r="X3359" s="52">
        <v>0</v>
      </c>
      <c r="Y3359" s="52">
        <v>0</v>
      </c>
      <c r="Z3359" s="52">
        <v>0</v>
      </c>
      <c r="AA3359" s="25">
        <v>0</v>
      </c>
      <c r="AB3359" s="25">
        <v>0</v>
      </c>
      <c r="AC3359" s="25">
        <v>0</v>
      </c>
      <c r="AD3359" s="25">
        <v>0</v>
      </c>
      <c r="AE3359" s="25">
        <v>0</v>
      </c>
      <c r="AF3359" s="25">
        <v>0</v>
      </c>
      <c r="AG3359" s="25">
        <v>0</v>
      </c>
      <c r="AH3359" s="25">
        <v>0</v>
      </c>
      <c r="AI3359" s="25">
        <v>0</v>
      </c>
      <c r="AJ3359" s="25">
        <v>0</v>
      </c>
      <c r="AK3359" s="25">
        <v>0</v>
      </c>
      <c r="AL3359" s="25">
        <v>0</v>
      </c>
      <c r="AM3359" s="95">
        <v>0</v>
      </c>
      <c r="AN3359" s="95" t="e">
        <f ca="1">IF(MengeInEEGSummieren(M3359),AM3359,0)</f>
        <v>#NAME?</v>
      </c>
      <c r="AO3359" s="95">
        <f t="shared" si="318"/>
        <v>0</v>
      </c>
      <c r="AP3359" s="95">
        <f t="shared" si="319"/>
        <v>0</v>
      </c>
      <c r="AS3359">
        <v>0</v>
      </c>
      <c r="AT3359">
        <v>0</v>
      </c>
      <c r="AU3359" t="e">
        <f t="shared" ca="1" si="320"/>
        <v>#NAME?</v>
      </c>
    </row>
    <row r="3360" spans="1:47" x14ac:dyDescent="0.15">
      <c r="A3360" s="21" t="s">
        <v>4345</v>
      </c>
      <c r="B3360" s="22" t="s">
        <v>17</v>
      </c>
      <c r="C3360" s="42">
        <v>2010</v>
      </c>
      <c r="D3360" s="22" t="s">
        <v>553</v>
      </c>
      <c r="E3360" s="22" t="s">
        <v>770</v>
      </c>
      <c r="F3360" s="23">
        <v>9.16</v>
      </c>
      <c r="G3360" s="23">
        <v>9.16</v>
      </c>
      <c r="H3360" s="24">
        <f t="shared" si="315"/>
        <v>0</v>
      </c>
      <c r="I3360" s="153">
        <v>0</v>
      </c>
      <c r="J3360" s="24">
        <f t="shared" si="316"/>
        <v>0</v>
      </c>
      <c r="K3360" s="25">
        <f t="shared" si="317"/>
        <v>0</v>
      </c>
      <c r="L3360">
        <v>0</v>
      </c>
      <c r="M3360">
        <v>32964608</v>
      </c>
      <c r="N3360">
        <v>42065747</v>
      </c>
      <c r="O3360" s="52">
        <v>0</v>
      </c>
      <c r="P3360" s="52">
        <v>0</v>
      </c>
      <c r="Q3360" s="52">
        <v>0</v>
      </c>
      <c r="R3360" s="52">
        <v>0</v>
      </c>
      <c r="S3360" s="52">
        <v>0</v>
      </c>
      <c r="T3360" s="52">
        <v>0</v>
      </c>
      <c r="U3360" s="52">
        <v>0</v>
      </c>
      <c r="V3360" s="52">
        <v>0</v>
      </c>
      <c r="W3360" s="52">
        <v>0</v>
      </c>
      <c r="X3360" s="52">
        <v>0</v>
      </c>
      <c r="Y3360" s="52">
        <v>0</v>
      </c>
      <c r="Z3360" s="52">
        <v>0</v>
      </c>
      <c r="AA3360" s="25">
        <v>0</v>
      </c>
      <c r="AB3360" s="25">
        <v>0</v>
      </c>
      <c r="AC3360" s="25">
        <v>0</v>
      </c>
      <c r="AD3360" s="25">
        <v>0</v>
      </c>
      <c r="AE3360" s="25">
        <v>0</v>
      </c>
      <c r="AF3360" s="25">
        <v>0</v>
      </c>
      <c r="AG3360" s="25">
        <v>0</v>
      </c>
      <c r="AH3360" s="25">
        <v>0</v>
      </c>
      <c r="AI3360" s="25">
        <v>0</v>
      </c>
      <c r="AJ3360" s="25">
        <v>0</v>
      </c>
      <c r="AK3360" s="25">
        <v>0</v>
      </c>
      <c r="AL3360" s="25">
        <v>0</v>
      </c>
      <c r="AM3360" s="95">
        <v>0</v>
      </c>
      <c r="AN3360" s="95" t="e">
        <f ca="1">IF(MengeInEEGSummieren(M3360),AM3360,0)</f>
        <v>#NAME?</v>
      </c>
      <c r="AO3360" s="95">
        <f t="shared" si="318"/>
        <v>0</v>
      </c>
      <c r="AP3360" s="95">
        <f t="shared" si="319"/>
        <v>0</v>
      </c>
      <c r="AS3360">
        <v>0</v>
      </c>
      <c r="AT3360">
        <v>0</v>
      </c>
      <c r="AU3360" t="e">
        <f t="shared" ca="1" si="320"/>
        <v>#NAME?</v>
      </c>
    </row>
    <row r="3361" spans="1:47" x14ac:dyDescent="0.15">
      <c r="A3361" s="21" t="s">
        <v>4346</v>
      </c>
      <c r="B3361" s="22" t="s">
        <v>17</v>
      </c>
      <c r="C3361" s="42">
        <v>2010</v>
      </c>
      <c r="D3361" s="22" t="s">
        <v>4074</v>
      </c>
      <c r="E3361" s="22" t="s">
        <v>773</v>
      </c>
      <c r="F3361" s="23">
        <v>12.13</v>
      </c>
      <c r="G3361" s="23">
        <v>12.13</v>
      </c>
      <c r="H3361" s="24">
        <f t="shared" si="315"/>
        <v>0</v>
      </c>
      <c r="I3361" s="153">
        <v>0</v>
      </c>
      <c r="J3361" s="24">
        <f t="shared" si="316"/>
        <v>0</v>
      </c>
      <c r="K3361" s="25">
        <f t="shared" si="317"/>
        <v>0</v>
      </c>
      <c r="L3361">
        <v>0</v>
      </c>
      <c r="M3361">
        <v>32964608</v>
      </c>
      <c r="N3361">
        <v>42065747</v>
      </c>
      <c r="O3361" s="52">
        <v>0</v>
      </c>
      <c r="P3361" s="52">
        <v>0</v>
      </c>
      <c r="Q3361" s="52">
        <v>0</v>
      </c>
      <c r="R3361" s="52">
        <v>0</v>
      </c>
      <c r="S3361" s="52">
        <v>0</v>
      </c>
      <c r="T3361" s="52">
        <v>0</v>
      </c>
      <c r="U3361" s="52">
        <v>0</v>
      </c>
      <c r="V3361" s="52">
        <v>0</v>
      </c>
      <c r="W3361" s="52">
        <v>0</v>
      </c>
      <c r="X3361" s="52">
        <v>0</v>
      </c>
      <c r="Y3361" s="52">
        <v>0</v>
      </c>
      <c r="Z3361" s="52">
        <v>0</v>
      </c>
      <c r="AA3361" s="25">
        <v>0</v>
      </c>
      <c r="AB3361" s="25">
        <v>0</v>
      </c>
      <c r="AC3361" s="25">
        <v>0</v>
      </c>
      <c r="AD3361" s="25">
        <v>0</v>
      </c>
      <c r="AE3361" s="25">
        <v>0</v>
      </c>
      <c r="AF3361" s="25">
        <v>0</v>
      </c>
      <c r="AG3361" s="25">
        <v>0</v>
      </c>
      <c r="AH3361" s="25">
        <v>0</v>
      </c>
      <c r="AI3361" s="25">
        <v>0</v>
      </c>
      <c r="AJ3361" s="25">
        <v>0</v>
      </c>
      <c r="AK3361" s="25">
        <v>0</v>
      </c>
      <c r="AL3361" s="25">
        <v>0</v>
      </c>
      <c r="AM3361" s="95">
        <v>0</v>
      </c>
      <c r="AN3361" s="95" t="e">
        <f ca="1">IF(MengeInEEGSummieren(M3361),AM3361,0)</f>
        <v>#NAME?</v>
      </c>
      <c r="AO3361" s="95">
        <f t="shared" si="318"/>
        <v>0</v>
      </c>
      <c r="AP3361" s="95">
        <f t="shared" si="319"/>
        <v>0</v>
      </c>
      <c r="AS3361">
        <v>0</v>
      </c>
      <c r="AT3361">
        <v>0</v>
      </c>
      <c r="AU3361" t="e">
        <f t="shared" ca="1" si="320"/>
        <v>#NAME?</v>
      </c>
    </row>
    <row r="3362" spans="1:47" x14ac:dyDescent="0.15">
      <c r="A3362" s="21" t="s">
        <v>4347</v>
      </c>
      <c r="B3362" s="22" t="s">
        <v>17</v>
      </c>
      <c r="C3362" s="42">
        <v>2010</v>
      </c>
      <c r="D3362" s="22" t="s">
        <v>4076</v>
      </c>
      <c r="E3362" s="22" t="s">
        <v>770</v>
      </c>
      <c r="F3362" s="23">
        <v>13.12</v>
      </c>
      <c r="G3362" s="23">
        <v>13.12</v>
      </c>
      <c r="H3362" s="24">
        <f t="shared" si="315"/>
        <v>0</v>
      </c>
      <c r="I3362" s="153">
        <v>0</v>
      </c>
      <c r="J3362" s="24">
        <f t="shared" si="316"/>
        <v>0</v>
      </c>
      <c r="K3362" s="25">
        <f t="shared" si="317"/>
        <v>0</v>
      </c>
      <c r="L3362">
        <v>0</v>
      </c>
      <c r="M3362">
        <v>32964608</v>
      </c>
      <c r="N3362">
        <v>42065747</v>
      </c>
      <c r="O3362" s="52">
        <v>0</v>
      </c>
      <c r="P3362" s="52">
        <v>0</v>
      </c>
      <c r="Q3362" s="52">
        <v>0</v>
      </c>
      <c r="R3362" s="52">
        <v>0</v>
      </c>
      <c r="S3362" s="52">
        <v>0</v>
      </c>
      <c r="T3362" s="52">
        <v>0</v>
      </c>
      <c r="U3362" s="52">
        <v>0</v>
      </c>
      <c r="V3362" s="52">
        <v>0</v>
      </c>
      <c r="W3362" s="52">
        <v>0</v>
      </c>
      <c r="X3362" s="52">
        <v>0</v>
      </c>
      <c r="Y3362" s="52">
        <v>0</v>
      </c>
      <c r="Z3362" s="52">
        <v>0</v>
      </c>
      <c r="AA3362" s="25">
        <v>0</v>
      </c>
      <c r="AB3362" s="25">
        <v>0</v>
      </c>
      <c r="AC3362" s="25">
        <v>0</v>
      </c>
      <c r="AD3362" s="25">
        <v>0</v>
      </c>
      <c r="AE3362" s="25">
        <v>0</v>
      </c>
      <c r="AF3362" s="25">
        <v>0</v>
      </c>
      <c r="AG3362" s="25">
        <v>0</v>
      </c>
      <c r="AH3362" s="25">
        <v>0</v>
      </c>
      <c r="AI3362" s="25">
        <v>0</v>
      </c>
      <c r="AJ3362" s="25">
        <v>0</v>
      </c>
      <c r="AK3362" s="25">
        <v>0</v>
      </c>
      <c r="AL3362" s="25">
        <v>0</v>
      </c>
      <c r="AM3362" s="95">
        <v>0</v>
      </c>
      <c r="AN3362" s="95" t="e">
        <f ca="1">IF(MengeInEEGSummieren(M3362),AM3362,0)</f>
        <v>#NAME?</v>
      </c>
      <c r="AO3362" s="95">
        <f t="shared" si="318"/>
        <v>0</v>
      </c>
      <c r="AP3362" s="95">
        <f t="shared" si="319"/>
        <v>0</v>
      </c>
      <c r="AS3362">
        <v>0</v>
      </c>
      <c r="AT3362">
        <v>0</v>
      </c>
      <c r="AU3362" t="e">
        <f t="shared" ca="1" si="320"/>
        <v>#NAME?</v>
      </c>
    </row>
    <row r="3363" spans="1:47" x14ac:dyDescent="0.15">
      <c r="A3363" s="21" t="s">
        <v>4348</v>
      </c>
      <c r="B3363" s="22" t="s">
        <v>17</v>
      </c>
      <c r="C3363" s="42">
        <v>2010</v>
      </c>
      <c r="D3363" s="22" t="s">
        <v>4078</v>
      </c>
      <c r="E3363" s="22" t="s">
        <v>773</v>
      </c>
      <c r="F3363" s="23">
        <v>16.09</v>
      </c>
      <c r="G3363" s="23">
        <v>16.09</v>
      </c>
      <c r="H3363" s="24">
        <f t="shared" si="315"/>
        <v>0</v>
      </c>
      <c r="I3363" s="153">
        <v>0</v>
      </c>
      <c r="J3363" s="24">
        <f t="shared" si="316"/>
        <v>0</v>
      </c>
      <c r="K3363" s="25">
        <f t="shared" si="317"/>
        <v>0</v>
      </c>
      <c r="L3363">
        <v>0</v>
      </c>
      <c r="M3363">
        <v>32964608</v>
      </c>
      <c r="N3363">
        <v>42065747</v>
      </c>
      <c r="O3363" s="52">
        <v>0</v>
      </c>
      <c r="P3363" s="52">
        <v>0</v>
      </c>
      <c r="Q3363" s="52">
        <v>0</v>
      </c>
      <c r="R3363" s="52">
        <v>0</v>
      </c>
      <c r="S3363" s="52">
        <v>0</v>
      </c>
      <c r="T3363" s="52">
        <v>0</v>
      </c>
      <c r="U3363" s="52">
        <v>0</v>
      </c>
      <c r="V3363" s="52">
        <v>0</v>
      </c>
      <c r="W3363" s="52">
        <v>0</v>
      </c>
      <c r="X3363" s="52">
        <v>0</v>
      </c>
      <c r="Y3363" s="52">
        <v>0</v>
      </c>
      <c r="Z3363" s="52">
        <v>0</v>
      </c>
      <c r="AA3363" s="25">
        <v>0</v>
      </c>
      <c r="AB3363" s="25">
        <v>0</v>
      </c>
      <c r="AC3363" s="25">
        <v>0</v>
      </c>
      <c r="AD3363" s="25">
        <v>0</v>
      </c>
      <c r="AE3363" s="25">
        <v>0</v>
      </c>
      <c r="AF3363" s="25">
        <v>0</v>
      </c>
      <c r="AG3363" s="25">
        <v>0</v>
      </c>
      <c r="AH3363" s="25">
        <v>0</v>
      </c>
      <c r="AI3363" s="25">
        <v>0</v>
      </c>
      <c r="AJ3363" s="25">
        <v>0</v>
      </c>
      <c r="AK3363" s="25">
        <v>0</v>
      </c>
      <c r="AL3363" s="25">
        <v>0</v>
      </c>
      <c r="AM3363" s="95">
        <v>0</v>
      </c>
      <c r="AN3363" s="95" t="e">
        <f ca="1">IF(MengeInEEGSummieren(M3363),AM3363,0)</f>
        <v>#NAME?</v>
      </c>
      <c r="AO3363" s="95">
        <f t="shared" si="318"/>
        <v>0</v>
      </c>
      <c r="AP3363" s="95">
        <f t="shared" si="319"/>
        <v>0</v>
      </c>
      <c r="AS3363">
        <v>0</v>
      </c>
      <c r="AT3363">
        <v>0</v>
      </c>
      <c r="AU3363" t="e">
        <f t="shared" ca="1" si="320"/>
        <v>#NAME?</v>
      </c>
    </row>
    <row r="3364" spans="1:47" x14ac:dyDescent="0.15">
      <c r="A3364" s="21" t="s">
        <v>4349</v>
      </c>
      <c r="B3364" s="22" t="s">
        <v>17</v>
      </c>
      <c r="C3364" s="42">
        <v>2010</v>
      </c>
      <c r="D3364" s="22" t="s">
        <v>4080</v>
      </c>
      <c r="E3364" s="22" t="s">
        <v>770</v>
      </c>
      <c r="F3364" s="23">
        <v>11.64</v>
      </c>
      <c r="G3364" s="23">
        <v>11.64</v>
      </c>
      <c r="H3364" s="24">
        <f t="shared" si="315"/>
        <v>0</v>
      </c>
      <c r="I3364" s="153">
        <v>0</v>
      </c>
      <c r="J3364" s="24">
        <f t="shared" si="316"/>
        <v>0</v>
      </c>
      <c r="K3364" s="25">
        <f t="shared" si="317"/>
        <v>0</v>
      </c>
      <c r="L3364">
        <v>0</v>
      </c>
      <c r="M3364">
        <v>32964608</v>
      </c>
      <c r="N3364">
        <v>42065747</v>
      </c>
      <c r="O3364" s="52">
        <v>0</v>
      </c>
      <c r="P3364" s="52">
        <v>0</v>
      </c>
      <c r="Q3364" s="52">
        <v>0</v>
      </c>
      <c r="R3364" s="52">
        <v>0</v>
      </c>
      <c r="S3364" s="52">
        <v>0</v>
      </c>
      <c r="T3364" s="52">
        <v>0</v>
      </c>
      <c r="U3364" s="52">
        <v>0</v>
      </c>
      <c r="V3364" s="52">
        <v>0</v>
      </c>
      <c r="W3364" s="52">
        <v>0</v>
      </c>
      <c r="X3364" s="52">
        <v>0</v>
      </c>
      <c r="Y3364" s="52">
        <v>0</v>
      </c>
      <c r="Z3364" s="52">
        <v>0</v>
      </c>
      <c r="AA3364" s="25">
        <v>0</v>
      </c>
      <c r="AB3364" s="25">
        <v>0</v>
      </c>
      <c r="AC3364" s="25">
        <v>0</v>
      </c>
      <c r="AD3364" s="25">
        <v>0</v>
      </c>
      <c r="AE3364" s="25">
        <v>0</v>
      </c>
      <c r="AF3364" s="25">
        <v>0</v>
      </c>
      <c r="AG3364" s="25">
        <v>0</v>
      </c>
      <c r="AH3364" s="25">
        <v>0</v>
      </c>
      <c r="AI3364" s="25">
        <v>0</v>
      </c>
      <c r="AJ3364" s="25">
        <v>0</v>
      </c>
      <c r="AK3364" s="25">
        <v>0</v>
      </c>
      <c r="AL3364" s="25">
        <v>0</v>
      </c>
      <c r="AM3364" s="95">
        <v>0</v>
      </c>
      <c r="AN3364" s="95" t="e">
        <f ca="1">IF(MengeInEEGSummieren(M3364),AM3364,0)</f>
        <v>#NAME?</v>
      </c>
      <c r="AO3364" s="95">
        <f t="shared" si="318"/>
        <v>0</v>
      </c>
      <c r="AP3364" s="95">
        <f t="shared" si="319"/>
        <v>0</v>
      </c>
      <c r="AS3364">
        <v>0</v>
      </c>
      <c r="AT3364">
        <v>0</v>
      </c>
      <c r="AU3364" t="e">
        <f t="shared" ca="1" si="320"/>
        <v>#NAME?</v>
      </c>
    </row>
    <row r="3365" spans="1:47" x14ac:dyDescent="0.15">
      <c r="A3365" s="21" t="s">
        <v>4350</v>
      </c>
      <c r="B3365" s="22" t="s">
        <v>17</v>
      </c>
      <c r="C3365" s="42">
        <v>2010</v>
      </c>
      <c r="D3365" s="22" t="s">
        <v>4082</v>
      </c>
      <c r="E3365" s="22" t="s">
        <v>773</v>
      </c>
      <c r="F3365" s="23">
        <v>14.61</v>
      </c>
      <c r="G3365" s="23">
        <v>14.61</v>
      </c>
      <c r="H3365" s="24">
        <f t="shared" si="315"/>
        <v>0</v>
      </c>
      <c r="I3365" s="153">
        <v>0</v>
      </c>
      <c r="J3365" s="24">
        <f t="shared" si="316"/>
        <v>0</v>
      </c>
      <c r="K3365" s="25">
        <f t="shared" si="317"/>
        <v>0</v>
      </c>
      <c r="L3365">
        <v>0</v>
      </c>
      <c r="M3365">
        <v>32964608</v>
      </c>
      <c r="N3365">
        <v>42065747</v>
      </c>
      <c r="O3365" s="52">
        <v>0</v>
      </c>
      <c r="P3365" s="52">
        <v>0</v>
      </c>
      <c r="Q3365" s="52">
        <v>0</v>
      </c>
      <c r="R3365" s="52">
        <v>0</v>
      </c>
      <c r="S3365" s="52">
        <v>0</v>
      </c>
      <c r="T3365" s="52">
        <v>0</v>
      </c>
      <c r="U3365" s="52">
        <v>0</v>
      </c>
      <c r="V3365" s="52">
        <v>0</v>
      </c>
      <c r="W3365" s="52">
        <v>0</v>
      </c>
      <c r="X3365" s="52">
        <v>0</v>
      </c>
      <c r="Y3365" s="52">
        <v>0</v>
      </c>
      <c r="Z3365" s="52">
        <v>0</v>
      </c>
      <c r="AA3365" s="25">
        <v>0</v>
      </c>
      <c r="AB3365" s="25">
        <v>0</v>
      </c>
      <c r="AC3365" s="25">
        <v>0</v>
      </c>
      <c r="AD3365" s="25">
        <v>0</v>
      </c>
      <c r="AE3365" s="25">
        <v>0</v>
      </c>
      <c r="AF3365" s="25">
        <v>0</v>
      </c>
      <c r="AG3365" s="25">
        <v>0</v>
      </c>
      <c r="AH3365" s="25">
        <v>0</v>
      </c>
      <c r="AI3365" s="25">
        <v>0</v>
      </c>
      <c r="AJ3365" s="25">
        <v>0</v>
      </c>
      <c r="AK3365" s="25">
        <v>0</v>
      </c>
      <c r="AL3365" s="25">
        <v>0</v>
      </c>
      <c r="AM3365" s="95">
        <v>0</v>
      </c>
      <c r="AN3365" s="95" t="e">
        <f ca="1">IF(MengeInEEGSummieren(M3365),AM3365,0)</f>
        <v>#NAME?</v>
      </c>
      <c r="AO3365" s="95">
        <f t="shared" si="318"/>
        <v>0</v>
      </c>
      <c r="AP3365" s="95">
        <f t="shared" si="319"/>
        <v>0</v>
      </c>
      <c r="AS3365">
        <v>0</v>
      </c>
      <c r="AT3365">
        <v>0</v>
      </c>
      <c r="AU3365" t="e">
        <f t="shared" ca="1" si="320"/>
        <v>#NAME?</v>
      </c>
    </row>
    <row r="3366" spans="1:47" x14ac:dyDescent="0.15">
      <c r="A3366" s="21" t="s">
        <v>4351</v>
      </c>
      <c r="B3366" s="22" t="s">
        <v>17</v>
      </c>
      <c r="C3366" s="42">
        <v>2010</v>
      </c>
      <c r="D3366" s="22" t="s">
        <v>555</v>
      </c>
      <c r="E3366" s="22" t="s">
        <v>770</v>
      </c>
      <c r="F3366" s="23">
        <v>10.15</v>
      </c>
      <c r="G3366" s="23">
        <v>10.15</v>
      </c>
      <c r="H3366" s="24">
        <f t="shared" si="315"/>
        <v>0</v>
      </c>
      <c r="I3366" s="153">
        <v>0</v>
      </c>
      <c r="J3366" s="24">
        <f t="shared" si="316"/>
        <v>0</v>
      </c>
      <c r="K3366" s="25">
        <f t="shared" si="317"/>
        <v>0</v>
      </c>
      <c r="L3366">
        <v>0</v>
      </c>
      <c r="M3366">
        <v>32964608</v>
      </c>
      <c r="N3366">
        <v>42065747</v>
      </c>
      <c r="O3366" s="52">
        <v>0</v>
      </c>
      <c r="P3366" s="52">
        <v>0</v>
      </c>
      <c r="Q3366" s="52">
        <v>0</v>
      </c>
      <c r="R3366" s="52">
        <v>0</v>
      </c>
      <c r="S3366" s="52">
        <v>0</v>
      </c>
      <c r="T3366" s="52">
        <v>0</v>
      </c>
      <c r="U3366" s="52">
        <v>0</v>
      </c>
      <c r="V3366" s="52">
        <v>0</v>
      </c>
      <c r="W3366" s="52">
        <v>0</v>
      </c>
      <c r="X3366" s="52">
        <v>0</v>
      </c>
      <c r="Y3366" s="52">
        <v>0</v>
      </c>
      <c r="Z3366" s="52">
        <v>0</v>
      </c>
      <c r="AA3366" s="25">
        <v>0</v>
      </c>
      <c r="AB3366" s="25">
        <v>0</v>
      </c>
      <c r="AC3366" s="25">
        <v>0</v>
      </c>
      <c r="AD3366" s="25">
        <v>0</v>
      </c>
      <c r="AE3366" s="25">
        <v>0</v>
      </c>
      <c r="AF3366" s="25">
        <v>0</v>
      </c>
      <c r="AG3366" s="25">
        <v>0</v>
      </c>
      <c r="AH3366" s="25">
        <v>0</v>
      </c>
      <c r="AI3366" s="25">
        <v>0</v>
      </c>
      <c r="AJ3366" s="25">
        <v>0</v>
      </c>
      <c r="AK3366" s="25">
        <v>0</v>
      </c>
      <c r="AL3366" s="25">
        <v>0</v>
      </c>
      <c r="AM3366" s="95">
        <v>0</v>
      </c>
      <c r="AN3366" s="95" t="e">
        <f ca="1">IF(MengeInEEGSummieren(M3366),AM3366,0)</f>
        <v>#NAME?</v>
      </c>
      <c r="AO3366" s="95">
        <f t="shared" si="318"/>
        <v>0</v>
      </c>
      <c r="AP3366" s="95">
        <f t="shared" si="319"/>
        <v>0</v>
      </c>
      <c r="AS3366">
        <v>0</v>
      </c>
      <c r="AT3366">
        <v>0</v>
      </c>
      <c r="AU3366" t="e">
        <f t="shared" ca="1" si="320"/>
        <v>#NAME?</v>
      </c>
    </row>
    <row r="3367" spans="1:47" x14ac:dyDescent="0.15">
      <c r="A3367" s="21" t="s">
        <v>4352</v>
      </c>
      <c r="B3367" s="22" t="s">
        <v>17</v>
      </c>
      <c r="C3367" s="42">
        <v>2010</v>
      </c>
      <c r="D3367" s="22" t="s">
        <v>4085</v>
      </c>
      <c r="E3367" s="22" t="s">
        <v>773</v>
      </c>
      <c r="F3367" s="23">
        <v>13.12</v>
      </c>
      <c r="G3367" s="23">
        <v>13.12</v>
      </c>
      <c r="H3367" s="24">
        <f t="shared" si="315"/>
        <v>0</v>
      </c>
      <c r="I3367" s="153">
        <v>0</v>
      </c>
      <c r="J3367" s="24">
        <f t="shared" si="316"/>
        <v>0</v>
      </c>
      <c r="K3367" s="25">
        <f t="shared" si="317"/>
        <v>0</v>
      </c>
      <c r="L3367">
        <v>0</v>
      </c>
      <c r="M3367">
        <v>32964608</v>
      </c>
      <c r="N3367">
        <v>42065747</v>
      </c>
      <c r="O3367" s="52">
        <v>0</v>
      </c>
      <c r="P3367" s="52">
        <v>0</v>
      </c>
      <c r="Q3367" s="52">
        <v>0</v>
      </c>
      <c r="R3367" s="52">
        <v>0</v>
      </c>
      <c r="S3367" s="52">
        <v>0</v>
      </c>
      <c r="T3367" s="52">
        <v>0</v>
      </c>
      <c r="U3367" s="52">
        <v>0</v>
      </c>
      <c r="V3367" s="52">
        <v>0</v>
      </c>
      <c r="W3367" s="52">
        <v>0</v>
      </c>
      <c r="X3367" s="52">
        <v>0</v>
      </c>
      <c r="Y3367" s="52">
        <v>0</v>
      </c>
      <c r="Z3367" s="52">
        <v>0</v>
      </c>
      <c r="AA3367" s="25">
        <v>0</v>
      </c>
      <c r="AB3367" s="25">
        <v>0</v>
      </c>
      <c r="AC3367" s="25">
        <v>0</v>
      </c>
      <c r="AD3367" s="25">
        <v>0</v>
      </c>
      <c r="AE3367" s="25">
        <v>0</v>
      </c>
      <c r="AF3367" s="25">
        <v>0</v>
      </c>
      <c r="AG3367" s="25">
        <v>0</v>
      </c>
      <c r="AH3367" s="25">
        <v>0</v>
      </c>
      <c r="AI3367" s="25">
        <v>0</v>
      </c>
      <c r="AJ3367" s="25">
        <v>0</v>
      </c>
      <c r="AK3367" s="25">
        <v>0</v>
      </c>
      <c r="AL3367" s="25">
        <v>0</v>
      </c>
      <c r="AM3367" s="95">
        <v>0</v>
      </c>
      <c r="AN3367" s="95" t="e">
        <f ca="1">IF(MengeInEEGSummieren(M3367),AM3367,0)</f>
        <v>#NAME?</v>
      </c>
      <c r="AO3367" s="95">
        <f t="shared" si="318"/>
        <v>0</v>
      </c>
      <c r="AP3367" s="95">
        <f t="shared" si="319"/>
        <v>0</v>
      </c>
      <c r="AS3367">
        <v>0</v>
      </c>
      <c r="AT3367">
        <v>0</v>
      </c>
      <c r="AU3367" t="e">
        <f t="shared" ca="1" si="320"/>
        <v>#NAME?</v>
      </c>
    </row>
    <row r="3368" spans="1:47" x14ac:dyDescent="0.15">
      <c r="A3368" s="21" t="s">
        <v>4353</v>
      </c>
      <c r="B3368" s="22" t="s">
        <v>17</v>
      </c>
      <c r="C3368" s="42">
        <v>2010</v>
      </c>
      <c r="D3368" s="22" t="s">
        <v>4087</v>
      </c>
      <c r="E3368" s="22" t="s">
        <v>770</v>
      </c>
      <c r="F3368" s="23">
        <v>14.11</v>
      </c>
      <c r="G3368" s="23">
        <v>14.11</v>
      </c>
      <c r="H3368" s="24">
        <f t="shared" si="315"/>
        <v>0</v>
      </c>
      <c r="I3368" s="153">
        <v>0</v>
      </c>
      <c r="J3368" s="24">
        <f t="shared" si="316"/>
        <v>0</v>
      </c>
      <c r="K3368" s="25">
        <f t="shared" si="317"/>
        <v>0</v>
      </c>
      <c r="L3368">
        <v>0</v>
      </c>
      <c r="M3368">
        <v>32964608</v>
      </c>
      <c r="N3368">
        <v>42065747</v>
      </c>
      <c r="O3368" s="52">
        <v>0</v>
      </c>
      <c r="P3368" s="52">
        <v>0</v>
      </c>
      <c r="Q3368" s="52">
        <v>0</v>
      </c>
      <c r="R3368" s="52">
        <v>0</v>
      </c>
      <c r="S3368" s="52">
        <v>0</v>
      </c>
      <c r="T3368" s="52">
        <v>0</v>
      </c>
      <c r="U3368" s="52">
        <v>0</v>
      </c>
      <c r="V3368" s="52">
        <v>0</v>
      </c>
      <c r="W3368" s="52">
        <v>0</v>
      </c>
      <c r="X3368" s="52">
        <v>0</v>
      </c>
      <c r="Y3368" s="52">
        <v>0</v>
      </c>
      <c r="Z3368" s="52">
        <v>0</v>
      </c>
      <c r="AA3368" s="25">
        <v>0</v>
      </c>
      <c r="AB3368" s="25">
        <v>0</v>
      </c>
      <c r="AC3368" s="25">
        <v>0</v>
      </c>
      <c r="AD3368" s="25">
        <v>0</v>
      </c>
      <c r="AE3368" s="25">
        <v>0</v>
      </c>
      <c r="AF3368" s="25">
        <v>0</v>
      </c>
      <c r="AG3368" s="25">
        <v>0</v>
      </c>
      <c r="AH3368" s="25">
        <v>0</v>
      </c>
      <c r="AI3368" s="25">
        <v>0</v>
      </c>
      <c r="AJ3368" s="25">
        <v>0</v>
      </c>
      <c r="AK3368" s="25">
        <v>0</v>
      </c>
      <c r="AL3368" s="25">
        <v>0</v>
      </c>
      <c r="AM3368" s="95">
        <v>0</v>
      </c>
      <c r="AN3368" s="95" t="e">
        <f ca="1">IF(MengeInEEGSummieren(M3368),AM3368,0)</f>
        <v>#NAME?</v>
      </c>
      <c r="AO3368" s="95">
        <f t="shared" si="318"/>
        <v>0</v>
      </c>
      <c r="AP3368" s="95">
        <f t="shared" si="319"/>
        <v>0</v>
      </c>
      <c r="AS3368">
        <v>0</v>
      </c>
      <c r="AT3368">
        <v>0</v>
      </c>
      <c r="AU3368" t="e">
        <f t="shared" ca="1" si="320"/>
        <v>#NAME?</v>
      </c>
    </row>
    <row r="3369" spans="1:47" x14ac:dyDescent="0.15">
      <c r="A3369" s="21" t="s">
        <v>4354</v>
      </c>
      <c r="B3369" s="22" t="s">
        <v>17</v>
      </c>
      <c r="C3369" s="42">
        <v>2010</v>
      </c>
      <c r="D3369" s="22" t="s">
        <v>4089</v>
      </c>
      <c r="E3369" s="22" t="s">
        <v>773</v>
      </c>
      <c r="F3369" s="23">
        <v>17.079999999999998</v>
      </c>
      <c r="G3369" s="23">
        <v>17.079999999999998</v>
      </c>
      <c r="H3369" s="24">
        <f t="shared" si="315"/>
        <v>0</v>
      </c>
      <c r="I3369" s="153">
        <v>0</v>
      </c>
      <c r="J3369" s="24">
        <f t="shared" si="316"/>
        <v>0</v>
      </c>
      <c r="K3369" s="25">
        <f t="shared" si="317"/>
        <v>0</v>
      </c>
      <c r="L3369">
        <v>0</v>
      </c>
      <c r="M3369">
        <v>32964608</v>
      </c>
      <c r="N3369">
        <v>42065747</v>
      </c>
      <c r="O3369" s="52">
        <v>0</v>
      </c>
      <c r="P3369" s="52">
        <v>0</v>
      </c>
      <c r="Q3369" s="52">
        <v>0</v>
      </c>
      <c r="R3369" s="52">
        <v>0</v>
      </c>
      <c r="S3369" s="52">
        <v>0</v>
      </c>
      <c r="T3369" s="52">
        <v>0</v>
      </c>
      <c r="U3369" s="52">
        <v>0</v>
      </c>
      <c r="V3369" s="52">
        <v>0</v>
      </c>
      <c r="W3369" s="52">
        <v>0</v>
      </c>
      <c r="X3369" s="52">
        <v>0</v>
      </c>
      <c r="Y3369" s="52">
        <v>0</v>
      </c>
      <c r="Z3369" s="52">
        <v>0</v>
      </c>
      <c r="AA3369" s="25">
        <v>0</v>
      </c>
      <c r="AB3369" s="25">
        <v>0</v>
      </c>
      <c r="AC3369" s="25">
        <v>0</v>
      </c>
      <c r="AD3369" s="25">
        <v>0</v>
      </c>
      <c r="AE3369" s="25">
        <v>0</v>
      </c>
      <c r="AF3369" s="25">
        <v>0</v>
      </c>
      <c r="AG3369" s="25">
        <v>0</v>
      </c>
      <c r="AH3369" s="25">
        <v>0</v>
      </c>
      <c r="AI3369" s="25">
        <v>0</v>
      </c>
      <c r="AJ3369" s="25">
        <v>0</v>
      </c>
      <c r="AK3369" s="25">
        <v>0</v>
      </c>
      <c r="AL3369" s="25">
        <v>0</v>
      </c>
      <c r="AM3369" s="95">
        <v>0</v>
      </c>
      <c r="AN3369" s="95" t="e">
        <f ca="1">IF(MengeInEEGSummieren(M3369),AM3369,0)</f>
        <v>#NAME?</v>
      </c>
      <c r="AO3369" s="95">
        <f t="shared" si="318"/>
        <v>0</v>
      </c>
      <c r="AP3369" s="95">
        <f t="shared" si="319"/>
        <v>0</v>
      </c>
      <c r="AS3369">
        <v>0</v>
      </c>
      <c r="AT3369">
        <v>0</v>
      </c>
      <c r="AU3369" t="e">
        <f t="shared" ca="1" si="320"/>
        <v>#NAME?</v>
      </c>
    </row>
    <row r="3370" spans="1:47" x14ac:dyDescent="0.15">
      <c r="A3370" s="21" t="s">
        <v>4355</v>
      </c>
      <c r="B3370" s="22" t="s">
        <v>17</v>
      </c>
      <c r="C3370" s="42">
        <v>2010</v>
      </c>
      <c r="D3370" s="22" t="s">
        <v>4091</v>
      </c>
      <c r="E3370" s="22" t="s">
        <v>770</v>
      </c>
      <c r="F3370" s="23">
        <v>12.63</v>
      </c>
      <c r="G3370" s="23">
        <v>12.63</v>
      </c>
      <c r="H3370" s="24">
        <f t="shared" si="315"/>
        <v>0</v>
      </c>
      <c r="I3370" s="153">
        <v>0</v>
      </c>
      <c r="J3370" s="24">
        <f t="shared" si="316"/>
        <v>0</v>
      </c>
      <c r="K3370" s="25">
        <f t="shared" si="317"/>
        <v>0</v>
      </c>
      <c r="L3370">
        <v>0</v>
      </c>
      <c r="M3370">
        <v>32964608</v>
      </c>
      <c r="N3370">
        <v>42065747</v>
      </c>
      <c r="O3370" s="52">
        <v>0</v>
      </c>
      <c r="P3370" s="52">
        <v>0</v>
      </c>
      <c r="Q3370" s="52">
        <v>0</v>
      </c>
      <c r="R3370" s="52">
        <v>0</v>
      </c>
      <c r="S3370" s="52">
        <v>0</v>
      </c>
      <c r="T3370" s="52">
        <v>0</v>
      </c>
      <c r="U3370" s="52">
        <v>0</v>
      </c>
      <c r="V3370" s="52">
        <v>0</v>
      </c>
      <c r="W3370" s="52">
        <v>0</v>
      </c>
      <c r="X3370" s="52">
        <v>0</v>
      </c>
      <c r="Y3370" s="52">
        <v>0</v>
      </c>
      <c r="Z3370" s="52">
        <v>0</v>
      </c>
      <c r="AA3370" s="25">
        <v>0</v>
      </c>
      <c r="AB3370" s="25">
        <v>0</v>
      </c>
      <c r="AC3370" s="25">
        <v>0</v>
      </c>
      <c r="AD3370" s="25">
        <v>0</v>
      </c>
      <c r="AE3370" s="25">
        <v>0</v>
      </c>
      <c r="AF3370" s="25">
        <v>0</v>
      </c>
      <c r="AG3370" s="25">
        <v>0</v>
      </c>
      <c r="AH3370" s="25">
        <v>0</v>
      </c>
      <c r="AI3370" s="25">
        <v>0</v>
      </c>
      <c r="AJ3370" s="25">
        <v>0</v>
      </c>
      <c r="AK3370" s="25">
        <v>0</v>
      </c>
      <c r="AL3370" s="25">
        <v>0</v>
      </c>
      <c r="AM3370" s="95">
        <v>0</v>
      </c>
      <c r="AN3370" s="95" t="e">
        <f ca="1">IF(MengeInEEGSummieren(M3370),AM3370,0)</f>
        <v>#NAME?</v>
      </c>
      <c r="AO3370" s="95">
        <f t="shared" si="318"/>
        <v>0</v>
      </c>
      <c r="AP3370" s="95">
        <f t="shared" si="319"/>
        <v>0</v>
      </c>
      <c r="AS3370">
        <v>0</v>
      </c>
      <c r="AT3370">
        <v>0</v>
      </c>
      <c r="AU3370" t="e">
        <f t="shared" ca="1" si="320"/>
        <v>#NAME?</v>
      </c>
    </row>
    <row r="3371" spans="1:47" x14ac:dyDescent="0.15">
      <c r="A3371" s="21" t="s">
        <v>4356</v>
      </c>
      <c r="B3371" s="22" t="s">
        <v>17</v>
      </c>
      <c r="C3371" s="42">
        <v>2010</v>
      </c>
      <c r="D3371" s="22" t="s">
        <v>4093</v>
      </c>
      <c r="E3371" s="22" t="s">
        <v>773</v>
      </c>
      <c r="F3371" s="23">
        <v>15.6</v>
      </c>
      <c r="G3371" s="23">
        <v>15.6</v>
      </c>
      <c r="H3371" s="24">
        <f t="shared" si="315"/>
        <v>0</v>
      </c>
      <c r="I3371" s="153">
        <v>0</v>
      </c>
      <c r="J3371" s="24">
        <f t="shared" si="316"/>
        <v>0</v>
      </c>
      <c r="K3371" s="25">
        <f t="shared" si="317"/>
        <v>0</v>
      </c>
      <c r="L3371">
        <v>0</v>
      </c>
      <c r="M3371">
        <v>32964608</v>
      </c>
      <c r="N3371">
        <v>42065747</v>
      </c>
      <c r="O3371" s="52">
        <v>0</v>
      </c>
      <c r="P3371" s="52">
        <v>0</v>
      </c>
      <c r="Q3371" s="52">
        <v>0</v>
      </c>
      <c r="R3371" s="52">
        <v>0</v>
      </c>
      <c r="S3371" s="52">
        <v>0</v>
      </c>
      <c r="T3371" s="52">
        <v>0</v>
      </c>
      <c r="U3371" s="52">
        <v>0</v>
      </c>
      <c r="V3371" s="52">
        <v>0</v>
      </c>
      <c r="W3371" s="52">
        <v>0</v>
      </c>
      <c r="X3371" s="52">
        <v>0</v>
      </c>
      <c r="Y3371" s="52">
        <v>0</v>
      </c>
      <c r="Z3371" s="52">
        <v>0</v>
      </c>
      <c r="AA3371" s="25">
        <v>0</v>
      </c>
      <c r="AB3371" s="25">
        <v>0</v>
      </c>
      <c r="AC3371" s="25">
        <v>0</v>
      </c>
      <c r="AD3371" s="25">
        <v>0</v>
      </c>
      <c r="AE3371" s="25">
        <v>0</v>
      </c>
      <c r="AF3371" s="25">
        <v>0</v>
      </c>
      <c r="AG3371" s="25">
        <v>0</v>
      </c>
      <c r="AH3371" s="25">
        <v>0</v>
      </c>
      <c r="AI3371" s="25">
        <v>0</v>
      </c>
      <c r="AJ3371" s="25">
        <v>0</v>
      </c>
      <c r="AK3371" s="25">
        <v>0</v>
      </c>
      <c r="AL3371" s="25">
        <v>0</v>
      </c>
      <c r="AM3371" s="95">
        <v>0</v>
      </c>
      <c r="AN3371" s="95" t="e">
        <f ca="1">IF(MengeInEEGSummieren(M3371),AM3371,0)</f>
        <v>#NAME?</v>
      </c>
      <c r="AO3371" s="95">
        <f t="shared" si="318"/>
        <v>0</v>
      </c>
      <c r="AP3371" s="95">
        <f t="shared" si="319"/>
        <v>0</v>
      </c>
      <c r="AS3371">
        <v>0</v>
      </c>
      <c r="AT3371">
        <v>0</v>
      </c>
      <c r="AU3371" t="e">
        <f t="shared" ca="1" si="320"/>
        <v>#NAME?</v>
      </c>
    </row>
    <row r="3372" spans="1:47" x14ac:dyDescent="0.15">
      <c r="A3372" s="21" t="s">
        <v>4357</v>
      </c>
      <c r="B3372" s="22" t="s">
        <v>17</v>
      </c>
      <c r="C3372" s="42">
        <v>2010</v>
      </c>
      <c r="D3372" s="22" t="s">
        <v>4095</v>
      </c>
      <c r="E3372" s="22" t="s">
        <v>773</v>
      </c>
      <c r="F3372" s="23">
        <v>10.68</v>
      </c>
      <c r="G3372" s="23">
        <v>10.68</v>
      </c>
      <c r="H3372" s="24">
        <f t="shared" si="315"/>
        <v>0</v>
      </c>
      <c r="I3372" s="153">
        <v>0</v>
      </c>
      <c r="J3372" s="24">
        <f t="shared" si="316"/>
        <v>0</v>
      </c>
      <c r="K3372" s="25">
        <f t="shared" si="317"/>
        <v>0</v>
      </c>
      <c r="L3372">
        <v>0</v>
      </c>
      <c r="M3372">
        <v>32964608</v>
      </c>
      <c r="N3372">
        <v>42065747</v>
      </c>
      <c r="O3372" s="52">
        <v>0</v>
      </c>
      <c r="P3372" s="52">
        <v>0</v>
      </c>
      <c r="Q3372" s="52">
        <v>0</v>
      </c>
      <c r="R3372" s="52">
        <v>0</v>
      </c>
      <c r="S3372" s="52">
        <v>0</v>
      </c>
      <c r="T3372" s="52">
        <v>0</v>
      </c>
      <c r="U3372" s="52">
        <v>0</v>
      </c>
      <c r="V3372" s="52">
        <v>0</v>
      </c>
      <c r="W3372" s="52">
        <v>0</v>
      </c>
      <c r="X3372" s="52">
        <v>0</v>
      </c>
      <c r="Y3372" s="52">
        <v>0</v>
      </c>
      <c r="Z3372" s="52">
        <v>0</v>
      </c>
      <c r="AA3372" s="25">
        <v>0</v>
      </c>
      <c r="AB3372" s="25">
        <v>0</v>
      </c>
      <c r="AC3372" s="25">
        <v>0</v>
      </c>
      <c r="AD3372" s="25">
        <v>0</v>
      </c>
      <c r="AE3372" s="25">
        <v>0</v>
      </c>
      <c r="AF3372" s="25">
        <v>0</v>
      </c>
      <c r="AG3372" s="25">
        <v>0</v>
      </c>
      <c r="AH3372" s="25">
        <v>0</v>
      </c>
      <c r="AI3372" s="25">
        <v>0</v>
      </c>
      <c r="AJ3372" s="25">
        <v>0</v>
      </c>
      <c r="AK3372" s="25">
        <v>0</v>
      </c>
      <c r="AL3372" s="25">
        <v>0</v>
      </c>
      <c r="AM3372" s="95">
        <v>0</v>
      </c>
      <c r="AN3372" s="95" t="e">
        <f ca="1">IF(MengeInEEGSummieren(M3372),AM3372,0)</f>
        <v>#NAME?</v>
      </c>
      <c r="AO3372" s="95">
        <f t="shared" si="318"/>
        <v>0</v>
      </c>
      <c r="AP3372" s="95">
        <f t="shared" si="319"/>
        <v>0</v>
      </c>
      <c r="AS3372">
        <v>0</v>
      </c>
      <c r="AT3372">
        <v>0</v>
      </c>
      <c r="AU3372" t="e">
        <f t="shared" ca="1" si="320"/>
        <v>#NAME?</v>
      </c>
    </row>
    <row r="3373" spans="1:47" x14ac:dyDescent="0.15">
      <c r="A3373" s="21" t="s">
        <v>4358</v>
      </c>
      <c r="B3373" s="22" t="s">
        <v>17</v>
      </c>
      <c r="C3373" s="42">
        <v>2010</v>
      </c>
      <c r="D3373" s="22" t="s">
        <v>4156</v>
      </c>
      <c r="E3373" s="22"/>
      <c r="F3373" s="23">
        <v>15.03</v>
      </c>
      <c r="G3373" s="23">
        <v>15.03</v>
      </c>
      <c r="H3373" s="24">
        <f t="shared" si="315"/>
        <v>0</v>
      </c>
      <c r="I3373" s="153">
        <v>0</v>
      </c>
      <c r="J3373" s="24">
        <f t="shared" si="316"/>
        <v>0</v>
      </c>
      <c r="K3373" s="25">
        <f t="shared" si="317"/>
        <v>0</v>
      </c>
      <c r="L3373">
        <v>0</v>
      </c>
      <c r="M3373">
        <v>32964608</v>
      </c>
      <c r="N3373">
        <v>42065747</v>
      </c>
      <c r="O3373" s="52">
        <v>0</v>
      </c>
      <c r="P3373" s="52">
        <v>0</v>
      </c>
      <c r="Q3373" s="52">
        <v>0</v>
      </c>
      <c r="R3373" s="52">
        <v>0</v>
      </c>
      <c r="S3373" s="52">
        <v>0</v>
      </c>
      <c r="T3373" s="52">
        <v>0</v>
      </c>
      <c r="U3373" s="52">
        <v>0</v>
      </c>
      <c r="V3373" s="52">
        <v>0</v>
      </c>
      <c r="W3373" s="52">
        <v>0</v>
      </c>
      <c r="X3373" s="52">
        <v>0</v>
      </c>
      <c r="Y3373" s="52">
        <v>0</v>
      </c>
      <c r="Z3373" s="52">
        <v>0</v>
      </c>
      <c r="AA3373" s="25">
        <v>0</v>
      </c>
      <c r="AB3373" s="25">
        <v>0</v>
      </c>
      <c r="AC3373" s="25">
        <v>0</v>
      </c>
      <c r="AD3373" s="25">
        <v>0</v>
      </c>
      <c r="AE3373" s="25">
        <v>0</v>
      </c>
      <c r="AF3373" s="25">
        <v>0</v>
      </c>
      <c r="AG3373" s="25">
        <v>0</v>
      </c>
      <c r="AH3373" s="25">
        <v>0</v>
      </c>
      <c r="AI3373" s="25">
        <v>0</v>
      </c>
      <c r="AJ3373" s="25">
        <v>0</v>
      </c>
      <c r="AK3373" s="25">
        <v>0</v>
      </c>
      <c r="AL3373" s="25">
        <v>0</v>
      </c>
      <c r="AM3373" s="95">
        <v>0</v>
      </c>
      <c r="AN3373" s="95" t="e">
        <f ca="1">IF(MengeInEEGSummieren(M3373),AM3373,0)</f>
        <v>#NAME?</v>
      </c>
      <c r="AO3373" s="95">
        <f t="shared" si="318"/>
        <v>0</v>
      </c>
      <c r="AP3373" s="95">
        <f t="shared" si="319"/>
        <v>0</v>
      </c>
      <c r="AS3373">
        <v>0</v>
      </c>
      <c r="AT3373">
        <v>0</v>
      </c>
      <c r="AU3373" t="e">
        <f t="shared" ca="1" si="320"/>
        <v>#NAME?</v>
      </c>
    </row>
    <row r="3374" spans="1:47" x14ac:dyDescent="0.15">
      <c r="A3374" s="21" t="s">
        <v>4359</v>
      </c>
      <c r="B3374" s="22" t="s">
        <v>17</v>
      </c>
      <c r="C3374" s="42">
        <v>2010</v>
      </c>
      <c r="D3374" s="22" t="s">
        <v>4154</v>
      </c>
      <c r="E3374" s="22"/>
      <c r="F3374" s="23">
        <v>12.06</v>
      </c>
      <c r="G3374" s="23">
        <v>12.06</v>
      </c>
      <c r="H3374" s="24">
        <f t="shared" si="315"/>
        <v>0</v>
      </c>
      <c r="I3374" s="153">
        <v>0</v>
      </c>
      <c r="J3374" s="24">
        <f t="shared" si="316"/>
        <v>0</v>
      </c>
      <c r="K3374" s="25">
        <f t="shared" si="317"/>
        <v>0</v>
      </c>
      <c r="L3374">
        <v>0</v>
      </c>
      <c r="M3374">
        <v>32964608</v>
      </c>
      <c r="N3374">
        <v>42065747</v>
      </c>
      <c r="O3374" s="52">
        <v>0</v>
      </c>
      <c r="P3374" s="52">
        <v>0</v>
      </c>
      <c r="Q3374" s="52">
        <v>0</v>
      </c>
      <c r="R3374" s="52">
        <v>0</v>
      </c>
      <c r="S3374" s="52">
        <v>0</v>
      </c>
      <c r="T3374" s="52">
        <v>0</v>
      </c>
      <c r="U3374" s="52">
        <v>0</v>
      </c>
      <c r="V3374" s="52">
        <v>0</v>
      </c>
      <c r="W3374" s="52">
        <v>0</v>
      </c>
      <c r="X3374" s="52">
        <v>0</v>
      </c>
      <c r="Y3374" s="52">
        <v>0</v>
      </c>
      <c r="Z3374" s="52">
        <v>0</v>
      </c>
      <c r="AA3374" s="25">
        <v>0</v>
      </c>
      <c r="AB3374" s="25">
        <v>0</v>
      </c>
      <c r="AC3374" s="25">
        <v>0</v>
      </c>
      <c r="AD3374" s="25">
        <v>0</v>
      </c>
      <c r="AE3374" s="25">
        <v>0</v>
      </c>
      <c r="AF3374" s="25">
        <v>0</v>
      </c>
      <c r="AG3374" s="25">
        <v>0</v>
      </c>
      <c r="AH3374" s="25">
        <v>0</v>
      </c>
      <c r="AI3374" s="25">
        <v>0</v>
      </c>
      <c r="AJ3374" s="25">
        <v>0</v>
      </c>
      <c r="AK3374" s="25">
        <v>0</v>
      </c>
      <c r="AL3374" s="25">
        <v>0</v>
      </c>
      <c r="AM3374" s="95">
        <v>0</v>
      </c>
      <c r="AN3374" s="95" t="e">
        <f ca="1">IF(MengeInEEGSummieren(M3374),AM3374,0)</f>
        <v>#NAME?</v>
      </c>
      <c r="AO3374" s="95">
        <f t="shared" si="318"/>
        <v>0</v>
      </c>
      <c r="AP3374" s="95">
        <f t="shared" si="319"/>
        <v>0</v>
      </c>
      <c r="AS3374">
        <v>0</v>
      </c>
      <c r="AT3374">
        <v>0</v>
      </c>
      <c r="AU3374" t="e">
        <f t="shared" ca="1" si="320"/>
        <v>#NAME?</v>
      </c>
    </row>
    <row r="3375" spans="1:47" x14ac:dyDescent="0.15">
      <c r="A3375" s="21" t="s">
        <v>4360</v>
      </c>
      <c r="B3375" s="22" t="s">
        <v>17</v>
      </c>
      <c r="C3375" s="42">
        <v>2010</v>
      </c>
      <c r="D3375" s="22" t="s">
        <v>4152</v>
      </c>
      <c r="E3375" s="22"/>
      <c r="F3375" s="23">
        <v>14.04</v>
      </c>
      <c r="G3375" s="23">
        <v>14.04</v>
      </c>
      <c r="H3375" s="24">
        <f t="shared" si="315"/>
        <v>0</v>
      </c>
      <c r="I3375" s="153">
        <v>0</v>
      </c>
      <c r="J3375" s="24">
        <f t="shared" si="316"/>
        <v>0</v>
      </c>
      <c r="K3375" s="25">
        <f t="shared" si="317"/>
        <v>0</v>
      </c>
      <c r="L3375">
        <v>0</v>
      </c>
      <c r="M3375">
        <v>32964608</v>
      </c>
      <c r="N3375">
        <v>42065747</v>
      </c>
      <c r="O3375" s="52">
        <v>0</v>
      </c>
      <c r="P3375" s="52">
        <v>0</v>
      </c>
      <c r="Q3375" s="52">
        <v>0</v>
      </c>
      <c r="R3375" s="52">
        <v>0</v>
      </c>
      <c r="S3375" s="52">
        <v>0</v>
      </c>
      <c r="T3375" s="52">
        <v>0</v>
      </c>
      <c r="U3375" s="52">
        <v>0</v>
      </c>
      <c r="V3375" s="52">
        <v>0</v>
      </c>
      <c r="W3375" s="52">
        <v>0</v>
      </c>
      <c r="X3375" s="52">
        <v>0</v>
      </c>
      <c r="Y3375" s="52">
        <v>0</v>
      </c>
      <c r="Z3375" s="52">
        <v>0</v>
      </c>
      <c r="AA3375" s="25">
        <v>0</v>
      </c>
      <c r="AB3375" s="25">
        <v>0</v>
      </c>
      <c r="AC3375" s="25">
        <v>0</v>
      </c>
      <c r="AD3375" s="25">
        <v>0</v>
      </c>
      <c r="AE3375" s="25">
        <v>0</v>
      </c>
      <c r="AF3375" s="25">
        <v>0</v>
      </c>
      <c r="AG3375" s="25">
        <v>0</v>
      </c>
      <c r="AH3375" s="25">
        <v>0</v>
      </c>
      <c r="AI3375" s="25">
        <v>0</v>
      </c>
      <c r="AJ3375" s="25">
        <v>0</v>
      </c>
      <c r="AK3375" s="25">
        <v>0</v>
      </c>
      <c r="AL3375" s="25">
        <v>0</v>
      </c>
      <c r="AM3375" s="95">
        <v>0</v>
      </c>
      <c r="AN3375" s="95" t="e">
        <f ca="1">IF(MengeInEEGSummieren(M3375),AM3375,0)</f>
        <v>#NAME?</v>
      </c>
      <c r="AO3375" s="95">
        <f t="shared" si="318"/>
        <v>0</v>
      </c>
      <c r="AP3375" s="95">
        <f t="shared" si="319"/>
        <v>0</v>
      </c>
      <c r="AS3375">
        <v>0</v>
      </c>
      <c r="AT3375">
        <v>0</v>
      </c>
      <c r="AU3375" t="e">
        <f t="shared" ca="1" si="320"/>
        <v>#NAME?</v>
      </c>
    </row>
    <row r="3376" spans="1:47" x14ac:dyDescent="0.15">
      <c r="A3376" s="21" t="s">
        <v>4361</v>
      </c>
      <c r="B3376" s="22" t="s">
        <v>17</v>
      </c>
      <c r="C3376" s="42">
        <v>2010</v>
      </c>
      <c r="D3376" s="22" t="s">
        <v>4150</v>
      </c>
      <c r="E3376" s="22"/>
      <c r="F3376" s="23">
        <v>11.07</v>
      </c>
      <c r="G3376" s="23">
        <v>11.07</v>
      </c>
      <c r="H3376" s="24">
        <f t="shared" si="315"/>
        <v>0</v>
      </c>
      <c r="I3376" s="153">
        <v>0</v>
      </c>
      <c r="J3376" s="24">
        <f t="shared" si="316"/>
        <v>0</v>
      </c>
      <c r="K3376" s="25">
        <f t="shared" si="317"/>
        <v>0</v>
      </c>
      <c r="L3376">
        <v>0</v>
      </c>
      <c r="M3376">
        <v>32964608</v>
      </c>
      <c r="N3376">
        <v>42065747</v>
      </c>
      <c r="O3376" s="52">
        <v>0</v>
      </c>
      <c r="P3376" s="52">
        <v>0</v>
      </c>
      <c r="Q3376" s="52">
        <v>0</v>
      </c>
      <c r="R3376" s="52">
        <v>0</v>
      </c>
      <c r="S3376" s="52">
        <v>0</v>
      </c>
      <c r="T3376" s="52">
        <v>0</v>
      </c>
      <c r="U3376" s="52">
        <v>0</v>
      </c>
      <c r="V3376" s="52">
        <v>0</v>
      </c>
      <c r="W3376" s="52">
        <v>0</v>
      </c>
      <c r="X3376" s="52">
        <v>0</v>
      </c>
      <c r="Y3376" s="52">
        <v>0</v>
      </c>
      <c r="Z3376" s="52">
        <v>0</v>
      </c>
      <c r="AA3376" s="25">
        <v>0</v>
      </c>
      <c r="AB3376" s="25">
        <v>0</v>
      </c>
      <c r="AC3376" s="25">
        <v>0</v>
      </c>
      <c r="AD3376" s="25">
        <v>0</v>
      </c>
      <c r="AE3376" s="25">
        <v>0</v>
      </c>
      <c r="AF3376" s="25">
        <v>0</v>
      </c>
      <c r="AG3376" s="25">
        <v>0</v>
      </c>
      <c r="AH3376" s="25">
        <v>0</v>
      </c>
      <c r="AI3376" s="25">
        <v>0</v>
      </c>
      <c r="AJ3376" s="25">
        <v>0</v>
      </c>
      <c r="AK3376" s="25">
        <v>0</v>
      </c>
      <c r="AL3376" s="25">
        <v>0</v>
      </c>
      <c r="AM3376" s="95">
        <v>0</v>
      </c>
      <c r="AN3376" s="95" t="e">
        <f ca="1">IF(MengeInEEGSummieren(M3376),AM3376,0)</f>
        <v>#NAME?</v>
      </c>
      <c r="AO3376" s="95">
        <f t="shared" si="318"/>
        <v>0</v>
      </c>
      <c r="AP3376" s="95">
        <f t="shared" si="319"/>
        <v>0</v>
      </c>
      <c r="AS3376">
        <v>0</v>
      </c>
      <c r="AT3376">
        <v>0</v>
      </c>
      <c r="AU3376" t="e">
        <f t="shared" ca="1" si="320"/>
        <v>#NAME?</v>
      </c>
    </row>
    <row r="3377" spans="1:47" x14ac:dyDescent="0.15">
      <c r="A3377" s="21" t="s">
        <v>4362</v>
      </c>
      <c r="B3377" s="22" t="s">
        <v>17</v>
      </c>
      <c r="C3377" s="42">
        <v>2010</v>
      </c>
      <c r="D3377" s="22" t="s">
        <v>3926</v>
      </c>
      <c r="E3377" s="22"/>
      <c r="F3377" s="23">
        <v>15.03</v>
      </c>
      <c r="G3377" s="23">
        <v>15.03</v>
      </c>
      <c r="H3377" s="24">
        <f t="shared" si="315"/>
        <v>0</v>
      </c>
      <c r="I3377" s="153">
        <v>0</v>
      </c>
      <c r="J3377" s="24">
        <f t="shared" si="316"/>
        <v>0</v>
      </c>
      <c r="K3377" s="25">
        <f t="shared" si="317"/>
        <v>0</v>
      </c>
      <c r="L3377">
        <v>0</v>
      </c>
      <c r="M3377">
        <v>32964608</v>
      </c>
      <c r="N3377">
        <v>42065747</v>
      </c>
      <c r="O3377" s="52">
        <v>0</v>
      </c>
      <c r="P3377" s="52">
        <v>0</v>
      </c>
      <c r="Q3377" s="52">
        <v>0</v>
      </c>
      <c r="R3377" s="52">
        <v>0</v>
      </c>
      <c r="S3377" s="52">
        <v>0</v>
      </c>
      <c r="T3377" s="52">
        <v>0</v>
      </c>
      <c r="U3377" s="52">
        <v>0</v>
      </c>
      <c r="V3377" s="52">
        <v>0</v>
      </c>
      <c r="W3377" s="52">
        <v>0</v>
      </c>
      <c r="X3377" s="52">
        <v>0</v>
      </c>
      <c r="Y3377" s="52">
        <v>0</v>
      </c>
      <c r="Z3377" s="52">
        <v>0</v>
      </c>
      <c r="AA3377" s="25">
        <v>0</v>
      </c>
      <c r="AB3377" s="25">
        <v>0</v>
      </c>
      <c r="AC3377" s="25">
        <v>0</v>
      </c>
      <c r="AD3377" s="25">
        <v>0</v>
      </c>
      <c r="AE3377" s="25">
        <v>0</v>
      </c>
      <c r="AF3377" s="25">
        <v>0</v>
      </c>
      <c r="AG3377" s="25">
        <v>0</v>
      </c>
      <c r="AH3377" s="25">
        <v>0</v>
      </c>
      <c r="AI3377" s="25">
        <v>0</v>
      </c>
      <c r="AJ3377" s="25">
        <v>0</v>
      </c>
      <c r="AK3377" s="25">
        <v>0</v>
      </c>
      <c r="AL3377" s="25">
        <v>0</v>
      </c>
      <c r="AM3377" s="95">
        <v>0</v>
      </c>
      <c r="AN3377" s="95" t="e">
        <f ca="1">IF(MengeInEEGSummieren(M3377),AM3377,0)</f>
        <v>#NAME?</v>
      </c>
      <c r="AO3377" s="95">
        <f t="shared" si="318"/>
        <v>0</v>
      </c>
      <c r="AP3377" s="95">
        <f t="shared" si="319"/>
        <v>0</v>
      </c>
      <c r="AS3377">
        <v>0</v>
      </c>
      <c r="AT3377">
        <v>0</v>
      </c>
      <c r="AU3377" t="e">
        <f t="shared" ca="1" si="320"/>
        <v>#NAME?</v>
      </c>
    </row>
    <row r="3378" spans="1:47" x14ac:dyDescent="0.15">
      <c r="A3378" s="21" t="s">
        <v>4363</v>
      </c>
      <c r="B3378" s="22" t="s">
        <v>17</v>
      </c>
      <c r="C3378" s="42">
        <v>2010</v>
      </c>
      <c r="D3378" s="22" t="s">
        <v>3924</v>
      </c>
      <c r="E3378" s="22"/>
      <c r="F3378" s="23">
        <v>12.06</v>
      </c>
      <c r="G3378" s="23">
        <v>12.06</v>
      </c>
      <c r="H3378" s="24">
        <f t="shared" si="315"/>
        <v>0</v>
      </c>
      <c r="I3378" s="153">
        <v>0</v>
      </c>
      <c r="J3378" s="24">
        <f t="shared" si="316"/>
        <v>0</v>
      </c>
      <c r="K3378" s="25">
        <f t="shared" si="317"/>
        <v>0</v>
      </c>
      <c r="L3378">
        <v>0</v>
      </c>
      <c r="M3378">
        <v>32964608</v>
      </c>
      <c r="N3378">
        <v>42065747</v>
      </c>
      <c r="O3378" s="52">
        <v>0</v>
      </c>
      <c r="P3378" s="52">
        <v>0</v>
      </c>
      <c r="Q3378" s="52">
        <v>0</v>
      </c>
      <c r="R3378" s="52">
        <v>0</v>
      </c>
      <c r="S3378" s="52">
        <v>0</v>
      </c>
      <c r="T3378" s="52">
        <v>0</v>
      </c>
      <c r="U3378" s="52">
        <v>0</v>
      </c>
      <c r="V3378" s="52">
        <v>0</v>
      </c>
      <c r="W3378" s="52">
        <v>0</v>
      </c>
      <c r="X3378" s="52">
        <v>0</v>
      </c>
      <c r="Y3378" s="52">
        <v>0</v>
      </c>
      <c r="Z3378" s="52">
        <v>0</v>
      </c>
      <c r="AA3378" s="25">
        <v>0</v>
      </c>
      <c r="AB3378" s="25">
        <v>0</v>
      </c>
      <c r="AC3378" s="25">
        <v>0</v>
      </c>
      <c r="AD3378" s="25">
        <v>0</v>
      </c>
      <c r="AE3378" s="25">
        <v>0</v>
      </c>
      <c r="AF3378" s="25">
        <v>0</v>
      </c>
      <c r="AG3378" s="25">
        <v>0</v>
      </c>
      <c r="AH3378" s="25">
        <v>0</v>
      </c>
      <c r="AI3378" s="25">
        <v>0</v>
      </c>
      <c r="AJ3378" s="25">
        <v>0</v>
      </c>
      <c r="AK3378" s="25">
        <v>0</v>
      </c>
      <c r="AL3378" s="25">
        <v>0</v>
      </c>
      <c r="AM3378" s="95">
        <v>0</v>
      </c>
      <c r="AN3378" s="95" t="e">
        <f ca="1">IF(MengeInEEGSummieren(M3378),AM3378,0)</f>
        <v>#NAME?</v>
      </c>
      <c r="AO3378" s="95">
        <f t="shared" si="318"/>
        <v>0</v>
      </c>
      <c r="AP3378" s="95">
        <f t="shared" si="319"/>
        <v>0</v>
      </c>
      <c r="AS3378">
        <v>0</v>
      </c>
      <c r="AT3378">
        <v>0</v>
      </c>
      <c r="AU3378" t="e">
        <f t="shared" ca="1" si="320"/>
        <v>#NAME?</v>
      </c>
    </row>
    <row r="3379" spans="1:47" x14ac:dyDescent="0.15">
      <c r="A3379" s="21" t="s">
        <v>4364</v>
      </c>
      <c r="B3379" s="22" t="s">
        <v>17</v>
      </c>
      <c r="C3379" s="42">
        <v>2010</v>
      </c>
      <c r="D3379" s="22" t="s">
        <v>4146</v>
      </c>
      <c r="E3379" s="22"/>
      <c r="F3379" s="23">
        <v>13.05</v>
      </c>
      <c r="G3379" s="23">
        <v>13.05</v>
      </c>
      <c r="H3379" s="24">
        <f t="shared" si="315"/>
        <v>0</v>
      </c>
      <c r="I3379" s="153">
        <v>0</v>
      </c>
      <c r="J3379" s="24">
        <f t="shared" si="316"/>
        <v>0</v>
      </c>
      <c r="K3379" s="25">
        <f t="shared" si="317"/>
        <v>0</v>
      </c>
      <c r="L3379">
        <v>0</v>
      </c>
      <c r="M3379">
        <v>32964608</v>
      </c>
      <c r="N3379">
        <v>42065747</v>
      </c>
      <c r="O3379" s="52">
        <v>0</v>
      </c>
      <c r="P3379" s="52">
        <v>0</v>
      </c>
      <c r="Q3379" s="52">
        <v>0</v>
      </c>
      <c r="R3379" s="52">
        <v>0</v>
      </c>
      <c r="S3379" s="52">
        <v>0</v>
      </c>
      <c r="T3379" s="52">
        <v>0</v>
      </c>
      <c r="U3379" s="52">
        <v>0</v>
      </c>
      <c r="V3379" s="52">
        <v>0</v>
      </c>
      <c r="W3379" s="52">
        <v>0</v>
      </c>
      <c r="X3379" s="52">
        <v>0</v>
      </c>
      <c r="Y3379" s="52">
        <v>0</v>
      </c>
      <c r="Z3379" s="52">
        <v>0</v>
      </c>
      <c r="AA3379" s="25">
        <v>0</v>
      </c>
      <c r="AB3379" s="25">
        <v>0</v>
      </c>
      <c r="AC3379" s="25">
        <v>0</v>
      </c>
      <c r="AD3379" s="25">
        <v>0</v>
      </c>
      <c r="AE3379" s="25">
        <v>0</v>
      </c>
      <c r="AF3379" s="25">
        <v>0</v>
      </c>
      <c r="AG3379" s="25">
        <v>0</v>
      </c>
      <c r="AH3379" s="25">
        <v>0</v>
      </c>
      <c r="AI3379" s="25">
        <v>0</v>
      </c>
      <c r="AJ3379" s="25">
        <v>0</v>
      </c>
      <c r="AK3379" s="25">
        <v>0</v>
      </c>
      <c r="AL3379" s="25">
        <v>0</v>
      </c>
      <c r="AM3379" s="95">
        <v>0</v>
      </c>
      <c r="AN3379" s="95" t="e">
        <f ca="1">IF(MengeInEEGSummieren(M3379),AM3379,0)</f>
        <v>#NAME?</v>
      </c>
      <c r="AO3379" s="95">
        <f t="shared" si="318"/>
        <v>0</v>
      </c>
      <c r="AP3379" s="95">
        <f t="shared" si="319"/>
        <v>0</v>
      </c>
      <c r="AS3379">
        <v>0</v>
      </c>
      <c r="AT3379">
        <v>0</v>
      </c>
      <c r="AU3379" t="e">
        <f t="shared" ca="1" si="320"/>
        <v>#NAME?</v>
      </c>
    </row>
    <row r="3380" spans="1:47" x14ac:dyDescent="0.15">
      <c r="A3380" s="21" t="s">
        <v>4365</v>
      </c>
      <c r="B3380" s="22" t="s">
        <v>17</v>
      </c>
      <c r="C3380" s="42">
        <v>2010</v>
      </c>
      <c r="D3380" s="22" t="s">
        <v>4144</v>
      </c>
      <c r="E3380" s="22"/>
      <c r="F3380" s="23">
        <v>10.08</v>
      </c>
      <c r="G3380" s="23">
        <v>10.08</v>
      </c>
      <c r="H3380" s="24">
        <f t="shared" si="315"/>
        <v>0</v>
      </c>
      <c r="I3380" s="153">
        <v>0</v>
      </c>
      <c r="J3380" s="24">
        <f t="shared" si="316"/>
        <v>0</v>
      </c>
      <c r="K3380" s="25">
        <f t="shared" si="317"/>
        <v>0</v>
      </c>
      <c r="L3380">
        <v>0</v>
      </c>
      <c r="M3380">
        <v>32964608</v>
      </c>
      <c r="N3380">
        <v>42065747</v>
      </c>
      <c r="O3380" s="52">
        <v>0</v>
      </c>
      <c r="P3380" s="52">
        <v>0</v>
      </c>
      <c r="Q3380" s="52">
        <v>0</v>
      </c>
      <c r="R3380" s="52">
        <v>0</v>
      </c>
      <c r="S3380" s="52">
        <v>0</v>
      </c>
      <c r="T3380" s="52">
        <v>0</v>
      </c>
      <c r="U3380" s="52">
        <v>0</v>
      </c>
      <c r="V3380" s="52">
        <v>0</v>
      </c>
      <c r="W3380" s="52">
        <v>0</v>
      </c>
      <c r="X3380" s="52">
        <v>0</v>
      </c>
      <c r="Y3380" s="52">
        <v>0</v>
      </c>
      <c r="Z3380" s="52">
        <v>0</v>
      </c>
      <c r="AA3380" s="25">
        <v>0</v>
      </c>
      <c r="AB3380" s="25">
        <v>0</v>
      </c>
      <c r="AC3380" s="25">
        <v>0</v>
      </c>
      <c r="AD3380" s="25">
        <v>0</v>
      </c>
      <c r="AE3380" s="25">
        <v>0</v>
      </c>
      <c r="AF3380" s="25">
        <v>0</v>
      </c>
      <c r="AG3380" s="25">
        <v>0</v>
      </c>
      <c r="AH3380" s="25">
        <v>0</v>
      </c>
      <c r="AI3380" s="25">
        <v>0</v>
      </c>
      <c r="AJ3380" s="25">
        <v>0</v>
      </c>
      <c r="AK3380" s="25">
        <v>0</v>
      </c>
      <c r="AL3380" s="25">
        <v>0</v>
      </c>
      <c r="AM3380" s="95">
        <v>0</v>
      </c>
      <c r="AN3380" s="95" t="e">
        <f ca="1">IF(MengeInEEGSummieren(M3380),AM3380,0)</f>
        <v>#NAME?</v>
      </c>
      <c r="AO3380" s="95">
        <f t="shared" si="318"/>
        <v>0</v>
      </c>
      <c r="AP3380" s="95">
        <f t="shared" si="319"/>
        <v>0</v>
      </c>
      <c r="AS3380">
        <v>0</v>
      </c>
      <c r="AT3380">
        <v>0</v>
      </c>
      <c r="AU3380" t="e">
        <f t="shared" ca="1" si="320"/>
        <v>#NAME?</v>
      </c>
    </row>
    <row r="3381" spans="1:47" x14ac:dyDescent="0.15">
      <c r="A3381" s="21" t="s">
        <v>4366</v>
      </c>
      <c r="B3381" s="22" t="s">
        <v>17</v>
      </c>
      <c r="C3381" s="42">
        <v>2010</v>
      </c>
      <c r="D3381" s="22" t="s">
        <v>4367</v>
      </c>
      <c r="E3381" s="22"/>
      <c r="F3381" s="23">
        <v>17.489999999999998</v>
      </c>
      <c r="G3381" s="23">
        <v>17.489999999999998</v>
      </c>
      <c r="H3381" s="24">
        <f t="shared" si="315"/>
        <v>0</v>
      </c>
      <c r="I3381" s="153">
        <v>0</v>
      </c>
      <c r="J3381" s="24">
        <f t="shared" si="316"/>
        <v>0</v>
      </c>
      <c r="K3381" s="25">
        <f t="shared" si="317"/>
        <v>0</v>
      </c>
      <c r="L3381">
        <v>0</v>
      </c>
      <c r="M3381">
        <v>32964608</v>
      </c>
      <c r="N3381">
        <v>42065747</v>
      </c>
      <c r="O3381" s="52">
        <v>0</v>
      </c>
      <c r="P3381" s="52">
        <v>0</v>
      </c>
      <c r="Q3381" s="52">
        <v>0</v>
      </c>
      <c r="R3381" s="52">
        <v>0</v>
      </c>
      <c r="S3381" s="52">
        <v>0</v>
      </c>
      <c r="T3381" s="52">
        <v>0</v>
      </c>
      <c r="U3381" s="52">
        <v>0</v>
      </c>
      <c r="V3381" s="52">
        <v>0</v>
      </c>
      <c r="W3381" s="52">
        <v>0</v>
      </c>
      <c r="X3381" s="52">
        <v>0</v>
      </c>
      <c r="Y3381" s="52">
        <v>0</v>
      </c>
      <c r="Z3381" s="52">
        <v>0</v>
      </c>
      <c r="AA3381" s="25">
        <v>0</v>
      </c>
      <c r="AB3381" s="25">
        <v>0</v>
      </c>
      <c r="AC3381" s="25">
        <v>0</v>
      </c>
      <c r="AD3381" s="25">
        <v>0</v>
      </c>
      <c r="AE3381" s="25">
        <v>0</v>
      </c>
      <c r="AF3381" s="25">
        <v>0</v>
      </c>
      <c r="AG3381" s="25">
        <v>0</v>
      </c>
      <c r="AH3381" s="25">
        <v>0</v>
      </c>
      <c r="AI3381" s="25">
        <v>0</v>
      </c>
      <c r="AJ3381" s="25">
        <v>0</v>
      </c>
      <c r="AK3381" s="25">
        <v>0</v>
      </c>
      <c r="AL3381" s="25">
        <v>0</v>
      </c>
      <c r="AM3381" s="95">
        <v>0</v>
      </c>
      <c r="AN3381" s="95" t="e">
        <f ca="1">IF(MengeInEEGSummieren(M3381),AM3381,0)</f>
        <v>#NAME?</v>
      </c>
      <c r="AO3381" s="95">
        <f t="shared" si="318"/>
        <v>0</v>
      </c>
      <c r="AP3381" s="95">
        <f t="shared" si="319"/>
        <v>0</v>
      </c>
      <c r="AS3381">
        <v>0</v>
      </c>
      <c r="AT3381">
        <v>0</v>
      </c>
      <c r="AU3381" t="e">
        <f t="shared" ca="1" si="320"/>
        <v>#NAME?</v>
      </c>
    </row>
    <row r="3382" spans="1:47" x14ac:dyDescent="0.15">
      <c r="A3382" s="21" t="s">
        <v>4368</v>
      </c>
      <c r="B3382" s="22" t="s">
        <v>17</v>
      </c>
      <c r="C3382" s="42">
        <v>2010</v>
      </c>
      <c r="D3382" s="22" t="s">
        <v>4141</v>
      </c>
      <c r="E3382" s="22"/>
      <c r="F3382" s="23">
        <v>14.52</v>
      </c>
      <c r="G3382" s="23">
        <v>14.52</v>
      </c>
      <c r="H3382" s="24">
        <f t="shared" si="315"/>
        <v>0</v>
      </c>
      <c r="I3382" s="153">
        <v>0</v>
      </c>
      <c r="J3382" s="24">
        <f t="shared" si="316"/>
        <v>0</v>
      </c>
      <c r="K3382" s="25">
        <f t="shared" si="317"/>
        <v>0</v>
      </c>
      <c r="L3382">
        <v>0</v>
      </c>
      <c r="M3382">
        <v>32964608</v>
      </c>
      <c r="N3382">
        <v>42065747</v>
      </c>
      <c r="O3382" s="52">
        <v>0</v>
      </c>
      <c r="P3382" s="52">
        <v>0</v>
      </c>
      <c r="Q3382" s="52">
        <v>0</v>
      </c>
      <c r="R3382" s="52">
        <v>0</v>
      </c>
      <c r="S3382" s="52">
        <v>0</v>
      </c>
      <c r="T3382" s="52">
        <v>0</v>
      </c>
      <c r="U3382" s="52">
        <v>0</v>
      </c>
      <c r="V3382" s="52">
        <v>0</v>
      </c>
      <c r="W3382" s="52">
        <v>0</v>
      </c>
      <c r="X3382" s="52">
        <v>0</v>
      </c>
      <c r="Y3382" s="52">
        <v>0</v>
      </c>
      <c r="Z3382" s="52">
        <v>0</v>
      </c>
      <c r="AA3382" s="25">
        <v>0</v>
      </c>
      <c r="AB3382" s="25">
        <v>0</v>
      </c>
      <c r="AC3382" s="25">
        <v>0</v>
      </c>
      <c r="AD3382" s="25">
        <v>0</v>
      </c>
      <c r="AE3382" s="25">
        <v>0</v>
      </c>
      <c r="AF3382" s="25">
        <v>0</v>
      </c>
      <c r="AG3382" s="25">
        <v>0</v>
      </c>
      <c r="AH3382" s="25">
        <v>0</v>
      </c>
      <c r="AI3382" s="25">
        <v>0</v>
      </c>
      <c r="AJ3382" s="25">
        <v>0</v>
      </c>
      <c r="AK3382" s="25">
        <v>0</v>
      </c>
      <c r="AL3382" s="25">
        <v>0</v>
      </c>
      <c r="AM3382" s="95">
        <v>0</v>
      </c>
      <c r="AN3382" s="95" t="e">
        <f ca="1">IF(MengeInEEGSummieren(M3382),AM3382,0)</f>
        <v>#NAME?</v>
      </c>
      <c r="AO3382" s="95">
        <f t="shared" si="318"/>
        <v>0</v>
      </c>
      <c r="AP3382" s="95">
        <f t="shared" si="319"/>
        <v>0</v>
      </c>
      <c r="AS3382">
        <v>0</v>
      </c>
      <c r="AT3382">
        <v>0</v>
      </c>
      <c r="AU3382" t="e">
        <f t="shared" ca="1" si="320"/>
        <v>#NAME?</v>
      </c>
    </row>
    <row r="3383" spans="1:47" x14ac:dyDescent="0.15">
      <c r="A3383" s="21" t="s">
        <v>4369</v>
      </c>
      <c r="B3383" s="22" t="s">
        <v>17</v>
      </c>
      <c r="C3383" s="42">
        <v>2010</v>
      </c>
      <c r="D3383" s="22" t="s">
        <v>4139</v>
      </c>
      <c r="E3383" s="22"/>
      <c r="F3383" s="23">
        <v>16.5</v>
      </c>
      <c r="G3383" s="23">
        <v>16.5</v>
      </c>
      <c r="H3383" s="24">
        <f t="shared" si="315"/>
        <v>0</v>
      </c>
      <c r="I3383" s="153">
        <v>0</v>
      </c>
      <c r="J3383" s="24">
        <f t="shared" si="316"/>
        <v>0</v>
      </c>
      <c r="K3383" s="25">
        <f t="shared" si="317"/>
        <v>0</v>
      </c>
      <c r="L3383">
        <v>0</v>
      </c>
      <c r="M3383">
        <v>32964608</v>
      </c>
      <c r="N3383">
        <v>42065747</v>
      </c>
      <c r="O3383" s="52">
        <v>0</v>
      </c>
      <c r="P3383" s="52">
        <v>0</v>
      </c>
      <c r="Q3383" s="52">
        <v>0</v>
      </c>
      <c r="R3383" s="52">
        <v>0</v>
      </c>
      <c r="S3383" s="52">
        <v>0</v>
      </c>
      <c r="T3383" s="52">
        <v>0</v>
      </c>
      <c r="U3383" s="52">
        <v>0</v>
      </c>
      <c r="V3383" s="52">
        <v>0</v>
      </c>
      <c r="W3383" s="52">
        <v>0</v>
      </c>
      <c r="X3383" s="52">
        <v>0</v>
      </c>
      <c r="Y3383" s="52">
        <v>0</v>
      </c>
      <c r="Z3383" s="52">
        <v>0</v>
      </c>
      <c r="AA3383" s="25">
        <v>0</v>
      </c>
      <c r="AB3383" s="25">
        <v>0</v>
      </c>
      <c r="AC3383" s="25">
        <v>0</v>
      </c>
      <c r="AD3383" s="25">
        <v>0</v>
      </c>
      <c r="AE3383" s="25">
        <v>0</v>
      </c>
      <c r="AF3383" s="25">
        <v>0</v>
      </c>
      <c r="AG3383" s="25">
        <v>0</v>
      </c>
      <c r="AH3383" s="25">
        <v>0</v>
      </c>
      <c r="AI3383" s="25">
        <v>0</v>
      </c>
      <c r="AJ3383" s="25">
        <v>0</v>
      </c>
      <c r="AK3383" s="25">
        <v>0</v>
      </c>
      <c r="AL3383" s="25">
        <v>0</v>
      </c>
      <c r="AM3383" s="95">
        <v>0</v>
      </c>
      <c r="AN3383" s="95" t="e">
        <f ca="1">IF(MengeInEEGSummieren(M3383),AM3383,0)</f>
        <v>#NAME?</v>
      </c>
      <c r="AO3383" s="95">
        <f t="shared" si="318"/>
        <v>0</v>
      </c>
      <c r="AP3383" s="95">
        <f t="shared" si="319"/>
        <v>0</v>
      </c>
      <c r="AS3383">
        <v>0</v>
      </c>
      <c r="AT3383">
        <v>0</v>
      </c>
      <c r="AU3383" t="e">
        <f t="shared" ca="1" si="320"/>
        <v>#NAME?</v>
      </c>
    </row>
    <row r="3384" spans="1:47" x14ac:dyDescent="0.15">
      <c r="A3384" s="21" t="s">
        <v>4370</v>
      </c>
      <c r="B3384" s="22" t="s">
        <v>17</v>
      </c>
      <c r="C3384" s="42">
        <v>2010</v>
      </c>
      <c r="D3384" s="22" t="s">
        <v>4137</v>
      </c>
      <c r="E3384" s="22"/>
      <c r="F3384" s="23">
        <v>13.53</v>
      </c>
      <c r="G3384" s="23">
        <v>13.53</v>
      </c>
      <c r="H3384" s="24">
        <f t="shared" si="315"/>
        <v>0</v>
      </c>
      <c r="I3384" s="153">
        <v>0</v>
      </c>
      <c r="J3384" s="24">
        <f t="shared" si="316"/>
        <v>0</v>
      </c>
      <c r="K3384" s="25">
        <f t="shared" si="317"/>
        <v>0</v>
      </c>
      <c r="L3384">
        <v>0</v>
      </c>
      <c r="M3384">
        <v>32964608</v>
      </c>
      <c r="N3384">
        <v>42065747</v>
      </c>
      <c r="O3384" s="52">
        <v>0</v>
      </c>
      <c r="P3384" s="52">
        <v>0</v>
      </c>
      <c r="Q3384" s="52">
        <v>0</v>
      </c>
      <c r="R3384" s="52">
        <v>0</v>
      </c>
      <c r="S3384" s="52">
        <v>0</v>
      </c>
      <c r="T3384" s="52">
        <v>0</v>
      </c>
      <c r="U3384" s="52">
        <v>0</v>
      </c>
      <c r="V3384" s="52">
        <v>0</v>
      </c>
      <c r="W3384" s="52">
        <v>0</v>
      </c>
      <c r="X3384" s="52">
        <v>0</v>
      </c>
      <c r="Y3384" s="52">
        <v>0</v>
      </c>
      <c r="Z3384" s="52">
        <v>0</v>
      </c>
      <c r="AA3384" s="25">
        <v>0</v>
      </c>
      <c r="AB3384" s="25">
        <v>0</v>
      </c>
      <c r="AC3384" s="25">
        <v>0</v>
      </c>
      <c r="AD3384" s="25">
        <v>0</v>
      </c>
      <c r="AE3384" s="25">
        <v>0</v>
      </c>
      <c r="AF3384" s="25">
        <v>0</v>
      </c>
      <c r="AG3384" s="25">
        <v>0</v>
      </c>
      <c r="AH3384" s="25">
        <v>0</v>
      </c>
      <c r="AI3384" s="25">
        <v>0</v>
      </c>
      <c r="AJ3384" s="25">
        <v>0</v>
      </c>
      <c r="AK3384" s="25">
        <v>0</v>
      </c>
      <c r="AL3384" s="25">
        <v>0</v>
      </c>
      <c r="AM3384" s="95">
        <v>0</v>
      </c>
      <c r="AN3384" s="95" t="e">
        <f ca="1">IF(MengeInEEGSummieren(M3384),AM3384,0)</f>
        <v>#NAME?</v>
      </c>
      <c r="AO3384" s="95">
        <f t="shared" si="318"/>
        <v>0</v>
      </c>
      <c r="AP3384" s="95">
        <f t="shared" si="319"/>
        <v>0</v>
      </c>
      <c r="AS3384">
        <v>0</v>
      </c>
      <c r="AT3384">
        <v>0</v>
      </c>
      <c r="AU3384" t="e">
        <f t="shared" ca="1" si="320"/>
        <v>#NAME?</v>
      </c>
    </row>
    <row r="3385" spans="1:47" x14ac:dyDescent="0.15">
      <c r="A3385" s="21" t="s">
        <v>4371</v>
      </c>
      <c r="B3385" s="22" t="s">
        <v>17</v>
      </c>
      <c r="C3385" s="42">
        <v>2010</v>
      </c>
      <c r="D3385" s="22" t="s">
        <v>4135</v>
      </c>
      <c r="E3385" s="22"/>
      <c r="F3385" s="23">
        <v>17.489999999999998</v>
      </c>
      <c r="G3385" s="23">
        <v>17.489999999999998</v>
      </c>
      <c r="H3385" s="24">
        <f t="shared" si="315"/>
        <v>0</v>
      </c>
      <c r="I3385" s="153">
        <v>0</v>
      </c>
      <c r="J3385" s="24">
        <f t="shared" si="316"/>
        <v>0</v>
      </c>
      <c r="K3385" s="25">
        <f t="shared" si="317"/>
        <v>0</v>
      </c>
      <c r="L3385">
        <v>0</v>
      </c>
      <c r="M3385">
        <v>32964608</v>
      </c>
      <c r="N3385">
        <v>42065747</v>
      </c>
      <c r="O3385" s="52">
        <v>0</v>
      </c>
      <c r="P3385" s="52">
        <v>0</v>
      </c>
      <c r="Q3385" s="52">
        <v>0</v>
      </c>
      <c r="R3385" s="52">
        <v>0</v>
      </c>
      <c r="S3385" s="52">
        <v>0</v>
      </c>
      <c r="T3385" s="52">
        <v>0</v>
      </c>
      <c r="U3385" s="52">
        <v>0</v>
      </c>
      <c r="V3385" s="52">
        <v>0</v>
      </c>
      <c r="W3385" s="52">
        <v>0</v>
      </c>
      <c r="X3385" s="52">
        <v>0</v>
      </c>
      <c r="Y3385" s="52">
        <v>0</v>
      </c>
      <c r="Z3385" s="52">
        <v>0</v>
      </c>
      <c r="AA3385" s="25">
        <v>0</v>
      </c>
      <c r="AB3385" s="25">
        <v>0</v>
      </c>
      <c r="AC3385" s="25">
        <v>0</v>
      </c>
      <c r="AD3385" s="25">
        <v>0</v>
      </c>
      <c r="AE3385" s="25">
        <v>0</v>
      </c>
      <c r="AF3385" s="25">
        <v>0</v>
      </c>
      <c r="AG3385" s="25">
        <v>0</v>
      </c>
      <c r="AH3385" s="25">
        <v>0</v>
      </c>
      <c r="AI3385" s="25">
        <v>0</v>
      </c>
      <c r="AJ3385" s="25">
        <v>0</v>
      </c>
      <c r="AK3385" s="25">
        <v>0</v>
      </c>
      <c r="AL3385" s="25">
        <v>0</v>
      </c>
      <c r="AM3385" s="95">
        <v>0</v>
      </c>
      <c r="AN3385" s="95" t="e">
        <f ca="1">IF(MengeInEEGSummieren(M3385),AM3385,0)</f>
        <v>#NAME?</v>
      </c>
      <c r="AO3385" s="95">
        <f t="shared" si="318"/>
        <v>0</v>
      </c>
      <c r="AP3385" s="95">
        <f t="shared" si="319"/>
        <v>0</v>
      </c>
      <c r="AS3385">
        <v>0</v>
      </c>
      <c r="AT3385">
        <v>0</v>
      </c>
      <c r="AU3385" t="e">
        <f t="shared" ca="1" si="320"/>
        <v>#NAME?</v>
      </c>
    </row>
    <row r="3386" spans="1:47" x14ac:dyDescent="0.15">
      <c r="A3386" s="21" t="s">
        <v>4372</v>
      </c>
      <c r="B3386" s="22" t="s">
        <v>17</v>
      </c>
      <c r="C3386" s="42">
        <v>2010</v>
      </c>
      <c r="D3386" s="22" t="s">
        <v>4133</v>
      </c>
      <c r="E3386" s="22"/>
      <c r="F3386" s="23">
        <v>14.52</v>
      </c>
      <c r="G3386" s="23">
        <v>14.52</v>
      </c>
      <c r="H3386" s="24">
        <f t="shared" si="315"/>
        <v>0</v>
      </c>
      <c r="I3386" s="153">
        <v>0</v>
      </c>
      <c r="J3386" s="24">
        <f t="shared" si="316"/>
        <v>0</v>
      </c>
      <c r="K3386" s="25">
        <f t="shared" si="317"/>
        <v>0</v>
      </c>
      <c r="L3386">
        <v>0</v>
      </c>
      <c r="M3386">
        <v>32964608</v>
      </c>
      <c r="N3386">
        <v>42065747</v>
      </c>
      <c r="O3386" s="52">
        <v>0</v>
      </c>
      <c r="P3386" s="52">
        <v>0</v>
      </c>
      <c r="Q3386" s="52">
        <v>0</v>
      </c>
      <c r="R3386" s="52">
        <v>0</v>
      </c>
      <c r="S3386" s="52">
        <v>0</v>
      </c>
      <c r="T3386" s="52">
        <v>0</v>
      </c>
      <c r="U3386" s="52">
        <v>0</v>
      </c>
      <c r="V3386" s="52">
        <v>0</v>
      </c>
      <c r="W3386" s="52">
        <v>0</v>
      </c>
      <c r="X3386" s="52">
        <v>0</v>
      </c>
      <c r="Y3386" s="52">
        <v>0</v>
      </c>
      <c r="Z3386" s="52">
        <v>0</v>
      </c>
      <c r="AA3386" s="25">
        <v>0</v>
      </c>
      <c r="AB3386" s="25">
        <v>0</v>
      </c>
      <c r="AC3386" s="25">
        <v>0</v>
      </c>
      <c r="AD3386" s="25">
        <v>0</v>
      </c>
      <c r="AE3386" s="25">
        <v>0</v>
      </c>
      <c r="AF3386" s="25">
        <v>0</v>
      </c>
      <c r="AG3386" s="25">
        <v>0</v>
      </c>
      <c r="AH3386" s="25">
        <v>0</v>
      </c>
      <c r="AI3386" s="25">
        <v>0</v>
      </c>
      <c r="AJ3386" s="25">
        <v>0</v>
      </c>
      <c r="AK3386" s="25">
        <v>0</v>
      </c>
      <c r="AL3386" s="25">
        <v>0</v>
      </c>
      <c r="AM3386" s="95">
        <v>0</v>
      </c>
      <c r="AN3386" s="95" t="e">
        <f ca="1">IF(MengeInEEGSummieren(M3386),AM3386,0)</f>
        <v>#NAME?</v>
      </c>
      <c r="AO3386" s="95">
        <f t="shared" si="318"/>
        <v>0</v>
      </c>
      <c r="AP3386" s="95">
        <f t="shared" si="319"/>
        <v>0</v>
      </c>
      <c r="AS3386">
        <v>0</v>
      </c>
      <c r="AT3386">
        <v>0</v>
      </c>
      <c r="AU3386" t="e">
        <f t="shared" ca="1" si="320"/>
        <v>#NAME?</v>
      </c>
    </row>
    <row r="3387" spans="1:47" x14ac:dyDescent="0.15">
      <c r="A3387" s="21" t="s">
        <v>4373</v>
      </c>
      <c r="B3387" s="22" t="s">
        <v>17</v>
      </c>
      <c r="C3387" s="42">
        <v>2010</v>
      </c>
      <c r="D3387" s="22" t="s">
        <v>4131</v>
      </c>
      <c r="E3387" s="22"/>
      <c r="F3387" s="23">
        <v>15.51</v>
      </c>
      <c r="G3387" s="23">
        <v>15.51</v>
      </c>
      <c r="H3387" s="24">
        <f t="shared" si="315"/>
        <v>0</v>
      </c>
      <c r="I3387" s="153">
        <v>0</v>
      </c>
      <c r="J3387" s="24">
        <f t="shared" si="316"/>
        <v>0</v>
      </c>
      <c r="K3387" s="25">
        <f t="shared" si="317"/>
        <v>0</v>
      </c>
      <c r="L3387">
        <v>0</v>
      </c>
      <c r="M3387">
        <v>32964608</v>
      </c>
      <c r="N3387">
        <v>42065747</v>
      </c>
      <c r="O3387" s="52">
        <v>0</v>
      </c>
      <c r="P3387" s="52">
        <v>0</v>
      </c>
      <c r="Q3387" s="52">
        <v>0</v>
      </c>
      <c r="R3387" s="52">
        <v>0</v>
      </c>
      <c r="S3387" s="52">
        <v>0</v>
      </c>
      <c r="T3387" s="52">
        <v>0</v>
      </c>
      <c r="U3387" s="52">
        <v>0</v>
      </c>
      <c r="V3387" s="52">
        <v>0</v>
      </c>
      <c r="W3387" s="52">
        <v>0</v>
      </c>
      <c r="X3387" s="52">
        <v>0</v>
      </c>
      <c r="Y3387" s="52">
        <v>0</v>
      </c>
      <c r="Z3387" s="52">
        <v>0</v>
      </c>
      <c r="AA3387" s="25">
        <v>0</v>
      </c>
      <c r="AB3387" s="25">
        <v>0</v>
      </c>
      <c r="AC3387" s="25">
        <v>0</v>
      </c>
      <c r="AD3387" s="25">
        <v>0</v>
      </c>
      <c r="AE3387" s="25">
        <v>0</v>
      </c>
      <c r="AF3387" s="25">
        <v>0</v>
      </c>
      <c r="AG3387" s="25">
        <v>0</v>
      </c>
      <c r="AH3387" s="25">
        <v>0</v>
      </c>
      <c r="AI3387" s="25">
        <v>0</v>
      </c>
      <c r="AJ3387" s="25">
        <v>0</v>
      </c>
      <c r="AK3387" s="25">
        <v>0</v>
      </c>
      <c r="AL3387" s="25">
        <v>0</v>
      </c>
      <c r="AM3387" s="95">
        <v>0</v>
      </c>
      <c r="AN3387" s="95" t="e">
        <f ca="1">IF(MengeInEEGSummieren(M3387),AM3387,0)</f>
        <v>#NAME?</v>
      </c>
      <c r="AO3387" s="95">
        <f t="shared" si="318"/>
        <v>0</v>
      </c>
      <c r="AP3387" s="95">
        <f t="shared" si="319"/>
        <v>0</v>
      </c>
      <c r="AS3387">
        <v>0</v>
      </c>
      <c r="AT3387">
        <v>0</v>
      </c>
      <c r="AU3387" t="e">
        <f t="shared" ca="1" si="320"/>
        <v>#NAME?</v>
      </c>
    </row>
    <row r="3388" spans="1:47" x14ac:dyDescent="0.15">
      <c r="A3388" s="21" t="s">
        <v>4374</v>
      </c>
      <c r="B3388" s="22" t="s">
        <v>17</v>
      </c>
      <c r="C3388" s="42">
        <v>2010</v>
      </c>
      <c r="D3388" s="22" t="s">
        <v>4129</v>
      </c>
      <c r="E3388" s="22"/>
      <c r="F3388" s="23">
        <v>12.54</v>
      </c>
      <c r="G3388" s="23">
        <v>12.54</v>
      </c>
      <c r="H3388" s="24">
        <f t="shared" si="315"/>
        <v>0</v>
      </c>
      <c r="I3388" s="153">
        <v>0</v>
      </c>
      <c r="J3388" s="24">
        <f t="shared" si="316"/>
        <v>0</v>
      </c>
      <c r="K3388" s="25">
        <f t="shared" si="317"/>
        <v>0</v>
      </c>
      <c r="L3388">
        <v>0</v>
      </c>
      <c r="M3388">
        <v>32964608</v>
      </c>
      <c r="N3388">
        <v>42065747</v>
      </c>
      <c r="O3388" s="52">
        <v>0</v>
      </c>
      <c r="P3388" s="52">
        <v>0</v>
      </c>
      <c r="Q3388" s="52">
        <v>0</v>
      </c>
      <c r="R3388" s="52">
        <v>0</v>
      </c>
      <c r="S3388" s="52">
        <v>0</v>
      </c>
      <c r="T3388" s="52">
        <v>0</v>
      </c>
      <c r="U3388" s="52">
        <v>0</v>
      </c>
      <c r="V3388" s="52">
        <v>0</v>
      </c>
      <c r="W3388" s="52">
        <v>0</v>
      </c>
      <c r="X3388" s="52">
        <v>0</v>
      </c>
      <c r="Y3388" s="52">
        <v>0</v>
      </c>
      <c r="Z3388" s="52">
        <v>0</v>
      </c>
      <c r="AA3388" s="25">
        <v>0</v>
      </c>
      <c r="AB3388" s="25">
        <v>0</v>
      </c>
      <c r="AC3388" s="25">
        <v>0</v>
      </c>
      <c r="AD3388" s="25">
        <v>0</v>
      </c>
      <c r="AE3388" s="25">
        <v>0</v>
      </c>
      <c r="AF3388" s="25">
        <v>0</v>
      </c>
      <c r="AG3388" s="25">
        <v>0</v>
      </c>
      <c r="AH3388" s="25">
        <v>0</v>
      </c>
      <c r="AI3388" s="25">
        <v>0</v>
      </c>
      <c r="AJ3388" s="25">
        <v>0</v>
      </c>
      <c r="AK3388" s="25">
        <v>0</v>
      </c>
      <c r="AL3388" s="25">
        <v>0</v>
      </c>
      <c r="AM3388" s="95">
        <v>0</v>
      </c>
      <c r="AN3388" s="95" t="e">
        <f ca="1">IF(MengeInEEGSummieren(M3388),AM3388,0)</f>
        <v>#NAME?</v>
      </c>
      <c r="AO3388" s="95">
        <f t="shared" si="318"/>
        <v>0</v>
      </c>
      <c r="AP3388" s="95">
        <f t="shared" si="319"/>
        <v>0</v>
      </c>
      <c r="AS3388">
        <v>0</v>
      </c>
      <c r="AT3388">
        <v>0</v>
      </c>
      <c r="AU3388" t="e">
        <f t="shared" ca="1" si="320"/>
        <v>#NAME?</v>
      </c>
    </row>
    <row r="3389" spans="1:47" x14ac:dyDescent="0.15">
      <c r="A3389" s="307"/>
      <c r="B3389" s="308"/>
      <c r="C3389" s="309"/>
      <c r="D3389" s="308"/>
      <c r="E3389" s="308"/>
      <c r="F3389" s="310"/>
      <c r="G3389" s="310"/>
      <c r="H3389" s="311"/>
      <c r="I3389" s="312"/>
      <c r="J3389" s="311"/>
      <c r="K3389" s="313"/>
      <c r="L3389" s="66"/>
      <c r="M3389" s="66"/>
      <c r="N3389" s="66"/>
      <c r="O3389" s="314"/>
      <c r="P3389" s="314"/>
      <c r="Q3389" s="314"/>
      <c r="R3389" s="314"/>
      <c r="S3389" s="314"/>
      <c r="T3389" s="314"/>
      <c r="U3389" s="314"/>
      <c r="V3389" s="314"/>
      <c r="W3389" s="314"/>
      <c r="X3389" s="314"/>
      <c r="Y3389" s="314"/>
      <c r="Z3389" s="314"/>
      <c r="AA3389" s="315"/>
      <c r="AB3389" s="315"/>
      <c r="AC3389" s="315"/>
      <c r="AD3389" s="315"/>
      <c r="AE3389" s="315"/>
      <c r="AF3389" s="315"/>
      <c r="AG3389" s="315"/>
      <c r="AH3389" s="315"/>
      <c r="AI3389" s="315"/>
      <c r="AJ3389" s="315"/>
      <c r="AK3389" s="315"/>
      <c r="AL3389" s="315"/>
      <c r="AM3389" s="95">
        <v>0</v>
      </c>
      <c r="AN3389" s="95" t="e">
        <f ca="1">IF(MengeInEEGSummieren(M3389),AM3389,0)</f>
        <v>#NAME?</v>
      </c>
      <c r="AO3389" s="95">
        <f t="shared" si="318"/>
        <v>0</v>
      </c>
      <c r="AP3389" s="95">
        <f t="shared" si="319"/>
        <v>0</v>
      </c>
      <c r="AS3389">
        <v>0</v>
      </c>
      <c r="AT3389">
        <v>0</v>
      </c>
      <c r="AU3389" t="e">
        <f t="shared" ca="1" si="320"/>
        <v>#NAME?</v>
      </c>
    </row>
    <row r="3390" spans="1:47" x14ac:dyDescent="0.15">
      <c r="A3390" s="21" t="s">
        <v>4375</v>
      </c>
      <c r="B3390" s="22" t="s">
        <v>17</v>
      </c>
      <c r="C3390" s="42">
        <v>2011</v>
      </c>
      <c r="D3390" s="22" t="s">
        <v>4376</v>
      </c>
      <c r="E3390" s="22"/>
      <c r="F3390" s="23">
        <v>11.44</v>
      </c>
      <c r="G3390" s="23">
        <v>11.44</v>
      </c>
      <c r="H3390" s="24">
        <f t="shared" si="315"/>
        <v>0</v>
      </c>
      <c r="I3390" s="153">
        <v>0</v>
      </c>
      <c r="J3390" s="24">
        <f t="shared" si="316"/>
        <v>0</v>
      </c>
      <c r="K3390" s="25">
        <f t="shared" si="317"/>
        <v>0</v>
      </c>
      <c r="L3390">
        <v>0</v>
      </c>
      <c r="M3390">
        <v>32964608</v>
      </c>
      <c r="N3390">
        <v>42065747</v>
      </c>
      <c r="O3390" s="52">
        <v>0</v>
      </c>
      <c r="P3390" s="52">
        <v>0</v>
      </c>
      <c r="Q3390" s="52">
        <v>0</v>
      </c>
      <c r="R3390" s="52">
        <v>0</v>
      </c>
      <c r="S3390" s="52">
        <v>0</v>
      </c>
      <c r="T3390" s="52">
        <v>0</v>
      </c>
      <c r="U3390" s="52">
        <v>0</v>
      </c>
      <c r="V3390" s="52">
        <v>0</v>
      </c>
      <c r="W3390" s="52">
        <v>0</v>
      </c>
      <c r="X3390" s="52">
        <v>0</v>
      </c>
      <c r="Y3390" s="52">
        <v>0</v>
      </c>
      <c r="Z3390" s="52">
        <v>0</v>
      </c>
      <c r="AA3390" s="25">
        <v>0</v>
      </c>
      <c r="AB3390" s="25">
        <v>0</v>
      </c>
      <c r="AC3390" s="25">
        <v>0</v>
      </c>
      <c r="AD3390" s="25">
        <v>0</v>
      </c>
      <c r="AE3390" s="25">
        <v>0</v>
      </c>
      <c r="AF3390" s="25">
        <v>0</v>
      </c>
      <c r="AG3390" s="25">
        <v>0</v>
      </c>
      <c r="AH3390" s="25">
        <v>0</v>
      </c>
      <c r="AI3390" s="25">
        <v>0</v>
      </c>
      <c r="AJ3390" s="25">
        <v>0</v>
      </c>
      <c r="AK3390" s="25">
        <v>0</v>
      </c>
      <c r="AL3390" s="25">
        <v>0</v>
      </c>
      <c r="AM3390" s="95">
        <v>0</v>
      </c>
      <c r="AN3390" s="95" t="e">
        <f ca="1">IF(MengeInEEGSummieren(M3390),AM3390,0)</f>
        <v>#NAME?</v>
      </c>
      <c r="AO3390" s="95">
        <f t="shared" si="318"/>
        <v>0</v>
      </c>
      <c r="AP3390" s="95">
        <f t="shared" si="319"/>
        <v>0</v>
      </c>
      <c r="AS3390">
        <v>0</v>
      </c>
      <c r="AT3390">
        <v>0</v>
      </c>
      <c r="AU3390" t="e">
        <f t="shared" ca="1" si="320"/>
        <v>#NAME?</v>
      </c>
    </row>
    <row r="3391" spans="1:47" x14ac:dyDescent="0.15">
      <c r="A3391" s="21" t="s">
        <v>4377</v>
      </c>
      <c r="B3391" s="22" t="s">
        <v>17</v>
      </c>
      <c r="C3391" s="42">
        <v>2011</v>
      </c>
      <c r="D3391" s="22" t="s">
        <v>4378</v>
      </c>
      <c r="E3391" s="22"/>
      <c r="F3391" s="23">
        <v>17.32</v>
      </c>
      <c r="G3391" s="23">
        <v>17.32</v>
      </c>
      <c r="H3391" s="24">
        <f t="shared" si="315"/>
        <v>0</v>
      </c>
      <c r="I3391" s="153">
        <v>0</v>
      </c>
      <c r="J3391" s="24">
        <f t="shared" si="316"/>
        <v>0</v>
      </c>
      <c r="K3391" s="25">
        <f t="shared" si="317"/>
        <v>0</v>
      </c>
      <c r="L3391">
        <v>0</v>
      </c>
      <c r="M3391">
        <v>32964608</v>
      </c>
      <c r="N3391">
        <v>42065747</v>
      </c>
      <c r="O3391" s="52">
        <v>0</v>
      </c>
      <c r="P3391" s="52">
        <v>0</v>
      </c>
      <c r="Q3391" s="52">
        <v>0</v>
      </c>
      <c r="R3391" s="52">
        <v>0</v>
      </c>
      <c r="S3391" s="52">
        <v>0</v>
      </c>
      <c r="T3391" s="52">
        <v>0</v>
      </c>
      <c r="U3391" s="52">
        <v>0</v>
      </c>
      <c r="V3391" s="52">
        <v>0</v>
      </c>
      <c r="W3391" s="52">
        <v>0</v>
      </c>
      <c r="X3391" s="52">
        <v>0</v>
      </c>
      <c r="Y3391" s="52">
        <v>0</v>
      </c>
      <c r="Z3391" s="52">
        <v>0</v>
      </c>
      <c r="AA3391" s="25">
        <v>0</v>
      </c>
      <c r="AB3391" s="25">
        <v>0</v>
      </c>
      <c r="AC3391" s="25">
        <v>0</v>
      </c>
      <c r="AD3391" s="25">
        <v>0</v>
      </c>
      <c r="AE3391" s="25">
        <v>0</v>
      </c>
      <c r="AF3391" s="25">
        <v>0</v>
      </c>
      <c r="AG3391" s="25">
        <v>0</v>
      </c>
      <c r="AH3391" s="25">
        <v>0</v>
      </c>
      <c r="AI3391" s="25">
        <v>0</v>
      </c>
      <c r="AJ3391" s="25">
        <v>0</v>
      </c>
      <c r="AK3391" s="25">
        <v>0</v>
      </c>
      <c r="AL3391" s="25">
        <v>0</v>
      </c>
      <c r="AM3391" s="95">
        <v>0</v>
      </c>
      <c r="AN3391" s="95" t="e">
        <f ca="1">IF(MengeInEEGSummieren(M3391),AM3391,0)</f>
        <v>#NAME?</v>
      </c>
      <c r="AO3391" s="95">
        <f t="shared" si="318"/>
        <v>0</v>
      </c>
      <c r="AP3391" s="95">
        <f t="shared" si="319"/>
        <v>0</v>
      </c>
      <c r="AS3391">
        <v>0</v>
      </c>
      <c r="AT3391">
        <v>0</v>
      </c>
      <c r="AU3391" t="e">
        <f t="shared" ca="1" si="320"/>
        <v>#NAME?</v>
      </c>
    </row>
    <row r="3392" spans="1:47" x14ac:dyDescent="0.15">
      <c r="A3392" s="21" t="s">
        <v>4379</v>
      </c>
      <c r="B3392" s="22" t="s">
        <v>17</v>
      </c>
      <c r="C3392" s="42">
        <v>2011</v>
      </c>
      <c r="D3392" s="22" t="s">
        <v>4380</v>
      </c>
      <c r="E3392" s="22"/>
      <c r="F3392" s="23">
        <v>18.3</v>
      </c>
      <c r="G3392" s="23">
        <v>18.3</v>
      </c>
      <c r="H3392" s="24">
        <f t="shared" si="315"/>
        <v>0</v>
      </c>
      <c r="I3392" s="153">
        <v>0</v>
      </c>
      <c r="J3392" s="24">
        <f t="shared" si="316"/>
        <v>0</v>
      </c>
      <c r="K3392" s="25">
        <f t="shared" si="317"/>
        <v>0</v>
      </c>
      <c r="L3392">
        <v>0</v>
      </c>
      <c r="M3392">
        <v>32964608</v>
      </c>
      <c r="N3392">
        <v>42065747</v>
      </c>
      <c r="O3392" s="52">
        <v>0</v>
      </c>
      <c r="P3392" s="52">
        <v>0</v>
      </c>
      <c r="Q3392" s="52">
        <v>0</v>
      </c>
      <c r="R3392" s="52">
        <v>0</v>
      </c>
      <c r="S3392" s="52">
        <v>0</v>
      </c>
      <c r="T3392" s="52">
        <v>0</v>
      </c>
      <c r="U3392" s="52">
        <v>0</v>
      </c>
      <c r="V3392" s="52">
        <v>0</v>
      </c>
      <c r="W3392" s="52">
        <v>0</v>
      </c>
      <c r="X3392" s="52">
        <v>0</v>
      </c>
      <c r="Y3392" s="52">
        <v>0</v>
      </c>
      <c r="Z3392" s="52">
        <v>0</v>
      </c>
      <c r="AA3392" s="25">
        <v>0</v>
      </c>
      <c r="AB3392" s="25">
        <v>0</v>
      </c>
      <c r="AC3392" s="25">
        <v>0</v>
      </c>
      <c r="AD3392" s="25">
        <v>0</v>
      </c>
      <c r="AE3392" s="25">
        <v>0</v>
      </c>
      <c r="AF3392" s="25">
        <v>0</v>
      </c>
      <c r="AG3392" s="25">
        <v>0</v>
      </c>
      <c r="AH3392" s="25">
        <v>0</v>
      </c>
      <c r="AI3392" s="25">
        <v>0</v>
      </c>
      <c r="AJ3392" s="25">
        <v>0</v>
      </c>
      <c r="AK3392" s="25">
        <v>0</v>
      </c>
      <c r="AL3392" s="25">
        <v>0</v>
      </c>
      <c r="AM3392" s="95">
        <v>0</v>
      </c>
      <c r="AN3392" s="95" t="e">
        <f ca="1">IF(MengeInEEGSummieren(M3392),AM3392,0)</f>
        <v>#NAME?</v>
      </c>
      <c r="AO3392" s="95">
        <f t="shared" si="318"/>
        <v>0</v>
      </c>
      <c r="AP3392" s="95">
        <f t="shared" si="319"/>
        <v>0</v>
      </c>
      <c r="AS3392">
        <v>0</v>
      </c>
      <c r="AT3392">
        <v>0</v>
      </c>
      <c r="AU3392" t="e">
        <f t="shared" ca="1" si="320"/>
        <v>#NAME?</v>
      </c>
    </row>
    <row r="3393" spans="1:47" x14ac:dyDescent="0.15">
      <c r="A3393" s="21" t="s">
        <v>4381</v>
      </c>
      <c r="B3393" s="22" t="s">
        <v>17</v>
      </c>
      <c r="C3393" s="42">
        <v>2011</v>
      </c>
      <c r="D3393" s="22" t="s">
        <v>4382</v>
      </c>
      <c r="E3393" s="22"/>
      <c r="F3393" s="23">
        <v>21.24</v>
      </c>
      <c r="G3393" s="23">
        <v>21.24</v>
      </c>
      <c r="H3393" s="24">
        <f t="shared" si="315"/>
        <v>0</v>
      </c>
      <c r="I3393" s="153">
        <v>0</v>
      </c>
      <c r="J3393" s="24">
        <f t="shared" si="316"/>
        <v>0</v>
      </c>
      <c r="K3393" s="25">
        <f t="shared" si="317"/>
        <v>0</v>
      </c>
      <c r="L3393">
        <v>0</v>
      </c>
      <c r="M3393">
        <v>32964608</v>
      </c>
      <c r="N3393">
        <v>42065747</v>
      </c>
      <c r="O3393" s="52">
        <v>0</v>
      </c>
      <c r="P3393" s="52">
        <v>0</v>
      </c>
      <c r="Q3393" s="52">
        <v>0</v>
      </c>
      <c r="R3393" s="52">
        <v>0</v>
      </c>
      <c r="S3393" s="52">
        <v>0</v>
      </c>
      <c r="T3393" s="52">
        <v>0</v>
      </c>
      <c r="U3393" s="52">
        <v>0</v>
      </c>
      <c r="V3393" s="52">
        <v>0</v>
      </c>
      <c r="W3393" s="52">
        <v>0</v>
      </c>
      <c r="X3393" s="52">
        <v>0</v>
      </c>
      <c r="Y3393" s="52">
        <v>0</v>
      </c>
      <c r="Z3393" s="52">
        <v>0</v>
      </c>
      <c r="AA3393" s="25">
        <v>0</v>
      </c>
      <c r="AB3393" s="25">
        <v>0</v>
      </c>
      <c r="AC3393" s="25">
        <v>0</v>
      </c>
      <c r="AD3393" s="25">
        <v>0</v>
      </c>
      <c r="AE3393" s="25">
        <v>0</v>
      </c>
      <c r="AF3393" s="25">
        <v>0</v>
      </c>
      <c r="AG3393" s="25">
        <v>0</v>
      </c>
      <c r="AH3393" s="25">
        <v>0</v>
      </c>
      <c r="AI3393" s="25">
        <v>0</v>
      </c>
      <c r="AJ3393" s="25">
        <v>0</v>
      </c>
      <c r="AK3393" s="25">
        <v>0</v>
      </c>
      <c r="AL3393" s="25">
        <v>0</v>
      </c>
      <c r="AM3393" s="95">
        <v>0</v>
      </c>
      <c r="AN3393" s="95" t="e">
        <f ca="1">IF(MengeInEEGSummieren(M3393),AM3393,0)</f>
        <v>#NAME?</v>
      </c>
      <c r="AO3393" s="95">
        <f t="shared" si="318"/>
        <v>0</v>
      </c>
      <c r="AP3393" s="95">
        <f t="shared" si="319"/>
        <v>0</v>
      </c>
      <c r="AS3393">
        <v>0</v>
      </c>
      <c r="AT3393">
        <v>0</v>
      </c>
      <c r="AU3393" t="e">
        <f t="shared" ca="1" si="320"/>
        <v>#NAME?</v>
      </c>
    </row>
    <row r="3394" spans="1:47" x14ac:dyDescent="0.15">
      <c r="A3394" s="21" t="s">
        <v>4383</v>
      </c>
      <c r="B3394" s="22" t="s">
        <v>17</v>
      </c>
      <c r="C3394" s="42">
        <v>2011</v>
      </c>
      <c r="D3394" s="22" t="s">
        <v>4384</v>
      </c>
      <c r="E3394" s="22"/>
      <c r="F3394" s="23">
        <v>20.260000000000002</v>
      </c>
      <c r="G3394" s="23">
        <v>20.260000000000002</v>
      </c>
      <c r="H3394" s="24">
        <f t="shared" si="315"/>
        <v>0</v>
      </c>
      <c r="I3394" s="153">
        <v>0</v>
      </c>
      <c r="J3394" s="24">
        <f t="shared" si="316"/>
        <v>0</v>
      </c>
      <c r="K3394" s="25">
        <f t="shared" si="317"/>
        <v>0</v>
      </c>
      <c r="L3394">
        <v>0</v>
      </c>
      <c r="M3394">
        <v>32964608</v>
      </c>
      <c r="N3394">
        <v>42065747</v>
      </c>
      <c r="O3394" s="52">
        <v>0</v>
      </c>
      <c r="P3394" s="52">
        <v>0</v>
      </c>
      <c r="Q3394" s="52">
        <v>0</v>
      </c>
      <c r="R3394" s="52">
        <v>0</v>
      </c>
      <c r="S3394" s="52">
        <v>0</v>
      </c>
      <c r="T3394" s="52">
        <v>0</v>
      </c>
      <c r="U3394" s="52">
        <v>0</v>
      </c>
      <c r="V3394" s="52">
        <v>0</v>
      </c>
      <c r="W3394" s="52">
        <v>0</v>
      </c>
      <c r="X3394" s="52">
        <v>0</v>
      </c>
      <c r="Y3394" s="52">
        <v>0</v>
      </c>
      <c r="Z3394" s="52">
        <v>0</v>
      </c>
      <c r="AA3394" s="25">
        <v>0</v>
      </c>
      <c r="AB3394" s="25">
        <v>0</v>
      </c>
      <c r="AC3394" s="25">
        <v>0</v>
      </c>
      <c r="AD3394" s="25">
        <v>0</v>
      </c>
      <c r="AE3394" s="25">
        <v>0</v>
      </c>
      <c r="AF3394" s="25">
        <v>0</v>
      </c>
      <c r="AG3394" s="25">
        <v>0</v>
      </c>
      <c r="AH3394" s="25">
        <v>0</v>
      </c>
      <c r="AI3394" s="25">
        <v>0</v>
      </c>
      <c r="AJ3394" s="25">
        <v>0</v>
      </c>
      <c r="AK3394" s="25">
        <v>0</v>
      </c>
      <c r="AL3394" s="25">
        <v>0</v>
      </c>
      <c r="AM3394" s="95">
        <v>0</v>
      </c>
      <c r="AN3394" s="95" t="e">
        <f ca="1">IF(MengeInEEGSummieren(M3394),AM3394,0)</f>
        <v>#NAME?</v>
      </c>
      <c r="AO3394" s="95">
        <f t="shared" si="318"/>
        <v>0</v>
      </c>
      <c r="AP3394" s="95">
        <f t="shared" si="319"/>
        <v>0</v>
      </c>
      <c r="AS3394">
        <v>0</v>
      </c>
      <c r="AT3394">
        <v>0</v>
      </c>
      <c r="AU3394" t="e">
        <f t="shared" ca="1" si="320"/>
        <v>#NAME?</v>
      </c>
    </row>
    <row r="3395" spans="1:47" x14ac:dyDescent="0.15">
      <c r="A3395" s="21" t="s">
        <v>4385</v>
      </c>
      <c r="B3395" s="22" t="s">
        <v>17</v>
      </c>
      <c r="C3395" s="42">
        <v>2011</v>
      </c>
      <c r="D3395" s="22" t="s">
        <v>4386</v>
      </c>
      <c r="E3395" s="22"/>
      <c r="F3395" s="23">
        <v>18.3</v>
      </c>
      <c r="G3395" s="23">
        <v>18.3</v>
      </c>
      <c r="H3395" s="24">
        <f t="shared" si="315"/>
        <v>0</v>
      </c>
      <c r="I3395" s="153">
        <v>0</v>
      </c>
      <c r="J3395" s="24">
        <f t="shared" si="316"/>
        <v>0</v>
      </c>
      <c r="K3395" s="25">
        <f t="shared" si="317"/>
        <v>0</v>
      </c>
      <c r="L3395">
        <v>0</v>
      </c>
      <c r="M3395">
        <v>32964608</v>
      </c>
      <c r="N3395">
        <v>42065747</v>
      </c>
      <c r="O3395" s="52">
        <v>0</v>
      </c>
      <c r="P3395" s="52">
        <v>0</v>
      </c>
      <c r="Q3395" s="52">
        <v>0</v>
      </c>
      <c r="R3395" s="52">
        <v>0</v>
      </c>
      <c r="S3395" s="52">
        <v>0</v>
      </c>
      <c r="T3395" s="52">
        <v>0</v>
      </c>
      <c r="U3395" s="52">
        <v>0</v>
      </c>
      <c r="V3395" s="52">
        <v>0</v>
      </c>
      <c r="W3395" s="52">
        <v>0</v>
      </c>
      <c r="X3395" s="52">
        <v>0</v>
      </c>
      <c r="Y3395" s="52">
        <v>0</v>
      </c>
      <c r="Z3395" s="52">
        <v>0</v>
      </c>
      <c r="AA3395" s="25">
        <v>0</v>
      </c>
      <c r="AB3395" s="25">
        <v>0</v>
      </c>
      <c r="AC3395" s="25">
        <v>0</v>
      </c>
      <c r="AD3395" s="25">
        <v>0</v>
      </c>
      <c r="AE3395" s="25">
        <v>0</v>
      </c>
      <c r="AF3395" s="25">
        <v>0</v>
      </c>
      <c r="AG3395" s="25">
        <v>0</v>
      </c>
      <c r="AH3395" s="25">
        <v>0</v>
      </c>
      <c r="AI3395" s="25">
        <v>0</v>
      </c>
      <c r="AJ3395" s="25">
        <v>0</v>
      </c>
      <c r="AK3395" s="25">
        <v>0</v>
      </c>
      <c r="AL3395" s="25">
        <v>0</v>
      </c>
      <c r="AM3395" s="95">
        <v>0</v>
      </c>
      <c r="AN3395" s="95" t="e">
        <f ca="1">IF(MengeInEEGSummieren(M3395),AM3395,0)</f>
        <v>#NAME?</v>
      </c>
      <c r="AO3395" s="95">
        <f t="shared" si="318"/>
        <v>0</v>
      </c>
      <c r="AP3395" s="95">
        <f t="shared" si="319"/>
        <v>0</v>
      </c>
      <c r="AS3395">
        <v>0</v>
      </c>
      <c r="AT3395">
        <v>0</v>
      </c>
      <c r="AU3395" t="e">
        <f t="shared" ca="1" si="320"/>
        <v>#NAME?</v>
      </c>
    </row>
    <row r="3396" spans="1:47" x14ac:dyDescent="0.15">
      <c r="A3396" s="21" t="s">
        <v>4387</v>
      </c>
      <c r="B3396" s="22" t="s">
        <v>17</v>
      </c>
      <c r="C3396" s="42">
        <v>2011</v>
      </c>
      <c r="D3396" s="22" t="s">
        <v>4388</v>
      </c>
      <c r="E3396" s="22"/>
      <c r="F3396" s="23">
        <v>19.28</v>
      </c>
      <c r="G3396" s="23">
        <v>19.28</v>
      </c>
      <c r="H3396" s="24">
        <f t="shared" si="315"/>
        <v>0</v>
      </c>
      <c r="I3396" s="153">
        <v>0</v>
      </c>
      <c r="J3396" s="24">
        <f t="shared" si="316"/>
        <v>0</v>
      </c>
      <c r="K3396" s="25">
        <f t="shared" si="317"/>
        <v>0</v>
      </c>
      <c r="L3396">
        <v>0</v>
      </c>
      <c r="M3396">
        <v>32964608</v>
      </c>
      <c r="N3396">
        <v>42065747</v>
      </c>
      <c r="O3396" s="52">
        <v>0</v>
      </c>
      <c r="P3396" s="52">
        <v>0</v>
      </c>
      <c r="Q3396" s="52">
        <v>0</v>
      </c>
      <c r="R3396" s="52">
        <v>0</v>
      </c>
      <c r="S3396" s="52">
        <v>0</v>
      </c>
      <c r="T3396" s="52">
        <v>0</v>
      </c>
      <c r="U3396" s="52">
        <v>0</v>
      </c>
      <c r="V3396" s="52">
        <v>0</v>
      </c>
      <c r="W3396" s="52">
        <v>0</v>
      </c>
      <c r="X3396" s="52">
        <v>0</v>
      </c>
      <c r="Y3396" s="52">
        <v>0</v>
      </c>
      <c r="Z3396" s="52">
        <v>0</v>
      </c>
      <c r="AA3396" s="25">
        <v>0</v>
      </c>
      <c r="AB3396" s="25">
        <v>0</v>
      </c>
      <c r="AC3396" s="25">
        <v>0</v>
      </c>
      <c r="AD3396" s="25">
        <v>0</v>
      </c>
      <c r="AE3396" s="25">
        <v>0</v>
      </c>
      <c r="AF3396" s="25">
        <v>0</v>
      </c>
      <c r="AG3396" s="25">
        <v>0</v>
      </c>
      <c r="AH3396" s="25">
        <v>0</v>
      </c>
      <c r="AI3396" s="25">
        <v>0</v>
      </c>
      <c r="AJ3396" s="25">
        <v>0</v>
      </c>
      <c r="AK3396" s="25">
        <v>0</v>
      </c>
      <c r="AL3396" s="25">
        <v>0</v>
      </c>
      <c r="AM3396" s="95">
        <v>0</v>
      </c>
      <c r="AN3396" s="95" t="e">
        <f ca="1">IF(MengeInEEGSummieren(M3396),AM3396,0)</f>
        <v>#NAME?</v>
      </c>
      <c r="AO3396" s="95">
        <f t="shared" si="318"/>
        <v>0</v>
      </c>
      <c r="AP3396" s="95">
        <f t="shared" si="319"/>
        <v>0</v>
      </c>
      <c r="AS3396">
        <v>0</v>
      </c>
      <c r="AT3396">
        <v>0</v>
      </c>
      <c r="AU3396" t="e">
        <f t="shared" ca="1" si="320"/>
        <v>#NAME?</v>
      </c>
    </row>
    <row r="3397" spans="1:47" x14ac:dyDescent="0.15">
      <c r="A3397" s="21" t="s">
        <v>4389</v>
      </c>
      <c r="B3397" s="22" t="s">
        <v>17</v>
      </c>
      <c r="C3397" s="42">
        <v>2011</v>
      </c>
      <c r="D3397" s="22" t="s">
        <v>4390</v>
      </c>
      <c r="E3397" s="22"/>
      <c r="F3397" s="23">
        <v>22.22</v>
      </c>
      <c r="G3397" s="23">
        <v>22.22</v>
      </c>
      <c r="H3397" s="24">
        <f t="shared" si="315"/>
        <v>0</v>
      </c>
      <c r="I3397" s="153">
        <v>0</v>
      </c>
      <c r="J3397" s="24">
        <f t="shared" si="316"/>
        <v>0</v>
      </c>
      <c r="K3397" s="25">
        <f t="shared" si="317"/>
        <v>0</v>
      </c>
      <c r="L3397">
        <v>0</v>
      </c>
      <c r="M3397">
        <v>32964608</v>
      </c>
      <c r="N3397">
        <v>42065747</v>
      </c>
      <c r="O3397" s="52">
        <v>0</v>
      </c>
      <c r="P3397" s="52">
        <v>0</v>
      </c>
      <c r="Q3397" s="52">
        <v>0</v>
      </c>
      <c r="R3397" s="52">
        <v>0</v>
      </c>
      <c r="S3397" s="52">
        <v>0</v>
      </c>
      <c r="T3397" s="52">
        <v>0</v>
      </c>
      <c r="U3397" s="52">
        <v>0</v>
      </c>
      <c r="V3397" s="52">
        <v>0</v>
      </c>
      <c r="W3397" s="52">
        <v>0</v>
      </c>
      <c r="X3397" s="52">
        <v>0</v>
      </c>
      <c r="Y3397" s="52">
        <v>0</v>
      </c>
      <c r="Z3397" s="52">
        <v>0</v>
      </c>
      <c r="AA3397" s="25">
        <v>0</v>
      </c>
      <c r="AB3397" s="25">
        <v>0</v>
      </c>
      <c r="AC3397" s="25">
        <v>0</v>
      </c>
      <c r="AD3397" s="25">
        <v>0</v>
      </c>
      <c r="AE3397" s="25">
        <v>0</v>
      </c>
      <c r="AF3397" s="25">
        <v>0</v>
      </c>
      <c r="AG3397" s="25">
        <v>0</v>
      </c>
      <c r="AH3397" s="25">
        <v>0</v>
      </c>
      <c r="AI3397" s="25">
        <v>0</v>
      </c>
      <c r="AJ3397" s="25">
        <v>0</v>
      </c>
      <c r="AK3397" s="25">
        <v>0</v>
      </c>
      <c r="AL3397" s="25">
        <v>0</v>
      </c>
      <c r="AM3397" s="95">
        <v>0</v>
      </c>
      <c r="AN3397" s="95" t="e">
        <f ca="1">IF(MengeInEEGSummieren(M3397),AM3397,0)</f>
        <v>#NAME?</v>
      </c>
      <c r="AO3397" s="95">
        <f t="shared" si="318"/>
        <v>0</v>
      </c>
      <c r="AP3397" s="95">
        <f t="shared" si="319"/>
        <v>0</v>
      </c>
      <c r="AS3397">
        <v>0</v>
      </c>
      <c r="AT3397">
        <v>0</v>
      </c>
      <c r="AU3397" t="e">
        <f t="shared" ca="1" si="320"/>
        <v>#NAME?</v>
      </c>
    </row>
    <row r="3398" spans="1:47" x14ac:dyDescent="0.15">
      <c r="A3398" s="21" t="s">
        <v>4391</v>
      </c>
      <c r="B3398" s="22" t="s">
        <v>17</v>
      </c>
      <c r="C3398" s="42">
        <v>2011</v>
      </c>
      <c r="D3398" s="22" t="s">
        <v>4392</v>
      </c>
      <c r="E3398" s="22"/>
      <c r="F3398" s="23">
        <v>21.24</v>
      </c>
      <c r="G3398" s="23">
        <v>21.24</v>
      </c>
      <c r="H3398" s="24">
        <f t="shared" si="315"/>
        <v>0</v>
      </c>
      <c r="I3398" s="153">
        <v>0</v>
      </c>
      <c r="J3398" s="24">
        <f t="shared" si="316"/>
        <v>0</v>
      </c>
      <c r="K3398" s="25">
        <f t="shared" si="317"/>
        <v>0</v>
      </c>
      <c r="L3398">
        <v>0</v>
      </c>
      <c r="M3398">
        <v>32964608</v>
      </c>
      <c r="N3398">
        <v>42065747</v>
      </c>
      <c r="O3398" s="52">
        <v>0</v>
      </c>
      <c r="P3398" s="52">
        <v>0</v>
      </c>
      <c r="Q3398" s="52">
        <v>0</v>
      </c>
      <c r="R3398" s="52">
        <v>0</v>
      </c>
      <c r="S3398" s="52">
        <v>0</v>
      </c>
      <c r="T3398" s="52">
        <v>0</v>
      </c>
      <c r="U3398" s="52">
        <v>0</v>
      </c>
      <c r="V3398" s="52">
        <v>0</v>
      </c>
      <c r="W3398" s="52">
        <v>0</v>
      </c>
      <c r="X3398" s="52">
        <v>0</v>
      </c>
      <c r="Y3398" s="52">
        <v>0</v>
      </c>
      <c r="Z3398" s="52">
        <v>0</v>
      </c>
      <c r="AA3398" s="25">
        <v>0</v>
      </c>
      <c r="AB3398" s="25">
        <v>0</v>
      </c>
      <c r="AC3398" s="25">
        <v>0</v>
      </c>
      <c r="AD3398" s="25">
        <v>0</v>
      </c>
      <c r="AE3398" s="25">
        <v>0</v>
      </c>
      <c r="AF3398" s="25">
        <v>0</v>
      </c>
      <c r="AG3398" s="25">
        <v>0</v>
      </c>
      <c r="AH3398" s="25">
        <v>0</v>
      </c>
      <c r="AI3398" s="25">
        <v>0</v>
      </c>
      <c r="AJ3398" s="25">
        <v>0</v>
      </c>
      <c r="AK3398" s="25">
        <v>0</v>
      </c>
      <c r="AL3398" s="25">
        <v>0</v>
      </c>
      <c r="AM3398" s="95">
        <v>0</v>
      </c>
      <c r="AN3398" s="95" t="e">
        <f ca="1">IF(MengeInEEGSummieren(M3398),AM3398,0)</f>
        <v>#NAME?</v>
      </c>
      <c r="AO3398" s="95">
        <f t="shared" si="318"/>
        <v>0</v>
      </c>
      <c r="AP3398" s="95">
        <f t="shared" si="319"/>
        <v>0</v>
      </c>
      <c r="AS3398">
        <v>0</v>
      </c>
      <c r="AT3398">
        <v>0</v>
      </c>
      <c r="AU3398" t="e">
        <f t="shared" ca="1" si="320"/>
        <v>#NAME?</v>
      </c>
    </row>
    <row r="3399" spans="1:47" x14ac:dyDescent="0.15">
      <c r="A3399" s="21" t="s">
        <v>4393</v>
      </c>
      <c r="B3399" s="22" t="s">
        <v>17</v>
      </c>
      <c r="C3399" s="42">
        <v>2011</v>
      </c>
      <c r="D3399" s="22" t="s">
        <v>4394</v>
      </c>
      <c r="E3399" s="22"/>
      <c r="F3399" s="23">
        <v>12.42</v>
      </c>
      <c r="G3399" s="23">
        <v>12.42</v>
      </c>
      <c r="H3399" s="24">
        <f t="shared" si="315"/>
        <v>0</v>
      </c>
      <c r="I3399" s="153">
        <v>0</v>
      </c>
      <c r="J3399" s="24">
        <f t="shared" si="316"/>
        <v>0</v>
      </c>
      <c r="K3399" s="25">
        <f t="shared" si="317"/>
        <v>0</v>
      </c>
      <c r="L3399">
        <v>0</v>
      </c>
      <c r="M3399">
        <v>32964608</v>
      </c>
      <c r="N3399">
        <v>42065747</v>
      </c>
      <c r="O3399" s="52">
        <v>0</v>
      </c>
      <c r="P3399" s="52">
        <v>0</v>
      </c>
      <c r="Q3399" s="52">
        <v>0</v>
      </c>
      <c r="R3399" s="52">
        <v>0</v>
      </c>
      <c r="S3399" s="52">
        <v>0</v>
      </c>
      <c r="T3399" s="52">
        <v>0</v>
      </c>
      <c r="U3399" s="52">
        <v>0</v>
      </c>
      <c r="V3399" s="52">
        <v>0</v>
      </c>
      <c r="W3399" s="52">
        <v>0</v>
      </c>
      <c r="X3399" s="52">
        <v>0</v>
      </c>
      <c r="Y3399" s="52">
        <v>0</v>
      </c>
      <c r="Z3399" s="52">
        <v>0</v>
      </c>
      <c r="AA3399" s="25">
        <v>0</v>
      </c>
      <c r="AB3399" s="25">
        <v>0</v>
      </c>
      <c r="AC3399" s="25">
        <v>0</v>
      </c>
      <c r="AD3399" s="25">
        <v>0</v>
      </c>
      <c r="AE3399" s="25">
        <v>0</v>
      </c>
      <c r="AF3399" s="25">
        <v>0</v>
      </c>
      <c r="AG3399" s="25">
        <v>0</v>
      </c>
      <c r="AH3399" s="25">
        <v>0</v>
      </c>
      <c r="AI3399" s="25">
        <v>0</v>
      </c>
      <c r="AJ3399" s="25">
        <v>0</v>
      </c>
      <c r="AK3399" s="25">
        <v>0</v>
      </c>
      <c r="AL3399" s="25">
        <v>0</v>
      </c>
      <c r="AM3399" s="95">
        <v>0</v>
      </c>
      <c r="AN3399" s="95" t="e">
        <f ca="1">IF(MengeInEEGSummieren(M3399),AM3399,0)</f>
        <v>#NAME?</v>
      </c>
      <c r="AO3399" s="95">
        <f t="shared" si="318"/>
        <v>0</v>
      </c>
      <c r="AP3399" s="95">
        <f t="shared" si="319"/>
        <v>0</v>
      </c>
      <c r="AS3399">
        <v>0</v>
      </c>
      <c r="AT3399">
        <v>0</v>
      </c>
      <c r="AU3399" t="e">
        <f t="shared" ca="1" si="320"/>
        <v>#NAME?</v>
      </c>
    </row>
    <row r="3400" spans="1:47" x14ac:dyDescent="0.15">
      <c r="A3400" s="21" t="s">
        <v>4395</v>
      </c>
      <c r="B3400" s="22" t="s">
        <v>17</v>
      </c>
      <c r="C3400" s="42">
        <v>2011</v>
      </c>
      <c r="D3400" s="22" t="s">
        <v>4396</v>
      </c>
      <c r="E3400" s="22"/>
      <c r="F3400" s="23">
        <v>15.36</v>
      </c>
      <c r="G3400" s="23">
        <v>15.36</v>
      </c>
      <c r="H3400" s="24">
        <f t="shared" si="315"/>
        <v>0</v>
      </c>
      <c r="I3400" s="153">
        <v>0</v>
      </c>
      <c r="J3400" s="24">
        <f t="shared" si="316"/>
        <v>0</v>
      </c>
      <c r="K3400" s="25">
        <f t="shared" si="317"/>
        <v>0</v>
      </c>
      <c r="L3400">
        <v>0</v>
      </c>
      <c r="M3400">
        <v>32964608</v>
      </c>
      <c r="N3400">
        <v>42065747</v>
      </c>
      <c r="O3400" s="52">
        <v>0</v>
      </c>
      <c r="P3400" s="52">
        <v>0</v>
      </c>
      <c r="Q3400" s="52">
        <v>0</v>
      </c>
      <c r="R3400" s="52">
        <v>0</v>
      </c>
      <c r="S3400" s="52">
        <v>0</v>
      </c>
      <c r="T3400" s="52">
        <v>0</v>
      </c>
      <c r="U3400" s="52">
        <v>0</v>
      </c>
      <c r="V3400" s="52">
        <v>0</v>
      </c>
      <c r="W3400" s="52">
        <v>0</v>
      </c>
      <c r="X3400" s="52">
        <v>0</v>
      </c>
      <c r="Y3400" s="52">
        <v>0</v>
      </c>
      <c r="Z3400" s="52">
        <v>0</v>
      </c>
      <c r="AA3400" s="25">
        <v>0</v>
      </c>
      <c r="AB3400" s="25">
        <v>0</v>
      </c>
      <c r="AC3400" s="25">
        <v>0</v>
      </c>
      <c r="AD3400" s="25">
        <v>0</v>
      </c>
      <c r="AE3400" s="25">
        <v>0</v>
      </c>
      <c r="AF3400" s="25">
        <v>0</v>
      </c>
      <c r="AG3400" s="25">
        <v>0</v>
      </c>
      <c r="AH3400" s="25">
        <v>0</v>
      </c>
      <c r="AI3400" s="25">
        <v>0</v>
      </c>
      <c r="AJ3400" s="25">
        <v>0</v>
      </c>
      <c r="AK3400" s="25">
        <v>0</v>
      </c>
      <c r="AL3400" s="25">
        <v>0</v>
      </c>
      <c r="AM3400" s="95">
        <v>0</v>
      </c>
      <c r="AN3400" s="95" t="e">
        <f ca="1">IF(MengeInEEGSummieren(M3400),AM3400,0)</f>
        <v>#NAME?</v>
      </c>
      <c r="AO3400" s="95">
        <f t="shared" si="318"/>
        <v>0</v>
      </c>
      <c r="AP3400" s="95">
        <f t="shared" si="319"/>
        <v>0</v>
      </c>
      <c r="AS3400">
        <v>0</v>
      </c>
      <c r="AT3400">
        <v>0</v>
      </c>
      <c r="AU3400" t="e">
        <f t="shared" ca="1" si="320"/>
        <v>#NAME?</v>
      </c>
    </row>
    <row r="3401" spans="1:47" x14ac:dyDescent="0.15">
      <c r="A3401" s="21" t="s">
        <v>4397</v>
      </c>
      <c r="B3401" s="22" t="s">
        <v>17</v>
      </c>
      <c r="C3401" s="42">
        <v>2011</v>
      </c>
      <c r="D3401" s="22" t="s">
        <v>4398</v>
      </c>
      <c r="E3401" s="22"/>
      <c r="F3401" s="23">
        <v>14.38</v>
      </c>
      <c r="G3401" s="23">
        <v>14.38</v>
      </c>
      <c r="H3401" s="24">
        <f t="shared" si="315"/>
        <v>0</v>
      </c>
      <c r="I3401" s="153">
        <v>0</v>
      </c>
      <c r="J3401" s="24">
        <f t="shared" si="316"/>
        <v>0</v>
      </c>
      <c r="K3401" s="25">
        <f t="shared" si="317"/>
        <v>0</v>
      </c>
      <c r="L3401">
        <v>0</v>
      </c>
      <c r="M3401">
        <v>32964608</v>
      </c>
      <c r="N3401">
        <v>42065747</v>
      </c>
      <c r="O3401" s="52">
        <v>0</v>
      </c>
      <c r="P3401" s="52">
        <v>0</v>
      </c>
      <c r="Q3401" s="52">
        <v>0</v>
      </c>
      <c r="R3401" s="52">
        <v>0</v>
      </c>
      <c r="S3401" s="52">
        <v>0</v>
      </c>
      <c r="T3401" s="52">
        <v>0</v>
      </c>
      <c r="U3401" s="52">
        <v>0</v>
      </c>
      <c r="V3401" s="52">
        <v>0</v>
      </c>
      <c r="W3401" s="52">
        <v>0</v>
      </c>
      <c r="X3401" s="52">
        <v>0</v>
      </c>
      <c r="Y3401" s="52">
        <v>0</v>
      </c>
      <c r="Z3401" s="52">
        <v>0</v>
      </c>
      <c r="AA3401" s="25">
        <v>0</v>
      </c>
      <c r="AB3401" s="25">
        <v>0</v>
      </c>
      <c r="AC3401" s="25">
        <v>0</v>
      </c>
      <c r="AD3401" s="25">
        <v>0</v>
      </c>
      <c r="AE3401" s="25">
        <v>0</v>
      </c>
      <c r="AF3401" s="25">
        <v>0</v>
      </c>
      <c r="AG3401" s="25">
        <v>0</v>
      </c>
      <c r="AH3401" s="25">
        <v>0</v>
      </c>
      <c r="AI3401" s="25">
        <v>0</v>
      </c>
      <c r="AJ3401" s="25">
        <v>0</v>
      </c>
      <c r="AK3401" s="25">
        <v>0</v>
      </c>
      <c r="AL3401" s="25">
        <v>0</v>
      </c>
      <c r="AM3401" s="95">
        <v>0</v>
      </c>
      <c r="AN3401" s="95" t="e">
        <f ca="1">IF(MengeInEEGSummieren(M3401),AM3401,0)</f>
        <v>#NAME?</v>
      </c>
      <c r="AO3401" s="95">
        <f t="shared" si="318"/>
        <v>0</v>
      </c>
      <c r="AP3401" s="95">
        <f t="shared" si="319"/>
        <v>0</v>
      </c>
      <c r="AS3401">
        <v>0</v>
      </c>
      <c r="AT3401">
        <v>0</v>
      </c>
      <c r="AU3401" t="e">
        <f t="shared" ca="1" si="320"/>
        <v>#NAME?</v>
      </c>
    </row>
    <row r="3402" spans="1:47" x14ac:dyDescent="0.15">
      <c r="A3402" s="21" t="s">
        <v>4399</v>
      </c>
      <c r="B3402" s="22" t="s">
        <v>17</v>
      </c>
      <c r="C3402" s="42">
        <v>2011</v>
      </c>
      <c r="D3402" s="22" t="s">
        <v>4400</v>
      </c>
      <c r="E3402" s="22"/>
      <c r="F3402" s="23">
        <v>20.260000000000002</v>
      </c>
      <c r="G3402" s="23">
        <v>20.260000000000002</v>
      </c>
      <c r="H3402" s="24">
        <f t="shared" si="315"/>
        <v>0</v>
      </c>
      <c r="I3402" s="153">
        <v>0</v>
      </c>
      <c r="J3402" s="24">
        <f t="shared" si="316"/>
        <v>0</v>
      </c>
      <c r="K3402" s="25">
        <f t="shared" si="317"/>
        <v>0</v>
      </c>
      <c r="L3402">
        <v>0</v>
      </c>
      <c r="M3402">
        <v>32964608</v>
      </c>
      <c r="N3402">
        <v>42065747</v>
      </c>
      <c r="O3402" s="52">
        <v>0</v>
      </c>
      <c r="P3402" s="52">
        <v>0</v>
      </c>
      <c r="Q3402" s="52">
        <v>0</v>
      </c>
      <c r="R3402" s="52">
        <v>0</v>
      </c>
      <c r="S3402" s="52">
        <v>0</v>
      </c>
      <c r="T3402" s="52">
        <v>0</v>
      </c>
      <c r="U3402" s="52">
        <v>0</v>
      </c>
      <c r="V3402" s="52">
        <v>0</v>
      </c>
      <c r="W3402" s="52">
        <v>0</v>
      </c>
      <c r="X3402" s="52">
        <v>0</v>
      </c>
      <c r="Y3402" s="52">
        <v>0</v>
      </c>
      <c r="Z3402" s="52">
        <v>0</v>
      </c>
      <c r="AA3402" s="25">
        <v>0</v>
      </c>
      <c r="AB3402" s="25">
        <v>0</v>
      </c>
      <c r="AC3402" s="25">
        <v>0</v>
      </c>
      <c r="AD3402" s="25">
        <v>0</v>
      </c>
      <c r="AE3402" s="25">
        <v>0</v>
      </c>
      <c r="AF3402" s="25">
        <v>0</v>
      </c>
      <c r="AG3402" s="25">
        <v>0</v>
      </c>
      <c r="AH3402" s="25">
        <v>0</v>
      </c>
      <c r="AI3402" s="25">
        <v>0</v>
      </c>
      <c r="AJ3402" s="25">
        <v>0</v>
      </c>
      <c r="AK3402" s="25">
        <v>0</v>
      </c>
      <c r="AL3402" s="25">
        <v>0</v>
      </c>
      <c r="AM3402" s="95">
        <v>0</v>
      </c>
      <c r="AN3402" s="95" t="e">
        <f ca="1">IF(MengeInEEGSummieren(M3402),AM3402,0)</f>
        <v>#NAME?</v>
      </c>
      <c r="AO3402" s="95">
        <f t="shared" si="318"/>
        <v>0</v>
      </c>
      <c r="AP3402" s="95">
        <f t="shared" si="319"/>
        <v>0</v>
      </c>
      <c r="AS3402">
        <v>0</v>
      </c>
      <c r="AT3402">
        <v>0</v>
      </c>
      <c r="AU3402" t="e">
        <f t="shared" ca="1" si="320"/>
        <v>#NAME?</v>
      </c>
    </row>
    <row r="3403" spans="1:47" x14ac:dyDescent="0.15">
      <c r="A3403" s="21" t="s">
        <v>4401</v>
      </c>
      <c r="B3403" s="22" t="s">
        <v>17</v>
      </c>
      <c r="C3403" s="42">
        <v>2011</v>
      </c>
      <c r="D3403" s="22" t="s">
        <v>4402</v>
      </c>
      <c r="E3403" s="22"/>
      <c r="F3403" s="23">
        <v>21.24</v>
      </c>
      <c r="G3403" s="23">
        <v>21.24</v>
      </c>
      <c r="H3403" s="24">
        <f t="shared" si="315"/>
        <v>0</v>
      </c>
      <c r="I3403" s="153">
        <v>0</v>
      </c>
      <c r="J3403" s="24">
        <f t="shared" si="316"/>
        <v>0</v>
      </c>
      <c r="K3403" s="25">
        <f t="shared" si="317"/>
        <v>0</v>
      </c>
      <c r="L3403">
        <v>0</v>
      </c>
      <c r="M3403">
        <v>32964608</v>
      </c>
      <c r="N3403">
        <v>42065747</v>
      </c>
      <c r="O3403" s="52">
        <v>0</v>
      </c>
      <c r="P3403" s="52">
        <v>0</v>
      </c>
      <c r="Q3403" s="52">
        <v>0</v>
      </c>
      <c r="R3403" s="52">
        <v>0</v>
      </c>
      <c r="S3403" s="52">
        <v>0</v>
      </c>
      <c r="T3403" s="52">
        <v>0</v>
      </c>
      <c r="U3403" s="52">
        <v>0</v>
      </c>
      <c r="V3403" s="52">
        <v>0</v>
      </c>
      <c r="W3403" s="52">
        <v>0</v>
      </c>
      <c r="X3403" s="52">
        <v>0</v>
      </c>
      <c r="Y3403" s="52">
        <v>0</v>
      </c>
      <c r="Z3403" s="52">
        <v>0</v>
      </c>
      <c r="AA3403" s="25">
        <v>0</v>
      </c>
      <c r="AB3403" s="25">
        <v>0</v>
      </c>
      <c r="AC3403" s="25">
        <v>0</v>
      </c>
      <c r="AD3403" s="25">
        <v>0</v>
      </c>
      <c r="AE3403" s="25">
        <v>0</v>
      </c>
      <c r="AF3403" s="25">
        <v>0</v>
      </c>
      <c r="AG3403" s="25">
        <v>0</v>
      </c>
      <c r="AH3403" s="25">
        <v>0</v>
      </c>
      <c r="AI3403" s="25">
        <v>0</v>
      </c>
      <c r="AJ3403" s="25">
        <v>0</v>
      </c>
      <c r="AK3403" s="25">
        <v>0</v>
      </c>
      <c r="AL3403" s="25">
        <v>0</v>
      </c>
      <c r="AM3403" s="95">
        <v>0</v>
      </c>
      <c r="AN3403" s="95" t="e">
        <f ca="1">IF(MengeInEEGSummieren(M3403),AM3403,0)</f>
        <v>#NAME?</v>
      </c>
      <c r="AO3403" s="95">
        <f t="shared" si="318"/>
        <v>0</v>
      </c>
      <c r="AP3403" s="95">
        <f t="shared" si="319"/>
        <v>0</v>
      </c>
      <c r="AS3403">
        <v>0</v>
      </c>
      <c r="AT3403">
        <v>0</v>
      </c>
      <c r="AU3403" t="e">
        <f t="shared" ca="1" si="320"/>
        <v>#NAME?</v>
      </c>
    </row>
    <row r="3404" spans="1:47" x14ac:dyDescent="0.15">
      <c r="A3404" s="21" t="s">
        <v>4403</v>
      </c>
      <c r="B3404" s="22" t="s">
        <v>17</v>
      </c>
      <c r="C3404" s="42">
        <v>2011</v>
      </c>
      <c r="D3404" s="22" t="s">
        <v>4404</v>
      </c>
      <c r="E3404" s="22"/>
      <c r="F3404" s="23">
        <v>24.18</v>
      </c>
      <c r="G3404" s="23">
        <v>24.18</v>
      </c>
      <c r="H3404" s="24">
        <f t="shared" si="315"/>
        <v>0</v>
      </c>
      <c r="I3404" s="153">
        <v>0</v>
      </c>
      <c r="J3404" s="24">
        <f t="shared" si="316"/>
        <v>0</v>
      </c>
      <c r="K3404" s="25">
        <f t="shared" si="317"/>
        <v>0</v>
      </c>
      <c r="L3404">
        <v>0</v>
      </c>
      <c r="M3404">
        <v>32964608</v>
      </c>
      <c r="N3404">
        <v>42065747</v>
      </c>
      <c r="O3404" s="52">
        <v>0</v>
      </c>
      <c r="P3404" s="52">
        <v>0</v>
      </c>
      <c r="Q3404" s="52">
        <v>0</v>
      </c>
      <c r="R3404" s="52">
        <v>0</v>
      </c>
      <c r="S3404" s="52">
        <v>0</v>
      </c>
      <c r="T3404" s="52">
        <v>0</v>
      </c>
      <c r="U3404" s="52">
        <v>0</v>
      </c>
      <c r="V3404" s="52">
        <v>0</v>
      </c>
      <c r="W3404" s="52">
        <v>0</v>
      </c>
      <c r="X3404" s="52">
        <v>0</v>
      </c>
      <c r="Y3404" s="52">
        <v>0</v>
      </c>
      <c r="Z3404" s="52">
        <v>0</v>
      </c>
      <c r="AA3404" s="25">
        <v>0</v>
      </c>
      <c r="AB3404" s="25">
        <v>0</v>
      </c>
      <c r="AC3404" s="25">
        <v>0</v>
      </c>
      <c r="AD3404" s="25">
        <v>0</v>
      </c>
      <c r="AE3404" s="25">
        <v>0</v>
      </c>
      <c r="AF3404" s="25">
        <v>0</v>
      </c>
      <c r="AG3404" s="25">
        <v>0</v>
      </c>
      <c r="AH3404" s="25">
        <v>0</v>
      </c>
      <c r="AI3404" s="25">
        <v>0</v>
      </c>
      <c r="AJ3404" s="25">
        <v>0</v>
      </c>
      <c r="AK3404" s="25">
        <v>0</v>
      </c>
      <c r="AL3404" s="25">
        <v>0</v>
      </c>
      <c r="AM3404" s="95">
        <v>0</v>
      </c>
      <c r="AN3404" s="95" t="e">
        <f ca="1">IF(MengeInEEGSummieren(M3404),AM3404,0)</f>
        <v>#NAME?</v>
      </c>
      <c r="AO3404" s="95">
        <f t="shared" si="318"/>
        <v>0</v>
      </c>
      <c r="AP3404" s="95">
        <f t="shared" si="319"/>
        <v>0</v>
      </c>
      <c r="AS3404">
        <v>0</v>
      </c>
      <c r="AT3404">
        <v>0</v>
      </c>
      <c r="AU3404" t="e">
        <f t="shared" ca="1" si="320"/>
        <v>#NAME?</v>
      </c>
    </row>
    <row r="3405" spans="1:47" x14ac:dyDescent="0.15">
      <c r="A3405" s="21" t="s">
        <v>4405</v>
      </c>
      <c r="B3405" s="22" t="s">
        <v>17</v>
      </c>
      <c r="C3405" s="42">
        <v>2011</v>
      </c>
      <c r="D3405" s="22" t="s">
        <v>4406</v>
      </c>
      <c r="E3405" s="22"/>
      <c r="F3405" s="23">
        <v>23.2</v>
      </c>
      <c r="G3405" s="23">
        <v>23.2</v>
      </c>
      <c r="H3405" s="24">
        <f t="shared" si="315"/>
        <v>0</v>
      </c>
      <c r="I3405" s="153">
        <v>0</v>
      </c>
      <c r="J3405" s="24">
        <f t="shared" si="316"/>
        <v>0</v>
      </c>
      <c r="K3405" s="25">
        <f t="shared" si="317"/>
        <v>0</v>
      </c>
      <c r="L3405">
        <v>0</v>
      </c>
      <c r="M3405">
        <v>32964608</v>
      </c>
      <c r="N3405">
        <v>42065747</v>
      </c>
      <c r="O3405" s="52">
        <v>0</v>
      </c>
      <c r="P3405" s="52">
        <v>0</v>
      </c>
      <c r="Q3405" s="52">
        <v>0</v>
      </c>
      <c r="R3405" s="52">
        <v>0</v>
      </c>
      <c r="S3405" s="52">
        <v>0</v>
      </c>
      <c r="T3405" s="52">
        <v>0</v>
      </c>
      <c r="U3405" s="52">
        <v>0</v>
      </c>
      <c r="V3405" s="52">
        <v>0</v>
      </c>
      <c r="W3405" s="52">
        <v>0</v>
      </c>
      <c r="X3405" s="52">
        <v>0</v>
      </c>
      <c r="Y3405" s="52">
        <v>0</v>
      </c>
      <c r="Z3405" s="52">
        <v>0</v>
      </c>
      <c r="AA3405" s="25">
        <v>0</v>
      </c>
      <c r="AB3405" s="25">
        <v>0</v>
      </c>
      <c r="AC3405" s="25">
        <v>0</v>
      </c>
      <c r="AD3405" s="25">
        <v>0</v>
      </c>
      <c r="AE3405" s="25">
        <v>0</v>
      </c>
      <c r="AF3405" s="25">
        <v>0</v>
      </c>
      <c r="AG3405" s="25">
        <v>0</v>
      </c>
      <c r="AH3405" s="25">
        <v>0</v>
      </c>
      <c r="AI3405" s="25">
        <v>0</v>
      </c>
      <c r="AJ3405" s="25">
        <v>0</v>
      </c>
      <c r="AK3405" s="25">
        <v>0</v>
      </c>
      <c r="AL3405" s="25">
        <v>0</v>
      </c>
      <c r="AM3405" s="95">
        <v>0</v>
      </c>
      <c r="AN3405" s="95" t="e">
        <f ca="1">IF(MengeInEEGSummieren(M3405),AM3405,0)</f>
        <v>#NAME?</v>
      </c>
      <c r="AO3405" s="95">
        <f t="shared" si="318"/>
        <v>0</v>
      </c>
      <c r="AP3405" s="95">
        <f t="shared" si="319"/>
        <v>0</v>
      </c>
      <c r="AS3405">
        <v>0</v>
      </c>
      <c r="AT3405">
        <v>0</v>
      </c>
      <c r="AU3405" t="e">
        <f t="shared" ca="1" si="320"/>
        <v>#NAME?</v>
      </c>
    </row>
    <row r="3406" spans="1:47" x14ac:dyDescent="0.15">
      <c r="A3406" s="21" t="s">
        <v>4407</v>
      </c>
      <c r="B3406" s="22" t="s">
        <v>17</v>
      </c>
      <c r="C3406" s="42">
        <v>2011</v>
      </c>
      <c r="D3406" s="22" t="s">
        <v>4408</v>
      </c>
      <c r="E3406" s="22"/>
      <c r="F3406" s="23">
        <v>22.22</v>
      </c>
      <c r="G3406" s="23">
        <v>22.22</v>
      </c>
      <c r="H3406" s="24">
        <f t="shared" si="315"/>
        <v>0</v>
      </c>
      <c r="I3406" s="153">
        <v>0</v>
      </c>
      <c r="J3406" s="24">
        <f t="shared" si="316"/>
        <v>0</v>
      </c>
      <c r="K3406" s="25">
        <f t="shared" si="317"/>
        <v>0</v>
      </c>
      <c r="L3406">
        <v>0</v>
      </c>
      <c r="M3406">
        <v>32964608</v>
      </c>
      <c r="N3406">
        <v>42065747</v>
      </c>
      <c r="O3406" s="52">
        <v>0</v>
      </c>
      <c r="P3406" s="52">
        <v>0</v>
      </c>
      <c r="Q3406" s="52">
        <v>0</v>
      </c>
      <c r="R3406" s="52">
        <v>0</v>
      </c>
      <c r="S3406" s="52">
        <v>0</v>
      </c>
      <c r="T3406" s="52">
        <v>0</v>
      </c>
      <c r="U3406" s="52">
        <v>0</v>
      </c>
      <c r="V3406" s="52">
        <v>0</v>
      </c>
      <c r="W3406" s="52">
        <v>0</v>
      </c>
      <c r="X3406" s="52">
        <v>0</v>
      </c>
      <c r="Y3406" s="52">
        <v>0</v>
      </c>
      <c r="Z3406" s="52">
        <v>0</v>
      </c>
      <c r="AA3406" s="25">
        <v>0</v>
      </c>
      <c r="AB3406" s="25">
        <v>0</v>
      </c>
      <c r="AC3406" s="25">
        <v>0</v>
      </c>
      <c r="AD3406" s="25">
        <v>0</v>
      </c>
      <c r="AE3406" s="25">
        <v>0</v>
      </c>
      <c r="AF3406" s="25">
        <v>0</v>
      </c>
      <c r="AG3406" s="25">
        <v>0</v>
      </c>
      <c r="AH3406" s="25">
        <v>0</v>
      </c>
      <c r="AI3406" s="25">
        <v>0</v>
      </c>
      <c r="AJ3406" s="25">
        <v>0</v>
      </c>
      <c r="AK3406" s="25">
        <v>0</v>
      </c>
      <c r="AL3406" s="25">
        <v>0</v>
      </c>
      <c r="AM3406" s="95">
        <v>0</v>
      </c>
      <c r="AN3406" s="95" t="e">
        <f ca="1">IF(MengeInEEGSummieren(M3406),AM3406,0)</f>
        <v>#NAME?</v>
      </c>
      <c r="AO3406" s="95">
        <f t="shared" si="318"/>
        <v>0</v>
      </c>
      <c r="AP3406" s="95">
        <f t="shared" si="319"/>
        <v>0</v>
      </c>
      <c r="AS3406">
        <v>0</v>
      </c>
      <c r="AT3406">
        <v>0</v>
      </c>
      <c r="AU3406" t="e">
        <f t="shared" ca="1" si="320"/>
        <v>#NAME?</v>
      </c>
    </row>
    <row r="3407" spans="1:47" x14ac:dyDescent="0.15">
      <c r="A3407" s="21" t="s">
        <v>4409</v>
      </c>
      <c r="B3407" s="22" t="s">
        <v>17</v>
      </c>
      <c r="C3407" s="42">
        <v>2011</v>
      </c>
      <c r="D3407" s="22" t="s">
        <v>4410</v>
      </c>
      <c r="E3407" s="22"/>
      <c r="F3407" s="23">
        <v>23.2</v>
      </c>
      <c r="G3407" s="23">
        <v>23.2</v>
      </c>
      <c r="H3407" s="24">
        <f t="shared" si="315"/>
        <v>0</v>
      </c>
      <c r="I3407" s="153">
        <v>0</v>
      </c>
      <c r="J3407" s="24">
        <f t="shared" si="316"/>
        <v>0</v>
      </c>
      <c r="K3407" s="25">
        <f t="shared" si="317"/>
        <v>0</v>
      </c>
      <c r="L3407">
        <v>0</v>
      </c>
      <c r="M3407">
        <v>32964608</v>
      </c>
      <c r="N3407">
        <v>42065747</v>
      </c>
      <c r="O3407" s="52">
        <v>0</v>
      </c>
      <c r="P3407" s="52">
        <v>0</v>
      </c>
      <c r="Q3407" s="52">
        <v>0</v>
      </c>
      <c r="R3407" s="52">
        <v>0</v>
      </c>
      <c r="S3407" s="52">
        <v>0</v>
      </c>
      <c r="T3407" s="52">
        <v>0</v>
      </c>
      <c r="U3407" s="52">
        <v>0</v>
      </c>
      <c r="V3407" s="52">
        <v>0</v>
      </c>
      <c r="W3407" s="52">
        <v>0</v>
      </c>
      <c r="X3407" s="52">
        <v>0</v>
      </c>
      <c r="Y3407" s="52">
        <v>0</v>
      </c>
      <c r="Z3407" s="52">
        <v>0</v>
      </c>
      <c r="AA3407" s="25">
        <v>0</v>
      </c>
      <c r="AB3407" s="25">
        <v>0</v>
      </c>
      <c r="AC3407" s="25">
        <v>0</v>
      </c>
      <c r="AD3407" s="25">
        <v>0</v>
      </c>
      <c r="AE3407" s="25">
        <v>0</v>
      </c>
      <c r="AF3407" s="25">
        <v>0</v>
      </c>
      <c r="AG3407" s="25">
        <v>0</v>
      </c>
      <c r="AH3407" s="25">
        <v>0</v>
      </c>
      <c r="AI3407" s="25">
        <v>0</v>
      </c>
      <c r="AJ3407" s="25">
        <v>0</v>
      </c>
      <c r="AK3407" s="25">
        <v>0</v>
      </c>
      <c r="AL3407" s="25">
        <v>0</v>
      </c>
      <c r="AM3407" s="95">
        <v>0</v>
      </c>
      <c r="AN3407" s="95" t="e">
        <f ca="1">IF(MengeInEEGSummieren(M3407),AM3407,0)</f>
        <v>#NAME?</v>
      </c>
      <c r="AO3407" s="95">
        <f t="shared" si="318"/>
        <v>0</v>
      </c>
      <c r="AP3407" s="95">
        <f t="shared" si="319"/>
        <v>0</v>
      </c>
      <c r="AS3407">
        <v>0</v>
      </c>
      <c r="AT3407">
        <v>0</v>
      </c>
      <c r="AU3407" t="e">
        <f t="shared" ca="1" si="320"/>
        <v>#NAME?</v>
      </c>
    </row>
    <row r="3408" spans="1:47" x14ac:dyDescent="0.15">
      <c r="A3408" s="21" t="s">
        <v>4411</v>
      </c>
      <c r="B3408" s="22" t="s">
        <v>17</v>
      </c>
      <c r="C3408" s="42">
        <v>2011</v>
      </c>
      <c r="D3408" s="22" t="s">
        <v>4412</v>
      </c>
      <c r="E3408" s="22"/>
      <c r="F3408" s="23">
        <v>26.14</v>
      </c>
      <c r="G3408" s="23">
        <v>26.14</v>
      </c>
      <c r="H3408" s="24">
        <f t="shared" ref="H3408:H3471" si="321">AM3408</f>
        <v>0</v>
      </c>
      <c r="I3408" s="153">
        <v>0</v>
      </c>
      <c r="J3408" s="24">
        <f t="shared" ref="J3408:J3471" si="322">SUM(O3408:Z3408,AT3408)</f>
        <v>0</v>
      </c>
      <c r="K3408" s="25">
        <f t="shared" ref="K3408:K3471" si="323">SUM(AA3408:AL3408,AS3408)</f>
        <v>0</v>
      </c>
      <c r="L3408">
        <v>0</v>
      </c>
      <c r="M3408">
        <v>32964608</v>
      </c>
      <c r="N3408">
        <v>42065747</v>
      </c>
      <c r="O3408" s="52">
        <v>0</v>
      </c>
      <c r="P3408" s="52">
        <v>0</v>
      </c>
      <c r="Q3408" s="52">
        <v>0</v>
      </c>
      <c r="R3408" s="52">
        <v>0</v>
      </c>
      <c r="S3408" s="52">
        <v>0</v>
      </c>
      <c r="T3408" s="52">
        <v>0</v>
      </c>
      <c r="U3408" s="52">
        <v>0</v>
      </c>
      <c r="V3408" s="52">
        <v>0</v>
      </c>
      <c r="W3408" s="52">
        <v>0</v>
      </c>
      <c r="X3408" s="52">
        <v>0</v>
      </c>
      <c r="Y3408" s="52">
        <v>0</v>
      </c>
      <c r="Z3408" s="52">
        <v>0</v>
      </c>
      <c r="AA3408" s="25">
        <v>0</v>
      </c>
      <c r="AB3408" s="25">
        <v>0</v>
      </c>
      <c r="AC3408" s="25">
        <v>0</v>
      </c>
      <c r="AD3408" s="25">
        <v>0</v>
      </c>
      <c r="AE3408" s="25">
        <v>0</v>
      </c>
      <c r="AF3408" s="25">
        <v>0</v>
      </c>
      <c r="AG3408" s="25">
        <v>0</v>
      </c>
      <c r="AH3408" s="25">
        <v>0</v>
      </c>
      <c r="AI3408" s="25">
        <v>0</v>
      </c>
      <c r="AJ3408" s="25">
        <v>0</v>
      </c>
      <c r="AK3408" s="25">
        <v>0</v>
      </c>
      <c r="AL3408" s="25">
        <v>0</v>
      </c>
      <c r="AM3408" s="95">
        <v>0</v>
      </c>
      <c r="AN3408" s="95" t="e">
        <f ca="1">IF(MengeInEEGSummieren(M3408),AM3408,0)</f>
        <v>#NAME?</v>
      </c>
      <c r="AO3408" s="95">
        <f t="shared" ref="AO3408:AO3471" si="324">IF(AQ3408,$H3408,0)</f>
        <v>0</v>
      </c>
      <c r="AP3408" s="95">
        <f t="shared" ref="AP3408:AP3471" si="325">IF(AR3408,$H3408,0)</f>
        <v>0</v>
      </c>
      <c r="AS3408">
        <v>0</v>
      </c>
      <c r="AT3408">
        <v>0</v>
      </c>
      <c r="AU3408" t="e">
        <f t="shared" ref="AU3408:AU3471" ca="1" si="326">EVFlag(M3408)</f>
        <v>#NAME?</v>
      </c>
    </row>
    <row r="3409" spans="1:47" x14ac:dyDescent="0.15">
      <c r="A3409" s="21" t="s">
        <v>4413</v>
      </c>
      <c r="B3409" s="22" t="s">
        <v>17</v>
      </c>
      <c r="C3409" s="42">
        <v>2011</v>
      </c>
      <c r="D3409" s="22" t="s">
        <v>4414</v>
      </c>
      <c r="E3409" s="22"/>
      <c r="F3409" s="23">
        <v>25.16</v>
      </c>
      <c r="G3409" s="23">
        <v>25.16</v>
      </c>
      <c r="H3409" s="24">
        <f t="shared" si="321"/>
        <v>0</v>
      </c>
      <c r="I3409" s="153">
        <v>0</v>
      </c>
      <c r="J3409" s="24">
        <f t="shared" si="322"/>
        <v>0</v>
      </c>
      <c r="K3409" s="25">
        <f t="shared" si="323"/>
        <v>0</v>
      </c>
      <c r="L3409">
        <v>0</v>
      </c>
      <c r="M3409">
        <v>32964608</v>
      </c>
      <c r="N3409">
        <v>42065747</v>
      </c>
      <c r="O3409" s="52">
        <v>0</v>
      </c>
      <c r="P3409" s="52">
        <v>0</v>
      </c>
      <c r="Q3409" s="52">
        <v>0</v>
      </c>
      <c r="R3409" s="52">
        <v>0</v>
      </c>
      <c r="S3409" s="52">
        <v>0</v>
      </c>
      <c r="T3409" s="52">
        <v>0</v>
      </c>
      <c r="U3409" s="52">
        <v>0</v>
      </c>
      <c r="V3409" s="52">
        <v>0</v>
      </c>
      <c r="W3409" s="52">
        <v>0</v>
      </c>
      <c r="X3409" s="52">
        <v>0</v>
      </c>
      <c r="Y3409" s="52">
        <v>0</v>
      </c>
      <c r="Z3409" s="52">
        <v>0</v>
      </c>
      <c r="AA3409" s="25">
        <v>0</v>
      </c>
      <c r="AB3409" s="25">
        <v>0</v>
      </c>
      <c r="AC3409" s="25">
        <v>0</v>
      </c>
      <c r="AD3409" s="25">
        <v>0</v>
      </c>
      <c r="AE3409" s="25">
        <v>0</v>
      </c>
      <c r="AF3409" s="25">
        <v>0</v>
      </c>
      <c r="AG3409" s="25">
        <v>0</v>
      </c>
      <c r="AH3409" s="25">
        <v>0</v>
      </c>
      <c r="AI3409" s="25">
        <v>0</v>
      </c>
      <c r="AJ3409" s="25">
        <v>0</v>
      </c>
      <c r="AK3409" s="25">
        <v>0</v>
      </c>
      <c r="AL3409" s="25">
        <v>0</v>
      </c>
      <c r="AM3409" s="95">
        <v>0</v>
      </c>
      <c r="AN3409" s="95" t="e">
        <f ca="1">IF(MengeInEEGSummieren(M3409),AM3409,0)</f>
        <v>#NAME?</v>
      </c>
      <c r="AO3409" s="95">
        <f t="shared" si="324"/>
        <v>0</v>
      </c>
      <c r="AP3409" s="95">
        <f t="shared" si="325"/>
        <v>0</v>
      </c>
      <c r="AS3409">
        <v>0</v>
      </c>
      <c r="AT3409">
        <v>0</v>
      </c>
      <c r="AU3409" t="e">
        <f t="shared" ca="1" si="326"/>
        <v>#NAME?</v>
      </c>
    </row>
    <row r="3410" spans="1:47" x14ac:dyDescent="0.15">
      <c r="A3410" s="21" t="s">
        <v>4415</v>
      </c>
      <c r="B3410" s="22" t="s">
        <v>17</v>
      </c>
      <c r="C3410" s="42">
        <v>2011</v>
      </c>
      <c r="D3410" s="22" t="s">
        <v>4416</v>
      </c>
      <c r="E3410" s="22"/>
      <c r="F3410" s="23">
        <v>13.4</v>
      </c>
      <c r="G3410" s="23">
        <v>13.4</v>
      </c>
      <c r="H3410" s="24">
        <f t="shared" si="321"/>
        <v>0</v>
      </c>
      <c r="I3410" s="153">
        <v>0</v>
      </c>
      <c r="J3410" s="24">
        <f t="shared" si="322"/>
        <v>0</v>
      </c>
      <c r="K3410" s="25">
        <f t="shared" si="323"/>
        <v>0</v>
      </c>
      <c r="L3410">
        <v>0</v>
      </c>
      <c r="M3410">
        <v>32964608</v>
      </c>
      <c r="N3410">
        <v>42065747</v>
      </c>
      <c r="O3410" s="52">
        <v>0</v>
      </c>
      <c r="P3410" s="52">
        <v>0</v>
      </c>
      <c r="Q3410" s="52">
        <v>0</v>
      </c>
      <c r="R3410" s="52">
        <v>0</v>
      </c>
      <c r="S3410" s="52">
        <v>0</v>
      </c>
      <c r="T3410" s="52">
        <v>0</v>
      </c>
      <c r="U3410" s="52">
        <v>0</v>
      </c>
      <c r="V3410" s="52">
        <v>0</v>
      </c>
      <c r="W3410" s="52">
        <v>0</v>
      </c>
      <c r="X3410" s="52">
        <v>0</v>
      </c>
      <c r="Y3410" s="52">
        <v>0</v>
      </c>
      <c r="Z3410" s="52">
        <v>0</v>
      </c>
      <c r="AA3410" s="25">
        <v>0</v>
      </c>
      <c r="AB3410" s="25">
        <v>0</v>
      </c>
      <c r="AC3410" s="25">
        <v>0</v>
      </c>
      <c r="AD3410" s="25">
        <v>0</v>
      </c>
      <c r="AE3410" s="25">
        <v>0</v>
      </c>
      <c r="AF3410" s="25">
        <v>0</v>
      </c>
      <c r="AG3410" s="25">
        <v>0</v>
      </c>
      <c r="AH3410" s="25">
        <v>0</v>
      </c>
      <c r="AI3410" s="25">
        <v>0</v>
      </c>
      <c r="AJ3410" s="25">
        <v>0</v>
      </c>
      <c r="AK3410" s="25">
        <v>0</v>
      </c>
      <c r="AL3410" s="25">
        <v>0</v>
      </c>
      <c r="AM3410" s="95">
        <v>0</v>
      </c>
      <c r="AN3410" s="95" t="e">
        <f ca="1">IF(MengeInEEGSummieren(M3410),AM3410,0)</f>
        <v>#NAME?</v>
      </c>
      <c r="AO3410" s="95">
        <f t="shared" si="324"/>
        <v>0</v>
      </c>
      <c r="AP3410" s="95">
        <f t="shared" si="325"/>
        <v>0</v>
      </c>
      <c r="AS3410">
        <v>0</v>
      </c>
      <c r="AT3410">
        <v>0</v>
      </c>
      <c r="AU3410" t="e">
        <f t="shared" ca="1" si="326"/>
        <v>#NAME?</v>
      </c>
    </row>
    <row r="3411" spans="1:47" x14ac:dyDescent="0.15">
      <c r="A3411" s="21" t="s">
        <v>4417</v>
      </c>
      <c r="B3411" s="22" t="s">
        <v>17</v>
      </c>
      <c r="C3411" s="42">
        <v>2011</v>
      </c>
      <c r="D3411" s="22" t="s">
        <v>4418</v>
      </c>
      <c r="E3411" s="22"/>
      <c r="F3411" s="23">
        <v>19.28</v>
      </c>
      <c r="G3411" s="23">
        <v>19.28</v>
      </c>
      <c r="H3411" s="24">
        <f t="shared" si="321"/>
        <v>0</v>
      </c>
      <c r="I3411" s="153">
        <v>0</v>
      </c>
      <c r="J3411" s="24">
        <f t="shared" si="322"/>
        <v>0</v>
      </c>
      <c r="K3411" s="25">
        <f t="shared" si="323"/>
        <v>0</v>
      </c>
      <c r="L3411">
        <v>0</v>
      </c>
      <c r="M3411">
        <v>32964608</v>
      </c>
      <c r="N3411">
        <v>42065747</v>
      </c>
      <c r="O3411" s="52">
        <v>0</v>
      </c>
      <c r="P3411" s="52">
        <v>0</v>
      </c>
      <c r="Q3411" s="52">
        <v>0</v>
      </c>
      <c r="R3411" s="52">
        <v>0</v>
      </c>
      <c r="S3411" s="52">
        <v>0</v>
      </c>
      <c r="T3411" s="52">
        <v>0</v>
      </c>
      <c r="U3411" s="52">
        <v>0</v>
      </c>
      <c r="V3411" s="52">
        <v>0</v>
      </c>
      <c r="W3411" s="52">
        <v>0</v>
      </c>
      <c r="X3411" s="52">
        <v>0</v>
      </c>
      <c r="Y3411" s="52">
        <v>0</v>
      </c>
      <c r="Z3411" s="52">
        <v>0</v>
      </c>
      <c r="AA3411" s="25">
        <v>0</v>
      </c>
      <c r="AB3411" s="25">
        <v>0</v>
      </c>
      <c r="AC3411" s="25">
        <v>0</v>
      </c>
      <c r="AD3411" s="25">
        <v>0</v>
      </c>
      <c r="AE3411" s="25">
        <v>0</v>
      </c>
      <c r="AF3411" s="25">
        <v>0</v>
      </c>
      <c r="AG3411" s="25">
        <v>0</v>
      </c>
      <c r="AH3411" s="25">
        <v>0</v>
      </c>
      <c r="AI3411" s="25">
        <v>0</v>
      </c>
      <c r="AJ3411" s="25">
        <v>0</v>
      </c>
      <c r="AK3411" s="25">
        <v>0</v>
      </c>
      <c r="AL3411" s="25">
        <v>0</v>
      </c>
      <c r="AM3411" s="95">
        <v>0</v>
      </c>
      <c r="AN3411" s="95" t="e">
        <f ca="1">IF(MengeInEEGSummieren(M3411),AM3411,0)</f>
        <v>#NAME?</v>
      </c>
      <c r="AO3411" s="95">
        <f t="shared" si="324"/>
        <v>0</v>
      </c>
      <c r="AP3411" s="95">
        <f t="shared" si="325"/>
        <v>0</v>
      </c>
      <c r="AS3411">
        <v>0</v>
      </c>
      <c r="AT3411">
        <v>0</v>
      </c>
      <c r="AU3411" t="e">
        <f t="shared" ca="1" si="326"/>
        <v>#NAME?</v>
      </c>
    </row>
    <row r="3412" spans="1:47" x14ac:dyDescent="0.15">
      <c r="A3412" s="21" t="s">
        <v>4419</v>
      </c>
      <c r="B3412" s="22" t="s">
        <v>17</v>
      </c>
      <c r="C3412" s="42">
        <v>2011</v>
      </c>
      <c r="D3412" s="22" t="s">
        <v>4420</v>
      </c>
      <c r="E3412" s="22"/>
      <c r="F3412" s="23">
        <v>20.260000000000002</v>
      </c>
      <c r="G3412" s="23">
        <v>20.260000000000002</v>
      </c>
      <c r="H3412" s="24">
        <f t="shared" si="321"/>
        <v>0</v>
      </c>
      <c r="I3412" s="153">
        <v>0</v>
      </c>
      <c r="J3412" s="24">
        <f t="shared" si="322"/>
        <v>0</v>
      </c>
      <c r="K3412" s="25">
        <f t="shared" si="323"/>
        <v>0</v>
      </c>
      <c r="L3412">
        <v>0</v>
      </c>
      <c r="M3412">
        <v>32964608</v>
      </c>
      <c r="N3412">
        <v>42065747</v>
      </c>
      <c r="O3412" s="52">
        <v>0</v>
      </c>
      <c r="P3412" s="52">
        <v>0</v>
      </c>
      <c r="Q3412" s="52">
        <v>0</v>
      </c>
      <c r="R3412" s="52">
        <v>0</v>
      </c>
      <c r="S3412" s="52">
        <v>0</v>
      </c>
      <c r="T3412" s="52">
        <v>0</v>
      </c>
      <c r="U3412" s="52">
        <v>0</v>
      </c>
      <c r="V3412" s="52">
        <v>0</v>
      </c>
      <c r="W3412" s="52">
        <v>0</v>
      </c>
      <c r="X3412" s="52">
        <v>0</v>
      </c>
      <c r="Y3412" s="52">
        <v>0</v>
      </c>
      <c r="Z3412" s="52">
        <v>0</v>
      </c>
      <c r="AA3412" s="25">
        <v>0</v>
      </c>
      <c r="AB3412" s="25">
        <v>0</v>
      </c>
      <c r="AC3412" s="25">
        <v>0</v>
      </c>
      <c r="AD3412" s="25">
        <v>0</v>
      </c>
      <c r="AE3412" s="25">
        <v>0</v>
      </c>
      <c r="AF3412" s="25">
        <v>0</v>
      </c>
      <c r="AG3412" s="25">
        <v>0</v>
      </c>
      <c r="AH3412" s="25">
        <v>0</v>
      </c>
      <c r="AI3412" s="25">
        <v>0</v>
      </c>
      <c r="AJ3412" s="25">
        <v>0</v>
      </c>
      <c r="AK3412" s="25">
        <v>0</v>
      </c>
      <c r="AL3412" s="25">
        <v>0</v>
      </c>
      <c r="AM3412" s="95">
        <v>0</v>
      </c>
      <c r="AN3412" s="95" t="e">
        <f ca="1">IF(MengeInEEGSummieren(M3412),AM3412,0)</f>
        <v>#NAME?</v>
      </c>
      <c r="AO3412" s="95">
        <f t="shared" si="324"/>
        <v>0</v>
      </c>
      <c r="AP3412" s="95">
        <f t="shared" si="325"/>
        <v>0</v>
      </c>
      <c r="AS3412">
        <v>0</v>
      </c>
      <c r="AT3412">
        <v>0</v>
      </c>
      <c r="AU3412" t="e">
        <f t="shared" ca="1" si="326"/>
        <v>#NAME?</v>
      </c>
    </row>
    <row r="3413" spans="1:47" x14ac:dyDescent="0.15">
      <c r="A3413" s="21" t="s">
        <v>4421</v>
      </c>
      <c r="B3413" s="22" t="s">
        <v>17</v>
      </c>
      <c r="C3413" s="42">
        <v>2011</v>
      </c>
      <c r="D3413" s="22" t="s">
        <v>4422</v>
      </c>
      <c r="E3413" s="22"/>
      <c r="F3413" s="23">
        <v>23.2</v>
      </c>
      <c r="G3413" s="23">
        <v>23.2</v>
      </c>
      <c r="H3413" s="24">
        <f t="shared" si="321"/>
        <v>0</v>
      </c>
      <c r="I3413" s="153">
        <v>0</v>
      </c>
      <c r="J3413" s="24">
        <f t="shared" si="322"/>
        <v>0</v>
      </c>
      <c r="K3413" s="25">
        <f t="shared" si="323"/>
        <v>0</v>
      </c>
      <c r="L3413">
        <v>0</v>
      </c>
      <c r="M3413">
        <v>32964608</v>
      </c>
      <c r="N3413">
        <v>42065747</v>
      </c>
      <c r="O3413" s="52">
        <v>0</v>
      </c>
      <c r="P3413" s="52">
        <v>0</v>
      </c>
      <c r="Q3413" s="52">
        <v>0</v>
      </c>
      <c r="R3413" s="52">
        <v>0</v>
      </c>
      <c r="S3413" s="52">
        <v>0</v>
      </c>
      <c r="T3413" s="52">
        <v>0</v>
      </c>
      <c r="U3413" s="52">
        <v>0</v>
      </c>
      <c r="V3413" s="52">
        <v>0</v>
      </c>
      <c r="W3413" s="52">
        <v>0</v>
      </c>
      <c r="X3413" s="52">
        <v>0</v>
      </c>
      <c r="Y3413" s="52">
        <v>0</v>
      </c>
      <c r="Z3413" s="52">
        <v>0</v>
      </c>
      <c r="AA3413" s="25">
        <v>0</v>
      </c>
      <c r="AB3413" s="25">
        <v>0</v>
      </c>
      <c r="AC3413" s="25">
        <v>0</v>
      </c>
      <c r="AD3413" s="25">
        <v>0</v>
      </c>
      <c r="AE3413" s="25">
        <v>0</v>
      </c>
      <c r="AF3413" s="25">
        <v>0</v>
      </c>
      <c r="AG3413" s="25">
        <v>0</v>
      </c>
      <c r="AH3413" s="25">
        <v>0</v>
      </c>
      <c r="AI3413" s="25">
        <v>0</v>
      </c>
      <c r="AJ3413" s="25">
        <v>0</v>
      </c>
      <c r="AK3413" s="25">
        <v>0</v>
      </c>
      <c r="AL3413" s="25">
        <v>0</v>
      </c>
      <c r="AM3413" s="95">
        <v>0</v>
      </c>
      <c r="AN3413" s="95" t="e">
        <f ca="1">IF(MengeInEEGSummieren(M3413),AM3413,0)</f>
        <v>#NAME?</v>
      </c>
      <c r="AO3413" s="95">
        <f t="shared" si="324"/>
        <v>0</v>
      </c>
      <c r="AP3413" s="95">
        <f t="shared" si="325"/>
        <v>0</v>
      </c>
      <c r="AS3413">
        <v>0</v>
      </c>
      <c r="AT3413">
        <v>0</v>
      </c>
      <c r="AU3413" t="e">
        <f t="shared" ca="1" si="326"/>
        <v>#NAME?</v>
      </c>
    </row>
    <row r="3414" spans="1:47" x14ac:dyDescent="0.15">
      <c r="A3414" s="21" t="s">
        <v>4423</v>
      </c>
      <c r="B3414" s="22" t="s">
        <v>17</v>
      </c>
      <c r="C3414" s="42">
        <v>2011</v>
      </c>
      <c r="D3414" s="22" t="s">
        <v>4424</v>
      </c>
      <c r="E3414" s="22"/>
      <c r="F3414" s="23">
        <v>22.22</v>
      </c>
      <c r="G3414" s="23">
        <v>22.22</v>
      </c>
      <c r="H3414" s="24">
        <f t="shared" si="321"/>
        <v>0</v>
      </c>
      <c r="I3414" s="153">
        <v>0</v>
      </c>
      <c r="J3414" s="24">
        <f t="shared" si="322"/>
        <v>0</v>
      </c>
      <c r="K3414" s="25">
        <f t="shared" si="323"/>
        <v>0</v>
      </c>
      <c r="L3414">
        <v>0</v>
      </c>
      <c r="M3414">
        <v>32964608</v>
      </c>
      <c r="N3414">
        <v>42065747</v>
      </c>
      <c r="O3414" s="52">
        <v>0</v>
      </c>
      <c r="P3414" s="52">
        <v>0</v>
      </c>
      <c r="Q3414" s="52">
        <v>0</v>
      </c>
      <c r="R3414" s="52">
        <v>0</v>
      </c>
      <c r="S3414" s="52">
        <v>0</v>
      </c>
      <c r="T3414" s="52">
        <v>0</v>
      </c>
      <c r="U3414" s="52">
        <v>0</v>
      </c>
      <c r="V3414" s="52">
        <v>0</v>
      </c>
      <c r="W3414" s="52">
        <v>0</v>
      </c>
      <c r="X3414" s="52">
        <v>0</v>
      </c>
      <c r="Y3414" s="52">
        <v>0</v>
      </c>
      <c r="Z3414" s="52">
        <v>0</v>
      </c>
      <c r="AA3414" s="25">
        <v>0</v>
      </c>
      <c r="AB3414" s="25">
        <v>0</v>
      </c>
      <c r="AC3414" s="25">
        <v>0</v>
      </c>
      <c r="AD3414" s="25">
        <v>0</v>
      </c>
      <c r="AE3414" s="25">
        <v>0</v>
      </c>
      <c r="AF3414" s="25">
        <v>0</v>
      </c>
      <c r="AG3414" s="25">
        <v>0</v>
      </c>
      <c r="AH3414" s="25">
        <v>0</v>
      </c>
      <c r="AI3414" s="25">
        <v>0</v>
      </c>
      <c r="AJ3414" s="25">
        <v>0</v>
      </c>
      <c r="AK3414" s="25">
        <v>0</v>
      </c>
      <c r="AL3414" s="25">
        <v>0</v>
      </c>
      <c r="AM3414" s="95">
        <v>0</v>
      </c>
      <c r="AN3414" s="95" t="e">
        <f ca="1">IF(MengeInEEGSummieren(M3414),AM3414,0)</f>
        <v>#NAME?</v>
      </c>
      <c r="AO3414" s="95">
        <f t="shared" si="324"/>
        <v>0</v>
      </c>
      <c r="AP3414" s="95">
        <f t="shared" si="325"/>
        <v>0</v>
      </c>
      <c r="AS3414">
        <v>0</v>
      </c>
      <c r="AT3414">
        <v>0</v>
      </c>
      <c r="AU3414" t="e">
        <f t="shared" ca="1" si="326"/>
        <v>#NAME?</v>
      </c>
    </row>
    <row r="3415" spans="1:47" x14ac:dyDescent="0.15">
      <c r="A3415" s="21" t="s">
        <v>4425</v>
      </c>
      <c r="B3415" s="22" t="s">
        <v>17</v>
      </c>
      <c r="C3415" s="42">
        <v>2011</v>
      </c>
      <c r="D3415" s="22" t="s">
        <v>4426</v>
      </c>
      <c r="E3415" s="22"/>
      <c r="F3415" s="23">
        <v>20.260000000000002</v>
      </c>
      <c r="G3415" s="23">
        <v>20.260000000000002</v>
      </c>
      <c r="H3415" s="24">
        <f t="shared" si="321"/>
        <v>0</v>
      </c>
      <c r="I3415" s="153">
        <v>0</v>
      </c>
      <c r="J3415" s="24">
        <f t="shared" si="322"/>
        <v>0</v>
      </c>
      <c r="K3415" s="25">
        <f t="shared" si="323"/>
        <v>0</v>
      </c>
      <c r="L3415">
        <v>0</v>
      </c>
      <c r="M3415">
        <v>32964608</v>
      </c>
      <c r="N3415">
        <v>42065747</v>
      </c>
      <c r="O3415" s="52">
        <v>0</v>
      </c>
      <c r="P3415" s="52">
        <v>0</v>
      </c>
      <c r="Q3415" s="52">
        <v>0</v>
      </c>
      <c r="R3415" s="52">
        <v>0</v>
      </c>
      <c r="S3415" s="52">
        <v>0</v>
      </c>
      <c r="T3415" s="52">
        <v>0</v>
      </c>
      <c r="U3415" s="52">
        <v>0</v>
      </c>
      <c r="V3415" s="52">
        <v>0</v>
      </c>
      <c r="W3415" s="52">
        <v>0</v>
      </c>
      <c r="X3415" s="52">
        <v>0</v>
      </c>
      <c r="Y3415" s="52">
        <v>0</v>
      </c>
      <c r="Z3415" s="52">
        <v>0</v>
      </c>
      <c r="AA3415" s="25">
        <v>0</v>
      </c>
      <c r="AB3415" s="25">
        <v>0</v>
      </c>
      <c r="AC3415" s="25">
        <v>0</v>
      </c>
      <c r="AD3415" s="25">
        <v>0</v>
      </c>
      <c r="AE3415" s="25">
        <v>0</v>
      </c>
      <c r="AF3415" s="25">
        <v>0</v>
      </c>
      <c r="AG3415" s="25">
        <v>0</v>
      </c>
      <c r="AH3415" s="25">
        <v>0</v>
      </c>
      <c r="AI3415" s="25">
        <v>0</v>
      </c>
      <c r="AJ3415" s="25">
        <v>0</v>
      </c>
      <c r="AK3415" s="25">
        <v>0</v>
      </c>
      <c r="AL3415" s="25">
        <v>0</v>
      </c>
      <c r="AM3415" s="95">
        <v>0</v>
      </c>
      <c r="AN3415" s="95" t="e">
        <f ca="1">IF(MengeInEEGSummieren(M3415),AM3415,0)</f>
        <v>#NAME?</v>
      </c>
      <c r="AO3415" s="95">
        <f t="shared" si="324"/>
        <v>0</v>
      </c>
      <c r="AP3415" s="95">
        <f t="shared" si="325"/>
        <v>0</v>
      </c>
      <c r="AS3415">
        <v>0</v>
      </c>
      <c r="AT3415">
        <v>0</v>
      </c>
      <c r="AU3415" t="e">
        <f t="shared" ca="1" si="326"/>
        <v>#NAME?</v>
      </c>
    </row>
    <row r="3416" spans="1:47" x14ac:dyDescent="0.15">
      <c r="A3416" s="21" t="s">
        <v>4427</v>
      </c>
      <c r="B3416" s="22" t="s">
        <v>17</v>
      </c>
      <c r="C3416" s="42">
        <v>2011</v>
      </c>
      <c r="D3416" s="22" t="s">
        <v>4428</v>
      </c>
      <c r="E3416" s="22"/>
      <c r="F3416" s="23">
        <v>21.24</v>
      </c>
      <c r="G3416" s="23">
        <v>21.24</v>
      </c>
      <c r="H3416" s="24">
        <f t="shared" si="321"/>
        <v>0</v>
      </c>
      <c r="I3416" s="153">
        <v>0</v>
      </c>
      <c r="J3416" s="24">
        <f t="shared" si="322"/>
        <v>0</v>
      </c>
      <c r="K3416" s="25">
        <f t="shared" si="323"/>
        <v>0</v>
      </c>
      <c r="L3416">
        <v>0</v>
      </c>
      <c r="M3416">
        <v>32964608</v>
      </c>
      <c r="N3416">
        <v>42065747</v>
      </c>
      <c r="O3416" s="52">
        <v>0</v>
      </c>
      <c r="P3416" s="52">
        <v>0</v>
      </c>
      <c r="Q3416" s="52">
        <v>0</v>
      </c>
      <c r="R3416" s="52">
        <v>0</v>
      </c>
      <c r="S3416" s="52">
        <v>0</v>
      </c>
      <c r="T3416" s="52">
        <v>0</v>
      </c>
      <c r="U3416" s="52">
        <v>0</v>
      </c>
      <c r="V3416" s="52">
        <v>0</v>
      </c>
      <c r="W3416" s="52">
        <v>0</v>
      </c>
      <c r="X3416" s="52">
        <v>0</v>
      </c>
      <c r="Y3416" s="52">
        <v>0</v>
      </c>
      <c r="Z3416" s="52">
        <v>0</v>
      </c>
      <c r="AA3416" s="25">
        <v>0</v>
      </c>
      <c r="AB3416" s="25">
        <v>0</v>
      </c>
      <c r="AC3416" s="25">
        <v>0</v>
      </c>
      <c r="AD3416" s="25">
        <v>0</v>
      </c>
      <c r="AE3416" s="25">
        <v>0</v>
      </c>
      <c r="AF3416" s="25">
        <v>0</v>
      </c>
      <c r="AG3416" s="25">
        <v>0</v>
      </c>
      <c r="AH3416" s="25">
        <v>0</v>
      </c>
      <c r="AI3416" s="25">
        <v>0</v>
      </c>
      <c r="AJ3416" s="25">
        <v>0</v>
      </c>
      <c r="AK3416" s="25">
        <v>0</v>
      </c>
      <c r="AL3416" s="25">
        <v>0</v>
      </c>
      <c r="AM3416" s="95">
        <v>0</v>
      </c>
      <c r="AN3416" s="95" t="e">
        <f ca="1">IF(MengeInEEGSummieren(M3416),AM3416,0)</f>
        <v>#NAME?</v>
      </c>
      <c r="AO3416" s="95">
        <f t="shared" si="324"/>
        <v>0</v>
      </c>
      <c r="AP3416" s="95">
        <f t="shared" si="325"/>
        <v>0</v>
      </c>
      <c r="AS3416">
        <v>0</v>
      </c>
      <c r="AT3416">
        <v>0</v>
      </c>
      <c r="AU3416" t="e">
        <f t="shared" ca="1" si="326"/>
        <v>#NAME?</v>
      </c>
    </row>
    <row r="3417" spans="1:47" x14ac:dyDescent="0.15">
      <c r="A3417" s="21" t="s">
        <v>4429</v>
      </c>
      <c r="B3417" s="22" t="s">
        <v>17</v>
      </c>
      <c r="C3417" s="42">
        <v>2011</v>
      </c>
      <c r="D3417" s="22" t="s">
        <v>4430</v>
      </c>
      <c r="E3417" s="22"/>
      <c r="F3417" s="23">
        <v>24.18</v>
      </c>
      <c r="G3417" s="23">
        <v>24.18</v>
      </c>
      <c r="H3417" s="24">
        <f t="shared" si="321"/>
        <v>0</v>
      </c>
      <c r="I3417" s="153">
        <v>0</v>
      </c>
      <c r="J3417" s="24">
        <f t="shared" si="322"/>
        <v>0</v>
      </c>
      <c r="K3417" s="25">
        <f t="shared" si="323"/>
        <v>0</v>
      </c>
      <c r="L3417">
        <v>0</v>
      </c>
      <c r="M3417">
        <v>32964608</v>
      </c>
      <c r="N3417">
        <v>42065747</v>
      </c>
      <c r="O3417" s="52">
        <v>0</v>
      </c>
      <c r="P3417" s="52">
        <v>0</v>
      </c>
      <c r="Q3417" s="52">
        <v>0</v>
      </c>
      <c r="R3417" s="52">
        <v>0</v>
      </c>
      <c r="S3417" s="52">
        <v>0</v>
      </c>
      <c r="T3417" s="52">
        <v>0</v>
      </c>
      <c r="U3417" s="52">
        <v>0</v>
      </c>
      <c r="V3417" s="52">
        <v>0</v>
      </c>
      <c r="W3417" s="52">
        <v>0</v>
      </c>
      <c r="X3417" s="52">
        <v>0</v>
      </c>
      <c r="Y3417" s="52">
        <v>0</v>
      </c>
      <c r="Z3417" s="52">
        <v>0</v>
      </c>
      <c r="AA3417" s="25">
        <v>0</v>
      </c>
      <c r="AB3417" s="25">
        <v>0</v>
      </c>
      <c r="AC3417" s="25">
        <v>0</v>
      </c>
      <c r="AD3417" s="25">
        <v>0</v>
      </c>
      <c r="AE3417" s="25">
        <v>0</v>
      </c>
      <c r="AF3417" s="25">
        <v>0</v>
      </c>
      <c r="AG3417" s="25">
        <v>0</v>
      </c>
      <c r="AH3417" s="25">
        <v>0</v>
      </c>
      <c r="AI3417" s="25">
        <v>0</v>
      </c>
      <c r="AJ3417" s="25">
        <v>0</v>
      </c>
      <c r="AK3417" s="25">
        <v>0</v>
      </c>
      <c r="AL3417" s="25">
        <v>0</v>
      </c>
      <c r="AM3417" s="95">
        <v>0</v>
      </c>
      <c r="AN3417" s="95" t="e">
        <f ca="1">IF(MengeInEEGSummieren(M3417),AM3417,0)</f>
        <v>#NAME?</v>
      </c>
      <c r="AO3417" s="95">
        <f t="shared" si="324"/>
        <v>0</v>
      </c>
      <c r="AP3417" s="95">
        <f t="shared" si="325"/>
        <v>0</v>
      </c>
      <c r="AS3417">
        <v>0</v>
      </c>
      <c r="AT3417">
        <v>0</v>
      </c>
      <c r="AU3417" t="e">
        <f t="shared" ca="1" si="326"/>
        <v>#NAME?</v>
      </c>
    </row>
    <row r="3418" spans="1:47" x14ac:dyDescent="0.15">
      <c r="A3418" s="21" t="s">
        <v>4431</v>
      </c>
      <c r="B3418" s="22" t="s">
        <v>17</v>
      </c>
      <c r="C3418" s="42">
        <v>2011</v>
      </c>
      <c r="D3418" s="22" t="s">
        <v>4432</v>
      </c>
      <c r="E3418" s="22"/>
      <c r="F3418" s="23">
        <v>23.2</v>
      </c>
      <c r="G3418" s="23">
        <v>23.2</v>
      </c>
      <c r="H3418" s="24">
        <f t="shared" si="321"/>
        <v>0</v>
      </c>
      <c r="I3418" s="153">
        <v>0</v>
      </c>
      <c r="J3418" s="24">
        <f t="shared" si="322"/>
        <v>0</v>
      </c>
      <c r="K3418" s="25">
        <f t="shared" si="323"/>
        <v>0</v>
      </c>
      <c r="L3418">
        <v>0</v>
      </c>
      <c r="M3418">
        <v>32964608</v>
      </c>
      <c r="N3418">
        <v>42065747</v>
      </c>
      <c r="O3418" s="52">
        <v>0</v>
      </c>
      <c r="P3418" s="52">
        <v>0</v>
      </c>
      <c r="Q3418" s="52">
        <v>0</v>
      </c>
      <c r="R3418" s="52">
        <v>0</v>
      </c>
      <c r="S3418" s="52">
        <v>0</v>
      </c>
      <c r="T3418" s="52">
        <v>0</v>
      </c>
      <c r="U3418" s="52">
        <v>0</v>
      </c>
      <c r="V3418" s="52">
        <v>0</v>
      </c>
      <c r="W3418" s="52">
        <v>0</v>
      </c>
      <c r="X3418" s="52">
        <v>0</v>
      </c>
      <c r="Y3418" s="52">
        <v>0</v>
      </c>
      <c r="Z3418" s="52">
        <v>0</v>
      </c>
      <c r="AA3418" s="25">
        <v>0</v>
      </c>
      <c r="AB3418" s="25">
        <v>0</v>
      </c>
      <c r="AC3418" s="25">
        <v>0</v>
      </c>
      <c r="AD3418" s="25">
        <v>0</v>
      </c>
      <c r="AE3418" s="25">
        <v>0</v>
      </c>
      <c r="AF3418" s="25">
        <v>0</v>
      </c>
      <c r="AG3418" s="25">
        <v>0</v>
      </c>
      <c r="AH3418" s="25">
        <v>0</v>
      </c>
      <c r="AI3418" s="25">
        <v>0</v>
      </c>
      <c r="AJ3418" s="25">
        <v>0</v>
      </c>
      <c r="AK3418" s="25">
        <v>0</v>
      </c>
      <c r="AL3418" s="25">
        <v>0</v>
      </c>
      <c r="AM3418" s="95">
        <v>0</v>
      </c>
      <c r="AN3418" s="95" t="e">
        <f ca="1">IF(MengeInEEGSummieren(M3418),AM3418,0)</f>
        <v>#NAME?</v>
      </c>
      <c r="AO3418" s="95">
        <f t="shared" si="324"/>
        <v>0</v>
      </c>
      <c r="AP3418" s="95">
        <f t="shared" si="325"/>
        <v>0</v>
      </c>
      <c r="AS3418">
        <v>0</v>
      </c>
      <c r="AT3418">
        <v>0</v>
      </c>
      <c r="AU3418" t="e">
        <f t="shared" ca="1" si="326"/>
        <v>#NAME?</v>
      </c>
    </row>
    <row r="3419" spans="1:47" x14ac:dyDescent="0.15">
      <c r="A3419" s="21" t="s">
        <v>4433</v>
      </c>
      <c r="B3419" s="22" t="s">
        <v>17</v>
      </c>
      <c r="C3419" s="42">
        <v>2011</v>
      </c>
      <c r="D3419" s="22" t="s">
        <v>4434</v>
      </c>
      <c r="E3419" s="22"/>
      <c r="F3419" s="23">
        <v>14.38</v>
      </c>
      <c r="G3419" s="23">
        <v>14.38</v>
      </c>
      <c r="H3419" s="24">
        <f t="shared" si="321"/>
        <v>0</v>
      </c>
      <c r="I3419" s="153">
        <v>0</v>
      </c>
      <c r="J3419" s="24">
        <f t="shared" si="322"/>
        <v>0</v>
      </c>
      <c r="K3419" s="25">
        <f t="shared" si="323"/>
        <v>0</v>
      </c>
      <c r="L3419">
        <v>0</v>
      </c>
      <c r="M3419">
        <v>32964608</v>
      </c>
      <c r="N3419">
        <v>42065747</v>
      </c>
      <c r="O3419" s="52">
        <v>0</v>
      </c>
      <c r="P3419" s="52">
        <v>0</v>
      </c>
      <c r="Q3419" s="52">
        <v>0</v>
      </c>
      <c r="R3419" s="52">
        <v>0</v>
      </c>
      <c r="S3419" s="52">
        <v>0</v>
      </c>
      <c r="T3419" s="52">
        <v>0</v>
      </c>
      <c r="U3419" s="52">
        <v>0</v>
      </c>
      <c r="V3419" s="52">
        <v>0</v>
      </c>
      <c r="W3419" s="52">
        <v>0</v>
      </c>
      <c r="X3419" s="52">
        <v>0</v>
      </c>
      <c r="Y3419" s="52">
        <v>0</v>
      </c>
      <c r="Z3419" s="52">
        <v>0</v>
      </c>
      <c r="AA3419" s="25">
        <v>0</v>
      </c>
      <c r="AB3419" s="25">
        <v>0</v>
      </c>
      <c r="AC3419" s="25">
        <v>0</v>
      </c>
      <c r="AD3419" s="25">
        <v>0</v>
      </c>
      <c r="AE3419" s="25">
        <v>0</v>
      </c>
      <c r="AF3419" s="25">
        <v>0</v>
      </c>
      <c r="AG3419" s="25">
        <v>0</v>
      </c>
      <c r="AH3419" s="25">
        <v>0</v>
      </c>
      <c r="AI3419" s="25">
        <v>0</v>
      </c>
      <c r="AJ3419" s="25">
        <v>0</v>
      </c>
      <c r="AK3419" s="25">
        <v>0</v>
      </c>
      <c r="AL3419" s="25">
        <v>0</v>
      </c>
      <c r="AM3419" s="95">
        <v>0</v>
      </c>
      <c r="AN3419" s="95" t="e">
        <f ca="1">IF(MengeInEEGSummieren(M3419),AM3419,0)</f>
        <v>#NAME?</v>
      </c>
      <c r="AO3419" s="95">
        <f t="shared" si="324"/>
        <v>0</v>
      </c>
      <c r="AP3419" s="95">
        <f t="shared" si="325"/>
        <v>0</v>
      </c>
      <c r="AS3419">
        <v>0</v>
      </c>
      <c r="AT3419">
        <v>0</v>
      </c>
      <c r="AU3419" t="e">
        <f t="shared" ca="1" si="326"/>
        <v>#NAME?</v>
      </c>
    </row>
    <row r="3420" spans="1:47" x14ac:dyDescent="0.15">
      <c r="A3420" s="21" t="s">
        <v>4435</v>
      </c>
      <c r="B3420" s="22" t="s">
        <v>17</v>
      </c>
      <c r="C3420" s="42">
        <v>2011</v>
      </c>
      <c r="D3420" s="22" t="s">
        <v>4436</v>
      </c>
      <c r="E3420" s="22"/>
      <c r="F3420" s="23">
        <v>17.32</v>
      </c>
      <c r="G3420" s="23">
        <v>17.32</v>
      </c>
      <c r="H3420" s="24">
        <f t="shared" si="321"/>
        <v>0</v>
      </c>
      <c r="I3420" s="153">
        <v>0</v>
      </c>
      <c r="J3420" s="24">
        <f t="shared" si="322"/>
        <v>0</v>
      </c>
      <c r="K3420" s="25">
        <f t="shared" si="323"/>
        <v>0</v>
      </c>
      <c r="L3420">
        <v>0</v>
      </c>
      <c r="M3420">
        <v>32964608</v>
      </c>
      <c r="N3420">
        <v>42065747</v>
      </c>
      <c r="O3420" s="52">
        <v>0</v>
      </c>
      <c r="P3420" s="52">
        <v>0</v>
      </c>
      <c r="Q3420" s="52">
        <v>0</v>
      </c>
      <c r="R3420" s="52">
        <v>0</v>
      </c>
      <c r="S3420" s="52">
        <v>0</v>
      </c>
      <c r="T3420" s="52">
        <v>0</v>
      </c>
      <c r="U3420" s="52">
        <v>0</v>
      </c>
      <c r="V3420" s="52">
        <v>0</v>
      </c>
      <c r="W3420" s="52">
        <v>0</v>
      </c>
      <c r="X3420" s="52">
        <v>0</v>
      </c>
      <c r="Y3420" s="52">
        <v>0</v>
      </c>
      <c r="Z3420" s="52">
        <v>0</v>
      </c>
      <c r="AA3420" s="25">
        <v>0</v>
      </c>
      <c r="AB3420" s="25">
        <v>0</v>
      </c>
      <c r="AC3420" s="25">
        <v>0</v>
      </c>
      <c r="AD3420" s="25">
        <v>0</v>
      </c>
      <c r="AE3420" s="25">
        <v>0</v>
      </c>
      <c r="AF3420" s="25">
        <v>0</v>
      </c>
      <c r="AG3420" s="25">
        <v>0</v>
      </c>
      <c r="AH3420" s="25">
        <v>0</v>
      </c>
      <c r="AI3420" s="25">
        <v>0</v>
      </c>
      <c r="AJ3420" s="25">
        <v>0</v>
      </c>
      <c r="AK3420" s="25">
        <v>0</v>
      </c>
      <c r="AL3420" s="25">
        <v>0</v>
      </c>
      <c r="AM3420" s="95">
        <v>0</v>
      </c>
      <c r="AN3420" s="95" t="e">
        <f ca="1">IF(MengeInEEGSummieren(M3420),AM3420,0)</f>
        <v>#NAME?</v>
      </c>
      <c r="AO3420" s="95">
        <f t="shared" si="324"/>
        <v>0</v>
      </c>
      <c r="AP3420" s="95">
        <f t="shared" si="325"/>
        <v>0</v>
      </c>
      <c r="AS3420">
        <v>0</v>
      </c>
      <c r="AT3420">
        <v>0</v>
      </c>
      <c r="AU3420" t="e">
        <f t="shared" ca="1" si="326"/>
        <v>#NAME?</v>
      </c>
    </row>
    <row r="3421" spans="1:47" x14ac:dyDescent="0.15">
      <c r="A3421" s="21" t="s">
        <v>4437</v>
      </c>
      <c r="B3421" s="22" t="s">
        <v>17</v>
      </c>
      <c r="C3421" s="42">
        <v>2011</v>
      </c>
      <c r="D3421" s="22" t="s">
        <v>4438</v>
      </c>
      <c r="E3421" s="22"/>
      <c r="F3421" s="23">
        <v>16.34</v>
      </c>
      <c r="G3421" s="23">
        <v>16.34</v>
      </c>
      <c r="H3421" s="24">
        <f t="shared" si="321"/>
        <v>0</v>
      </c>
      <c r="I3421" s="153">
        <v>0</v>
      </c>
      <c r="J3421" s="24">
        <f t="shared" si="322"/>
        <v>0</v>
      </c>
      <c r="K3421" s="25">
        <f t="shared" si="323"/>
        <v>0</v>
      </c>
      <c r="L3421">
        <v>0</v>
      </c>
      <c r="M3421">
        <v>32964608</v>
      </c>
      <c r="N3421">
        <v>42065747</v>
      </c>
      <c r="O3421" s="52">
        <v>0</v>
      </c>
      <c r="P3421" s="52">
        <v>0</v>
      </c>
      <c r="Q3421" s="52">
        <v>0</v>
      </c>
      <c r="R3421" s="52">
        <v>0</v>
      </c>
      <c r="S3421" s="52">
        <v>0</v>
      </c>
      <c r="T3421" s="52">
        <v>0</v>
      </c>
      <c r="U3421" s="52">
        <v>0</v>
      </c>
      <c r="V3421" s="52">
        <v>0</v>
      </c>
      <c r="W3421" s="52">
        <v>0</v>
      </c>
      <c r="X3421" s="52">
        <v>0</v>
      </c>
      <c r="Y3421" s="52">
        <v>0</v>
      </c>
      <c r="Z3421" s="52">
        <v>0</v>
      </c>
      <c r="AA3421" s="25">
        <v>0</v>
      </c>
      <c r="AB3421" s="25">
        <v>0</v>
      </c>
      <c r="AC3421" s="25">
        <v>0</v>
      </c>
      <c r="AD3421" s="25">
        <v>0</v>
      </c>
      <c r="AE3421" s="25">
        <v>0</v>
      </c>
      <c r="AF3421" s="25">
        <v>0</v>
      </c>
      <c r="AG3421" s="25">
        <v>0</v>
      </c>
      <c r="AH3421" s="25">
        <v>0</v>
      </c>
      <c r="AI3421" s="25">
        <v>0</v>
      </c>
      <c r="AJ3421" s="25">
        <v>0</v>
      </c>
      <c r="AK3421" s="25">
        <v>0</v>
      </c>
      <c r="AL3421" s="25">
        <v>0</v>
      </c>
      <c r="AM3421" s="95">
        <v>0</v>
      </c>
      <c r="AN3421" s="95" t="e">
        <f ca="1">IF(MengeInEEGSummieren(M3421),AM3421,0)</f>
        <v>#NAME?</v>
      </c>
      <c r="AO3421" s="95">
        <f t="shared" si="324"/>
        <v>0</v>
      </c>
      <c r="AP3421" s="95">
        <f t="shared" si="325"/>
        <v>0</v>
      </c>
      <c r="AS3421">
        <v>0</v>
      </c>
      <c r="AT3421">
        <v>0</v>
      </c>
      <c r="AU3421" t="e">
        <f t="shared" ca="1" si="326"/>
        <v>#NAME?</v>
      </c>
    </row>
    <row r="3422" spans="1:47" x14ac:dyDescent="0.15">
      <c r="A3422" s="21" t="s">
        <v>4439</v>
      </c>
      <c r="B3422" s="22" t="s">
        <v>17</v>
      </c>
      <c r="C3422" s="42">
        <v>2011</v>
      </c>
      <c r="D3422" s="22" t="s">
        <v>4440</v>
      </c>
      <c r="E3422" s="22"/>
      <c r="F3422" s="23">
        <v>22.22</v>
      </c>
      <c r="G3422" s="23">
        <v>22.22</v>
      </c>
      <c r="H3422" s="24">
        <f t="shared" si="321"/>
        <v>0</v>
      </c>
      <c r="I3422" s="153">
        <v>0</v>
      </c>
      <c r="J3422" s="24">
        <f t="shared" si="322"/>
        <v>0</v>
      </c>
      <c r="K3422" s="25">
        <f t="shared" si="323"/>
        <v>0</v>
      </c>
      <c r="L3422">
        <v>0</v>
      </c>
      <c r="M3422">
        <v>32964608</v>
      </c>
      <c r="N3422">
        <v>42065747</v>
      </c>
      <c r="O3422" s="52">
        <v>0</v>
      </c>
      <c r="P3422" s="52">
        <v>0</v>
      </c>
      <c r="Q3422" s="52">
        <v>0</v>
      </c>
      <c r="R3422" s="52">
        <v>0</v>
      </c>
      <c r="S3422" s="52">
        <v>0</v>
      </c>
      <c r="T3422" s="52">
        <v>0</v>
      </c>
      <c r="U3422" s="52">
        <v>0</v>
      </c>
      <c r="V3422" s="52">
        <v>0</v>
      </c>
      <c r="W3422" s="52">
        <v>0</v>
      </c>
      <c r="X3422" s="52">
        <v>0</v>
      </c>
      <c r="Y3422" s="52">
        <v>0</v>
      </c>
      <c r="Z3422" s="52">
        <v>0</v>
      </c>
      <c r="AA3422" s="25">
        <v>0</v>
      </c>
      <c r="AB3422" s="25">
        <v>0</v>
      </c>
      <c r="AC3422" s="25">
        <v>0</v>
      </c>
      <c r="AD3422" s="25">
        <v>0</v>
      </c>
      <c r="AE3422" s="25">
        <v>0</v>
      </c>
      <c r="AF3422" s="25">
        <v>0</v>
      </c>
      <c r="AG3422" s="25">
        <v>0</v>
      </c>
      <c r="AH3422" s="25">
        <v>0</v>
      </c>
      <c r="AI3422" s="25">
        <v>0</v>
      </c>
      <c r="AJ3422" s="25">
        <v>0</v>
      </c>
      <c r="AK3422" s="25">
        <v>0</v>
      </c>
      <c r="AL3422" s="25">
        <v>0</v>
      </c>
      <c r="AM3422" s="95">
        <v>0</v>
      </c>
      <c r="AN3422" s="95" t="e">
        <f ca="1">IF(MengeInEEGSummieren(M3422),AM3422,0)</f>
        <v>#NAME?</v>
      </c>
      <c r="AO3422" s="95">
        <f t="shared" si="324"/>
        <v>0</v>
      </c>
      <c r="AP3422" s="95">
        <f t="shared" si="325"/>
        <v>0</v>
      </c>
      <c r="AS3422">
        <v>0</v>
      </c>
      <c r="AT3422">
        <v>0</v>
      </c>
      <c r="AU3422" t="e">
        <f t="shared" ca="1" si="326"/>
        <v>#NAME?</v>
      </c>
    </row>
    <row r="3423" spans="1:47" x14ac:dyDescent="0.15">
      <c r="A3423" s="21" t="s">
        <v>4441</v>
      </c>
      <c r="B3423" s="22" t="s">
        <v>17</v>
      </c>
      <c r="C3423" s="42">
        <v>2011</v>
      </c>
      <c r="D3423" s="22" t="s">
        <v>4442</v>
      </c>
      <c r="E3423" s="22"/>
      <c r="F3423" s="23">
        <v>23.2</v>
      </c>
      <c r="G3423" s="23">
        <v>23.2</v>
      </c>
      <c r="H3423" s="24">
        <f t="shared" si="321"/>
        <v>0</v>
      </c>
      <c r="I3423" s="153">
        <v>0</v>
      </c>
      <c r="J3423" s="24">
        <f t="shared" si="322"/>
        <v>0</v>
      </c>
      <c r="K3423" s="25">
        <f t="shared" si="323"/>
        <v>0</v>
      </c>
      <c r="L3423">
        <v>0</v>
      </c>
      <c r="M3423">
        <v>32964608</v>
      </c>
      <c r="N3423">
        <v>42065747</v>
      </c>
      <c r="O3423" s="52">
        <v>0</v>
      </c>
      <c r="P3423" s="52">
        <v>0</v>
      </c>
      <c r="Q3423" s="52">
        <v>0</v>
      </c>
      <c r="R3423" s="52">
        <v>0</v>
      </c>
      <c r="S3423" s="52">
        <v>0</v>
      </c>
      <c r="T3423" s="52">
        <v>0</v>
      </c>
      <c r="U3423" s="52">
        <v>0</v>
      </c>
      <c r="V3423" s="52">
        <v>0</v>
      </c>
      <c r="W3423" s="52">
        <v>0</v>
      </c>
      <c r="X3423" s="52">
        <v>0</v>
      </c>
      <c r="Y3423" s="52">
        <v>0</v>
      </c>
      <c r="Z3423" s="52">
        <v>0</v>
      </c>
      <c r="AA3423" s="25">
        <v>0</v>
      </c>
      <c r="AB3423" s="25">
        <v>0</v>
      </c>
      <c r="AC3423" s="25">
        <v>0</v>
      </c>
      <c r="AD3423" s="25">
        <v>0</v>
      </c>
      <c r="AE3423" s="25">
        <v>0</v>
      </c>
      <c r="AF3423" s="25">
        <v>0</v>
      </c>
      <c r="AG3423" s="25">
        <v>0</v>
      </c>
      <c r="AH3423" s="25">
        <v>0</v>
      </c>
      <c r="AI3423" s="25">
        <v>0</v>
      </c>
      <c r="AJ3423" s="25">
        <v>0</v>
      </c>
      <c r="AK3423" s="25">
        <v>0</v>
      </c>
      <c r="AL3423" s="25">
        <v>0</v>
      </c>
      <c r="AM3423" s="95">
        <v>0</v>
      </c>
      <c r="AN3423" s="95" t="e">
        <f ca="1">IF(MengeInEEGSummieren(M3423),AM3423,0)</f>
        <v>#NAME?</v>
      </c>
      <c r="AO3423" s="95">
        <f t="shared" si="324"/>
        <v>0</v>
      </c>
      <c r="AP3423" s="95">
        <f t="shared" si="325"/>
        <v>0</v>
      </c>
      <c r="AS3423">
        <v>0</v>
      </c>
      <c r="AT3423">
        <v>0</v>
      </c>
      <c r="AU3423" t="e">
        <f t="shared" ca="1" si="326"/>
        <v>#NAME?</v>
      </c>
    </row>
    <row r="3424" spans="1:47" x14ac:dyDescent="0.15">
      <c r="A3424" s="21" t="s">
        <v>4443</v>
      </c>
      <c r="B3424" s="22" t="s">
        <v>17</v>
      </c>
      <c r="C3424" s="42">
        <v>2011</v>
      </c>
      <c r="D3424" s="22" t="s">
        <v>4444</v>
      </c>
      <c r="E3424" s="22"/>
      <c r="F3424" s="23">
        <v>26.14</v>
      </c>
      <c r="G3424" s="23">
        <v>26.14</v>
      </c>
      <c r="H3424" s="24">
        <f t="shared" si="321"/>
        <v>0</v>
      </c>
      <c r="I3424" s="153">
        <v>0</v>
      </c>
      <c r="J3424" s="24">
        <f t="shared" si="322"/>
        <v>0</v>
      </c>
      <c r="K3424" s="25">
        <f t="shared" si="323"/>
        <v>0</v>
      </c>
      <c r="L3424">
        <v>0</v>
      </c>
      <c r="M3424">
        <v>32964608</v>
      </c>
      <c r="N3424">
        <v>42065747</v>
      </c>
      <c r="O3424" s="52">
        <v>0</v>
      </c>
      <c r="P3424" s="52">
        <v>0</v>
      </c>
      <c r="Q3424" s="52">
        <v>0</v>
      </c>
      <c r="R3424" s="52">
        <v>0</v>
      </c>
      <c r="S3424" s="52">
        <v>0</v>
      </c>
      <c r="T3424" s="52">
        <v>0</v>
      </c>
      <c r="U3424" s="52">
        <v>0</v>
      </c>
      <c r="V3424" s="52">
        <v>0</v>
      </c>
      <c r="W3424" s="52">
        <v>0</v>
      </c>
      <c r="X3424" s="52">
        <v>0</v>
      </c>
      <c r="Y3424" s="52">
        <v>0</v>
      </c>
      <c r="Z3424" s="52">
        <v>0</v>
      </c>
      <c r="AA3424" s="25">
        <v>0</v>
      </c>
      <c r="AB3424" s="25">
        <v>0</v>
      </c>
      <c r="AC3424" s="25">
        <v>0</v>
      </c>
      <c r="AD3424" s="25">
        <v>0</v>
      </c>
      <c r="AE3424" s="25">
        <v>0</v>
      </c>
      <c r="AF3424" s="25">
        <v>0</v>
      </c>
      <c r="AG3424" s="25">
        <v>0</v>
      </c>
      <c r="AH3424" s="25">
        <v>0</v>
      </c>
      <c r="AI3424" s="25">
        <v>0</v>
      </c>
      <c r="AJ3424" s="25">
        <v>0</v>
      </c>
      <c r="AK3424" s="25">
        <v>0</v>
      </c>
      <c r="AL3424" s="25">
        <v>0</v>
      </c>
      <c r="AM3424" s="95">
        <v>0</v>
      </c>
      <c r="AN3424" s="95" t="e">
        <f ca="1">IF(MengeInEEGSummieren(M3424),AM3424,0)</f>
        <v>#NAME?</v>
      </c>
      <c r="AO3424" s="95">
        <f t="shared" si="324"/>
        <v>0</v>
      </c>
      <c r="AP3424" s="95">
        <f t="shared" si="325"/>
        <v>0</v>
      </c>
      <c r="AS3424">
        <v>0</v>
      </c>
      <c r="AT3424">
        <v>0</v>
      </c>
      <c r="AU3424" t="e">
        <f t="shared" ca="1" si="326"/>
        <v>#NAME?</v>
      </c>
    </row>
    <row r="3425" spans="1:47" x14ac:dyDescent="0.15">
      <c r="A3425" s="21" t="s">
        <v>4445</v>
      </c>
      <c r="B3425" s="22" t="s">
        <v>17</v>
      </c>
      <c r="C3425" s="42">
        <v>2011</v>
      </c>
      <c r="D3425" s="22" t="s">
        <v>4446</v>
      </c>
      <c r="E3425" s="22"/>
      <c r="F3425" s="23">
        <v>25.16</v>
      </c>
      <c r="G3425" s="23">
        <v>25.16</v>
      </c>
      <c r="H3425" s="24">
        <f t="shared" si="321"/>
        <v>0</v>
      </c>
      <c r="I3425" s="153">
        <v>0</v>
      </c>
      <c r="J3425" s="24">
        <f t="shared" si="322"/>
        <v>0</v>
      </c>
      <c r="K3425" s="25">
        <f t="shared" si="323"/>
        <v>0</v>
      </c>
      <c r="L3425">
        <v>0</v>
      </c>
      <c r="M3425">
        <v>32964608</v>
      </c>
      <c r="N3425">
        <v>42065747</v>
      </c>
      <c r="O3425" s="52">
        <v>0</v>
      </c>
      <c r="P3425" s="52">
        <v>0</v>
      </c>
      <c r="Q3425" s="52">
        <v>0</v>
      </c>
      <c r="R3425" s="52">
        <v>0</v>
      </c>
      <c r="S3425" s="52">
        <v>0</v>
      </c>
      <c r="T3425" s="52">
        <v>0</v>
      </c>
      <c r="U3425" s="52">
        <v>0</v>
      </c>
      <c r="V3425" s="52">
        <v>0</v>
      </c>
      <c r="W3425" s="52">
        <v>0</v>
      </c>
      <c r="X3425" s="52">
        <v>0</v>
      </c>
      <c r="Y3425" s="52">
        <v>0</v>
      </c>
      <c r="Z3425" s="52">
        <v>0</v>
      </c>
      <c r="AA3425" s="25">
        <v>0</v>
      </c>
      <c r="AB3425" s="25">
        <v>0</v>
      </c>
      <c r="AC3425" s="25">
        <v>0</v>
      </c>
      <c r="AD3425" s="25">
        <v>0</v>
      </c>
      <c r="AE3425" s="25">
        <v>0</v>
      </c>
      <c r="AF3425" s="25">
        <v>0</v>
      </c>
      <c r="AG3425" s="25">
        <v>0</v>
      </c>
      <c r="AH3425" s="25">
        <v>0</v>
      </c>
      <c r="AI3425" s="25">
        <v>0</v>
      </c>
      <c r="AJ3425" s="25">
        <v>0</v>
      </c>
      <c r="AK3425" s="25">
        <v>0</v>
      </c>
      <c r="AL3425" s="25">
        <v>0</v>
      </c>
      <c r="AM3425" s="95">
        <v>0</v>
      </c>
      <c r="AN3425" s="95" t="e">
        <f ca="1">IF(MengeInEEGSummieren(M3425),AM3425,0)</f>
        <v>#NAME?</v>
      </c>
      <c r="AO3425" s="95">
        <f t="shared" si="324"/>
        <v>0</v>
      </c>
      <c r="AP3425" s="95">
        <f t="shared" si="325"/>
        <v>0</v>
      </c>
      <c r="AS3425">
        <v>0</v>
      </c>
      <c r="AT3425">
        <v>0</v>
      </c>
      <c r="AU3425" t="e">
        <f t="shared" ca="1" si="326"/>
        <v>#NAME?</v>
      </c>
    </row>
    <row r="3426" spans="1:47" x14ac:dyDescent="0.15">
      <c r="A3426" s="21" t="s">
        <v>4447</v>
      </c>
      <c r="B3426" s="22" t="s">
        <v>17</v>
      </c>
      <c r="C3426" s="42">
        <v>2011</v>
      </c>
      <c r="D3426" s="22" t="s">
        <v>4448</v>
      </c>
      <c r="E3426" s="22"/>
      <c r="F3426" s="23">
        <v>24.18</v>
      </c>
      <c r="G3426" s="23">
        <v>24.18</v>
      </c>
      <c r="H3426" s="24">
        <f t="shared" si="321"/>
        <v>0</v>
      </c>
      <c r="I3426" s="153">
        <v>0</v>
      </c>
      <c r="J3426" s="24">
        <f t="shared" si="322"/>
        <v>0</v>
      </c>
      <c r="K3426" s="25">
        <f t="shared" si="323"/>
        <v>0</v>
      </c>
      <c r="L3426">
        <v>0</v>
      </c>
      <c r="M3426">
        <v>32964608</v>
      </c>
      <c r="N3426">
        <v>42065747</v>
      </c>
      <c r="O3426" s="52">
        <v>0</v>
      </c>
      <c r="P3426" s="52">
        <v>0</v>
      </c>
      <c r="Q3426" s="52">
        <v>0</v>
      </c>
      <c r="R3426" s="52">
        <v>0</v>
      </c>
      <c r="S3426" s="52">
        <v>0</v>
      </c>
      <c r="T3426" s="52">
        <v>0</v>
      </c>
      <c r="U3426" s="52">
        <v>0</v>
      </c>
      <c r="V3426" s="52">
        <v>0</v>
      </c>
      <c r="W3426" s="52">
        <v>0</v>
      </c>
      <c r="X3426" s="52">
        <v>0</v>
      </c>
      <c r="Y3426" s="52">
        <v>0</v>
      </c>
      <c r="Z3426" s="52">
        <v>0</v>
      </c>
      <c r="AA3426" s="25">
        <v>0</v>
      </c>
      <c r="AB3426" s="25">
        <v>0</v>
      </c>
      <c r="AC3426" s="25">
        <v>0</v>
      </c>
      <c r="AD3426" s="25">
        <v>0</v>
      </c>
      <c r="AE3426" s="25">
        <v>0</v>
      </c>
      <c r="AF3426" s="25">
        <v>0</v>
      </c>
      <c r="AG3426" s="25">
        <v>0</v>
      </c>
      <c r="AH3426" s="25">
        <v>0</v>
      </c>
      <c r="AI3426" s="25">
        <v>0</v>
      </c>
      <c r="AJ3426" s="25">
        <v>0</v>
      </c>
      <c r="AK3426" s="25">
        <v>0</v>
      </c>
      <c r="AL3426" s="25">
        <v>0</v>
      </c>
      <c r="AM3426" s="95">
        <v>0</v>
      </c>
      <c r="AN3426" s="95" t="e">
        <f ca="1">IF(MengeInEEGSummieren(M3426),AM3426,0)</f>
        <v>#NAME?</v>
      </c>
      <c r="AO3426" s="95">
        <f t="shared" si="324"/>
        <v>0</v>
      </c>
      <c r="AP3426" s="95">
        <f t="shared" si="325"/>
        <v>0</v>
      </c>
      <c r="AS3426">
        <v>0</v>
      </c>
      <c r="AT3426">
        <v>0</v>
      </c>
      <c r="AU3426" t="e">
        <f t="shared" ca="1" si="326"/>
        <v>#NAME?</v>
      </c>
    </row>
    <row r="3427" spans="1:47" x14ac:dyDescent="0.15">
      <c r="A3427" s="21" t="s">
        <v>4449</v>
      </c>
      <c r="B3427" s="22" t="s">
        <v>17</v>
      </c>
      <c r="C3427" s="42">
        <v>2011</v>
      </c>
      <c r="D3427" s="22" t="s">
        <v>4450</v>
      </c>
      <c r="E3427" s="22"/>
      <c r="F3427" s="23">
        <v>25.16</v>
      </c>
      <c r="G3427" s="23">
        <v>25.16</v>
      </c>
      <c r="H3427" s="24">
        <f t="shared" si="321"/>
        <v>0</v>
      </c>
      <c r="I3427" s="153">
        <v>0</v>
      </c>
      <c r="J3427" s="24">
        <f t="shared" si="322"/>
        <v>0</v>
      </c>
      <c r="K3427" s="25">
        <f t="shared" si="323"/>
        <v>0</v>
      </c>
      <c r="L3427">
        <v>0</v>
      </c>
      <c r="M3427">
        <v>32964608</v>
      </c>
      <c r="N3427">
        <v>42065747</v>
      </c>
      <c r="O3427" s="52">
        <v>0</v>
      </c>
      <c r="P3427" s="52">
        <v>0</v>
      </c>
      <c r="Q3427" s="52">
        <v>0</v>
      </c>
      <c r="R3427" s="52">
        <v>0</v>
      </c>
      <c r="S3427" s="52">
        <v>0</v>
      </c>
      <c r="T3427" s="52">
        <v>0</v>
      </c>
      <c r="U3427" s="52">
        <v>0</v>
      </c>
      <c r="V3427" s="52">
        <v>0</v>
      </c>
      <c r="W3427" s="52">
        <v>0</v>
      </c>
      <c r="X3427" s="52">
        <v>0</v>
      </c>
      <c r="Y3427" s="52">
        <v>0</v>
      </c>
      <c r="Z3427" s="52">
        <v>0</v>
      </c>
      <c r="AA3427" s="25">
        <v>0</v>
      </c>
      <c r="AB3427" s="25">
        <v>0</v>
      </c>
      <c r="AC3427" s="25">
        <v>0</v>
      </c>
      <c r="AD3427" s="25">
        <v>0</v>
      </c>
      <c r="AE3427" s="25">
        <v>0</v>
      </c>
      <c r="AF3427" s="25">
        <v>0</v>
      </c>
      <c r="AG3427" s="25">
        <v>0</v>
      </c>
      <c r="AH3427" s="25">
        <v>0</v>
      </c>
      <c r="AI3427" s="25">
        <v>0</v>
      </c>
      <c r="AJ3427" s="25">
        <v>0</v>
      </c>
      <c r="AK3427" s="25">
        <v>0</v>
      </c>
      <c r="AL3427" s="25">
        <v>0</v>
      </c>
      <c r="AM3427" s="95">
        <v>0</v>
      </c>
      <c r="AN3427" s="95" t="e">
        <f ca="1">IF(MengeInEEGSummieren(M3427),AM3427,0)</f>
        <v>#NAME?</v>
      </c>
      <c r="AO3427" s="95">
        <f t="shared" si="324"/>
        <v>0</v>
      </c>
      <c r="AP3427" s="95">
        <f t="shared" si="325"/>
        <v>0</v>
      </c>
      <c r="AS3427">
        <v>0</v>
      </c>
      <c r="AT3427">
        <v>0</v>
      </c>
      <c r="AU3427" t="e">
        <f t="shared" ca="1" si="326"/>
        <v>#NAME?</v>
      </c>
    </row>
    <row r="3428" spans="1:47" x14ac:dyDescent="0.15">
      <c r="A3428" s="21" t="s">
        <v>4451</v>
      </c>
      <c r="B3428" s="22" t="s">
        <v>17</v>
      </c>
      <c r="C3428" s="42">
        <v>2011</v>
      </c>
      <c r="D3428" s="22" t="s">
        <v>4452</v>
      </c>
      <c r="E3428" s="22"/>
      <c r="F3428" s="23">
        <v>28.1</v>
      </c>
      <c r="G3428" s="23">
        <v>28.1</v>
      </c>
      <c r="H3428" s="24">
        <f t="shared" si="321"/>
        <v>0</v>
      </c>
      <c r="I3428" s="153">
        <v>0</v>
      </c>
      <c r="J3428" s="24">
        <f t="shared" si="322"/>
        <v>0</v>
      </c>
      <c r="K3428" s="25">
        <f t="shared" si="323"/>
        <v>0</v>
      </c>
      <c r="L3428">
        <v>0</v>
      </c>
      <c r="M3428">
        <v>32964608</v>
      </c>
      <c r="N3428">
        <v>42065747</v>
      </c>
      <c r="O3428" s="52">
        <v>0</v>
      </c>
      <c r="P3428" s="52">
        <v>0</v>
      </c>
      <c r="Q3428" s="52">
        <v>0</v>
      </c>
      <c r="R3428" s="52">
        <v>0</v>
      </c>
      <c r="S3428" s="52">
        <v>0</v>
      </c>
      <c r="T3428" s="52">
        <v>0</v>
      </c>
      <c r="U3428" s="52">
        <v>0</v>
      </c>
      <c r="V3428" s="52">
        <v>0</v>
      </c>
      <c r="W3428" s="52">
        <v>0</v>
      </c>
      <c r="X3428" s="52">
        <v>0</v>
      </c>
      <c r="Y3428" s="52">
        <v>0</v>
      </c>
      <c r="Z3428" s="52">
        <v>0</v>
      </c>
      <c r="AA3428" s="25">
        <v>0</v>
      </c>
      <c r="AB3428" s="25">
        <v>0</v>
      </c>
      <c r="AC3428" s="25">
        <v>0</v>
      </c>
      <c r="AD3428" s="25">
        <v>0</v>
      </c>
      <c r="AE3428" s="25">
        <v>0</v>
      </c>
      <c r="AF3428" s="25">
        <v>0</v>
      </c>
      <c r="AG3428" s="25">
        <v>0</v>
      </c>
      <c r="AH3428" s="25">
        <v>0</v>
      </c>
      <c r="AI3428" s="25">
        <v>0</v>
      </c>
      <c r="AJ3428" s="25">
        <v>0</v>
      </c>
      <c r="AK3428" s="25">
        <v>0</v>
      </c>
      <c r="AL3428" s="25">
        <v>0</v>
      </c>
      <c r="AM3428" s="95">
        <v>0</v>
      </c>
      <c r="AN3428" s="95" t="e">
        <f ca="1">IF(MengeInEEGSummieren(M3428),AM3428,0)</f>
        <v>#NAME?</v>
      </c>
      <c r="AO3428" s="95">
        <f t="shared" si="324"/>
        <v>0</v>
      </c>
      <c r="AP3428" s="95">
        <f t="shared" si="325"/>
        <v>0</v>
      </c>
      <c r="AS3428">
        <v>0</v>
      </c>
      <c r="AT3428">
        <v>0</v>
      </c>
      <c r="AU3428" t="e">
        <f t="shared" ca="1" si="326"/>
        <v>#NAME?</v>
      </c>
    </row>
    <row r="3429" spans="1:47" x14ac:dyDescent="0.15">
      <c r="A3429" s="21" t="s">
        <v>4453</v>
      </c>
      <c r="B3429" s="22" t="s">
        <v>17</v>
      </c>
      <c r="C3429" s="42">
        <v>2011</v>
      </c>
      <c r="D3429" s="22" t="s">
        <v>4454</v>
      </c>
      <c r="E3429" s="22"/>
      <c r="F3429" s="23">
        <v>27.12</v>
      </c>
      <c r="G3429" s="23">
        <v>27.12</v>
      </c>
      <c r="H3429" s="24">
        <f t="shared" si="321"/>
        <v>0</v>
      </c>
      <c r="I3429" s="153">
        <v>0</v>
      </c>
      <c r="J3429" s="24">
        <f t="shared" si="322"/>
        <v>0</v>
      </c>
      <c r="K3429" s="25">
        <f t="shared" si="323"/>
        <v>0</v>
      </c>
      <c r="L3429">
        <v>0</v>
      </c>
      <c r="M3429">
        <v>32964608</v>
      </c>
      <c r="N3429">
        <v>42065747</v>
      </c>
      <c r="O3429" s="52">
        <v>0</v>
      </c>
      <c r="P3429" s="52">
        <v>0</v>
      </c>
      <c r="Q3429" s="52">
        <v>0</v>
      </c>
      <c r="R3429" s="52">
        <v>0</v>
      </c>
      <c r="S3429" s="52">
        <v>0</v>
      </c>
      <c r="T3429" s="52">
        <v>0</v>
      </c>
      <c r="U3429" s="52">
        <v>0</v>
      </c>
      <c r="V3429" s="52">
        <v>0</v>
      </c>
      <c r="W3429" s="52">
        <v>0</v>
      </c>
      <c r="X3429" s="52">
        <v>0</v>
      </c>
      <c r="Y3429" s="52">
        <v>0</v>
      </c>
      <c r="Z3429" s="52">
        <v>0</v>
      </c>
      <c r="AA3429" s="25">
        <v>0</v>
      </c>
      <c r="AB3429" s="25">
        <v>0</v>
      </c>
      <c r="AC3429" s="25">
        <v>0</v>
      </c>
      <c r="AD3429" s="25">
        <v>0</v>
      </c>
      <c r="AE3429" s="25">
        <v>0</v>
      </c>
      <c r="AF3429" s="25">
        <v>0</v>
      </c>
      <c r="AG3429" s="25">
        <v>0</v>
      </c>
      <c r="AH3429" s="25">
        <v>0</v>
      </c>
      <c r="AI3429" s="25">
        <v>0</v>
      </c>
      <c r="AJ3429" s="25">
        <v>0</v>
      </c>
      <c r="AK3429" s="25">
        <v>0</v>
      </c>
      <c r="AL3429" s="25">
        <v>0</v>
      </c>
      <c r="AM3429" s="95">
        <v>0</v>
      </c>
      <c r="AN3429" s="95" t="e">
        <f ca="1">IF(MengeInEEGSummieren(M3429),AM3429,0)</f>
        <v>#NAME?</v>
      </c>
      <c r="AO3429" s="95">
        <f t="shared" si="324"/>
        <v>0</v>
      </c>
      <c r="AP3429" s="95">
        <f t="shared" si="325"/>
        <v>0</v>
      </c>
      <c r="AS3429">
        <v>0</v>
      </c>
      <c r="AT3429">
        <v>0</v>
      </c>
      <c r="AU3429" t="e">
        <f t="shared" ca="1" si="326"/>
        <v>#NAME?</v>
      </c>
    </row>
    <row r="3430" spans="1:47" x14ac:dyDescent="0.15">
      <c r="A3430" s="21" t="s">
        <v>4455</v>
      </c>
      <c r="B3430" s="22" t="s">
        <v>17</v>
      </c>
      <c r="C3430" s="42">
        <v>2011</v>
      </c>
      <c r="D3430" s="22" t="s">
        <v>4456</v>
      </c>
      <c r="E3430" s="22"/>
      <c r="F3430" s="23">
        <v>26.14</v>
      </c>
      <c r="G3430" s="23">
        <v>26.14</v>
      </c>
      <c r="H3430" s="24">
        <f t="shared" si="321"/>
        <v>0</v>
      </c>
      <c r="I3430" s="153">
        <v>0</v>
      </c>
      <c r="J3430" s="24">
        <f t="shared" si="322"/>
        <v>0</v>
      </c>
      <c r="K3430" s="25">
        <f t="shared" si="323"/>
        <v>0</v>
      </c>
      <c r="L3430">
        <v>0</v>
      </c>
      <c r="M3430">
        <v>32964608</v>
      </c>
      <c r="N3430">
        <v>42065747</v>
      </c>
      <c r="O3430" s="52">
        <v>0</v>
      </c>
      <c r="P3430" s="52">
        <v>0</v>
      </c>
      <c r="Q3430" s="52">
        <v>0</v>
      </c>
      <c r="R3430" s="52">
        <v>0</v>
      </c>
      <c r="S3430" s="52">
        <v>0</v>
      </c>
      <c r="T3430" s="52">
        <v>0</v>
      </c>
      <c r="U3430" s="52">
        <v>0</v>
      </c>
      <c r="V3430" s="52">
        <v>0</v>
      </c>
      <c r="W3430" s="52">
        <v>0</v>
      </c>
      <c r="X3430" s="52">
        <v>0</v>
      </c>
      <c r="Y3430" s="52">
        <v>0</v>
      </c>
      <c r="Z3430" s="52">
        <v>0</v>
      </c>
      <c r="AA3430" s="25">
        <v>0</v>
      </c>
      <c r="AB3430" s="25">
        <v>0</v>
      </c>
      <c r="AC3430" s="25">
        <v>0</v>
      </c>
      <c r="AD3430" s="25">
        <v>0</v>
      </c>
      <c r="AE3430" s="25">
        <v>0</v>
      </c>
      <c r="AF3430" s="25">
        <v>0</v>
      </c>
      <c r="AG3430" s="25">
        <v>0</v>
      </c>
      <c r="AH3430" s="25">
        <v>0</v>
      </c>
      <c r="AI3430" s="25">
        <v>0</v>
      </c>
      <c r="AJ3430" s="25">
        <v>0</v>
      </c>
      <c r="AK3430" s="25">
        <v>0</v>
      </c>
      <c r="AL3430" s="25">
        <v>0</v>
      </c>
      <c r="AM3430" s="95">
        <v>0</v>
      </c>
      <c r="AN3430" s="95" t="e">
        <f ca="1">IF(MengeInEEGSummieren(M3430),AM3430,0)</f>
        <v>#NAME?</v>
      </c>
      <c r="AO3430" s="95">
        <f t="shared" si="324"/>
        <v>0</v>
      </c>
      <c r="AP3430" s="95">
        <f t="shared" si="325"/>
        <v>0</v>
      </c>
      <c r="AS3430">
        <v>0</v>
      </c>
      <c r="AT3430">
        <v>0</v>
      </c>
      <c r="AU3430" t="e">
        <f t="shared" ca="1" si="326"/>
        <v>#NAME?</v>
      </c>
    </row>
    <row r="3431" spans="1:47" x14ac:dyDescent="0.15">
      <c r="A3431" s="21" t="s">
        <v>4457</v>
      </c>
      <c r="B3431" s="22" t="s">
        <v>17</v>
      </c>
      <c r="C3431" s="42">
        <v>2011</v>
      </c>
      <c r="D3431" s="22" t="s">
        <v>4458</v>
      </c>
      <c r="E3431" s="22"/>
      <c r="F3431" s="23">
        <v>27.12</v>
      </c>
      <c r="G3431" s="23">
        <v>27.12</v>
      </c>
      <c r="H3431" s="24">
        <f t="shared" si="321"/>
        <v>0</v>
      </c>
      <c r="I3431" s="153">
        <v>0</v>
      </c>
      <c r="J3431" s="24">
        <f t="shared" si="322"/>
        <v>0</v>
      </c>
      <c r="K3431" s="25">
        <f t="shared" si="323"/>
        <v>0</v>
      </c>
      <c r="L3431">
        <v>0</v>
      </c>
      <c r="M3431">
        <v>32964608</v>
      </c>
      <c r="N3431">
        <v>42065747</v>
      </c>
      <c r="O3431" s="52">
        <v>0</v>
      </c>
      <c r="P3431" s="52">
        <v>0</v>
      </c>
      <c r="Q3431" s="52">
        <v>0</v>
      </c>
      <c r="R3431" s="52">
        <v>0</v>
      </c>
      <c r="S3431" s="52">
        <v>0</v>
      </c>
      <c r="T3431" s="52">
        <v>0</v>
      </c>
      <c r="U3431" s="52">
        <v>0</v>
      </c>
      <c r="V3431" s="52">
        <v>0</v>
      </c>
      <c r="W3431" s="52">
        <v>0</v>
      </c>
      <c r="X3431" s="52">
        <v>0</v>
      </c>
      <c r="Y3431" s="52">
        <v>0</v>
      </c>
      <c r="Z3431" s="52">
        <v>0</v>
      </c>
      <c r="AA3431" s="25">
        <v>0</v>
      </c>
      <c r="AB3431" s="25">
        <v>0</v>
      </c>
      <c r="AC3431" s="25">
        <v>0</v>
      </c>
      <c r="AD3431" s="25">
        <v>0</v>
      </c>
      <c r="AE3431" s="25">
        <v>0</v>
      </c>
      <c r="AF3431" s="25">
        <v>0</v>
      </c>
      <c r="AG3431" s="25">
        <v>0</v>
      </c>
      <c r="AH3431" s="25">
        <v>0</v>
      </c>
      <c r="AI3431" s="25">
        <v>0</v>
      </c>
      <c r="AJ3431" s="25">
        <v>0</v>
      </c>
      <c r="AK3431" s="25">
        <v>0</v>
      </c>
      <c r="AL3431" s="25">
        <v>0</v>
      </c>
      <c r="AM3431" s="95">
        <v>0</v>
      </c>
      <c r="AN3431" s="95" t="e">
        <f ca="1">IF(MengeInEEGSummieren(M3431),AM3431,0)</f>
        <v>#NAME?</v>
      </c>
      <c r="AO3431" s="95">
        <f t="shared" si="324"/>
        <v>0</v>
      </c>
      <c r="AP3431" s="95">
        <f t="shared" si="325"/>
        <v>0</v>
      </c>
      <c r="AS3431">
        <v>0</v>
      </c>
      <c r="AT3431">
        <v>0</v>
      </c>
      <c r="AU3431" t="e">
        <f t="shared" ca="1" si="326"/>
        <v>#NAME?</v>
      </c>
    </row>
    <row r="3432" spans="1:47" x14ac:dyDescent="0.15">
      <c r="A3432" s="21" t="s">
        <v>4459</v>
      </c>
      <c r="B3432" s="22" t="s">
        <v>17</v>
      </c>
      <c r="C3432" s="42">
        <v>2011</v>
      </c>
      <c r="D3432" s="22" t="s">
        <v>4460</v>
      </c>
      <c r="E3432" s="22"/>
      <c r="F3432" s="23">
        <v>30.06</v>
      </c>
      <c r="G3432" s="23">
        <v>30.06</v>
      </c>
      <c r="H3432" s="24">
        <f t="shared" si="321"/>
        <v>0</v>
      </c>
      <c r="I3432" s="153">
        <v>0</v>
      </c>
      <c r="J3432" s="24">
        <f t="shared" si="322"/>
        <v>0</v>
      </c>
      <c r="K3432" s="25">
        <f t="shared" si="323"/>
        <v>0</v>
      </c>
      <c r="L3432">
        <v>0</v>
      </c>
      <c r="M3432">
        <v>32964608</v>
      </c>
      <c r="N3432">
        <v>42065747</v>
      </c>
      <c r="O3432" s="52">
        <v>0</v>
      </c>
      <c r="P3432" s="52">
        <v>0</v>
      </c>
      <c r="Q3432" s="52">
        <v>0</v>
      </c>
      <c r="R3432" s="52">
        <v>0</v>
      </c>
      <c r="S3432" s="52">
        <v>0</v>
      </c>
      <c r="T3432" s="52">
        <v>0</v>
      </c>
      <c r="U3432" s="52">
        <v>0</v>
      </c>
      <c r="V3432" s="52">
        <v>0</v>
      </c>
      <c r="W3432" s="52">
        <v>0</v>
      </c>
      <c r="X3432" s="52">
        <v>0</v>
      </c>
      <c r="Y3432" s="52">
        <v>0</v>
      </c>
      <c r="Z3432" s="52">
        <v>0</v>
      </c>
      <c r="AA3432" s="25">
        <v>0</v>
      </c>
      <c r="AB3432" s="25">
        <v>0</v>
      </c>
      <c r="AC3432" s="25">
        <v>0</v>
      </c>
      <c r="AD3432" s="25">
        <v>0</v>
      </c>
      <c r="AE3432" s="25">
        <v>0</v>
      </c>
      <c r="AF3432" s="25">
        <v>0</v>
      </c>
      <c r="AG3432" s="25">
        <v>0</v>
      </c>
      <c r="AH3432" s="25">
        <v>0</v>
      </c>
      <c r="AI3432" s="25">
        <v>0</v>
      </c>
      <c r="AJ3432" s="25">
        <v>0</v>
      </c>
      <c r="AK3432" s="25">
        <v>0</v>
      </c>
      <c r="AL3432" s="25">
        <v>0</v>
      </c>
      <c r="AM3432" s="95">
        <v>0</v>
      </c>
      <c r="AN3432" s="95" t="e">
        <f ca="1">IF(MengeInEEGSummieren(M3432),AM3432,0)</f>
        <v>#NAME?</v>
      </c>
      <c r="AO3432" s="95">
        <f t="shared" si="324"/>
        <v>0</v>
      </c>
      <c r="AP3432" s="95">
        <f t="shared" si="325"/>
        <v>0</v>
      </c>
      <c r="AS3432">
        <v>0</v>
      </c>
      <c r="AT3432">
        <v>0</v>
      </c>
      <c r="AU3432" t="e">
        <f t="shared" ca="1" si="326"/>
        <v>#NAME?</v>
      </c>
    </row>
    <row r="3433" spans="1:47" x14ac:dyDescent="0.15">
      <c r="A3433" s="21" t="s">
        <v>4461</v>
      </c>
      <c r="B3433" s="22" t="s">
        <v>17</v>
      </c>
      <c r="C3433" s="42">
        <v>2011</v>
      </c>
      <c r="D3433" s="22" t="s">
        <v>4462</v>
      </c>
      <c r="E3433" s="22"/>
      <c r="F3433" s="23">
        <v>29.08</v>
      </c>
      <c r="G3433" s="23">
        <v>29.08</v>
      </c>
      <c r="H3433" s="24">
        <f t="shared" si="321"/>
        <v>0</v>
      </c>
      <c r="I3433" s="153">
        <v>0</v>
      </c>
      <c r="J3433" s="24">
        <f t="shared" si="322"/>
        <v>0</v>
      </c>
      <c r="K3433" s="25">
        <f t="shared" si="323"/>
        <v>0</v>
      </c>
      <c r="L3433">
        <v>0</v>
      </c>
      <c r="M3433">
        <v>32964608</v>
      </c>
      <c r="N3433">
        <v>42065747</v>
      </c>
      <c r="O3433" s="52">
        <v>0</v>
      </c>
      <c r="P3433" s="52">
        <v>0</v>
      </c>
      <c r="Q3433" s="52">
        <v>0</v>
      </c>
      <c r="R3433" s="52">
        <v>0</v>
      </c>
      <c r="S3433" s="52">
        <v>0</v>
      </c>
      <c r="T3433" s="52">
        <v>0</v>
      </c>
      <c r="U3433" s="52">
        <v>0</v>
      </c>
      <c r="V3433" s="52">
        <v>0</v>
      </c>
      <c r="W3433" s="52">
        <v>0</v>
      </c>
      <c r="X3433" s="52">
        <v>0</v>
      </c>
      <c r="Y3433" s="52">
        <v>0</v>
      </c>
      <c r="Z3433" s="52">
        <v>0</v>
      </c>
      <c r="AA3433" s="25">
        <v>0</v>
      </c>
      <c r="AB3433" s="25">
        <v>0</v>
      </c>
      <c r="AC3433" s="25">
        <v>0</v>
      </c>
      <c r="AD3433" s="25">
        <v>0</v>
      </c>
      <c r="AE3433" s="25">
        <v>0</v>
      </c>
      <c r="AF3433" s="25">
        <v>0</v>
      </c>
      <c r="AG3433" s="25">
        <v>0</v>
      </c>
      <c r="AH3433" s="25">
        <v>0</v>
      </c>
      <c r="AI3433" s="25">
        <v>0</v>
      </c>
      <c r="AJ3433" s="25">
        <v>0</v>
      </c>
      <c r="AK3433" s="25">
        <v>0</v>
      </c>
      <c r="AL3433" s="25">
        <v>0</v>
      </c>
      <c r="AM3433" s="95">
        <v>0</v>
      </c>
      <c r="AN3433" s="95" t="e">
        <f ca="1">IF(MengeInEEGSummieren(M3433),AM3433,0)</f>
        <v>#NAME?</v>
      </c>
      <c r="AO3433" s="95">
        <f t="shared" si="324"/>
        <v>0</v>
      </c>
      <c r="AP3433" s="95">
        <f t="shared" si="325"/>
        <v>0</v>
      </c>
      <c r="AS3433">
        <v>0</v>
      </c>
      <c r="AT3433">
        <v>0</v>
      </c>
      <c r="AU3433" t="e">
        <f t="shared" ca="1" si="326"/>
        <v>#NAME?</v>
      </c>
    </row>
    <row r="3434" spans="1:47" x14ac:dyDescent="0.15">
      <c r="A3434" s="21" t="s">
        <v>4463</v>
      </c>
      <c r="B3434" s="22" t="s">
        <v>17</v>
      </c>
      <c r="C3434" s="42">
        <v>2011</v>
      </c>
      <c r="D3434" s="22" t="s">
        <v>4464</v>
      </c>
      <c r="E3434" s="22"/>
      <c r="F3434" s="23">
        <v>12.42</v>
      </c>
      <c r="G3434" s="23">
        <v>12.42</v>
      </c>
      <c r="H3434" s="24">
        <f t="shared" si="321"/>
        <v>0</v>
      </c>
      <c r="I3434" s="153">
        <v>0</v>
      </c>
      <c r="J3434" s="24">
        <f t="shared" si="322"/>
        <v>0</v>
      </c>
      <c r="K3434" s="25">
        <f t="shared" si="323"/>
        <v>0</v>
      </c>
      <c r="L3434">
        <v>0</v>
      </c>
      <c r="M3434">
        <v>32964608</v>
      </c>
      <c r="N3434">
        <v>42065747</v>
      </c>
      <c r="O3434" s="52">
        <v>0</v>
      </c>
      <c r="P3434" s="52">
        <v>0</v>
      </c>
      <c r="Q3434" s="52">
        <v>0</v>
      </c>
      <c r="R3434" s="52">
        <v>0</v>
      </c>
      <c r="S3434" s="52">
        <v>0</v>
      </c>
      <c r="T3434" s="52">
        <v>0</v>
      </c>
      <c r="U3434" s="52">
        <v>0</v>
      </c>
      <c r="V3434" s="52">
        <v>0</v>
      </c>
      <c r="W3434" s="52">
        <v>0</v>
      </c>
      <c r="X3434" s="52">
        <v>0</v>
      </c>
      <c r="Y3434" s="52">
        <v>0</v>
      </c>
      <c r="Z3434" s="52">
        <v>0</v>
      </c>
      <c r="AA3434" s="25">
        <v>0</v>
      </c>
      <c r="AB3434" s="25">
        <v>0</v>
      </c>
      <c r="AC3434" s="25">
        <v>0</v>
      </c>
      <c r="AD3434" s="25">
        <v>0</v>
      </c>
      <c r="AE3434" s="25">
        <v>0</v>
      </c>
      <c r="AF3434" s="25">
        <v>0</v>
      </c>
      <c r="AG3434" s="25">
        <v>0</v>
      </c>
      <c r="AH3434" s="25">
        <v>0</v>
      </c>
      <c r="AI3434" s="25">
        <v>0</v>
      </c>
      <c r="AJ3434" s="25">
        <v>0</v>
      </c>
      <c r="AK3434" s="25">
        <v>0</v>
      </c>
      <c r="AL3434" s="25">
        <v>0</v>
      </c>
      <c r="AM3434" s="95">
        <v>0</v>
      </c>
      <c r="AN3434" s="95" t="e">
        <f ca="1">IF(MengeInEEGSummieren(M3434),AM3434,0)</f>
        <v>#NAME?</v>
      </c>
      <c r="AO3434" s="95">
        <f t="shared" si="324"/>
        <v>0</v>
      </c>
      <c r="AP3434" s="95">
        <f t="shared" si="325"/>
        <v>0</v>
      </c>
      <c r="AS3434">
        <v>0</v>
      </c>
      <c r="AT3434">
        <v>0</v>
      </c>
      <c r="AU3434" t="e">
        <f t="shared" ca="1" si="326"/>
        <v>#NAME?</v>
      </c>
    </row>
    <row r="3435" spans="1:47" x14ac:dyDescent="0.15">
      <c r="A3435" s="21" t="s">
        <v>4465</v>
      </c>
      <c r="B3435" s="22" t="s">
        <v>17</v>
      </c>
      <c r="C3435" s="42">
        <v>2011</v>
      </c>
      <c r="D3435" s="22" t="s">
        <v>4466</v>
      </c>
      <c r="E3435" s="22"/>
      <c r="F3435" s="23">
        <v>18.3</v>
      </c>
      <c r="G3435" s="23">
        <v>18.3</v>
      </c>
      <c r="H3435" s="24">
        <f t="shared" si="321"/>
        <v>0</v>
      </c>
      <c r="I3435" s="153">
        <v>0</v>
      </c>
      <c r="J3435" s="24">
        <f t="shared" si="322"/>
        <v>0</v>
      </c>
      <c r="K3435" s="25">
        <f t="shared" si="323"/>
        <v>0</v>
      </c>
      <c r="L3435">
        <v>0</v>
      </c>
      <c r="M3435">
        <v>32964608</v>
      </c>
      <c r="N3435">
        <v>42065747</v>
      </c>
      <c r="O3435" s="52">
        <v>0</v>
      </c>
      <c r="P3435" s="52">
        <v>0</v>
      </c>
      <c r="Q3435" s="52">
        <v>0</v>
      </c>
      <c r="R3435" s="52">
        <v>0</v>
      </c>
      <c r="S3435" s="52">
        <v>0</v>
      </c>
      <c r="T3435" s="52">
        <v>0</v>
      </c>
      <c r="U3435" s="52">
        <v>0</v>
      </c>
      <c r="V3435" s="52">
        <v>0</v>
      </c>
      <c r="W3435" s="52">
        <v>0</v>
      </c>
      <c r="X3435" s="52">
        <v>0</v>
      </c>
      <c r="Y3435" s="52">
        <v>0</v>
      </c>
      <c r="Z3435" s="52">
        <v>0</v>
      </c>
      <c r="AA3435" s="25">
        <v>0</v>
      </c>
      <c r="AB3435" s="25">
        <v>0</v>
      </c>
      <c r="AC3435" s="25">
        <v>0</v>
      </c>
      <c r="AD3435" s="25">
        <v>0</v>
      </c>
      <c r="AE3435" s="25">
        <v>0</v>
      </c>
      <c r="AF3435" s="25">
        <v>0</v>
      </c>
      <c r="AG3435" s="25">
        <v>0</v>
      </c>
      <c r="AH3435" s="25">
        <v>0</v>
      </c>
      <c r="AI3435" s="25">
        <v>0</v>
      </c>
      <c r="AJ3435" s="25">
        <v>0</v>
      </c>
      <c r="AK3435" s="25">
        <v>0</v>
      </c>
      <c r="AL3435" s="25">
        <v>0</v>
      </c>
      <c r="AM3435" s="95">
        <v>0</v>
      </c>
      <c r="AN3435" s="95" t="e">
        <f ca="1">IF(MengeInEEGSummieren(M3435),AM3435,0)</f>
        <v>#NAME?</v>
      </c>
      <c r="AO3435" s="95">
        <f t="shared" si="324"/>
        <v>0</v>
      </c>
      <c r="AP3435" s="95">
        <f t="shared" si="325"/>
        <v>0</v>
      </c>
      <c r="AS3435">
        <v>0</v>
      </c>
      <c r="AT3435">
        <v>0</v>
      </c>
      <c r="AU3435" t="e">
        <f t="shared" ca="1" si="326"/>
        <v>#NAME?</v>
      </c>
    </row>
    <row r="3436" spans="1:47" x14ac:dyDescent="0.15">
      <c r="A3436" s="21" t="s">
        <v>4467</v>
      </c>
      <c r="B3436" s="22" t="s">
        <v>17</v>
      </c>
      <c r="C3436" s="42">
        <v>2011</v>
      </c>
      <c r="D3436" s="22" t="s">
        <v>4468</v>
      </c>
      <c r="E3436" s="22"/>
      <c r="F3436" s="23">
        <v>19.28</v>
      </c>
      <c r="G3436" s="23">
        <v>19.28</v>
      </c>
      <c r="H3436" s="24">
        <f t="shared" si="321"/>
        <v>0</v>
      </c>
      <c r="I3436" s="153">
        <v>0</v>
      </c>
      <c r="J3436" s="24">
        <f t="shared" si="322"/>
        <v>0</v>
      </c>
      <c r="K3436" s="25">
        <f t="shared" si="323"/>
        <v>0</v>
      </c>
      <c r="L3436">
        <v>0</v>
      </c>
      <c r="M3436">
        <v>32964608</v>
      </c>
      <c r="N3436">
        <v>42065747</v>
      </c>
      <c r="O3436" s="52">
        <v>0</v>
      </c>
      <c r="P3436" s="52">
        <v>0</v>
      </c>
      <c r="Q3436" s="52">
        <v>0</v>
      </c>
      <c r="R3436" s="52">
        <v>0</v>
      </c>
      <c r="S3436" s="52">
        <v>0</v>
      </c>
      <c r="T3436" s="52">
        <v>0</v>
      </c>
      <c r="U3436" s="52">
        <v>0</v>
      </c>
      <c r="V3436" s="52">
        <v>0</v>
      </c>
      <c r="W3436" s="52">
        <v>0</v>
      </c>
      <c r="X3436" s="52">
        <v>0</v>
      </c>
      <c r="Y3436" s="52">
        <v>0</v>
      </c>
      <c r="Z3436" s="52">
        <v>0</v>
      </c>
      <c r="AA3436" s="25">
        <v>0</v>
      </c>
      <c r="AB3436" s="25">
        <v>0</v>
      </c>
      <c r="AC3436" s="25">
        <v>0</v>
      </c>
      <c r="AD3436" s="25">
        <v>0</v>
      </c>
      <c r="AE3436" s="25">
        <v>0</v>
      </c>
      <c r="AF3436" s="25">
        <v>0</v>
      </c>
      <c r="AG3436" s="25">
        <v>0</v>
      </c>
      <c r="AH3436" s="25">
        <v>0</v>
      </c>
      <c r="AI3436" s="25">
        <v>0</v>
      </c>
      <c r="AJ3436" s="25">
        <v>0</v>
      </c>
      <c r="AK3436" s="25">
        <v>0</v>
      </c>
      <c r="AL3436" s="25">
        <v>0</v>
      </c>
      <c r="AM3436" s="95">
        <v>0</v>
      </c>
      <c r="AN3436" s="95" t="e">
        <f ca="1">IF(MengeInEEGSummieren(M3436),AM3436,0)</f>
        <v>#NAME?</v>
      </c>
      <c r="AO3436" s="95">
        <f t="shared" si="324"/>
        <v>0</v>
      </c>
      <c r="AP3436" s="95">
        <f t="shared" si="325"/>
        <v>0</v>
      </c>
      <c r="AS3436">
        <v>0</v>
      </c>
      <c r="AT3436">
        <v>0</v>
      </c>
      <c r="AU3436" t="e">
        <f t="shared" ca="1" si="326"/>
        <v>#NAME?</v>
      </c>
    </row>
    <row r="3437" spans="1:47" x14ac:dyDescent="0.15">
      <c r="A3437" s="21" t="s">
        <v>4469</v>
      </c>
      <c r="B3437" s="22" t="s">
        <v>17</v>
      </c>
      <c r="C3437" s="42">
        <v>2011</v>
      </c>
      <c r="D3437" s="22" t="s">
        <v>4470</v>
      </c>
      <c r="E3437" s="22"/>
      <c r="F3437" s="23">
        <v>22.22</v>
      </c>
      <c r="G3437" s="23">
        <v>22.22</v>
      </c>
      <c r="H3437" s="24">
        <f t="shared" si="321"/>
        <v>0</v>
      </c>
      <c r="I3437" s="153">
        <v>0</v>
      </c>
      <c r="J3437" s="24">
        <f t="shared" si="322"/>
        <v>0</v>
      </c>
      <c r="K3437" s="25">
        <f t="shared" si="323"/>
        <v>0</v>
      </c>
      <c r="L3437">
        <v>0</v>
      </c>
      <c r="M3437">
        <v>32964608</v>
      </c>
      <c r="N3437">
        <v>42065747</v>
      </c>
      <c r="O3437" s="52">
        <v>0</v>
      </c>
      <c r="P3437" s="52">
        <v>0</v>
      </c>
      <c r="Q3437" s="52">
        <v>0</v>
      </c>
      <c r="R3437" s="52">
        <v>0</v>
      </c>
      <c r="S3437" s="52">
        <v>0</v>
      </c>
      <c r="T3437" s="52">
        <v>0</v>
      </c>
      <c r="U3437" s="52">
        <v>0</v>
      </c>
      <c r="V3437" s="52">
        <v>0</v>
      </c>
      <c r="W3437" s="52">
        <v>0</v>
      </c>
      <c r="X3437" s="52">
        <v>0</v>
      </c>
      <c r="Y3437" s="52">
        <v>0</v>
      </c>
      <c r="Z3437" s="52">
        <v>0</v>
      </c>
      <c r="AA3437" s="25">
        <v>0</v>
      </c>
      <c r="AB3437" s="25">
        <v>0</v>
      </c>
      <c r="AC3437" s="25">
        <v>0</v>
      </c>
      <c r="AD3437" s="25">
        <v>0</v>
      </c>
      <c r="AE3437" s="25">
        <v>0</v>
      </c>
      <c r="AF3437" s="25">
        <v>0</v>
      </c>
      <c r="AG3437" s="25">
        <v>0</v>
      </c>
      <c r="AH3437" s="25">
        <v>0</v>
      </c>
      <c r="AI3437" s="25">
        <v>0</v>
      </c>
      <c r="AJ3437" s="25">
        <v>0</v>
      </c>
      <c r="AK3437" s="25">
        <v>0</v>
      </c>
      <c r="AL3437" s="25">
        <v>0</v>
      </c>
      <c r="AM3437" s="95">
        <v>0</v>
      </c>
      <c r="AN3437" s="95" t="e">
        <f ca="1">IF(MengeInEEGSummieren(M3437),AM3437,0)</f>
        <v>#NAME?</v>
      </c>
      <c r="AO3437" s="95">
        <f t="shared" si="324"/>
        <v>0</v>
      </c>
      <c r="AP3437" s="95">
        <f t="shared" si="325"/>
        <v>0</v>
      </c>
      <c r="AS3437">
        <v>0</v>
      </c>
      <c r="AT3437">
        <v>0</v>
      </c>
      <c r="AU3437" t="e">
        <f t="shared" ca="1" si="326"/>
        <v>#NAME?</v>
      </c>
    </row>
    <row r="3438" spans="1:47" x14ac:dyDescent="0.15">
      <c r="A3438" s="21" t="s">
        <v>4471</v>
      </c>
      <c r="B3438" s="22" t="s">
        <v>17</v>
      </c>
      <c r="C3438" s="42">
        <v>2011</v>
      </c>
      <c r="D3438" s="22" t="s">
        <v>4472</v>
      </c>
      <c r="E3438" s="22"/>
      <c r="F3438" s="23">
        <v>21.24</v>
      </c>
      <c r="G3438" s="23">
        <v>21.24</v>
      </c>
      <c r="H3438" s="24">
        <f t="shared" si="321"/>
        <v>0</v>
      </c>
      <c r="I3438" s="153">
        <v>0</v>
      </c>
      <c r="J3438" s="24">
        <f t="shared" si="322"/>
        <v>0</v>
      </c>
      <c r="K3438" s="25">
        <f t="shared" si="323"/>
        <v>0</v>
      </c>
      <c r="L3438">
        <v>0</v>
      </c>
      <c r="M3438">
        <v>32964608</v>
      </c>
      <c r="N3438">
        <v>42065747</v>
      </c>
      <c r="O3438" s="52">
        <v>0</v>
      </c>
      <c r="P3438" s="52">
        <v>0</v>
      </c>
      <c r="Q3438" s="52">
        <v>0</v>
      </c>
      <c r="R3438" s="52">
        <v>0</v>
      </c>
      <c r="S3438" s="52">
        <v>0</v>
      </c>
      <c r="T3438" s="52">
        <v>0</v>
      </c>
      <c r="U3438" s="52">
        <v>0</v>
      </c>
      <c r="V3438" s="52">
        <v>0</v>
      </c>
      <c r="W3438" s="52">
        <v>0</v>
      </c>
      <c r="X3438" s="52">
        <v>0</v>
      </c>
      <c r="Y3438" s="52">
        <v>0</v>
      </c>
      <c r="Z3438" s="52">
        <v>0</v>
      </c>
      <c r="AA3438" s="25">
        <v>0</v>
      </c>
      <c r="AB3438" s="25">
        <v>0</v>
      </c>
      <c r="AC3438" s="25">
        <v>0</v>
      </c>
      <c r="AD3438" s="25">
        <v>0</v>
      </c>
      <c r="AE3438" s="25">
        <v>0</v>
      </c>
      <c r="AF3438" s="25">
        <v>0</v>
      </c>
      <c r="AG3438" s="25">
        <v>0</v>
      </c>
      <c r="AH3438" s="25">
        <v>0</v>
      </c>
      <c r="AI3438" s="25">
        <v>0</v>
      </c>
      <c r="AJ3438" s="25">
        <v>0</v>
      </c>
      <c r="AK3438" s="25">
        <v>0</v>
      </c>
      <c r="AL3438" s="25">
        <v>0</v>
      </c>
      <c r="AM3438" s="95">
        <v>0</v>
      </c>
      <c r="AN3438" s="95" t="e">
        <f ca="1">IF(MengeInEEGSummieren(M3438),AM3438,0)</f>
        <v>#NAME?</v>
      </c>
      <c r="AO3438" s="95">
        <f t="shared" si="324"/>
        <v>0</v>
      </c>
      <c r="AP3438" s="95">
        <f t="shared" si="325"/>
        <v>0</v>
      </c>
      <c r="AS3438">
        <v>0</v>
      </c>
      <c r="AT3438">
        <v>0</v>
      </c>
      <c r="AU3438" t="e">
        <f t="shared" ca="1" si="326"/>
        <v>#NAME?</v>
      </c>
    </row>
    <row r="3439" spans="1:47" x14ac:dyDescent="0.15">
      <c r="A3439" s="21" t="s">
        <v>4473</v>
      </c>
      <c r="B3439" s="22" t="s">
        <v>17</v>
      </c>
      <c r="C3439" s="42">
        <v>2011</v>
      </c>
      <c r="D3439" s="22" t="s">
        <v>4474</v>
      </c>
      <c r="E3439" s="22"/>
      <c r="F3439" s="23">
        <v>19.28</v>
      </c>
      <c r="G3439" s="23">
        <v>19.28</v>
      </c>
      <c r="H3439" s="24">
        <f t="shared" si="321"/>
        <v>0</v>
      </c>
      <c r="I3439" s="153">
        <v>0</v>
      </c>
      <c r="J3439" s="24">
        <f t="shared" si="322"/>
        <v>0</v>
      </c>
      <c r="K3439" s="25">
        <f t="shared" si="323"/>
        <v>0</v>
      </c>
      <c r="L3439">
        <v>0</v>
      </c>
      <c r="M3439">
        <v>32964608</v>
      </c>
      <c r="N3439">
        <v>42065747</v>
      </c>
      <c r="O3439" s="52">
        <v>0</v>
      </c>
      <c r="P3439" s="52">
        <v>0</v>
      </c>
      <c r="Q3439" s="52">
        <v>0</v>
      </c>
      <c r="R3439" s="52">
        <v>0</v>
      </c>
      <c r="S3439" s="52">
        <v>0</v>
      </c>
      <c r="T3439" s="52">
        <v>0</v>
      </c>
      <c r="U3439" s="52">
        <v>0</v>
      </c>
      <c r="V3439" s="52">
        <v>0</v>
      </c>
      <c r="W3439" s="52">
        <v>0</v>
      </c>
      <c r="X3439" s="52">
        <v>0</v>
      </c>
      <c r="Y3439" s="52">
        <v>0</v>
      </c>
      <c r="Z3439" s="52">
        <v>0</v>
      </c>
      <c r="AA3439" s="25">
        <v>0</v>
      </c>
      <c r="AB3439" s="25">
        <v>0</v>
      </c>
      <c r="AC3439" s="25">
        <v>0</v>
      </c>
      <c r="AD3439" s="25">
        <v>0</v>
      </c>
      <c r="AE3439" s="25">
        <v>0</v>
      </c>
      <c r="AF3439" s="25">
        <v>0</v>
      </c>
      <c r="AG3439" s="25">
        <v>0</v>
      </c>
      <c r="AH3439" s="25">
        <v>0</v>
      </c>
      <c r="AI3439" s="25">
        <v>0</v>
      </c>
      <c r="AJ3439" s="25">
        <v>0</v>
      </c>
      <c r="AK3439" s="25">
        <v>0</v>
      </c>
      <c r="AL3439" s="25">
        <v>0</v>
      </c>
      <c r="AM3439" s="95">
        <v>0</v>
      </c>
      <c r="AN3439" s="95" t="e">
        <f ca="1">IF(MengeInEEGSummieren(M3439),AM3439,0)</f>
        <v>#NAME?</v>
      </c>
      <c r="AO3439" s="95">
        <f t="shared" si="324"/>
        <v>0</v>
      </c>
      <c r="AP3439" s="95">
        <f t="shared" si="325"/>
        <v>0</v>
      </c>
      <c r="AS3439">
        <v>0</v>
      </c>
      <c r="AT3439">
        <v>0</v>
      </c>
      <c r="AU3439" t="e">
        <f t="shared" ca="1" si="326"/>
        <v>#NAME?</v>
      </c>
    </row>
    <row r="3440" spans="1:47" x14ac:dyDescent="0.15">
      <c r="A3440" s="21" t="s">
        <v>4475</v>
      </c>
      <c r="B3440" s="22" t="s">
        <v>17</v>
      </c>
      <c r="C3440" s="42">
        <v>2011</v>
      </c>
      <c r="D3440" s="22" t="s">
        <v>4476</v>
      </c>
      <c r="E3440" s="22"/>
      <c r="F3440" s="23">
        <v>20.260000000000002</v>
      </c>
      <c r="G3440" s="23">
        <v>20.260000000000002</v>
      </c>
      <c r="H3440" s="24">
        <f t="shared" si="321"/>
        <v>0</v>
      </c>
      <c r="I3440" s="153">
        <v>0</v>
      </c>
      <c r="J3440" s="24">
        <f t="shared" si="322"/>
        <v>0</v>
      </c>
      <c r="K3440" s="25">
        <f t="shared" si="323"/>
        <v>0</v>
      </c>
      <c r="L3440">
        <v>0</v>
      </c>
      <c r="M3440">
        <v>32964608</v>
      </c>
      <c r="N3440">
        <v>42065747</v>
      </c>
      <c r="O3440" s="52">
        <v>0</v>
      </c>
      <c r="P3440" s="52">
        <v>0</v>
      </c>
      <c r="Q3440" s="52">
        <v>0</v>
      </c>
      <c r="R3440" s="52">
        <v>0</v>
      </c>
      <c r="S3440" s="52">
        <v>0</v>
      </c>
      <c r="T3440" s="52">
        <v>0</v>
      </c>
      <c r="U3440" s="52">
        <v>0</v>
      </c>
      <c r="V3440" s="52">
        <v>0</v>
      </c>
      <c r="W3440" s="52">
        <v>0</v>
      </c>
      <c r="X3440" s="52">
        <v>0</v>
      </c>
      <c r="Y3440" s="52">
        <v>0</v>
      </c>
      <c r="Z3440" s="52">
        <v>0</v>
      </c>
      <c r="AA3440" s="25">
        <v>0</v>
      </c>
      <c r="AB3440" s="25">
        <v>0</v>
      </c>
      <c r="AC3440" s="25">
        <v>0</v>
      </c>
      <c r="AD3440" s="25">
        <v>0</v>
      </c>
      <c r="AE3440" s="25">
        <v>0</v>
      </c>
      <c r="AF3440" s="25">
        <v>0</v>
      </c>
      <c r="AG3440" s="25">
        <v>0</v>
      </c>
      <c r="AH3440" s="25">
        <v>0</v>
      </c>
      <c r="AI3440" s="25">
        <v>0</v>
      </c>
      <c r="AJ3440" s="25">
        <v>0</v>
      </c>
      <c r="AK3440" s="25">
        <v>0</v>
      </c>
      <c r="AL3440" s="25">
        <v>0</v>
      </c>
      <c r="AM3440" s="95">
        <v>0</v>
      </c>
      <c r="AN3440" s="95" t="e">
        <f ca="1">IF(MengeInEEGSummieren(M3440),AM3440,0)</f>
        <v>#NAME?</v>
      </c>
      <c r="AO3440" s="95">
        <f t="shared" si="324"/>
        <v>0</v>
      </c>
      <c r="AP3440" s="95">
        <f t="shared" si="325"/>
        <v>0</v>
      </c>
      <c r="AS3440">
        <v>0</v>
      </c>
      <c r="AT3440">
        <v>0</v>
      </c>
      <c r="AU3440" t="e">
        <f t="shared" ca="1" si="326"/>
        <v>#NAME?</v>
      </c>
    </row>
    <row r="3441" spans="1:47" x14ac:dyDescent="0.15">
      <c r="A3441" s="21" t="s">
        <v>4477</v>
      </c>
      <c r="B3441" s="22" t="s">
        <v>17</v>
      </c>
      <c r="C3441" s="42">
        <v>2011</v>
      </c>
      <c r="D3441" s="22" t="s">
        <v>4478</v>
      </c>
      <c r="E3441" s="22"/>
      <c r="F3441" s="23">
        <v>23.2</v>
      </c>
      <c r="G3441" s="23">
        <v>23.2</v>
      </c>
      <c r="H3441" s="24">
        <f t="shared" si="321"/>
        <v>0</v>
      </c>
      <c r="I3441" s="153">
        <v>0</v>
      </c>
      <c r="J3441" s="24">
        <f t="shared" si="322"/>
        <v>0</v>
      </c>
      <c r="K3441" s="25">
        <f t="shared" si="323"/>
        <v>0</v>
      </c>
      <c r="L3441">
        <v>0</v>
      </c>
      <c r="M3441">
        <v>32964608</v>
      </c>
      <c r="N3441">
        <v>42065747</v>
      </c>
      <c r="O3441" s="52">
        <v>0</v>
      </c>
      <c r="P3441" s="52">
        <v>0</v>
      </c>
      <c r="Q3441" s="52">
        <v>0</v>
      </c>
      <c r="R3441" s="52">
        <v>0</v>
      </c>
      <c r="S3441" s="52">
        <v>0</v>
      </c>
      <c r="T3441" s="52">
        <v>0</v>
      </c>
      <c r="U3441" s="52">
        <v>0</v>
      </c>
      <c r="V3441" s="52">
        <v>0</v>
      </c>
      <c r="W3441" s="52">
        <v>0</v>
      </c>
      <c r="X3441" s="52">
        <v>0</v>
      </c>
      <c r="Y3441" s="52">
        <v>0</v>
      </c>
      <c r="Z3441" s="52">
        <v>0</v>
      </c>
      <c r="AA3441" s="25">
        <v>0</v>
      </c>
      <c r="AB3441" s="25">
        <v>0</v>
      </c>
      <c r="AC3441" s="25">
        <v>0</v>
      </c>
      <c r="AD3441" s="25">
        <v>0</v>
      </c>
      <c r="AE3441" s="25">
        <v>0</v>
      </c>
      <c r="AF3441" s="25">
        <v>0</v>
      </c>
      <c r="AG3441" s="25">
        <v>0</v>
      </c>
      <c r="AH3441" s="25">
        <v>0</v>
      </c>
      <c r="AI3441" s="25">
        <v>0</v>
      </c>
      <c r="AJ3441" s="25">
        <v>0</v>
      </c>
      <c r="AK3441" s="25">
        <v>0</v>
      </c>
      <c r="AL3441" s="25">
        <v>0</v>
      </c>
      <c r="AM3441" s="95">
        <v>0</v>
      </c>
      <c r="AN3441" s="95" t="e">
        <f ca="1">IF(MengeInEEGSummieren(M3441),AM3441,0)</f>
        <v>#NAME?</v>
      </c>
      <c r="AO3441" s="95">
        <f t="shared" si="324"/>
        <v>0</v>
      </c>
      <c r="AP3441" s="95">
        <f t="shared" si="325"/>
        <v>0</v>
      </c>
      <c r="AS3441">
        <v>0</v>
      </c>
      <c r="AT3441">
        <v>0</v>
      </c>
      <c r="AU3441" t="e">
        <f t="shared" ca="1" si="326"/>
        <v>#NAME?</v>
      </c>
    </row>
    <row r="3442" spans="1:47" x14ac:dyDescent="0.15">
      <c r="A3442" s="21" t="s">
        <v>4479</v>
      </c>
      <c r="B3442" s="22" t="s">
        <v>17</v>
      </c>
      <c r="C3442" s="42">
        <v>2011</v>
      </c>
      <c r="D3442" s="22" t="s">
        <v>4480</v>
      </c>
      <c r="E3442" s="22"/>
      <c r="F3442" s="23">
        <v>22.22</v>
      </c>
      <c r="G3442" s="23">
        <v>22.22</v>
      </c>
      <c r="H3442" s="24">
        <f t="shared" si="321"/>
        <v>0</v>
      </c>
      <c r="I3442" s="153">
        <v>0</v>
      </c>
      <c r="J3442" s="24">
        <f t="shared" si="322"/>
        <v>0</v>
      </c>
      <c r="K3442" s="25">
        <f t="shared" si="323"/>
        <v>0</v>
      </c>
      <c r="L3442">
        <v>0</v>
      </c>
      <c r="M3442">
        <v>32964608</v>
      </c>
      <c r="N3442">
        <v>42065747</v>
      </c>
      <c r="O3442" s="52">
        <v>0</v>
      </c>
      <c r="P3442" s="52">
        <v>0</v>
      </c>
      <c r="Q3442" s="52">
        <v>0</v>
      </c>
      <c r="R3442" s="52">
        <v>0</v>
      </c>
      <c r="S3442" s="52">
        <v>0</v>
      </c>
      <c r="T3442" s="52">
        <v>0</v>
      </c>
      <c r="U3442" s="52">
        <v>0</v>
      </c>
      <c r="V3442" s="52">
        <v>0</v>
      </c>
      <c r="W3442" s="52">
        <v>0</v>
      </c>
      <c r="X3442" s="52">
        <v>0</v>
      </c>
      <c r="Y3442" s="52">
        <v>0</v>
      </c>
      <c r="Z3442" s="52">
        <v>0</v>
      </c>
      <c r="AA3442" s="25">
        <v>0</v>
      </c>
      <c r="AB3442" s="25">
        <v>0</v>
      </c>
      <c r="AC3442" s="25">
        <v>0</v>
      </c>
      <c r="AD3442" s="25">
        <v>0</v>
      </c>
      <c r="AE3442" s="25">
        <v>0</v>
      </c>
      <c r="AF3442" s="25">
        <v>0</v>
      </c>
      <c r="AG3442" s="25">
        <v>0</v>
      </c>
      <c r="AH3442" s="25">
        <v>0</v>
      </c>
      <c r="AI3442" s="25">
        <v>0</v>
      </c>
      <c r="AJ3442" s="25">
        <v>0</v>
      </c>
      <c r="AK3442" s="25">
        <v>0</v>
      </c>
      <c r="AL3442" s="25">
        <v>0</v>
      </c>
      <c r="AM3442" s="95">
        <v>0</v>
      </c>
      <c r="AN3442" s="95" t="e">
        <f ca="1">IF(MengeInEEGSummieren(M3442),AM3442,0)</f>
        <v>#NAME?</v>
      </c>
      <c r="AO3442" s="95">
        <f t="shared" si="324"/>
        <v>0</v>
      </c>
      <c r="AP3442" s="95">
        <f t="shared" si="325"/>
        <v>0</v>
      </c>
      <c r="AS3442">
        <v>0</v>
      </c>
      <c r="AT3442">
        <v>0</v>
      </c>
      <c r="AU3442" t="e">
        <f t="shared" ca="1" si="326"/>
        <v>#NAME?</v>
      </c>
    </row>
    <row r="3443" spans="1:47" x14ac:dyDescent="0.15">
      <c r="A3443" s="21" t="s">
        <v>4481</v>
      </c>
      <c r="B3443" s="22" t="s">
        <v>17</v>
      </c>
      <c r="C3443" s="42">
        <v>2011</v>
      </c>
      <c r="D3443" s="22" t="s">
        <v>4482</v>
      </c>
      <c r="E3443" s="22"/>
      <c r="F3443" s="23">
        <v>13.4</v>
      </c>
      <c r="G3443" s="23">
        <v>13.4</v>
      </c>
      <c r="H3443" s="24">
        <f t="shared" si="321"/>
        <v>0</v>
      </c>
      <c r="I3443" s="153">
        <v>0</v>
      </c>
      <c r="J3443" s="24">
        <f t="shared" si="322"/>
        <v>0</v>
      </c>
      <c r="K3443" s="25">
        <f t="shared" si="323"/>
        <v>0</v>
      </c>
      <c r="L3443">
        <v>0</v>
      </c>
      <c r="M3443">
        <v>32964608</v>
      </c>
      <c r="N3443">
        <v>42065747</v>
      </c>
      <c r="O3443" s="52">
        <v>0</v>
      </c>
      <c r="P3443" s="52">
        <v>0</v>
      </c>
      <c r="Q3443" s="52">
        <v>0</v>
      </c>
      <c r="R3443" s="52">
        <v>0</v>
      </c>
      <c r="S3443" s="52">
        <v>0</v>
      </c>
      <c r="T3443" s="52">
        <v>0</v>
      </c>
      <c r="U3443" s="52">
        <v>0</v>
      </c>
      <c r="V3443" s="52">
        <v>0</v>
      </c>
      <c r="W3443" s="52">
        <v>0</v>
      </c>
      <c r="X3443" s="52">
        <v>0</v>
      </c>
      <c r="Y3443" s="52">
        <v>0</v>
      </c>
      <c r="Z3443" s="52">
        <v>0</v>
      </c>
      <c r="AA3443" s="25">
        <v>0</v>
      </c>
      <c r="AB3443" s="25">
        <v>0</v>
      </c>
      <c r="AC3443" s="25">
        <v>0</v>
      </c>
      <c r="AD3443" s="25">
        <v>0</v>
      </c>
      <c r="AE3443" s="25">
        <v>0</v>
      </c>
      <c r="AF3443" s="25">
        <v>0</v>
      </c>
      <c r="AG3443" s="25">
        <v>0</v>
      </c>
      <c r="AH3443" s="25">
        <v>0</v>
      </c>
      <c r="AI3443" s="25">
        <v>0</v>
      </c>
      <c r="AJ3443" s="25">
        <v>0</v>
      </c>
      <c r="AK3443" s="25">
        <v>0</v>
      </c>
      <c r="AL3443" s="25">
        <v>0</v>
      </c>
      <c r="AM3443" s="95">
        <v>0</v>
      </c>
      <c r="AN3443" s="95" t="e">
        <f ca="1">IF(MengeInEEGSummieren(M3443),AM3443,0)</f>
        <v>#NAME?</v>
      </c>
      <c r="AO3443" s="95">
        <f t="shared" si="324"/>
        <v>0</v>
      </c>
      <c r="AP3443" s="95">
        <f t="shared" si="325"/>
        <v>0</v>
      </c>
      <c r="AS3443">
        <v>0</v>
      </c>
      <c r="AT3443">
        <v>0</v>
      </c>
      <c r="AU3443" t="e">
        <f t="shared" ca="1" si="326"/>
        <v>#NAME?</v>
      </c>
    </row>
    <row r="3444" spans="1:47" x14ac:dyDescent="0.15">
      <c r="A3444" s="21" t="s">
        <v>4483</v>
      </c>
      <c r="B3444" s="22" t="s">
        <v>17</v>
      </c>
      <c r="C3444" s="42">
        <v>2011</v>
      </c>
      <c r="D3444" s="22" t="s">
        <v>4484</v>
      </c>
      <c r="E3444" s="22"/>
      <c r="F3444" s="23">
        <v>16.34</v>
      </c>
      <c r="G3444" s="23">
        <v>16.34</v>
      </c>
      <c r="H3444" s="24">
        <f t="shared" si="321"/>
        <v>0</v>
      </c>
      <c r="I3444" s="153">
        <v>0</v>
      </c>
      <c r="J3444" s="24">
        <f t="shared" si="322"/>
        <v>0</v>
      </c>
      <c r="K3444" s="25">
        <f t="shared" si="323"/>
        <v>0</v>
      </c>
      <c r="L3444">
        <v>0</v>
      </c>
      <c r="M3444">
        <v>32964608</v>
      </c>
      <c r="N3444">
        <v>42065747</v>
      </c>
      <c r="O3444" s="52">
        <v>0</v>
      </c>
      <c r="P3444" s="52">
        <v>0</v>
      </c>
      <c r="Q3444" s="52">
        <v>0</v>
      </c>
      <c r="R3444" s="52">
        <v>0</v>
      </c>
      <c r="S3444" s="52">
        <v>0</v>
      </c>
      <c r="T3444" s="52">
        <v>0</v>
      </c>
      <c r="U3444" s="52">
        <v>0</v>
      </c>
      <c r="V3444" s="52">
        <v>0</v>
      </c>
      <c r="W3444" s="52">
        <v>0</v>
      </c>
      <c r="X3444" s="52">
        <v>0</v>
      </c>
      <c r="Y3444" s="52">
        <v>0</v>
      </c>
      <c r="Z3444" s="52">
        <v>0</v>
      </c>
      <c r="AA3444" s="25">
        <v>0</v>
      </c>
      <c r="AB3444" s="25">
        <v>0</v>
      </c>
      <c r="AC3444" s="25">
        <v>0</v>
      </c>
      <c r="AD3444" s="25">
        <v>0</v>
      </c>
      <c r="AE3444" s="25">
        <v>0</v>
      </c>
      <c r="AF3444" s="25">
        <v>0</v>
      </c>
      <c r="AG3444" s="25">
        <v>0</v>
      </c>
      <c r="AH3444" s="25">
        <v>0</v>
      </c>
      <c r="AI3444" s="25">
        <v>0</v>
      </c>
      <c r="AJ3444" s="25">
        <v>0</v>
      </c>
      <c r="AK3444" s="25">
        <v>0</v>
      </c>
      <c r="AL3444" s="25">
        <v>0</v>
      </c>
      <c r="AM3444" s="95">
        <v>0</v>
      </c>
      <c r="AN3444" s="95" t="e">
        <f ca="1">IF(MengeInEEGSummieren(M3444),AM3444,0)</f>
        <v>#NAME?</v>
      </c>
      <c r="AO3444" s="95">
        <f t="shared" si="324"/>
        <v>0</v>
      </c>
      <c r="AP3444" s="95">
        <f t="shared" si="325"/>
        <v>0</v>
      </c>
      <c r="AS3444">
        <v>0</v>
      </c>
      <c r="AT3444">
        <v>0</v>
      </c>
      <c r="AU3444" t="e">
        <f t="shared" ca="1" si="326"/>
        <v>#NAME?</v>
      </c>
    </row>
    <row r="3445" spans="1:47" x14ac:dyDescent="0.15">
      <c r="A3445" s="21" t="s">
        <v>4485</v>
      </c>
      <c r="B3445" s="22" t="s">
        <v>17</v>
      </c>
      <c r="C3445" s="42">
        <v>2011</v>
      </c>
      <c r="D3445" s="22" t="s">
        <v>4486</v>
      </c>
      <c r="E3445" s="22"/>
      <c r="F3445" s="23">
        <v>15.36</v>
      </c>
      <c r="G3445" s="23">
        <v>15.36</v>
      </c>
      <c r="H3445" s="24">
        <f t="shared" si="321"/>
        <v>0</v>
      </c>
      <c r="I3445" s="153">
        <v>0</v>
      </c>
      <c r="J3445" s="24">
        <f t="shared" si="322"/>
        <v>0</v>
      </c>
      <c r="K3445" s="25">
        <f t="shared" si="323"/>
        <v>0</v>
      </c>
      <c r="L3445">
        <v>0</v>
      </c>
      <c r="M3445">
        <v>32964608</v>
      </c>
      <c r="N3445">
        <v>42065747</v>
      </c>
      <c r="O3445" s="52">
        <v>0</v>
      </c>
      <c r="P3445" s="52">
        <v>0</v>
      </c>
      <c r="Q3445" s="52">
        <v>0</v>
      </c>
      <c r="R3445" s="52">
        <v>0</v>
      </c>
      <c r="S3445" s="52">
        <v>0</v>
      </c>
      <c r="T3445" s="52">
        <v>0</v>
      </c>
      <c r="U3445" s="52">
        <v>0</v>
      </c>
      <c r="V3445" s="52">
        <v>0</v>
      </c>
      <c r="W3445" s="52">
        <v>0</v>
      </c>
      <c r="X3445" s="52">
        <v>0</v>
      </c>
      <c r="Y3445" s="52">
        <v>0</v>
      </c>
      <c r="Z3445" s="52">
        <v>0</v>
      </c>
      <c r="AA3445" s="25">
        <v>0</v>
      </c>
      <c r="AB3445" s="25">
        <v>0</v>
      </c>
      <c r="AC3445" s="25">
        <v>0</v>
      </c>
      <c r="AD3445" s="25">
        <v>0</v>
      </c>
      <c r="AE3445" s="25">
        <v>0</v>
      </c>
      <c r="AF3445" s="25">
        <v>0</v>
      </c>
      <c r="AG3445" s="25">
        <v>0</v>
      </c>
      <c r="AH3445" s="25">
        <v>0</v>
      </c>
      <c r="AI3445" s="25">
        <v>0</v>
      </c>
      <c r="AJ3445" s="25">
        <v>0</v>
      </c>
      <c r="AK3445" s="25">
        <v>0</v>
      </c>
      <c r="AL3445" s="25">
        <v>0</v>
      </c>
      <c r="AM3445" s="95">
        <v>0</v>
      </c>
      <c r="AN3445" s="95" t="e">
        <f ca="1">IF(MengeInEEGSummieren(M3445),AM3445,0)</f>
        <v>#NAME?</v>
      </c>
      <c r="AO3445" s="95">
        <f t="shared" si="324"/>
        <v>0</v>
      </c>
      <c r="AP3445" s="95">
        <f t="shared" si="325"/>
        <v>0</v>
      </c>
      <c r="AS3445">
        <v>0</v>
      </c>
      <c r="AT3445">
        <v>0</v>
      </c>
      <c r="AU3445" t="e">
        <f t="shared" ca="1" si="326"/>
        <v>#NAME?</v>
      </c>
    </row>
    <row r="3446" spans="1:47" x14ac:dyDescent="0.15">
      <c r="A3446" s="21" t="s">
        <v>4487</v>
      </c>
      <c r="B3446" s="22" t="s">
        <v>17</v>
      </c>
      <c r="C3446" s="42">
        <v>2011</v>
      </c>
      <c r="D3446" s="22" t="s">
        <v>4488</v>
      </c>
      <c r="E3446" s="22"/>
      <c r="F3446" s="23">
        <v>21.24</v>
      </c>
      <c r="G3446" s="23">
        <v>21.24</v>
      </c>
      <c r="H3446" s="24">
        <f t="shared" si="321"/>
        <v>0</v>
      </c>
      <c r="I3446" s="153">
        <v>0</v>
      </c>
      <c r="J3446" s="24">
        <f t="shared" si="322"/>
        <v>0</v>
      </c>
      <c r="K3446" s="25">
        <f t="shared" si="323"/>
        <v>0</v>
      </c>
      <c r="L3446">
        <v>0</v>
      </c>
      <c r="M3446">
        <v>32964608</v>
      </c>
      <c r="N3446">
        <v>42065747</v>
      </c>
      <c r="O3446" s="52">
        <v>0</v>
      </c>
      <c r="P3446" s="52">
        <v>0</v>
      </c>
      <c r="Q3446" s="52">
        <v>0</v>
      </c>
      <c r="R3446" s="52">
        <v>0</v>
      </c>
      <c r="S3446" s="52">
        <v>0</v>
      </c>
      <c r="T3446" s="52">
        <v>0</v>
      </c>
      <c r="U3446" s="52">
        <v>0</v>
      </c>
      <c r="V3446" s="52">
        <v>0</v>
      </c>
      <c r="W3446" s="52">
        <v>0</v>
      </c>
      <c r="X3446" s="52">
        <v>0</v>
      </c>
      <c r="Y3446" s="52">
        <v>0</v>
      </c>
      <c r="Z3446" s="52">
        <v>0</v>
      </c>
      <c r="AA3446" s="25">
        <v>0</v>
      </c>
      <c r="AB3446" s="25">
        <v>0</v>
      </c>
      <c r="AC3446" s="25">
        <v>0</v>
      </c>
      <c r="AD3446" s="25">
        <v>0</v>
      </c>
      <c r="AE3446" s="25">
        <v>0</v>
      </c>
      <c r="AF3446" s="25">
        <v>0</v>
      </c>
      <c r="AG3446" s="25">
        <v>0</v>
      </c>
      <c r="AH3446" s="25">
        <v>0</v>
      </c>
      <c r="AI3446" s="25">
        <v>0</v>
      </c>
      <c r="AJ3446" s="25">
        <v>0</v>
      </c>
      <c r="AK3446" s="25">
        <v>0</v>
      </c>
      <c r="AL3446" s="25">
        <v>0</v>
      </c>
      <c r="AM3446" s="95">
        <v>0</v>
      </c>
      <c r="AN3446" s="95" t="e">
        <f ca="1">IF(MengeInEEGSummieren(M3446),AM3446,0)</f>
        <v>#NAME?</v>
      </c>
      <c r="AO3446" s="95">
        <f t="shared" si="324"/>
        <v>0</v>
      </c>
      <c r="AP3446" s="95">
        <f t="shared" si="325"/>
        <v>0</v>
      </c>
      <c r="AS3446">
        <v>0</v>
      </c>
      <c r="AT3446">
        <v>0</v>
      </c>
      <c r="AU3446" t="e">
        <f t="shared" ca="1" si="326"/>
        <v>#NAME?</v>
      </c>
    </row>
    <row r="3447" spans="1:47" x14ac:dyDescent="0.15">
      <c r="A3447" s="21" t="s">
        <v>4489</v>
      </c>
      <c r="B3447" s="22" t="s">
        <v>17</v>
      </c>
      <c r="C3447" s="42">
        <v>2011</v>
      </c>
      <c r="D3447" s="22" t="s">
        <v>4490</v>
      </c>
      <c r="E3447" s="22"/>
      <c r="F3447" s="23">
        <v>22.22</v>
      </c>
      <c r="G3447" s="23">
        <v>22.22</v>
      </c>
      <c r="H3447" s="24">
        <f t="shared" si="321"/>
        <v>0</v>
      </c>
      <c r="I3447" s="153">
        <v>0</v>
      </c>
      <c r="J3447" s="24">
        <f t="shared" si="322"/>
        <v>0</v>
      </c>
      <c r="K3447" s="25">
        <f t="shared" si="323"/>
        <v>0</v>
      </c>
      <c r="L3447">
        <v>0</v>
      </c>
      <c r="M3447">
        <v>32964608</v>
      </c>
      <c r="N3447">
        <v>42065747</v>
      </c>
      <c r="O3447" s="52">
        <v>0</v>
      </c>
      <c r="P3447" s="52">
        <v>0</v>
      </c>
      <c r="Q3447" s="52">
        <v>0</v>
      </c>
      <c r="R3447" s="52">
        <v>0</v>
      </c>
      <c r="S3447" s="52">
        <v>0</v>
      </c>
      <c r="T3447" s="52">
        <v>0</v>
      </c>
      <c r="U3447" s="52">
        <v>0</v>
      </c>
      <c r="V3447" s="52">
        <v>0</v>
      </c>
      <c r="W3447" s="52">
        <v>0</v>
      </c>
      <c r="X3447" s="52">
        <v>0</v>
      </c>
      <c r="Y3447" s="52">
        <v>0</v>
      </c>
      <c r="Z3447" s="52">
        <v>0</v>
      </c>
      <c r="AA3447" s="25">
        <v>0</v>
      </c>
      <c r="AB3447" s="25">
        <v>0</v>
      </c>
      <c r="AC3447" s="25">
        <v>0</v>
      </c>
      <c r="AD3447" s="25">
        <v>0</v>
      </c>
      <c r="AE3447" s="25">
        <v>0</v>
      </c>
      <c r="AF3447" s="25">
        <v>0</v>
      </c>
      <c r="AG3447" s="25">
        <v>0</v>
      </c>
      <c r="AH3447" s="25">
        <v>0</v>
      </c>
      <c r="AI3447" s="25">
        <v>0</v>
      </c>
      <c r="AJ3447" s="25">
        <v>0</v>
      </c>
      <c r="AK3447" s="25">
        <v>0</v>
      </c>
      <c r="AL3447" s="25">
        <v>0</v>
      </c>
      <c r="AM3447" s="95">
        <v>0</v>
      </c>
      <c r="AN3447" s="95" t="e">
        <f ca="1">IF(MengeInEEGSummieren(M3447),AM3447,0)</f>
        <v>#NAME?</v>
      </c>
      <c r="AO3447" s="95">
        <f t="shared" si="324"/>
        <v>0</v>
      </c>
      <c r="AP3447" s="95">
        <f t="shared" si="325"/>
        <v>0</v>
      </c>
      <c r="AS3447">
        <v>0</v>
      </c>
      <c r="AT3447">
        <v>0</v>
      </c>
      <c r="AU3447" t="e">
        <f t="shared" ca="1" si="326"/>
        <v>#NAME?</v>
      </c>
    </row>
    <row r="3448" spans="1:47" x14ac:dyDescent="0.15">
      <c r="A3448" s="21" t="s">
        <v>4491</v>
      </c>
      <c r="B3448" s="22" t="s">
        <v>17</v>
      </c>
      <c r="C3448" s="42">
        <v>2011</v>
      </c>
      <c r="D3448" s="22" t="s">
        <v>4492</v>
      </c>
      <c r="E3448" s="22"/>
      <c r="F3448" s="23">
        <v>25.16</v>
      </c>
      <c r="G3448" s="23">
        <v>25.16</v>
      </c>
      <c r="H3448" s="24">
        <f t="shared" si="321"/>
        <v>0</v>
      </c>
      <c r="I3448" s="153">
        <v>0</v>
      </c>
      <c r="J3448" s="24">
        <f t="shared" si="322"/>
        <v>0</v>
      </c>
      <c r="K3448" s="25">
        <f t="shared" si="323"/>
        <v>0</v>
      </c>
      <c r="L3448">
        <v>0</v>
      </c>
      <c r="M3448">
        <v>32964608</v>
      </c>
      <c r="N3448">
        <v>42065747</v>
      </c>
      <c r="O3448" s="52">
        <v>0</v>
      </c>
      <c r="P3448" s="52">
        <v>0</v>
      </c>
      <c r="Q3448" s="52">
        <v>0</v>
      </c>
      <c r="R3448" s="52">
        <v>0</v>
      </c>
      <c r="S3448" s="52">
        <v>0</v>
      </c>
      <c r="T3448" s="52">
        <v>0</v>
      </c>
      <c r="U3448" s="52">
        <v>0</v>
      </c>
      <c r="V3448" s="52">
        <v>0</v>
      </c>
      <c r="W3448" s="52">
        <v>0</v>
      </c>
      <c r="X3448" s="52">
        <v>0</v>
      </c>
      <c r="Y3448" s="52">
        <v>0</v>
      </c>
      <c r="Z3448" s="52">
        <v>0</v>
      </c>
      <c r="AA3448" s="25">
        <v>0</v>
      </c>
      <c r="AB3448" s="25">
        <v>0</v>
      </c>
      <c r="AC3448" s="25">
        <v>0</v>
      </c>
      <c r="AD3448" s="25">
        <v>0</v>
      </c>
      <c r="AE3448" s="25">
        <v>0</v>
      </c>
      <c r="AF3448" s="25">
        <v>0</v>
      </c>
      <c r="AG3448" s="25">
        <v>0</v>
      </c>
      <c r="AH3448" s="25">
        <v>0</v>
      </c>
      <c r="AI3448" s="25">
        <v>0</v>
      </c>
      <c r="AJ3448" s="25">
        <v>0</v>
      </c>
      <c r="AK3448" s="25">
        <v>0</v>
      </c>
      <c r="AL3448" s="25">
        <v>0</v>
      </c>
      <c r="AM3448" s="95">
        <v>0</v>
      </c>
      <c r="AN3448" s="95" t="e">
        <f ca="1">IF(MengeInEEGSummieren(M3448),AM3448,0)</f>
        <v>#NAME?</v>
      </c>
      <c r="AO3448" s="95">
        <f t="shared" si="324"/>
        <v>0</v>
      </c>
      <c r="AP3448" s="95">
        <f t="shared" si="325"/>
        <v>0</v>
      </c>
      <c r="AS3448">
        <v>0</v>
      </c>
      <c r="AT3448">
        <v>0</v>
      </c>
      <c r="AU3448" t="e">
        <f t="shared" ca="1" si="326"/>
        <v>#NAME?</v>
      </c>
    </row>
    <row r="3449" spans="1:47" x14ac:dyDescent="0.15">
      <c r="A3449" s="21" t="s">
        <v>4493</v>
      </c>
      <c r="B3449" s="22" t="s">
        <v>17</v>
      </c>
      <c r="C3449" s="42">
        <v>2011</v>
      </c>
      <c r="D3449" s="22" t="s">
        <v>4494</v>
      </c>
      <c r="E3449" s="22"/>
      <c r="F3449" s="23">
        <v>24.18</v>
      </c>
      <c r="G3449" s="23">
        <v>24.18</v>
      </c>
      <c r="H3449" s="24">
        <f t="shared" si="321"/>
        <v>0</v>
      </c>
      <c r="I3449" s="153">
        <v>0</v>
      </c>
      <c r="J3449" s="24">
        <f t="shared" si="322"/>
        <v>0</v>
      </c>
      <c r="K3449" s="25">
        <f t="shared" si="323"/>
        <v>0</v>
      </c>
      <c r="L3449">
        <v>0</v>
      </c>
      <c r="M3449">
        <v>32964608</v>
      </c>
      <c r="N3449">
        <v>42065747</v>
      </c>
      <c r="O3449" s="52">
        <v>0</v>
      </c>
      <c r="P3449" s="52">
        <v>0</v>
      </c>
      <c r="Q3449" s="52">
        <v>0</v>
      </c>
      <c r="R3449" s="52">
        <v>0</v>
      </c>
      <c r="S3449" s="52">
        <v>0</v>
      </c>
      <c r="T3449" s="52">
        <v>0</v>
      </c>
      <c r="U3449" s="52">
        <v>0</v>
      </c>
      <c r="V3449" s="52">
        <v>0</v>
      </c>
      <c r="W3449" s="52">
        <v>0</v>
      </c>
      <c r="X3449" s="52">
        <v>0</v>
      </c>
      <c r="Y3449" s="52">
        <v>0</v>
      </c>
      <c r="Z3449" s="52">
        <v>0</v>
      </c>
      <c r="AA3449" s="25">
        <v>0</v>
      </c>
      <c r="AB3449" s="25">
        <v>0</v>
      </c>
      <c r="AC3449" s="25">
        <v>0</v>
      </c>
      <c r="AD3449" s="25">
        <v>0</v>
      </c>
      <c r="AE3449" s="25">
        <v>0</v>
      </c>
      <c r="AF3449" s="25">
        <v>0</v>
      </c>
      <c r="AG3449" s="25">
        <v>0</v>
      </c>
      <c r="AH3449" s="25">
        <v>0</v>
      </c>
      <c r="AI3449" s="25">
        <v>0</v>
      </c>
      <c r="AJ3449" s="25">
        <v>0</v>
      </c>
      <c r="AK3449" s="25">
        <v>0</v>
      </c>
      <c r="AL3449" s="25">
        <v>0</v>
      </c>
      <c r="AM3449" s="95">
        <v>0</v>
      </c>
      <c r="AN3449" s="95" t="e">
        <f ca="1">IF(MengeInEEGSummieren(M3449),AM3449,0)</f>
        <v>#NAME?</v>
      </c>
      <c r="AO3449" s="95">
        <f t="shared" si="324"/>
        <v>0</v>
      </c>
      <c r="AP3449" s="95">
        <f t="shared" si="325"/>
        <v>0</v>
      </c>
      <c r="AS3449">
        <v>0</v>
      </c>
      <c r="AT3449">
        <v>0</v>
      </c>
      <c r="AU3449" t="e">
        <f t="shared" ca="1" si="326"/>
        <v>#NAME?</v>
      </c>
    </row>
    <row r="3450" spans="1:47" x14ac:dyDescent="0.15">
      <c r="A3450" s="21" t="s">
        <v>4495</v>
      </c>
      <c r="B3450" s="22" t="s">
        <v>17</v>
      </c>
      <c r="C3450" s="42">
        <v>2011</v>
      </c>
      <c r="D3450" s="22" t="s">
        <v>4496</v>
      </c>
      <c r="E3450" s="22"/>
      <c r="F3450" s="23">
        <v>23.2</v>
      </c>
      <c r="G3450" s="23">
        <v>23.2</v>
      </c>
      <c r="H3450" s="24">
        <f t="shared" si="321"/>
        <v>0</v>
      </c>
      <c r="I3450" s="153">
        <v>0</v>
      </c>
      <c r="J3450" s="24">
        <f t="shared" si="322"/>
        <v>0</v>
      </c>
      <c r="K3450" s="25">
        <f t="shared" si="323"/>
        <v>0</v>
      </c>
      <c r="L3450">
        <v>0</v>
      </c>
      <c r="M3450">
        <v>32964608</v>
      </c>
      <c r="N3450">
        <v>42065747</v>
      </c>
      <c r="O3450" s="52">
        <v>0</v>
      </c>
      <c r="P3450" s="52">
        <v>0</v>
      </c>
      <c r="Q3450" s="52">
        <v>0</v>
      </c>
      <c r="R3450" s="52">
        <v>0</v>
      </c>
      <c r="S3450" s="52">
        <v>0</v>
      </c>
      <c r="T3450" s="52">
        <v>0</v>
      </c>
      <c r="U3450" s="52">
        <v>0</v>
      </c>
      <c r="V3450" s="52">
        <v>0</v>
      </c>
      <c r="W3450" s="52">
        <v>0</v>
      </c>
      <c r="X3450" s="52">
        <v>0</v>
      </c>
      <c r="Y3450" s="52">
        <v>0</v>
      </c>
      <c r="Z3450" s="52">
        <v>0</v>
      </c>
      <c r="AA3450" s="25">
        <v>0</v>
      </c>
      <c r="AB3450" s="25">
        <v>0</v>
      </c>
      <c r="AC3450" s="25">
        <v>0</v>
      </c>
      <c r="AD3450" s="25">
        <v>0</v>
      </c>
      <c r="AE3450" s="25">
        <v>0</v>
      </c>
      <c r="AF3450" s="25">
        <v>0</v>
      </c>
      <c r="AG3450" s="25">
        <v>0</v>
      </c>
      <c r="AH3450" s="25">
        <v>0</v>
      </c>
      <c r="AI3450" s="25">
        <v>0</v>
      </c>
      <c r="AJ3450" s="25">
        <v>0</v>
      </c>
      <c r="AK3450" s="25">
        <v>0</v>
      </c>
      <c r="AL3450" s="25">
        <v>0</v>
      </c>
      <c r="AM3450" s="95">
        <v>0</v>
      </c>
      <c r="AN3450" s="95" t="e">
        <f ca="1">IF(MengeInEEGSummieren(M3450),AM3450,0)</f>
        <v>#NAME?</v>
      </c>
      <c r="AO3450" s="95">
        <f t="shared" si="324"/>
        <v>0</v>
      </c>
      <c r="AP3450" s="95">
        <f t="shared" si="325"/>
        <v>0</v>
      </c>
      <c r="AS3450">
        <v>0</v>
      </c>
      <c r="AT3450">
        <v>0</v>
      </c>
      <c r="AU3450" t="e">
        <f t="shared" ca="1" si="326"/>
        <v>#NAME?</v>
      </c>
    </row>
    <row r="3451" spans="1:47" x14ac:dyDescent="0.15">
      <c r="A3451" s="21" t="s">
        <v>4497</v>
      </c>
      <c r="B3451" s="22" t="s">
        <v>17</v>
      </c>
      <c r="C3451" s="42">
        <v>2011</v>
      </c>
      <c r="D3451" s="22" t="s">
        <v>4498</v>
      </c>
      <c r="E3451" s="22"/>
      <c r="F3451" s="23">
        <v>24.18</v>
      </c>
      <c r="G3451" s="23">
        <v>24.18</v>
      </c>
      <c r="H3451" s="24">
        <f t="shared" si="321"/>
        <v>0</v>
      </c>
      <c r="I3451" s="153">
        <v>0</v>
      </c>
      <c r="J3451" s="24">
        <f t="shared" si="322"/>
        <v>0</v>
      </c>
      <c r="K3451" s="25">
        <f t="shared" si="323"/>
        <v>0</v>
      </c>
      <c r="L3451">
        <v>0</v>
      </c>
      <c r="M3451">
        <v>32964608</v>
      </c>
      <c r="N3451">
        <v>42065747</v>
      </c>
      <c r="O3451" s="52">
        <v>0</v>
      </c>
      <c r="P3451" s="52">
        <v>0</v>
      </c>
      <c r="Q3451" s="52">
        <v>0</v>
      </c>
      <c r="R3451" s="52">
        <v>0</v>
      </c>
      <c r="S3451" s="52">
        <v>0</v>
      </c>
      <c r="T3451" s="52">
        <v>0</v>
      </c>
      <c r="U3451" s="52">
        <v>0</v>
      </c>
      <c r="V3451" s="52">
        <v>0</v>
      </c>
      <c r="W3451" s="52">
        <v>0</v>
      </c>
      <c r="X3451" s="52">
        <v>0</v>
      </c>
      <c r="Y3451" s="52">
        <v>0</v>
      </c>
      <c r="Z3451" s="52">
        <v>0</v>
      </c>
      <c r="AA3451" s="25">
        <v>0</v>
      </c>
      <c r="AB3451" s="25">
        <v>0</v>
      </c>
      <c r="AC3451" s="25">
        <v>0</v>
      </c>
      <c r="AD3451" s="25">
        <v>0</v>
      </c>
      <c r="AE3451" s="25">
        <v>0</v>
      </c>
      <c r="AF3451" s="25">
        <v>0</v>
      </c>
      <c r="AG3451" s="25">
        <v>0</v>
      </c>
      <c r="AH3451" s="25">
        <v>0</v>
      </c>
      <c r="AI3451" s="25">
        <v>0</v>
      </c>
      <c r="AJ3451" s="25">
        <v>0</v>
      </c>
      <c r="AK3451" s="25">
        <v>0</v>
      </c>
      <c r="AL3451" s="25">
        <v>0</v>
      </c>
      <c r="AM3451" s="95">
        <v>0</v>
      </c>
      <c r="AN3451" s="95" t="e">
        <f ca="1">IF(MengeInEEGSummieren(M3451),AM3451,0)</f>
        <v>#NAME?</v>
      </c>
      <c r="AO3451" s="95">
        <f t="shared" si="324"/>
        <v>0</v>
      </c>
      <c r="AP3451" s="95">
        <f t="shared" si="325"/>
        <v>0</v>
      </c>
      <c r="AS3451">
        <v>0</v>
      </c>
      <c r="AT3451">
        <v>0</v>
      </c>
      <c r="AU3451" t="e">
        <f t="shared" ca="1" si="326"/>
        <v>#NAME?</v>
      </c>
    </row>
    <row r="3452" spans="1:47" x14ac:dyDescent="0.15">
      <c r="A3452" s="21" t="s">
        <v>4499</v>
      </c>
      <c r="B3452" s="22" t="s">
        <v>17</v>
      </c>
      <c r="C3452" s="42">
        <v>2011</v>
      </c>
      <c r="D3452" s="22" t="s">
        <v>4500</v>
      </c>
      <c r="E3452" s="22"/>
      <c r="F3452" s="23">
        <v>27.12</v>
      </c>
      <c r="G3452" s="23">
        <v>27.12</v>
      </c>
      <c r="H3452" s="24">
        <f t="shared" si="321"/>
        <v>0</v>
      </c>
      <c r="I3452" s="153">
        <v>0</v>
      </c>
      <c r="J3452" s="24">
        <f t="shared" si="322"/>
        <v>0</v>
      </c>
      <c r="K3452" s="25">
        <f t="shared" si="323"/>
        <v>0</v>
      </c>
      <c r="L3452">
        <v>0</v>
      </c>
      <c r="M3452">
        <v>32964608</v>
      </c>
      <c r="N3452">
        <v>42065747</v>
      </c>
      <c r="O3452" s="52">
        <v>0</v>
      </c>
      <c r="P3452" s="52">
        <v>0</v>
      </c>
      <c r="Q3452" s="52">
        <v>0</v>
      </c>
      <c r="R3452" s="52">
        <v>0</v>
      </c>
      <c r="S3452" s="52">
        <v>0</v>
      </c>
      <c r="T3452" s="52">
        <v>0</v>
      </c>
      <c r="U3452" s="52">
        <v>0</v>
      </c>
      <c r="V3452" s="52">
        <v>0</v>
      </c>
      <c r="W3452" s="52">
        <v>0</v>
      </c>
      <c r="X3452" s="52">
        <v>0</v>
      </c>
      <c r="Y3452" s="52">
        <v>0</v>
      </c>
      <c r="Z3452" s="52">
        <v>0</v>
      </c>
      <c r="AA3452" s="25">
        <v>0</v>
      </c>
      <c r="AB3452" s="25">
        <v>0</v>
      </c>
      <c r="AC3452" s="25">
        <v>0</v>
      </c>
      <c r="AD3452" s="25">
        <v>0</v>
      </c>
      <c r="AE3452" s="25">
        <v>0</v>
      </c>
      <c r="AF3452" s="25">
        <v>0</v>
      </c>
      <c r="AG3452" s="25">
        <v>0</v>
      </c>
      <c r="AH3452" s="25">
        <v>0</v>
      </c>
      <c r="AI3452" s="25">
        <v>0</v>
      </c>
      <c r="AJ3452" s="25">
        <v>0</v>
      </c>
      <c r="AK3452" s="25">
        <v>0</v>
      </c>
      <c r="AL3452" s="25">
        <v>0</v>
      </c>
      <c r="AM3452" s="95">
        <v>0</v>
      </c>
      <c r="AN3452" s="95" t="e">
        <f ca="1">IF(MengeInEEGSummieren(M3452),AM3452,0)</f>
        <v>#NAME?</v>
      </c>
      <c r="AO3452" s="95">
        <f t="shared" si="324"/>
        <v>0</v>
      </c>
      <c r="AP3452" s="95">
        <f t="shared" si="325"/>
        <v>0</v>
      </c>
      <c r="AS3452">
        <v>0</v>
      </c>
      <c r="AT3452">
        <v>0</v>
      </c>
      <c r="AU3452" t="e">
        <f t="shared" ca="1" si="326"/>
        <v>#NAME?</v>
      </c>
    </row>
    <row r="3453" spans="1:47" x14ac:dyDescent="0.15">
      <c r="A3453" s="21" t="s">
        <v>4501</v>
      </c>
      <c r="B3453" s="22" t="s">
        <v>17</v>
      </c>
      <c r="C3453" s="42">
        <v>2011</v>
      </c>
      <c r="D3453" s="22" t="s">
        <v>4502</v>
      </c>
      <c r="E3453" s="22"/>
      <c r="F3453" s="23">
        <v>26.14</v>
      </c>
      <c r="G3453" s="23">
        <v>26.14</v>
      </c>
      <c r="H3453" s="24">
        <f t="shared" si="321"/>
        <v>0</v>
      </c>
      <c r="I3453" s="153">
        <v>0</v>
      </c>
      <c r="J3453" s="24">
        <f t="shared" si="322"/>
        <v>0</v>
      </c>
      <c r="K3453" s="25">
        <f t="shared" si="323"/>
        <v>0</v>
      </c>
      <c r="L3453">
        <v>0</v>
      </c>
      <c r="M3453">
        <v>32964608</v>
      </c>
      <c r="N3453">
        <v>42065747</v>
      </c>
      <c r="O3453" s="52">
        <v>0</v>
      </c>
      <c r="P3453" s="52">
        <v>0</v>
      </c>
      <c r="Q3453" s="52">
        <v>0</v>
      </c>
      <c r="R3453" s="52">
        <v>0</v>
      </c>
      <c r="S3453" s="52">
        <v>0</v>
      </c>
      <c r="T3453" s="52">
        <v>0</v>
      </c>
      <c r="U3453" s="52">
        <v>0</v>
      </c>
      <c r="V3453" s="52">
        <v>0</v>
      </c>
      <c r="W3453" s="52">
        <v>0</v>
      </c>
      <c r="X3453" s="52">
        <v>0</v>
      </c>
      <c r="Y3453" s="52">
        <v>0</v>
      </c>
      <c r="Z3453" s="52">
        <v>0</v>
      </c>
      <c r="AA3453" s="25">
        <v>0</v>
      </c>
      <c r="AB3453" s="25">
        <v>0</v>
      </c>
      <c r="AC3453" s="25">
        <v>0</v>
      </c>
      <c r="AD3453" s="25">
        <v>0</v>
      </c>
      <c r="AE3453" s="25">
        <v>0</v>
      </c>
      <c r="AF3453" s="25">
        <v>0</v>
      </c>
      <c r="AG3453" s="25">
        <v>0</v>
      </c>
      <c r="AH3453" s="25">
        <v>0</v>
      </c>
      <c r="AI3453" s="25">
        <v>0</v>
      </c>
      <c r="AJ3453" s="25">
        <v>0</v>
      </c>
      <c r="AK3453" s="25">
        <v>0</v>
      </c>
      <c r="AL3453" s="25">
        <v>0</v>
      </c>
      <c r="AM3453" s="95">
        <v>0</v>
      </c>
      <c r="AN3453" s="95" t="e">
        <f ca="1">IF(MengeInEEGSummieren(M3453),AM3453,0)</f>
        <v>#NAME?</v>
      </c>
      <c r="AO3453" s="95">
        <f t="shared" si="324"/>
        <v>0</v>
      </c>
      <c r="AP3453" s="95">
        <f t="shared" si="325"/>
        <v>0</v>
      </c>
      <c r="AS3453">
        <v>0</v>
      </c>
      <c r="AT3453">
        <v>0</v>
      </c>
      <c r="AU3453" t="e">
        <f t="shared" ca="1" si="326"/>
        <v>#NAME?</v>
      </c>
    </row>
    <row r="3454" spans="1:47" x14ac:dyDescent="0.15">
      <c r="A3454" s="21" t="s">
        <v>4503</v>
      </c>
      <c r="B3454" s="22" t="s">
        <v>17</v>
      </c>
      <c r="C3454" s="42">
        <v>2011</v>
      </c>
      <c r="D3454" s="22" t="s">
        <v>4504</v>
      </c>
      <c r="E3454" s="22"/>
      <c r="F3454" s="23">
        <v>25.16</v>
      </c>
      <c r="G3454" s="23">
        <v>25.16</v>
      </c>
      <c r="H3454" s="24">
        <f t="shared" si="321"/>
        <v>0</v>
      </c>
      <c r="I3454" s="153">
        <v>0</v>
      </c>
      <c r="J3454" s="24">
        <f t="shared" si="322"/>
        <v>0</v>
      </c>
      <c r="K3454" s="25">
        <f t="shared" si="323"/>
        <v>0</v>
      </c>
      <c r="L3454">
        <v>0</v>
      </c>
      <c r="M3454">
        <v>32964608</v>
      </c>
      <c r="N3454">
        <v>42065747</v>
      </c>
      <c r="O3454" s="52">
        <v>0</v>
      </c>
      <c r="P3454" s="52">
        <v>0</v>
      </c>
      <c r="Q3454" s="52">
        <v>0</v>
      </c>
      <c r="R3454" s="52">
        <v>0</v>
      </c>
      <c r="S3454" s="52">
        <v>0</v>
      </c>
      <c r="T3454" s="52">
        <v>0</v>
      </c>
      <c r="U3454" s="52">
        <v>0</v>
      </c>
      <c r="V3454" s="52">
        <v>0</v>
      </c>
      <c r="W3454" s="52">
        <v>0</v>
      </c>
      <c r="X3454" s="52">
        <v>0</v>
      </c>
      <c r="Y3454" s="52">
        <v>0</v>
      </c>
      <c r="Z3454" s="52">
        <v>0</v>
      </c>
      <c r="AA3454" s="25">
        <v>0</v>
      </c>
      <c r="AB3454" s="25">
        <v>0</v>
      </c>
      <c r="AC3454" s="25">
        <v>0</v>
      </c>
      <c r="AD3454" s="25">
        <v>0</v>
      </c>
      <c r="AE3454" s="25">
        <v>0</v>
      </c>
      <c r="AF3454" s="25">
        <v>0</v>
      </c>
      <c r="AG3454" s="25">
        <v>0</v>
      </c>
      <c r="AH3454" s="25">
        <v>0</v>
      </c>
      <c r="AI3454" s="25">
        <v>0</v>
      </c>
      <c r="AJ3454" s="25">
        <v>0</v>
      </c>
      <c r="AK3454" s="25">
        <v>0</v>
      </c>
      <c r="AL3454" s="25">
        <v>0</v>
      </c>
      <c r="AM3454" s="95">
        <v>0</v>
      </c>
      <c r="AN3454" s="95" t="e">
        <f ca="1">IF(MengeInEEGSummieren(M3454),AM3454,0)</f>
        <v>#NAME?</v>
      </c>
      <c r="AO3454" s="95">
        <f t="shared" si="324"/>
        <v>0</v>
      </c>
      <c r="AP3454" s="95">
        <f t="shared" si="325"/>
        <v>0</v>
      </c>
      <c r="AS3454">
        <v>0</v>
      </c>
      <c r="AT3454">
        <v>0</v>
      </c>
      <c r="AU3454" t="e">
        <f t="shared" ca="1" si="326"/>
        <v>#NAME?</v>
      </c>
    </row>
    <row r="3455" spans="1:47" x14ac:dyDescent="0.15">
      <c r="A3455" s="21" t="s">
        <v>4505</v>
      </c>
      <c r="B3455" s="22" t="s">
        <v>17</v>
      </c>
      <c r="C3455" s="42">
        <v>2011</v>
      </c>
      <c r="D3455" s="22" t="s">
        <v>4506</v>
      </c>
      <c r="E3455" s="22"/>
      <c r="F3455" s="23">
        <v>26.14</v>
      </c>
      <c r="G3455" s="23">
        <v>26.14</v>
      </c>
      <c r="H3455" s="24">
        <f t="shared" si="321"/>
        <v>0</v>
      </c>
      <c r="I3455" s="153">
        <v>0</v>
      </c>
      <c r="J3455" s="24">
        <f t="shared" si="322"/>
        <v>0</v>
      </c>
      <c r="K3455" s="25">
        <f t="shared" si="323"/>
        <v>0</v>
      </c>
      <c r="L3455">
        <v>0</v>
      </c>
      <c r="M3455">
        <v>32964608</v>
      </c>
      <c r="N3455">
        <v>42065747</v>
      </c>
      <c r="O3455" s="52">
        <v>0</v>
      </c>
      <c r="P3455" s="52">
        <v>0</v>
      </c>
      <c r="Q3455" s="52">
        <v>0</v>
      </c>
      <c r="R3455" s="52">
        <v>0</v>
      </c>
      <c r="S3455" s="52">
        <v>0</v>
      </c>
      <c r="T3455" s="52">
        <v>0</v>
      </c>
      <c r="U3455" s="52">
        <v>0</v>
      </c>
      <c r="V3455" s="52">
        <v>0</v>
      </c>
      <c r="W3455" s="52">
        <v>0</v>
      </c>
      <c r="X3455" s="52">
        <v>0</v>
      </c>
      <c r="Y3455" s="52">
        <v>0</v>
      </c>
      <c r="Z3455" s="52">
        <v>0</v>
      </c>
      <c r="AA3455" s="25">
        <v>0</v>
      </c>
      <c r="AB3455" s="25">
        <v>0</v>
      </c>
      <c r="AC3455" s="25">
        <v>0</v>
      </c>
      <c r="AD3455" s="25">
        <v>0</v>
      </c>
      <c r="AE3455" s="25">
        <v>0</v>
      </c>
      <c r="AF3455" s="25">
        <v>0</v>
      </c>
      <c r="AG3455" s="25">
        <v>0</v>
      </c>
      <c r="AH3455" s="25">
        <v>0</v>
      </c>
      <c r="AI3455" s="25">
        <v>0</v>
      </c>
      <c r="AJ3455" s="25">
        <v>0</v>
      </c>
      <c r="AK3455" s="25">
        <v>0</v>
      </c>
      <c r="AL3455" s="25">
        <v>0</v>
      </c>
      <c r="AM3455" s="95">
        <v>0</v>
      </c>
      <c r="AN3455" s="95" t="e">
        <f ca="1">IF(MengeInEEGSummieren(M3455),AM3455,0)</f>
        <v>#NAME?</v>
      </c>
      <c r="AO3455" s="95">
        <f t="shared" si="324"/>
        <v>0</v>
      </c>
      <c r="AP3455" s="95">
        <f t="shared" si="325"/>
        <v>0</v>
      </c>
      <c r="AS3455">
        <v>0</v>
      </c>
      <c r="AT3455">
        <v>0</v>
      </c>
      <c r="AU3455" t="e">
        <f t="shared" ca="1" si="326"/>
        <v>#NAME?</v>
      </c>
    </row>
    <row r="3456" spans="1:47" x14ac:dyDescent="0.15">
      <c r="A3456" s="21" t="s">
        <v>4507</v>
      </c>
      <c r="B3456" s="22" t="s">
        <v>17</v>
      </c>
      <c r="C3456" s="42">
        <v>2011</v>
      </c>
      <c r="D3456" s="22" t="s">
        <v>4508</v>
      </c>
      <c r="E3456" s="22"/>
      <c r="F3456" s="23">
        <v>29.08</v>
      </c>
      <c r="G3456" s="23">
        <v>29.08</v>
      </c>
      <c r="H3456" s="24">
        <f t="shared" si="321"/>
        <v>0</v>
      </c>
      <c r="I3456" s="153">
        <v>0</v>
      </c>
      <c r="J3456" s="24">
        <f t="shared" si="322"/>
        <v>0</v>
      </c>
      <c r="K3456" s="25">
        <f t="shared" si="323"/>
        <v>0</v>
      </c>
      <c r="L3456">
        <v>0</v>
      </c>
      <c r="M3456">
        <v>32964608</v>
      </c>
      <c r="N3456">
        <v>42065747</v>
      </c>
      <c r="O3456" s="52">
        <v>0</v>
      </c>
      <c r="P3456" s="52">
        <v>0</v>
      </c>
      <c r="Q3456" s="52">
        <v>0</v>
      </c>
      <c r="R3456" s="52">
        <v>0</v>
      </c>
      <c r="S3456" s="52">
        <v>0</v>
      </c>
      <c r="T3456" s="52">
        <v>0</v>
      </c>
      <c r="U3456" s="52">
        <v>0</v>
      </c>
      <c r="V3456" s="52">
        <v>0</v>
      </c>
      <c r="W3456" s="52">
        <v>0</v>
      </c>
      <c r="X3456" s="52">
        <v>0</v>
      </c>
      <c r="Y3456" s="52">
        <v>0</v>
      </c>
      <c r="Z3456" s="52">
        <v>0</v>
      </c>
      <c r="AA3456" s="25">
        <v>0</v>
      </c>
      <c r="AB3456" s="25">
        <v>0</v>
      </c>
      <c r="AC3456" s="25">
        <v>0</v>
      </c>
      <c r="AD3456" s="25">
        <v>0</v>
      </c>
      <c r="AE3456" s="25">
        <v>0</v>
      </c>
      <c r="AF3456" s="25">
        <v>0</v>
      </c>
      <c r="AG3456" s="25">
        <v>0</v>
      </c>
      <c r="AH3456" s="25">
        <v>0</v>
      </c>
      <c r="AI3456" s="25">
        <v>0</v>
      </c>
      <c r="AJ3456" s="25">
        <v>0</v>
      </c>
      <c r="AK3456" s="25">
        <v>0</v>
      </c>
      <c r="AL3456" s="25">
        <v>0</v>
      </c>
      <c r="AM3456" s="95">
        <v>0</v>
      </c>
      <c r="AN3456" s="95" t="e">
        <f ca="1">IF(MengeInEEGSummieren(M3456),AM3456,0)</f>
        <v>#NAME?</v>
      </c>
      <c r="AO3456" s="95">
        <f t="shared" si="324"/>
        <v>0</v>
      </c>
      <c r="AP3456" s="95">
        <f t="shared" si="325"/>
        <v>0</v>
      </c>
      <c r="AS3456">
        <v>0</v>
      </c>
      <c r="AT3456">
        <v>0</v>
      </c>
      <c r="AU3456" t="e">
        <f t="shared" ca="1" si="326"/>
        <v>#NAME?</v>
      </c>
    </row>
    <row r="3457" spans="1:47" x14ac:dyDescent="0.15">
      <c r="A3457" s="21" t="s">
        <v>4509</v>
      </c>
      <c r="B3457" s="22" t="s">
        <v>17</v>
      </c>
      <c r="C3457" s="42">
        <v>2011</v>
      </c>
      <c r="D3457" s="22" t="s">
        <v>4510</v>
      </c>
      <c r="E3457" s="22"/>
      <c r="F3457" s="23">
        <v>28.1</v>
      </c>
      <c r="G3457" s="23">
        <v>28.1</v>
      </c>
      <c r="H3457" s="24">
        <f t="shared" si="321"/>
        <v>0</v>
      </c>
      <c r="I3457" s="153">
        <v>0</v>
      </c>
      <c r="J3457" s="24">
        <f t="shared" si="322"/>
        <v>0</v>
      </c>
      <c r="K3457" s="25">
        <f t="shared" si="323"/>
        <v>0</v>
      </c>
      <c r="L3457">
        <v>0</v>
      </c>
      <c r="M3457">
        <v>32964608</v>
      </c>
      <c r="N3457">
        <v>42065747</v>
      </c>
      <c r="O3457" s="52">
        <v>0</v>
      </c>
      <c r="P3457" s="52">
        <v>0</v>
      </c>
      <c r="Q3457" s="52">
        <v>0</v>
      </c>
      <c r="R3457" s="52">
        <v>0</v>
      </c>
      <c r="S3457" s="52">
        <v>0</v>
      </c>
      <c r="T3457" s="52">
        <v>0</v>
      </c>
      <c r="U3457" s="52">
        <v>0</v>
      </c>
      <c r="V3457" s="52">
        <v>0</v>
      </c>
      <c r="W3457" s="52">
        <v>0</v>
      </c>
      <c r="X3457" s="52">
        <v>0</v>
      </c>
      <c r="Y3457" s="52">
        <v>0</v>
      </c>
      <c r="Z3457" s="52">
        <v>0</v>
      </c>
      <c r="AA3457" s="25">
        <v>0</v>
      </c>
      <c r="AB3457" s="25">
        <v>0</v>
      </c>
      <c r="AC3457" s="25">
        <v>0</v>
      </c>
      <c r="AD3457" s="25">
        <v>0</v>
      </c>
      <c r="AE3457" s="25">
        <v>0</v>
      </c>
      <c r="AF3457" s="25">
        <v>0</v>
      </c>
      <c r="AG3457" s="25">
        <v>0</v>
      </c>
      <c r="AH3457" s="25">
        <v>0</v>
      </c>
      <c r="AI3457" s="25">
        <v>0</v>
      </c>
      <c r="AJ3457" s="25">
        <v>0</v>
      </c>
      <c r="AK3457" s="25">
        <v>0</v>
      </c>
      <c r="AL3457" s="25">
        <v>0</v>
      </c>
      <c r="AM3457" s="95">
        <v>0</v>
      </c>
      <c r="AN3457" s="95" t="e">
        <f ca="1">IF(MengeInEEGSummieren(M3457),AM3457,0)</f>
        <v>#NAME?</v>
      </c>
      <c r="AO3457" s="95">
        <f t="shared" si="324"/>
        <v>0</v>
      </c>
      <c r="AP3457" s="95">
        <f t="shared" si="325"/>
        <v>0</v>
      </c>
      <c r="AS3457">
        <v>0</v>
      </c>
      <c r="AT3457">
        <v>0</v>
      </c>
      <c r="AU3457" t="e">
        <f t="shared" ca="1" si="326"/>
        <v>#NAME?</v>
      </c>
    </row>
    <row r="3458" spans="1:47" x14ac:dyDescent="0.15">
      <c r="A3458" s="21" t="s">
        <v>4511</v>
      </c>
      <c r="B3458" s="22" t="s">
        <v>17</v>
      </c>
      <c r="C3458" s="42">
        <v>2011</v>
      </c>
      <c r="D3458" s="22" t="s">
        <v>4512</v>
      </c>
      <c r="E3458" s="22"/>
      <c r="F3458" s="23">
        <v>13.4</v>
      </c>
      <c r="G3458" s="23">
        <v>13.4</v>
      </c>
      <c r="H3458" s="24">
        <f t="shared" si="321"/>
        <v>0</v>
      </c>
      <c r="I3458" s="153">
        <v>0</v>
      </c>
      <c r="J3458" s="24">
        <f t="shared" si="322"/>
        <v>0</v>
      </c>
      <c r="K3458" s="25">
        <f t="shared" si="323"/>
        <v>0</v>
      </c>
      <c r="L3458">
        <v>0</v>
      </c>
      <c r="M3458">
        <v>32964608</v>
      </c>
      <c r="N3458">
        <v>42065747</v>
      </c>
      <c r="O3458" s="52">
        <v>0</v>
      </c>
      <c r="P3458" s="52">
        <v>0</v>
      </c>
      <c r="Q3458" s="52">
        <v>0</v>
      </c>
      <c r="R3458" s="52">
        <v>0</v>
      </c>
      <c r="S3458" s="52">
        <v>0</v>
      </c>
      <c r="T3458" s="52">
        <v>0</v>
      </c>
      <c r="U3458" s="52">
        <v>0</v>
      </c>
      <c r="V3458" s="52">
        <v>0</v>
      </c>
      <c r="W3458" s="52">
        <v>0</v>
      </c>
      <c r="X3458" s="52">
        <v>0</v>
      </c>
      <c r="Y3458" s="52">
        <v>0</v>
      </c>
      <c r="Z3458" s="52">
        <v>0</v>
      </c>
      <c r="AA3458" s="25">
        <v>0</v>
      </c>
      <c r="AB3458" s="25">
        <v>0</v>
      </c>
      <c r="AC3458" s="25">
        <v>0</v>
      </c>
      <c r="AD3458" s="25">
        <v>0</v>
      </c>
      <c r="AE3458" s="25">
        <v>0</v>
      </c>
      <c r="AF3458" s="25">
        <v>0</v>
      </c>
      <c r="AG3458" s="25">
        <v>0</v>
      </c>
      <c r="AH3458" s="25">
        <v>0</v>
      </c>
      <c r="AI3458" s="25">
        <v>0</v>
      </c>
      <c r="AJ3458" s="25">
        <v>0</v>
      </c>
      <c r="AK3458" s="25">
        <v>0</v>
      </c>
      <c r="AL3458" s="25">
        <v>0</v>
      </c>
      <c r="AM3458" s="95">
        <v>0</v>
      </c>
      <c r="AN3458" s="95" t="e">
        <f ca="1">IF(MengeInEEGSummieren(M3458),AM3458,0)</f>
        <v>#NAME?</v>
      </c>
      <c r="AO3458" s="95">
        <f t="shared" si="324"/>
        <v>0</v>
      </c>
      <c r="AP3458" s="95">
        <f t="shared" si="325"/>
        <v>0</v>
      </c>
      <c r="AS3458">
        <v>0</v>
      </c>
      <c r="AT3458">
        <v>0</v>
      </c>
      <c r="AU3458" t="e">
        <f t="shared" ca="1" si="326"/>
        <v>#NAME?</v>
      </c>
    </row>
    <row r="3459" spans="1:47" x14ac:dyDescent="0.15">
      <c r="A3459" s="21" t="s">
        <v>4513</v>
      </c>
      <c r="B3459" s="22" t="s">
        <v>17</v>
      </c>
      <c r="C3459" s="42">
        <v>2011</v>
      </c>
      <c r="D3459" s="22" t="s">
        <v>4514</v>
      </c>
      <c r="E3459" s="22"/>
      <c r="F3459" s="23">
        <v>19.28</v>
      </c>
      <c r="G3459" s="23">
        <v>19.28</v>
      </c>
      <c r="H3459" s="24">
        <f t="shared" si="321"/>
        <v>0</v>
      </c>
      <c r="I3459" s="153">
        <v>0</v>
      </c>
      <c r="J3459" s="24">
        <f t="shared" si="322"/>
        <v>0</v>
      </c>
      <c r="K3459" s="25">
        <f t="shared" si="323"/>
        <v>0</v>
      </c>
      <c r="L3459">
        <v>0</v>
      </c>
      <c r="M3459">
        <v>32964608</v>
      </c>
      <c r="N3459">
        <v>42065747</v>
      </c>
      <c r="O3459" s="52">
        <v>0</v>
      </c>
      <c r="P3459" s="52">
        <v>0</v>
      </c>
      <c r="Q3459" s="52">
        <v>0</v>
      </c>
      <c r="R3459" s="52">
        <v>0</v>
      </c>
      <c r="S3459" s="52">
        <v>0</v>
      </c>
      <c r="T3459" s="52">
        <v>0</v>
      </c>
      <c r="U3459" s="52">
        <v>0</v>
      </c>
      <c r="V3459" s="52">
        <v>0</v>
      </c>
      <c r="W3459" s="52">
        <v>0</v>
      </c>
      <c r="X3459" s="52">
        <v>0</v>
      </c>
      <c r="Y3459" s="52">
        <v>0</v>
      </c>
      <c r="Z3459" s="52">
        <v>0</v>
      </c>
      <c r="AA3459" s="25">
        <v>0</v>
      </c>
      <c r="AB3459" s="25">
        <v>0</v>
      </c>
      <c r="AC3459" s="25">
        <v>0</v>
      </c>
      <c r="AD3459" s="25">
        <v>0</v>
      </c>
      <c r="AE3459" s="25">
        <v>0</v>
      </c>
      <c r="AF3459" s="25">
        <v>0</v>
      </c>
      <c r="AG3459" s="25">
        <v>0</v>
      </c>
      <c r="AH3459" s="25">
        <v>0</v>
      </c>
      <c r="AI3459" s="25">
        <v>0</v>
      </c>
      <c r="AJ3459" s="25">
        <v>0</v>
      </c>
      <c r="AK3459" s="25">
        <v>0</v>
      </c>
      <c r="AL3459" s="25">
        <v>0</v>
      </c>
      <c r="AM3459" s="95">
        <v>0</v>
      </c>
      <c r="AN3459" s="95" t="e">
        <f ca="1">IF(MengeInEEGSummieren(M3459),AM3459,0)</f>
        <v>#NAME?</v>
      </c>
      <c r="AO3459" s="95">
        <f t="shared" si="324"/>
        <v>0</v>
      </c>
      <c r="AP3459" s="95">
        <f t="shared" si="325"/>
        <v>0</v>
      </c>
      <c r="AS3459">
        <v>0</v>
      </c>
      <c r="AT3459">
        <v>0</v>
      </c>
      <c r="AU3459" t="e">
        <f t="shared" ca="1" si="326"/>
        <v>#NAME?</v>
      </c>
    </row>
    <row r="3460" spans="1:47" x14ac:dyDescent="0.15">
      <c r="A3460" s="21" t="s">
        <v>4515</v>
      </c>
      <c r="B3460" s="22" t="s">
        <v>17</v>
      </c>
      <c r="C3460" s="42">
        <v>2011</v>
      </c>
      <c r="D3460" s="22" t="s">
        <v>4516</v>
      </c>
      <c r="E3460" s="22"/>
      <c r="F3460" s="23">
        <v>20.260000000000002</v>
      </c>
      <c r="G3460" s="23">
        <v>20.260000000000002</v>
      </c>
      <c r="H3460" s="24">
        <f t="shared" si="321"/>
        <v>0</v>
      </c>
      <c r="I3460" s="153">
        <v>0</v>
      </c>
      <c r="J3460" s="24">
        <f t="shared" si="322"/>
        <v>0</v>
      </c>
      <c r="K3460" s="25">
        <f t="shared" si="323"/>
        <v>0</v>
      </c>
      <c r="L3460">
        <v>0</v>
      </c>
      <c r="M3460">
        <v>32964608</v>
      </c>
      <c r="N3460">
        <v>42065747</v>
      </c>
      <c r="O3460" s="52">
        <v>0</v>
      </c>
      <c r="P3460" s="52">
        <v>0</v>
      </c>
      <c r="Q3460" s="52">
        <v>0</v>
      </c>
      <c r="R3460" s="52">
        <v>0</v>
      </c>
      <c r="S3460" s="52">
        <v>0</v>
      </c>
      <c r="T3460" s="52">
        <v>0</v>
      </c>
      <c r="U3460" s="52">
        <v>0</v>
      </c>
      <c r="V3460" s="52">
        <v>0</v>
      </c>
      <c r="W3460" s="52">
        <v>0</v>
      </c>
      <c r="X3460" s="52">
        <v>0</v>
      </c>
      <c r="Y3460" s="52">
        <v>0</v>
      </c>
      <c r="Z3460" s="52">
        <v>0</v>
      </c>
      <c r="AA3460" s="25">
        <v>0</v>
      </c>
      <c r="AB3460" s="25">
        <v>0</v>
      </c>
      <c r="AC3460" s="25">
        <v>0</v>
      </c>
      <c r="AD3460" s="25">
        <v>0</v>
      </c>
      <c r="AE3460" s="25">
        <v>0</v>
      </c>
      <c r="AF3460" s="25">
        <v>0</v>
      </c>
      <c r="AG3460" s="25">
        <v>0</v>
      </c>
      <c r="AH3460" s="25">
        <v>0</v>
      </c>
      <c r="AI3460" s="25">
        <v>0</v>
      </c>
      <c r="AJ3460" s="25">
        <v>0</v>
      </c>
      <c r="AK3460" s="25">
        <v>0</v>
      </c>
      <c r="AL3460" s="25">
        <v>0</v>
      </c>
      <c r="AM3460" s="95">
        <v>0</v>
      </c>
      <c r="AN3460" s="95" t="e">
        <f ca="1">IF(MengeInEEGSummieren(M3460),AM3460,0)</f>
        <v>#NAME?</v>
      </c>
      <c r="AO3460" s="95">
        <f t="shared" si="324"/>
        <v>0</v>
      </c>
      <c r="AP3460" s="95">
        <f t="shared" si="325"/>
        <v>0</v>
      </c>
      <c r="AS3460">
        <v>0</v>
      </c>
      <c r="AT3460">
        <v>0</v>
      </c>
      <c r="AU3460" t="e">
        <f t="shared" ca="1" si="326"/>
        <v>#NAME?</v>
      </c>
    </row>
    <row r="3461" spans="1:47" x14ac:dyDescent="0.15">
      <c r="A3461" s="21" t="s">
        <v>4517</v>
      </c>
      <c r="B3461" s="22" t="s">
        <v>17</v>
      </c>
      <c r="C3461" s="42">
        <v>2011</v>
      </c>
      <c r="D3461" s="22" t="s">
        <v>4518</v>
      </c>
      <c r="E3461" s="22"/>
      <c r="F3461" s="23">
        <v>23.2</v>
      </c>
      <c r="G3461" s="23">
        <v>23.2</v>
      </c>
      <c r="H3461" s="24">
        <f t="shared" si="321"/>
        <v>0</v>
      </c>
      <c r="I3461" s="153">
        <v>0</v>
      </c>
      <c r="J3461" s="24">
        <f t="shared" si="322"/>
        <v>0</v>
      </c>
      <c r="K3461" s="25">
        <f t="shared" si="323"/>
        <v>0</v>
      </c>
      <c r="L3461">
        <v>0</v>
      </c>
      <c r="M3461">
        <v>32964608</v>
      </c>
      <c r="N3461">
        <v>42065747</v>
      </c>
      <c r="O3461" s="52">
        <v>0</v>
      </c>
      <c r="P3461" s="52">
        <v>0</v>
      </c>
      <c r="Q3461" s="52">
        <v>0</v>
      </c>
      <c r="R3461" s="52">
        <v>0</v>
      </c>
      <c r="S3461" s="52">
        <v>0</v>
      </c>
      <c r="T3461" s="52">
        <v>0</v>
      </c>
      <c r="U3461" s="52">
        <v>0</v>
      </c>
      <c r="V3461" s="52">
        <v>0</v>
      </c>
      <c r="W3461" s="52">
        <v>0</v>
      </c>
      <c r="X3461" s="52">
        <v>0</v>
      </c>
      <c r="Y3461" s="52">
        <v>0</v>
      </c>
      <c r="Z3461" s="52">
        <v>0</v>
      </c>
      <c r="AA3461" s="25">
        <v>0</v>
      </c>
      <c r="AB3461" s="25">
        <v>0</v>
      </c>
      <c r="AC3461" s="25">
        <v>0</v>
      </c>
      <c r="AD3461" s="25">
        <v>0</v>
      </c>
      <c r="AE3461" s="25">
        <v>0</v>
      </c>
      <c r="AF3461" s="25">
        <v>0</v>
      </c>
      <c r="AG3461" s="25">
        <v>0</v>
      </c>
      <c r="AH3461" s="25">
        <v>0</v>
      </c>
      <c r="AI3461" s="25">
        <v>0</v>
      </c>
      <c r="AJ3461" s="25">
        <v>0</v>
      </c>
      <c r="AK3461" s="25">
        <v>0</v>
      </c>
      <c r="AL3461" s="25">
        <v>0</v>
      </c>
      <c r="AM3461" s="95">
        <v>0</v>
      </c>
      <c r="AN3461" s="95" t="e">
        <f ca="1">IF(MengeInEEGSummieren(M3461),AM3461,0)</f>
        <v>#NAME?</v>
      </c>
      <c r="AO3461" s="95">
        <f t="shared" si="324"/>
        <v>0</v>
      </c>
      <c r="AP3461" s="95">
        <f t="shared" si="325"/>
        <v>0</v>
      </c>
      <c r="AS3461">
        <v>0</v>
      </c>
      <c r="AT3461">
        <v>0</v>
      </c>
      <c r="AU3461" t="e">
        <f t="shared" ca="1" si="326"/>
        <v>#NAME?</v>
      </c>
    </row>
    <row r="3462" spans="1:47" x14ac:dyDescent="0.15">
      <c r="A3462" s="21" t="s">
        <v>4519</v>
      </c>
      <c r="B3462" s="22" t="s">
        <v>17</v>
      </c>
      <c r="C3462" s="42">
        <v>2011</v>
      </c>
      <c r="D3462" s="22" t="s">
        <v>4520</v>
      </c>
      <c r="E3462" s="22"/>
      <c r="F3462" s="23">
        <v>22.22</v>
      </c>
      <c r="G3462" s="23">
        <v>22.22</v>
      </c>
      <c r="H3462" s="24">
        <f t="shared" si="321"/>
        <v>0</v>
      </c>
      <c r="I3462" s="153">
        <v>0</v>
      </c>
      <c r="J3462" s="24">
        <f t="shared" si="322"/>
        <v>0</v>
      </c>
      <c r="K3462" s="25">
        <f t="shared" si="323"/>
        <v>0</v>
      </c>
      <c r="L3462">
        <v>0</v>
      </c>
      <c r="M3462">
        <v>32964608</v>
      </c>
      <c r="N3462">
        <v>42065747</v>
      </c>
      <c r="O3462" s="52">
        <v>0</v>
      </c>
      <c r="P3462" s="52">
        <v>0</v>
      </c>
      <c r="Q3462" s="52">
        <v>0</v>
      </c>
      <c r="R3462" s="52">
        <v>0</v>
      </c>
      <c r="S3462" s="52">
        <v>0</v>
      </c>
      <c r="T3462" s="52">
        <v>0</v>
      </c>
      <c r="U3462" s="52">
        <v>0</v>
      </c>
      <c r="V3462" s="52">
        <v>0</v>
      </c>
      <c r="W3462" s="52">
        <v>0</v>
      </c>
      <c r="X3462" s="52">
        <v>0</v>
      </c>
      <c r="Y3462" s="52">
        <v>0</v>
      </c>
      <c r="Z3462" s="52">
        <v>0</v>
      </c>
      <c r="AA3462" s="25">
        <v>0</v>
      </c>
      <c r="AB3462" s="25">
        <v>0</v>
      </c>
      <c r="AC3462" s="25">
        <v>0</v>
      </c>
      <c r="AD3462" s="25">
        <v>0</v>
      </c>
      <c r="AE3462" s="25">
        <v>0</v>
      </c>
      <c r="AF3462" s="25">
        <v>0</v>
      </c>
      <c r="AG3462" s="25">
        <v>0</v>
      </c>
      <c r="AH3462" s="25">
        <v>0</v>
      </c>
      <c r="AI3462" s="25">
        <v>0</v>
      </c>
      <c r="AJ3462" s="25">
        <v>0</v>
      </c>
      <c r="AK3462" s="25">
        <v>0</v>
      </c>
      <c r="AL3462" s="25">
        <v>0</v>
      </c>
      <c r="AM3462" s="95">
        <v>0</v>
      </c>
      <c r="AN3462" s="95" t="e">
        <f ca="1">IF(MengeInEEGSummieren(M3462),AM3462,0)</f>
        <v>#NAME?</v>
      </c>
      <c r="AO3462" s="95">
        <f t="shared" si="324"/>
        <v>0</v>
      </c>
      <c r="AP3462" s="95">
        <f t="shared" si="325"/>
        <v>0</v>
      </c>
      <c r="AS3462">
        <v>0</v>
      </c>
      <c r="AT3462">
        <v>0</v>
      </c>
      <c r="AU3462" t="e">
        <f t="shared" ca="1" si="326"/>
        <v>#NAME?</v>
      </c>
    </row>
    <row r="3463" spans="1:47" x14ac:dyDescent="0.15">
      <c r="A3463" s="21" t="s">
        <v>4521</v>
      </c>
      <c r="B3463" s="22" t="s">
        <v>17</v>
      </c>
      <c r="C3463" s="42">
        <v>2011</v>
      </c>
      <c r="D3463" s="22" t="s">
        <v>4522</v>
      </c>
      <c r="E3463" s="22"/>
      <c r="F3463" s="23">
        <v>20.260000000000002</v>
      </c>
      <c r="G3463" s="23">
        <v>20.260000000000002</v>
      </c>
      <c r="H3463" s="24">
        <f t="shared" si="321"/>
        <v>0</v>
      </c>
      <c r="I3463" s="153">
        <v>0</v>
      </c>
      <c r="J3463" s="24">
        <f t="shared" si="322"/>
        <v>0</v>
      </c>
      <c r="K3463" s="25">
        <f t="shared" si="323"/>
        <v>0</v>
      </c>
      <c r="L3463">
        <v>0</v>
      </c>
      <c r="M3463">
        <v>32964608</v>
      </c>
      <c r="N3463">
        <v>42065747</v>
      </c>
      <c r="O3463" s="52">
        <v>0</v>
      </c>
      <c r="P3463" s="52">
        <v>0</v>
      </c>
      <c r="Q3463" s="52">
        <v>0</v>
      </c>
      <c r="R3463" s="52">
        <v>0</v>
      </c>
      <c r="S3463" s="52">
        <v>0</v>
      </c>
      <c r="T3463" s="52">
        <v>0</v>
      </c>
      <c r="U3463" s="52">
        <v>0</v>
      </c>
      <c r="V3463" s="52">
        <v>0</v>
      </c>
      <c r="W3463" s="52">
        <v>0</v>
      </c>
      <c r="X3463" s="52">
        <v>0</v>
      </c>
      <c r="Y3463" s="52">
        <v>0</v>
      </c>
      <c r="Z3463" s="52">
        <v>0</v>
      </c>
      <c r="AA3463" s="25">
        <v>0</v>
      </c>
      <c r="AB3463" s="25">
        <v>0</v>
      </c>
      <c r="AC3463" s="25">
        <v>0</v>
      </c>
      <c r="AD3463" s="25">
        <v>0</v>
      </c>
      <c r="AE3463" s="25">
        <v>0</v>
      </c>
      <c r="AF3463" s="25">
        <v>0</v>
      </c>
      <c r="AG3463" s="25">
        <v>0</v>
      </c>
      <c r="AH3463" s="25">
        <v>0</v>
      </c>
      <c r="AI3463" s="25">
        <v>0</v>
      </c>
      <c r="AJ3463" s="25">
        <v>0</v>
      </c>
      <c r="AK3463" s="25">
        <v>0</v>
      </c>
      <c r="AL3463" s="25">
        <v>0</v>
      </c>
      <c r="AM3463" s="95">
        <v>0</v>
      </c>
      <c r="AN3463" s="95" t="e">
        <f ca="1">IF(MengeInEEGSummieren(M3463),AM3463,0)</f>
        <v>#NAME?</v>
      </c>
      <c r="AO3463" s="95">
        <f t="shared" si="324"/>
        <v>0</v>
      </c>
      <c r="AP3463" s="95">
        <f t="shared" si="325"/>
        <v>0</v>
      </c>
      <c r="AS3463">
        <v>0</v>
      </c>
      <c r="AT3463">
        <v>0</v>
      </c>
      <c r="AU3463" t="e">
        <f t="shared" ca="1" si="326"/>
        <v>#NAME?</v>
      </c>
    </row>
    <row r="3464" spans="1:47" x14ac:dyDescent="0.15">
      <c r="A3464" s="21" t="s">
        <v>4523</v>
      </c>
      <c r="B3464" s="22" t="s">
        <v>17</v>
      </c>
      <c r="C3464" s="42">
        <v>2011</v>
      </c>
      <c r="D3464" s="22" t="s">
        <v>4524</v>
      </c>
      <c r="E3464" s="22"/>
      <c r="F3464" s="23">
        <v>21.24</v>
      </c>
      <c r="G3464" s="23">
        <v>21.24</v>
      </c>
      <c r="H3464" s="24">
        <f t="shared" si="321"/>
        <v>0</v>
      </c>
      <c r="I3464" s="153">
        <v>0</v>
      </c>
      <c r="J3464" s="24">
        <f t="shared" si="322"/>
        <v>0</v>
      </c>
      <c r="K3464" s="25">
        <f t="shared" si="323"/>
        <v>0</v>
      </c>
      <c r="L3464">
        <v>0</v>
      </c>
      <c r="M3464">
        <v>32964608</v>
      </c>
      <c r="N3464">
        <v>42065747</v>
      </c>
      <c r="O3464" s="52">
        <v>0</v>
      </c>
      <c r="P3464" s="52">
        <v>0</v>
      </c>
      <c r="Q3464" s="52">
        <v>0</v>
      </c>
      <c r="R3464" s="52">
        <v>0</v>
      </c>
      <c r="S3464" s="52">
        <v>0</v>
      </c>
      <c r="T3464" s="52">
        <v>0</v>
      </c>
      <c r="U3464" s="52">
        <v>0</v>
      </c>
      <c r="V3464" s="52">
        <v>0</v>
      </c>
      <c r="W3464" s="52">
        <v>0</v>
      </c>
      <c r="X3464" s="52">
        <v>0</v>
      </c>
      <c r="Y3464" s="52">
        <v>0</v>
      </c>
      <c r="Z3464" s="52">
        <v>0</v>
      </c>
      <c r="AA3464" s="25">
        <v>0</v>
      </c>
      <c r="AB3464" s="25">
        <v>0</v>
      </c>
      <c r="AC3464" s="25">
        <v>0</v>
      </c>
      <c r="AD3464" s="25">
        <v>0</v>
      </c>
      <c r="AE3464" s="25">
        <v>0</v>
      </c>
      <c r="AF3464" s="25">
        <v>0</v>
      </c>
      <c r="AG3464" s="25">
        <v>0</v>
      </c>
      <c r="AH3464" s="25">
        <v>0</v>
      </c>
      <c r="AI3464" s="25">
        <v>0</v>
      </c>
      <c r="AJ3464" s="25">
        <v>0</v>
      </c>
      <c r="AK3464" s="25">
        <v>0</v>
      </c>
      <c r="AL3464" s="25">
        <v>0</v>
      </c>
      <c r="AM3464" s="95">
        <v>0</v>
      </c>
      <c r="AN3464" s="95" t="e">
        <f ca="1">IF(MengeInEEGSummieren(M3464),AM3464,0)</f>
        <v>#NAME?</v>
      </c>
      <c r="AO3464" s="95">
        <f t="shared" si="324"/>
        <v>0</v>
      </c>
      <c r="AP3464" s="95">
        <f t="shared" si="325"/>
        <v>0</v>
      </c>
      <c r="AS3464">
        <v>0</v>
      </c>
      <c r="AT3464">
        <v>0</v>
      </c>
      <c r="AU3464" t="e">
        <f t="shared" ca="1" si="326"/>
        <v>#NAME?</v>
      </c>
    </row>
    <row r="3465" spans="1:47" x14ac:dyDescent="0.15">
      <c r="A3465" s="21" t="s">
        <v>4525</v>
      </c>
      <c r="B3465" s="22" t="s">
        <v>17</v>
      </c>
      <c r="C3465" s="42">
        <v>2011</v>
      </c>
      <c r="D3465" s="22" t="s">
        <v>4526</v>
      </c>
      <c r="E3465" s="22"/>
      <c r="F3465" s="23">
        <v>24.18</v>
      </c>
      <c r="G3465" s="23">
        <v>24.18</v>
      </c>
      <c r="H3465" s="24">
        <f t="shared" si="321"/>
        <v>0</v>
      </c>
      <c r="I3465" s="153">
        <v>0</v>
      </c>
      <c r="J3465" s="24">
        <f t="shared" si="322"/>
        <v>0</v>
      </c>
      <c r="K3465" s="25">
        <f t="shared" si="323"/>
        <v>0</v>
      </c>
      <c r="L3465">
        <v>0</v>
      </c>
      <c r="M3465">
        <v>32964608</v>
      </c>
      <c r="N3465">
        <v>42065747</v>
      </c>
      <c r="O3465" s="52">
        <v>0</v>
      </c>
      <c r="P3465" s="52">
        <v>0</v>
      </c>
      <c r="Q3465" s="52">
        <v>0</v>
      </c>
      <c r="R3465" s="52">
        <v>0</v>
      </c>
      <c r="S3465" s="52">
        <v>0</v>
      </c>
      <c r="T3465" s="52">
        <v>0</v>
      </c>
      <c r="U3465" s="52">
        <v>0</v>
      </c>
      <c r="V3465" s="52">
        <v>0</v>
      </c>
      <c r="W3465" s="52">
        <v>0</v>
      </c>
      <c r="X3465" s="52">
        <v>0</v>
      </c>
      <c r="Y3465" s="52">
        <v>0</v>
      </c>
      <c r="Z3465" s="52">
        <v>0</v>
      </c>
      <c r="AA3465" s="25">
        <v>0</v>
      </c>
      <c r="AB3465" s="25">
        <v>0</v>
      </c>
      <c r="AC3465" s="25">
        <v>0</v>
      </c>
      <c r="AD3465" s="25">
        <v>0</v>
      </c>
      <c r="AE3465" s="25">
        <v>0</v>
      </c>
      <c r="AF3465" s="25">
        <v>0</v>
      </c>
      <c r="AG3465" s="25">
        <v>0</v>
      </c>
      <c r="AH3465" s="25">
        <v>0</v>
      </c>
      <c r="AI3465" s="25">
        <v>0</v>
      </c>
      <c r="AJ3465" s="25">
        <v>0</v>
      </c>
      <c r="AK3465" s="25">
        <v>0</v>
      </c>
      <c r="AL3465" s="25">
        <v>0</v>
      </c>
      <c r="AM3465" s="95">
        <v>0</v>
      </c>
      <c r="AN3465" s="95" t="e">
        <f ca="1">IF(MengeInEEGSummieren(M3465),AM3465,0)</f>
        <v>#NAME?</v>
      </c>
      <c r="AO3465" s="95">
        <f t="shared" si="324"/>
        <v>0</v>
      </c>
      <c r="AP3465" s="95">
        <f t="shared" si="325"/>
        <v>0</v>
      </c>
      <c r="AS3465">
        <v>0</v>
      </c>
      <c r="AT3465">
        <v>0</v>
      </c>
      <c r="AU3465" t="e">
        <f t="shared" ca="1" si="326"/>
        <v>#NAME?</v>
      </c>
    </row>
    <row r="3466" spans="1:47" x14ac:dyDescent="0.15">
      <c r="A3466" s="21" t="s">
        <v>4527</v>
      </c>
      <c r="B3466" s="22" t="s">
        <v>17</v>
      </c>
      <c r="C3466" s="42">
        <v>2011</v>
      </c>
      <c r="D3466" s="22" t="s">
        <v>4528</v>
      </c>
      <c r="E3466" s="22"/>
      <c r="F3466" s="23">
        <v>23.2</v>
      </c>
      <c r="G3466" s="23">
        <v>23.2</v>
      </c>
      <c r="H3466" s="24">
        <f t="shared" si="321"/>
        <v>0</v>
      </c>
      <c r="I3466" s="153">
        <v>0</v>
      </c>
      <c r="J3466" s="24">
        <f t="shared" si="322"/>
        <v>0</v>
      </c>
      <c r="K3466" s="25">
        <f t="shared" si="323"/>
        <v>0</v>
      </c>
      <c r="L3466">
        <v>0</v>
      </c>
      <c r="M3466">
        <v>32964608</v>
      </c>
      <c r="N3466">
        <v>42065747</v>
      </c>
      <c r="O3466" s="52">
        <v>0</v>
      </c>
      <c r="P3466" s="52">
        <v>0</v>
      </c>
      <c r="Q3466" s="52">
        <v>0</v>
      </c>
      <c r="R3466" s="52">
        <v>0</v>
      </c>
      <c r="S3466" s="52">
        <v>0</v>
      </c>
      <c r="T3466" s="52">
        <v>0</v>
      </c>
      <c r="U3466" s="52">
        <v>0</v>
      </c>
      <c r="V3466" s="52">
        <v>0</v>
      </c>
      <c r="W3466" s="52">
        <v>0</v>
      </c>
      <c r="X3466" s="52">
        <v>0</v>
      </c>
      <c r="Y3466" s="52">
        <v>0</v>
      </c>
      <c r="Z3466" s="52">
        <v>0</v>
      </c>
      <c r="AA3466" s="25">
        <v>0</v>
      </c>
      <c r="AB3466" s="25">
        <v>0</v>
      </c>
      <c r="AC3466" s="25">
        <v>0</v>
      </c>
      <c r="AD3466" s="25">
        <v>0</v>
      </c>
      <c r="AE3466" s="25">
        <v>0</v>
      </c>
      <c r="AF3466" s="25">
        <v>0</v>
      </c>
      <c r="AG3466" s="25">
        <v>0</v>
      </c>
      <c r="AH3466" s="25">
        <v>0</v>
      </c>
      <c r="AI3466" s="25">
        <v>0</v>
      </c>
      <c r="AJ3466" s="25">
        <v>0</v>
      </c>
      <c r="AK3466" s="25">
        <v>0</v>
      </c>
      <c r="AL3466" s="25">
        <v>0</v>
      </c>
      <c r="AM3466" s="95">
        <v>0</v>
      </c>
      <c r="AN3466" s="95" t="e">
        <f ca="1">IF(MengeInEEGSummieren(M3466),AM3466,0)</f>
        <v>#NAME?</v>
      </c>
      <c r="AO3466" s="95">
        <f t="shared" si="324"/>
        <v>0</v>
      </c>
      <c r="AP3466" s="95">
        <f t="shared" si="325"/>
        <v>0</v>
      </c>
      <c r="AS3466">
        <v>0</v>
      </c>
      <c r="AT3466">
        <v>0</v>
      </c>
      <c r="AU3466" t="e">
        <f t="shared" ca="1" si="326"/>
        <v>#NAME?</v>
      </c>
    </row>
    <row r="3467" spans="1:47" x14ac:dyDescent="0.15">
      <c r="A3467" s="21" t="s">
        <v>4529</v>
      </c>
      <c r="B3467" s="22" t="s">
        <v>17</v>
      </c>
      <c r="C3467" s="42">
        <v>2011</v>
      </c>
      <c r="D3467" s="22" t="s">
        <v>4530</v>
      </c>
      <c r="E3467" s="22"/>
      <c r="F3467" s="23">
        <v>14.38</v>
      </c>
      <c r="G3467" s="23">
        <v>14.38</v>
      </c>
      <c r="H3467" s="24">
        <f t="shared" si="321"/>
        <v>0</v>
      </c>
      <c r="I3467" s="153">
        <v>0</v>
      </c>
      <c r="J3467" s="24">
        <f t="shared" si="322"/>
        <v>0</v>
      </c>
      <c r="K3467" s="25">
        <f t="shared" si="323"/>
        <v>0</v>
      </c>
      <c r="L3467">
        <v>0</v>
      </c>
      <c r="M3467">
        <v>32964608</v>
      </c>
      <c r="N3467">
        <v>42065747</v>
      </c>
      <c r="O3467" s="52">
        <v>0</v>
      </c>
      <c r="P3467" s="52">
        <v>0</v>
      </c>
      <c r="Q3467" s="52">
        <v>0</v>
      </c>
      <c r="R3467" s="52">
        <v>0</v>
      </c>
      <c r="S3467" s="52">
        <v>0</v>
      </c>
      <c r="T3467" s="52">
        <v>0</v>
      </c>
      <c r="U3467" s="52">
        <v>0</v>
      </c>
      <c r="V3467" s="52">
        <v>0</v>
      </c>
      <c r="W3467" s="52">
        <v>0</v>
      </c>
      <c r="X3467" s="52">
        <v>0</v>
      </c>
      <c r="Y3467" s="52">
        <v>0</v>
      </c>
      <c r="Z3467" s="52">
        <v>0</v>
      </c>
      <c r="AA3467" s="25">
        <v>0</v>
      </c>
      <c r="AB3467" s="25">
        <v>0</v>
      </c>
      <c r="AC3467" s="25">
        <v>0</v>
      </c>
      <c r="AD3467" s="25">
        <v>0</v>
      </c>
      <c r="AE3467" s="25">
        <v>0</v>
      </c>
      <c r="AF3467" s="25">
        <v>0</v>
      </c>
      <c r="AG3467" s="25">
        <v>0</v>
      </c>
      <c r="AH3467" s="25">
        <v>0</v>
      </c>
      <c r="AI3467" s="25">
        <v>0</v>
      </c>
      <c r="AJ3467" s="25">
        <v>0</v>
      </c>
      <c r="AK3467" s="25">
        <v>0</v>
      </c>
      <c r="AL3467" s="25">
        <v>0</v>
      </c>
      <c r="AM3467" s="95">
        <v>0</v>
      </c>
      <c r="AN3467" s="95" t="e">
        <f ca="1">IF(MengeInEEGSummieren(M3467),AM3467,0)</f>
        <v>#NAME?</v>
      </c>
      <c r="AO3467" s="95">
        <f t="shared" si="324"/>
        <v>0</v>
      </c>
      <c r="AP3467" s="95">
        <f t="shared" si="325"/>
        <v>0</v>
      </c>
      <c r="AS3467">
        <v>0</v>
      </c>
      <c r="AT3467">
        <v>0</v>
      </c>
      <c r="AU3467" t="e">
        <f t="shared" ca="1" si="326"/>
        <v>#NAME?</v>
      </c>
    </row>
    <row r="3468" spans="1:47" x14ac:dyDescent="0.15">
      <c r="A3468" s="21" t="s">
        <v>4531</v>
      </c>
      <c r="B3468" s="22" t="s">
        <v>17</v>
      </c>
      <c r="C3468" s="42">
        <v>2011</v>
      </c>
      <c r="D3468" s="22" t="s">
        <v>4532</v>
      </c>
      <c r="E3468" s="22"/>
      <c r="F3468" s="23">
        <v>17.32</v>
      </c>
      <c r="G3468" s="23">
        <v>17.32</v>
      </c>
      <c r="H3468" s="24">
        <f t="shared" si="321"/>
        <v>0</v>
      </c>
      <c r="I3468" s="153">
        <v>0</v>
      </c>
      <c r="J3468" s="24">
        <f t="shared" si="322"/>
        <v>0</v>
      </c>
      <c r="K3468" s="25">
        <f t="shared" si="323"/>
        <v>0</v>
      </c>
      <c r="L3468">
        <v>0</v>
      </c>
      <c r="M3468">
        <v>32964608</v>
      </c>
      <c r="N3468">
        <v>42065747</v>
      </c>
      <c r="O3468" s="52">
        <v>0</v>
      </c>
      <c r="P3468" s="52">
        <v>0</v>
      </c>
      <c r="Q3468" s="52">
        <v>0</v>
      </c>
      <c r="R3468" s="52">
        <v>0</v>
      </c>
      <c r="S3468" s="52">
        <v>0</v>
      </c>
      <c r="T3468" s="52">
        <v>0</v>
      </c>
      <c r="U3468" s="52">
        <v>0</v>
      </c>
      <c r="V3468" s="52">
        <v>0</v>
      </c>
      <c r="W3468" s="52">
        <v>0</v>
      </c>
      <c r="X3468" s="52">
        <v>0</v>
      </c>
      <c r="Y3468" s="52">
        <v>0</v>
      </c>
      <c r="Z3468" s="52">
        <v>0</v>
      </c>
      <c r="AA3468" s="25">
        <v>0</v>
      </c>
      <c r="AB3468" s="25">
        <v>0</v>
      </c>
      <c r="AC3468" s="25">
        <v>0</v>
      </c>
      <c r="AD3468" s="25">
        <v>0</v>
      </c>
      <c r="AE3468" s="25">
        <v>0</v>
      </c>
      <c r="AF3468" s="25">
        <v>0</v>
      </c>
      <c r="AG3468" s="25">
        <v>0</v>
      </c>
      <c r="AH3468" s="25">
        <v>0</v>
      </c>
      <c r="AI3468" s="25">
        <v>0</v>
      </c>
      <c r="AJ3468" s="25">
        <v>0</v>
      </c>
      <c r="AK3468" s="25">
        <v>0</v>
      </c>
      <c r="AL3468" s="25">
        <v>0</v>
      </c>
      <c r="AM3468" s="95">
        <v>0</v>
      </c>
      <c r="AN3468" s="95" t="e">
        <f ca="1">IF(MengeInEEGSummieren(M3468),AM3468,0)</f>
        <v>#NAME?</v>
      </c>
      <c r="AO3468" s="95">
        <f t="shared" si="324"/>
        <v>0</v>
      </c>
      <c r="AP3468" s="95">
        <f t="shared" si="325"/>
        <v>0</v>
      </c>
      <c r="AS3468">
        <v>0</v>
      </c>
      <c r="AT3468">
        <v>0</v>
      </c>
      <c r="AU3468" t="e">
        <f t="shared" ca="1" si="326"/>
        <v>#NAME?</v>
      </c>
    </row>
    <row r="3469" spans="1:47" x14ac:dyDescent="0.15">
      <c r="A3469" s="21" t="s">
        <v>4533</v>
      </c>
      <c r="B3469" s="22" t="s">
        <v>17</v>
      </c>
      <c r="C3469" s="42">
        <v>2011</v>
      </c>
      <c r="D3469" s="22" t="s">
        <v>4534</v>
      </c>
      <c r="E3469" s="22"/>
      <c r="F3469" s="23">
        <v>16.34</v>
      </c>
      <c r="G3469" s="23">
        <v>16.34</v>
      </c>
      <c r="H3469" s="24">
        <f t="shared" si="321"/>
        <v>0</v>
      </c>
      <c r="I3469" s="153">
        <v>0</v>
      </c>
      <c r="J3469" s="24">
        <f t="shared" si="322"/>
        <v>0</v>
      </c>
      <c r="K3469" s="25">
        <f t="shared" si="323"/>
        <v>0</v>
      </c>
      <c r="L3469">
        <v>0</v>
      </c>
      <c r="M3469">
        <v>32964608</v>
      </c>
      <c r="N3469">
        <v>42065747</v>
      </c>
      <c r="O3469" s="52">
        <v>0</v>
      </c>
      <c r="P3469" s="52">
        <v>0</v>
      </c>
      <c r="Q3469" s="52">
        <v>0</v>
      </c>
      <c r="R3469" s="52">
        <v>0</v>
      </c>
      <c r="S3469" s="52">
        <v>0</v>
      </c>
      <c r="T3469" s="52">
        <v>0</v>
      </c>
      <c r="U3469" s="52">
        <v>0</v>
      </c>
      <c r="V3469" s="52">
        <v>0</v>
      </c>
      <c r="W3469" s="52">
        <v>0</v>
      </c>
      <c r="X3469" s="52">
        <v>0</v>
      </c>
      <c r="Y3469" s="52">
        <v>0</v>
      </c>
      <c r="Z3469" s="52">
        <v>0</v>
      </c>
      <c r="AA3469" s="25">
        <v>0</v>
      </c>
      <c r="AB3469" s="25">
        <v>0</v>
      </c>
      <c r="AC3469" s="25">
        <v>0</v>
      </c>
      <c r="AD3469" s="25">
        <v>0</v>
      </c>
      <c r="AE3469" s="25">
        <v>0</v>
      </c>
      <c r="AF3469" s="25">
        <v>0</v>
      </c>
      <c r="AG3469" s="25">
        <v>0</v>
      </c>
      <c r="AH3469" s="25">
        <v>0</v>
      </c>
      <c r="AI3469" s="25">
        <v>0</v>
      </c>
      <c r="AJ3469" s="25">
        <v>0</v>
      </c>
      <c r="AK3469" s="25">
        <v>0</v>
      </c>
      <c r="AL3469" s="25">
        <v>0</v>
      </c>
      <c r="AM3469" s="95">
        <v>0</v>
      </c>
      <c r="AN3469" s="95" t="e">
        <f ca="1">IF(MengeInEEGSummieren(M3469),AM3469,0)</f>
        <v>#NAME?</v>
      </c>
      <c r="AO3469" s="95">
        <f t="shared" si="324"/>
        <v>0</v>
      </c>
      <c r="AP3469" s="95">
        <f t="shared" si="325"/>
        <v>0</v>
      </c>
      <c r="AS3469">
        <v>0</v>
      </c>
      <c r="AT3469">
        <v>0</v>
      </c>
      <c r="AU3469" t="e">
        <f t="shared" ca="1" si="326"/>
        <v>#NAME?</v>
      </c>
    </row>
    <row r="3470" spans="1:47" x14ac:dyDescent="0.15">
      <c r="A3470" s="21" t="s">
        <v>4535</v>
      </c>
      <c r="B3470" s="22" t="s">
        <v>17</v>
      </c>
      <c r="C3470" s="42">
        <v>2011</v>
      </c>
      <c r="D3470" s="22" t="s">
        <v>4536</v>
      </c>
      <c r="E3470" s="22"/>
      <c r="F3470" s="23">
        <v>22.22</v>
      </c>
      <c r="G3470" s="23">
        <v>22.22</v>
      </c>
      <c r="H3470" s="24">
        <f t="shared" si="321"/>
        <v>0</v>
      </c>
      <c r="I3470" s="153">
        <v>0</v>
      </c>
      <c r="J3470" s="24">
        <f t="shared" si="322"/>
        <v>0</v>
      </c>
      <c r="K3470" s="25">
        <f t="shared" si="323"/>
        <v>0</v>
      </c>
      <c r="L3470">
        <v>0</v>
      </c>
      <c r="M3470">
        <v>32964608</v>
      </c>
      <c r="N3470">
        <v>42065747</v>
      </c>
      <c r="O3470" s="52">
        <v>0</v>
      </c>
      <c r="P3470" s="52">
        <v>0</v>
      </c>
      <c r="Q3470" s="52">
        <v>0</v>
      </c>
      <c r="R3470" s="52">
        <v>0</v>
      </c>
      <c r="S3470" s="52">
        <v>0</v>
      </c>
      <c r="T3470" s="52">
        <v>0</v>
      </c>
      <c r="U3470" s="52">
        <v>0</v>
      </c>
      <c r="V3470" s="52">
        <v>0</v>
      </c>
      <c r="W3470" s="52">
        <v>0</v>
      </c>
      <c r="X3470" s="52">
        <v>0</v>
      </c>
      <c r="Y3470" s="52">
        <v>0</v>
      </c>
      <c r="Z3470" s="52">
        <v>0</v>
      </c>
      <c r="AA3470" s="25">
        <v>0</v>
      </c>
      <c r="AB3470" s="25">
        <v>0</v>
      </c>
      <c r="AC3470" s="25">
        <v>0</v>
      </c>
      <c r="AD3470" s="25">
        <v>0</v>
      </c>
      <c r="AE3470" s="25">
        <v>0</v>
      </c>
      <c r="AF3470" s="25">
        <v>0</v>
      </c>
      <c r="AG3470" s="25">
        <v>0</v>
      </c>
      <c r="AH3470" s="25">
        <v>0</v>
      </c>
      <c r="AI3470" s="25">
        <v>0</v>
      </c>
      <c r="AJ3470" s="25">
        <v>0</v>
      </c>
      <c r="AK3470" s="25">
        <v>0</v>
      </c>
      <c r="AL3470" s="25">
        <v>0</v>
      </c>
      <c r="AM3470" s="95">
        <v>0</v>
      </c>
      <c r="AN3470" s="95" t="e">
        <f ca="1">IF(MengeInEEGSummieren(M3470),AM3470,0)</f>
        <v>#NAME?</v>
      </c>
      <c r="AO3470" s="95">
        <f t="shared" si="324"/>
        <v>0</v>
      </c>
      <c r="AP3470" s="95">
        <f t="shared" si="325"/>
        <v>0</v>
      </c>
      <c r="AS3470">
        <v>0</v>
      </c>
      <c r="AT3470">
        <v>0</v>
      </c>
      <c r="AU3470" t="e">
        <f t="shared" ca="1" si="326"/>
        <v>#NAME?</v>
      </c>
    </row>
    <row r="3471" spans="1:47" x14ac:dyDescent="0.15">
      <c r="A3471" s="21" t="s">
        <v>4537</v>
      </c>
      <c r="B3471" s="22" t="s">
        <v>17</v>
      </c>
      <c r="C3471" s="42">
        <v>2011</v>
      </c>
      <c r="D3471" s="22" t="s">
        <v>4538</v>
      </c>
      <c r="E3471" s="22"/>
      <c r="F3471" s="23">
        <v>23.2</v>
      </c>
      <c r="G3471" s="23">
        <v>23.2</v>
      </c>
      <c r="H3471" s="24">
        <f t="shared" si="321"/>
        <v>0</v>
      </c>
      <c r="I3471" s="153">
        <v>0</v>
      </c>
      <c r="J3471" s="24">
        <f t="shared" si="322"/>
        <v>0</v>
      </c>
      <c r="K3471" s="25">
        <f t="shared" si="323"/>
        <v>0</v>
      </c>
      <c r="L3471">
        <v>0</v>
      </c>
      <c r="M3471">
        <v>32964608</v>
      </c>
      <c r="N3471">
        <v>42065747</v>
      </c>
      <c r="O3471" s="52">
        <v>0</v>
      </c>
      <c r="P3471" s="52">
        <v>0</v>
      </c>
      <c r="Q3471" s="52">
        <v>0</v>
      </c>
      <c r="R3471" s="52">
        <v>0</v>
      </c>
      <c r="S3471" s="52">
        <v>0</v>
      </c>
      <c r="T3471" s="52">
        <v>0</v>
      </c>
      <c r="U3471" s="52">
        <v>0</v>
      </c>
      <c r="V3471" s="52">
        <v>0</v>
      </c>
      <c r="W3471" s="52">
        <v>0</v>
      </c>
      <c r="X3471" s="52">
        <v>0</v>
      </c>
      <c r="Y3471" s="52">
        <v>0</v>
      </c>
      <c r="Z3471" s="52">
        <v>0</v>
      </c>
      <c r="AA3471" s="25">
        <v>0</v>
      </c>
      <c r="AB3471" s="25">
        <v>0</v>
      </c>
      <c r="AC3471" s="25">
        <v>0</v>
      </c>
      <c r="AD3471" s="25">
        <v>0</v>
      </c>
      <c r="AE3471" s="25">
        <v>0</v>
      </c>
      <c r="AF3471" s="25">
        <v>0</v>
      </c>
      <c r="AG3471" s="25">
        <v>0</v>
      </c>
      <c r="AH3471" s="25">
        <v>0</v>
      </c>
      <c r="AI3471" s="25">
        <v>0</v>
      </c>
      <c r="AJ3471" s="25">
        <v>0</v>
      </c>
      <c r="AK3471" s="25">
        <v>0</v>
      </c>
      <c r="AL3471" s="25">
        <v>0</v>
      </c>
      <c r="AM3471" s="95">
        <v>0</v>
      </c>
      <c r="AN3471" s="95" t="e">
        <f ca="1">IF(MengeInEEGSummieren(M3471),AM3471,0)</f>
        <v>#NAME?</v>
      </c>
      <c r="AO3471" s="95">
        <f t="shared" si="324"/>
        <v>0</v>
      </c>
      <c r="AP3471" s="95">
        <f t="shared" si="325"/>
        <v>0</v>
      </c>
      <c r="AS3471">
        <v>0</v>
      </c>
      <c r="AT3471">
        <v>0</v>
      </c>
      <c r="AU3471" t="e">
        <f t="shared" ca="1" si="326"/>
        <v>#NAME?</v>
      </c>
    </row>
    <row r="3472" spans="1:47" x14ac:dyDescent="0.15">
      <c r="A3472" s="21" t="s">
        <v>4539</v>
      </c>
      <c r="B3472" s="22" t="s">
        <v>17</v>
      </c>
      <c r="C3472" s="42">
        <v>2011</v>
      </c>
      <c r="D3472" s="22" t="s">
        <v>4540</v>
      </c>
      <c r="E3472" s="22"/>
      <c r="F3472" s="23">
        <v>26.14</v>
      </c>
      <c r="G3472" s="23">
        <v>26.14</v>
      </c>
      <c r="H3472" s="24">
        <f t="shared" ref="H3472:H3535" si="327">AM3472</f>
        <v>0</v>
      </c>
      <c r="I3472" s="153">
        <v>0</v>
      </c>
      <c r="J3472" s="24">
        <f t="shared" ref="J3472:J3535" si="328">SUM(O3472:Z3472,AT3472)</f>
        <v>0</v>
      </c>
      <c r="K3472" s="25">
        <f t="shared" ref="K3472:K3535" si="329">SUM(AA3472:AL3472,AS3472)</f>
        <v>0</v>
      </c>
      <c r="L3472">
        <v>0</v>
      </c>
      <c r="M3472">
        <v>32964608</v>
      </c>
      <c r="N3472">
        <v>42065747</v>
      </c>
      <c r="O3472" s="52">
        <v>0</v>
      </c>
      <c r="P3472" s="52">
        <v>0</v>
      </c>
      <c r="Q3472" s="52">
        <v>0</v>
      </c>
      <c r="R3472" s="52">
        <v>0</v>
      </c>
      <c r="S3472" s="52">
        <v>0</v>
      </c>
      <c r="T3472" s="52">
        <v>0</v>
      </c>
      <c r="U3472" s="52">
        <v>0</v>
      </c>
      <c r="V3472" s="52">
        <v>0</v>
      </c>
      <c r="W3472" s="52">
        <v>0</v>
      </c>
      <c r="X3472" s="52">
        <v>0</v>
      </c>
      <c r="Y3472" s="52">
        <v>0</v>
      </c>
      <c r="Z3472" s="52">
        <v>0</v>
      </c>
      <c r="AA3472" s="25">
        <v>0</v>
      </c>
      <c r="AB3472" s="25">
        <v>0</v>
      </c>
      <c r="AC3472" s="25">
        <v>0</v>
      </c>
      <c r="AD3472" s="25">
        <v>0</v>
      </c>
      <c r="AE3472" s="25">
        <v>0</v>
      </c>
      <c r="AF3472" s="25">
        <v>0</v>
      </c>
      <c r="AG3472" s="25">
        <v>0</v>
      </c>
      <c r="AH3472" s="25">
        <v>0</v>
      </c>
      <c r="AI3472" s="25">
        <v>0</v>
      </c>
      <c r="AJ3472" s="25">
        <v>0</v>
      </c>
      <c r="AK3472" s="25">
        <v>0</v>
      </c>
      <c r="AL3472" s="25">
        <v>0</v>
      </c>
      <c r="AM3472" s="95">
        <v>0</v>
      </c>
      <c r="AN3472" s="95" t="e">
        <f ca="1">IF(MengeInEEGSummieren(M3472),AM3472,0)</f>
        <v>#NAME?</v>
      </c>
      <c r="AO3472" s="95">
        <f t="shared" ref="AO3472:AO3535" si="330">IF(AQ3472,$H3472,0)</f>
        <v>0</v>
      </c>
      <c r="AP3472" s="95">
        <f t="shared" ref="AP3472:AP3535" si="331">IF(AR3472,$H3472,0)</f>
        <v>0</v>
      </c>
      <c r="AS3472">
        <v>0</v>
      </c>
      <c r="AT3472">
        <v>0</v>
      </c>
      <c r="AU3472" t="e">
        <f t="shared" ref="AU3472:AU3535" ca="1" si="332">EVFlag(M3472)</f>
        <v>#NAME?</v>
      </c>
    </row>
    <row r="3473" spans="1:47" x14ac:dyDescent="0.15">
      <c r="A3473" s="21" t="s">
        <v>4541</v>
      </c>
      <c r="B3473" s="22" t="s">
        <v>17</v>
      </c>
      <c r="C3473" s="42">
        <v>2011</v>
      </c>
      <c r="D3473" s="22" t="s">
        <v>4542</v>
      </c>
      <c r="E3473" s="22"/>
      <c r="F3473" s="23">
        <v>25.16</v>
      </c>
      <c r="G3473" s="23">
        <v>25.16</v>
      </c>
      <c r="H3473" s="24">
        <f t="shared" si="327"/>
        <v>0</v>
      </c>
      <c r="I3473" s="153">
        <v>0</v>
      </c>
      <c r="J3473" s="24">
        <f t="shared" si="328"/>
        <v>0</v>
      </c>
      <c r="K3473" s="25">
        <f t="shared" si="329"/>
        <v>0</v>
      </c>
      <c r="L3473">
        <v>0</v>
      </c>
      <c r="M3473">
        <v>32964608</v>
      </c>
      <c r="N3473">
        <v>42065747</v>
      </c>
      <c r="O3473" s="52">
        <v>0</v>
      </c>
      <c r="P3473" s="52">
        <v>0</v>
      </c>
      <c r="Q3473" s="52">
        <v>0</v>
      </c>
      <c r="R3473" s="52">
        <v>0</v>
      </c>
      <c r="S3473" s="52">
        <v>0</v>
      </c>
      <c r="T3473" s="52">
        <v>0</v>
      </c>
      <c r="U3473" s="52">
        <v>0</v>
      </c>
      <c r="V3473" s="52">
        <v>0</v>
      </c>
      <c r="W3473" s="52">
        <v>0</v>
      </c>
      <c r="X3473" s="52">
        <v>0</v>
      </c>
      <c r="Y3473" s="52">
        <v>0</v>
      </c>
      <c r="Z3473" s="52">
        <v>0</v>
      </c>
      <c r="AA3473" s="25">
        <v>0</v>
      </c>
      <c r="AB3473" s="25">
        <v>0</v>
      </c>
      <c r="AC3473" s="25">
        <v>0</v>
      </c>
      <c r="AD3473" s="25">
        <v>0</v>
      </c>
      <c r="AE3473" s="25">
        <v>0</v>
      </c>
      <c r="AF3473" s="25">
        <v>0</v>
      </c>
      <c r="AG3473" s="25">
        <v>0</v>
      </c>
      <c r="AH3473" s="25">
        <v>0</v>
      </c>
      <c r="AI3473" s="25">
        <v>0</v>
      </c>
      <c r="AJ3473" s="25">
        <v>0</v>
      </c>
      <c r="AK3473" s="25">
        <v>0</v>
      </c>
      <c r="AL3473" s="25">
        <v>0</v>
      </c>
      <c r="AM3473" s="95">
        <v>0</v>
      </c>
      <c r="AN3473" s="95" t="e">
        <f ca="1">IF(MengeInEEGSummieren(M3473),AM3473,0)</f>
        <v>#NAME?</v>
      </c>
      <c r="AO3473" s="95">
        <f t="shared" si="330"/>
        <v>0</v>
      </c>
      <c r="AP3473" s="95">
        <f t="shared" si="331"/>
        <v>0</v>
      </c>
      <c r="AS3473">
        <v>0</v>
      </c>
      <c r="AT3473">
        <v>0</v>
      </c>
      <c r="AU3473" t="e">
        <f t="shared" ca="1" si="332"/>
        <v>#NAME?</v>
      </c>
    </row>
    <row r="3474" spans="1:47" x14ac:dyDescent="0.15">
      <c r="A3474" s="21" t="s">
        <v>4543</v>
      </c>
      <c r="B3474" s="22" t="s">
        <v>17</v>
      </c>
      <c r="C3474" s="42">
        <v>2011</v>
      </c>
      <c r="D3474" s="22" t="s">
        <v>4544</v>
      </c>
      <c r="E3474" s="22"/>
      <c r="F3474" s="23">
        <v>24.18</v>
      </c>
      <c r="G3474" s="23">
        <v>24.18</v>
      </c>
      <c r="H3474" s="24">
        <f t="shared" si="327"/>
        <v>0</v>
      </c>
      <c r="I3474" s="153">
        <v>0</v>
      </c>
      <c r="J3474" s="24">
        <f t="shared" si="328"/>
        <v>0</v>
      </c>
      <c r="K3474" s="25">
        <f t="shared" si="329"/>
        <v>0</v>
      </c>
      <c r="L3474">
        <v>0</v>
      </c>
      <c r="M3474">
        <v>32964608</v>
      </c>
      <c r="N3474">
        <v>42065747</v>
      </c>
      <c r="O3474" s="52">
        <v>0</v>
      </c>
      <c r="P3474" s="52">
        <v>0</v>
      </c>
      <c r="Q3474" s="52">
        <v>0</v>
      </c>
      <c r="R3474" s="52">
        <v>0</v>
      </c>
      <c r="S3474" s="52">
        <v>0</v>
      </c>
      <c r="T3474" s="52">
        <v>0</v>
      </c>
      <c r="U3474" s="52">
        <v>0</v>
      </c>
      <c r="V3474" s="52">
        <v>0</v>
      </c>
      <c r="W3474" s="52">
        <v>0</v>
      </c>
      <c r="X3474" s="52">
        <v>0</v>
      </c>
      <c r="Y3474" s="52">
        <v>0</v>
      </c>
      <c r="Z3474" s="52">
        <v>0</v>
      </c>
      <c r="AA3474" s="25">
        <v>0</v>
      </c>
      <c r="AB3474" s="25">
        <v>0</v>
      </c>
      <c r="AC3474" s="25">
        <v>0</v>
      </c>
      <c r="AD3474" s="25">
        <v>0</v>
      </c>
      <c r="AE3474" s="25">
        <v>0</v>
      </c>
      <c r="AF3474" s="25">
        <v>0</v>
      </c>
      <c r="AG3474" s="25">
        <v>0</v>
      </c>
      <c r="AH3474" s="25">
        <v>0</v>
      </c>
      <c r="AI3474" s="25">
        <v>0</v>
      </c>
      <c r="AJ3474" s="25">
        <v>0</v>
      </c>
      <c r="AK3474" s="25">
        <v>0</v>
      </c>
      <c r="AL3474" s="25">
        <v>0</v>
      </c>
      <c r="AM3474" s="95">
        <v>0</v>
      </c>
      <c r="AN3474" s="95" t="e">
        <f ca="1">IF(MengeInEEGSummieren(M3474),AM3474,0)</f>
        <v>#NAME?</v>
      </c>
      <c r="AO3474" s="95">
        <f t="shared" si="330"/>
        <v>0</v>
      </c>
      <c r="AP3474" s="95">
        <f t="shared" si="331"/>
        <v>0</v>
      </c>
      <c r="AS3474">
        <v>0</v>
      </c>
      <c r="AT3474">
        <v>0</v>
      </c>
      <c r="AU3474" t="e">
        <f t="shared" ca="1" si="332"/>
        <v>#NAME?</v>
      </c>
    </row>
    <row r="3475" spans="1:47" x14ac:dyDescent="0.15">
      <c r="A3475" s="21" t="s">
        <v>4545</v>
      </c>
      <c r="B3475" s="22" t="s">
        <v>17</v>
      </c>
      <c r="C3475" s="42">
        <v>2011</v>
      </c>
      <c r="D3475" s="22" t="s">
        <v>4546</v>
      </c>
      <c r="E3475" s="22"/>
      <c r="F3475" s="23">
        <v>25.16</v>
      </c>
      <c r="G3475" s="23">
        <v>25.16</v>
      </c>
      <c r="H3475" s="24">
        <f t="shared" si="327"/>
        <v>0</v>
      </c>
      <c r="I3475" s="153">
        <v>0</v>
      </c>
      <c r="J3475" s="24">
        <f t="shared" si="328"/>
        <v>0</v>
      </c>
      <c r="K3475" s="25">
        <f t="shared" si="329"/>
        <v>0</v>
      </c>
      <c r="L3475">
        <v>0</v>
      </c>
      <c r="M3475">
        <v>32964608</v>
      </c>
      <c r="N3475">
        <v>42065747</v>
      </c>
      <c r="O3475" s="52">
        <v>0</v>
      </c>
      <c r="P3475" s="52">
        <v>0</v>
      </c>
      <c r="Q3475" s="52">
        <v>0</v>
      </c>
      <c r="R3475" s="52">
        <v>0</v>
      </c>
      <c r="S3475" s="52">
        <v>0</v>
      </c>
      <c r="T3475" s="52">
        <v>0</v>
      </c>
      <c r="U3475" s="52">
        <v>0</v>
      </c>
      <c r="V3475" s="52">
        <v>0</v>
      </c>
      <c r="W3475" s="52">
        <v>0</v>
      </c>
      <c r="X3475" s="52">
        <v>0</v>
      </c>
      <c r="Y3475" s="52">
        <v>0</v>
      </c>
      <c r="Z3475" s="52">
        <v>0</v>
      </c>
      <c r="AA3475" s="25">
        <v>0</v>
      </c>
      <c r="AB3475" s="25">
        <v>0</v>
      </c>
      <c r="AC3475" s="25">
        <v>0</v>
      </c>
      <c r="AD3475" s="25">
        <v>0</v>
      </c>
      <c r="AE3475" s="25">
        <v>0</v>
      </c>
      <c r="AF3475" s="25">
        <v>0</v>
      </c>
      <c r="AG3475" s="25">
        <v>0</v>
      </c>
      <c r="AH3475" s="25">
        <v>0</v>
      </c>
      <c r="AI3475" s="25">
        <v>0</v>
      </c>
      <c r="AJ3475" s="25">
        <v>0</v>
      </c>
      <c r="AK3475" s="25">
        <v>0</v>
      </c>
      <c r="AL3475" s="25">
        <v>0</v>
      </c>
      <c r="AM3475" s="95">
        <v>0</v>
      </c>
      <c r="AN3475" s="95" t="e">
        <f ca="1">IF(MengeInEEGSummieren(M3475),AM3475,0)</f>
        <v>#NAME?</v>
      </c>
      <c r="AO3475" s="95">
        <f t="shared" si="330"/>
        <v>0</v>
      </c>
      <c r="AP3475" s="95">
        <f t="shared" si="331"/>
        <v>0</v>
      </c>
      <c r="AS3475">
        <v>0</v>
      </c>
      <c r="AT3475">
        <v>0</v>
      </c>
      <c r="AU3475" t="e">
        <f t="shared" ca="1" si="332"/>
        <v>#NAME?</v>
      </c>
    </row>
    <row r="3476" spans="1:47" x14ac:dyDescent="0.15">
      <c r="A3476" s="21" t="s">
        <v>4547</v>
      </c>
      <c r="B3476" s="22" t="s">
        <v>17</v>
      </c>
      <c r="C3476" s="42">
        <v>2011</v>
      </c>
      <c r="D3476" s="22" t="s">
        <v>4548</v>
      </c>
      <c r="E3476" s="22"/>
      <c r="F3476" s="23">
        <v>28.1</v>
      </c>
      <c r="G3476" s="23">
        <v>28.1</v>
      </c>
      <c r="H3476" s="24">
        <f t="shared" si="327"/>
        <v>0</v>
      </c>
      <c r="I3476" s="153">
        <v>0</v>
      </c>
      <c r="J3476" s="24">
        <f t="shared" si="328"/>
        <v>0</v>
      </c>
      <c r="K3476" s="25">
        <f t="shared" si="329"/>
        <v>0</v>
      </c>
      <c r="L3476">
        <v>0</v>
      </c>
      <c r="M3476">
        <v>32964608</v>
      </c>
      <c r="N3476">
        <v>42065747</v>
      </c>
      <c r="O3476" s="52">
        <v>0</v>
      </c>
      <c r="P3476" s="52">
        <v>0</v>
      </c>
      <c r="Q3476" s="52">
        <v>0</v>
      </c>
      <c r="R3476" s="52">
        <v>0</v>
      </c>
      <c r="S3476" s="52">
        <v>0</v>
      </c>
      <c r="T3476" s="52">
        <v>0</v>
      </c>
      <c r="U3476" s="52">
        <v>0</v>
      </c>
      <c r="V3476" s="52">
        <v>0</v>
      </c>
      <c r="W3476" s="52">
        <v>0</v>
      </c>
      <c r="X3476" s="52">
        <v>0</v>
      </c>
      <c r="Y3476" s="52">
        <v>0</v>
      </c>
      <c r="Z3476" s="52">
        <v>0</v>
      </c>
      <c r="AA3476" s="25">
        <v>0</v>
      </c>
      <c r="AB3476" s="25">
        <v>0</v>
      </c>
      <c r="AC3476" s="25">
        <v>0</v>
      </c>
      <c r="AD3476" s="25">
        <v>0</v>
      </c>
      <c r="AE3476" s="25">
        <v>0</v>
      </c>
      <c r="AF3476" s="25">
        <v>0</v>
      </c>
      <c r="AG3476" s="25">
        <v>0</v>
      </c>
      <c r="AH3476" s="25">
        <v>0</v>
      </c>
      <c r="AI3476" s="25">
        <v>0</v>
      </c>
      <c r="AJ3476" s="25">
        <v>0</v>
      </c>
      <c r="AK3476" s="25">
        <v>0</v>
      </c>
      <c r="AL3476" s="25">
        <v>0</v>
      </c>
      <c r="AM3476" s="95">
        <v>0</v>
      </c>
      <c r="AN3476" s="95" t="e">
        <f ca="1">IF(MengeInEEGSummieren(M3476),AM3476,0)</f>
        <v>#NAME?</v>
      </c>
      <c r="AO3476" s="95">
        <f t="shared" si="330"/>
        <v>0</v>
      </c>
      <c r="AP3476" s="95">
        <f t="shared" si="331"/>
        <v>0</v>
      </c>
      <c r="AS3476">
        <v>0</v>
      </c>
      <c r="AT3476">
        <v>0</v>
      </c>
      <c r="AU3476" t="e">
        <f t="shared" ca="1" si="332"/>
        <v>#NAME?</v>
      </c>
    </row>
    <row r="3477" spans="1:47" x14ac:dyDescent="0.15">
      <c r="A3477" s="21" t="s">
        <v>4549</v>
      </c>
      <c r="B3477" s="22" t="s">
        <v>17</v>
      </c>
      <c r="C3477" s="42">
        <v>2011</v>
      </c>
      <c r="D3477" s="22" t="s">
        <v>4550</v>
      </c>
      <c r="E3477" s="22"/>
      <c r="F3477" s="23">
        <v>27.12</v>
      </c>
      <c r="G3477" s="23">
        <v>27.12</v>
      </c>
      <c r="H3477" s="24">
        <f t="shared" si="327"/>
        <v>0</v>
      </c>
      <c r="I3477" s="153">
        <v>0</v>
      </c>
      <c r="J3477" s="24">
        <f t="shared" si="328"/>
        <v>0</v>
      </c>
      <c r="K3477" s="25">
        <f t="shared" si="329"/>
        <v>0</v>
      </c>
      <c r="L3477">
        <v>0</v>
      </c>
      <c r="M3477">
        <v>32964608</v>
      </c>
      <c r="N3477">
        <v>42065747</v>
      </c>
      <c r="O3477" s="52">
        <v>0</v>
      </c>
      <c r="P3477" s="52">
        <v>0</v>
      </c>
      <c r="Q3477" s="52">
        <v>0</v>
      </c>
      <c r="R3477" s="52">
        <v>0</v>
      </c>
      <c r="S3477" s="52">
        <v>0</v>
      </c>
      <c r="T3477" s="52">
        <v>0</v>
      </c>
      <c r="U3477" s="52">
        <v>0</v>
      </c>
      <c r="V3477" s="52">
        <v>0</v>
      </c>
      <c r="W3477" s="52">
        <v>0</v>
      </c>
      <c r="X3477" s="52">
        <v>0</v>
      </c>
      <c r="Y3477" s="52">
        <v>0</v>
      </c>
      <c r="Z3477" s="52">
        <v>0</v>
      </c>
      <c r="AA3477" s="25">
        <v>0</v>
      </c>
      <c r="AB3477" s="25">
        <v>0</v>
      </c>
      <c r="AC3477" s="25">
        <v>0</v>
      </c>
      <c r="AD3477" s="25">
        <v>0</v>
      </c>
      <c r="AE3477" s="25">
        <v>0</v>
      </c>
      <c r="AF3477" s="25">
        <v>0</v>
      </c>
      <c r="AG3477" s="25">
        <v>0</v>
      </c>
      <c r="AH3477" s="25">
        <v>0</v>
      </c>
      <c r="AI3477" s="25">
        <v>0</v>
      </c>
      <c r="AJ3477" s="25">
        <v>0</v>
      </c>
      <c r="AK3477" s="25">
        <v>0</v>
      </c>
      <c r="AL3477" s="25">
        <v>0</v>
      </c>
      <c r="AM3477" s="95">
        <v>0</v>
      </c>
      <c r="AN3477" s="95" t="e">
        <f ca="1">IF(MengeInEEGSummieren(M3477),AM3477,0)</f>
        <v>#NAME?</v>
      </c>
      <c r="AO3477" s="95">
        <f t="shared" si="330"/>
        <v>0</v>
      </c>
      <c r="AP3477" s="95">
        <f t="shared" si="331"/>
        <v>0</v>
      </c>
      <c r="AS3477">
        <v>0</v>
      </c>
      <c r="AT3477">
        <v>0</v>
      </c>
      <c r="AU3477" t="e">
        <f t="shared" ca="1" si="332"/>
        <v>#NAME?</v>
      </c>
    </row>
    <row r="3478" spans="1:47" x14ac:dyDescent="0.15">
      <c r="A3478" s="21" t="s">
        <v>4551</v>
      </c>
      <c r="B3478" s="22" t="s">
        <v>17</v>
      </c>
      <c r="C3478" s="42">
        <v>2011</v>
      </c>
      <c r="D3478" s="22" t="s">
        <v>4552</v>
      </c>
      <c r="E3478" s="22"/>
      <c r="F3478" s="23">
        <v>26.14</v>
      </c>
      <c r="G3478" s="23">
        <v>26.14</v>
      </c>
      <c r="H3478" s="24">
        <f t="shared" si="327"/>
        <v>0</v>
      </c>
      <c r="I3478" s="153">
        <v>0</v>
      </c>
      <c r="J3478" s="24">
        <f t="shared" si="328"/>
        <v>0</v>
      </c>
      <c r="K3478" s="25">
        <f t="shared" si="329"/>
        <v>0</v>
      </c>
      <c r="L3478">
        <v>0</v>
      </c>
      <c r="M3478">
        <v>32964608</v>
      </c>
      <c r="N3478">
        <v>42065747</v>
      </c>
      <c r="O3478" s="52">
        <v>0</v>
      </c>
      <c r="P3478" s="52">
        <v>0</v>
      </c>
      <c r="Q3478" s="52">
        <v>0</v>
      </c>
      <c r="R3478" s="52">
        <v>0</v>
      </c>
      <c r="S3478" s="52">
        <v>0</v>
      </c>
      <c r="T3478" s="52">
        <v>0</v>
      </c>
      <c r="U3478" s="52">
        <v>0</v>
      </c>
      <c r="V3478" s="52">
        <v>0</v>
      </c>
      <c r="W3478" s="52">
        <v>0</v>
      </c>
      <c r="X3478" s="52">
        <v>0</v>
      </c>
      <c r="Y3478" s="52">
        <v>0</v>
      </c>
      <c r="Z3478" s="52">
        <v>0</v>
      </c>
      <c r="AA3478" s="25">
        <v>0</v>
      </c>
      <c r="AB3478" s="25">
        <v>0</v>
      </c>
      <c r="AC3478" s="25">
        <v>0</v>
      </c>
      <c r="AD3478" s="25">
        <v>0</v>
      </c>
      <c r="AE3478" s="25">
        <v>0</v>
      </c>
      <c r="AF3478" s="25">
        <v>0</v>
      </c>
      <c r="AG3478" s="25">
        <v>0</v>
      </c>
      <c r="AH3478" s="25">
        <v>0</v>
      </c>
      <c r="AI3478" s="25">
        <v>0</v>
      </c>
      <c r="AJ3478" s="25">
        <v>0</v>
      </c>
      <c r="AK3478" s="25">
        <v>0</v>
      </c>
      <c r="AL3478" s="25">
        <v>0</v>
      </c>
      <c r="AM3478" s="95">
        <v>0</v>
      </c>
      <c r="AN3478" s="95" t="e">
        <f ca="1">IF(MengeInEEGSummieren(M3478),AM3478,0)</f>
        <v>#NAME?</v>
      </c>
      <c r="AO3478" s="95">
        <f t="shared" si="330"/>
        <v>0</v>
      </c>
      <c r="AP3478" s="95">
        <f t="shared" si="331"/>
        <v>0</v>
      </c>
      <c r="AS3478">
        <v>0</v>
      </c>
      <c r="AT3478">
        <v>0</v>
      </c>
      <c r="AU3478" t="e">
        <f t="shared" ca="1" si="332"/>
        <v>#NAME?</v>
      </c>
    </row>
    <row r="3479" spans="1:47" x14ac:dyDescent="0.15">
      <c r="A3479" s="21" t="s">
        <v>4553</v>
      </c>
      <c r="B3479" s="22" t="s">
        <v>17</v>
      </c>
      <c r="C3479" s="42">
        <v>2011</v>
      </c>
      <c r="D3479" s="22" t="s">
        <v>4554</v>
      </c>
      <c r="E3479" s="22"/>
      <c r="F3479" s="23">
        <v>27.12</v>
      </c>
      <c r="G3479" s="23">
        <v>27.12</v>
      </c>
      <c r="H3479" s="24">
        <f t="shared" si="327"/>
        <v>0</v>
      </c>
      <c r="I3479" s="153">
        <v>0</v>
      </c>
      <c r="J3479" s="24">
        <f t="shared" si="328"/>
        <v>0</v>
      </c>
      <c r="K3479" s="25">
        <f t="shared" si="329"/>
        <v>0</v>
      </c>
      <c r="L3479">
        <v>0</v>
      </c>
      <c r="M3479">
        <v>32964608</v>
      </c>
      <c r="N3479">
        <v>42065747</v>
      </c>
      <c r="O3479" s="52">
        <v>0</v>
      </c>
      <c r="P3479" s="52">
        <v>0</v>
      </c>
      <c r="Q3479" s="52">
        <v>0</v>
      </c>
      <c r="R3479" s="52">
        <v>0</v>
      </c>
      <c r="S3479" s="52">
        <v>0</v>
      </c>
      <c r="T3479" s="52">
        <v>0</v>
      </c>
      <c r="U3479" s="52">
        <v>0</v>
      </c>
      <c r="V3479" s="52">
        <v>0</v>
      </c>
      <c r="W3479" s="52">
        <v>0</v>
      </c>
      <c r="X3479" s="52">
        <v>0</v>
      </c>
      <c r="Y3479" s="52">
        <v>0</v>
      </c>
      <c r="Z3479" s="52">
        <v>0</v>
      </c>
      <c r="AA3479" s="25">
        <v>0</v>
      </c>
      <c r="AB3479" s="25">
        <v>0</v>
      </c>
      <c r="AC3479" s="25">
        <v>0</v>
      </c>
      <c r="AD3479" s="25">
        <v>0</v>
      </c>
      <c r="AE3479" s="25">
        <v>0</v>
      </c>
      <c r="AF3479" s="25">
        <v>0</v>
      </c>
      <c r="AG3479" s="25">
        <v>0</v>
      </c>
      <c r="AH3479" s="25">
        <v>0</v>
      </c>
      <c r="AI3479" s="25">
        <v>0</v>
      </c>
      <c r="AJ3479" s="25">
        <v>0</v>
      </c>
      <c r="AK3479" s="25">
        <v>0</v>
      </c>
      <c r="AL3479" s="25">
        <v>0</v>
      </c>
      <c r="AM3479" s="95">
        <v>0</v>
      </c>
      <c r="AN3479" s="95" t="e">
        <f ca="1">IF(MengeInEEGSummieren(M3479),AM3479,0)</f>
        <v>#NAME?</v>
      </c>
      <c r="AO3479" s="95">
        <f t="shared" si="330"/>
        <v>0</v>
      </c>
      <c r="AP3479" s="95">
        <f t="shared" si="331"/>
        <v>0</v>
      </c>
      <c r="AS3479">
        <v>0</v>
      </c>
      <c r="AT3479">
        <v>0</v>
      </c>
      <c r="AU3479" t="e">
        <f t="shared" ca="1" si="332"/>
        <v>#NAME?</v>
      </c>
    </row>
    <row r="3480" spans="1:47" x14ac:dyDescent="0.15">
      <c r="A3480" s="21" t="s">
        <v>4555</v>
      </c>
      <c r="B3480" s="22" t="s">
        <v>17</v>
      </c>
      <c r="C3480" s="42">
        <v>2011</v>
      </c>
      <c r="D3480" s="22" t="s">
        <v>4556</v>
      </c>
      <c r="E3480" s="22"/>
      <c r="F3480" s="23">
        <v>30.06</v>
      </c>
      <c r="G3480" s="23">
        <v>30.06</v>
      </c>
      <c r="H3480" s="24">
        <f t="shared" si="327"/>
        <v>0</v>
      </c>
      <c r="I3480" s="153">
        <v>0</v>
      </c>
      <c r="J3480" s="24">
        <f t="shared" si="328"/>
        <v>0</v>
      </c>
      <c r="K3480" s="25">
        <f t="shared" si="329"/>
        <v>0</v>
      </c>
      <c r="L3480">
        <v>0</v>
      </c>
      <c r="M3480">
        <v>32964608</v>
      </c>
      <c r="N3480">
        <v>42065747</v>
      </c>
      <c r="O3480" s="52">
        <v>0</v>
      </c>
      <c r="P3480" s="52">
        <v>0</v>
      </c>
      <c r="Q3480" s="52">
        <v>0</v>
      </c>
      <c r="R3480" s="52">
        <v>0</v>
      </c>
      <c r="S3480" s="52">
        <v>0</v>
      </c>
      <c r="T3480" s="52">
        <v>0</v>
      </c>
      <c r="U3480" s="52">
        <v>0</v>
      </c>
      <c r="V3480" s="52">
        <v>0</v>
      </c>
      <c r="W3480" s="52">
        <v>0</v>
      </c>
      <c r="X3480" s="52">
        <v>0</v>
      </c>
      <c r="Y3480" s="52">
        <v>0</v>
      </c>
      <c r="Z3480" s="52">
        <v>0</v>
      </c>
      <c r="AA3480" s="25">
        <v>0</v>
      </c>
      <c r="AB3480" s="25">
        <v>0</v>
      </c>
      <c r="AC3480" s="25">
        <v>0</v>
      </c>
      <c r="AD3480" s="25">
        <v>0</v>
      </c>
      <c r="AE3480" s="25">
        <v>0</v>
      </c>
      <c r="AF3480" s="25">
        <v>0</v>
      </c>
      <c r="AG3480" s="25">
        <v>0</v>
      </c>
      <c r="AH3480" s="25">
        <v>0</v>
      </c>
      <c r="AI3480" s="25">
        <v>0</v>
      </c>
      <c r="AJ3480" s="25">
        <v>0</v>
      </c>
      <c r="AK3480" s="25">
        <v>0</v>
      </c>
      <c r="AL3480" s="25">
        <v>0</v>
      </c>
      <c r="AM3480" s="95">
        <v>0</v>
      </c>
      <c r="AN3480" s="95" t="e">
        <f ca="1">IF(MengeInEEGSummieren(M3480),AM3480,0)</f>
        <v>#NAME?</v>
      </c>
      <c r="AO3480" s="95">
        <f t="shared" si="330"/>
        <v>0</v>
      </c>
      <c r="AP3480" s="95">
        <f t="shared" si="331"/>
        <v>0</v>
      </c>
      <c r="AS3480">
        <v>0</v>
      </c>
      <c r="AT3480">
        <v>0</v>
      </c>
      <c r="AU3480" t="e">
        <f t="shared" ca="1" si="332"/>
        <v>#NAME?</v>
      </c>
    </row>
    <row r="3481" spans="1:47" x14ac:dyDescent="0.15">
      <c r="A3481" s="21" t="s">
        <v>4557</v>
      </c>
      <c r="B3481" s="22" t="s">
        <v>17</v>
      </c>
      <c r="C3481" s="42">
        <v>2011</v>
      </c>
      <c r="D3481" s="22" t="s">
        <v>4558</v>
      </c>
      <c r="E3481" s="22"/>
      <c r="F3481" s="23">
        <v>29.08</v>
      </c>
      <c r="G3481" s="23">
        <v>29.08</v>
      </c>
      <c r="H3481" s="24">
        <f t="shared" si="327"/>
        <v>0</v>
      </c>
      <c r="I3481" s="153">
        <v>0</v>
      </c>
      <c r="J3481" s="24">
        <f t="shared" si="328"/>
        <v>0</v>
      </c>
      <c r="K3481" s="25">
        <f t="shared" si="329"/>
        <v>0</v>
      </c>
      <c r="L3481">
        <v>0</v>
      </c>
      <c r="M3481">
        <v>32964608</v>
      </c>
      <c r="N3481">
        <v>42065747</v>
      </c>
      <c r="O3481" s="52">
        <v>0</v>
      </c>
      <c r="P3481" s="52">
        <v>0</v>
      </c>
      <c r="Q3481" s="52">
        <v>0</v>
      </c>
      <c r="R3481" s="52">
        <v>0</v>
      </c>
      <c r="S3481" s="52">
        <v>0</v>
      </c>
      <c r="T3481" s="52">
        <v>0</v>
      </c>
      <c r="U3481" s="52">
        <v>0</v>
      </c>
      <c r="V3481" s="52">
        <v>0</v>
      </c>
      <c r="W3481" s="52">
        <v>0</v>
      </c>
      <c r="X3481" s="52">
        <v>0</v>
      </c>
      <c r="Y3481" s="52">
        <v>0</v>
      </c>
      <c r="Z3481" s="52">
        <v>0</v>
      </c>
      <c r="AA3481" s="25">
        <v>0</v>
      </c>
      <c r="AB3481" s="25">
        <v>0</v>
      </c>
      <c r="AC3481" s="25">
        <v>0</v>
      </c>
      <c r="AD3481" s="25">
        <v>0</v>
      </c>
      <c r="AE3481" s="25">
        <v>0</v>
      </c>
      <c r="AF3481" s="25">
        <v>0</v>
      </c>
      <c r="AG3481" s="25">
        <v>0</v>
      </c>
      <c r="AH3481" s="25">
        <v>0</v>
      </c>
      <c r="AI3481" s="25">
        <v>0</v>
      </c>
      <c r="AJ3481" s="25">
        <v>0</v>
      </c>
      <c r="AK3481" s="25">
        <v>0</v>
      </c>
      <c r="AL3481" s="25">
        <v>0</v>
      </c>
      <c r="AM3481" s="95">
        <v>0</v>
      </c>
      <c r="AN3481" s="95" t="e">
        <f ca="1">IF(MengeInEEGSummieren(M3481),AM3481,0)</f>
        <v>#NAME?</v>
      </c>
      <c r="AO3481" s="95">
        <f t="shared" si="330"/>
        <v>0</v>
      </c>
      <c r="AP3481" s="95">
        <f t="shared" si="331"/>
        <v>0</v>
      </c>
      <c r="AS3481">
        <v>0</v>
      </c>
      <c r="AT3481">
        <v>0</v>
      </c>
      <c r="AU3481" t="e">
        <f t="shared" ca="1" si="332"/>
        <v>#NAME?</v>
      </c>
    </row>
    <row r="3482" spans="1:47" x14ac:dyDescent="0.15">
      <c r="A3482" s="21" t="s">
        <v>4559</v>
      </c>
      <c r="B3482" s="22" t="s">
        <v>17</v>
      </c>
      <c r="C3482" s="42">
        <v>2011</v>
      </c>
      <c r="D3482" s="22" t="s">
        <v>4560</v>
      </c>
      <c r="E3482" s="22"/>
      <c r="F3482" s="23">
        <v>24.18</v>
      </c>
      <c r="G3482" s="23">
        <v>24.18</v>
      </c>
      <c r="H3482" s="24">
        <f t="shared" si="327"/>
        <v>0</v>
      </c>
      <c r="I3482" s="153">
        <v>0</v>
      </c>
      <c r="J3482" s="24">
        <f t="shared" si="328"/>
        <v>0</v>
      </c>
      <c r="K3482" s="25">
        <f t="shared" si="329"/>
        <v>0</v>
      </c>
      <c r="L3482">
        <v>0</v>
      </c>
      <c r="M3482">
        <v>32964608</v>
      </c>
      <c r="N3482">
        <v>42065747</v>
      </c>
      <c r="O3482" s="52">
        <v>0</v>
      </c>
      <c r="P3482" s="52">
        <v>0</v>
      </c>
      <c r="Q3482" s="52">
        <v>0</v>
      </c>
      <c r="R3482" s="52">
        <v>0</v>
      </c>
      <c r="S3482" s="52">
        <v>0</v>
      </c>
      <c r="T3482" s="52">
        <v>0</v>
      </c>
      <c r="U3482" s="52">
        <v>0</v>
      </c>
      <c r="V3482" s="52">
        <v>0</v>
      </c>
      <c r="W3482" s="52">
        <v>0</v>
      </c>
      <c r="X3482" s="52">
        <v>0</v>
      </c>
      <c r="Y3482" s="52">
        <v>0</v>
      </c>
      <c r="Z3482" s="52">
        <v>0</v>
      </c>
      <c r="AA3482" s="25">
        <v>0</v>
      </c>
      <c r="AB3482" s="25">
        <v>0</v>
      </c>
      <c r="AC3482" s="25">
        <v>0</v>
      </c>
      <c r="AD3482" s="25">
        <v>0</v>
      </c>
      <c r="AE3482" s="25">
        <v>0</v>
      </c>
      <c r="AF3482" s="25">
        <v>0</v>
      </c>
      <c r="AG3482" s="25">
        <v>0</v>
      </c>
      <c r="AH3482" s="25">
        <v>0</v>
      </c>
      <c r="AI3482" s="25">
        <v>0</v>
      </c>
      <c r="AJ3482" s="25">
        <v>0</v>
      </c>
      <c r="AK3482" s="25">
        <v>0</v>
      </c>
      <c r="AL3482" s="25">
        <v>0</v>
      </c>
      <c r="AM3482" s="95">
        <v>0</v>
      </c>
      <c r="AN3482" s="95" t="e">
        <f ca="1">IF(MengeInEEGSummieren(M3482),AM3482,0)</f>
        <v>#NAME?</v>
      </c>
      <c r="AO3482" s="95">
        <f t="shared" si="330"/>
        <v>0</v>
      </c>
      <c r="AP3482" s="95">
        <f t="shared" si="331"/>
        <v>0</v>
      </c>
      <c r="AS3482">
        <v>0</v>
      </c>
      <c r="AT3482">
        <v>0</v>
      </c>
      <c r="AU3482" t="e">
        <f t="shared" ca="1" si="332"/>
        <v>#NAME?</v>
      </c>
    </row>
    <row r="3483" spans="1:47" x14ac:dyDescent="0.15">
      <c r="A3483" s="21" t="s">
        <v>4561</v>
      </c>
      <c r="B3483" s="22" t="s">
        <v>17</v>
      </c>
      <c r="C3483" s="42">
        <v>2011</v>
      </c>
      <c r="D3483" s="22" t="s">
        <v>4562</v>
      </c>
      <c r="E3483" s="22"/>
      <c r="F3483" s="23">
        <v>25.16</v>
      </c>
      <c r="G3483" s="23">
        <v>25.16</v>
      </c>
      <c r="H3483" s="24">
        <f t="shared" si="327"/>
        <v>0</v>
      </c>
      <c r="I3483" s="153">
        <v>0</v>
      </c>
      <c r="J3483" s="24">
        <f t="shared" si="328"/>
        <v>0</v>
      </c>
      <c r="K3483" s="25">
        <f t="shared" si="329"/>
        <v>0</v>
      </c>
      <c r="L3483">
        <v>0</v>
      </c>
      <c r="M3483">
        <v>32964608</v>
      </c>
      <c r="N3483">
        <v>42065747</v>
      </c>
      <c r="O3483" s="52">
        <v>0</v>
      </c>
      <c r="P3483" s="52">
        <v>0</v>
      </c>
      <c r="Q3483" s="52">
        <v>0</v>
      </c>
      <c r="R3483" s="52">
        <v>0</v>
      </c>
      <c r="S3483" s="52">
        <v>0</v>
      </c>
      <c r="T3483" s="52">
        <v>0</v>
      </c>
      <c r="U3483" s="52">
        <v>0</v>
      </c>
      <c r="V3483" s="52">
        <v>0</v>
      </c>
      <c r="W3483" s="52">
        <v>0</v>
      </c>
      <c r="X3483" s="52">
        <v>0</v>
      </c>
      <c r="Y3483" s="52">
        <v>0</v>
      </c>
      <c r="Z3483" s="52">
        <v>0</v>
      </c>
      <c r="AA3483" s="25">
        <v>0</v>
      </c>
      <c r="AB3483" s="25">
        <v>0</v>
      </c>
      <c r="AC3483" s="25">
        <v>0</v>
      </c>
      <c r="AD3483" s="25">
        <v>0</v>
      </c>
      <c r="AE3483" s="25">
        <v>0</v>
      </c>
      <c r="AF3483" s="25">
        <v>0</v>
      </c>
      <c r="AG3483" s="25">
        <v>0</v>
      </c>
      <c r="AH3483" s="25">
        <v>0</v>
      </c>
      <c r="AI3483" s="25">
        <v>0</v>
      </c>
      <c r="AJ3483" s="25">
        <v>0</v>
      </c>
      <c r="AK3483" s="25">
        <v>0</v>
      </c>
      <c r="AL3483" s="25">
        <v>0</v>
      </c>
      <c r="AM3483" s="95">
        <v>0</v>
      </c>
      <c r="AN3483" s="95" t="e">
        <f ca="1">IF(MengeInEEGSummieren(M3483),AM3483,0)</f>
        <v>#NAME?</v>
      </c>
      <c r="AO3483" s="95">
        <f t="shared" si="330"/>
        <v>0</v>
      </c>
      <c r="AP3483" s="95">
        <f t="shared" si="331"/>
        <v>0</v>
      </c>
      <c r="AS3483">
        <v>0</v>
      </c>
      <c r="AT3483">
        <v>0</v>
      </c>
      <c r="AU3483" t="e">
        <f t="shared" ca="1" si="332"/>
        <v>#NAME?</v>
      </c>
    </row>
    <row r="3484" spans="1:47" x14ac:dyDescent="0.15">
      <c r="A3484" s="21" t="s">
        <v>4563</v>
      </c>
      <c r="B3484" s="22" t="s">
        <v>17</v>
      </c>
      <c r="C3484" s="42">
        <v>2011</v>
      </c>
      <c r="D3484" s="22" t="s">
        <v>4564</v>
      </c>
      <c r="E3484" s="22"/>
      <c r="F3484" s="23">
        <v>28.1</v>
      </c>
      <c r="G3484" s="23">
        <v>28.1</v>
      </c>
      <c r="H3484" s="24">
        <f t="shared" si="327"/>
        <v>0</v>
      </c>
      <c r="I3484" s="153">
        <v>0</v>
      </c>
      <c r="J3484" s="24">
        <f t="shared" si="328"/>
        <v>0</v>
      </c>
      <c r="K3484" s="25">
        <f t="shared" si="329"/>
        <v>0</v>
      </c>
      <c r="L3484">
        <v>0</v>
      </c>
      <c r="M3484">
        <v>32964608</v>
      </c>
      <c r="N3484">
        <v>42065747</v>
      </c>
      <c r="O3484" s="52">
        <v>0</v>
      </c>
      <c r="P3484" s="52">
        <v>0</v>
      </c>
      <c r="Q3484" s="52">
        <v>0</v>
      </c>
      <c r="R3484" s="52">
        <v>0</v>
      </c>
      <c r="S3484" s="52">
        <v>0</v>
      </c>
      <c r="T3484" s="52">
        <v>0</v>
      </c>
      <c r="U3484" s="52">
        <v>0</v>
      </c>
      <c r="V3484" s="52">
        <v>0</v>
      </c>
      <c r="W3484" s="52">
        <v>0</v>
      </c>
      <c r="X3484" s="52">
        <v>0</v>
      </c>
      <c r="Y3484" s="52">
        <v>0</v>
      </c>
      <c r="Z3484" s="52">
        <v>0</v>
      </c>
      <c r="AA3484" s="25">
        <v>0</v>
      </c>
      <c r="AB3484" s="25">
        <v>0</v>
      </c>
      <c r="AC3484" s="25">
        <v>0</v>
      </c>
      <c r="AD3484" s="25">
        <v>0</v>
      </c>
      <c r="AE3484" s="25">
        <v>0</v>
      </c>
      <c r="AF3484" s="25">
        <v>0</v>
      </c>
      <c r="AG3484" s="25">
        <v>0</v>
      </c>
      <c r="AH3484" s="25">
        <v>0</v>
      </c>
      <c r="AI3484" s="25">
        <v>0</v>
      </c>
      <c r="AJ3484" s="25">
        <v>0</v>
      </c>
      <c r="AK3484" s="25">
        <v>0</v>
      </c>
      <c r="AL3484" s="25">
        <v>0</v>
      </c>
      <c r="AM3484" s="95">
        <v>0</v>
      </c>
      <c r="AN3484" s="95" t="e">
        <f ca="1">IF(MengeInEEGSummieren(M3484),AM3484,0)</f>
        <v>#NAME?</v>
      </c>
      <c r="AO3484" s="95">
        <f t="shared" si="330"/>
        <v>0</v>
      </c>
      <c r="AP3484" s="95">
        <f t="shared" si="331"/>
        <v>0</v>
      </c>
      <c r="AS3484">
        <v>0</v>
      </c>
      <c r="AT3484">
        <v>0</v>
      </c>
      <c r="AU3484" t="e">
        <f t="shared" ca="1" si="332"/>
        <v>#NAME?</v>
      </c>
    </row>
    <row r="3485" spans="1:47" x14ac:dyDescent="0.15">
      <c r="A3485" s="21" t="s">
        <v>4565</v>
      </c>
      <c r="B3485" s="22" t="s">
        <v>17</v>
      </c>
      <c r="C3485" s="42">
        <v>2011</v>
      </c>
      <c r="D3485" s="22" t="s">
        <v>4566</v>
      </c>
      <c r="E3485" s="22"/>
      <c r="F3485" s="23">
        <v>27.12</v>
      </c>
      <c r="G3485" s="23">
        <v>27.12</v>
      </c>
      <c r="H3485" s="24">
        <f t="shared" si="327"/>
        <v>0</v>
      </c>
      <c r="I3485" s="153">
        <v>0</v>
      </c>
      <c r="J3485" s="24">
        <f t="shared" si="328"/>
        <v>0</v>
      </c>
      <c r="K3485" s="25">
        <f t="shared" si="329"/>
        <v>0</v>
      </c>
      <c r="L3485">
        <v>0</v>
      </c>
      <c r="M3485">
        <v>32964608</v>
      </c>
      <c r="N3485">
        <v>42065747</v>
      </c>
      <c r="O3485" s="52">
        <v>0</v>
      </c>
      <c r="P3485" s="52">
        <v>0</v>
      </c>
      <c r="Q3485" s="52">
        <v>0</v>
      </c>
      <c r="R3485" s="52">
        <v>0</v>
      </c>
      <c r="S3485" s="52">
        <v>0</v>
      </c>
      <c r="T3485" s="52">
        <v>0</v>
      </c>
      <c r="U3485" s="52">
        <v>0</v>
      </c>
      <c r="V3485" s="52">
        <v>0</v>
      </c>
      <c r="W3485" s="52">
        <v>0</v>
      </c>
      <c r="X3485" s="52">
        <v>0</v>
      </c>
      <c r="Y3485" s="52">
        <v>0</v>
      </c>
      <c r="Z3485" s="52">
        <v>0</v>
      </c>
      <c r="AA3485" s="25">
        <v>0</v>
      </c>
      <c r="AB3485" s="25">
        <v>0</v>
      </c>
      <c r="AC3485" s="25">
        <v>0</v>
      </c>
      <c r="AD3485" s="25">
        <v>0</v>
      </c>
      <c r="AE3485" s="25">
        <v>0</v>
      </c>
      <c r="AF3485" s="25">
        <v>0</v>
      </c>
      <c r="AG3485" s="25">
        <v>0</v>
      </c>
      <c r="AH3485" s="25">
        <v>0</v>
      </c>
      <c r="AI3485" s="25">
        <v>0</v>
      </c>
      <c r="AJ3485" s="25">
        <v>0</v>
      </c>
      <c r="AK3485" s="25">
        <v>0</v>
      </c>
      <c r="AL3485" s="25">
        <v>0</v>
      </c>
      <c r="AM3485" s="95">
        <v>0</v>
      </c>
      <c r="AN3485" s="95" t="e">
        <f ca="1">IF(MengeInEEGSummieren(M3485),AM3485,0)</f>
        <v>#NAME?</v>
      </c>
      <c r="AO3485" s="95">
        <f t="shared" si="330"/>
        <v>0</v>
      </c>
      <c r="AP3485" s="95">
        <f t="shared" si="331"/>
        <v>0</v>
      </c>
      <c r="AS3485">
        <v>0</v>
      </c>
      <c r="AT3485">
        <v>0</v>
      </c>
      <c r="AU3485" t="e">
        <f t="shared" ca="1" si="332"/>
        <v>#NAME?</v>
      </c>
    </row>
    <row r="3486" spans="1:47" x14ac:dyDescent="0.15">
      <c r="A3486" s="21" t="s">
        <v>4567</v>
      </c>
      <c r="B3486" s="22" t="s">
        <v>17</v>
      </c>
      <c r="C3486" s="42">
        <v>2011</v>
      </c>
      <c r="D3486" s="22" t="s">
        <v>4568</v>
      </c>
      <c r="E3486" s="22"/>
      <c r="F3486" s="23">
        <v>9</v>
      </c>
      <c r="G3486" s="23">
        <v>9</v>
      </c>
      <c r="H3486" s="24">
        <f t="shared" si="327"/>
        <v>0</v>
      </c>
      <c r="I3486" s="153">
        <v>0</v>
      </c>
      <c r="J3486" s="24">
        <f t="shared" si="328"/>
        <v>0</v>
      </c>
      <c r="K3486" s="25">
        <f t="shared" si="329"/>
        <v>0</v>
      </c>
      <c r="L3486">
        <v>0</v>
      </c>
      <c r="M3486">
        <v>32964608</v>
      </c>
      <c r="N3486">
        <v>42065747</v>
      </c>
      <c r="O3486" s="52">
        <v>0</v>
      </c>
      <c r="P3486" s="52">
        <v>0</v>
      </c>
      <c r="Q3486" s="52">
        <v>0</v>
      </c>
      <c r="R3486" s="52">
        <v>0</v>
      </c>
      <c r="S3486" s="52">
        <v>0</v>
      </c>
      <c r="T3486" s="52">
        <v>0</v>
      </c>
      <c r="U3486" s="52">
        <v>0</v>
      </c>
      <c r="V3486" s="52">
        <v>0</v>
      </c>
      <c r="W3486" s="52">
        <v>0</v>
      </c>
      <c r="X3486" s="52">
        <v>0</v>
      </c>
      <c r="Y3486" s="52">
        <v>0</v>
      </c>
      <c r="Z3486" s="52">
        <v>0</v>
      </c>
      <c r="AA3486" s="25">
        <v>0</v>
      </c>
      <c r="AB3486" s="25">
        <v>0</v>
      </c>
      <c r="AC3486" s="25">
        <v>0</v>
      </c>
      <c r="AD3486" s="25">
        <v>0</v>
      </c>
      <c r="AE3486" s="25">
        <v>0</v>
      </c>
      <c r="AF3486" s="25">
        <v>0</v>
      </c>
      <c r="AG3486" s="25">
        <v>0</v>
      </c>
      <c r="AH3486" s="25">
        <v>0</v>
      </c>
      <c r="AI3486" s="25">
        <v>0</v>
      </c>
      <c r="AJ3486" s="25">
        <v>0</v>
      </c>
      <c r="AK3486" s="25">
        <v>0</v>
      </c>
      <c r="AL3486" s="25">
        <v>0</v>
      </c>
      <c r="AM3486" s="95">
        <v>0</v>
      </c>
      <c r="AN3486" s="95" t="e">
        <f ca="1">IF(MengeInEEGSummieren(M3486),AM3486,0)</f>
        <v>#NAME?</v>
      </c>
      <c r="AO3486" s="95">
        <f t="shared" si="330"/>
        <v>0</v>
      </c>
      <c r="AP3486" s="95">
        <f t="shared" si="331"/>
        <v>0</v>
      </c>
      <c r="AS3486">
        <v>0</v>
      </c>
      <c r="AT3486">
        <v>0</v>
      </c>
      <c r="AU3486" t="e">
        <f t="shared" ca="1" si="332"/>
        <v>#NAME?</v>
      </c>
    </row>
    <row r="3487" spans="1:47" x14ac:dyDescent="0.15">
      <c r="A3487" s="21" t="s">
        <v>4569</v>
      </c>
      <c r="B3487" s="22" t="s">
        <v>17</v>
      </c>
      <c r="C3487" s="42">
        <v>2011</v>
      </c>
      <c r="D3487" s="22" t="s">
        <v>4570</v>
      </c>
      <c r="E3487" s="22"/>
      <c r="F3487" s="23">
        <v>14.88</v>
      </c>
      <c r="G3487" s="23">
        <v>14.88</v>
      </c>
      <c r="H3487" s="24">
        <f t="shared" si="327"/>
        <v>0</v>
      </c>
      <c r="I3487" s="153">
        <v>0</v>
      </c>
      <c r="J3487" s="24">
        <f t="shared" si="328"/>
        <v>0</v>
      </c>
      <c r="K3487" s="25">
        <f t="shared" si="329"/>
        <v>0</v>
      </c>
      <c r="L3487">
        <v>0</v>
      </c>
      <c r="M3487">
        <v>32964608</v>
      </c>
      <c r="N3487">
        <v>42065747</v>
      </c>
      <c r="O3487" s="52">
        <v>0</v>
      </c>
      <c r="P3487" s="52">
        <v>0</v>
      </c>
      <c r="Q3487" s="52">
        <v>0</v>
      </c>
      <c r="R3487" s="52">
        <v>0</v>
      </c>
      <c r="S3487" s="52">
        <v>0</v>
      </c>
      <c r="T3487" s="52">
        <v>0</v>
      </c>
      <c r="U3487" s="52">
        <v>0</v>
      </c>
      <c r="V3487" s="52">
        <v>0</v>
      </c>
      <c r="W3487" s="52">
        <v>0</v>
      </c>
      <c r="X3487" s="52">
        <v>0</v>
      </c>
      <c r="Y3487" s="52">
        <v>0</v>
      </c>
      <c r="Z3487" s="52">
        <v>0</v>
      </c>
      <c r="AA3487" s="25">
        <v>0</v>
      </c>
      <c r="AB3487" s="25">
        <v>0</v>
      </c>
      <c r="AC3487" s="25">
        <v>0</v>
      </c>
      <c r="AD3487" s="25">
        <v>0</v>
      </c>
      <c r="AE3487" s="25">
        <v>0</v>
      </c>
      <c r="AF3487" s="25">
        <v>0</v>
      </c>
      <c r="AG3487" s="25">
        <v>0</v>
      </c>
      <c r="AH3487" s="25">
        <v>0</v>
      </c>
      <c r="AI3487" s="25">
        <v>0</v>
      </c>
      <c r="AJ3487" s="25">
        <v>0</v>
      </c>
      <c r="AK3487" s="25">
        <v>0</v>
      </c>
      <c r="AL3487" s="25">
        <v>0</v>
      </c>
      <c r="AM3487" s="95">
        <v>0</v>
      </c>
      <c r="AN3487" s="95" t="e">
        <f ca="1">IF(MengeInEEGSummieren(M3487),AM3487,0)</f>
        <v>#NAME?</v>
      </c>
      <c r="AO3487" s="95">
        <f t="shared" si="330"/>
        <v>0</v>
      </c>
      <c r="AP3487" s="95">
        <f t="shared" si="331"/>
        <v>0</v>
      </c>
      <c r="AS3487">
        <v>0</v>
      </c>
      <c r="AT3487">
        <v>0</v>
      </c>
      <c r="AU3487" t="e">
        <f t="shared" ca="1" si="332"/>
        <v>#NAME?</v>
      </c>
    </row>
    <row r="3488" spans="1:47" x14ac:dyDescent="0.15">
      <c r="A3488" s="21" t="s">
        <v>4571</v>
      </c>
      <c r="B3488" s="22" t="s">
        <v>17</v>
      </c>
      <c r="C3488" s="42">
        <v>2011</v>
      </c>
      <c r="D3488" s="22" t="s">
        <v>4572</v>
      </c>
      <c r="E3488" s="22"/>
      <c r="F3488" s="23">
        <v>15.86</v>
      </c>
      <c r="G3488" s="23">
        <v>15.86</v>
      </c>
      <c r="H3488" s="24">
        <f t="shared" si="327"/>
        <v>0</v>
      </c>
      <c r="I3488" s="153">
        <v>0</v>
      </c>
      <c r="J3488" s="24">
        <f t="shared" si="328"/>
        <v>0</v>
      </c>
      <c r="K3488" s="25">
        <f t="shared" si="329"/>
        <v>0</v>
      </c>
      <c r="L3488">
        <v>0</v>
      </c>
      <c r="M3488">
        <v>32964608</v>
      </c>
      <c r="N3488">
        <v>42065747</v>
      </c>
      <c r="O3488" s="52">
        <v>0</v>
      </c>
      <c r="P3488" s="52">
        <v>0</v>
      </c>
      <c r="Q3488" s="52">
        <v>0</v>
      </c>
      <c r="R3488" s="52">
        <v>0</v>
      </c>
      <c r="S3488" s="52">
        <v>0</v>
      </c>
      <c r="T3488" s="52">
        <v>0</v>
      </c>
      <c r="U3488" s="52">
        <v>0</v>
      </c>
      <c r="V3488" s="52">
        <v>0</v>
      </c>
      <c r="W3488" s="52">
        <v>0</v>
      </c>
      <c r="X3488" s="52">
        <v>0</v>
      </c>
      <c r="Y3488" s="52">
        <v>0</v>
      </c>
      <c r="Z3488" s="52">
        <v>0</v>
      </c>
      <c r="AA3488" s="25">
        <v>0</v>
      </c>
      <c r="AB3488" s="25">
        <v>0</v>
      </c>
      <c r="AC3488" s="25">
        <v>0</v>
      </c>
      <c r="AD3488" s="25">
        <v>0</v>
      </c>
      <c r="AE3488" s="25">
        <v>0</v>
      </c>
      <c r="AF3488" s="25">
        <v>0</v>
      </c>
      <c r="AG3488" s="25">
        <v>0</v>
      </c>
      <c r="AH3488" s="25">
        <v>0</v>
      </c>
      <c r="AI3488" s="25">
        <v>0</v>
      </c>
      <c r="AJ3488" s="25">
        <v>0</v>
      </c>
      <c r="AK3488" s="25">
        <v>0</v>
      </c>
      <c r="AL3488" s="25">
        <v>0</v>
      </c>
      <c r="AM3488" s="95">
        <v>0</v>
      </c>
      <c r="AN3488" s="95" t="e">
        <f ca="1">IF(MengeInEEGSummieren(M3488),AM3488,0)</f>
        <v>#NAME?</v>
      </c>
      <c r="AO3488" s="95">
        <f t="shared" si="330"/>
        <v>0</v>
      </c>
      <c r="AP3488" s="95">
        <f t="shared" si="331"/>
        <v>0</v>
      </c>
      <c r="AS3488">
        <v>0</v>
      </c>
      <c r="AT3488">
        <v>0</v>
      </c>
      <c r="AU3488" t="e">
        <f t="shared" ca="1" si="332"/>
        <v>#NAME?</v>
      </c>
    </row>
    <row r="3489" spans="1:47" x14ac:dyDescent="0.15">
      <c r="A3489" s="21" t="s">
        <v>4573</v>
      </c>
      <c r="B3489" s="22" t="s">
        <v>17</v>
      </c>
      <c r="C3489" s="42">
        <v>2011</v>
      </c>
      <c r="D3489" s="22" t="s">
        <v>4574</v>
      </c>
      <c r="E3489" s="22"/>
      <c r="F3489" s="23">
        <v>18.8</v>
      </c>
      <c r="G3489" s="23">
        <v>18.8</v>
      </c>
      <c r="H3489" s="24">
        <f t="shared" si="327"/>
        <v>0</v>
      </c>
      <c r="I3489" s="153">
        <v>0</v>
      </c>
      <c r="J3489" s="24">
        <f t="shared" si="328"/>
        <v>0</v>
      </c>
      <c r="K3489" s="25">
        <f t="shared" si="329"/>
        <v>0</v>
      </c>
      <c r="L3489">
        <v>0</v>
      </c>
      <c r="M3489">
        <v>32964608</v>
      </c>
      <c r="N3489">
        <v>42065747</v>
      </c>
      <c r="O3489" s="52">
        <v>0</v>
      </c>
      <c r="P3489" s="52">
        <v>0</v>
      </c>
      <c r="Q3489" s="52">
        <v>0</v>
      </c>
      <c r="R3489" s="52">
        <v>0</v>
      </c>
      <c r="S3489" s="52">
        <v>0</v>
      </c>
      <c r="T3489" s="52">
        <v>0</v>
      </c>
      <c r="U3489" s="52">
        <v>0</v>
      </c>
      <c r="V3489" s="52">
        <v>0</v>
      </c>
      <c r="W3489" s="52">
        <v>0</v>
      </c>
      <c r="X3489" s="52">
        <v>0</v>
      </c>
      <c r="Y3489" s="52">
        <v>0</v>
      </c>
      <c r="Z3489" s="52">
        <v>0</v>
      </c>
      <c r="AA3489" s="25">
        <v>0</v>
      </c>
      <c r="AB3489" s="25">
        <v>0</v>
      </c>
      <c r="AC3489" s="25">
        <v>0</v>
      </c>
      <c r="AD3489" s="25">
        <v>0</v>
      </c>
      <c r="AE3489" s="25">
        <v>0</v>
      </c>
      <c r="AF3489" s="25">
        <v>0</v>
      </c>
      <c r="AG3489" s="25">
        <v>0</v>
      </c>
      <c r="AH3489" s="25">
        <v>0</v>
      </c>
      <c r="AI3489" s="25">
        <v>0</v>
      </c>
      <c r="AJ3489" s="25">
        <v>0</v>
      </c>
      <c r="AK3489" s="25">
        <v>0</v>
      </c>
      <c r="AL3489" s="25">
        <v>0</v>
      </c>
      <c r="AM3489" s="95">
        <v>0</v>
      </c>
      <c r="AN3489" s="95" t="e">
        <f ca="1">IF(MengeInEEGSummieren(M3489),AM3489,0)</f>
        <v>#NAME?</v>
      </c>
      <c r="AO3489" s="95">
        <f t="shared" si="330"/>
        <v>0</v>
      </c>
      <c r="AP3489" s="95">
        <f t="shared" si="331"/>
        <v>0</v>
      </c>
      <c r="AS3489">
        <v>0</v>
      </c>
      <c r="AT3489">
        <v>0</v>
      </c>
      <c r="AU3489" t="e">
        <f t="shared" ca="1" si="332"/>
        <v>#NAME?</v>
      </c>
    </row>
    <row r="3490" spans="1:47" x14ac:dyDescent="0.15">
      <c r="A3490" s="21" t="s">
        <v>4575</v>
      </c>
      <c r="B3490" s="22" t="s">
        <v>17</v>
      </c>
      <c r="C3490" s="42">
        <v>2011</v>
      </c>
      <c r="D3490" s="22" t="s">
        <v>4576</v>
      </c>
      <c r="E3490" s="22"/>
      <c r="F3490" s="23">
        <v>17.82</v>
      </c>
      <c r="G3490" s="23">
        <v>17.82</v>
      </c>
      <c r="H3490" s="24">
        <f t="shared" si="327"/>
        <v>0</v>
      </c>
      <c r="I3490" s="153">
        <v>0</v>
      </c>
      <c r="J3490" s="24">
        <f t="shared" si="328"/>
        <v>0</v>
      </c>
      <c r="K3490" s="25">
        <f t="shared" si="329"/>
        <v>0</v>
      </c>
      <c r="L3490">
        <v>0</v>
      </c>
      <c r="M3490">
        <v>32964608</v>
      </c>
      <c r="N3490">
        <v>42065747</v>
      </c>
      <c r="O3490" s="52">
        <v>0</v>
      </c>
      <c r="P3490" s="52">
        <v>0</v>
      </c>
      <c r="Q3490" s="52">
        <v>0</v>
      </c>
      <c r="R3490" s="52">
        <v>0</v>
      </c>
      <c r="S3490" s="52">
        <v>0</v>
      </c>
      <c r="T3490" s="52">
        <v>0</v>
      </c>
      <c r="U3490" s="52">
        <v>0</v>
      </c>
      <c r="V3490" s="52">
        <v>0</v>
      </c>
      <c r="W3490" s="52">
        <v>0</v>
      </c>
      <c r="X3490" s="52">
        <v>0</v>
      </c>
      <c r="Y3490" s="52">
        <v>0</v>
      </c>
      <c r="Z3490" s="52">
        <v>0</v>
      </c>
      <c r="AA3490" s="25">
        <v>0</v>
      </c>
      <c r="AB3490" s="25">
        <v>0</v>
      </c>
      <c r="AC3490" s="25">
        <v>0</v>
      </c>
      <c r="AD3490" s="25">
        <v>0</v>
      </c>
      <c r="AE3490" s="25">
        <v>0</v>
      </c>
      <c r="AF3490" s="25">
        <v>0</v>
      </c>
      <c r="AG3490" s="25">
        <v>0</v>
      </c>
      <c r="AH3490" s="25">
        <v>0</v>
      </c>
      <c r="AI3490" s="25">
        <v>0</v>
      </c>
      <c r="AJ3490" s="25">
        <v>0</v>
      </c>
      <c r="AK3490" s="25">
        <v>0</v>
      </c>
      <c r="AL3490" s="25">
        <v>0</v>
      </c>
      <c r="AM3490" s="95">
        <v>0</v>
      </c>
      <c r="AN3490" s="95" t="e">
        <f ca="1">IF(MengeInEEGSummieren(M3490),AM3490,0)</f>
        <v>#NAME?</v>
      </c>
      <c r="AO3490" s="95">
        <f t="shared" si="330"/>
        <v>0</v>
      </c>
      <c r="AP3490" s="95">
        <f t="shared" si="331"/>
        <v>0</v>
      </c>
      <c r="AS3490">
        <v>0</v>
      </c>
      <c r="AT3490">
        <v>0</v>
      </c>
      <c r="AU3490" t="e">
        <f t="shared" ca="1" si="332"/>
        <v>#NAME?</v>
      </c>
    </row>
    <row r="3491" spans="1:47" x14ac:dyDescent="0.15">
      <c r="A3491" s="21" t="s">
        <v>4577</v>
      </c>
      <c r="B3491" s="22" t="s">
        <v>17</v>
      </c>
      <c r="C3491" s="42">
        <v>2011</v>
      </c>
      <c r="D3491" s="22" t="s">
        <v>4578</v>
      </c>
      <c r="E3491" s="22"/>
      <c r="F3491" s="23">
        <v>15.86</v>
      </c>
      <c r="G3491" s="23">
        <v>15.86</v>
      </c>
      <c r="H3491" s="24">
        <f t="shared" si="327"/>
        <v>0</v>
      </c>
      <c r="I3491" s="153">
        <v>0</v>
      </c>
      <c r="J3491" s="24">
        <f t="shared" si="328"/>
        <v>0</v>
      </c>
      <c r="K3491" s="25">
        <f t="shared" si="329"/>
        <v>0</v>
      </c>
      <c r="L3491">
        <v>0</v>
      </c>
      <c r="M3491">
        <v>32964608</v>
      </c>
      <c r="N3491">
        <v>42065747</v>
      </c>
      <c r="O3491" s="52">
        <v>0</v>
      </c>
      <c r="P3491" s="52">
        <v>0</v>
      </c>
      <c r="Q3491" s="52">
        <v>0</v>
      </c>
      <c r="R3491" s="52">
        <v>0</v>
      </c>
      <c r="S3491" s="52">
        <v>0</v>
      </c>
      <c r="T3491" s="52">
        <v>0</v>
      </c>
      <c r="U3491" s="52">
        <v>0</v>
      </c>
      <c r="V3491" s="52">
        <v>0</v>
      </c>
      <c r="W3491" s="52">
        <v>0</v>
      </c>
      <c r="X3491" s="52">
        <v>0</v>
      </c>
      <c r="Y3491" s="52">
        <v>0</v>
      </c>
      <c r="Z3491" s="52">
        <v>0</v>
      </c>
      <c r="AA3491" s="25">
        <v>0</v>
      </c>
      <c r="AB3491" s="25">
        <v>0</v>
      </c>
      <c r="AC3491" s="25">
        <v>0</v>
      </c>
      <c r="AD3491" s="25">
        <v>0</v>
      </c>
      <c r="AE3491" s="25">
        <v>0</v>
      </c>
      <c r="AF3491" s="25">
        <v>0</v>
      </c>
      <c r="AG3491" s="25">
        <v>0</v>
      </c>
      <c r="AH3491" s="25">
        <v>0</v>
      </c>
      <c r="AI3491" s="25">
        <v>0</v>
      </c>
      <c r="AJ3491" s="25">
        <v>0</v>
      </c>
      <c r="AK3491" s="25">
        <v>0</v>
      </c>
      <c r="AL3491" s="25">
        <v>0</v>
      </c>
      <c r="AM3491" s="95">
        <v>0</v>
      </c>
      <c r="AN3491" s="95" t="e">
        <f ca="1">IF(MengeInEEGSummieren(M3491),AM3491,0)</f>
        <v>#NAME?</v>
      </c>
      <c r="AO3491" s="95">
        <f t="shared" si="330"/>
        <v>0</v>
      </c>
      <c r="AP3491" s="95">
        <f t="shared" si="331"/>
        <v>0</v>
      </c>
      <c r="AS3491">
        <v>0</v>
      </c>
      <c r="AT3491">
        <v>0</v>
      </c>
      <c r="AU3491" t="e">
        <f t="shared" ca="1" si="332"/>
        <v>#NAME?</v>
      </c>
    </row>
    <row r="3492" spans="1:47" x14ac:dyDescent="0.15">
      <c r="A3492" s="21" t="s">
        <v>4579</v>
      </c>
      <c r="B3492" s="22" t="s">
        <v>17</v>
      </c>
      <c r="C3492" s="42">
        <v>2011</v>
      </c>
      <c r="D3492" s="22" t="s">
        <v>4580</v>
      </c>
      <c r="E3492" s="22"/>
      <c r="F3492" s="23">
        <v>16.84</v>
      </c>
      <c r="G3492" s="23">
        <v>16.84</v>
      </c>
      <c r="H3492" s="24">
        <f t="shared" si="327"/>
        <v>0</v>
      </c>
      <c r="I3492" s="153">
        <v>0</v>
      </c>
      <c r="J3492" s="24">
        <f t="shared" si="328"/>
        <v>0</v>
      </c>
      <c r="K3492" s="25">
        <f t="shared" si="329"/>
        <v>0</v>
      </c>
      <c r="L3492">
        <v>0</v>
      </c>
      <c r="M3492">
        <v>32964608</v>
      </c>
      <c r="N3492">
        <v>42065747</v>
      </c>
      <c r="O3492" s="52">
        <v>0</v>
      </c>
      <c r="P3492" s="52">
        <v>0</v>
      </c>
      <c r="Q3492" s="52">
        <v>0</v>
      </c>
      <c r="R3492" s="52">
        <v>0</v>
      </c>
      <c r="S3492" s="52">
        <v>0</v>
      </c>
      <c r="T3492" s="52">
        <v>0</v>
      </c>
      <c r="U3492" s="52">
        <v>0</v>
      </c>
      <c r="V3492" s="52">
        <v>0</v>
      </c>
      <c r="W3492" s="52">
        <v>0</v>
      </c>
      <c r="X3492" s="52">
        <v>0</v>
      </c>
      <c r="Y3492" s="52">
        <v>0</v>
      </c>
      <c r="Z3492" s="52">
        <v>0</v>
      </c>
      <c r="AA3492" s="25">
        <v>0</v>
      </c>
      <c r="AB3492" s="25">
        <v>0</v>
      </c>
      <c r="AC3492" s="25">
        <v>0</v>
      </c>
      <c r="AD3492" s="25">
        <v>0</v>
      </c>
      <c r="AE3492" s="25">
        <v>0</v>
      </c>
      <c r="AF3492" s="25">
        <v>0</v>
      </c>
      <c r="AG3492" s="25">
        <v>0</v>
      </c>
      <c r="AH3492" s="25">
        <v>0</v>
      </c>
      <c r="AI3492" s="25">
        <v>0</v>
      </c>
      <c r="AJ3492" s="25">
        <v>0</v>
      </c>
      <c r="AK3492" s="25">
        <v>0</v>
      </c>
      <c r="AL3492" s="25">
        <v>0</v>
      </c>
      <c r="AM3492" s="95">
        <v>0</v>
      </c>
      <c r="AN3492" s="95" t="e">
        <f ca="1">IF(MengeInEEGSummieren(M3492),AM3492,0)</f>
        <v>#NAME?</v>
      </c>
      <c r="AO3492" s="95">
        <f t="shared" si="330"/>
        <v>0</v>
      </c>
      <c r="AP3492" s="95">
        <f t="shared" si="331"/>
        <v>0</v>
      </c>
      <c r="AS3492">
        <v>0</v>
      </c>
      <c r="AT3492">
        <v>0</v>
      </c>
      <c r="AU3492" t="e">
        <f t="shared" ca="1" si="332"/>
        <v>#NAME?</v>
      </c>
    </row>
    <row r="3493" spans="1:47" x14ac:dyDescent="0.15">
      <c r="A3493" s="21" t="s">
        <v>4581</v>
      </c>
      <c r="B3493" s="22" t="s">
        <v>17</v>
      </c>
      <c r="C3493" s="42">
        <v>2011</v>
      </c>
      <c r="D3493" s="22" t="s">
        <v>4582</v>
      </c>
      <c r="E3493" s="22"/>
      <c r="F3493" s="23">
        <v>19.78</v>
      </c>
      <c r="G3493" s="23">
        <v>19.78</v>
      </c>
      <c r="H3493" s="24">
        <f t="shared" si="327"/>
        <v>0</v>
      </c>
      <c r="I3493" s="153">
        <v>0</v>
      </c>
      <c r="J3493" s="24">
        <f t="shared" si="328"/>
        <v>0</v>
      </c>
      <c r="K3493" s="25">
        <f t="shared" si="329"/>
        <v>0</v>
      </c>
      <c r="L3493">
        <v>0</v>
      </c>
      <c r="M3493">
        <v>32964608</v>
      </c>
      <c r="N3493">
        <v>42065747</v>
      </c>
      <c r="O3493" s="52">
        <v>0</v>
      </c>
      <c r="P3493" s="52">
        <v>0</v>
      </c>
      <c r="Q3493" s="52">
        <v>0</v>
      </c>
      <c r="R3493" s="52">
        <v>0</v>
      </c>
      <c r="S3493" s="52">
        <v>0</v>
      </c>
      <c r="T3493" s="52">
        <v>0</v>
      </c>
      <c r="U3493" s="52">
        <v>0</v>
      </c>
      <c r="V3493" s="52">
        <v>0</v>
      </c>
      <c r="W3493" s="52">
        <v>0</v>
      </c>
      <c r="X3493" s="52">
        <v>0</v>
      </c>
      <c r="Y3493" s="52">
        <v>0</v>
      </c>
      <c r="Z3493" s="52">
        <v>0</v>
      </c>
      <c r="AA3493" s="25">
        <v>0</v>
      </c>
      <c r="AB3493" s="25">
        <v>0</v>
      </c>
      <c r="AC3493" s="25">
        <v>0</v>
      </c>
      <c r="AD3493" s="25">
        <v>0</v>
      </c>
      <c r="AE3493" s="25">
        <v>0</v>
      </c>
      <c r="AF3493" s="25">
        <v>0</v>
      </c>
      <c r="AG3493" s="25">
        <v>0</v>
      </c>
      <c r="AH3493" s="25">
        <v>0</v>
      </c>
      <c r="AI3493" s="25">
        <v>0</v>
      </c>
      <c r="AJ3493" s="25">
        <v>0</v>
      </c>
      <c r="AK3493" s="25">
        <v>0</v>
      </c>
      <c r="AL3493" s="25">
        <v>0</v>
      </c>
      <c r="AM3493" s="95">
        <v>0</v>
      </c>
      <c r="AN3493" s="95" t="e">
        <f ca="1">IF(MengeInEEGSummieren(M3493),AM3493,0)</f>
        <v>#NAME?</v>
      </c>
      <c r="AO3493" s="95">
        <f t="shared" si="330"/>
        <v>0</v>
      </c>
      <c r="AP3493" s="95">
        <f t="shared" si="331"/>
        <v>0</v>
      </c>
      <c r="AS3493">
        <v>0</v>
      </c>
      <c r="AT3493">
        <v>0</v>
      </c>
      <c r="AU3493" t="e">
        <f t="shared" ca="1" si="332"/>
        <v>#NAME?</v>
      </c>
    </row>
    <row r="3494" spans="1:47" x14ac:dyDescent="0.15">
      <c r="A3494" s="21" t="s">
        <v>4583</v>
      </c>
      <c r="B3494" s="22" t="s">
        <v>17</v>
      </c>
      <c r="C3494" s="42">
        <v>2011</v>
      </c>
      <c r="D3494" s="22" t="s">
        <v>4584</v>
      </c>
      <c r="E3494" s="22"/>
      <c r="F3494" s="23">
        <v>18.8</v>
      </c>
      <c r="G3494" s="23">
        <v>18.8</v>
      </c>
      <c r="H3494" s="24">
        <f t="shared" si="327"/>
        <v>0</v>
      </c>
      <c r="I3494" s="153">
        <v>0</v>
      </c>
      <c r="J3494" s="24">
        <f t="shared" si="328"/>
        <v>0</v>
      </c>
      <c r="K3494" s="25">
        <f t="shared" si="329"/>
        <v>0</v>
      </c>
      <c r="L3494">
        <v>0</v>
      </c>
      <c r="M3494">
        <v>32964608</v>
      </c>
      <c r="N3494">
        <v>42065747</v>
      </c>
      <c r="O3494" s="52">
        <v>0</v>
      </c>
      <c r="P3494" s="52">
        <v>0</v>
      </c>
      <c r="Q3494" s="52">
        <v>0</v>
      </c>
      <c r="R3494" s="52">
        <v>0</v>
      </c>
      <c r="S3494" s="52">
        <v>0</v>
      </c>
      <c r="T3494" s="52">
        <v>0</v>
      </c>
      <c r="U3494" s="52">
        <v>0</v>
      </c>
      <c r="V3494" s="52">
        <v>0</v>
      </c>
      <c r="W3494" s="52">
        <v>0</v>
      </c>
      <c r="X3494" s="52">
        <v>0</v>
      </c>
      <c r="Y3494" s="52">
        <v>0</v>
      </c>
      <c r="Z3494" s="52">
        <v>0</v>
      </c>
      <c r="AA3494" s="25">
        <v>0</v>
      </c>
      <c r="AB3494" s="25">
        <v>0</v>
      </c>
      <c r="AC3494" s="25">
        <v>0</v>
      </c>
      <c r="AD3494" s="25">
        <v>0</v>
      </c>
      <c r="AE3494" s="25">
        <v>0</v>
      </c>
      <c r="AF3494" s="25">
        <v>0</v>
      </c>
      <c r="AG3494" s="25">
        <v>0</v>
      </c>
      <c r="AH3494" s="25">
        <v>0</v>
      </c>
      <c r="AI3494" s="25">
        <v>0</v>
      </c>
      <c r="AJ3494" s="25">
        <v>0</v>
      </c>
      <c r="AK3494" s="25">
        <v>0</v>
      </c>
      <c r="AL3494" s="25">
        <v>0</v>
      </c>
      <c r="AM3494" s="95">
        <v>0</v>
      </c>
      <c r="AN3494" s="95" t="e">
        <f ca="1">IF(MengeInEEGSummieren(M3494),AM3494,0)</f>
        <v>#NAME?</v>
      </c>
      <c r="AO3494" s="95">
        <f t="shared" si="330"/>
        <v>0</v>
      </c>
      <c r="AP3494" s="95">
        <f t="shared" si="331"/>
        <v>0</v>
      </c>
      <c r="AS3494">
        <v>0</v>
      </c>
      <c r="AT3494">
        <v>0</v>
      </c>
      <c r="AU3494" t="e">
        <f t="shared" ca="1" si="332"/>
        <v>#NAME?</v>
      </c>
    </row>
    <row r="3495" spans="1:47" x14ac:dyDescent="0.15">
      <c r="A3495" s="21" t="s">
        <v>4585</v>
      </c>
      <c r="B3495" s="22" t="s">
        <v>17</v>
      </c>
      <c r="C3495" s="42">
        <v>2011</v>
      </c>
      <c r="D3495" s="22" t="s">
        <v>4586</v>
      </c>
      <c r="E3495" s="22"/>
      <c r="F3495" s="23">
        <v>9.98</v>
      </c>
      <c r="G3495" s="23">
        <v>9.98</v>
      </c>
      <c r="H3495" s="24">
        <f t="shared" si="327"/>
        <v>0</v>
      </c>
      <c r="I3495" s="153">
        <v>0</v>
      </c>
      <c r="J3495" s="24">
        <f t="shared" si="328"/>
        <v>0</v>
      </c>
      <c r="K3495" s="25">
        <f t="shared" si="329"/>
        <v>0</v>
      </c>
      <c r="L3495">
        <v>0</v>
      </c>
      <c r="M3495">
        <v>32964608</v>
      </c>
      <c r="N3495">
        <v>42065747</v>
      </c>
      <c r="O3495" s="52">
        <v>0</v>
      </c>
      <c r="P3495" s="52">
        <v>0</v>
      </c>
      <c r="Q3495" s="52">
        <v>0</v>
      </c>
      <c r="R3495" s="52">
        <v>0</v>
      </c>
      <c r="S3495" s="52">
        <v>0</v>
      </c>
      <c r="T3495" s="52">
        <v>0</v>
      </c>
      <c r="U3495" s="52">
        <v>0</v>
      </c>
      <c r="V3495" s="52">
        <v>0</v>
      </c>
      <c r="W3495" s="52">
        <v>0</v>
      </c>
      <c r="X3495" s="52">
        <v>0</v>
      </c>
      <c r="Y3495" s="52">
        <v>0</v>
      </c>
      <c r="Z3495" s="52">
        <v>0</v>
      </c>
      <c r="AA3495" s="25">
        <v>0</v>
      </c>
      <c r="AB3495" s="25">
        <v>0</v>
      </c>
      <c r="AC3495" s="25">
        <v>0</v>
      </c>
      <c r="AD3495" s="25">
        <v>0</v>
      </c>
      <c r="AE3495" s="25">
        <v>0</v>
      </c>
      <c r="AF3495" s="25">
        <v>0</v>
      </c>
      <c r="AG3495" s="25">
        <v>0</v>
      </c>
      <c r="AH3495" s="25">
        <v>0</v>
      </c>
      <c r="AI3495" s="25">
        <v>0</v>
      </c>
      <c r="AJ3495" s="25">
        <v>0</v>
      </c>
      <c r="AK3495" s="25">
        <v>0</v>
      </c>
      <c r="AL3495" s="25">
        <v>0</v>
      </c>
      <c r="AM3495" s="95">
        <v>0</v>
      </c>
      <c r="AN3495" s="95" t="e">
        <f ca="1">IF(MengeInEEGSummieren(M3495),AM3495,0)</f>
        <v>#NAME?</v>
      </c>
      <c r="AO3495" s="95">
        <f t="shared" si="330"/>
        <v>0</v>
      </c>
      <c r="AP3495" s="95">
        <f t="shared" si="331"/>
        <v>0</v>
      </c>
      <c r="AS3495">
        <v>0</v>
      </c>
      <c r="AT3495">
        <v>0</v>
      </c>
      <c r="AU3495" t="e">
        <f t="shared" ca="1" si="332"/>
        <v>#NAME?</v>
      </c>
    </row>
    <row r="3496" spans="1:47" x14ac:dyDescent="0.15">
      <c r="A3496" s="21" t="s">
        <v>4587</v>
      </c>
      <c r="B3496" s="22" t="s">
        <v>17</v>
      </c>
      <c r="C3496" s="42">
        <v>2011</v>
      </c>
      <c r="D3496" s="22" t="s">
        <v>4588</v>
      </c>
      <c r="E3496" s="22"/>
      <c r="F3496" s="23">
        <v>12.92</v>
      </c>
      <c r="G3496" s="23">
        <v>12.92</v>
      </c>
      <c r="H3496" s="24">
        <f t="shared" si="327"/>
        <v>0</v>
      </c>
      <c r="I3496" s="153">
        <v>0</v>
      </c>
      <c r="J3496" s="24">
        <f t="shared" si="328"/>
        <v>0</v>
      </c>
      <c r="K3496" s="25">
        <f t="shared" si="329"/>
        <v>0</v>
      </c>
      <c r="L3496">
        <v>0</v>
      </c>
      <c r="M3496">
        <v>32964608</v>
      </c>
      <c r="N3496">
        <v>42065747</v>
      </c>
      <c r="O3496" s="52">
        <v>0</v>
      </c>
      <c r="P3496" s="52">
        <v>0</v>
      </c>
      <c r="Q3496" s="52">
        <v>0</v>
      </c>
      <c r="R3496" s="52">
        <v>0</v>
      </c>
      <c r="S3496" s="52">
        <v>0</v>
      </c>
      <c r="T3496" s="52">
        <v>0</v>
      </c>
      <c r="U3496" s="52">
        <v>0</v>
      </c>
      <c r="V3496" s="52">
        <v>0</v>
      </c>
      <c r="W3496" s="52">
        <v>0</v>
      </c>
      <c r="X3496" s="52">
        <v>0</v>
      </c>
      <c r="Y3496" s="52">
        <v>0</v>
      </c>
      <c r="Z3496" s="52">
        <v>0</v>
      </c>
      <c r="AA3496" s="25">
        <v>0</v>
      </c>
      <c r="AB3496" s="25">
        <v>0</v>
      </c>
      <c r="AC3496" s="25">
        <v>0</v>
      </c>
      <c r="AD3496" s="25">
        <v>0</v>
      </c>
      <c r="AE3496" s="25">
        <v>0</v>
      </c>
      <c r="AF3496" s="25">
        <v>0</v>
      </c>
      <c r="AG3496" s="25">
        <v>0</v>
      </c>
      <c r="AH3496" s="25">
        <v>0</v>
      </c>
      <c r="AI3496" s="25">
        <v>0</v>
      </c>
      <c r="AJ3496" s="25">
        <v>0</v>
      </c>
      <c r="AK3496" s="25">
        <v>0</v>
      </c>
      <c r="AL3496" s="25">
        <v>0</v>
      </c>
      <c r="AM3496" s="95">
        <v>0</v>
      </c>
      <c r="AN3496" s="95" t="e">
        <f ca="1">IF(MengeInEEGSummieren(M3496),AM3496,0)</f>
        <v>#NAME?</v>
      </c>
      <c r="AO3496" s="95">
        <f t="shared" si="330"/>
        <v>0</v>
      </c>
      <c r="AP3496" s="95">
        <f t="shared" si="331"/>
        <v>0</v>
      </c>
      <c r="AS3496">
        <v>0</v>
      </c>
      <c r="AT3496">
        <v>0</v>
      </c>
      <c r="AU3496" t="e">
        <f t="shared" ca="1" si="332"/>
        <v>#NAME?</v>
      </c>
    </row>
    <row r="3497" spans="1:47" x14ac:dyDescent="0.15">
      <c r="A3497" s="21" t="s">
        <v>4589</v>
      </c>
      <c r="B3497" s="22" t="s">
        <v>17</v>
      </c>
      <c r="C3497" s="42">
        <v>2011</v>
      </c>
      <c r="D3497" s="22" t="s">
        <v>4590</v>
      </c>
      <c r="E3497" s="22"/>
      <c r="F3497" s="23">
        <v>11.94</v>
      </c>
      <c r="G3497" s="23">
        <v>11.94</v>
      </c>
      <c r="H3497" s="24">
        <f t="shared" si="327"/>
        <v>0</v>
      </c>
      <c r="I3497" s="153">
        <v>0</v>
      </c>
      <c r="J3497" s="24">
        <f t="shared" si="328"/>
        <v>0</v>
      </c>
      <c r="K3497" s="25">
        <f t="shared" si="329"/>
        <v>0</v>
      </c>
      <c r="L3497">
        <v>0</v>
      </c>
      <c r="M3497">
        <v>32964608</v>
      </c>
      <c r="N3497">
        <v>42065747</v>
      </c>
      <c r="O3497" s="52">
        <v>0</v>
      </c>
      <c r="P3497" s="52">
        <v>0</v>
      </c>
      <c r="Q3497" s="52">
        <v>0</v>
      </c>
      <c r="R3497" s="52">
        <v>0</v>
      </c>
      <c r="S3497" s="52">
        <v>0</v>
      </c>
      <c r="T3497" s="52">
        <v>0</v>
      </c>
      <c r="U3497" s="52">
        <v>0</v>
      </c>
      <c r="V3497" s="52">
        <v>0</v>
      </c>
      <c r="W3497" s="52">
        <v>0</v>
      </c>
      <c r="X3497" s="52">
        <v>0</v>
      </c>
      <c r="Y3497" s="52">
        <v>0</v>
      </c>
      <c r="Z3497" s="52">
        <v>0</v>
      </c>
      <c r="AA3497" s="25">
        <v>0</v>
      </c>
      <c r="AB3497" s="25">
        <v>0</v>
      </c>
      <c r="AC3497" s="25">
        <v>0</v>
      </c>
      <c r="AD3497" s="25">
        <v>0</v>
      </c>
      <c r="AE3497" s="25">
        <v>0</v>
      </c>
      <c r="AF3497" s="25">
        <v>0</v>
      </c>
      <c r="AG3497" s="25">
        <v>0</v>
      </c>
      <c r="AH3497" s="25">
        <v>0</v>
      </c>
      <c r="AI3497" s="25">
        <v>0</v>
      </c>
      <c r="AJ3497" s="25">
        <v>0</v>
      </c>
      <c r="AK3497" s="25">
        <v>0</v>
      </c>
      <c r="AL3497" s="25">
        <v>0</v>
      </c>
      <c r="AM3497" s="95">
        <v>0</v>
      </c>
      <c r="AN3497" s="95" t="e">
        <f ca="1">IF(MengeInEEGSummieren(M3497),AM3497,0)</f>
        <v>#NAME?</v>
      </c>
      <c r="AO3497" s="95">
        <f t="shared" si="330"/>
        <v>0</v>
      </c>
      <c r="AP3497" s="95">
        <f t="shared" si="331"/>
        <v>0</v>
      </c>
      <c r="AS3497">
        <v>0</v>
      </c>
      <c r="AT3497">
        <v>0</v>
      </c>
      <c r="AU3497" t="e">
        <f t="shared" ca="1" si="332"/>
        <v>#NAME?</v>
      </c>
    </row>
    <row r="3498" spans="1:47" x14ac:dyDescent="0.15">
      <c r="A3498" s="21" t="s">
        <v>4591</v>
      </c>
      <c r="B3498" s="22" t="s">
        <v>17</v>
      </c>
      <c r="C3498" s="42">
        <v>2011</v>
      </c>
      <c r="D3498" s="22" t="s">
        <v>4592</v>
      </c>
      <c r="E3498" s="22"/>
      <c r="F3498" s="23">
        <v>17.82</v>
      </c>
      <c r="G3498" s="23">
        <v>17.82</v>
      </c>
      <c r="H3498" s="24">
        <f t="shared" si="327"/>
        <v>0</v>
      </c>
      <c r="I3498" s="153">
        <v>0</v>
      </c>
      <c r="J3498" s="24">
        <f t="shared" si="328"/>
        <v>0</v>
      </c>
      <c r="K3498" s="25">
        <f t="shared" si="329"/>
        <v>0</v>
      </c>
      <c r="L3498">
        <v>0</v>
      </c>
      <c r="M3498">
        <v>32964608</v>
      </c>
      <c r="N3498">
        <v>42065747</v>
      </c>
      <c r="O3498" s="52">
        <v>0</v>
      </c>
      <c r="P3498" s="52">
        <v>0</v>
      </c>
      <c r="Q3498" s="52">
        <v>0</v>
      </c>
      <c r="R3498" s="52">
        <v>0</v>
      </c>
      <c r="S3498" s="52">
        <v>0</v>
      </c>
      <c r="T3498" s="52">
        <v>0</v>
      </c>
      <c r="U3498" s="52">
        <v>0</v>
      </c>
      <c r="V3498" s="52">
        <v>0</v>
      </c>
      <c r="W3498" s="52">
        <v>0</v>
      </c>
      <c r="X3498" s="52">
        <v>0</v>
      </c>
      <c r="Y3498" s="52">
        <v>0</v>
      </c>
      <c r="Z3498" s="52">
        <v>0</v>
      </c>
      <c r="AA3498" s="25">
        <v>0</v>
      </c>
      <c r="AB3498" s="25">
        <v>0</v>
      </c>
      <c r="AC3498" s="25">
        <v>0</v>
      </c>
      <c r="AD3498" s="25">
        <v>0</v>
      </c>
      <c r="AE3498" s="25">
        <v>0</v>
      </c>
      <c r="AF3498" s="25">
        <v>0</v>
      </c>
      <c r="AG3498" s="25">
        <v>0</v>
      </c>
      <c r="AH3498" s="25">
        <v>0</v>
      </c>
      <c r="AI3498" s="25">
        <v>0</v>
      </c>
      <c r="AJ3498" s="25">
        <v>0</v>
      </c>
      <c r="AK3498" s="25">
        <v>0</v>
      </c>
      <c r="AL3498" s="25">
        <v>0</v>
      </c>
      <c r="AM3498" s="95">
        <v>0</v>
      </c>
      <c r="AN3498" s="95" t="e">
        <f ca="1">IF(MengeInEEGSummieren(M3498),AM3498,0)</f>
        <v>#NAME?</v>
      </c>
      <c r="AO3498" s="95">
        <f t="shared" si="330"/>
        <v>0</v>
      </c>
      <c r="AP3498" s="95">
        <f t="shared" si="331"/>
        <v>0</v>
      </c>
      <c r="AS3498">
        <v>0</v>
      </c>
      <c r="AT3498">
        <v>0</v>
      </c>
      <c r="AU3498" t="e">
        <f t="shared" ca="1" si="332"/>
        <v>#NAME?</v>
      </c>
    </row>
    <row r="3499" spans="1:47" x14ac:dyDescent="0.15">
      <c r="A3499" s="21" t="s">
        <v>4593</v>
      </c>
      <c r="B3499" s="22" t="s">
        <v>17</v>
      </c>
      <c r="C3499" s="42">
        <v>2011</v>
      </c>
      <c r="D3499" s="22" t="s">
        <v>4594</v>
      </c>
      <c r="E3499" s="22"/>
      <c r="F3499" s="23">
        <v>18.8</v>
      </c>
      <c r="G3499" s="23">
        <v>18.8</v>
      </c>
      <c r="H3499" s="24">
        <f t="shared" si="327"/>
        <v>0</v>
      </c>
      <c r="I3499" s="153">
        <v>0</v>
      </c>
      <c r="J3499" s="24">
        <f t="shared" si="328"/>
        <v>0</v>
      </c>
      <c r="K3499" s="25">
        <f t="shared" si="329"/>
        <v>0</v>
      </c>
      <c r="L3499">
        <v>0</v>
      </c>
      <c r="M3499">
        <v>32964608</v>
      </c>
      <c r="N3499">
        <v>42065747</v>
      </c>
      <c r="O3499" s="52">
        <v>0</v>
      </c>
      <c r="P3499" s="52">
        <v>0</v>
      </c>
      <c r="Q3499" s="52">
        <v>0</v>
      </c>
      <c r="R3499" s="52">
        <v>0</v>
      </c>
      <c r="S3499" s="52">
        <v>0</v>
      </c>
      <c r="T3499" s="52">
        <v>0</v>
      </c>
      <c r="U3499" s="52">
        <v>0</v>
      </c>
      <c r="V3499" s="52">
        <v>0</v>
      </c>
      <c r="W3499" s="52">
        <v>0</v>
      </c>
      <c r="X3499" s="52">
        <v>0</v>
      </c>
      <c r="Y3499" s="52">
        <v>0</v>
      </c>
      <c r="Z3499" s="52">
        <v>0</v>
      </c>
      <c r="AA3499" s="25">
        <v>0</v>
      </c>
      <c r="AB3499" s="25">
        <v>0</v>
      </c>
      <c r="AC3499" s="25">
        <v>0</v>
      </c>
      <c r="AD3499" s="25">
        <v>0</v>
      </c>
      <c r="AE3499" s="25">
        <v>0</v>
      </c>
      <c r="AF3499" s="25">
        <v>0</v>
      </c>
      <c r="AG3499" s="25">
        <v>0</v>
      </c>
      <c r="AH3499" s="25">
        <v>0</v>
      </c>
      <c r="AI3499" s="25">
        <v>0</v>
      </c>
      <c r="AJ3499" s="25">
        <v>0</v>
      </c>
      <c r="AK3499" s="25">
        <v>0</v>
      </c>
      <c r="AL3499" s="25">
        <v>0</v>
      </c>
      <c r="AM3499" s="95">
        <v>0</v>
      </c>
      <c r="AN3499" s="95" t="e">
        <f ca="1">IF(MengeInEEGSummieren(M3499),AM3499,0)</f>
        <v>#NAME?</v>
      </c>
      <c r="AO3499" s="95">
        <f t="shared" si="330"/>
        <v>0</v>
      </c>
      <c r="AP3499" s="95">
        <f t="shared" si="331"/>
        <v>0</v>
      </c>
      <c r="AS3499">
        <v>0</v>
      </c>
      <c r="AT3499">
        <v>0</v>
      </c>
      <c r="AU3499" t="e">
        <f t="shared" ca="1" si="332"/>
        <v>#NAME?</v>
      </c>
    </row>
    <row r="3500" spans="1:47" x14ac:dyDescent="0.15">
      <c r="A3500" s="21" t="s">
        <v>4595</v>
      </c>
      <c r="B3500" s="22" t="s">
        <v>17</v>
      </c>
      <c r="C3500" s="42">
        <v>2011</v>
      </c>
      <c r="D3500" s="22" t="s">
        <v>4596</v>
      </c>
      <c r="E3500" s="22"/>
      <c r="F3500" s="23">
        <v>21.74</v>
      </c>
      <c r="G3500" s="23">
        <v>21.74</v>
      </c>
      <c r="H3500" s="24">
        <f t="shared" si="327"/>
        <v>0</v>
      </c>
      <c r="I3500" s="153">
        <v>0</v>
      </c>
      <c r="J3500" s="24">
        <f t="shared" si="328"/>
        <v>0</v>
      </c>
      <c r="K3500" s="25">
        <f t="shared" si="329"/>
        <v>0</v>
      </c>
      <c r="L3500">
        <v>0</v>
      </c>
      <c r="M3500">
        <v>32964608</v>
      </c>
      <c r="N3500">
        <v>42065747</v>
      </c>
      <c r="O3500" s="52">
        <v>0</v>
      </c>
      <c r="P3500" s="52">
        <v>0</v>
      </c>
      <c r="Q3500" s="52">
        <v>0</v>
      </c>
      <c r="R3500" s="52">
        <v>0</v>
      </c>
      <c r="S3500" s="52">
        <v>0</v>
      </c>
      <c r="T3500" s="52">
        <v>0</v>
      </c>
      <c r="U3500" s="52">
        <v>0</v>
      </c>
      <c r="V3500" s="52">
        <v>0</v>
      </c>
      <c r="W3500" s="52">
        <v>0</v>
      </c>
      <c r="X3500" s="52">
        <v>0</v>
      </c>
      <c r="Y3500" s="52">
        <v>0</v>
      </c>
      <c r="Z3500" s="52">
        <v>0</v>
      </c>
      <c r="AA3500" s="25">
        <v>0</v>
      </c>
      <c r="AB3500" s="25">
        <v>0</v>
      </c>
      <c r="AC3500" s="25">
        <v>0</v>
      </c>
      <c r="AD3500" s="25">
        <v>0</v>
      </c>
      <c r="AE3500" s="25">
        <v>0</v>
      </c>
      <c r="AF3500" s="25">
        <v>0</v>
      </c>
      <c r="AG3500" s="25">
        <v>0</v>
      </c>
      <c r="AH3500" s="25">
        <v>0</v>
      </c>
      <c r="AI3500" s="25">
        <v>0</v>
      </c>
      <c r="AJ3500" s="25">
        <v>0</v>
      </c>
      <c r="AK3500" s="25">
        <v>0</v>
      </c>
      <c r="AL3500" s="25">
        <v>0</v>
      </c>
      <c r="AM3500" s="95">
        <v>0</v>
      </c>
      <c r="AN3500" s="95" t="e">
        <f ca="1">IF(MengeInEEGSummieren(M3500),AM3500,0)</f>
        <v>#NAME?</v>
      </c>
      <c r="AO3500" s="95">
        <f t="shared" si="330"/>
        <v>0</v>
      </c>
      <c r="AP3500" s="95">
        <f t="shared" si="331"/>
        <v>0</v>
      </c>
      <c r="AS3500">
        <v>0</v>
      </c>
      <c r="AT3500">
        <v>0</v>
      </c>
      <c r="AU3500" t="e">
        <f t="shared" ca="1" si="332"/>
        <v>#NAME?</v>
      </c>
    </row>
    <row r="3501" spans="1:47" x14ac:dyDescent="0.15">
      <c r="A3501" s="21" t="s">
        <v>4597</v>
      </c>
      <c r="B3501" s="22" t="s">
        <v>17</v>
      </c>
      <c r="C3501" s="42">
        <v>2011</v>
      </c>
      <c r="D3501" s="22" t="s">
        <v>4598</v>
      </c>
      <c r="E3501" s="22"/>
      <c r="F3501" s="23">
        <v>20.76</v>
      </c>
      <c r="G3501" s="23">
        <v>20.76</v>
      </c>
      <c r="H3501" s="24">
        <f t="shared" si="327"/>
        <v>0</v>
      </c>
      <c r="I3501" s="153">
        <v>0</v>
      </c>
      <c r="J3501" s="24">
        <f t="shared" si="328"/>
        <v>0</v>
      </c>
      <c r="K3501" s="25">
        <f t="shared" si="329"/>
        <v>0</v>
      </c>
      <c r="L3501">
        <v>0</v>
      </c>
      <c r="M3501">
        <v>32964608</v>
      </c>
      <c r="N3501">
        <v>42065747</v>
      </c>
      <c r="O3501" s="52">
        <v>0</v>
      </c>
      <c r="P3501" s="52">
        <v>0</v>
      </c>
      <c r="Q3501" s="52">
        <v>0</v>
      </c>
      <c r="R3501" s="52">
        <v>0</v>
      </c>
      <c r="S3501" s="52">
        <v>0</v>
      </c>
      <c r="T3501" s="52">
        <v>0</v>
      </c>
      <c r="U3501" s="52">
        <v>0</v>
      </c>
      <c r="V3501" s="52">
        <v>0</v>
      </c>
      <c r="W3501" s="52">
        <v>0</v>
      </c>
      <c r="X3501" s="52">
        <v>0</v>
      </c>
      <c r="Y3501" s="52">
        <v>0</v>
      </c>
      <c r="Z3501" s="52">
        <v>0</v>
      </c>
      <c r="AA3501" s="25">
        <v>0</v>
      </c>
      <c r="AB3501" s="25">
        <v>0</v>
      </c>
      <c r="AC3501" s="25">
        <v>0</v>
      </c>
      <c r="AD3501" s="25">
        <v>0</v>
      </c>
      <c r="AE3501" s="25">
        <v>0</v>
      </c>
      <c r="AF3501" s="25">
        <v>0</v>
      </c>
      <c r="AG3501" s="25">
        <v>0</v>
      </c>
      <c r="AH3501" s="25">
        <v>0</v>
      </c>
      <c r="AI3501" s="25">
        <v>0</v>
      </c>
      <c r="AJ3501" s="25">
        <v>0</v>
      </c>
      <c r="AK3501" s="25">
        <v>0</v>
      </c>
      <c r="AL3501" s="25">
        <v>0</v>
      </c>
      <c r="AM3501" s="95">
        <v>0</v>
      </c>
      <c r="AN3501" s="95" t="e">
        <f ca="1">IF(MengeInEEGSummieren(M3501),AM3501,0)</f>
        <v>#NAME?</v>
      </c>
      <c r="AO3501" s="95">
        <f t="shared" si="330"/>
        <v>0</v>
      </c>
      <c r="AP3501" s="95">
        <f t="shared" si="331"/>
        <v>0</v>
      </c>
      <c r="AS3501">
        <v>0</v>
      </c>
      <c r="AT3501">
        <v>0</v>
      </c>
      <c r="AU3501" t="e">
        <f t="shared" ca="1" si="332"/>
        <v>#NAME?</v>
      </c>
    </row>
    <row r="3502" spans="1:47" x14ac:dyDescent="0.15">
      <c r="A3502" s="21" t="s">
        <v>4599</v>
      </c>
      <c r="B3502" s="22" t="s">
        <v>17</v>
      </c>
      <c r="C3502" s="42">
        <v>2011</v>
      </c>
      <c r="D3502" s="22" t="s">
        <v>4600</v>
      </c>
      <c r="E3502" s="22"/>
      <c r="F3502" s="23">
        <v>16.84</v>
      </c>
      <c r="G3502" s="23">
        <v>16.84</v>
      </c>
      <c r="H3502" s="24">
        <f t="shared" si="327"/>
        <v>0</v>
      </c>
      <c r="I3502" s="153">
        <v>0</v>
      </c>
      <c r="J3502" s="24">
        <f t="shared" si="328"/>
        <v>0</v>
      </c>
      <c r="K3502" s="25">
        <f t="shared" si="329"/>
        <v>0</v>
      </c>
      <c r="L3502">
        <v>0</v>
      </c>
      <c r="M3502">
        <v>32964608</v>
      </c>
      <c r="N3502">
        <v>42065747</v>
      </c>
      <c r="O3502" s="52">
        <v>0</v>
      </c>
      <c r="P3502" s="52">
        <v>0</v>
      </c>
      <c r="Q3502" s="52">
        <v>0</v>
      </c>
      <c r="R3502" s="52">
        <v>0</v>
      </c>
      <c r="S3502" s="52">
        <v>0</v>
      </c>
      <c r="T3502" s="52">
        <v>0</v>
      </c>
      <c r="U3502" s="52">
        <v>0</v>
      </c>
      <c r="V3502" s="52">
        <v>0</v>
      </c>
      <c r="W3502" s="52">
        <v>0</v>
      </c>
      <c r="X3502" s="52">
        <v>0</v>
      </c>
      <c r="Y3502" s="52">
        <v>0</v>
      </c>
      <c r="Z3502" s="52">
        <v>0</v>
      </c>
      <c r="AA3502" s="25">
        <v>0</v>
      </c>
      <c r="AB3502" s="25">
        <v>0</v>
      </c>
      <c r="AC3502" s="25">
        <v>0</v>
      </c>
      <c r="AD3502" s="25">
        <v>0</v>
      </c>
      <c r="AE3502" s="25">
        <v>0</v>
      </c>
      <c r="AF3502" s="25">
        <v>0</v>
      </c>
      <c r="AG3502" s="25">
        <v>0</v>
      </c>
      <c r="AH3502" s="25">
        <v>0</v>
      </c>
      <c r="AI3502" s="25">
        <v>0</v>
      </c>
      <c r="AJ3502" s="25">
        <v>0</v>
      </c>
      <c r="AK3502" s="25">
        <v>0</v>
      </c>
      <c r="AL3502" s="25">
        <v>0</v>
      </c>
      <c r="AM3502" s="95">
        <v>0</v>
      </c>
      <c r="AN3502" s="95" t="e">
        <f ca="1">IF(MengeInEEGSummieren(M3502),AM3502,0)</f>
        <v>#NAME?</v>
      </c>
      <c r="AO3502" s="95">
        <f t="shared" si="330"/>
        <v>0</v>
      </c>
      <c r="AP3502" s="95">
        <f t="shared" si="331"/>
        <v>0</v>
      </c>
      <c r="AS3502">
        <v>0</v>
      </c>
      <c r="AT3502">
        <v>0</v>
      </c>
      <c r="AU3502" t="e">
        <f t="shared" ca="1" si="332"/>
        <v>#NAME?</v>
      </c>
    </row>
    <row r="3503" spans="1:47" x14ac:dyDescent="0.15">
      <c r="A3503" s="21" t="s">
        <v>4601</v>
      </c>
      <c r="B3503" s="22" t="s">
        <v>17</v>
      </c>
      <c r="C3503" s="42">
        <v>2011</v>
      </c>
      <c r="D3503" s="22" t="s">
        <v>4602</v>
      </c>
      <c r="E3503" s="22"/>
      <c r="F3503" s="23">
        <v>17.82</v>
      </c>
      <c r="G3503" s="23">
        <v>17.82</v>
      </c>
      <c r="H3503" s="24">
        <f t="shared" si="327"/>
        <v>0</v>
      </c>
      <c r="I3503" s="153">
        <v>0</v>
      </c>
      <c r="J3503" s="24">
        <f t="shared" si="328"/>
        <v>0</v>
      </c>
      <c r="K3503" s="25">
        <f t="shared" si="329"/>
        <v>0</v>
      </c>
      <c r="L3503">
        <v>0</v>
      </c>
      <c r="M3503">
        <v>32964608</v>
      </c>
      <c r="N3503">
        <v>42065747</v>
      </c>
      <c r="O3503" s="52">
        <v>0</v>
      </c>
      <c r="P3503" s="52">
        <v>0</v>
      </c>
      <c r="Q3503" s="52">
        <v>0</v>
      </c>
      <c r="R3503" s="52">
        <v>0</v>
      </c>
      <c r="S3503" s="52">
        <v>0</v>
      </c>
      <c r="T3503" s="52">
        <v>0</v>
      </c>
      <c r="U3503" s="52">
        <v>0</v>
      </c>
      <c r="V3503" s="52">
        <v>0</v>
      </c>
      <c r="W3503" s="52">
        <v>0</v>
      </c>
      <c r="X3503" s="52">
        <v>0</v>
      </c>
      <c r="Y3503" s="52">
        <v>0</v>
      </c>
      <c r="Z3503" s="52">
        <v>0</v>
      </c>
      <c r="AA3503" s="25">
        <v>0</v>
      </c>
      <c r="AB3503" s="25">
        <v>0</v>
      </c>
      <c r="AC3503" s="25">
        <v>0</v>
      </c>
      <c r="AD3503" s="25">
        <v>0</v>
      </c>
      <c r="AE3503" s="25">
        <v>0</v>
      </c>
      <c r="AF3503" s="25">
        <v>0</v>
      </c>
      <c r="AG3503" s="25">
        <v>0</v>
      </c>
      <c r="AH3503" s="25">
        <v>0</v>
      </c>
      <c r="AI3503" s="25">
        <v>0</v>
      </c>
      <c r="AJ3503" s="25">
        <v>0</v>
      </c>
      <c r="AK3503" s="25">
        <v>0</v>
      </c>
      <c r="AL3503" s="25">
        <v>0</v>
      </c>
      <c r="AM3503" s="95">
        <v>0</v>
      </c>
      <c r="AN3503" s="95" t="e">
        <f ca="1">IF(MengeInEEGSummieren(M3503),AM3503,0)</f>
        <v>#NAME?</v>
      </c>
      <c r="AO3503" s="95">
        <f t="shared" si="330"/>
        <v>0</v>
      </c>
      <c r="AP3503" s="95">
        <f t="shared" si="331"/>
        <v>0</v>
      </c>
      <c r="AS3503">
        <v>0</v>
      </c>
      <c r="AT3503">
        <v>0</v>
      </c>
      <c r="AU3503" t="e">
        <f t="shared" ca="1" si="332"/>
        <v>#NAME?</v>
      </c>
    </row>
    <row r="3504" spans="1:47" x14ac:dyDescent="0.15">
      <c r="A3504" s="21" t="s">
        <v>4603</v>
      </c>
      <c r="B3504" s="22" t="s">
        <v>17</v>
      </c>
      <c r="C3504" s="42">
        <v>2011</v>
      </c>
      <c r="D3504" s="22" t="s">
        <v>4604</v>
      </c>
      <c r="E3504" s="22"/>
      <c r="F3504" s="23">
        <v>20.76</v>
      </c>
      <c r="G3504" s="23">
        <v>20.76</v>
      </c>
      <c r="H3504" s="24">
        <f t="shared" si="327"/>
        <v>0</v>
      </c>
      <c r="I3504" s="153">
        <v>0</v>
      </c>
      <c r="J3504" s="24">
        <f t="shared" si="328"/>
        <v>0</v>
      </c>
      <c r="K3504" s="25">
        <f t="shared" si="329"/>
        <v>0</v>
      </c>
      <c r="L3504">
        <v>0</v>
      </c>
      <c r="M3504">
        <v>32964608</v>
      </c>
      <c r="N3504">
        <v>42065747</v>
      </c>
      <c r="O3504" s="52">
        <v>0</v>
      </c>
      <c r="P3504" s="52">
        <v>0</v>
      </c>
      <c r="Q3504" s="52">
        <v>0</v>
      </c>
      <c r="R3504" s="52">
        <v>0</v>
      </c>
      <c r="S3504" s="52">
        <v>0</v>
      </c>
      <c r="T3504" s="52">
        <v>0</v>
      </c>
      <c r="U3504" s="52">
        <v>0</v>
      </c>
      <c r="V3504" s="52">
        <v>0</v>
      </c>
      <c r="W3504" s="52">
        <v>0</v>
      </c>
      <c r="X3504" s="52">
        <v>0</v>
      </c>
      <c r="Y3504" s="52">
        <v>0</v>
      </c>
      <c r="Z3504" s="52">
        <v>0</v>
      </c>
      <c r="AA3504" s="25">
        <v>0</v>
      </c>
      <c r="AB3504" s="25">
        <v>0</v>
      </c>
      <c r="AC3504" s="25">
        <v>0</v>
      </c>
      <c r="AD3504" s="25">
        <v>0</v>
      </c>
      <c r="AE3504" s="25">
        <v>0</v>
      </c>
      <c r="AF3504" s="25">
        <v>0</v>
      </c>
      <c r="AG3504" s="25">
        <v>0</v>
      </c>
      <c r="AH3504" s="25">
        <v>0</v>
      </c>
      <c r="AI3504" s="25">
        <v>0</v>
      </c>
      <c r="AJ3504" s="25">
        <v>0</v>
      </c>
      <c r="AK3504" s="25">
        <v>0</v>
      </c>
      <c r="AL3504" s="25">
        <v>0</v>
      </c>
      <c r="AM3504" s="95">
        <v>0</v>
      </c>
      <c r="AN3504" s="95" t="e">
        <f ca="1">IF(MengeInEEGSummieren(M3504),AM3504,0)</f>
        <v>#NAME?</v>
      </c>
      <c r="AO3504" s="95">
        <f t="shared" si="330"/>
        <v>0</v>
      </c>
      <c r="AP3504" s="95">
        <f t="shared" si="331"/>
        <v>0</v>
      </c>
      <c r="AS3504">
        <v>0</v>
      </c>
      <c r="AT3504">
        <v>0</v>
      </c>
      <c r="AU3504" t="e">
        <f t="shared" ca="1" si="332"/>
        <v>#NAME?</v>
      </c>
    </row>
    <row r="3505" spans="1:47" x14ac:dyDescent="0.15">
      <c r="A3505" s="21" t="s">
        <v>4605</v>
      </c>
      <c r="B3505" s="22" t="s">
        <v>17</v>
      </c>
      <c r="C3505" s="42">
        <v>2011</v>
      </c>
      <c r="D3505" s="22" t="s">
        <v>4606</v>
      </c>
      <c r="E3505" s="22"/>
      <c r="F3505" s="23">
        <v>19.78</v>
      </c>
      <c r="G3505" s="23">
        <v>19.78</v>
      </c>
      <c r="H3505" s="24">
        <f t="shared" si="327"/>
        <v>0</v>
      </c>
      <c r="I3505" s="153">
        <v>0</v>
      </c>
      <c r="J3505" s="24">
        <f t="shared" si="328"/>
        <v>0</v>
      </c>
      <c r="K3505" s="25">
        <f t="shared" si="329"/>
        <v>0</v>
      </c>
      <c r="L3505">
        <v>0</v>
      </c>
      <c r="M3505">
        <v>32964608</v>
      </c>
      <c r="N3505">
        <v>42065747</v>
      </c>
      <c r="O3505" s="52">
        <v>0</v>
      </c>
      <c r="P3505" s="52">
        <v>0</v>
      </c>
      <c r="Q3505" s="52">
        <v>0</v>
      </c>
      <c r="R3505" s="52">
        <v>0</v>
      </c>
      <c r="S3505" s="52">
        <v>0</v>
      </c>
      <c r="T3505" s="52">
        <v>0</v>
      </c>
      <c r="U3505" s="52">
        <v>0</v>
      </c>
      <c r="V3505" s="52">
        <v>0</v>
      </c>
      <c r="W3505" s="52">
        <v>0</v>
      </c>
      <c r="X3505" s="52">
        <v>0</v>
      </c>
      <c r="Y3505" s="52">
        <v>0</v>
      </c>
      <c r="Z3505" s="52">
        <v>0</v>
      </c>
      <c r="AA3505" s="25">
        <v>0</v>
      </c>
      <c r="AB3505" s="25">
        <v>0</v>
      </c>
      <c r="AC3505" s="25">
        <v>0</v>
      </c>
      <c r="AD3505" s="25">
        <v>0</v>
      </c>
      <c r="AE3505" s="25">
        <v>0</v>
      </c>
      <c r="AF3505" s="25">
        <v>0</v>
      </c>
      <c r="AG3505" s="25">
        <v>0</v>
      </c>
      <c r="AH3505" s="25">
        <v>0</v>
      </c>
      <c r="AI3505" s="25">
        <v>0</v>
      </c>
      <c r="AJ3505" s="25">
        <v>0</v>
      </c>
      <c r="AK3505" s="25">
        <v>0</v>
      </c>
      <c r="AL3505" s="25">
        <v>0</v>
      </c>
      <c r="AM3505" s="95">
        <v>0</v>
      </c>
      <c r="AN3505" s="95" t="e">
        <f ca="1">IF(MengeInEEGSummieren(M3505),AM3505,0)</f>
        <v>#NAME?</v>
      </c>
      <c r="AO3505" s="95">
        <f t="shared" si="330"/>
        <v>0</v>
      </c>
      <c r="AP3505" s="95">
        <f t="shared" si="331"/>
        <v>0</v>
      </c>
      <c r="AS3505">
        <v>0</v>
      </c>
      <c r="AT3505">
        <v>0</v>
      </c>
      <c r="AU3505" t="e">
        <f t="shared" ca="1" si="332"/>
        <v>#NAME?</v>
      </c>
    </row>
    <row r="3506" spans="1:47" x14ac:dyDescent="0.15">
      <c r="A3506" s="21" t="s">
        <v>4607</v>
      </c>
      <c r="B3506" s="22" t="s">
        <v>17</v>
      </c>
      <c r="C3506" s="42">
        <v>2011</v>
      </c>
      <c r="D3506" s="22" t="s">
        <v>4608</v>
      </c>
      <c r="E3506" s="22"/>
      <c r="F3506" s="23">
        <v>10.96</v>
      </c>
      <c r="G3506" s="23">
        <v>10.96</v>
      </c>
      <c r="H3506" s="24">
        <f t="shared" si="327"/>
        <v>0</v>
      </c>
      <c r="I3506" s="153">
        <v>0</v>
      </c>
      <c r="J3506" s="24">
        <f t="shared" si="328"/>
        <v>0</v>
      </c>
      <c r="K3506" s="25">
        <f t="shared" si="329"/>
        <v>0</v>
      </c>
      <c r="L3506">
        <v>0</v>
      </c>
      <c r="M3506">
        <v>32964608</v>
      </c>
      <c r="N3506">
        <v>42065747</v>
      </c>
      <c r="O3506" s="52">
        <v>0</v>
      </c>
      <c r="P3506" s="52">
        <v>0</v>
      </c>
      <c r="Q3506" s="52">
        <v>0</v>
      </c>
      <c r="R3506" s="52">
        <v>0</v>
      </c>
      <c r="S3506" s="52">
        <v>0</v>
      </c>
      <c r="T3506" s="52">
        <v>0</v>
      </c>
      <c r="U3506" s="52">
        <v>0</v>
      </c>
      <c r="V3506" s="52">
        <v>0</v>
      </c>
      <c r="W3506" s="52">
        <v>0</v>
      </c>
      <c r="X3506" s="52">
        <v>0</v>
      </c>
      <c r="Y3506" s="52">
        <v>0</v>
      </c>
      <c r="Z3506" s="52">
        <v>0</v>
      </c>
      <c r="AA3506" s="25">
        <v>0</v>
      </c>
      <c r="AB3506" s="25">
        <v>0</v>
      </c>
      <c r="AC3506" s="25">
        <v>0</v>
      </c>
      <c r="AD3506" s="25">
        <v>0</v>
      </c>
      <c r="AE3506" s="25">
        <v>0</v>
      </c>
      <c r="AF3506" s="25">
        <v>0</v>
      </c>
      <c r="AG3506" s="25">
        <v>0</v>
      </c>
      <c r="AH3506" s="25">
        <v>0</v>
      </c>
      <c r="AI3506" s="25">
        <v>0</v>
      </c>
      <c r="AJ3506" s="25">
        <v>0</v>
      </c>
      <c r="AK3506" s="25">
        <v>0</v>
      </c>
      <c r="AL3506" s="25">
        <v>0</v>
      </c>
      <c r="AM3506" s="95">
        <v>0</v>
      </c>
      <c r="AN3506" s="95" t="e">
        <f ca="1">IF(MengeInEEGSummieren(M3506),AM3506,0)</f>
        <v>#NAME?</v>
      </c>
      <c r="AO3506" s="95">
        <f t="shared" si="330"/>
        <v>0</v>
      </c>
      <c r="AP3506" s="95">
        <f t="shared" si="331"/>
        <v>0</v>
      </c>
      <c r="AS3506">
        <v>0</v>
      </c>
      <c r="AT3506">
        <v>0</v>
      </c>
      <c r="AU3506" t="e">
        <f t="shared" ca="1" si="332"/>
        <v>#NAME?</v>
      </c>
    </row>
    <row r="3507" spans="1:47" x14ac:dyDescent="0.15">
      <c r="A3507" s="21" t="s">
        <v>4609</v>
      </c>
      <c r="B3507" s="22" t="s">
        <v>17</v>
      </c>
      <c r="C3507" s="42">
        <v>2011</v>
      </c>
      <c r="D3507" s="22" t="s">
        <v>4610</v>
      </c>
      <c r="E3507" s="22"/>
      <c r="F3507" s="23">
        <v>16.84</v>
      </c>
      <c r="G3507" s="23">
        <v>16.84</v>
      </c>
      <c r="H3507" s="24">
        <f t="shared" si="327"/>
        <v>0</v>
      </c>
      <c r="I3507" s="153">
        <v>0</v>
      </c>
      <c r="J3507" s="24">
        <f t="shared" si="328"/>
        <v>0</v>
      </c>
      <c r="K3507" s="25">
        <f t="shared" si="329"/>
        <v>0</v>
      </c>
      <c r="L3507">
        <v>0</v>
      </c>
      <c r="M3507">
        <v>32964608</v>
      </c>
      <c r="N3507">
        <v>42065747</v>
      </c>
      <c r="O3507" s="52">
        <v>0</v>
      </c>
      <c r="P3507" s="52">
        <v>0</v>
      </c>
      <c r="Q3507" s="52">
        <v>0</v>
      </c>
      <c r="R3507" s="52">
        <v>0</v>
      </c>
      <c r="S3507" s="52">
        <v>0</v>
      </c>
      <c r="T3507" s="52">
        <v>0</v>
      </c>
      <c r="U3507" s="52">
        <v>0</v>
      </c>
      <c r="V3507" s="52">
        <v>0</v>
      </c>
      <c r="W3507" s="52">
        <v>0</v>
      </c>
      <c r="X3507" s="52">
        <v>0</v>
      </c>
      <c r="Y3507" s="52">
        <v>0</v>
      </c>
      <c r="Z3507" s="52">
        <v>0</v>
      </c>
      <c r="AA3507" s="25">
        <v>0</v>
      </c>
      <c r="AB3507" s="25">
        <v>0</v>
      </c>
      <c r="AC3507" s="25">
        <v>0</v>
      </c>
      <c r="AD3507" s="25">
        <v>0</v>
      </c>
      <c r="AE3507" s="25">
        <v>0</v>
      </c>
      <c r="AF3507" s="25">
        <v>0</v>
      </c>
      <c r="AG3507" s="25">
        <v>0</v>
      </c>
      <c r="AH3507" s="25">
        <v>0</v>
      </c>
      <c r="AI3507" s="25">
        <v>0</v>
      </c>
      <c r="AJ3507" s="25">
        <v>0</v>
      </c>
      <c r="AK3507" s="25">
        <v>0</v>
      </c>
      <c r="AL3507" s="25">
        <v>0</v>
      </c>
      <c r="AM3507" s="95">
        <v>0</v>
      </c>
      <c r="AN3507" s="95" t="e">
        <f ca="1">IF(MengeInEEGSummieren(M3507),AM3507,0)</f>
        <v>#NAME?</v>
      </c>
      <c r="AO3507" s="95">
        <f t="shared" si="330"/>
        <v>0</v>
      </c>
      <c r="AP3507" s="95">
        <f t="shared" si="331"/>
        <v>0</v>
      </c>
      <c r="AS3507">
        <v>0</v>
      </c>
      <c r="AT3507">
        <v>0</v>
      </c>
      <c r="AU3507" t="e">
        <f t="shared" ca="1" si="332"/>
        <v>#NAME?</v>
      </c>
    </row>
    <row r="3508" spans="1:47" x14ac:dyDescent="0.15">
      <c r="A3508" s="21" t="s">
        <v>4611</v>
      </c>
      <c r="B3508" s="22" t="s">
        <v>17</v>
      </c>
      <c r="C3508" s="42">
        <v>2011</v>
      </c>
      <c r="D3508" s="22" t="s">
        <v>4612</v>
      </c>
      <c r="E3508" s="22"/>
      <c r="F3508" s="23">
        <v>17.82</v>
      </c>
      <c r="G3508" s="23">
        <v>17.82</v>
      </c>
      <c r="H3508" s="24">
        <f t="shared" si="327"/>
        <v>0</v>
      </c>
      <c r="I3508" s="153">
        <v>0</v>
      </c>
      <c r="J3508" s="24">
        <f t="shared" si="328"/>
        <v>0</v>
      </c>
      <c r="K3508" s="25">
        <f t="shared" si="329"/>
        <v>0</v>
      </c>
      <c r="L3508">
        <v>0</v>
      </c>
      <c r="M3508">
        <v>32964608</v>
      </c>
      <c r="N3508">
        <v>42065747</v>
      </c>
      <c r="O3508" s="52">
        <v>0</v>
      </c>
      <c r="P3508" s="52">
        <v>0</v>
      </c>
      <c r="Q3508" s="52">
        <v>0</v>
      </c>
      <c r="R3508" s="52">
        <v>0</v>
      </c>
      <c r="S3508" s="52">
        <v>0</v>
      </c>
      <c r="T3508" s="52">
        <v>0</v>
      </c>
      <c r="U3508" s="52">
        <v>0</v>
      </c>
      <c r="V3508" s="52">
        <v>0</v>
      </c>
      <c r="W3508" s="52">
        <v>0</v>
      </c>
      <c r="X3508" s="52">
        <v>0</v>
      </c>
      <c r="Y3508" s="52">
        <v>0</v>
      </c>
      <c r="Z3508" s="52">
        <v>0</v>
      </c>
      <c r="AA3508" s="25">
        <v>0</v>
      </c>
      <c r="AB3508" s="25">
        <v>0</v>
      </c>
      <c r="AC3508" s="25">
        <v>0</v>
      </c>
      <c r="AD3508" s="25">
        <v>0</v>
      </c>
      <c r="AE3508" s="25">
        <v>0</v>
      </c>
      <c r="AF3508" s="25">
        <v>0</v>
      </c>
      <c r="AG3508" s="25">
        <v>0</v>
      </c>
      <c r="AH3508" s="25">
        <v>0</v>
      </c>
      <c r="AI3508" s="25">
        <v>0</v>
      </c>
      <c r="AJ3508" s="25">
        <v>0</v>
      </c>
      <c r="AK3508" s="25">
        <v>0</v>
      </c>
      <c r="AL3508" s="25">
        <v>0</v>
      </c>
      <c r="AM3508" s="95">
        <v>0</v>
      </c>
      <c r="AN3508" s="95" t="e">
        <f ca="1">IF(MengeInEEGSummieren(M3508),AM3508,0)</f>
        <v>#NAME?</v>
      </c>
      <c r="AO3508" s="95">
        <f t="shared" si="330"/>
        <v>0</v>
      </c>
      <c r="AP3508" s="95">
        <f t="shared" si="331"/>
        <v>0</v>
      </c>
      <c r="AS3508">
        <v>0</v>
      </c>
      <c r="AT3508">
        <v>0</v>
      </c>
      <c r="AU3508" t="e">
        <f t="shared" ca="1" si="332"/>
        <v>#NAME?</v>
      </c>
    </row>
    <row r="3509" spans="1:47" x14ac:dyDescent="0.15">
      <c r="A3509" s="21" t="s">
        <v>4613</v>
      </c>
      <c r="B3509" s="22" t="s">
        <v>17</v>
      </c>
      <c r="C3509" s="42">
        <v>2011</v>
      </c>
      <c r="D3509" s="22" t="s">
        <v>4614</v>
      </c>
      <c r="E3509" s="22"/>
      <c r="F3509" s="23">
        <v>20.76</v>
      </c>
      <c r="G3509" s="23">
        <v>20.76</v>
      </c>
      <c r="H3509" s="24">
        <f t="shared" si="327"/>
        <v>0</v>
      </c>
      <c r="I3509" s="153">
        <v>0</v>
      </c>
      <c r="J3509" s="24">
        <f t="shared" si="328"/>
        <v>0</v>
      </c>
      <c r="K3509" s="25">
        <f t="shared" si="329"/>
        <v>0</v>
      </c>
      <c r="L3509">
        <v>0</v>
      </c>
      <c r="M3509">
        <v>32964608</v>
      </c>
      <c r="N3509">
        <v>42065747</v>
      </c>
      <c r="O3509" s="52">
        <v>0</v>
      </c>
      <c r="P3509" s="52">
        <v>0</v>
      </c>
      <c r="Q3509" s="52">
        <v>0</v>
      </c>
      <c r="R3509" s="52">
        <v>0</v>
      </c>
      <c r="S3509" s="52">
        <v>0</v>
      </c>
      <c r="T3509" s="52">
        <v>0</v>
      </c>
      <c r="U3509" s="52">
        <v>0</v>
      </c>
      <c r="V3509" s="52">
        <v>0</v>
      </c>
      <c r="W3509" s="52">
        <v>0</v>
      </c>
      <c r="X3509" s="52">
        <v>0</v>
      </c>
      <c r="Y3509" s="52">
        <v>0</v>
      </c>
      <c r="Z3509" s="52">
        <v>0</v>
      </c>
      <c r="AA3509" s="25">
        <v>0</v>
      </c>
      <c r="AB3509" s="25">
        <v>0</v>
      </c>
      <c r="AC3509" s="25">
        <v>0</v>
      </c>
      <c r="AD3509" s="25">
        <v>0</v>
      </c>
      <c r="AE3509" s="25">
        <v>0</v>
      </c>
      <c r="AF3509" s="25">
        <v>0</v>
      </c>
      <c r="AG3509" s="25">
        <v>0</v>
      </c>
      <c r="AH3509" s="25">
        <v>0</v>
      </c>
      <c r="AI3509" s="25">
        <v>0</v>
      </c>
      <c r="AJ3509" s="25">
        <v>0</v>
      </c>
      <c r="AK3509" s="25">
        <v>0</v>
      </c>
      <c r="AL3509" s="25">
        <v>0</v>
      </c>
      <c r="AM3509" s="95">
        <v>0</v>
      </c>
      <c r="AN3509" s="95" t="e">
        <f ca="1">IF(MengeInEEGSummieren(M3509),AM3509,0)</f>
        <v>#NAME?</v>
      </c>
      <c r="AO3509" s="95">
        <f t="shared" si="330"/>
        <v>0</v>
      </c>
      <c r="AP3509" s="95">
        <f t="shared" si="331"/>
        <v>0</v>
      </c>
      <c r="AS3509">
        <v>0</v>
      </c>
      <c r="AT3509">
        <v>0</v>
      </c>
      <c r="AU3509" t="e">
        <f t="shared" ca="1" si="332"/>
        <v>#NAME?</v>
      </c>
    </row>
    <row r="3510" spans="1:47" x14ac:dyDescent="0.15">
      <c r="A3510" s="21" t="s">
        <v>4615</v>
      </c>
      <c r="B3510" s="22" t="s">
        <v>17</v>
      </c>
      <c r="C3510" s="42">
        <v>2011</v>
      </c>
      <c r="D3510" s="22" t="s">
        <v>4616</v>
      </c>
      <c r="E3510" s="22"/>
      <c r="F3510" s="23">
        <v>19.78</v>
      </c>
      <c r="G3510" s="23">
        <v>19.78</v>
      </c>
      <c r="H3510" s="24">
        <f t="shared" si="327"/>
        <v>0</v>
      </c>
      <c r="I3510" s="153">
        <v>0</v>
      </c>
      <c r="J3510" s="24">
        <f t="shared" si="328"/>
        <v>0</v>
      </c>
      <c r="K3510" s="25">
        <f t="shared" si="329"/>
        <v>0</v>
      </c>
      <c r="L3510">
        <v>0</v>
      </c>
      <c r="M3510">
        <v>32964608</v>
      </c>
      <c r="N3510">
        <v>42065747</v>
      </c>
      <c r="O3510" s="52">
        <v>0</v>
      </c>
      <c r="P3510" s="52">
        <v>0</v>
      </c>
      <c r="Q3510" s="52">
        <v>0</v>
      </c>
      <c r="R3510" s="52">
        <v>0</v>
      </c>
      <c r="S3510" s="52">
        <v>0</v>
      </c>
      <c r="T3510" s="52">
        <v>0</v>
      </c>
      <c r="U3510" s="52">
        <v>0</v>
      </c>
      <c r="V3510" s="52">
        <v>0</v>
      </c>
      <c r="W3510" s="52">
        <v>0</v>
      </c>
      <c r="X3510" s="52">
        <v>0</v>
      </c>
      <c r="Y3510" s="52">
        <v>0</v>
      </c>
      <c r="Z3510" s="52">
        <v>0</v>
      </c>
      <c r="AA3510" s="25">
        <v>0</v>
      </c>
      <c r="AB3510" s="25">
        <v>0</v>
      </c>
      <c r="AC3510" s="25">
        <v>0</v>
      </c>
      <c r="AD3510" s="25">
        <v>0</v>
      </c>
      <c r="AE3510" s="25">
        <v>0</v>
      </c>
      <c r="AF3510" s="25">
        <v>0</v>
      </c>
      <c r="AG3510" s="25">
        <v>0</v>
      </c>
      <c r="AH3510" s="25">
        <v>0</v>
      </c>
      <c r="AI3510" s="25">
        <v>0</v>
      </c>
      <c r="AJ3510" s="25">
        <v>0</v>
      </c>
      <c r="AK3510" s="25">
        <v>0</v>
      </c>
      <c r="AL3510" s="25">
        <v>0</v>
      </c>
      <c r="AM3510" s="95">
        <v>0</v>
      </c>
      <c r="AN3510" s="95" t="e">
        <f ca="1">IF(MengeInEEGSummieren(M3510),AM3510,0)</f>
        <v>#NAME?</v>
      </c>
      <c r="AO3510" s="95">
        <f t="shared" si="330"/>
        <v>0</v>
      </c>
      <c r="AP3510" s="95">
        <f t="shared" si="331"/>
        <v>0</v>
      </c>
      <c r="AS3510">
        <v>0</v>
      </c>
      <c r="AT3510">
        <v>0</v>
      </c>
      <c r="AU3510" t="e">
        <f t="shared" ca="1" si="332"/>
        <v>#NAME?</v>
      </c>
    </row>
    <row r="3511" spans="1:47" x14ac:dyDescent="0.15">
      <c r="A3511" s="21" t="s">
        <v>4617</v>
      </c>
      <c r="B3511" s="22" t="s">
        <v>17</v>
      </c>
      <c r="C3511" s="42">
        <v>2011</v>
      </c>
      <c r="D3511" s="22" t="s">
        <v>4618</v>
      </c>
      <c r="E3511" s="22"/>
      <c r="F3511" s="23">
        <v>17.82</v>
      </c>
      <c r="G3511" s="23">
        <v>17.82</v>
      </c>
      <c r="H3511" s="24">
        <f t="shared" si="327"/>
        <v>0</v>
      </c>
      <c r="I3511" s="153">
        <v>0</v>
      </c>
      <c r="J3511" s="24">
        <f t="shared" si="328"/>
        <v>0</v>
      </c>
      <c r="K3511" s="25">
        <f t="shared" si="329"/>
        <v>0</v>
      </c>
      <c r="L3511">
        <v>0</v>
      </c>
      <c r="M3511">
        <v>32964608</v>
      </c>
      <c r="N3511">
        <v>42065747</v>
      </c>
      <c r="O3511" s="52">
        <v>0</v>
      </c>
      <c r="P3511" s="52">
        <v>0</v>
      </c>
      <c r="Q3511" s="52">
        <v>0</v>
      </c>
      <c r="R3511" s="52">
        <v>0</v>
      </c>
      <c r="S3511" s="52">
        <v>0</v>
      </c>
      <c r="T3511" s="52">
        <v>0</v>
      </c>
      <c r="U3511" s="52">
        <v>0</v>
      </c>
      <c r="V3511" s="52">
        <v>0</v>
      </c>
      <c r="W3511" s="52">
        <v>0</v>
      </c>
      <c r="X3511" s="52">
        <v>0</v>
      </c>
      <c r="Y3511" s="52">
        <v>0</v>
      </c>
      <c r="Z3511" s="52">
        <v>0</v>
      </c>
      <c r="AA3511" s="25">
        <v>0</v>
      </c>
      <c r="AB3511" s="25">
        <v>0</v>
      </c>
      <c r="AC3511" s="25">
        <v>0</v>
      </c>
      <c r="AD3511" s="25">
        <v>0</v>
      </c>
      <c r="AE3511" s="25">
        <v>0</v>
      </c>
      <c r="AF3511" s="25">
        <v>0</v>
      </c>
      <c r="AG3511" s="25">
        <v>0</v>
      </c>
      <c r="AH3511" s="25">
        <v>0</v>
      </c>
      <c r="AI3511" s="25">
        <v>0</v>
      </c>
      <c r="AJ3511" s="25">
        <v>0</v>
      </c>
      <c r="AK3511" s="25">
        <v>0</v>
      </c>
      <c r="AL3511" s="25">
        <v>0</v>
      </c>
      <c r="AM3511" s="95">
        <v>0</v>
      </c>
      <c r="AN3511" s="95" t="e">
        <f ca="1">IF(MengeInEEGSummieren(M3511),AM3511,0)</f>
        <v>#NAME?</v>
      </c>
      <c r="AO3511" s="95">
        <f t="shared" si="330"/>
        <v>0</v>
      </c>
      <c r="AP3511" s="95">
        <f t="shared" si="331"/>
        <v>0</v>
      </c>
      <c r="AS3511">
        <v>0</v>
      </c>
      <c r="AT3511">
        <v>0</v>
      </c>
      <c r="AU3511" t="e">
        <f t="shared" ca="1" si="332"/>
        <v>#NAME?</v>
      </c>
    </row>
    <row r="3512" spans="1:47" x14ac:dyDescent="0.15">
      <c r="A3512" s="21" t="s">
        <v>4619</v>
      </c>
      <c r="B3512" s="22" t="s">
        <v>17</v>
      </c>
      <c r="C3512" s="42">
        <v>2011</v>
      </c>
      <c r="D3512" s="22" t="s">
        <v>4620</v>
      </c>
      <c r="E3512" s="22"/>
      <c r="F3512" s="23">
        <v>18.8</v>
      </c>
      <c r="G3512" s="23">
        <v>18.8</v>
      </c>
      <c r="H3512" s="24">
        <f t="shared" si="327"/>
        <v>0</v>
      </c>
      <c r="I3512" s="153">
        <v>0</v>
      </c>
      <c r="J3512" s="24">
        <f t="shared" si="328"/>
        <v>0</v>
      </c>
      <c r="K3512" s="25">
        <f t="shared" si="329"/>
        <v>0</v>
      </c>
      <c r="L3512">
        <v>0</v>
      </c>
      <c r="M3512">
        <v>32964608</v>
      </c>
      <c r="N3512">
        <v>42065747</v>
      </c>
      <c r="O3512" s="52">
        <v>0</v>
      </c>
      <c r="P3512" s="52">
        <v>0</v>
      </c>
      <c r="Q3512" s="52">
        <v>0</v>
      </c>
      <c r="R3512" s="52">
        <v>0</v>
      </c>
      <c r="S3512" s="52">
        <v>0</v>
      </c>
      <c r="T3512" s="52">
        <v>0</v>
      </c>
      <c r="U3512" s="52">
        <v>0</v>
      </c>
      <c r="V3512" s="52">
        <v>0</v>
      </c>
      <c r="W3512" s="52">
        <v>0</v>
      </c>
      <c r="X3512" s="52">
        <v>0</v>
      </c>
      <c r="Y3512" s="52">
        <v>0</v>
      </c>
      <c r="Z3512" s="52">
        <v>0</v>
      </c>
      <c r="AA3512" s="25">
        <v>0</v>
      </c>
      <c r="AB3512" s="25">
        <v>0</v>
      </c>
      <c r="AC3512" s="25">
        <v>0</v>
      </c>
      <c r="AD3512" s="25">
        <v>0</v>
      </c>
      <c r="AE3512" s="25">
        <v>0</v>
      </c>
      <c r="AF3512" s="25">
        <v>0</v>
      </c>
      <c r="AG3512" s="25">
        <v>0</v>
      </c>
      <c r="AH3512" s="25">
        <v>0</v>
      </c>
      <c r="AI3512" s="25">
        <v>0</v>
      </c>
      <c r="AJ3512" s="25">
        <v>0</v>
      </c>
      <c r="AK3512" s="25">
        <v>0</v>
      </c>
      <c r="AL3512" s="25">
        <v>0</v>
      </c>
      <c r="AM3512" s="95">
        <v>0</v>
      </c>
      <c r="AN3512" s="95" t="e">
        <f ca="1">IF(MengeInEEGSummieren(M3512),AM3512,0)</f>
        <v>#NAME?</v>
      </c>
      <c r="AO3512" s="95">
        <f t="shared" si="330"/>
        <v>0</v>
      </c>
      <c r="AP3512" s="95">
        <f t="shared" si="331"/>
        <v>0</v>
      </c>
      <c r="AS3512">
        <v>0</v>
      </c>
      <c r="AT3512">
        <v>0</v>
      </c>
      <c r="AU3512" t="e">
        <f t="shared" ca="1" si="332"/>
        <v>#NAME?</v>
      </c>
    </row>
    <row r="3513" spans="1:47" x14ac:dyDescent="0.15">
      <c r="A3513" s="21" t="s">
        <v>4621</v>
      </c>
      <c r="B3513" s="22" t="s">
        <v>17</v>
      </c>
      <c r="C3513" s="42">
        <v>2011</v>
      </c>
      <c r="D3513" s="22" t="s">
        <v>4622</v>
      </c>
      <c r="E3513" s="22"/>
      <c r="F3513" s="23">
        <v>21.74</v>
      </c>
      <c r="G3513" s="23">
        <v>21.74</v>
      </c>
      <c r="H3513" s="24">
        <f t="shared" si="327"/>
        <v>0</v>
      </c>
      <c r="I3513" s="153">
        <v>0</v>
      </c>
      <c r="J3513" s="24">
        <f t="shared" si="328"/>
        <v>0</v>
      </c>
      <c r="K3513" s="25">
        <f t="shared" si="329"/>
        <v>0</v>
      </c>
      <c r="L3513">
        <v>0</v>
      </c>
      <c r="M3513">
        <v>32964608</v>
      </c>
      <c r="N3513">
        <v>42065747</v>
      </c>
      <c r="O3513" s="52">
        <v>0</v>
      </c>
      <c r="P3513" s="52">
        <v>0</v>
      </c>
      <c r="Q3513" s="52">
        <v>0</v>
      </c>
      <c r="R3513" s="52">
        <v>0</v>
      </c>
      <c r="S3513" s="52">
        <v>0</v>
      </c>
      <c r="T3513" s="52">
        <v>0</v>
      </c>
      <c r="U3513" s="52">
        <v>0</v>
      </c>
      <c r="V3513" s="52">
        <v>0</v>
      </c>
      <c r="W3513" s="52">
        <v>0</v>
      </c>
      <c r="X3513" s="52">
        <v>0</v>
      </c>
      <c r="Y3513" s="52">
        <v>0</v>
      </c>
      <c r="Z3513" s="52">
        <v>0</v>
      </c>
      <c r="AA3513" s="25">
        <v>0</v>
      </c>
      <c r="AB3513" s="25">
        <v>0</v>
      </c>
      <c r="AC3513" s="25">
        <v>0</v>
      </c>
      <c r="AD3513" s="25">
        <v>0</v>
      </c>
      <c r="AE3513" s="25">
        <v>0</v>
      </c>
      <c r="AF3513" s="25">
        <v>0</v>
      </c>
      <c r="AG3513" s="25">
        <v>0</v>
      </c>
      <c r="AH3513" s="25">
        <v>0</v>
      </c>
      <c r="AI3513" s="25">
        <v>0</v>
      </c>
      <c r="AJ3513" s="25">
        <v>0</v>
      </c>
      <c r="AK3513" s="25">
        <v>0</v>
      </c>
      <c r="AL3513" s="25">
        <v>0</v>
      </c>
      <c r="AM3513" s="95">
        <v>0</v>
      </c>
      <c r="AN3513" s="95" t="e">
        <f ca="1">IF(MengeInEEGSummieren(M3513),AM3513,0)</f>
        <v>#NAME?</v>
      </c>
      <c r="AO3513" s="95">
        <f t="shared" si="330"/>
        <v>0</v>
      </c>
      <c r="AP3513" s="95">
        <f t="shared" si="331"/>
        <v>0</v>
      </c>
      <c r="AS3513">
        <v>0</v>
      </c>
      <c r="AT3513">
        <v>0</v>
      </c>
      <c r="AU3513" t="e">
        <f t="shared" ca="1" si="332"/>
        <v>#NAME?</v>
      </c>
    </row>
    <row r="3514" spans="1:47" x14ac:dyDescent="0.15">
      <c r="A3514" s="21" t="s">
        <v>4623</v>
      </c>
      <c r="B3514" s="22" t="s">
        <v>17</v>
      </c>
      <c r="C3514" s="42">
        <v>2011</v>
      </c>
      <c r="D3514" s="22" t="s">
        <v>4624</v>
      </c>
      <c r="E3514" s="22"/>
      <c r="F3514" s="23">
        <v>20.76</v>
      </c>
      <c r="G3514" s="23">
        <v>20.76</v>
      </c>
      <c r="H3514" s="24">
        <f t="shared" si="327"/>
        <v>0</v>
      </c>
      <c r="I3514" s="153">
        <v>0</v>
      </c>
      <c r="J3514" s="24">
        <f t="shared" si="328"/>
        <v>0</v>
      </c>
      <c r="K3514" s="25">
        <f t="shared" si="329"/>
        <v>0</v>
      </c>
      <c r="L3514">
        <v>0</v>
      </c>
      <c r="M3514">
        <v>32964608</v>
      </c>
      <c r="N3514">
        <v>42065747</v>
      </c>
      <c r="O3514" s="52">
        <v>0</v>
      </c>
      <c r="P3514" s="52">
        <v>0</v>
      </c>
      <c r="Q3514" s="52">
        <v>0</v>
      </c>
      <c r="R3514" s="52">
        <v>0</v>
      </c>
      <c r="S3514" s="52">
        <v>0</v>
      </c>
      <c r="T3514" s="52">
        <v>0</v>
      </c>
      <c r="U3514" s="52">
        <v>0</v>
      </c>
      <c r="V3514" s="52">
        <v>0</v>
      </c>
      <c r="W3514" s="52">
        <v>0</v>
      </c>
      <c r="X3514" s="52">
        <v>0</v>
      </c>
      <c r="Y3514" s="52">
        <v>0</v>
      </c>
      <c r="Z3514" s="52">
        <v>0</v>
      </c>
      <c r="AA3514" s="25">
        <v>0</v>
      </c>
      <c r="AB3514" s="25">
        <v>0</v>
      </c>
      <c r="AC3514" s="25">
        <v>0</v>
      </c>
      <c r="AD3514" s="25">
        <v>0</v>
      </c>
      <c r="AE3514" s="25">
        <v>0</v>
      </c>
      <c r="AF3514" s="25">
        <v>0</v>
      </c>
      <c r="AG3514" s="25">
        <v>0</v>
      </c>
      <c r="AH3514" s="25">
        <v>0</v>
      </c>
      <c r="AI3514" s="25">
        <v>0</v>
      </c>
      <c r="AJ3514" s="25">
        <v>0</v>
      </c>
      <c r="AK3514" s="25">
        <v>0</v>
      </c>
      <c r="AL3514" s="25">
        <v>0</v>
      </c>
      <c r="AM3514" s="95">
        <v>0</v>
      </c>
      <c r="AN3514" s="95" t="e">
        <f ca="1">IF(MengeInEEGSummieren(M3514),AM3514,0)</f>
        <v>#NAME?</v>
      </c>
      <c r="AO3514" s="95">
        <f t="shared" si="330"/>
        <v>0</v>
      </c>
      <c r="AP3514" s="95">
        <f t="shared" si="331"/>
        <v>0</v>
      </c>
      <c r="AS3514">
        <v>0</v>
      </c>
      <c r="AT3514">
        <v>0</v>
      </c>
      <c r="AU3514" t="e">
        <f t="shared" ca="1" si="332"/>
        <v>#NAME?</v>
      </c>
    </row>
    <row r="3515" spans="1:47" x14ac:dyDescent="0.15">
      <c r="A3515" s="21" t="s">
        <v>4625</v>
      </c>
      <c r="B3515" s="22" t="s">
        <v>17</v>
      </c>
      <c r="C3515" s="42">
        <v>2011</v>
      </c>
      <c r="D3515" s="22" t="s">
        <v>4608</v>
      </c>
      <c r="E3515" s="22"/>
      <c r="F3515" s="23">
        <v>11.94</v>
      </c>
      <c r="G3515" s="23">
        <v>11.94</v>
      </c>
      <c r="H3515" s="24">
        <f t="shared" si="327"/>
        <v>0</v>
      </c>
      <c r="I3515" s="153">
        <v>0</v>
      </c>
      <c r="J3515" s="24">
        <f t="shared" si="328"/>
        <v>0</v>
      </c>
      <c r="K3515" s="25">
        <f t="shared" si="329"/>
        <v>0</v>
      </c>
      <c r="L3515">
        <v>0</v>
      </c>
      <c r="M3515">
        <v>32964608</v>
      </c>
      <c r="N3515">
        <v>42065747</v>
      </c>
      <c r="O3515" s="52">
        <v>0</v>
      </c>
      <c r="P3515" s="52">
        <v>0</v>
      </c>
      <c r="Q3515" s="52">
        <v>0</v>
      </c>
      <c r="R3515" s="52">
        <v>0</v>
      </c>
      <c r="S3515" s="52">
        <v>0</v>
      </c>
      <c r="T3515" s="52">
        <v>0</v>
      </c>
      <c r="U3515" s="52">
        <v>0</v>
      </c>
      <c r="V3515" s="52">
        <v>0</v>
      </c>
      <c r="W3515" s="52">
        <v>0</v>
      </c>
      <c r="X3515" s="52">
        <v>0</v>
      </c>
      <c r="Y3515" s="52">
        <v>0</v>
      </c>
      <c r="Z3515" s="52">
        <v>0</v>
      </c>
      <c r="AA3515" s="25">
        <v>0</v>
      </c>
      <c r="AB3515" s="25">
        <v>0</v>
      </c>
      <c r="AC3515" s="25">
        <v>0</v>
      </c>
      <c r="AD3515" s="25">
        <v>0</v>
      </c>
      <c r="AE3515" s="25">
        <v>0</v>
      </c>
      <c r="AF3515" s="25">
        <v>0</v>
      </c>
      <c r="AG3515" s="25">
        <v>0</v>
      </c>
      <c r="AH3515" s="25">
        <v>0</v>
      </c>
      <c r="AI3515" s="25">
        <v>0</v>
      </c>
      <c r="AJ3515" s="25">
        <v>0</v>
      </c>
      <c r="AK3515" s="25">
        <v>0</v>
      </c>
      <c r="AL3515" s="25">
        <v>0</v>
      </c>
      <c r="AM3515" s="95">
        <v>0</v>
      </c>
      <c r="AN3515" s="95" t="e">
        <f ca="1">IF(MengeInEEGSummieren(M3515),AM3515,0)</f>
        <v>#NAME?</v>
      </c>
      <c r="AO3515" s="95">
        <f t="shared" si="330"/>
        <v>0</v>
      </c>
      <c r="AP3515" s="95">
        <f t="shared" si="331"/>
        <v>0</v>
      </c>
      <c r="AS3515">
        <v>0</v>
      </c>
      <c r="AT3515">
        <v>0</v>
      </c>
      <c r="AU3515" t="e">
        <f t="shared" ca="1" si="332"/>
        <v>#NAME?</v>
      </c>
    </row>
    <row r="3516" spans="1:47" x14ac:dyDescent="0.15">
      <c r="A3516" s="21" t="s">
        <v>4626</v>
      </c>
      <c r="B3516" s="22" t="s">
        <v>17</v>
      </c>
      <c r="C3516" s="42">
        <v>2011</v>
      </c>
      <c r="D3516" s="22" t="s">
        <v>4627</v>
      </c>
      <c r="E3516" s="22"/>
      <c r="F3516" s="23">
        <v>14.88</v>
      </c>
      <c r="G3516" s="23">
        <v>14.88</v>
      </c>
      <c r="H3516" s="24">
        <f t="shared" si="327"/>
        <v>0</v>
      </c>
      <c r="I3516" s="153">
        <v>0</v>
      </c>
      <c r="J3516" s="24">
        <f t="shared" si="328"/>
        <v>0</v>
      </c>
      <c r="K3516" s="25">
        <f t="shared" si="329"/>
        <v>0</v>
      </c>
      <c r="L3516">
        <v>0</v>
      </c>
      <c r="M3516">
        <v>32964608</v>
      </c>
      <c r="N3516">
        <v>42065747</v>
      </c>
      <c r="O3516" s="52">
        <v>0</v>
      </c>
      <c r="P3516" s="52">
        <v>0</v>
      </c>
      <c r="Q3516" s="52">
        <v>0</v>
      </c>
      <c r="R3516" s="52">
        <v>0</v>
      </c>
      <c r="S3516" s="52">
        <v>0</v>
      </c>
      <c r="T3516" s="52">
        <v>0</v>
      </c>
      <c r="U3516" s="52">
        <v>0</v>
      </c>
      <c r="V3516" s="52">
        <v>0</v>
      </c>
      <c r="W3516" s="52">
        <v>0</v>
      </c>
      <c r="X3516" s="52">
        <v>0</v>
      </c>
      <c r="Y3516" s="52">
        <v>0</v>
      </c>
      <c r="Z3516" s="52">
        <v>0</v>
      </c>
      <c r="AA3516" s="25">
        <v>0</v>
      </c>
      <c r="AB3516" s="25">
        <v>0</v>
      </c>
      <c r="AC3516" s="25">
        <v>0</v>
      </c>
      <c r="AD3516" s="25">
        <v>0</v>
      </c>
      <c r="AE3516" s="25">
        <v>0</v>
      </c>
      <c r="AF3516" s="25">
        <v>0</v>
      </c>
      <c r="AG3516" s="25">
        <v>0</v>
      </c>
      <c r="AH3516" s="25">
        <v>0</v>
      </c>
      <c r="AI3516" s="25">
        <v>0</v>
      </c>
      <c r="AJ3516" s="25">
        <v>0</v>
      </c>
      <c r="AK3516" s="25">
        <v>0</v>
      </c>
      <c r="AL3516" s="25">
        <v>0</v>
      </c>
      <c r="AM3516" s="95">
        <v>0</v>
      </c>
      <c r="AN3516" s="95" t="e">
        <f ca="1">IF(MengeInEEGSummieren(M3516),AM3516,0)</f>
        <v>#NAME?</v>
      </c>
      <c r="AO3516" s="95">
        <f t="shared" si="330"/>
        <v>0</v>
      </c>
      <c r="AP3516" s="95">
        <f t="shared" si="331"/>
        <v>0</v>
      </c>
      <c r="AS3516">
        <v>0</v>
      </c>
      <c r="AT3516">
        <v>0</v>
      </c>
      <c r="AU3516" t="e">
        <f t="shared" ca="1" si="332"/>
        <v>#NAME?</v>
      </c>
    </row>
    <row r="3517" spans="1:47" x14ac:dyDescent="0.15">
      <c r="A3517" s="21" t="s">
        <v>4628</v>
      </c>
      <c r="B3517" s="22" t="s">
        <v>17</v>
      </c>
      <c r="C3517" s="42">
        <v>2011</v>
      </c>
      <c r="D3517" s="22" t="s">
        <v>4627</v>
      </c>
      <c r="E3517" s="22"/>
      <c r="F3517" s="23">
        <v>13.9</v>
      </c>
      <c r="G3517" s="23">
        <v>13.9</v>
      </c>
      <c r="H3517" s="24">
        <f t="shared" si="327"/>
        <v>0</v>
      </c>
      <c r="I3517" s="153">
        <v>0</v>
      </c>
      <c r="J3517" s="24">
        <f t="shared" si="328"/>
        <v>0</v>
      </c>
      <c r="K3517" s="25">
        <f t="shared" si="329"/>
        <v>0</v>
      </c>
      <c r="L3517">
        <v>0</v>
      </c>
      <c r="M3517">
        <v>32964608</v>
      </c>
      <c r="N3517">
        <v>42065747</v>
      </c>
      <c r="O3517" s="52">
        <v>0</v>
      </c>
      <c r="P3517" s="52">
        <v>0</v>
      </c>
      <c r="Q3517" s="52">
        <v>0</v>
      </c>
      <c r="R3517" s="52">
        <v>0</v>
      </c>
      <c r="S3517" s="52">
        <v>0</v>
      </c>
      <c r="T3517" s="52">
        <v>0</v>
      </c>
      <c r="U3517" s="52">
        <v>0</v>
      </c>
      <c r="V3517" s="52">
        <v>0</v>
      </c>
      <c r="W3517" s="52">
        <v>0</v>
      </c>
      <c r="X3517" s="52">
        <v>0</v>
      </c>
      <c r="Y3517" s="52">
        <v>0</v>
      </c>
      <c r="Z3517" s="52">
        <v>0</v>
      </c>
      <c r="AA3517" s="25">
        <v>0</v>
      </c>
      <c r="AB3517" s="25">
        <v>0</v>
      </c>
      <c r="AC3517" s="25">
        <v>0</v>
      </c>
      <c r="AD3517" s="25">
        <v>0</v>
      </c>
      <c r="AE3517" s="25">
        <v>0</v>
      </c>
      <c r="AF3517" s="25">
        <v>0</v>
      </c>
      <c r="AG3517" s="25">
        <v>0</v>
      </c>
      <c r="AH3517" s="25">
        <v>0</v>
      </c>
      <c r="AI3517" s="25">
        <v>0</v>
      </c>
      <c r="AJ3517" s="25">
        <v>0</v>
      </c>
      <c r="AK3517" s="25">
        <v>0</v>
      </c>
      <c r="AL3517" s="25">
        <v>0</v>
      </c>
      <c r="AM3517" s="95">
        <v>0</v>
      </c>
      <c r="AN3517" s="95" t="e">
        <f ca="1">IF(MengeInEEGSummieren(M3517),AM3517,0)</f>
        <v>#NAME?</v>
      </c>
      <c r="AO3517" s="95">
        <f t="shared" si="330"/>
        <v>0</v>
      </c>
      <c r="AP3517" s="95">
        <f t="shared" si="331"/>
        <v>0</v>
      </c>
      <c r="AS3517">
        <v>0</v>
      </c>
      <c r="AT3517">
        <v>0</v>
      </c>
      <c r="AU3517" t="e">
        <f t="shared" ca="1" si="332"/>
        <v>#NAME?</v>
      </c>
    </row>
    <row r="3518" spans="1:47" x14ac:dyDescent="0.15">
      <c r="A3518" s="21" t="s">
        <v>4629</v>
      </c>
      <c r="B3518" s="22" t="s">
        <v>17</v>
      </c>
      <c r="C3518" s="42">
        <v>2011</v>
      </c>
      <c r="D3518" s="22" t="s">
        <v>4630</v>
      </c>
      <c r="E3518" s="22"/>
      <c r="F3518" s="23">
        <v>19.78</v>
      </c>
      <c r="G3518" s="23">
        <v>19.78</v>
      </c>
      <c r="H3518" s="24">
        <f t="shared" si="327"/>
        <v>0</v>
      </c>
      <c r="I3518" s="153">
        <v>0</v>
      </c>
      <c r="J3518" s="24">
        <f t="shared" si="328"/>
        <v>0</v>
      </c>
      <c r="K3518" s="25">
        <f t="shared" si="329"/>
        <v>0</v>
      </c>
      <c r="L3518">
        <v>0</v>
      </c>
      <c r="M3518">
        <v>32964608</v>
      </c>
      <c r="N3518">
        <v>42065747</v>
      </c>
      <c r="O3518" s="52">
        <v>0</v>
      </c>
      <c r="P3518" s="52">
        <v>0</v>
      </c>
      <c r="Q3518" s="52">
        <v>0</v>
      </c>
      <c r="R3518" s="52">
        <v>0</v>
      </c>
      <c r="S3518" s="52">
        <v>0</v>
      </c>
      <c r="T3518" s="52">
        <v>0</v>
      </c>
      <c r="U3518" s="52">
        <v>0</v>
      </c>
      <c r="V3518" s="52">
        <v>0</v>
      </c>
      <c r="W3518" s="52">
        <v>0</v>
      </c>
      <c r="X3518" s="52">
        <v>0</v>
      </c>
      <c r="Y3518" s="52">
        <v>0</v>
      </c>
      <c r="Z3518" s="52">
        <v>0</v>
      </c>
      <c r="AA3518" s="25">
        <v>0</v>
      </c>
      <c r="AB3518" s="25">
        <v>0</v>
      </c>
      <c r="AC3518" s="25">
        <v>0</v>
      </c>
      <c r="AD3518" s="25">
        <v>0</v>
      </c>
      <c r="AE3518" s="25">
        <v>0</v>
      </c>
      <c r="AF3518" s="25">
        <v>0</v>
      </c>
      <c r="AG3518" s="25">
        <v>0</v>
      </c>
      <c r="AH3518" s="25">
        <v>0</v>
      </c>
      <c r="AI3518" s="25">
        <v>0</v>
      </c>
      <c r="AJ3518" s="25">
        <v>0</v>
      </c>
      <c r="AK3518" s="25">
        <v>0</v>
      </c>
      <c r="AL3518" s="25">
        <v>0</v>
      </c>
      <c r="AM3518" s="95">
        <v>0</v>
      </c>
      <c r="AN3518" s="95" t="e">
        <f ca="1">IF(MengeInEEGSummieren(M3518),AM3518,0)</f>
        <v>#NAME?</v>
      </c>
      <c r="AO3518" s="95">
        <f t="shared" si="330"/>
        <v>0</v>
      </c>
      <c r="AP3518" s="95">
        <f t="shared" si="331"/>
        <v>0</v>
      </c>
      <c r="AS3518">
        <v>0</v>
      </c>
      <c r="AT3518">
        <v>0</v>
      </c>
      <c r="AU3518" t="e">
        <f t="shared" ca="1" si="332"/>
        <v>#NAME?</v>
      </c>
    </row>
    <row r="3519" spans="1:47" x14ac:dyDescent="0.15">
      <c r="A3519" s="21" t="s">
        <v>4631</v>
      </c>
      <c r="B3519" s="22" t="s">
        <v>17</v>
      </c>
      <c r="C3519" s="42">
        <v>2011</v>
      </c>
      <c r="D3519" s="22" t="s">
        <v>4632</v>
      </c>
      <c r="E3519" s="22"/>
      <c r="F3519" s="23">
        <v>20.76</v>
      </c>
      <c r="G3519" s="23">
        <v>20.76</v>
      </c>
      <c r="H3519" s="24">
        <f t="shared" si="327"/>
        <v>0</v>
      </c>
      <c r="I3519" s="153">
        <v>0</v>
      </c>
      <c r="J3519" s="24">
        <f t="shared" si="328"/>
        <v>0</v>
      </c>
      <c r="K3519" s="25">
        <f t="shared" si="329"/>
        <v>0</v>
      </c>
      <c r="L3519">
        <v>0</v>
      </c>
      <c r="M3519">
        <v>32964608</v>
      </c>
      <c r="N3519">
        <v>42065747</v>
      </c>
      <c r="O3519" s="52">
        <v>0</v>
      </c>
      <c r="P3519" s="52">
        <v>0</v>
      </c>
      <c r="Q3519" s="52">
        <v>0</v>
      </c>
      <c r="R3519" s="52">
        <v>0</v>
      </c>
      <c r="S3519" s="52">
        <v>0</v>
      </c>
      <c r="T3519" s="52">
        <v>0</v>
      </c>
      <c r="U3519" s="52">
        <v>0</v>
      </c>
      <c r="V3519" s="52">
        <v>0</v>
      </c>
      <c r="W3519" s="52">
        <v>0</v>
      </c>
      <c r="X3519" s="52">
        <v>0</v>
      </c>
      <c r="Y3519" s="52">
        <v>0</v>
      </c>
      <c r="Z3519" s="52">
        <v>0</v>
      </c>
      <c r="AA3519" s="25">
        <v>0</v>
      </c>
      <c r="AB3519" s="25">
        <v>0</v>
      </c>
      <c r="AC3519" s="25">
        <v>0</v>
      </c>
      <c r="AD3519" s="25">
        <v>0</v>
      </c>
      <c r="AE3519" s="25">
        <v>0</v>
      </c>
      <c r="AF3519" s="25">
        <v>0</v>
      </c>
      <c r="AG3519" s="25">
        <v>0</v>
      </c>
      <c r="AH3519" s="25">
        <v>0</v>
      </c>
      <c r="AI3519" s="25">
        <v>0</v>
      </c>
      <c r="AJ3519" s="25">
        <v>0</v>
      </c>
      <c r="AK3519" s="25">
        <v>0</v>
      </c>
      <c r="AL3519" s="25">
        <v>0</v>
      </c>
      <c r="AM3519" s="95">
        <v>0</v>
      </c>
      <c r="AN3519" s="95" t="e">
        <f ca="1">IF(MengeInEEGSummieren(M3519),AM3519,0)</f>
        <v>#NAME?</v>
      </c>
      <c r="AO3519" s="95">
        <f t="shared" si="330"/>
        <v>0</v>
      </c>
      <c r="AP3519" s="95">
        <f t="shared" si="331"/>
        <v>0</v>
      </c>
      <c r="AS3519">
        <v>0</v>
      </c>
      <c r="AT3519">
        <v>0</v>
      </c>
      <c r="AU3519" t="e">
        <f t="shared" ca="1" si="332"/>
        <v>#NAME?</v>
      </c>
    </row>
    <row r="3520" spans="1:47" x14ac:dyDescent="0.15">
      <c r="A3520" s="21" t="s">
        <v>4633</v>
      </c>
      <c r="B3520" s="22" t="s">
        <v>17</v>
      </c>
      <c r="C3520" s="42">
        <v>2011</v>
      </c>
      <c r="D3520" s="22" t="s">
        <v>4634</v>
      </c>
      <c r="E3520" s="22"/>
      <c r="F3520" s="23">
        <v>23.7</v>
      </c>
      <c r="G3520" s="23">
        <v>23.7</v>
      </c>
      <c r="H3520" s="24">
        <f t="shared" si="327"/>
        <v>0</v>
      </c>
      <c r="I3520" s="153">
        <v>0</v>
      </c>
      <c r="J3520" s="24">
        <f t="shared" si="328"/>
        <v>0</v>
      </c>
      <c r="K3520" s="25">
        <f t="shared" si="329"/>
        <v>0</v>
      </c>
      <c r="L3520">
        <v>0</v>
      </c>
      <c r="M3520">
        <v>32964608</v>
      </c>
      <c r="N3520">
        <v>42065747</v>
      </c>
      <c r="O3520" s="52">
        <v>0</v>
      </c>
      <c r="P3520" s="52">
        <v>0</v>
      </c>
      <c r="Q3520" s="52">
        <v>0</v>
      </c>
      <c r="R3520" s="52">
        <v>0</v>
      </c>
      <c r="S3520" s="52">
        <v>0</v>
      </c>
      <c r="T3520" s="52">
        <v>0</v>
      </c>
      <c r="U3520" s="52">
        <v>0</v>
      </c>
      <c r="V3520" s="52">
        <v>0</v>
      </c>
      <c r="W3520" s="52">
        <v>0</v>
      </c>
      <c r="X3520" s="52">
        <v>0</v>
      </c>
      <c r="Y3520" s="52">
        <v>0</v>
      </c>
      <c r="Z3520" s="52">
        <v>0</v>
      </c>
      <c r="AA3520" s="25">
        <v>0</v>
      </c>
      <c r="AB3520" s="25">
        <v>0</v>
      </c>
      <c r="AC3520" s="25">
        <v>0</v>
      </c>
      <c r="AD3520" s="25">
        <v>0</v>
      </c>
      <c r="AE3520" s="25">
        <v>0</v>
      </c>
      <c r="AF3520" s="25">
        <v>0</v>
      </c>
      <c r="AG3520" s="25">
        <v>0</v>
      </c>
      <c r="AH3520" s="25">
        <v>0</v>
      </c>
      <c r="AI3520" s="25">
        <v>0</v>
      </c>
      <c r="AJ3520" s="25">
        <v>0</v>
      </c>
      <c r="AK3520" s="25">
        <v>0</v>
      </c>
      <c r="AL3520" s="25">
        <v>0</v>
      </c>
      <c r="AM3520" s="95">
        <v>0</v>
      </c>
      <c r="AN3520" s="95" t="e">
        <f ca="1">IF(MengeInEEGSummieren(M3520),AM3520,0)</f>
        <v>#NAME?</v>
      </c>
      <c r="AO3520" s="95">
        <f t="shared" si="330"/>
        <v>0</v>
      </c>
      <c r="AP3520" s="95">
        <f t="shared" si="331"/>
        <v>0</v>
      </c>
      <c r="AS3520">
        <v>0</v>
      </c>
      <c r="AT3520">
        <v>0</v>
      </c>
      <c r="AU3520" t="e">
        <f t="shared" ca="1" si="332"/>
        <v>#NAME?</v>
      </c>
    </row>
    <row r="3521" spans="1:47" x14ac:dyDescent="0.15">
      <c r="A3521" s="21" t="s">
        <v>4635</v>
      </c>
      <c r="B3521" s="22" t="s">
        <v>17</v>
      </c>
      <c r="C3521" s="42">
        <v>2011</v>
      </c>
      <c r="D3521" s="22" t="s">
        <v>4636</v>
      </c>
      <c r="E3521" s="22"/>
      <c r="F3521" s="23">
        <v>22.72</v>
      </c>
      <c r="G3521" s="23">
        <v>22.72</v>
      </c>
      <c r="H3521" s="24">
        <f t="shared" si="327"/>
        <v>0</v>
      </c>
      <c r="I3521" s="153">
        <v>0</v>
      </c>
      <c r="J3521" s="24">
        <f t="shared" si="328"/>
        <v>0</v>
      </c>
      <c r="K3521" s="25">
        <f t="shared" si="329"/>
        <v>0</v>
      </c>
      <c r="L3521">
        <v>0</v>
      </c>
      <c r="M3521">
        <v>32964608</v>
      </c>
      <c r="N3521">
        <v>42065747</v>
      </c>
      <c r="O3521" s="52">
        <v>0</v>
      </c>
      <c r="P3521" s="52">
        <v>0</v>
      </c>
      <c r="Q3521" s="52">
        <v>0</v>
      </c>
      <c r="R3521" s="52">
        <v>0</v>
      </c>
      <c r="S3521" s="52">
        <v>0</v>
      </c>
      <c r="T3521" s="52">
        <v>0</v>
      </c>
      <c r="U3521" s="52">
        <v>0</v>
      </c>
      <c r="V3521" s="52">
        <v>0</v>
      </c>
      <c r="W3521" s="52">
        <v>0</v>
      </c>
      <c r="X3521" s="52">
        <v>0</v>
      </c>
      <c r="Y3521" s="52">
        <v>0</v>
      </c>
      <c r="Z3521" s="52">
        <v>0</v>
      </c>
      <c r="AA3521" s="25">
        <v>0</v>
      </c>
      <c r="AB3521" s="25">
        <v>0</v>
      </c>
      <c r="AC3521" s="25">
        <v>0</v>
      </c>
      <c r="AD3521" s="25">
        <v>0</v>
      </c>
      <c r="AE3521" s="25">
        <v>0</v>
      </c>
      <c r="AF3521" s="25">
        <v>0</v>
      </c>
      <c r="AG3521" s="25">
        <v>0</v>
      </c>
      <c r="AH3521" s="25">
        <v>0</v>
      </c>
      <c r="AI3521" s="25">
        <v>0</v>
      </c>
      <c r="AJ3521" s="25">
        <v>0</v>
      </c>
      <c r="AK3521" s="25">
        <v>0</v>
      </c>
      <c r="AL3521" s="25">
        <v>0</v>
      </c>
      <c r="AM3521" s="95">
        <v>0</v>
      </c>
      <c r="AN3521" s="95" t="e">
        <f ca="1">IF(MengeInEEGSummieren(M3521),AM3521,0)</f>
        <v>#NAME?</v>
      </c>
      <c r="AO3521" s="95">
        <f t="shared" si="330"/>
        <v>0</v>
      </c>
      <c r="AP3521" s="95">
        <f t="shared" si="331"/>
        <v>0</v>
      </c>
      <c r="AS3521">
        <v>0</v>
      </c>
      <c r="AT3521">
        <v>0</v>
      </c>
      <c r="AU3521" t="e">
        <f t="shared" ca="1" si="332"/>
        <v>#NAME?</v>
      </c>
    </row>
    <row r="3522" spans="1:47" x14ac:dyDescent="0.15">
      <c r="A3522" s="21" t="s">
        <v>4637</v>
      </c>
      <c r="B3522" s="22" t="s">
        <v>17</v>
      </c>
      <c r="C3522" s="42">
        <v>2011</v>
      </c>
      <c r="D3522" s="22" t="s">
        <v>4638</v>
      </c>
      <c r="E3522" s="22"/>
      <c r="F3522" s="23">
        <v>18.8</v>
      </c>
      <c r="G3522" s="23">
        <v>18.8</v>
      </c>
      <c r="H3522" s="24">
        <f t="shared" si="327"/>
        <v>0</v>
      </c>
      <c r="I3522" s="153">
        <v>0</v>
      </c>
      <c r="J3522" s="24">
        <f t="shared" si="328"/>
        <v>0</v>
      </c>
      <c r="K3522" s="25">
        <f t="shared" si="329"/>
        <v>0</v>
      </c>
      <c r="L3522">
        <v>0</v>
      </c>
      <c r="M3522">
        <v>32964608</v>
      </c>
      <c r="N3522">
        <v>42065747</v>
      </c>
      <c r="O3522" s="52">
        <v>0</v>
      </c>
      <c r="P3522" s="52">
        <v>0</v>
      </c>
      <c r="Q3522" s="52">
        <v>0</v>
      </c>
      <c r="R3522" s="52">
        <v>0</v>
      </c>
      <c r="S3522" s="52">
        <v>0</v>
      </c>
      <c r="T3522" s="52">
        <v>0</v>
      </c>
      <c r="U3522" s="52">
        <v>0</v>
      </c>
      <c r="V3522" s="52">
        <v>0</v>
      </c>
      <c r="W3522" s="52">
        <v>0</v>
      </c>
      <c r="X3522" s="52">
        <v>0</v>
      </c>
      <c r="Y3522" s="52">
        <v>0</v>
      </c>
      <c r="Z3522" s="52">
        <v>0</v>
      </c>
      <c r="AA3522" s="25">
        <v>0</v>
      </c>
      <c r="AB3522" s="25">
        <v>0</v>
      </c>
      <c r="AC3522" s="25">
        <v>0</v>
      </c>
      <c r="AD3522" s="25">
        <v>0</v>
      </c>
      <c r="AE3522" s="25">
        <v>0</v>
      </c>
      <c r="AF3522" s="25">
        <v>0</v>
      </c>
      <c r="AG3522" s="25">
        <v>0</v>
      </c>
      <c r="AH3522" s="25">
        <v>0</v>
      </c>
      <c r="AI3522" s="25">
        <v>0</v>
      </c>
      <c r="AJ3522" s="25">
        <v>0</v>
      </c>
      <c r="AK3522" s="25">
        <v>0</v>
      </c>
      <c r="AL3522" s="25">
        <v>0</v>
      </c>
      <c r="AM3522" s="95">
        <v>0</v>
      </c>
      <c r="AN3522" s="95" t="e">
        <f ca="1">IF(MengeInEEGSummieren(M3522),AM3522,0)</f>
        <v>#NAME?</v>
      </c>
      <c r="AO3522" s="95">
        <f t="shared" si="330"/>
        <v>0</v>
      </c>
      <c r="AP3522" s="95">
        <f t="shared" si="331"/>
        <v>0</v>
      </c>
      <c r="AS3522">
        <v>0</v>
      </c>
      <c r="AT3522">
        <v>0</v>
      </c>
      <c r="AU3522" t="e">
        <f t="shared" ca="1" si="332"/>
        <v>#NAME?</v>
      </c>
    </row>
    <row r="3523" spans="1:47" x14ac:dyDescent="0.15">
      <c r="A3523" s="21" t="s">
        <v>4639</v>
      </c>
      <c r="B3523" s="22" t="s">
        <v>17</v>
      </c>
      <c r="C3523" s="42">
        <v>2011</v>
      </c>
      <c r="D3523" s="22" t="s">
        <v>4640</v>
      </c>
      <c r="E3523" s="22"/>
      <c r="F3523" s="23">
        <v>19.78</v>
      </c>
      <c r="G3523" s="23">
        <v>19.78</v>
      </c>
      <c r="H3523" s="24">
        <f t="shared" si="327"/>
        <v>0</v>
      </c>
      <c r="I3523" s="153">
        <v>0</v>
      </c>
      <c r="J3523" s="24">
        <f t="shared" si="328"/>
        <v>0</v>
      </c>
      <c r="K3523" s="25">
        <f t="shared" si="329"/>
        <v>0</v>
      </c>
      <c r="L3523">
        <v>0</v>
      </c>
      <c r="M3523">
        <v>32964608</v>
      </c>
      <c r="N3523">
        <v>42065747</v>
      </c>
      <c r="O3523" s="52">
        <v>0</v>
      </c>
      <c r="P3523" s="52">
        <v>0</v>
      </c>
      <c r="Q3523" s="52">
        <v>0</v>
      </c>
      <c r="R3523" s="52">
        <v>0</v>
      </c>
      <c r="S3523" s="52">
        <v>0</v>
      </c>
      <c r="T3523" s="52">
        <v>0</v>
      </c>
      <c r="U3523" s="52">
        <v>0</v>
      </c>
      <c r="V3523" s="52">
        <v>0</v>
      </c>
      <c r="W3523" s="52">
        <v>0</v>
      </c>
      <c r="X3523" s="52">
        <v>0</v>
      </c>
      <c r="Y3523" s="52">
        <v>0</v>
      </c>
      <c r="Z3523" s="52">
        <v>0</v>
      </c>
      <c r="AA3523" s="25">
        <v>0</v>
      </c>
      <c r="AB3523" s="25">
        <v>0</v>
      </c>
      <c r="AC3523" s="25">
        <v>0</v>
      </c>
      <c r="AD3523" s="25">
        <v>0</v>
      </c>
      <c r="AE3523" s="25">
        <v>0</v>
      </c>
      <c r="AF3523" s="25">
        <v>0</v>
      </c>
      <c r="AG3523" s="25">
        <v>0</v>
      </c>
      <c r="AH3523" s="25">
        <v>0</v>
      </c>
      <c r="AI3523" s="25">
        <v>0</v>
      </c>
      <c r="AJ3523" s="25">
        <v>0</v>
      </c>
      <c r="AK3523" s="25">
        <v>0</v>
      </c>
      <c r="AL3523" s="25">
        <v>0</v>
      </c>
      <c r="AM3523" s="95">
        <v>0</v>
      </c>
      <c r="AN3523" s="95" t="e">
        <f ca="1">IF(MengeInEEGSummieren(M3523),AM3523,0)</f>
        <v>#NAME?</v>
      </c>
      <c r="AO3523" s="95">
        <f t="shared" si="330"/>
        <v>0</v>
      </c>
      <c r="AP3523" s="95">
        <f t="shared" si="331"/>
        <v>0</v>
      </c>
      <c r="AS3523">
        <v>0</v>
      </c>
      <c r="AT3523">
        <v>0</v>
      </c>
      <c r="AU3523" t="e">
        <f t="shared" ca="1" si="332"/>
        <v>#NAME?</v>
      </c>
    </row>
    <row r="3524" spans="1:47" x14ac:dyDescent="0.15">
      <c r="A3524" s="21" t="s">
        <v>4641</v>
      </c>
      <c r="B3524" s="22" t="s">
        <v>17</v>
      </c>
      <c r="C3524" s="42">
        <v>2011</v>
      </c>
      <c r="D3524" s="22" t="s">
        <v>4642</v>
      </c>
      <c r="E3524" s="22"/>
      <c r="F3524" s="23">
        <v>22.72</v>
      </c>
      <c r="G3524" s="23">
        <v>22.72</v>
      </c>
      <c r="H3524" s="24">
        <f t="shared" si="327"/>
        <v>0</v>
      </c>
      <c r="I3524" s="153">
        <v>0</v>
      </c>
      <c r="J3524" s="24">
        <f t="shared" si="328"/>
        <v>0</v>
      </c>
      <c r="K3524" s="25">
        <f t="shared" si="329"/>
        <v>0</v>
      </c>
      <c r="L3524">
        <v>0</v>
      </c>
      <c r="M3524">
        <v>32964608</v>
      </c>
      <c r="N3524">
        <v>42065747</v>
      </c>
      <c r="O3524" s="52">
        <v>0</v>
      </c>
      <c r="P3524" s="52">
        <v>0</v>
      </c>
      <c r="Q3524" s="52">
        <v>0</v>
      </c>
      <c r="R3524" s="52">
        <v>0</v>
      </c>
      <c r="S3524" s="52">
        <v>0</v>
      </c>
      <c r="T3524" s="52">
        <v>0</v>
      </c>
      <c r="U3524" s="52">
        <v>0</v>
      </c>
      <c r="V3524" s="52">
        <v>0</v>
      </c>
      <c r="W3524" s="52">
        <v>0</v>
      </c>
      <c r="X3524" s="52">
        <v>0</v>
      </c>
      <c r="Y3524" s="52">
        <v>0</v>
      </c>
      <c r="Z3524" s="52">
        <v>0</v>
      </c>
      <c r="AA3524" s="25">
        <v>0</v>
      </c>
      <c r="AB3524" s="25">
        <v>0</v>
      </c>
      <c r="AC3524" s="25">
        <v>0</v>
      </c>
      <c r="AD3524" s="25">
        <v>0</v>
      </c>
      <c r="AE3524" s="25">
        <v>0</v>
      </c>
      <c r="AF3524" s="25">
        <v>0</v>
      </c>
      <c r="AG3524" s="25">
        <v>0</v>
      </c>
      <c r="AH3524" s="25">
        <v>0</v>
      </c>
      <c r="AI3524" s="25">
        <v>0</v>
      </c>
      <c r="AJ3524" s="25">
        <v>0</v>
      </c>
      <c r="AK3524" s="25">
        <v>0</v>
      </c>
      <c r="AL3524" s="25">
        <v>0</v>
      </c>
      <c r="AM3524" s="95">
        <v>0</v>
      </c>
      <c r="AN3524" s="95" t="e">
        <f ca="1">IF(MengeInEEGSummieren(M3524),AM3524,0)</f>
        <v>#NAME?</v>
      </c>
      <c r="AO3524" s="95">
        <f t="shared" si="330"/>
        <v>0</v>
      </c>
      <c r="AP3524" s="95">
        <f t="shared" si="331"/>
        <v>0</v>
      </c>
      <c r="AS3524">
        <v>0</v>
      </c>
      <c r="AT3524">
        <v>0</v>
      </c>
      <c r="AU3524" t="e">
        <f t="shared" ca="1" si="332"/>
        <v>#NAME?</v>
      </c>
    </row>
    <row r="3525" spans="1:47" x14ac:dyDescent="0.15">
      <c r="A3525" s="21" t="s">
        <v>4643</v>
      </c>
      <c r="B3525" s="22" t="s">
        <v>17</v>
      </c>
      <c r="C3525" s="42">
        <v>2011</v>
      </c>
      <c r="D3525" s="22" t="s">
        <v>4644</v>
      </c>
      <c r="E3525" s="22"/>
      <c r="F3525" s="23">
        <v>21.74</v>
      </c>
      <c r="G3525" s="23">
        <v>21.74</v>
      </c>
      <c r="H3525" s="24">
        <f t="shared" si="327"/>
        <v>0</v>
      </c>
      <c r="I3525" s="153">
        <v>0</v>
      </c>
      <c r="J3525" s="24">
        <f t="shared" si="328"/>
        <v>0</v>
      </c>
      <c r="K3525" s="25">
        <f t="shared" si="329"/>
        <v>0</v>
      </c>
      <c r="L3525">
        <v>0</v>
      </c>
      <c r="M3525">
        <v>32964608</v>
      </c>
      <c r="N3525">
        <v>42065747</v>
      </c>
      <c r="O3525" s="52">
        <v>0</v>
      </c>
      <c r="P3525" s="52">
        <v>0</v>
      </c>
      <c r="Q3525" s="52">
        <v>0</v>
      </c>
      <c r="R3525" s="52">
        <v>0</v>
      </c>
      <c r="S3525" s="52">
        <v>0</v>
      </c>
      <c r="T3525" s="52">
        <v>0</v>
      </c>
      <c r="U3525" s="52">
        <v>0</v>
      </c>
      <c r="V3525" s="52">
        <v>0</v>
      </c>
      <c r="W3525" s="52">
        <v>0</v>
      </c>
      <c r="X3525" s="52">
        <v>0</v>
      </c>
      <c r="Y3525" s="52">
        <v>0</v>
      </c>
      <c r="Z3525" s="52">
        <v>0</v>
      </c>
      <c r="AA3525" s="25">
        <v>0</v>
      </c>
      <c r="AB3525" s="25">
        <v>0</v>
      </c>
      <c r="AC3525" s="25">
        <v>0</v>
      </c>
      <c r="AD3525" s="25">
        <v>0</v>
      </c>
      <c r="AE3525" s="25">
        <v>0</v>
      </c>
      <c r="AF3525" s="25">
        <v>0</v>
      </c>
      <c r="AG3525" s="25">
        <v>0</v>
      </c>
      <c r="AH3525" s="25">
        <v>0</v>
      </c>
      <c r="AI3525" s="25">
        <v>0</v>
      </c>
      <c r="AJ3525" s="25">
        <v>0</v>
      </c>
      <c r="AK3525" s="25">
        <v>0</v>
      </c>
      <c r="AL3525" s="25">
        <v>0</v>
      </c>
      <c r="AM3525" s="95">
        <v>0</v>
      </c>
      <c r="AN3525" s="95" t="e">
        <f ca="1">IF(MengeInEEGSummieren(M3525),AM3525,0)</f>
        <v>#NAME?</v>
      </c>
      <c r="AO3525" s="95">
        <f t="shared" si="330"/>
        <v>0</v>
      </c>
      <c r="AP3525" s="95">
        <f t="shared" si="331"/>
        <v>0</v>
      </c>
      <c r="AS3525">
        <v>0</v>
      </c>
      <c r="AT3525">
        <v>0</v>
      </c>
      <c r="AU3525" t="e">
        <f t="shared" ca="1" si="332"/>
        <v>#NAME?</v>
      </c>
    </row>
    <row r="3526" spans="1:47" x14ac:dyDescent="0.15">
      <c r="A3526" s="21" t="s">
        <v>4645</v>
      </c>
      <c r="B3526" s="22" t="s">
        <v>17</v>
      </c>
      <c r="C3526" s="42">
        <v>2011</v>
      </c>
      <c r="D3526" s="22" t="s">
        <v>4646</v>
      </c>
      <c r="E3526" s="22"/>
      <c r="F3526" s="23">
        <v>20.76</v>
      </c>
      <c r="G3526" s="23">
        <v>20.76</v>
      </c>
      <c r="H3526" s="24">
        <f t="shared" si="327"/>
        <v>0</v>
      </c>
      <c r="I3526" s="153">
        <v>0</v>
      </c>
      <c r="J3526" s="24">
        <f t="shared" si="328"/>
        <v>0</v>
      </c>
      <c r="K3526" s="25">
        <f t="shared" si="329"/>
        <v>0</v>
      </c>
      <c r="L3526">
        <v>0</v>
      </c>
      <c r="M3526">
        <v>32964608</v>
      </c>
      <c r="N3526">
        <v>42065747</v>
      </c>
      <c r="O3526" s="52">
        <v>0</v>
      </c>
      <c r="P3526" s="52">
        <v>0</v>
      </c>
      <c r="Q3526" s="52">
        <v>0</v>
      </c>
      <c r="R3526" s="52">
        <v>0</v>
      </c>
      <c r="S3526" s="52">
        <v>0</v>
      </c>
      <c r="T3526" s="52">
        <v>0</v>
      </c>
      <c r="U3526" s="52">
        <v>0</v>
      </c>
      <c r="V3526" s="52">
        <v>0</v>
      </c>
      <c r="W3526" s="52">
        <v>0</v>
      </c>
      <c r="X3526" s="52">
        <v>0</v>
      </c>
      <c r="Y3526" s="52">
        <v>0</v>
      </c>
      <c r="Z3526" s="52">
        <v>0</v>
      </c>
      <c r="AA3526" s="25">
        <v>0</v>
      </c>
      <c r="AB3526" s="25">
        <v>0</v>
      </c>
      <c r="AC3526" s="25">
        <v>0</v>
      </c>
      <c r="AD3526" s="25">
        <v>0</v>
      </c>
      <c r="AE3526" s="25">
        <v>0</v>
      </c>
      <c r="AF3526" s="25">
        <v>0</v>
      </c>
      <c r="AG3526" s="25">
        <v>0</v>
      </c>
      <c r="AH3526" s="25">
        <v>0</v>
      </c>
      <c r="AI3526" s="25">
        <v>0</v>
      </c>
      <c r="AJ3526" s="25">
        <v>0</v>
      </c>
      <c r="AK3526" s="25">
        <v>0</v>
      </c>
      <c r="AL3526" s="25">
        <v>0</v>
      </c>
      <c r="AM3526" s="95">
        <v>0</v>
      </c>
      <c r="AN3526" s="95" t="e">
        <f ca="1">IF(MengeInEEGSummieren(M3526),AM3526,0)</f>
        <v>#NAME?</v>
      </c>
      <c r="AO3526" s="95">
        <f t="shared" si="330"/>
        <v>0</v>
      </c>
      <c r="AP3526" s="95">
        <f t="shared" si="331"/>
        <v>0</v>
      </c>
      <c r="AS3526">
        <v>0</v>
      </c>
      <c r="AT3526">
        <v>0</v>
      </c>
      <c r="AU3526" t="e">
        <f t="shared" ca="1" si="332"/>
        <v>#NAME?</v>
      </c>
    </row>
    <row r="3527" spans="1:47" x14ac:dyDescent="0.15">
      <c r="A3527" s="21" t="s">
        <v>4647</v>
      </c>
      <c r="B3527" s="22" t="s">
        <v>17</v>
      </c>
      <c r="C3527" s="42">
        <v>2011</v>
      </c>
      <c r="D3527" s="22" t="s">
        <v>4648</v>
      </c>
      <c r="E3527" s="22"/>
      <c r="F3527" s="23">
        <v>21.74</v>
      </c>
      <c r="G3527" s="23">
        <v>21.74</v>
      </c>
      <c r="H3527" s="24">
        <f t="shared" si="327"/>
        <v>0</v>
      </c>
      <c r="I3527" s="153">
        <v>0</v>
      </c>
      <c r="J3527" s="24">
        <f t="shared" si="328"/>
        <v>0</v>
      </c>
      <c r="K3527" s="25">
        <f t="shared" si="329"/>
        <v>0</v>
      </c>
      <c r="L3527">
        <v>0</v>
      </c>
      <c r="M3527">
        <v>32964608</v>
      </c>
      <c r="N3527">
        <v>42065747</v>
      </c>
      <c r="O3527" s="52">
        <v>0</v>
      </c>
      <c r="P3527" s="52">
        <v>0</v>
      </c>
      <c r="Q3527" s="52">
        <v>0</v>
      </c>
      <c r="R3527" s="52">
        <v>0</v>
      </c>
      <c r="S3527" s="52">
        <v>0</v>
      </c>
      <c r="T3527" s="52">
        <v>0</v>
      </c>
      <c r="U3527" s="52">
        <v>0</v>
      </c>
      <c r="V3527" s="52">
        <v>0</v>
      </c>
      <c r="W3527" s="52">
        <v>0</v>
      </c>
      <c r="X3527" s="52">
        <v>0</v>
      </c>
      <c r="Y3527" s="52">
        <v>0</v>
      </c>
      <c r="Z3527" s="52">
        <v>0</v>
      </c>
      <c r="AA3527" s="25">
        <v>0</v>
      </c>
      <c r="AB3527" s="25">
        <v>0</v>
      </c>
      <c r="AC3527" s="25">
        <v>0</v>
      </c>
      <c r="AD3527" s="25">
        <v>0</v>
      </c>
      <c r="AE3527" s="25">
        <v>0</v>
      </c>
      <c r="AF3527" s="25">
        <v>0</v>
      </c>
      <c r="AG3527" s="25">
        <v>0</v>
      </c>
      <c r="AH3527" s="25">
        <v>0</v>
      </c>
      <c r="AI3527" s="25">
        <v>0</v>
      </c>
      <c r="AJ3527" s="25">
        <v>0</v>
      </c>
      <c r="AK3527" s="25">
        <v>0</v>
      </c>
      <c r="AL3527" s="25">
        <v>0</v>
      </c>
      <c r="AM3527" s="95">
        <v>0</v>
      </c>
      <c r="AN3527" s="95" t="e">
        <f ca="1">IF(MengeInEEGSummieren(M3527),AM3527,0)</f>
        <v>#NAME?</v>
      </c>
      <c r="AO3527" s="95">
        <f t="shared" si="330"/>
        <v>0</v>
      </c>
      <c r="AP3527" s="95">
        <f t="shared" si="331"/>
        <v>0</v>
      </c>
      <c r="AS3527">
        <v>0</v>
      </c>
      <c r="AT3527">
        <v>0</v>
      </c>
      <c r="AU3527" t="e">
        <f t="shared" ca="1" si="332"/>
        <v>#NAME?</v>
      </c>
    </row>
    <row r="3528" spans="1:47" x14ac:dyDescent="0.15">
      <c r="A3528" s="21" t="s">
        <v>4649</v>
      </c>
      <c r="B3528" s="22" t="s">
        <v>17</v>
      </c>
      <c r="C3528" s="42">
        <v>2011</v>
      </c>
      <c r="D3528" s="22" t="s">
        <v>4650</v>
      </c>
      <c r="E3528" s="22"/>
      <c r="F3528" s="23">
        <v>24.68</v>
      </c>
      <c r="G3528" s="23">
        <v>24.68</v>
      </c>
      <c r="H3528" s="24">
        <f t="shared" si="327"/>
        <v>0</v>
      </c>
      <c r="I3528" s="153">
        <v>0</v>
      </c>
      <c r="J3528" s="24">
        <f t="shared" si="328"/>
        <v>0</v>
      </c>
      <c r="K3528" s="25">
        <f t="shared" si="329"/>
        <v>0</v>
      </c>
      <c r="L3528">
        <v>0</v>
      </c>
      <c r="M3528">
        <v>32964608</v>
      </c>
      <c r="N3528">
        <v>42065747</v>
      </c>
      <c r="O3528" s="52">
        <v>0</v>
      </c>
      <c r="P3528" s="52">
        <v>0</v>
      </c>
      <c r="Q3528" s="52">
        <v>0</v>
      </c>
      <c r="R3528" s="52">
        <v>0</v>
      </c>
      <c r="S3528" s="52">
        <v>0</v>
      </c>
      <c r="T3528" s="52">
        <v>0</v>
      </c>
      <c r="U3528" s="52">
        <v>0</v>
      </c>
      <c r="V3528" s="52">
        <v>0</v>
      </c>
      <c r="W3528" s="52">
        <v>0</v>
      </c>
      <c r="X3528" s="52">
        <v>0</v>
      </c>
      <c r="Y3528" s="52">
        <v>0</v>
      </c>
      <c r="Z3528" s="52">
        <v>0</v>
      </c>
      <c r="AA3528" s="25">
        <v>0</v>
      </c>
      <c r="AB3528" s="25">
        <v>0</v>
      </c>
      <c r="AC3528" s="25">
        <v>0</v>
      </c>
      <c r="AD3528" s="25">
        <v>0</v>
      </c>
      <c r="AE3528" s="25">
        <v>0</v>
      </c>
      <c r="AF3528" s="25">
        <v>0</v>
      </c>
      <c r="AG3528" s="25">
        <v>0</v>
      </c>
      <c r="AH3528" s="25">
        <v>0</v>
      </c>
      <c r="AI3528" s="25">
        <v>0</v>
      </c>
      <c r="AJ3528" s="25">
        <v>0</v>
      </c>
      <c r="AK3528" s="25">
        <v>0</v>
      </c>
      <c r="AL3528" s="25">
        <v>0</v>
      </c>
      <c r="AM3528" s="95">
        <v>0</v>
      </c>
      <c r="AN3528" s="95" t="e">
        <f ca="1">IF(MengeInEEGSummieren(M3528),AM3528,0)</f>
        <v>#NAME?</v>
      </c>
      <c r="AO3528" s="95">
        <f t="shared" si="330"/>
        <v>0</v>
      </c>
      <c r="AP3528" s="95">
        <f t="shared" si="331"/>
        <v>0</v>
      </c>
      <c r="AS3528">
        <v>0</v>
      </c>
      <c r="AT3528">
        <v>0</v>
      </c>
      <c r="AU3528" t="e">
        <f t="shared" ca="1" si="332"/>
        <v>#NAME?</v>
      </c>
    </row>
    <row r="3529" spans="1:47" x14ac:dyDescent="0.15">
      <c r="A3529" s="21" t="s">
        <v>4651</v>
      </c>
      <c r="B3529" s="22" t="s">
        <v>17</v>
      </c>
      <c r="C3529" s="42">
        <v>2011</v>
      </c>
      <c r="D3529" s="22" t="s">
        <v>4652</v>
      </c>
      <c r="E3529" s="22"/>
      <c r="F3529" s="23">
        <v>23.7</v>
      </c>
      <c r="G3529" s="23">
        <v>23.7</v>
      </c>
      <c r="H3529" s="24">
        <f t="shared" si="327"/>
        <v>0</v>
      </c>
      <c r="I3529" s="153">
        <v>0</v>
      </c>
      <c r="J3529" s="24">
        <f t="shared" si="328"/>
        <v>0</v>
      </c>
      <c r="K3529" s="25">
        <f t="shared" si="329"/>
        <v>0</v>
      </c>
      <c r="L3529">
        <v>0</v>
      </c>
      <c r="M3529">
        <v>32964608</v>
      </c>
      <c r="N3529">
        <v>42065747</v>
      </c>
      <c r="O3529" s="52">
        <v>0</v>
      </c>
      <c r="P3529" s="52">
        <v>0</v>
      </c>
      <c r="Q3529" s="52">
        <v>0</v>
      </c>
      <c r="R3529" s="52">
        <v>0</v>
      </c>
      <c r="S3529" s="52">
        <v>0</v>
      </c>
      <c r="T3529" s="52">
        <v>0</v>
      </c>
      <c r="U3529" s="52">
        <v>0</v>
      </c>
      <c r="V3529" s="52">
        <v>0</v>
      </c>
      <c r="W3529" s="52">
        <v>0</v>
      </c>
      <c r="X3529" s="52">
        <v>0</v>
      </c>
      <c r="Y3529" s="52">
        <v>0</v>
      </c>
      <c r="Z3529" s="52">
        <v>0</v>
      </c>
      <c r="AA3529" s="25">
        <v>0</v>
      </c>
      <c r="AB3529" s="25">
        <v>0</v>
      </c>
      <c r="AC3529" s="25">
        <v>0</v>
      </c>
      <c r="AD3529" s="25">
        <v>0</v>
      </c>
      <c r="AE3529" s="25">
        <v>0</v>
      </c>
      <c r="AF3529" s="25">
        <v>0</v>
      </c>
      <c r="AG3529" s="25">
        <v>0</v>
      </c>
      <c r="AH3529" s="25">
        <v>0</v>
      </c>
      <c r="AI3529" s="25">
        <v>0</v>
      </c>
      <c r="AJ3529" s="25">
        <v>0</v>
      </c>
      <c r="AK3529" s="25">
        <v>0</v>
      </c>
      <c r="AL3529" s="25">
        <v>0</v>
      </c>
      <c r="AM3529" s="95">
        <v>0</v>
      </c>
      <c r="AN3529" s="95" t="e">
        <f ca="1">IF(MengeInEEGSummieren(M3529),AM3529,0)</f>
        <v>#NAME?</v>
      </c>
      <c r="AO3529" s="95">
        <f t="shared" si="330"/>
        <v>0</v>
      </c>
      <c r="AP3529" s="95">
        <f t="shared" si="331"/>
        <v>0</v>
      </c>
      <c r="AS3529">
        <v>0</v>
      </c>
      <c r="AT3529">
        <v>0</v>
      </c>
      <c r="AU3529" t="e">
        <f t="shared" ca="1" si="332"/>
        <v>#NAME?</v>
      </c>
    </row>
    <row r="3530" spans="1:47" x14ac:dyDescent="0.15">
      <c r="A3530" s="21" t="s">
        <v>4653</v>
      </c>
      <c r="B3530" s="22" t="s">
        <v>17</v>
      </c>
      <c r="C3530" s="42">
        <v>2011</v>
      </c>
      <c r="D3530" s="22" t="s">
        <v>4654</v>
      </c>
      <c r="E3530" s="22"/>
      <c r="F3530" s="23">
        <v>9.98</v>
      </c>
      <c r="G3530" s="23">
        <v>9.98</v>
      </c>
      <c r="H3530" s="24">
        <f t="shared" si="327"/>
        <v>0</v>
      </c>
      <c r="I3530" s="153">
        <v>0</v>
      </c>
      <c r="J3530" s="24">
        <f t="shared" si="328"/>
        <v>0</v>
      </c>
      <c r="K3530" s="25">
        <f t="shared" si="329"/>
        <v>0</v>
      </c>
      <c r="L3530">
        <v>0</v>
      </c>
      <c r="M3530">
        <v>32964608</v>
      </c>
      <c r="N3530">
        <v>42065747</v>
      </c>
      <c r="O3530" s="52">
        <v>0</v>
      </c>
      <c r="P3530" s="52">
        <v>0</v>
      </c>
      <c r="Q3530" s="52">
        <v>0</v>
      </c>
      <c r="R3530" s="52">
        <v>0</v>
      </c>
      <c r="S3530" s="52">
        <v>0</v>
      </c>
      <c r="T3530" s="52">
        <v>0</v>
      </c>
      <c r="U3530" s="52">
        <v>0</v>
      </c>
      <c r="V3530" s="52">
        <v>0</v>
      </c>
      <c r="W3530" s="52">
        <v>0</v>
      </c>
      <c r="X3530" s="52">
        <v>0</v>
      </c>
      <c r="Y3530" s="52">
        <v>0</v>
      </c>
      <c r="Z3530" s="52">
        <v>0</v>
      </c>
      <c r="AA3530" s="25">
        <v>0</v>
      </c>
      <c r="AB3530" s="25">
        <v>0</v>
      </c>
      <c r="AC3530" s="25">
        <v>0</v>
      </c>
      <c r="AD3530" s="25">
        <v>0</v>
      </c>
      <c r="AE3530" s="25">
        <v>0</v>
      </c>
      <c r="AF3530" s="25">
        <v>0</v>
      </c>
      <c r="AG3530" s="25">
        <v>0</v>
      </c>
      <c r="AH3530" s="25">
        <v>0</v>
      </c>
      <c r="AI3530" s="25">
        <v>0</v>
      </c>
      <c r="AJ3530" s="25">
        <v>0</v>
      </c>
      <c r="AK3530" s="25">
        <v>0</v>
      </c>
      <c r="AL3530" s="25">
        <v>0</v>
      </c>
      <c r="AM3530" s="95">
        <v>0</v>
      </c>
      <c r="AN3530" s="95" t="e">
        <f ca="1">IF(MengeInEEGSummieren(M3530),AM3530,0)</f>
        <v>#NAME?</v>
      </c>
      <c r="AO3530" s="95">
        <f t="shared" si="330"/>
        <v>0</v>
      </c>
      <c r="AP3530" s="95">
        <f t="shared" si="331"/>
        <v>0</v>
      </c>
      <c r="AS3530">
        <v>0</v>
      </c>
      <c r="AT3530">
        <v>0</v>
      </c>
      <c r="AU3530" t="e">
        <f t="shared" ca="1" si="332"/>
        <v>#NAME?</v>
      </c>
    </row>
    <row r="3531" spans="1:47" x14ac:dyDescent="0.15">
      <c r="A3531" s="21" t="s">
        <v>4655</v>
      </c>
      <c r="B3531" s="22" t="s">
        <v>17</v>
      </c>
      <c r="C3531" s="42">
        <v>2011</v>
      </c>
      <c r="D3531" s="22" t="s">
        <v>4656</v>
      </c>
      <c r="E3531" s="22"/>
      <c r="F3531" s="23">
        <v>15.86</v>
      </c>
      <c r="G3531" s="23">
        <v>15.86</v>
      </c>
      <c r="H3531" s="24">
        <f t="shared" si="327"/>
        <v>0</v>
      </c>
      <c r="I3531" s="153">
        <v>0</v>
      </c>
      <c r="J3531" s="24">
        <f t="shared" si="328"/>
        <v>0</v>
      </c>
      <c r="K3531" s="25">
        <f t="shared" si="329"/>
        <v>0</v>
      </c>
      <c r="L3531">
        <v>0</v>
      </c>
      <c r="M3531">
        <v>32964608</v>
      </c>
      <c r="N3531">
        <v>42065747</v>
      </c>
      <c r="O3531" s="52">
        <v>0</v>
      </c>
      <c r="P3531" s="52">
        <v>0</v>
      </c>
      <c r="Q3531" s="52">
        <v>0</v>
      </c>
      <c r="R3531" s="52">
        <v>0</v>
      </c>
      <c r="S3531" s="52">
        <v>0</v>
      </c>
      <c r="T3531" s="52">
        <v>0</v>
      </c>
      <c r="U3531" s="52">
        <v>0</v>
      </c>
      <c r="V3531" s="52">
        <v>0</v>
      </c>
      <c r="W3531" s="52">
        <v>0</v>
      </c>
      <c r="X3531" s="52">
        <v>0</v>
      </c>
      <c r="Y3531" s="52">
        <v>0</v>
      </c>
      <c r="Z3531" s="52">
        <v>0</v>
      </c>
      <c r="AA3531" s="25">
        <v>0</v>
      </c>
      <c r="AB3531" s="25">
        <v>0</v>
      </c>
      <c r="AC3531" s="25">
        <v>0</v>
      </c>
      <c r="AD3531" s="25">
        <v>0</v>
      </c>
      <c r="AE3531" s="25">
        <v>0</v>
      </c>
      <c r="AF3531" s="25">
        <v>0</v>
      </c>
      <c r="AG3531" s="25">
        <v>0</v>
      </c>
      <c r="AH3531" s="25">
        <v>0</v>
      </c>
      <c r="AI3531" s="25">
        <v>0</v>
      </c>
      <c r="AJ3531" s="25">
        <v>0</v>
      </c>
      <c r="AK3531" s="25">
        <v>0</v>
      </c>
      <c r="AL3531" s="25">
        <v>0</v>
      </c>
      <c r="AM3531" s="95">
        <v>0</v>
      </c>
      <c r="AN3531" s="95" t="e">
        <f ca="1">IF(MengeInEEGSummieren(M3531),AM3531,0)</f>
        <v>#NAME?</v>
      </c>
      <c r="AO3531" s="95">
        <f t="shared" si="330"/>
        <v>0</v>
      </c>
      <c r="AP3531" s="95">
        <f t="shared" si="331"/>
        <v>0</v>
      </c>
      <c r="AS3531">
        <v>0</v>
      </c>
      <c r="AT3531">
        <v>0</v>
      </c>
      <c r="AU3531" t="e">
        <f t="shared" ca="1" si="332"/>
        <v>#NAME?</v>
      </c>
    </row>
    <row r="3532" spans="1:47" x14ac:dyDescent="0.15">
      <c r="A3532" s="21" t="s">
        <v>4657</v>
      </c>
      <c r="B3532" s="22" t="s">
        <v>17</v>
      </c>
      <c r="C3532" s="42">
        <v>2011</v>
      </c>
      <c r="D3532" s="22" t="s">
        <v>4658</v>
      </c>
      <c r="E3532" s="22"/>
      <c r="F3532" s="23">
        <v>16.84</v>
      </c>
      <c r="G3532" s="23">
        <v>16.84</v>
      </c>
      <c r="H3532" s="24">
        <f t="shared" si="327"/>
        <v>0</v>
      </c>
      <c r="I3532" s="153">
        <v>0</v>
      </c>
      <c r="J3532" s="24">
        <f t="shared" si="328"/>
        <v>0</v>
      </c>
      <c r="K3532" s="25">
        <f t="shared" si="329"/>
        <v>0</v>
      </c>
      <c r="L3532">
        <v>0</v>
      </c>
      <c r="M3532">
        <v>32964608</v>
      </c>
      <c r="N3532">
        <v>42065747</v>
      </c>
      <c r="O3532" s="52">
        <v>0</v>
      </c>
      <c r="P3532" s="52">
        <v>0</v>
      </c>
      <c r="Q3532" s="52">
        <v>0</v>
      </c>
      <c r="R3532" s="52">
        <v>0</v>
      </c>
      <c r="S3532" s="52">
        <v>0</v>
      </c>
      <c r="T3532" s="52">
        <v>0</v>
      </c>
      <c r="U3532" s="52">
        <v>0</v>
      </c>
      <c r="V3532" s="52">
        <v>0</v>
      </c>
      <c r="W3532" s="52">
        <v>0</v>
      </c>
      <c r="X3532" s="52">
        <v>0</v>
      </c>
      <c r="Y3532" s="52">
        <v>0</v>
      </c>
      <c r="Z3532" s="52">
        <v>0</v>
      </c>
      <c r="AA3532" s="25">
        <v>0</v>
      </c>
      <c r="AB3532" s="25">
        <v>0</v>
      </c>
      <c r="AC3532" s="25">
        <v>0</v>
      </c>
      <c r="AD3532" s="25">
        <v>0</v>
      </c>
      <c r="AE3532" s="25">
        <v>0</v>
      </c>
      <c r="AF3532" s="25">
        <v>0</v>
      </c>
      <c r="AG3532" s="25">
        <v>0</v>
      </c>
      <c r="AH3532" s="25">
        <v>0</v>
      </c>
      <c r="AI3532" s="25">
        <v>0</v>
      </c>
      <c r="AJ3532" s="25">
        <v>0</v>
      </c>
      <c r="AK3532" s="25">
        <v>0</v>
      </c>
      <c r="AL3532" s="25">
        <v>0</v>
      </c>
      <c r="AM3532" s="95">
        <v>0</v>
      </c>
      <c r="AN3532" s="95" t="e">
        <f ca="1">IF(MengeInEEGSummieren(M3532),AM3532,0)</f>
        <v>#NAME?</v>
      </c>
      <c r="AO3532" s="95">
        <f t="shared" si="330"/>
        <v>0</v>
      </c>
      <c r="AP3532" s="95">
        <f t="shared" si="331"/>
        <v>0</v>
      </c>
      <c r="AS3532">
        <v>0</v>
      </c>
      <c r="AT3532">
        <v>0</v>
      </c>
      <c r="AU3532" t="e">
        <f t="shared" ca="1" si="332"/>
        <v>#NAME?</v>
      </c>
    </row>
    <row r="3533" spans="1:47" x14ac:dyDescent="0.15">
      <c r="A3533" s="21" t="s">
        <v>4659</v>
      </c>
      <c r="B3533" s="22" t="s">
        <v>17</v>
      </c>
      <c r="C3533" s="42">
        <v>2011</v>
      </c>
      <c r="D3533" s="22" t="s">
        <v>4660</v>
      </c>
      <c r="E3533" s="22"/>
      <c r="F3533" s="23">
        <v>19.78</v>
      </c>
      <c r="G3533" s="23">
        <v>19.78</v>
      </c>
      <c r="H3533" s="24">
        <f t="shared" si="327"/>
        <v>0</v>
      </c>
      <c r="I3533" s="153">
        <v>0</v>
      </c>
      <c r="J3533" s="24">
        <f t="shared" si="328"/>
        <v>0</v>
      </c>
      <c r="K3533" s="25">
        <f t="shared" si="329"/>
        <v>0</v>
      </c>
      <c r="L3533">
        <v>0</v>
      </c>
      <c r="M3533">
        <v>32964608</v>
      </c>
      <c r="N3533">
        <v>42065747</v>
      </c>
      <c r="O3533" s="52">
        <v>0</v>
      </c>
      <c r="P3533" s="52">
        <v>0</v>
      </c>
      <c r="Q3533" s="52">
        <v>0</v>
      </c>
      <c r="R3533" s="52">
        <v>0</v>
      </c>
      <c r="S3533" s="52">
        <v>0</v>
      </c>
      <c r="T3533" s="52">
        <v>0</v>
      </c>
      <c r="U3533" s="52">
        <v>0</v>
      </c>
      <c r="V3533" s="52">
        <v>0</v>
      </c>
      <c r="W3533" s="52">
        <v>0</v>
      </c>
      <c r="X3533" s="52">
        <v>0</v>
      </c>
      <c r="Y3533" s="52">
        <v>0</v>
      </c>
      <c r="Z3533" s="52">
        <v>0</v>
      </c>
      <c r="AA3533" s="25">
        <v>0</v>
      </c>
      <c r="AB3533" s="25">
        <v>0</v>
      </c>
      <c r="AC3533" s="25">
        <v>0</v>
      </c>
      <c r="AD3533" s="25">
        <v>0</v>
      </c>
      <c r="AE3533" s="25">
        <v>0</v>
      </c>
      <c r="AF3533" s="25">
        <v>0</v>
      </c>
      <c r="AG3533" s="25">
        <v>0</v>
      </c>
      <c r="AH3533" s="25">
        <v>0</v>
      </c>
      <c r="AI3533" s="25">
        <v>0</v>
      </c>
      <c r="AJ3533" s="25">
        <v>0</v>
      </c>
      <c r="AK3533" s="25">
        <v>0</v>
      </c>
      <c r="AL3533" s="25">
        <v>0</v>
      </c>
      <c r="AM3533" s="95">
        <v>0</v>
      </c>
      <c r="AN3533" s="95" t="e">
        <f ca="1">IF(MengeInEEGSummieren(M3533),AM3533,0)</f>
        <v>#NAME?</v>
      </c>
      <c r="AO3533" s="95">
        <f t="shared" si="330"/>
        <v>0</v>
      </c>
      <c r="AP3533" s="95">
        <f t="shared" si="331"/>
        <v>0</v>
      </c>
      <c r="AS3533">
        <v>0</v>
      </c>
      <c r="AT3533">
        <v>0</v>
      </c>
      <c r="AU3533" t="e">
        <f t="shared" ca="1" si="332"/>
        <v>#NAME?</v>
      </c>
    </row>
    <row r="3534" spans="1:47" x14ac:dyDescent="0.15">
      <c r="A3534" s="21" t="s">
        <v>4661</v>
      </c>
      <c r="B3534" s="22" t="s">
        <v>17</v>
      </c>
      <c r="C3534" s="42">
        <v>2011</v>
      </c>
      <c r="D3534" s="22" t="s">
        <v>4662</v>
      </c>
      <c r="E3534" s="22"/>
      <c r="F3534" s="23">
        <v>18.8</v>
      </c>
      <c r="G3534" s="23">
        <v>18.8</v>
      </c>
      <c r="H3534" s="24">
        <f t="shared" si="327"/>
        <v>0</v>
      </c>
      <c r="I3534" s="153">
        <v>0</v>
      </c>
      <c r="J3534" s="24">
        <f t="shared" si="328"/>
        <v>0</v>
      </c>
      <c r="K3534" s="25">
        <f t="shared" si="329"/>
        <v>0</v>
      </c>
      <c r="L3534">
        <v>0</v>
      </c>
      <c r="M3534">
        <v>32964608</v>
      </c>
      <c r="N3534">
        <v>42065747</v>
      </c>
      <c r="O3534" s="52">
        <v>0</v>
      </c>
      <c r="P3534" s="52">
        <v>0</v>
      </c>
      <c r="Q3534" s="52">
        <v>0</v>
      </c>
      <c r="R3534" s="52">
        <v>0</v>
      </c>
      <c r="S3534" s="52">
        <v>0</v>
      </c>
      <c r="T3534" s="52">
        <v>0</v>
      </c>
      <c r="U3534" s="52">
        <v>0</v>
      </c>
      <c r="V3534" s="52">
        <v>0</v>
      </c>
      <c r="W3534" s="52">
        <v>0</v>
      </c>
      <c r="X3534" s="52">
        <v>0</v>
      </c>
      <c r="Y3534" s="52">
        <v>0</v>
      </c>
      <c r="Z3534" s="52">
        <v>0</v>
      </c>
      <c r="AA3534" s="25">
        <v>0</v>
      </c>
      <c r="AB3534" s="25">
        <v>0</v>
      </c>
      <c r="AC3534" s="25">
        <v>0</v>
      </c>
      <c r="AD3534" s="25">
        <v>0</v>
      </c>
      <c r="AE3534" s="25">
        <v>0</v>
      </c>
      <c r="AF3534" s="25">
        <v>0</v>
      </c>
      <c r="AG3534" s="25">
        <v>0</v>
      </c>
      <c r="AH3534" s="25">
        <v>0</v>
      </c>
      <c r="AI3534" s="25">
        <v>0</v>
      </c>
      <c r="AJ3534" s="25">
        <v>0</v>
      </c>
      <c r="AK3534" s="25">
        <v>0</v>
      </c>
      <c r="AL3534" s="25">
        <v>0</v>
      </c>
      <c r="AM3534" s="95">
        <v>0</v>
      </c>
      <c r="AN3534" s="95" t="e">
        <f ca="1">IF(MengeInEEGSummieren(M3534),AM3534,0)</f>
        <v>#NAME?</v>
      </c>
      <c r="AO3534" s="95">
        <f t="shared" si="330"/>
        <v>0</v>
      </c>
      <c r="AP3534" s="95">
        <f t="shared" si="331"/>
        <v>0</v>
      </c>
      <c r="AS3534">
        <v>0</v>
      </c>
      <c r="AT3534">
        <v>0</v>
      </c>
      <c r="AU3534" t="e">
        <f t="shared" ca="1" si="332"/>
        <v>#NAME?</v>
      </c>
    </row>
    <row r="3535" spans="1:47" x14ac:dyDescent="0.15">
      <c r="A3535" s="21" t="s">
        <v>4663</v>
      </c>
      <c r="B3535" s="22" t="s">
        <v>17</v>
      </c>
      <c r="C3535" s="42">
        <v>2011</v>
      </c>
      <c r="D3535" s="22" t="s">
        <v>4664</v>
      </c>
      <c r="E3535" s="22"/>
      <c r="F3535" s="23">
        <v>16.84</v>
      </c>
      <c r="G3535" s="23">
        <v>16.84</v>
      </c>
      <c r="H3535" s="24">
        <f t="shared" si="327"/>
        <v>0</v>
      </c>
      <c r="I3535" s="153">
        <v>0</v>
      </c>
      <c r="J3535" s="24">
        <f t="shared" si="328"/>
        <v>0</v>
      </c>
      <c r="K3535" s="25">
        <f t="shared" si="329"/>
        <v>0</v>
      </c>
      <c r="L3535">
        <v>0</v>
      </c>
      <c r="M3535">
        <v>32964608</v>
      </c>
      <c r="N3535">
        <v>42065747</v>
      </c>
      <c r="O3535" s="52">
        <v>0</v>
      </c>
      <c r="P3535" s="52">
        <v>0</v>
      </c>
      <c r="Q3535" s="52">
        <v>0</v>
      </c>
      <c r="R3535" s="52">
        <v>0</v>
      </c>
      <c r="S3535" s="52">
        <v>0</v>
      </c>
      <c r="T3535" s="52">
        <v>0</v>
      </c>
      <c r="U3535" s="52">
        <v>0</v>
      </c>
      <c r="V3535" s="52">
        <v>0</v>
      </c>
      <c r="W3535" s="52">
        <v>0</v>
      </c>
      <c r="X3535" s="52">
        <v>0</v>
      </c>
      <c r="Y3535" s="52">
        <v>0</v>
      </c>
      <c r="Z3535" s="52">
        <v>0</v>
      </c>
      <c r="AA3535" s="25">
        <v>0</v>
      </c>
      <c r="AB3535" s="25">
        <v>0</v>
      </c>
      <c r="AC3535" s="25">
        <v>0</v>
      </c>
      <c r="AD3535" s="25">
        <v>0</v>
      </c>
      <c r="AE3535" s="25">
        <v>0</v>
      </c>
      <c r="AF3535" s="25">
        <v>0</v>
      </c>
      <c r="AG3535" s="25">
        <v>0</v>
      </c>
      <c r="AH3535" s="25">
        <v>0</v>
      </c>
      <c r="AI3535" s="25">
        <v>0</v>
      </c>
      <c r="AJ3535" s="25">
        <v>0</v>
      </c>
      <c r="AK3535" s="25">
        <v>0</v>
      </c>
      <c r="AL3535" s="25">
        <v>0</v>
      </c>
      <c r="AM3535" s="95">
        <v>0</v>
      </c>
      <c r="AN3535" s="95" t="e">
        <f ca="1">IF(MengeInEEGSummieren(M3535),AM3535,0)</f>
        <v>#NAME?</v>
      </c>
      <c r="AO3535" s="95">
        <f t="shared" si="330"/>
        <v>0</v>
      </c>
      <c r="AP3535" s="95">
        <f t="shared" si="331"/>
        <v>0</v>
      </c>
      <c r="AS3535">
        <v>0</v>
      </c>
      <c r="AT3535">
        <v>0</v>
      </c>
      <c r="AU3535" t="e">
        <f t="shared" ca="1" si="332"/>
        <v>#NAME?</v>
      </c>
    </row>
    <row r="3536" spans="1:47" x14ac:dyDescent="0.15">
      <c r="A3536" s="21" t="s">
        <v>4665</v>
      </c>
      <c r="B3536" s="22" t="s">
        <v>17</v>
      </c>
      <c r="C3536" s="42">
        <v>2011</v>
      </c>
      <c r="D3536" s="22" t="s">
        <v>4666</v>
      </c>
      <c r="E3536" s="22"/>
      <c r="F3536" s="23">
        <v>17.82</v>
      </c>
      <c r="G3536" s="23">
        <v>17.82</v>
      </c>
      <c r="H3536" s="24">
        <f t="shared" ref="H3536:H3599" si="333">AM3536</f>
        <v>0</v>
      </c>
      <c r="I3536" s="153">
        <v>0</v>
      </c>
      <c r="J3536" s="24">
        <f t="shared" ref="J3536:J3599" si="334">SUM(O3536:Z3536,AT3536)</f>
        <v>0</v>
      </c>
      <c r="K3536" s="25">
        <f t="shared" ref="K3536:K3599" si="335">SUM(AA3536:AL3536,AS3536)</f>
        <v>0</v>
      </c>
      <c r="L3536">
        <v>0</v>
      </c>
      <c r="M3536">
        <v>32964608</v>
      </c>
      <c r="N3536">
        <v>42065747</v>
      </c>
      <c r="O3536" s="52">
        <v>0</v>
      </c>
      <c r="P3536" s="52">
        <v>0</v>
      </c>
      <c r="Q3536" s="52">
        <v>0</v>
      </c>
      <c r="R3536" s="52">
        <v>0</v>
      </c>
      <c r="S3536" s="52">
        <v>0</v>
      </c>
      <c r="T3536" s="52">
        <v>0</v>
      </c>
      <c r="U3536" s="52">
        <v>0</v>
      </c>
      <c r="V3536" s="52">
        <v>0</v>
      </c>
      <c r="W3536" s="52">
        <v>0</v>
      </c>
      <c r="X3536" s="52">
        <v>0</v>
      </c>
      <c r="Y3536" s="52">
        <v>0</v>
      </c>
      <c r="Z3536" s="52">
        <v>0</v>
      </c>
      <c r="AA3536" s="25">
        <v>0</v>
      </c>
      <c r="AB3536" s="25">
        <v>0</v>
      </c>
      <c r="AC3536" s="25">
        <v>0</v>
      </c>
      <c r="AD3536" s="25">
        <v>0</v>
      </c>
      <c r="AE3536" s="25">
        <v>0</v>
      </c>
      <c r="AF3536" s="25">
        <v>0</v>
      </c>
      <c r="AG3536" s="25">
        <v>0</v>
      </c>
      <c r="AH3536" s="25">
        <v>0</v>
      </c>
      <c r="AI3536" s="25">
        <v>0</v>
      </c>
      <c r="AJ3536" s="25">
        <v>0</v>
      </c>
      <c r="AK3536" s="25">
        <v>0</v>
      </c>
      <c r="AL3536" s="25">
        <v>0</v>
      </c>
      <c r="AM3536" s="95">
        <v>0</v>
      </c>
      <c r="AN3536" s="95" t="e">
        <f ca="1">IF(MengeInEEGSummieren(M3536),AM3536,0)</f>
        <v>#NAME?</v>
      </c>
      <c r="AO3536" s="95">
        <f t="shared" ref="AO3536:AO3599" si="336">IF(AQ3536,$H3536,0)</f>
        <v>0</v>
      </c>
      <c r="AP3536" s="95">
        <f t="shared" ref="AP3536:AP3599" si="337">IF(AR3536,$H3536,0)</f>
        <v>0</v>
      </c>
      <c r="AS3536">
        <v>0</v>
      </c>
      <c r="AT3536">
        <v>0</v>
      </c>
      <c r="AU3536" t="e">
        <f t="shared" ref="AU3536:AU3599" ca="1" si="338">EVFlag(M3536)</f>
        <v>#NAME?</v>
      </c>
    </row>
    <row r="3537" spans="1:47" x14ac:dyDescent="0.15">
      <c r="A3537" s="21" t="s">
        <v>4667</v>
      </c>
      <c r="B3537" s="22" t="s">
        <v>17</v>
      </c>
      <c r="C3537" s="42">
        <v>2011</v>
      </c>
      <c r="D3537" s="22" t="s">
        <v>4668</v>
      </c>
      <c r="E3537" s="22"/>
      <c r="F3537" s="23">
        <v>20.76</v>
      </c>
      <c r="G3537" s="23">
        <v>20.76</v>
      </c>
      <c r="H3537" s="24">
        <f t="shared" si="333"/>
        <v>0</v>
      </c>
      <c r="I3537" s="153">
        <v>0</v>
      </c>
      <c r="J3537" s="24">
        <f t="shared" si="334"/>
        <v>0</v>
      </c>
      <c r="K3537" s="25">
        <f t="shared" si="335"/>
        <v>0</v>
      </c>
      <c r="L3537">
        <v>0</v>
      </c>
      <c r="M3537">
        <v>32964608</v>
      </c>
      <c r="N3537">
        <v>42065747</v>
      </c>
      <c r="O3537" s="52">
        <v>0</v>
      </c>
      <c r="P3537" s="52">
        <v>0</v>
      </c>
      <c r="Q3537" s="52">
        <v>0</v>
      </c>
      <c r="R3537" s="52">
        <v>0</v>
      </c>
      <c r="S3537" s="52">
        <v>0</v>
      </c>
      <c r="T3537" s="52">
        <v>0</v>
      </c>
      <c r="U3537" s="52">
        <v>0</v>
      </c>
      <c r="V3537" s="52">
        <v>0</v>
      </c>
      <c r="W3537" s="52">
        <v>0</v>
      </c>
      <c r="X3537" s="52">
        <v>0</v>
      </c>
      <c r="Y3537" s="52">
        <v>0</v>
      </c>
      <c r="Z3537" s="52">
        <v>0</v>
      </c>
      <c r="AA3537" s="25">
        <v>0</v>
      </c>
      <c r="AB3537" s="25">
        <v>0</v>
      </c>
      <c r="AC3537" s="25">
        <v>0</v>
      </c>
      <c r="AD3537" s="25">
        <v>0</v>
      </c>
      <c r="AE3537" s="25">
        <v>0</v>
      </c>
      <c r="AF3537" s="25">
        <v>0</v>
      </c>
      <c r="AG3537" s="25">
        <v>0</v>
      </c>
      <c r="AH3537" s="25">
        <v>0</v>
      </c>
      <c r="AI3537" s="25">
        <v>0</v>
      </c>
      <c r="AJ3537" s="25">
        <v>0</v>
      </c>
      <c r="AK3537" s="25">
        <v>0</v>
      </c>
      <c r="AL3537" s="25">
        <v>0</v>
      </c>
      <c r="AM3537" s="95">
        <v>0</v>
      </c>
      <c r="AN3537" s="95" t="e">
        <f ca="1">IF(MengeInEEGSummieren(M3537),AM3537,0)</f>
        <v>#NAME?</v>
      </c>
      <c r="AO3537" s="95">
        <f t="shared" si="336"/>
        <v>0</v>
      </c>
      <c r="AP3537" s="95">
        <f t="shared" si="337"/>
        <v>0</v>
      </c>
      <c r="AS3537">
        <v>0</v>
      </c>
      <c r="AT3537">
        <v>0</v>
      </c>
      <c r="AU3537" t="e">
        <f t="shared" ca="1" si="338"/>
        <v>#NAME?</v>
      </c>
    </row>
    <row r="3538" spans="1:47" x14ac:dyDescent="0.15">
      <c r="A3538" s="21" t="s">
        <v>4669</v>
      </c>
      <c r="B3538" s="22" t="s">
        <v>17</v>
      </c>
      <c r="C3538" s="42">
        <v>2011</v>
      </c>
      <c r="D3538" s="22" t="s">
        <v>4670</v>
      </c>
      <c r="E3538" s="22"/>
      <c r="F3538" s="23">
        <v>19.78</v>
      </c>
      <c r="G3538" s="23">
        <v>19.78</v>
      </c>
      <c r="H3538" s="24">
        <f t="shared" si="333"/>
        <v>0</v>
      </c>
      <c r="I3538" s="153">
        <v>0</v>
      </c>
      <c r="J3538" s="24">
        <f t="shared" si="334"/>
        <v>0</v>
      </c>
      <c r="K3538" s="25">
        <f t="shared" si="335"/>
        <v>0</v>
      </c>
      <c r="L3538">
        <v>0</v>
      </c>
      <c r="M3538">
        <v>32964608</v>
      </c>
      <c r="N3538">
        <v>42065747</v>
      </c>
      <c r="O3538" s="52">
        <v>0</v>
      </c>
      <c r="P3538" s="52">
        <v>0</v>
      </c>
      <c r="Q3538" s="52">
        <v>0</v>
      </c>
      <c r="R3538" s="52">
        <v>0</v>
      </c>
      <c r="S3538" s="52">
        <v>0</v>
      </c>
      <c r="T3538" s="52">
        <v>0</v>
      </c>
      <c r="U3538" s="52">
        <v>0</v>
      </c>
      <c r="V3538" s="52">
        <v>0</v>
      </c>
      <c r="W3538" s="52">
        <v>0</v>
      </c>
      <c r="X3538" s="52">
        <v>0</v>
      </c>
      <c r="Y3538" s="52">
        <v>0</v>
      </c>
      <c r="Z3538" s="52">
        <v>0</v>
      </c>
      <c r="AA3538" s="25">
        <v>0</v>
      </c>
      <c r="AB3538" s="25">
        <v>0</v>
      </c>
      <c r="AC3538" s="25">
        <v>0</v>
      </c>
      <c r="AD3538" s="25">
        <v>0</v>
      </c>
      <c r="AE3538" s="25">
        <v>0</v>
      </c>
      <c r="AF3538" s="25">
        <v>0</v>
      </c>
      <c r="AG3538" s="25">
        <v>0</v>
      </c>
      <c r="AH3538" s="25">
        <v>0</v>
      </c>
      <c r="AI3538" s="25">
        <v>0</v>
      </c>
      <c r="AJ3538" s="25">
        <v>0</v>
      </c>
      <c r="AK3538" s="25">
        <v>0</v>
      </c>
      <c r="AL3538" s="25">
        <v>0</v>
      </c>
      <c r="AM3538" s="95">
        <v>0</v>
      </c>
      <c r="AN3538" s="95" t="e">
        <f ca="1">IF(MengeInEEGSummieren(M3538),AM3538,0)</f>
        <v>#NAME?</v>
      </c>
      <c r="AO3538" s="95">
        <f t="shared" si="336"/>
        <v>0</v>
      </c>
      <c r="AP3538" s="95">
        <f t="shared" si="337"/>
        <v>0</v>
      </c>
      <c r="AS3538">
        <v>0</v>
      </c>
      <c r="AT3538">
        <v>0</v>
      </c>
      <c r="AU3538" t="e">
        <f t="shared" ca="1" si="338"/>
        <v>#NAME?</v>
      </c>
    </row>
    <row r="3539" spans="1:47" x14ac:dyDescent="0.15">
      <c r="A3539" s="21" t="s">
        <v>4671</v>
      </c>
      <c r="B3539" s="22" t="s">
        <v>17</v>
      </c>
      <c r="C3539" s="42">
        <v>2011</v>
      </c>
      <c r="D3539" s="22" t="s">
        <v>4672</v>
      </c>
      <c r="E3539" s="22"/>
      <c r="F3539" s="23">
        <v>10.96</v>
      </c>
      <c r="G3539" s="23">
        <v>10.96</v>
      </c>
      <c r="H3539" s="24">
        <f t="shared" si="333"/>
        <v>0</v>
      </c>
      <c r="I3539" s="153">
        <v>0</v>
      </c>
      <c r="J3539" s="24">
        <f t="shared" si="334"/>
        <v>0</v>
      </c>
      <c r="K3539" s="25">
        <f t="shared" si="335"/>
        <v>0</v>
      </c>
      <c r="L3539">
        <v>0</v>
      </c>
      <c r="M3539">
        <v>32964608</v>
      </c>
      <c r="N3539">
        <v>42065747</v>
      </c>
      <c r="O3539" s="52">
        <v>0</v>
      </c>
      <c r="P3539" s="52">
        <v>0</v>
      </c>
      <c r="Q3539" s="52">
        <v>0</v>
      </c>
      <c r="R3539" s="52">
        <v>0</v>
      </c>
      <c r="S3539" s="52">
        <v>0</v>
      </c>
      <c r="T3539" s="52">
        <v>0</v>
      </c>
      <c r="U3539" s="52">
        <v>0</v>
      </c>
      <c r="V3539" s="52">
        <v>0</v>
      </c>
      <c r="W3539" s="52">
        <v>0</v>
      </c>
      <c r="X3539" s="52">
        <v>0</v>
      </c>
      <c r="Y3539" s="52">
        <v>0</v>
      </c>
      <c r="Z3539" s="52">
        <v>0</v>
      </c>
      <c r="AA3539" s="25">
        <v>0</v>
      </c>
      <c r="AB3539" s="25">
        <v>0</v>
      </c>
      <c r="AC3539" s="25">
        <v>0</v>
      </c>
      <c r="AD3539" s="25">
        <v>0</v>
      </c>
      <c r="AE3539" s="25">
        <v>0</v>
      </c>
      <c r="AF3539" s="25">
        <v>0</v>
      </c>
      <c r="AG3539" s="25">
        <v>0</v>
      </c>
      <c r="AH3539" s="25">
        <v>0</v>
      </c>
      <c r="AI3539" s="25">
        <v>0</v>
      </c>
      <c r="AJ3539" s="25">
        <v>0</v>
      </c>
      <c r="AK3539" s="25">
        <v>0</v>
      </c>
      <c r="AL3539" s="25">
        <v>0</v>
      </c>
      <c r="AM3539" s="95">
        <v>0</v>
      </c>
      <c r="AN3539" s="95" t="e">
        <f ca="1">IF(MengeInEEGSummieren(M3539),AM3539,0)</f>
        <v>#NAME?</v>
      </c>
      <c r="AO3539" s="95">
        <f t="shared" si="336"/>
        <v>0</v>
      </c>
      <c r="AP3539" s="95">
        <f t="shared" si="337"/>
        <v>0</v>
      </c>
      <c r="AS3539">
        <v>0</v>
      </c>
      <c r="AT3539">
        <v>0</v>
      </c>
      <c r="AU3539" t="e">
        <f t="shared" ca="1" si="338"/>
        <v>#NAME?</v>
      </c>
    </row>
    <row r="3540" spans="1:47" x14ac:dyDescent="0.15">
      <c r="A3540" s="21" t="s">
        <v>4673</v>
      </c>
      <c r="B3540" s="22" t="s">
        <v>17</v>
      </c>
      <c r="C3540" s="42">
        <v>2011</v>
      </c>
      <c r="D3540" s="22" t="s">
        <v>4674</v>
      </c>
      <c r="E3540" s="22"/>
      <c r="F3540" s="23">
        <v>13.9</v>
      </c>
      <c r="G3540" s="23">
        <v>13.9</v>
      </c>
      <c r="H3540" s="24">
        <f t="shared" si="333"/>
        <v>0</v>
      </c>
      <c r="I3540" s="153">
        <v>0</v>
      </c>
      <c r="J3540" s="24">
        <f t="shared" si="334"/>
        <v>0</v>
      </c>
      <c r="K3540" s="25">
        <f t="shared" si="335"/>
        <v>0</v>
      </c>
      <c r="L3540">
        <v>0</v>
      </c>
      <c r="M3540">
        <v>32964608</v>
      </c>
      <c r="N3540">
        <v>42065747</v>
      </c>
      <c r="O3540" s="52">
        <v>0</v>
      </c>
      <c r="P3540" s="52">
        <v>0</v>
      </c>
      <c r="Q3540" s="52">
        <v>0</v>
      </c>
      <c r="R3540" s="52">
        <v>0</v>
      </c>
      <c r="S3540" s="52">
        <v>0</v>
      </c>
      <c r="T3540" s="52">
        <v>0</v>
      </c>
      <c r="U3540" s="52">
        <v>0</v>
      </c>
      <c r="V3540" s="52">
        <v>0</v>
      </c>
      <c r="W3540" s="52">
        <v>0</v>
      </c>
      <c r="X3540" s="52">
        <v>0</v>
      </c>
      <c r="Y3540" s="52">
        <v>0</v>
      </c>
      <c r="Z3540" s="52">
        <v>0</v>
      </c>
      <c r="AA3540" s="25">
        <v>0</v>
      </c>
      <c r="AB3540" s="25">
        <v>0</v>
      </c>
      <c r="AC3540" s="25">
        <v>0</v>
      </c>
      <c r="AD3540" s="25">
        <v>0</v>
      </c>
      <c r="AE3540" s="25">
        <v>0</v>
      </c>
      <c r="AF3540" s="25">
        <v>0</v>
      </c>
      <c r="AG3540" s="25">
        <v>0</v>
      </c>
      <c r="AH3540" s="25">
        <v>0</v>
      </c>
      <c r="AI3540" s="25">
        <v>0</v>
      </c>
      <c r="AJ3540" s="25">
        <v>0</v>
      </c>
      <c r="AK3540" s="25">
        <v>0</v>
      </c>
      <c r="AL3540" s="25">
        <v>0</v>
      </c>
      <c r="AM3540" s="95">
        <v>0</v>
      </c>
      <c r="AN3540" s="95" t="e">
        <f ca="1">IF(MengeInEEGSummieren(M3540),AM3540,0)</f>
        <v>#NAME?</v>
      </c>
      <c r="AO3540" s="95">
        <f t="shared" si="336"/>
        <v>0</v>
      </c>
      <c r="AP3540" s="95">
        <f t="shared" si="337"/>
        <v>0</v>
      </c>
      <c r="AS3540">
        <v>0</v>
      </c>
      <c r="AT3540">
        <v>0</v>
      </c>
      <c r="AU3540" t="e">
        <f t="shared" ca="1" si="338"/>
        <v>#NAME?</v>
      </c>
    </row>
    <row r="3541" spans="1:47" x14ac:dyDescent="0.15">
      <c r="A3541" s="21" t="s">
        <v>4675</v>
      </c>
      <c r="B3541" s="22" t="s">
        <v>17</v>
      </c>
      <c r="C3541" s="42">
        <v>2011</v>
      </c>
      <c r="D3541" s="22" t="s">
        <v>4676</v>
      </c>
      <c r="E3541" s="22"/>
      <c r="F3541" s="23">
        <v>12.92</v>
      </c>
      <c r="G3541" s="23">
        <v>12.92</v>
      </c>
      <c r="H3541" s="24">
        <f t="shared" si="333"/>
        <v>0</v>
      </c>
      <c r="I3541" s="153">
        <v>0</v>
      </c>
      <c r="J3541" s="24">
        <f t="shared" si="334"/>
        <v>0</v>
      </c>
      <c r="K3541" s="25">
        <f t="shared" si="335"/>
        <v>0</v>
      </c>
      <c r="L3541">
        <v>0</v>
      </c>
      <c r="M3541">
        <v>32964608</v>
      </c>
      <c r="N3541">
        <v>42065747</v>
      </c>
      <c r="O3541" s="52">
        <v>0</v>
      </c>
      <c r="P3541" s="52">
        <v>0</v>
      </c>
      <c r="Q3541" s="52">
        <v>0</v>
      </c>
      <c r="R3541" s="52">
        <v>0</v>
      </c>
      <c r="S3541" s="52">
        <v>0</v>
      </c>
      <c r="T3541" s="52">
        <v>0</v>
      </c>
      <c r="U3541" s="52">
        <v>0</v>
      </c>
      <c r="V3541" s="52">
        <v>0</v>
      </c>
      <c r="W3541" s="52">
        <v>0</v>
      </c>
      <c r="X3541" s="52">
        <v>0</v>
      </c>
      <c r="Y3541" s="52">
        <v>0</v>
      </c>
      <c r="Z3541" s="52">
        <v>0</v>
      </c>
      <c r="AA3541" s="25">
        <v>0</v>
      </c>
      <c r="AB3541" s="25">
        <v>0</v>
      </c>
      <c r="AC3541" s="25">
        <v>0</v>
      </c>
      <c r="AD3541" s="25">
        <v>0</v>
      </c>
      <c r="AE3541" s="25">
        <v>0</v>
      </c>
      <c r="AF3541" s="25">
        <v>0</v>
      </c>
      <c r="AG3541" s="25">
        <v>0</v>
      </c>
      <c r="AH3541" s="25">
        <v>0</v>
      </c>
      <c r="AI3541" s="25">
        <v>0</v>
      </c>
      <c r="AJ3541" s="25">
        <v>0</v>
      </c>
      <c r="AK3541" s="25">
        <v>0</v>
      </c>
      <c r="AL3541" s="25">
        <v>0</v>
      </c>
      <c r="AM3541" s="95">
        <v>0</v>
      </c>
      <c r="AN3541" s="95" t="e">
        <f ca="1">IF(MengeInEEGSummieren(M3541),AM3541,0)</f>
        <v>#NAME?</v>
      </c>
      <c r="AO3541" s="95">
        <f t="shared" si="336"/>
        <v>0</v>
      </c>
      <c r="AP3541" s="95">
        <f t="shared" si="337"/>
        <v>0</v>
      </c>
      <c r="AS3541">
        <v>0</v>
      </c>
      <c r="AT3541">
        <v>0</v>
      </c>
      <c r="AU3541" t="e">
        <f t="shared" ca="1" si="338"/>
        <v>#NAME?</v>
      </c>
    </row>
    <row r="3542" spans="1:47" x14ac:dyDescent="0.15">
      <c r="A3542" s="21" t="s">
        <v>4677</v>
      </c>
      <c r="B3542" s="22" t="s">
        <v>17</v>
      </c>
      <c r="C3542" s="42">
        <v>2011</v>
      </c>
      <c r="D3542" s="22" t="s">
        <v>4678</v>
      </c>
      <c r="E3542" s="22"/>
      <c r="F3542" s="23">
        <v>18.8</v>
      </c>
      <c r="G3542" s="23">
        <v>18.8</v>
      </c>
      <c r="H3542" s="24">
        <f t="shared" si="333"/>
        <v>0</v>
      </c>
      <c r="I3542" s="153">
        <v>0</v>
      </c>
      <c r="J3542" s="24">
        <f t="shared" si="334"/>
        <v>0</v>
      </c>
      <c r="K3542" s="25">
        <f t="shared" si="335"/>
        <v>0</v>
      </c>
      <c r="L3542">
        <v>0</v>
      </c>
      <c r="M3542">
        <v>32964608</v>
      </c>
      <c r="N3542">
        <v>42065747</v>
      </c>
      <c r="O3542" s="52">
        <v>0</v>
      </c>
      <c r="P3542" s="52">
        <v>0</v>
      </c>
      <c r="Q3542" s="52">
        <v>0</v>
      </c>
      <c r="R3542" s="52">
        <v>0</v>
      </c>
      <c r="S3542" s="52">
        <v>0</v>
      </c>
      <c r="T3542" s="52">
        <v>0</v>
      </c>
      <c r="U3542" s="52">
        <v>0</v>
      </c>
      <c r="V3542" s="52">
        <v>0</v>
      </c>
      <c r="W3542" s="52">
        <v>0</v>
      </c>
      <c r="X3542" s="52">
        <v>0</v>
      </c>
      <c r="Y3542" s="52">
        <v>0</v>
      </c>
      <c r="Z3542" s="52">
        <v>0</v>
      </c>
      <c r="AA3542" s="25">
        <v>0</v>
      </c>
      <c r="AB3542" s="25">
        <v>0</v>
      </c>
      <c r="AC3542" s="25">
        <v>0</v>
      </c>
      <c r="AD3542" s="25">
        <v>0</v>
      </c>
      <c r="AE3542" s="25">
        <v>0</v>
      </c>
      <c r="AF3542" s="25">
        <v>0</v>
      </c>
      <c r="AG3542" s="25">
        <v>0</v>
      </c>
      <c r="AH3542" s="25">
        <v>0</v>
      </c>
      <c r="AI3542" s="25">
        <v>0</v>
      </c>
      <c r="AJ3542" s="25">
        <v>0</v>
      </c>
      <c r="AK3542" s="25">
        <v>0</v>
      </c>
      <c r="AL3542" s="25">
        <v>0</v>
      </c>
      <c r="AM3542" s="95">
        <v>0</v>
      </c>
      <c r="AN3542" s="95" t="e">
        <f ca="1">IF(MengeInEEGSummieren(M3542),AM3542,0)</f>
        <v>#NAME?</v>
      </c>
      <c r="AO3542" s="95">
        <f t="shared" si="336"/>
        <v>0</v>
      </c>
      <c r="AP3542" s="95">
        <f t="shared" si="337"/>
        <v>0</v>
      </c>
      <c r="AS3542">
        <v>0</v>
      </c>
      <c r="AT3542">
        <v>0</v>
      </c>
      <c r="AU3542" t="e">
        <f t="shared" ca="1" si="338"/>
        <v>#NAME?</v>
      </c>
    </row>
    <row r="3543" spans="1:47" x14ac:dyDescent="0.15">
      <c r="A3543" s="21" t="s">
        <v>4679</v>
      </c>
      <c r="B3543" s="22" t="s">
        <v>17</v>
      </c>
      <c r="C3543" s="42">
        <v>2011</v>
      </c>
      <c r="D3543" s="22" t="s">
        <v>4680</v>
      </c>
      <c r="E3543" s="22"/>
      <c r="F3543" s="23">
        <v>19.78</v>
      </c>
      <c r="G3543" s="23">
        <v>19.78</v>
      </c>
      <c r="H3543" s="24">
        <f t="shared" si="333"/>
        <v>0</v>
      </c>
      <c r="I3543" s="153">
        <v>0</v>
      </c>
      <c r="J3543" s="24">
        <f t="shared" si="334"/>
        <v>0</v>
      </c>
      <c r="K3543" s="25">
        <f t="shared" si="335"/>
        <v>0</v>
      </c>
      <c r="L3543">
        <v>0</v>
      </c>
      <c r="M3543">
        <v>32964608</v>
      </c>
      <c r="N3543">
        <v>42065747</v>
      </c>
      <c r="O3543" s="52">
        <v>0</v>
      </c>
      <c r="P3543" s="52">
        <v>0</v>
      </c>
      <c r="Q3543" s="52">
        <v>0</v>
      </c>
      <c r="R3543" s="52">
        <v>0</v>
      </c>
      <c r="S3543" s="52">
        <v>0</v>
      </c>
      <c r="T3543" s="52">
        <v>0</v>
      </c>
      <c r="U3543" s="52">
        <v>0</v>
      </c>
      <c r="V3543" s="52">
        <v>0</v>
      </c>
      <c r="W3543" s="52">
        <v>0</v>
      </c>
      <c r="X3543" s="52">
        <v>0</v>
      </c>
      <c r="Y3543" s="52">
        <v>0</v>
      </c>
      <c r="Z3543" s="52">
        <v>0</v>
      </c>
      <c r="AA3543" s="25">
        <v>0</v>
      </c>
      <c r="AB3543" s="25">
        <v>0</v>
      </c>
      <c r="AC3543" s="25">
        <v>0</v>
      </c>
      <c r="AD3543" s="25">
        <v>0</v>
      </c>
      <c r="AE3543" s="25">
        <v>0</v>
      </c>
      <c r="AF3543" s="25">
        <v>0</v>
      </c>
      <c r="AG3543" s="25">
        <v>0</v>
      </c>
      <c r="AH3543" s="25">
        <v>0</v>
      </c>
      <c r="AI3543" s="25">
        <v>0</v>
      </c>
      <c r="AJ3543" s="25">
        <v>0</v>
      </c>
      <c r="AK3543" s="25">
        <v>0</v>
      </c>
      <c r="AL3543" s="25">
        <v>0</v>
      </c>
      <c r="AM3543" s="95">
        <v>0</v>
      </c>
      <c r="AN3543" s="95" t="e">
        <f ca="1">IF(MengeInEEGSummieren(M3543),AM3543,0)</f>
        <v>#NAME?</v>
      </c>
      <c r="AO3543" s="95">
        <f t="shared" si="336"/>
        <v>0</v>
      </c>
      <c r="AP3543" s="95">
        <f t="shared" si="337"/>
        <v>0</v>
      </c>
      <c r="AS3543">
        <v>0</v>
      </c>
      <c r="AT3543">
        <v>0</v>
      </c>
      <c r="AU3543" t="e">
        <f t="shared" ca="1" si="338"/>
        <v>#NAME?</v>
      </c>
    </row>
    <row r="3544" spans="1:47" x14ac:dyDescent="0.15">
      <c r="A3544" s="21" t="s">
        <v>4681</v>
      </c>
      <c r="B3544" s="22" t="s">
        <v>17</v>
      </c>
      <c r="C3544" s="42">
        <v>2011</v>
      </c>
      <c r="D3544" s="22" t="s">
        <v>4682</v>
      </c>
      <c r="E3544" s="22"/>
      <c r="F3544" s="23">
        <v>22.72</v>
      </c>
      <c r="G3544" s="23">
        <v>22.72</v>
      </c>
      <c r="H3544" s="24">
        <f t="shared" si="333"/>
        <v>0</v>
      </c>
      <c r="I3544" s="153">
        <v>0</v>
      </c>
      <c r="J3544" s="24">
        <f t="shared" si="334"/>
        <v>0</v>
      </c>
      <c r="K3544" s="25">
        <f t="shared" si="335"/>
        <v>0</v>
      </c>
      <c r="L3544">
        <v>0</v>
      </c>
      <c r="M3544">
        <v>32964608</v>
      </c>
      <c r="N3544">
        <v>42065747</v>
      </c>
      <c r="O3544" s="52">
        <v>0</v>
      </c>
      <c r="P3544" s="52">
        <v>0</v>
      </c>
      <c r="Q3544" s="52">
        <v>0</v>
      </c>
      <c r="R3544" s="52">
        <v>0</v>
      </c>
      <c r="S3544" s="52">
        <v>0</v>
      </c>
      <c r="T3544" s="52">
        <v>0</v>
      </c>
      <c r="U3544" s="52">
        <v>0</v>
      </c>
      <c r="V3544" s="52">
        <v>0</v>
      </c>
      <c r="W3544" s="52">
        <v>0</v>
      </c>
      <c r="X3544" s="52">
        <v>0</v>
      </c>
      <c r="Y3544" s="52">
        <v>0</v>
      </c>
      <c r="Z3544" s="52">
        <v>0</v>
      </c>
      <c r="AA3544" s="25">
        <v>0</v>
      </c>
      <c r="AB3544" s="25">
        <v>0</v>
      </c>
      <c r="AC3544" s="25">
        <v>0</v>
      </c>
      <c r="AD3544" s="25">
        <v>0</v>
      </c>
      <c r="AE3544" s="25">
        <v>0</v>
      </c>
      <c r="AF3544" s="25">
        <v>0</v>
      </c>
      <c r="AG3544" s="25">
        <v>0</v>
      </c>
      <c r="AH3544" s="25">
        <v>0</v>
      </c>
      <c r="AI3544" s="25">
        <v>0</v>
      </c>
      <c r="AJ3544" s="25">
        <v>0</v>
      </c>
      <c r="AK3544" s="25">
        <v>0</v>
      </c>
      <c r="AL3544" s="25">
        <v>0</v>
      </c>
      <c r="AM3544" s="95">
        <v>0</v>
      </c>
      <c r="AN3544" s="95" t="e">
        <f ca="1">IF(MengeInEEGSummieren(M3544),AM3544,0)</f>
        <v>#NAME?</v>
      </c>
      <c r="AO3544" s="95">
        <f t="shared" si="336"/>
        <v>0</v>
      </c>
      <c r="AP3544" s="95">
        <f t="shared" si="337"/>
        <v>0</v>
      </c>
      <c r="AS3544">
        <v>0</v>
      </c>
      <c r="AT3544">
        <v>0</v>
      </c>
      <c r="AU3544" t="e">
        <f t="shared" ca="1" si="338"/>
        <v>#NAME?</v>
      </c>
    </row>
    <row r="3545" spans="1:47" x14ac:dyDescent="0.15">
      <c r="A3545" s="21" t="s">
        <v>4683</v>
      </c>
      <c r="B3545" s="22" t="s">
        <v>17</v>
      </c>
      <c r="C3545" s="42">
        <v>2011</v>
      </c>
      <c r="D3545" s="22" t="s">
        <v>4684</v>
      </c>
      <c r="E3545" s="22"/>
      <c r="F3545" s="23">
        <v>21.74</v>
      </c>
      <c r="G3545" s="23">
        <v>21.74</v>
      </c>
      <c r="H3545" s="24">
        <f t="shared" si="333"/>
        <v>0</v>
      </c>
      <c r="I3545" s="153">
        <v>0</v>
      </c>
      <c r="J3545" s="24">
        <f t="shared" si="334"/>
        <v>0</v>
      </c>
      <c r="K3545" s="25">
        <f t="shared" si="335"/>
        <v>0</v>
      </c>
      <c r="L3545">
        <v>0</v>
      </c>
      <c r="M3545">
        <v>32964608</v>
      </c>
      <c r="N3545">
        <v>42065747</v>
      </c>
      <c r="O3545" s="52">
        <v>0</v>
      </c>
      <c r="P3545" s="52">
        <v>0</v>
      </c>
      <c r="Q3545" s="52">
        <v>0</v>
      </c>
      <c r="R3545" s="52">
        <v>0</v>
      </c>
      <c r="S3545" s="52">
        <v>0</v>
      </c>
      <c r="T3545" s="52">
        <v>0</v>
      </c>
      <c r="U3545" s="52">
        <v>0</v>
      </c>
      <c r="V3545" s="52">
        <v>0</v>
      </c>
      <c r="W3545" s="52">
        <v>0</v>
      </c>
      <c r="X3545" s="52">
        <v>0</v>
      </c>
      <c r="Y3545" s="52">
        <v>0</v>
      </c>
      <c r="Z3545" s="52">
        <v>0</v>
      </c>
      <c r="AA3545" s="25">
        <v>0</v>
      </c>
      <c r="AB3545" s="25">
        <v>0</v>
      </c>
      <c r="AC3545" s="25">
        <v>0</v>
      </c>
      <c r="AD3545" s="25">
        <v>0</v>
      </c>
      <c r="AE3545" s="25">
        <v>0</v>
      </c>
      <c r="AF3545" s="25">
        <v>0</v>
      </c>
      <c r="AG3545" s="25">
        <v>0</v>
      </c>
      <c r="AH3545" s="25">
        <v>0</v>
      </c>
      <c r="AI3545" s="25">
        <v>0</v>
      </c>
      <c r="AJ3545" s="25">
        <v>0</v>
      </c>
      <c r="AK3545" s="25">
        <v>0</v>
      </c>
      <c r="AL3545" s="25">
        <v>0</v>
      </c>
      <c r="AM3545" s="95">
        <v>0</v>
      </c>
      <c r="AN3545" s="95" t="e">
        <f ca="1">IF(MengeInEEGSummieren(M3545),AM3545,0)</f>
        <v>#NAME?</v>
      </c>
      <c r="AO3545" s="95">
        <f t="shared" si="336"/>
        <v>0</v>
      </c>
      <c r="AP3545" s="95">
        <f t="shared" si="337"/>
        <v>0</v>
      </c>
      <c r="AS3545">
        <v>0</v>
      </c>
      <c r="AT3545">
        <v>0</v>
      </c>
      <c r="AU3545" t="e">
        <f t="shared" ca="1" si="338"/>
        <v>#NAME?</v>
      </c>
    </row>
    <row r="3546" spans="1:47" x14ac:dyDescent="0.15">
      <c r="A3546" s="21" t="s">
        <v>4685</v>
      </c>
      <c r="B3546" s="22" t="s">
        <v>17</v>
      </c>
      <c r="C3546" s="42">
        <v>2011</v>
      </c>
      <c r="D3546" s="22" t="s">
        <v>4686</v>
      </c>
      <c r="E3546" s="22"/>
      <c r="F3546" s="23">
        <v>17.82</v>
      </c>
      <c r="G3546" s="23">
        <v>17.82</v>
      </c>
      <c r="H3546" s="24">
        <f t="shared" si="333"/>
        <v>0</v>
      </c>
      <c r="I3546" s="153">
        <v>0</v>
      </c>
      <c r="J3546" s="24">
        <f t="shared" si="334"/>
        <v>0</v>
      </c>
      <c r="K3546" s="25">
        <f t="shared" si="335"/>
        <v>0</v>
      </c>
      <c r="L3546">
        <v>0</v>
      </c>
      <c r="M3546">
        <v>32964608</v>
      </c>
      <c r="N3546">
        <v>42065747</v>
      </c>
      <c r="O3546" s="52">
        <v>0</v>
      </c>
      <c r="P3546" s="52">
        <v>0</v>
      </c>
      <c r="Q3546" s="52">
        <v>0</v>
      </c>
      <c r="R3546" s="52">
        <v>0</v>
      </c>
      <c r="S3546" s="52">
        <v>0</v>
      </c>
      <c r="T3546" s="52">
        <v>0</v>
      </c>
      <c r="U3546" s="52">
        <v>0</v>
      </c>
      <c r="V3546" s="52">
        <v>0</v>
      </c>
      <c r="W3546" s="52">
        <v>0</v>
      </c>
      <c r="X3546" s="52">
        <v>0</v>
      </c>
      <c r="Y3546" s="52">
        <v>0</v>
      </c>
      <c r="Z3546" s="52">
        <v>0</v>
      </c>
      <c r="AA3546" s="25">
        <v>0</v>
      </c>
      <c r="AB3546" s="25">
        <v>0</v>
      </c>
      <c r="AC3546" s="25">
        <v>0</v>
      </c>
      <c r="AD3546" s="25">
        <v>0</v>
      </c>
      <c r="AE3546" s="25">
        <v>0</v>
      </c>
      <c r="AF3546" s="25">
        <v>0</v>
      </c>
      <c r="AG3546" s="25">
        <v>0</v>
      </c>
      <c r="AH3546" s="25">
        <v>0</v>
      </c>
      <c r="AI3546" s="25">
        <v>0</v>
      </c>
      <c r="AJ3546" s="25">
        <v>0</v>
      </c>
      <c r="AK3546" s="25">
        <v>0</v>
      </c>
      <c r="AL3546" s="25">
        <v>0</v>
      </c>
      <c r="AM3546" s="95">
        <v>0</v>
      </c>
      <c r="AN3546" s="95" t="e">
        <f ca="1">IF(MengeInEEGSummieren(M3546),AM3546,0)</f>
        <v>#NAME?</v>
      </c>
      <c r="AO3546" s="95">
        <f t="shared" si="336"/>
        <v>0</v>
      </c>
      <c r="AP3546" s="95">
        <f t="shared" si="337"/>
        <v>0</v>
      </c>
      <c r="AS3546">
        <v>0</v>
      </c>
      <c r="AT3546">
        <v>0</v>
      </c>
      <c r="AU3546" t="e">
        <f t="shared" ca="1" si="338"/>
        <v>#NAME?</v>
      </c>
    </row>
    <row r="3547" spans="1:47" x14ac:dyDescent="0.15">
      <c r="A3547" s="21" t="s">
        <v>4687</v>
      </c>
      <c r="B3547" s="22" t="s">
        <v>17</v>
      </c>
      <c r="C3547" s="42">
        <v>2011</v>
      </c>
      <c r="D3547" s="22" t="s">
        <v>4688</v>
      </c>
      <c r="E3547" s="22"/>
      <c r="F3547" s="23">
        <v>18.8</v>
      </c>
      <c r="G3547" s="23">
        <v>18.8</v>
      </c>
      <c r="H3547" s="24">
        <f t="shared" si="333"/>
        <v>0</v>
      </c>
      <c r="I3547" s="153">
        <v>0</v>
      </c>
      <c r="J3547" s="24">
        <f t="shared" si="334"/>
        <v>0</v>
      </c>
      <c r="K3547" s="25">
        <f t="shared" si="335"/>
        <v>0</v>
      </c>
      <c r="L3547">
        <v>0</v>
      </c>
      <c r="M3547">
        <v>32964608</v>
      </c>
      <c r="N3547">
        <v>42065747</v>
      </c>
      <c r="O3547" s="52">
        <v>0</v>
      </c>
      <c r="P3547" s="52">
        <v>0</v>
      </c>
      <c r="Q3547" s="52">
        <v>0</v>
      </c>
      <c r="R3547" s="52">
        <v>0</v>
      </c>
      <c r="S3547" s="52">
        <v>0</v>
      </c>
      <c r="T3547" s="52">
        <v>0</v>
      </c>
      <c r="U3547" s="52">
        <v>0</v>
      </c>
      <c r="V3547" s="52">
        <v>0</v>
      </c>
      <c r="W3547" s="52">
        <v>0</v>
      </c>
      <c r="X3547" s="52">
        <v>0</v>
      </c>
      <c r="Y3547" s="52">
        <v>0</v>
      </c>
      <c r="Z3547" s="52">
        <v>0</v>
      </c>
      <c r="AA3547" s="25">
        <v>0</v>
      </c>
      <c r="AB3547" s="25">
        <v>0</v>
      </c>
      <c r="AC3547" s="25">
        <v>0</v>
      </c>
      <c r="AD3547" s="25">
        <v>0</v>
      </c>
      <c r="AE3547" s="25">
        <v>0</v>
      </c>
      <c r="AF3547" s="25">
        <v>0</v>
      </c>
      <c r="AG3547" s="25">
        <v>0</v>
      </c>
      <c r="AH3547" s="25">
        <v>0</v>
      </c>
      <c r="AI3547" s="25">
        <v>0</v>
      </c>
      <c r="AJ3547" s="25">
        <v>0</v>
      </c>
      <c r="AK3547" s="25">
        <v>0</v>
      </c>
      <c r="AL3547" s="25">
        <v>0</v>
      </c>
      <c r="AM3547" s="95">
        <v>0</v>
      </c>
      <c r="AN3547" s="95" t="e">
        <f ca="1">IF(MengeInEEGSummieren(M3547),AM3547,0)</f>
        <v>#NAME?</v>
      </c>
      <c r="AO3547" s="95">
        <f t="shared" si="336"/>
        <v>0</v>
      </c>
      <c r="AP3547" s="95">
        <f t="shared" si="337"/>
        <v>0</v>
      </c>
      <c r="AS3547">
        <v>0</v>
      </c>
      <c r="AT3547">
        <v>0</v>
      </c>
      <c r="AU3547" t="e">
        <f t="shared" ca="1" si="338"/>
        <v>#NAME?</v>
      </c>
    </row>
    <row r="3548" spans="1:47" x14ac:dyDescent="0.15">
      <c r="A3548" s="21" t="s">
        <v>4689</v>
      </c>
      <c r="B3548" s="22" t="s">
        <v>17</v>
      </c>
      <c r="C3548" s="42">
        <v>2011</v>
      </c>
      <c r="D3548" s="22" t="s">
        <v>4690</v>
      </c>
      <c r="E3548" s="22"/>
      <c r="F3548" s="23">
        <v>21.74</v>
      </c>
      <c r="G3548" s="23">
        <v>21.74</v>
      </c>
      <c r="H3548" s="24">
        <f t="shared" si="333"/>
        <v>0</v>
      </c>
      <c r="I3548" s="153">
        <v>0</v>
      </c>
      <c r="J3548" s="24">
        <f t="shared" si="334"/>
        <v>0</v>
      </c>
      <c r="K3548" s="25">
        <f t="shared" si="335"/>
        <v>0</v>
      </c>
      <c r="L3548">
        <v>0</v>
      </c>
      <c r="M3548">
        <v>32964608</v>
      </c>
      <c r="N3548">
        <v>42065747</v>
      </c>
      <c r="O3548" s="52">
        <v>0</v>
      </c>
      <c r="P3548" s="52">
        <v>0</v>
      </c>
      <c r="Q3548" s="52">
        <v>0</v>
      </c>
      <c r="R3548" s="52">
        <v>0</v>
      </c>
      <c r="S3548" s="52">
        <v>0</v>
      </c>
      <c r="T3548" s="52">
        <v>0</v>
      </c>
      <c r="U3548" s="52">
        <v>0</v>
      </c>
      <c r="V3548" s="52">
        <v>0</v>
      </c>
      <c r="W3548" s="52">
        <v>0</v>
      </c>
      <c r="X3548" s="52">
        <v>0</v>
      </c>
      <c r="Y3548" s="52">
        <v>0</v>
      </c>
      <c r="Z3548" s="52">
        <v>0</v>
      </c>
      <c r="AA3548" s="25">
        <v>0</v>
      </c>
      <c r="AB3548" s="25">
        <v>0</v>
      </c>
      <c r="AC3548" s="25">
        <v>0</v>
      </c>
      <c r="AD3548" s="25">
        <v>0</v>
      </c>
      <c r="AE3548" s="25">
        <v>0</v>
      </c>
      <c r="AF3548" s="25">
        <v>0</v>
      </c>
      <c r="AG3548" s="25">
        <v>0</v>
      </c>
      <c r="AH3548" s="25">
        <v>0</v>
      </c>
      <c r="AI3548" s="25">
        <v>0</v>
      </c>
      <c r="AJ3548" s="25">
        <v>0</v>
      </c>
      <c r="AK3548" s="25">
        <v>0</v>
      </c>
      <c r="AL3548" s="25">
        <v>0</v>
      </c>
      <c r="AM3548" s="95">
        <v>0</v>
      </c>
      <c r="AN3548" s="95" t="e">
        <f ca="1">IF(MengeInEEGSummieren(M3548),AM3548,0)</f>
        <v>#NAME?</v>
      </c>
      <c r="AO3548" s="95">
        <f t="shared" si="336"/>
        <v>0</v>
      </c>
      <c r="AP3548" s="95">
        <f t="shared" si="337"/>
        <v>0</v>
      </c>
      <c r="AS3548">
        <v>0</v>
      </c>
      <c r="AT3548">
        <v>0</v>
      </c>
      <c r="AU3548" t="e">
        <f t="shared" ca="1" si="338"/>
        <v>#NAME?</v>
      </c>
    </row>
    <row r="3549" spans="1:47" x14ac:dyDescent="0.15">
      <c r="A3549" s="21" t="s">
        <v>4691</v>
      </c>
      <c r="B3549" s="22" t="s">
        <v>17</v>
      </c>
      <c r="C3549" s="42">
        <v>2011</v>
      </c>
      <c r="D3549" s="22" t="s">
        <v>4692</v>
      </c>
      <c r="E3549" s="22"/>
      <c r="F3549" s="23">
        <v>20.76</v>
      </c>
      <c r="G3549" s="23">
        <v>20.76</v>
      </c>
      <c r="H3549" s="24">
        <f t="shared" si="333"/>
        <v>0</v>
      </c>
      <c r="I3549" s="153">
        <v>0</v>
      </c>
      <c r="J3549" s="24">
        <f t="shared" si="334"/>
        <v>0</v>
      </c>
      <c r="K3549" s="25">
        <f t="shared" si="335"/>
        <v>0</v>
      </c>
      <c r="L3549">
        <v>0</v>
      </c>
      <c r="M3549">
        <v>32964608</v>
      </c>
      <c r="N3549">
        <v>42065747</v>
      </c>
      <c r="O3549" s="52">
        <v>0</v>
      </c>
      <c r="P3549" s="52">
        <v>0</v>
      </c>
      <c r="Q3549" s="52">
        <v>0</v>
      </c>
      <c r="R3549" s="52">
        <v>0</v>
      </c>
      <c r="S3549" s="52">
        <v>0</v>
      </c>
      <c r="T3549" s="52">
        <v>0</v>
      </c>
      <c r="U3549" s="52">
        <v>0</v>
      </c>
      <c r="V3549" s="52">
        <v>0</v>
      </c>
      <c r="W3549" s="52">
        <v>0</v>
      </c>
      <c r="X3549" s="52">
        <v>0</v>
      </c>
      <c r="Y3549" s="52">
        <v>0</v>
      </c>
      <c r="Z3549" s="52">
        <v>0</v>
      </c>
      <c r="AA3549" s="25">
        <v>0</v>
      </c>
      <c r="AB3549" s="25">
        <v>0</v>
      </c>
      <c r="AC3549" s="25">
        <v>0</v>
      </c>
      <c r="AD3549" s="25">
        <v>0</v>
      </c>
      <c r="AE3549" s="25">
        <v>0</v>
      </c>
      <c r="AF3549" s="25">
        <v>0</v>
      </c>
      <c r="AG3549" s="25">
        <v>0</v>
      </c>
      <c r="AH3549" s="25">
        <v>0</v>
      </c>
      <c r="AI3549" s="25">
        <v>0</v>
      </c>
      <c r="AJ3549" s="25">
        <v>0</v>
      </c>
      <c r="AK3549" s="25">
        <v>0</v>
      </c>
      <c r="AL3549" s="25">
        <v>0</v>
      </c>
      <c r="AM3549" s="95">
        <v>0</v>
      </c>
      <c r="AN3549" s="95" t="e">
        <f ca="1">IF(MengeInEEGSummieren(M3549),AM3549,0)</f>
        <v>#NAME?</v>
      </c>
      <c r="AO3549" s="95">
        <f t="shared" si="336"/>
        <v>0</v>
      </c>
      <c r="AP3549" s="95">
        <f t="shared" si="337"/>
        <v>0</v>
      </c>
      <c r="AS3549">
        <v>0</v>
      </c>
      <c r="AT3549">
        <v>0</v>
      </c>
      <c r="AU3549" t="e">
        <f t="shared" ca="1" si="338"/>
        <v>#NAME?</v>
      </c>
    </row>
    <row r="3550" spans="1:47" x14ac:dyDescent="0.15">
      <c r="A3550" s="21" t="s">
        <v>4693</v>
      </c>
      <c r="B3550" s="22" t="s">
        <v>17</v>
      </c>
      <c r="C3550" s="42">
        <v>2011</v>
      </c>
      <c r="D3550" s="22" t="s">
        <v>4694</v>
      </c>
      <c r="E3550" s="22"/>
      <c r="F3550" s="23">
        <v>19.78</v>
      </c>
      <c r="G3550" s="23">
        <v>19.78</v>
      </c>
      <c r="H3550" s="24">
        <f t="shared" si="333"/>
        <v>0</v>
      </c>
      <c r="I3550" s="153">
        <v>0</v>
      </c>
      <c r="J3550" s="24">
        <f t="shared" si="334"/>
        <v>0</v>
      </c>
      <c r="K3550" s="25">
        <f t="shared" si="335"/>
        <v>0</v>
      </c>
      <c r="L3550">
        <v>0</v>
      </c>
      <c r="M3550">
        <v>32964608</v>
      </c>
      <c r="N3550">
        <v>42065747</v>
      </c>
      <c r="O3550" s="52">
        <v>0</v>
      </c>
      <c r="P3550" s="52">
        <v>0</v>
      </c>
      <c r="Q3550" s="52">
        <v>0</v>
      </c>
      <c r="R3550" s="52">
        <v>0</v>
      </c>
      <c r="S3550" s="52">
        <v>0</v>
      </c>
      <c r="T3550" s="52">
        <v>0</v>
      </c>
      <c r="U3550" s="52">
        <v>0</v>
      </c>
      <c r="V3550" s="52">
        <v>0</v>
      </c>
      <c r="W3550" s="52">
        <v>0</v>
      </c>
      <c r="X3550" s="52">
        <v>0</v>
      </c>
      <c r="Y3550" s="52">
        <v>0</v>
      </c>
      <c r="Z3550" s="52">
        <v>0</v>
      </c>
      <c r="AA3550" s="25">
        <v>0</v>
      </c>
      <c r="AB3550" s="25">
        <v>0</v>
      </c>
      <c r="AC3550" s="25">
        <v>0</v>
      </c>
      <c r="AD3550" s="25">
        <v>0</v>
      </c>
      <c r="AE3550" s="25">
        <v>0</v>
      </c>
      <c r="AF3550" s="25">
        <v>0</v>
      </c>
      <c r="AG3550" s="25">
        <v>0</v>
      </c>
      <c r="AH3550" s="25">
        <v>0</v>
      </c>
      <c r="AI3550" s="25">
        <v>0</v>
      </c>
      <c r="AJ3550" s="25">
        <v>0</v>
      </c>
      <c r="AK3550" s="25">
        <v>0</v>
      </c>
      <c r="AL3550" s="25">
        <v>0</v>
      </c>
      <c r="AM3550" s="95">
        <v>0</v>
      </c>
      <c r="AN3550" s="95" t="e">
        <f ca="1">IF(MengeInEEGSummieren(M3550),AM3550,0)</f>
        <v>#NAME?</v>
      </c>
      <c r="AO3550" s="95">
        <f t="shared" si="336"/>
        <v>0</v>
      </c>
      <c r="AP3550" s="95">
        <f t="shared" si="337"/>
        <v>0</v>
      </c>
      <c r="AS3550">
        <v>0</v>
      </c>
      <c r="AT3550">
        <v>0</v>
      </c>
      <c r="AU3550" t="e">
        <f t="shared" ca="1" si="338"/>
        <v>#NAME?</v>
      </c>
    </row>
    <row r="3551" spans="1:47" x14ac:dyDescent="0.15">
      <c r="A3551" s="21" t="s">
        <v>4695</v>
      </c>
      <c r="B3551" s="22" t="s">
        <v>17</v>
      </c>
      <c r="C3551" s="42">
        <v>2011</v>
      </c>
      <c r="D3551" s="22" t="s">
        <v>4696</v>
      </c>
      <c r="E3551" s="22"/>
      <c r="F3551" s="23">
        <v>20.76</v>
      </c>
      <c r="G3551" s="23">
        <v>20.76</v>
      </c>
      <c r="H3551" s="24">
        <f t="shared" si="333"/>
        <v>0</v>
      </c>
      <c r="I3551" s="153">
        <v>0</v>
      </c>
      <c r="J3551" s="24">
        <f t="shared" si="334"/>
        <v>0</v>
      </c>
      <c r="K3551" s="25">
        <f t="shared" si="335"/>
        <v>0</v>
      </c>
      <c r="L3551">
        <v>0</v>
      </c>
      <c r="M3551">
        <v>32964608</v>
      </c>
      <c r="N3551">
        <v>42065747</v>
      </c>
      <c r="O3551" s="52">
        <v>0</v>
      </c>
      <c r="P3551" s="52">
        <v>0</v>
      </c>
      <c r="Q3551" s="52">
        <v>0</v>
      </c>
      <c r="R3551" s="52">
        <v>0</v>
      </c>
      <c r="S3551" s="52">
        <v>0</v>
      </c>
      <c r="T3551" s="52">
        <v>0</v>
      </c>
      <c r="U3551" s="52">
        <v>0</v>
      </c>
      <c r="V3551" s="52">
        <v>0</v>
      </c>
      <c r="W3551" s="52">
        <v>0</v>
      </c>
      <c r="X3551" s="52">
        <v>0</v>
      </c>
      <c r="Y3551" s="52">
        <v>0</v>
      </c>
      <c r="Z3551" s="52">
        <v>0</v>
      </c>
      <c r="AA3551" s="25">
        <v>0</v>
      </c>
      <c r="AB3551" s="25">
        <v>0</v>
      </c>
      <c r="AC3551" s="25">
        <v>0</v>
      </c>
      <c r="AD3551" s="25">
        <v>0</v>
      </c>
      <c r="AE3551" s="25">
        <v>0</v>
      </c>
      <c r="AF3551" s="25">
        <v>0</v>
      </c>
      <c r="AG3551" s="25">
        <v>0</v>
      </c>
      <c r="AH3551" s="25">
        <v>0</v>
      </c>
      <c r="AI3551" s="25">
        <v>0</v>
      </c>
      <c r="AJ3551" s="25">
        <v>0</v>
      </c>
      <c r="AK3551" s="25">
        <v>0</v>
      </c>
      <c r="AL3551" s="25">
        <v>0</v>
      </c>
      <c r="AM3551" s="95">
        <v>0</v>
      </c>
      <c r="AN3551" s="95" t="e">
        <f ca="1">IF(MengeInEEGSummieren(M3551),AM3551,0)</f>
        <v>#NAME?</v>
      </c>
      <c r="AO3551" s="95">
        <f t="shared" si="336"/>
        <v>0</v>
      </c>
      <c r="AP3551" s="95">
        <f t="shared" si="337"/>
        <v>0</v>
      </c>
      <c r="AS3551">
        <v>0</v>
      </c>
      <c r="AT3551">
        <v>0</v>
      </c>
      <c r="AU3551" t="e">
        <f t="shared" ca="1" si="338"/>
        <v>#NAME?</v>
      </c>
    </row>
    <row r="3552" spans="1:47" x14ac:dyDescent="0.15">
      <c r="A3552" s="21" t="s">
        <v>4697</v>
      </c>
      <c r="B3552" s="22" t="s">
        <v>17</v>
      </c>
      <c r="C3552" s="42">
        <v>2011</v>
      </c>
      <c r="D3552" s="22" t="s">
        <v>4698</v>
      </c>
      <c r="E3552" s="22"/>
      <c r="F3552" s="23">
        <v>23.7</v>
      </c>
      <c r="G3552" s="23">
        <v>23.7</v>
      </c>
      <c r="H3552" s="24">
        <f t="shared" si="333"/>
        <v>0</v>
      </c>
      <c r="I3552" s="153">
        <v>0</v>
      </c>
      <c r="J3552" s="24">
        <f t="shared" si="334"/>
        <v>0</v>
      </c>
      <c r="K3552" s="25">
        <f t="shared" si="335"/>
        <v>0</v>
      </c>
      <c r="L3552">
        <v>0</v>
      </c>
      <c r="M3552">
        <v>32964608</v>
      </c>
      <c r="N3552">
        <v>42065747</v>
      </c>
      <c r="O3552" s="52">
        <v>0</v>
      </c>
      <c r="P3552" s="52">
        <v>0</v>
      </c>
      <c r="Q3552" s="52">
        <v>0</v>
      </c>
      <c r="R3552" s="52">
        <v>0</v>
      </c>
      <c r="S3552" s="52">
        <v>0</v>
      </c>
      <c r="T3552" s="52">
        <v>0</v>
      </c>
      <c r="U3552" s="52">
        <v>0</v>
      </c>
      <c r="V3552" s="52">
        <v>0</v>
      </c>
      <c r="W3552" s="52">
        <v>0</v>
      </c>
      <c r="X3552" s="52">
        <v>0</v>
      </c>
      <c r="Y3552" s="52">
        <v>0</v>
      </c>
      <c r="Z3552" s="52">
        <v>0</v>
      </c>
      <c r="AA3552" s="25">
        <v>0</v>
      </c>
      <c r="AB3552" s="25">
        <v>0</v>
      </c>
      <c r="AC3552" s="25">
        <v>0</v>
      </c>
      <c r="AD3552" s="25">
        <v>0</v>
      </c>
      <c r="AE3552" s="25">
        <v>0</v>
      </c>
      <c r="AF3552" s="25">
        <v>0</v>
      </c>
      <c r="AG3552" s="25">
        <v>0</v>
      </c>
      <c r="AH3552" s="25">
        <v>0</v>
      </c>
      <c r="AI3552" s="25">
        <v>0</v>
      </c>
      <c r="AJ3552" s="25">
        <v>0</v>
      </c>
      <c r="AK3552" s="25">
        <v>0</v>
      </c>
      <c r="AL3552" s="25">
        <v>0</v>
      </c>
      <c r="AM3552" s="95">
        <v>0</v>
      </c>
      <c r="AN3552" s="95" t="e">
        <f ca="1">IF(MengeInEEGSummieren(M3552),AM3552,0)</f>
        <v>#NAME?</v>
      </c>
      <c r="AO3552" s="95">
        <f t="shared" si="336"/>
        <v>0</v>
      </c>
      <c r="AP3552" s="95">
        <f t="shared" si="337"/>
        <v>0</v>
      </c>
      <c r="AS3552">
        <v>0</v>
      </c>
      <c r="AT3552">
        <v>0</v>
      </c>
      <c r="AU3552" t="e">
        <f t="shared" ca="1" si="338"/>
        <v>#NAME?</v>
      </c>
    </row>
    <row r="3553" spans="1:47" x14ac:dyDescent="0.15">
      <c r="A3553" s="21" t="s">
        <v>4699</v>
      </c>
      <c r="B3553" s="22" t="s">
        <v>17</v>
      </c>
      <c r="C3553" s="42">
        <v>2011</v>
      </c>
      <c r="D3553" s="22" t="s">
        <v>4700</v>
      </c>
      <c r="E3553" s="22"/>
      <c r="F3553" s="23">
        <v>22.72</v>
      </c>
      <c r="G3553" s="23">
        <v>22.72</v>
      </c>
      <c r="H3553" s="24">
        <f t="shared" si="333"/>
        <v>0</v>
      </c>
      <c r="I3553" s="153">
        <v>0</v>
      </c>
      <c r="J3553" s="24">
        <f t="shared" si="334"/>
        <v>0</v>
      </c>
      <c r="K3553" s="25">
        <f t="shared" si="335"/>
        <v>0</v>
      </c>
      <c r="L3553">
        <v>0</v>
      </c>
      <c r="M3553">
        <v>32964608</v>
      </c>
      <c r="N3553">
        <v>42065747</v>
      </c>
      <c r="O3553" s="52">
        <v>0</v>
      </c>
      <c r="P3553" s="52">
        <v>0</v>
      </c>
      <c r="Q3553" s="52">
        <v>0</v>
      </c>
      <c r="R3553" s="52">
        <v>0</v>
      </c>
      <c r="S3553" s="52">
        <v>0</v>
      </c>
      <c r="T3553" s="52">
        <v>0</v>
      </c>
      <c r="U3553" s="52">
        <v>0</v>
      </c>
      <c r="V3553" s="52">
        <v>0</v>
      </c>
      <c r="W3553" s="52">
        <v>0</v>
      </c>
      <c r="X3553" s="52">
        <v>0</v>
      </c>
      <c r="Y3553" s="52">
        <v>0</v>
      </c>
      <c r="Z3553" s="52">
        <v>0</v>
      </c>
      <c r="AA3553" s="25">
        <v>0</v>
      </c>
      <c r="AB3553" s="25">
        <v>0</v>
      </c>
      <c r="AC3553" s="25">
        <v>0</v>
      </c>
      <c r="AD3553" s="25">
        <v>0</v>
      </c>
      <c r="AE3553" s="25">
        <v>0</v>
      </c>
      <c r="AF3553" s="25">
        <v>0</v>
      </c>
      <c r="AG3553" s="25">
        <v>0</v>
      </c>
      <c r="AH3553" s="25">
        <v>0</v>
      </c>
      <c r="AI3553" s="25">
        <v>0</v>
      </c>
      <c r="AJ3553" s="25">
        <v>0</v>
      </c>
      <c r="AK3553" s="25">
        <v>0</v>
      </c>
      <c r="AL3553" s="25">
        <v>0</v>
      </c>
      <c r="AM3553" s="95">
        <v>0</v>
      </c>
      <c r="AN3553" s="95" t="e">
        <f ca="1">IF(MengeInEEGSummieren(M3553),AM3553,0)</f>
        <v>#NAME?</v>
      </c>
      <c r="AO3553" s="95">
        <f t="shared" si="336"/>
        <v>0</v>
      </c>
      <c r="AP3553" s="95">
        <f t="shared" si="337"/>
        <v>0</v>
      </c>
      <c r="AS3553">
        <v>0</v>
      </c>
      <c r="AT3553">
        <v>0</v>
      </c>
      <c r="AU3553" t="e">
        <f t="shared" ca="1" si="338"/>
        <v>#NAME?</v>
      </c>
    </row>
    <row r="3554" spans="1:47" x14ac:dyDescent="0.15">
      <c r="A3554" s="21" t="s">
        <v>4701</v>
      </c>
      <c r="B3554" s="22" t="s">
        <v>17</v>
      </c>
      <c r="C3554" s="42">
        <v>2011</v>
      </c>
      <c r="D3554" s="22" t="s">
        <v>4702</v>
      </c>
      <c r="E3554" s="22"/>
      <c r="F3554" s="23">
        <v>10.96</v>
      </c>
      <c r="G3554" s="23">
        <v>10.96</v>
      </c>
      <c r="H3554" s="24">
        <f t="shared" si="333"/>
        <v>0</v>
      </c>
      <c r="I3554" s="153">
        <v>0</v>
      </c>
      <c r="J3554" s="24">
        <f t="shared" si="334"/>
        <v>0</v>
      </c>
      <c r="K3554" s="25">
        <f t="shared" si="335"/>
        <v>0</v>
      </c>
      <c r="L3554">
        <v>0</v>
      </c>
      <c r="M3554">
        <v>32964608</v>
      </c>
      <c r="N3554">
        <v>42065747</v>
      </c>
      <c r="O3554" s="52">
        <v>0</v>
      </c>
      <c r="P3554" s="52">
        <v>0</v>
      </c>
      <c r="Q3554" s="52">
        <v>0</v>
      </c>
      <c r="R3554" s="52">
        <v>0</v>
      </c>
      <c r="S3554" s="52">
        <v>0</v>
      </c>
      <c r="T3554" s="52">
        <v>0</v>
      </c>
      <c r="U3554" s="52">
        <v>0</v>
      </c>
      <c r="V3554" s="52">
        <v>0</v>
      </c>
      <c r="W3554" s="52">
        <v>0</v>
      </c>
      <c r="X3554" s="52">
        <v>0</v>
      </c>
      <c r="Y3554" s="52">
        <v>0</v>
      </c>
      <c r="Z3554" s="52">
        <v>0</v>
      </c>
      <c r="AA3554" s="25">
        <v>0</v>
      </c>
      <c r="AB3554" s="25">
        <v>0</v>
      </c>
      <c r="AC3554" s="25">
        <v>0</v>
      </c>
      <c r="AD3554" s="25">
        <v>0</v>
      </c>
      <c r="AE3554" s="25">
        <v>0</v>
      </c>
      <c r="AF3554" s="25">
        <v>0</v>
      </c>
      <c r="AG3554" s="25">
        <v>0</v>
      </c>
      <c r="AH3554" s="25">
        <v>0</v>
      </c>
      <c r="AI3554" s="25">
        <v>0</v>
      </c>
      <c r="AJ3554" s="25">
        <v>0</v>
      </c>
      <c r="AK3554" s="25">
        <v>0</v>
      </c>
      <c r="AL3554" s="25">
        <v>0</v>
      </c>
      <c r="AM3554" s="95">
        <v>0</v>
      </c>
      <c r="AN3554" s="95" t="e">
        <f ca="1">IF(MengeInEEGSummieren(M3554),AM3554,0)</f>
        <v>#NAME?</v>
      </c>
      <c r="AO3554" s="95">
        <f t="shared" si="336"/>
        <v>0</v>
      </c>
      <c r="AP3554" s="95">
        <f t="shared" si="337"/>
        <v>0</v>
      </c>
      <c r="AS3554">
        <v>0</v>
      </c>
      <c r="AT3554">
        <v>0</v>
      </c>
      <c r="AU3554" t="e">
        <f t="shared" ca="1" si="338"/>
        <v>#NAME?</v>
      </c>
    </row>
    <row r="3555" spans="1:47" x14ac:dyDescent="0.15">
      <c r="A3555" s="21" t="s">
        <v>4703</v>
      </c>
      <c r="B3555" s="22" t="s">
        <v>17</v>
      </c>
      <c r="C3555" s="42">
        <v>2011</v>
      </c>
      <c r="D3555" s="22" t="s">
        <v>4704</v>
      </c>
      <c r="E3555" s="22"/>
      <c r="F3555" s="23">
        <v>16.84</v>
      </c>
      <c r="G3555" s="23">
        <v>16.84</v>
      </c>
      <c r="H3555" s="24">
        <f t="shared" si="333"/>
        <v>0</v>
      </c>
      <c r="I3555" s="153">
        <v>0</v>
      </c>
      <c r="J3555" s="24">
        <f t="shared" si="334"/>
        <v>0</v>
      </c>
      <c r="K3555" s="25">
        <f t="shared" si="335"/>
        <v>0</v>
      </c>
      <c r="L3555">
        <v>0</v>
      </c>
      <c r="M3555">
        <v>32964608</v>
      </c>
      <c r="N3555">
        <v>42065747</v>
      </c>
      <c r="O3555" s="52">
        <v>0</v>
      </c>
      <c r="P3555" s="52">
        <v>0</v>
      </c>
      <c r="Q3555" s="52">
        <v>0</v>
      </c>
      <c r="R3555" s="52">
        <v>0</v>
      </c>
      <c r="S3555" s="52">
        <v>0</v>
      </c>
      <c r="T3555" s="52">
        <v>0</v>
      </c>
      <c r="U3555" s="52">
        <v>0</v>
      </c>
      <c r="V3555" s="52">
        <v>0</v>
      </c>
      <c r="W3555" s="52">
        <v>0</v>
      </c>
      <c r="X3555" s="52">
        <v>0</v>
      </c>
      <c r="Y3555" s="52">
        <v>0</v>
      </c>
      <c r="Z3555" s="52">
        <v>0</v>
      </c>
      <c r="AA3555" s="25">
        <v>0</v>
      </c>
      <c r="AB3555" s="25">
        <v>0</v>
      </c>
      <c r="AC3555" s="25">
        <v>0</v>
      </c>
      <c r="AD3555" s="25">
        <v>0</v>
      </c>
      <c r="AE3555" s="25">
        <v>0</v>
      </c>
      <c r="AF3555" s="25">
        <v>0</v>
      </c>
      <c r="AG3555" s="25">
        <v>0</v>
      </c>
      <c r="AH3555" s="25">
        <v>0</v>
      </c>
      <c r="AI3555" s="25">
        <v>0</v>
      </c>
      <c r="AJ3555" s="25">
        <v>0</v>
      </c>
      <c r="AK3555" s="25">
        <v>0</v>
      </c>
      <c r="AL3555" s="25">
        <v>0</v>
      </c>
      <c r="AM3555" s="95">
        <v>0</v>
      </c>
      <c r="AN3555" s="95" t="e">
        <f ca="1">IF(MengeInEEGSummieren(M3555),AM3555,0)</f>
        <v>#NAME?</v>
      </c>
      <c r="AO3555" s="95">
        <f t="shared" si="336"/>
        <v>0</v>
      </c>
      <c r="AP3555" s="95">
        <f t="shared" si="337"/>
        <v>0</v>
      </c>
      <c r="AS3555">
        <v>0</v>
      </c>
      <c r="AT3555">
        <v>0</v>
      </c>
      <c r="AU3555" t="e">
        <f t="shared" ca="1" si="338"/>
        <v>#NAME?</v>
      </c>
    </row>
    <row r="3556" spans="1:47" x14ac:dyDescent="0.15">
      <c r="A3556" s="21" t="s">
        <v>4705</v>
      </c>
      <c r="B3556" s="22" t="s">
        <v>17</v>
      </c>
      <c r="C3556" s="42">
        <v>2011</v>
      </c>
      <c r="D3556" s="22" t="s">
        <v>4706</v>
      </c>
      <c r="E3556" s="22"/>
      <c r="F3556" s="23">
        <v>17.82</v>
      </c>
      <c r="G3556" s="23">
        <v>17.82</v>
      </c>
      <c r="H3556" s="24">
        <f t="shared" si="333"/>
        <v>0</v>
      </c>
      <c r="I3556" s="153">
        <v>0</v>
      </c>
      <c r="J3556" s="24">
        <f t="shared" si="334"/>
        <v>0</v>
      </c>
      <c r="K3556" s="25">
        <f t="shared" si="335"/>
        <v>0</v>
      </c>
      <c r="L3556">
        <v>0</v>
      </c>
      <c r="M3556">
        <v>32964608</v>
      </c>
      <c r="N3556">
        <v>42065747</v>
      </c>
      <c r="O3556" s="52">
        <v>0</v>
      </c>
      <c r="P3556" s="52">
        <v>0</v>
      </c>
      <c r="Q3556" s="52">
        <v>0</v>
      </c>
      <c r="R3556" s="52">
        <v>0</v>
      </c>
      <c r="S3556" s="52">
        <v>0</v>
      </c>
      <c r="T3556" s="52">
        <v>0</v>
      </c>
      <c r="U3556" s="52">
        <v>0</v>
      </c>
      <c r="V3556" s="52">
        <v>0</v>
      </c>
      <c r="W3556" s="52">
        <v>0</v>
      </c>
      <c r="X3556" s="52">
        <v>0</v>
      </c>
      <c r="Y3556" s="52">
        <v>0</v>
      </c>
      <c r="Z3556" s="52">
        <v>0</v>
      </c>
      <c r="AA3556" s="25">
        <v>0</v>
      </c>
      <c r="AB3556" s="25">
        <v>0</v>
      </c>
      <c r="AC3556" s="25">
        <v>0</v>
      </c>
      <c r="AD3556" s="25">
        <v>0</v>
      </c>
      <c r="AE3556" s="25">
        <v>0</v>
      </c>
      <c r="AF3556" s="25">
        <v>0</v>
      </c>
      <c r="AG3556" s="25">
        <v>0</v>
      </c>
      <c r="AH3556" s="25">
        <v>0</v>
      </c>
      <c r="AI3556" s="25">
        <v>0</v>
      </c>
      <c r="AJ3556" s="25">
        <v>0</v>
      </c>
      <c r="AK3556" s="25">
        <v>0</v>
      </c>
      <c r="AL3556" s="25">
        <v>0</v>
      </c>
      <c r="AM3556" s="95">
        <v>0</v>
      </c>
      <c r="AN3556" s="95" t="e">
        <f ca="1">IF(MengeInEEGSummieren(M3556),AM3556,0)</f>
        <v>#NAME?</v>
      </c>
      <c r="AO3556" s="95">
        <f t="shared" si="336"/>
        <v>0</v>
      </c>
      <c r="AP3556" s="95">
        <f t="shared" si="337"/>
        <v>0</v>
      </c>
      <c r="AS3556">
        <v>0</v>
      </c>
      <c r="AT3556">
        <v>0</v>
      </c>
      <c r="AU3556" t="e">
        <f t="shared" ca="1" si="338"/>
        <v>#NAME?</v>
      </c>
    </row>
    <row r="3557" spans="1:47" x14ac:dyDescent="0.15">
      <c r="A3557" s="21" t="s">
        <v>4707</v>
      </c>
      <c r="B3557" s="22" t="s">
        <v>17</v>
      </c>
      <c r="C3557" s="42">
        <v>2011</v>
      </c>
      <c r="D3557" s="22" t="s">
        <v>4708</v>
      </c>
      <c r="E3557" s="22"/>
      <c r="F3557" s="23">
        <v>20.76</v>
      </c>
      <c r="G3557" s="23">
        <v>20.76</v>
      </c>
      <c r="H3557" s="24">
        <f t="shared" si="333"/>
        <v>0</v>
      </c>
      <c r="I3557" s="153">
        <v>0</v>
      </c>
      <c r="J3557" s="24">
        <f t="shared" si="334"/>
        <v>0</v>
      </c>
      <c r="K3557" s="25">
        <f t="shared" si="335"/>
        <v>0</v>
      </c>
      <c r="L3557">
        <v>0</v>
      </c>
      <c r="M3557">
        <v>32964608</v>
      </c>
      <c r="N3557">
        <v>42065747</v>
      </c>
      <c r="O3557" s="52">
        <v>0</v>
      </c>
      <c r="P3557" s="52">
        <v>0</v>
      </c>
      <c r="Q3557" s="52">
        <v>0</v>
      </c>
      <c r="R3557" s="52">
        <v>0</v>
      </c>
      <c r="S3557" s="52">
        <v>0</v>
      </c>
      <c r="T3557" s="52">
        <v>0</v>
      </c>
      <c r="U3557" s="52">
        <v>0</v>
      </c>
      <c r="V3557" s="52">
        <v>0</v>
      </c>
      <c r="W3557" s="52">
        <v>0</v>
      </c>
      <c r="X3557" s="52">
        <v>0</v>
      </c>
      <c r="Y3557" s="52">
        <v>0</v>
      </c>
      <c r="Z3557" s="52">
        <v>0</v>
      </c>
      <c r="AA3557" s="25">
        <v>0</v>
      </c>
      <c r="AB3557" s="25">
        <v>0</v>
      </c>
      <c r="AC3557" s="25">
        <v>0</v>
      </c>
      <c r="AD3557" s="25">
        <v>0</v>
      </c>
      <c r="AE3557" s="25">
        <v>0</v>
      </c>
      <c r="AF3557" s="25">
        <v>0</v>
      </c>
      <c r="AG3557" s="25">
        <v>0</v>
      </c>
      <c r="AH3557" s="25">
        <v>0</v>
      </c>
      <c r="AI3557" s="25">
        <v>0</v>
      </c>
      <c r="AJ3557" s="25">
        <v>0</v>
      </c>
      <c r="AK3557" s="25">
        <v>0</v>
      </c>
      <c r="AL3557" s="25">
        <v>0</v>
      </c>
      <c r="AM3557" s="95">
        <v>0</v>
      </c>
      <c r="AN3557" s="95" t="e">
        <f ca="1">IF(MengeInEEGSummieren(M3557),AM3557,0)</f>
        <v>#NAME?</v>
      </c>
      <c r="AO3557" s="95">
        <f t="shared" si="336"/>
        <v>0</v>
      </c>
      <c r="AP3557" s="95">
        <f t="shared" si="337"/>
        <v>0</v>
      </c>
      <c r="AS3557">
        <v>0</v>
      </c>
      <c r="AT3557">
        <v>0</v>
      </c>
      <c r="AU3557" t="e">
        <f t="shared" ca="1" si="338"/>
        <v>#NAME?</v>
      </c>
    </row>
    <row r="3558" spans="1:47" x14ac:dyDescent="0.15">
      <c r="A3558" s="21" t="s">
        <v>4709</v>
      </c>
      <c r="B3558" s="22" t="s">
        <v>17</v>
      </c>
      <c r="C3558" s="42">
        <v>2011</v>
      </c>
      <c r="D3558" s="22" t="s">
        <v>4710</v>
      </c>
      <c r="E3558" s="22"/>
      <c r="F3558" s="23">
        <v>19.78</v>
      </c>
      <c r="G3558" s="23">
        <v>19.78</v>
      </c>
      <c r="H3558" s="24">
        <f t="shared" si="333"/>
        <v>0</v>
      </c>
      <c r="I3558" s="153">
        <v>0</v>
      </c>
      <c r="J3558" s="24">
        <f t="shared" si="334"/>
        <v>0</v>
      </c>
      <c r="K3558" s="25">
        <f t="shared" si="335"/>
        <v>0</v>
      </c>
      <c r="L3558">
        <v>0</v>
      </c>
      <c r="M3558">
        <v>32964608</v>
      </c>
      <c r="N3558">
        <v>42065747</v>
      </c>
      <c r="O3558" s="52">
        <v>0</v>
      </c>
      <c r="P3558" s="52">
        <v>0</v>
      </c>
      <c r="Q3558" s="52">
        <v>0</v>
      </c>
      <c r="R3558" s="52">
        <v>0</v>
      </c>
      <c r="S3558" s="52">
        <v>0</v>
      </c>
      <c r="T3558" s="52">
        <v>0</v>
      </c>
      <c r="U3558" s="52">
        <v>0</v>
      </c>
      <c r="V3558" s="52">
        <v>0</v>
      </c>
      <c r="W3558" s="52">
        <v>0</v>
      </c>
      <c r="X3558" s="52">
        <v>0</v>
      </c>
      <c r="Y3558" s="52">
        <v>0</v>
      </c>
      <c r="Z3558" s="52">
        <v>0</v>
      </c>
      <c r="AA3558" s="25">
        <v>0</v>
      </c>
      <c r="AB3558" s="25">
        <v>0</v>
      </c>
      <c r="AC3558" s="25">
        <v>0</v>
      </c>
      <c r="AD3558" s="25">
        <v>0</v>
      </c>
      <c r="AE3558" s="25">
        <v>0</v>
      </c>
      <c r="AF3558" s="25">
        <v>0</v>
      </c>
      <c r="AG3558" s="25">
        <v>0</v>
      </c>
      <c r="AH3558" s="25">
        <v>0</v>
      </c>
      <c r="AI3558" s="25">
        <v>0</v>
      </c>
      <c r="AJ3558" s="25">
        <v>0</v>
      </c>
      <c r="AK3558" s="25">
        <v>0</v>
      </c>
      <c r="AL3558" s="25">
        <v>0</v>
      </c>
      <c r="AM3558" s="95">
        <v>0</v>
      </c>
      <c r="AN3558" s="95" t="e">
        <f ca="1">IF(MengeInEEGSummieren(M3558),AM3558,0)</f>
        <v>#NAME?</v>
      </c>
      <c r="AO3558" s="95">
        <f t="shared" si="336"/>
        <v>0</v>
      </c>
      <c r="AP3558" s="95">
        <f t="shared" si="337"/>
        <v>0</v>
      </c>
      <c r="AS3558">
        <v>0</v>
      </c>
      <c r="AT3558">
        <v>0</v>
      </c>
      <c r="AU3558" t="e">
        <f t="shared" ca="1" si="338"/>
        <v>#NAME?</v>
      </c>
    </row>
    <row r="3559" spans="1:47" x14ac:dyDescent="0.15">
      <c r="A3559" s="21" t="s">
        <v>4711</v>
      </c>
      <c r="B3559" s="22" t="s">
        <v>17</v>
      </c>
      <c r="C3559" s="42">
        <v>2011</v>
      </c>
      <c r="D3559" s="22" t="s">
        <v>4712</v>
      </c>
      <c r="E3559" s="22"/>
      <c r="F3559" s="23">
        <v>17.82</v>
      </c>
      <c r="G3559" s="23">
        <v>17.82</v>
      </c>
      <c r="H3559" s="24">
        <f t="shared" si="333"/>
        <v>0</v>
      </c>
      <c r="I3559" s="153">
        <v>0</v>
      </c>
      <c r="J3559" s="24">
        <f t="shared" si="334"/>
        <v>0</v>
      </c>
      <c r="K3559" s="25">
        <f t="shared" si="335"/>
        <v>0</v>
      </c>
      <c r="L3559">
        <v>0</v>
      </c>
      <c r="M3559">
        <v>32964608</v>
      </c>
      <c r="N3559">
        <v>42065747</v>
      </c>
      <c r="O3559" s="52">
        <v>0</v>
      </c>
      <c r="P3559" s="52">
        <v>0</v>
      </c>
      <c r="Q3559" s="52">
        <v>0</v>
      </c>
      <c r="R3559" s="52">
        <v>0</v>
      </c>
      <c r="S3559" s="52">
        <v>0</v>
      </c>
      <c r="T3559" s="52">
        <v>0</v>
      </c>
      <c r="U3559" s="52">
        <v>0</v>
      </c>
      <c r="V3559" s="52">
        <v>0</v>
      </c>
      <c r="W3559" s="52">
        <v>0</v>
      </c>
      <c r="X3559" s="52">
        <v>0</v>
      </c>
      <c r="Y3559" s="52">
        <v>0</v>
      </c>
      <c r="Z3559" s="52">
        <v>0</v>
      </c>
      <c r="AA3559" s="25">
        <v>0</v>
      </c>
      <c r="AB3559" s="25">
        <v>0</v>
      </c>
      <c r="AC3559" s="25">
        <v>0</v>
      </c>
      <c r="AD3559" s="25">
        <v>0</v>
      </c>
      <c r="AE3559" s="25">
        <v>0</v>
      </c>
      <c r="AF3559" s="25">
        <v>0</v>
      </c>
      <c r="AG3559" s="25">
        <v>0</v>
      </c>
      <c r="AH3559" s="25">
        <v>0</v>
      </c>
      <c r="AI3559" s="25">
        <v>0</v>
      </c>
      <c r="AJ3559" s="25">
        <v>0</v>
      </c>
      <c r="AK3559" s="25">
        <v>0</v>
      </c>
      <c r="AL3559" s="25">
        <v>0</v>
      </c>
      <c r="AM3559" s="95">
        <v>0</v>
      </c>
      <c r="AN3559" s="95" t="e">
        <f ca="1">IF(MengeInEEGSummieren(M3559),AM3559,0)</f>
        <v>#NAME?</v>
      </c>
      <c r="AO3559" s="95">
        <f t="shared" si="336"/>
        <v>0</v>
      </c>
      <c r="AP3559" s="95">
        <f t="shared" si="337"/>
        <v>0</v>
      </c>
      <c r="AS3559">
        <v>0</v>
      </c>
      <c r="AT3559">
        <v>0</v>
      </c>
      <c r="AU3559" t="e">
        <f t="shared" ca="1" si="338"/>
        <v>#NAME?</v>
      </c>
    </row>
    <row r="3560" spans="1:47" x14ac:dyDescent="0.15">
      <c r="A3560" s="21" t="s">
        <v>4713</v>
      </c>
      <c r="B3560" s="22" t="s">
        <v>17</v>
      </c>
      <c r="C3560" s="42">
        <v>2011</v>
      </c>
      <c r="D3560" s="22" t="s">
        <v>4714</v>
      </c>
      <c r="E3560" s="22"/>
      <c r="F3560" s="23">
        <v>18.8</v>
      </c>
      <c r="G3560" s="23">
        <v>18.8</v>
      </c>
      <c r="H3560" s="24">
        <f t="shared" si="333"/>
        <v>0</v>
      </c>
      <c r="I3560" s="153">
        <v>0</v>
      </c>
      <c r="J3560" s="24">
        <f t="shared" si="334"/>
        <v>0</v>
      </c>
      <c r="K3560" s="25">
        <f t="shared" si="335"/>
        <v>0</v>
      </c>
      <c r="L3560">
        <v>0</v>
      </c>
      <c r="M3560">
        <v>32964608</v>
      </c>
      <c r="N3560">
        <v>42065747</v>
      </c>
      <c r="O3560" s="52">
        <v>0</v>
      </c>
      <c r="P3560" s="52">
        <v>0</v>
      </c>
      <c r="Q3560" s="52">
        <v>0</v>
      </c>
      <c r="R3560" s="52">
        <v>0</v>
      </c>
      <c r="S3560" s="52">
        <v>0</v>
      </c>
      <c r="T3560" s="52">
        <v>0</v>
      </c>
      <c r="U3560" s="52">
        <v>0</v>
      </c>
      <c r="V3560" s="52">
        <v>0</v>
      </c>
      <c r="W3560" s="52">
        <v>0</v>
      </c>
      <c r="X3560" s="52">
        <v>0</v>
      </c>
      <c r="Y3560" s="52">
        <v>0</v>
      </c>
      <c r="Z3560" s="52">
        <v>0</v>
      </c>
      <c r="AA3560" s="25">
        <v>0</v>
      </c>
      <c r="AB3560" s="25">
        <v>0</v>
      </c>
      <c r="AC3560" s="25">
        <v>0</v>
      </c>
      <c r="AD3560" s="25">
        <v>0</v>
      </c>
      <c r="AE3560" s="25">
        <v>0</v>
      </c>
      <c r="AF3560" s="25">
        <v>0</v>
      </c>
      <c r="AG3560" s="25">
        <v>0</v>
      </c>
      <c r="AH3560" s="25">
        <v>0</v>
      </c>
      <c r="AI3560" s="25">
        <v>0</v>
      </c>
      <c r="AJ3560" s="25">
        <v>0</v>
      </c>
      <c r="AK3560" s="25">
        <v>0</v>
      </c>
      <c r="AL3560" s="25">
        <v>0</v>
      </c>
      <c r="AM3560" s="95">
        <v>0</v>
      </c>
      <c r="AN3560" s="95" t="e">
        <f ca="1">IF(MengeInEEGSummieren(M3560),AM3560,0)</f>
        <v>#NAME?</v>
      </c>
      <c r="AO3560" s="95">
        <f t="shared" si="336"/>
        <v>0</v>
      </c>
      <c r="AP3560" s="95">
        <f t="shared" si="337"/>
        <v>0</v>
      </c>
      <c r="AS3560">
        <v>0</v>
      </c>
      <c r="AT3560">
        <v>0</v>
      </c>
      <c r="AU3560" t="e">
        <f t="shared" ca="1" si="338"/>
        <v>#NAME?</v>
      </c>
    </row>
    <row r="3561" spans="1:47" x14ac:dyDescent="0.15">
      <c r="A3561" s="21" t="s">
        <v>4715</v>
      </c>
      <c r="B3561" s="22" t="s">
        <v>17</v>
      </c>
      <c r="C3561" s="42">
        <v>2011</v>
      </c>
      <c r="D3561" s="22" t="s">
        <v>4716</v>
      </c>
      <c r="E3561" s="22"/>
      <c r="F3561" s="23">
        <v>21.74</v>
      </c>
      <c r="G3561" s="23">
        <v>21.74</v>
      </c>
      <c r="H3561" s="24">
        <f t="shared" si="333"/>
        <v>0</v>
      </c>
      <c r="I3561" s="153">
        <v>0</v>
      </c>
      <c r="J3561" s="24">
        <f t="shared" si="334"/>
        <v>0</v>
      </c>
      <c r="K3561" s="25">
        <f t="shared" si="335"/>
        <v>0</v>
      </c>
      <c r="L3561">
        <v>0</v>
      </c>
      <c r="M3561">
        <v>32964608</v>
      </c>
      <c r="N3561">
        <v>42065747</v>
      </c>
      <c r="O3561" s="52">
        <v>0</v>
      </c>
      <c r="P3561" s="52">
        <v>0</v>
      </c>
      <c r="Q3561" s="52">
        <v>0</v>
      </c>
      <c r="R3561" s="52">
        <v>0</v>
      </c>
      <c r="S3561" s="52">
        <v>0</v>
      </c>
      <c r="T3561" s="52">
        <v>0</v>
      </c>
      <c r="U3561" s="52">
        <v>0</v>
      </c>
      <c r="V3561" s="52">
        <v>0</v>
      </c>
      <c r="W3561" s="52">
        <v>0</v>
      </c>
      <c r="X3561" s="52">
        <v>0</v>
      </c>
      <c r="Y3561" s="52">
        <v>0</v>
      </c>
      <c r="Z3561" s="52">
        <v>0</v>
      </c>
      <c r="AA3561" s="25">
        <v>0</v>
      </c>
      <c r="AB3561" s="25">
        <v>0</v>
      </c>
      <c r="AC3561" s="25">
        <v>0</v>
      </c>
      <c r="AD3561" s="25">
        <v>0</v>
      </c>
      <c r="AE3561" s="25">
        <v>0</v>
      </c>
      <c r="AF3561" s="25">
        <v>0</v>
      </c>
      <c r="AG3561" s="25">
        <v>0</v>
      </c>
      <c r="AH3561" s="25">
        <v>0</v>
      </c>
      <c r="AI3561" s="25">
        <v>0</v>
      </c>
      <c r="AJ3561" s="25">
        <v>0</v>
      </c>
      <c r="AK3561" s="25">
        <v>0</v>
      </c>
      <c r="AL3561" s="25">
        <v>0</v>
      </c>
      <c r="AM3561" s="95">
        <v>0</v>
      </c>
      <c r="AN3561" s="95" t="e">
        <f ca="1">IF(MengeInEEGSummieren(M3561),AM3561,0)</f>
        <v>#NAME?</v>
      </c>
      <c r="AO3561" s="95">
        <f t="shared" si="336"/>
        <v>0</v>
      </c>
      <c r="AP3561" s="95">
        <f t="shared" si="337"/>
        <v>0</v>
      </c>
      <c r="AS3561">
        <v>0</v>
      </c>
      <c r="AT3561">
        <v>0</v>
      </c>
      <c r="AU3561" t="e">
        <f t="shared" ca="1" si="338"/>
        <v>#NAME?</v>
      </c>
    </row>
    <row r="3562" spans="1:47" x14ac:dyDescent="0.15">
      <c r="A3562" s="21" t="s">
        <v>4717</v>
      </c>
      <c r="B3562" s="22" t="s">
        <v>17</v>
      </c>
      <c r="C3562" s="42">
        <v>2011</v>
      </c>
      <c r="D3562" s="22" t="s">
        <v>4718</v>
      </c>
      <c r="E3562" s="22"/>
      <c r="F3562" s="23">
        <v>20.76</v>
      </c>
      <c r="G3562" s="23">
        <v>20.76</v>
      </c>
      <c r="H3562" s="24">
        <f t="shared" si="333"/>
        <v>0</v>
      </c>
      <c r="I3562" s="153">
        <v>0</v>
      </c>
      <c r="J3562" s="24">
        <f t="shared" si="334"/>
        <v>0</v>
      </c>
      <c r="K3562" s="25">
        <f t="shared" si="335"/>
        <v>0</v>
      </c>
      <c r="L3562">
        <v>0</v>
      </c>
      <c r="M3562">
        <v>32964608</v>
      </c>
      <c r="N3562">
        <v>42065747</v>
      </c>
      <c r="O3562" s="52">
        <v>0</v>
      </c>
      <c r="P3562" s="52">
        <v>0</v>
      </c>
      <c r="Q3562" s="52">
        <v>0</v>
      </c>
      <c r="R3562" s="52">
        <v>0</v>
      </c>
      <c r="S3562" s="52">
        <v>0</v>
      </c>
      <c r="T3562" s="52">
        <v>0</v>
      </c>
      <c r="U3562" s="52">
        <v>0</v>
      </c>
      <c r="V3562" s="52">
        <v>0</v>
      </c>
      <c r="W3562" s="52">
        <v>0</v>
      </c>
      <c r="X3562" s="52">
        <v>0</v>
      </c>
      <c r="Y3562" s="52">
        <v>0</v>
      </c>
      <c r="Z3562" s="52">
        <v>0</v>
      </c>
      <c r="AA3562" s="25">
        <v>0</v>
      </c>
      <c r="AB3562" s="25">
        <v>0</v>
      </c>
      <c r="AC3562" s="25">
        <v>0</v>
      </c>
      <c r="AD3562" s="25">
        <v>0</v>
      </c>
      <c r="AE3562" s="25">
        <v>0</v>
      </c>
      <c r="AF3562" s="25">
        <v>0</v>
      </c>
      <c r="AG3562" s="25">
        <v>0</v>
      </c>
      <c r="AH3562" s="25">
        <v>0</v>
      </c>
      <c r="AI3562" s="25">
        <v>0</v>
      </c>
      <c r="AJ3562" s="25">
        <v>0</v>
      </c>
      <c r="AK3562" s="25">
        <v>0</v>
      </c>
      <c r="AL3562" s="25">
        <v>0</v>
      </c>
      <c r="AM3562" s="95">
        <v>0</v>
      </c>
      <c r="AN3562" s="95" t="e">
        <f ca="1">IF(MengeInEEGSummieren(M3562),AM3562,0)</f>
        <v>#NAME?</v>
      </c>
      <c r="AO3562" s="95">
        <f t="shared" si="336"/>
        <v>0</v>
      </c>
      <c r="AP3562" s="95">
        <f t="shared" si="337"/>
        <v>0</v>
      </c>
      <c r="AS3562">
        <v>0</v>
      </c>
      <c r="AT3562">
        <v>0</v>
      </c>
      <c r="AU3562" t="e">
        <f t="shared" ca="1" si="338"/>
        <v>#NAME?</v>
      </c>
    </row>
    <row r="3563" spans="1:47" x14ac:dyDescent="0.15">
      <c r="A3563" s="21" t="s">
        <v>4719</v>
      </c>
      <c r="B3563" s="22" t="s">
        <v>17</v>
      </c>
      <c r="C3563" s="42">
        <v>2011</v>
      </c>
      <c r="D3563" s="22" t="s">
        <v>4720</v>
      </c>
      <c r="E3563" s="22"/>
      <c r="F3563" s="23">
        <v>11.94</v>
      </c>
      <c r="G3563" s="23">
        <v>11.94</v>
      </c>
      <c r="H3563" s="24">
        <f t="shared" si="333"/>
        <v>0</v>
      </c>
      <c r="I3563" s="153">
        <v>0</v>
      </c>
      <c r="J3563" s="24">
        <f t="shared" si="334"/>
        <v>0</v>
      </c>
      <c r="K3563" s="25">
        <f t="shared" si="335"/>
        <v>0</v>
      </c>
      <c r="L3563">
        <v>0</v>
      </c>
      <c r="M3563">
        <v>32964608</v>
      </c>
      <c r="N3563">
        <v>42065747</v>
      </c>
      <c r="O3563" s="52">
        <v>0</v>
      </c>
      <c r="P3563" s="52">
        <v>0</v>
      </c>
      <c r="Q3563" s="52">
        <v>0</v>
      </c>
      <c r="R3563" s="52">
        <v>0</v>
      </c>
      <c r="S3563" s="52">
        <v>0</v>
      </c>
      <c r="T3563" s="52">
        <v>0</v>
      </c>
      <c r="U3563" s="52">
        <v>0</v>
      </c>
      <c r="V3563" s="52">
        <v>0</v>
      </c>
      <c r="W3563" s="52">
        <v>0</v>
      </c>
      <c r="X3563" s="52">
        <v>0</v>
      </c>
      <c r="Y3563" s="52">
        <v>0</v>
      </c>
      <c r="Z3563" s="52">
        <v>0</v>
      </c>
      <c r="AA3563" s="25">
        <v>0</v>
      </c>
      <c r="AB3563" s="25">
        <v>0</v>
      </c>
      <c r="AC3563" s="25">
        <v>0</v>
      </c>
      <c r="AD3563" s="25">
        <v>0</v>
      </c>
      <c r="AE3563" s="25">
        <v>0</v>
      </c>
      <c r="AF3563" s="25">
        <v>0</v>
      </c>
      <c r="AG3563" s="25">
        <v>0</v>
      </c>
      <c r="AH3563" s="25">
        <v>0</v>
      </c>
      <c r="AI3563" s="25">
        <v>0</v>
      </c>
      <c r="AJ3563" s="25">
        <v>0</v>
      </c>
      <c r="AK3563" s="25">
        <v>0</v>
      </c>
      <c r="AL3563" s="25">
        <v>0</v>
      </c>
      <c r="AM3563" s="95">
        <v>0</v>
      </c>
      <c r="AN3563" s="95" t="e">
        <f ca="1">IF(MengeInEEGSummieren(M3563),AM3563,0)</f>
        <v>#NAME?</v>
      </c>
      <c r="AO3563" s="95">
        <f t="shared" si="336"/>
        <v>0</v>
      </c>
      <c r="AP3563" s="95">
        <f t="shared" si="337"/>
        <v>0</v>
      </c>
      <c r="AS3563">
        <v>0</v>
      </c>
      <c r="AT3563">
        <v>0</v>
      </c>
      <c r="AU3563" t="e">
        <f t="shared" ca="1" si="338"/>
        <v>#NAME?</v>
      </c>
    </row>
    <row r="3564" spans="1:47" x14ac:dyDescent="0.15">
      <c r="A3564" s="21" t="s">
        <v>4721</v>
      </c>
      <c r="B3564" s="22" t="s">
        <v>17</v>
      </c>
      <c r="C3564" s="42">
        <v>2011</v>
      </c>
      <c r="D3564" s="22" t="s">
        <v>4722</v>
      </c>
      <c r="E3564" s="22"/>
      <c r="F3564" s="23">
        <v>14.88</v>
      </c>
      <c r="G3564" s="23">
        <v>14.88</v>
      </c>
      <c r="H3564" s="24">
        <f t="shared" si="333"/>
        <v>0</v>
      </c>
      <c r="I3564" s="153">
        <v>0</v>
      </c>
      <c r="J3564" s="24">
        <f t="shared" si="334"/>
        <v>0</v>
      </c>
      <c r="K3564" s="25">
        <f t="shared" si="335"/>
        <v>0</v>
      </c>
      <c r="L3564">
        <v>0</v>
      </c>
      <c r="M3564">
        <v>32964608</v>
      </c>
      <c r="N3564">
        <v>42065747</v>
      </c>
      <c r="O3564" s="52">
        <v>0</v>
      </c>
      <c r="P3564" s="52">
        <v>0</v>
      </c>
      <c r="Q3564" s="52">
        <v>0</v>
      </c>
      <c r="R3564" s="52">
        <v>0</v>
      </c>
      <c r="S3564" s="52">
        <v>0</v>
      </c>
      <c r="T3564" s="52">
        <v>0</v>
      </c>
      <c r="U3564" s="52">
        <v>0</v>
      </c>
      <c r="V3564" s="52">
        <v>0</v>
      </c>
      <c r="W3564" s="52">
        <v>0</v>
      </c>
      <c r="X3564" s="52">
        <v>0</v>
      </c>
      <c r="Y3564" s="52">
        <v>0</v>
      </c>
      <c r="Z3564" s="52">
        <v>0</v>
      </c>
      <c r="AA3564" s="25">
        <v>0</v>
      </c>
      <c r="AB3564" s="25">
        <v>0</v>
      </c>
      <c r="AC3564" s="25">
        <v>0</v>
      </c>
      <c r="AD3564" s="25">
        <v>0</v>
      </c>
      <c r="AE3564" s="25">
        <v>0</v>
      </c>
      <c r="AF3564" s="25">
        <v>0</v>
      </c>
      <c r="AG3564" s="25">
        <v>0</v>
      </c>
      <c r="AH3564" s="25">
        <v>0</v>
      </c>
      <c r="AI3564" s="25">
        <v>0</v>
      </c>
      <c r="AJ3564" s="25">
        <v>0</v>
      </c>
      <c r="AK3564" s="25">
        <v>0</v>
      </c>
      <c r="AL3564" s="25">
        <v>0</v>
      </c>
      <c r="AM3564" s="95">
        <v>0</v>
      </c>
      <c r="AN3564" s="95" t="e">
        <f ca="1">IF(MengeInEEGSummieren(M3564),AM3564,0)</f>
        <v>#NAME?</v>
      </c>
      <c r="AO3564" s="95">
        <f t="shared" si="336"/>
        <v>0</v>
      </c>
      <c r="AP3564" s="95">
        <f t="shared" si="337"/>
        <v>0</v>
      </c>
      <c r="AS3564">
        <v>0</v>
      </c>
      <c r="AT3564">
        <v>0</v>
      </c>
      <c r="AU3564" t="e">
        <f t="shared" ca="1" si="338"/>
        <v>#NAME?</v>
      </c>
    </row>
    <row r="3565" spans="1:47" x14ac:dyDescent="0.15">
      <c r="A3565" s="21" t="s">
        <v>4723</v>
      </c>
      <c r="B3565" s="22" t="s">
        <v>17</v>
      </c>
      <c r="C3565" s="42">
        <v>2011</v>
      </c>
      <c r="D3565" s="22" t="s">
        <v>4724</v>
      </c>
      <c r="E3565" s="22"/>
      <c r="F3565" s="23">
        <v>13.9</v>
      </c>
      <c r="G3565" s="23">
        <v>13.9</v>
      </c>
      <c r="H3565" s="24">
        <f t="shared" si="333"/>
        <v>0</v>
      </c>
      <c r="I3565" s="153">
        <v>0</v>
      </c>
      <c r="J3565" s="24">
        <f t="shared" si="334"/>
        <v>0</v>
      </c>
      <c r="K3565" s="25">
        <f t="shared" si="335"/>
        <v>0</v>
      </c>
      <c r="L3565">
        <v>0</v>
      </c>
      <c r="M3565">
        <v>32964608</v>
      </c>
      <c r="N3565">
        <v>42065747</v>
      </c>
      <c r="O3565" s="52">
        <v>0</v>
      </c>
      <c r="P3565" s="52">
        <v>0</v>
      </c>
      <c r="Q3565" s="52">
        <v>0</v>
      </c>
      <c r="R3565" s="52">
        <v>0</v>
      </c>
      <c r="S3565" s="52">
        <v>0</v>
      </c>
      <c r="T3565" s="52">
        <v>0</v>
      </c>
      <c r="U3565" s="52">
        <v>0</v>
      </c>
      <c r="V3565" s="52">
        <v>0</v>
      </c>
      <c r="W3565" s="52">
        <v>0</v>
      </c>
      <c r="X3565" s="52">
        <v>0</v>
      </c>
      <c r="Y3565" s="52">
        <v>0</v>
      </c>
      <c r="Z3565" s="52">
        <v>0</v>
      </c>
      <c r="AA3565" s="25">
        <v>0</v>
      </c>
      <c r="AB3565" s="25">
        <v>0</v>
      </c>
      <c r="AC3565" s="25">
        <v>0</v>
      </c>
      <c r="AD3565" s="25">
        <v>0</v>
      </c>
      <c r="AE3565" s="25">
        <v>0</v>
      </c>
      <c r="AF3565" s="25">
        <v>0</v>
      </c>
      <c r="AG3565" s="25">
        <v>0</v>
      </c>
      <c r="AH3565" s="25">
        <v>0</v>
      </c>
      <c r="AI3565" s="25">
        <v>0</v>
      </c>
      <c r="AJ3565" s="25">
        <v>0</v>
      </c>
      <c r="AK3565" s="25">
        <v>0</v>
      </c>
      <c r="AL3565" s="25">
        <v>0</v>
      </c>
      <c r="AM3565" s="95">
        <v>0</v>
      </c>
      <c r="AN3565" s="95" t="e">
        <f ca="1">IF(MengeInEEGSummieren(M3565),AM3565,0)</f>
        <v>#NAME?</v>
      </c>
      <c r="AO3565" s="95">
        <f t="shared" si="336"/>
        <v>0</v>
      </c>
      <c r="AP3565" s="95">
        <f t="shared" si="337"/>
        <v>0</v>
      </c>
      <c r="AS3565">
        <v>0</v>
      </c>
      <c r="AT3565">
        <v>0</v>
      </c>
      <c r="AU3565" t="e">
        <f t="shared" ca="1" si="338"/>
        <v>#NAME?</v>
      </c>
    </row>
    <row r="3566" spans="1:47" x14ac:dyDescent="0.15">
      <c r="A3566" s="21" t="s">
        <v>4725</v>
      </c>
      <c r="B3566" s="22" t="s">
        <v>17</v>
      </c>
      <c r="C3566" s="42">
        <v>2011</v>
      </c>
      <c r="D3566" s="22" t="s">
        <v>4726</v>
      </c>
      <c r="E3566" s="22"/>
      <c r="F3566" s="23">
        <v>19.78</v>
      </c>
      <c r="G3566" s="23">
        <v>19.78</v>
      </c>
      <c r="H3566" s="24">
        <f t="shared" si="333"/>
        <v>0</v>
      </c>
      <c r="I3566" s="153">
        <v>0</v>
      </c>
      <c r="J3566" s="24">
        <f t="shared" si="334"/>
        <v>0</v>
      </c>
      <c r="K3566" s="25">
        <f t="shared" si="335"/>
        <v>0</v>
      </c>
      <c r="L3566">
        <v>0</v>
      </c>
      <c r="M3566">
        <v>32964608</v>
      </c>
      <c r="N3566">
        <v>42065747</v>
      </c>
      <c r="O3566" s="52">
        <v>0</v>
      </c>
      <c r="P3566" s="52">
        <v>0</v>
      </c>
      <c r="Q3566" s="52">
        <v>0</v>
      </c>
      <c r="R3566" s="52">
        <v>0</v>
      </c>
      <c r="S3566" s="52">
        <v>0</v>
      </c>
      <c r="T3566" s="52">
        <v>0</v>
      </c>
      <c r="U3566" s="52">
        <v>0</v>
      </c>
      <c r="V3566" s="52">
        <v>0</v>
      </c>
      <c r="W3566" s="52">
        <v>0</v>
      </c>
      <c r="X3566" s="52">
        <v>0</v>
      </c>
      <c r="Y3566" s="52">
        <v>0</v>
      </c>
      <c r="Z3566" s="52">
        <v>0</v>
      </c>
      <c r="AA3566" s="25">
        <v>0</v>
      </c>
      <c r="AB3566" s="25">
        <v>0</v>
      </c>
      <c r="AC3566" s="25">
        <v>0</v>
      </c>
      <c r="AD3566" s="25">
        <v>0</v>
      </c>
      <c r="AE3566" s="25">
        <v>0</v>
      </c>
      <c r="AF3566" s="25">
        <v>0</v>
      </c>
      <c r="AG3566" s="25">
        <v>0</v>
      </c>
      <c r="AH3566" s="25">
        <v>0</v>
      </c>
      <c r="AI3566" s="25">
        <v>0</v>
      </c>
      <c r="AJ3566" s="25">
        <v>0</v>
      </c>
      <c r="AK3566" s="25">
        <v>0</v>
      </c>
      <c r="AL3566" s="25">
        <v>0</v>
      </c>
      <c r="AM3566" s="95">
        <v>0</v>
      </c>
      <c r="AN3566" s="95" t="e">
        <f ca="1">IF(MengeInEEGSummieren(M3566),AM3566,0)</f>
        <v>#NAME?</v>
      </c>
      <c r="AO3566" s="95">
        <f t="shared" si="336"/>
        <v>0</v>
      </c>
      <c r="AP3566" s="95">
        <f t="shared" si="337"/>
        <v>0</v>
      </c>
      <c r="AS3566">
        <v>0</v>
      </c>
      <c r="AT3566">
        <v>0</v>
      </c>
      <c r="AU3566" t="e">
        <f t="shared" ca="1" si="338"/>
        <v>#NAME?</v>
      </c>
    </row>
    <row r="3567" spans="1:47" x14ac:dyDescent="0.15">
      <c r="A3567" s="21" t="s">
        <v>4727</v>
      </c>
      <c r="B3567" s="22" t="s">
        <v>17</v>
      </c>
      <c r="C3567" s="42">
        <v>2011</v>
      </c>
      <c r="D3567" s="22" t="s">
        <v>4728</v>
      </c>
      <c r="E3567" s="22"/>
      <c r="F3567" s="23">
        <v>20.76</v>
      </c>
      <c r="G3567" s="23">
        <v>20.76</v>
      </c>
      <c r="H3567" s="24">
        <f t="shared" si="333"/>
        <v>0</v>
      </c>
      <c r="I3567" s="153">
        <v>0</v>
      </c>
      <c r="J3567" s="24">
        <f t="shared" si="334"/>
        <v>0</v>
      </c>
      <c r="K3567" s="25">
        <f t="shared" si="335"/>
        <v>0</v>
      </c>
      <c r="L3567">
        <v>0</v>
      </c>
      <c r="M3567">
        <v>32964608</v>
      </c>
      <c r="N3567">
        <v>42065747</v>
      </c>
      <c r="O3567" s="52">
        <v>0</v>
      </c>
      <c r="P3567" s="52">
        <v>0</v>
      </c>
      <c r="Q3567" s="52">
        <v>0</v>
      </c>
      <c r="R3567" s="52">
        <v>0</v>
      </c>
      <c r="S3567" s="52">
        <v>0</v>
      </c>
      <c r="T3567" s="52">
        <v>0</v>
      </c>
      <c r="U3567" s="52">
        <v>0</v>
      </c>
      <c r="V3567" s="52">
        <v>0</v>
      </c>
      <c r="W3567" s="52">
        <v>0</v>
      </c>
      <c r="X3567" s="52">
        <v>0</v>
      </c>
      <c r="Y3567" s="52">
        <v>0</v>
      </c>
      <c r="Z3567" s="52">
        <v>0</v>
      </c>
      <c r="AA3567" s="25">
        <v>0</v>
      </c>
      <c r="AB3567" s="25">
        <v>0</v>
      </c>
      <c r="AC3567" s="25">
        <v>0</v>
      </c>
      <c r="AD3567" s="25">
        <v>0</v>
      </c>
      <c r="AE3567" s="25">
        <v>0</v>
      </c>
      <c r="AF3567" s="25">
        <v>0</v>
      </c>
      <c r="AG3567" s="25">
        <v>0</v>
      </c>
      <c r="AH3567" s="25">
        <v>0</v>
      </c>
      <c r="AI3567" s="25">
        <v>0</v>
      </c>
      <c r="AJ3567" s="25">
        <v>0</v>
      </c>
      <c r="AK3567" s="25">
        <v>0</v>
      </c>
      <c r="AL3567" s="25">
        <v>0</v>
      </c>
      <c r="AM3567" s="95">
        <v>0</v>
      </c>
      <c r="AN3567" s="95" t="e">
        <f ca="1">IF(MengeInEEGSummieren(M3567),AM3567,0)</f>
        <v>#NAME?</v>
      </c>
      <c r="AO3567" s="95">
        <f t="shared" si="336"/>
        <v>0</v>
      </c>
      <c r="AP3567" s="95">
        <f t="shared" si="337"/>
        <v>0</v>
      </c>
      <c r="AS3567">
        <v>0</v>
      </c>
      <c r="AT3567">
        <v>0</v>
      </c>
      <c r="AU3567" t="e">
        <f t="shared" ca="1" si="338"/>
        <v>#NAME?</v>
      </c>
    </row>
    <row r="3568" spans="1:47" x14ac:dyDescent="0.15">
      <c r="A3568" s="21" t="s">
        <v>4729</v>
      </c>
      <c r="B3568" s="22" t="s">
        <v>17</v>
      </c>
      <c r="C3568" s="42">
        <v>2011</v>
      </c>
      <c r="D3568" s="22" t="s">
        <v>4730</v>
      </c>
      <c r="E3568" s="22"/>
      <c r="F3568" s="23">
        <v>23.7</v>
      </c>
      <c r="G3568" s="23">
        <v>23.7</v>
      </c>
      <c r="H3568" s="24">
        <f t="shared" si="333"/>
        <v>0</v>
      </c>
      <c r="I3568" s="153">
        <v>0</v>
      </c>
      <c r="J3568" s="24">
        <f t="shared" si="334"/>
        <v>0</v>
      </c>
      <c r="K3568" s="25">
        <f t="shared" si="335"/>
        <v>0</v>
      </c>
      <c r="L3568">
        <v>0</v>
      </c>
      <c r="M3568">
        <v>32964608</v>
      </c>
      <c r="N3568">
        <v>42065747</v>
      </c>
      <c r="O3568" s="52">
        <v>0</v>
      </c>
      <c r="P3568" s="52">
        <v>0</v>
      </c>
      <c r="Q3568" s="52">
        <v>0</v>
      </c>
      <c r="R3568" s="52">
        <v>0</v>
      </c>
      <c r="S3568" s="52">
        <v>0</v>
      </c>
      <c r="T3568" s="52">
        <v>0</v>
      </c>
      <c r="U3568" s="52">
        <v>0</v>
      </c>
      <c r="V3568" s="52">
        <v>0</v>
      </c>
      <c r="W3568" s="52">
        <v>0</v>
      </c>
      <c r="X3568" s="52">
        <v>0</v>
      </c>
      <c r="Y3568" s="52">
        <v>0</v>
      </c>
      <c r="Z3568" s="52">
        <v>0</v>
      </c>
      <c r="AA3568" s="25">
        <v>0</v>
      </c>
      <c r="AB3568" s="25">
        <v>0</v>
      </c>
      <c r="AC3568" s="25">
        <v>0</v>
      </c>
      <c r="AD3568" s="25">
        <v>0</v>
      </c>
      <c r="AE3568" s="25">
        <v>0</v>
      </c>
      <c r="AF3568" s="25">
        <v>0</v>
      </c>
      <c r="AG3568" s="25">
        <v>0</v>
      </c>
      <c r="AH3568" s="25">
        <v>0</v>
      </c>
      <c r="AI3568" s="25">
        <v>0</v>
      </c>
      <c r="AJ3568" s="25">
        <v>0</v>
      </c>
      <c r="AK3568" s="25">
        <v>0</v>
      </c>
      <c r="AL3568" s="25">
        <v>0</v>
      </c>
      <c r="AM3568" s="95">
        <v>0</v>
      </c>
      <c r="AN3568" s="95" t="e">
        <f ca="1">IF(MengeInEEGSummieren(M3568),AM3568,0)</f>
        <v>#NAME?</v>
      </c>
      <c r="AO3568" s="95">
        <f t="shared" si="336"/>
        <v>0</v>
      </c>
      <c r="AP3568" s="95">
        <f t="shared" si="337"/>
        <v>0</v>
      </c>
      <c r="AS3568">
        <v>0</v>
      </c>
      <c r="AT3568">
        <v>0</v>
      </c>
      <c r="AU3568" t="e">
        <f t="shared" ca="1" si="338"/>
        <v>#NAME?</v>
      </c>
    </row>
    <row r="3569" spans="1:47" x14ac:dyDescent="0.15">
      <c r="A3569" s="21" t="s">
        <v>4731</v>
      </c>
      <c r="B3569" s="22" t="s">
        <v>17</v>
      </c>
      <c r="C3569" s="42">
        <v>2011</v>
      </c>
      <c r="D3569" s="22" t="s">
        <v>4732</v>
      </c>
      <c r="E3569" s="22"/>
      <c r="F3569" s="23">
        <v>22.72</v>
      </c>
      <c r="G3569" s="23">
        <v>22.72</v>
      </c>
      <c r="H3569" s="24">
        <f t="shared" si="333"/>
        <v>0</v>
      </c>
      <c r="I3569" s="153">
        <v>0</v>
      </c>
      <c r="J3569" s="24">
        <f t="shared" si="334"/>
        <v>0</v>
      </c>
      <c r="K3569" s="25">
        <f t="shared" si="335"/>
        <v>0</v>
      </c>
      <c r="L3569">
        <v>0</v>
      </c>
      <c r="M3569">
        <v>32964608</v>
      </c>
      <c r="N3569">
        <v>42065747</v>
      </c>
      <c r="O3569" s="52">
        <v>0</v>
      </c>
      <c r="P3569" s="52">
        <v>0</v>
      </c>
      <c r="Q3569" s="52">
        <v>0</v>
      </c>
      <c r="R3569" s="52">
        <v>0</v>
      </c>
      <c r="S3569" s="52">
        <v>0</v>
      </c>
      <c r="T3569" s="52">
        <v>0</v>
      </c>
      <c r="U3569" s="52">
        <v>0</v>
      </c>
      <c r="V3569" s="52">
        <v>0</v>
      </c>
      <c r="W3569" s="52">
        <v>0</v>
      </c>
      <c r="X3569" s="52">
        <v>0</v>
      </c>
      <c r="Y3569" s="52">
        <v>0</v>
      </c>
      <c r="Z3569" s="52">
        <v>0</v>
      </c>
      <c r="AA3569" s="25">
        <v>0</v>
      </c>
      <c r="AB3569" s="25">
        <v>0</v>
      </c>
      <c r="AC3569" s="25">
        <v>0</v>
      </c>
      <c r="AD3569" s="25">
        <v>0</v>
      </c>
      <c r="AE3569" s="25">
        <v>0</v>
      </c>
      <c r="AF3569" s="25">
        <v>0</v>
      </c>
      <c r="AG3569" s="25">
        <v>0</v>
      </c>
      <c r="AH3569" s="25">
        <v>0</v>
      </c>
      <c r="AI3569" s="25">
        <v>0</v>
      </c>
      <c r="AJ3569" s="25">
        <v>0</v>
      </c>
      <c r="AK3569" s="25">
        <v>0</v>
      </c>
      <c r="AL3569" s="25">
        <v>0</v>
      </c>
      <c r="AM3569" s="95">
        <v>0</v>
      </c>
      <c r="AN3569" s="95" t="e">
        <f ca="1">IF(MengeInEEGSummieren(M3569),AM3569,0)</f>
        <v>#NAME?</v>
      </c>
      <c r="AO3569" s="95">
        <f t="shared" si="336"/>
        <v>0</v>
      </c>
      <c r="AP3569" s="95">
        <f t="shared" si="337"/>
        <v>0</v>
      </c>
      <c r="AS3569">
        <v>0</v>
      </c>
      <c r="AT3569">
        <v>0</v>
      </c>
      <c r="AU3569" t="e">
        <f t="shared" ca="1" si="338"/>
        <v>#NAME?</v>
      </c>
    </row>
    <row r="3570" spans="1:47" x14ac:dyDescent="0.15">
      <c r="A3570" s="21" t="s">
        <v>4733</v>
      </c>
      <c r="B3570" s="22" t="s">
        <v>17</v>
      </c>
      <c r="C3570" s="42">
        <v>2011</v>
      </c>
      <c r="D3570" s="22" t="s">
        <v>4734</v>
      </c>
      <c r="E3570" s="22"/>
      <c r="F3570" s="23">
        <v>18.8</v>
      </c>
      <c r="G3570" s="23">
        <v>18.8</v>
      </c>
      <c r="H3570" s="24">
        <f t="shared" si="333"/>
        <v>0</v>
      </c>
      <c r="I3570" s="153">
        <v>0</v>
      </c>
      <c r="J3570" s="24">
        <f t="shared" si="334"/>
        <v>0</v>
      </c>
      <c r="K3570" s="25">
        <f t="shared" si="335"/>
        <v>0</v>
      </c>
      <c r="L3570">
        <v>0</v>
      </c>
      <c r="M3570">
        <v>32964608</v>
      </c>
      <c r="N3570">
        <v>42065747</v>
      </c>
      <c r="O3570" s="52">
        <v>0</v>
      </c>
      <c r="P3570" s="52">
        <v>0</v>
      </c>
      <c r="Q3570" s="52">
        <v>0</v>
      </c>
      <c r="R3570" s="52">
        <v>0</v>
      </c>
      <c r="S3570" s="52">
        <v>0</v>
      </c>
      <c r="T3570" s="52">
        <v>0</v>
      </c>
      <c r="U3570" s="52">
        <v>0</v>
      </c>
      <c r="V3570" s="52">
        <v>0</v>
      </c>
      <c r="W3570" s="52">
        <v>0</v>
      </c>
      <c r="X3570" s="52">
        <v>0</v>
      </c>
      <c r="Y3570" s="52">
        <v>0</v>
      </c>
      <c r="Z3570" s="52">
        <v>0</v>
      </c>
      <c r="AA3570" s="25">
        <v>0</v>
      </c>
      <c r="AB3570" s="25">
        <v>0</v>
      </c>
      <c r="AC3570" s="25">
        <v>0</v>
      </c>
      <c r="AD3570" s="25">
        <v>0</v>
      </c>
      <c r="AE3570" s="25">
        <v>0</v>
      </c>
      <c r="AF3570" s="25">
        <v>0</v>
      </c>
      <c r="AG3570" s="25">
        <v>0</v>
      </c>
      <c r="AH3570" s="25">
        <v>0</v>
      </c>
      <c r="AI3570" s="25">
        <v>0</v>
      </c>
      <c r="AJ3570" s="25">
        <v>0</v>
      </c>
      <c r="AK3570" s="25">
        <v>0</v>
      </c>
      <c r="AL3570" s="25">
        <v>0</v>
      </c>
      <c r="AM3570" s="95">
        <v>0</v>
      </c>
      <c r="AN3570" s="95" t="e">
        <f ca="1">IF(MengeInEEGSummieren(M3570),AM3570,0)</f>
        <v>#NAME?</v>
      </c>
      <c r="AO3570" s="95">
        <f t="shared" si="336"/>
        <v>0</v>
      </c>
      <c r="AP3570" s="95">
        <f t="shared" si="337"/>
        <v>0</v>
      </c>
      <c r="AS3570">
        <v>0</v>
      </c>
      <c r="AT3570">
        <v>0</v>
      </c>
      <c r="AU3570" t="e">
        <f t="shared" ca="1" si="338"/>
        <v>#NAME?</v>
      </c>
    </row>
    <row r="3571" spans="1:47" x14ac:dyDescent="0.15">
      <c r="A3571" s="21" t="s">
        <v>4735</v>
      </c>
      <c r="B3571" s="22" t="s">
        <v>17</v>
      </c>
      <c r="C3571" s="42">
        <v>2011</v>
      </c>
      <c r="D3571" s="22" t="s">
        <v>4736</v>
      </c>
      <c r="E3571" s="22"/>
      <c r="F3571" s="23">
        <v>19.78</v>
      </c>
      <c r="G3571" s="23">
        <v>19.78</v>
      </c>
      <c r="H3571" s="24">
        <f t="shared" si="333"/>
        <v>0</v>
      </c>
      <c r="I3571" s="153">
        <v>0</v>
      </c>
      <c r="J3571" s="24">
        <f t="shared" si="334"/>
        <v>0</v>
      </c>
      <c r="K3571" s="25">
        <f t="shared" si="335"/>
        <v>0</v>
      </c>
      <c r="L3571">
        <v>0</v>
      </c>
      <c r="M3571">
        <v>32964608</v>
      </c>
      <c r="N3571">
        <v>42065747</v>
      </c>
      <c r="O3571" s="52">
        <v>0</v>
      </c>
      <c r="P3571" s="52">
        <v>0</v>
      </c>
      <c r="Q3571" s="52">
        <v>0</v>
      </c>
      <c r="R3571" s="52">
        <v>0</v>
      </c>
      <c r="S3571" s="52">
        <v>0</v>
      </c>
      <c r="T3571" s="52">
        <v>0</v>
      </c>
      <c r="U3571" s="52">
        <v>0</v>
      </c>
      <c r="V3571" s="52">
        <v>0</v>
      </c>
      <c r="W3571" s="52">
        <v>0</v>
      </c>
      <c r="X3571" s="52">
        <v>0</v>
      </c>
      <c r="Y3571" s="52">
        <v>0</v>
      </c>
      <c r="Z3571" s="52">
        <v>0</v>
      </c>
      <c r="AA3571" s="25">
        <v>0</v>
      </c>
      <c r="AB3571" s="25">
        <v>0</v>
      </c>
      <c r="AC3571" s="25">
        <v>0</v>
      </c>
      <c r="AD3571" s="25">
        <v>0</v>
      </c>
      <c r="AE3571" s="25">
        <v>0</v>
      </c>
      <c r="AF3571" s="25">
        <v>0</v>
      </c>
      <c r="AG3571" s="25">
        <v>0</v>
      </c>
      <c r="AH3571" s="25">
        <v>0</v>
      </c>
      <c r="AI3571" s="25">
        <v>0</v>
      </c>
      <c r="AJ3571" s="25">
        <v>0</v>
      </c>
      <c r="AK3571" s="25">
        <v>0</v>
      </c>
      <c r="AL3571" s="25">
        <v>0</v>
      </c>
      <c r="AM3571" s="95">
        <v>0</v>
      </c>
      <c r="AN3571" s="95" t="e">
        <f ca="1">IF(MengeInEEGSummieren(M3571),AM3571,0)</f>
        <v>#NAME?</v>
      </c>
      <c r="AO3571" s="95">
        <f t="shared" si="336"/>
        <v>0</v>
      </c>
      <c r="AP3571" s="95">
        <f t="shared" si="337"/>
        <v>0</v>
      </c>
      <c r="AS3571">
        <v>0</v>
      </c>
      <c r="AT3571">
        <v>0</v>
      </c>
      <c r="AU3571" t="e">
        <f t="shared" ca="1" si="338"/>
        <v>#NAME?</v>
      </c>
    </row>
    <row r="3572" spans="1:47" x14ac:dyDescent="0.15">
      <c r="A3572" s="21" t="s">
        <v>4737</v>
      </c>
      <c r="B3572" s="22" t="s">
        <v>17</v>
      </c>
      <c r="C3572" s="42">
        <v>2011</v>
      </c>
      <c r="D3572" s="22" t="s">
        <v>4738</v>
      </c>
      <c r="E3572" s="22"/>
      <c r="F3572" s="23">
        <v>22.72</v>
      </c>
      <c r="G3572" s="23">
        <v>22.72</v>
      </c>
      <c r="H3572" s="24">
        <f t="shared" si="333"/>
        <v>0</v>
      </c>
      <c r="I3572" s="153">
        <v>0</v>
      </c>
      <c r="J3572" s="24">
        <f t="shared" si="334"/>
        <v>0</v>
      </c>
      <c r="K3572" s="25">
        <f t="shared" si="335"/>
        <v>0</v>
      </c>
      <c r="L3572">
        <v>0</v>
      </c>
      <c r="M3572">
        <v>32964608</v>
      </c>
      <c r="N3572">
        <v>42065747</v>
      </c>
      <c r="O3572" s="52">
        <v>0</v>
      </c>
      <c r="P3572" s="52">
        <v>0</v>
      </c>
      <c r="Q3572" s="52">
        <v>0</v>
      </c>
      <c r="R3572" s="52">
        <v>0</v>
      </c>
      <c r="S3572" s="52">
        <v>0</v>
      </c>
      <c r="T3572" s="52">
        <v>0</v>
      </c>
      <c r="U3572" s="52">
        <v>0</v>
      </c>
      <c r="V3572" s="52">
        <v>0</v>
      </c>
      <c r="W3572" s="52">
        <v>0</v>
      </c>
      <c r="X3572" s="52">
        <v>0</v>
      </c>
      <c r="Y3572" s="52">
        <v>0</v>
      </c>
      <c r="Z3572" s="52">
        <v>0</v>
      </c>
      <c r="AA3572" s="25">
        <v>0</v>
      </c>
      <c r="AB3572" s="25">
        <v>0</v>
      </c>
      <c r="AC3572" s="25">
        <v>0</v>
      </c>
      <c r="AD3572" s="25">
        <v>0</v>
      </c>
      <c r="AE3572" s="25">
        <v>0</v>
      </c>
      <c r="AF3572" s="25">
        <v>0</v>
      </c>
      <c r="AG3572" s="25">
        <v>0</v>
      </c>
      <c r="AH3572" s="25">
        <v>0</v>
      </c>
      <c r="AI3572" s="25">
        <v>0</v>
      </c>
      <c r="AJ3572" s="25">
        <v>0</v>
      </c>
      <c r="AK3572" s="25">
        <v>0</v>
      </c>
      <c r="AL3572" s="25">
        <v>0</v>
      </c>
      <c r="AM3572" s="95">
        <v>0</v>
      </c>
      <c r="AN3572" s="95" t="e">
        <f ca="1">IF(MengeInEEGSummieren(M3572),AM3572,0)</f>
        <v>#NAME?</v>
      </c>
      <c r="AO3572" s="95">
        <f t="shared" si="336"/>
        <v>0</v>
      </c>
      <c r="AP3572" s="95">
        <f t="shared" si="337"/>
        <v>0</v>
      </c>
      <c r="AS3572">
        <v>0</v>
      </c>
      <c r="AT3572">
        <v>0</v>
      </c>
      <c r="AU3572" t="e">
        <f t="shared" ca="1" si="338"/>
        <v>#NAME?</v>
      </c>
    </row>
    <row r="3573" spans="1:47" x14ac:dyDescent="0.15">
      <c r="A3573" s="21" t="s">
        <v>4739</v>
      </c>
      <c r="B3573" s="22" t="s">
        <v>17</v>
      </c>
      <c r="C3573" s="42">
        <v>2011</v>
      </c>
      <c r="D3573" s="22" t="s">
        <v>4740</v>
      </c>
      <c r="E3573" s="22"/>
      <c r="F3573" s="23">
        <v>21.74</v>
      </c>
      <c r="G3573" s="23">
        <v>21.74</v>
      </c>
      <c r="H3573" s="24">
        <f t="shared" si="333"/>
        <v>0</v>
      </c>
      <c r="I3573" s="153">
        <v>0</v>
      </c>
      <c r="J3573" s="24">
        <f t="shared" si="334"/>
        <v>0</v>
      </c>
      <c r="K3573" s="25">
        <f t="shared" si="335"/>
        <v>0</v>
      </c>
      <c r="L3573">
        <v>0</v>
      </c>
      <c r="M3573">
        <v>32964608</v>
      </c>
      <c r="N3573">
        <v>42065747</v>
      </c>
      <c r="O3573" s="52">
        <v>0</v>
      </c>
      <c r="P3573" s="52">
        <v>0</v>
      </c>
      <c r="Q3573" s="52">
        <v>0</v>
      </c>
      <c r="R3573" s="52">
        <v>0</v>
      </c>
      <c r="S3573" s="52">
        <v>0</v>
      </c>
      <c r="T3573" s="52">
        <v>0</v>
      </c>
      <c r="U3573" s="52">
        <v>0</v>
      </c>
      <c r="V3573" s="52">
        <v>0</v>
      </c>
      <c r="W3573" s="52">
        <v>0</v>
      </c>
      <c r="X3573" s="52">
        <v>0</v>
      </c>
      <c r="Y3573" s="52">
        <v>0</v>
      </c>
      <c r="Z3573" s="52">
        <v>0</v>
      </c>
      <c r="AA3573" s="25">
        <v>0</v>
      </c>
      <c r="AB3573" s="25">
        <v>0</v>
      </c>
      <c r="AC3573" s="25">
        <v>0</v>
      </c>
      <c r="AD3573" s="25">
        <v>0</v>
      </c>
      <c r="AE3573" s="25">
        <v>0</v>
      </c>
      <c r="AF3573" s="25">
        <v>0</v>
      </c>
      <c r="AG3573" s="25">
        <v>0</v>
      </c>
      <c r="AH3573" s="25">
        <v>0</v>
      </c>
      <c r="AI3573" s="25">
        <v>0</v>
      </c>
      <c r="AJ3573" s="25">
        <v>0</v>
      </c>
      <c r="AK3573" s="25">
        <v>0</v>
      </c>
      <c r="AL3573" s="25">
        <v>0</v>
      </c>
      <c r="AM3573" s="95">
        <v>0</v>
      </c>
      <c r="AN3573" s="95" t="e">
        <f ca="1">IF(MengeInEEGSummieren(M3573),AM3573,0)</f>
        <v>#NAME?</v>
      </c>
      <c r="AO3573" s="95">
        <f t="shared" si="336"/>
        <v>0</v>
      </c>
      <c r="AP3573" s="95">
        <f t="shared" si="337"/>
        <v>0</v>
      </c>
      <c r="AS3573">
        <v>0</v>
      </c>
      <c r="AT3573">
        <v>0</v>
      </c>
      <c r="AU3573" t="e">
        <f t="shared" ca="1" si="338"/>
        <v>#NAME?</v>
      </c>
    </row>
    <row r="3574" spans="1:47" x14ac:dyDescent="0.15">
      <c r="A3574" s="21" t="s">
        <v>4741</v>
      </c>
      <c r="B3574" s="22" t="s">
        <v>17</v>
      </c>
      <c r="C3574" s="42">
        <v>2011</v>
      </c>
      <c r="D3574" s="22" t="s">
        <v>4742</v>
      </c>
      <c r="E3574" s="22"/>
      <c r="F3574" s="23">
        <v>20.76</v>
      </c>
      <c r="G3574" s="23">
        <v>20.76</v>
      </c>
      <c r="H3574" s="24">
        <f t="shared" si="333"/>
        <v>0</v>
      </c>
      <c r="I3574" s="153">
        <v>0</v>
      </c>
      <c r="J3574" s="24">
        <f t="shared" si="334"/>
        <v>0</v>
      </c>
      <c r="K3574" s="25">
        <f t="shared" si="335"/>
        <v>0</v>
      </c>
      <c r="L3574">
        <v>0</v>
      </c>
      <c r="M3574">
        <v>32964608</v>
      </c>
      <c r="N3574">
        <v>42065747</v>
      </c>
      <c r="O3574" s="52">
        <v>0</v>
      </c>
      <c r="P3574" s="52">
        <v>0</v>
      </c>
      <c r="Q3574" s="52">
        <v>0</v>
      </c>
      <c r="R3574" s="52">
        <v>0</v>
      </c>
      <c r="S3574" s="52">
        <v>0</v>
      </c>
      <c r="T3574" s="52">
        <v>0</v>
      </c>
      <c r="U3574" s="52">
        <v>0</v>
      </c>
      <c r="V3574" s="52">
        <v>0</v>
      </c>
      <c r="W3574" s="52">
        <v>0</v>
      </c>
      <c r="X3574" s="52">
        <v>0</v>
      </c>
      <c r="Y3574" s="52">
        <v>0</v>
      </c>
      <c r="Z3574" s="52">
        <v>0</v>
      </c>
      <c r="AA3574" s="25">
        <v>0</v>
      </c>
      <c r="AB3574" s="25">
        <v>0</v>
      </c>
      <c r="AC3574" s="25">
        <v>0</v>
      </c>
      <c r="AD3574" s="25">
        <v>0</v>
      </c>
      <c r="AE3574" s="25">
        <v>0</v>
      </c>
      <c r="AF3574" s="25">
        <v>0</v>
      </c>
      <c r="AG3574" s="25">
        <v>0</v>
      </c>
      <c r="AH3574" s="25">
        <v>0</v>
      </c>
      <c r="AI3574" s="25">
        <v>0</v>
      </c>
      <c r="AJ3574" s="25">
        <v>0</v>
      </c>
      <c r="AK3574" s="25">
        <v>0</v>
      </c>
      <c r="AL3574" s="25">
        <v>0</v>
      </c>
      <c r="AM3574" s="95">
        <v>0</v>
      </c>
      <c r="AN3574" s="95" t="e">
        <f ca="1">IF(MengeInEEGSummieren(M3574),AM3574,0)</f>
        <v>#NAME?</v>
      </c>
      <c r="AO3574" s="95">
        <f t="shared" si="336"/>
        <v>0</v>
      </c>
      <c r="AP3574" s="95">
        <f t="shared" si="337"/>
        <v>0</v>
      </c>
      <c r="AS3574">
        <v>0</v>
      </c>
      <c r="AT3574">
        <v>0</v>
      </c>
      <c r="AU3574" t="e">
        <f t="shared" ca="1" si="338"/>
        <v>#NAME?</v>
      </c>
    </row>
    <row r="3575" spans="1:47" x14ac:dyDescent="0.15">
      <c r="A3575" s="21" t="s">
        <v>4743</v>
      </c>
      <c r="B3575" s="22" t="s">
        <v>17</v>
      </c>
      <c r="C3575" s="42">
        <v>2011</v>
      </c>
      <c r="D3575" s="22" t="s">
        <v>4744</v>
      </c>
      <c r="E3575" s="22"/>
      <c r="F3575" s="23">
        <v>21.74</v>
      </c>
      <c r="G3575" s="23">
        <v>21.74</v>
      </c>
      <c r="H3575" s="24">
        <f t="shared" si="333"/>
        <v>0</v>
      </c>
      <c r="I3575" s="153">
        <v>0</v>
      </c>
      <c r="J3575" s="24">
        <f t="shared" si="334"/>
        <v>0</v>
      </c>
      <c r="K3575" s="25">
        <f t="shared" si="335"/>
        <v>0</v>
      </c>
      <c r="L3575">
        <v>0</v>
      </c>
      <c r="M3575">
        <v>32964608</v>
      </c>
      <c r="N3575">
        <v>42065747</v>
      </c>
      <c r="O3575" s="52">
        <v>0</v>
      </c>
      <c r="P3575" s="52">
        <v>0</v>
      </c>
      <c r="Q3575" s="52">
        <v>0</v>
      </c>
      <c r="R3575" s="52">
        <v>0</v>
      </c>
      <c r="S3575" s="52">
        <v>0</v>
      </c>
      <c r="T3575" s="52">
        <v>0</v>
      </c>
      <c r="U3575" s="52">
        <v>0</v>
      </c>
      <c r="V3575" s="52">
        <v>0</v>
      </c>
      <c r="W3575" s="52">
        <v>0</v>
      </c>
      <c r="X3575" s="52">
        <v>0</v>
      </c>
      <c r="Y3575" s="52">
        <v>0</v>
      </c>
      <c r="Z3575" s="52">
        <v>0</v>
      </c>
      <c r="AA3575" s="25">
        <v>0</v>
      </c>
      <c r="AB3575" s="25">
        <v>0</v>
      </c>
      <c r="AC3575" s="25">
        <v>0</v>
      </c>
      <c r="AD3575" s="25">
        <v>0</v>
      </c>
      <c r="AE3575" s="25">
        <v>0</v>
      </c>
      <c r="AF3575" s="25">
        <v>0</v>
      </c>
      <c r="AG3575" s="25">
        <v>0</v>
      </c>
      <c r="AH3575" s="25">
        <v>0</v>
      </c>
      <c r="AI3575" s="25">
        <v>0</v>
      </c>
      <c r="AJ3575" s="25">
        <v>0</v>
      </c>
      <c r="AK3575" s="25">
        <v>0</v>
      </c>
      <c r="AL3575" s="25">
        <v>0</v>
      </c>
      <c r="AM3575" s="95">
        <v>0</v>
      </c>
      <c r="AN3575" s="95" t="e">
        <f ca="1">IF(MengeInEEGSummieren(M3575),AM3575,0)</f>
        <v>#NAME?</v>
      </c>
      <c r="AO3575" s="95">
        <f t="shared" si="336"/>
        <v>0</v>
      </c>
      <c r="AP3575" s="95">
        <f t="shared" si="337"/>
        <v>0</v>
      </c>
      <c r="AS3575">
        <v>0</v>
      </c>
      <c r="AT3575">
        <v>0</v>
      </c>
      <c r="AU3575" t="e">
        <f t="shared" ca="1" si="338"/>
        <v>#NAME?</v>
      </c>
    </row>
    <row r="3576" spans="1:47" x14ac:dyDescent="0.15">
      <c r="A3576" s="21" t="s">
        <v>4745</v>
      </c>
      <c r="B3576" s="22" t="s">
        <v>17</v>
      </c>
      <c r="C3576" s="42">
        <v>2011</v>
      </c>
      <c r="D3576" s="22" t="s">
        <v>4746</v>
      </c>
      <c r="E3576" s="22"/>
      <c r="F3576" s="23">
        <v>24.68</v>
      </c>
      <c r="G3576" s="23">
        <v>24.68</v>
      </c>
      <c r="H3576" s="24">
        <f t="shared" si="333"/>
        <v>0</v>
      </c>
      <c r="I3576" s="153">
        <v>0</v>
      </c>
      <c r="J3576" s="24">
        <f t="shared" si="334"/>
        <v>0</v>
      </c>
      <c r="K3576" s="25">
        <f t="shared" si="335"/>
        <v>0</v>
      </c>
      <c r="L3576">
        <v>0</v>
      </c>
      <c r="M3576">
        <v>32964608</v>
      </c>
      <c r="N3576">
        <v>42065747</v>
      </c>
      <c r="O3576" s="52">
        <v>0</v>
      </c>
      <c r="P3576" s="52">
        <v>0</v>
      </c>
      <c r="Q3576" s="52">
        <v>0</v>
      </c>
      <c r="R3576" s="52">
        <v>0</v>
      </c>
      <c r="S3576" s="52">
        <v>0</v>
      </c>
      <c r="T3576" s="52">
        <v>0</v>
      </c>
      <c r="U3576" s="52">
        <v>0</v>
      </c>
      <c r="V3576" s="52">
        <v>0</v>
      </c>
      <c r="W3576" s="52">
        <v>0</v>
      </c>
      <c r="X3576" s="52">
        <v>0</v>
      </c>
      <c r="Y3576" s="52">
        <v>0</v>
      </c>
      <c r="Z3576" s="52">
        <v>0</v>
      </c>
      <c r="AA3576" s="25">
        <v>0</v>
      </c>
      <c r="AB3576" s="25">
        <v>0</v>
      </c>
      <c r="AC3576" s="25">
        <v>0</v>
      </c>
      <c r="AD3576" s="25">
        <v>0</v>
      </c>
      <c r="AE3576" s="25">
        <v>0</v>
      </c>
      <c r="AF3576" s="25">
        <v>0</v>
      </c>
      <c r="AG3576" s="25">
        <v>0</v>
      </c>
      <c r="AH3576" s="25">
        <v>0</v>
      </c>
      <c r="AI3576" s="25">
        <v>0</v>
      </c>
      <c r="AJ3576" s="25">
        <v>0</v>
      </c>
      <c r="AK3576" s="25">
        <v>0</v>
      </c>
      <c r="AL3576" s="25">
        <v>0</v>
      </c>
      <c r="AM3576" s="95">
        <v>0</v>
      </c>
      <c r="AN3576" s="95" t="e">
        <f ca="1">IF(MengeInEEGSummieren(M3576),AM3576,0)</f>
        <v>#NAME?</v>
      </c>
      <c r="AO3576" s="95">
        <f t="shared" si="336"/>
        <v>0</v>
      </c>
      <c r="AP3576" s="95">
        <f t="shared" si="337"/>
        <v>0</v>
      </c>
      <c r="AS3576">
        <v>0</v>
      </c>
      <c r="AT3576">
        <v>0</v>
      </c>
      <c r="AU3576" t="e">
        <f t="shared" ca="1" si="338"/>
        <v>#NAME?</v>
      </c>
    </row>
    <row r="3577" spans="1:47" x14ac:dyDescent="0.15">
      <c r="A3577" s="21" t="s">
        <v>4747</v>
      </c>
      <c r="B3577" s="22" t="s">
        <v>17</v>
      </c>
      <c r="C3577" s="42">
        <v>2011</v>
      </c>
      <c r="D3577" s="22" t="s">
        <v>4748</v>
      </c>
      <c r="E3577" s="22"/>
      <c r="F3577" s="23">
        <v>23.7</v>
      </c>
      <c r="G3577" s="23">
        <v>23.7</v>
      </c>
      <c r="H3577" s="24">
        <f t="shared" si="333"/>
        <v>0</v>
      </c>
      <c r="I3577" s="153">
        <v>0</v>
      </c>
      <c r="J3577" s="24">
        <f t="shared" si="334"/>
        <v>0</v>
      </c>
      <c r="K3577" s="25">
        <f t="shared" si="335"/>
        <v>0</v>
      </c>
      <c r="L3577">
        <v>0</v>
      </c>
      <c r="M3577">
        <v>32964608</v>
      </c>
      <c r="N3577">
        <v>42065747</v>
      </c>
      <c r="O3577" s="52">
        <v>0</v>
      </c>
      <c r="P3577" s="52">
        <v>0</v>
      </c>
      <c r="Q3577" s="52">
        <v>0</v>
      </c>
      <c r="R3577" s="52">
        <v>0</v>
      </c>
      <c r="S3577" s="52">
        <v>0</v>
      </c>
      <c r="T3577" s="52">
        <v>0</v>
      </c>
      <c r="U3577" s="52">
        <v>0</v>
      </c>
      <c r="V3577" s="52">
        <v>0</v>
      </c>
      <c r="W3577" s="52">
        <v>0</v>
      </c>
      <c r="X3577" s="52">
        <v>0</v>
      </c>
      <c r="Y3577" s="52">
        <v>0</v>
      </c>
      <c r="Z3577" s="52">
        <v>0</v>
      </c>
      <c r="AA3577" s="25">
        <v>0</v>
      </c>
      <c r="AB3577" s="25">
        <v>0</v>
      </c>
      <c r="AC3577" s="25">
        <v>0</v>
      </c>
      <c r="AD3577" s="25">
        <v>0</v>
      </c>
      <c r="AE3577" s="25">
        <v>0</v>
      </c>
      <c r="AF3577" s="25">
        <v>0</v>
      </c>
      <c r="AG3577" s="25">
        <v>0</v>
      </c>
      <c r="AH3577" s="25">
        <v>0</v>
      </c>
      <c r="AI3577" s="25">
        <v>0</v>
      </c>
      <c r="AJ3577" s="25">
        <v>0</v>
      </c>
      <c r="AK3577" s="25">
        <v>0</v>
      </c>
      <c r="AL3577" s="25">
        <v>0</v>
      </c>
      <c r="AM3577" s="95">
        <v>0</v>
      </c>
      <c r="AN3577" s="95" t="e">
        <f ca="1">IF(MengeInEEGSummieren(M3577),AM3577,0)</f>
        <v>#NAME?</v>
      </c>
      <c r="AO3577" s="95">
        <f t="shared" si="336"/>
        <v>0</v>
      </c>
      <c r="AP3577" s="95">
        <f t="shared" si="337"/>
        <v>0</v>
      </c>
      <c r="AS3577">
        <v>0</v>
      </c>
      <c r="AT3577">
        <v>0</v>
      </c>
      <c r="AU3577" t="e">
        <f t="shared" ca="1" si="338"/>
        <v>#NAME?</v>
      </c>
    </row>
    <row r="3578" spans="1:47" x14ac:dyDescent="0.15">
      <c r="A3578" s="21" t="s">
        <v>4749</v>
      </c>
      <c r="B3578" s="22" t="s">
        <v>17</v>
      </c>
      <c r="C3578" s="42">
        <v>2011</v>
      </c>
      <c r="D3578" s="22" t="s">
        <v>4750</v>
      </c>
      <c r="E3578" s="22"/>
      <c r="F3578" s="23">
        <v>18.8</v>
      </c>
      <c r="G3578" s="23">
        <v>18.8</v>
      </c>
      <c r="H3578" s="24">
        <f t="shared" si="333"/>
        <v>0</v>
      </c>
      <c r="I3578" s="153">
        <v>0</v>
      </c>
      <c r="J3578" s="24">
        <f t="shared" si="334"/>
        <v>0</v>
      </c>
      <c r="K3578" s="25">
        <f t="shared" si="335"/>
        <v>0</v>
      </c>
      <c r="L3578">
        <v>0</v>
      </c>
      <c r="M3578">
        <v>32964608</v>
      </c>
      <c r="N3578">
        <v>42065747</v>
      </c>
      <c r="O3578" s="52">
        <v>0</v>
      </c>
      <c r="P3578" s="52">
        <v>0</v>
      </c>
      <c r="Q3578" s="52">
        <v>0</v>
      </c>
      <c r="R3578" s="52">
        <v>0</v>
      </c>
      <c r="S3578" s="52">
        <v>0</v>
      </c>
      <c r="T3578" s="52">
        <v>0</v>
      </c>
      <c r="U3578" s="52">
        <v>0</v>
      </c>
      <c r="V3578" s="52">
        <v>0</v>
      </c>
      <c r="W3578" s="52">
        <v>0</v>
      </c>
      <c r="X3578" s="52">
        <v>0</v>
      </c>
      <c r="Y3578" s="52">
        <v>0</v>
      </c>
      <c r="Z3578" s="52">
        <v>0</v>
      </c>
      <c r="AA3578" s="25">
        <v>0</v>
      </c>
      <c r="AB3578" s="25">
        <v>0</v>
      </c>
      <c r="AC3578" s="25">
        <v>0</v>
      </c>
      <c r="AD3578" s="25">
        <v>0</v>
      </c>
      <c r="AE3578" s="25">
        <v>0</v>
      </c>
      <c r="AF3578" s="25">
        <v>0</v>
      </c>
      <c r="AG3578" s="25">
        <v>0</v>
      </c>
      <c r="AH3578" s="25">
        <v>0</v>
      </c>
      <c r="AI3578" s="25">
        <v>0</v>
      </c>
      <c r="AJ3578" s="25">
        <v>0</v>
      </c>
      <c r="AK3578" s="25">
        <v>0</v>
      </c>
      <c r="AL3578" s="25">
        <v>0</v>
      </c>
      <c r="AM3578" s="95">
        <v>0</v>
      </c>
      <c r="AN3578" s="95" t="e">
        <f ca="1">IF(MengeInEEGSummieren(M3578),AM3578,0)</f>
        <v>#NAME?</v>
      </c>
      <c r="AO3578" s="95">
        <f t="shared" si="336"/>
        <v>0</v>
      </c>
      <c r="AP3578" s="95">
        <f t="shared" si="337"/>
        <v>0</v>
      </c>
      <c r="AS3578">
        <v>0</v>
      </c>
      <c r="AT3578">
        <v>0</v>
      </c>
      <c r="AU3578" t="e">
        <f t="shared" ca="1" si="338"/>
        <v>#NAME?</v>
      </c>
    </row>
    <row r="3579" spans="1:47" x14ac:dyDescent="0.15">
      <c r="A3579" s="21" t="s">
        <v>4751</v>
      </c>
      <c r="B3579" s="22" t="s">
        <v>17</v>
      </c>
      <c r="C3579" s="42">
        <v>2011</v>
      </c>
      <c r="D3579" s="22" t="s">
        <v>4752</v>
      </c>
      <c r="E3579" s="22"/>
      <c r="F3579" s="23">
        <v>19.78</v>
      </c>
      <c r="G3579" s="23">
        <v>19.78</v>
      </c>
      <c r="H3579" s="24">
        <f t="shared" si="333"/>
        <v>0</v>
      </c>
      <c r="I3579" s="153">
        <v>0</v>
      </c>
      <c r="J3579" s="24">
        <f t="shared" si="334"/>
        <v>0</v>
      </c>
      <c r="K3579" s="25">
        <f t="shared" si="335"/>
        <v>0</v>
      </c>
      <c r="L3579">
        <v>0</v>
      </c>
      <c r="M3579">
        <v>32964608</v>
      </c>
      <c r="N3579">
        <v>42065747</v>
      </c>
      <c r="O3579" s="52">
        <v>0</v>
      </c>
      <c r="P3579" s="52">
        <v>0</v>
      </c>
      <c r="Q3579" s="52">
        <v>0</v>
      </c>
      <c r="R3579" s="52">
        <v>0</v>
      </c>
      <c r="S3579" s="52">
        <v>0</v>
      </c>
      <c r="T3579" s="52">
        <v>0</v>
      </c>
      <c r="U3579" s="52">
        <v>0</v>
      </c>
      <c r="V3579" s="52">
        <v>0</v>
      </c>
      <c r="W3579" s="52">
        <v>0</v>
      </c>
      <c r="X3579" s="52">
        <v>0</v>
      </c>
      <c r="Y3579" s="52">
        <v>0</v>
      </c>
      <c r="Z3579" s="52">
        <v>0</v>
      </c>
      <c r="AA3579" s="25">
        <v>0</v>
      </c>
      <c r="AB3579" s="25">
        <v>0</v>
      </c>
      <c r="AC3579" s="25">
        <v>0</v>
      </c>
      <c r="AD3579" s="25">
        <v>0</v>
      </c>
      <c r="AE3579" s="25">
        <v>0</v>
      </c>
      <c r="AF3579" s="25">
        <v>0</v>
      </c>
      <c r="AG3579" s="25">
        <v>0</v>
      </c>
      <c r="AH3579" s="25">
        <v>0</v>
      </c>
      <c r="AI3579" s="25">
        <v>0</v>
      </c>
      <c r="AJ3579" s="25">
        <v>0</v>
      </c>
      <c r="AK3579" s="25">
        <v>0</v>
      </c>
      <c r="AL3579" s="25">
        <v>0</v>
      </c>
      <c r="AM3579" s="95">
        <v>0</v>
      </c>
      <c r="AN3579" s="95" t="e">
        <f ca="1">IF(MengeInEEGSummieren(M3579),AM3579,0)</f>
        <v>#NAME?</v>
      </c>
      <c r="AO3579" s="95">
        <f t="shared" si="336"/>
        <v>0</v>
      </c>
      <c r="AP3579" s="95">
        <f t="shared" si="337"/>
        <v>0</v>
      </c>
      <c r="AS3579">
        <v>0</v>
      </c>
      <c r="AT3579">
        <v>0</v>
      </c>
      <c r="AU3579" t="e">
        <f t="shared" ca="1" si="338"/>
        <v>#NAME?</v>
      </c>
    </row>
    <row r="3580" spans="1:47" x14ac:dyDescent="0.15">
      <c r="A3580" s="21" t="s">
        <v>4753</v>
      </c>
      <c r="B3580" s="22" t="s">
        <v>17</v>
      </c>
      <c r="C3580" s="42">
        <v>2011</v>
      </c>
      <c r="D3580" s="22" t="s">
        <v>4754</v>
      </c>
      <c r="E3580" s="22"/>
      <c r="F3580" s="23">
        <v>22.72</v>
      </c>
      <c r="G3580" s="23">
        <v>22.72</v>
      </c>
      <c r="H3580" s="24">
        <f t="shared" si="333"/>
        <v>0</v>
      </c>
      <c r="I3580" s="153">
        <v>0</v>
      </c>
      <c r="J3580" s="24">
        <f t="shared" si="334"/>
        <v>0</v>
      </c>
      <c r="K3580" s="25">
        <f t="shared" si="335"/>
        <v>0</v>
      </c>
      <c r="L3580">
        <v>0</v>
      </c>
      <c r="M3580">
        <v>32964608</v>
      </c>
      <c r="N3580">
        <v>42065747</v>
      </c>
      <c r="O3580" s="52">
        <v>0</v>
      </c>
      <c r="P3580" s="52">
        <v>0</v>
      </c>
      <c r="Q3580" s="52">
        <v>0</v>
      </c>
      <c r="R3580" s="52">
        <v>0</v>
      </c>
      <c r="S3580" s="52">
        <v>0</v>
      </c>
      <c r="T3580" s="52">
        <v>0</v>
      </c>
      <c r="U3580" s="52">
        <v>0</v>
      </c>
      <c r="V3580" s="52">
        <v>0</v>
      </c>
      <c r="W3580" s="52">
        <v>0</v>
      </c>
      <c r="X3580" s="52">
        <v>0</v>
      </c>
      <c r="Y3580" s="52">
        <v>0</v>
      </c>
      <c r="Z3580" s="52">
        <v>0</v>
      </c>
      <c r="AA3580" s="25">
        <v>0</v>
      </c>
      <c r="AB3580" s="25">
        <v>0</v>
      </c>
      <c r="AC3580" s="25">
        <v>0</v>
      </c>
      <c r="AD3580" s="25">
        <v>0</v>
      </c>
      <c r="AE3580" s="25">
        <v>0</v>
      </c>
      <c r="AF3580" s="25">
        <v>0</v>
      </c>
      <c r="AG3580" s="25">
        <v>0</v>
      </c>
      <c r="AH3580" s="25">
        <v>0</v>
      </c>
      <c r="AI3580" s="25">
        <v>0</v>
      </c>
      <c r="AJ3580" s="25">
        <v>0</v>
      </c>
      <c r="AK3580" s="25">
        <v>0</v>
      </c>
      <c r="AL3580" s="25">
        <v>0</v>
      </c>
      <c r="AM3580" s="95">
        <v>0</v>
      </c>
      <c r="AN3580" s="95" t="e">
        <f ca="1">IF(MengeInEEGSummieren(M3580),AM3580,0)</f>
        <v>#NAME?</v>
      </c>
      <c r="AO3580" s="95">
        <f t="shared" si="336"/>
        <v>0</v>
      </c>
      <c r="AP3580" s="95">
        <f t="shared" si="337"/>
        <v>0</v>
      </c>
      <c r="AS3580">
        <v>0</v>
      </c>
      <c r="AT3580">
        <v>0</v>
      </c>
      <c r="AU3580" t="e">
        <f t="shared" ca="1" si="338"/>
        <v>#NAME?</v>
      </c>
    </row>
    <row r="3581" spans="1:47" x14ac:dyDescent="0.15">
      <c r="A3581" s="21" t="s">
        <v>4755</v>
      </c>
      <c r="B3581" s="22" t="s">
        <v>17</v>
      </c>
      <c r="C3581" s="42">
        <v>2011</v>
      </c>
      <c r="D3581" s="22" t="s">
        <v>4756</v>
      </c>
      <c r="E3581" s="22"/>
      <c r="F3581" s="23">
        <v>21.74</v>
      </c>
      <c r="G3581" s="23">
        <v>21.74</v>
      </c>
      <c r="H3581" s="24">
        <f t="shared" si="333"/>
        <v>0</v>
      </c>
      <c r="I3581" s="153">
        <v>0</v>
      </c>
      <c r="J3581" s="24">
        <f t="shared" si="334"/>
        <v>0</v>
      </c>
      <c r="K3581" s="25">
        <f t="shared" si="335"/>
        <v>0</v>
      </c>
      <c r="L3581">
        <v>0</v>
      </c>
      <c r="M3581">
        <v>32964608</v>
      </c>
      <c r="N3581">
        <v>42065747</v>
      </c>
      <c r="O3581" s="52">
        <v>0</v>
      </c>
      <c r="P3581" s="52">
        <v>0</v>
      </c>
      <c r="Q3581" s="52">
        <v>0</v>
      </c>
      <c r="R3581" s="52">
        <v>0</v>
      </c>
      <c r="S3581" s="52">
        <v>0</v>
      </c>
      <c r="T3581" s="52">
        <v>0</v>
      </c>
      <c r="U3581" s="52">
        <v>0</v>
      </c>
      <c r="V3581" s="52">
        <v>0</v>
      </c>
      <c r="W3581" s="52">
        <v>0</v>
      </c>
      <c r="X3581" s="52">
        <v>0</v>
      </c>
      <c r="Y3581" s="52">
        <v>0</v>
      </c>
      <c r="Z3581" s="52">
        <v>0</v>
      </c>
      <c r="AA3581" s="25">
        <v>0</v>
      </c>
      <c r="AB3581" s="25">
        <v>0</v>
      </c>
      <c r="AC3581" s="25">
        <v>0</v>
      </c>
      <c r="AD3581" s="25">
        <v>0</v>
      </c>
      <c r="AE3581" s="25">
        <v>0</v>
      </c>
      <c r="AF3581" s="25">
        <v>0</v>
      </c>
      <c r="AG3581" s="25">
        <v>0</v>
      </c>
      <c r="AH3581" s="25">
        <v>0</v>
      </c>
      <c r="AI3581" s="25">
        <v>0</v>
      </c>
      <c r="AJ3581" s="25">
        <v>0</v>
      </c>
      <c r="AK3581" s="25">
        <v>0</v>
      </c>
      <c r="AL3581" s="25">
        <v>0</v>
      </c>
      <c r="AM3581" s="95">
        <v>0</v>
      </c>
      <c r="AN3581" s="95" t="e">
        <f ca="1">IF(MengeInEEGSummieren(M3581),AM3581,0)</f>
        <v>#NAME?</v>
      </c>
      <c r="AO3581" s="95">
        <f t="shared" si="336"/>
        <v>0</v>
      </c>
      <c r="AP3581" s="95">
        <f t="shared" si="337"/>
        <v>0</v>
      </c>
      <c r="AS3581">
        <v>0</v>
      </c>
      <c r="AT3581">
        <v>0</v>
      </c>
      <c r="AU3581" t="e">
        <f t="shared" ca="1" si="338"/>
        <v>#NAME?</v>
      </c>
    </row>
    <row r="3582" spans="1:47" x14ac:dyDescent="0.15">
      <c r="A3582" s="21" t="s">
        <v>4757</v>
      </c>
      <c r="B3582" s="22" t="s">
        <v>17</v>
      </c>
      <c r="C3582" s="42">
        <v>2011</v>
      </c>
      <c r="D3582" s="22" t="s">
        <v>646</v>
      </c>
      <c r="E3582" s="22"/>
      <c r="F3582" s="23">
        <v>8.09</v>
      </c>
      <c r="G3582" s="23">
        <v>8.09</v>
      </c>
      <c r="H3582" s="24">
        <f t="shared" si="333"/>
        <v>0</v>
      </c>
      <c r="I3582" s="153">
        <v>0</v>
      </c>
      <c r="J3582" s="24">
        <f t="shared" si="334"/>
        <v>0</v>
      </c>
      <c r="K3582" s="25">
        <f t="shared" si="335"/>
        <v>0</v>
      </c>
      <c r="L3582">
        <v>0</v>
      </c>
      <c r="M3582">
        <v>32964608</v>
      </c>
      <c r="N3582">
        <v>42065747</v>
      </c>
      <c r="O3582" s="52">
        <v>0</v>
      </c>
      <c r="P3582" s="52">
        <v>0</v>
      </c>
      <c r="Q3582" s="52">
        <v>0</v>
      </c>
      <c r="R3582" s="52">
        <v>0</v>
      </c>
      <c r="S3582" s="52">
        <v>0</v>
      </c>
      <c r="T3582" s="52">
        <v>0</v>
      </c>
      <c r="U3582" s="52">
        <v>0</v>
      </c>
      <c r="V3582" s="52">
        <v>0</v>
      </c>
      <c r="W3582" s="52">
        <v>0</v>
      </c>
      <c r="X3582" s="52">
        <v>0</v>
      </c>
      <c r="Y3582" s="52">
        <v>0</v>
      </c>
      <c r="Z3582" s="52">
        <v>0</v>
      </c>
      <c r="AA3582" s="25">
        <v>0</v>
      </c>
      <c r="AB3582" s="25">
        <v>0</v>
      </c>
      <c r="AC3582" s="25">
        <v>0</v>
      </c>
      <c r="AD3582" s="25">
        <v>0</v>
      </c>
      <c r="AE3582" s="25">
        <v>0</v>
      </c>
      <c r="AF3582" s="25">
        <v>0</v>
      </c>
      <c r="AG3582" s="25">
        <v>0</v>
      </c>
      <c r="AH3582" s="25">
        <v>0</v>
      </c>
      <c r="AI3582" s="25">
        <v>0</v>
      </c>
      <c r="AJ3582" s="25">
        <v>0</v>
      </c>
      <c r="AK3582" s="25">
        <v>0</v>
      </c>
      <c r="AL3582" s="25">
        <v>0</v>
      </c>
      <c r="AM3582" s="95">
        <v>0</v>
      </c>
      <c r="AN3582" s="95" t="e">
        <f ca="1">IF(MengeInEEGSummieren(M3582),AM3582,0)</f>
        <v>#NAME?</v>
      </c>
      <c r="AO3582" s="95">
        <f t="shared" si="336"/>
        <v>0</v>
      </c>
      <c r="AP3582" s="95">
        <f t="shared" si="337"/>
        <v>0</v>
      </c>
      <c r="AS3582">
        <v>0</v>
      </c>
      <c r="AT3582">
        <v>0</v>
      </c>
      <c r="AU3582" t="e">
        <f t="shared" ca="1" si="338"/>
        <v>#NAME?</v>
      </c>
    </row>
    <row r="3583" spans="1:47" x14ac:dyDescent="0.15">
      <c r="A3583" s="21" t="s">
        <v>4758</v>
      </c>
      <c r="B3583" s="22" t="s">
        <v>17</v>
      </c>
      <c r="C3583" s="42">
        <v>2011</v>
      </c>
      <c r="D3583" s="22" t="s">
        <v>4759</v>
      </c>
      <c r="E3583" s="22"/>
      <c r="F3583" s="23">
        <v>12.01</v>
      </c>
      <c r="G3583" s="23">
        <v>12.01</v>
      </c>
      <c r="H3583" s="24">
        <f t="shared" si="333"/>
        <v>0</v>
      </c>
      <c r="I3583" s="153">
        <v>0</v>
      </c>
      <c r="J3583" s="24">
        <f t="shared" si="334"/>
        <v>0</v>
      </c>
      <c r="K3583" s="25">
        <f t="shared" si="335"/>
        <v>0</v>
      </c>
      <c r="L3583">
        <v>0</v>
      </c>
      <c r="M3583">
        <v>32964608</v>
      </c>
      <c r="N3583">
        <v>42065747</v>
      </c>
      <c r="O3583" s="52">
        <v>0</v>
      </c>
      <c r="P3583" s="52">
        <v>0</v>
      </c>
      <c r="Q3583" s="52">
        <v>0</v>
      </c>
      <c r="R3583" s="52">
        <v>0</v>
      </c>
      <c r="S3583" s="52">
        <v>0</v>
      </c>
      <c r="T3583" s="52">
        <v>0</v>
      </c>
      <c r="U3583" s="52">
        <v>0</v>
      </c>
      <c r="V3583" s="52">
        <v>0</v>
      </c>
      <c r="W3583" s="52">
        <v>0</v>
      </c>
      <c r="X3583" s="52">
        <v>0</v>
      </c>
      <c r="Y3583" s="52">
        <v>0</v>
      </c>
      <c r="Z3583" s="52">
        <v>0</v>
      </c>
      <c r="AA3583" s="25">
        <v>0</v>
      </c>
      <c r="AB3583" s="25">
        <v>0</v>
      </c>
      <c r="AC3583" s="25">
        <v>0</v>
      </c>
      <c r="AD3583" s="25">
        <v>0</v>
      </c>
      <c r="AE3583" s="25">
        <v>0</v>
      </c>
      <c r="AF3583" s="25">
        <v>0</v>
      </c>
      <c r="AG3583" s="25">
        <v>0</v>
      </c>
      <c r="AH3583" s="25">
        <v>0</v>
      </c>
      <c r="AI3583" s="25">
        <v>0</v>
      </c>
      <c r="AJ3583" s="25">
        <v>0</v>
      </c>
      <c r="AK3583" s="25">
        <v>0</v>
      </c>
      <c r="AL3583" s="25">
        <v>0</v>
      </c>
      <c r="AM3583" s="95">
        <v>0</v>
      </c>
      <c r="AN3583" s="95" t="e">
        <f ca="1">IF(MengeInEEGSummieren(M3583),AM3583,0)</f>
        <v>#NAME?</v>
      </c>
      <c r="AO3583" s="95">
        <f t="shared" si="336"/>
        <v>0</v>
      </c>
      <c r="AP3583" s="95">
        <f t="shared" si="337"/>
        <v>0</v>
      </c>
      <c r="AS3583">
        <v>0</v>
      </c>
      <c r="AT3583">
        <v>0</v>
      </c>
      <c r="AU3583" t="e">
        <f t="shared" ca="1" si="338"/>
        <v>#NAME?</v>
      </c>
    </row>
    <row r="3584" spans="1:47" x14ac:dyDescent="0.15">
      <c r="A3584" s="21" t="s">
        <v>4760</v>
      </c>
      <c r="B3584" s="22" t="s">
        <v>17</v>
      </c>
      <c r="C3584" s="42">
        <v>2011</v>
      </c>
      <c r="D3584" s="22" t="s">
        <v>4761</v>
      </c>
      <c r="E3584" s="22"/>
      <c r="F3584" s="23">
        <v>14.95</v>
      </c>
      <c r="G3584" s="23">
        <v>14.95</v>
      </c>
      <c r="H3584" s="24">
        <f t="shared" si="333"/>
        <v>0</v>
      </c>
      <c r="I3584" s="153">
        <v>0</v>
      </c>
      <c r="J3584" s="24">
        <f t="shared" si="334"/>
        <v>0</v>
      </c>
      <c r="K3584" s="25">
        <f t="shared" si="335"/>
        <v>0</v>
      </c>
      <c r="L3584">
        <v>0</v>
      </c>
      <c r="M3584">
        <v>32964608</v>
      </c>
      <c r="N3584">
        <v>42065747</v>
      </c>
      <c r="O3584" s="52">
        <v>0</v>
      </c>
      <c r="P3584" s="52">
        <v>0</v>
      </c>
      <c r="Q3584" s="52">
        <v>0</v>
      </c>
      <c r="R3584" s="52">
        <v>0</v>
      </c>
      <c r="S3584" s="52">
        <v>0</v>
      </c>
      <c r="T3584" s="52">
        <v>0</v>
      </c>
      <c r="U3584" s="52">
        <v>0</v>
      </c>
      <c r="V3584" s="52">
        <v>0</v>
      </c>
      <c r="W3584" s="52">
        <v>0</v>
      </c>
      <c r="X3584" s="52">
        <v>0</v>
      </c>
      <c r="Y3584" s="52">
        <v>0</v>
      </c>
      <c r="Z3584" s="52">
        <v>0</v>
      </c>
      <c r="AA3584" s="25">
        <v>0</v>
      </c>
      <c r="AB3584" s="25">
        <v>0</v>
      </c>
      <c r="AC3584" s="25">
        <v>0</v>
      </c>
      <c r="AD3584" s="25">
        <v>0</v>
      </c>
      <c r="AE3584" s="25">
        <v>0</v>
      </c>
      <c r="AF3584" s="25">
        <v>0</v>
      </c>
      <c r="AG3584" s="25">
        <v>0</v>
      </c>
      <c r="AH3584" s="25">
        <v>0</v>
      </c>
      <c r="AI3584" s="25">
        <v>0</v>
      </c>
      <c r="AJ3584" s="25">
        <v>0</v>
      </c>
      <c r="AK3584" s="25">
        <v>0</v>
      </c>
      <c r="AL3584" s="25">
        <v>0</v>
      </c>
      <c r="AM3584" s="95">
        <v>0</v>
      </c>
      <c r="AN3584" s="95" t="e">
        <f ca="1">IF(MengeInEEGSummieren(M3584),AM3584,0)</f>
        <v>#NAME?</v>
      </c>
      <c r="AO3584" s="95">
        <f t="shared" si="336"/>
        <v>0</v>
      </c>
      <c r="AP3584" s="95">
        <f t="shared" si="337"/>
        <v>0</v>
      </c>
      <c r="AS3584">
        <v>0</v>
      </c>
      <c r="AT3584">
        <v>0</v>
      </c>
      <c r="AU3584" t="e">
        <f t="shared" ca="1" si="338"/>
        <v>#NAME?</v>
      </c>
    </row>
    <row r="3585" spans="1:47" x14ac:dyDescent="0.15">
      <c r="A3585" s="21" t="s">
        <v>4762</v>
      </c>
      <c r="B3585" s="22" t="s">
        <v>17</v>
      </c>
      <c r="C3585" s="42">
        <v>2011</v>
      </c>
      <c r="D3585" s="22" t="s">
        <v>4763</v>
      </c>
      <c r="E3585" s="22"/>
      <c r="F3585" s="23">
        <v>10.54</v>
      </c>
      <c r="G3585" s="23">
        <v>10.54</v>
      </c>
      <c r="H3585" s="24">
        <f t="shared" si="333"/>
        <v>0</v>
      </c>
      <c r="I3585" s="153">
        <v>0</v>
      </c>
      <c r="J3585" s="24">
        <f t="shared" si="334"/>
        <v>0</v>
      </c>
      <c r="K3585" s="25">
        <f t="shared" si="335"/>
        <v>0</v>
      </c>
      <c r="L3585">
        <v>0</v>
      </c>
      <c r="M3585">
        <v>32964608</v>
      </c>
      <c r="N3585">
        <v>42065747</v>
      </c>
      <c r="O3585" s="52">
        <v>0</v>
      </c>
      <c r="P3585" s="52">
        <v>0</v>
      </c>
      <c r="Q3585" s="52">
        <v>0</v>
      </c>
      <c r="R3585" s="52">
        <v>0</v>
      </c>
      <c r="S3585" s="52">
        <v>0</v>
      </c>
      <c r="T3585" s="52">
        <v>0</v>
      </c>
      <c r="U3585" s="52">
        <v>0</v>
      </c>
      <c r="V3585" s="52">
        <v>0</v>
      </c>
      <c r="W3585" s="52">
        <v>0</v>
      </c>
      <c r="X3585" s="52">
        <v>0</v>
      </c>
      <c r="Y3585" s="52">
        <v>0</v>
      </c>
      <c r="Z3585" s="52">
        <v>0</v>
      </c>
      <c r="AA3585" s="25">
        <v>0</v>
      </c>
      <c r="AB3585" s="25">
        <v>0</v>
      </c>
      <c r="AC3585" s="25">
        <v>0</v>
      </c>
      <c r="AD3585" s="25">
        <v>0</v>
      </c>
      <c r="AE3585" s="25">
        <v>0</v>
      </c>
      <c r="AF3585" s="25">
        <v>0</v>
      </c>
      <c r="AG3585" s="25">
        <v>0</v>
      </c>
      <c r="AH3585" s="25">
        <v>0</v>
      </c>
      <c r="AI3585" s="25">
        <v>0</v>
      </c>
      <c r="AJ3585" s="25">
        <v>0</v>
      </c>
      <c r="AK3585" s="25">
        <v>0</v>
      </c>
      <c r="AL3585" s="25">
        <v>0</v>
      </c>
      <c r="AM3585" s="95">
        <v>0</v>
      </c>
      <c r="AN3585" s="95" t="e">
        <f ca="1">IF(MengeInEEGSummieren(M3585),AM3585,0)</f>
        <v>#NAME?</v>
      </c>
      <c r="AO3585" s="95">
        <f t="shared" si="336"/>
        <v>0</v>
      </c>
      <c r="AP3585" s="95">
        <f t="shared" si="337"/>
        <v>0</v>
      </c>
      <c r="AS3585">
        <v>0</v>
      </c>
      <c r="AT3585">
        <v>0</v>
      </c>
      <c r="AU3585" t="e">
        <f t="shared" ca="1" si="338"/>
        <v>#NAME?</v>
      </c>
    </row>
    <row r="3586" spans="1:47" x14ac:dyDescent="0.15">
      <c r="A3586" s="21" t="s">
        <v>4764</v>
      </c>
      <c r="B3586" s="22" t="s">
        <v>17</v>
      </c>
      <c r="C3586" s="42">
        <v>2011</v>
      </c>
      <c r="D3586" s="22" t="s">
        <v>4765</v>
      </c>
      <c r="E3586" s="22"/>
      <c r="F3586" s="23">
        <v>13.48</v>
      </c>
      <c r="G3586" s="23">
        <v>13.48</v>
      </c>
      <c r="H3586" s="24">
        <f t="shared" si="333"/>
        <v>0</v>
      </c>
      <c r="I3586" s="153">
        <v>0</v>
      </c>
      <c r="J3586" s="24">
        <f t="shared" si="334"/>
        <v>0</v>
      </c>
      <c r="K3586" s="25">
        <f t="shared" si="335"/>
        <v>0</v>
      </c>
      <c r="L3586">
        <v>0</v>
      </c>
      <c r="M3586">
        <v>32964608</v>
      </c>
      <c r="N3586">
        <v>42065747</v>
      </c>
      <c r="O3586" s="52">
        <v>0</v>
      </c>
      <c r="P3586" s="52">
        <v>0</v>
      </c>
      <c r="Q3586" s="52">
        <v>0</v>
      </c>
      <c r="R3586" s="52">
        <v>0</v>
      </c>
      <c r="S3586" s="52">
        <v>0</v>
      </c>
      <c r="T3586" s="52">
        <v>0</v>
      </c>
      <c r="U3586" s="52">
        <v>0</v>
      </c>
      <c r="V3586" s="52">
        <v>0</v>
      </c>
      <c r="W3586" s="52">
        <v>0</v>
      </c>
      <c r="X3586" s="52">
        <v>0</v>
      </c>
      <c r="Y3586" s="52">
        <v>0</v>
      </c>
      <c r="Z3586" s="52">
        <v>0</v>
      </c>
      <c r="AA3586" s="25">
        <v>0</v>
      </c>
      <c r="AB3586" s="25">
        <v>0</v>
      </c>
      <c r="AC3586" s="25">
        <v>0</v>
      </c>
      <c r="AD3586" s="25">
        <v>0</v>
      </c>
      <c r="AE3586" s="25">
        <v>0</v>
      </c>
      <c r="AF3586" s="25">
        <v>0</v>
      </c>
      <c r="AG3586" s="25">
        <v>0</v>
      </c>
      <c r="AH3586" s="25">
        <v>0</v>
      </c>
      <c r="AI3586" s="25">
        <v>0</v>
      </c>
      <c r="AJ3586" s="25">
        <v>0</v>
      </c>
      <c r="AK3586" s="25">
        <v>0</v>
      </c>
      <c r="AL3586" s="25">
        <v>0</v>
      </c>
      <c r="AM3586" s="95">
        <v>0</v>
      </c>
      <c r="AN3586" s="95" t="e">
        <f ca="1">IF(MengeInEEGSummieren(M3586),AM3586,0)</f>
        <v>#NAME?</v>
      </c>
      <c r="AO3586" s="95">
        <f t="shared" si="336"/>
        <v>0</v>
      </c>
      <c r="AP3586" s="95">
        <f t="shared" si="337"/>
        <v>0</v>
      </c>
      <c r="AS3586">
        <v>0</v>
      </c>
      <c r="AT3586">
        <v>0</v>
      </c>
      <c r="AU3586" t="e">
        <f t="shared" ca="1" si="338"/>
        <v>#NAME?</v>
      </c>
    </row>
    <row r="3587" spans="1:47" x14ac:dyDescent="0.15">
      <c r="A3587" s="21" t="s">
        <v>4766</v>
      </c>
      <c r="B3587" s="22" t="s">
        <v>17</v>
      </c>
      <c r="C3587" s="42">
        <v>2011</v>
      </c>
      <c r="D3587" s="22" t="s">
        <v>4767</v>
      </c>
      <c r="E3587" s="22"/>
      <c r="F3587" s="23">
        <v>11.03</v>
      </c>
      <c r="G3587" s="23">
        <v>11.03</v>
      </c>
      <c r="H3587" s="24">
        <f t="shared" si="333"/>
        <v>0</v>
      </c>
      <c r="I3587" s="153">
        <v>0</v>
      </c>
      <c r="J3587" s="24">
        <f t="shared" si="334"/>
        <v>0</v>
      </c>
      <c r="K3587" s="25">
        <f t="shared" si="335"/>
        <v>0</v>
      </c>
      <c r="L3587">
        <v>0</v>
      </c>
      <c r="M3587">
        <v>32964608</v>
      </c>
      <c r="N3587">
        <v>42065747</v>
      </c>
      <c r="O3587" s="52">
        <v>0</v>
      </c>
      <c r="P3587" s="52">
        <v>0</v>
      </c>
      <c r="Q3587" s="52">
        <v>0</v>
      </c>
      <c r="R3587" s="52">
        <v>0</v>
      </c>
      <c r="S3587" s="52">
        <v>0</v>
      </c>
      <c r="T3587" s="52">
        <v>0</v>
      </c>
      <c r="U3587" s="52">
        <v>0</v>
      </c>
      <c r="V3587" s="52">
        <v>0</v>
      </c>
      <c r="W3587" s="52">
        <v>0</v>
      </c>
      <c r="X3587" s="52">
        <v>0</v>
      </c>
      <c r="Y3587" s="52">
        <v>0</v>
      </c>
      <c r="Z3587" s="52">
        <v>0</v>
      </c>
      <c r="AA3587" s="25">
        <v>0</v>
      </c>
      <c r="AB3587" s="25">
        <v>0</v>
      </c>
      <c r="AC3587" s="25">
        <v>0</v>
      </c>
      <c r="AD3587" s="25">
        <v>0</v>
      </c>
      <c r="AE3587" s="25">
        <v>0</v>
      </c>
      <c r="AF3587" s="25">
        <v>0</v>
      </c>
      <c r="AG3587" s="25">
        <v>0</v>
      </c>
      <c r="AH3587" s="25">
        <v>0</v>
      </c>
      <c r="AI3587" s="25">
        <v>0</v>
      </c>
      <c r="AJ3587" s="25">
        <v>0</v>
      </c>
      <c r="AK3587" s="25">
        <v>0</v>
      </c>
      <c r="AL3587" s="25">
        <v>0</v>
      </c>
      <c r="AM3587" s="95">
        <v>0</v>
      </c>
      <c r="AN3587" s="95" t="e">
        <f ca="1">IF(MengeInEEGSummieren(M3587),AM3587,0)</f>
        <v>#NAME?</v>
      </c>
      <c r="AO3587" s="95">
        <f t="shared" si="336"/>
        <v>0</v>
      </c>
      <c r="AP3587" s="95">
        <f t="shared" si="337"/>
        <v>0</v>
      </c>
      <c r="AS3587">
        <v>0</v>
      </c>
      <c r="AT3587">
        <v>0</v>
      </c>
      <c r="AU3587" t="e">
        <f t="shared" ca="1" si="338"/>
        <v>#NAME?</v>
      </c>
    </row>
    <row r="3588" spans="1:47" x14ac:dyDescent="0.15">
      <c r="A3588" s="21" t="s">
        <v>4768</v>
      </c>
      <c r="B3588" s="22" t="s">
        <v>17</v>
      </c>
      <c r="C3588" s="42">
        <v>2011</v>
      </c>
      <c r="D3588" s="22" t="s">
        <v>648</v>
      </c>
      <c r="E3588" s="22"/>
      <c r="F3588" s="23">
        <v>10.050000000000001</v>
      </c>
      <c r="G3588" s="23">
        <v>10.050000000000001</v>
      </c>
      <c r="H3588" s="24">
        <f t="shared" si="333"/>
        <v>0</v>
      </c>
      <c r="I3588" s="153">
        <v>0</v>
      </c>
      <c r="J3588" s="24">
        <f t="shared" si="334"/>
        <v>0</v>
      </c>
      <c r="K3588" s="25">
        <f t="shared" si="335"/>
        <v>0</v>
      </c>
      <c r="L3588">
        <v>0</v>
      </c>
      <c r="M3588">
        <v>32964608</v>
      </c>
      <c r="N3588">
        <v>42065747</v>
      </c>
      <c r="O3588" s="52">
        <v>0</v>
      </c>
      <c r="P3588" s="52">
        <v>0</v>
      </c>
      <c r="Q3588" s="52">
        <v>0</v>
      </c>
      <c r="R3588" s="52">
        <v>0</v>
      </c>
      <c r="S3588" s="52">
        <v>0</v>
      </c>
      <c r="T3588" s="52">
        <v>0</v>
      </c>
      <c r="U3588" s="52">
        <v>0</v>
      </c>
      <c r="V3588" s="52">
        <v>0</v>
      </c>
      <c r="W3588" s="52">
        <v>0</v>
      </c>
      <c r="X3588" s="52">
        <v>0</v>
      </c>
      <c r="Y3588" s="52">
        <v>0</v>
      </c>
      <c r="Z3588" s="52">
        <v>0</v>
      </c>
      <c r="AA3588" s="25">
        <v>0</v>
      </c>
      <c r="AB3588" s="25">
        <v>0</v>
      </c>
      <c r="AC3588" s="25">
        <v>0</v>
      </c>
      <c r="AD3588" s="25">
        <v>0</v>
      </c>
      <c r="AE3588" s="25">
        <v>0</v>
      </c>
      <c r="AF3588" s="25">
        <v>0</v>
      </c>
      <c r="AG3588" s="25">
        <v>0</v>
      </c>
      <c r="AH3588" s="25">
        <v>0</v>
      </c>
      <c r="AI3588" s="25">
        <v>0</v>
      </c>
      <c r="AJ3588" s="25">
        <v>0</v>
      </c>
      <c r="AK3588" s="25">
        <v>0</v>
      </c>
      <c r="AL3588" s="25">
        <v>0</v>
      </c>
      <c r="AM3588" s="95">
        <v>0</v>
      </c>
      <c r="AN3588" s="95" t="e">
        <f ca="1">IF(MengeInEEGSummieren(M3588),AM3588,0)</f>
        <v>#NAME?</v>
      </c>
      <c r="AO3588" s="95">
        <f t="shared" si="336"/>
        <v>0</v>
      </c>
      <c r="AP3588" s="95">
        <f t="shared" si="337"/>
        <v>0</v>
      </c>
      <c r="AS3588">
        <v>0</v>
      </c>
      <c r="AT3588">
        <v>0</v>
      </c>
      <c r="AU3588" t="e">
        <f t="shared" ca="1" si="338"/>
        <v>#NAME?</v>
      </c>
    </row>
    <row r="3589" spans="1:47" x14ac:dyDescent="0.15">
      <c r="A3589" s="21" t="s">
        <v>4769</v>
      </c>
      <c r="B3589" s="22" t="s">
        <v>17</v>
      </c>
      <c r="C3589" s="42">
        <v>2011</v>
      </c>
      <c r="D3589" s="22" t="s">
        <v>4770</v>
      </c>
      <c r="E3589" s="22"/>
      <c r="F3589" s="23">
        <v>13.97</v>
      </c>
      <c r="G3589" s="23">
        <v>13.97</v>
      </c>
      <c r="H3589" s="24">
        <f t="shared" si="333"/>
        <v>0</v>
      </c>
      <c r="I3589" s="153">
        <v>0</v>
      </c>
      <c r="J3589" s="24">
        <f t="shared" si="334"/>
        <v>0</v>
      </c>
      <c r="K3589" s="25">
        <f t="shared" si="335"/>
        <v>0</v>
      </c>
      <c r="L3589">
        <v>0</v>
      </c>
      <c r="M3589">
        <v>32964608</v>
      </c>
      <c r="N3589">
        <v>42065747</v>
      </c>
      <c r="O3589" s="52">
        <v>0</v>
      </c>
      <c r="P3589" s="52">
        <v>0</v>
      </c>
      <c r="Q3589" s="52">
        <v>0</v>
      </c>
      <c r="R3589" s="52">
        <v>0</v>
      </c>
      <c r="S3589" s="52">
        <v>0</v>
      </c>
      <c r="T3589" s="52">
        <v>0</v>
      </c>
      <c r="U3589" s="52">
        <v>0</v>
      </c>
      <c r="V3589" s="52">
        <v>0</v>
      </c>
      <c r="W3589" s="52">
        <v>0</v>
      </c>
      <c r="X3589" s="52">
        <v>0</v>
      </c>
      <c r="Y3589" s="52">
        <v>0</v>
      </c>
      <c r="Z3589" s="52">
        <v>0</v>
      </c>
      <c r="AA3589" s="25">
        <v>0</v>
      </c>
      <c r="AB3589" s="25">
        <v>0</v>
      </c>
      <c r="AC3589" s="25">
        <v>0</v>
      </c>
      <c r="AD3589" s="25">
        <v>0</v>
      </c>
      <c r="AE3589" s="25">
        <v>0</v>
      </c>
      <c r="AF3589" s="25">
        <v>0</v>
      </c>
      <c r="AG3589" s="25">
        <v>0</v>
      </c>
      <c r="AH3589" s="25">
        <v>0</v>
      </c>
      <c r="AI3589" s="25">
        <v>0</v>
      </c>
      <c r="AJ3589" s="25">
        <v>0</v>
      </c>
      <c r="AK3589" s="25">
        <v>0</v>
      </c>
      <c r="AL3589" s="25">
        <v>0</v>
      </c>
      <c r="AM3589" s="95">
        <v>0</v>
      </c>
      <c r="AN3589" s="95" t="e">
        <f ca="1">IF(MengeInEEGSummieren(M3589),AM3589,0)</f>
        <v>#NAME?</v>
      </c>
      <c r="AO3589" s="95">
        <f t="shared" si="336"/>
        <v>0</v>
      </c>
      <c r="AP3589" s="95">
        <f t="shared" si="337"/>
        <v>0</v>
      </c>
      <c r="AS3589">
        <v>0</v>
      </c>
      <c r="AT3589">
        <v>0</v>
      </c>
      <c r="AU3589" t="e">
        <f t="shared" ca="1" si="338"/>
        <v>#NAME?</v>
      </c>
    </row>
    <row r="3590" spans="1:47" x14ac:dyDescent="0.15">
      <c r="A3590" s="21" t="s">
        <v>4771</v>
      </c>
      <c r="B3590" s="22" t="s">
        <v>17</v>
      </c>
      <c r="C3590" s="42">
        <v>2011</v>
      </c>
      <c r="D3590" s="22" t="s">
        <v>4772</v>
      </c>
      <c r="E3590" s="22"/>
      <c r="F3590" s="23">
        <v>16.91</v>
      </c>
      <c r="G3590" s="23">
        <v>16.91</v>
      </c>
      <c r="H3590" s="24">
        <f t="shared" si="333"/>
        <v>0</v>
      </c>
      <c r="I3590" s="153">
        <v>0</v>
      </c>
      <c r="J3590" s="24">
        <f t="shared" si="334"/>
        <v>0</v>
      </c>
      <c r="K3590" s="25">
        <f t="shared" si="335"/>
        <v>0</v>
      </c>
      <c r="L3590">
        <v>0</v>
      </c>
      <c r="M3590">
        <v>32964608</v>
      </c>
      <c r="N3590">
        <v>42065747</v>
      </c>
      <c r="O3590" s="52">
        <v>0</v>
      </c>
      <c r="P3590" s="52">
        <v>0</v>
      </c>
      <c r="Q3590" s="52">
        <v>0</v>
      </c>
      <c r="R3590" s="52">
        <v>0</v>
      </c>
      <c r="S3590" s="52">
        <v>0</v>
      </c>
      <c r="T3590" s="52">
        <v>0</v>
      </c>
      <c r="U3590" s="52">
        <v>0</v>
      </c>
      <c r="V3590" s="52">
        <v>0</v>
      </c>
      <c r="W3590" s="52">
        <v>0</v>
      </c>
      <c r="X3590" s="52">
        <v>0</v>
      </c>
      <c r="Y3590" s="52">
        <v>0</v>
      </c>
      <c r="Z3590" s="52">
        <v>0</v>
      </c>
      <c r="AA3590" s="25">
        <v>0</v>
      </c>
      <c r="AB3590" s="25">
        <v>0</v>
      </c>
      <c r="AC3590" s="25">
        <v>0</v>
      </c>
      <c r="AD3590" s="25">
        <v>0</v>
      </c>
      <c r="AE3590" s="25">
        <v>0</v>
      </c>
      <c r="AF3590" s="25">
        <v>0</v>
      </c>
      <c r="AG3590" s="25">
        <v>0</v>
      </c>
      <c r="AH3590" s="25">
        <v>0</v>
      </c>
      <c r="AI3590" s="25">
        <v>0</v>
      </c>
      <c r="AJ3590" s="25">
        <v>0</v>
      </c>
      <c r="AK3590" s="25">
        <v>0</v>
      </c>
      <c r="AL3590" s="25">
        <v>0</v>
      </c>
      <c r="AM3590" s="95">
        <v>0</v>
      </c>
      <c r="AN3590" s="95" t="e">
        <f ca="1">IF(MengeInEEGSummieren(M3590),AM3590,0)</f>
        <v>#NAME?</v>
      </c>
      <c r="AO3590" s="95">
        <f t="shared" si="336"/>
        <v>0</v>
      </c>
      <c r="AP3590" s="95">
        <f t="shared" si="337"/>
        <v>0</v>
      </c>
      <c r="AS3590">
        <v>0</v>
      </c>
      <c r="AT3590">
        <v>0</v>
      </c>
      <c r="AU3590" t="e">
        <f t="shared" ca="1" si="338"/>
        <v>#NAME?</v>
      </c>
    </row>
    <row r="3591" spans="1:47" x14ac:dyDescent="0.15">
      <c r="A3591" s="21" t="s">
        <v>4773</v>
      </c>
      <c r="B3591" s="22" t="s">
        <v>17</v>
      </c>
      <c r="C3591" s="42">
        <v>2011</v>
      </c>
      <c r="D3591" s="22" t="s">
        <v>4774</v>
      </c>
      <c r="E3591" s="22"/>
      <c r="F3591" s="23">
        <v>12.5</v>
      </c>
      <c r="G3591" s="23">
        <v>12.5</v>
      </c>
      <c r="H3591" s="24">
        <f t="shared" si="333"/>
        <v>0</v>
      </c>
      <c r="I3591" s="153">
        <v>0</v>
      </c>
      <c r="J3591" s="24">
        <f t="shared" si="334"/>
        <v>0</v>
      </c>
      <c r="K3591" s="25">
        <f t="shared" si="335"/>
        <v>0</v>
      </c>
      <c r="L3591">
        <v>0</v>
      </c>
      <c r="M3591">
        <v>32964608</v>
      </c>
      <c r="N3591">
        <v>42065747</v>
      </c>
      <c r="O3591" s="52">
        <v>0</v>
      </c>
      <c r="P3591" s="52">
        <v>0</v>
      </c>
      <c r="Q3591" s="52">
        <v>0</v>
      </c>
      <c r="R3591" s="52">
        <v>0</v>
      </c>
      <c r="S3591" s="52">
        <v>0</v>
      </c>
      <c r="T3591" s="52">
        <v>0</v>
      </c>
      <c r="U3591" s="52">
        <v>0</v>
      </c>
      <c r="V3591" s="52">
        <v>0</v>
      </c>
      <c r="W3591" s="52">
        <v>0</v>
      </c>
      <c r="X3591" s="52">
        <v>0</v>
      </c>
      <c r="Y3591" s="52">
        <v>0</v>
      </c>
      <c r="Z3591" s="52">
        <v>0</v>
      </c>
      <c r="AA3591" s="25">
        <v>0</v>
      </c>
      <c r="AB3591" s="25">
        <v>0</v>
      </c>
      <c r="AC3591" s="25">
        <v>0</v>
      </c>
      <c r="AD3591" s="25">
        <v>0</v>
      </c>
      <c r="AE3591" s="25">
        <v>0</v>
      </c>
      <c r="AF3591" s="25">
        <v>0</v>
      </c>
      <c r="AG3591" s="25">
        <v>0</v>
      </c>
      <c r="AH3591" s="25">
        <v>0</v>
      </c>
      <c r="AI3591" s="25">
        <v>0</v>
      </c>
      <c r="AJ3591" s="25">
        <v>0</v>
      </c>
      <c r="AK3591" s="25">
        <v>0</v>
      </c>
      <c r="AL3591" s="25">
        <v>0</v>
      </c>
      <c r="AM3591" s="95">
        <v>0</v>
      </c>
      <c r="AN3591" s="95" t="e">
        <f ca="1">IF(MengeInEEGSummieren(M3591),AM3591,0)</f>
        <v>#NAME?</v>
      </c>
      <c r="AO3591" s="95">
        <f t="shared" si="336"/>
        <v>0</v>
      </c>
      <c r="AP3591" s="95">
        <f t="shared" si="337"/>
        <v>0</v>
      </c>
      <c r="AS3591">
        <v>0</v>
      </c>
      <c r="AT3591">
        <v>0</v>
      </c>
      <c r="AU3591" t="e">
        <f t="shared" ca="1" si="338"/>
        <v>#NAME?</v>
      </c>
    </row>
    <row r="3592" spans="1:47" x14ac:dyDescent="0.15">
      <c r="A3592" s="21" t="s">
        <v>4775</v>
      </c>
      <c r="B3592" s="22" t="s">
        <v>17</v>
      </c>
      <c r="C3592" s="42">
        <v>2011</v>
      </c>
      <c r="D3592" s="22" t="s">
        <v>4776</v>
      </c>
      <c r="E3592" s="22"/>
      <c r="F3592" s="23">
        <v>15.44</v>
      </c>
      <c r="G3592" s="23">
        <v>15.44</v>
      </c>
      <c r="H3592" s="24">
        <f t="shared" si="333"/>
        <v>0</v>
      </c>
      <c r="I3592" s="153">
        <v>0</v>
      </c>
      <c r="J3592" s="24">
        <f t="shared" si="334"/>
        <v>0</v>
      </c>
      <c r="K3592" s="25">
        <f t="shared" si="335"/>
        <v>0</v>
      </c>
      <c r="L3592">
        <v>0</v>
      </c>
      <c r="M3592">
        <v>32964608</v>
      </c>
      <c r="N3592">
        <v>42065747</v>
      </c>
      <c r="O3592" s="52">
        <v>0</v>
      </c>
      <c r="P3592" s="52">
        <v>0</v>
      </c>
      <c r="Q3592" s="52">
        <v>0</v>
      </c>
      <c r="R3592" s="52">
        <v>0</v>
      </c>
      <c r="S3592" s="52">
        <v>0</v>
      </c>
      <c r="T3592" s="52">
        <v>0</v>
      </c>
      <c r="U3592" s="52">
        <v>0</v>
      </c>
      <c r="V3592" s="52">
        <v>0</v>
      </c>
      <c r="W3592" s="52">
        <v>0</v>
      </c>
      <c r="X3592" s="52">
        <v>0</v>
      </c>
      <c r="Y3592" s="52">
        <v>0</v>
      </c>
      <c r="Z3592" s="52">
        <v>0</v>
      </c>
      <c r="AA3592" s="25">
        <v>0</v>
      </c>
      <c r="AB3592" s="25">
        <v>0</v>
      </c>
      <c r="AC3592" s="25">
        <v>0</v>
      </c>
      <c r="AD3592" s="25">
        <v>0</v>
      </c>
      <c r="AE3592" s="25">
        <v>0</v>
      </c>
      <c r="AF3592" s="25">
        <v>0</v>
      </c>
      <c r="AG3592" s="25">
        <v>0</v>
      </c>
      <c r="AH3592" s="25">
        <v>0</v>
      </c>
      <c r="AI3592" s="25">
        <v>0</v>
      </c>
      <c r="AJ3592" s="25">
        <v>0</v>
      </c>
      <c r="AK3592" s="25">
        <v>0</v>
      </c>
      <c r="AL3592" s="25">
        <v>0</v>
      </c>
      <c r="AM3592" s="95">
        <v>0</v>
      </c>
      <c r="AN3592" s="95" t="e">
        <f ca="1">IF(MengeInEEGSummieren(M3592),AM3592,0)</f>
        <v>#NAME?</v>
      </c>
      <c r="AO3592" s="95">
        <f t="shared" si="336"/>
        <v>0</v>
      </c>
      <c r="AP3592" s="95">
        <f t="shared" si="337"/>
        <v>0</v>
      </c>
      <c r="AS3592">
        <v>0</v>
      </c>
      <c r="AT3592">
        <v>0</v>
      </c>
      <c r="AU3592" t="e">
        <f t="shared" ca="1" si="338"/>
        <v>#NAME?</v>
      </c>
    </row>
    <row r="3593" spans="1:47" x14ac:dyDescent="0.15">
      <c r="A3593" s="21" t="s">
        <v>4777</v>
      </c>
      <c r="B3593" s="22" t="s">
        <v>17</v>
      </c>
      <c r="C3593" s="42">
        <v>2011</v>
      </c>
      <c r="D3593" s="22" t="s">
        <v>4778</v>
      </c>
      <c r="E3593" s="22"/>
      <c r="F3593" s="23">
        <v>12.99</v>
      </c>
      <c r="G3593" s="23">
        <v>12.99</v>
      </c>
      <c r="H3593" s="24">
        <f t="shared" si="333"/>
        <v>0</v>
      </c>
      <c r="I3593" s="153">
        <v>0</v>
      </c>
      <c r="J3593" s="24">
        <f t="shared" si="334"/>
        <v>0</v>
      </c>
      <c r="K3593" s="25">
        <f t="shared" si="335"/>
        <v>0</v>
      </c>
      <c r="L3593">
        <v>0</v>
      </c>
      <c r="M3593">
        <v>32964608</v>
      </c>
      <c r="N3593">
        <v>42065747</v>
      </c>
      <c r="O3593" s="52">
        <v>0</v>
      </c>
      <c r="P3593" s="52">
        <v>0</v>
      </c>
      <c r="Q3593" s="52">
        <v>0</v>
      </c>
      <c r="R3593" s="52">
        <v>0</v>
      </c>
      <c r="S3593" s="52">
        <v>0</v>
      </c>
      <c r="T3593" s="52">
        <v>0</v>
      </c>
      <c r="U3593" s="52">
        <v>0</v>
      </c>
      <c r="V3593" s="52">
        <v>0</v>
      </c>
      <c r="W3593" s="52">
        <v>0</v>
      </c>
      <c r="X3593" s="52">
        <v>0</v>
      </c>
      <c r="Y3593" s="52">
        <v>0</v>
      </c>
      <c r="Z3593" s="52">
        <v>0</v>
      </c>
      <c r="AA3593" s="25">
        <v>0</v>
      </c>
      <c r="AB3593" s="25">
        <v>0</v>
      </c>
      <c r="AC3593" s="25">
        <v>0</v>
      </c>
      <c r="AD3593" s="25">
        <v>0</v>
      </c>
      <c r="AE3593" s="25">
        <v>0</v>
      </c>
      <c r="AF3593" s="25">
        <v>0</v>
      </c>
      <c r="AG3593" s="25">
        <v>0</v>
      </c>
      <c r="AH3593" s="25">
        <v>0</v>
      </c>
      <c r="AI3593" s="25">
        <v>0</v>
      </c>
      <c r="AJ3593" s="25">
        <v>0</v>
      </c>
      <c r="AK3593" s="25">
        <v>0</v>
      </c>
      <c r="AL3593" s="25">
        <v>0</v>
      </c>
      <c r="AM3593" s="95">
        <v>0</v>
      </c>
      <c r="AN3593" s="95" t="e">
        <f ca="1">IF(MengeInEEGSummieren(M3593),AM3593,0)</f>
        <v>#NAME?</v>
      </c>
      <c r="AO3593" s="95">
        <f t="shared" si="336"/>
        <v>0</v>
      </c>
      <c r="AP3593" s="95">
        <f t="shared" si="337"/>
        <v>0</v>
      </c>
      <c r="AS3593">
        <v>0</v>
      </c>
      <c r="AT3593">
        <v>0</v>
      </c>
      <c r="AU3593" t="e">
        <f t="shared" ca="1" si="338"/>
        <v>#NAME?</v>
      </c>
    </row>
    <row r="3594" spans="1:47" x14ac:dyDescent="0.15">
      <c r="A3594" s="21" t="s">
        <v>4779</v>
      </c>
      <c r="B3594" s="22" t="s">
        <v>17</v>
      </c>
      <c r="C3594" s="42">
        <v>2011</v>
      </c>
      <c r="D3594" s="22" t="s">
        <v>650</v>
      </c>
      <c r="E3594" s="22"/>
      <c r="F3594" s="23">
        <v>9.07</v>
      </c>
      <c r="G3594" s="23">
        <v>9.07</v>
      </c>
      <c r="H3594" s="24">
        <f t="shared" si="333"/>
        <v>0</v>
      </c>
      <c r="I3594" s="153">
        <v>0</v>
      </c>
      <c r="J3594" s="24">
        <f t="shared" si="334"/>
        <v>0</v>
      </c>
      <c r="K3594" s="25">
        <f t="shared" si="335"/>
        <v>0</v>
      </c>
      <c r="L3594">
        <v>0</v>
      </c>
      <c r="M3594">
        <v>32964608</v>
      </c>
      <c r="N3594">
        <v>42065747</v>
      </c>
      <c r="O3594" s="52">
        <v>0</v>
      </c>
      <c r="P3594" s="52">
        <v>0</v>
      </c>
      <c r="Q3594" s="52">
        <v>0</v>
      </c>
      <c r="R3594" s="52">
        <v>0</v>
      </c>
      <c r="S3594" s="52">
        <v>0</v>
      </c>
      <c r="T3594" s="52">
        <v>0</v>
      </c>
      <c r="U3594" s="52">
        <v>0</v>
      </c>
      <c r="V3594" s="52">
        <v>0</v>
      </c>
      <c r="W3594" s="52">
        <v>0</v>
      </c>
      <c r="X3594" s="52">
        <v>0</v>
      </c>
      <c r="Y3594" s="52">
        <v>0</v>
      </c>
      <c r="Z3594" s="52">
        <v>0</v>
      </c>
      <c r="AA3594" s="25">
        <v>0</v>
      </c>
      <c r="AB3594" s="25">
        <v>0</v>
      </c>
      <c r="AC3594" s="25">
        <v>0</v>
      </c>
      <c r="AD3594" s="25">
        <v>0</v>
      </c>
      <c r="AE3594" s="25">
        <v>0</v>
      </c>
      <c r="AF3594" s="25">
        <v>0</v>
      </c>
      <c r="AG3594" s="25">
        <v>0</v>
      </c>
      <c r="AH3594" s="25">
        <v>0</v>
      </c>
      <c r="AI3594" s="25">
        <v>0</v>
      </c>
      <c r="AJ3594" s="25">
        <v>0</v>
      </c>
      <c r="AK3594" s="25">
        <v>0</v>
      </c>
      <c r="AL3594" s="25">
        <v>0</v>
      </c>
      <c r="AM3594" s="95">
        <v>0</v>
      </c>
      <c r="AN3594" s="95" t="e">
        <f ca="1">IF(MengeInEEGSummieren(M3594),AM3594,0)</f>
        <v>#NAME?</v>
      </c>
      <c r="AO3594" s="95">
        <f t="shared" si="336"/>
        <v>0</v>
      </c>
      <c r="AP3594" s="95">
        <f t="shared" si="337"/>
        <v>0</v>
      </c>
      <c r="AS3594">
        <v>0</v>
      </c>
      <c r="AT3594">
        <v>0</v>
      </c>
      <c r="AU3594" t="e">
        <f t="shared" ca="1" si="338"/>
        <v>#NAME?</v>
      </c>
    </row>
    <row r="3595" spans="1:47" x14ac:dyDescent="0.15">
      <c r="A3595" s="21" t="s">
        <v>4780</v>
      </c>
      <c r="B3595" s="22" t="s">
        <v>17</v>
      </c>
      <c r="C3595" s="42">
        <v>2011</v>
      </c>
      <c r="D3595" s="22" t="s">
        <v>4781</v>
      </c>
      <c r="E3595" s="22"/>
      <c r="F3595" s="23">
        <v>12.99</v>
      </c>
      <c r="G3595" s="23">
        <v>12.99</v>
      </c>
      <c r="H3595" s="24">
        <f t="shared" si="333"/>
        <v>0</v>
      </c>
      <c r="I3595" s="153">
        <v>0</v>
      </c>
      <c r="J3595" s="24">
        <f t="shared" si="334"/>
        <v>0</v>
      </c>
      <c r="K3595" s="25">
        <f t="shared" si="335"/>
        <v>0</v>
      </c>
      <c r="L3595">
        <v>0</v>
      </c>
      <c r="M3595">
        <v>32964608</v>
      </c>
      <c r="N3595">
        <v>42065747</v>
      </c>
      <c r="O3595" s="52">
        <v>0</v>
      </c>
      <c r="P3595" s="52">
        <v>0</v>
      </c>
      <c r="Q3595" s="52">
        <v>0</v>
      </c>
      <c r="R3595" s="52">
        <v>0</v>
      </c>
      <c r="S3595" s="52">
        <v>0</v>
      </c>
      <c r="T3595" s="52">
        <v>0</v>
      </c>
      <c r="U3595" s="52">
        <v>0</v>
      </c>
      <c r="V3595" s="52">
        <v>0</v>
      </c>
      <c r="W3595" s="52">
        <v>0</v>
      </c>
      <c r="X3595" s="52">
        <v>0</v>
      </c>
      <c r="Y3595" s="52">
        <v>0</v>
      </c>
      <c r="Z3595" s="52">
        <v>0</v>
      </c>
      <c r="AA3595" s="25">
        <v>0</v>
      </c>
      <c r="AB3595" s="25">
        <v>0</v>
      </c>
      <c r="AC3595" s="25">
        <v>0</v>
      </c>
      <c r="AD3595" s="25">
        <v>0</v>
      </c>
      <c r="AE3595" s="25">
        <v>0</v>
      </c>
      <c r="AF3595" s="25">
        <v>0</v>
      </c>
      <c r="AG3595" s="25">
        <v>0</v>
      </c>
      <c r="AH3595" s="25">
        <v>0</v>
      </c>
      <c r="AI3595" s="25">
        <v>0</v>
      </c>
      <c r="AJ3595" s="25">
        <v>0</v>
      </c>
      <c r="AK3595" s="25">
        <v>0</v>
      </c>
      <c r="AL3595" s="25">
        <v>0</v>
      </c>
      <c r="AM3595" s="95">
        <v>0</v>
      </c>
      <c r="AN3595" s="95" t="e">
        <f ca="1">IF(MengeInEEGSummieren(M3595),AM3595,0)</f>
        <v>#NAME?</v>
      </c>
      <c r="AO3595" s="95">
        <f t="shared" si="336"/>
        <v>0</v>
      </c>
      <c r="AP3595" s="95">
        <f t="shared" si="337"/>
        <v>0</v>
      </c>
      <c r="AS3595">
        <v>0</v>
      </c>
      <c r="AT3595">
        <v>0</v>
      </c>
      <c r="AU3595" t="e">
        <f t="shared" ca="1" si="338"/>
        <v>#NAME?</v>
      </c>
    </row>
    <row r="3596" spans="1:47" x14ac:dyDescent="0.15">
      <c r="A3596" s="21" t="s">
        <v>4782</v>
      </c>
      <c r="B3596" s="22" t="s">
        <v>17</v>
      </c>
      <c r="C3596" s="42">
        <v>2011</v>
      </c>
      <c r="D3596" s="22" t="s">
        <v>4783</v>
      </c>
      <c r="E3596" s="22"/>
      <c r="F3596" s="23">
        <v>15.93</v>
      </c>
      <c r="G3596" s="23">
        <v>15.93</v>
      </c>
      <c r="H3596" s="24">
        <f t="shared" si="333"/>
        <v>0</v>
      </c>
      <c r="I3596" s="153">
        <v>0</v>
      </c>
      <c r="J3596" s="24">
        <f t="shared" si="334"/>
        <v>0</v>
      </c>
      <c r="K3596" s="25">
        <f t="shared" si="335"/>
        <v>0</v>
      </c>
      <c r="L3596">
        <v>0</v>
      </c>
      <c r="M3596">
        <v>32964608</v>
      </c>
      <c r="N3596">
        <v>42065747</v>
      </c>
      <c r="O3596" s="52">
        <v>0</v>
      </c>
      <c r="P3596" s="52">
        <v>0</v>
      </c>
      <c r="Q3596" s="52">
        <v>0</v>
      </c>
      <c r="R3596" s="52">
        <v>0</v>
      </c>
      <c r="S3596" s="52">
        <v>0</v>
      </c>
      <c r="T3596" s="52">
        <v>0</v>
      </c>
      <c r="U3596" s="52">
        <v>0</v>
      </c>
      <c r="V3596" s="52">
        <v>0</v>
      </c>
      <c r="W3596" s="52">
        <v>0</v>
      </c>
      <c r="X3596" s="52">
        <v>0</v>
      </c>
      <c r="Y3596" s="52">
        <v>0</v>
      </c>
      <c r="Z3596" s="52">
        <v>0</v>
      </c>
      <c r="AA3596" s="25">
        <v>0</v>
      </c>
      <c r="AB3596" s="25">
        <v>0</v>
      </c>
      <c r="AC3596" s="25">
        <v>0</v>
      </c>
      <c r="AD3596" s="25">
        <v>0</v>
      </c>
      <c r="AE3596" s="25">
        <v>0</v>
      </c>
      <c r="AF3596" s="25">
        <v>0</v>
      </c>
      <c r="AG3596" s="25">
        <v>0</v>
      </c>
      <c r="AH3596" s="25">
        <v>0</v>
      </c>
      <c r="AI3596" s="25">
        <v>0</v>
      </c>
      <c r="AJ3596" s="25">
        <v>0</v>
      </c>
      <c r="AK3596" s="25">
        <v>0</v>
      </c>
      <c r="AL3596" s="25">
        <v>0</v>
      </c>
      <c r="AM3596" s="95">
        <v>0</v>
      </c>
      <c r="AN3596" s="95" t="e">
        <f ca="1">IF(MengeInEEGSummieren(M3596),AM3596,0)</f>
        <v>#NAME?</v>
      </c>
      <c r="AO3596" s="95">
        <f t="shared" si="336"/>
        <v>0</v>
      </c>
      <c r="AP3596" s="95">
        <f t="shared" si="337"/>
        <v>0</v>
      </c>
      <c r="AS3596">
        <v>0</v>
      </c>
      <c r="AT3596">
        <v>0</v>
      </c>
      <c r="AU3596" t="e">
        <f t="shared" ca="1" si="338"/>
        <v>#NAME?</v>
      </c>
    </row>
    <row r="3597" spans="1:47" x14ac:dyDescent="0.15">
      <c r="A3597" s="21" t="s">
        <v>4784</v>
      </c>
      <c r="B3597" s="22" t="s">
        <v>17</v>
      </c>
      <c r="C3597" s="42">
        <v>2011</v>
      </c>
      <c r="D3597" s="22" t="s">
        <v>4785</v>
      </c>
      <c r="E3597" s="22"/>
      <c r="F3597" s="23">
        <v>11.52</v>
      </c>
      <c r="G3597" s="23">
        <v>11.52</v>
      </c>
      <c r="H3597" s="24">
        <f t="shared" si="333"/>
        <v>0</v>
      </c>
      <c r="I3597" s="153">
        <v>0</v>
      </c>
      <c r="J3597" s="24">
        <f t="shared" si="334"/>
        <v>0</v>
      </c>
      <c r="K3597" s="25">
        <f t="shared" si="335"/>
        <v>0</v>
      </c>
      <c r="L3597">
        <v>0</v>
      </c>
      <c r="M3597">
        <v>32964608</v>
      </c>
      <c r="N3597">
        <v>42065747</v>
      </c>
      <c r="O3597" s="52">
        <v>0</v>
      </c>
      <c r="P3597" s="52">
        <v>0</v>
      </c>
      <c r="Q3597" s="52">
        <v>0</v>
      </c>
      <c r="R3597" s="52">
        <v>0</v>
      </c>
      <c r="S3597" s="52">
        <v>0</v>
      </c>
      <c r="T3597" s="52">
        <v>0</v>
      </c>
      <c r="U3597" s="52">
        <v>0</v>
      </c>
      <c r="V3597" s="52">
        <v>0</v>
      </c>
      <c r="W3597" s="52">
        <v>0</v>
      </c>
      <c r="X3597" s="52">
        <v>0</v>
      </c>
      <c r="Y3597" s="52">
        <v>0</v>
      </c>
      <c r="Z3597" s="52">
        <v>0</v>
      </c>
      <c r="AA3597" s="25">
        <v>0</v>
      </c>
      <c r="AB3597" s="25">
        <v>0</v>
      </c>
      <c r="AC3597" s="25">
        <v>0</v>
      </c>
      <c r="AD3597" s="25">
        <v>0</v>
      </c>
      <c r="AE3597" s="25">
        <v>0</v>
      </c>
      <c r="AF3597" s="25">
        <v>0</v>
      </c>
      <c r="AG3597" s="25">
        <v>0</v>
      </c>
      <c r="AH3597" s="25">
        <v>0</v>
      </c>
      <c r="AI3597" s="25">
        <v>0</v>
      </c>
      <c r="AJ3597" s="25">
        <v>0</v>
      </c>
      <c r="AK3597" s="25">
        <v>0</v>
      </c>
      <c r="AL3597" s="25">
        <v>0</v>
      </c>
      <c r="AM3597" s="95">
        <v>0</v>
      </c>
      <c r="AN3597" s="95" t="e">
        <f ca="1">IF(MengeInEEGSummieren(M3597),AM3597,0)</f>
        <v>#NAME?</v>
      </c>
      <c r="AO3597" s="95">
        <f t="shared" si="336"/>
        <v>0</v>
      </c>
      <c r="AP3597" s="95">
        <f t="shared" si="337"/>
        <v>0</v>
      </c>
      <c r="AS3597">
        <v>0</v>
      </c>
      <c r="AT3597">
        <v>0</v>
      </c>
      <c r="AU3597" t="e">
        <f t="shared" ca="1" si="338"/>
        <v>#NAME?</v>
      </c>
    </row>
    <row r="3598" spans="1:47" x14ac:dyDescent="0.15">
      <c r="A3598" s="21" t="s">
        <v>4786</v>
      </c>
      <c r="B3598" s="22" t="s">
        <v>17</v>
      </c>
      <c r="C3598" s="42">
        <v>2011</v>
      </c>
      <c r="D3598" s="22" t="s">
        <v>4787</v>
      </c>
      <c r="E3598" s="22"/>
      <c r="F3598" s="23">
        <v>14.46</v>
      </c>
      <c r="G3598" s="23">
        <v>14.46</v>
      </c>
      <c r="H3598" s="24">
        <f t="shared" si="333"/>
        <v>0</v>
      </c>
      <c r="I3598" s="153">
        <v>0</v>
      </c>
      <c r="J3598" s="24">
        <f t="shared" si="334"/>
        <v>0</v>
      </c>
      <c r="K3598" s="25">
        <f t="shared" si="335"/>
        <v>0</v>
      </c>
      <c r="L3598">
        <v>0</v>
      </c>
      <c r="M3598">
        <v>32964608</v>
      </c>
      <c r="N3598">
        <v>42065747</v>
      </c>
      <c r="O3598" s="52">
        <v>0</v>
      </c>
      <c r="P3598" s="52">
        <v>0</v>
      </c>
      <c r="Q3598" s="52">
        <v>0</v>
      </c>
      <c r="R3598" s="52">
        <v>0</v>
      </c>
      <c r="S3598" s="52">
        <v>0</v>
      </c>
      <c r="T3598" s="52">
        <v>0</v>
      </c>
      <c r="U3598" s="52">
        <v>0</v>
      </c>
      <c r="V3598" s="52">
        <v>0</v>
      </c>
      <c r="W3598" s="52">
        <v>0</v>
      </c>
      <c r="X3598" s="52">
        <v>0</v>
      </c>
      <c r="Y3598" s="52">
        <v>0</v>
      </c>
      <c r="Z3598" s="52">
        <v>0</v>
      </c>
      <c r="AA3598" s="25">
        <v>0</v>
      </c>
      <c r="AB3598" s="25">
        <v>0</v>
      </c>
      <c r="AC3598" s="25">
        <v>0</v>
      </c>
      <c r="AD3598" s="25">
        <v>0</v>
      </c>
      <c r="AE3598" s="25">
        <v>0</v>
      </c>
      <c r="AF3598" s="25">
        <v>0</v>
      </c>
      <c r="AG3598" s="25">
        <v>0</v>
      </c>
      <c r="AH3598" s="25">
        <v>0</v>
      </c>
      <c r="AI3598" s="25">
        <v>0</v>
      </c>
      <c r="AJ3598" s="25">
        <v>0</v>
      </c>
      <c r="AK3598" s="25">
        <v>0</v>
      </c>
      <c r="AL3598" s="25">
        <v>0</v>
      </c>
      <c r="AM3598" s="95">
        <v>0</v>
      </c>
      <c r="AN3598" s="95" t="e">
        <f ca="1">IF(MengeInEEGSummieren(M3598),AM3598,0)</f>
        <v>#NAME?</v>
      </c>
      <c r="AO3598" s="95">
        <f t="shared" si="336"/>
        <v>0</v>
      </c>
      <c r="AP3598" s="95">
        <f t="shared" si="337"/>
        <v>0</v>
      </c>
      <c r="AS3598">
        <v>0</v>
      </c>
      <c r="AT3598">
        <v>0</v>
      </c>
      <c r="AU3598" t="e">
        <f t="shared" ca="1" si="338"/>
        <v>#NAME?</v>
      </c>
    </row>
    <row r="3599" spans="1:47" x14ac:dyDescent="0.15">
      <c r="A3599" s="21" t="s">
        <v>4788</v>
      </c>
      <c r="B3599" s="22" t="s">
        <v>17</v>
      </c>
      <c r="C3599" s="42">
        <v>2011</v>
      </c>
      <c r="D3599" s="22" t="s">
        <v>4789</v>
      </c>
      <c r="E3599" s="22"/>
      <c r="F3599" s="23">
        <v>12.01</v>
      </c>
      <c r="G3599" s="23">
        <v>12.01</v>
      </c>
      <c r="H3599" s="24">
        <f t="shared" si="333"/>
        <v>0</v>
      </c>
      <c r="I3599" s="153">
        <v>0</v>
      </c>
      <c r="J3599" s="24">
        <f t="shared" si="334"/>
        <v>0</v>
      </c>
      <c r="K3599" s="25">
        <f t="shared" si="335"/>
        <v>0</v>
      </c>
      <c r="L3599">
        <v>0</v>
      </c>
      <c r="M3599">
        <v>32964608</v>
      </c>
      <c r="N3599">
        <v>42065747</v>
      </c>
      <c r="O3599" s="52">
        <v>0</v>
      </c>
      <c r="P3599" s="52">
        <v>0</v>
      </c>
      <c r="Q3599" s="52">
        <v>0</v>
      </c>
      <c r="R3599" s="52">
        <v>0</v>
      </c>
      <c r="S3599" s="52">
        <v>0</v>
      </c>
      <c r="T3599" s="52">
        <v>0</v>
      </c>
      <c r="U3599" s="52">
        <v>0</v>
      </c>
      <c r="V3599" s="52">
        <v>0</v>
      </c>
      <c r="W3599" s="52">
        <v>0</v>
      </c>
      <c r="X3599" s="52">
        <v>0</v>
      </c>
      <c r="Y3599" s="52">
        <v>0</v>
      </c>
      <c r="Z3599" s="52">
        <v>0</v>
      </c>
      <c r="AA3599" s="25">
        <v>0</v>
      </c>
      <c r="AB3599" s="25">
        <v>0</v>
      </c>
      <c r="AC3599" s="25">
        <v>0</v>
      </c>
      <c r="AD3599" s="25">
        <v>0</v>
      </c>
      <c r="AE3599" s="25">
        <v>0</v>
      </c>
      <c r="AF3599" s="25">
        <v>0</v>
      </c>
      <c r="AG3599" s="25">
        <v>0</v>
      </c>
      <c r="AH3599" s="25">
        <v>0</v>
      </c>
      <c r="AI3599" s="25">
        <v>0</v>
      </c>
      <c r="AJ3599" s="25">
        <v>0</v>
      </c>
      <c r="AK3599" s="25">
        <v>0</v>
      </c>
      <c r="AL3599" s="25">
        <v>0</v>
      </c>
      <c r="AM3599" s="95">
        <v>0</v>
      </c>
      <c r="AN3599" s="95" t="e">
        <f ca="1">IF(MengeInEEGSummieren(M3599),AM3599,0)</f>
        <v>#NAME?</v>
      </c>
      <c r="AO3599" s="95">
        <f t="shared" si="336"/>
        <v>0</v>
      </c>
      <c r="AP3599" s="95">
        <f t="shared" si="337"/>
        <v>0</v>
      </c>
      <c r="AS3599">
        <v>0</v>
      </c>
      <c r="AT3599">
        <v>0</v>
      </c>
      <c r="AU3599" t="e">
        <f t="shared" ca="1" si="338"/>
        <v>#NAME?</v>
      </c>
    </row>
    <row r="3600" spans="1:47" x14ac:dyDescent="0.15">
      <c r="A3600" s="21" t="s">
        <v>4790</v>
      </c>
      <c r="B3600" s="22" t="s">
        <v>17</v>
      </c>
      <c r="C3600" s="42">
        <v>2011</v>
      </c>
      <c r="D3600" s="22" t="s">
        <v>652</v>
      </c>
      <c r="E3600" s="22"/>
      <c r="F3600" s="23">
        <v>10.050000000000001</v>
      </c>
      <c r="G3600" s="23">
        <v>10.050000000000001</v>
      </c>
      <c r="H3600" s="24">
        <f t="shared" ref="H3600:H3663" si="339">AM3600</f>
        <v>0</v>
      </c>
      <c r="I3600" s="153">
        <v>0</v>
      </c>
      <c r="J3600" s="24">
        <f t="shared" ref="J3600:J3663" si="340">SUM(O3600:Z3600,AT3600)</f>
        <v>0</v>
      </c>
      <c r="K3600" s="25">
        <f t="shared" ref="K3600:K3663" si="341">SUM(AA3600:AL3600,AS3600)</f>
        <v>0</v>
      </c>
      <c r="L3600">
        <v>0</v>
      </c>
      <c r="M3600">
        <v>32964608</v>
      </c>
      <c r="N3600">
        <v>42065747</v>
      </c>
      <c r="O3600" s="52">
        <v>0</v>
      </c>
      <c r="P3600" s="52">
        <v>0</v>
      </c>
      <c r="Q3600" s="52">
        <v>0</v>
      </c>
      <c r="R3600" s="52">
        <v>0</v>
      </c>
      <c r="S3600" s="52">
        <v>0</v>
      </c>
      <c r="T3600" s="52">
        <v>0</v>
      </c>
      <c r="U3600" s="52">
        <v>0</v>
      </c>
      <c r="V3600" s="52">
        <v>0</v>
      </c>
      <c r="W3600" s="52">
        <v>0</v>
      </c>
      <c r="X3600" s="52">
        <v>0</v>
      </c>
      <c r="Y3600" s="52">
        <v>0</v>
      </c>
      <c r="Z3600" s="52">
        <v>0</v>
      </c>
      <c r="AA3600" s="25">
        <v>0</v>
      </c>
      <c r="AB3600" s="25">
        <v>0</v>
      </c>
      <c r="AC3600" s="25">
        <v>0</v>
      </c>
      <c r="AD3600" s="25">
        <v>0</v>
      </c>
      <c r="AE3600" s="25">
        <v>0</v>
      </c>
      <c r="AF3600" s="25">
        <v>0</v>
      </c>
      <c r="AG3600" s="25">
        <v>0</v>
      </c>
      <c r="AH3600" s="25">
        <v>0</v>
      </c>
      <c r="AI3600" s="25">
        <v>0</v>
      </c>
      <c r="AJ3600" s="25">
        <v>0</v>
      </c>
      <c r="AK3600" s="25">
        <v>0</v>
      </c>
      <c r="AL3600" s="25">
        <v>0</v>
      </c>
      <c r="AM3600" s="95">
        <v>0</v>
      </c>
      <c r="AN3600" s="95" t="e">
        <f ca="1">IF(MengeInEEGSummieren(M3600),AM3600,0)</f>
        <v>#NAME?</v>
      </c>
      <c r="AO3600" s="95">
        <f t="shared" ref="AO3600:AO3663" si="342">IF(AQ3600,$H3600,0)</f>
        <v>0</v>
      </c>
      <c r="AP3600" s="95">
        <f t="shared" ref="AP3600:AP3663" si="343">IF(AR3600,$H3600,0)</f>
        <v>0</v>
      </c>
      <c r="AS3600">
        <v>0</v>
      </c>
      <c r="AT3600">
        <v>0</v>
      </c>
      <c r="AU3600" t="e">
        <f t="shared" ref="AU3600:AU3663" ca="1" si="344">EVFlag(M3600)</f>
        <v>#NAME?</v>
      </c>
    </row>
    <row r="3601" spans="1:47" x14ac:dyDescent="0.15">
      <c r="A3601" s="21" t="s">
        <v>4791</v>
      </c>
      <c r="B3601" s="22" t="s">
        <v>17</v>
      </c>
      <c r="C3601" s="42">
        <v>2011</v>
      </c>
      <c r="D3601" s="22" t="s">
        <v>4792</v>
      </c>
      <c r="E3601" s="22"/>
      <c r="F3601" s="23">
        <v>13.97</v>
      </c>
      <c r="G3601" s="23">
        <v>13.97</v>
      </c>
      <c r="H3601" s="24">
        <f t="shared" si="339"/>
        <v>0</v>
      </c>
      <c r="I3601" s="153">
        <v>0</v>
      </c>
      <c r="J3601" s="24">
        <f t="shared" si="340"/>
        <v>0</v>
      </c>
      <c r="K3601" s="25">
        <f t="shared" si="341"/>
        <v>0</v>
      </c>
      <c r="L3601">
        <v>0</v>
      </c>
      <c r="M3601">
        <v>32964608</v>
      </c>
      <c r="N3601">
        <v>42065747</v>
      </c>
      <c r="O3601" s="52">
        <v>0</v>
      </c>
      <c r="P3601" s="52">
        <v>0</v>
      </c>
      <c r="Q3601" s="52">
        <v>0</v>
      </c>
      <c r="R3601" s="52">
        <v>0</v>
      </c>
      <c r="S3601" s="52">
        <v>0</v>
      </c>
      <c r="T3601" s="52">
        <v>0</v>
      </c>
      <c r="U3601" s="52">
        <v>0</v>
      </c>
      <c r="V3601" s="52">
        <v>0</v>
      </c>
      <c r="W3601" s="52">
        <v>0</v>
      </c>
      <c r="X3601" s="52">
        <v>0</v>
      </c>
      <c r="Y3601" s="52">
        <v>0</v>
      </c>
      <c r="Z3601" s="52">
        <v>0</v>
      </c>
      <c r="AA3601" s="25">
        <v>0</v>
      </c>
      <c r="AB3601" s="25">
        <v>0</v>
      </c>
      <c r="AC3601" s="25">
        <v>0</v>
      </c>
      <c r="AD3601" s="25">
        <v>0</v>
      </c>
      <c r="AE3601" s="25">
        <v>0</v>
      </c>
      <c r="AF3601" s="25">
        <v>0</v>
      </c>
      <c r="AG3601" s="25">
        <v>0</v>
      </c>
      <c r="AH3601" s="25">
        <v>0</v>
      </c>
      <c r="AI3601" s="25">
        <v>0</v>
      </c>
      <c r="AJ3601" s="25">
        <v>0</v>
      </c>
      <c r="AK3601" s="25">
        <v>0</v>
      </c>
      <c r="AL3601" s="25">
        <v>0</v>
      </c>
      <c r="AM3601" s="95">
        <v>0</v>
      </c>
      <c r="AN3601" s="95" t="e">
        <f ca="1">IF(MengeInEEGSummieren(M3601),AM3601,0)</f>
        <v>#NAME?</v>
      </c>
      <c r="AO3601" s="95">
        <f t="shared" si="342"/>
        <v>0</v>
      </c>
      <c r="AP3601" s="95">
        <f t="shared" si="343"/>
        <v>0</v>
      </c>
      <c r="AS3601">
        <v>0</v>
      </c>
      <c r="AT3601">
        <v>0</v>
      </c>
      <c r="AU3601" t="e">
        <f t="shared" ca="1" si="344"/>
        <v>#NAME?</v>
      </c>
    </row>
    <row r="3602" spans="1:47" x14ac:dyDescent="0.15">
      <c r="A3602" s="21" t="s">
        <v>4793</v>
      </c>
      <c r="B3602" s="22" t="s">
        <v>17</v>
      </c>
      <c r="C3602" s="42">
        <v>2011</v>
      </c>
      <c r="D3602" s="22" t="s">
        <v>4794</v>
      </c>
      <c r="E3602" s="22"/>
      <c r="F3602" s="23">
        <v>16.91</v>
      </c>
      <c r="G3602" s="23">
        <v>16.91</v>
      </c>
      <c r="H3602" s="24">
        <f t="shared" si="339"/>
        <v>0</v>
      </c>
      <c r="I3602" s="153">
        <v>0</v>
      </c>
      <c r="J3602" s="24">
        <f t="shared" si="340"/>
        <v>0</v>
      </c>
      <c r="K3602" s="25">
        <f t="shared" si="341"/>
        <v>0</v>
      </c>
      <c r="L3602">
        <v>0</v>
      </c>
      <c r="M3602">
        <v>32964608</v>
      </c>
      <c r="N3602">
        <v>42065747</v>
      </c>
      <c r="O3602" s="52">
        <v>0</v>
      </c>
      <c r="P3602" s="52">
        <v>0</v>
      </c>
      <c r="Q3602" s="52">
        <v>0</v>
      </c>
      <c r="R3602" s="52">
        <v>0</v>
      </c>
      <c r="S3602" s="52">
        <v>0</v>
      </c>
      <c r="T3602" s="52">
        <v>0</v>
      </c>
      <c r="U3602" s="52">
        <v>0</v>
      </c>
      <c r="V3602" s="52">
        <v>0</v>
      </c>
      <c r="W3602" s="52">
        <v>0</v>
      </c>
      <c r="X3602" s="52">
        <v>0</v>
      </c>
      <c r="Y3602" s="52">
        <v>0</v>
      </c>
      <c r="Z3602" s="52">
        <v>0</v>
      </c>
      <c r="AA3602" s="25">
        <v>0</v>
      </c>
      <c r="AB3602" s="25">
        <v>0</v>
      </c>
      <c r="AC3602" s="25">
        <v>0</v>
      </c>
      <c r="AD3602" s="25">
        <v>0</v>
      </c>
      <c r="AE3602" s="25">
        <v>0</v>
      </c>
      <c r="AF3602" s="25">
        <v>0</v>
      </c>
      <c r="AG3602" s="25">
        <v>0</v>
      </c>
      <c r="AH3602" s="25">
        <v>0</v>
      </c>
      <c r="AI3602" s="25">
        <v>0</v>
      </c>
      <c r="AJ3602" s="25">
        <v>0</v>
      </c>
      <c r="AK3602" s="25">
        <v>0</v>
      </c>
      <c r="AL3602" s="25">
        <v>0</v>
      </c>
      <c r="AM3602" s="95">
        <v>0</v>
      </c>
      <c r="AN3602" s="95" t="e">
        <f ca="1">IF(MengeInEEGSummieren(M3602),AM3602,0)</f>
        <v>#NAME?</v>
      </c>
      <c r="AO3602" s="95">
        <f t="shared" si="342"/>
        <v>0</v>
      </c>
      <c r="AP3602" s="95">
        <f t="shared" si="343"/>
        <v>0</v>
      </c>
      <c r="AS3602">
        <v>0</v>
      </c>
      <c r="AT3602">
        <v>0</v>
      </c>
      <c r="AU3602" t="e">
        <f t="shared" ca="1" si="344"/>
        <v>#NAME?</v>
      </c>
    </row>
    <row r="3603" spans="1:47" x14ac:dyDescent="0.15">
      <c r="A3603" s="21" t="s">
        <v>4795</v>
      </c>
      <c r="B3603" s="22" t="s">
        <v>17</v>
      </c>
      <c r="C3603" s="42">
        <v>2011</v>
      </c>
      <c r="D3603" s="22" t="s">
        <v>4796</v>
      </c>
      <c r="E3603" s="22"/>
      <c r="F3603" s="23">
        <v>12.5</v>
      </c>
      <c r="G3603" s="23">
        <v>12.5</v>
      </c>
      <c r="H3603" s="24">
        <f t="shared" si="339"/>
        <v>0</v>
      </c>
      <c r="I3603" s="153">
        <v>0</v>
      </c>
      <c r="J3603" s="24">
        <f t="shared" si="340"/>
        <v>0</v>
      </c>
      <c r="K3603" s="25">
        <f t="shared" si="341"/>
        <v>0</v>
      </c>
      <c r="L3603">
        <v>0</v>
      </c>
      <c r="M3603">
        <v>32964608</v>
      </c>
      <c r="N3603">
        <v>42065747</v>
      </c>
      <c r="O3603" s="52">
        <v>0</v>
      </c>
      <c r="P3603" s="52">
        <v>0</v>
      </c>
      <c r="Q3603" s="52">
        <v>0</v>
      </c>
      <c r="R3603" s="52">
        <v>0</v>
      </c>
      <c r="S3603" s="52">
        <v>0</v>
      </c>
      <c r="T3603" s="52">
        <v>0</v>
      </c>
      <c r="U3603" s="52">
        <v>0</v>
      </c>
      <c r="V3603" s="52">
        <v>0</v>
      </c>
      <c r="W3603" s="52">
        <v>0</v>
      </c>
      <c r="X3603" s="52">
        <v>0</v>
      </c>
      <c r="Y3603" s="52">
        <v>0</v>
      </c>
      <c r="Z3603" s="52">
        <v>0</v>
      </c>
      <c r="AA3603" s="25">
        <v>0</v>
      </c>
      <c r="AB3603" s="25">
        <v>0</v>
      </c>
      <c r="AC3603" s="25">
        <v>0</v>
      </c>
      <c r="AD3603" s="25">
        <v>0</v>
      </c>
      <c r="AE3603" s="25">
        <v>0</v>
      </c>
      <c r="AF3603" s="25">
        <v>0</v>
      </c>
      <c r="AG3603" s="25">
        <v>0</v>
      </c>
      <c r="AH3603" s="25">
        <v>0</v>
      </c>
      <c r="AI3603" s="25">
        <v>0</v>
      </c>
      <c r="AJ3603" s="25">
        <v>0</v>
      </c>
      <c r="AK3603" s="25">
        <v>0</v>
      </c>
      <c r="AL3603" s="25">
        <v>0</v>
      </c>
      <c r="AM3603" s="95">
        <v>0</v>
      </c>
      <c r="AN3603" s="95" t="e">
        <f ca="1">IF(MengeInEEGSummieren(M3603),AM3603,0)</f>
        <v>#NAME?</v>
      </c>
      <c r="AO3603" s="95">
        <f t="shared" si="342"/>
        <v>0</v>
      </c>
      <c r="AP3603" s="95">
        <f t="shared" si="343"/>
        <v>0</v>
      </c>
      <c r="AS3603">
        <v>0</v>
      </c>
      <c r="AT3603">
        <v>0</v>
      </c>
      <c r="AU3603" t="e">
        <f t="shared" ca="1" si="344"/>
        <v>#NAME?</v>
      </c>
    </row>
    <row r="3604" spans="1:47" x14ac:dyDescent="0.15">
      <c r="A3604" s="21" t="s">
        <v>4797</v>
      </c>
      <c r="B3604" s="22" t="s">
        <v>17</v>
      </c>
      <c r="C3604" s="42">
        <v>2011</v>
      </c>
      <c r="D3604" s="22" t="s">
        <v>4798</v>
      </c>
      <c r="E3604" s="22"/>
      <c r="F3604" s="23">
        <v>15.44</v>
      </c>
      <c r="G3604" s="23">
        <v>15.44</v>
      </c>
      <c r="H3604" s="24">
        <f t="shared" si="339"/>
        <v>0</v>
      </c>
      <c r="I3604" s="153">
        <v>0</v>
      </c>
      <c r="J3604" s="24">
        <f t="shared" si="340"/>
        <v>0</v>
      </c>
      <c r="K3604" s="25">
        <f t="shared" si="341"/>
        <v>0</v>
      </c>
      <c r="L3604">
        <v>0</v>
      </c>
      <c r="M3604">
        <v>32964608</v>
      </c>
      <c r="N3604">
        <v>42065747</v>
      </c>
      <c r="O3604" s="52">
        <v>0</v>
      </c>
      <c r="P3604" s="52">
        <v>0</v>
      </c>
      <c r="Q3604" s="52">
        <v>0</v>
      </c>
      <c r="R3604" s="52">
        <v>0</v>
      </c>
      <c r="S3604" s="52">
        <v>0</v>
      </c>
      <c r="T3604" s="52">
        <v>0</v>
      </c>
      <c r="U3604" s="52">
        <v>0</v>
      </c>
      <c r="V3604" s="52">
        <v>0</v>
      </c>
      <c r="W3604" s="52">
        <v>0</v>
      </c>
      <c r="X3604" s="52">
        <v>0</v>
      </c>
      <c r="Y3604" s="52">
        <v>0</v>
      </c>
      <c r="Z3604" s="52">
        <v>0</v>
      </c>
      <c r="AA3604" s="25">
        <v>0</v>
      </c>
      <c r="AB3604" s="25">
        <v>0</v>
      </c>
      <c r="AC3604" s="25">
        <v>0</v>
      </c>
      <c r="AD3604" s="25">
        <v>0</v>
      </c>
      <c r="AE3604" s="25">
        <v>0</v>
      </c>
      <c r="AF3604" s="25">
        <v>0</v>
      </c>
      <c r="AG3604" s="25">
        <v>0</v>
      </c>
      <c r="AH3604" s="25">
        <v>0</v>
      </c>
      <c r="AI3604" s="25">
        <v>0</v>
      </c>
      <c r="AJ3604" s="25">
        <v>0</v>
      </c>
      <c r="AK3604" s="25">
        <v>0</v>
      </c>
      <c r="AL3604" s="25">
        <v>0</v>
      </c>
      <c r="AM3604" s="95">
        <v>0</v>
      </c>
      <c r="AN3604" s="95" t="e">
        <f ca="1">IF(MengeInEEGSummieren(M3604),AM3604,0)</f>
        <v>#NAME?</v>
      </c>
      <c r="AO3604" s="95">
        <f t="shared" si="342"/>
        <v>0</v>
      </c>
      <c r="AP3604" s="95">
        <f t="shared" si="343"/>
        <v>0</v>
      </c>
      <c r="AS3604">
        <v>0</v>
      </c>
      <c r="AT3604">
        <v>0</v>
      </c>
      <c r="AU3604" t="e">
        <f t="shared" ca="1" si="344"/>
        <v>#NAME?</v>
      </c>
    </row>
    <row r="3605" spans="1:47" x14ac:dyDescent="0.15">
      <c r="A3605" s="21" t="s">
        <v>4799</v>
      </c>
      <c r="B3605" s="22" t="s">
        <v>17</v>
      </c>
      <c r="C3605" s="42">
        <v>2011</v>
      </c>
      <c r="D3605" s="22" t="s">
        <v>4800</v>
      </c>
      <c r="E3605" s="22"/>
      <c r="F3605" s="23">
        <v>12.99</v>
      </c>
      <c r="G3605" s="23">
        <v>12.99</v>
      </c>
      <c r="H3605" s="24">
        <f t="shared" si="339"/>
        <v>0</v>
      </c>
      <c r="I3605" s="153">
        <v>0</v>
      </c>
      <c r="J3605" s="24">
        <f t="shared" si="340"/>
        <v>0</v>
      </c>
      <c r="K3605" s="25">
        <f t="shared" si="341"/>
        <v>0</v>
      </c>
      <c r="L3605">
        <v>0</v>
      </c>
      <c r="M3605">
        <v>32964608</v>
      </c>
      <c r="N3605">
        <v>42065747</v>
      </c>
      <c r="O3605" s="52">
        <v>0</v>
      </c>
      <c r="P3605" s="52">
        <v>0</v>
      </c>
      <c r="Q3605" s="52">
        <v>0</v>
      </c>
      <c r="R3605" s="52">
        <v>0</v>
      </c>
      <c r="S3605" s="52">
        <v>0</v>
      </c>
      <c r="T3605" s="52">
        <v>0</v>
      </c>
      <c r="U3605" s="52">
        <v>0</v>
      </c>
      <c r="V3605" s="52">
        <v>0</v>
      </c>
      <c r="W3605" s="52">
        <v>0</v>
      </c>
      <c r="X3605" s="52">
        <v>0</v>
      </c>
      <c r="Y3605" s="52">
        <v>0</v>
      </c>
      <c r="Z3605" s="52">
        <v>0</v>
      </c>
      <c r="AA3605" s="25">
        <v>0</v>
      </c>
      <c r="AB3605" s="25">
        <v>0</v>
      </c>
      <c r="AC3605" s="25">
        <v>0</v>
      </c>
      <c r="AD3605" s="25">
        <v>0</v>
      </c>
      <c r="AE3605" s="25">
        <v>0</v>
      </c>
      <c r="AF3605" s="25">
        <v>0</v>
      </c>
      <c r="AG3605" s="25">
        <v>0</v>
      </c>
      <c r="AH3605" s="25">
        <v>0</v>
      </c>
      <c r="AI3605" s="25">
        <v>0</v>
      </c>
      <c r="AJ3605" s="25">
        <v>0</v>
      </c>
      <c r="AK3605" s="25">
        <v>0</v>
      </c>
      <c r="AL3605" s="25">
        <v>0</v>
      </c>
      <c r="AM3605" s="95">
        <v>0</v>
      </c>
      <c r="AN3605" s="95" t="e">
        <f ca="1">IF(MengeInEEGSummieren(M3605),AM3605,0)</f>
        <v>#NAME?</v>
      </c>
      <c r="AO3605" s="95">
        <f t="shared" si="342"/>
        <v>0</v>
      </c>
      <c r="AP3605" s="95">
        <f t="shared" si="343"/>
        <v>0</v>
      </c>
      <c r="AS3605">
        <v>0</v>
      </c>
      <c r="AT3605">
        <v>0</v>
      </c>
      <c r="AU3605" t="e">
        <f t="shared" ca="1" si="344"/>
        <v>#NAME?</v>
      </c>
    </row>
    <row r="3606" spans="1:47" x14ac:dyDescent="0.15">
      <c r="A3606" s="21" t="s">
        <v>4801</v>
      </c>
      <c r="B3606" s="22" t="s">
        <v>17</v>
      </c>
      <c r="C3606" s="42">
        <v>2011</v>
      </c>
      <c r="D3606" s="22" t="s">
        <v>4095</v>
      </c>
      <c r="E3606" s="22"/>
      <c r="F3606" s="23">
        <v>10.57</v>
      </c>
      <c r="G3606" s="23">
        <v>10.57</v>
      </c>
      <c r="H3606" s="24">
        <f t="shared" si="339"/>
        <v>0</v>
      </c>
      <c r="I3606" s="153">
        <v>0</v>
      </c>
      <c r="J3606" s="24">
        <f t="shared" si="340"/>
        <v>0</v>
      </c>
      <c r="K3606" s="25">
        <f t="shared" si="341"/>
        <v>0</v>
      </c>
      <c r="L3606">
        <v>0</v>
      </c>
      <c r="M3606">
        <v>32964608</v>
      </c>
      <c r="N3606">
        <v>42065747</v>
      </c>
      <c r="O3606" s="52">
        <v>0</v>
      </c>
      <c r="P3606" s="52">
        <v>0</v>
      </c>
      <c r="Q3606" s="52">
        <v>0</v>
      </c>
      <c r="R3606" s="52">
        <v>0</v>
      </c>
      <c r="S3606" s="52">
        <v>0</v>
      </c>
      <c r="T3606" s="52">
        <v>0</v>
      </c>
      <c r="U3606" s="52">
        <v>0</v>
      </c>
      <c r="V3606" s="52">
        <v>0</v>
      </c>
      <c r="W3606" s="52">
        <v>0</v>
      </c>
      <c r="X3606" s="52">
        <v>0</v>
      </c>
      <c r="Y3606" s="52">
        <v>0</v>
      </c>
      <c r="Z3606" s="52">
        <v>0</v>
      </c>
      <c r="AA3606" s="25">
        <v>0</v>
      </c>
      <c r="AB3606" s="25">
        <v>0</v>
      </c>
      <c r="AC3606" s="25">
        <v>0</v>
      </c>
      <c r="AD3606" s="25">
        <v>0</v>
      </c>
      <c r="AE3606" s="25">
        <v>0</v>
      </c>
      <c r="AF3606" s="25">
        <v>0</v>
      </c>
      <c r="AG3606" s="25">
        <v>0</v>
      </c>
      <c r="AH3606" s="25">
        <v>0</v>
      </c>
      <c r="AI3606" s="25">
        <v>0</v>
      </c>
      <c r="AJ3606" s="25">
        <v>0</v>
      </c>
      <c r="AK3606" s="25">
        <v>0</v>
      </c>
      <c r="AL3606" s="25">
        <v>0</v>
      </c>
      <c r="AM3606" s="95">
        <v>0</v>
      </c>
      <c r="AN3606" s="95" t="e">
        <f ca="1">IF(MengeInEEGSummieren(M3606),AM3606,0)</f>
        <v>#NAME?</v>
      </c>
      <c r="AO3606" s="95">
        <f t="shared" si="342"/>
        <v>0</v>
      </c>
      <c r="AP3606" s="95">
        <f t="shared" si="343"/>
        <v>0</v>
      </c>
      <c r="AS3606">
        <v>0</v>
      </c>
      <c r="AT3606">
        <v>0</v>
      </c>
      <c r="AU3606" t="e">
        <f t="shared" ca="1" si="344"/>
        <v>#NAME?</v>
      </c>
    </row>
    <row r="3607" spans="1:47" x14ac:dyDescent="0.15">
      <c r="A3607" s="307"/>
      <c r="B3607" s="308"/>
      <c r="C3607" s="309"/>
      <c r="D3607" s="308"/>
      <c r="E3607" s="308"/>
      <c r="F3607" s="310"/>
      <c r="G3607" s="310"/>
      <c r="H3607" s="311"/>
      <c r="I3607" s="312"/>
      <c r="J3607" s="311"/>
      <c r="K3607" s="313"/>
      <c r="L3607" s="66"/>
      <c r="M3607" s="66"/>
      <c r="N3607" s="66"/>
      <c r="O3607" s="314"/>
      <c r="P3607" s="314"/>
      <c r="Q3607" s="314"/>
      <c r="R3607" s="314"/>
      <c r="S3607" s="314"/>
      <c r="T3607" s="314"/>
      <c r="U3607" s="314"/>
      <c r="V3607" s="314"/>
      <c r="W3607" s="314"/>
      <c r="X3607" s="314"/>
      <c r="Y3607" s="314"/>
      <c r="Z3607" s="314"/>
      <c r="AA3607" s="315"/>
      <c r="AB3607" s="315"/>
      <c r="AC3607" s="315"/>
      <c r="AD3607" s="315"/>
      <c r="AE3607" s="315"/>
      <c r="AF3607" s="315"/>
      <c r="AG3607" s="315"/>
      <c r="AH3607" s="315"/>
      <c r="AI3607" s="315"/>
      <c r="AJ3607" s="315"/>
      <c r="AK3607" s="315"/>
      <c r="AL3607" s="315"/>
      <c r="AM3607" s="95">
        <v>0</v>
      </c>
      <c r="AN3607" s="95" t="e">
        <f ca="1">IF(MengeInEEGSummieren(M3607),AM3607,0)</f>
        <v>#NAME?</v>
      </c>
      <c r="AO3607" s="95">
        <f t="shared" si="342"/>
        <v>0</v>
      </c>
      <c r="AP3607" s="95">
        <f t="shared" si="343"/>
        <v>0</v>
      </c>
      <c r="AS3607">
        <v>0</v>
      </c>
      <c r="AT3607">
        <v>0</v>
      </c>
      <c r="AU3607" t="e">
        <f t="shared" ca="1" si="344"/>
        <v>#NAME?</v>
      </c>
    </row>
    <row r="3608" spans="1:47" x14ac:dyDescent="0.15">
      <c r="A3608" s="21" t="s">
        <v>4802</v>
      </c>
      <c r="B3608" s="22" t="s">
        <v>17</v>
      </c>
      <c r="C3608" s="42">
        <v>2012</v>
      </c>
      <c r="D3608" s="22" t="s">
        <v>867</v>
      </c>
      <c r="E3608" s="22"/>
      <c r="F3608" s="23">
        <v>11.32</v>
      </c>
      <c r="G3608" s="23">
        <v>11.32</v>
      </c>
      <c r="H3608" s="24">
        <f t="shared" si="339"/>
        <v>0</v>
      </c>
      <c r="I3608" s="153">
        <v>0</v>
      </c>
      <c r="J3608" s="24">
        <f t="shared" si="340"/>
        <v>0</v>
      </c>
      <c r="K3608" s="25">
        <f t="shared" si="341"/>
        <v>0</v>
      </c>
      <c r="L3608">
        <v>0</v>
      </c>
      <c r="M3608">
        <v>32964608</v>
      </c>
      <c r="N3608">
        <v>42065747</v>
      </c>
      <c r="O3608" s="52">
        <v>0</v>
      </c>
      <c r="P3608" s="52">
        <v>0</v>
      </c>
      <c r="Q3608" s="52">
        <v>0</v>
      </c>
      <c r="R3608" s="52">
        <v>0</v>
      </c>
      <c r="S3608" s="52">
        <v>0</v>
      </c>
      <c r="T3608" s="52">
        <v>0</v>
      </c>
      <c r="U3608" s="52">
        <v>0</v>
      </c>
      <c r="V3608" s="52">
        <v>0</v>
      </c>
      <c r="W3608" s="52">
        <v>0</v>
      </c>
      <c r="X3608" s="52">
        <v>0</v>
      </c>
      <c r="Y3608" s="52">
        <v>0</v>
      </c>
      <c r="Z3608" s="52">
        <v>0</v>
      </c>
      <c r="AA3608" s="25">
        <v>0</v>
      </c>
      <c r="AB3608" s="25">
        <v>0</v>
      </c>
      <c r="AC3608" s="25">
        <v>0</v>
      </c>
      <c r="AD3608" s="25">
        <v>0</v>
      </c>
      <c r="AE3608" s="25">
        <v>0</v>
      </c>
      <c r="AF3608" s="25">
        <v>0</v>
      </c>
      <c r="AG3608" s="25">
        <v>0</v>
      </c>
      <c r="AH3608" s="25">
        <v>0</v>
      </c>
      <c r="AI3608" s="25">
        <v>0</v>
      </c>
      <c r="AJ3608" s="25">
        <v>0</v>
      </c>
      <c r="AK3608" s="25">
        <v>0</v>
      </c>
      <c r="AL3608" s="25">
        <v>0</v>
      </c>
      <c r="AM3608" s="95">
        <v>0</v>
      </c>
      <c r="AN3608" s="95" t="e">
        <f ca="1">IF(MengeInEEGSummieren(M3608),AM3608,0)</f>
        <v>#NAME?</v>
      </c>
      <c r="AO3608" s="95">
        <f t="shared" si="342"/>
        <v>0</v>
      </c>
      <c r="AP3608" s="95">
        <f t="shared" si="343"/>
        <v>0</v>
      </c>
      <c r="AS3608">
        <v>0</v>
      </c>
      <c r="AT3608">
        <v>0</v>
      </c>
      <c r="AU3608" t="e">
        <f t="shared" ca="1" si="344"/>
        <v>#NAME?</v>
      </c>
    </row>
    <row r="3609" spans="1:47" x14ac:dyDescent="0.15">
      <c r="A3609" s="21" t="s">
        <v>4803</v>
      </c>
      <c r="B3609" s="22" t="s">
        <v>17</v>
      </c>
      <c r="C3609" s="42">
        <v>2012</v>
      </c>
      <c r="D3609" s="22" t="s">
        <v>3734</v>
      </c>
      <c r="E3609" s="22"/>
      <c r="F3609" s="23">
        <v>14.23</v>
      </c>
      <c r="G3609" s="23">
        <v>14.23</v>
      </c>
      <c r="H3609" s="24">
        <f t="shared" si="339"/>
        <v>0</v>
      </c>
      <c r="I3609" s="153">
        <v>0</v>
      </c>
      <c r="J3609" s="24">
        <f t="shared" si="340"/>
        <v>0</v>
      </c>
      <c r="K3609" s="25">
        <f t="shared" si="341"/>
        <v>0</v>
      </c>
      <c r="L3609">
        <v>0</v>
      </c>
      <c r="M3609">
        <v>32964608</v>
      </c>
      <c r="N3609">
        <v>42065747</v>
      </c>
      <c r="O3609" s="52">
        <v>0</v>
      </c>
      <c r="P3609" s="52">
        <v>0</v>
      </c>
      <c r="Q3609" s="52">
        <v>0</v>
      </c>
      <c r="R3609" s="52">
        <v>0</v>
      </c>
      <c r="S3609" s="52">
        <v>0</v>
      </c>
      <c r="T3609" s="52">
        <v>0</v>
      </c>
      <c r="U3609" s="52">
        <v>0</v>
      </c>
      <c r="V3609" s="52">
        <v>0</v>
      </c>
      <c r="W3609" s="52">
        <v>0</v>
      </c>
      <c r="X3609" s="52">
        <v>0</v>
      </c>
      <c r="Y3609" s="52">
        <v>0</v>
      </c>
      <c r="Z3609" s="52">
        <v>0</v>
      </c>
      <c r="AA3609" s="25">
        <v>0</v>
      </c>
      <c r="AB3609" s="25">
        <v>0</v>
      </c>
      <c r="AC3609" s="25">
        <v>0</v>
      </c>
      <c r="AD3609" s="25">
        <v>0</v>
      </c>
      <c r="AE3609" s="25">
        <v>0</v>
      </c>
      <c r="AF3609" s="25">
        <v>0</v>
      </c>
      <c r="AG3609" s="25">
        <v>0</v>
      </c>
      <c r="AH3609" s="25">
        <v>0</v>
      </c>
      <c r="AI3609" s="25">
        <v>0</v>
      </c>
      <c r="AJ3609" s="25">
        <v>0</v>
      </c>
      <c r="AK3609" s="25">
        <v>0</v>
      </c>
      <c r="AL3609" s="25">
        <v>0</v>
      </c>
      <c r="AM3609" s="95">
        <v>0</v>
      </c>
      <c r="AN3609" s="95" t="e">
        <f ca="1">IF(MengeInEEGSummieren(M3609),AM3609,0)</f>
        <v>#NAME?</v>
      </c>
      <c r="AO3609" s="95">
        <f t="shared" si="342"/>
        <v>0</v>
      </c>
      <c r="AP3609" s="95">
        <f t="shared" si="343"/>
        <v>0</v>
      </c>
      <c r="AS3609">
        <v>0</v>
      </c>
      <c r="AT3609">
        <v>0</v>
      </c>
      <c r="AU3609" t="e">
        <f t="shared" ca="1" si="344"/>
        <v>#NAME?</v>
      </c>
    </row>
    <row r="3610" spans="1:47" x14ac:dyDescent="0.15">
      <c r="A3610" s="21" t="s">
        <v>4804</v>
      </c>
      <c r="B3610" s="22" t="s">
        <v>17</v>
      </c>
      <c r="C3610" s="42">
        <v>2012</v>
      </c>
      <c r="D3610" s="22" t="s">
        <v>3736</v>
      </c>
      <c r="E3610" s="22"/>
      <c r="F3610" s="23">
        <v>17.14</v>
      </c>
      <c r="G3610" s="23">
        <v>17.14</v>
      </c>
      <c r="H3610" s="24">
        <f t="shared" si="339"/>
        <v>0</v>
      </c>
      <c r="I3610" s="153">
        <v>0</v>
      </c>
      <c r="J3610" s="24">
        <f t="shared" si="340"/>
        <v>0</v>
      </c>
      <c r="K3610" s="25">
        <f t="shared" si="341"/>
        <v>0</v>
      </c>
      <c r="L3610">
        <v>0</v>
      </c>
      <c r="M3610">
        <v>32964608</v>
      </c>
      <c r="N3610">
        <v>42065747</v>
      </c>
      <c r="O3610" s="52">
        <v>0</v>
      </c>
      <c r="P3610" s="52">
        <v>0</v>
      </c>
      <c r="Q3610" s="52">
        <v>0</v>
      </c>
      <c r="R3610" s="52">
        <v>0</v>
      </c>
      <c r="S3610" s="52">
        <v>0</v>
      </c>
      <c r="T3610" s="52">
        <v>0</v>
      </c>
      <c r="U3610" s="52">
        <v>0</v>
      </c>
      <c r="V3610" s="52">
        <v>0</v>
      </c>
      <c r="W3610" s="52">
        <v>0</v>
      </c>
      <c r="X3610" s="52">
        <v>0</v>
      </c>
      <c r="Y3610" s="52">
        <v>0</v>
      </c>
      <c r="Z3610" s="52">
        <v>0</v>
      </c>
      <c r="AA3610" s="25">
        <v>0</v>
      </c>
      <c r="AB3610" s="25">
        <v>0</v>
      </c>
      <c r="AC3610" s="25">
        <v>0</v>
      </c>
      <c r="AD3610" s="25">
        <v>0</v>
      </c>
      <c r="AE3610" s="25">
        <v>0</v>
      </c>
      <c r="AF3610" s="25">
        <v>0</v>
      </c>
      <c r="AG3610" s="25">
        <v>0</v>
      </c>
      <c r="AH3610" s="25">
        <v>0</v>
      </c>
      <c r="AI3610" s="25">
        <v>0</v>
      </c>
      <c r="AJ3610" s="25">
        <v>0</v>
      </c>
      <c r="AK3610" s="25">
        <v>0</v>
      </c>
      <c r="AL3610" s="25">
        <v>0</v>
      </c>
      <c r="AM3610" s="95">
        <v>0</v>
      </c>
      <c r="AN3610" s="95" t="e">
        <f ca="1">IF(MengeInEEGSummieren(M3610),AM3610,0)</f>
        <v>#NAME?</v>
      </c>
      <c r="AO3610" s="95">
        <f t="shared" si="342"/>
        <v>0</v>
      </c>
      <c r="AP3610" s="95">
        <f t="shared" si="343"/>
        <v>0</v>
      </c>
      <c r="AS3610">
        <v>0</v>
      </c>
      <c r="AT3610">
        <v>0</v>
      </c>
      <c r="AU3610" t="e">
        <f t="shared" ca="1" si="344"/>
        <v>#NAME?</v>
      </c>
    </row>
    <row r="3611" spans="1:47" x14ac:dyDescent="0.15">
      <c r="A3611" s="21" t="s">
        <v>4805</v>
      </c>
      <c r="B3611" s="22" t="s">
        <v>17</v>
      </c>
      <c r="C3611" s="42">
        <v>2012</v>
      </c>
      <c r="D3611" s="22" t="s">
        <v>3738</v>
      </c>
      <c r="E3611" s="22"/>
      <c r="F3611" s="23">
        <v>20.05</v>
      </c>
      <c r="G3611" s="23">
        <v>20.05</v>
      </c>
      <c r="H3611" s="24">
        <f t="shared" si="339"/>
        <v>0</v>
      </c>
      <c r="I3611" s="153">
        <v>0</v>
      </c>
      <c r="J3611" s="24">
        <f t="shared" si="340"/>
        <v>0</v>
      </c>
      <c r="K3611" s="25">
        <f t="shared" si="341"/>
        <v>0</v>
      </c>
      <c r="L3611">
        <v>0</v>
      </c>
      <c r="M3611">
        <v>32964608</v>
      </c>
      <c r="N3611">
        <v>42065747</v>
      </c>
      <c r="O3611" s="52">
        <v>0</v>
      </c>
      <c r="P3611" s="52">
        <v>0</v>
      </c>
      <c r="Q3611" s="52">
        <v>0</v>
      </c>
      <c r="R3611" s="52">
        <v>0</v>
      </c>
      <c r="S3611" s="52">
        <v>0</v>
      </c>
      <c r="T3611" s="52">
        <v>0</v>
      </c>
      <c r="U3611" s="52">
        <v>0</v>
      </c>
      <c r="V3611" s="52">
        <v>0</v>
      </c>
      <c r="W3611" s="52">
        <v>0</v>
      </c>
      <c r="X3611" s="52">
        <v>0</v>
      </c>
      <c r="Y3611" s="52">
        <v>0</v>
      </c>
      <c r="Z3611" s="52">
        <v>0</v>
      </c>
      <c r="AA3611" s="25">
        <v>0</v>
      </c>
      <c r="AB3611" s="25">
        <v>0</v>
      </c>
      <c r="AC3611" s="25">
        <v>0</v>
      </c>
      <c r="AD3611" s="25">
        <v>0</v>
      </c>
      <c r="AE3611" s="25">
        <v>0</v>
      </c>
      <c r="AF3611" s="25">
        <v>0</v>
      </c>
      <c r="AG3611" s="25">
        <v>0</v>
      </c>
      <c r="AH3611" s="25">
        <v>0</v>
      </c>
      <c r="AI3611" s="25">
        <v>0</v>
      </c>
      <c r="AJ3611" s="25">
        <v>0</v>
      </c>
      <c r="AK3611" s="25">
        <v>0</v>
      </c>
      <c r="AL3611" s="25">
        <v>0</v>
      </c>
      <c r="AM3611" s="95">
        <v>0</v>
      </c>
      <c r="AN3611" s="95" t="e">
        <f ca="1">IF(MengeInEEGSummieren(M3611),AM3611,0)</f>
        <v>#NAME?</v>
      </c>
      <c r="AO3611" s="95">
        <f t="shared" si="342"/>
        <v>0</v>
      </c>
      <c r="AP3611" s="95">
        <f t="shared" si="343"/>
        <v>0</v>
      </c>
      <c r="AS3611">
        <v>0</v>
      </c>
      <c r="AT3611">
        <v>0</v>
      </c>
      <c r="AU3611" t="e">
        <f t="shared" ca="1" si="344"/>
        <v>#NAME?</v>
      </c>
    </row>
    <row r="3612" spans="1:47" x14ac:dyDescent="0.15">
      <c r="A3612" s="21" t="s">
        <v>4806</v>
      </c>
      <c r="B3612" s="22" t="s">
        <v>17</v>
      </c>
      <c r="C3612" s="42">
        <v>2012</v>
      </c>
      <c r="D3612" s="22" t="s">
        <v>3844</v>
      </c>
      <c r="E3612" s="22"/>
      <c r="F3612" s="23">
        <v>13.26</v>
      </c>
      <c r="G3612" s="23">
        <v>13.26</v>
      </c>
      <c r="H3612" s="24">
        <f t="shared" si="339"/>
        <v>0</v>
      </c>
      <c r="I3612" s="153">
        <v>0</v>
      </c>
      <c r="J3612" s="24">
        <f t="shared" si="340"/>
        <v>0</v>
      </c>
      <c r="K3612" s="25">
        <f t="shared" si="341"/>
        <v>0</v>
      </c>
      <c r="L3612">
        <v>0</v>
      </c>
      <c r="M3612">
        <v>32964608</v>
      </c>
      <c r="N3612">
        <v>42065747</v>
      </c>
      <c r="O3612" s="52">
        <v>0</v>
      </c>
      <c r="P3612" s="52">
        <v>0</v>
      </c>
      <c r="Q3612" s="52">
        <v>0</v>
      </c>
      <c r="R3612" s="52">
        <v>0</v>
      </c>
      <c r="S3612" s="52">
        <v>0</v>
      </c>
      <c r="T3612" s="52">
        <v>0</v>
      </c>
      <c r="U3612" s="52">
        <v>0</v>
      </c>
      <c r="V3612" s="52">
        <v>0</v>
      </c>
      <c r="W3612" s="52">
        <v>0</v>
      </c>
      <c r="X3612" s="52">
        <v>0</v>
      </c>
      <c r="Y3612" s="52">
        <v>0</v>
      </c>
      <c r="Z3612" s="52">
        <v>0</v>
      </c>
      <c r="AA3612" s="25">
        <v>0</v>
      </c>
      <c r="AB3612" s="25">
        <v>0</v>
      </c>
      <c r="AC3612" s="25">
        <v>0</v>
      </c>
      <c r="AD3612" s="25">
        <v>0</v>
      </c>
      <c r="AE3612" s="25">
        <v>0</v>
      </c>
      <c r="AF3612" s="25">
        <v>0</v>
      </c>
      <c r="AG3612" s="25">
        <v>0</v>
      </c>
      <c r="AH3612" s="25">
        <v>0</v>
      </c>
      <c r="AI3612" s="25">
        <v>0</v>
      </c>
      <c r="AJ3612" s="25">
        <v>0</v>
      </c>
      <c r="AK3612" s="25">
        <v>0</v>
      </c>
      <c r="AL3612" s="25">
        <v>0</v>
      </c>
      <c r="AM3612" s="95">
        <v>0</v>
      </c>
      <c r="AN3612" s="95" t="e">
        <f ca="1">IF(MengeInEEGSummieren(M3612),AM3612,0)</f>
        <v>#NAME?</v>
      </c>
      <c r="AO3612" s="95">
        <f t="shared" si="342"/>
        <v>0</v>
      </c>
      <c r="AP3612" s="95">
        <f t="shared" si="343"/>
        <v>0</v>
      </c>
      <c r="AS3612">
        <v>0</v>
      </c>
      <c r="AT3612">
        <v>0</v>
      </c>
      <c r="AU3612" t="e">
        <f t="shared" ca="1" si="344"/>
        <v>#NAME?</v>
      </c>
    </row>
    <row r="3613" spans="1:47" x14ac:dyDescent="0.15">
      <c r="A3613" s="21" t="s">
        <v>4807</v>
      </c>
      <c r="B3613" s="22" t="s">
        <v>17</v>
      </c>
      <c r="C3613" s="42">
        <v>2012</v>
      </c>
      <c r="D3613" s="22" t="s">
        <v>3846</v>
      </c>
      <c r="E3613" s="22"/>
      <c r="F3613" s="23">
        <v>16.170000000000002</v>
      </c>
      <c r="G3613" s="23">
        <v>16.170000000000002</v>
      </c>
      <c r="H3613" s="24">
        <f t="shared" si="339"/>
        <v>0</v>
      </c>
      <c r="I3613" s="153">
        <v>0</v>
      </c>
      <c r="J3613" s="24">
        <f t="shared" si="340"/>
        <v>0</v>
      </c>
      <c r="K3613" s="25">
        <f t="shared" si="341"/>
        <v>0</v>
      </c>
      <c r="L3613">
        <v>0</v>
      </c>
      <c r="M3613">
        <v>32964608</v>
      </c>
      <c r="N3613">
        <v>42065747</v>
      </c>
      <c r="O3613" s="52">
        <v>0</v>
      </c>
      <c r="P3613" s="52">
        <v>0</v>
      </c>
      <c r="Q3613" s="52">
        <v>0</v>
      </c>
      <c r="R3613" s="52">
        <v>0</v>
      </c>
      <c r="S3613" s="52">
        <v>0</v>
      </c>
      <c r="T3613" s="52">
        <v>0</v>
      </c>
      <c r="U3613" s="52">
        <v>0</v>
      </c>
      <c r="V3613" s="52">
        <v>0</v>
      </c>
      <c r="W3613" s="52">
        <v>0</v>
      </c>
      <c r="X3613" s="52">
        <v>0</v>
      </c>
      <c r="Y3613" s="52">
        <v>0</v>
      </c>
      <c r="Z3613" s="52">
        <v>0</v>
      </c>
      <c r="AA3613" s="25">
        <v>0</v>
      </c>
      <c r="AB3613" s="25">
        <v>0</v>
      </c>
      <c r="AC3613" s="25">
        <v>0</v>
      </c>
      <c r="AD3613" s="25">
        <v>0</v>
      </c>
      <c r="AE3613" s="25">
        <v>0</v>
      </c>
      <c r="AF3613" s="25">
        <v>0</v>
      </c>
      <c r="AG3613" s="25">
        <v>0</v>
      </c>
      <c r="AH3613" s="25">
        <v>0</v>
      </c>
      <c r="AI3613" s="25">
        <v>0</v>
      </c>
      <c r="AJ3613" s="25">
        <v>0</v>
      </c>
      <c r="AK3613" s="25">
        <v>0</v>
      </c>
      <c r="AL3613" s="25">
        <v>0</v>
      </c>
      <c r="AM3613" s="95">
        <v>0</v>
      </c>
      <c r="AN3613" s="95" t="e">
        <f ca="1">IF(MengeInEEGSummieren(M3613),AM3613,0)</f>
        <v>#NAME?</v>
      </c>
      <c r="AO3613" s="95">
        <f t="shared" si="342"/>
        <v>0</v>
      </c>
      <c r="AP3613" s="95">
        <f t="shared" si="343"/>
        <v>0</v>
      </c>
      <c r="AS3613">
        <v>0</v>
      </c>
      <c r="AT3613">
        <v>0</v>
      </c>
      <c r="AU3613" t="e">
        <f t="shared" ca="1" si="344"/>
        <v>#NAME?</v>
      </c>
    </row>
    <row r="3614" spans="1:47" x14ac:dyDescent="0.15">
      <c r="A3614" s="21" t="s">
        <v>4808</v>
      </c>
      <c r="B3614" s="22" t="s">
        <v>17</v>
      </c>
      <c r="C3614" s="42">
        <v>2012</v>
      </c>
      <c r="D3614" s="22" t="s">
        <v>3848</v>
      </c>
      <c r="E3614" s="22"/>
      <c r="F3614" s="23">
        <v>19.079999999999998</v>
      </c>
      <c r="G3614" s="23">
        <v>19.079999999999998</v>
      </c>
      <c r="H3614" s="24">
        <f t="shared" si="339"/>
        <v>0</v>
      </c>
      <c r="I3614" s="153">
        <v>0</v>
      </c>
      <c r="J3614" s="24">
        <f t="shared" si="340"/>
        <v>0</v>
      </c>
      <c r="K3614" s="25">
        <f t="shared" si="341"/>
        <v>0</v>
      </c>
      <c r="L3614">
        <v>0</v>
      </c>
      <c r="M3614">
        <v>32964608</v>
      </c>
      <c r="N3614">
        <v>42065747</v>
      </c>
      <c r="O3614" s="52">
        <v>0</v>
      </c>
      <c r="P3614" s="52">
        <v>0</v>
      </c>
      <c r="Q3614" s="52">
        <v>0</v>
      </c>
      <c r="R3614" s="52">
        <v>0</v>
      </c>
      <c r="S3614" s="52">
        <v>0</v>
      </c>
      <c r="T3614" s="52">
        <v>0</v>
      </c>
      <c r="U3614" s="52">
        <v>0</v>
      </c>
      <c r="V3614" s="52">
        <v>0</v>
      </c>
      <c r="W3614" s="52">
        <v>0</v>
      </c>
      <c r="X3614" s="52">
        <v>0</v>
      </c>
      <c r="Y3614" s="52">
        <v>0</v>
      </c>
      <c r="Z3614" s="52">
        <v>0</v>
      </c>
      <c r="AA3614" s="25">
        <v>0</v>
      </c>
      <c r="AB3614" s="25">
        <v>0</v>
      </c>
      <c r="AC3614" s="25">
        <v>0</v>
      </c>
      <c r="AD3614" s="25">
        <v>0</v>
      </c>
      <c r="AE3614" s="25">
        <v>0</v>
      </c>
      <c r="AF3614" s="25">
        <v>0</v>
      </c>
      <c r="AG3614" s="25">
        <v>0</v>
      </c>
      <c r="AH3614" s="25">
        <v>0</v>
      </c>
      <c r="AI3614" s="25">
        <v>0</v>
      </c>
      <c r="AJ3614" s="25">
        <v>0</v>
      </c>
      <c r="AK3614" s="25">
        <v>0</v>
      </c>
      <c r="AL3614" s="25">
        <v>0</v>
      </c>
      <c r="AM3614" s="95">
        <v>0</v>
      </c>
      <c r="AN3614" s="95" t="e">
        <f ca="1">IF(MengeInEEGSummieren(M3614),AM3614,0)</f>
        <v>#NAME?</v>
      </c>
      <c r="AO3614" s="95">
        <f t="shared" si="342"/>
        <v>0</v>
      </c>
      <c r="AP3614" s="95">
        <f t="shared" si="343"/>
        <v>0</v>
      </c>
      <c r="AS3614">
        <v>0</v>
      </c>
      <c r="AT3614">
        <v>0</v>
      </c>
      <c r="AU3614" t="e">
        <f t="shared" ca="1" si="344"/>
        <v>#NAME?</v>
      </c>
    </row>
    <row r="3615" spans="1:47" x14ac:dyDescent="0.15">
      <c r="A3615" s="21" t="s">
        <v>4809</v>
      </c>
      <c r="B3615" s="22" t="s">
        <v>17</v>
      </c>
      <c r="C3615" s="42">
        <v>2012</v>
      </c>
      <c r="D3615" s="22" t="s">
        <v>3850</v>
      </c>
      <c r="E3615" s="22"/>
      <c r="F3615" s="23">
        <v>21.99</v>
      </c>
      <c r="G3615" s="23">
        <v>21.99</v>
      </c>
      <c r="H3615" s="24">
        <f t="shared" si="339"/>
        <v>0</v>
      </c>
      <c r="I3615" s="153">
        <v>0</v>
      </c>
      <c r="J3615" s="24">
        <f t="shared" si="340"/>
        <v>0</v>
      </c>
      <c r="K3615" s="25">
        <f t="shared" si="341"/>
        <v>0</v>
      </c>
      <c r="L3615">
        <v>0</v>
      </c>
      <c r="M3615">
        <v>32964608</v>
      </c>
      <c r="N3615">
        <v>42065747</v>
      </c>
      <c r="O3615" s="52">
        <v>0</v>
      </c>
      <c r="P3615" s="52">
        <v>0</v>
      </c>
      <c r="Q3615" s="52">
        <v>0</v>
      </c>
      <c r="R3615" s="52">
        <v>0</v>
      </c>
      <c r="S3615" s="52">
        <v>0</v>
      </c>
      <c r="T3615" s="52">
        <v>0</v>
      </c>
      <c r="U3615" s="52">
        <v>0</v>
      </c>
      <c r="V3615" s="52">
        <v>0</v>
      </c>
      <c r="W3615" s="52">
        <v>0</v>
      </c>
      <c r="X3615" s="52">
        <v>0</v>
      </c>
      <c r="Y3615" s="52">
        <v>0</v>
      </c>
      <c r="Z3615" s="52">
        <v>0</v>
      </c>
      <c r="AA3615" s="25">
        <v>0</v>
      </c>
      <c r="AB3615" s="25">
        <v>0</v>
      </c>
      <c r="AC3615" s="25">
        <v>0</v>
      </c>
      <c r="AD3615" s="25">
        <v>0</v>
      </c>
      <c r="AE3615" s="25">
        <v>0</v>
      </c>
      <c r="AF3615" s="25">
        <v>0</v>
      </c>
      <c r="AG3615" s="25">
        <v>0</v>
      </c>
      <c r="AH3615" s="25">
        <v>0</v>
      </c>
      <c r="AI3615" s="25">
        <v>0</v>
      </c>
      <c r="AJ3615" s="25">
        <v>0</v>
      </c>
      <c r="AK3615" s="25">
        <v>0</v>
      </c>
      <c r="AL3615" s="25">
        <v>0</v>
      </c>
      <c r="AM3615" s="95">
        <v>0</v>
      </c>
      <c r="AN3615" s="95" t="e">
        <f ca="1">IF(MengeInEEGSummieren(M3615),AM3615,0)</f>
        <v>#NAME?</v>
      </c>
      <c r="AO3615" s="95">
        <f t="shared" si="342"/>
        <v>0</v>
      </c>
      <c r="AP3615" s="95">
        <f t="shared" si="343"/>
        <v>0</v>
      </c>
      <c r="AS3615">
        <v>0</v>
      </c>
      <c r="AT3615">
        <v>0</v>
      </c>
      <c r="AU3615" t="e">
        <f t="shared" ca="1" si="344"/>
        <v>#NAME?</v>
      </c>
    </row>
    <row r="3616" spans="1:47" x14ac:dyDescent="0.15">
      <c r="A3616" s="21" t="s">
        <v>4810</v>
      </c>
      <c r="B3616" s="22" t="s">
        <v>17</v>
      </c>
      <c r="C3616" s="42">
        <v>2012</v>
      </c>
      <c r="D3616" s="22" t="s">
        <v>3892</v>
      </c>
      <c r="E3616" s="22"/>
      <c r="F3616" s="23">
        <v>8.91</v>
      </c>
      <c r="G3616" s="23">
        <v>8.91</v>
      </c>
      <c r="H3616" s="24">
        <f t="shared" si="339"/>
        <v>0</v>
      </c>
      <c r="I3616" s="153">
        <v>0</v>
      </c>
      <c r="J3616" s="24">
        <f t="shared" si="340"/>
        <v>0</v>
      </c>
      <c r="K3616" s="25">
        <f t="shared" si="341"/>
        <v>0</v>
      </c>
      <c r="L3616">
        <v>0</v>
      </c>
      <c r="M3616">
        <v>32964608</v>
      </c>
      <c r="N3616">
        <v>42065747</v>
      </c>
      <c r="O3616" s="52">
        <v>0</v>
      </c>
      <c r="P3616" s="52">
        <v>0</v>
      </c>
      <c r="Q3616" s="52">
        <v>0</v>
      </c>
      <c r="R3616" s="52">
        <v>0</v>
      </c>
      <c r="S3616" s="52">
        <v>0</v>
      </c>
      <c r="T3616" s="52">
        <v>0</v>
      </c>
      <c r="U3616" s="52">
        <v>0</v>
      </c>
      <c r="V3616" s="52">
        <v>0</v>
      </c>
      <c r="W3616" s="52">
        <v>0</v>
      </c>
      <c r="X3616" s="52">
        <v>0</v>
      </c>
      <c r="Y3616" s="52">
        <v>0</v>
      </c>
      <c r="Z3616" s="52">
        <v>0</v>
      </c>
      <c r="AA3616" s="25">
        <v>0</v>
      </c>
      <c r="AB3616" s="25">
        <v>0</v>
      </c>
      <c r="AC3616" s="25">
        <v>0</v>
      </c>
      <c r="AD3616" s="25">
        <v>0</v>
      </c>
      <c r="AE3616" s="25">
        <v>0</v>
      </c>
      <c r="AF3616" s="25">
        <v>0</v>
      </c>
      <c r="AG3616" s="25">
        <v>0</v>
      </c>
      <c r="AH3616" s="25">
        <v>0</v>
      </c>
      <c r="AI3616" s="25">
        <v>0</v>
      </c>
      <c r="AJ3616" s="25">
        <v>0</v>
      </c>
      <c r="AK3616" s="25">
        <v>0</v>
      </c>
      <c r="AL3616" s="25">
        <v>0</v>
      </c>
      <c r="AM3616" s="95">
        <v>0</v>
      </c>
      <c r="AN3616" s="95" t="e">
        <f ca="1">IF(MengeInEEGSummieren(M3616),AM3616,0)</f>
        <v>#NAME?</v>
      </c>
      <c r="AO3616" s="95">
        <f t="shared" si="342"/>
        <v>0</v>
      </c>
      <c r="AP3616" s="95">
        <f t="shared" si="343"/>
        <v>0</v>
      </c>
      <c r="AS3616">
        <v>0</v>
      </c>
      <c r="AT3616">
        <v>0</v>
      </c>
      <c r="AU3616" t="e">
        <f t="shared" ca="1" si="344"/>
        <v>#NAME?</v>
      </c>
    </row>
    <row r="3617" spans="1:47" x14ac:dyDescent="0.15">
      <c r="A3617" s="21" t="s">
        <v>4811</v>
      </c>
      <c r="B3617" s="22" t="s">
        <v>17</v>
      </c>
      <c r="C3617" s="42">
        <v>2012</v>
      </c>
      <c r="D3617" s="22" t="s">
        <v>3894</v>
      </c>
      <c r="E3617" s="22"/>
      <c r="F3617" s="23">
        <v>11.82</v>
      </c>
      <c r="G3617" s="23">
        <v>11.82</v>
      </c>
      <c r="H3617" s="24">
        <f t="shared" si="339"/>
        <v>0</v>
      </c>
      <c r="I3617" s="153">
        <v>0</v>
      </c>
      <c r="J3617" s="24">
        <f t="shared" si="340"/>
        <v>0</v>
      </c>
      <c r="K3617" s="25">
        <f t="shared" si="341"/>
        <v>0</v>
      </c>
      <c r="L3617">
        <v>0</v>
      </c>
      <c r="M3617">
        <v>32964608</v>
      </c>
      <c r="N3617">
        <v>42065747</v>
      </c>
      <c r="O3617" s="52">
        <v>0</v>
      </c>
      <c r="P3617" s="52">
        <v>0</v>
      </c>
      <c r="Q3617" s="52">
        <v>0</v>
      </c>
      <c r="R3617" s="52">
        <v>0</v>
      </c>
      <c r="S3617" s="52">
        <v>0</v>
      </c>
      <c r="T3617" s="52">
        <v>0</v>
      </c>
      <c r="U3617" s="52">
        <v>0</v>
      </c>
      <c r="V3617" s="52">
        <v>0</v>
      </c>
      <c r="W3617" s="52">
        <v>0</v>
      </c>
      <c r="X3617" s="52">
        <v>0</v>
      </c>
      <c r="Y3617" s="52">
        <v>0</v>
      </c>
      <c r="Z3617" s="52">
        <v>0</v>
      </c>
      <c r="AA3617" s="25">
        <v>0</v>
      </c>
      <c r="AB3617" s="25">
        <v>0</v>
      </c>
      <c r="AC3617" s="25">
        <v>0</v>
      </c>
      <c r="AD3617" s="25">
        <v>0</v>
      </c>
      <c r="AE3617" s="25">
        <v>0</v>
      </c>
      <c r="AF3617" s="25">
        <v>0</v>
      </c>
      <c r="AG3617" s="25">
        <v>0</v>
      </c>
      <c r="AH3617" s="25">
        <v>0</v>
      </c>
      <c r="AI3617" s="25">
        <v>0</v>
      </c>
      <c r="AJ3617" s="25">
        <v>0</v>
      </c>
      <c r="AK3617" s="25">
        <v>0</v>
      </c>
      <c r="AL3617" s="25">
        <v>0</v>
      </c>
      <c r="AM3617" s="95">
        <v>0</v>
      </c>
      <c r="AN3617" s="95" t="e">
        <f ca="1">IF(MengeInEEGSummieren(M3617),AM3617,0)</f>
        <v>#NAME?</v>
      </c>
      <c r="AO3617" s="95">
        <f t="shared" si="342"/>
        <v>0</v>
      </c>
      <c r="AP3617" s="95">
        <f t="shared" si="343"/>
        <v>0</v>
      </c>
      <c r="AS3617">
        <v>0</v>
      </c>
      <c r="AT3617">
        <v>0</v>
      </c>
      <c r="AU3617" t="e">
        <f t="shared" ca="1" si="344"/>
        <v>#NAME?</v>
      </c>
    </row>
    <row r="3618" spans="1:47" x14ac:dyDescent="0.15">
      <c r="A3618" s="21" t="s">
        <v>4812</v>
      </c>
      <c r="B3618" s="22" t="s">
        <v>17</v>
      </c>
      <c r="C3618" s="42">
        <v>2012</v>
      </c>
      <c r="D3618" s="22" t="s">
        <v>3896</v>
      </c>
      <c r="E3618" s="22"/>
      <c r="F3618" s="23">
        <v>14.73</v>
      </c>
      <c r="G3618" s="23">
        <v>14.73</v>
      </c>
      <c r="H3618" s="24">
        <f t="shared" si="339"/>
        <v>0</v>
      </c>
      <c r="I3618" s="153">
        <v>0</v>
      </c>
      <c r="J3618" s="24">
        <f t="shared" si="340"/>
        <v>0</v>
      </c>
      <c r="K3618" s="25">
        <f t="shared" si="341"/>
        <v>0</v>
      </c>
      <c r="L3618">
        <v>0</v>
      </c>
      <c r="M3618">
        <v>32964608</v>
      </c>
      <c r="N3618">
        <v>42065747</v>
      </c>
      <c r="O3618" s="52">
        <v>0</v>
      </c>
      <c r="P3618" s="52">
        <v>0</v>
      </c>
      <c r="Q3618" s="52">
        <v>0</v>
      </c>
      <c r="R3618" s="52">
        <v>0</v>
      </c>
      <c r="S3618" s="52">
        <v>0</v>
      </c>
      <c r="T3618" s="52">
        <v>0</v>
      </c>
      <c r="U3618" s="52">
        <v>0</v>
      </c>
      <c r="V3618" s="52">
        <v>0</v>
      </c>
      <c r="W3618" s="52">
        <v>0</v>
      </c>
      <c r="X3618" s="52">
        <v>0</v>
      </c>
      <c r="Y3618" s="52">
        <v>0</v>
      </c>
      <c r="Z3618" s="52">
        <v>0</v>
      </c>
      <c r="AA3618" s="25">
        <v>0</v>
      </c>
      <c r="AB3618" s="25">
        <v>0</v>
      </c>
      <c r="AC3618" s="25">
        <v>0</v>
      </c>
      <c r="AD3618" s="25">
        <v>0</v>
      </c>
      <c r="AE3618" s="25">
        <v>0</v>
      </c>
      <c r="AF3618" s="25">
        <v>0</v>
      </c>
      <c r="AG3618" s="25">
        <v>0</v>
      </c>
      <c r="AH3618" s="25">
        <v>0</v>
      </c>
      <c r="AI3618" s="25">
        <v>0</v>
      </c>
      <c r="AJ3618" s="25">
        <v>0</v>
      </c>
      <c r="AK3618" s="25">
        <v>0</v>
      </c>
      <c r="AL3618" s="25">
        <v>0</v>
      </c>
      <c r="AM3618" s="95">
        <v>0</v>
      </c>
      <c r="AN3618" s="95" t="e">
        <f ca="1">IF(MengeInEEGSummieren(M3618),AM3618,0)</f>
        <v>#NAME?</v>
      </c>
      <c r="AO3618" s="95">
        <f t="shared" si="342"/>
        <v>0</v>
      </c>
      <c r="AP3618" s="95">
        <f t="shared" si="343"/>
        <v>0</v>
      </c>
      <c r="AS3618">
        <v>0</v>
      </c>
      <c r="AT3618">
        <v>0</v>
      </c>
      <c r="AU3618" t="e">
        <f t="shared" ca="1" si="344"/>
        <v>#NAME?</v>
      </c>
    </row>
    <row r="3619" spans="1:47" x14ac:dyDescent="0.15">
      <c r="A3619" s="21" t="s">
        <v>4813</v>
      </c>
      <c r="B3619" s="22" t="s">
        <v>17</v>
      </c>
      <c r="C3619" s="42">
        <v>2012</v>
      </c>
      <c r="D3619" s="22" t="s">
        <v>3898</v>
      </c>
      <c r="E3619" s="22"/>
      <c r="F3619" s="23">
        <v>17.64</v>
      </c>
      <c r="G3619" s="23">
        <v>17.64</v>
      </c>
      <c r="H3619" s="24">
        <f t="shared" si="339"/>
        <v>0</v>
      </c>
      <c r="I3619" s="153">
        <v>0</v>
      </c>
      <c r="J3619" s="24">
        <f t="shared" si="340"/>
        <v>0</v>
      </c>
      <c r="K3619" s="25">
        <f t="shared" si="341"/>
        <v>0</v>
      </c>
      <c r="L3619">
        <v>0</v>
      </c>
      <c r="M3619">
        <v>32964608</v>
      </c>
      <c r="N3619">
        <v>42065747</v>
      </c>
      <c r="O3619" s="52">
        <v>0</v>
      </c>
      <c r="P3619" s="52">
        <v>0</v>
      </c>
      <c r="Q3619" s="52">
        <v>0</v>
      </c>
      <c r="R3619" s="52">
        <v>0</v>
      </c>
      <c r="S3619" s="52">
        <v>0</v>
      </c>
      <c r="T3619" s="52">
        <v>0</v>
      </c>
      <c r="U3619" s="52">
        <v>0</v>
      </c>
      <c r="V3619" s="52">
        <v>0</v>
      </c>
      <c r="W3619" s="52">
        <v>0</v>
      </c>
      <c r="X3619" s="52">
        <v>0</v>
      </c>
      <c r="Y3619" s="52">
        <v>0</v>
      </c>
      <c r="Z3619" s="52">
        <v>0</v>
      </c>
      <c r="AA3619" s="25">
        <v>0</v>
      </c>
      <c r="AB3619" s="25">
        <v>0</v>
      </c>
      <c r="AC3619" s="25">
        <v>0</v>
      </c>
      <c r="AD3619" s="25">
        <v>0</v>
      </c>
      <c r="AE3619" s="25">
        <v>0</v>
      </c>
      <c r="AF3619" s="25">
        <v>0</v>
      </c>
      <c r="AG3619" s="25">
        <v>0</v>
      </c>
      <c r="AH3619" s="25">
        <v>0</v>
      </c>
      <c r="AI3619" s="25">
        <v>0</v>
      </c>
      <c r="AJ3619" s="25">
        <v>0</v>
      </c>
      <c r="AK3619" s="25">
        <v>0</v>
      </c>
      <c r="AL3619" s="25">
        <v>0</v>
      </c>
      <c r="AM3619" s="95">
        <v>0</v>
      </c>
      <c r="AN3619" s="95" t="e">
        <f ca="1">IF(MengeInEEGSummieren(M3619),AM3619,0)</f>
        <v>#NAME?</v>
      </c>
      <c r="AO3619" s="95">
        <f t="shared" si="342"/>
        <v>0</v>
      </c>
      <c r="AP3619" s="95">
        <f t="shared" si="343"/>
        <v>0</v>
      </c>
      <c r="AS3619">
        <v>0</v>
      </c>
      <c r="AT3619">
        <v>0</v>
      </c>
      <c r="AU3619" t="e">
        <f t="shared" ca="1" si="344"/>
        <v>#NAME?</v>
      </c>
    </row>
    <row r="3620" spans="1:47" x14ac:dyDescent="0.15">
      <c r="A3620" s="21" t="s">
        <v>4814</v>
      </c>
      <c r="B3620" s="22" t="s">
        <v>17</v>
      </c>
      <c r="C3620" s="42">
        <v>2012</v>
      </c>
      <c r="D3620" s="22" t="s">
        <v>4004</v>
      </c>
      <c r="E3620" s="22"/>
      <c r="F3620" s="23">
        <v>10.85</v>
      </c>
      <c r="G3620" s="23">
        <v>10.85</v>
      </c>
      <c r="H3620" s="24">
        <f t="shared" si="339"/>
        <v>0</v>
      </c>
      <c r="I3620" s="153">
        <v>0</v>
      </c>
      <c r="J3620" s="24">
        <f t="shared" si="340"/>
        <v>0</v>
      </c>
      <c r="K3620" s="25">
        <f t="shared" si="341"/>
        <v>0</v>
      </c>
      <c r="L3620">
        <v>0</v>
      </c>
      <c r="M3620">
        <v>32964608</v>
      </c>
      <c r="N3620">
        <v>42065747</v>
      </c>
      <c r="O3620" s="52">
        <v>0</v>
      </c>
      <c r="P3620" s="52">
        <v>0</v>
      </c>
      <c r="Q3620" s="52">
        <v>0</v>
      </c>
      <c r="R3620" s="52">
        <v>0</v>
      </c>
      <c r="S3620" s="52">
        <v>0</v>
      </c>
      <c r="T3620" s="52">
        <v>0</v>
      </c>
      <c r="U3620" s="52">
        <v>0</v>
      </c>
      <c r="V3620" s="52">
        <v>0</v>
      </c>
      <c r="W3620" s="52">
        <v>0</v>
      </c>
      <c r="X3620" s="52">
        <v>0</v>
      </c>
      <c r="Y3620" s="52">
        <v>0</v>
      </c>
      <c r="Z3620" s="52">
        <v>0</v>
      </c>
      <c r="AA3620" s="25">
        <v>0</v>
      </c>
      <c r="AB3620" s="25">
        <v>0</v>
      </c>
      <c r="AC3620" s="25">
        <v>0</v>
      </c>
      <c r="AD3620" s="25">
        <v>0</v>
      </c>
      <c r="AE3620" s="25">
        <v>0</v>
      </c>
      <c r="AF3620" s="25">
        <v>0</v>
      </c>
      <c r="AG3620" s="25">
        <v>0</v>
      </c>
      <c r="AH3620" s="25">
        <v>0</v>
      </c>
      <c r="AI3620" s="25">
        <v>0</v>
      </c>
      <c r="AJ3620" s="25">
        <v>0</v>
      </c>
      <c r="AK3620" s="25">
        <v>0</v>
      </c>
      <c r="AL3620" s="25">
        <v>0</v>
      </c>
      <c r="AM3620" s="95">
        <v>0</v>
      </c>
      <c r="AN3620" s="95" t="e">
        <f ca="1">IF(MengeInEEGSummieren(M3620),AM3620,0)</f>
        <v>#NAME?</v>
      </c>
      <c r="AO3620" s="95">
        <f t="shared" si="342"/>
        <v>0</v>
      </c>
      <c r="AP3620" s="95">
        <f t="shared" si="343"/>
        <v>0</v>
      </c>
      <c r="AS3620">
        <v>0</v>
      </c>
      <c r="AT3620">
        <v>0</v>
      </c>
      <c r="AU3620" t="e">
        <f t="shared" ca="1" si="344"/>
        <v>#NAME?</v>
      </c>
    </row>
    <row r="3621" spans="1:47" x14ac:dyDescent="0.15">
      <c r="A3621" s="21" t="s">
        <v>4815</v>
      </c>
      <c r="B3621" s="22" t="s">
        <v>17</v>
      </c>
      <c r="C3621" s="42">
        <v>2012</v>
      </c>
      <c r="D3621" s="22" t="s">
        <v>4006</v>
      </c>
      <c r="E3621" s="22"/>
      <c r="F3621" s="23">
        <v>13.76</v>
      </c>
      <c r="G3621" s="23">
        <v>13.76</v>
      </c>
      <c r="H3621" s="24">
        <f t="shared" si="339"/>
        <v>0</v>
      </c>
      <c r="I3621" s="153">
        <v>0</v>
      </c>
      <c r="J3621" s="24">
        <f t="shared" si="340"/>
        <v>0</v>
      </c>
      <c r="K3621" s="25">
        <f t="shared" si="341"/>
        <v>0</v>
      </c>
      <c r="L3621">
        <v>0</v>
      </c>
      <c r="M3621">
        <v>32964608</v>
      </c>
      <c r="N3621">
        <v>42065747</v>
      </c>
      <c r="O3621" s="52">
        <v>0</v>
      </c>
      <c r="P3621" s="52">
        <v>0</v>
      </c>
      <c r="Q3621" s="52">
        <v>0</v>
      </c>
      <c r="R3621" s="52">
        <v>0</v>
      </c>
      <c r="S3621" s="52">
        <v>0</v>
      </c>
      <c r="T3621" s="52">
        <v>0</v>
      </c>
      <c r="U3621" s="52">
        <v>0</v>
      </c>
      <c r="V3621" s="52">
        <v>0</v>
      </c>
      <c r="W3621" s="52">
        <v>0</v>
      </c>
      <c r="X3621" s="52">
        <v>0</v>
      </c>
      <c r="Y3621" s="52">
        <v>0</v>
      </c>
      <c r="Z3621" s="52">
        <v>0</v>
      </c>
      <c r="AA3621" s="25">
        <v>0</v>
      </c>
      <c r="AB3621" s="25">
        <v>0</v>
      </c>
      <c r="AC3621" s="25">
        <v>0</v>
      </c>
      <c r="AD3621" s="25">
        <v>0</v>
      </c>
      <c r="AE3621" s="25">
        <v>0</v>
      </c>
      <c r="AF3621" s="25">
        <v>0</v>
      </c>
      <c r="AG3621" s="25">
        <v>0</v>
      </c>
      <c r="AH3621" s="25">
        <v>0</v>
      </c>
      <c r="AI3621" s="25">
        <v>0</v>
      </c>
      <c r="AJ3621" s="25">
        <v>0</v>
      </c>
      <c r="AK3621" s="25">
        <v>0</v>
      </c>
      <c r="AL3621" s="25">
        <v>0</v>
      </c>
      <c r="AM3621" s="95">
        <v>0</v>
      </c>
      <c r="AN3621" s="95" t="e">
        <f ca="1">IF(MengeInEEGSummieren(M3621),AM3621,0)</f>
        <v>#NAME?</v>
      </c>
      <c r="AO3621" s="95">
        <f t="shared" si="342"/>
        <v>0</v>
      </c>
      <c r="AP3621" s="95">
        <f t="shared" si="343"/>
        <v>0</v>
      </c>
      <c r="AS3621">
        <v>0</v>
      </c>
      <c r="AT3621">
        <v>0</v>
      </c>
      <c r="AU3621" t="e">
        <f t="shared" ca="1" si="344"/>
        <v>#NAME?</v>
      </c>
    </row>
    <row r="3622" spans="1:47" x14ac:dyDescent="0.15">
      <c r="A3622" s="21" t="s">
        <v>4816</v>
      </c>
      <c r="B3622" s="22" t="s">
        <v>17</v>
      </c>
      <c r="C3622" s="42">
        <v>2012</v>
      </c>
      <c r="D3622" s="22" t="s">
        <v>4008</v>
      </c>
      <c r="E3622" s="22"/>
      <c r="F3622" s="23">
        <v>16.670000000000002</v>
      </c>
      <c r="G3622" s="23">
        <v>16.670000000000002</v>
      </c>
      <c r="H3622" s="24">
        <f t="shared" si="339"/>
        <v>0</v>
      </c>
      <c r="I3622" s="153">
        <v>0</v>
      </c>
      <c r="J3622" s="24">
        <f t="shared" si="340"/>
        <v>0</v>
      </c>
      <c r="K3622" s="25">
        <f t="shared" si="341"/>
        <v>0</v>
      </c>
      <c r="L3622">
        <v>0</v>
      </c>
      <c r="M3622">
        <v>32964608</v>
      </c>
      <c r="N3622">
        <v>42065747</v>
      </c>
      <c r="O3622" s="52">
        <v>0</v>
      </c>
      <c r="P3622" s="52">
        <v>0</v>
      </c>
      <c r="Q3622" s="52">
        <v>0</v>
      </c>
      <c r="R3622" s="52">
        <v>0</v>
      </c>
      <c r="S3622" s="52">
        <v>0</v>
      </c>
      <c r="T3622" s="52">
        <v>0</v>
      </c>
      <c r="U3622" s="52">
        <v>0</v>
      </c>
      <c r="V3622" s="52">
        <v>0</v>
      </c>
      <c r="W3622" s="52">
        <v>0</v>
      </c>
      <c r="X3622" s="52">
        <v>0</v>
      </c>
      <c r="Y3622" s="52">
        <v>0</v>
      </c>
      <c r="Z3622" s="52">
        <v>0</v>
      </c>
      <c r="AA3622" s="25">
        <v>0</v>
      </c>
      <c r="AB3622" s="25">
        <v>0</v>
      </c>
      <c r="AC3622" s="25">
        <v>0</v>
      </c>
      <c r="AD3622" s="25">
        <v>0</v>
      </c>
      <c r="AE3622" s="25">
        <v>0</v>
      </c>
      <c r="AF3622" s="25">
        <v>0</v>
      </c>
      <c r="AG3622" s="25">
        <v>0</v>
      </c>
      <c r="AH3622" s="25">
        <v>0</v>
      </c>
      <c r="AI3622" s="25">
        <v>0</v>
      </c>
      <c r="AJ3622" s="25">
        <v>0</v>
      </c>
      <c r="AK3622" s="25">
        <v>0</v>
      </c>
      <c r="AL3622" s="25">
        <v>0</v>
      </c>
      <c r="AM3622" s="95">
        <v>0</v>
      </c>
      <c r="AN3622" s="95" t="e">
        <f ca="1">IF(MengeInEEGSummieren(M3622),AM3622,0)</f>
        <v>#NAME?</v>
      </c>
      <c r="AO3622" s="95">
        <f t="shared" si="342"/>
        <v>0</v>
      </c>
      <c r="AP3622" s="95">
        <f t="shared" si="343"/>
        <v>0</v>
      </c>
      <c r="AS3622">
        <v>0</v>
      </c>
      <c r="AT3622">
        <v>0</v>
      </c>
      <c r="AU3622" t="e">
        <f t="shared" ca="1" si="344"/>
        <v>#NAME?</v>
      </c>
    </row>
    <row r="3623" spans="1:47" x14ac:dyDescent="0.15">
      <c r="A3623" s="21" t="s">
        <v>4817</v>
      </c>
      <c r="B3623" s="22" t="s">
        <v>17</v>
      </c>
      <c r="C3623" s="42">
        <v>2012</v>
      </c>
      <c r="D3623" s="22" t="s">
        <v>4010</v>
      </c>
      <c r="E3623" s="22"/>
      <c r="F3623" s="23">
        <v>19.579999999999998</v>
      </c>
      <c r="G3623" s="23">
        <v>19.579999999999998</v>
      </c>
      <c r="H3623" s="24">
        <f t="shared" si="339"/>
        <v>0</v>
      </c>
      <c r="I3623" s="153">
        <v>0</v>
      </c>
      <c r="J3623" s="24">
        <f t="shared" si="340"/>
        <v>0</v>
      </c>
      <c r="K3623" s="25">
        <f t="shared" si="341"/>
        <v>0</v>
      </c>
      <c r="L3623">
        <v>0</v>
      </c>
      <c r="M3623">
        <v>32964608</v>
      </c>
      <c r="N3623">
        <v>42065747</v>
      </c>
      <c r="O3623" s="52">
        <v>0</v>
      </c>
      <c r="P3623" s="52">
        <v>0</v>
      </c>
      <c r="Q3623" s="52">
        <v>0</v>
      </c>
      <c r="R3623" s="52">
        <v>0</v>
      </c>
      <c r="S3623" s="52">
        <v>0</v>
      </c>
      <c r="T3623" s="52">
        <v>0</v>
      </c>
      <c r="U3623" s="52">
        <v>0</v>
      </c>
      <c r="V3623" s="52">
        <v>0</v>
      </c>
      <c r="W3623" s="52">
        <v>0</v>
      </c>
      <c r="X3623" s="52">
        <v>0</v>
      </c>
      <c r="Y3623" s="52">
        <v>0</v>
      </c>
      <c r="Z3623" s="52">
        <v>0</v>
      </c>
      <c r="AA3623" s="25">
        <v>0</v>
      </c>
      <c r="AB3623" s="25">
        <v>0</v>
      </c>
      <c r="AC3623" s="25">
        <v>0</v>
      </c>
      <c r="AD3623" s="25">
        <v>0</v>
      </c>
      <c r="AE3623" s="25">
        <v>0</v>
      </c>
      <c r="AF3623" s="25">
        <v>0</v>
      </c>
      <c r="AG3623" s="25">
        <v>0</v>
      </c>
      <c r="AH3623" s="25">
        <v>0</v>
      </c>
      <c r="AI3623" s="25">
        <v>0</v>
      </c>
      <c r="AJ3623" s="25">
        <v>0</v>
      </c>
      <c r="AK3623" s="25">
        <v>0</v>
      </c>
      <c r="AL3623" s="25">
        <v>0</v>
      </c>
      <c r="AM3623" s="95">
        <v>0</v>
      </c>
      <c r="AN3623" s="95" t="e">
        <f ca="1">IF(MengeInEEGSummieren(M3623),AM3623,0)</f>
        <v>#NAME?</v>
      </c>
      <c r="AO3623" s="95">
        <f t="shared" si="342"/>
        <v>0</v>
      </c>
      <c r="AP3623" s="95">
        <f t="shared" si="343"/>
        <v>0</v>
      </c>
      <c r="AS3623">
        <v>0</v>
      </c>
      <c r="AT3623">
        <v>0</v>
      </c>
      <c r="AU3623" t="e">
        <f t="shared" ca="1" si="344"/>
        <v>#NAME?</v>
      </c>
    </row>
    <row r="3624" spans="1:47" x14ac:dyDescent="0.15">
      <c r="A3624" s="21" t="s">
        <v>4818</v>
      </c>
      <c r="B3624" s="22" t="s">
        <v>17</v>
      </c>
      <c r="C3624" s="42">
        <v>2012</v>
      </c>
      <c r="D3624" s="22" t="s">
        <v>233</v>
      </c>
      <c r="E3624" s="22"/>
      <c r="F3624" s="23">
        <v>8</v>
      </c>
      <c r="G3624" s="23">
        <v>8</v>
      </c>
      <c r="H3624" s="24">
        <f t="shared" si="339"/>
        <v>0</v>
      </c>
      <c r="I3624" s="153">
        <v>0</v>
      </c>
      <c r="J3624" s="24">
        <f t="shared" si="340"/>
        <v>0</v>
      </c>
      <c r="K3624" s="25">
        <f t="shared" si="341"/>
        <v>0</v>
      </c>
      <c r="L3624">
        <v>0</v>
      </c>
      <c r="M3624">
        <v>32964608</v>
      </c>
      <c r="N3624">
        <v>42065747</v>
      </c>
      <c r="O3624" s="52">
        <v>0</v>
      </c>
      <c r="P3624" s="52">
        <v>0</v>
      </c>
      <c r="Q3624" s="52">
        <v>0</v>
      </c>
      <c r="R3624" s="52">
        <v>0</v>
      </c>
      <c r="S3624" s="52">
        <v>0</v>
      </c>
      <c r="T3624" s="52">
        <v>0</v>
      </c>
      <c r="U3624" s="52">
        <v>0</v>
      </c>
      <c r="V3624" s="52">
        <v>0</v>
      </c>
      <c r="W3624" s="52">
        <v>0</v>
      </c>
      <c r="X3624" s="52">
        <v>0</v>
      </c>
      <c r="Y3624" s="52">
        <v>0</v>
      </c>
      <c r="Z3624" s="52">
        <v>0</v>
      </c>
      <c r="AA3624" s="25">
        <v>0</v>
      </c>
      <c r="AB3624" s="25">
        <v>0</v>
      </c>
      <c r="AC3624" s="25">
        <v>0</v>
      </c>
      <c r="AD3624" s="25">
        <v>0</v>
      </c>
      <c r="AE3624" s="25">
        <v>0</v>
      </c>
      <c r="AF3624" s="25">
        <v>0</v>
      </c>
      <c r="AG3624" s="25">
        <v>0</v>
      </c>
      <c r="AH3624" s="25">
        <v>0</v>
      </c>
      <c r="AI3624" s="25">
        <v>0</v>
      </c>
      <c r="AJ3624" s="25">
        <v>0</v>
      </c>
      <c r="AK3624" s="25">
        <v>0</v>
      </c>
      <c r="AL3624" s="25">
        <v>0</v>
      </c>
      <c r="AM3624" s="95">
        <v>0</v>
      </c>
      <c r="AN3624" s="95" t="e">
        <f ca="1">IF(MengeInEEGSummieren(M3624),AM3624,0)</f>
        <v>#NAME?</v>
      </c>
      <c r="AO3624" s="95">
        <f t="shared" si="342"/>
        <v>0</v>
      </c>
      <c r="AP3624" s="95">
        <f t="shared" si="343"/>
        <v>0</v>
      </c>
      <c r="AS3624">
        <v>0</v>
      </c>
      <c r="AT3624">
        <v>0</v>
      </c>
      <c r="AU3624" t="e">
        <f t="shared" ca="1" si="344"/>
        <v>#NAME?</v>
      </c>
    </row>
    <row r="3625" spans="1:47" x14ac:dyDescent="0.15">
      <c r="A3625" s="21" t="s">
        <v>4819</v>
      </c>
      <c r="B3625" s="22" t="s">
        <v>17</v>
      </c>
      <c r="C3625" s="42">
        <v>2012</v>
      </c>
      <c r="D3625" s="22" t="s">
        <v>4053</v>
      </c>
      <c r="E3625" s="22"/>
      <c r="F3625" s="23">
        <v>10.91</v>
      </c>
      <c r="G3625" s="23">
        <v>10.91</v>
      </c>
      <c r="H3625" s="24">
        <f t="shared" si="339"/>
        <v>0</v>
      </c>
      <c r="I3625" s="153">
        <v>0</v>
      </c>
      <c r="J3625" s="24">
        <f t="shared" si="340"/>
        <v>0</v>
      </c>
      <c r="K3625" s="25">
        <f t="shared" si="341"/>
        <v>0</v>
      </c>
      <c r="L3625">
        <v>0</v>
      </c>
      <c r="M3625">
        <v>32964608</v>
      </c>
      <c r="N3625">
        <v>42065747</v>
      </c>
      <c r="O3625" s="52">
        <v>0</v>
      </c>
      <c r="P3625" s="52">
        <v>0</v>
      </c>
      <c r="Q3625" s="52">
        <v>0</v>
      </c>
      <c r="R3625" s="52">
        <v>0</v>
      </c>
      <c r="S3625" s="52">
        <v>0</v>
      </c>
      <c r="T3625" s="52">
        <v>0</v>
      </c>
      <c r="U3625" s="52">
        <v>0</v>
      </c>
      <c r="V3625" s="52">
        <v>0</v>
      </c>
      <c r="W3625" s="52">
        <v>0</v>
      </c>
      <c r="X3625" s="52">
        <v>0</v>
      </c>
      <c r="Y3625" s="52">
        <v>0</v>
      </c>
      <c r="Z3625" s="52">
        <v>0</v>
      </c>
      <c r="AA3625" s="25">
        <v>0</v>
      </c>
      <c r="AB3625" s="25">
        <v>0</v>
      </c>
      <c r="AC3625" s="25">
        <v>0</v>
      </c>
      <c r="AD3625" s="25">
        <v>0</v>
      </c>
      <c r="AE3625" s="25">
        <v>0</v>
      </c>
      <c r="AF3625" s="25">
        <v>0</v>
      </c>
      <c r="AG3625" s="25">
        <v>0</v>
      </c>
      <c r="AH3625" s="25">
        <v>0</v>
      </c>
      <c r="AI3625" s="25">
        <v>0</v>
      </c>
      <c r="AJ3625" s="25">
        <v>0</v>
      </c>
      <c r="AK3625" s="25">
        <v>0</v>
      </c>
      <c r="AL3625" s="25">
        <v>0</v>
      </c>
      <c r="AM3625" s="95">
        <v>0</v>
      </c>
      <c r="AN3625" s="95" t="e">
        <f ca="1">IF(MengeInEEGSummieren(M3625),AM3625,0)</f>
        <v>#NAME?</v>
      </c>
      <c r="AO3625" s="95">
        <f t="shared" si="342"/>
        <v>0</v>
      </c>
      <c r="AP3625" s="95">
        <f t="shared" si="343"/>
        <v>0</v>
      </c>
      <c r="AS3625">
        <v>0</v>
      </c>
      <c r="AT3625">
        <v>0</v>
      </c>
      <c r="AU3625" t="e">
        <f t="shared" ca="1" si="344"/>
        <v>#NAME?</v>
      </c>
    </row>
    <row r="3626" spans="1:47" x14ac:dyDescent="0.15">
      <c r="A3626" s="21" t="s">
        <v>4820</v>
      </c>
      <c r="B3626" s="22" t="s">
        <v>17</v>
      </c>
      <c r="C3626" s="42">
        <v>2012</v>
      </c>
      <c r="D3626" s="22" t="s">
        <v>763</v>
      </c>
      <c r="E3626" s="22"/>
      <c r="F3626" s="23">
        <v>11.88</v>
      </c>
      <c r="G3626" s="23">
        <v>11.88</v>
      </c>
      <c r="H3626" s="24">
        <f t="shared" si="339"/>
        <v>0</v>
      </c>
      <c r="I3626" s="153">
        <v>0</v>
      </c>
      <c r="J3626" s="24">
        <f t="shared" si="340"/>
        <v>0</v>
      </c>
      <c r="K3626" s="25">
        <f t="shared" si="341"/>
        <v>0</v>
      </c>
      <c r="L3626">
        <v>0</v>
      </c>
      <c r="M3626">
        <v>32964608</v>
      </c>
      <c r="N3626">
        <v>42065747</v>
      </c>
      <c r="O3626" s="52">
        <v>0</v>
      </c>
      <c r="P3626" s="52">
        <v>0</v>
      </c>
      <c r="Q3626" s="52">
        <v>0</v>
      </c>
      <c r="R3626" s="52">
        <v>0</v>
      </c>
      <c r="S3626" s="52">
        <v>0</v>
      </c>
      <c r="T3626" s="52">
        <v>0</v>
      </c>
      <c r="U3626" s="52">
        <v>0</v>
      </c>
      <c r="V3626" s="52">
        <v>0</v>
      </c>
      <c r="W3626" s="52">
        <v>0</v>
      </c>
      <c r="X3626" s="52">
        <v>0</v>
      </c>
      <c r="Y3626" s="52">
        <v>0</v>
      </c>
      <c r="Z3626" s="52">
        <v>0</v>
      </c>
      <c r="AA3626" s="25">
        <v>0</v>
      </c>
      <c r="AB3626" s="25">
        <v>0</v>
      </c>
      <c r="AC3626" s="25">
        <v>0</v>
      </c>
      <c r="AD3626" s="25">
        <v>0</v>
      </c>
      <c r="AE3626" s="25">
        <v>0</v>
      </c>
      <c r="AF3626" s="25">
        <v>0</v>
      </c>
      <c r="AG3626" s="25">
        <v>0</v>
      </c>
      <c r="AH3626" s="25">
        <v>0</v>
      </c>
      <c r="AI3626" s="25">
        <v>0</v>
      </c>
      <c r="AJ3626" s="25">
        <v>0</v>
      </c>
      <c r="AK3626" s="25">
        <v>0</v>
      </c>
      <c r="AL3626" s="25">
        <v>0</v>
      </c>
      <c r="AM3626" s="95">
        <v>0</v>
      </c>
      <c r="AN3626" s="95" t="e">
        <f ca="1">IF(MengeInEEGSummieren(M3626),AM3626,0)</f>
        <v>#NAME?</v>
      </c>
      <c r="AO3626" s="95">
        <f t="shared" si="342"/>
        <v>0</v>
      </c>
      <c r="AP3626" s="95">
        <f t="shared" si="343"/>
        <v>0</v>
      </c>
      <c r="AS3626">
        <v>0</v>
      </c>
      <c r="AT3626">
        <v>0</v>
      </c>
      <c r="AU3626" t="e">
        <f t="shared" ca="1" si="344"/>
        <v>#NAME?</v>
      </c>
    </row>
    <row r="3627" spans="1:47" x14ac:dyDescent="0.15">
      <c r="A3627" s="21" t="s">
        <v>4821</v>
      </c>
      <c r="B3627" s="22" t="s">
        <v>17</v>
      </c>
      <c r="C3627" s="42">
        <v>2012</v>
      </c>
      <c r="D3627" s="22" t="s">
        <v>4056</v>
      </c>
      <c r="E3627" s="22"/>
      <c r="F3627" s="23">
        <v>14.79</v>
      </c>
      <c r="G3627" s="23">
        <v>14.79</v>
      </c>
      <c r="H3627" s="24">
        <f t="shared" si="339"/>
        <v>0</v>
      </c>
      <c r="I3627" s="153">
        <v>0</v>
      </c>
      <c r="J3627" s="24">
        <f t="shared" si="340"/>
        <v>0</v>
      </c>
      <c r="K3627" s="25">
        <f t="shared" si="341"/>
        <v>0</v>
      </c>
      <c r="L3627">
        <v>0</v>
      </c>
      <c r="M3627">
        <v>32964608</v>
      </c>
      <c r="N3627">
        <v>42065747</v>
      </c>
      <c r="O3627" s="52">
        <v>0</v>
      </c>
      <c r="P3627" s="52">
        <v>0</v>
      </c>
      <c r="Q3627" s="52">
        <v>0</v>
      </c>
      <c r="R3627" s="52">
        <v>0</v>
      </c>
      <c r="S3627" s="52">
        <v>0</v>
      </c>
      <c r="T3627" s="52">
        <v>0</v>
      </c>
      <c r="U3627" s="52">
        <v>0</v>
      </c>
      <c r="V3627" s="52">
        <v>0</v>
      </c>
      <c r="W3627" s="52">
        <v>0</v>
      </c>
      <c r="X3627" s="52">
        <v>0</v>
      </c>
      <c r="Y3627" s="52">
        <v>0</v>
      </c>
      <c r="Z3627" s="52">
        <v>0</v>
      </c>
      <c r="AA3627" s="25">
        <v>0</v>
      </c>
      <c r="AB3627" s="25">
        <v>0</v>
      </c>
      <c r="AC3627" s="25">
        <v>0</v>
      </c>
      <c r="AD3627" s="25">
        <v>0</v>
      </c>
      <c r="AE3627" s="25">
        <v>0</v>
      </c>
      <c r="AF3627" s="25">
        <v>0</v>
      </c>
      <c r="AG3627" s="25">
        <v>0</v>
      </c>
      <c r="AH3627" s="25">
        <v>0</v>
      </c>
      <c r="AI3627" s="25">
        <v>0</v>
      </c>
      <c r="AJ3627" s="25">
        <v>0</v>
      </c>
      <c r="AK3627" s="25">
        <v>0</v>
      </c>
      <c r="AL3627" s="25">
        <v>0</v>
      </c>
      <c r="AM3627" s="95">
        <v>0</v>
      </c>
      <c r="AN3627" s="95" t="e">
        <f ca="1">IF(MengeInEEGSummieren(M3627),AM3627,0)</f>
        <v>#NAME?</v>
      </c>
      <c r="AO3627" s="95">
        <f t="shared" si="342"/>
        <v>0</v>
      </c>
      <c r="AP3627" s="95">
        <f t="shared" si="343"/>
        <v>0</v>
      </c>
      <c r="AS3627">
        <v>0</v>
      </c>
      <c r="AT3627">
        <v>0</v>
      </c>
      <c r="AU3627" t="e">
        <f t="shared" ca="1" si="344"/>
        <v>#NAME?</v>
      </c>
    </row>
    <row r="3628" spans="1:47" x14ac:dyDescent="0.15">
      <c r="A3628" s="21" t="s">
        <v>4822</v>
      </c>
      <c r="B3628" s="22" t="s">
        <v>17</v>
      </c>
      <c r="C3628" s="42">
        <v>2012</v>
      </c>
      <c r="D3628" s="22" t="s">
        <v>4058</v>
      </c>
      <c r="E3628" s="22"/>
      <c r="F3628" s="23">
        <v>10.43</v>
      </c>
      <c r="G3628" s="23">
        <v>10.43</v>
      </c>
      <c r="H3628" s="24">
        <f t="shared" si="339"/>
        <v>0</v>
      </c>
      <c r="I3628" s="153">
        <v>0</v>
      </c>
      <c r="J3628" s="24">
        <f t="shared" si="340"/>
        <v>0</v>
      </c>
      <c r="K3628" s="25">
        <f t="shared" si="341"/>
        <v>0</v>
      </c>
      <c r="L3628">
        <v>0</v>
      </c>
      <c r="M3628">
        <v>32964608</v>
      </c>
      <c r="N3628">
        <v>42065747</v>
      </c>
      <c r="O3628" s="52">
        <v>0</v>
      </c>
      <c r="P3628" s="52">
        <v>0</v>
      </c>
      <c r="Q3628" s="52">
        <v>0</v>
      </c>
      <c r="R3628" s="52">
        <v>0</v>
      </c>
      <c r="S3628" s="52">
        <v>0</v>
      </c>
      <c r="T3628" s="52">
        <v>0</v>
      </c>
      <c r="U3628" s="52">
        <v>0</v>
      </c>
      <c r="V3628" s="52">
        <v>0</v>
      </c>
      <c r="W3628" s="52">
        <v>0</v>
      </c>
      <c r="X3628" s="52">
        <v>0</v>
      </c>
      <c r="Y3628" s="52">
        <v>0</v>
      </c>
      <c r="Z3628" s="52">
        <v>0</v>
      </c>
      <c r="AA3628" s="25">
        <v>0</v>
      </c>
      <c r="AB3628" s="25">
        <v>0</v>
      </c>
      <c r="AC3628" s="25">
        <v>0</v>
      </c>
      <c r="AD3628" s="25">
        <v>0</v>
      </c>
      <c r="AE3628" s="25">
        <v>0</v>
      </c>
      <c r="AF3628" s="25">
        <v>0</v>
      </c>
      <c r="AG3628" s="25">
        <v>0</v>
      </c>
      <c r="AH3628" s="25">
        <v>0</v>
      </c>
      <c r="AI3628" s="25">
        <v>0</v>
      </c>
      <c r="AJ3628" s="25">
        <v>0</v>
      </c>
      <c r="AK3628" s="25">
        <v>0</v>
      </c>
      <c r="AL3628" s="25">
        <v>0</v>
      </c>
      <c r="AM3628" s="95">
        <v>0</v>
      </c>
      <c r="AN3628" s="95" t="e">
        <f ca="1">IF(MengeInEEGSummieren(M3628),AM3628,0)</f>
        <v>#NAME?</v>
      </c>
      <c r="AO3628" s="95">
        <f t="shared" si="342"/>
        <v>0</v>
      </c>
      <c r="AP3628" s="95">
        <f t="shared" si="343"/>
        <v>0</v>
      </c>
      <c r="AS3628">
        <v>0</v>
      </c>
      <c r="AT3628">
        <v>0</v>
      </c>
      <c r="AU3628" t="e">
        <f t="shared" ca="1" si="344"/>
        <v>#NAME?</v>
      </c>
    </row>
    <row r="3629" spans="1:47" x14ac:dyDescent="0.15">
      <c r="A3629" s="21" t="s">
        <v>4823</v>
      </c>
      <c r="B3629" s="22" t="s">
        <v>17</v>
      </c>
      <c r="C3629" s="42">
        <v>2012</v>
      </c>
      <c r="D3629" s="22" t="s">
        <v>4060</v>
      </c>
      <c r="E3629" s="22"/>
      <c r="F3629" s="23">
        <v>13.34</v>
      </c>
      <c r="G3629" s="23">
        <v>13.34</v>
      </c>
      <c r="H3629" s="24">
        <f t="shared" si="339"/>
        <v>0</v>
      </c>
      <c r="I3629" s="153">
        <v>0</v>
      </c>
      <c r="J3629" s="24">
        <f t="shared" si="340"/>
        <v>0</v>
      </c>
      <c r="K3629" s="25">
        <f t="shared" si="341"/>
        <v>0</v>
      </c>
      <c r="L3629">
        <v>0</v>
      </c>
      <c r="M3629">
        <v>32964608</v>
      </c>
      <c r="N3629">
        <v>42065747</v>
      </c>
      <c r="O3629" s="52">
        <v>0</v>
      </c>
      <c r="P3629" s="52">
        <v>0</v>
      </c>
      <c r="Q3629" s="52">
        <v>0</v>
      </c>
      <c r="R3629" s="52">
        <v>0</v>
      </c>
      <c r="S3629" s="52">
        <v>0</v>
      </c>
      <c r="T3629" s="52">
        <v>0</v>
      </c>
      <c r="U3629" s="52">
        <v>0</v>
      </c>
      <c r="V3629" s="52">
        <v>0</v>
      </c>
      <c r="W3629" s="52">
        <v>0</v>
      </c>
      <c r="X3629" s="52">
        <v>0</v>
      </c>
      <c r="Y3629" s="52">
        <v>0</v>
      </c>
      <c r="Z3629" s="52">
        <v>0</v>
      </c>
      <c r="AA3629" s="25">
        <v>0</v>
      </c>
      <c r="AB3629" s="25">
        <v>0</v>
      </c>
      <c r="AC3629" s="25">
        <v>0</v>
      </c>
      <c r="AD3629" s="25">
        <v>0</v>
      </c>
      <c r="AE3629" s="25">
        <v>0</v>
      </c>
      <c r="AF3629" s="25">
        <v>0</v>
      </c>
      <c r="AG3629" s="25">
        <v>0</v>
      </c>
      <c r="AH3629" s="25">
        <v>0</v>
      </c>
      <c r="AI3629" s="25">
        <v>0</v>
      </c>
      <c r="AJ3629" s="25">
        <v>0</v>
      </c>
      <c r="AK3629" s="25">
        <v>0</v>
      </c>
      <c r="AL3629" s="25">
        <v>0</v>
      </c>
      <c r="AM3629" s="95">
        <v>0</v>
      </c>
      <c r="AN3629" s="95" t="e">
        <f ca="1">IF(MengeInEEGSummieren(M3629),AM3629,0)</f>
        <v>#NAME?</v>
      </c>
      <c r="AO3629" s="95">
        <f t="shared" si="342"/>
        <v>0</v>
      </c>
      <c r="AP3629" s="95">
        <f t="shared" si="343"/>
        <v>0</v>
      </c>
      <c r="AS3629">
        <v>0</v>
      </c>
      <c r="AT3629">
        <v>0</v>
      </c>
      <c r="AU3629" t="e">
        <f t="shared" ca="1" si="344"/>
        <v>#NAME?</v>
      </c>
    </row>
    <row r="3630" spans="1:47" x14ac:dyDescent="0.15">
      <c r="A3630" s="21" t="s">
        <v>4824</v>
      </c>
      <c r="B3630" s="22" t="s">
        <v>17</v>
      </c>
      <c r="C3630" s="42">
        <v>2012</v>
      </c>
      <c r="D3630" s="22" t="s">
        <v>555</v>
      </c>
      <c r="E3630" s="22"/>
      <c r="F3630" s="23">
        <v>9.94</v>
      </c>
      <c r="G3630" s="23">
        <v>9.94</v>
      </c>
      <c r="H3630" s="24">
        <f t="shared" si="339"/>
        <v>0</v>
      </c>
      <c r="I3630" s="153">
        <v>0</v>
      </c>
      <c r="J3630" s="24">
        <f t="shared" si="340"/>
        <v>0</v>
      </c>
      <c r="K3630" s="25">
        <f t="shared" si="341"/>
        <v>0</v>
      </c>
      <c r="L3630">
        <v>0</v>
      </c>
      <c r="M3630">
        <v>32964608</v>
      </c>
      <c r="N3630">
        <v>42065747</v>
      </c>
      <c r="O3630" s="52">
        <v>0</v>
      </c>
      <c r="P3630" s="52">
        <v>0</v>
      </c>
      <c r="Q3630" s="52">
        <v>0</v>
      </c>
      <c r="R3630" s="52">
        <v>0</v>
      </c>
      <c r="S3630" s="52">
        <v>0</v>
      </c>
      <c r="T3630" s="52">
        <v>0</v>
      </c>
      <c r="U3630" s="52">
        <v>0</v>
      </c>
      <c r="V3630" s="52">
        <v>0</v>
      </c>
      <c r="W3630" s="52">
        <v>0</v>
      </c>
      <c r="X3630" s="52">
        <v>0</v>
      </c>
      <c r="Y3630" s="52">
        <v>0</v>
      </c>
      <c r="Z3630" s="52">
        <v>0</v>
      </c>
      <c r="AA3630" s="25">
        <v>0</v>
      </c>
      <c r="AB3630" s="25">
        <v>0</v>
      </c>
      <c r="AC3630" s="25">
        <v>0</v>
      </c>
      <c r="AD3630" s="25">
        <v>0</v>
      </c>
      <c r="AE3630" s="25">
        <v>0</v>
      </c>
      <c r="AF3630" s="25">
        <v>0</v>
      </c>
      <c r="AG3630" s="25">
        <v>0</v>
      </c>
      <c r="AH3630" s="25">
        <v>0</v>
      </c>
      <c r="AI3630" s="25">
        <v>0</v>
      </c>
      <c r="AJ3630" s="25">
        <v>0</v>
      </c>
      <c r="AK3630" s="25">
        <v>0</v>
      </c>
      <c r="AL3630" s="25">
        <v>0</v>
      </c>
      <c r="AM3630" s="95">
        <v>0</v>
      </c>
      <c r="AN3630" s="95" t="e">
        <f ca="1">IF(MengeInEEGSummieren(M3630),AM3630,0)</f>
        <v>#NAME?</v>
      </c>
      <c r="AO3630" s="95">
        <f t="shared" si="342"/>
        <v>0</v>
      </c>
      <c r="AP3630" s="95">
        <f t="shared" si="343"/>
        <v>0</v>
      </c>
      <c r="AS3630">
        <v>0</v>
      </c>
      <c r="AT3630">
        <v>0</v>
      </c>
      <c r="AU3630" t="e">
        <f t="shared" ca="1" si="344"/>
        <v>#NAME?</v>
      </c>
    </row>
    <row r="3631" spans="1:47" x14ac:dyDescent="0.15">
      <c r="A3631" s="21" t="s">
        <v>4825</v>
      </c>
      <c r="B3631" s="22" t="s">
        <v>17</v>
      </c>
      <c r="C3631" s="42">
        <v>2012</v>
      </c>
      <c r="D3631" s="22" t="s">
        <v>4085</v>
      </c>
      <c r="E3631" s="22"/>
      <c r="F3631" s="23">
        <v>12.85</v>
      </c>
      <c r="G3631" s="23">
        <v>12.85</v>
      </c>
      <c r="H3631" s="24">
        <f t="shared" si="339"/>
        <v>0</v>
      </c>
      <c r="I3631" s="153">
        <v>0</v>
      </c>
      <c r="J3631" s="24">
        <f t="shared" si="340"/>
        <v>0</v>
      </c>
      <c r="K3631" s="25">
        <f t="shared" si="341"/>
        <v>0</v>
      </c>
      <c r="L3631">
        <v>0</v>
      </c>
      <c r="M3631">
        <v>32964608</v>
      </c>
      <c r="N3631">
        <v>42065747</v>
      </c>
      <c r="O3631" s="52">
        <v>0</v>
      </c>
      <c r="P3631" s="52">
        <v>0</v>
      </c>
      <c r="Q3631" s="52">
        <v>0</v>
      </c>
      <c r="R3631" s="52">
        <v>0</v>
      </c>
      <c r="S3631" s="52">
        <v>0</v>
      </c>
      <c r="T3631" s="52">
        <v>0</v>
      </c>
      <c r="U3631" s="52">
        <v>0</v>
      </c>
      <c r="V3631" s="52">
        <v>0</v>
      </c>
      <c r="W3631" s="52">
        <v>0</v>
      </c>
      <c r="X3631" s="52">
        <v>0</v>
      </c>
      <c r="Y3631" s="52">
        <v>0</v>
      </c>
      <c r="Z3631" s="52">
        <v>0</v>
      </c>
      <c r="AA3631" s="25">
        <v>0</v>
      </c>
      <c r="AB3631" s="25">
        <v>0</v>
      </c>
      <c r="AC3631" s="25">
        <v>0</v>
      </c>
      <c r="AD3631" s="25">
        <v>0</v>
      </c>
      <c r="AE3631" s="25">
        <v>0</v>
      </c>
      <c r="AF3631" s="25">
        <v>0</v>
      </c>
      <c r="AG3631" s="25">
        <v>0</v>
      </c>
      <c r="AH3631" s="25">
        <v>0</v>
      </c>
      <c r="AI3631" s="25">
        <v>0</v>
      </c>
      <c r="AJ3631" s="25">
        <v>0</v>
      </c>
      <c r="AK3631" s="25">
        <v>0</v>
      </c>
      <c r="AL3631" s="25">
        <v>0</v>
      </c>
      <c r="AM3631" s="95">
        <v>0</v>
      </c>
      <c r="AN3631" s="95" t="e">
        <f ca="1">IF(MengeInEEGSummieren(M3631),AM3631,0)</f>
        <v>#NAME?</v>
      </c>
      <c r="AO3631" s="95">
        <f t="shared" si="342"/>
        <v>0</v>
      </c>
      <c r="AP3631" s="95">
        <f t="shared" si="343"/>
        <v>0</v>
      </c>
      <c r="AS3631">
        <v>0</v>
      </c>
      <c r="AT3631">
        <v>0</v>
      </c>
      <c r="AU3631" t="e">
        <f t="shared" ca="1" si="344"/>
        <v>#NAME?</v>
      </c>
    </row>
    <row r="3632" spans="1:47" x14ac:dyDescent="0.15">
      <c r="A3632" s="21" t="s">
        <v>4826</v>
      </c>
      <c r="B3632" s="22" t="s">
        <v>17</v>
      </c>
      <c r="C3632" s="42">
        <v>2012</v>
      </c>
      <c r="D3632" s="22" t="s">
        <v>4087</v>
      </c>
      <c r="E3632" s="22"/>
      <c r="F3632" s="23">
        <v>13.82</v>
      </c>
      <c r="G3632" s="23">
        <v>13.82</v>
      </c>
      <c r="H3632" s="24">
        <f t="shared" si="339"/>
        <v>0</v>
      </c>
      <c r="I3632" s="153">
        <v>0</v>
      </c>
      <c r="J3632" s="24">
        <f t="shared" si="340"/>
        <v>0</v>
      </c>
      <c r="K3632" s="25">
        <f t="shared" si="341"/>
        <v>0</v>
      </c>
      <c r="L3632">
        <v>0</v>
      </c>
      <c r="M3632">
        <v>32964608</v>
      </c>
      <c r="N3632">
        <v>42065747</v>
      </c>
      <c r="O3632" s="52">
        <v>0</v>
      </c>
      <c r="P3632" s="52">
        <v>0</v>
      </c>
      <c r="Q3632" s="52">
        <v>0</v>
      </c>
      <c r="R3632" s="52">
        <v>0</v>
      </c>
      <c r="S3632" s="52">
        <v>0</v>
      </c>
      <c r="T3632" s="52">
        <v>0</v>
      </c>
      <c r="U3632" s="52">
        <v>0</v>
      </c>
      <c r="V3632" s="52">
        <v>0</v>
      </c>
      <c r="W3632" s="52">
        <v>0</v>
      </c>
      <c r="X3632" s="52">
        <v>0</v>
      </c>
      <c r="Y3632" s="52">
        <v>0</v>
      </c>
      <c r="Z3632" s="52">
        <v>0</v>
      </c>
      <c r="AA3632" s="25">
        <v>0</v>
      </c>
      <c r="AB3632" s="25">
        <v>0</v>
      </c>
      <c r="AC3632" s="25">
        <v>0</v>
      </c>
      <c r="AD3632" s="25">
        <v>0</v>
      </c>
      <c r="AE3632" s="25">
        <v>0</v>
      </c>
      <c r="AF3632" s="25">
        <v>0</v>
      </c>
      <c r="AG3632" s="25">
        <v>0</v>
      </c>
      <c r="AH3632" s="25">
        <v>0</v>
      </c>
      <c r="AI3632" s="25">
        <v>0</v>
      </c>
      <c r="AJ3632" s="25">
        <v>0</v>
      </c>
      <c r="AK3632" s="25">
        <v>0</v>
      </c>
      <c r="AL3632" s="25">
        <v>0</v>
      </c>
      <c r="AM3632" s="95">
        <v>0</v>
      </c>
      <c r="AN3632" s="95" t="e">
        <f ca="1">IF(MengeInEEGSummieren(M3632),AM3632,0)</f>
        <v>#NAME?</v>
      </c>
      <c r="AO3632" s="95">
        <f t="shared" si="342"/>
        <v>0</v>
      </c>
      <c r="AP3632" s="95">
        <f t="shared" si="343"/>
        <v>0</v>
      </c>
      <c r="AS3632">
        <v>0</v>
      </c>
      <c r="AT3632">
        <v>0</v>
      </c>
      <c r="AU3632" t="e">
        <f t="shared" ca="1" si="344"/>
        <v>#NAME?</v>
      </c>
    </row>
    <row r="3633" spans="1:47" x14ac:dyDescent="0.15">
      <c r="A3633" s="21" t="s">
        <v>4827</v>
      </c>
      <c r="B3633" s="22" t="s">
        <v>17</v>
      </c>
      <c r="C3633" s="42">
        <v>2012</v>
      </c>
      <c r="D3633" s="22" t="s">
        <v>4089</v>
      </c>
      <c r="E3633" s="22"/>
      <c r="F3633" s="23">
        <v>16.73</v>
      </c>
      <c r="G3633" s="23">
        <v>16.73</v>
      </c>
      <c r="H3633" s="24">
        <f t="shared" si="339"/>
        <v>0</v>
      </c>
      <c r="I3633" s="153">
        <v>0</v>
      </c>
      <c r="J3633" s="24">
        <f t="shared" si="340"/>
        <v>0</v>
      </c>
      <c r="K3633" s="25">
        <f t="shared" si="341"/>
        <v>0</v>
      </c>
      <c r="L3633">
        <v>0</v>
      </c>
      <c r="M3633">
        <v>32964608</v>
      </c>
      <c r="N3633">
        <v>42065747</v>
      </c>
      <c r="O3633" s="52">
        <v>0</v>
      </c>
      <c r="P3633" s="52">
        <v>0</v>
      </c>
      <c r="Q3633" s="52">
        <v>0</v>
      </c>
      <c r="R3633" s="52">
        <v>0</v>
      </c>
      <c r="S3633" s="52">
        <v>0</v>
      </c>
      <c r="T3633" s="52">
        <v>0</v>
      </c>
      <c r="U3633" s="52">
        <v>0</v>
      </c>
      <c r="V3633" s="52">
        <v>0</v>
      </c>
      <c r="W3633" s="52">
        <v>0</v>
      </c>
      <c r="X3633" s="52">
        <v>0</v>
      </c>
      <c r="Y3633" s="52">
        <v>0</v>
      </c>
      <c r="Z3633" s="52">
        <v>0</v>
      </c>
      <c r="AA3633" s="25">
        <v>0</v>
      </c>
      <c r="AB3633" s="25">
        <v>0</v>
      </c>
      <c r="AC3633" s="25">
        <v>0</v>
      </c>
      <c r="AD3633" s="25">
        <v>0</v>
      </c>
      <c r="AE3633" s="25">
        <v>0</v>
      </c>
      <c r="AF3633" s="25">
        <v>0</v>
      </c>
      <c r="AG3633" s="25">
        <v>0</v>
      </c>
      <c r="AH3633" s="25">
        <v>0</v>
      </c>
      <c r="AI3633" s="25">
        <v>0</v>
      </c>
      <c r="AJ3633" s="25">
        <v>0</v>
      </c>
      <c r="AK3633" s="25">
        <v>0</v>
      </c>
      <c r="AL3633" s="25">
        <v>0</v>
      </c>
      <c r="AM3633" s="95">
        <v>0</v>
      </c>
      <c r="AN3633" s="95" t="e">
        <f ca="1">IF(MengeInEEGSummieren(M3633),AM3633,0)</f>
        <v>#NAME?</v>
      </c>
      <c r="AO3633" s="95">
        <f t="shared" si="342"/>
        <v>0</v>
      </c>
      <c r="AP3633" s="95">
        <f t="shared" si="343"/>
        <v>0</v>
      </c>
      <c r="AS3633">
        <v>0</v>
      </c>
      <c r="AT3633">
        <v>0</v>
      </c>
      <c r="AU3633" t="e">
        <f t="shared" ca="1" si="344"/>
        <v>#NAME?</v>
      </c>
    </row>
    <row r="3634" spans="1:47" x14ac:dyDescent="0.15">
      <c r="A3634" s="21" t="s">
        <v>4828</v>
      </c>
      <c r="B3634" s="22" t="s">
        <v>17</v>
      </c>
      <c r="C3634" s="42">
        <v>2012</v>
      </c>
      <c r="D3634" s="22" t="s">
        <v>4091</v>
      </c>
      <c r="E3634" s="22"/>
      <c r="F3634" s="23">
        <v>12.37</v>
      </c>
      <c r="G3634" s="23">
        <v>12.37</v>
      </c>
      <c r="H3634" s="24">
        <f t="shared" si="339"/>
        <v>0</v>
      </c>
      <c r="I3634" s="153">
        <v>0</v>
      </c>
      <c r="J3634" s="24">
        <f t="shared" si="340"/>
        <v>0</v>
      </c>
      <c r="K3634" s="25">
        <f t="shared" si="341"/>
        <v>0</v>
      </c>
      <c r="L3634">
        <v>0</v>
      </c>
      <c r="M3634">
        <v>32964608</v>
      </c>
      <c r="N3634">
        <v>42065747</v>
      </c>
      <c r="O3634" s="52">
        <v>0</v>
      </c>
      <c r="P3634" s="52">
        <v>0</v>
      </c>
      <c r="Q3634" s="52">
        <v>0</v>
      </c>
      <c r="R3634" s="52">
        <v>0</v>
      </c>
      <c r="S3634" s="52">
        <v>0</v>
      </c>
      <c r="T3634" s="52">
        <v>0</v>
      </c>
      <c r="U3634" s="52">
        <v>0</v>
      </c>
      <c r="V3634" s="52">
        <v>0</v>
      </c>
      <c r="W3634" s="52">
        <v>0</v>
      </c>
      <c r="X3634" s="52">
        <v>0</v>
      </c>
      <c r="Y3634" s="52">
        <v>0</v>
      </c>
      <c r="Z3634" s="52">
        <v>0</v>
      </c>
      <c r="AA3634" s="25">
        <v>0</v>
      </c>
      <c r="AB3634" s="25">
        <v>0</v>
      </c>
      <c r="AC3634" s="25">
        <v>0</v>
      </c>
      <c r="AD3634" s="25">
        <v>0</v>
      </c>
      <c r="AE3634" s="25">
        <v>0</v>
      </c>
      <c r="AF3634" s="25">
        <v>0</v>
      </c>
      <c r="AG3634" s="25">
        <v>0</v>
      </c>
      <c r="AH3634" s="25">
        <v>0</v>
      </c>
      <c r="AI3634" s="25">
        <v>0</v>
      </c>
      <c r="AJ3634" s="25">
        <v>0</v>
      </c>
      <c r="AK3634" s="25">
        <v>0</v>
      </c>
      <c r="AL3634" s="25">
        <v>0</v>
      </c>
      <c r="AM3634" s="95">
        <v>0</v>
      </c>
      <c r="AN3634" s="95" t="e">
        <f ca="1">IF(MengeInEEGSummieren(M3634),AM3634,0)</f>
        <v>#NAME?</v>
      </c>
      <c r="AO3634" s="95">
        <f t="shared" si="342"/>
        <v>0</v>
      </c>
      <c r="AP3634" s="95">
        <f t="shared" si="343"/>
        <v>0</v>
      </c>
      <c r="AS3634">
        <v>0</v>
      </c>
      <c r="AT3634">
        <v>0</v>
      </c>
      <c r="AU3634" t="e">
        <f t="shared" ca="1" si="344"/>
        <v>#NAME?</v>
      </c>
    </row>
    <row r="3635" spans="1:47" x14ac:dyDescent="0.15">
      <c r="A3635" s="21" t="s">
        <v>4829</v>
      </c>
      <c r="B3635" s="22" t="s">
        <v>17</v>
      </c>
      <c r="C3635" s="42">
        <v>2012</v>
      </c>
      <c r="D3635" s="22" t="s">
        <v>4093</v>
      </c>
      <c r="E3635" s="22"/>
      <c r="F3635" s="23">
        <v>15.28</v>
      </c>
      <c r="G3635" s="23">
        <v>15.28</v>
      </c>
      <c r="H3635" s="24">
        <f t="shared" si="339"/>
        <v>0</v>
      </c>
      <c r="I3635" s="153">
        <v>0</v>
      </c>
      <c r="J3635" s="24">
        <f t="shared" si="340"/>
        <v>0</v>
      </c>
      <c r="K3635" s="25">
        <f t="shared" si="341"/>
        <v>0</v>
      </c>
      <c r="L3635">
        <v>0</v>
      </c>
      <c r="M3635">
        <v>32964608</v>
      </c>
      <c r="N3635">
        <v>42065747</v>
      </c>
      <c r="O3635" s="52">
        <v>0</v>
      </c>
      <c r="P3635" s="52">
        <v>0</v>
      </c>
      <c r="Q3635" s="52">
        <v>0</v>
      </c>
      <c r="R3635" s="52">
        <v>0</v>
      </c>
      <c r="S3635" s="52">
        <v>0</v>
      </c>
      <c r="T3635" s="52">
        <v>0</v>
      </c>
      <c r="U3635" s="52">
        <v>0</v>
      </c>
      <c r="V3635" s="52">
        <v>0</v>
      </c>
      <c r="W3635" s="52">
        <v>0</v>
      </c>
      <c r="X3635" s="52">
        <v>0</v>
      </c>
      <c r="Y3635" s="52">
        <v>0</v>
      </c>
      <c r="Z3635" s="52">
        <v>0</v>
      </c>
      <c r="AA3635" s="25">
        <v>0</v>
      </c>
      <c r="AB3635" s="25">
        <v>0</v>
      </c>
      <c r="AC3635" s="25">
        <v>0</v>
      </c>
      <c r="AD3635" s="25">
        <v>0</v>
      </c>
      <c r="AE3635" s="25">
        <v>0</v>
      </c>
      <c r="AF3635" s="25">
        <v>0</v>
      </c>
      <c r="AG3635" s="25">
        <v>0</v>
      </c>
      <c r="AH3635" s="25">
        <v>0</v>
      </c>
      <c r="AI3635" s="25">
        <v>0</v>
      </c>
      <c r="AJ3635" s="25">
        <v>0</v>
      </c>
      <c r="AK3635" s="25">
        <v>0</v>
      </c>
      <c r="AL3635" s="25">
        <v>0</v>
      </c>
      <c r="AM3635" s="95">
        <v>0</v>
      </c>
      <c r="AN3635" s="95" t="e">
        <f ca="1">IF(MengeInEEGSummieren(M3635),AM3635,0)</f>
        <v>#NAME?</v>
      </c>
      <c r="AO3635" s="95">
        <f t="shared" si="342"/>
        <v>0</v>
      </c>
      <c r="AP3635" s="95">
        <f t="shared" si="343"/>
        <v>0</v>
      </c>
      <c r="AS3635">
        <v>0</v>
      </c>
      <c r="AT3635">
        <v>0</v>
      </c>
      <c r="AU3635" t="e">
        <f t="shared" ca="1" si="344"/>
        <v>#NAME?</v>
      </c>
    </row>
    <row r="3636" spans="1:47" x14ac:dyDescent="0.15">
      <c r="A3636" s="21" t="s">
        <v>4830</v>
      </c>
      <c r="B3636" s="22" t="s">
        <v>17</v>
      </c>
      <c r="C3636" s="42">
        <v>2012</v>
      </c>
      <c r="D3636" s="22" t="s">
        <v>4095</v>
      </c>
      <c r="E3636" s="22"/>
      <c r="F3636" s="23">
        <v>10.47</v>
      </c>
      <c r="G3636" s="23">
        <v>10.47</v>
      </c>
      <c r="H3636" s="24">
        <f t="shared" si="339"/>
        <v>0</v>
      </c>
      <c r="I3636" s="153">
        <v>0</v>
      </c>
      <c r="J3636" s="24">
        <f t="shared" si="340"/>
        <v>0</v>
      </c>
      <c r="K3636" s="25">
        <f t="shared" si="341"/>
        <v>0</v>
      </c>
      <c r="L3636">
        <v>0</v>
      </c>
      <c r="M3636">
        <v>32964608</v>
      </c>
      <c r="N3636">
        <v>42065747</v>
      </c>
      <c r="O3636" s="52">
        <v>0</v>
      </c>
      <c r="P3636" s="52">
        <v>0</v>
      </c>
      <c r="Q3636" s="52">
        <v>0</v>
      </c>
      <c r="R3636" s="52">
        <v>0</v>
      </c>
      <c r="S3636" s="52">
        <v>0</v>
      </c>
      <c r="T3636" s="52">
        <v>0</v>
      </c>
      <c r="U3636" s="52">
        <v>0</v>
      </c>
      <c r="V3636" s="52">
        <v>0</v>
      </c>
      <c r="W3636" s="52">
        <v>0</v>
      </c>
      <c r="X3636" s="52">
        <v>0</v>
      </c>
      <c r="Y3636" s="52">
        <v>0</v>
      </c>
      <c r="Z3636" s="52">
        <v>0</v>
      </c>
      <c r="AA3636" s="25">
        <v>0</v>
      </c>
      <c r="AB3636" s="25">
        <v>0</v>
      </c>
      <c r="AC3636" s="25">
        <v>0</v>
      </c>
      <c r="AD3636" s="25">
        <v>0</v>
      </c>
      <c r="AE3636" s="25">
        <v>0</v>
      </c>
      <c r="AF3636" s="25">
        <v>0</v>
      </c>
      <c r="AG3636" s="25">
        <v>0</v>
      </c>
      <c r="AH3636" s="25">
        <v>0</v>
      </c>
      <c r="AI3636" s="25">
        <v>0</v>
      </c>
      <c r="AJ3636" s="25">
        <v>0</v>
      </c>
      <c r="AK3636" s="25">
        <v>0</v>
      </c>
      <c r="AL3636" s="25">
        <v>0</v>
      </c>
      <c r="AM3636" s="95">
        <v>0</v>
      </c>
      <c r="AN3636" s="95" t="e">
        <f ca="1">IF(MengeInEEGSummieren(M3636),AM3636,0)</f>
        <v>#NAME?</v>
      </c>
      <c r="AO3636" s="95">
        <f t="shared" si="342"/>
        <v>0</v>
      </c>
      <c r="AP3636" s="95">
        <f t="shared" si="343"/>
        <v>0</v>
      </c>
      <c r="AS3636">
        <v>0</v>
      </c>
      <c r="AT3636">
        <v>0</v>
      </c>
      <c r="AU3636" t="e">
        <f t="shared" ca="1" si="344"/>
        <v>#NAME?</v>
      </c>
    </row>
    <row r="3637" spans="1:47" x14ac:dyDescent="0.15">
      <c r="A3637" s="21" t="s">
        <v>4831</v>
      </c>
      <c r="B3637" s="22" t="s">
        <v>17</v>
      </c>
      <c r="C3637" s="42">
        <v>2012</v>
      </c>
      <c r="D3637" s="22" t="s">
        <v>1717</v>
      </c>
      <c r="E3637" s="22"/>
      <c r="F3637" s="23">
        <v>14.3</v>
      </c>
      <c r="G3637" s="23">
        <v>14.3</v>
      </c>
      <c r="H3637" s="24">
        <f t="shared" si="339"/>
        <v>0</v>
      </c>
      <c r="I3637" s="153">
        <v>0</v>
      </c>
      <c r="J3637" s="24">
        <f t="shared" si="340"/>
        <v>0</v>
      </c>
      <c r="K3637" s="25">
        <f t="shared" si="341"/>
        <v>0</v>
      </c>
      <c r="L3637">
        <v>0</v>
      </c>
      <c r="M3637">
        <v>32964608</v>
      </c>
      <c r="N3637">
        <v>42065747</v>
      </c>
      <c r="O3637" s="52">
        <v>0</v>
      </c>
      <c r="P3637" s="52">
        <v>0</v>
      </c>
      <c r="Q3637" s="52">
        <v>0</v>
      </c>
      <c r="R3637" s="52">
        <v>0</v>
      </c>
      <c r="S3637" s="52">
        <v>0</v>
      </c>
      <c r="T3637" s="52">
        <v>0</v>
      </c>
      <c r="U3637" s="52">
        <v>0</v>
      </c>
      <c r="V3637" s="52">
        <v>0</v>
      </c>
      <c r="W3637" s="52">
        <v>0</v>
      </c>
      <c r="X3637" s="52">
        <v>0</v>
      </c>
      <c r="Y3637" s="52">
        <v>0</v>
      </c>
      <c r="Z3637" s="52">
        <v>0</v>
      </c>
      <c r="AA3637" s="25">
        <v>0</v>
      </c>
      <c r="AB3637" s="25">
        <v>0</v>
      </c>
      <c r="AC3637" s="25">
        <v>0</v>
      </c>
      <c r="AD3637" s="25">
        <v>0</v>
      </c>
      <c r="AE3637" s="25">
        <v>0</v>
      </c>
      <c r="AF3637" s="25">
        <v>0</v>
      </c>
      <c r="AG3637" s="25">
        <v>0</v>
      </c>
      <c r="AH3637" s="25">
        <v>0</v>
      </c>
      <c r="AI3637" s="25">
        <v>0</v>
      </c>
      <c r="AJ3637" s="25">
        <v>0</v>
      </c>
      <c r="AK3637" s="25">
        <v>0</v>
      </c>
      <c r="AL3637" s="25">
        <v>0</v>
      </c>
      <c r="AM3637" s="95">
        <v>0</v>
      </c>
      <c r="AN3637" s="95" t="e">
        <f ca="1">IF(MengeInEEGSummieren(M3637),AM3637,0)</f>
        <v>#NAME?</v>
      </c>
      <c r="AO3637" s="95">
        <f t="shared" si="342"/>
        <v>0</v>
      </c>
      <c r="AP3637" s="95">
        <f t="shared" si="343"/>
        <v>0</v>
      </c>
      <c r="AS3637">
        <v>0</v>
      </c>
      <c r="AT3637">
        <v>0</v>
      </c>
      <c r="AU3637" t="e">
        <f t="shared" ca="1" si="344"/>
        <v>#NAME?</v>
      </c>
    </row>
    <row r="3638" spans="1:47" x14ac:dyDescent="0.15">
      <c r="A3638" s="21" t="s">
        <v>4832</v>
      </c>
      <c r="B3638" s="22" t="s">
        <v>17</v>
      </c>
      <c r="C3638" s="42">
        <v>2012</v>
      </c>
      <c r="D3638" s="22" t="s">
        <v>4833</v>
      </c>
      <c r="E3638" s="22"/>
      <c r="F3638" s="23">
        <v>20.3</v>
      </c>
      <c r="G3638" s="23">
        <v>20.3</v>
      </c>
      <c r="H3638" s="24">
        <f t="shared" si="339"/>
        <v>0</v>
      </c>
      <c r="I3638" s="153">
        <v>0</v>
      </c>
      <c r="J3638" s="24">
        <f t="shared" si="340"/>
        <v>0</v>
      </c>
      <c r="K3638" s="25">
        <f t="shared" si="341"/>
        <v>0</v>
      </c>
      <c r="L3638">
        <v>0</v>
      </c>
      <c r="M3638">
        <v>32964608</v>
      </c>
      <c r="N3638">
        <v>42065747</v>
      </c>
      <c r="O3638" s="52">
        <v>0</v>
      </c>
      <c r="P3638" s="52">
        <v>0</v>
      </c>
      <c r="Q3638" s="52">
        <v>0</v>
      </c>
      <c r="R3638" s="52">
        <v>0</v>
      </c>
      <c r="S3638" s="52">
        <v>0</v>
      </c>
      <c r="T3638" s="52">
        <v>0</v>
      </c>
      <c r="U3638" s="52">
        <v>0</v>
      </c>
      <c r="V3638" s="52">
        <v>0</v>
      </c>
      <c r="W3638" s="52">
        <v>0</v>
      </c>
      <c r="X3638" s="52">
        <v>0</v>
      </c>
      <c r="Y3638" s="52">
        <v>0</v>
      </c>
      <c r="Z3638" s="52">
        <v>0</v>
      </c>
      <c r="AA3638" s="25">
        <v>0</v>
      </c>
      <c r="AB3638" s="25">
        <v>0</v>
      </c>
      <c r="AC3638" s="25">
        <v>0</v>
      </c>
      <c r="AD3638" s="25">
        <v>0</v>
      </c>
      <c r="AE3638" s="25">
        <v>0</v>
      </c>
      <c r="AF3638" s="25">
        <v>0</v>
      </c>
      <c r="AG3638" s="25">
        <v>0</v>
      </c>
      <c r="AH3638" s="25">
        <v>0</v>
      </c>
      <c r="AI3638" s="25">
        <v>0</v>
      </c>
      <c r="AJ3638" s="25">
        <v>0</v>
      </c>
      <c r="AK3638" s="25">
        <v>0</v>
      </c>
      <c r="AL3638" s="25">
        <v>0</v>
      </c>
      <c r="AM3638" s="95">
        <v>0</v>
      </c>
      <c r="AN3638" s="95" t="e">
        <f ca="1">IF(MengeInEEGSummieren(M3638),AM3638,0)</f>
        <v>#NAME?</v>
      </c>
      <c r="AO3638" s="95">
        <f t="shared" si="342"/>
        <v>0</v>
      </c>
      <c r="AP3638" s="95">
        <f t="shared" si="343"/>
        <v>0</v>
      </c>
      <c r="AS3638">
        <v>0</v>
      </c>
      <c r="AT3638">
        <v>0</v>
      </c>
      <c r="AU3638" t="e">
        <f t="shared" ca="1" si="344"/>
        <v>#NAME?</v>
      </c>
    </row>
    <row r="3639" spans="1:47" x14ac:dyDescent="0.15">
      <c r="A3639" s="21" t="s">
        <v>4834</v>
      </c>
      <c r="B3639" s="22" t="s">
        <v>17</v>
      </c>
      <c r="C3639" s="42">
        <v>2012</v>
      </c>
      <c r="D3639" s="22" t="s">
        <v>4835</v>
      </c>
      <c r="E3639" s="22"/>
      <c r="F3639" s="23">
        <v>22.3</v>
      </c>
      <c r="G3639" s="23">
        <v>22.3</v>
      </c>
      <c r="H3639" s="24">
        <f t="shared" si="339"/>
        <v>0</v>
      </c>
      <c r="I3639" s="153">
        <v>0</v>
      </c>
      <c r="J3639" s="24">
        <f t="shared" si="340"/>
        <v>0</v>
      </c>
      <c r="K3639" s="25">
        <f t="shared" si="341"/>
        <v>0</v>
      </c>
      <c r="L3639">
        <v>0</v>
      </c>
      <c r="M3639">
        <v>32964608</v>
      </c>
      <c r="N3639">
        <v>42065747</v>
      </c>
      <c r="O3639" s="52">
        <v>0</v>
      </c>
      <c r="P3639" s="52">
        <v>0</v>
      </c>
      <c r="Q3639" s="52">
        <v>0</v>
      </c>
      <c r="R3639" s="52">
        <v>0</v>
      </c>
      <c r="S3639" s="52">
        <v>0</v>
      </c>
      <c r="T3639" s="52">
        <v>0</v>
      </c>
      <c r="U3639" s="52">
        <v>0</v>
      </c>
      <c r="V3639" s="52">
        <v>0</v>
      </c>
      <c r="W3639" s="52">
        <v>0</v>
      </c>
      <c r="X3639" s="52">
        <v>0</v>
      </c>
      <c r="Y3639" s="52">
        <v>0</v>
      </c>
      <c r="Z3639" s="52">
        <v>0</v>
      </c>
      <c r="AA3639" s="25">
        <v>0</v>
      </c>
      <c r="AB3639" s="25">
        <v>0</v>
      </c>
      <c r="AC3639" s="25">
        <v>0</v>
      </c>
      <c r="AD3639" s="25">
        <v>0</v>
      </c>
      <c r="AE3639" s="25">
        <v>0</v>
      </c>
      <c r="AF3639" s="25">
        <v>0</v>
      </c>
      <c r="AG3639" s="25">
        <v>0</v>
      </c>
      <c r="AH3639" s="25">
        <v>0</v>
      </c>
      <c r="AI3639" s="25">
        <v>0</v>
      </c>
      <c r="AJ3639" s="25">
        <v>0</v>
      </c>
      <c r="AK3639" s="25">
        <v>0</v>
      </c>
      <c r="AL3639" s="25">
        <v>0</v>
      </c>
      <c r="AM3639" s="95">
        <v>0</v>
      </c>
      <c r="AN3639" s="95" t="e">
        <f ca="1">IF(MengeInEEGSummieren(M3639),AM3639,0)</f>
        <v>#NAME?</v>
      </c>
      <c r="AO3639" s="95">
        <f t="shared" si="342"/>
        <v>0</v>
      </c>
      <c r="AP3639" s="95">
        <f t="shared" si="343"/>
        <v>0</v>
      </c>
      <c r="AS3639">
        <v>0</v>
      </c>
      <c r="AT3639">
        <v>0</v>
      </c>
      <c r="AU3639" t="e">
        <f t="shared" ca="1" si="344"/>
        <v>#NAME?</v>
      </c>
    </row>
    <row r="3640" spans="1:47" x14ac:dyDescent="0.15">
      <c r="A3640" s="21" t="s">
        <v>4836</v>
      </c>
      <c r="B3640" s="22" t="s">
        <v>17</v>
      </c>
      <c r="C3640" s="42">
        <v>2012</v>
      </c>
      <c r="D3640" s="22" t="s">
        <v>4837</v>
      </c>
      <c r="E3640" s="22"/>
      <c r="F3640" s="23">
        <v>22.3</v>
      </c>
      <c r="G3640" s="23">
        <v>22.3</v>
      </c>
      <c r="H3640" s="24">
        <f t="shared" si="339"/>
        <v>0</v>
      </c>
      <c r="I3640" s="153">
        <v>0</v>
      </c>
      <c r="J3640" s="24">
        <f t="shared" si="340"/>
        <v>0</v>
      </c>
      <c r="K3640" s="25">
        <f t="shared" si="341"/>
        <v>0</v>
      </c>
      <c r="L3640">
        <v>0</v>
      </c>
      <c r="M3640">
        <v>32964608</v>
      </c>
      <c r="N3640">
        <v>42065747</v>
      </c>
      <c r="O3640" s="52">
        <v>0</v>
      </c>
      <c r="P3640" s="52">
        <v>0</v>
      </c>
      <c r="Q3640" s="52">
        <v>0</v>
      </c>
      <c r="R3640" s="52">
        <v>0</v>
      </c>
      <c r="S3640" s="52">
        <v>0</v>
      </c>
      <c r="T3640" s="52">
        <v>0</v>
      </c>
      <c r="U3640" s="52">
        <v>0</v>
      </c>
      <c r="V3640" s="52">
        <v>0</v>
      </c>
      <c r="W3640" s="52">
        <v>0</v>
      </c>
      <c r="X3640" s="52">
        <v>0</v>
      </c>
      <c r="Y3640" s="52">
        <v>0</v>
      </c>
      <c r="Z3640" s="52">
        <v>0</v>
      </c>
      <c r="AA3640" s="25">
        <v>0</v>
      </c>
      <c r="AB3640" s="25">
        <v>0</v>
      </c>
      <c r="AC3640" s="25">
        <v>0</v>
      </c>
      <c r="AD3640" s="25">
        <v>0</v>
      </c>
      <c r="AE3640" s="25">
        <v>0</v>
      </c>
      <c r="AF3640" s="25">
        <v>0</v>
      </c>
      <c r="AG3640" s="25">
        <v>0</v>
      </c>
      <c r="AH3640" s="25">
        <v>0</v>
      </c>
      <c r="AI3640" s="25">
        <v>0</v>
      </c>
      <c r="AJ3640" s="25">
        <v>0</v>
      </c>
      <c r="AK3640" s="25">
        <v>0</v>
      </c>
      <c r="AL3640" s="25">
        <v>0</v>
      </c>
      <c r="AM3640" s="95">
        <v>0</v>
      </c>
      <c r="AN3640" s="95" t="e">
        <f ca="1">IF(MengeInEEGSummieren(M3640),AM3640,0)</f>
        <v>#NAME?</v>
      </c>
      <c r="AO3640" s="95">
        <f t="shared" si="342"/>
        <v>0</v>
      </c>
      <c r="AP3640" s="95">
        <f t="shared" si="343"/>
        <v>0</v>
      </c>
      <c r="AS3640">
        <v>0</v>
      </c>
      <c r="AT3640">
        <v>0</v>
      </c>
      <c r="AU3640" t="e">
        <f t="shared" ca="1" si="344"/>
        <v>#NAME?</v>
      </c>
    </row>
    <row r="3641" spans="1:47" x14ac:dyDescent="0.15">
      <c r="A3641" s="21" t="s">
        <v>4838</v>
      </c>
      <c r="B3641" s="22" t="s">
        <v>17</v>
      </c>
      <c r="C3641" s="42">
        <v>2012</v>
      </c>
      <c r="D3641" s="22" t="s">
        <v>4839</v>
      </c>
      <c r="E3641" s="22"/>
      <c r="F3641" s="23">
        <v>17.3</v>
      </c>
      <c r="G3641" s="23">
        <v>17.3</v>
      </c>
      <c r="H3641" s="24">
        <f t="shared" si="339"/>
        <v>0</v>
      </c>
      <c r="I3641" s="153">
        <v>0</v>
      </c>
      <c r="J3641" s="24">
        <f t="shared" si="340"/>
        <v>0</v>
      </c>
      <c r="K3641" s="25">
        <f t="shared" si="341"/>
        <v>0</v>
      </c>
      <c r="L3641">
        <v>0</v>
      </c>
      <c r="M3641">
        <v>32964608</v>
      </c>
      <c r="N3641">
        <v>42065747</v>
      </c>
      <c r="O3641" s="52">
        <v>0</v>
      </c>
      <c r="P3641" s="52">
        <v>0</v>
      </c>
      <c r="Q3641" s="52">
        <v>0</v>
      </c>
      <c r="R3641" s="52">
        <v>0</v>
      </c>
      <c r="S3641" s="52">
        <v>0</v>
      </c>
      <c r="T3641" s="52">
        <v>0</v>
      </c>
      <c r="U3641" s="52">
        <v>0</v>
      </c>
      <c r="V3641" s="52">
        <v>0</v>
      </c>
      <c r="W3641" s="52">
        <v>0</v>
      </c>
      <c r="X3641" s="52">
        <v>0</v>
      </c>
      <c r="Y3641" s="52">
        <v>0</v>
      </c>
      <c r="Z3641" s="52">
        <v>0</v>
      </c>
      <c r="AA3641" s="25">
        <v>0</v>
      </c>
      <c r="AB3641" s="25">
        <v>0</v>
      </c>
      <c r="AC3641" s="25">
        <v>0</v>
      </c>
      <c r="AD3641" s="25">
        <v>0</v>
      </c>
      <c r="AE3641" s="25">
        <v>0</v>
      </c>
      <c r="AF3641" s="25">
        <v>0</v>
      </c>
      <c r="AG3641" s="25">
        <v>0</v>
      </c>
      <c r="AH3641" s="25">
        <v>0</v>
      </c>
      <c r="AI3641" s="25">
        <v>0</v>
      </c>
      <c r="AJ3641" s="25">
        <v>0</v>
      </c>
      <c r="AK3641" s="25">
        <v>0</v>
      </c>
      <c r="AL3641" s="25">
        <v>0</v>
      </c>
      <c r="AM3641" s="95">
        <v>0</v>
      </c>
      <c r="AN3641" s="95" t="e">
        <f ca="1">IF(MengeInEEGSummieren(M3641),AM3641,0)</f>
        <v>#NAME?</v>
      </c>
      <c r="AO3641" s="95">
        <f t="shared" si="342"/>
        <v>0</v>
      </c>
      <c r="AP3641" s="95">
        <f t="shared" si="343"/>
        <v>0</v>
      </c>
      <c r="AS3641">
        <v>0</v>
      </c>
      <c r="AT3641">
        <v>0</v>
      </c>
      <c r="AU3641" t="e">
        <f t="shared" ca="1" si="344"/>
        <v>#NAME?</v>
      </c>
    </row>
    <row r="3642" spans="1:47" x14ac:dyDescent="0.15">
      <c r="A3642" s="21" t="s">
        <v>4840</v>
      </c>
      <c r="B3642" s="22" t="s">
        <v>17</v>
      </c>
      <c r="C3642" s="42">
        <v>2012</v>
      </c>
      <c r="D3642" s="22" t="s">
        <v>4841</v>
      </c>
      <c r="E3642" s="22"/>
      <c r="F3642" s="23">
        <v>23.3</v>
      </c>
      <c r="G3642" s="23">
        <v>23.3</v>
      </c>
      <c r="H3642" s="24">
        <f t="shared" si="339"/>
        <v>0</v>
      </c>
      <c r="I3642" s="153">
        <v>0</v>
      </c>
      <c r="J3642" s="24">
        <f t="shared" si="340"/>
        <v>0</v>
      </c>
      <c r="K3642" s="25">
        <f t="shared" si="341"/>
        <v>0</v>
      </c>
      <c r="L3642">
        <v>0</v>
      </c>
      <c r="M3642">
        <v>32964608</v>
      </c>
      <c r="N3642">
        <v>42065747</v>
      </c>
      <c r="O3642" s="52">
        <v>0</v>
      </c>
      <c r="P3642" s="52">
        <v>0</v>
      </c>
      <c r="Q3642" s="52">
        <v>0</v>
      </c>
      <c r="R3642" s="52">
        <v>0</v>
      </c>
      <c r="S3642" s="52">
        <v>0</v>
      </c>
      <c r="T3642" s="52">
        <v>0</v>
      </c>
      <c r="U3642" s="52">
        <v>0</v>
      </c>
      <c r="V3642" s="52">
        <v>0</v>
      </c>
      <c r="W3642" s="52">
        <v>0</v>
      </c>
      <c r="X3642" s="52">
        <v>0</v>
      </c>
      <c r="Y3642" s="52">
        <v>0</v>
      </c>
      <c r="Z3642" s="52">
        <v>0</v>
      </c>
      <c r="AA3642" s="25">
        <v>0</v>
      </c>
      <c r="AB3642" s="25">
        <v>0</v>
      </c>
      <c r="AC3642" s="25">
        <v>0</v>
      </c>
      <c r="AD3642" s="25">
        <v>0</v>
      </c>
      <c r="AE3642" s="25">
        <v>0</v>
      </c>
      <c r="AF3642" s="25">
        <v>0</v>
      </c>
      <c r="AG3642" s="25">
        <v>0</v>
      </c>
      <c r="AH3642" s="25">
        <v>0</v>
      </c>
      <c r="AI3642" s="25">
        <v>0</v>
      </c>
      <c r="AJ3642" s="25">
        <v>0</v>
      </c>
      <c r="AK3642" s="25">
        <v>0</v>
      </c>
      <c r="AL3642" s="25">
        <v>0</v>
      </c>
      <c r="AM3642" s="95">
        <v>0</v>
      </c>
      <c r="AN3642" s="95" t="e">
        <f ca="1">IF(MengeInEEGSummieren(M3642),AM3642,0)</f>
        <v>#NAME?</v>
      </c>
      <c r="AO3642" s="95">
        <f t="shared" si="342"/>
        <v>0</v>
      </c>
      <c r="AP3642" s="95">
        <f t="shared" si="343"/>
        <v>0</v>
      </c>
      <c r="AS3642">
        <v>0</v>
      </c>
      <c r="AT3642">
        <v>0</v>
      </c>
      <c r="AU3642" t="e">
        <f t="shared" ca="1" si="344"/>
        <v>#NAME?</v>
      </c>
    </row>
    <row r="3643" spans="1:47" x14ac:dyDescent="0.15">
      <c r="A3643" s="21" t="s">
        <v>4842</v>
      </c>
      <c r="B3643" s="22" t="s">
        <v>17</v>
      </c>
      <c r="C3643" s="42">
        <v>2012</v>
      </c>
      <c r="D3643" s="22" t="s">
        <v>4843</v>
      </c>
      <c r="E3643" s="22"/>
      <c r="F3643" s="23">
        <v>25.3</v>
      </c>
      <c r="G3643" s="23">
        <v>25.3</v>
      </c>
      <c r="H3643" s="24">
        <f t="shared" si="339"/>
        <v>0</v>
      </c>
      <c r="I3643" s="153">
        <v>0</v>
      </c>
      <c r="J3643" s="24">
        <f t="shared" si="340"/>
        <v>0</v>
      </c>
      <c r="K3643" s="25">
        <f t="shared" si="341"/>
        <v>0</v>
      </c>
      <c r="L3643">
        <v>0</v>
      </c>
      <c r="M3643">
        <v>32964608</v>
      </c>
      <c r="N3643">
        <v>42065747</v>
      </c>
      <c r="O3643" s="52">
        <v>0</v>
      </c>
      <c r="P3643" s="52">
        <v>0</v>
      </c>
      <c r="Q3643" s="52">
        <v>0</v>
      </c>
      <c r="R3643" s="52">
        <v>0</v>
      </c>
      <c r="S3643" s="52">
        <v>0</v>
      </c>
      <c r="T3643" s="52">
        <v>0</v>
      </c>
      <c r="U3643" s="52">
        <v>0</v>
      </c>
      <c r="V3643" s="52">
        <v>0</v>
      </c>
      <c r="W3643" s="52">
        <v>0</v>
      </c>
      <c r="X3643" s="52">
        <v>0</v>
      </c>
      <c r="Y3643" s="52">
        <v>0</v>
      </c>
      <c r="Z3643" s="52">
        <v>0</v>
      </c>
      <c r="AA3643" s="25">
        <v>0</v>
      </c>
      <c r="AB3643" s="25">
        <v>0</v>
      </c>
      <c r="AC3643" s="25">
        <v>0</v>
      </c>
      <c r="AD3643" s="25">
        <v>0</v>
      </c>
      <c r="AE3643" s="25">
        <v>0</v>
      </c>
      <c r="AF3643" s="25">
        <v>0</v>
      </c>
      <c r="AG3643" s="25">
        <v>0</v>
      </c>
      <c r="AH3643" s="25">
        <v>0</v>
      </c>
      <c r="AI3643" s="25">
        <v>0</v>
      </c>
      <c r="AJ3643" s="25">
        <v>0</v>
      </c>
      <c r="AK3643" s="25">
        <v>0</v>
      </c>
      <c r="AL3643" s="25">
        <v>0</v>
      </c>
      <c r="AM3643" s="95">
        <v>0</v>
      </c>
      <c r="AN3643" s="95" t="e">
        <f ca="1">IF(MengeInEEGSummieren(M3643),AM3643,0)</f>
        <v>#NAME?</v>
      </c>
      <c r="AO3643" s="95">
        <f t="shared" si="342"/>
        <v>0</v>
      </c>
      <c r="AP3643" s="95">
        <f t="shared" si="343"/>
        <v>0</v>
      </c>
      <c r="AS3643">
        <v>0</v>
      </c>
      <c r="AT3643">
        <v>0</v>
      </c>
      <c r="AU3643" t="e">
        <f t="shared" ca="1" si="344"/>
        <v>#NAME?</v>
      </c>
    </row>
    <row r="3644" spans="1:47" x14ac:dyDescent="0.15">
      <c r="A3644" s="21" t="s">
        <v>4844</v>
      </c>
      <c r="B3644" s="22" t="s">
        <v>17</v>
      </c>
      <c r="C3644" s="42">
        <v>2012</v>
      </c>
      <c r="D3644" s="22" t="s">
        <v>4845</v>
      </c>
      <c r="E3644" s="22"/>
      <c r="F3644" s="23">
        <v>25.3</v>
      </c>
      <c r="G3644" s="23">
        <v>25.3</v>
      </c>
      <c r="H3644" s="24">
        <f t="shared" si="339"/>
        <v>0</v>
      </c>
      <c r="I3644" s="153">
        <v>0</v>
      </c>
      <c r="J3644" s="24">
        <f t="shared" si="340"/>
        <v>0</v>
      </c>
      <c r="K3644" s="25">
        <f t="shared" si="341"/>
        <v>0</v>
      </c>
      <c r="L3644">
        <v>0</v>
      </c>
      <c r="M3644">
        <v>32964608</v>
      </c>
      <c r="N3644">
        <v>42065747</v>
      </c>
      <c r="O3644" s="52">
        <v>0</v>
      </c>
      <c r="P3644" s="52">
        <v>0</v>
      </c>
      <c r="Q3644" s="52">
        <v>0</v>
      </c>
      <c r="R3644" s="52">
        <v>0</v>
      </c>
      <c r="S3644" s="52">
        <v>0</v>
      </c>
      <c r="T3644" s="52">
        <v>0</v>
      </c>
      <c r="U3644" s="52">
        <v>0</v>
      </c>
      <c r="V3644" s="52">
        <v>0</v>
      </c>
      <c r="W3644" s="52">
        <v>0</v>
      </c>
      <c r="X3644" s="52">
        <v>0</v>
      </c>
      <c r="Y3644" s="52">
        <v>0</v>
      </c>
      <c r="Z3644" s="52">
        <v>0</v>
      </c>
      <c r="AA3644" s="25">
        <v>0</v>
      </c>
      <c r="AB3644" s="25">
        <v>0</v>
      </c>
      <c r="AC3644" s="25">
        <v>0</v>
      </c>
      <c r="AD3644" s="25">
        <v>0</v>
      </c>
      <c r="AE3644" s="25">
        <v>0</v>
      </c>
      <c r="AF3644" s="25">
        <v>0</v>
      </c>
      <c r="AG3644" s="25">
        <v>0</v>
      </c>
      <c r="AH3644" s="25">
        <v>0</v>
      </c>
      <c r="AI3644" s="25">
        <v>0</v>
      </c>
      <c r="AJ3644" s="25">
        <v>0</v>
      </c>
      <c r="AK3644" s="25">
        <v>0</v>
      </c>
      <c r="AL3644" s="25">
        <v>0</v>
      </c>
      <c r="AM3644" s="95">
        <v>0</v>
      </c>
      <c r="AN3644" s="95" t="e">
        <f ca="1">IF(MengeInEEGSummieren(M3644),AM3644,0)</f>
        <v>#NAME?</v>
      </c>
      <c r="AO3644" s="95">
        <f t="shared" si="342"/>
        <v>0</v>
      </c>
      <c r="AP3644" s="95">
        <f t="shared" si="343"/>
        <v>0</v>
      </c>
      <c r="AS3644">
        <v>0</v>
      </c>
      <c r="AT3644">
        <v>0</v>
      </c>
      <c r="AU3644" t="e">
        <f t="shared" ca="1" si="344"/>
        <v>#NAME?</v>
      </c>
    </row>
    <row r="3645" spans="1:47" x14ac:dyDescent="0.15">
      <c r="A3645" s="21" t="s">
        <v>4846</v>
      </c>
      <c r="B3645" s="22" t="s">
        <v>17</v>
      </c>
      <c r="C3645" s="42">
        <v>2012</v>
      </c>
      <c r="D3645" s="22" t="s">
        <v>4847</v>
      </c>
      <c r="E3645" s="22"/>
      <c r="F3645" s="23">
        <v>16.3</v>
      </c>
      <c r="G3645" s="23">
        <v>16.3</v>
      </c>
      <c r="H3645" s="24">
        <f t="shared" si="339"/>
        <v>0</v>
      </c>
      <c r="I3645" s="153">
        <v>0</v>
      </c>
      <c r="J3645" s="24">
        <f t="shared" si="340"/>
        <v>0</v>
      </c>
      <c r="K3645" s="25">
        <f t="shared" si="341"/>
        <v>0</v>
      </c>
      <c r="L3645">
        <v>0</v>
      </c>
      <c r="M3645">
        <v>32964608</v>
      </c>
      <c r="N3645">
        <v>42065747</v>
      </c>
      <c r="O3645" s="52">
        <v>0</v>
      </c>
      <c r="P3645" s="52">
        <v>0</v>
      </c>
      <c r="Q3645" s="52">
        <v>0</v>
      </c>
      <c r="R3645" s="52">
        <v>0</v>
      </c>
      <c r="S3645" s="52">
        <v>0</v>
      </c>
      <c r="T3645" s="52">
        <v>0</v>
      </c>
      <c r="U3645" s="52">
        <v>0</v>
      </c>
      <c r="V3645" s="52">
        <v>0</v>
      </c>
      <c r="W3645" s="52">
        <v>0</v>
      </c>
      <c r="X3645" s="52">
        <v>0</v>
      </c>
      <c r="Y3645" s="52">
        <v>0</v>
      </c>
      <c r="Z3645" s="52">
        <v>0</v>
      </c>
      <c r="AA3645" s="25">
        <v>0</v>
      </c>
      <c r="AB3645" s="25">
        <v>0</v>
      </c>
      <c r="AC3645" s="25">
        <v>0</v>
      </c>
      <c r="AD3645" s="25">
        <v>0</v>
      </c>
      <c r="AE3645" s="25">
        <v>0</v>
      </c>
      <c r="AF3645" s="25">
        <v>0</v>
      </c>
      <c r="AG3645" s="25">
        <v>0</v>
      </c>
      <c r="AH3645" s="25">
        <v>0</v>
      </c>
      <c r="AI3645" s="25">
        <v>0</v>
      </c>
      <c r="AJ3645" s="25">
        <v>0</v>
      </c>
      <c r="AK3645" s="25">
        <v>0</v>
      </c>
      <c r="AL3645" s="25">
        <v>0</v>
      </c>
      <c r="AM3645" s="95">
        <v>0</v>
      </c>
      <c r="AN3645" s="95" t="e">
        <f ca="1">IF(MengeInEEGSummieren(M3645),AM3645,0)</f>
        <v>#NAME?</v>
      </c>
      <c r="AO3645" s="95">
        <f t="shared" si="342"/>
        <v>0</v>
      </c>
      <c r="AP3645" s="95">
        <f t="shared" si="343"/>
        <v>0</v>
      </c>
      <c r="AS3645">
        <v>0</v>
      </c>
      <c r="AT3645">
        <v>0</v>
      </c>
      <c r="AU3645" t="e">
        <f t="shared" ca="1" si="344"/>
        <v>#NAME?</v>
      </c>
    </row>
    <row r="3646" spans="1:47" x14ac:dyDescent="0.15">
      <c r="A3646" s="21" t="s">
        <v>4848</v>
      </c>
      <c r="B3646" s="22" t="s">
        <v>17</v>
      </c>
      <c r="C3646" s="42">
        <v>2012</v>
      </c>
      <c r="D3646" s="22" t="s">
        <v>4849</v>
      </c>
      <c r="E3646" s="22"/>
      <c r="F3646" s="23">
        <v>22.3</v>
      </c>
      <c r="G3646" s="23">
        <v>22.3</v>
      </c>
      <c r="H3646" s="24">
        <f t="shared" si="339"/>
        <v>0</v>
      </c>
      <c r="I3646" s="153">
        <v>0</v>
      </c>
      <c r="J3646" s="24">
        <f t="shared" si="340"/>
        <v>0</v>
      </c>
      <c r="K3646" s="25">
        <f t="shared" si="341"/>
        <v>0</v>
      </c>
      <c r="L3646">
        <v>0</v>
      </c>
      <c r="M3646">
        <v>32964608</v>
      </c>
      <c r="N3646">
        <v>42065747</v>
      </c>
      <c r="O3646" s="52">
        <v>0</v>
      </c>
      <c r="P3646" s="52">
        <v>0</v>
      </c>
      <c r="Q3646" s="52">
        <v>0</v>
      </c>
      <c r="R3646" s="52">
        <v>0</v>
      </c>
      <c r="S3646" s="52">
        <v>0</v>
      </c>
      <c r="T3646" s="52">
        <v>0</v>
      </c>
      <c r="U3646" s="52">
        <v>0</v>
      </c>
      <c r="V3646" s="52">
        <v>0</v>
      </c>
      <c r="W3646" s="52">
        <v>0</v>
      </c>
      <c r="X3646" s="52">
        <v>0</v>
      </c>
      <c r="Y3646" s="52">
        <v>0</v>
      </c>
      <c r="Z3646" s="52">
        <v>0</v>
      </c>
      <c r="AA3646" s="25">
        <v>0</v>
      </c>
      <c r="AB3646" s="25">
        <v>0</v>
      </c>
      <c r="AC3646" s="25">
        <v>0</v>
      </c>
      <c r="AD3646" s="25">
        <v>0</v>
      </c>
      <c r="AE3646" s="25">
        <v>0</v>
      </c>
      <c r="AF3646" s="25">
        <v>0</v>
      </c>
      <c r="AG3646" s="25">
        <v>0</v>
      </c>
      <c r="AH3646" s="25">
        <v>0</v>
      </c>
      <c r="AI3646" s="25">
        <v>0</v>
      </c>
      <c r="AJ3646" s="25">
        <v>0</v>
      </c>
      <c r="AK3646" s="25">
        <v>0</v>
      </c>
      <c r="AL3646" s="25">
        <v>0</v>
      </c>
      <c r="AM3646" s="95">
        <v>0</v>
      </c>
      <c r="AN3646" s="95" t="e">
        <f ca="1">IF(MengeInEEGSummieren(M3646),AM3646,0)</f>
        <v>#NAME?</v>
      </c>
      <c r="AO3646" s="95">
        <f t="shared" si="342"/>
        <v>0</v>
      </c>
      <c r="AP3646" s="95">
        <f t="shared" si="343"/>
        <v>0</v>
      </c>
      <c r="AS3646">
        <v>0</v>
      </c>
      <c r="AT3646">
        <v>0</v>
      </c>
      <c r="AU3646" t="e">
        <f t="shared" ca="1" si="344"/>
        <v>#NAME?</v>
      </c>
    </row>
    <row r="3647" spans="1:47" x14ac:dyDescent="0.15">
      <c r="A3647" s="21" t="s">
        <v>4850</v>
      </c>
      <c r="B3647" s="22" t="s">
        <v>17</v>
      </c>
      <c r="C3647" s="42">
        <v>2012</v>
      </c>
      <c r="D3647" s="22" t="s">
        <v>4851</v>
      </c>
      <c r="E3647" s="22"/>
      <c r="F3647" s="23">
        <v>24.3</v>
      </c>
      <c r="G3647" s="23">
        <v>24.3</v>
      </c>
      <c r="H3647" s="24">
        <f t="shared" si="339"/>
        <v>0</v>
      </c>
      <c r="I3647" s="153">
        <v>0</v>
      </c>
      <c r="J3647" s="24">
        <f t="shared" si="340"/>
        <v>0</v>
      </c>
      <c r="K3647" s="25">
        <f t="shared" si="341"/>
        <v>0</v>
      </c>
      <c r="L3647">
        <v>0</v>
      </c>
      <c r="M3647">
        <v>32964608</v>
      </c>
      <c r="N3647">
        <v>42065747</v>
      </c>
      <c r="O3647" s="52">
        <v>0</v>
      </c>
      <c r="P3647" s="52">
        <v>0</v>
      </c>
      <c r="Q3647" s="52">
        <v>0</v>
      </c>
      <c r="R3647" s="52">
        <v>0</v>
      </c>
      <c r="S3647" s="52">
        <v>0</v>
      </c>
      <c r="T3647" s="52">
        <v>0</v>
      </c>
      <c r="U3647" s="52">
        <v>0</v>
      </c>
      <c r="V3647" s="52">
        <v>0</v>
      </c>
      <c r="W3647" s="52">
        <v>0</v>
      </c>
      <c r="X3647" s="52">
        <v>0</v>
      </c>
      <c r="Y3647" s="52">
        <v>0</v>
      </c>
      <c r="Z3647" s="52">
        <v>0</v>
      </c>
      <c r="AA3647" s="25">
        <v>0</v>
      </c>
      <c r="AB3647" s="25">
        <v>0</v>
      </c>
      <c r="AC3647" s="25">
        <v>0</v>
      </c>
      <c r="AD3647" s="25">
        <v>0</v>
      </c>
      <c r="AE3647" s="25">
        <v>0</v>
      </c>
      <c r="AF3647" s="25">
        <v>0</v>
      </c>
      <c r="AG3647" s="25">
        <v>0</v>
      </c>
      <c r="AH3647" s="25">
        <v>0</v>
      </c>
      <c r="AI3647" s="25">
        <v>0</v>
      </c>
      <c r="AJ3647" s="25">
        <v>0</v>
      </c>
      <c r="AK3647" s="25">
        <v>0</v>
      </c>
      <c r="AL3647" s="25">
        <v>0</v>
      </c>
      <c r="AM3647" s="95">
        <v>0</v>
      </c>
      <c r="AN3647" s="95" t="e">
        <f ca="1">IF(MengeInEEGSummieren(M3647),AM3647,0)</f>
        <v>#NAME?</v>
      </c>
      <c r="AO3647" s="95">
        <f t="shared" si="342"/>
        <v>0</v>
      </c>
      <c r="AP3647" s="95">
        <f t="shared" si="343"/>
        <v>0</v>
      </c>
      <c r="AS3647">
        <v>0</v>
      </c>
      <c r="AT3647">
        <v>0</v>
      </c>
      <c r="AU3647" t="e">
        <f t="shared" ca="1" si="344"/>
        <v>#NAME?</v>
      </c>
    </row>
    <row r="3648" spans="1:47" x14ac:dyDescent="0.15">
      <c r="A3648" s="21" t="s">
        <v>4852</v>
      </c>
      <c r="B3648" s="22" t="s">
        <v>17</v>
      </c>
      <c r="C3648" s="42">
        <v>2012</v>
      </c>
      <c r="D3648" s="22" t="s">
        <v>4853</v>
      </c>
      <c r="E3648" s="22"/>
      <c r="F3648" s="23">
        <v>24.3</v>
      </c>
      <c r="G3648" s="23">
        <v>24.3</v>
      </c>
      <c r="H3648" s="24">
        <f t="shared" si="339"/>
        <v>0</v>
      </c>
      <c r="I3648" s="153">
        <v>0</v>
      </c>
      <c r="J3648" s="24">
        <f t="shared" si="340"/>
        <v>0</v>
      </c>
      <c r="K3648" s="25">
        <f t="shared" si="341"/>
        <v>0</v>
      </c>
      <c r="L3648">
        <v>0</v>
      </c>
      <c r="M3648">
        <v>32964608</v>
      </c>
      <c r="N3648">
        <v>42065747</v>
      </c>
      <c r="O3648" s="52">
        <v>0</v>
      </c>
      <c r="P3648" s="52">
        <v>0</v>
      </c>
      <c r="Q3648" s="52">
        <v>0</v>
      </c>
      <c r="R3648" s="52">
        <v>0</v>
      </c>
      <c r="S3648" s="52">
        <v>0</v>
      </c>
      <c r="T3648" s="52">
        <v>0</v>
      </c>
      <c r="U3648" s="52">
        <v>0</v>
      </c>
      <c r="V3648" s="52">
        <v>0</v>
      </c>
      <c r="W3648" s="52">
        <v>0</v>
      </c>
      <c r="X3648" s="52">
        <v>0</v>
      </c>
      <c r="Y3648" s="52">
        <v>0</v>
      </c>
      <c r="Z3648" s="52">
        <v>0</v>
      </c>
      <c r="AA3648" s="25">
        <v>0</v>
      </c>
      <c r="AB3648" s="25">
        <v>0</v>
      </c>
      <c r="AC3648" s="25">
        <v>0</v>
      </c>
      <c r="AD3648" s="25">
        <v>0</v>
      </c>
      <c r="AE3648" s="25">
        <v>0</v>
      </c>
      <c r="AF3648" s="25">
        <v>0</v>
      </c>
      <c r="AG3648" s="25">
        <v>0</v>
      </c>
      <c r="AH3648" s="25">
        <v>0</v>
      </c>
      <c r="AI3648" s="25">
        <v>0</v>
      </c>
      <c r="AJ3648" s="25">
        <v>0</v>
      </c>
      <c r="AK3648" s="25">
        <v>0</v>
      </c>
      <c r="AL3648" s="25">
        <v>0</v>
      </c>
      <c r="AM3648" s="95">
        <v>0</v>
      </c>
      <c r="AN3648" s="95" t="e">
        <f ca="1">IF(MengeInEEGSummieren(M3648),AM3648,0)</f>
        <v>#NAME?</v>
      </c>
      <c r="AO3648" s="95">
        <f t="shared" si="342"/>
        <v>0</v>
      </c>
      <c r="AP3648" s="95">
        <f t="shared" si="343"/>
        <v>0</v>
      </c>
      <c r="AS3648">
        <v>0</v>
      </c>
      <c r="AT3648">
        <v>0</v>
      </c>
      <c r="AU3648" t="e">
        <f t="shared" ca="1" si="344"/>
        <v>#NAME?</v>
      </c>
    </row>
    <row r="3649" spans="1:47" x14ac:dyDescent="0.15">
      <c r="A3649" s="21" t="s">
        <v>4854</v>
      </c>
      <c r="B3649" s="22" t="s">
        <v>17</v>
      </c>
      <c r="C3649" s="42">
        <v>2012</v>
      </c>
      <c r="D3649" s="22" t="s">
        <v>4855</v>
      </c>
      <c r="E3649" s="22"/>
      <c r="F3649" s="23">
        <v>15.3</v>
      </c>
      <c r="G3649" s="23">
        <v>15.3</v>
      </c>
      <c r="H3649" s="24">
        <f t="shared" si="339"/>
        <v>0</v>
      </c>
      <c r="I3649" s="153">
        <v>0</v>
      </c>
      <c r="J3649" s="24">
        <f t="shared" si="340"/>
        <v>0</v>
      </c>
      <c r="K3649" s="25">
        <f t="shared" si="341"/>
        <v>0</v>
      </c>
      <c r="L3649">
        <v>0</v>
      </c>
      <c r="M3649">
        <v>32964608</v>
      </c>
      <c r="N3649">
        <v>42065747</v>
      </c>
      <c r="O3649" s="52">
        <v>0</v>
      </c>
      <c r="P3649" s="52">
        <v>0</v>
      </c>
      <c r="Q3649" s="52">
        <v>0</v>
      </c>
      <c r="R3649" s="52">
        <v>0</v>
      </c>
      <c r="S3649" s="52">
        <v>0</v>
      </c>
      <c r="T3649" s="52">
        <v>0</v>
      </c>
      <c r="U3649" s="52">
        <v>0</v>
      </c>
      <c r="V3649" s="52">
        <v>0</v>
      </c>
      <c r="W3649" s="52">
        <v>0</v>
      </c>
      <c r="X3649" s="52">
        <v>0</v>
      </c>
      <c r="Y3649" s="52">
        <v>0</v>
      </c>
      <c r="Z3649" s="52">
        <v>0</v>
      </c>
      <c r="AA3649" s="25">
        <v>0</v>
      </c>
      <c r="AB3649" s="25">
        <v>0</v>
      </c>
      <c r="AC3649" s="25">
        <v>0</v>
      </c>
      <c r="AD3649" s="25">
        <v>0</v>
      </c>
      <c r="AE3649" s="25">
        <v>0</v>
      </c>
      <c r="AF3649" s="25">
        <v>0</v>
      </c>
      <c r="AG3649" s="25">
        <v>0</v>
      </c>
      <c r="AH3649" s="25">
        <v>0</v>
      </c>
      <c r="AI3649" s="25">
        <v>0</v>
      </c>
      <c r="AJ3649" s="25">
        <v>0</v>
      </c>
      <c r="AK3649" s="25">
        <v>0</v>
      </c>
      <c r="AL3649" s="25">
        <v>0</v>
      </c>
      <c r="AM3649" s="95">
        <v>0</v>
      </c>
      <c r="AN3649" s="95" t="e">
        <f ca="1">IF(MengeInEEGSummieren(M3649),AM3649,0)</f>
        <v>#NAME?</v>
      </c>
      <c r="AO3649" s="95">
        <f t="shared" si="342"/>
        <v>0</v>
      </c>
      <c r="AP3649" s="95">
        <f t="shared" si="343"/>
        <v>0</v>
      </c>
      <c r="AS3649">
        <v>0</v>
      </c>
      <c r="AT3649">
        <v>0</v>
      </c>
      <c r="AU3649" t="e">
        <f t="shared" ca="1" si="344"/>
        <v>#NAME?</v>
      </c>
    </row>
    <row r="3650" spans="1:47" x14ac:dyDescent="0.15">
      <c r="A3650" s="21" t="s">
        <v>4856</v>
      </c>
      <c r="B3650" s="22" t="s">
        <v>17</v>
      </c>
      <c r="C3650" s="42">
        <v>2012</v>
      </c>
      <c r="D3650" s="22" t="s">
        <v>4857</v>
      </c>
      <c r="E3650" s="22"/>
      <c r="F3650" s="23">
        <v>21.3</v>
      </c>
      <c r="G3650" s="23">
        <v>21.3</v>
      </c>
      <c r="H3650" s="24">
        <f t="shared" si="339"/>
        <v>0</v>
      </c>
      <c r="I3650" s="153">
        <v>0</v>
      </c>
      <c r="J3650" s="24">
        <f t="shared" si="340"/>
        <v>0</v>
      </c>
      <c r="K3650" s="25">
        <f t="shared" si="341"/>
        <v>0</v>
      </c>
      <c r="L3650">
        <v>0</v>
      </c>
      <c r="M3650">
        <v>32964608</v>
      </c>
      <c r="N3650">
        <v>42065747</v>
      </c>
      <c r="O3650" s="52">
        <v>0</v>
      </c>
      <c r="P3650" s="52">
        <v>0</v>
      </c>
      <c r="Q3650" s="52">
        <v>0</v>
      </c>
      <c r="R3650" s="52">
        <v>0</v>
      </c>
      <c r="S3650" s="52">
        <v>0</v>
      </c>
      <c r="T3650" s="52">
        <v>0</v>
      </c>
      <c r="U3650" s="52">
        <v>0</v>
      </c>
      <c r="V3650" s="52">
        <v>0</v>
      </c>
      <c r="W3650" s="52">
        <v>0</v>
      </c>
      <c r="X3650" s="52">
        <v>0</v>
      </c>
      <c r="Y3650" s="52">
        <v>0</v>
      </c>
      <c r="Z3650" s="52">
        <v>0</v>
      </c>
      <c r="AA3650" s="25">
        <v>0</v>
      </c>
      <c r="AB3650" s="25">
        <v>0</v>
      </c>
      <c r="AC3650" s="25">
        <v>0</v>
      </c>
      <c r="AD3650" s="25">
        <v>0</v>
      </c>
      <c r="AE3650" s="25">
        <v>0</v>
      </c>
      <c r="AF3650" s="25">
        <v>0</v>
      </c>
      <c r="AG3650" s="25">
        <v>0</v>
      </c>
      <c r="AH3650" s="25">
        <v>0</v>
      </c>
      <c r="AI3650" s="25">
        <v>0</v>
      </c>
      <c r="AJ3650" s="25">
        <v>0</v>
      </c>
      <c r="AK3650" s="25">
        <v>0</v>
      </c>
      <c r="AL3650" s="25">
        <v>0</v>
      </c>
      <c r="AM3650" s="95">
        <v>0</v>
      </c>
      <c r="AN3650" s="95" t="e">
        <f ca="1">IF(MengeInEEGSummieren(M3650),AM3650,0)</f>
        <v>#NAME?</v>
      </c>
      <c r="AO3650" s="95">
        <f t="shared" si="342"/>
        <v>0</v>
      </c>
      <c r="AP3650" s="95">
        <f t="shared" si="343"/>
        <v>0</v>
      </c>
      <c r="AS3650">
        <v>0</v>
      </c>
      <c r="AT3650">
        <v>0</v>
      </c>
      <c r="AU3650" t="e">
        <f t="shared" ca="1" si="344"/>
        <v>#NAME?</v>
      </c>
    </row>
    <row r="3651" spans="1:47" x14ac:dyDescent="0.15">
      <c r="A3651" s="21" t="s">
        <v>4858</v>
      </c>
      <c r="B3651" s="22" t="s">
        <v>17</v>
      </c>
      <c r="C3651" s="42">
        <v>2012</v>
      </c>
      <c r="D3651" s="22" t="s">
        <v>4859</v>
      </c>
      <c r="E3651" s="22"/>
      <c r="F3651" s="23">
        <v>23.3</v>
      </c>
      <c r="G3651" s="23">
        <v>23.3</v>
      </c>
      <c r="H3651" s="24">
        <f t="shared" si="339"/>
        <v>0</v>
      </c>
      <c r="I3651" s="153">
        <v>0</v>
      </c>
      <c r="J3651" s="24">
        <f t="shared" si="340"/>
        <v>0</v>
      </c>
      <c r="K3651" s="25">
        <f t="shared" si="341"/>
        <v>0</v>
      </c>
      <c r="L3651">
        <v>0</v>
      </c>
      <c r="M3651">
        <v>32964608</v>
      </c>
      <c r="N3651">
        <v>42065747</v>
      </c>
      <c r="O3651" s="52">
        <v>0</v>
      </c>
      <c r="P3651" s="52">
        <v>0</v>
      </c>
      <c r="Q3651" s="52">
        <v>0</v>
      </c>
      <c r="R3651" s="52">
        <v>0</v>
      </c>
      <c r="S3651" s="52">
        <v>0</v>
      </c>
      <c r="T3651" s="52">
        <v>0</v>
      </c>
      <c r="U3651" s="52">
        <v>0</v>
      </c>
      <c r="V3651" s="52">
        <v>0</v>
      </c>
      <c r="W3651" s="52">
        <v>0</v>
      </c>
      <c r="X3651" s="52">
        <v>0</v>
      </c>
      <c r="Y3651" s="52">
        <v>0</v>
      </c>
      <c r="Z3651" s="52">
        <v>0</v>
      </c>
      <c r="AA3651" s="25">
        <v>0</v>
      </c>
      <c r="AB3651" s="25">
        <v>0</v>
      </c>
      <c r="AC3651" s="25">
        <v>0</v>
      </c>
      <c r="AD3651" s="25">
        <v>0</v>
      </c>
      <c r="AE3651" s="25">
        <v>0</v>
      </c>
      <c r="AF3651" s="25">
        <v>0</v>
      </c>
      <c r="AG3651" s="25">
        <v>0</v>
      </c>
      <c r="AH3651" s="25">
        <v>0</v>
      </c>
      <c r="AI3651" s="25">
        <v>0</v>
      </c>
      <c r="AJ3651" s="25">
        <v>0</v>
      </c>
      <c r="AK3651" s="25">
        <v>0</v>
      </c>
      <c r="AL3651" s="25">
        <v>0</v>
      </c>
      <c r="AM3651" s="95">
        <v>0</v>
      </c>
      <c r="AN3651" s="95" t="e">
        <f ca="1">IF(MengeInEEGSummieren(M3651),AM3651,0)</f>
        <v>#NAME?</v>
      </c>
      <c r="AO3651" s="95">
        <f t="shared" si="342"/>
        <v>0</v>
      </c>
      <c r="AP3651" s="95">
        <f t="shared" si="343"/>
        <v>0</v>
      </c>
      <c r="AS3651">
        <v>0</v>
      </c>
      <c r="AT3651">
        <v>0</v>
      </c>
      <c r="AU3651" t="e">
        <f t="shared" ca="1" si="344"/>
        <v>#NAME?</v>
      </c>
    </row>
    <row r="3652" spans="1:47" x14ac:dyDescent="0.15">
      <c r="A3652" s="21" t="s">
        <v>4860</v>
      </c>
      <c r="B3652" s="22" t="s">
        <v>17</v>
      </c>
      <c r="C3652" s="42">
        <v>2012</v>
      </c>
      <c r="D3652" s="22" t="s">
        <v>4861</v>
      </c>
      <c r="E3652" s="22"/>
      <c r="F3652" s="23">
        <v>23.3</v>
      </c>
      <c r="G3652" s="23">
        <v>23.3</v>
      </c>
      <c r="H3652" s="24">
        <f t="shared" si="339"/>
        <v>0</v>
      </c>
      <c r="I3652" s="153">
        <v>0</v>
      </c>
      <c r="J3652" s="24">
        <f t="shared" si="340"/>
        <v>0</v>
      </c>
      <c r="K3652" s="25">
        <f t="shared" si="341"/>
        <v>0</v>
      </c>
      <c r="L3652">
        <v>0</v>
      </c>
      <c r="M3652">
        <v>32964608</v>
      </c>
      <c r="N3652">
        <v>42065747</v>
      </c>
      <c r="O3652" s="52">
        <v>0</v>
      </c>
      <c r="P3652" s="52">
        <v>0</v>
      </c>
      <c r="Q3652" s="52">
        <v>0</v>
      </c>
      <c r="R3652" s="52">
        <v>0</v>
      </c>
      <c r="S3652" s="52">
        <v>0</v>
      </c>
      <c r="T3652" s="52">
        <v>0</v>
      </c>
      <c r="U3652" s="52">
        <v>0</v>
      </c>
      <c r="V3652" s="52">
        <v>0</v>
      </c>
      <c r="W3652" s="52">
        <v>0</v>
      </c>
      <c r="X3652" s="52">
        <v>0</v>
      </c>
      <c r="Y3652" s="52">
        <v>0</v>
      </c>
      <c r="Z3652" s="52">
        <v>0</v>
      </c>
      <c r="AA3652" s="25">
        <v>0</v>
      </c>
      <c r="AB3652" s="25">
        <v>0</v>
      </c>
      <c r="AC3652" s="25">
        <v>0</v>
      </c>
      <c r="AD3652" s="25">
        <v>0</v>
      </c>
      <c r="AE3652" s="25">
        <v>0</v>
      </c>
      <c r="AF3652" s="25">
        <v>0</v>
      </c>
      <c r="AG3652" s="25">
        <v>0</v>
      </c>
      <c r="AH3652" s="25">
        <v>0</v>
      </c>
      <c r="AI3652" s="25">
        <v>0</v>
      </c>
      <c r="AJ3652" s="25">
        <v>0</v>
      </c>
      <c r="AK3652" s="25">
        <v>0</v>
      </c>
      <c r="AL3652" s="25">
        <v>0</v>
      </c>
      <c r="AM3652" s="95">
        <v>0</v>
      </c>
      <c r="AN3652" s="95" t="e">
        <f ca="1">IF(MengeInEEGSummieren(M3652),AM3652,0)</f>
        <v>#NAME?</v>
      </c>
      <c r="AO3652" s="95">
        <f t="shared" si="342"/>
        <v>0</v>
      </c>
      <c r="AP3652" s="95">
        <f t="shared" si="343"/>
        <v>0</v>
      </c>
      <c r="AS3652">
        <v>0</v>
      </c>
      <c r="AT3652">
        <v>0</v>
      </c>
      <c r="AU3652" t="e">
        <f t="shared" ca="1" si="344"/>
        <v>#NAME?</v>
      </c>
    </row>
    <row r="3653" spans="1:47" x14ac:dyDescent="0.15">
      <c r="A3653" s="21" t="s">
        <v>4862</v>
      </c>
      <c r="B3653" s="22" t="s">
        <v>17</v>
      </c>
      <c r="C3653" s="42">
        <v>2012</v>
      </c>
      <c r="D3653" s="22" t="s">
        <v>758</v>
      </c>
      <c r="E3653" s="22"/>
      <c r="F3653" s="23">
        <v>12.3</v>
      </c>
      <c r="G3653" s="23">
        <v>12.3</v>
      </c>
      <c r="H3653" s="24">
        <f t="shared" si="339"/>
        <v>0</v>
      </c>
      <c r="I3653" s="153">
        <v>0</v>
      </c>
      <c r="J3653" s="24">
        <f t="shared" si="340"/>
        <v>0</v>
      </c>
      <c r="K3653" s="25">
        <f t="shared" si="341"/>
        <v>0</v>
      </c>
      <c r="L3653">
        <v>0</v>
      </c>
      <c r="M3653">
        <v>32964608</v>
      </c>
      <c r="N3653">
        <v>42065747</v>
      </c>
      <c r="O3653" s="52">
        <v>0</v>
      </c>
      <c r="P3653" s="52">
        <v>0</v>
      </c>
      <c r="Q3653" s="52">
        <v>0</v>
      </c>
      <c r="R3653" s="52">
        <v>0</v>
      </c>
      <c r="S3653" s="52">
        <v>0</v>
      </c>
      <c r="T3653" s="52">
        <v>0</v>
      </c>
      <c r="U3653" s="52">
        <v>0</v>
      </c>
      <c r="V3653" s="52">
        <v>0</v>
      </c>
      <c r="W3653" s="52">
        <v>0</v>
      </c>
      <c r="X3653" s="52">
        <v>0</v>
      </c>
      <c r="Y3653" s="52">
        <v>0</v>
      </c>
      <c r="Z3653" s="52">
        <v>0</v>
      </c>
      <c r="AA3653" s="25">
        <v>0</v>
      </c>
      <c r="AB3653" s="25">
        <v>0</v>
      </c>
      <c r="AC3653" s="25">
        <v>0</v>
      </c>
      <c r="AD3653" s="25">
        <v>0</v>
      </c>
      <c r="AE3653" s="25">
        <v>0</v>
      </c>
      <c r="AF3653" s="25">
        <v>0</v>
      </c>
      <c r="AG3653" s="25">
        <v>0</v>
      </c>
      <c r="AH3653" s="25">
        <v>0</v>
      </c>
      <c r="AI3653" s="25">
        <v>0</v>
      </c>
      <c r="AJ3653" s="25">
        <v>0</v>
      </c>
      <c r="AK3653" s="25">
        <v>0</v>
      </c>
      <c r="AL3653" s="25">
        <v>0</v>
      </c>
      <c r="AM3653" s="95">
        <v>0</v>
      </c>
      <c r="AN3653" s="95" t="e">
        <f ca="1">IF(MengeInEEGSummieren(M3653),AM3653,0)</f>
        <v>#NAME?</v>
      </c>
      <c r="AO3653" s="95">
        <f t="shared" si="342"/>
        <v>0</v>
      </c>
      <c r="AP3653" s="95">
        <f t="shared" si="343"/>
        <v>0</v>
      </c>
      <c r="AS3653">
        <v>0</v>
      </c>
      <c r="AT3653">
        <v>0</v>
      </c>
      <c r="AU3653" t="e">
        <f t="shared" ca="1" si="344"/>
        <v>#NAME?</v>
      </c>
    </row>
    <row r="3654" spans="1:47" x14ac:dyDescent="0.15">
      <c r="A3654" s="21" t="s">
        <v>4863</v>
      </c>
      <c r="B3654" s="22" t="s">
        <v>17</v>
      </c>
      <c r="C3654" s="42">
        <v>2012</v>
      </c>
      <c r="D3654" s="22" t="s">
        <v>4864</v>
      </c>
      <c r="E3654" s="22"/>
      <c r="F3654" s="23">
        <v>18.3</v>
      </c>
      <c r="G3654" s="23">
        <v>18.3</v>
      </c>
      <c r="H3654" s="24">
        <f t="shared" si="339"/>
        <v>0</v>
      </c>
      <c r="I3654" s="153">
        <v>0</v>
      </c>
      <c r="J3654" s="24">
        <f t="shared" si="340"/>
        <v>0</v>
      </c>
      <c r="K3654" s="25">
        <f t="shared" si="341"/>
        <v>0</v>
      </c>
      <c r="L3654">
        <v>0</v>
      </c>
      <c r="M3654">
        <v>32964608</v>
      </c>
      <c r="N3654">
        <v>42065747</v>
      </c>
      <c r="O3654" s="52">
        <v>0</v>
      </c>
      <c r="P3654" s="52">
        <v>0</v>
      </c>
      <c r="Q3654" s="52">
        <v>0</v>
      </c>
      <c r="R3654" s="52">
        <v>0</v>
      </c>
      <c r="S3654" s="52">
        <v>0</v>
      </c>
      <c r="T3654" s="52">
        <v>0</v>
      </c>
      <c r="U3654" s="52">
        <v>0</v>
      </c>
      <c r="V3654" s="52">
        <v>0</v>
      </c>
      <c r="W3654" s="52">
        <v>0</v>
      </c>
      <c r="X3654" s="52">
        <v>0</v>
      </c>
      <c r="Y3654" s="52">
        <v>0</v>
      </c>
      <c r="Z3654" s="52">
        <v>0</v>
      </c>
      <c r="AA3654" s="25">
        <v>0</v>
      </c>
      <c r="AB3654" s="25">
        <v>0</v>
      </c>
      <c r="AC3654" s="25">
        <v>0</v>
      </c>
      <c r="AD3654" s="25">
        <v>0</v>
      </c>
      <c r="AE3654" s="25">
        <v>0</v>
      </c>
      <c r="AF3654" s="25">
        <v>0</v>
      </c>
      <c r="AG3654" s="25">
        <v>0</v>
      </c>
      <c r="AH3654" s="25">
        <v>0</v>
      </c>
      <c r="AI3654" s="25">
        <v>0</v>
      </c>
      <c r="AJ3654" s="25">
        <v>0</v>
      </c>
      <c r="AK3654" s="25">
        <v>0</v>
      </c>
      <c r="AL3654" s="25">
        <v>0</v>
      </c>
      <c r="AM3654" s="95">
        <v>0</v>
      </c>
      <c r="AN3654" s="95" t="e">
        <f ca="1">IF(MengeInEEGSummieren(M3654),AM3654,0)</f>
        <v>#NAME?</v>
      </c>
      <c r="AO3654" s="95">
        <f t="shared" si="342"/>
        <v>0</v>
      </c>
      <c r="AP3654" s="95">
        <f t="shared" si="343"/>
        <v>0</v>
      </c>
      <c r="AS3654">
        <v>0</v>
      </c>
      <c r="AT3654">
        <v>0</v>
      </c>
      <c r="AU3654" t="e">
        <f t="shared" ca="1" si="344"/>
        <v>#NAME?</v>
      </c>
    </row>
    <row r="3655" spans="1:47" x14ac:dyDescent="0.15">
      <c r="A3655" s="21" t="s">
        <v>4865</v>
      </c>
      <c r="B3655" s="22" t="s">
        <v>17</v>
      </c>
      <c r="C3655" s="42">
        <v>2012</v>
      </c>
      <c r="D3655" s="22" t="s">
        <v>4866</v>
      </c>
      <c r="E3655" s="22"/>
      <c r="F3655" s="23">
        <v>20.3</v>
      </c>
      <c r="G3655" s="23">
        <v>20.3</v>
      </c>
      <c r="H3655" s="24">
        <f t="shared" si="339"/>
        <v>0</v>
      </c>
      <c r="I3655" s="153">
        <v>0</v>
      </c>
      <c r="J3655" s="24">
        <f t="shared" si="340"/>
        <v>0</v>
      </c>
      <c r="K3655" s="25">
        <f t="shared" si="341"/>
        <v>0</v>
      </c>
      <c r="L3655">
        <v>0</v>
      </c>
      <c r="M3655">
        <v>32964608</v>
      </c>
      <c r="N3655">
        <v>42065747</v>
      </c>
      <c r="O3655" s="52">
        <v>0</v>
      </c>
      <c r="P3655" s="52">
        <v>0</v>
      </c>
      <c r="Q3655" s="52">
        <v>0</v>
      </c>
      <c r="R3655" s="52">
        <v>0</v>
      </c>
      <c r="S3655" s="52">
        <v>0</v>
      </c>
      <c r="T3655" s="52">
        <v>0</v>
      </c>
      <c r="U3655" s="52">
        <v>0</v>
      </c>
      <c r="V3655" s="52">
        <v>0</v>
      </c>
      <c r="W3655" s="52">
        <v>0</v>
      </c>
      <c r="X3655" s="52">
        <v>0</v>
      </c>
      <c r="Y3655" s="52">
        <v>0</v>
      </c>
      <c r="Z3655" s="52">
        <v>0</v>
      </c>
      <c r="AA3655" s="25">
        <v>0</v>
      </c>
      <c r="AB3655" s="25">
        <v>0</v>
      </c>
      <c r="AC3655" s="25">
        <v>0</v>
      </c>
      <c r="AD3655" s="25">
        <v>0</v>
      </c>
      <c r="AE3655" s="25">
        <v>0</v>
      </c>
      <c r="AF3655" s="25">
        <v>0</v>
      </c>
      <c r="AG3655" s="25">
        <v>0</v>
      </c>
      <c r="AH3655" s="25">
        <v>0</v>
      </c>
      <c r="AI3655" s="25">
        <v>0</v>
      </c>
      <c r="AJ3655" s="25">
        <v>0</v>
      </c>
      <c r="AK3655" s="25">
        <v>0</v>
      </c>
      <c r="AL3655" s="25">
        <v>0</v>
      </c>
      <c r="AM3655" s="95">
        <v>0</v>
      </c>
      <c r="AN3655" s="95" t="e">
        <f ca="1">IF(MengeInEEGSummieren(M3655),AM3655,0)</f>
        <v>#NAME?</v>
      </c>
      <c r="AO3655" s="95">
        <f t="shared" si="342"/>
        <v>0</v>
      </c>
      <c r="AP3655" s="95">
        <f t="shared" si="343"/>
        <v>0</v>
      </c>
      <c r="AS3655">
        <v>0</v>
      </c>
      <c r="AT3655">
        <v>0</v>
      </c>
      <c r="AU3655" t="e">
        <f t="shared" ca="1" si="344"/>
        <v>#NAME?</v>
      </c>
    </row>
    <row r="3656" spans="1:47" x14ac:dyDescent="0.15">
      <c r="A3656" s="21" t="s">
        <v>4867</v>
      </c>
      <c r="B3656" s="22" t="s">
        <v>17</v>
      </c>
      <c r="C3656" s="42">
        <v>2012</v>
      </c>
      <c r="D3656" s="22" t="s">
        <v>4868</v>
      </c>
      <c r="E3656" s="22"/>
      <c r="F3656" s="23">
        <v>20.3</v>
      </c>
      <c r="G3656" s="23">
        <v>20.3</v>
      </c>
      <c r="H3656" s="24">
        <f t="shared" si="339"/>
        <v>0</v>
      </c>
      <c r="I3656" s="153">
        <v>0</v>
      </c>
      <c r="J3656" s="24">
        <f t="shared" si="340"/>
        <v>0</v>
      </c>
      <c r="K3656" s="25">
        <f t="shared" si="341"/>
        <v>0</v>
      </c>
      <c r="L3656">
        <v>0</v>
      </c>
      <c r="M3656">
        <v>32964608</v>
      </c>
      <c r="N3656">
        <v>42065747</v>
      </c>
      <c r="O3656" s="52">
        <v>0</v>
      </c>
      <c r="P3656" s="52">
        <v>0</v>
      </c>
      <c r="Q3656" s="52">
        <v>0</v>
      </c>
      <c r="R3656" s="52">
        <v>0</v>
      </c>
      <c r="S3656" s="52">
        <v>0</v>
      </c>
      <c r="T3656" s="52">
        <v>0</v>
      </c>
      <c r="U3656" s="52">
        <v>0</v>
      </c>
      <c r="V3656" s="52">
        <v>0</v>
      </c>
      <c r="W3656" s="52">
        <v>0</v>
      </c>
      <c r="X3656" s="52">
        <v>0</v>
      </c>
      <c r="Y3656" s="52">
        <v>0</v>
      </c>
      <c r="Z3656" s="52">
        <v>0</v>
      </c>
      <c r="AA3656" s="25">
        <v>0</v>
      </c>
      <c r="AB3656" s="25">
        <v>0</v>
      </c>
      <c r="AC3656" s="25">
        <v>0</v>
      </c>
      <c r="AD3656" s="25">
        <v>0</v>
      </c>
      <c r="AE3656" s="25">
        <v>0</v>
      </c>
      <c r="AF3656" s="25">
        <v>0</v>
      </c>
      <c r="AG3656" s="25">
        <v>0</v>
      </c>
      <c r="AH3656" s="25">
        <v>0</v>
      </c>
      <c r="AI3656" s="25">
        <v>0</v>
      </c>
      <c r="AJ3656" s="25">
        <v>0</v>
      </c>
      <c r="AK3656" s="25">
        <v>0</v>
      </c>
      <c r="AL3656" s="25">
        <v>0</v>
      </c>
      <c r="AM3656" s="95">
        <v>0</v>
      </c>
      <c r="AN3656" s="95" t="e">
        <f ca="1">IF(MengeInEEGSummieren(M3656),AM3656,0)</f>
        <v>#NAME?</v>
      </c>
      <c r="AO3656" s="95">
        <f t="shared" si="342"/>
        <v>0</v>
      </c>
      <c r="AP3656" s="95">
        <f t="shared" si="343"/>
        <v>0</v>
      </c>
      <c r="AS3656">
        <v>0</v>
      </c>
      <c r="AT3656">
        <v>0</v>
      </c>
      <c r="AU3656" t="e">
        <f t="shared" ca="1" si="344"/>
        <v>#NAME?</v>
      </c>
    </row>
    <row r="3657" spans="1:47" x14ac:dyDescent="0.15">
      <c r="A3657" s="21" t="s">
        <v>4869</v>
      </c>
      <c r="B3657" s="22" t="s">
        <v>17</v>
      </c>
      <c r="C3657" s="42">
        <v>2012</v>
      </c>
      <c r="D3657" s="22" t="s">
        <v>4870</v>
      </c>
      <c r="E3657" s="22"/>
      <c r="F3657" s="23">
        <v>15.3</v>
      </c>
      <c r="G3657" s="23">
        <v>15.3</v>
      </c>
      <c r="H3657" s="24">
        <f t="shared" si="339"/>
        <v>0</v>
      </c>
      <c r="I3657" s="153">
        <v>0</v>
      </c>
      <c r="J3657" s="24">
        <f t="shared" si="340"/>
        <v>0</v>
      </c>
      <c r="K3657" s="25">
        <f t="shared" si="341"/>
        <v>0</v>
      </c>
      <c r="L3657">
        <v>0</v>
      </c>
      <c r="M3657">
        <v>32964608</v>
      </c>
      <c r="N3657">
        <v>42065747</v>
      </c>
      <c r="O3657" s="52">
        <v>0</v>
      </c>
      <c r="P3657" s="52">
        <v>0</v>
      </c>
      <c r="Q3657" s="52">
        <v>0</v>
      </c>
      <c r="R3657" s="52">
        <v>0</v>
      </c>
      <c r="S3657" s="52">
        <v>0</v>
      </c>
      <c r="T3657" s="52">
        <v>0</v>
      </c>
      <c r="U3657" s="52">
        <v>0</v>
      </c>
      <c r="V3657" s="52">
        <v>0</v>
      </c>
      <c r="W3657" s="52">
        <v>0</v>
      </c>
      <c r="X3657" s="52">
        <v>0</v>
      </c>
      <c r="Y3657" s="52">
        <v>0</v>
      </c>
      <c r="Z3657" s="52">
        <v>0</v>
      </c>
      <c r="AA3657" s="25">
        <v>0</v>
      </c>
      <c r="AB3657" s="25">
        <v>0</v>
      </c>
      <c r="AC3657" s="25">
        <v>0</v>
      </c>
      <c r="AD3657" s="25">
        <v>0</v>
      </c>
      <c r="AE3657" s="25">
        <v>0</v>
      </c>
      <c r="AF3657" s="25">
        <v>0</v>
      </c>
      <c r="AG3657" s="25">
        <v>0</v>
      </c>
      <c r="AH3657" s="25">
        <v>0</v>
      </c>
      <c r="AI3657" s="25">
        <v>0</v>
      </c>
      <c r="AJ3657" s="25">
        <v>0</v>
      </c>
      <c r="AK3657" s="25">
        <v>0</v>
      </c>
      <c r="AL3657" s="25">
        <v>0</v>
      </c>
      <c r="AM3657" s="95">
        <v>0</v>
      </c>
      <c r="AN3657" s="95" t="e">
        <f ca="1">IF(MengeInEEGSummieren(M3657),AM3657,0)</f>
        <v>#NAME?</v>
      </c>
      <c r="AO3657" s="95">
        <f t="shared" si="342"/>
        <v>0</v>
      </c>
      <c r="AP3657" s="95">
        <f t="shared" si="343"/>
        <v>0</v>
      </c>
      <c r="AS3657">
        <v>0</v>
      </c>
      <c r="AT3657">
        <v>0</v>
      </c>
      <c r="AU3657" t="e">
        <f t="shared" ca="1" si="344"/>
        <v>#NAME?</v>
      </c>
    </row>
    <row r="3658" spans="1:47" x14ac:dyDescent="0.15">
      <c r="A3658" s="21" t="s">
        <v>4871</v>
      </c>
      <c r="B3658" s="22" t="s">
        <v>17</v>
      </c>
      <c r="C3658" s="42">
        <v>2012</v>
      </c>
      <c r="D3658" s="22" t="s">
        <v>4872</v>
      </c>
      <c r="E3658" s="22"/>
      <c r="F3658" s="23">
        <v>21.3</v>
      </c>
      <c r="G3658" s="23">
        <v>21.3</v>
      </c>
      <c r="H3658" s="24">
        <f t="shared" si="339"/>
        <v>0</v>
      </c>
      <c r="I3658" s="153">
        <v>0</v>
      </c>
      <c r="J3658" s="24">
        <f t="shared" si="340"/>
        <v>0</v>
      </c>
      <c r="K3658" s="25">
        <f t="shared" si="341"/>
        <v>0</v>
      </c>
      <c r="L3658">
        <v>0</v>
      </c>
      <c r="M3658">
        <v>32964608</v>
      </c>
      <c r="N3658">
        <v>42065747</v>
      </c>
      <c r="O3658" s="52">
        <v>0</v>
      </c>
      <c r="P3658" s="52">
        <v>0</v>
      </c>
      <c r="Q3658" s="52">
        <v>0</v>
      </c>
      <c r="R3658" s="52">
        <v>0</v>
      </c>
      <c r="S3658" s="52">
        <v>0</v>
      </c>
      <c r="T3658" s="52">
        <v>0</v>
      </c>
      <c r="U3658" s="52">
        <v>0</v>
      </c>
      <c r="V3658" s="52">
        <v>0</v>
      </c>
      <c r="W3658" s="52">
        <v>0</v>
      </c>
      <c r="X3658" s="52">
        <v>0</v>
      </c>
      <c r="Y3658" s="52">
        <v>0</v>
      </c>
      <c r="Z3658" s="52">
        <v>0</v>
      </c>
      <c r="AA3658" s="25">
        <v>0</v>
      </c>
      <c r="AB3658" s="25">
        <v>0</v>
      </c>
      <c r="AC3658" s="25">
        <v>0</v>
      </c>
      <c r="AD3658" s="25">
        <v>0</v>
      </c>
      <c r="AE3658" s="25">
        <v>0</v>
      </c>
      <c r="AF3658" s="25">
        <v>0</v>
      </c>
      <c r="AG3658" s="25">
        <v>0</v>
      </c>
      <c r="AH3658" s="25">
        <v>0</v>
      </c>
      <c r="AI3658" s="25">
        <v>0</v>
      </c>
      <c r="AJ3658" s="25">
        <v>0</v>
      </c>
      <c r="AK3658" s="25">
        <v>0</v>
      </c>
      <c r="AL3658" s="25">
        <v>0</v>
      </c>
      <c r="AM3658" s="95">
        <v>0</v>
      </c>
      <c r="AN3658" s="95" t="e">
        <f ca="1">IF(MengeInEEGSummieren(M3658),AM3658,0)</f>
        <v>#NAME?</v>
      </c>
      <c r="AO3658" s="95">
        <f t="shared" si="342"/>
        <v>0</v>
      </c>
      <c r="AP3658" s="95">
        <f t="shared" si="343"/>
        <v>0</v>
      </c>
      <c r="AS3658">
        <v>0</v>
      </c>
      <c r="AT3658">
        <v>0</v>
      </c>
      <c r="AU3658" t="e">
        <f t="shared" ca="1" si="344"/>
        <v>#NAME?</v>
      </c>
    </row>
    <row r="3659" spans="1:47" x14ac:dyDescent="0.15">
      <c r="A3659" s="21" t="s">
        <v>4873</v>
      </c>
      <c r="B3659" s="22" t="s">
        <v>17</v>
      </c>
      <c r="C3659" s="42">
        <v>2012</v>
      </c>
      <c r="D3659" s="22" t="s">
        <v>4874</v>
      </c>
      <c r="E3659" s="22"/>
      <c r="F3659" s="23">
        <v>23.3</v>
      </c>
      <c r="G3659" s="23">
        <v>23.3</v>
      </c>
      <c r="H3659" s="24">
        <f t="shared" si="339"/>
        <v>0</v>
      </c>
      <c r="I3659" s="153">
        <v>0</v>
      </c>
      <c r="J3659" s="24">
        <f t="shared" si="340"/>
        <v>0</v>
      </c>
      <c r="K3659" s="25">
        <f t="shared" si="341"/>
        <v>0</v>
      </c>
      <c r="L3659">
        <v>0</v>
      </c>
      <c r="M3659">
        <v>32964608</v>
      </c>
      <c r="N3659">
        <v>42065747</v>
      </c>
      <c r="O3659" s="52">
        <v>0</v>
      </c>
      <c r="P3659" s="52">
        <v>0</v>
      </c>
      <c r="Q3659" s="52">
        <v>0</v>
      </c>
      <c r="R3659" s="52">
        <v>0</v>
      </c>
      <c r="S3659" s="52">
        <v>0</v>
      </c>
      <c r="T3659" s="52">
        <v>0</v>
      </c>
      <c r="U3659" s="52">
        <v>0</v>
      </c>
      <c r="V3659" s="52">
        <v>0</v>
      </c>
      <c r="W3659" s="52">
        <v>0</v>
      </c>
      <c r="X3659" s="52">
        <v>0</v>
      </c>
      <c r="Y3659" s="52">
        <v>0</v>
      </c>
      <c r="Z3659" s="52">
        <v>0</v>
      </c>
      <c r="AA3659" s="25">
        <v>0</v>
      </c>
      <c r="AB3659" s="25">
        <v>0</v>
      </c>
      <c r="AC3659" s="25">
        <v>0</v>
      </c>
      <c r="AD3659" s="25">
        <v>0</v>
      </c>
      <c r="AE3659" s="25">
        <v>0</v>
      </c>
      <c r="AF3659" s="25">
        <v>0</v>
      </c>
      <c r="AG3659" s="25">
        <v>0</v>
      </c>
      <c r="AH3659" s="25">
        <v>0</v>
      </c>
      <c r="AI3659" s="25">
        <v>0</v>
      </c>
      <c r="AJ3659" s="25">
        <v>0</v>
      </c>
      <c r="AK3659" s="25">
        <v>0</v>
      </c>
      <c r="AL3659" s="25">
        <v>0</v>
      </c>
      <c r="AM3659" s="95">
        <v>0</v>
      </c>
      <c r="AN3659" s="95" t="e">
        <f ca="1">IF(MengeInEEGSummieren(M3659),AM3659,0)</f>
        <v>#NAME?</v>
      </c>
      <c r="AO3659" s="95">
        <f t="shared" si="342"/>
        <v>0</v>
      </c>
      <c r="AP3659" s="95">
        <f t="shared" si="343"/>
        <v>0</v>
      </c>
      <c r="AS3659">
        <v>0</v>
      </c>
      <c r="AT3659">
        <v>0</v>
      </c>
      <c r="AU3659" t="e">
        <f t="shared" ca="1" si="344"/>
        <v>#NAME?</v>
      </c>
    </row>
    <row r="3660" spans="1:47" x14ac:dyDescent="0.15">
      <c r="A3660" s="21" t="s">
        <v>4875</v>
      </c>
      <c r="B3660" s="22" t="s">
        <v>17</v>
      </c>
      <c r="C3660" s="42">
        <v>2012</v>
      </c>
      <c r="D3660" s="22" t="s">
        <v>4876</v>
      </c>
      <c r="E3660" s="22"/>
      <c r="F3660" s="23">
        <v>23.3</v>
      </c>
      <c r="G3660" s="23">
        <v>23.3</v>
      </c>
      <c r="H3660" s="24">
        <f t="shared" si="339"/>
        <v>0</v>
      </c>
      <c r="I3660" s="153">
        <v>0</v>
      </c>
      <c r="J3660" s="24">
        <f t="shared" si="340"/>
        <v>0</v>
      </c>
      <c r="K3660" s="25">
        <f t="shared" si="341"/>
        <v>0</v>
      </c>
      <c r="L3660">
        <v>0</v>
      </c>
      <c r="M3660">
        <v>32964608</v>
      </c>
      <c r="N3660">
        <v>42065747</v>
      </c>
      <c r="O3660" s="52">
        <v>0</v>
      </c>
      <c r="P3660" s="52">
        <v>0</v>
      </c>
      <c r="Q3660" s="52">
        <v>0</v>
      </c>
      <c r="R3660" s="52">
        <v>0</v>
      </c>
      <c r="S3660" s="52">
        <v>0</v>
      </c>
      <c r="T3660" s="52">
        <v>0</v>
      </c>
      <c r="U3660" s="52">
        <v>0</v>
      </c>
      <c r="V3660" s="52">
        <v>0</v>
      </c>
      <c r="W3660" s="52">
        <v>0</v>
      </c>
      <c r="X3660" s="52">
        <v>0</v>
      </c>
      <c r="Y3660" s="52">
        <v>0</v>
      </c>
      <c r="Z3660" s="52">
        <v>0</v>
      </c>
      <c r="AA3660" s="25">
        <v>0</v>
      </c>
      <c r="AB3660" s="25">
        <v>0</v>
      </c>
      <c r="AC3660" s="25">
        <v>0</v>
      </c>
      <c r="AD3660" s="25">
        <v>0</v>
      </c>
      <c r="AE3660" s="25">
        <v>0</v>
      </c>
      <c r="AF3660" s="25">
        <v>0</v>
      </c>
      <c r="AG3660" s="25">
        <v>0</v>
      </c>
      <c r="AH3660" s="25">
        <v>0</v>
      </c>
      <c r="AI3660" s="25">
        <v>0</v>
      </c>
      <c r="AJ3660" s="25">
        <v>0</v>
      </c>
      <c r="AK3660" s="25">
        <v>0</v>
      </c>
      <c r="AL3660" s="25">
        <v>0</v>
      </c>
      <c r="AM3660" s="95">
        <v>0</v>
      </c>
      <c r="AN3660" s="95" t="e">
        <f ca="1">IF(MengeInEEGSummieren(M3660),AM3660,0)</f>
        <v>#NAME?</v>
      </c>
      <c r="AO3660" s="95">
        <f t="shared" si="342"/>
        <v>0</v>
      </c>
      <c r="AP3660" s="95">
        <f t="shared" si="343"/>
        <v>0</v>
      </c>
      <c r="AS3660">
        <v>0</v>
      </c>
      <c r="AT3660">
        <v>0</v>
      </c>
      <c r="AU3660" t="e">
        <f t="shared" ca="1" si="344"/>
        <v>#NAME?</v>
      </c>
    </row>
    <row r="3661" spans="1:47" x14ac:dyDescent="0.15">
      <c r="A3661" s="21" t="s">
        <v>4877</v>
      </c>
      <c r="B3661" s="22" t="s">
        <v>17</v>
      </c>
      <c r="C3661" s="42">
        <v>2012</v>
      </c>
      <c r="D3661" s="22" t="s">
        <v>4878</v>
      </c>
      <c r="E3661" s="22"/>
      <c r="F3661" s="23">
        <v>14.3</v>
      </c>
      <c r="G3661" s="23">
        <v>14.3</v>
      </c>
      <c r="H3661" s="24">
        <f t="shared" si="339"/>
        <v>0</v>
      </c>
      <c r="I3661" s="153">
        <v>0</v>
      </c>
      <c r="J3661" s="24">
        <f t="shared" si="340"/>
        <v>0</v>
      </c>
      <c r="K3661" s="25">
        <f t="shared" si="341"/>
        <v>0</v>
      </c>
      <c r="L3661">
        <v>0</v>
      </c>
      <c r="M3661">
        <v>32964608</v>
      </c>
      <c r="N3661">
        <v>42065747</v>
      </c>
      <c r="O3661" s="52">
        <v>0</v>
      </c>
      <c r="P3661" s="52">
        <v>0</v>
      </c>
      <c r="Q3661" s="52">
        <v>0</v>
      </c>
      <c r="R3661" s="52">
        <v>0</v>
      </c>
      <c r="S3661" s="52">
        <v>0</v>
      </c>
      <c r="T3661" s="52">
        <v>0</v>
      </c>
      <c r="U3661" s="52">
        <v>0</v>
      </c>
      <c r="V3661" s="52">
        <v>0</v>
      </c>
      <c r="W3661" s="52">
        <v>0</v>
      </c>
      <c r="X3661" s="52">
        <v>0</v>
      </c>
      <c r="Y3661" s="52">
        <v>0</v>
      </c>
      <c r="Z3661" s="52">
        <v>0</v>
      </c>
      <c r="AA3661" s="25">
        <v>0</v>
      </c>
      <c r="AB3661" s="25">
        <v>0</v>
      </c>
      <c r="AC3661" s="25">
        <v>0</v>
      </c>
      <c r="AD3661" s="25">
        <v>0</v>
      </c>
      <c r="AE3661" s="25">
        <v>0</v>
      </c>
      <c r="AF3661" s="25">
        <v>0</v>
      </c>
      <c r="AG3661" s="25">
        <v>0</v>
      </c>
      <c r="AH3661" s="25">
        <v>0</v>
      </c>
      <c r="AI3661" s="25">
        <v>0</v>
      </c>
      <c r="AJ3661" s="25">
        <v>0</v>
      </c>
      <c r="AK3661" s="25">
        <v>0</v>
      </c>
      <c r="AL3661" s="25">
        <v>0</v>
      </c>
      <c r="AM3661" s="95">
        <v>0</v>
      </c>
      <c r="AN3661" s="95" t="e">
        <f ca="1">IF(MengeInEEGSummieren(M3661),AM3661,0)</f>
        <v>#NAME?</v>
      </c>
      <c r="AO3661" s="95">
        <f t="shared" si="342"/>
        <v>0</v>
      </c>
      <c r="AP3661" s="95">
        <f t="shared" si="343"/>
        <v>0</v>
      </c>
      <c r="AS3661">
        <v>0</v>
      </c>
      <c r="AT3661">
        <v>0</v>
      </c>
      <c r="AU3661" t="e">
        <f t="shared" ca="1" si="344"/>
        <v>#NAME?</v>
      </c>
    </row>
    <row r="3662" spans="1:47" x14ac:dyDescent="0.15">
      <c r="A3662" s="21" t="s">
        <v>4879</v>
      </c>
      <c r="B3662" s="22" t="s">
        <v>17</v>
      </c>
      <c r="C3662" s="42">
        <v>2012</v>
      </c>
      <c r="D3662" s="22" t="s">
        <v>4880</v>
      </c>
      <c r="E3662" s="22"/>
      <c r="F3662" s="23">
        <v>20.3</v>
      </c>
      <c r="G3662" s="23">
        <v>20.3</v>
      </c>
      <c r="H3662" s="24">
        <f t="shared" si="339"/>
        <v>0</v>
      </c>
      <c r="I3662" s="153">
        <v>0</v>
      </c>
      <c r="J3662" s="24">
        <f t="shared" si="340"/>
        <v>0</v>
      </c>
      <c r="K3662" s="25">
        <f t="shared" si="341"/>
        <v>0</v>
      </c>
      <c r="L3662">
        <v>0</v>
      </c>
      <c r="M3662">
        <v>32964608</v>
      </c>
      <c r="N3662">
        <v>42065747</v>
      </c>
      <c r="O3662" s="52">
        <v>0</v>
      </c>
      <c r="P3662" s="52">
        <v>0</v>
      </c>
      <c r="Q3662" s="52">
        <v>0</v>
      </c>
      <c r="R3662" s="52">
        <v>0</v>
      </c>
      <c r="S3662" s="52">
        <v>0</v>
      </c>
      <c r="T3662" s="52">
        <v>0</v>
      </c>
      <c r="U3662" s="52">
        <v>0</v>
      </c>
      <c r="V3662" s="52">
        <v>0</v>
      </c>
      <c r="W3662" s="52">
        <v>0</v>
      </c>
      <c r="X3662" s="52">
        <v>0</v>
      </c>
      <c r="Y3662" s="52">
        <v>0</v>
      </c>
      <c r="Z3662" s="52">
        <v>0</v>
      </c>
      <c r="AA3662" s="25">
        <v>0</v>
      </c>
      <c r="AB3662" s="25">
        <v>0</v>
      </c>
      <c r="AC3662" s="25">
        <v>0</v>
      </c>
      <c r="AD3662" s="25">
        <v>0</v>
      </c>
      <c r="AE3662" s="25">
        <v>0</v>
      </c>
      <c r="AF3662" s="25">
        <v>0</v>
      </c>
      <c r="AG3662" s="25">
        <v>0</v>
      </c>
      <c r="AH3662" s="25">
        <v>0</v>
      </c>
      <c r="AI3662" s="25">
        <v>0</v>
      </c>
      <c r="AJ3662" s="25">
        <v>0</v>
      </c>
      <c r="AK3662" s="25">
        <v>0</v>
      </c>
      <c r="AL3662" s="25">
        <v>0</v>
      </c>
      <c r="AM3662" s="95">
        <v>0</v>
      </c>
      <c r="AN3662" s="95" t="e">
        <f ca="1">IF(MengeInEEGSummieren(M3662),AM3662,0)</f>
        <v>#NAME?</v>
      </c>
      <c r="AO3662" s="95">
        <f t="shared" si="342"/>
        <v>0</v>
      </c>
      <c r="AP3662" s="95">
        <f t="shared" si="343"/>
        <v>0</v>
      </c>
      <c r="AS3662">
        <v>0</v>
      </c>
      <c r="AT3662">
        <v>0</v>
      </c>
      <c r="AU3662" t="e">
        <f t="shared" ca="1" si="344"/>
        <v>#NAME?</v>
      </c>
    </row>
    <row r="3663" spans="1:47" x14ac:dyDescent="0.15">
      <c r="A3663" s="21" t="s">
        <v>4881</v>
      </c>
      <c r="B3663" s="22" t="s">
        <v>17</v>
      </c>
      <c r="C3663" s="42">
        <v>2012</v>
      </c>
      <c r="D3663" s="22" t="s">
        <v>4882</v>
      </c>
      <c r="E3663" s="22"/>
      <c r="F3663" s="23">
        <v>22.3</v>
      </c>
      <c r="G3663" s="23">
        <v>22.3</v>
      </c>
      <c r="H3663" s="24">
        <f t="shared" si="339"/>
        <v>0</v>
      </c>
      <c r="I3663" s="153">
        <v>0</v>
      </c>
      <c r="J3663" s="24">
        <f t="shared" si="340"/>
        <v>0</v>
      </c>
      <c r="K3663" s="25">
        <f t="shared" si="341"/>
        <v>0</v>
      </c>
      <c r="L3663">
        <v>0</v>
      </c>
      <c r="M3663">
        <v>32964608</v>
      </c>
      <c r="N3663">
        <v>42065747</v>
      </c>
      <c r="O3663" s="52">
        <v>0</v>
      </c>
      <c r="P3663" s="52">
        <v>0</v>
      </c>
      <c r="Q3663" s="52">
        <v>0</v>
      </c>
      <c r="R3663" s="52">
        <v>0</v>
      </c>
      <c r="S3663" s="52">
        <v>0</v>
      </c>
      <c r="T3663" s="52">
        <v>0</v>
      </c>
      <c r="U3663" s="52">
        <v>0</v>
      </c>
      <c r="V3663" s="52">
        <v>0</v>
      </c>
      <c r="W3663" s="52">
        <v>0</v>
      </c>
      <c r="X3663" s="52">
        <v>0</v>
      </c>
      <c r="Y3663" s="52">
        <v>0</v>
      </c>
      <c r="Z3663" s="52">
        <v>0</v>
      </c>
      <c r="AA3663" s="25">
        <v>0</v>
      </c>
      <c r="AB3663" s="25">
        <v>0</v>
      </c>
      <c r="AC3663" s="25">
        <v>0</v>
      </c>
      <c r="AD3663" s="25">
        <v>0</v>
      </c>
      <c r="AE3663" s="25">
        <v>0</v>
      </c>
      <c r="AF3663" s="25">
        <v>0</v>
      </c>
      <c r="AG3663" s="25">
        <v>0</v>
      </c>
      <c r="AH3663" s="25">
        <v>0</v>
      </c>
      <c r="AI3663" s="25">
        <v>0</v>
      </c>
      <c r="AJ3663" s="25">
        <v>0</v>
      </c>
      <c r="AK3663" s="25">
        <v>0</v>
      </c>
      <c r="AL3663" s="25">
        <v>0</v>
      </c>
      <c r="AM3663" s="95">
        <v>0</v>
      </c>
      <c r="AN3663" s="95" t="e">
        <f ca="1">IF(MengeInEEGSummieren(M3663),AM3663,0)</f>
        <v>#NAME?</v>
      </c>
      <c r="AO3663" s="95">
        <f t="shared" si="342"/>
        <v>0</v>
      </c>
      <c r="AP3663" s="95">
        <f t="shared" si="343"/>
        <v>0</v>
      </c>
      <c r="AS3663">
        <v>0</v>
      </c>
      <c r="AT3663">
        <v>0</v>
      </c>
      <c r="AU3663" t="e">
        <f t="shared" ca="1" si="344"/>
        <v>#NAME?</v>
      </c>
    </row>
    <row r="3664" spans="1:47" x14ac:dyDescent="0.15">
      <c r="A3664" s="21" t="s">
        <v>4883</v>
      </c>
      <c r="B3664" s="22" t="s">
        <v>17</v>
      </c>
      <c r="C3664" s="42">
        <v>2012</v>
      </c>
      <c r="D3664" s="22" t="s">
        <v>4884</v>
      </c>
      <c r="E3664" s="22"/>
      <c r="F3664" s="23">
        <v>22.3</v>
      </c>
      <c r="G3664" s="23">
        <v>22.3</v>
      </c>
      <c r="H3664" s="24">
        <f t="shared" ref="H3664:H3727" si="345">AM3664</f>
        <v>0</v>
      </c>
      <c r="I3664" s="153">
        <v>0</v>
      </c>
      <c r="J3664" s="24">
        <f t="shared" ref="J3664:J3727" si="346">SUM(O3664:Z3664,AT3664)</f>
        <v>0</v>
      </c>
      <c r="K3664" s="25">
        <f t="shared" ref="K3664:K3727" si="347">SUM(AA3664:AL3664,AS3664)</f>
        <v>0</v>
      </c>
      <c r="L3664">
        <v>0</v>
      </c>
      <c r="M3664">
        <v>32964608</v>
      </c>
      <c r="N3664">
        <v>42065747</v>
      </c>
      <c r="O3664" s="52">
        <v>0</v>
      </c>
      <c r="P3664" s="52">
        <v>0</v>
      </c>
      <c r="Q3664" s="52">
        <v>0</v>
      </c>
      <c r="R3664" s="52">
        <v>0</v>
      </c>
      <c r="S3664" s="52">
        <v>0</v>
      </c>
      <c r="T3664" s="52">
        <v>0</v>
      </c>
      <c r="U3664" s="52">
        <v>0</v>
      </c>
      <c r="V3664" s="52">
        <v>0</v>
      </c>
      <c r="W3664" s="52">
        <v>0</v>
      </c>
      <c r="X3664" s="52">
        <v>0</v>
      </c>
      <c r="Y3664" s="52">
        <v>0</v>
      </c>
      <c r="Z3664" s="52">
        <v>0</v>
      </c>
      <c r="AA3664" s="25">
        <v>0</v>
      </c>
      <c r="AB3664" s="25">
        <v>0</v>
      </c>
      <c r="AC3664" s="25">
        <v>0</v>
      </c>
      <c r="AD3664" s="25">
        <v>0</v>
      </c>
      <c r="AE3664" s="25">
        <v>0</v>
      </c>
      <c r="AF3664" s="25">
        <v>0</v>
      </c>
      <c r="AG3664" s="25">
        <v>0</v>
      </c>
      <c r="AH3664" s="25">
        <v>0</v>
      </c>
      <c r="AI3664" s="25">
        <v>0</v>
      </c>
      <c r="AJ3664" s="25">
        <v>0</v>
      </c>
      <c r="AK3664" s="25">
        <v>0</v>
      </c>
      <c r="AL3664" s="25">
        <v>0</v>
      </c>
      <c r="AM3664" s="95">
        <v>0</v>
      </c>
      <c r="AN3664" s="95" t="e">
        <f ca="1">IF(MengeInEEGSummieren(M3664),AM3664,0)</f>
        <v>#NAME?</v>
      </c>
      <c r="AO3664" s="95">
        <f t="shared" ref="AO3664:AO3727" si="348">IF(AQ3664,$H3664,0)</f>
        <v>0</v>
      </c>
      <c r="AP3664" s="95">
        <f t="shared" ref="AP3664:AP3727" si="349">IF(AR3664,$H3664,0)</f>
        <v>0</v>
      </c>
      <c r="AS3664">
        <v>0</v>
      </c>
      <c r="AT3664">
        <v>0</v>
      </c>
      <c r="AU3664" t="e">
        <f t="shared" ref="AU3664:AU3727" ca="1" si="350">EVFlag(M3664)</f>
        <v>#NAME?</v>
      </c>
    </row>
    <row r="3665" spans="1:47" x14ac:dyDescent="0.15">
      <c r="A3665" s="21" t="s">
        <v>4885</v>
      </c>
      <c r="B3665" s="22" t="s">
        <v>17</v>
      </c>
      <c r="C3665" s="42">
        <v>2012</v>
      </c>
      <c r="D3665" s="22" t="s">
        <v>4886</v>
      </c>
      <c r="E3665" s="22"/>
      <c r="F3665" s="23">
        <v>13.3</v>
      </c>
      <c r="G3665" s="23">
        <v>13.3</v>
      </c>
      <c r="H3665" s="24">
        <f t="shared" si="345"/>
        <v>0</v>
      </c>
      <c r="I3665" s="153">
        <v>0</v>
      </c>
      <c r="J3665" s="24">
        <f t="shared" si="346"/>
        <v>0</v>
      </c>
      <c r="K3665" s="25">
        <f t="shared" si="347"/>
        <v>0</v>
      </c>
      <c r="L3665">
        <v>0</v>
      </c>
      <c r="M3665">
        <v>32964608</v>
      </c>
      <c r="N3665">
        <v>42065747</v>
      </c>
      <c r="O3665" s="52">
        <v>0</v>
      </c>
      <c r="P3665" s="52">
        <v>0</v>
      </c>
      <c r="Q3665" s="52">
        <v>0</v>
      </c>
      <c r="R3665" s="52">
        <v>0</v>
      </c>
      <c r="S3665" s="52">
        <v>0</v>
      </c>
      <c r="T3665" s="52">
        <v>0</v>
      </c>
      <c r="U3665" s="52">
        <v>0</v>
      </c>
      <c r="V3665" s="52">
        <v>0</v>
      </c>
      <c r="W3665" s="52">
        <v>0</v>
      </c>
      <c r="X3665" s="52">
        <v>0</v>
      </c>
      <c r="Y3665" s="52">
        <v>0</v>
      </c>
      <c r="Z3665" s="52">
        <v>0</v>
      </c>
      <c r="AA3665" s="25">
        <v>0</v>
      </c>
      <c r="AB3665" s="25">
        <v>0</v>
      </c>
      <c r="AC3665" s="25">
        <v>0</v>
      </c>
      <c r="AD3665" s="25">
        <v>0</v>
      </c>
      <c r="AE3665" s="25">
        <v>0</v>
      </c>
      <c r="AF3665" s="25">
        <v>0</v>
      </c>
      <c r="AG3665" s="25">
        <v>0</v>
      </c>
      <c r="AH3665" s="25">
        <v>0</v>
      </c>
      <c r="AI3665" s="25">
        <v>0</v>
      </c>
      <c r="AJ3665" s="25">
        <v>0</v>
      </c>
      <c r="AK3665" s="25">
        <v>0</v>
      </c>
      <c r="AL3665" s="25">
        <v>0</v>
      </c>
      <c r="AM3665" s="95">
        <v>0</v>
      </c>
      <c r="AN3665" s="95" t="e">
        <f ca="1">IF(MengeInEEGSummieren(M3665),AM3665,0)</f>
        <v>#NAME?</v>
      </c>
      <c r="AO3665" s="95">
        <f t="shared" si="348"/>
        <v>0</v>
      </c>
      <c r="AP3665" s="95">
        <f t="shared" si="349"/>
        <v>0</v>
      </c>
      <c r="AS3665">
        <v>0</v>
      </c>
      <c r="AT3665">
        <v>0</v>
      </c>
      <c r="AU3665" t="e">
        <f t="shared" ca="1" si="350"/>
        <v>#NAME?</v>
      </c>
    </row>
    <row r="3666" spans="1:47" x14ac:dyDescent="0.15">
      <c r="A3666" s="21" t="s">
        <v>4887</v>
      </c>
      <c r="B3666" s="22" t="s">
        <v>17</v>
      </c>
      <c r="C3666" s="42">
        <v>2012</v>
      </c>
      <c r="D3666" s="22" t="s">
        <v>4888</v>
      </c>
      <c r="E3666" s="22"/>
      <c r="F3666" s="23">
        <v>19.3</v>
      </c>
      <c r="G3666" s="23">
        <v>19.3</v>
      </c>
      <c r="H3666" s="24">
        <f t="shared" si="345"/>
        <v>0</v>
      </c>
      <c r="I3666" s="153">
        <v>0</v>
      </c>
      <c r="J3666" s="24">
        <f t="shared" si="346"/>
        <v>0</v>
      </c>
      <c r="K3666" s="25">
        <f t="shared" si="347"/>
        <v>0</v>
      </c>
      <c r="L3666">
        <v>0</v>
      </c>
      <c r="M3666">
        <v>32964608</v>
      </c>
      <c r="N3666">
        <v>42065747</v>
      </c>
      <c r="O3666" s="52">
        <v>0</v>
      </c>
      <c r="P3666" s="52">
        <v>0</v>
      </c>
      <c r="Q3666" s="52">
        <v>0</v>
      </c>
      <c r="R3666" s="52">
        <v>0</v>
      </c>
      <c r="S3666" s="52">
        <v>0</v>
      </c>
      <c r="T3666" s="52">
        <v>0</v>
      </c>
      <c r="U3666" s="52">
        <v>0</v>
      </c>
      <c r="V3666" s="52">
        <v>0</v>
      </c>
      <c r="W3666" s="52">
        <v>0</v>
      </c>
      <c r="X3666" s="52">
        <v>0</v>
      </c>
      <c r="Y3666" s="52">
        <v>0</v>
      </c>
      <c r="Z3666" s="52">
        <v>0</v>
      </c>
      <c r="AA3666" s="25">
        <v>0</v>
      </c>
      <c r="AB3666" s="25">
        <v>0</v>
      </c>
      <c r="AC3666" s="25">
        <v>0</v>
      </c>
      <c r="AD3666" s="25">
        <v>0</v>
      </c>
      <c r="AE3666" s="25">
        <v>0</v>
      </c>
      <c r="AF3666" s="25">
        <v>0</v>
      </c>
      <c r="AG3666" s="25">
        <v>0</v>
      </c>
      <c r="AH3666" s="25">
        <v>0</v>
      </c>
      <c r="AI3666" s="25">
        <v>0</v>
      </c>
      <c r="AJ3666" s="25">
        <v>0</v>
      </c>
      <c r="AK3666" s="25">
        <v>0</v>
      </c>
      <c r="AL3666" s="25">
        <v>0</v>
      </c>
      <c r="AM3666" s="95">
        <v>0</v>
      </c>
      <c r="AN3666" s="95" t="e">
        <f ca="1">IF(MengeInEEGSummieren(M3666),AM3666,0)</f>
        <v>#NAME?</v>
      </c>
      <c r="AO3666" s="95">
        <f t="shared" si="348"/>
        <v>0</v>
      </c>
      <c r="AP3666" s="95">
        <f t="shared" si="349"/>
        <v>0</v>
      </c>
      <c r="AS3666">
        <v>0</v>
      </c>
      <c r="AT3666">
        <v>0</v>
      </c>
      <c r="AU3666" t="e">
        <f t="shared" ca="1" si="350"/>
        <v>#NAME?</v>
      </c>
    </row>
    <row r="3667" spans="1:47" x14ac:dyDescent="0.15">
      <c r="A3667" s="21" t="s">
        <v>4889</v>
      </c>
      <c r="B3667" s="22" t="s">
        <v>17</v>
      </c>
      <c r="C3667" s="42">
        <v>2012</v>
      </c>
      <c r="D3667" s="22" t="s">
        <v>4890</v>
      </c>
      <c r="E3667" s="22"/>
      <c r="F3667" s="23">
        <v>21.3</v>
      </c>
      <c r="G3667" s="23">
        <v>21.3</v>
      </c>
      <c r="H3667" s="24">
        <f t="shared" si="345"/>
        <v>0</v>
      </c>
      <c r="I3667" s="153">
        <v>0</v>
      </c>
      <c r="J3667" s="24">
        <f t="shared" si="346"/>
        <v>0</v>
      </c>
      <c r="K3667" s="25">
        <f t="shared" si="347"/>
        <v>0</v>
      </c>
      <c r="L3667">
        <v>0</v>
      </c>
      <c r="M3667">
        <v>32964608</v>
      </c>
      <c r="N3667">
        <v>42065747</v>
      </c>
      <c r="O3667" s="52">
        <v>0</v>
      </c>
      <c r="P3667" s="52">
        <v>0</v>
      </c>
      <c r="Q3667" s="52">
        <v>0</v>
      </c>
      <c r="R3667" s="52">
        <v>0</v>
      </c>
      <c r="S3667" s="52">
        <v>0</v>
      </c>
      <c r="T3667" s="52">
        <v>0</v>
      </c>
      <c r="U3667" s="52">
        <v>0</v>
      </c>
      <c r="V3667" s="52">
        <v>0</v>
      </c>
      <c r="W3667" s="52">
        <v>0</v>
      </c>
      <c r="X3667" s="52">
        <v>0</v>
      </c>
      <c r="Y3667" s="52">
        <v>0</v>
      </c>
      <c r="Z3667" s="52">
        <v>0</v>
      </c>
      <c r="AA3667" s="25">
        <v>0</v>
      </c>
      <c r="AB3667" s="25">
        <v>0</v>
      </c>
      <c r="AC3667" s="25">
        <v>0</v>
      </c>
      <c r="AD3667" s="25">
        <v>0</v>
      </c>
      <c r="AE3667" s="25">
        <v>0</v>
      </c>
      <c r="AF3667" s="25">
        <v>0</v>
      </c>
      <c r="AG3667" s="25">
        <v>0</v>
      </c>
      <c r="AH3667" s="25">
        <v>0</v>
      </c>
      <c r="AI3667" s="25">
        <v>0</v>
      </c>
      <c r="AJ3667" s="25">
        <v>0</v>
      </c>
      <c r="AK3667" s="25">
        <v>0</v>
      </c>
      <c r="AL3667" s="25">
        <v>0</v>
      </c>
      <c r="AM3667" s="95">
        <v>0</v>
      </c>
      <c r="AN3667" s="95" t="e">
        <f ca="1">IF(MengeInEEGSummieren(M3667),AM3667,0)</f>
        <v>#NAME?</v>
      </c>
      <c r="AO3667" s="95">
        <f t="shared" si="348"/>
        <v>0</v>
      </c>
      <c r="AP3667" s="95">
        <f t="shared" si="349"/>
        <v>0</v>
      </c>
      <c r="AS3667">
        <v>0</v>
      </c>
      <c r="AT3667">
        <v>0</v>
      </c>
      <c r="AU3667" t="e">
        <f t="shared" ca="1" si="350"/>
        <v>#NAME?</v>
      </c>
    </row>
    <row r="3668" spans="1:47" x14ac:dyDescent="0.15">
      <c r="A3668" s="21" t="s">
        <v>4891</v>
      </c>
      <c r="B3668" s="22" t="s">
        <v>17</v>
      </c>
      <c r="C3668" s="42">
        <v>2012</v>
      </c>
      <c r="D3668" s="22" t="s">
        <v>4892</v>
      </c>
      <c r="E3668" s="22"/>
      <c r="F3668" s="23">
        <v>21.3</v>
      </c>
      <c r="G3668" s="23">
        <v>21.3</v>
      </c>
      <c r="H3668" s="24">
        <f t="shared" si="345"/>
        <v>0</v>
      </c>
      <c r="I3668" s="153">
        <v>0</v>
      </c>
      <c r="J3668" s="24">
        <f t="shared" si="346"/>
        <v>0</v>
      </c>
      <c r="K3668" s="25">
        <f t="shared" si="347"/>
        <v>0</v>
      </c>
      <c r="L3668">
        <v>0</v>
      </c>
      <c r="M3668">
        <v>32964608</v>
      </c>
      <c r="N3668">
        <v>42065747</v>
      </c>
      <c r="O3668" s="52">
        <v>0</v>
      </c>
      <c r="P3668" s="52">
        <v>0</v>
      </c>
      <c r="Q3668" s="52">
        <v>0</v>
      </c>
      <c r="R3668" s="52">
        <v>0</v>
      </c>
      <c r="S3668" s="52">
        <v>0</v>
      </c>
      <c r="T3668" s="52">
        <v>0</v>
      </c>
      <c r="U3668" s="52">
        <v>0</v>
      </c>
      <c r="V3668" s="52">
        <v>0</v>
      </c>
      <c r="W3668" s="52">
        <v>0</v>
      </c>
      <c r="X3668" s="52">
        <v>0</v>
      </c>
      <c r="Y3668" s="52">
        <v>0</v>
      </c>
      <c r="Z3668" s="52">
        <v>0</v>
      </c>
      <c r="AA3668" s="25">
        <v>0</v>
      </c>
      <c r="AB3668" s="25">
        <v>0</v>
      </c>
      <c r="AC3668" s="25">
        <v>0</v>
      </c>
      <c r="AD3668" s="25">
        <v>0</v>
      </c>
      <c r="AE3668" s="25">
        <v>0</v>
      </c>
      <c r="AF3668" s="25">
        <v>0</v>
      </c>
      <c r="AG3668" s="25">
        <v>0</v>
      </c>
      <c r="AH3668" s="25">
        <v>0</v>
      </c>
      <c r="AI3668" s="25">
        <v>0</v>
      </c>
      <c r="AJ3668" s="25">
        <v>0</v>
      </c>
      <c r="AK3668" s="25">
        <v>0</v>
      </c>
      <c r="AL3668" s="25">
        <v>0</v>
      </c>
      <c r="AM3668" s="95">
        <v>0</v>
      </c>
      <c r="AN3668" s="95" t="e">
        <f ca="1">IF(MengeInEEGSummieren(M3668),AM3668,0)</f>
        <v>#NAME?</v>
      </c>
      <c r="AO3668" s="95">
        <f t="shared" si="348"/>
        <v>0</v>
      </c>
      <c r="AP3668" s="95">
        <f t="shared" si="349"/>
        <v>0</v>
      </c>
      <c r="AS3668">
        <v>0</v>
      </c>
      <c r="AT3668">
        <v>0</v>
      </c>
      <c r="AU3668" t="e">
        <f t="shared" ca="1" si="350"/>
        <v>#NAME?</v>
      </c>
    </row>
    <row r="3669" spans="1:47" x14ac:dyDescent="0.15">
      <c r="A3669" s="21" t="s">
        <v>4893</v>
      </c>
      <c r="B3669" s="22" t="s">
        <v>17</v>
      </c>
      <c r="C3669" s="42">
        <v>2012</v>
      </c>
      <c r="D3669" s="22" t="s">
        <v>4894</v>
      </c>
      <c r="E3669" s="22"/>
      <c r="F3669" s="23">
        <v>11</v>
      </c>
      <c r="G3669" s="23">
        <v>11</v>
      </c>
      <c r="H3669" s="24">
        <f t="shared" si="345"/>
        <v>0</v>
      </c>
      <c r="I3669" s="153">
        <v>0</v>
      </c>
      <c r="J3669" s="24">
        <f t="shared" si="346"/>
        <v>0</v>
      </c>
      <c r="K3669" s="25">
        <f t="shared" si="347"/>
        <v>0</v>
      </c>
      <c r="L3669">
        <v>0</v>
      </c>
      <c r="M3669">
        <v>32964608</v>
      </c>
      <c r="N3669">
        <v>42065747</v>
      </c>
      <c r="O3669" s="52">
        <v>0</v>
      </c>
      <c r="P3669" s="52">
        <v>0</v>
      </c>
      <c r="Q3669" s="52">
        <v>0</v>
      </c>
      <c r="R3669" s="52">
        <v>0</v>
      </c>
      <c r="S3669" s="52">
        <v>0</v>
      </c>
      <c r="T3669" s="52">
        <v>0</v>
      </c>
      <c r="U3669" s="52">
        <v>0</v>
      </c>
      <c r="V3669" s="52">
        <v>0</v>
      </c>
      <c r="W3669" s="52">
        <v>0</v>
      </c>
      <c r="X3669" s="52">
        <v>0</v>
      </c>
      <c r="Y3669" s="52">
        <v>0</v>
      </c>
      <c r="Z3669" s="52">
        <v>0</v>
      </c>
      <c r="AA3669" s="25">
        <v>0</v>
      </c>
      <c r="AB3669" s="25">
        <v>0</v>
      </c>
      <c r="AC3669" s="25">
        <v>0</v>
      </c>
      <c r="AD3669" s="25">
        <v>0</v>
      </c>
      <c r="AE3669" s="25">
        <v>0</v>
      </c>
      <c r="AF3669" s="25">
        <v>0</v>
      </c>
      <c r="AG3669" s="25">
        <v>0</v>
      </c>
      <c r="AH3669" s="25">
        <v>0</v>
      </c>
      <c r="AI3669" s="25">
        <v>0</v>
      </c>
      <c r="AJ3669" s="25">
        <v>0</v>
      </c>
      <c r="AK3669" s="25">
        <v>0</v>
      </c>
      <c r="AL3669" s="25">
        <v>0</v>
      </c>
      <c r="AM3669" s="95">
        <v>0</v>
      </c>
      <c r="AN3669" s="95" t="e">
        <f ca="1">IF(MengeInEEGSummieren(M3669),AM3669,0)</f>
        <v>#NAME?</v>
      </c>
      <c r="AO3669" s="95">
        <f t="shared" si="348"/>
        <v>0</v>
      </c>
      <c r="AP3669" s="95">
        <f t="shared" si="349"/>
        <v>0</v>
      </c>
      <c r="AS3669">
        <v>0</v>
      </c>
      <c r="AT3669">
        <v>0</v>
      </c>
      <c r="AU3669" t="e">
        <f t="shared" ca="1" si="350"/>
        <v>#NAME?</v>
      </c>
    </row>
    <row r="3670" spans="1:47" x14ac:dyDescent="0.15">
      <c r="A3670" s="21" t="s">
        <v>4895</v>
      </c>
      <c r="B3670" s="22" t="s">
        <v>17</v>
      </c>
      <c r="C3670" s="42">
        <v>2012</v>
      </c>
      <c r="D3670" s="22" t="s">
        <v>4896</v>
      </c>
      <c r="E3670" s="22"/>
      <c r="F3670" s="23">
        <v>16</v>
      </c>
      <c r="G3670" s="23">
        <v>16</v>
      </c>
      <c r="H3670" s="24">
        <f t="shared" si="345"/>
        <v>0</v>
      </c>
      <c r="I3670" s="153">
        <v>0</v>
      </c>
      <c r="J3670" s="24">
        <f t="shared" si="346"/>
        <v>0</v>
      </c>
      <c r="K3670" s="25">
        <f t="shared" si="347"/>
        <v>0</v>
      </c>
      <c r="L3670">
        <v>0</v>
      </c>
      <c r="M3670">
        <v>32964608</v>
      </c>
      <c r="N3670">
        <v>42065747</v>
      </c>
      <c r="O3670" s="52">
        <v>0</v>
      </c>
      <c r="P3670" s="52">
        <v>0</v>
      </c>
      <c r="Q3670" s="52">
        <v>0</v>
      </c>
      <c r="R3670" s="52">
        <v>0</v>
      </c>
      <c r="S3670" s="52">
        <v>0</v>
      </c>
      <c r="T3670" s="52">
        <v>0</v>
      </c>
      <c r="U3670" s="52">
        <v>0</v>
      </c>
      <c r="V3670" s="52">
        <v>0</v>
      </c>
      <c r="W3670" s="52">
        <v>0</v>
      </c>
      <c r="X3670" s="52">
        <v>0</v>
      </c>
      <c r="Y3670" s="52">
        <v>0</v>
      </c>
      <c r="Z3670" s="52">
        <v>0</v>
      </c>
      <c r="AA3670" s="25">
        <v>0</v>
      </c>
      <c r="AB3670" s="25">
        <v>0</v>
      </c>
      <c r="AC3670" s="25">
        <v>0</v>
      </c>
      <c r="AD3670" s="25">
        <v>0</v>
      </c>
      <c r="AE3670" s="25">
        <v>0</v>
      </c>
      <c r="AF3670" s="25">
        <v>0</v>
      </c>
      <c r="AG3670" s="25">
        <v>0</v>
      </c>
      <c r="AH3670" s="25">
        <v>0</v>
      </c>
      <c r="AI3670" s="25">
        <v>0</v>
      </c>
      <c r="AJ3670" s="25">
        <v>0</v>
      </c>
      <c r="AK3670" s="25">
        <v>0</v>
      </c>
      <c r="AL3670" s="25">
        <v>0</v>
      </c>
      <c r="AM3670" s="95">
        <v>0</v>
      </c>
      <c r="AN3670" s="95" t="e">
        <f ca="1">IF(MengeInEEGSummieren(M3670),AM3670,0)</f>
        <v>#NAME?</v>
      </c>
      <c r="AO3670" s="95">
        <f t="shared" si="348"/>
        <v>0</v>
      </c>
      <c r="AP3670" s="95">
        <f t="shared" si="349"/>
        <v>0</v>
      </c>
      <c r="AS3670">
        <v>0</v>
      </c>
      <c r="AT3670">
        <v>0</v>
      </c>
      <c r="AU3670" t="e">
        <f t="shared" ca="1" si="350"/>
        <v>#NAME?</v>
      </c>
    </row>
    <row r="3671" spans="1:47" x14ac:dyDescent="0.15">
      <c r="A3671" s="21" t="s">
        <v>4897</v>
      </c>
      <c r="B3671" s="22" t="s">
        <v>17</v>
      </c>
      <c r="C3671" s="42">
        <v>2012</v>
      </c>
      <c r="D3671" s="22" t="s">
        <v>4898</v>
      </c>
      <c r="E3671" s="22"/>
      <c r="F3671" s="23">
        <v>13.5</v>
      </c>
      <c r="G3671" s="23">
        <v>13.5</v>
      </c>
      <c r="H3671" s="24">
        <f t="shared" si="345"/>
        <v>0</v>
      </c>
      <c r="I3671" s="153">
        <v>0</v>
      </c>
      <c r="J3671" s="24">
        <f t="shared" si="346"/>
        <v>0</v>
      </c>
      <c r="K3671" s="25">
        <f t="shared" si="347"/>
        <v>0</v>
      </c>
      <c r="L3671">
        <v>0</v>
      </c>
      <c r="M3671">
        <v>32964608</v>
      </c>
      <c r="N3671">
        <v>42065747</v>
      </c>
      <c r="O3671" s="52">
        <v>0</v>
      </c>
      <c r="P3671" s="52">
        <v>0</v>
      </c>
      <c r="Q3671" s="52">
        <v>0</v>
      </c>
      <c r="R3671" s="52">
        <v>0</v>
      </c>
      <c r="S3671" s="52">
        <v>0</v>
      </c>
      <c r="T3671" s="52">
        <v>0</v>
      </c>
      <c r="U3671" s="52">
        <v>0</v>
      </c>
      <c r="V3671" s="52">
        <v>0</v>
      </c>
      <c r="W3671" s="52">
        <v>0</v>
      </c>
      <c r="X3671" s="52">
        <v>0</v>
      </c>
      <c r="Y3671" s="52">
        <v>0</v>
      </c>
      <c r="Z3671" s="52">
        <v>0</v>
      </c>
      <c r="AA3671" s="25">
        <v>0</v>
      </c>
      <c r="AB3671" s="25">
        <v>0</v>
      </c>
      <c r="AC3671" s="25">
        <v>0</v>
      </c>
      <c r="AD3671" s="25">
        <v>0</v>
      </c>
      <c r="AE3671" s="25">
        <v>0</v>
      </c>
      <c r="AF3671" s="25">
        <v>0</v>
      </c>
      <c r="AG3671" s="25">
        <v>0</v>
      </c>
      <c r="AH3671" s="25">
        <v>0</v>
      </c>
      <c r="AI3671" s="25">
        <v>0</v>
      </c>
      <c r="AJ3671" s="25">
        <v>0</v>
      </c>
      <c r="AK3671" s="25">
        <v>0</v>
      </c>
      <c r="AL3671" s="25">
        <v>0</v>
      </c>
      <c r="AM3671" s="95">
        <v>0</v>
      </c>
      <c r="AN3671" s="95" t="e">
        <f ca="1">IF(MengeInEEGSummieren(M3671),AM3671,0)</f>
        <v>#NAME?</v>
      </c>
      <c r="AO3671" s="95">
        <f t="shared" si="348"/>
        <v>0</v>
      </c>
      <c r="AP3671" s="95">
        <f t="shared" si="349"/>
        <v>0</v>
      </c>
      <c r="AS3671">
        <v>0</v>
      </c>
      <c r="AT3671">
        <v>0</v>
      </c>
      <c r="AU3671" t="e">
        <f t="shared" ca="1" si="350"/>
        <v>#NAME?</v>
      </c>
    </row>
    <row r="3672" spans="1:47" x14ac:dyDescent="0.15">
      <c r="A3672" s="21" t="s">
        <v>4899</v>
      </c>
      <c r="B3672" s="22" t="s">
        <v>17</v>
      </c>
      <c r="C3672" s="42">
        <v>2012</v>
      </c>
      <c r="D3672" s="22" t="s">
        <v>4900</v>
      </c>
      <c r="E3672" s="22"/>
      <c r="F3672" s="23">
        <v>19</v>
      </c>
      <c r="G3672" s="23">
        <v>19</v>
      </c>
      <c r="H3672" s="24">
        <f t="shared" si="345"/>
        <v>0</v>
      </c>
      <c r="I3672" s="153">
        <v>0</v>
      </c>
      <c r="J3672" s="24">
        <f t="shared" si="346"/>
        <v>0</v>
      </c>
      <c r="K3672" s="25">
        <f t="shared" si="347"/>
        <v>0</v>
      </c>
      <c r="L3672">
        <v>0</v>
      </c>
      <c r="M3672">
        <v>32964608</v>
      </c>
      <c r="N3672">
        <v>42065747</v>
      </c>
      <c r="O3672" s="52">
        <v>0</v>
      </c>
      <c r="P3672" s="52">
        <v>0</v>
      </c>
      <c r="Q3672" s="52">
        <v>0</v>
      </c>
      <c r="R3672" s="52">
        <v>0</v>
      </c>
      <c r="S3672" s="52">
        <v>0</v>
      </c>
      <c r="T3672" s="52">
        <v>0</v>
      </c>
      <c r="U3672" s="52">
        <v>0</v>
      </c>
      <c r="V3672" s="52">
        <v>0</v>
      </c>
      <c r="W3672" s="52">
        <v>0</v>
      </c>
      <c r="X3672" s="52">
        <v>0</v>
      </c>
      <c r="Y3672" s="52">
        <v>0</v>
      </c>
      <c r="Z3672" s="52">
        <v>0</v>
      </c>
      <c r="AA3672" s="25">
        <v>0</v>
      </c>
      <c r="AB3672" s="25">
        <v>0</v>
      </c>
      <c r="AC3672" s="25">
        <v>0</v>
      </c>
      <c r="AD3672" s="25">
        <v>0</v>
      </c>
      <c r="AE3672" s="25">
        <v>0</v>
      </c>
      <c r="AF3672" s="25">
        <v>0</v>
      </c>
      <c r="AG3672" s="25">
        <v>0</v>
      </c>
      <c r="AH3672" s="25">
        <v>0</v>
      </c>
      <c r="AI3672" s="25">
        <v>0</v>
      </c>
      <c r="AJ3672" s="25">
        <v>0</v>
      </c>
      <c r="AK3672" s="25">
        <v>0</v>
      </c>
      <c r="AL3672" s="25">
        <v>0</v>
      </c>
      <c r="AM3672" s="95">
        <v>0</v>
      </c>
      <c r="AN3672" s="95" t="e">
        <f ca="1">IF(MengeInEEGSummieren(M3672),AM3672,0)</f>
        <v>#NAME?</v>
      </c>
      <c r="AO3672" s="95">
        <f t="shared" si="348"/>
        <v>0</v>
      </c>
      <c r="AP3672" s="95">
        <f t="shared" si="349"/>
        <v>0</v>
      </c>
      <c r="AS3672">
        <v>0</v>
      </c>
      <c r="AT3672">
        <v>0</v>
      </c>
      <c r="AU3672" t="e">
        <f t="shared" ca="1" si="350"/>
        <v>#NAME?</v>
      </c>
    </row>
    <row r="3673" spans="1:47" x14ac:dyDescent="0.15">
      <c r="A3673" s="21" t="s">
        <v>4901</v>
      </c>
      <c r="B3673" s="22" t="s">
        <v>17</v>
      </c>
      <c r="C3673" s="42">
        <v>2012</v>
      </c>
      <c r="D3673" s="22" t="s">
        <v>4902</v>
      </c>
      <c r="E3673" s="22"/>
      <c r="F3673" s="23">
        <v>17</v>
      </c>
      <c r="G3673" s="23">
        <v>17</v>
      </c>
      <c r="H3673" s="24">
        <f t="shared" si="345"/>
        <v>0</v>
      </c>
      <c r="I3673" s="153">
        <v>0</v>
      </c>
      <c r="J3673" s="24">
        <f t="shared" si="346"/>
        <v>0</v>
      </c>
      <c r="K3673" s="25">
        <f t="shared" si="347"/>
        <v>0</v>
      </c>
      <c r="L3673">
        <v>0</v>
      </c>
      <c r="M3673">
        <v>32964608</v>
      </c>
      <c r="N3673">
        <v>42065747</v>
      </c>
      <c r="O3673" s="52">
        <v>0</v>
      </c>
      <c r="P3673" s="52">
        <v>0</v>
      </c>
      <c r="Q3673" s="52">
        <v>0</v>
      </c>
      <c r="R3673" s="52">
        <v>0</v>
      </c>
      <c r="S3673" s="52">
        <v>0</v>
      </c>
      <c r="T3673" s="52">
        <v>0</v>
      </c>
      <c r="U3673" s="52">
        <v>0</v>
      </c>
      <c r="V3673" s="52">
        <v>0</v>
      </c>
      <c r="W3673" s="52">
        <v>0</v>
      </c>
      <c r="X3673" s="52">
        <v>0</v>
      </c>
      <c r="Y3673" s="52">
        <v>0</v>
      </c>
      <c r="Z3673" s="52">
        <v>0</v>
      </c>
      <c r="AA3673" s="25">
        <v>0</v>
      </c>
      <c r="AB3673" s="25">
        <v>0</v>
      </c>
      <c r="AC3673" s="25">
        <v>0</v>
      </c>
      <c r="AD3673" s="25">
        <v>0</v>
      </c>
      <c r="AE3673" s="25">
        <v>0</v>
      </c>
      <c r="AF3673" s="25">
        <v>0</v>
      </c>
      <c r="AG3673" s="25">
        <v>0</v>
      </c>
      <c r="AH3673" s="25">
        <v>0</v>
      </c>
      <c r="AI3673" s="25">
        <v>0</v>
      </c>
      <c r="AJ3673" s="25">
        <v>0</v>
      </c>
      <c r="AK3673" s="25">
        <v>0</v>
      </c>
      <c r="AL3673" s="25">
        <v>0</v>
      </c>
      <c r="AM3673" s="95">
        <v>0</v>
      </c>
      <c r="AN3673" s="95" t="e">
        <f ca="1">IF(MengeInEEGSummieren(M3673),AM3673,0)</f>
        <v>#NAME?</v>
      </c>
      <c r="AO3673" s="95">
        <f t="shared" si="348"/>
        <v>0</v>
      </c>
      <c r="AP3673" s="95">
        <f t="shared" si="349"/>
        <v>0</v>
      </c>
      <c r="AS3673">
        <v>0</v>
      </c>
      <c r="AT3673">
        <v>0</v>
      </c>
      <c r="AU3673" t="e">
        <f t="shared" ca="1" si="350"/>
        <v>#NAME?</v>
      </c>
    </row>
    <row r="3674" spans="1:47" x14ac:dyDescent="0.15">
      <c r="A3674" s="21" t="s">
        <v>4903</v>
      </c>
      <c r="B3674" s="22" t="s">
        <v>17</v>
      </c>
      <c r="C3674" s="42">
        <v>2012</v>
      </c>
      <c r="D3674" s="22" t="s">
        <v>4904</v>
      </c>
      <c r="E3674" s="22"/>
      <c r="F3674" s="23">
        <v>14</v>
      </c>
      <c r="G3674" s="23">
        <v>14</v>
      </c>
      <c r="H3674" s="24">
        <f t="shared" si="345"/>
        <v>0</v>
      </c>
      <c r="I3674" s="153">
        <v>0</v>
      </c>
      <c r="J3674" s="24">
        <f t="shared" si="346"/>
        <v>0</v>
      </c>
      <c r="K3674" s="25">
        <f t="shared" si="347"/>
        <v>0</v>
      </c>
      <c r="L3674">
        <v>0</v>
      </c>
      <c r="M3674">
        <v>32964608</v>
      </c>
      <c r="N3674">
        <v>42065747</v>
      </c>
      <c r="O3674" s="52">
        <v>0</v>
      </c>
      <c r="P3674" s="52">
        <v>0</v>
      </c>
      <c r="Q3674" s="52">
        <v>0</v>
      </c>
      <c r="R3674" s="52">
        <v>0</v>
      </c>
      <c r="S3674" s="52">
        <v>0</v>
      </c>
      <c r="T3674" s="52">
        <v>0</v>
      </c>
      <c r="U3674" s="52">
        <v>0</v>
      </c>
      <c r="V3674" s="52">
        <v>0</v>
      </c>
      <c r="W3674" s="52">
        <v>0</v>
      </c>
      <c r="X3674" s="52">
        <v>0</v>
      </c>
      <c r="Y3674" s="52">
        <v>0</v>
      </c>
      <c r="Z3674" s="52">
        <v>0</v>
      </c>
      <c r="AA3674" s="25">
        <v>0</v>
      </c>
      <c r="AB3674" s="25">
        <v>0</v>
      </c>
      <c r="AC3674" s="25">
        <v>0</v>
      </c>
      <c r="AD3674" s="25">
        <v>0</v>
      </c>
      <c r="AE3674" s="25">
        <v>0</v>
      </c>
      <c r="AF3674" s="25">
        <v>0</v>
      </c>
      <c r="AG3674" s="25">
        <v>0</v>
      </c>
      <c r="AH3674" s="25">
        <v>0</v>
      </c>
      <c r="AI3674" s="25">
        <v>0</v>
      </c>
      <c r="AJ3674" s="25">
        <v>0</v>
      </c>
      <c r="AK3674" s="25">
        <v>0</v>
      </c>
      <c r="AL3674" s="25">
        <v>0</v>
      </c>
      <c r="AM3674" s="95">
        <v>0</v>
      </c>
      <c r="AN3674" s="95" t="e">
        <f ca="1">IF(MengeInEEGSummieren(M3674),AM3674,0)</f>
        <v>#NAME?</v>
      </c>
      <c r="AO3674" s="95">
        <f t="shared" si="348"/>
        <v>0</v>
      </c>
      <c r="AP3674" s="95">
        <f t="shared" si="349"/>
        <v>0</v>
      </c>
      <c r="AS3674">
        <v>0</v>
      </c>
      <c r="AT3674">
        <v>0</v>
      </c>
      <c r="AU3674" t="e">
        <f t="shared" ca="1" si="350"/>
        <v>#NAME?</v>
      </c>
    </row>
    <row r="3675" spans="1:47" x14ac:dyDescent="0.15">
      <c r="A3675" s="21" t="s">
        <v>4905</v>
      </c>
      <c r="B3675" s="22" t="s">
        <v>17</v>
      </c>
      <c r="C3675" s="42">
        <v>2012</v>
      </c>
      <c r="D3675" s="22" t="s">
        <v>4906</v>
      </c>
      <c r="E3675" s="22"/>
      <c r="F3675" s="23">
        <v>19</v>
      </c>
      <c r="G3675" s="23">
        <v>19</v>
      </c>
      <c r="H3675" s="24">
        <f t="shared" si="345"/>
        <v>0</v>
      </c>
      <c r="I3675" s="153">
        <v>0</v>
      </c>
      <c r="J3675" s="24">
        <f t="shared" si="346"/>
        <v>0</v>
      </c>
      <c r="K3675" s="25">
        <f t="shared" si="347"/>
        <v>0</v>
      </c>
      <c r="L3675">
        <v>0</v>
      </c>
      <c r="M3675">
        <v>32964608</v>
      </c>
      <c r="N3675">
        <v>42065747</v>
      </c>
      <c r="O3675" s="52">
        <v>0</v>
      </c>
      <c r="P3675" s="52">
        <v>0</v>
      </c>
      <c r="Q3675" s="52">
        <v>0</v>
      </c>
      <c r="R3675" s="52">
        <v>0</v>
      </c>
      <c r="S3675" s="52">
        <v>0</v>
      </c>
      <c r="T3675" s="52">
        <v>0</v>
      </c>
      <c r="U3675" s="52">
        <v>0</v>
      </c>
      <c r="V3675" s="52">
        <v>0</v>
      </c>
      <c r="W3675" s="52">
        <v>0</v>
      </c>
      <c r="X3675" s="52">
        <v>0</v>
      </c>
      <c r="Y3675" s="52">
        <v>0</v>
      </c>
      <c r="Z3675" s="52">
        <v>0</v>
      </c>
      <c r="AA3675" s="25">
        <v>0</v>
      </c>
      <c r="AB3675" s="25">
        <v>0</v>
      </c>
      <c r="AC3675" s="25">
        <v>0</v>
      </c>
      <c r="AD3675" s="25">
        <v>0</v>
      </c>
      <c r="AE3675" s="25">
        <v>0</v>
      </c>
      <c r="AF3675" s="25">
        <v>0</v>
      </c>
      <c r="AG3675" s="25">
        <v>0</v>
      </c>
      <c r="AH3675" s="25">
        <v>0</v>
      </c>
      <c r="AI3675" s="25">
        <v>0</v>
      </c>
      <c r="AJ3675" s="25">
        <v>0</v>
      </c>
      <c r="AK3675" s="25">
        <v>0</v>
      </c>
      <c r="AL3675" s="25">
        <v>0</v>
      </c>
      <c r="AM3675" s="95">
        <v>0</v>
      </c>
      <c r="AN3675" s="95" t="e">
        <f ca="1">IF(MengeInEEGSummieren(M3675),AM3675,0)</f>
        <v>#NAME?</v>
      </c>
      <c r="AO3675" s="95">
        <f t="shared" si="348"/>
        <v>0</v>
      </c>
      <c r="AP3675" s="95">
        <f t="shared" si="349"/>
        <v>0</v>
      </c>
      <c r="AS3675">
        <v>0</v>
      </c>
      <c r="AT3675">
        <v>0</v>
      </c>
      <c r="AU3675" t="e">
        <f t="shared" ca="1" si="350"/>
        <v>#NAME?</v>
      </c>
    </row>
    <row r="3676" spans="1:47" x14ac:dyDescent="0.15">
      <c r="A3676" s="21" t="s">
        <v>4907</v>
      </c>
      <c r="B3676" s="22" t="s">
        <v>17</v>
      </c>
      <c r="C3676" s="42">
        <v>2012</v>
      </c>
      <c r="D3676" s="22" t="s">
        <v>4908</v>
      </c>
      <c r="E3676" s="22"/>
      <c r="F3676" s="23">
        <v>16.5</v>
      </c>
      <c r="G3676" s="23">
        <v>16.5</v>
      </c>
      <c r="H3676" s="24">
        <f t="shared" si="345"/>
        <v>0</v>
      </c>
      <c r="I3676" s="153">
        <v>0</v>
      </c>
      <c r="J3676" s="24">
        <f t="shared" si="346"/>
        <v>0</v>
      </c>
      <c r="K3676" s="25">
        <f t="shared" si="347"/>
        <v>0</v>
      </c>
      <c r="L3676">
        <v>0</v>
      </c>
      <c r="M3676">
        <v>32964608</v>
      </c>
      <c r="N3676">
        <v>42065747</v>
      </c>
      <c r="O3676" s="52">
        <v>0</v>
      </c>
      <c r="P3676" s="52">
        <v>0</v>
      </c>
      <c r="Q3676" s="52">
        <v>0</v>
      </c>
      <c r="R3676" s="52">
        <v>0</v>
      </c>
      <c r="S3676" s="52">
        <v>0</v>
      </c>
      <c r="T3676" s="52">
        <v>0</v>
      </c>
      <c r="U3676" s="52">
        <v>0</v>
      </c>
      <c r="V3676" s="52">
        <v>0</v>
      </c>
      <c r="W3676" s="52">
        <v>0</v>
      </c>
      <c r="X3676" s="52">
        <v>0</v>
      </c>
      <c r="Y3676" s="52">
        <v>0</v>
      </c>
      <c r="Z3676" s="52">
        <v>0</v>
      </c>
      <c r="AA3676" s="25">
        <v>0</v>
      </c>
      <c r="AB3676" s="25">
        <v>0</v>
      </c>
      <c r="AC3676" s="25">
        <v>0</v>
      </c>
      <c r="AD3676" s="25">
        <v>0</v>
      </c>
      <c r="AE3676" s="25">
        <v>0</v>
      </c>
      <c r="AF3676" s="25">
        <v>0</v>
      </c>
      <c r="AG3676" s="25">
        <v>0</v>
      </c>
      <c r="AH3676" s="25">
        <v>0</v>
      </c>
      <c r="AI3676" s="25">
        <v>0</v>
      </c>
      <c r="AJ3676" s="25">
        <v>0</v>
      </c>
      <c r="AK3676" s="25">
        <v>0</v>
      </c>
      <c r="AL3676" s="25">
        <v>0</v>
      </c>
      <c r="AM3676" s="95">
        <v>0</v>
      </c>
      <c r="AN3676" s="95" t="e">
        <f ca="1">IF(MengeInEEGSummieren(M3676),AM3676,0)</f>
        <v>#NAME?</v>
      </c>
      <c r="AO3676" s="95">
        <f t="shared" si="348"/>
        <v>0</v>
      </c>
      <c r="AP3676" s="95">
        <f t="shared" si="349"/>
        <v>0</v>
      </c>
      <c r="AS3676">
        <v>0</v>
      </c>
      <c r="AT3676">
        <v>0</v>
      </c>
      <c r="AU3676" t="e">
        <f t="shared" ca="1" si="350"/>
        <v>#NAME?</v>
      </c>
    </row>
    <row r="3677" spans="1:47" x14ac:dyDescent="0.15">
      <c r="A3677" s="21" t="s">
        <v>4909</v>
      </c>
      <c r="B3677" s="22" t="s">
        <v>17</v>
      </c>
      <c r="C3677" s="42">
        <v>2012</v>
      </c>
      <c r="D3677" s="22" t="s">
        <v>4910</v>
      </c>
      <c r="E3677" s="22"/>
      <c r="F3677" s="23">
        <v>22</v>
      </c>
      <c r="G3677" s="23">
        <v>22</v>
      </c>
      <c r="H3677" s="24">
        <f t="shared" si="345"/>
        <v>0</v>
      </c>
      <c r="I3677" s="153">
        <v>0</v>
      </c>
      <c r="J3677" s="24">
        <f t="shared" si="346"/>
        <v>0</v>
      </c>
      <c r="K3677" s="25">
        <f t="shared" si="347"/>
        <v>0</v>
      </c>
      <c r="L3677">
        <v>0</v>
      </c>
      <c r="M3677">
        <v>32964608</v>
      </c>
      <c r="N3677">
        <v>42065747</v>
      </c>
      <c r="O3677" s="52">
        <v>0</v>
      </c>
      <c r="P3677" s="52">
        <v>0</v>
      </c>
      <c r="Q3677" s="52">
        <v>0</v>
      </c>
      <c r="R3677" s="52">
        <v>0</v>
      </c>
      <c r="S3677" s="52">
        <v>0</v>
      </c>
      <c r="T3677" s="52">
        <v>0</v>
      </c>
      <c r="U3677" s="52">
        <v>0</v>
      </c>
      <c r="V3677" s="52">
        <v>0</v>
      </c>
      <c r="W3677" s="52">
        <v>0</v>
      </c>
      <c r="X3677" s="52">
        <v>0</v>
      </c>
      <c r="Y3677" s="52">
        <v>0</v>
      </c>
      <c r="Z3677" s="52">
        <v>0</v>
      </c>
      <c r="AA3677" s="25">
        <v>0</v>
      </c>
      <c r="AB3677" s="25">
        <v>0</v>
      </c>
      <c r="AC3677" s="25">
        <v>0</v>
      </c>
      <c r="AD3677" s="25">
        <v>0</v>
      </c>
      <c r="AE3677" s="25">
        <v>0</v>
      </c>
      <c r="AF3677" s="25">
        <v>0</v>
      </c>
      <c r="AG3677" s="25">
        <v>0</v>
      </c>
      <c r="AH3677" s="25">
        <v>0</v>
      </c>
      <c r="AI3677" s="25">
        <v>0</v>
      </c>
      <c r="AJ3677" s="25">
        <v>0</v>
      </c>
      <c r="AK3677" s="25">
        <v>0</v>
      </c>
      <c r="AL3677" s="25">
        <v>0</v>
      </c>
      <c r="AM3677" s="95">
        <v>0</v>
      </c>
      <c r="AN3677" s="95" t="e">
        <f ca="1">IF(MengeInEEGSummieren(M3677),AM3677,0)</f>
        <v>#NAME?</v>
      </c>
      <c r="AO3677" s="95">
        <f t="shared" si="348"/>
        <v>0</v>
      </c>
      <c r="AP3677" s="95">
        <f t="shared" si="349"/>
        <v>0</v>
      </c>
      <c r="AS3677">
        <v>0</v>
      </c>
      <c r="AT3677">
        <v>0</v>
      </c>
      <c r="AU3677" t="e">
        <f t="shared" ca="1" si="350"/>
        <v>#NAME?</v>
      </c>
    </row>
    <row r="3678" spans="1:47" x14ac:dyDescent="0.15">
      <c r="A3678" s="21" t="s">
        <v>4911</v>
      </c>
      <c r="B3678" s="22" t="s">
        <v>17</v>
      </c>
      <c r="C3678" s="42">
        <v>2012</v>
      </c>
      <c r="D3678" s="22" t="s">
        <v>4912</v>
      </c>
      <c r="E3678" s="22"/>
      <c r="F3678" s="23">
        <v>20</v>
      </c>
      <c r="G3678" s="23">
        <v>20</v>
      </c>
      <c r="H3678" s="24">
        <f t="shared" si="345"/>
        <v>0</v>
      </c>
      <c r="I3678" s="153">
        <v>0</v>
      </c>
      <c r="J3678" s="24">
        <f t="shared" si="346"/>
        <v>0</v>
      </c>
      <c r="K3678" s="25">
        <f t="shared" si="347"/>
        <v>0</v>
      </c>
      <c r="L3678">
        <v>0</v>
      </c>
      <c r="M3678">
        <v>32964608</v>
      </c>
      <c r="N3678">
        <v>42065747</v>
      </c>
      <c r="O3678" s="52">
        <v>0</v>
      </c>
      <c r="P3678" s="52">
        <v>0</v>
      </c>
      <c r="Q3678" s="52">
        <v>0</v>
      </c>
      <c r="R3678" s="52">
        <v>0</v>
      </c>
      <c r="S3678" s="52">
        <v>0</v>
      </c>
      <c r="T3678" s="52">
        <v>0</v>
      </c>
      <c r="U3678" s="52">
        <v>0</v>
      </c>
      <c r="V3678" s="52">
        <v>0</v>
      </c>
      <c r="W3678" s="52">
        <v>0</v>
      </c>
      <c r="X3678" s="52">
        <v>0</v>
      </c>
      <c r="Y3678" s="52">
        <v>0</v>
      </c>
      <c r="Z3678" s="52">
        <v>0</v>
      </c>
      <c r="AA3678" s="25">
        <v>0</v>
      </c>
      <c r="AB3678" s="25">
        <v>0</v>
      </c>
      <c r="AC3678" s="25">
        <v>0</v>
      </c>
      <c r="AD3678" s="25">
        <v>0</v>
      </c>
      <c r="AE3678" s="25">
        <v>0</v>
      </c>
      <c r="AF3678" s="25">
        <v>0</v>
      </c>
      <c r="AG3678" s="25">
        <v>0</v>
      </c>
      <c r="AH3678" s="25">
        <v>0</v>
      </c>
      <c r="AI3678" s="25">
        <v>0</v>
      </c>
      <c r="AJ3678" s="25">
        <v>0</v>
      </c>
      <c r="AK3678" s="25">
        <v>0</v>
      </c>
      <c r="AL3678" s="25">
        <v>0</v>
      </c>
      <c r="AM3678" s="95">
        <v>0</v>
      </c>
      <c r="AN3678" s="95" t="e">
        <f ca="1">IF(MengeInEEGSummieren(M3678),AM3678,0)</f>
        <v>#NAME?</v>
      </c>
      <c r="AO3678" s="95">
        <f t="shared" si="348"/>
        <v>0</v>
      </c>
      <c r="AP3678" s="95">
        <f t="shared" si="349"/>
        <v>0</v>
      </c>
      <c r="AS3678">
        <v>0</v>
      </c>
      <c r="AT3678">
        <v>0</v>
      </c>
      <c r="AU3678" t="e">
        <f t="shared" ca="1" si="350"/>
        <v>#NAME?</v>
      </c>
    </row>
    <row r="3679" spans="1:47" x14ac:dyDescent="0.15">
      <c r="A3679" s="21" t="s">
        <v>4913</v>
      </c>
      <c r="B3679" s="22" t="s">
        <v>17</v>
      </c>
      <c r="C3679" s="42">
        <v>2012</v>
      </c>
      <c r="D3679" s="22" t="s">
        <v>4914</v>
      </c>
      <c r="E3679" s="22"/>
      <c r="F3679" s="23">
        <v>13</v>
      </c>
      <c r="G3679" s="23">
        <v>13</v>
      </c>
      <c r="H3679" s="24">
        <f t="shared" si="345"/>
        <v>0</v>
      </c>
      <c r="I3679" s="153">
        <v>0</v>
      </c>
      <c r="J3679" s="24">
        <f t="shared" si="346"/>
        <v>0</v>
      </c>
      <c r="K3679" s="25">
        <f t="shared" si="347"/>
        <v>0</v>
      </c>
      <c r="L3679">
        <v>0</v>
      </c>
      <c r="M3679">
        <v>32964608</v>
      </c>
      <c r="N3679">
        <v>42065747</v>
      </c>
      <c r="O3679" s="52">
        <v>0</v>
      </c>
      <c r="P3679" s="52">
        <v>0</v>
      </c>
      <c r="Q3679" s="52">
        <v>0</v>
      </c>
      <c r="R3679" s="52">
        <v>0</v>
      </c>
      <c r="S3679" s="52">
        <v>0</v>
      </c>
      <c r="T3679" s="52">
        <v>0</v>
      </c>
      <c r="U3679" s="52">
        <v>0</v>
      </c>
      <c r="V3679" s="52">
        <v>0</v>
      </c>
      <c r="W3679" s="52">
        <v>0</v>
      </c>
      <c r="X3679" s="52">
        <v>0</v>
      </c>
      <c r="Y3679" s="52">
        <v>0</v>
      </c>
      <c r="Z3679" s="52">
        <v>0</v>
      </c>
      <c r="AA3679" s="25">
        <v>0</v>
      </c>
      <c r="AB3679" s="25">
        <v>0</v>
      </c>
      <c r="AC3679" s="25">
        <v>0</v>
      </c>
      <c r="AD3679" s="25">
        <v>0</v>
      </c>
      <c r="AE3679" s="25">
        <v>0</v>
      </c>
      <c r="AF3679" s="25">
        <v>0</v>
      </c>
      <c r="AG3679" s="25">
        <v>0</v>
      </c>
      <c r="AH3679" s="25">
        <v>0</v>
      </c>
      <c r="AI3679" s="25">
        <v>0</v>
      </c>
      <c r="AJ3679" s="25">
        <v>0</v>
      </c>
      <c r="AK3679" s="25">
        <v>0</v>
      </c>
      <c r="AL3679" s="25">
        <v>0</v>
      </c>
      <c r="AM3679" s="95">
        <v>0</v>
      </c>
      <c r="AN3679" s="95" t="e">
        <f ca="1">IF(MengeInEEGSummieren(M3679),AM3679,0)</f>
        <v>#NAME?</v>
      </c>
      <c r="AO3679" s="95">
        <f t="shared" si="348"/>
        <v>0</v>
      </c>
      <c r="AP3679" s="95">
        <f t="shared" si="349"/>
        <v>0</v>
      </c>
      <c r="AS3679">
        <v>0</v>
      </c>
      <c r="AT3679">
        <v>0</v>
      </c>
      <c r="AU3679" t="e">
        <f t="shared" ca="1" si="350"/>
        <v>#NAME?</v>
      </c>
    </row>
    <row r="3680" spans="1:47" x14ac:dyDescent="0.15">
      <c r="A3680" s="21" t="s">
        <v>4915</v>
      </c>
      <c r="B3680" s="22" t="s">
        <v>17</v>
      </c>
      <c r="C3680" s="42">
        <v>2012</v>
      </c>
      <c r="D3680" s="22" t="s">
        <v>4916</v>
      </c>
      <c r="E3680" s="22"/>
      <c r="F3680" s="23">
        <v>18</v>
      </c>
      <c r="G3680" s="23">
        <v>18</v>
      </c>
      <c r="H3680" s="24">
        <f t="shared" si="345"/>
        <v>0</v>
      </c>
      <c r="I3680" s="153">
        <v>0</v>
      </c>
      <c r="J3680" s="24">
        <f t="shared" si="346"/>
        <v>0</v>
      </c>
      <c r="K3680" s="25">
        <f t="shared" si="347"/>
        <v>0</v>
      </c>
      <c r="L3680">
        <v>0</v>
      </c>
      <c r="M3680">
        <v>32964608</v>
      </c>
      <c r="N3680">
        <v>42065747</v>
      </c>
      <c r="O3680" s="52">
        <v>0</v>
      </c>
      <c r="P3680" s="52">
        <v>0</v>
      </c>
      <c r="Q3680" s="52">
        <v>0</v>
      </c>
      <c r="R3680" s="52">
        <v>0</v>
      </c>
      <c r="S3680" s="52">
        <v>0</v>
      </c>
      <c r="T3680" s="52">
        <v>0</v>
      </c>
      <c r="U3680" s="52">
        <v>0</v>
      </c>
      <c r="V3680" s="52">
        <v>0</v>
      </c>
      <c r="W3680" s="52">
        <v>0</v>
      </c>
      <c r="X3680" s="52">
        <v>0</v>
      </c>
      <c r="Y3680" s="52">
        <v>0</v>
      </c>
      <c r="Z3680" s="52">
        <v>0</v>
      </c>
      <c r="AA3680" s="25">
        <v>0</v>
      </c>
      <c r="AB3680" s="25">
        <v>0</v>
      </c>
      <c r="AC3680" s="25">
        <v>0</v>
      </c>
      <c r="AD3680" s="25">
        <v>0</v>
      </c>
      <c r="AE3680" s="25">
        <v>0</v>
      </c>
      <c r="AF3680" s="25">
        <v>0</v>
      </c>
      <c r="AG3680" s="25">
        <v>0</v>
      </c>
      <c r="AH3680" s="25">
        <v>0</v>
      </c>
      <c r="AI3680" s="25">
        <v>0</v>
      </c>
      <c r="AJ3680" s="25">
        <v>0</v>
      </c>
      <c r="AK3680" s="25">
        <v>0</v>
      </c>
      <c r="AL3680" s="25">
        <v>0</v>
      </c>
      <c r="AM3680" s="95">
        <v>0</v>
      </c>
      <c r="AN3680" s="95" t="e">
        <f ca="1">IF(MengeInEEGSummieren(M3680),AM3680,0)</f>
        <v>#NAME?</v>
      </c>
      <c r="AO3680" s="95">
        <f t="shared" si="348"/>
        <v>0</v>
      </c>
      <c r="AP3680" s="95">
        <f t="shared" si="349"/>
        <v>0</v>
      </c>
      <c r="AS3680">
        <v>0</v>
      </c>
      <c r="AT3680">
        <v>0</v>
      </c>
      <c r="AU3680" t="e">
        <f t="shared" ca="1" si="350"/>
        <v>#NAME?</v>
      </c>
    </row>
    <row r="3681" spans="1:47" x14ac:dyDescent="0.15">
      <c r="A3681" s="21" t="s">
        <v>4917</v>
      </c>
      <c r="B3681" s="22" t="s">
        <v>17</v>
      </c>
      <c r="C3681" s="42">
        <v>2012</v>
      </c>
      <c r="D3681" s="22" t="s">
        <v>4918</v>
      </c>
      <c r="E3681" s="22"/>
      <c r="F3681" s="23">
        <v>15.5</v>
      </c>
      <c r="G3681" s="23">
        <v>15.5</v>
      </c>
      <c r="H3681" s="24">
        <f t="shared" si="345"/>
        <v>0</v>
      </c>
      <c r="I3681" s="153">
        <v>0</v>
      </c>
      <c r="J3681" s="24">
        <f t="shared" si="346"/>
        <v>0</v>
      </c>
      <c r="K3681" s="25">
        <f t="shared" si="347"/>
        <v>0</v>
      </c>
      <c r="L3681">
        <v>0</v>
      </c>
      <c r="M3681">
        <v>32964608</v>
      </c>
      <c r="N3681">
        <v>42065747</v>
      </c>
      <c r="O3681" s="52">
        <v>0</v>
      </c>
      <c r="P3681" s="52">
        <v>0</v>
      </c>
      <c r="Q3681" s="52">
        <v>0</v>
      </c>
      <c r="R3681" s="52">
        <v>0</v>
      </c>
      <c r="S3681" s="52">
        <v>0</v>
      </c>
      <c r="T3681" s="52">
        <v>0</v>
      </c>
      <c r="U3681" s="52">
        <v>0</v>
      </c>
      <c r="V3681" s="52">
        <v>0</v>
      </c>
      <c r="W3681" s="52">
        <v>0</v>
      </c>
      <c r="X3681" s="52">
        <v>0</v>
      </c>
      <c r="Y3681" s="52">
        <v>0</v>
      </c>
      <c r="Z3681" s="52">
        <v>0</v>
      </c>
      <c r="AA3681" s="25">
        <v>0</v>
      </c>
      <c r="AB3681" s="25">
        <v>0</v>
      </c>
      <c r="AC3681" s="25">
        <v>0</v>
      </c>
      <c r="AD3681" s="25">
        <v>0</v>
      </c>
      <c r="AE3681" s="25">
        <v>0</v>
      </c>
      <c r="AF3681" s="25">
        <v>0</v>
      </c>
      <c r="AG3681" s="25">
        <v>0</v>
      </c>
      <c r="AH3681" s="25">
        <v>0</v>
      </c>
      <c r="AI3681" s="25">
        <v>0</v>
      </c>
      <c r="AJ3681" s="25">
        <v>0</v>
      </c>
      <c r="AK3681" s="25">
        <v>0</v>
      </c>
      <c r="AL3681" s="25">
        <v>0</v>
      </c>
      <c r="AM3681" s="95">
        <v>0</v>
      </c>
      <c r="AN3681" s="95" t="e">
        <f ca="1">IF(MengeInEEGSummieren(M3681),AM3681,0)</f>
        <v>#NAME?</v>
      </c>
      <c r="AO3681" s="95">
        <f t="shared" si="348"/>
        <v>0</v>
      </c>
      <c r="AP3681" s="95">
        <f t="shared" si="349"/>
        <v>0</v>
      </c>
      <c r="AS3681">
        <v>0</v>
      </c>
      <c r="AT3681">
        <v>0</v>
      </c>
      <c r="AU3681" t="e">
        <f t="shared" ca="1" si="350"/>
        <v>#NAME?</v>
      </c>
    </row>
    <row r="3682" spans="1:47" x14ac:dyDescent="0.15">
      <c r="A3682" s="21" t="s">
        <v>4919</v>
      </c>
      <c r="B3682" s="22" t="s">
        <v>17</v>
      </c>
      <c r="C3682" s="42">
        <v>2012</v>
      </c>
      <c r="D3682" s="22" t="s">
        <v>4920</v>
      </c>
      <c r="E3682" s="22"/>
      <c r="F3682" s="23">
        <v>21</v>
      </c>
      <c r="G3682" s="23">
        <v>21</v>
      </c>
      <c r="H3682" s="24">
        <f t="shared" si="345"/>
        <v>0</v>
      </c>
      <c r="I3682" s="153">
        <v>0</v>
      </c>
      <c r="J3682" s="24">
        <f t="shared" si="346"/>
        <v>0</v>
      </c>
      <c r="K3682" s="25">
        <f t="shared" si="347"/>
        <v>0</v>
      </c>
      <c r="L3682">
        <v>0</v>
      </c>
      <c r="M3682">
        <v>32964608</v>
      </c>
      <c r="N3682">
        <v>42065747</v>
      </c>
      <c r="O3682" s="52">
        <v>0</v>
      </c>
      <c r="P3682" s="52">
        <v>0</v>
      </c>
      <c r="Q3682" s="52">
        <v>0</v>
      </c>
      <c r="R3682" s="52">
        <v>0</v>
      </c>
      <c r="S3682" s="52">
        <v>0</v>
      </c>
      <c r="T3682" s="52">
        <v>0</v>
      </c>
      <c r="U3682" s="52">
        <v>0</v>
      </c>
      <c r="V3682" s="52">
        <v>0</v>
      </c>
      <c r="W3682" s="52">
        <v>0</v>
      </c>
      <c r="X3682" s="52">
        <v>0</v>
      </c>
      <c r="Y3682" s="52">
        <v>0</v>
      </c>
      <c r="Z3682" s="52">
        <v>0</v>
      </c>
      <c r="AA3682" s="25">
        <v>0</v>
      </c>
      <c r="AB3682" s="25">
        <v>0</v>
      </c>
      <c r="AC3682" s="25">
        <v>0</v>
      </c>
      <c r="AD3682" s="25">
        <v>0</v>
      </c>
      <c r="AE3682" s="25">
        <v>0</v>
      </c>
      <c r="AF3682" s="25">
        <v>0</v>
      </c>
      <c r="AG3682" s="25">
        <v>0</v>
      </c>
      <c r="AH3682" s="25">
        <v>0</v>
      </c>
      <c r="AI3682" s="25">
        <v>0</v>
      </c>
      <c r="AJ3682" s="25">
        <v>0</v>
      </c>
      <c r="AK3682" s="25">
        <v>0</v>
      </c>
      <c r="AL3682" s="25">
        <v>0</v>
      </c>
      <c r="AM3682" s="95">
        <v>0</v>
      </c>
      <c r="AN3682" s="95" t="e">
        <f ca="1">IF(MengeInEEGSummieren(M3682),AM3682,0)</f>
        <v>#NAME?</v>
      </c>
      <c r="AO3682" s="95">
        <f t="shared" si="348"/>
        <v>0</v>
      </c>
      <c r="AP3682" s="95">
        <f t="shared" si="349"/>
        <v>0</v>
      </c>
      <c r="AS3682">
        <v>0</v>
      </c>
      <c r="AT3682">
        <v>0</v>
      </c>
      <c r="AU3682" t="e">
        <f t="shared" ca="1" si="350"/>
        <v>#NAME?</v>
      </c>
    </row>
    <row r="3683" spans="1:47" x14ac:dyDescent="0.15">
      <c r="A3683" s="21" t="s">
        <v>4921</v>
      </c>
      <c r="B3683" s="22" t="s">
        <v>17</v>
      </c>
      <c r="C3683" s="42">
        <v>2012</v>
      </c>
      <c r="D3683" s="22" t="s">
        <v>4922</v>
      </c>
      <c r="E3683" s="22"/>
      <c r="F3683" s="23">
        <v>19</v>
      </c>
      <c r="G3683" s="23">
        <v>19</v>
      </c>
      <c r="H3683" s="24">
        <f t="shared" si="345"/>
        <v>0</v>
      </c>
      <c r="I3683" s="153">
        <v>0</v>
      </c>
      <c r="J3683" s="24">
        <f t="shared" si="346"/>
        <v>0</v>
      </c>
      <c r="K3683" s="25">
        <f t="shared" si="347"/>
        <v>0</v>
      </c>
      <c r="L3683">
        <v>0</v>
      </c>
      <c r="M3683">
        <v>32964608</v>
      </c>
      <c r="N3683">
        <v>42065747</v>
      </c>
      <c r="O3683" s="52">
        <v>0</v>
      </c>
      <c r="P3683" s="52">
        <v>0</v>
      </c>
      <c r="Q3683" s="52">
        <v>0</v>
      </c>
      <c r="R3683" s="52">
        <v>0</v>
      </c>
      <c r="S3683" s="52">
        <v>0</v>
      </c>
      <c r="T3683" s="52">
        <v>0</v>
      </c>
      <c r="U3683" s="52">
        <v>0</v>
      </c>
      <c r="V3683" s="52">
        <v>0</v>
      </c>
      <c r="W3683" s="52">
        <v>0</v>
      </c>
      <c r="X3683" s="52">
        <v>0</v>
      </c>
      <c r="Y3683" s="52">
        <v>0</v>
      </c>
      <c r="Z3683" s="52">
        <v>0</v>
      </c>
      <c r="AA3683" s="25">
        <v>0</v>
      </c>
      <c r="AB3683" s="25">
        <v>0</v>
      </c>
      <c r="AC3683" s="25">
        <v>0</v>
      </c>
      <c r="AD3683" s="25">
        <v>0</v>
      </c>
      <c r="AE3683" s="25">
        <v>0</v>
      </c>
      <c r="AF3683" s="25">
        <v>0</v>
      </c>
      <c r="AG3683" s="25">
        <v>0</v>
      </c>
      <c r="AH3683" s="25">
        <v>0</v>
      </c>
      <c r="AI3683" s="25">
        <v>0</v>
      </c>
      <c r="AJ3683" s="25">
        <v>0</v>
      </c>
      <c r="AK3683" s="25">
        <v>0</v>
      </c>
      <c r="AL3683" s="25">
        <v>0</v>
      </c>
      <c r="AM3683" s="95">
        <v>0</v>
      </c>
      <c r="AN3683" s="95" t="e">
        <f ca="1">IF(MengeInEEGSummieren(M3683),AM3683,0)</f>
        <v>#NAME?</v>
      </c>
      <c r="AO3683" s="95">
        <f t="shared" si="348"/>
        <v>0</v>
      </c>
      <c r="AP3683" s="95">
        <f t="shared" si="349"/>
        <v>0</v>
      </c>
      <c r="AS3683">
        <v>0</v>
      </c>
      <c r="AT3683">
        <v>0</v>
      </c>
      <c r="AU3683" t="e">
        <f t="shared" ca="1" si="350"/>
        <v>#NAME?</v>
      </c>
    </row>
    <row r="3684" spans="1:47" x14ac:dyDescent="0.15">
      <c r="A3684" s="21" t="s">
        <v>4923</v>
      </c>
      <c r="B3684" s="22" t="s">
        <v>17</v>
      </c>
      <c r="C3684" s="42">
        <v>2012</v>
      </c>
      <c r="D3684" s="22" t="s">
        <v>4924</v>
      </c>
      <c r="E3684" s="22"/>
      <c r="F3684" s="23">
        <v>12</v>
      </c>
      <c r="G3684" s="23">
        <v>12</v>
      </c>
      <c r="H3684" s="24">
        <f t="shared" si="345"/>
        <v>0</v>
      </c>
      <c r="I3684" s="153">
        <v>0</v>
      </c>
      <c r="J3684" s="24">
        <f t="shared" si="346"/>
        <v>0</v>
      </c>
      <c r="K3684" s="25">
        <f t="shared" si="347"/>
        <v>0</v>
      </c>
      <c r="L3684">
        <v>0</v>
      </c>
      <c r="M3684">
        <v>32964608</v>
      </c>
      <c r="N3684">
        <v>42065747</v>
      </c>
      <c r="O3684" s="52">
        <v>0</v>
      </c>
      <c r="P3684" s="52">
        <v>0</v>
      </c>
      <c r="Q3684" s="52">
        <v>0</v>
      </c>
      <c r="R3684" s="52">
        <v>0</v>
      </c>
      <c r="S3684" s="52">
        <v>0</v>
      </c>
      <c r="T3684" s="52">
        <v>0</v>
      </c>
      <c r="U3684" s="52">
        <v>0</v>
      </c>
      <c r="V3684" s="52">
        <v>0</v>
      </c>
      <c r="W3684" s="52">
        <v>0</v>
      </c>
      <c r="X3684" s="52">
        <v>0</v>
      </c>
      <c r="Y3684" s="52">
        <v>0</v>
      </c>
      <c r="Z3684" s="52">
        <v>0</v>
      </c>
      <c r="AA3684" s="25">
        <v>0</v>
      </c>
      <c r="AB3684" s="25">
        <v>0</v>
      </c>
      <c r="AC3684" s="25">
        <v>0</v>
      </c>
      <c r="AD3684" s="25">
        <v>0</v>
      </c>
      <c r="AE3684" s="25">
        <v>0</v>
      </c>
      <c r="AF3684" s="25">
        <v>0</v>
      </c>
      <c r="AG3684" s="25">
        <v>0</v>
      </c>
      <c r="AH3684" s="25">
        <v>0</v>
      </c>
      <c r="AI3684" s="25">
        <v>0</v>
      </c>
      <c r="AJ3684" s="25">
        <v>0</v>
      </c>
      <c r="AK3684" s="25">
        <v>0</v>
      </c>
      <c r="AL3684" s="25">
        <v>0</v>
      </c>
      <c r="AM3684" s="95">
        <v>0</v>
      </c>
      <c r="AN3684" s="95" t="e">
        <f ca="1">IF(MengeInEEGSummieren(M3684),AM3684,0)</f>
        <v>#NAME?</v>
      </c>
      <c r="AO3684" s="95">
        <f t="shared" si="348"/>
        <v>0</v>
      </c>
      <c r="AP3684" s="95">
        <f t="shared" si="349"/>
        <v>0</v>
      </c>
      <c r="AS3684">
        <v>0</v>
      </c>
      <c r="AT3684">
        <v>0</v>
      </c>
      <c r="AU3684" t="e">
        <f t="shared" ca="1" si="350"/>
        <v>#NAME?</v>
      </c>
    </row>
    <row r="3685" spans="1:47" x14ac:dyDescent="0.15">
      <c r="A3685" s="21" t="s">
        <v>4925</v>
      </c>
      <c r="B3685" s="22" t="s">
        <v>17</v>
      </c>
      <c r="C3685" s="42">
        <v>2012</v>
      </c>
      <c r="D3685" s="22" t="s">
        <v>4926</v>
      </c>
      <c r="E3685" s="22"/>
      <c r="F3685" s="23">
        <v>17</v>
      </c>
      <c r="G3685" s="23">
        <v>17</v>
      </c>
      <c r="H3685" s="24">
        <f t="shared" si="345"/>
        <v>0</v>
      </c>
      <c r="I3685" s="153">
        <v>0</v>
      </c>
      <c r="J3685" s="24">
        <f t="shared" si="346"/>
        <v>0</v>
      </c>
      <c r="K3685" s="25">
        <f t="shared" si="347"/>
        <v>0</v>
      </c>
      <c r="L3685">
        <v>0</v>
      </c>
      <c r="M3685">
        <v>32964608</v>
      </c>
      <c r="N3685">
        <v>42065747</v>
      </c>
      <c r="O3685" s="52">
        <v>0</v>
      </c>
      <c r="P3685" s="52">
        <v>0</v>
      </c>
      <c r="Q3685" s="52">
        <v>0</v>
      </c>
      <c r="R3685" s="52">
        <v>0</v>
      </c>
      <c r="S3685" s="52">
        <v>0</v>
      </c>
      <c r="T3685" s="52">
        <v>0</v>
      </c>
      <c r="U3685" s="52">
        <v>0</v>
      </c>
      <c r="V3685" s="52">
        <v>0</v>
      </c>
      <c r="W3685" s="52">
        <v>0</v>
      </c>
      <c r="X3685" s="52">
        <v>0</v>
      </c>
      <c r="Y3685" s="52">
        <v>0</v>
      </c>
      <c r="Z3685" s="52">
        <v>0</v>
      </c>
      <c r="AA3685" s="25">
        <v>0</v>
      </c>
      <c r="AB3685" s="25">
        <v>0</v>
      </c>
      <c r="AC3685" s="25">
        <v>0</v>
      </c>
      <c r="AD3685" s="25">
        <v>0</v>
      </c>
      <c r="AE3685" s="25">
        <v>0</v>
      </c>
      <c r="AF3685" s="25">
        <v>0</v>
      </c>
      <c r="AG3685" s="25">
        <v>0</v>
      </c>
      <c r="AH3685" s="25">
        <v>0</v>
      </c>
      <c r="AI3685" s="25">
        <v>0</v>
      </c>
      <c r="AJ3685" s="25">
        <v>0</v>
      </c>
      <c r="AK3685" s="25">
        <v>0</v>
      </c>
      <c r="AL3685" s="25">
        <v>0</v>
      </c>
      <c r="AM3685" s="95">
        <v>0</v>
      </c>
      <c r="AN3685" s="95" t="e">
        <f ca="1">IF(MengeInEEGSummieren(M3685),AM3685,0)</f>
        <v>#NAME?</v>
      </c>
      <c r="AO3685" s="95">
        <f t="shared" si="348"/>
        <v>0</v>
      </c>
      <c r="AP3685" s="95">
        <f t="shared" si="349"/>
        <v>0</v>
      </c>
      <c r="AS3685">
        <v>0</v>
      </c>
      <c r="AT3685">
        <v>0</v>
      </c>
      <c r="AU3685" t="e">
        <f t="shared" ca="1" si="350"/>
        <v>#NAME?</v>
      </c>
    </row>
    <row r="3686" spans="1:47" x14ac:dyDescent="0.15">
      <c r="A3686" s="21" t="s">
        <v>4927</v>
      </c>
      <c r="B3686" s="22" t="s">
        <v>17</v>
      </c>
      <c r="C3686" s="42">
        <v>2012</v>
      </c>
      <c r="D3686" s="22" t="s">
        <v>4928</v>
      </c>
      <c r="E3686" s="22"/>
      <c r="F3686" s="23">
        <v>14.5</v>
      </c>
      <c r="G3686" s="23">
        <v>14.5</v>
      </c>
      <c r="H3686" s="24">
        <f t="shared" si="345"/>
        <v>0</v>
      </c>
      <c r="I3686" s="153">
        <v>0</v>
      </c>
      <c r="J3686" s="24">
        <f t="shared" si="346"/>
        <v>0</v>
      </c>
      <c r="K3686" s="25">
        <f t="shared" si="347"/>
        <v>0</v>
      </c>
      <c r="L3686">
        <v>0</v>
      </c>
      <c r="M3686">
        <v>32964608</v>
      </c>
      <c r="N3686">
        <v>42065747</v>
      </c>
      <c r="O3686" s="52">
        <v>0</v>
      </c>
      <c r="P3686" s="52">
        <v>0</v>
      </c>
      <c r="Q3686" s="52">
        <v>0</v>
      </c>
      <c r="R3686" s="52">
        <v>0</v>
      </c>
      <c r="S3686" s="52">
        <v>0</v>
      </c>
      <c r="T3686" s="52">
        <v>0</v>
      </c>
      <c r="U3686" s="52">
        <v>0</v>
      </c>
      <c r="V3686" s="52">
        <v>0</v>
      </c>
      <c r="W3686" s="52">
        <v>0</v>
      </c>
      <c r="X3686" s="52">
        <v>0</v>
      </c>
      <c r="Y3686" s="52">
        <v>0</v>
      </c>
      <c r="Z3686" s="52">
        <v>0</v>
      </c>
      <c r="AA3686" s="25">
        <v>0</v>
      </c>
      <c r="AB3686" s="25">
        <v>0</v>
      </c>
      <c r="AC3686" s="25">
        <v>0</v>
      </c>
      <c r="AD3686" s="25">
        <v>0</v>
      </c>
      <c r="AE3686" s="25">
        <v>0</v>
      </c>
      <c r="AF3686" s="25">
        <v>0</v>
      </c>
      <c r="AG3686" s="25">
        <v>0</v>
      </c>
      <c r="AH3686" s="25">
        <v>0</v>
      </c>
      <c r="AI3686" s="25">
        <v>0</v>
      </c>
      <c r="AJ3686" s="25">
        <v>0</v>
      </c>
      <c r="AK3686" s="25">
        <v>0</v>
      </c>
      <c r="AL3686" s="25">
        <v>0</v>
      </c>
      <c r="AM3686" s="95">
        <v>0</v>
      </c>
      <c r="AN3686" s="95" t="e">
        <f ca="1">IF(MengeInEEGSummieren(M3686),AM3686,0)</f>
        <v>#NAME?</v>
      </c>
      <c r="AO3686" s="95">
        <f t="shared" si="348"/>
        <v>0</v>
      </c>
      <c r="AP3686" s="95">
        <f t="shared" si="349"/>
        <v>0</v>
      </c>
      <c r="AS3686">
        <v>0</v>
      </c>
      <c r="AT3686">
        <v>0</v>
      </c>
      <c r="AU3686" t="e">
        <f t="shared" ca="1" si="350"/>
        <v>#NAME?</v>
      </c>
    </row>
    <row r="3687" spans="1:47" x14ac:dyDescent="0.15">
      <c r="A3687" s="21" t="s">
        <v>4929</v>
      </c>
      <c r="B3687" s="22" t="s">
        <v>17</v>
      </c>
      <c r="C3687" s="42">
        <v>2012</v>
      </c>
      <c r="D3687" s="22" t="s">
        <v>4930</v>
      </c>
      <c r="E3687" s="22"/>
      <c r="F3687" s="23">
        <v>20</v>
      </c>
      <c r="G3687" s="23">
        <v>20</v>
      </c>
      <c r="H3687" s="24">
        <f t="shared" si="345"/>
        <v>0</v>
      </c>
      <c r="I3687" s="153">
        <v>0</v>
      </c>
      <c r="J3687" s="24">
        <f t="shared" si="346"/>
        <v>0</v>
      </c>
      <c r="K3687" s="25">
        <f t="shared" si="347"/>
        <v>0</v>
      </c>
      <c r="L3687">
        <v>0</v>
      </c>
      <c r="M3687">
        <v>32964608</v>
      </c>
      <c r="N3687">
        <v>42065747</v>
      </c>
      <c r="O3687" s="52">
        <v>0</v>
      </c>
      <c r="P3687" s="52">
        <v>0</v>
      </c>
      <c r="Q3687" s="52">
        <v>0</v>
      </c>
      <c r="R3687" s="52">
        <v>0</v>
      </c>
      <c r="S3687" s="52">
        <v>0</v>
      </c>
      <c r="T3687" s="52">
        <v>0</v>
      </c>
      <c r="U3687" s="52">
        <v>0</v>
      </c>
      <c r="V3687" s="52">
        <v>0</v>
      </c>
      <c r="W3687" s="52">
        <v>0</v>
      </c>
      <c r="X3687" s="52">
        <v>0</v>
      </c>
      <c r="Y3687" s="52">
        <v>0</v>
      </c>
      <c r="Z3687" s="52">
        <v>0</v>
      </c>
      <c r="AA3687" s="25">
        <v>0</v>
      </c>
      <c r="AB3687" s="25">
        <v>0</v>
      </c>
      <c r="AC3687" s="25">
        <v>0</v>
      </c>
      <c r="AD3687" s="25">
        <v>0</v>
      </c>
      <c r="AE3687" s="25">
        <v>0</v>
      </c>
      <c r="AF3687" s="25">
        <v>0</v>
      </c>
      <c r="AG3687" s="25">
        <v>0</v>
      </c>
      <c r="AH3687" s="25">
        <v>0</v>
      </c>
      <c r="AI3687" s="25">
        <v>0</v>
      </c>
      <c r="AJ3687" s="25">
        <v>0</v>
      </c>
      <c r="AK3687" s="25">
        <v>0</v>
      </c>
      <c r="AL3687" s="25">
        <v>0</v>
      </c>
      <c r="AM3687" s="95">
        <v>0</v>
      </c>
      <c r="AN3687" s="95" t="e">
        <f ca="1">IF(MengeInEEGSummieren(M3687),AM3687,0)</f>
        <v>#NAME?</v>
      </c>
      <c r="AO3687" s="95">
        <f t="shared" si="348"/>
        <v>0</v>
      </c>
      <c r="AP3687" s="95">
        <f t="shared" si="349"/>
        <v>0</v>
      </c>
      <c r="AS3687">
        <v>0</v>
      </c>
      <c r="AT3687">
        <v>0</v>
      </c>
      <c r="AU3687" t="e">
        <f t="shared" ca="1" si="350"/>
        <v>#NAME?</v>
      </c>
    </row>
    <row r="3688" spans="1:47" x14ac:dyDescent="0.15">
      <c r="A3688" s="21" t="s">
        <v>4931</v>
      </c>
      <c r="B3688" s="22" t="s">
        <v>17</v>
      </c>
      <c r="C3688" s="42">
        <v>2012</v>
      </c>
      <c r="D3688" s="22" t="s">
        <v>4932</v>
      </c>
      <c r="E3688" s="22"/>
      <c r="F3688" s="23">
        <v>18</v>
      </c>
      <c r="G3688" s="23">
        <v>18</v>
      </c>
      <c r="H3688" s="24">
        <f t="shared" si="345"/>
        <v>0</v>
      </c>
      <c r="I3688" s="153">
        <v>0</v>
      </c>
      <c r="J3688" s="24">
        <f t="shared" si="346"/>
        <v>0</v>
      </c>
      <c r="K3688" s="25">
        <f t="shared" si="347"/>
        <v>0</v>
      </c>
      <c r="L3688">
        <v>0</v>
      </c>
      <c r="M3688">
        <v>32964608</v>
      </c>
      <c r="N3688">
        <v>42065747</v>
      </c>
      <c r="O3688" s="52">
        <v>0</v>
      </c>
      <c r="P3688" s="52">
        <v>0</v>
      </c>
      <c r="Q3688" s="52">
        <v>0</v>
      </c>
      <c r="R3688" s="52">
        <v>0</v>
      </c>
      <c r="S3688" s="52">
        <v>0</v>
      </c>
      <c r="T3688" s="52">
        <v>0</v>
      </c>
      <c r="U3688" s="52">
        <v>0</v>
      </c>
      <c r="V3688" s="52">
        <v>0</v>
      </c>
      <c r="W3688" s="52">
        <v>0</v>
      </c>
      <c r="X3688" s="52">
        <v>0</v>
      </c>
      <c r="Y3688" s="52">
        <v>0</v>
      </c>
      <c r="Z3688" s="52">
        <v>0</v>
      </c>
      <c r="AA3688" s="25">
        <v>0</v>
      </c>
      <c r="AB3688" s="25">
        <v>0</v>
      </c>
      <c r="AC3688" s="25">
        <v>0</v>
      </c>
      <c r="AD3688" s="25">
        <v>0</v>
      </c>
      <c r="AE3688" s="25">
        <v>0</v>
      </c>
      <c r="AF3688" s="25">
        <v>0</v>
      </c>
      <c r="AG3688" s="25">
        <v>0</v>
      </c>
      <c r="AH3688" s="25">
        <v>0</v>
      </c>
      <c r="AI3688" s="25">
        <v>0</v>
      </c>
      <c r="AJ3688" s="25">
        <v>0</v>
      </c>
      <c r="AK3688" s="25">
        <v>0</v>
      </c>
      <c r="AL3688" s="25">
        <v>0</v>
      </c>
      <c r="AM3688" s="95">
        <v>0</v>
      </c>
      <c r="AN3688" s="95" t="e">
        <f ca="1">IF(MengeInEEGSummieren(M3688),AM3688,0)</f>
        <v>#NAME?</v>
      </c>
      <c r="AO3688" s="95">
        <f t="shared" si="348"/>
        <v>0</v>
      </c>
      <c r="AP3688" s="95">
        <f t="shared" si="349"/>
        <v>0</v>
      </c>
      <c r="AS3688">
        <v>0</v>
      </c>
      <c r="AT3688">
        <v>0</v>
      </c>
      <c r="AU3688" t="e">
        <f t="shared" ca="1" si="350"/>
        <v>#NAME?</v>
      </c>
    </row>
    <row r="3689" spans="1:47" x14ac:dyDescent="0.15">
      <c r="A3689" s="21" t="s">
        <v>4933</v>
      </c>
      <c r="B3689" s="22" t="s">
        <v>17</v>
      </c>
      <c r="C3689" s="42">
        <v>2012</v>
      </c>
      <c r="D3689" s="22" t="s">
        <v>4934</v>
      </c>
      <c r="E3689" s="22"/>
      <c r="F3689" s="23">
        <v>11</v>
      </c>
      <c r="G3689" s="23">
        <v>11</v>
      </c>
      <c r="H3689" s="24">
        <f t="shared" si="345"/>
        <v>0</v>
      </c>
      <c r="I3689" s="153">
        <v>0</v>
      </c>
      <c r="J3689" s="24">
        <f t="shared" si="346"/>
        <v>0</v>
      </c>
      <c r="K3689" s="25">
        <f t="shared" si="347"/>
        <v>0</v>
      </c>
      <c r="L3689">
        <v>0</v>
      </c>
      <c r="M3689">
        <v>32964608</v>
      </c>
      <c r="N3689">
        <v>42065747</v>
      </c>
      <c r="O3689" s="52">
        <v>0</v>
      </c>
      <c r="P3689" s="52">
        <v>0</v>
      </c>
      <c r="Q3689" s="52">
        <v>0</v>
      </c>
      <c r="R3689" s="52">
        <v>0</v>
      </c>
      <c r="S3689" s="52">
        <v>0</v>
      </c>
      <c r="T3689" s="52">
        <v>0</v>
      </c>
      <c r="U3689" s="52">
        <v>0</v>
      </c>
      <c r="V3689" s="52">
        <v>0</v>
      </c>
      <c r="W3689" s="52">
        <v>0</v>
      </c>
      <c r="X3689" s="52">
        <v>0</v>
      </c>
      <c r="Y3689" s="52">
        <v>0</v>
      </c>
      <c r="Z3689" s="52">
        <v>0</v>
      </c>
      <c r="AA3689" s="25">
        <v>0</v>
      </c>
      <c r="AB3689" s="25">
        <v>0</v>
      </c>
      <c r="AC3689" s="25">
        <v>0</v>
      </c>
      <c r="AD3689" s="25">
        <v>0</v>
      </c>
      <c r="AE3689" s="25">
        <v>0</v>
      </c>
      <c r="AF3689" s="25">
        <v>0</v>
      </c>
      <c r="AG3689" s="25">
        <v>0</v>
      </c>
      <c r="AH3689" s="25">
        <v>0</v>
      </c>
      <c r="AI3689" s="25">
        <v>0</v>
      </c>
      <c r="AJ3689" s="25">
        <v>0</v>
      </c>
      <c r="AK3689" s="25">
        <v>0</v>
      </c>
      <c r="AL3689" s="25">
        <v>0</v>
      </c>
      <c r="AM3689" s="95">
        <v>0</v>
      </c>
      <c r="AN3689" s="95" t="e">
        <f ca="1">IF(MengeInEEGSummieren(M3689),AM3689,0)</f>
        <v>#NAME?</v>
      </c>
      <c r="AO3689" s="95">
        <f t="shared" si="348"/>
        <v>0</v>
      </c>
      <c r="AP3689" s="95">
        <f t="shared" si="349"/>
        <v>0</v>
      </c>
      <c r="AS3689">
        <v>0</v>
      </c>
      <c r="AT3689">
        <v>0</v>
      </c>
      <c r="AU3689" t="e">
        <f t="shared" ca="1" si="350"/>
        <v>#NAME?</v>
      </c>
    </row>
    <row r="3690" spans="1:47" x14ac:dyDescent="0.15">
      <c r="A3690" s="21" t="s">
        <v>4935</v>
      </c>
      <c r="B3690" s="22" t="s">
        <v>17</v>
      </c>
      <c r="C3690" s="42">
        <v>2012</v>
      </c>
      <c r="D3690" s="22" t="s">
        <v>4936</v>
      </c>
      <c r="E3690" s="22"/>
      <c r="F3690" s="23">
        <v>15</v>
      </c>
      <c r="G3690" s="23">
        <v>15</v>
      </c>
      <c r="H3690" s="24">
        <f t="shared" si="345"/>
        <v>0</v>
      </c>
      <c r="I3690" s="153">
        <v>0</v>
      </c>
      <c r="J3690" s="24">
        <f t="shared" si="346"/>
        <v>0</v>
      </c>
      <c r="K3690" s="25">
        <f t="shared" si="347"/>
        <v>0</v>
      </c>
      <c r="L3690">
        <v>0</v>
      </c>
      <c r="M3690">
        <v>32964608</v>
      </c>
      <c r="N3690">
        <v>42065747</v>
      </c>
      <c r="O3690" s="52">
        <v>0</v>
      </c>
      <c r="P3690" s="52">
        <v>0</v>
      </c>
      <c r="Q3690" s="52">
        <v>0</v>
      </c>
      <c r="R3690" s="52">
        <v>0</v>
      </c>
      <c r="S3690" s="52">
        <v>0</v>
      </c>
      <c r="T3690" s="52">
        <v>0</v>
      </c>
      <c r="U3690" s="52">
        <v>0</v>
      </c>
      <c r="V3690" s="52">
        <v>0</v>
      </c>
      <c r="W3690" s="52">
        <v>0</v>
      </c>
      <c r="X3690" s="52">
        <v>0</v>
      </c>
      <c r="Y3690" s="52">
        <v>0</v>
      </c>
      <c r="Z3690" s="52">
        <v>0</v>
      </c>
      <c r="AA3690" s="25">
        <v>0</v>
      </c>
      <c r="AB3690" s="25">
        <v>0</v>
      </c>
      <c r="AC3690" s="25">
        <v>0</v>
      </c>
      <c r="AD3690" s="25">
        <v>0</v>
      </c>
      <c r="AE3690" s="25">
        <v>0</v>
      </c>
      <c r="AF3690" s="25">
        <v>0</v>
      </c>
      <c r="AG3690" s="25">
        <v>0</v>
      </c>
      <c r="AH3690" s="25">
        <v>0</v>
      </c>
      <c r="AI3690" s="25">
        <v>0</v>
      </c>
      <c r="AJ3690" s="25">
        <v>0</v>
      </c>
      <c r="AK3690" s="25">
        <v>0</v>
      </c>
      <c r="AL3690" s="25">
        <v>0</v>
      </c>
      <c r="AM3690" s="95">
        <v>0</v>
      </c>
      <c r="AN3690" s="95" t="e">
        <f ca="1">IF(MengeInEEGSummieren(M3690),AM3690,0)</f>
        <v>#NAME?</v>
      </c>
      <c r="AO3690" s="95">
        <f t="shared" si="348"/>
        <v>0</v>
      </c>
      <c r="AP3690" s="95">
        <f t="shared" si="349"/>
        <v>0</v>
      </c>
      <c r="AS3690">
        <v>0</v>
      </c>
      <c r="AT3690">
        <v>0</v>
      </c>
      <c r="AU3690" t="e">
        <f t="shared" ca="1" si="350"/>
        <v>#NAME?</v>
      </c>
    </row>
    <row r="3691" spans="1:47" x14ac:dyDescent="0.15">
      <c r="A3691" s="21" t="s">
        <v>4937</v>
      </c>
      <c r="B3691" s="22" t="s">
        <v>17</v>
      </c>
      <c r="C3691" s="42">
        <v>2012</v>
      </c>
      <c r="D3691" s="22" t="s">
        <v>4938</v>
      </c>
      <c r="E3691" s="22"/>
      <c r="F3691" s="23">
        <v>13.5</v>
      </c>
      <c r="G3691" s="23">
        <v>13.5</v>
      </c>
      <c r="H3691" s="24">
        <f t="shared" si="345"/>
        <v>0</v>
      </c>
      <c r="I3691" s="153">
        <v>0</v>
      </c>
      <c r="J3691" s="24">
        <f t="shared" si="346"/>
        <v>0</v>
      </c>
      <c r="K3691" s="25">
        <f t="shared" si="347"/>
        <v>0</v>
      </c>
      <c r="L3691">
        <v>0</v>
      </c>
      <c r="M3691">
        <v>32964608</v>
      </c>
      <c r="N3691">
        <v>42065747</v>
      </c>
      <c r="O3691" s="52">
        <v>0</v>
      </c>
      <c r="P3691" s="52">
        <v>0</v>
      </c>
      <c r="Q3691" s="52">
        <v>0</v>
      </c>
      <c r="R3691" s="52">
        <v>0</v>
      </c>
      <c r="S3691" s="52">
        <v>0</v>
      </c>
      <c r="T3691" s="52">
        <v>0</v>
      </c>
      <c r="U3691" s="52">
        <v>0</v>
      </c>
      <c r="V3691" s="52">
        <v>0</v>
      </c>
      <c r="W3691" s="52">
        <v>0</v>
      </c>
      <c r="X3691" s="52">
        <v>0</v>
      </c>
      <c r="Y3691" s="52">
        <v>0</v>
      </c>
      <c r="Z3691" s="52">
        <v>0</v>
      </c>
      <c r="AA3691" s="25">
        <v>0</v>
      </c>
      <c r="AB3691" s="25">
        <v>0</v>
      </c>
      <c r="AC3691" s="25">
        <v>0</v>
      </c>
      <c r="AD3691" s="25">
        <v>0</v>
      </c>
      <c r="AE3691" s="25">
        <v>0</v>
      </c>
      <c r="AF3691" s="25">
        <v>0</v>
      </c>
      <c r="AG3691" s="25">
        <v>0</v>
      </c>
      <c r="AH3691" s="25">
        <v>0</v>
      </c>
      <c r="AI3691" s="25">
        <v>0</v>
      </c>
      <c r="AJ3691" s="25">
        <v>0</v>
      </c>
      <c r="AK3691" s="25">
        <v>0</v>
      </c>
      <c r="AL3691" s="25">
        <v>0</v>
      </c>
      <c r="AM3691" s="95">
        <v>0</v>
      </c>
      <c r="AN3691" s="95" t="e">
        <f ca="1">IF(MengeInEEGSummieren(M3691),AM3691,0)</f>
        <v>#NAME?</v>
      </c>
      <c r="AO3691" s="95">
        <f t="shared" si="348"/>
        <v>0</v>
      </c>
      <c r="AP3691" s="95">
        <f t="shared" si="349"/>
        <v>0</v>
      </c>
      <c r="AS3691">
        <v>0</v>
      </c>
      <c r="AT3691">
        <v>0</v>
      </c>
      <c r="AU3691" t="e">
        <f t="shared" ca="1" si="350"/>
        <v>#NAME?</v>
      </c>
    </row>
    <row r="3692" spans="1:47" x14ac:dyDescent="0.15">
      <c r="A3692" s="21" t="s">
        <v>4939</v>
      </c>
      <c r="B3692" s="22" t="s">
        <v>17</v>
      </c>
      <c r="C3692" s="42">
        <v>2012</v>
      </c>
      <c r="D3692" s="22" t="s">
        <v>4940</v>
      </c>
      <c r="E3692" s="22"/>
      <c r="F3692" s="23">
        <v>19</v>
      </c>
      <c r="G3692" s="23">
        <v>19</v>
      </c>
      <c r="H3692" s="24">
        <f t="shared" si="345"/>
        <v>0</v>
      </c>
      <c r="I3692" s="153">
        <v>0</v>
      </c>
      <c r="J3692" s="24">
        <f t="shared" si="346"/>
        <v>0</v>
      </c>
      <c r="K3692" s="25">
        <f t="shared" si="347"/>
        <v>0</v>
      </c>
      <c r="L3692">
        <v>0</v>
      </c>
      <c r="M3692">
        <v>32964608</v>
      </c>
      <c r="N3692">
        <v>42065747</v>
      </c>
      <c r="O3692" s="52">
        <v>0</v>
      </c>
      <c r="P3692" s="52">
        <v>0</v>
      </c>
      <c r="Q3692" s="52">
        <v>0</v>
      </c>
      <c r="R3692" s="52">
        <v>0</v>
      </c>
      <c r="S3692" s="52">
        <v>0</v>
      </c>
      <c r="T3692" s="52">
        <v>0</v>
      </c>
      <c r="U3692" s="52">
        <v>0</v>
      </c>
      <c r="V3692" s="52">
        <v>0</v>
      </c>
      <c r="W3692" s="52">
        <v>0</v>
      </c>
      <c r="X3692" s="52">
        <v>0</v>
      </c>
      <c r="Y3692" s="52">
        <v>0</v>
      </c>
      <c r="Z3692" s="52">
        <v>0</v>
      </c>
      <c r="AA3692" s="25">
        <v>0</v>
      </c>
      <c r="AB3692" s="25">
        <v>0</v>
      </c>
      <c r="AC3692" s="25">
        <v>0</v>
      </c>
      <c r="AD3692" s="25">
        <v>0</v>
      </c>
      <c r="AE3692" s="25">
        <v>0</v>
      </c>
      <c r="AF3692" s="25">
        <v>0</v>
      </c>
      <c r="AG3692" s="25">
        <v>0</v>
      </c>
      <c r="AH3692" s="25">
        <v>0</v>
      </c>
      <c r="AI3692" s="25">
        <v>0</v>
      </c>
      <c r="AJ3692" s="25">
        <v>0</v>
      </c>
      <c r="AK3692" s="25">
        <v>0</v>
      </c>
      <c r="AL3692" s="25">
        <v>0</v>
      </c>
      <c r="AM3692" s="95">
        <v>0</v>
      </c>
      <c r="AN3692" s="95" t="e">
        <f ca="1">IF(MengeInEEGSummieren(M3692),AM3692,0)</f>
        <v>#NAME?</v>
      </c>
      <c r="AO3692" s="95">
        <f t="shared" si="348"/>
        <v>0</v>
      </c>
      <c r="AP3692" s="95">
        <f t="shared" si="349"/>
        <v>0</v>
      </c>
      <c r="AS3692">
        <v>0</v>
      </c>
      <c r="AT3692">
        <v>0</v>
      </c>
      <c r="AU3692" t="e">
        <f t="shared" ca="1" si="350"/>
        <v>#NAME?</v>
      </c>
    </row>
    <row r="3693" spans="1:47" x14ac:dyDescent="0.15">
      <c r="A3693" s="21" t="s">
        <v>4941</v>
      </c>
      <c r="B3693" s="22" t="s">
        <v>17</v>
      </c>
      <c r="C3693" s="42">
        <v>2012</v>
      </c>
      <c r="D3693" s="22" t="s">
        <v>4942</v>
      </c>
      <c r="E3693" s="22"/>
      <c r="F3693" s="23">
        <v>17</v>
      </c>
      <c r="G3693" s="23">
        <v>17</v>
      </c>
      <c r="H3693" s="24">
        <f t="shared" si="345"/>
        <v>0</v>
      </c>
      <c r="I3693" s="153">
        <v>0</v>
      </c>
      <c r="J3693" s="24">
        <f t="shared" si="346"/>
        <v>0</v>
      </c>
      <c r="K3693" s="25">
        <f t="shared" si="347"/>
        <v>0</v>
      </c>
      <c r="L3693">
        <v>0</v>
      </c>
      <c r="M3693">
        <v>32964608</v>
      </c>
      <c r="N3693">
        <v>42065747</v>
      </c>
      <c r="O3693" s="52">
        <v>0</v>
      </c>
      <c r="P3693" s="52">
        <v>0</v>
      </c>
      <c r="Q3693" s="52">
        <v>0</v>
      </c>
      <c r="R3693" s="52">
        <v>0</v>
      </c>
      <c r="S3693" s="52">
        <v>0</v>
      </c>
      <c r="T3693" s="52">
        <v>0</v>
      </c>
      <c r="U3693" s="52">
        <v>0</v>
      </c>
      <c r="V3693" s="52">
        <v>0</v>
      </c>
      <c r="W3693" s="52">
        <v>0</v>
      </c>
      <c r="X3693" s="52">
        <v>0</v>
      </c>
      <c r="Y3693" s="52">
        <v>0</v>
      </c>
      <c r="Z3693" s="52">
        <v>0</v>
      </c>
      <c r="AA3693" s="25">
        <v>0</v>
      </c>
      <c r="AB3693" s="25">
        <v>0</v>
      </c>
      <c r="AC3693" s="25">
        <v>0</v>
      </c>
      <c r="AD3693" s="25">
        <v>0</v>
      </c>
      <c r="AE3693" s="25">
        <v>0</v>
      </c>
      <c r="AF3693" s="25">
        <v>0</v>
      </c>
      <c r="AG3693" s="25">
        <v>0</v>
      </c>
      <c r="AH3693" s="25">
        <v>0</v>
      </c>
      <c r="AI3693" s="25">
        <v>0</v>
      </c>
      <c r="AJ3693" s="25">
        <v>0</v>
      </c>
      <c r="AK3693" s="25">
        <v>0</v>
      </c>
      <c r="AL3693" s="25">
        <v>0</v>
      </c>
      <c r="AM3693" s="95">
        <v>0</v>
      </c>
      <c r="AN3693" s="95" t="e">
        <f ca="1">IF(MengeInEEGSummieren(M3693),AM3693,0)</f>
        <v>#NAME?</v>
      </c>
      <c r="AO3693" s="95">
        <f t="shared" si="348"/>
        <v>0</v>
      </c>
      <c r="AP3693" s="95">
        <f t="shared" si="349"/>
        <v>0</v>
      </c>
      <c r="AS3693">
        <v>0</v>
      </c>
      <c r="AT3693">
        <v>0</v>
      </c>
      <c r="AU3693" t="e">
        <f t="shared" ca="1" si="350"/>
        <v>#NAME?</v>
      </c>
    </row>
    <row r="3694" spans="1:47" x14ac:dyDescent="0.15">
      <c r="A3694" s="21" t="s">
        <v>4943</v>
      </c>
      <c r="B3694" s="22" t="s">
        <v>17</v>
      </c>
      <c r="C3694" s="42">
        <v>2012</v>
      </c>
      <c r="D3694" s="22" t="s">
        <v>4944</v>
      </c>
      <c r="E3694" s="22"/>
      <c r="F3694" s="23">
        <v>14</v>
      </c>
      <c r="G3694" s="23">
        <v>14</v>
      </c>
      <c r="H3694" s="24">
        <f t="shared" si="345"/>
        <v>0</v>
      </c>
      <c r="I3694" s="153">
        <v>0</v>
      </c>
      <c r="J3694" s="24">
        <f t="shared" si="346"/>
        <v>0</v>
      </c>
      <c r="K3694" s="25">
        <f t="shared" si="347"/>
        <v>0</v>
      </c>
      <c r="L3694">
        <v>0</v>
      </c>
      <c r="M3694">
        <v>32964608</v>
      </c>
      <c r="N3694">
        <v>42065747</v>
      </c>
      <c r="O3694" s="52">
        <v>0</v>
      </c>
      <c r="P3694" s="52">
        <v>0</v>
      </c>
      <c r="Q3694" s="52">
        <v>0</v>
      </c>
      <c r="R3694" s="52">
        <v>0</v>
      </c>
      <c r="S3694" s="52">
        <v>0</v>
      </c>
      <c r="T3694" s="52">
        <v>0</v>
      </c>
      <c r="U3694" s="52">
        <v>0</v>
      </c>
      <c r="V3694" s="52">
        <v>0</v>
      </c>
      <c r="W3694" s="52">
        <v>0</v>
      </c>
      <c r="X3694" s="52">
        <v>0</v>
      </c>
      <c r="Y3694" s="52">
        <v>0</v>
      </c>
      <c r="Z3694" s="52">
        <v>0</v>
      </c>
      <c r="AA3694" s="25">
        <v>0</v>
      </c>
      <c r="AB3694" s="25">
        <v>0</v>
      </c>
      <c r="AC3694" s="25">
        <v>0</v>
      </c>
      <c r="AD3694" s="25">
        <v>0</v>
      </c>
      <c r="AE3694" s="25">
        <v>0</v>
      </c>
      <c r="AF3694" s="25">
        <v>0</v>
      </c>
      <c r="AG3694" s="25">
        <v>0</v>
      </c>
      <c r="AH3694" s="25">
        <v>0</v>
      </c>
      <c r="AI3694" s="25">
        <v>0</v>
      </c>
      <c r="AJ3694" s="25">
        <v>0</v>
      </c>
      <c r="AK3694" s="25">
        <v>0</v>
      </c>
      <c r="AL3694" s="25">
        <v>0</v>
      </c>
      <c r="AM3694" s="95">
        <v>0</v>
      </c>
      <c r="AN3694" s="95" t="e">
        <f ca="1">IF(MengeInEEGSummieren(M3694),AM3694,0)</f>
        <v>#NAME?</v>
      </c>
      <c r="AO3694" s="95">
        <f t="shared" si="348"/>
        <v>0</v>
      </c>
      <c r="AP3694" s="95">
        <f t="shared" si="349"/>
        <v>0</v>
      </c>
      <c r="AS3694">
        <v>0</v>
      </c>
      <c r="AT3694">
        <v>0</v>
      </c>
      <c r="AU3694" t="e">
        <f t="shared" ca="1" si="350"/>
        <v>#NAME?</v>
      </c>
    </row>
    <row r="3695" spans="1:47" x14ac:dyDescent="0.15">
      <c r="A3695" s="21" t="s">
        <v>4945</v>
      </c>
      <c r="B3695" s="22" t="s">
        <v>17</v>
      </c>
      <c r="C3695" s="42">
        <v>2012</v>
      </c>
      <c r="D3695" s="22" t="s">
        <v>4946</v>
      </c>
      <c r="E3695" s="22"/>
      <c r="F3695" s="23">
        <v>18</v>
      </c>
      <c r="G3695" s="23">
        <v>18</v>
      </c>
      <c r="H3695" s="24">
        <f t="shared" si="345"/>
        <v>0</v>
      </c>
      <c r="I3695" s="153">
        <v>0</v>
      </c>
      <c r="J3695" s="24">
        <f t="shared" si="346"/>
        <v>0</v>
      </c>
      <c r="K3695" s="25">
        <f t="shared" si="347"/>
        <v>0</v>
      </c>
      <c r="L3695">
        <v>0</v>
      </c>
      <c r="M3695">
        <v>32964608</v>
      </c>
      <c r="N3695">
        <v>42065747</v>
      </c>
      <c r="O3695" s="52">
        <v>0</v>
      </c>
      <c r="P3695" s="52">
        <v>0</v>
      </c>
      <c r="Q3695" s="52">
        <v>0</v>
      </c>
      <c r="R3695" s="52">
        <v>0</v>
      </c>
      <c r="S3695" s="52">
        <v>0</v>
      </c>
      <c r="T3695" s="52">
        <v>0</v>
      </c>
      <c r="U3695" s="52">
        <v>0</v>
      </c>
      <c r="V3695" s="52">
        <v>0</v>
      </c>
      <c r="W3695" s="52">
        <v>0</v>
      </c>
      <c r="X3695" s="52">
        <v>0</v>
      </c>
      <c r="Y3695" s="52">
        <v>0</v>
      </c>
      <c r="Z3695" s="52">
        <v>0</v>
      </c>
      <c r="AA3695" s="25">
        <v>0</v>
      </c>
      <c r="AB3695" s="25">
        <v>0</v>
      </c>
      <c r="AC3695" s="25">
        <v>0</v>
      </c>
      <c r="AD3695" s="25">
        <v>0</v>
      </c>
      <c r="AE3695" s="25">
        <v>0</v>
      </c>
      <c r="AF3695" s="25">
        <v>0</v>
      </c>
      <c r="AG3695" s="25">
        <v>0</v>
      </c>
      <c r="AH3695" s="25">
        <v>0</v>
      </c>
      <c r="AI3695" s="25">
        <v>0</v>
      </c>
      <c r="AJ3695" s="25">
        <v>0</v>
      </c>
      <c r="AK3695" s="25">
        <v>0</v>
      </c>
      <c r="AL3695" s="25">
        <v>0</v>
      </c>
      <c r="AM3695" s="95">
        <v>0</v>
      </c>
      <c r="AN3695" s="95" t="e">
        <f ca="1">IF(MengeInEEGSummieren(M3695),AM3695,0)</f>
        <v>#NAME?</v>
      </c>
      <c r="AO3695" s="95">
        <f t="shared" si="348"/>
        <v>0</v>
      </c>
      <c r="AP3695" s="95">
        <f t="shared" si="349"/>
        <v>0</v>
      </c>
      <c r="AS3695">
        <v>0</v>
      </c>
      <c r="AT3695">
        <v>0</v>
      </c>
      <c r="AU3695" t="e">
        <f t="shared" ca="1" si="350"/>
        <v>#NAME?</v>
      </c>
    </row>
    <row r="3696" spans="1:47" x14ac:dyDescent="0.15">
      <c r="A3696" s="21" t="s">
        <v>4947</v>
      </c>
      <c r="B3696" s="22" t="s">
        <v>17</v>
      </c>
      <c r="C3696" s="42">
        <v>2012</v>
      </c>
      <c r="D3696" s="22" t="s">
        <v>4948</v>
      </c>
      <c r="E3696" s="22"/>
      <c r="F3696" s="23">
        <v>16.5</v>
      </c>
      <c r="G3696" s="23">
        <v>16.5</v>
      </c>
      <c r="H3696" s="24">
        <f t="shared" si="345"/>
        <v>0</v>
      </c>
      <c r="I3696" s="153">
        <v>0</v>
      </c>
      <c r="J3696" s="24">
        <f t="shared" si="346"/>
        <v>0</v>
      </c>
      <c r="K3696" s="25">
        <f t="shared" si="347"/>
        <v>0</v>
      </c>
      <c r="L3696">
        <v>0</v>
      </c>
      <c r="M3696">
        <v>32964608</v>
      </c>
      <c r="N3696">
        <v>42065747</v>
      </c>
      <c r="O3696" s="52">
        <v>0</v>
      </c>
      <c r="P3696" s="52">
        <v>0</v>
      </c>
      <c r="Q3696" s="52">
        <v>0</v>
      </c>
      <c r="R3696" s="52">
        <v>0</v>
      </c>
      <c r="S3696" s="52">
        <v>0</v>
      </c>
      <c r="T3696" s="52">
        <v>0</v>
      </c>
      <c r="U3696" s="52">
        <v>0</v>
      </c>
      <c r="V3696" s="52">
        <v>0</v>
      </c>
      <c r="W3696" s="52">
        <v>0</v>
      </c>
      <c r="X3696" s="52">
        <v>0</v>
      </c>
      <c r="Y3696" s="52">
        <v>0</v>
      </c>
      <c r="Z3696" s="52">
        <v>0</v>
      </c>
      <c r="AA3696" s="25">
        <v>0</v>
      </c>
      <c r="AB3696" s="25">
        <v>0</v>
      </c>
      <c r="AC3696" s="25">
        <v>0</v>
      </c>
      <c r="AD3696" s="25">
        <v>0</v>
      </c>
      <c r="AE3696" s="25">
        <v>0</v>
      </c>
      <c r="AF3696" s="25">
        <v>0</v>
      </c>
      <c r="AG3696" s="25">
        <v>0</v>
      </c>
      <c r="AH3696" s="25">
        <v>0</v>
      </c>
      <c r="AI3696" s="25">
        <v>0</v>
      </c>
      <c r="AJ3696" s="25">
        <v>0</v>
      </c>
      <c r="AK3696" s="25">
        <v>0</v>
      </c>
      <c r="AL3696" s="25">
        <v>0</v>
      </c>
      <c r="AM3696" s="95">
        <v>0</v>
      </c>
      <c r="AN3696" s="95" t="e">
        <f ca="1">IF(MengeInEEGSummieren(M3696),AM3696,0)</f>
        <v>#NAME?</v>
      </c>
      <c r="AO3696" s="95">
        <f t="shared" si="348"/>
        <v>0</v>
      </c>
      <c r="AP3696" s="95">
        <f t="shared" si="349"/>
        <v>0</v>
      </c>
      <c r="AS3696">
        <v>0</v>
      </c>
      <c r="AT3696">
        <v>0</v>
      </c>
      <c r="AU3696" t="e">
        <f t="shared" ca="1" si="350"/>
        <v>#NAME?</v>
      </c>
    </row>
    <row r="3697" spans="1:47" x14ac:dyDescent="0.15">
      <c r="A3697" s="21" t="s">
        <v>4949</v>
      </c>
      <c r="B3697" s="22" t="s">
        <v>17</v>
      </c>
      <c r="C3697" s="42">
        <v>2012</v>
      </c>
      <c r="D3697" s="22" t="s">
        <v>4950</v>
      </c>
      <c r="E3697" s="22"/>
      <c r="F3697" s="23">
        <v>22</v>
      </c>
      <c r="G3697" s="23">
        <v>22</v>
      </c>
      <c r="H3697" s="24">
        <f t="shared" si="345"/>
        <v>0</v>
      </c>
      <c r="I3697" s="153">
        <v>0</v>
      </c>
      <c r="J3697" s="24">
        <f t="shared" si="346"/>
        <v>0</v>
      </c>
      <c r="K3697" s="25">
        <f t="shared" si="347"/>
        <v>0</v>
      </c>
      <c r="L3697">
        <v>0</v>
      </c>
      <c r="M3697">
        <v>32964608</v>
      </c>
      <c r="N3697">
        <v>42065747</v>
      </c>
      <c r="O3697" s="52">
        <v>0</v>
      </c>
      <c r="P3697" s="52">
        <v>0</v>
      </c>
      <c r="Q3697" s="52">
        <v>0</v>
      </c>
      <c r="R3697" s="52">
        <v>0</v>
      </c>
      <c r="S3697" s="52">
        <v>0</v>
      </c>
      <c r="T3697" s="52">
        <v>0</v>
      </c>
      <c r="U3697" s="52">
        <v>0</v>
      </c>
      <c r="V3697" s="52">
        <v>0</v>
      </c>
      <c r="W3697" s="52">
        <v>0</v>
      </c>
      <c r="X3697" s="52">
        <v>0</v>
      </c>
      <c r="Y3697" s="52">
        <v>0</v>
      </c>
      <c r="Z3697" s="52">
        <v>0</v>
      </c>
      <c r="AA3697" s="25">
        <v>0</v>
      </c>
      <c r="AB3697" s="25">
        <v>0</v>
      </c>
      <c r="AC3697" s="25">
        <v>0</v>
      </c>
      <c r="AD3697" s="25">
        <v>0</v>
      </c>
      <c r="AE3697" s="25">
        <v>0</v>
      </c>
      <c r="AF3697" s="25">
        <v>0</v>
      </c>
      <c r="AG3697" s="25">
        <v>0</v>
      </c>
      <c r="AH3697" s="25">
        <v>0</v>
      </c>
      <c r="AI3697" s="25">
        <v>0</v>
      </c>
      <c r="AJ3697" s="25">
        <v>0</v>
      </c>
      <c r="AK3697" s="25">
        <v>0</v>
      </c>
      <c r="AL3697" s="25">
        <v>0</v>
      </c>
      <c r="AM3697" s="95">
        <v>0</v>
      </c>
      <c r="AN3697" s="95" t="e">
        <f ca="1">IF(MengeInEEGSummieren(M3697),AM3697,0)</f>
        <v>#NAME?</v>
      </c>
      <c r="AO3697" s="95">
        <f t="shared" si="348"/>
        <v>0</v>
      </c>
      <c r="AP3697" s="95">
        <f t="shared" si="349"/>
        <v>0</v>
      </c>
      <c r="AS3697">
        <v>0</v>
      </c>
      <c r="AT3697">
        <v>0</v>
      </c>
      <c r="AU3697" t="e">
        <f t="shared" ca="1" si="350"/>
        <v>#NAME?</v>
      </c>
    </row>
    <row r="3698" spans="1:47" x14ac:dyDescent="0.15">
      <c r="A3698" s="21" t="s">
        <v>4951</v>
      </c>
      <c r="B3698" s="22" t="s">
        <v>17</v>
      </c>
      <c r="C3698" s="42">
        <v>2012</v>
      </c>
      <c r="D3698" s="22" t="s">
        <v>4952</v>
      </c>
      <c r="E3698" s="22"/>
      <c r="F3698" s="23">
        <v>20</v>
      </c>
      <c r="G3698" s="23">
        <v>20</v>
      </c>
      <c r="H3698" s="24">
        <f t="shared" si="345"/>
        <v>0</v>
      </c>
      <c r="I3698" s="153">
        <v>0</v>
      </c>
      <c r="J3698" s="24">
        <f t="shared" si="346"/>
        <v>0</v>
      </c>
      <c r="K3698" s="25">
        <f t="shared" si="347"/>
        <v>0</v>
      </c>
      <c r="L3698">
        <v>0</v>
      </c>
      <c r="M3698">
        <v>32964608</v>
      </c>
      <c r="N3698">
        <v>42065747</v>
      </c>
      <c r="O3698" s="52">
        <v>0</v>
      </c>
      <c r="P3698" s="52">
        <v>0</v>
      </c>
      <c r="Q3698" s="52">
        <v>0</v>
      </c>
      <c r="R3698" s="52">
        <v>0</v>
      </c>
      <c r="S3698" s="52">
        <v>0</v>
      </c>
      <c r="T3698" s="52">
        <v>0</v>
      </c>
      <c r="U3698" s="52">
        <v>0</v>
      </c>
      <c r="V3698" s="52">
        <v>0</v>
      </c>
      <c r="W3698" s="52">
        <v>0</v>
      </c>
      <c r="X3698" s="52">
        <v>0</v>
      </c>
      <c r="Y3698" s="52">
        <v>0</v>
      </c>
      <c r="Z3698" s="52">
        <v>0</v>
      </c>
      <c r="AA3698" s="25">
        <v>0</v>
      </c>
      <c r="AB3698" s="25">
        <v>0</v>
      </c>
      <c r="AC3698" s="25">
        <v>0</v>
      </c>
      <c r="AD3698" s="25">
        <v>0</v>
      </c>
      <c r="AE3698" s="25">
        <v>0</v>
      </c>
      <c r="AF3698" s="25">
        <v>0</v>
      </c>
      <c r="AG3698" s="25">
        <v>0</v>
      </c>
      <c r="AH3698" s="25">
        <v>0</v>
      </c>
      <c r="AI3698" s="25">
        <v>0</v>
      </c>
      <c r="AJ3698" s="25">
        <v>0</v>
      </c>
      <c r="AK3698" s="25">
        <v>0</v>
      </c>
      <c r="AL3698" s="25">
        <v>0</v>
      </c>
      <c r="AM3698" s="95">
        <v>0</v>
      </c>
      <c r="AN3698" s="95" t="e">
        <f ca="1">IF(MengeInEEGSummieren(M3698),AM3698,0)</f>
        <v>#NAME?</v>
      </c>
      <c r="AO3698" s="95">
        <f t="shared" si="348"/>
        <v>0</v>
      </c>
      <c r="AP3698" s="95">
        <f t="shared" si="349"/>
        <v>0</v>
      </c>
      <c r="AS3698">
        <v>0</v>
      </c>
      <c r="AT3698">
        <v>0</v>
      </c>
      <c r="AU3698" t="e">
        <f t="shared" ca="1" si="350"/>
        <v>#NAME?</v>
      </c>
    </row>
    <row r="3699" spans="1:47" x14ac:dyDescent="0.15">
      <c r="A3699" s="21" t="s">
        <v>4953</v>
      </c>
      <c r="B3699" s="22" t="s">
        <v>17</v>
      </c>
      <c r="C3699" s="42">
        <v>2012</v>
      </c>
      <c r="D3699" s="22" t="s">
        <v>4954</v>
      </c>
      <c r="E3699" s="22"/>
      <c r="F3699" s="23">
        <v>13</v>
      </c>
      <c r="G3699" s="23">
        <v>13</v>
      </c>
      <c r="H3699" s="24">
        <f t="shared" si="345"/>
        <v>0</v>
      </c>
      <c r="I3699" s="153">
        <v>0</v>
      </c>
      <c r="J3699" s="24">
        <f t="shared" si="346"/>
        <v>0</v>
      </c>
      <c r="K3699" s="25">
        <f t="shared" si="347"/>
        <v>0</v>
      </c>
      <c r="L3699">
        <v>0</v>
      </c>
      <c r="M3699">
        <v>32964608</v>
      </c>
      <c r="N3699">
        <v>42065747</v>
      </c>
      <c r="O3699" s="52">
        <v>0</v>
      </c>
      <c r="P3699" s="52">
        <v>0</v>
      </c>
      <c r="Q3699" s="52">
        <v>0</v>
      </c>
      <c r="R3699" s="52">
        <v>0</v>
      </c>
      <c r="S3699" s="52">
        <v>0</v>
      </c>
      <c r="T3699" s="52">
        <v>0</v>
      </c>
      <c r="U3699" s="52">
        <v>0</v>
      </c>
      <c r="V3699" s="52">
        <v>0</v>
      </c>
      <c r="W3699" s="52">
        <v>0</v>
      </c>
      <c r="X3699" s="52">
        <v>0</v>
      </c>
      <c r="Y3699" s="52">
        <v>0</v>
      </c>
      <c r="Z3699" s="52">
        <v>0</v>
      </c>
      <c r="AA3699" s="25">
        <v>0</v>
      </c>
      <c r="AB3699" s="25">
        <v>0</v>
      </c>
      <c r="AC3699" s="25">
        <v>0</v>
      </c>
      <c r="AD3699" s="25">
        <v>0</v>
      </c>
      <c r="AE3699" s="25">
        <v>0</v>
      </c>
      <c r="AF3699" s="25">
        <v>0</v>
      </c>
      <c r="AG3699" s="25">
        <v>0</v>
      </c>
      <c r="AH3699" s="25">
        <v>0</v>
      </c>
      <c r="AI3699" s="25">
        <v>0</v>
      </c>
      <c r="AJ3699" s="25">
        <v>0</v>
      </c>
      <c r="AK3699" s="25">
        <v>0</v>
      </c>
      <c r="AL3699" s="25">
        <v>0</v>
      </c>
      <c r="AM3699" s="95">
        <v>0</v>
      </c>
      <c r="AN3699" s="95" t="e">
        <f ca="1">IF(MengeInEEGSummieren(M3699),AM3699,0)</f>
        <v>#NAME?</v>
      </c>
      <c r="AO3699" s="95">
        <f t="shared" si="348"/>
        <v>0</v>
      </c>
      <c r="AP3699" s="95">
        <f t="shared" si="349"/>
        <v>0</v>
      </c>
      <c r="AS3699">
        <v>0</v>
      </c>
      <c r="AT3699">
        <v>0</v>
      </c>
      <c r="AU3699" t="e">
        <f t="shared" ca="1" si="350"/>
        <v>#NAME?</v>
      </c>
    </row>
    <row r="3700" spans="1:47" x14ac:dyDescent="0.15">
      <c r="A3700" s="21" t="s">
        <v>4955</v>
      </c>
      <c r="B3700" s="22" t="s">
        <v>17</v>
      </c>
      <c r="C3700" s="42">
        <v>2012</v>
      </c>
      <c r="D3700" s="22" t="s">
        <v>4956</v>
      </c>
      <c r="E3700" s="22"/>
      <c r="F3700" s="23">
        <v>17</v>
      </c>
      <c r="G3700" s="23">
        <v>17</v>
      </c>
      <c r="H3700" s="24">
        <f t="shared" si="345"/>
        <v>0</v>
      </c>
      <c r="I3700" s="153">
        <v>0</v>
      </c>
      <c r="J3700" s="24">
        <f t="shared" si="346"/>
        <v>0</v>
      </c>
      <c r="K3700" s="25">
        <f t="shared" si="347"/>
        <v>0</v>
      </c>
      <c r="L3700">
        <v>0</v>
      </c>
      <c r="M3700">
        <v>32964608</v>
      </c>
      <c r="N3700">
        <v>42065747</v>
      </c>
      <c r="O3700" s="52">
        <v>0</v>
      </c>
      <c r="P3700" s="52">
        <v>0</v>
      </c>
      <c r="Q3700" s="52">
        <v>0</v>
      </c>
      <c r="R3700" s="52">
        <v>0</v>
      </c>
      <c r="S3700" s="52">
        <v>0</v>
      </c>
      <c r="T3700" s="52">
        <v>0</v>
      </c>
      <c r="U3700" s="52">
        <v>0</v>
      </c>
      <c r="V3700" s="52">
        <v>0</v>
      </c>
      <c r="W3700" s="52">
        <v>0</v>
      </c>
      <c r="X3700" s="52">
        <v>0</v>
      </c>
      <c r="Y3700" s="52">
        <v>0</v>
      </c>
      <c r="Z3700" s="52">
        <v>0</v>
      </c>
      <c r="AA3700" s="25">
        <v>0</v>
      </c>
      <c r="AB3700" s="25">
        <v>0</v>
      </c>
      <c r="AC3700" s="25">
        <v>0</v>
      </c>
      <c r="AD3700" s="25">
        <v>0</v>
      </c>
      <c r="AE3700" s="25">
        <v>0</v>
      </c>
      <c r="AF3700" s="25">
        <v>0</v>
      </c>
      <c r="AG3700" s="25">
        <v>0</v>
      </c>
      <c r="AH3700" s="25">
        <v>0</v>
      </c>
      <c r="AI3700" s="25">
        <v>0</v>
      </c>
      <c r="AJ3700" s="25">
        <v>0</v>
      </c>
      <c r="AK3700" s="25">
        <v>0</v>
      </c>
      <c r="AL3700" s="25">
        <v>0</v>
      </c>
      <c r="AM3700" s="95">
        <v>0</v>
      </c>
      <c r="AN3700" s="95" t="e">
        <f ca="1">IF(MengeInEEGSummieren(M3700),AM3700,0)</f>
        <v>#NAME?</v>
      </c>
      <c r="AO3700" s="95">
        <f t="shared" si="348"/>
        <v>0</v>
      </c>
      <c r="AP3700" s="95">
        <f t="shared" si="349"/>
        <v>0</v>
      </c>
      <c r="AS3700">
        <v>0</v>
      </c>
      <c r="AT3700">
        <v>0</v>
      </c>
      <c r="AU3700" t="e">
        <f t="shared" ca="1" si="350"/>
        <v>#NAME?</v>
      </c>
    </row>
    <row r="3701" spans="1:47" x14ac:dyDescent="0.15">
      <c r="A3701" s="21" t="s">
        <v>4957</v>
      </c>
      <c r="B3701" s="22" t="s">
        <v>17</v>
      </c>
      <c r="C3701" s="42">
        <v>2012</v>
      </c>
      <c r="D3701" s="22" t="s">
        <v>4958</v>
      </c>
      <c r="E3701" s="22"/>
      <c r="F3701" s="23">
        <v>15.5</v>
      </c>
      <c r="G3701" s="23">
        <v>15.5</v>
      </c>
      <c r="H3701" s="24">
        <f t="shared" si="345"/>
        <v>0</v>
      </c>
      <c r="I3701" s="153">
        <v>0</v>
      </c>
      <c r="J3701" s="24">
        <f t="shared" si="346"/>
        <v>0</v>
      </c>
      <c r="K3701" s="25">
        <f t="shared" si="347"/>
        <v>0</v>
      </c>
      <c r="L3701">
        <v>0</v>
      </c>
      <c r="M3701">
        <v>32964608</v>
      </c>
      <c r="N3701">
        <v>42065747</v>
      </c>
      <c r="O3701" s="52">
        <v>0</v>
      </c>
      <c r="P3701" s="52">
        <v>0</v>
      </c>
      <c r="Q3701" s="52">
        <v>0</v>
      </c>
      <c r="R3701" s="52">
        <v>0</v>
      </c>
      <c r="S3701" s="52">
        <v>0</v>
      </c>
      <c r="T3701" s="52">
        <v>0</v>
      </c>
      <c r="U3701" s="52">
        <v>0</v>
      </c>
      <c r="V3701" s="52">
        <v>0</v>
      </c>
      <c r="W3701" s="52">
        <v>0</v>
      </c>
      <c r="X3701" s="52">
        <v>0</v>
      </c>
      <c r="Y3701" s="52">
        <v>0</v>
      </c>
      <c r="Z3701" s="52">
        <v>0</v>
      </c>
      <c r="AA3701" s="25">
        <v>0</v>
      </c>
      <c r="AB3701" s="25">
        <v>0</v>
      </c>
      <c r="AC3701" s="25">
        <v>0</v>
      </c>
      <c r="AD3701" s="25">
        <v>0</v>
      </c>
      <c r="AE3701" s="25">
        <v>0</v>
      </c>
      <c r="AF3701" s="25">
        <v>0</v>
      </c>
      <c r="AG3701" s="25">
        <v>0</v>
      </c>
      <c r="AH3701" s="25">
        <v>0</v>
      </c>
      <c r="AI3701" s="25">
        <v>0</v>
      </c>
      <c r="AJ3701" s="25">
        <v>0</v>
      </c>
      <c r="AK3701" s="25">
        <v>0</v>
      </c>
      <c r="AL3701" s="25">
        <v>0</v>
      </c>
      <c r="AM3701" s="95">
        <v>0</v>
      </c>
      <c r="AN3701" s="95" t="e">
        <f ca="1">IF(MengeInEEGSummieren(M3701),AM3701,0)</f>
        <v>#NAME?</v>
      </c>
      <c r="AO3701" s="95">
        <f t="shared" si="348"/>
        <v>0</v>
      </c>
      <c r="AP3701" s="95">
        <f t="shared" si="349"/>
        <v>0</v>
      </c>
      <c r="AS3701">
        <v>0</v>
      </c>
      <c r="AT3701">
        <v>0</v>
      </c>
      <c r="AU3701" t="e">
        <f t="shared" ca="1" si="350"/>
        <v>#NAME?</v>
      </c>
    </row>
    <row r="3702" spans="1:47" x14ac:dyDescent="0.15">
      <c r="A3702" s="21" t="s">
        <v>4959</v>
      </c>
      <c r="B3702" s="22" t="s">
        <v>17</v>
      </c>
      <c r="C3702" s="42">
        <v>2012</v>
      </c>
      <c r="D3702" s="22" t="s">
        <v>4960</v>
      </c>
      <c r="E3702" s="22"/>
      <c r="F3702" s="23">
        <v>21</v>
      </c>
      <c r="G3702" s="23">
        <v>21</v>
      </c>
      <c r="H3702" s="24">
        <f t="shared" si="345"/>
        <v>0</v>
      </c>
      <c r="I3702" s="153">
        <v>0</v>
      </c>
      <c r="J3702" s="24">
        <f t="shared" si="346"/>
        <v>0</v>
      </c>
      <c r="K3702" s="25">
        <f t="shared" si="347"/>
        <v>0</v>
      </c>
      <c r="L3702">
        <v>0</v>
      </c>
      <c r="M3702">
        <v>32964608</v>
      </c>
      <c r="N3702">
        <v>42065747</v>
      </c>
      <c r="O3702" s="52">
        <v>0</v>
      </c>
      <c r="P3702" s="52">
        <v>0</v>
      </c>
      <c r="Q3702" s="52">
        <v>0</v>
      </c>
      <c r="R3702" s="52">
        <v>0</v>
      </c>
      <c r="S3702" s="52">
        <v>0</v>
      </c>
      <c r="T3702" s="52">
        <v>0</v>
      </c>
      <c r="U3702" s="52">
        <v>0</v>
      </c>
      <c r="V3702" s="52">
        <v>0</v>
      </c>
      <c r="W3702" s="52">
        <v>0</v>
      </c>
      <c r="X3702" s="52">
        <v>0</v>
      </c>
      <c r="Y3702" s="52">
        <v>0</v>
      </c>
      <c r="Z3702" s="52">
        <v>0</v>
      </c>
      <c r="AA3702" s="25">
        <v>0</v>
      </c>
      <c r="AB3702" s="25">
        <v>0</v>
      </c>
      <c r="AC3702" s="25">
        <v>0</v>
      </c>
      <c r="AD3702" s="25">
        <v>0</v>
      </c>
      <c r="AE3702" s="25">
        <v>0</v>
      </c>
      <c r="AF3702" s="25">
        <v>0</v>
      </c>
      <c r="AG3702" s="25">
        <v>0</v>
      </c>
      <c r="AH3702" s="25">
        <v>0</v>
      </c>
      <c r="AI3702" s="25">
        <v>0</v>
      </c>
      <c r="AJ3702" s="25">
        <v>0</v>
      </c>
      <c r="AK3702" s="25">
        <v>0</v>
      </c>
      <c r="AL3702" s="25">
        <v>0</v>
      </c>
      <c r="AM3702" s="95">
        <v>0</v>
      </c>
      <c r="AN3702" s="95" t="e">
        <f ca="1">IF(MengeInEEGSummieren(M3702),AM3702,0)</f>
        <v>#NAME?</v>
      </c>
      <c r="AO3702" s="95">
        <f t="shared" si="348"/>
        <v>0</v>
      </c>
      <c r="AP3702" s="95">
        <f t="shared" si="349"/>
        <v>0</v>
      </c>
      <c r="AS3702">
        <v>0</v>
      </c>
      <c r="AT3702">
        <v>0</v>
      </c>
      <c r="AU3702" t="e">
        <f t="shared" ca="1" si="350"/>
        <v>#NAME?</v>
      </c>
    </row>
    <row r="3703" spans="1:47" x14ac:dyDescent="0.15">
      <c r="A3703" s="21" t="s">
        <v>4961</v>
      </c>
      <c r="B3703" s="22" t="s">
        <v>17</v>
      </c>
      <c r="C3703" s="42">
        <v>2012</v>
      </c>
      <c r="D3703" s="22" t="s">
        <v>4962</v>
      </c>
      <c r="E3703" s="22"/>
      <c r="F3703" s="23">
        <v>19</v>
      </c>
      <c r="G3703" s="23">
        <v>19</v>
      </c>
      <c r="H3703" s="24">
        <f t="shared" si="345"/>
        <v>0</v>
      </c>
      <c r="I3703" s="153">
        <v>0</v>
      </c>
      <c r="J3703" s="24">
        <f t="shared" si="346"/>
        <v>0</v>
      </c>
      <c r="K3703" s="25">
        <f t="shared" si="347"/>
        <v>0</v>
      </c>
      <c r="L3703">
        <v>0</v>
      </c>
      <c r="M3703">
        <v>32964608</v>
      </c>
      <c r="N3703">
        <v>42065747</v>
      </c>
      <c r="O3703" s="52">
        <v>0</v>
      </c>
      <c r="P3703" s="52">
        <v>0</v>
      </c>
      <c r="Q3703" s="52">
        <v>0</v>
      </c>
      <c r="R3703" s="52">
        <v>0</v>
      </c>
      <c r="S3703" s="52">
        <v>0</v>
      </c>
      <c r="T3703" s="52">
        <v>0</v>
      </c>
      <c r="U3703" s="52">
        <v>0</v>
      </c>
      <c r="V3703" s="52">
        <v>0</v>
      </c>
      <c r="W3703" s="52">
        <v>0</v>
      </c>
      <c r="X3703" s="52">
        <v>0</v>
      </c>
      <c r="Y3703" s="52">
        <v>0</v>
      </c>
      <c r="Z3703" s="52">
        <v>0</v>
      </c>
      <c r="AA3703" s="25">
        <v>0</v>
      </c>
      <c r="AB3703" s="25">
        <v>0</v>
      </c>
      <c r="AC3703" s="25">
        <v>0</v>
      </c>
      <c r="AD3703" s="25">
        <v>0</v>
      </c>
      <c r="AE3703" s="25">
        <v>0</v>
      </c>
      <c r="AF3703" s="25">
        <v>0</v>
      </c>
      <c r="AG3703" s="25">
        <v>0</v>
      </c>
      <c r="AH3703" s="25">
        <v>0</v>
      </c>
      <c r="AI3703" s="25">
        <v>0</v>
      </c>
      <c r="AJ3703" s="25">
        <v>0</v>
      </c>
      <c r="AK3703" s="25">
        <v>0</v>
      </c>
      <c r="AL3703" s="25">
        <v>0</v>
      </c>
      <c r="AM3703" s="95">
        <v>0</v>
      </c>
      <c r="AN3703" s="95" t="e">
        <f ca="1">IF(MengeInEEGSummieren(M3703),AM3703,0)</f>
        <v>#NAME?</v>
      </c>
      <c r="AO3703" s="95">
        <f t="shared" si="348"/>
        <v>0</v>
      </c>
      <c r="AP3703" s="95">
        <f t="shared" si="349"/>
        <v>0</v>
      </c>
      <c r="AS3703">
        <v>0</v>
      </c>
      <c r="AT3703">
        <v>0</v>
      </c>
      <c r="AU3703" t="e">
        <f t="shared" ca="1" si="350"/>
        <v>#NAME?</v>
      </c>
    </row>
    <row r="3704" spans="1:47" x14ac:dyDescent="0.15">
      <c r="A3704" s="21" t="s">
        <v>4963</v>
      </c>
      <c r="B3704" s="22" t="s">
        <v>17</v>
      </c>
      <c r="C3704" s="42">
        <v>2012</v>
      </c>
      <c r="D3704" s="22" t="s">
        <v>4964</v>
      </c>
      <c r="E3704" s="22"/>
      <c r="F3704" s="23">
        <v>12</v>
      </c>
      <c r="G3704" s="23">
        <v>12</v>
      </c>
      <c r="H3704" s="24">
        <f t="shared" si="345"/>
        <v>0</v>
      </c>
      <c r="I3704" s="153">
        <v>0</v>
      </c>
      <c r="J3704" s="24">
        <f t="shared" si="346"/>
        <v>0</v>
      </c>
      <c r="K3704" s="25">
        <f t="shared" si="347"/>
        <v>0</v>
      </c>
      <c r="L3704">
        <v>0</v>
      </c>
      <c r="M3704">
        <v>32964608</v>
      </c>
      <c r="N3704">
        <v>42065747</v>
      </c>
      <c r="O3704" s="52">
        <v>0</v>
      </c>
      <c r="P3704" s="52">
        <v>0</v>
      </c>
      <c r="Q3704" s="52">
        <v>0</v>
      </c>
      <c r="R3704" s="52">
        <v>0</v>
      </c>
      <c r="S3704" s="52">
        <v>0</v>
      </c>
      <c r="T3704" s="52">
        <v>0</v>
      </c>
      <c r="U3704" s="52">
        <v>0</v>
      </c>
      <c r="V3704" s="52">
        <v>0</v>
      </c>
      <c r="W3704" s="52">
        <v>0</v>
      </c>
      <c r="X3704" s="52">
        <v>0</v>
      </c>
      <c r="Y3704" s="52">
        <v>0</v>
      </c>
      <c r="Z3704" s="52">
        <v>0</v>
      </c>
      <c r="AA3704" s="25">
        <v>0</v>
      </c>
      <c r="AB3704" s="25">
        <v>0</v>
      </c>
      <c r="AC3704" s="25">
        <v>0</v>
      </c>
      <c r="AD3704" s="25">
        <v>0</v>
      </c>
      <c r="AE3704" s="25">
        <v>0</v>
      </c>
      <c r="AF3704" s="25">
        <v>0</v>
      </c>
      <c r="AG3704" s="25">
        <v>0</v>
      </c>
      <c r="AH3704" s="25">
        <v>0</v>
      </c>
      <c r="AI3704" s="25">
        <v>0</v>
      </c>
      <c r="AJ3704" s="25">
        <v>0</v>
      </c>
      <c r="AK3704" s="25">
        <v>0</v>
      </c>
      <c r="AL3704" s="25">
        <v>0</v>
      </c>
      <c r="AM3704" s="95">
        <v>0</v>
      </c>
      <c r="AN3704" s="95" t="e">
        <f ca="1">IF(MengeInEEGSummieren(M3704),AM3704,0)</f>
        <v>#NAME?</v>
      </c>
      <c r="AO3704" s="95">
        <f t="shared" si="348"/>
        <v>0</v>
      </c>
      <c r="AP3704" s="95">
        <f t="shared" si="349"/>
        <v>0</v>
      </c>
      <c r="AS3704">
        <v>0</v>
      </c>
      <c r="AT3704">
        <v>0</v>
      </c>
      <c r="AU3704" t="e">
        <f t="shared" ca="1" si="350"/>
        <v>#NAME?</v>
      </c>
    </row>
    <row r="3705" spans="1:47" x14ac:dyDescent="0.15">
      <c r="A3705" s="21" t="s">
        <v>4965</v>
      </c>
      <c r="B3705" s="22" t="s">
        <v>17</v>
      </c>
      <c r="C3705" s="42">
        <v>2012</v>
      </c>
      <c r="D3705" s="22" t="s">
        <v>4966</v>
      </c>
      <c r="E3705" s="22"/>
      <c r="F3705" s="23">
        <v>16</v>
      </c>
      <c r="G3705" s="23">
        <v>16</v>
      </c>
      <c r="H3705" s="24">
        <f t="shared" si="345"/>
        <v>0</v>
      </c>
      <c r="I3705" s="153">
        <v>0</v>
      </c>
      <c r="J3705" s="24">
        <f t="shared" si="346"/>
        <v>0</v>
      </c>
      <c r="K3705" s="25">
        <f t="shared" si="347"/>
        <v>0</v>
      </c>
      <c r="L3705">
        <v>0</v>
      </c>
      <c r="M3705">
        <v>32964608</v>
      </c>
      <c r="N3705">
        <v>42065747</v>
      </c>
      <c r="O3705" s="52">
        <v>0</v>
      </c>
      <c r="P3705" s="52">
        <v>0</v>
      </c>
      <c r="Q3705" s="52">
        <v>0</v>
      </c>
      <c r="R3705" s="52">
        <v>0</v>
      </c>
      <c r="S3705" s="52">
        <v>0</v>
      </c>
      <c r="T3705" s="52">
        <v>0</v>
      </c>
      <c r="U3705" s="52">
        <v>0</v>
      </c>
      <c r="V3705" s="52">
        <v>0</v>
      </c>
      <c r="W3705" s="52">
        <v>0</v>
      </c>
      <c r="X3705" s="52">
        <v>0</v>
      </c>
      <c r="Y3705" s="52">
        <v>0</v>
      </c>
      <c r="Z3705" s="52">
        <v>0</v>
      </c>
      <c r="AA3705" s="25">
        <v>0</v>
      </c>
      <c r="AB3705" s="25">
        <v>0</v>
      </c>
      <c r="AC3705" s="25">
        <v>0</v>
      </c>
      <c r="AD3705" s="25">
        <v>0</v>
      </c>
      <c r="AE3705" s="25">
        <v>0</v>
      </c>
      <c r="AF3705" s="25">
        <v>0</v>
      </c>
      <c r="AG3705" s="25">
        <v>0</v>
      </c>
      <c r="AH3705" s="25">
        <v>0</v>
      </c>
      <c r="AI3705" s="25">
        <v>0</v>
      </c>
      <c r="AJ3705" s="25">
        <v>0</v>
      </c>
      <c r="AK3705" s="25">
        <v>0</v>
      </c>
      <c r="AL3705" s="25">
        <v>0</v>
      </c>
      <c r="AM3705" s="95">
        <v>0</v>
      </c>
      <c r="AN3705" s="95" t="e">
        <f ca="1">IF(MengeInEEGSummieren(M3705),AM3705,0)</f>
        <v>#NAME?</v>
      </c>
      <c r="AO3705" s="95">
        <f t="shared" si="348"/>
        <v>0</v>
      </c>
      <c r="AP3705" s="95">
        <f t="shared" si="349"/>
        <v>0</v>
      </c>
      <c r="AS3705">
        <v>0</v>
      </c>
      <c r="AT3705">
        <v>0</v>
      </c>
      <c r="AU3705" t="e">
        <f t="shared" ca="1" si="350"/>
        <v>#NAME?</v>
      </c>
    </row>
    <row r="3706" spans="1:47" x14ac:dyDescent="0.15">
      <c r="A3706" s="21" t="s">
        <v>4967</v>
      </c>
      <c r="B3706" s="22" t="s">
        <v>17</v>
      </c>
      <c r="C3706" s="42">
        <v>2012</v>
      </c>
      <c r="D3706" s="22" t="s">
        <v>4968</v>
      </c>
      <c r="E3706" s="22"/>
      <c r="F3706" s="23">
        <v>14.5</v>
      </c>
      <c r="G3706" s="23">
        <v>14.5</v>
      </c>
      <c r="H3706" s="24">
        <f t="shared" si="345"/>
        <v>0</v>
      </c>
      <c r="I3706" s="153">
        <v>0</v>
      </c>
      <c r="J3706" s="24">
        <f t="shared" si="346"/>
        <v>0</v>
      </c>
      <c r="K3706" s="25">
        <f t="shared" si="347"/>
        <v>0</v>
      </c>
      <c r="L3706">
        <v>0</v>
      </c>
      <c r="M3706">
        <v>32964608</v>
      </c>
      <c r="N3706">
        <v>42065747</v>
      </c>
      <c r="O3706" s="52">
        <v>0</v>
      </c>
      <c r="P3706" s="52">
        <v>0</v>
      </c>
      <c r="Q3706" s="52">
        <v>0</v>
      </c>
      <c r="R3706" s="52">
        <v>0</v>
      </c>
      <c r="S3706" s="52">
        <v>0</v>
      </c>
      <c r="T3706" s="52">
        <v>0</v>
      </c>
      <c r="U3706" s="52">
        <v>0</v>
      </c>
      <c r="V3706" s="52">
        <v>0</v>
      </c>
      <c r="W3706" s="52">
        <v>0</v>
      </c>
      <c r="X3706" s="52">
        <v>0</v>
      </c>
      <c r="Y3706" s="52">
        <v>0</v>
      </c>
      <c r="Z3706" s="52">
        <v>0</v>
      </c>
      <c r="AA3706" s="25">
        <v>0</v>
      </c>
      <c r="AB3706" s="25">
        <v>0</v>
      </c>
      <c r="AC3706" s="25">
        <v>0</v>
      </c>
      <c r="AD3706" s="25">
        <v>0</v>
      </c>
      <c r="AE3706" s="25">
        <v>0</v>
      </c>
      <c r="AF3706" s="25">
        <v>0</v>
      </c>
      <c r="AG3706" s="25">
        <v>0</v>
      </c>
      <c r="AH3706" s="25">
        <v>0</v>
      </c>
      <c r="AI3706" s="25">
        <v>0</v>
      </c>
      <c r="AJ3706" s="25">
        <v>0</v>
      </c>
      <c r="AK3706" s="25">
        <v>0</v>
      </c>
      <c r="AL3706" s="25">
        <v>0</v>
      </c>
      <c r="AM3706" s="95">
        <v>0</v>
      </c>
      <c r="AN3706" s="95" t="e">
        <f ca="1">IF(MengeInEEGSummieren(M3706),AM3706,0)</f>
        <v>#NAME?</v>
      </c>
      <c r="AO3706" s="95">
        <f t="shared" si="348"/>
        <v>0</v>
      </c>
      <c r="AP3706" s="95">
        <f t="shared" si="349"/>
        <v>0</v>
      </c>
      <c r="AS3706">
        <v>0</v>
      </c>
      <c r="AT3706">
        <v>0</v>
      </c>
      <c r="AU3706" t="e">
        <f t="shared" ca="1" si="350"/>
        <v>#NAME?</v>
      </c>
    </row>
    <row r="3707" spans="1:47" x14ac:dyDescent="0.15">
      <c r="A3707" s="21" t="s">
        <v>4969</v>
      </c>
      <c r="B3707" s="22" t="s">
        <v>17</v>
      </c>
      <c r="C3707" s="42">
        <v>2012</v>
      </c>
      <c r="D3707" s="22" t="s">
        <v>4970</v>
      </c>
      <c r="E3707" s="22"/>
      <c r="F3707" s="23">
        <v>20</v>
      </c>
      <c r="G3707" s="23">
        <v>20</v>
      </c>
      <c r="H3707" s="24">
        <f t="shared" si="345"/>
        <v>0</v>
      </c>
      <c r="I3707" s="153">
        <v>0</v>
      </c>
      <c r="J3707" s="24">
        <f t="shared" si="346"/>
        <v>0</v>
      </c>
      <c r="K3707" s="25">
        <f t="shared" si="347"/>
        <v>0</v>
      </c>
      <c r="L3707">
        <v>0</v>
      </c>
      <c r="M3707">
        <v>32964608</v>
      </c>
      <c r="N3707">
        <v>42065747</v>
      </c>
      <c r="O3707" s="52">
        <v>0</v>
      </c>
      <c r="P3707" s="52">
        <v>0</v>
      </c>
      <c r="Q3707" s="52">
        <v>0</v>
      </c>
      <c r="R3707" s="52">
        <v>0</v>
      </c>
      <c r="S3707" s="52">
        <v>0</v>
      </c>
      <c r="T3707" s="52">
        <v>0</v>
      </c>
      <c r="U3707" s="52">
        <v>0</v>
      </c>
      <c r="V3707" s="52">
        <v>0</v>
      </c>
      <c r="W3707" s="52">
        <v>0</v>
      </c>
      <c r="X3707" s="52">
        <v>0</v>
      </c>
      <c r="Y3707" s="52">
        <v>0</v>
      </c>
      <c r="Z3707" s="52">
        <v>0</v>
      </c>
      <c r="AA3707" s="25">
        <v>0</v>
      </c>
      <c r="AB3707" s="25">
        <v>0</v>
      </c>
      <c r="AC3707" s="25">
        <v>0</v>
      </c>
      <c r="AD3707" s="25">
        <v>0</v>
      </c>
      <c r="AE3707" s="25">
        <v>0</v>
      </c>
      <c r="AF3707" s="25">
        <v>0</v>
      </c>
      <c r="AG3707" s="25">
        <v>0</v>
      </c>
      <c r="AH3707" s="25">
        <v>0</v>
      </c>
      <c r="AI3707" s="25">
        <v>0</v>
      </c>
      <c r="AJ3707" s="25">
        <v>0</v>
      </c>
      <c r="AK3707" s="25">
        <v>0</v>
      </c>
      <c r="AL3707" s="25">
        <v>0</v>
      </c>
      <c r="AM3707" s="95">
        <v>0</v>
      </c>
      <c r="AN3707" s="95" t="e">
        <f ca="1">IF(MengeInEEGSummieren(M3707),AM3707,0)</f>
        <v>#NAME?</v>
      </c>
      <c r="AO3707" s="95">
        <f t="shared" si="348"/>
        <v>0</v>
      </c>
      <c r="AP3707" s="95">
        <f t="shared" si="349"/>
        <v>0</v>
      </c>
      <c r="AS3707">
        <v>0</v>
      </c>
      <c r="AT3707">
        <v>0</v>
      </c>
      <c r="AU3707" t="e">
        <f t="shared" ca="1" si="350"/>
        <v>#NAME?</v>
      </c>
    </row>
    <row r="3708" spans="1:47" x14ac:dyDescent="0.15">
      <c r="A3708" s="21" t="s">
        <v>4971</v>
      </c>
      <c r="B3708" s="22" t="s">
        <v>17</v>
      </c>
      <c r="C3708" s="42">
        <v>2012</v>
      </c>
      <c r="D3708" s="22" t="s">
        <v>4972</v>
      </c>
      <c r="E3708" s="22"/>
      <c r="F3708" s="23">
        <v>18</v>
      </c>
      <c r="G3708" s="23">
        <v>18</v>
      </c>
      <c r="H3708" s="24">
        <f t="shared" si="345"/>
        <v>0</v>
      </c>
      <c r="I3708" s="153">
        <v>0</v>
      </c>
      <c r="J3708" s="24">
        <f t="shared" si="346"/>
        <v>0</v>
      </c>
      <c r="K3708" s="25">
        <f t="shared" si="347"/>
        <v>0</v>
      </c>
      <c r="L3708">
        <v>0</v>
      </c>
      <c r="M3708">
        <v>32964608</v>
      </c>
      <c r="N3708">
        <v>42065747</v>
      </c>
      <c r="O3708" s="52">
        <v>0</v>
      </c>
      <c r="P3708" s="52">
        <v>0</v>
      </c>
      <c r="Q3708" s="52">
        <v>0</v>
      </c>
      <c r="R3708" s="52">
        <v>0</v>
      </c>
      <c r="S3708" s="52">
        <v>0</v>
      </c>
      <c r="T3708" s="52">
        <v>0</v>
      </c>
      <c r="U3708" s="52">
        <v>0</v>
      </c>
      <c r="V3708" s="52">
        <v>0</v>
      </c>
      <c r="W3708" s="52">
        <v>0</v>
      </c>
      <c r="X3708" s="52">
        <v>0</v>
      </c>
      <c r="Y3708" s="52">
        <v>0</v>
      </c>
      <c r="Z3708" s="52">
        <v>0</v>
      </c>
      <c r="AA3708" s="25">
        <v>0</v>
      </c>
      <c r="AB3708" s="25">
        <v>0</v>
      </c>
      <c r="AC3708" s="25">
        <v>0</v>
      </c>
      <c r="AD3708" s="25">
        <v>0</v>
      </c>
      <c r="AE3708" s="25">
        <v>0</v>
      </c>
      <c r="AF3708" s="25">
        <v>0</v>
      </c>
      <c r="AG3708" s="25">
        <v>0</v>
      </c>
      <c r="AH3708" s="25">
        <v>0</v>
      </c>
      <c r="AI3708" s="25">
        <v>0</v>
      </c>
      <c r="AJ3708" s="25">
        <v>0</v>
      </c>
      <c r="AK3708" s="25">
        <v>0</v>
      </c>
      <c r="AL3708" s="25">
        <v>0</v>
      </c>
      <c r="AM3708" s="95">
        <v>0</v>
      </c>
      <c r="AN3708" s="95" t="e">
        <f ca="1">IF(MengeInEEGSummieren(M3708),AM3708,0)</f>
        <v>#NAME?</v>
      </c>
      <c r="AO3708" s="95">
        <f t="shared" si="348"/>
        <v>0</v>
      </c>
      <c r="AP3708" s="95">
        <f t="shared" si="349"/>
        <v>0</v>
      </c>
      <c r="AS3708">
        <v>0</v>
      </c>
      <c r="AT3708">
        <v>0</v>
      </c>
      <c r="AU3708" t="e">
        <f t="shared" ca="1" si="350"/>
        <v>#NAME?</v>
      </c>
    </row>
    <row r="3709" spans="1:47" x14ac:dyDescent="0.15">
      <c r="A3709" s="21" t="s">
        <v>4973</v>
      </c>
      <c r="B3709" s="22" t="s">
        <v>17</v>
      </c>
      <c r="C3709" s="42">
        <v>2012</v>
      </c>
      <c r="D3709" s="22" t="s">
        <v>767</v>
      </c>
      <c r="E3709" s="22"/>
      <c r="F3709" s="23">
        <v>6</v>
      </c>
      <c r="G3709" s="23">
        <v>6</v>
      </c>
      <c r="H3709" s="24">
        <f t="shared" si="345"/>
        <v>0</v>
      </c>
      <c r="I3709" s="153">
        <v>0</v>
      </c>
      <c r="J3709" s="24">
        <f t="shared" si="346"/>
        <v>0</v>
      </c>
      <c r="K3709" s="25">
        <f t="shared" si="347"/>
        <v>0</v>
      </c>
      <c r="L3709">
        <v>0</v>
      </c>
      <c r="M3709">
        <v>32964608</v>
      </c>
      <c r="N3709">
        <v>42065747</v>
      </c>
      <c r="O3709" s="52">
        <v>0</v>
      </c>
      <c r="P3709" s="52">
        <v>0</v>
      </c>
      <c r="Q3709" s="52">
        <v>0</v>
      </c>
      <c r="R3709" s="52">
        <v>0</v>
      </c>
      <c r="S3709" s="52">
        <v>0</v>
      </c>
      <c r="T3709" s="52">
        <v>0</v>
      </c>
      <c r="U3709" s="52">
        <v>0</v>
      </c>
      <c r="V3709" s="52">
        <v>0</v>
      </c>
      <c r="W3709" s="52">
        <v>0</v>
      </c>
      <c r="X3709" s="52">
        <v>0</v>
      </c>
      <c r="Y3709" s="52">
        <v>0</v>
      </c>
      <c r="Z3709" s="52">
        <v>0</v>
      </c>
      <c r="AA3709" s="25">
        <v>0</v>
      </c>
      <c r="AB3709" s="25">
        <v>0</v>
      </c>
      <c r="AC3709" s="25">
        <v>0</v>
      </c>
      <c r="AD3709" s="25">
        <v>0</v>
      </c>
      <c r="AE3709" s="25">
        <v>0</v>
      </c>
      <c r="AF3709" s="25">
        <v>0</v>
      </c>
      <c r="AG3709" s="25">
        <v>0</v>
      </c>
      <c r="AH3709" s="25">
        <v>0</v>
      </c>
      <c r="AI3709" s="25">
        <v>0</v>
      </c>
      <c r="AJ3709" s="25">
        <v>0</v>
      </c>
      <c r="AK3709" s="25">
        <v>0</v>
      </c>
      <c r="AL3709" s="25">
        <v>0</v>
      </c>
      <c r="AM3709" s="95">
        <v>0</v>
      </c>
      <c r="AN3709" s="95" t="e">
        <f ca="1">IF(MengeInEEGSummieren(M3709),AM3709,0)</f>
        <v>#NAME?</v>
      </c>
      <c r="AO3709" s="95">
        <f t="shared" si="348"/>
        <v>0</v>
      </c>
      <c r="AP3709" s="95">
        <f t="shared" si="349"/>
        <v>0</v>
      </c>
      <c r="AS3709">
        <v>0</v>
      </c>
      <c r="AT3709">
        <v>0</v>
      </c>
      <c r="AU3709" t="e">
        <f t="shared" ca="1" si="350"/>
        <v>#NAME?</v>
      </c>
    </row>
    <row r="3710" spans="1:47" x14ac:dyDescent="0.15">
      <c r="A3710" s="21" t="s">
        <v>4974</v>
      </c>
      <c r="B3710" s="22" t="s">
        <v>17</v>
      </c>
      <c r="C3710" s="42">
        <v>2012</v>
      </c>
      <c r="D3710" s="22" t="s">
        <v>4975</v>
      </c>
      <c r="E3710" s="22"/>
      <c r="F3710" s="23">
        <v>16</v>
      </c>
      <c r="G3710" s="23">
        <v>16</v>
      </c>
      <c r="H3710" s="24">
        <f t="shared" si="345"/>
        <v>0</v>
      </c>
      <c r="I3710" s="153">
        <v>0</v>
      </c>
      <c r="J3710" s="24">
        <f t="shared" si="346"/>
        <v>0</v>
      </c>
      <c r="K3710" s="25">
        <f t="shared" si="347"/>
        <v>0</v>
      </c>
      <c r="L3710">
        <v>0</v>
      </c>
      <c r="M3710">
        <v>32964608</v>
      </c>
      <c r="N3710">
        <v>42065747</v>
      </c>
      <c r="O3710" s="52">
        <v>0</v>
      </c>
      <c r="P3710" s="52">
        <v>0</v>
      </c>
      <c r="Q3710" s="52">
        <v>0</v>
      </c>
      <c r="R3710" s="52">
        <v>0</v>
      </c>
      <c r="S3710" s="52">
        <v>0</v>
      </c>
      <c r="T3710" s="52">
        <v>0</v>
      </c>
      <c r="U3710" s="52">
        <v>0</v>
      </c>
      <c r="V3710" s="52">
        <v>0</v>
      </c>
      <c r="W3710" s="52">
        <v>0</v>
      </c>
      <c r="X3710" s="52">
        <v>0</v>
      </c>
      <c r="Y3710" s="52">
        <v>0</v>
      </c>
      <c r="Z3710" s="52">
        <v>0</v>
      </c>
      <c r="AA3710" s="25">
        <v>0</v>
      </c>
      <c r="AB3710" s="25">
        <v>0</v>
      </c>
      <c r="AC3710" s="25">
        <v>0</v>
      </c>
      <c r="AD3710" s="25">
        <v>0</v>
      </c>
      <c r="AE3710" s="25">
        <v>0</v>
      </c>
      <c r="AF3710" s="25">
        <v>0</v>
      </c>
      <c r="AG3710" s="25">
        <v>0</v>
      </c>
      <c r="AH3710" s="25">
        <v>0</v>
      </c>
      <c r="AI3710" s="25">
        <v>0</v>
      </c>
      <c r="AJ3710" s="25">
        <v>0</v>
      </c>
      <c r="AK3710" s="25">
        <v>0</v>
      </c>
      <c r="AL3710" s="25">
        <v>0</v>
      </c>
      <c r="AM3710" s="95">
        <v>0</v>
      </c>
      <c r="AN3710" s="95" t="e">
        <f ca="1">IF(MengeInEEGSummieren(M3710),AM3710,0)</f>
        <v>#NAME?</v>
      </c>
      <c r="AO3710" s="95">
        <f t="shared" si="348"/>
        <v>0</v>
      </c>
      <c r="AP3710" s="95">
        <f t="shared" si="349"/>
        <v>0</v>
      </c>
      <c r="AS3710">
        <v>0</v>
      </c>
      <c r="AT3710">
        <v>0</v>
      </c>
      <c r="AU3710" t="e">
        <f t="shared" ca="1" si="350"/>
        <v>#NAME?</v>
      </c>
    </row>
    <row r="3711" spans="1:47" x14ac:dyDescent="0.15">
      <c r="A3711" s="21" t="s">
        <v>4976</v>
      </c>
      <c r="B3711" s="22" t="s">
        <v>17</v>
      </c>
      <c r="C3711" s="42">
        <v>2012</v>
      </c>
      <c r="D3711" s="22" t="s">
        <v>4977</v>
      </c>
      <c r="E3711" s="22"/>
      <c r="F3711" s="23">
        <v>19</v>
      </c>
      <c r="G3711" s="23">
        <v>19</v>
      </c>
      <c r="H3711" s="24">
        <f t="shared" si="345"/>
        <v>0</v>
      </c>
      <c r="I3711" s="153">
        <v>0</v>
      </c>
      <c r="J3711" s="24">
        <f t="shared" si="346"/>
        <v>0</v>
      </c>
      <c r="K3711" s="25">
        <f t="shared" si="347"/>
        <v>0</v>
      </c>
      <c r="L3711">
        <v>0</v>
      </c>
      <c r="M3711">
        <v>32964608</v>
      </c>
      <c r="N3711">
        <v>42065747</v>
      </c>
      <c r="O3711" s="52">
        <v>0</v>
      </c>
      <c r="P3711" s="52">
        <v>0</v>
      </c>
      <c r="Q3711" s="52">
        <v>0</v>
      </c>
      <c r="R3711" s="52">
        <v>0</v>
      </c>
      <c r="S3711" s="52">
        <v>0</v>
      </c>
      <c r="T3711" s="52">
        <v>0</v>
      </c>
      <c r="U3711" s="52">
        <v>0</v>
      </c>
      <c r="V3711" s="52">
        <v>0</v>
      </c>
      <c r="W3711" s="52">
        <v>0</v>
      </c>
      <c r="X3711" s="52">
        <v>0</v>
      </c>
      <c r="Y3711" s="52">
        <v>0</v>
      </c>
      <c r="Z3711" s="52">
        <v>0</v>
      </c>
      <c r="AA3711" s="25">
        <v>0</v>
      </c>
      <c r="AB3711" s="25">
        <v>0</v>
      </c>
      <c r="AC3711" s="25">
        <v>0</v>
      </c>
      <c r="AD3711" s="25">
        <v>0</v>
      </c>
      <c r="AE3711" s="25">
        <v>0</v>
      </c>
      <c r="AF3711" s="25">
        <v>0</v>
      </c>
      <c r="AG3711" s="25">
        <v>0</v>
      </c>
      <c r="AH3711" s="25">
        <v>0</v>
      </c>
      <c r="AI3711" s="25">
        <v>0</v>
      </c>
      <c r="AJ3711" s="25">
        <v>0</v>
      </c>
      <c r="AK3711" s="25">
        <v>0</v>
      </c>
      <c r="AL3711" s="25">
        <v>0</v>
      </c>
      <c r="AM3711" s="95">
        <v>0</v>
      </c>
      <c r="AN3711" s="95" t="e">
        <f ca="1">IF(MengeInEEGSummieren(M3711),AM3711,0)</f>
        <v>#NAME?</v>
      </c>
      <c r="AO3711" s="95">
        <f t="shared" si="348"/>
        <v>0</v>
      </c>
      <c r="AP3711" s="95">
        <f t="shared" si="349"/>
        <v>0</v>
      </c>
      <c r="AS3711">
        <v>0</v>
      </c>
      <c r="AT3711">
        <v>0</v>
      </c>
      <c r="AU3711" t="e">
        <f t="shared" ca="1" si="350"/>
        <v>#NAME?</v>
      </c>
    </row>
    <row r="3712" spans="1:47" x14ac:dyDescent="0.15">
      <c r="A3712" s="21" t="s">
        <v>4978</v>
      </c>
      <c r="B3712" s="22" t="s">
        <v>17</v>
      </c>
      <c r="C3712" s="42">
        <v>2012</v>
      </c>
      <c r="D3712" s="22" t="s">
        <v>4979</v>
      </c>
      <c r="E3712" s="22"/>
      <c r="F3712" s="23">
        <v>18</v>
      </c>
      <c r="G3712" s="23">
        <v>18</v>
      </c>
      <c r="H3712" s="24">
        <f t="shared" si="345"/>
        <v>0</v>
      </c>
      <c r="I3712" s="153">
        <v>0</v>
      </c>
      <c r="J3712" s="24">
        <f t="shared" si="346"/>
        <v>0</v>
      </c>
      <c r="K3712" s="25">
        <f t="shared" si="347"/>
        <v>0</v>
      </c>
      <c r="L3712">
        <v>0</v>
      </c>
      <c r="M3712">
        <v>32964608</v>
      </c>
      <c r="N3712">
        <v>42065747</v>
      </c>
      <c r="O3712" s="52">
        <v>0</v>
      </c>
      <c r="P3712" s="52">
        <v>0</v>
      </c>
      <c r="Q3712" s="52">
        <v>0</v>
      </c>
      <c r="R3712" s="52">
        <v>0</v>
      </c>
      <c r="S3712" s="52">
        <v>0</v>
      </c>
      <c r="T3712" s="52">
        <v>0</v>
      </c>
      <c r="U3712" s="52">
        <v>0</v>
      </c>
      <c r="V3712" s="52">
        <v>0</v>
      </c>
      <c r="W3712" s="52">
        <v>0</v>
      </c>
      <c r="X3712" s="52">
        <v>0</v>
      </c>
      <c r="Y3712" s="52">
        <v>0</v>
      </c>
      <c r="Z3712" s="52">
        <v>0</v>
      </c>
      <c r="AA3712" s="25">
        <v>0</v>
      </c>
      <c r="AB3712" s="25">
        <v>0</v>
      </c>
      <c r="AC3712" s="25">
        <v>0</v>
      </c>
      <c r="AD3712" s="25">
        <v>0</v>
      </c>
      <c r="AE3712" s="25">
        <v>0</v>
      </c>
      <c r="AF3712" s="25">
        <v>0</v>
      </c>
      <c r="AG3712" s="25">
        <v>0</v>
      </c>
      <c r="AH3712" s="25">
        <v>0</v>
      </c>
      <c r="AI3712" s="25">
        <v>0</v>
      </c>
      <c r="AJ3712" s="25">
        <v>0</v>
      </c>
      <c r="AK3712" s="25">
        <v>0</v>
      </c>
      <c r="AL3712" s="25">
        <v>0</v>
      </c>
      <c r="AM3712" s="95">
        <v>0</v>
      </c>
      <c r="AN3712" s="95" t="e">
        <f ca="1">IF(MengeInEEGSummieren(M3712),AM3712,0)</f>
        <v>#NAME?</v>
      </c>
      <c r="AO3712" s="95">
        <f t="shared" si="348"/>
        <v>0</v>
      </c>
      <c r="AP3712" s="95">
        <f t="shared" si="349"/>
        <v>0</v>
      </c>
      <c r="AS3712">
        <v>0</v>
      </c>
      <c r="AT3712">
        <v>0</v>
      </c>
      <c r="AU3712" t="e">
        <f t="shared" ca="1" si="350"/>
        <v>#NAME?</v>
      </c>
    </row>
    <row r="3713" spans="1:47" x14ac:dyDescent="0.15">
      <c r="A3713" s="21" t="s">
        <v>4980</v>
      </c>
      <c r="B3713" s="22" t="s">
        <v>17</v>
      </c>
      <c r="C3713" s="42">
        <v>2012</v>
      </c>
      <c r="D3713" s="22" t="s">
        <v>4981</v>
      </c>
      <c r="E3713" s="22"/>
      <c r="F3713" s="23">
        <v>17</v>
      </c>
      <c r="G3713" s="23">
        <v>17</v>
      </c>
      <c r="H3713" s="24">
        <f t="shared" si="345"/>
        <v>0</v>
      </c>
      <c r="I3713" s="153">
        <v>0</v>
      </c>
      <c r="J3713" s="24">
        <f t="shared" si="346"/>
        <v>0</v>
      </c>
      <c r="K3713" s="25">
        <f t="shared" si="347"/>
        <v>0</v>
      </c>
      <c r="L3713">
        <v>0</v>
      </c>
      <c r="M3713">
        <v>32964608</v>
      </c>
      <c r="N3713">
        <v>42065747</v>
      </c>
      <c r="O3713" s="52">
        <v>0</v>
      </c>
      <c r="P3713" s="52">
        <v>0</v>
      </c>
      <c r="Q3713" s="52">
        <v>0</v>
      </c>
      <c r="R3713" s="52">
        <v>0</v>
      </c>
      <c r="S3713" s="52">
        <v>0</v>
      </c>
      <c r="T3713" s="52">
        <v>0</v>
      </c>
      <c r="U3713" s="52">
        <v>0</v>
      </c>
      <c r="V3713" s="52">
        <v>0</v>
      </c>
      <c r="W3713" s="52">
        <v>0</v>
      </c>
      <c r="X3713" s="52">
        <v>0</v>
      </c>
      <c r="Y3713" s="52">
        <v>0</v>
      </c>
      <c r="Z3713" s="52">
        <v>0</v>
      </c>
      <c r="AA3713" s="25">
        <v>0</v>
      </c>
      <c r="AB3713" s="25">
        <v>0</v>
      </c>
      <c r="AC3713" s="25">
        <v>0</v>
      </c>
      <c r="AD3713" s="25">
        <v>0</v>
      </c>
      <c r="AE3713" s="25">
        <v>0</v>
      </c>
      <c r="AF3713" s="25">
        <v>0</v>
      </c>
      <c r="AG3713" s="25">
        <v>0</v>
      </c>
      <c r="AH3713" s="25">
        <v>0</v>
      </c>
      <c r="AI3713" s="25">
        <v>0</v>
      </c>
      <c r="AJ3713" s="25">
        <v>0</v>
      </c>
      <c r="AK3713" s="25">
        <v>0</v>
      </c>
      <c r="AL3713" s="25">
        <v>0</v>
      </c>
      <c r="AM3713" s="95">
        <v>0</v>
      </c>
      <c r="AN3713" s="95" t="e">
        <f ca="1">IF(MengeInEEGSummieren(M3713),AM3713,0)</f>
        <v>#NAME?</v>
      </c>
      <c r="AO3713" s="95">
        <f t="shared" si="348"/>
        <v>0</v>
      </c>
      <c r="AP3713" s="95">
        <f t="shared" si="349"/>
        <v>0</v>
      </c>
      <c r="AS3713">
        <v>0</v>
      </c>
      <c r="AT3713">
        <v>0</v>
      </c>
      <c r="AU3713" t="e">
        <f t="shared" ca="1" si="350"/>
        <v>#NAME?</v>
      </c>
    </row>
    <row r="3714" spans="1:47" x14ac:dyDescent="0.15">
      <c r="A3714" s="21" t="s">
        <v>4982</v>
      </c>
      <c r="B3714" s="22" t="s">
        <v>17</v>
      </c>
      <c r="C3714" s="42">
        <v>2012</v>
      </c>
      <c r="D3714" s="22" t="s">
        <v>4983</v>
      </c>
      <c r="E3714" s="22"/>
      <c r="F3714" s="23">
        <v>14</v>
      </c>
      <c r="G3714" s="23">
        <v>14</v>
      </c>
      <c r="H3714" s="24">
        <f t="shared" si="345"/>
        <v>0</v>
      </c>
      <c r="I3714" s="153">
        <v>0</v>
      </c>
      <c r="J3714" s="24">
        <f t="shared" si="346"/>
        <v>0</v>
      </c>
      <c r="K3714" s="25">
        <f t="shared" si="347"/>
        <v>0</v>
      </c>
      <c r="L3714">
        <v>0</v>
      </c>
      <c r="M3714">
        <v>32964608</v>
      </c>
      <c r="N3714">
        <v>42065747</v>
      </c>
      <c r="O3714" s="52">
        <v>0</v>
      </c>
      <c r="P3714" s="52">
        <v>0</v>
      </c>
      <c r="Q3714" s="52">
        <v>0</v>
      </c>
      <c r="R3714" s="52">
        <v>0</v>
      </c>
      <c r="S3714" s="52">
        <v>0</v>
      </c>
      <c r="T3714" s="52">
        <v>0</v>
      </c>
      <c r="U3714" s="52">
        <v>0</v>
      </c>
      <c r="V3714" s="52">
        <v>0</v>
      </c>
      <c r="W3714" s="52">
        <v>0</v>
      </c>
      <c r="X3714" s="52">
        <v>0</v>
      </c>
      <c r="Y3714" s="52">
        <v>0</v>
      </c>
      <c r="Z3714" s="52">
        <v>0</v>
      </c>
      <c r="AA3714" s="25">
        <v>0</v>
      </c>
      <c r="AB3714" s="25">
        <v>0</v>
      </c>
      <c r="AC3714" s="25">
        <v>0</v>
      </c>
      <c r="AD3714" s="25">
        <v>0</v>
      </c>
      <c r="AE3714" s="25">
        <v>0</v>
      </c>
      <c r="AF3714" s="25">
        <v>0</v>
      </c>
      <c r="AG3714" s="25">
        <v>0</v>
      </c>
      <c r="AH3714" s="25">
        <v>0</v>
      </c>
      <c r="AI3714" s="25">
        <v>0</v>
      </c>
      <c r="AJ3714" s="25">
        <v>0</v>
      </c>
      <c r="AK3714" s="25">
        <v>0</v>
      </c>
      <c r="AL3714" s="25">
        <v>0</v>
      </c>
      <c r="AM3714" s="95">
        <v>0</v>
      </c>
      <c r="AN3714" s="95" t="e">
        <f ca="1">IF(MengeInEEGSummieren(M3714),AM3714,0)</f>
        <v>#NAME?</v>
      </c>
      <c r="AO3714" s="95">
        <f t="shared" si="348"/>
        <v>0</v>
      </c>
      <c r="AP3714" s="95">
        <f t="shared" si="349"/>
        <v>0</v>
      </c>
      <c r="AS3714">
        <v>0</v>
      </c>
      <c r="AT3714">
        <v>0</v>
      </c>
      <c r="AU3714" t="e">
        <f t="shared" ca="1" si="350"/>
        <v>#NAME?</v>
      </c>
    </row>
    <row r="3715" spans="1:47" x14ac:dyDescent="0.15">
      <c r="A3715" s="21" t="s">
        <v>4984</v>
      </c>
      <c r="B3715" s="22" t="s">
        <v>17</v>
      </c>
      <c r="C3715" s="42">
        <v>2012</v>
      </c>
      <c r="D3715" s="22" t="s">
        <v>4985</v>
      </c>
      <c r="E3715" s="22"/>
      <c r="F3715" s="23">
        <v>17</v>
      </c>
      <c r="G3715" s="23">
        <v>17</v>
      </c>
      <c r="H3715" s="24">
        <f t="shared" si="345"/>
        <v>0</v>
      </c>
      <c r="I3715" s="153">
        <v>0</v>
      </c>
      <c r="J3715" s="24">
        <f t="shared" si="346"/>
        <v>0</v>
      </c>
      <c r="K3715" s="25">
        <f t="shared" si="347"/>
        <v>0</v>
      </c>
      <c r="L3715">
        <v>0</v>
      </c>
      <c r="M3715">
        <v>32964608</v>
      </c>
      <c r="N3715">
        <v>42065747</v>
      </c>
      <c r="O3715" s="52">
        <v>0</v>
      </c>
      <c r="P3715" s="52">
        <v>0</v>
      </c>
      <c r="Q3715" s="52">
        <v>0</v>
      </c>
      <c r="R3715" s="52">
        <v>0</v>
      </c>
      <c r="S3715" s="52">
        <v>0</v>
      </c>
      <c r="T3715" s="52">
        <v>0</v>
      </c>
      <c r="U3715" s="52">
        <v>0</v>
      </c>
      <c r="V3715" s="52">
        <v>0</v>
      </c>
      <c r="W3715" s="52">
        <v>0</v>
      </c>
      <c r="X3715" s="52">
        <v>0</v>
      </c>
      <c r="Y3715" s="52">
        <v>0</v>
      </c>
      <c r="Z3715" s="52">
        <v>0</v>
      </c>
      <c r="AA3715" s="25">
        <v>0</v>
      </c>
      <c r="AB3715" s="25">
        <v>0</v>
      </c>
      <c r="AC3715" s="25">
        <v>0</v>
      </c>
      <c r="AD3715" s="25">
        <v>0</v>
      </c>
      <c r="AE3715" s="25">
        <v>0</v>
      </c>
      <c r="AF3715" s="25">
        <v>0</v>
      </c>
      <c r="AG3715" s="25">
        <v>0</v>
      </c>
      <c r="AH3715" s="25">
        <v>0</v>
      </c>
      <c r="AI3715" s="25">
        <v>0</v>
      </c>
      <c r="AJ3715" s="25">
        <v>0</v>
      </c>
      <c r="AK3715" s="25">
        <v>0</v>
      </c>
      <c r="AL3715" s="25">
        <v>0</v>
      </c>
      <c r="AM3715" s="95">
        <v>0</v>
      </c>
      <c r="AN3715" s="95" t="e">
        <f ca="1">IF(MengeInEEGSummieren(M3715),AM3715,0)</f>
        <v>#NAME?</v>
      </c>
      <c r="AO3715" s="95">
        <f t="shared" si="348"/>
        <v>0</v>
      </c>
      <c r="AP3715" s="95">
        <f t="shared" si="349"/>
        <v>0</v>
      </c>
      <c r="AS3715">
        <v>0</v>
      </c>
      <c r="AT3715">
        <v>0</v>
      </c>
      <c r="AU3715" t="e">
        <f t="shared" ca="1" si="350"/>
        <v>#NAME?</v>
      </c>
    </row>
    <row r="3716" spans="1:47" x14ac:dyDescent="0.15">
      <c r="A3716" s="21" t="s">
        <v>4986</v>
      </c>
      <c r="B3716" s="22" t="s">
        <v>17</v>
      </c>
      <c r="C3716" s="42">
        <v>2012</v>
      </c>
      <c r="D3716" s="22" t="s">
        <v>4987</v>
      </c>
      <c r="E3716" s="22"/>
      <c r="F3716" s="23">
        <v>16</v>
      </c>
      <c r="G3716" s="23">
        <v>16</v>
      </c>
      <c r="H3716" s="24">
        <f t="shared" si="345"/>
        <v>0</v>
      </c>
      <c r="I3716" s="153">
        <v>0</v>
      </c>
      <c r="J3716" s="24">
        <f t="shared" si="346"/>
        <v>0</v>
      </c>
      <c r="K3716" s="25">
        <f t="shared" si="347"/>
        <v>0</v>
      </c>
      <c r="L3716">
        <v>0</v>
      </c>
      <c r="M3716">
        <v>32964608</v>
      </c>
      <c r="N3716">
        <v>42065747</v>
      </c>
      <c r="O3716" s="52">
        <v>0</v>
      </c>
      <c r="P3716" s="52">
        <v>0</v>
      </c>
      <c r="Q3716" s="52">
        <v>0</v>
      </c>
      <c r="R3716" s="52">
        <v>0</v>
      </c>
      <c r="S3716" s="52">
        <v>0</v>
      </c>
      <c r="T3716" s="52">
        <v>0</v>
      </c>
      <c r="U3716" s="52">
        <v>0</v>
      </c>
      <c r="V3716" s="52">
        <v>0</v>
      </c>
      <c r="W3716" s="52">
        <v>0</v>
      </c>
      <c r="X3716" s="52">
        <v>0</v>
      </c>
      <c r="Y3716" s="52">
        <v>0</v>
      </c>
      <c r="Z3716" s="52">
        <v>0</v>
      </c>
      <c r="AA3716" s="25">
        <v>0</v>
      </c>
      <c r="AB3716" s="25">
        <v>0</v>
      </c>
      <c r="AC3716" s="25">
        <v>0</v>
      </c>
      <c r="AD3716" s="25">
        <v>0</v>
      </c>
      <c r="AE3716" s="25">
        <v>0</v>
      </c>
      <c r="AF3716" s="25">
        <v>0</v>
      </c>
      <c r="AG3716" s="25">
        <v>0</v>
      </c>
      <c r="AH3716" s="25">
        <v>0</v>
      </c>
      <c r="AI3716" s="25">
        <v>0</v>
      </c>
      <c r="AJ3716" s="25">
        <v>0</v>
      </c>
      <c r="AK3716" s="25">
        <v>0</v>
      </c>
      <c r="AL3716" s="25">
        <v>0</v>
      </c>
      <c r="AM3716" s="95">
        <v>0</v>
      </c>
      <c r="AN3716" s="95" t="e">
        <f ca="1">IF(MengeInEEGSummieren(M3716),AM3716,0)</f>
        <v>#NAME?</v>
      </c>
      <c r="AO3716" s="95">
        <f t="shared" si="348"/>
        <v>0</v>
      </c>
      <c r="AP3716" s="95">
        <f t="shared" si="349"/>
        <v>0</v>
      </c>
      <c r="AS3716">
        <v>0</v>
      </c>
      <c r="AT3716">
        <v>0</v>
      </c>
      <c r="AU3716" t="e">
        <f t="shared" ca="1" si="350"/>
        <v>#NAME?</v>
      </c>
    </row>
    <row r="3717" spans="1:47" x14ac:dyDescent="0.15">
      <c r="A3717" s="21" t="s">
        <v>4988</v>
      </c>
      <c r="B3717" s="22" t="s">
        <v>17</v>
      </c>
      <c r="C3717" s="42">
        <v>2012</v>
      </c>
      <c r="D3717" s="22" t="s">
        <v>4989</v>
      </c>
      <c r="E3717" s="22"/>
      <c r="F3717" s="23">
        <v>15</v>
      </c>
      <c r="G3717" s="23">
        <v>15</v>
      </c>
      <c r="H3717" s="24">
        <f t="shared" si="345"/>
        <v>0</v>
      </c>
      <c r="I3717" s="153">
        <v>0</v>
      </c>
      <c r="J3717" s="24">
        <f t="shared" si="346"/>
        <v>0</v>
      </c>
      <c r="K3717" s="25">
        <f t="shared" si="347"/>
        <v>0</v>
      </c>
      <c r="L3717">
        <v>0</v>
      </c>
      <c r="M3717">
        <v>32964608</v>
      </c>
      <c r="N3717">
        <v>42065747</v>
      </c>
      <c r="O3717" s="52">
        <v>0</v>
      </c>
      <c r="P3717" s="52">
        <v>0</v>
      </c>
      <c r="Q3717" s="52">
        <v>0</v>
      </c>
      <c r="R3717" s="52">
        <v>0</v>
      </c>
      <c r="S3717" s="52">
        <v>0</v>
      </c>
      <c r="T3717" s="52">
        <v>0</v>
      </c>
      <c r="U3717" s="52">
        <v>0</v>
      </c>
      <c r="V3717" s="52">
        <v>0</v>
      </c>
      <c r="W3717" s="52">
        <v>0</v>
      </c>
      <c r="X3717" s="52">
        <v>0</v>
      </c>
      <c r="Y3717" s="52">
        <v>0</v>
      </c>
      <c r="Z3717" s="52">
        <v>0</v>
      </c>
      <c r="AA3717" s="25">
        <v>0</v>
      </c>
      <c r="AB3717" s="25">
        <v>0</v>
      </c>
      <c r="AC3717" s="25">
        <v>0</v>
      </c>
      <c r="AD3717" s="25">
        <v>0</v>
      </c>
      <c r="AE3717" s="25">
        <v>0</v>
      </c>
      <c r="AF3717" s="25">
        <v>0</v>
      </c>
      <c r="AG3717" s="25">
        <v>0</v>
      </c>
      <c r="AH3717" s="25">
        <v>0</v>
      </c>
      <c r="AI3717" s="25">
        <v>0</v>
      </c>
      <c r="AJ3717" s="25">
        <v>0</v>
      </c>
      <c r="AK3717" s="25">
        <v>0</v>
      </c>
      <c r="AL3717" s="25">
        <v>0</v>
      </c>
      <c r="AM3717" s="95">
        <v>0</v>
      </c>
      <c r="AN3717" s="95" t="e">
        <f ca="1">IF(MengeInEEGSummieren(M3717),AM3717,0)</f>
        <v>#NAME?</v>
      </c>
      <c r="AO3717" s="95">
        <f t="shared" si="348"/>
        <v>0</v>
      </c>
      <c r="AP3717" s="95">
        <f t="shared" si="349"/>
        <v>0</v>
      </c>
      <c r="AS3717">
        <v>0</v>
      </c>
      <c r="AT3717">
        <v>0</v>
      </c>
      <c r="AU3717" t="e">
        <f t="shared" ca="1" si="350"/>
        <v>#NAME?</v>
      </c>
    </row>
    <row r="3718" spans="1:47" x14ac:dyDescent="0.15">
      <c r="A3718" s="21" t="s">
        <v>4990</v>
      </c>
      <c r="B3718" s="22" t="s">
        <v>17</v>
      </c>
      <c r="C3718" s="42">
        <v>2012</v>
      </c>
      <c r="D3718" s="22" t="s">
        <v>4991</v>
      </c>
      <c r="E3718" s="22"/>
      <c r="F3718" s="23">
        <v>14</v>
      </c>
      <c r="G3718" s="23">
        <v>14</v>
      </c>
      <c r="H3718" s="24">
        <f t="shared" si="345"/>
        <v>0</v>
      </c>
      <c r="I3718" s="153">
        <v>0</v>
      </c>
      <c r="J3718" s="24">
        <f t="shared" si="346"/>
        <v>0</v>
      </c>
      <c r="K3718" s="25">
        <f t="shared" si="347"/>
        <v>0</v>
      </c>
      <c r="L3718">
        <v>0</v>
      </c>
      <c r="M3718">
        <v>32964608</v>
      </c>
      <c r="N3718">
        <v>42065747</v>
      </c>
      <c r="O3718" s="52">
        <v>0</v>
      </c>
      <c r="P3718" s="52">
        <v>0</v>
      </c>
      <c r="Q3718" s="52">
        <v>0</v>
      </c>
      <c r="R3718" s="52">
        <v>0</v>
      </c>
      <c r="S3718" s="52">
        <v>0</v>
      </c>
      <c r="T3718" s="52">
        <v>0</v>
      </c>
      <c r="U3718" s="52">
        <v>0</v>
      </c>
      <c r="V3718" s="52">
        <v>0</v>
      </c>
      <c r="W3718" s="52">
        <v>0</v>
      </c>
      <c r="X3718" s="52">
        <v>0</v>
      </c>
      <c r="Y3718" s="52">
        <v>0</v>
      </c>
      <c r="Z3718" s="52">
        <v>0</v>
      </c>
      <c r="AA3718" s="25">
        <v>0</v>
      </c>
      <c r="AB3718" s="25">
        <v>0</v>
      </c>
      <c r="AC3718" s="25">
        <v>0</v>
      </c>
      <c r="AD3718" s="25">
        <v>0</v>
      </c>
      <c r="AE3718" s="25">
        <v>0</v>
      </c>
      <c r="AF3718" s="25">
        <v>0</v>
      </c>
      <c r="AG3718" s="25">
        <v>0</v>
      </c>
      <c r="AH3718" s="25">
        <v>0</v>
      </c>
      <c r="AI3718" s="25">
        <v>0</v>
      </c>
      <c r="AJ3718" s="25">
        <v>0</v>
      </c>
      <c r="AK3718" s="25">
        <v>0</v>
      </c>
      <c r="AL3718" s="25">
        <v>0</v>
      </c>
      <c r="AM3718" s="95">
        <v>0</v>
      </c>
      <c r="AN3718" s="95" t="e">
        <f ca="1">IF(MengeInEEGSummieren(M3718),AM3718,0)</f>
        <v>#NAME?</v>
      </c>
      <c r="AO3718" s="95">
        <f t="shared" si="348"/>
        <v>0</v>
      </c>
      <c r="AP3718" s="95">
        <f t="shared" si="349"/>
        <v>0</v>
      </c>
      <c r="AS3718">
        <v>0</v>
      </c>
      <c r="AT3718">
        <v>0</v>
      </c>
      <c r="AU3718" t="e">
        <f t="shared" ca="1" si="350"/>
        <v>#NAME?</v>
      </c>
    </row>
    <row r="3719" spans="1:47" x14ac:dyDescent="0.15">
      <c r="A3719" s="21" t="s">
        <v>4992</v>
      </c>
      <c r="B3719" s="22" t="s">
        <v>17</v>
      </c>
      <c r="C3719" s="42">
        <v>2012</v>
      </c>
      <c r="D3719" s="22" t="s">
        <v>4993</v>
      </c>
      <c r="E3719" s="22"/>
      <c r="F3719" s="23">
        <v>25</v>
      </c>
      <c r="G3719" s="23">
        <v>25</v>
      </c>
      <c r="H3719" s="24">
        <f t="shared" si="345"/>
        <v>574725</v>
      </c>
      <c r="I3719" s="153">
        <v>143681.25</v>
      </c>
      <c r="J3719" s="24">
        <f t="shared" si="346"/>
        <v>0</v>
      </c>
      <c r="K3719" s="25">
        <f t="shared" si="347"/>
        <v>0</v>
      </c>
      <c r="L3719">
        <v>0</v>
      </c>
      <c r="M3719">
        <v>32964608</v>
      </c>
      <c r="N3719">
        <v>42065747</v>
      </c>
      <c r="O3719" s="52">
        <v>0</v>
      </c>
      <c r="P3719" s="52">
        <v>0</v>
      </c>
      <c r="Q3719" s="52">
        <v>0</v>
      </c>
      <c r="R3719" s="52">
        <v>0</v>
      </c>
      <c r="S3719" s="52">
        <v>0</v>
      </c>
      <c r="T3719" s="52">
        <v>0</v>
      </c>
      <c r="U3719" s="52">
        <v>0</v>
      </c>
      <c r="V3719" s="52">
        <v>0</v>
      </c>
      <c r="W3719" s="52">
        <v>0</v>
      </c>
      <c r="X3719" s="52">
        <v>0</v>
      </c>
      <c r="Y3719" s="52">
        <v>0</v>
      </c>
      <c r="Z3719" s="52">
        <v>0</v>
      </c>
      <c r="AA3719" s="25">
        <v>0</v>
      </c>
      <c r="AB3719" s="25">
        <v>0</v>
      </c>
      <c r="AC3719" s="25">
        <v>0</v>
      </c>
      <c r="AD3719" s="25">
        <v>0</v>
      </c>
      <c r="AE3719" s="25">
        <v>0</v>
      </c>
      <c r="AF3719" s="25">
        <v>0</v>
      </c>
      <c r="AG3719" s="25">
        <v>0</v>
      </c>
      <c r="AH3719" s="25">
        <v>0</v>
      </c>
      <c r="AI3719" s="25">
        <v>0</v>
      </c>
      <c r="AJ3719" s="25">
        <v>0</v>
      </c>
      <c r="AK3719" s="25">
        <v>0</v>
      </c>
      <c r="AL3719" s="25">
        <v>0</v>
      </c>
      <c r="AM3719" s="95">
        <v>574725</v>
      </c>
      <c r="AN3719" s="95" t="e">
        <f ca="1">IF(MengeInEEGSummieren(M3719),AM3719,0)</f>
        <v>#NAME?</v>
      </c>
      <c r="AO3719" s="95">
        <f t="shared" si="348"/>
        <v>0</v>
      </c>
      <c r="AP3719" s="95">
        <f t="shared" si="349"/>
        <v>0</v>
      </c>
      <c r="AS3719">
        <v>0</v>
      </c>
      <c r="AT3719">
        <v>0</v>
      </c>
      <c r="AU3719" t="e">
        <f t="shared" ca="1" si="350"/>
        <v>#NAME?</v>
      </c>
    </row>
    <row r="3720" spans="1:47" x14ac:dyDescent="0.15">
      <c r="A3720" s="307"/>
      <c r="B3720" s="308"/>
      <c r="C3720" s="309"/>
      <c r="D3720" s="308"/>
      <c r="E3720" s="308"/>
      <c r="F3720" s="310"/>
      <c r="G3720" s="310"/>
      <c r="H3720" s="311"/>
      <c r="I3720" s="312"/>
      <c r="J3720" s="311"/>
      <c r="K3720" s="313"/>
      <c r="L3720" s="66"/>
      <c r="M3720" s="66"/>
      <c r="N3720" s="66"/>
      <c r="O3720" s="314"/>
      <c r="P3720" s="314"/>
      <c r="Q3720" s="314"/>
      <c r="R3720" s="314"/>
      <c r="S3720" s="314"/>
      <c r="T3720" s="314"/>
      <c r="U3720" s="314"/>
      <c r="V3720" s="314"/>
      <c r="W3720" s="314"/>
      <c r="X3720" s="314"/>
      <c r="Y3720" s="314"/>
      <c r="Z3720" s="314"/>
      <c r="AA3720" s="315"/>
      <c r="AB3720" s="315"/>
      <c r="AC3720" s="315"/>
      <c r="AD3720" s="315"/>
      <c r="AE3720" s="315"/>
      <c r="AF3720" s="315"/>
      <c r="AG3720" s="315"/>
      <c r="AH3720" s="315"/>
      <c r="AI3720" s="315"/>
      <c r="AJ3720" s="315"/>
      <c r="AK3720" s="315"/>
      <c r="AL3720" s="315"/>
      <c r="AM3720" s="95">
        <v>0</v>
      </c>
      <c r="AN3720" s="95" t="e">
        <f ca="1">IF(MengeInEEGSummieren(M3720),AM3720,0)</f>
        <v>#NAME?</v>
      </c>
      <c r="AO3720" s="95">
        <f t="shared" si="348"/>
        <v>0</v>
      </c>
      <c r="AP3720" s="95">
        <f t="shared" si="349"/>
        <v>0</v>
      </c>
      <c r="AS3720">
        <v>0</v>
      </c>
      <c r="AT3720">
        <v>0</v>
      </c>
      <c r="AU3720" t="e">
        <f t="shared" ca="1" si="350"/>
        <v>#NAME?</v>
      </c>
    </row>
    <row r="3721" spans="1:47" x14ac:dyDescent="0.15">
      <c r="A3721" s="21" t="s">
        <v>4994</v>
      </c>
      <c r="B3721" s="22" t="s">
        <v>17</v>
      </c>
      <c r="C3721" s="42">
        <v>2013</v>
      </c>
      <c r="D3721" s="22" t="s">
        <v>1717</v>
      </c>
      <c r="E3721" s="22"/>
      <c r="F3721" s="23">
        <v>14.01</v>
      </c>
      <c r="G3721" s="23">
        <v>14.01</v>
      </c>
      <c r="H3721" s="24">
        <f t="shared" si="345"/>
        <v>0</v>
      </c>
      <c r="I3721" s="153">
        <v>0</v>
      </c>
      <c r="J3721" s="24">
        <f t="shared" si="346"/>
        <v>0</v>
      </c>
      <c r="K3721" s="25">
        <f t="shared" si="347"/>
        <v>0</v>
      </c>
      <c r="L3721">
        <v>0</v>
      </c>
      <c r="M3721">
        <v>32964608</v>
      </c>
      <c r="N3721">
        <v>42065747</v>
      </c>
      <c r="O3721" s="52">
        <v>0</v>
      </c>
      <c r="P3721" s="52">
        <v>0</v>
      </c>
      <c r="Q3721" s="52">
        <v>0</v>
      </c>
      <c r="R3721" s="52">
        <v>0</v>
      </c>
      <c r="S3721" s="52">
        <v>0</v>
      </c>
      <c r="T3721" s="52">
        <v>0</v>
      </c>
      <c r="U3721" s="52">
        <v>0</v>
      </c>
      <c r="V3721" s="52">
        <v>0</v>
      </c>
      <c r="W3721" s="52">
        <v>0</v>
      </c>
      <c r="X3721" s="52">
        <v>0</v>
      </c>
      <c r="Y3721" s="52">
        <v>0</v>
      </c>
      <c r="Z3721" s="52">
        <v>0</v>
      </c>
      <c r="AA3721" s="25">
        <v>0</v>
      </c>
      <c r="AB3721" s="25">
        <v>0</v>
      </c>
      <c r="AC3721" s="25">
        <v>0</v>
      </c>
      <c r="AD3721" s="25">
        <v>0</v>
      </c>
      <c r="AE3721" s="25">
        <v>0</v>
      </c>
      <c r="AF3721" s="25">
        <v>0</v>
      </c>
      <c r="AG3721" s="25">
        <v>0</v>
      </c>
      <c r="AH3721" s="25">
        <v>0</v>
      </c>
      <c r="AI3721" s="25">
        <v>0</v>
      </c>
      <c r="AJ3721" s="25">
        <v>0</v>
      </c>
      <c r="AK3721" s="25">
        <v>0</v>
      </c>
      <c r="AL3721" s="25">
        <v>0</v>
      </c>
      <c r="AM3721" s="95">
        <v>0</v>
      </c>
      <c r="AN3721" s="95" t="e">
        <f ca="1">IF(MengeInEEGSummieren(M3721),AM3721,0)</f>
        <v>#NAME?</v>
      </c>
      <c r="AO3721" s="95">
        <f t="shared" si="348"/>
        <v>0</v>
      </c>
      <c r="AP3721" s="95">
        <f t="shared" si="349"/>
        <v>0</v>
      </c>
      <c r="AS3721">
        <v>0</v>
      </c>
      <c r="AT3721">
        <v>0</v>
      </c>
      <c r="AU3721" t="e">
        <f t="shared" ca="1" si="350"/>
        <v>#NAME?</v>
      </c>
    </row>
    <row r="3722" spans="1:47" x14ac:dyDescent="0.15">
      <c r="A3722" s="21" t="s">
        <v>4995</v>
      </c>
      <c r="B3722" s="22" t="s">
        <v>17</v>
      </c>
      <c r="C3722" s="42">
        <v>2013</v>
      </c>
      <c r="D3722" s="22" t="s">
        <v>4833</v>
      </c>
      <c r="E3722" s="22"/>
      <c r="F3722" s="23">
        <v>20.010000000000002</v>
      </c>
      <c r="G3722" s="23">
        <v>20.010000000000002</v>
      </c>
      <c r="H3722" s="24">
        <f t="shared" si="345"/>
        <v>0</v>
      </c>
      <c r="I3722" s="153">
        <v>0</v>
      </c>
      <c r="J3722" s="24">
        <f t="shared" si="346"/>
        <v>0</v>
      </c>
      <c r="K3722" s="25">
        <f t="shared" si="347"/>
        <v>0</v>
      </c>
      <c r="L3722">
        <v>0</v>
      </c>
      <c r="M3722">
        <v>32964608</v>
      </c>
      <c r="N3722">
        <v>42065747</v>
      </c>
      <c r="O3722" s="52">
        <v>0</v>
      </c>
      <c r="P3722" s="52">
        <v>0</v>
      </c>
      <c r="Q3722" s="52">
        <v>0</v>
      </c>
      <c r="R3722" s="52">
        <v>0</v>
      </c>
      <c r="S3722" s="52">
        <v>0</v>
      </c>
      <c r="T3722" s="52">
        <v>0</v>
      </c>
      <c r="U3722" s="52">
        <v>0</v>
      </c>
      <c r="V3722" s="52">
        <v>0</v>
      </c>
      <c r="W3722" s="52">
        <v>0</v>
      </c>
      <c r="X3722" s="52">
        <v>0</v>
      </c>
      <c r="Y3722" s="52">
        <v>0</v>
      </c>
      <c r="Z3722" s="52">
        <v>0</v>
      </c>
      <c r="AA3722" s="25">
        <v>0</v>
      </c>
      <c r="AB3722" s="25">
        <v>0</v>
      </c>
      <c r="AC3722" s="25">
        <v>0</v>
      </c>
      <c r="AD3722" s="25">
        <v>0</v>
      </c>
      <c r="AE3722" s="25">
        <v>0</v>
      </c>
      <c r="AF3722" s="25">
        <v>0</v>
      </c>
      <c r="AG3722" s="25">
        <v>0</v>
      </c>
      <c r="AH3722" s="25">
        <v>0</v>
      </c>
      <c r="AI3722" s="25">
        <v>0</v>
      </c>
      <c r="AJ3722" s="25">
        <v>0</v>
      </c>
      <c r="AK3722" s="25">
        <v>0</v>
      </c>
      <c r="AL3722" s="25">
        <v>0</v>
      </c>
      <c r="AM3722" s="95">
        <v>0</v>
      </c>
      <c r="AN3722" s="95" t="e">
        <f ca="1">IF(MengeInEEGSummieren(M3722),AM3722,0)</f>
        <v>#NAME?</v>
      </c>
      <c r="AO3722" s="95">
        <f t="shared" si="348"/>
        <v>0</v>
      </c>
      <c r="AP3722" s="95">
        <f t="shared" si="349"/>
        <v>0</v>
      </c>
      <c r="AS3722">
        <v>0</v>
      </c>
      <c r="AT3722">
        <v>0</v>
      </c>
      <c r="AU3722" t="e">
        <f t="shared" ca="1" si="350"/>
        <v>#NAME?</v>
      </c>
    </row>
    <row r="3723" spans="1:47" x14ac:dyDescent="0.15">
      <c r="A3723" s="21" t="s">
        <v>4996</v>
      </c>
      <c r="B3723" s="22" t="s">
        <v>17</v>
      </c>
      <c r="C3723" s="42">
        <v>2013</v>
      </c>
      <c r="D3723" s="22" t="s">
        <v>4835</v>
      </c>
      <c r="E3723" s="22"/>
      <c r="F3723" s="23">
        <v>22.01</v>
      </c>
      <c r="G3723" s="23">
        <v>22.01</v>
      </c>
      <c r="H3723" s="24">
        <f t="shared" si="345"/>
        <v>0</v>
      </c>
      <c r="I3723" s="153">
        <v>0</v>
      </c>
      <c r="J3723" s="24">
        <f t="shared" si="346"/>
        <v>0</v>
      </c>
      <c r="K3723" s="25">
        <f t="shared" si="347"/>
        <v>0</v>
      </c>
      <c r="L3723">
        <v>0</v>
      </c>
      <c r="M3723">
        <v>32964608</v>
      </c>
      <c r="N3723">
        <v>42065747</v>
      </c>
      <c r="O3723" s="52">
        <v>0</v>
      </c>
      <c r="P3723" s="52">
        <v>0</v>
      </c>
      <c r="Q3723" s="52">
        <v>0</v>
      </c>
      <c r="R3723" s="52">
        <v>0</v>
      </c>
      <c r="S3723" s="52">
        <v>0</v>
      </c>
      <c r="T3723" s="52">
        <v>0</v>
      </c>
      <c r="U3723" s="52">
        <v>0</v>
      </c>
      <c r="V3723" s="52">
        <v>0</v>
      </c>
      <c r="W3723" s="52">
        <v>0</v>
      </c>
      <c r="X3723" s="52">
        <v>0</v>
      </c>
      <c r="Y3723" s="52">
        <v>0</v>
      </c>
      <c r="Z3723" s="52">
        <v>0</v>
      </c>
      <c r="AA3723" s="25">
        <v>0</v>
      </c>
      <c r="AB3723" s="25">
        <v>0</v>
      </c>
      <c r="AC3723" s="25">
        <v>0</v>
      </c>
      <c r="AD3723" s="25">
        <v>0</v>
      </c>
      <c r="AE3723" s="25">
        <v>0</v>
      </c>
      <c r="AF3723" s="25">
        <v>0</v>
      </c>
      <c r="AG3723" s="25">
        <v>0</v>
      </c>
      <c r="AH3723" s="25">
        <v>0</v>
      </c>
      <c r="AI3723" s="25">
        <v>0</v>
      </c>
      <c r="AJ3723" s="25">
        <v>0</v>
      </c>
      <c r="AK3723" s="25">
        <v>0</v>
      </c>
      <c r="AL3723" s="25">
        <v>0</v>
      </c>
      <c r="AM3723" s="95">
        <v>0</v>
      </c>
      <c r="AN3723" s="95" t="e">
        <f ca="1">IF(MengeInEEGSummieren(M3723),AM3723,0)</f>
        <v>#NAME?</v>
      </c>
      <c r="AO3723" s="95">
        <f t="shared" si="348"/>
        <v>0</v>
      </c>
      <c r="AP3723" s="95">
        <f t="shared" si="349"/>
        <v>0</v>
      </c>
      <c r="AS3723">
        <v>0</v>
      </c>
      <c r="AT3723">
        <v>0</v>
      </c>
      <c r="AU3723" t="e">
        <f t="shared" ca="1" si="350"/>
        <v>#NAME?</v>
      </c>
    </row>
    <row r="3724" spans="1:47" x14ac:dyDescent="0.15">
      <c r="A3724" s="21" t="s">
        <v>4997</v>
      </c>
      <c r="B3724" s="22" t="s">
        <v>17</v>
      </c>
      <c r="C3724" s="42">
        <v>2013</v>
      </c>
      <c r="D3724" s="22" t="s">
        <v>4837</v>
      </c>
      <c r="E3724" s="22"/>
      <c r="F3724" s="23">
        <v>22.01</v>
      </c>
      <c r="G3724" s="23">
        <v>22.01</v>
      </c>
      <c r="H3724" s="24">
        <f t="shared" si="345"/>
        <v>0</v>
      </c>
      <c r="I3724" s="153">
        <v>0</v>
      </c>
      <c r="J3724" s="24">
        <f t="shared" si="346"/>
        <v>0</v>
      </c>
      <c r="K3724" s="25">
        <f t="shared" si="347"/>
        <v>0</v>
      </c>
      <c r="L3724">
        <v>0</v>
      </c>
      <c r="M3724">
        <v>32964608</v>
      </c>
      <c r="N3724">
        <v>42065747</v>
      </c>
      <c r="O3724" s="52">
        <v>0</v>
      </c>
      <c r="P3724" s="52">
        <v>0</v>
      </c>
      <c r="Q3724" s="52">
        <v>0</v>
      </c>
      <c r="R3724" s="52">
        <v>0</v>
      </c>
      <c r="S3724" s="52">
        <v>0</v>
      </c>
      <c r="T3724" s="52">
        <v>0</v>
      </c>
      <c r="U3724" s="52">
        <v>0</v>
      </c>
      <c r="V3724" s="52">
        <v>0</v>
      </c>
      <c r="W3724" s="52">
        <v>0</v>
      </c>
      <c r="X3724" s="52">
        <v>0</v>
      </c>
      <c r="Y3724" s="52">
        <v>0</v>
      </c>
      <c r="Z3724" s="52">
        <v>0</v>
      </c>
      <c r="AA3724" s="25">
        <v>0</v>
      </c>
      <c r="AB3724" s="25">
        <v>0</v>
      </c>
      <c r="AC3724" s="25">
        <v>0</v>
      </c>
      <c r="AD3724" s="25">
        <v>0</v>
      </c>
      <c r="AE3724" s="25">
        <v>0</v>
      </c>
      <c r="AF3724" s="25">
        <v>0</v>
      </c>
      <c r="AG3724" s="25">
        <v>0</v>
      </c>
      <c r="AH3724" s="25">
        <v>0</v>
      </c>
      <c r="AI3724" s="25">
        <v>0</v>
      </c>
      <c r="AJ3724" s="25">
        <v>0</v>
      </c>
      <c r="AK3724" s="25">
        <v>0</v>
      </c>
      <c r="AL3724" s="25">
        <v>0</v>
      </c>
      <c r="AM3724" s="95">
        <v>0</v>
      </c>
      <c r="AN3724" s="95" t="e">
        <f ca="1">IF(MengeInEEGSummieren(M3724),AM3724,0)</f>
        <v>#NAME?</v>
      </c>
      <c r="AO3724" s="95">
        <f t="shared" si="348"/>
        <v>0</v>
      </c>
      <c r="AP3724" s="95">
        <f t="shared" si="349"/>
        <v>0</v>
      </c>
      <c r="AS3724">
        <v>0</v>
      </c>
      <c r="AT3724">
        <v>0</v>
      </c>
      <c r="AU3724" t="e">
        <f t="shared" ca="1" si="350"/>
        <v>#NAME?</v>
      </c>
    </row>
    <row r="3725" spans="1:47" x14ac:dyDescent="0.15">
      <c r="A3725" s="21" t="s">
        <v>4998</v>
      </c>
      <c r="B3725" s="22" t="s">
        <v>17</v>
      </c>
      <c r="C3725" s="42">
        <v>2013</v>
      </c>
      <c r="D3725" s="22" t="s">
        <v>4839</v>
      </c>
      <c r="E3725" s="22"/>
      <c r="F3725" s="23">
        <v>16.95</v>
      </c>
      <c r="G3725" s="23">
        <v>16.95</v>
      </c>
      <c r="H3725" s="24">
        <f t="shared" si="345"/>
        <v>0</v>
      </c>
      <c r="I3725" s="153">
        <v>0</v>
      </c>
      <c r="J3725" s="24">
        <f t="shared" si="346"/>
        <v>0</v>
      </c>
      <c r="K3725" s="25">
        <f t="shared" si="347"/>
        <v>0</v>
      </c>
      <c r="L3725">
        <v>0</v>
      </c>
      <c r="M3725">
        <v>32964608</v>
      </c>
      <c r="N3725">
        <v>42065747</v>
      </c>
      <c r="O3725" s="52">
        <v>0</v>
      </c>
      <c r="P3725" s="52">
        <v>0</v>
      </c>
      <c r="Q3725" s="52">
        <v>0</v>
      </c>
      <c r="R3725" s="52">
        <v>0</v>
      </c>
      <c r="S3725" s="52">
        <v>0</v>
      </c>
      <c r="T3725" s="52">
        <v>0</v>
      </c>
      <c r="U3725" s="52">
        <v>0</v>
      </c>
      <c r="V3725" s="52">
        <v>0</v>
      </c>
      <c r="W3725" s="52">
        <v>0</v>
      </c>
      <c r="X3725" s="52">
        <v>0</v>
      </c>
      <c r="Y3725" s="52">
        <v>0</v>
      </c>
      <c r="Z3725" s="52">
        <v>0</v>
      </c>
      <c r="AA3725" s="25">
        <v>0</v>
      </c>
      <c r="AB3725" s="25">
        <v>0</v>
      </c>
      <c r="AC3725" s="25">
        <v>0</v>
      </c>
      <c r="AD3725" s="25">
        <v>0</v>
      </c>
      <c r="AE3725" s="25">
        <v>0</v>
      </c>
      <c r="AF3725" s="25">
        <v>0</v>
      </c>
      <c r="AG3725" s="25">
        <v>0</v>
      </c>
      <c r="AH3725" s="25">
        <v>0</v>
      </c>
      <c r="AI3725" s="25">
        <v>0</v>
      </c>
      <c r="AJ3725" s="25">
        <v>0</v>
      </c>
      <c r="AK3725" s="25">
        <v>0</v>
      </c>
      <c r="AL3725" s="25">
        <v>0</v>
      </c>
      <c r="AM3725" s="95">
        <v>0</v>
      </c>
      <c r="AN3725" s="95" t="e">
        <f ca="1">IF(MengeInEEGSummieren(M3725),AM3725,0)</f>
        <v>#NAME?</v>
      </c>
      <c r="AO3725" s="95">
        <f t="shared" si="348"/>
        <v>0</v>
      </c>
      <c r="AP3725" s="95">
        <f t="shared" si="349"/>
        <v>0</v>
      </c>
      <c r="AS3725">
        <v>0</v>
      </c>
      <c r="AT3725">
        <v>0</v>
      </c>
      <c r="AU3725" t="e">
        <f t="shared" ca="1" si="350"/>
        <v>#NAME?</v>
      </c>
    </row>
    <row r="3726" spans="1:47" x14ac:dyDescent="0.15">
      <c r="A3726" s="21" t="s">
        <v>4999</v>
      </c>
      <c r="B3726" s="22" t="s">
        <v>17</v>
      </c>
      <c r="C3726" s="42">
        <v>2013</v>
      </c>
      <c r="D3726" s="22" t="s">
        <v>4841</v>
      </c>
      <c r="E3726" s="22"/>
      <c r="F3726" s="23">
        <v>22.95</v>
      </c>
      <c r="G3726" s="23">
        <v>22.95</v>
      </c>
      <c r="H3726" s="24">
        <f t="shared" si="345"/>
        <v>0</v>
      </c>
      <c r="I3726" s="153">
        <v>0</v>
      </c>
      <c r="J3726" s="24">
        <f t="shared" si="346"/>
        <v>0</v>
      </c>
      <c r="K3726" s="25">
        <f t="shared" si="347"/>
        <v>0</v>
      </c>
      <c r="L3726">
        <v>0</v>
      </c>
      <c r="M3726">
        <v>32964608</v>
      </c>
      <c r="N3726">
        <v>42065747</v>
      </c>
      <c r="O3726" s="52">
        <v>0</v>
      </c>
      <c r="P3726" s="52">
        <v>0</v>
      </c>
      <c r="Q3726" s="52">
        <v>0</v>
      </c>
      <c r="R3726" s="52">
        <v>0</v>
      </c>
      <c r="S3726" s="52">
        <v>0</v>
      </c>
      <c r="T3726" s="52">
        <v>0</v>
      </c>
      <c r="U3726" s="52">
        <v>0</v>
      </c>
      <c r="V3726" s="52">
        <v>0</v>
      </c>
      <c r="W3726" s="52">
        <v>0</v>
      </c>
      <c r="X3726" s="52">
        <v>0</v>
      </c>
      <c r="Y3726" s="52">
        <v>0</v>
      </c>
      <c r="Z3726" s="52">
        <v>0</v>
      </c>
      <c r="AA3726" s="25">
        <v>0</v>
      </c>
      <c r="AB3726" s="25">
        <v>0</v>
      </c>
      <c r="AC3726" s="25">
        <v>0</v>
      </c>
      <c r="AD3726" s="25">
        <v>0</v>
      </c>
      <c r="AE3726" s="25">
        <v>0</v>
      </c>
      <c r="AF3726" s="25">
        <v>0</v>
      </c>
      <c r="AG3726" s="25">
        <v>0</v>
      </c>
      <c r="AH3726" s="25">
        <v>0</v>
      </c>
      <c r="AI3726" s="25">
        <v>0</v>
      </c>
      <c r="AJ3726" s="25">
        <v>0</v>
      </c>
      <c r="AK3726" s="25">
        <v>0</v>
      </c>
      <c r="AL3726" s="25">
        <v>0</v>
      </c>
      <c r="AM3726" s="95">
        <v>0</v>
      </c>
      <c r="AN3726" s="95" t="e">
        <f ca="1">IF(MengeInEEGSummieren(M3726),AM3726,0)</f>
        <v>#NAME?</v>
      </c>
      <c r="AO3726" s="95">
        <f t="shared" si="348"/>
        <v>0</v>
      </c>
      <c r="AP3726" s="95">
        <f t="shared" si="349"/>
        <v>0</v>
      </c>
      <c r="AS3726">
        <v>0</v>
      </c>
      <c r="AT3726">
        <v>0</v>
      </c>
      <c r="AU3726" t="e">
        <f t="shared" ca="1" si="350"/>
        <v>#NAME?</v>
      </c>
    </row>
    <row r="3727" spans="1:47" x14ac:dyDescent="0.15">
      <c r="A3727" s="21" t="s">
        <v>5000</v>
      </c>
      <c r="B3727" s="22" t="s">
        <v>17</v>
      </c>
      <c r="C3727" s="42">
        <v>2013</v>
      </c>
      <c r="D3727" s="22" t="s">
        <v>4843</v>
      </c>
      <c r="E3727" s="22"/>
      <c r="F3727" s="23">
        <v>24.95</v>
      </c>
      <c r="G3727" s="23">
        <v>24.95</v>
      </c>
      <c r="H3727" s="24">
        <f t="shared" si="345"/>
        <v>0</v>
      </c>
      <c r="I3727" s="153">
        <v>0</v>
      </c>
      <c r="J3727" s="24">
        <f t="shared" si="346"/>
        <v>0</v>
      </c>
      <c r="K3727" s="25">
        <f t="shared" si="347"/>
        <v>0</v>
      </c>
      <c r="L3727">
        <v>0</v>
      </c>
      <c r="M3727">
        <v>32964608</v>
      </c>
      <c r="N3727">
        <v>42065747</v>
      </c>
      <c r="O3727" s="52">
        <v>0</v>
      </c>
      <c r="P3727" s="52">
        <v>0</v>
      </c>
      <c r="Q3727" s="52">
        <v>0</v>
      </c>
      <c r="R3727" s="52">
        <v>0</v>
      </c>
      <c r="S3727" s="52">
        <v>0</v>
      </c>
      <c r="T3727" s="52">
        <v>0</v>
      </c>
      <c r="U3727" s="52">
        <v>0</v>
      </c>
      <c r="V3727" s="52">
        <v>0</v>
      </c>
      <c r="W3727" s="52">
        <v>0</v>
      </c>
      <c r="X3727" s="52">
        <v>0</v>
      </c>
      <c r="Y3727" s="52">
        <v>0</v>
      </c>
      <c r="Z3727" s="52">
        <v>0</v>
      </c>
      <c r="AA3727" s="25">
        <v>0</v>
      </c>
      <c r="AB3727" s="25">
        <v>0</v>
      </c>
      <c r="AC3727" s="25">
        <v>0</v>
      </c>
      <c r="AD3727" s="25">
        <v>0</v>
      </c>
      <c r="AE3727" s="25">
        <v>0</v>
      </c>
      <c r="AF3727" s="25">
        <v>0</v>
      </c>
      <c r="AG3727" s="25">
        <v>0</v>
      </c>
      <c r="AH3727" s="25">
        <v>0</v>
      </c>
      <c r="AI3727" s="25">
        <v>0</v>
      </c>
      <c r="AJ3727" s="25">
        <v>0</v>
      </c>
      <c r="AK3727" s="25">
        <v>0</v>
      </c>
      <c r="AL3727" s="25">
        <v>0</v>
      </c>
      <c r="AM3727" s="95">
        <v>0</v>
      </c>
      <c r="AN3727" s="95" t="e">
        <f ca="1">IF(MengeInEEGSummieren(M3727),AM3727,0)</f>
        <v>#NAME?</v>
      </c>
      <c r="AO3727" s="95">
        <f t="shared" si="348"/>
        <v>0</v>
      </c>
      <c r="AP3727" s="95">
        <f t="shared" si="349"/>
        <v>0</v>
      </c>
      <c r="AS3727">
        <v>0</v>
      </c>
      <c r="AT3727">
        <v>0</v>
      </c>
      <c r="AU3727" t="e">
        <f t="shared" ca="1" si="350"/>
        <v>#NAME?</v>
      </c>
    </row>
    <row r="3728" spans="1:47" x14ac:dyDescent="0.15">
      <c r="A3728" s="21" t="s">
        <v>5001</v>
      </c>
      <c r="B3728" s="22" t="s">
        <v>17</v>
      </c>
      <c r="C3728" s="42">
        <v>2013</v>
      </c>
      <c r="D3728" s="22" t="s">
        <v>4845</v>
      </c>
      <c r="E3728" s="22"/>
      <c r="F3728" s="23">
        <v>24.95</v>
      </c>
      <c r="G3728" s="23">
        <v>24.95</v>
      </c>
      <c r="H3728" s="24">
        <f t="shared" ref="H3728:H3791" si="351">AM3728</f>
        <v>0</v>
      </c>
      <c r="I3728" s="153">
        <v>0</v>
      </c>
      <c r="J3728" s="24">
        <f t="shared" ref="J3728:J3791" si="352">SUM(O3728:Z3728,AT3728)</f>
        <v>0</v>
      </c>
      <c r="K3728" s="25">
        <f t="shared" ref="K3728:K3791" si="353">SUM(AA3728:AL3728,AS3728)</f>
        <v>0</v>
      </c>
      <c r="L3728">
        <v>0</v>
      </c>
      <c r="M3728">
        <v>32964608</v>
      </c>
      <c r="N3728">
        <v>42065747</v>
      </c>
      <c r="O3728" s="52">
        <v>0</v>
      </c>
      <c r="P3728" s="52">
        <v>0</v>
      </c>
      <c r="Q3728" s="52">
        <v>0</v>
      </c>
      <c r="R3728" s="52">
        <v>0</v>
      </c>
      <c r="S3728" s="52">
        <v>0</v>
      </c>
      <c r="T3728" s="52">
        <v>0</v>
      </c>
      <c r="U3728" s="52">
        <v>0</v>
      </c>
      <c r="V3728" s="52">
        <v>0</v>
      </c>
      <c r="W3728" s="52">
        <v>0</v>
      </c>
      <c r="X3728" s="52">
        <v>0</v>
      </c>
      <c r="Y3728" s="52">
        <v>0</v>
      </c>
      <c r="Z3728" s="52">
        <v>0</v>
      </c>
      <c r="AA3728" s="25">
        <v>0</v>
      </c>
      <c r="AB3728" s="25">
        <v>0</v>
      </c>
      <c r="AC3728" s="25">
        <v>0</v>
      </c>
      <c r="AD3728" s="25">
        <v>0</v>
      </c>
      <c r="AE3728" s="25">
        <v>0</v>
      </c>
      <c r="AF3728" s="25">
        <v>0</v>
      </c>
      <c r="AG3728" s="25">
        <v>0</v>
      </c>
      <c r="AH3728" s="25">
        <v>0</v>
      </c>
      <c r="AI3728" s="25">
        <v>0</v>
      </c>
      <c r="AJ3728" s="25">
        <v>0</v>
      </c>
      <c r="AK3728" s="25">
        <v>0</v>
      </c>
      <c r="AL3728" s="25">
        <v>0</v>
      </c>
      <c r="AM3728" s="95">
        <v>0</v>
      </c>
      <c r="AN3728" s="95" t="e">
        <f ca="1">IF(MengeInEEGSummieren(M3728),AM3728,0)</f>
        <v>#NAME?</v>
      </c>
      <c r="AO3728" s="95">
        <f t="shared" ref="AO3728:AO3791" si="354">IF(AQ3728,$H3728,0)</f>
        <v>0</v>
      </c>
      <c r="AP3728" s="95">
        <f t="shared" ref="AP3728:AP3791" si="355">IF(AR3728,$H3728,0)</f>
        <v>0</v>
      </c>
      <c r="AS3728">
        <v>0</v>
      </c>
      <c r="AT3728">
        <v>0</v>
      </c>
      <c r="AU3728" t="e">
        <f t="shared" ref="AU3728:AU3791" ca="1" si="356">EVFlag(M3728)</f>
        <v>#NAME?</v>
      </c>
    </row>
    <row r="3729" spans="1:47" x14ac:dyDescent="0.15">
      <c r="A3729" s="21" t="s">
        <v>5002</v>
      </c>
      <c r="B3729" s="22" t="s">
        <v>17</v>
      </c>
      <c r="C3729" s="42">
        <v>2013</v>
      </c>
      <c r="D3729" s="22" t="s">
        <v>4847</v>
      </c>
      <c r="E3729" s="22"/>
      <c r="F3729" s="23">
        <v>15.97</v>
      </c>
      <c r="G3729" s="23">
        <v>15.97</v>
      </c>
      <c r="H3729" s="24">
        <f t="shared" si="351"/>
        <v>0</v>
      </c>
      <c r="I3729" s="153">
        <v>0</v>
      </c>
      <c r="J3729" s="24">
        <f t="shared" si="352"/>
        <v>0</v>
      </c>
      <c r="K3729" s="25">
        <f t="shared" si="353"/>
        <v>0</v>
      </c>
      <c r="L3729">
        <v>0</v>
      </c>
      <c r="M3729">
        <v>32964608</v>
      </c>
      <c r="N3729">
        <v>42065747</v>
      </c>
      <c r="O3729" s="52">
        <v>0</v>
      </c>
      <c r="P3729" s="52">
        <v>0</v>
      </c>
      <c r="Q3729" s="52">
        <v>0</v>
      </c>
      <c r="R3729" s="52">
        <v>0</v>
      </c>
      <c r="S3729" s="52">
        <v>0</v>
      </c>
      <c r="T3729" s="52">
        <v>0</v>
      </c>
      <c r="U3729" s="52">
        <v>0</v>
      </c>
      <c r="V3729" s="52">
        <v>0</v>
      </c>
      <c r="W3729" s="52">
        <v>0</v>
      </c>
      <c r="X3729" s="52">
        <v>0</v>
      </c>
      <c r="Y3729" s="52">
        <v>0</v>
      </c>
      <c r="Z3729" s="52">
        <v>0</v>
      </c>
      <c r="AA3729" s="25">
        <v>0</v>
      </c>
      <c r="AB3729" s="25">
        <v>0</v>
      </c>
      <c r="AC3729" s="25">
        <v>0</v>
      </c>
      <c r="AD3729" s="25">
        <v>0</v>
      </c>
      <c r="AE3729" s="25">
        <v>0</v>
      </c>
      <c r="AF3729" s="25">
        <v>0</v>
      </c>
      <c r="AG3729" s="25">
        <v>0</v>
      </c>
      <c r="AH3729" s="25">
        <v>0</v>
      </c>
      <c r="AI3729" s="25">
        <v>0</v>
      </c>
      <c r="AJ3729" s="25">
        <v>0</v>
      </c>
      <c r="AK3729" s="25">
        <v>0</v>
      </c>
      <c r="AL3729" s="25">
        <v>0</v>
      </c>
      <c r="AM3729" s="95">
        <v>0</v>
      </c>
      <c r="AN3729" s="95" t="e">
        <f ca="1">IF(MengeInEEGSummieren(M3729),AM3729,0)</f>
        <v>#NAME?</v>
      </c>
      <c r="AO3729" s="95">
        <f t="shared" si="354"/>
        <v>0</v>
      </c>
      <c r="AP3729" s="95">
        <f t="shared" si="355"/>
        <v>0</v>
      </c>
      <c r="AS3729">
        <v>0</v>
      </c>
      <c r="AT3729">
        <v>0</v>
      </c>
      <c r="AU3729" t="e">
        <f t="shared" ca="1" si="356"/>
        <v>#NAME?</v>
      </c>
    </row>
    <row r="3730" spans="1:47" x14ac:dyDescent="0.15">
      <c r="A3730" s="21" t="s">
        <v>5003</v>
      </c>
      <c r="B3730" s="22" t="s">
        <v>17</v>
      </c>
      <c r="C3730" s="42">
        <v>2013</v>
      </c>
      <c r="D3730" s="22" t="s">
        <v>4849</v>
      </c>
      <c r="E3730" s="22"/>
      <c r="F3730" s="23">
        <v>21.97</v>
      </c>
      <c r="G3730" s="23">
        <v>21.97</v>
      </c>
      <c r="H3730" s="24">
        <f t="shared" si="351"/>
        <v>0</v>
      </c>
      <c r="I3730" s="153">
        <v>0</v>
      </c>
      <c r="J3730" s="24">
        <f t="shared" si="352"/>
        <v>0</v>
      </c>
      <c r="K3730" s="25">
        <f t="shared" si="353"/>
        <v>0</v>
      </c>
      <c r="L3730">
        <v>0</v>
      </c>
      <c r="M3730">
        <v>32964608</v>
      </c>
      <c r="N3730">
        <v>42065747</v>
      </c>
      <c r="O3730" s="52">
        <v>0</v>
      </c>
      <c r="P3730" s="52">
        <v>0</v>
      </c>
      <c r="Q3730" s="52">
        <v>0</v>
      </c>
      <c r="R3730" s="52">
        <v>0</v>
      </c>
      <c r="S3730" s="52">
        <v>0</v>
      </c>
      <c r="T3730" s="52">
        <v>0</v>
      </c>
      <c r="U3730" s="52">
        <v>0</v>
      </c>
      <c r="V3730" s="52">
        <v>0</v>
      </c>
      <c r="W3730" s="52">
        <v>0</v>
      </c>
      <c r="X3730" s="52">
        <v>0</v>
      </c>
      <c r="Y3730" s="52">
        <v>0</v>
      </c>
      <c r="Z3730" s="52">
        <v>0</v>
      </c>
      <c r="AA3730" s="25">
        <v>0</v>
      </c>
      <c r="AB3730" s="25">
        <v>0</v>
      </c>
      <c r="AC3730" s="25">
        <v>0</v>
      </c>
      <c r="AD3730" s="25">
        <v>0</v>
      </c>
      <c r="AE3730" s="25">
        <v>0</v>
      </c>
      <c r="AF3730" s="25">
        <v>0</v>
      </c>
      <c r="AG3730" s="25">
        <v>0</v>
      </c>
      <c r="AH3730" s="25">
        <v>0</v>
      </c>
      <c r="AI3730" s="25">
        <v>0</v>
      </c>
      <c r="AJ3730" s="25">
        <v>0</v>
      </c>
      <c r="AK3730" s="25">
        <v>0</v>
      </c>
      <c r="AL3730" s="25">
        <v>0</v>
      </c>
      <c r="AM3730" s="95">
        <v>0</v>
      </c>
      <c r="AN3730" s="95" t="e">
        <f ca="1">IF(MengeInEEGSummieren(M3730),AM3730,0)</f>
        <v>#NAME?</v>
      </c>
      <c r="AO3730" s="95">
        <f t="shared" si="354"/>
        <v>0</v>
      </c>
      <c r="AP3730" s="95">
        <f t="shared" si="355"/>
        <v>0</v>
      </c>
      <c r="AS3730">
        <v>0</v>
      </c>
      <c r="AT3730">
        <v>0</v>
      </c>
      <c r="AU3730" t="e">
        <f t="shared" ca="1" si="356"/>
        <v>#NAME?</v>
      </c>
    </row>
    <row r="3731" spans="1:47" x14ac:dyDescent="0.15">
      <c r="A3731" s="21" t="s">
        <v>5004</v>
      </c>
      <c r="B3731" s="22" t="s">
        <v>17</v>
      </c>
      <c r="C3731" s="42">
        <v>2013</v>
      </c>
      <c r="D3731" s="22" t="s">
        <v>4851</v>
      </c>
      <c r="E3731" s="22"/>
      <c r="F3731" s="23">
        <v>23.97</v>
      </c>
      <c r="G3731" s="23">
        <v>23.97</v>
      </c>
      <c r="H3731" s="24">
        <f t="shared" si="351"/>
        <v>0</v>
      </c>
      <c r="I3731" s="153">
        <v>0</v>
      </c>
      <c r="J3731" s="24">
        <f t="shared" si="352"/>
        <v>0</v>
      </c>
      <c r="K3731" s="25">
        <f t="shared" si="353"/>
        <v>0</v>
      </c>
      <c r="L3731">
        <v>0</v>
      </c>
      <c r="M3731">
        <v>32964608</v>
      </c>
      <c r="N3731">
        <v>42065747</v>
      </c>
      <c r="O3731" s="52">
        <v>0</v>
      </c>
      <c r="P3731" s="52">
        <v>0</v>
      </c>
      <c r="Q3731" s="52">
        <v>0</v>
      </c>
      <c r="R3731" s="52">
        <v>0</v>
      </c>
      <c r="S3731" s="52">
        <v>0</v>
      </c>
      <c r="T3731" s="52">
        <v>0</v>
      </c>
      <c r="U3731" s="52">
        <v>0</v>
      </c>
      <c r="V3731" s="52">
        <v>0</v>
      </c>
      <c r="W3731" s="52">
        <v>0</v>
      </c>
      <c r="X3731" s="52">
        <v>0</v>
      </c>
      <c r="Y3731" s="52">
        <v>0</v>
      </c>
      <c r="Z3731" s="52">
        <v>0</v>
      </c>
      <c r="AA3731" s="25">
        <v>0</v>
      </c>
      <c r="AB3731" s="25">
        <v>0</v>
      </c>
      <c r="AC3731" s="25">
        <v>0</v>
      </c>
      <c r="AD3731" s="25">
        <v>0</v>
      </c>
      <c r="AE3731" s="25">
        <v>0</v>
      </c>
      <c r="AF3731" s="25">
        <v>0</v>
      </c>
      <c r="AG3731" s="25">
        <v>0</v>
      </c>
      <c r="AH3731" s="25">
        <v>0</v>
      </c>
      <c r="AI3731" s="25">
        <v>0</v>
      </c>
      <c r="AJ3731" s="25">
        <v>0</v>
      </c>
      <c r="AK3731" s="25">
        <v>0</v>
      </c>
      <c r="AL3731" s="25">
        <v>0</v>
      </c>
      <c r="AM3731" s="95">
        <v>0</v>
      </c>
      <c r="AN3731" s="95" t="e">
        <f ca="1">IF(MengeInEEGSummieren(M3731),AM3731,0)</f>
        <v>#NAME?</v>
      </c>
      <c r="AO3731" s="95">
        <f t="shared" si="354"/>
        <v>0</v>
      </c>
      <c r="AP3731" s="95">
        <f t="shared" si="355"/>
        <v>0</v>
      </c>
      <c r="AS3731">
        <v>0</v>
      </c>
      <c r="AT3731">
        <v>0</v>
      </c>
      <c r="AU3731" t="e">
        <f t="shared" ca="1" si="356"/>
        <v>#NAME?</v>
      </c>
    </row>
    <row r="3732" spans="1:47" x14ac:dyDescent="0.15">
      <c r="A3732" s="21" t="s">
        <v>5005</v>
      </c>
      <c r="B3732" s="22" t="s">
        <v>17</v>
      </c>
      <c r="C3732" s="42">
        <v>2013</v>
      </c>
      <c r="D3732" s="22" t="s">
        <v>4853</v>
      </c>
      <c r="E3732" s="22"/>
      <c r="F3732" s="23">
        <v>23.97</v>
      </c>
      <c r="G3732" s="23">
        <v>23.97</v>
      </c>
      <c r="H3732" s="24">
        <f t="shared" si="351"/>
        <v>0</v>
      </c>
      <c r="I3732" s="153">
        <v>0</v>
      </c>
      <c r="J3732" s="24">
        <f t="shared" si="352"/>
        <v>0</v>
      </c>
      <c r="K3732" s="25">
        <f t="shared" si="353"/>
        <v>0</v>
      </c>
      <c r="L3732">
        <v>0</v>
      </c>
      <c r="M3732">
        <v>32964608</v>
      </c>
      <c r="N3732">
        <v>42065747</v>
      </c>
      <c r="O3732" s="52">
        <v>0</v>
      </c>
      <c r="P3732" s="52">
        <v>0</v>
      </c>
      <c r="Q3732" s="52">
        <v>0</v>
      </c>
      <c r="R3732" s="52">
        <v>0</v>
      </c>
      <c r="S3732" s="52">
        <v>0</v>
      </c>
      <c r="T3732" s="52">
        <v>0</v>
      </c>
      <c r="U3732" s="52">
        <v>0</v>
      </c>
      <c r="V3732" s="52">
        <v>0</v>
      </c>
      <c r="W3732" s="52">
        <v>0</v>
      </c>
      <c r="X3732" s="52">
        <v>0</v>
      </c>
      <c r="Y3732" s="52">
        <v>0</v>
      </c>
      <c r="Z3732" s="52">
        <v>0</v>
      </c>
      <c r="AA3732" s="25">
        <v>0</v>
      </c>
      <c r="AB3732" s="25">
        <v>0</v>
      </c>
      <c r="AC3732" s="25">
        <v>0</v>
      </c>
      <c r="AD3732" s="25">
        <v>0</v>
      </c>
      <c r="AE3732" s="25">
        <v>0</v>
      </c>
      <c r="AF3732" s="25">
        <v>0</v>
      </c>
      <c r="AG3732" s="25">
        <v>0</v>
      </c>
      <c r="AH3732" s="25">
        <v>0</v>
      </c>
      <c r="AI3732" s="25">
        <v>0</v>
      </c>
      <c r="AJ3732" s="25">
        <v>0</v>
      </c>
      <c r="AK3732" s="25">
        <v>0</v>
      </c>
      <c r="AL3732" s="25">
        <v>0</v>
      </c>
      <c r="AM3732" s="95">
        <v>0</v>
      </c>
      <c r="AN3732" s="95" t="e">
        <f ca="1">IF(MengeInEEGSummieren(M3732),AM3732,0)</f>
        <v>#NAME?</v>
      </c>
      <c r="AO3732" s="95">
        <f t="shared" si="354"/>
        <v>0</v>
      </c>
      <c r="AP3732" s="95">
        <f t="shared" si="355"/>
        <v>0</v>
      </c>
      <c r="AS3732">
        <v>0</v>
      </c>
      <c r="AT3732">
        <v>0</v>
      </c>
      <c r="AU3732" t="e">
        <f t="shared" ca="1" si="356"/>
        <v>#NAME?</v>
      </c>
    </row>
    <row r="3733" spans="1:47" x14ac:dyDescent="0.15">
      <c r="A3733" s="21" t="s">
        <v>5006</v>
      </c>
      <c r="B3733" s="22" t="s">
        <v>17</v>
      </c>
      <c r="C3733" s="42">
        <v>2013</v>
      </c>
      <c r="D3733" s="22" t="s">
        <v>4855</v>
      </c>
      <c r="E3733" s="22"/>
      <c r="F3733" s="23">
        <v>14.99</v>
      </c>
      <c r="G3733" s="23">
        <v>14.99</v>
      </c>
      <c r="H3733" s="24">
        <f t="shared" si="351"/>
        <v>0</v>
      </c>
      <c r="I3733" s="153">
        <v>0</v>
      </c>
      <c r="J3733" s="24">
        <f t="shared" si="352"/>
        <v>0</v>
      </c>
      <c r="K3733" s="25">
        <f t="shared" si="353"/>
        <v>0</v>
      </c>
      <c r="L3733">
        <v>0</v>
      </c>
      <c r="M3733">
        <v>32964608</v>
      </c>
      <c r="N3733">
        <v>42065747</v>
      </c>
      <c r="O3733" s="52">
        <v>0</v>
      </c>
      <c r="P3733" s="52">
        <v>0</v>
      </c>
      <c r="Q3733" s="52">
        <v>0</v>
      </c>
      <c r="R3733" s="52">
        <v>0</v>
      </c>
      <c r="S3733" s="52">
        <v>0</v>
      </c>
      <c r="T3733" s="52">
        <v>0</v>
      </c>
      <c r="U3733" s="52">
        <v>0</v>
      </c>
      <c r="V3733" s="52">
        <v>0</v>
      </c>
      <c r="W3733" s="52">
        <v>0</v>
      </c>
      <c r="X3733" s="52">
        <v>0</v>
      </c>
      <c r="Y3733" s="52">
        <v>0</v>
      </c>
      <c r="Z3733" s="52">
        <v>0</v>
      </c>
      <c r="AA3733" s="25">
        <v>0</v>
      </c>
      <c r="AB3733" s="25">
        <v>0</v>
      </c>
      <c r="AC3733" s="25">
        <v>0</v>
      </c>
      <c r="AD3733" s="25">
        <v>0</v>
      </c>
      <c r="AE3733" s="25">
        <v>0</v>
      </c>
      <c r="AF3733" s="25">
        <v>0</v>
      </c>
      <c r="AG3733" s="25">
        <v>0</v>
      </c>
      <c r="AH3733" s="25">
        <v>0</v>
      </c>
      <c r="AI3733" s="25">
        <v>0</v>
      </c>
      <c r="AJ3733" s="25">
        <v>0</v>
      </c>
      <c r="AK3733" s="25">
        <v>0</v>
      </c>
      <c r="AL3733" s="25">
        <v>0</v>
      </c>
      <c r="AM3733" s="95">
        <v>0</v>
      </c>
      <c r="AN3733" s="95" t="e">
        <f ca="1">IF(MengeInEEGSummieren(M3733),AM3733,0)</f>
        <v>#NAME?</v>
      </c>
      <c r="AO3733" s="95">
        <f t="shared" si="354"/>
        <v>0</v>
      </c>
      <c r="AP3733" s="95">
        <f t="shared" si="355"/>
        <v>0</v>
      </c>
      <c r="AS3733">
        <v>0</v>
      </c>
      <c r="AT3733">
        <v>0</v>
      </c>
      <c r="AU3733" t="e">
        <f t="shared" ca="1" si="356"/>
        <v>#NAME?</v>
      </c>
    </row>
    <row r="3734" spans="1:47" x14ac:dyDescent="0.15">
      <c r="A3734" s="21" t="s">
        <v>5007</v>
      </c>
      <c r="B3734" s="22" t="s">
        <v>17</v>
      </c>
      <c r="C3734" s="42">
        <v>2013</v>
      </c>
      <c r="D3734" s="22" t="s">
        <v>4857</v>
      </c>
      <c r="E3734" s="22"/>
      <c r="F3734" s="23">
        <v>20.99</v>
      </c>
      <c r="G3734" s="23">
        <v>20.99</v>
      </c>
      <c r="H3734" s="24">
        <f t="shared" si="351"/>
        <v>0</v>
      </c>
      <c r="I3734" s="153">
        <v>0</v>
      </c>
      <c r="J3734" s="24">
        <f t="shared" si="352"/>
        <v>0</v>
      </c>
      <c r="K3734" s="25">
        <f t="shared" si="353"/>
        <v>0</v>
      </c>
      <c r="L3734">
        <v>0</v>
      </c>
      <c r="M3734">
        <v>32964608</v>
      </c>
      <c r="N3734">
        <v>42065747</v>
      </c>
      <c r="O3734" s="52">
        <v>0</v>
      </c>
      <c r="P3734" s="52">
        <v>0</v>
      </c>
      <c r="Q3734" s="52">
        <v>0</v>
      </c>
      <c r="R3734" s="52">
        <v>0</v>
      </c>
      <c r="S3734" s="52">
        <v>0</v>
      </c>
      <c r="T3734" s="52">
        <v>0</v>
      </c>
      <c r="U3734" s="52">
        <v>0</v>
      </c>
      <c r="V3734" s="52">
        <v>0</v>
      </c>
      <c r="W3734" s="52">
        <v>0</v>
      </c>
      <c r="X3734" s="52">
        <v>0</v>
      </c>
      <c r="Y3734" s="52">
        <v>0</v>
      </c>
      <c r="Z3734" s="52">
        <v>0</v>
      </c>
      <c r="AA3734" s="25">
        <v>0</v>
      </c>
      <c r="AB3734" s="25">
        <v>0</v>
      </c>
      <c r="AC3734" s="25">
        <v>0</v>
      </c>
      <c r="AD3734" s="25">
        <v>0</v>
      </c>
      <c r="AE3734" s="25">
        <v>0</v>
      </c>
      <c r="AF3734" s="25">
        <v>0</v>
      </c>
      <c r="AG3734" s="25">
        <v>0</v>
      </c>
      <c r="AH3734" s="25">
        <v>0</v>
      </c>
      <c r="AI3734" s="25">
        <v>0</v>
      </c>
      <c r="AJ3734" s="25">
        <v>0</v>
      </c>
      <c r="AK3734" s="25">
        <v>0</v>
      </c>
      <c r="AL3734" s="25">
        <v>0</v>
      </c>
      <c r="AM3734" s="95">
        <v>0</v>
      </c>
      <c r="AN3734" s="95" t="e">
        <f ca="1">IF(MengeInEEGSummieren(M3734),AM3734,0)</f>
        <v>#NAME?</v>
      </c>
      <c r="AO3734" s="95">
        <f t="shared" si="354"/>
        <v>0</v>
      </c>
      <c r="AP3734" s="95">
        <f t="shared" si="355"/>
        <v>0</v>
      </c>
      <c r="AS3734">
        <v>0</v>
      </c>
      <c r="AT3734">
        <v>0</v>
      </c>
      <c r="AU3734" t="e">
        <f t="shared" ca="1" si="356"/>
        <v>#NAME?</v>
      </c>
    </row>
    <row r="3735" spans="1:47" x14ac:dyDescent="0.15">
      <c r="A3735" s="21" t="s">
        <v>5008</v>
      </c>
      <c r="B3735" s="22" t="s">
        <v>17</v>
      </c>
      <c r="C3735" s="42">
        <v>2013</v>
      </c>
      <c r="D3735" s="22" t="s">
        <v>4859</v>
      </c>
      <c r="E3735" s="22"/>
      <c r="F3735" s="23">
        <v>22.99</v>
      </c>
      <c r="G3735" s="23">
        <v>22.99</v>
      </c>
      <c r="H3735" s="24">
        <f t="shared" si="351"/>
        <v>0</v>
      </c>
      <c r="I3735" s="153">
        <v>0</v>
      </c>
      <c r="J3735" s="24">
        <f t="shared" si="352"/>
        <v>0</v>
      </c>
      <c r="K3735" s="25">
        <f t="shared" si="353"/>
        <v>0</v>
      </c>
      <c r="L3735">
        <v>0</v>
      </c>
      <c r="M3735">
        <v>32964608</v>
      </c>
      <c r="N3735">
        <v>42065747</v>
      </c>
      <c r="O3735" s="52">
        <v>0</v>
      </c>
      <c r="P3735" s="52">
        <v>0</v>
      </c>
      <c r="Q3735" s="52">
        <v>0</v>
      </c>
      <c r="R3735" s="52">
        <v>0</v>
      </c>
      <c r="S3735" s="52">
        <v>0</v>
      </c>
      <c r="T3735" s="52">
        <v>0</v>
      </c>
      <c r="U3735" s="52">
        <v>0</v>
      </c>
      <c r="V3735" s="52">
        <v>0</v>
      </c>
      <c r="W3735" s="52">
        <v>0</v>
      </c>
      <c r="X3735" s="52">
        <v>0</v>
      </c>
      <c r="Y3735" s="52">
        <v>0</v>
      </c>
      <c r="Z3735" s="52">
        <v>0</v>
      </c>
      <c r="AA3735" s="25">
        <v>0</v>
      </c>
      <c r="AB3735" s="25">
        <v>0</v>
      </c>
      <c r="AC3735" s="25">
        <v>0</v>
      </c>
      <c r="AD3735" s="25">
        <v>0</v>
      </c>
      <c r="AE3735" s="25">
        <v>0</v>
      </c>
      <c r="AF3735" s="25">
        <v>0</v>
      </c>
      <c r="AG3735" s="25">
        <v>0</v>
      </c>
      <c r="AH3735" s="25">
        <v>0</v>
      </c>
      <c r="AI3735" s="25">
        <v>0</v>
      </c>
      <c r="AJ3735" s="25">
        <v>0</v>
      </c>
      <c r="AK3735" s="25">
        <v>0</v>
      </c>
      <c r="AL3735" s="25">
        <v>0</v>
      </c>
      <c r="AM3735" s="95">
        <v>0</v>
      </c>
      <c r="AN3735" s="95" t="e">
        <f ca="1">IF(MengeInEEGSummieren(M3735),AM3735,0)</f>
        <v>#NAME?</v>
      </c>
      <c r="AO3735" s="95">
        <f t="shared" si="354"/>
        <v>0</v>
      </c>
      <c r="AP3735" s="95">
        <f t="shared" si="355"/>
        <v>0</v>
      </c>
      <c r="AS3735">
        <v>0</v>
      </c>
      <c r="AT3735">
        <v>0</v>
      </c>
      <c r="AU3735" t="e">
        <f t="shared" ca="1" si="356"/>
        <v>#NAME?</v>
      </c>
    </row>
    <row r="3736" spans="1:47" x14ac:dyDescent="0.15">
      <c r="A3736" s="21" t="s">
        <v>5009</v>
      </c>
      <c r="B3736" s="22" t="s">
        <v>17</v>
      </c>
      <c r="C3736" s="42">
        <v>2013</v>
      </c>
      <c r="D3736" s="22" t="s">
        <v>4861</v>
      </c>
      <c r="E3736" s="22"/>
      <c r="F3736" s="23">
        <v>22.99</v>
      </c>
      <c r="G3736" s="23">
        <v>22.99</v>
      </c>
      <c r="H3736" s="24">
        <f t="shared" si="351"/>
        <v>0</v>
      </c>
      <c r="I3736" s="153">
        <v>0</v>
      </c>
      <c r="J3736" s="24">
        <f t="shared" si="352"/>
        <v>0</v>
      </c>
      <c r="K3736" s="25">
        <f t="shared" si="353"/>
        <v>0</v>
      </c>
      <c r="L3736">
        <v>0</v>
      </c>
      <c r="M3736">
        <v>32964608</v>
      </c>
      <c r="N3736">
        <v>42065747</v>
      </c>
      <c r="O3736" s="52">
        <v>0</v>
      </c>
      <c r="P3736" s="52">
        <v>0</v>
      </c>
      <c r="Q3736" s="52">
        <v>0</v>
      </c>
      <c r="R3736" s="52">
        <v>0</v>
      </c>
      <c r="S3736" s="52">
        <v>0</v>
      </c>
      <c r="T3736" s="52">
        <v>0</v>
      </c>
      <c r="U3736" s="52">
        <v>0</v>
      </c>
      <c r="V3736" s="52">
        <v>0</v>
      </c>
      <c r="W3736" s="52">
        <v>0</v>
      </c>
      <c r="X3736" s="52">
        <v>0</v>
      </c>
      <c r="Y3736" s="52">
        <v>0</v>
      </c>
      <c r="Z3736" s="52">
        <v>0</v>
      </c>
      <c r="AA3736" s="25">
        <v>0</v>
      </c>
      <c r="AB3736" s="25">
        <v>0</v>
      </c>
      <c r="AC3736" s="25">
        <v>0</v>
      </c>
      <c r="AD3736" s="25">
        <v>0</v>
      </c>
      <c r="AE3736" s="25">
        <v>0</v>
      </c>
      <c r="AF3736" s="25">
        <v>0</v>
      </c>
      <c r="AG3736" s="25">
        <v>0</v>
      </c>
      <c r="AH3736" s="25">
        <v>0</v>
      </c>
      <c r="AI3736" s="25">
        <v>0</v>
      </c>
      <c r="AJ3736" s="25">
        <v>0</v>
      </c>
      <c r="AK3736" s="25">
        <v>0</v>
      </c>
      <c r="AL3736" s="25">
        <v>0</v>
      </c>
      <c r="AM3736" s="95">
        <v>0</v>
      </c>
      <c r="AN3736" s="95" t="e">
        <f ca="1">IF(MengeInEEGSummieren(M3736),AM3736,0)</f>
        <v>#NAME?</v>
      </c>
      <c r="AO3736" s="95">
        <f t="shared" si="354"/>
        <v>0</v>
      </c>
      <c r="AP3736" s="95">
        <f t="shared" si="355"/>
        <v>0</v>
      </c>
      <c r="AS3736">
        <v>0</v>
      </c>
      <c r="AT3736">
        <v>0</v>
      </c>
      <c r="AU3736" t="e">
        <f t="shared" ca="1" si="356"/>
        <v>#NAME?</v>
      </c>
    </row>
    <row r="3737" spans="1:47" x14ac:dyDescent="0.15">
      <c r="A3737" s="21" t="s">
        <v>5010</v>
      </c>
      <c r="B3737" s="22" t="s">
        <v>17</v>
      </c>
      <c r="C3737" s="42">
        <v>2013</v>
      </c>
      <c r="D3737" s="22" t="s">
        <v>758</v>
      </c>
      <c r="E3737" s="22"/>
      <c r="F3737" s="23">
        <v>12.05</v>
      </c>
      <c r="G3737" s="23">
        <v>12.05</v>
      </c>
      <c r="H3737" s="24">
        <f t="shared" si="351"/>
        <v>0</v>
      </c>
      <c r="I3737" s="153">
        <v>0</v>
      </c>
      <c r="J3737" s="24">
        <f t="shared" si="352"/>
        <v>0</v>
      </c>
      <c r="K3737" s="25">
        <f t="shared" si="353"/>
        <v>0</v>
      </c>
      <c r="L3737">
        <v>0</v>
      </c>
      <c r="M3737">
        <v>32964608</v>
      </c>
      <c r="N3737">
        <v>42065747</v>
      </c>
      <c r="O3737" s="52">
        <v>0</v>
      </c>
      <c r="P3737" s="52">
        <v>0</v>
      </c>
      <c r="Q3737" s="52">
        <v>0</v>
      </c>
      <c r="R3737" s="52">
        <v>0</v>
      </c>
      <c r="S3737" s="52">
        <v>0</v>
      </c>
      <c r="T3737" s="52">
        <v>0</v>
      </c>
      <c r="U3737" s="52">
        <v>0</v>
      </c>
      <c r="V3737" s="52">
        <v>0</v>
      </c>
      <c r="W3737" s="52">
        <v>0</v>
      </c>
      <c r="X3737" s="52">
        <v>0</v>
      </c>
      <c r="Y3737" s="52">
        <v>0</v>
      </c>
      <c r="Z3737" s="52">
        <v>0</v>
      </c>
      <c r="AA3737" s="25">
        <v>0</v>
      </c>
      <c r="AB3737" s="25">
        <v>0</v>
      </c>
      <c r="AC3737" s="25">
        <v>0</v>
      </c>
      <c r="AD3737" s="25">
        <v>0</v>
      </c>
      <c r="AE3737" s="25">
        <v>0</v>
      </c>
      <c r="AF3737" s="25">
        <v>0</v>
      </c>
      <c r="AG3737" s="25">
        <v>0</v>
      </c>
      <c r="AH3737" s="25">
        <v>0</v>
      </c>
      <c r="AI3737" s="25">
        <v>0</v>
      </c>
      <c r="AJ3737" s="25">
        <v>0</v>
      </c>
      <c r="AK3737" s="25">
        <v>0</v>
      </c>
      <c r="AL3737" s="25">
        <v>0</v>
      </c>
      <c r="AM3737" s="95">
        <v>0</v>
      </c>
      <c r="AN3737" s="95" t="e">
        <f ca="1">IF(MengeInEEGSummieren(M3737),AM3737,0)</f>
        <v>#NAME?</v>
      </c>
      <c r="AO3737" s="95">
        <f t="shared" si="354"/>
        <v>0</v>
      </c>
      <c r="AP3737" s="95">
        <f t="shared" si="355"/>
        <v>0</v>
      </c>
      <c r="AS3737">
        <v>0</v>
      </c>
      <c r="AT3737">
        <v>0</v>
      </c>
      <c r="AU3737" t="e">
        <f t="shared" ca="1" si="356"/>
        <v>#NAME?</v>
      </c>
    </row>
    <row r="3738" spans="1:47" x14ac:dyDescent="0.15">
      <c r="A3738" s="21" t="s">
        <v>5011</v>
      </c>
      <c r="B3738" s="22" t="s">
        <v>17</v>
      </c>
      <c r="C3738" s="42">
        <v>2013</v>
      </c>
      <c r="D3738" s="22" t="s">
        <v>4864</v>
      </c>
      <c r="E3738" s="22"/>
      <c r="F3738" s="23">
        <v>18.05</v>
      </c>
      <c r="G3738" s="23">
        <v>18.05</v>
      </c>
      <c r="H3738" s="24">
        <f t="shared" si="351"/>
        <v>0</v>
      </c>
      <c r="I3738" s="153">
        <v>0</v>
      </c>
      <c r="J3738" s="24">
        <f t="shared" si="352"/>
        <v>0</v>
      </c>
      <c r="K3738" s="25">
        <f t="shared" si="353"/>
        <v>0</v>
      </c>
      <c r="L3738">
        <v>0</v>
      </c>
      <c r="M3738">
        <v>32964608</v>
      </c>
      <c r="N3738">
        <v>42065747</v>
      </c>
      <c r="O3738" s="52">
        <v>0</v>
      </c>
      <c r="P3738" s="52">
        <v>0</v>
      </c>
      <c r="Q3738" s="52">
        <v>0</v>
      </c>
      <c r="R3738" s="52">
        <v>0</v>
      </c>
      <c r="S3738" s="52">
        <v>0</v>
      </c>
      <c r="T3738" s="52">
        <v>0</v>
      </c>
      <c r="U3738" s="52">
        <v>0</v>
      </c>
      <c r="V3738" s="52">
        <v>0</v>
      </c>
      <c r="W3738" s="52">
        <v>0</v>
      </c>
      <c r="X3738" s="52">
        <v>0</v>
      </c>
      <c r="Y3738" s="52">
        <v>0</v>
      </c>
      <c r="Z3738" s="52">
        <v>0</v>
      </c>
      <c r="AA3738" s="25">
        <v>0</v>
      </c>
      <c r="AB3738" s="25">
        <v>0</v>
      </c>
      <c r="AC3738" s="25">
        <v>0</v>
      </c>
      <c r="AD3738" s="25">
        <v>0</v>
      </c>
      <c r="AE3738" s="25">
        <v>0</v>
      </c>
      <c r="AF3738" s="25">
        <v>0</v>
      </c>
      <c r="AG3738" s="25">
        <v>0</v>
      </c>
      <c r="AH3738" s="25">
        <v>0</v>
      </c>
      <c r="AI3738" s="25">
        <v>0</v>
      </c>
      <c r="AJ3738" s="25">
        <v>0</v>
      </c>
      <c r="AK3738" s="25">
        <v>0</v>
      </c>
      <c r="AL3738" s="25">
        <v>0</v>
      </c>
      <c r="AM3738" s="95">
        <v>0</v>
      </c>
      <c r="AN3738" s="95" t="e">
        <f ca="1">IF(MengeInEEGSummieren(M3738),AM3738,0)</f>
        <v>#NAME?</v>
      </c>
      <c r="AO3738" s="95">
        <f t="shared" si="354"/>
        <v>0</v>
      </c>
      <c r="AP3738" s="95">
        <f t="shared" si="355"/>
        <v>0</v>
      </c>
      <c r="AS3738">
        <v>0</v>
      </c>
      <c r="AT3738">
        <v>0</v>
      </c>
      <c r="AU3738" t="e">
        <f t="shared" ca="1" si="356"/>
        <v>#NAME?</v>
      </c>
    </row>
    <row r="3739" spans="1:47" x14ac:dyDescent="0.15">
      <c r="A3739" s="21" t="s">
        <v>5012</v>
      </c>
      <c r="B3739" s="22" t="s">
        <v>17</v>
      </c>
      <c r="C3739" s="42">
        <v>2013</v>
      </c>
      <c r="D3739" s="22" t="s">
        <v>4866</v>
      </c>
      <c r="E3739" s="22"/>
      <c r="F3739" s="23">
        <v>20.05</v>
      </c>
      <c r="G3739" s="23">
        <v>20.05</v>
      </c>
      <c r="H3739" s="24">
        <f t="shared" si="351"/>
        <v>0</v>
      </c>
      <c r="I3739" s="153">
        <v>0</v>
      </c>
      <c r="J3739" s="24">
        <f t="shared" si="352"/>
        <v>0</v>
      </c>
      <c r="K3739" s="25">
        <f t="shared" si="353"/>
        <v>0</v>
      </c>
      <c r="L3739">
        <v>0</v>
      </c>
      <c r="M3739">
        <v>32964608</v>
      </c>
      <c r="N3739">
        <v>42065747</v>
      </c>
      <c r="O3739" s="52">
        <v>0</v>
      </c>
      <c r="P3739" s="52">
        <v>0</v>
      </c>
      <c r="Q3739" s="52">
        <v>0</v>
      </c>
      <c r="R3739" s="52">
        <v>0</v>
      </c>
      <c r="S3739" s="52">
        <v>0</v>
      </c>
      <c r="T3739" s="52">
        <v>0</v>
      </c>
      <c r="U3739" s="52">
        <v>0</v>
      </c>
      <c r="V3739" s="52">
        <v>0</v>
      </c>
      <c r="W3739" s="52">
        <v>0</v>
      </c>
      <c r="X3739" s="52">
        <v>0</v>
      </c>
      <c r="Y3739" s="52">
        <v>0</v>
      </c>
      <c r="Z3739" s="52">
        <v>0</v>
      </c>
      <c r="AA3739" s="25">
        <v>0</v>
      </c>
      <c r="AB3739" s="25">
        <v>0</v>
      </c>
      <c r="AC3739" s="25">
        <v>0</v>
      </c>
      <c r="AD3739" s="25">
        <v>0</v>
      </c>
      <c r="AE3739" s="25">
        <v>0</v>
      </c>
      <c r="AF3739" s="25">
        <v>0</v>
      </c>
      <c r="AG3739" s="25">
        <v>0</v>
      </c>
      <c r="AH3739" s="25">
        <v>0</v>
      </c>
      <c r="AI3739" s="25">
        <v>0</v>
      </c>
      <c r="AJ3739" s="25">
        <v>0</v>
      </c>
      <c r="AK3739" s="25">
        <v>0</v>
      </c>
      <c r="AL3739" s="25">
        <v>0</v>
      </c>
      <c r="AM3739" s="95">
        <v>0</v>
      </c>
      <c r="AN3739" s="95" t="e">
        <f ca="1">IF(MengeInEEGSummieren(M3739),AM3739,0)</f>
        <v>#NAME?</v>
      </c>
      <c r="AO3739" s="95">
        <f t="shared" si="354"/>
        <v>0</v>
      </c>
      <c r="AP3739" s="95">
        <f t="shared" si="355"/>
        <v>0</v>
      </c>
      <c r="AS3739">
        <v>0</v>
      </c>
      <c r="AT3739">
        <v>0</v>
      </c>
      <c r="AU3739" t="e">
        <f t="shared" ca="1" si="356"/>
        <v>#NAME?</v>
      </c>
    </row>
    <row r="3740" spans="1:47" x14ac:dyDescent="0.15">
      <c r="A3740" s="21" t="s">
        <v>5013</v>
      </c>
      <c r="B3740" s="22" t="s">
        <v>17</v>
      </c>
      <c r="C3740" s="42">
        <v>2013</v>
      </c>
      <c r="D3740" s="22" t="s">
        <v>4868</v>
      </c>
      <c r="E3740" s="22"/>
      <c r="F3740" s="23">
        <v>20.05</v>
      </c>
      <c r="G3740" s="23">
        <v>20.05</v>
      </c>
      <c r="H3740" s="24">
        <f t="shared" si="351"/>
        <v>0</v>
      </c>
      <c r="I3740" s="153">
        <v>0</v>
      </c>
      <c r="J3740" s="24">
        <f t="shared" si="352"/>
        <v>0</v>
      </c>
      <c r="K3740" s="25">
        <f t="shared" si="353"/>
        <v>0</v>
      </c>
      <c r="L3740">
        <v>0</v>
      </c>
      <c r="M3740">
        <v>32964608</v>
      </c>
      <c r="N3740">
        <v>42065747</v>
      </c>
      <c r="O3740" s="52">
        <v>0</v>
      </c>
      <c r="P3740" s="52">
        <v>0</v>
      </c>
      <c r="Q3740" s="52">
        <v>0</v>
      </c>
      <c r="R3740" s="52">
        <v>0</v>
      </c>
      <c r="S3740" s="52">
        <v>0</v>
      </c>
      <c r="T3740" s="52">
        <v>0</v>
      </c>
      <c r="U3740" s="52">
        <v>0</v>
      </c>
      <c r="V3740" s="52">
        <v>0</v>
      </c>
      <c r="W3740" s="52">
        <v>0</v>
      </c>
      <c r="X3740" s="52">
        <v>0</v>
      </c>
      <c r="Y3740" s="52">
        <v>0</v>
      </c>
      <c r="Z3740" s="52">
        <v>0</v>
      </c>
      <c r="AA3740" s="25">
        <v>0</v>
      </c>
      <c r="AB3740" s="25">
        <v>0</v>
      </c>
      <c r="AC3740" s="25">
        <v>0</v>
      </c>
      <c r="AD3740" s="25">
        <v>0</v>
      </c>
      <c r="AE3740" s="25">
        <v>0</v>
      </c>
      <c r="AF3740" s="25">
        <v>0</v>
      </c>
      <c r="AG3740" s="25">
        <v>0</v>
      </c>
      <c r="AH3740" s="25">
        <v>0</v>
      </c>
      <c r="AI3740" s="25">
        <v>0</v>
      </c>
      <c r="AJ3740" s="25">
        <v>0</v>
      </c>
      <c r="AK3740" s="25">
        <v>0</v>
      </c>
      <c r="AL3740" s="25">
        <v>0</v>
      </c>
      <c r="AM3740" s="95">
        <v>0</v>
      </c>
      <c r="AN3740" s="95" t="e">
        <f ca="1">IF(MengeInEEGSummieren(M3740),AM3740,0)</f>
        <v>#NAME?</v>
      </c>
      <c r="AO3740" s="95">
        <f t="shared" si="354"/>
        <v>0</v>
      </c>
      <c r="AP3740" s="95">
        <f t="shared" si="355"/>
        <v>0</v>
      </c>
      <c r="AS3740">
        <v>0</v>
      </c>
      <c r="AT3740">
        <v>0</v>
      </c>
      <c r="AU3740" t="e">
        <f t="shared" ca="1" si="356"/>
        <v>#NAME?</v>
      </c>
    </row>
    <row r="3741" spans="1:47" x14ac:dyDescent="0.15">
      <c r="A3741" s="21" t="s">
        <v>5014</v>
      </c>
      <c r="B3741" s="22" t="s">
        <v>17</v>
      </c>
      <c r="C3741" s="42">
        <v>2013</v>
      </c>
      <c r="D3741" s="22" t="s">
        <v>4870</v>
      </c>
      <c r="E3741" s="22"/>
      <c r="F3741" s="23">
        <v>14.99</v>
      </c>
      <c r="G3741" s="23">
        <v>14.99</v>
      </c>
      <c r="H3741" s="24">
        <f t="shared" si="351"/>
        <v>0</v>
      </c>
      <c r="I3741" s="153">
        <v>0</v>
      </c>
      <c r="J3741" s="24">
        <f t="shared" si="352"/>
        <v>0</v>
      </c>
      <c r="K3741" s="25">
        <f t="shared" si="353"/>
        <v>0</v>
      </c>
      <c r="L3741">
        <v>0</v>
      </c>
      <c r="M3741">
        <v>32964608</v>
      </c>
      <c r="N3741">
        <v>42065747</v>
      </c>
      <c r="O3741" s="52">
        <v>0</v>
      </c>
      <c r="P3741" s="52">
        <v>0</v>
      </c>
      <c r="Q3741" s="52">
        <v>0</v>
      </c>
      <c r="R3741" s="52">
        <v>0</v>
      </c>
      <c r="S3741" s="52">
        <v>0</v>
      </c>
      <c r="T3741" s="52">
        <v>0</v>
      </c>
      <c r="U3741" s="52">
        <v>0</v>
      </c>
      <c r="V3741" s="52">
        <v>0</v>
      </c>
      <c r="W3741" s="52">
        <v>0</v>
      </c>
      <c r="X3741" s="52">
        <v>0</v>
      </c>
      <c r="Y3741" s="52">
        <v>0</v>
      </c>
      <c r="Z3741" s="52">
        <v>0</v>
      </c>
      <c r="AA3741" s="25">
        <v>0</v>
      </c>
      <c r="AB3741" s="25">
        <v>0</v>
      </c>
      <c r="AC3741" s="25">
        <v>0</v>
      </c>
      <c r="AD3741" s="25">
        <v>0</v>
      </c>
      <c r="AE3741" s="25">
        <v>0</v>
      </c>
      <c r="AF3741" s="25">
        <v>0</v>
      </c>
      <c r="AG3741" s="25">
        <v>0</v>
      </c>
      <c r="AH3741" s="25">
        <v>0</v>
      </c>
      <c r="AI3741" s="25">
        <v>0</v>
      </c>
      <c r="AJ3741" s="25">
        <v>0</v>
      </c>
      <c r="AK3741" s="25">
        <v>0</v>
      </c>
      <c r="AL3741" s="25">
        <v>0</v>
      </c>
      <c r="AM3741" s="95">
        <v>0</v>
      </c>
      <c r="AN3741" s="95" t="e">
        <f ca="1">IF(MengeInEEGSummieren(M3741),AM3741,0)</f>
        <v>#NAME?</v>
      </c>
      <c r="AO3741" s="95">
        <f t="shared" si="354"/>
        <v>0</v>
      </c>
      <c r="AP3741" s="95">
        <f t="shared" si="355"/>
        <v>0</v>
      </c>
      <c r="AS3741">
        <v>0</v>
      </c>
      <c r="AT3741">
        <v>0</v>
      </c>
      <c r="AU3741" t="e">
        <f t="shared" ca="1" si="356"/>
        <v>#NAME?</v>
      </c>
    </row>
    <row r="3742" spans="1:47" x14ac:dyDescent="0.15">
      <c r="A3742" s="21" t="s">
        <v>5015</v>
      </c>
      <c r="B3742" s="22" t="s">
        <v>17</v>
      </c>
      <c r="C3742" s="42">
        <v>2013</v>
      </c>
      <c r="D3742" s="22" t="s">
        <v>4872</v>
      </c>
      <c r="E3742" s="22"/>
      <c r="F3742" s="23">
        <v>20.99</v>
      </c>
      <c r="G3742" s="23">
        <v>20.99</v>
      </c>
      <c r="H3742" s="24">
        <f t="shared" si="351"/>
        <v>0</v>
      </c>
      <c r="I3742" s="153">
        <v>0</v>
      </c>
      <c r="J3742" s="24">
        <f t="shared" si="352"/>
        <v>0</v>
      </c>
      <c r="K3742" s="25">
        <f t="shared" si="353"/>
        <v>0</v>
      </c>
      <c r="L3742">
        <v>0</v>
      </c>
      <c r="M3742">
        <v>32964608</v>
      </c>
      <c r="N3742">
        <v>42065747</v>
      </c>
      <c r="O3742" s="52">
        <v>0</v>
      </c>
      <c r="P3742" s="52">
        <v>0</v>
      </c>
      <c r="Q3742" s="52">
        <v>0</v>
      </c>
      <c r="R3742" s="52">
        <v>0</v>
      </c>
      <c r="S3742" s="52">
        <v>0</v>
      </c>
      <c r="T3742" s="52">
        <v>0</v>
      </c>
      <c r="U3742" s="52">
        <v>0</v>
      </c>
      <c r="V3742" s="52">
        <v>0</v>
      </c>
      <c r="W3742" s="52">
        <v>0</v>
      </c>
      <c r="X3742" s="52">
        <v>0</v>
      </c>
      <c r="Y3742" s="52">
        <v>0</v>
      </c>
      <c r="Z3742" s="52">
        <v>0</v>
      </c>
      <c r="AA3742" s="25">
        <v>0</v>
      </c>
      <c r="AB3742" s="25">
        <v>0</v>
      </c>
      <c r="AC3742" s="25">
        <v>0</v>
      </c>
      <c r="AD3742" s="25">
        <v>0</v>
      </c>
      <c r="AE3742" s="25">
        <v>0</v>
      </c>
      <c r="AF3742" s="25">
        <v>0</v>
      </c>
      <c r="AG3742" s="25">
        <v>0</v>
      </c>
      <c r="AH3742" s="25">
        <v>0</v>
      </c>
      <c r="AI3742" s="25">
        <v>0</v>
      </c>
      <c r="AJ3742" s="25">
        <v>0</v>
      </c>
      <c r="AK3742" s="25">
        <v>0</v>
      </c>
      <c r="AL3742" s="25">
        <v>0</v>
      </c>
      <c r="AM3742" s="95">
        <v>0</v>
      </c>
      <c r="AN3742" s="95" t="e">
        <f ca="1">IF(MengeInEEGSummieren(M3742),AM3742,0)</f>
        <v>#NAME?</v>
      </c>
      <c r="AO3742" s="95">
        <f t="shared" si="354"/>
        <v>0</v>
      </c>
      <c r="AP3742" s="95">
        <f t="shared" si="355"/>
        <v>0</v>
      </c>
      <c r="AS3742">
        <v>0</v>
      </c>
      <c r="AT3742">
        <v>0</v>
      </c>
      <c r="AU3742" t="e">
        <f t="shared" ca="1" si="356"/>
        <v>#NAME?</v>
      </c>
    </row>
    <row r="3743" spans="1:47" x14ac:dyDescent="0.15">
      <c r="A3743" s="21" t="s">
        <v>5016</v>
      </c>
      <c r="B3743" s="22" t="s">
        <v>17</v>
      </c>
      <c r="C3743" s="42">
        <v>2013</v>
      </c>
      <c r="D3743" s="22" t="s">
        <v>4874</v>
      </c>
      <c r="E3743" s="22"/>
      <c r="F3743" s="23">
        <v>22.99</v>
      </c>
      <c r="G3743" s="23">
        <v>22.99</v>
      </c>
      <c r="H3743" s="24">
        <f t="shared" si="351"/>
        <v>0</v>
      </c>
      <c r="I3743" s="153">
        <v>0</v>
      </c>
      <c r="J3743" s="24">
        <f t="shared" si="352"/>
        <v>0</v>
      </c>
      <c r="K3743" s="25">
        <f t="shared" si="353"/>
        <v>0</v>
      </c>
      <c r="L3743">
        <v>0</v>
      </c>
      <c r="M3743">
        <v>32964608</v>
      </c>
      <c r="N3743">
        <v>42065747</v>
      </c>
      <c r="O3743" s="52">
        <v>0</v>
      </c>
      <c r="P3743" s="52">
        <v>0</v>
      </c>
      <c r="Q3743" s="52">
        <v>0</v>
      </c>
      <c r="R3743" s="52">
        <v>0</v>
      </c>
      <c r="S3743" s="52">
        <v>0</v>
      </c>
      <c r="T3743" s="52">
        <v>0</v>
      </c>
      <c r="U3743" s="52">
        <v>0</v>
      </c>
      <c r="V3743" s="52">
        <v>0</v>
      </c>
      <c r="W3743" s="52">
        <v>0</v>
      </c>
      <c r="X3743" s="52">
        <v>0</v>
      </c>
      <c r="Y3743" s="52">
        <v>0</v>
      </c>
      <c r="Z3743" s="52">
        <v>0</v>
      </c>
      <c r="AA3743" s="25">
        <v>0</v>
      </c>
      <c r="AB3743" s="25">
        <v>0</v>
      </c>
      <c r="AC3743" s="25">
        <v>0</v>
      </c>
      <c r="AD3743" s="25">
        <v>0</v>
      </c>
      <c r="AE3743" s="25">
        <v>0</v>
      </c>
      <c r="AF3743" s="25">
        <v>0</v>
      </c>
      <c r="AG3743" s="25">
        <v>0</v>
      </c>
      <c r="AH3743" s="25">
        <v>0</v>
      </c>
      <c r="AI3743" s="25">
        <v>0</v>
      </c>
      <c r="AJ3743" s="25">
        <v>0</v>
      </c>
      <c r="AK3743" s="25">
        <v>0</v>
      </c>
      <c r="AL3743" s="25">
        <v>0</v>
      </c>
      <c r="AM3743" s="95">
        <v>0</v>
      </c>
      <c r="AN3743" s="95" t="e">
        <f ca="1">IF(MengeInEEGSummieren(M3743),AM3743,0)</f>
        <v>#NAME?</v>
      </c>
      <c r="AO3743" s="95">
        <f t="shared" si="354"/>
        <v>0</v>
      </c>
      <c r="AP3743" s="95">
        <f t="shared" si="355"/>
        <v>0</v>
      </c>
      <c r="AS3743">
        <v>0</v>
      </c>
      <c r="AT3743">
        <v>0</v>
      </c>
      <c r="AU3743" t="e">
        <f t="shared" ca="1" si="356"/>
        <v>#NAME?</v>
      </c>
    </row>
    <row r="3744" spans="1:47" x14ac:dyDescent="0.15">
      <c r="A3744" s="21" t="s">
        <v>5017</v>
      </c>
      <c r="B3744" s="22" t="s">
        <v>17</v>
      </c>
      <c r="C3744" s="42">
        <v>2013</v>
      </c>
      <c r="D3744" s="22" t="s">
        <v>4876</v>
      </c>
      <c r="E3744" s="22"/>
      <c r="F3744" s="23">
        <v>22.99</v>
      </c>
      <c r="G3744" s="23">
        <v>22.99</v>
      </c>
      <c r="H3744" s="24">
        <f t="shared" si="351"/>
        <v>0</v>
      </c>
      <c r="I3744" s="153">
        <v>0</v>
      </c>
      <c r="J3744" s="24">
        <f t="shared" si="352"/>
        <v>0</v>
      </c>
      <c r="K3744" s="25">
        <f t="shared" si="353"/>
        <v>0</v>
      </c>
      <c r="L3744">
        <v>0</v>
      </c>
      <c r="M3744">
        <v>32964608</v>
      </c>
      <c r="N3744">
        <v>42065747</v>
      </c>
      <c r="O3744" s="52">
        <v>0</v>
      </c>
      <c r="P3744" s="52">
        <v>0</v>
      </c>
      <c r="Q3744" s="52">
        <v>0</v>
      </c>
      <c r="R3744" s="52">
        <v>0</v>
      </c>
      <c r="S3744" s="52">
        <v>0</v>
      </c>
      <c r="T3744" s="52">
        <v>0</v>
      </c>
      <c r="U3744" s="52">
        <v>0</v>
      </c>
      <c r="V3744" s="52">
        <v>0</v>
      </c>
      <c r="W3744" s="52">
        <v>0</v>
      </c>
      <c r="X3744" s="52">
        <v>0</v>
      </c>
      <c r="Y3744" s="52">
        <v>0</v>
      </c>
      <c r="Z3744" s="52">
        <v>0</v>
      </c>
      <c r="AA3744" s="25">
        <v>0</v>
      </c>
      <c r="AB3744" s="25">
        <v>0</v>
      </c>
      <c r="AC3744" s="25">
        <v>0</v>
      </c>
      <c r="AD3744" s="25">
        <v>0</v>
      </c>
      <c r="AE3744" s="25">
        <v>0</v>
      </c>
      <c r="AF3744" s="25">
        <v>0</v>
      </c>
      <c r="AG3744" s="25">
        <v>0</v>
      </c>
      <c r="AH3744" s="25">
        <v>0</v>
      </c>
      <c r="AI3744" s="25">
        <v>0</v>
      </c>
      <c r="AJ3744" s="25">
        <v>0</v>
      </c>
      <c r="AK3744" s="25">
        <v>0</v>
      </c>
      <c r="AL3744" s="25">
        <v>0</v>
      </c>
      <c r="AM3744" s="95">
        <v>0</v>
      </c>
      <c r="AN3744" s="95" t="e">
        <f ca="1">IF(MengeInEEGSummieren(M3744),AM3744,0)</f>
        <v>#NAME?</v>
      </c>
      <c r="AO3744" s="95">
        <f t="shared" si="354"/>
        <v>0</v>
      </c>
      <c r="AP3744" s="95">
        <f t="shared" si="355"/>
        <v>0</v>
      </c>
      <c r="AS3744">
        <v>0</v>
      </c>
      <c r="AT3744">
        <v>0</v>
      </c>
      <c r="AU3744" t="e">
        <f t="shared" ca="1" si="356"/>
        <v>#NAME?</v>
      </c>
    </row>
    <row r="3745" spans="1:47" x14ac:dyDescent="0.15">
      <c r="A3745" s="21" t="s">
        <v>5018</v>
      </c>
      <c r="B3745" s="22" t="s">
        <v>17</v>
      </c>
      <c r="C3745" s="42">
        <v>2013</v>
      </c>
      <c r="D3745" s="22" t="s">
        <v>4878</v>
      </c>
      <c r="E3745" s="22"/>
      <c r="F3745" s="23">
        <v>14.01</v>
      </c>
      <c r="G3745" s="23">
        <v>14.01</v>
      </c>
      <c r="H3745" s="24">
        <f t="shared" si="351"/>
        <v>0</v>
      </c>
      <c r="I3745" s="153">
        <v>0</v>
      </c>
      <c r="J3745" s="24">
        <f t="shared" si="352"/>
        <v>0</v>
      </c>
      <c r="K3745" s="25">
        <f t="shared" si="353"/>
        <v>0</v>
      </c>
      <c r="L3745">
        <v>0</v>
      </c>
      <c r="M3745">
        <v>32964608</v>
      </c>
      <c r="N3745">
        <v>42065747</v>
      </c>
      <c r="O3745" s="52">
        <v>0</v>
      </c>
      <c r="P3745" s="52">
        <v>0</v>
      </c>
      <c r="Q3745" s="52">
        <v>0</v>
      </c>
      <c r="R3745" s="52">
        <v>0</v>
      </c>
      <c r="S3745" s="52">
        <v>0</v>
      </c>
      <c r="T3745" s="52">
        <v>0</v>
      </c>
      <c r="U3745" s="52">
        <v>0</v>
      </c>
      <c r="V3745" s="52">
        <v>0</v>
      </c>
      <c r="W3745" s="52">
        <v>0</v>
      </c>
      <c r="X3745" s="52">
        <v>0</v>
      </c>
      <c r="Y3745" s="52">
        <v>0</v>
      </c>
      <c r="Z3745" s="52">
        <v>0</v>
      </c>
      <c r="AA3745" s="25">
        <v>0</v>
      </c>
      <c r="AB3745" s="25">
        <v>0</v>
      </c>
      <c r="AC3745" s="25">
        <v>0</v>
      </c>
      <c r="AD3745" s="25">
        <v>0</v>
      </c>
      <c r="AE3745" s="25">
        <v>0</v>
      </c>
      <c r="AF3745" s="25">
        <v>0</v>
      </c>
      <c r="AG3745" s="25">
        <v>0</v>
      </c>
      <c r="AH3745" s="25">
        <v>0</v>
      </c>
      <c r="AI3745" s="25">
        <v>0</v>
      </c>
      <c r="AJ3745" s="25">
        <v>0</v>
      </c>
      <c r="AK3745" s="25">
        <v>0</v>
      </c>
      <c r="AL3745" s="25">
        <v>0</v>
      </c>
      <c r="AM3745" s="95">
        <v>0</v>
      </c>
      <c r="AN3745" s="95" t="e">
        <f ca="1">IF(MengeInEEGSummieren(M3745),AM3745,0)</f>
        <v>#NAME?</v>
      </c>
      <c r="AO3745" s="95">
        <f t="shared" si="354"/>
        <v>0</v>
      </c>
      <c r="AP3745" s="95">
        <f t="shared" si="355"/>
        <v>0</v>
      </c>
      <c r="AS3745">
        <v>0</v>
      </c>
      <c r="AT3745">
        <v>0</v>
      </c>
      <c r="AU3745" t="e">
        <f t="shared" ca="1" si="356"/>
        <v>#NAME?</v>
      </c>
    </row>
    <row r="3746" spans="1:47" x14ac:dyDescent="0.15">
      <c r="A3746" s="21" t="s">
        <v>5019</v>
      </c>
      <c r="B3746" s="22" t="s">
        <v>17</v>
      </c>
      <c r="C3746" s="42">
        <v>2013</v>
      </c>
      <c r="D3746" s="22" t="s">
        <v>4880</v>
      </c>
      <c r="E3746" s="22"/>
      <c r="F3746" s="23">
        <v>20.010000000000002</v>
      </c>
      <c r="G3746" s="23">
        <v>20.010000000000002</v>
      </c>
      <c r="H3746" s="24">
        <f t="shared" si="351"/>
        <v>0</v>
      </c>
      <c r="I3746" s="153">
        <v>0</v>
      </c>
      <c r="J3746" s="24">
        <f t="shared" si="352"/>
        <v>0</v>
      </c>
      <c r="K3746" s="25">
        <f t="shared" si="353"/>
        <v>0</v>
      </c>
      <c r="L3746">
        <v>0</v>
      </c>
      <c r="M3746">
        <v>32964608</v>
      </c>
      <c r="N3746">
        <v>42065747</v>
      </c>
      <c r="O3746" s="52">
        <v>0</v>
      </c>
      <c r="P3746" s="52">
        <v>0</v>
      </c>
      <c r="Q3746" s="52">
        <v>0</v>
      </c>
      <c r="R3746" s="52">
        <v>0</v>
      </c>
      <c r="S3746" s="52">
        <v>0</v>
      </c>
      <c r="T3746" s="52">
        <v>0</v>
      </c>
      <c r="U3746" s="52">
        <v>0</v>
      </c>
      <c r="V3746" s="52">
        <v>0</v>
      </c>
      <c r="W3746" s="52">
        <v>0</v>
      </c>
      <c r="X3746" s="52">
        <v>0</v>
      </c>
      <c r="Y3746" s="52">
        <v>0</v>
      </c>
      <c r="Z3746" s="52">
        <v>0</v>
      </c>
      <c r="AA3746" s="25">
        <v>0</v>
      </c>
      <c r="AB3746" s="25">
        <v>0</v>
      </c>
      <c r="AC3746" s="25">
        <v>0</v>
      </c>
      <c r="AD3746" s="25">
        <v>0</v>
      </c>
      <c r="AE3746" s="25">
        <v>0</v>
      </c>
      <c r="AF3746" s="25">
        <v>0</v>
      </c>
      <c r="AG3746" s="25">
        <v>0</v>
      </c>
      <c r="AH3746" s="25">
        <v>0</v>
      </c>
      <c r="AI3746" s="25">
        <v>0</v>
      </c>
      <c r="AJ3746" s="25">
        <v>0</v>
      </c>
      <c r="AK3746" s="25">
        <v>0</v>
      </c>
      <c r="AL3746" s="25">
        <v>0</v>
      </c>
      <c r="AM3746" s="95">
        <v>0</v>
      </c>
      <c r="AN3746" s="95" t="e">
        <f ca="1">IF(MengeInEEGSummieren(M3746),AM3746,0)</f>
        <v>#NAME?</v>
      </c>
      <c r="AO3746" s="95">
        <f t="shared" si="354"/>
        <v>0</v>
      </c>
      <c r="AP3746" s="95">
        <f t="shared" si="355"/>
        <v>0</v>
      </c>
      <c r="AS3746">
        <v>0</v>
      </c>
      <c r="AT3746">
        <v>0</v>
      </c>
      <c r="AU3746" t="e">
        <f t="shared" ca="1" si="356"/>
        <v>#NAME?</v>
      </c>
    </row>
    <row r="3747" spans="1:47" x14ac:dyDescent="0.15">
      <c r="A3747" s="21" t="s">
        <v>5020</v>
      </c>
      <c r="B3747" s="22" t="s">
        <v>17</v>
      </c>
      <c r="C3747" s="42">
        <v>2013</v>
      </c>
      <c r="D3747" s="22" t="s">
        <v>4882</v>
      </c>
      <c r="E3747" s="22"/>
      <c r="F3747" s="23">
        <v>22.01</v>
      </c>
      <c r="G3747" s="23">
        <v>22.01</v>
      </c>
      <c r="H3747" s="24">
        <f t="shared" si="351"/>
        <v>0</v>
      </c>
      <c r="I3747" s="153">
        <v>0</v>
      </c>
      <c r="J3747" s="24">
        <f t="shared" si="352"/>
        <v>0</v>
      </c>
      <c r="K3747" s="25">
        <f t="shared" si="353"/>
        <v>0</v>
      </c>
      <c r="L3747">
        <v>0</v>
      </c>
      <c r="M3747">
        <v>32964608</v>
      </c>
      <c r="N3747">
        <v>42065747</v>
      </c>
      <c r="O3747" s="52">
        <v>0</v>
      </c>
      <c r="P3747" s="52">
        <v>0</v>
      </c>
      <c r="Q3747" s="52">
        <v>0</v>
      </c>
      <c r="R3747" s="52">
        <v>0</v>
      </c>
      <c r="S3747" s="52">
        <v>0</v>
      </c>
      <c r="T3747" s="52">
        <v>0</v>
      </c>
      <c r="U3747" s="52">
        <v>0</v>
      </c>
      <c r="V3747" s="52">
        <v>0</v>
      </c>
      <c r="W3747" s="52">
        <v>0</v>
      </c>
      <c r="X3747" s="52">
        <v>0</v>
      </c>
      <c r="Y3747" s="52">
        <v>0</v>
      </c>
      <c r="Z3747" s="52">
        <v>0</v>
      </c>
      <c r="AA3747" s="25">
        <v>0</v>
      </c>
      <c r="AB3747" s="25">
        <v>0</v>
      </c>
      <c r="AC3747" s="25">
        <v>0</v>
      </c>
      <c r="AD3747" s="25">
        <v>0</v>
      </c>
      <c r="AE3747" s="25">
        <v>0</v>
      </c>
      <c r="AF3747" s="25">
        <v>0</v>
      </c>
      <c r="AG3747" s="25">
        <v>0</v>
      </c>
      <c r="AH3747" s="25">
        <v>0</v>
      </c>
      <c r="AI3747" s="25">
        <v>0</v>
      </c>
      <c r="AJ3747" s="25">
        <v>0</v>
      </c>
      <c r="AK3747" s="25">
        <v>0</v>
      </c>
      <c r="AL3747" s="25">
        <v>0</v>
      </c>
      <c r="AM3747" s="95">
        <v>0</v>
      </c>
      <c r="AN3747" s="95" t="e">
        <f ca="1">IF(MengeInEEGSummieren(M3747),AM3747,0)</f>
        <v>#NAME?</v>
      </c>
      <c r="AO3747" s="95">
        <f t="shared" si="354"/>
        <v>0</v>
      </c>
      <c r="AP3747" s="95">
        <f t="shared" si="355"/>
        <v>0</v>
      </c>
      <c r="AS3747">
        <v>0</v>
      </c>
      <c r="AT3747">
        <v>0</v>
      </c>
      <c r="AU3747" t="e">
        <f t="shared" ca="1" si="356"/>
        <v>#NAME?</v>
      </c>
    </row>
    <row r="3748" spans="1:47" x14ac:dyDescent="0.15">
      <c r="A3748" s="21" t="s">
        <v>5021</v>
      </c>
      <c r="B3748" s="22" t="s">
        <v>17</v>
      </c>
      <c r="C3748" s="42">
        <v>2013</v>
      </c>
      <c r="D3748" s="22" t="s">
        <v>4884</v>
      </c>
      <c r="E3748" s="22"/>
      <c r="F3748" s="23">
        <v>22.01</v>
      </c>
      <c r="G3748" s="23">
        <v>22.01</v>
      </c>
      <c r="H3748" s="24">
        <f t="shared" si="351"/>
        <v>0</v>
      </c>
      <c r="I3748" s="153">
        <v>0</v>
      </c>
      <c r="J3748" s="24">
        <f t="shared" si="352"/>
        <v>0</v>
      </c>
      <c r="K3748" s="25">
        <f t="shared" si="353"/>
        <v>0</v>
      </c>
      <c r="L3748">
        <v>0</v>
      </c>
      <c r="M3748">
        <v>32964608</v>
      </c>
      <c r="N3748">
        <v>42065747</v>
      </c>
      <c r="O3748" s="52">
        <v>0</v>
      </c>
      <c r="P3748" s="52">
        <v>0</v>
      </c>
      <c r="Q3748" s="52">
        <v>0</v>
      </c>
      <c r="R3748" s="52">
        <v>0</v>
      </c>
      <c r="S3748" s="52">
        <v>0</v>
      </c>
      <c r="T3748" s="52">
        <v>0</v>
      </c>
      <c r="U3748" s="52">
        <v>0</v>
      </c>
      <c r="V3748" s="52">
        <v>0</v>
      </c>
      <c r="W3748" s="52">
        <v>0</v>
      </c>
      <c r="X3748" s="52">
        <v>0</v>
      </c>
      <c r="Y3748" s="52">
        <v>0</v>
      </c>
      <c r="Z3748" s="52">
        <v>0</v>
      </c>
      <c r="AA3748" s="25">
        <v>0</v>
      </c>
      <c r="AB3748" s="25">
        <v>0</v>
      </c>
      <c r="AC3748" s="25">
        <v>0</v>
      </c>
      <c r="AD3748" s="25">
        <v>0</v>
      </c>
      <c r="AE3748" s="25">
        <v>0</v>
      </c>
      <c r="AF3748" s="25">
        <v>0</v>
      </c>
      <c r="AG3748" s="25">
        <v>0</v>
      </c>
      <c r="AH3748" s="25">
        <v>0</v>
      </c>
      <c r="AI3748" s="25">
        <v>0</v>
      </c>
      <c r="AJ3748" s="25">
        <v>0</v>
      </c>
      <c r="AK3748" s="25">
        <v>0</v>
      </c>
      <c r="AL3748" s="25">
        <v>0</v>
      </c>
      <c r="AM3748" s="95">
        <v>0</v>
      </c>
      <c r="AN3748" s="95" t="e">
        <f ca="1">IF(MengeInEEGSummieren(M3748),AM3748,0)</f>
        <v>#NAME?</v>
      </c>
      <c r="AO3748" s="95">
        <f t="shared" si="354"/>
        <v>0</v>
      </c>
      <c r="AP3748" s="95">
        <f t="shared" si="355"/>
        <v>0</v>
      </c>
      <c r="AS3748">
        <v>0</v>
      </c>
      <c r="AT3748">
        <v>0</v>
      </c>
      <c r="AU3748" t="e">
        <f t="shared" ca="1" si="356"/>
        <v>#NAME?</v>
      </c>
    </row>
    <row r="3749" spans="1:47" x14ac:dyDescent="0.15">
      <c r="A3749" s="21" t="s">
        <v>5022</v>
      </c>
      <c r="B3749" s="22" t="s">
        <v>17</v>
      </c>
      <c r="C3749" s="42">
        <v>2013</v>
      </c>
      <c r="D3749" s="22" t="s">
        <v>4886</v>
      </c>
      <c r="E3749" s="22"/>
      <c r="F3749" s="23">
        <v>13.03</v>
      </c>
      <c r="G3749" s="23">
        <v>13.03</v>
      </c>
      <c r="H3749" s="24">
        <f t="shared" si="351"/>
        <v>0</v>
      </c>
      <c r="I3749" s="153">
        <v>0</v>
      </c>
      <c r="J3749" s="24">
        <f t="shared" si="352"/>
        <v>0</v>
      </c>
      <c r="K3749" s="25">
        <f t="shared" si="353"/>
        <v>0</v>
      </c>
      <c r="L3749">
        <v>0</v>
      </c>
      <c r="M3749">
        <v>32964608</v>
      </c>
      <c r="N3749">
        <v>42065747</v>
      </c>
      <c r="O3749" s="52">
        <v>0</v>
      </c>
      <c r="P3749" s="52">
        <v>0</v>
      </c>
      <c r="Q3749" s="52">
        <v>0</v>
      </c>
      <c r="R3749" s="52">
        <v>0</v>
      </c>
      <c r="S3749" s="52">
        <v>0</v>
      </c>
      <c r="T3749" s="52">
        <v>0</v>
      </c>
      <c r="U3749" s="52">
        <v>0</v>
      </c>
      <c r="V3749" s="52">
        <v>0</v>
      </c>
      <c r="W3749" s="52">
        <v>0</v>
      </c>
      <c r="X3749" s="52">
        <v>0</v>
      </c>
      <c r="Y3749" s="52">
        <v>0</v>
      </c>
      <c r="Z3749" s="52">
        <v>0</v>
      </c>
      <c r="AA3749" s="25">
        <v>0</v>
      </c>
      <c r="AB3749" s="25">
        <v>0</v>
      </c>
      <c r="AC3749" s="25">
        <v>0</v>
      </c>
      <c r="AD3749" s="25">
        <v>0</v>
      </c>
      <c r="AE3749" s="25">
        <v>0</v>
      </c>
      <c r="AF3749" s="25">
        <v>0</v>
      </c>
      <c r="AG3749" s="25">
        <v>0</v>
      </c>
      <c r="AH3749" s="25">
        <v>0</v>
      </c>
      <c r="AI3749" s="25">
        <v>0</v>
      </c>
      <c r="AJ3749" s="25">
        <v>0</v>
      </c>
      <c r="AK3749" s="25">
        <v>0</v>
      </c>
      <c r="AL3749" s="25">
        <v>0</v>
      </c>
      <c r="AM3749" s="95">
        <v>0</v>
      </c>
      <c r="AN3749" s="95" t="e">
        <f ca="1">IF(MengeInEEGSummieren(M3749),AM3749,0)</f>
        <v>#NAME?</v>
      </c>
      <c r="AO3749" s="95">
        <f t="shared" si="354"/>
        <v>0</v>
      </c>
      <c r="AP3749" s="95">
        <f t="shared" si="355"/>
        <v>0</v>
      </c>
      <c r="AS3749">
        <v>0</v>
      </c>
      <c r="AT3749">
        <v>0</v>
      </c>
      <c r="AU3749" t="e">
        <f t="shared" ca="1" si="356"/>
        <v>#NAME?</v>
      </c>
    </row>
    <row r="3750" spans="1:47" x14ac:dyDescent="0.15">
      <c r="A3750" s="21" t="s">
        <v>5023</v>
      </c>
      <c r="B3750" s="22" t="s">
        <v>17</v>
      </c>
      <c r="C3750" s="42">
        <v>2013</v>
      </c>
      <c r="D3750" s="22" t="s">
        <v>4888</v>
      </c>
      <c r="E3750" s="22"/>
      <c r="F3750" s="23">
        <v>19.03</v>
      </c>
      <c r="G3750" s="23">
        <v>19.03</v>
      </c>
      <c r="H3750" s="24">
        <f t="shared" si="351"/>
        <v>0</v>
      </c>
      <c r="I3750" s="153">
        <v>0</v>
      </c>
      <c r="J3750" s="24">
        <f t="shared" si="352"/>
        <v>0</v>
      </c>
      <c r="K3750" s="25">
        <f t="shared" si="353"/>
        <v>0</v>
      </c>
      <c r="L3750">
        <v>0</v>
      </c>
      <c r="M3750">
        <v>32964608</v>
      </c>
      <c r="N3750">
        <v>42065747</v>
      </c>
      <c r="O3750" s="52">
        <v>0</v>
      </c>
      <c r="P3750" s="52">
        <v>0</v>
      </c>
      <c r="Q3750" s="52">
        <v>0</v>
      </c>
      <c r="R3750" s="52">
        <v>0</v>
      </c>
      <c r="S3750" s="52">
        <v>0</v>
      </c>
      <c r="T3750" s="52">
        <v>0</v>
      </c>
      <c r="U3750" s="52">
        <v>0</v>
      </c>
      <c r="V3750" s="52">
        <v>0</v>
      </c>
      <c r="W3750" s="52">
        <v>0</v>
      </c>
      <c r="X3750" s="52">
        <v>0</v>
      </c>
      <c r="Y3750" s="52">
        <v>0</v>
      </c>
      <c r="Z3750" s="52">
        <v>0</v>
      </c>
      <c r="AA3750" s="25">
        <v>0</v>
      </c>
      <c r="AB3750" s="25">
        <v>0</v>
      </c>
      <c r="AC3750" s="25">
        <v>0</v>
      </c>
      <c r="AD3750" s="25">
        <v>0</v>
      </c>
      <c r="AE3750" s="25">
        <v>0</v>
      </c>
      <c r="AF3750" s="25">
        <v>0</v>
      </c>
      <c r="AG3750" s="25">
        <v>0</v>
      </c>
      <c r="AH3750" s="25">
        <v>0</v>
      </c>
      <c r="AI3750" s="25">
        <v>0</v>
      </c>
      <c r="AJ3750" s="25">
        <v>0</v>
      </c>
      <c r="AK3750" s="25">
        <v>0</v>
      </c>
      <c r="AL3750" s="25">
        <v>0</v>
      </c>
      <c r="AM3750" s="95">
        <v>0</v>
      </c>
      <c r="AN3750" s="95" t="e">
        <f ca="1">IF(MengeInEEGSummieren(M3750),AM3750,0)</f>
        <v>#NAME?</v>
      </c>
      <c r="AO3750" s="95">
        <f t="shared" si="354"/>
        <v>0</v>
      </c>
      <c r="AP3750" s="95">
        <f t="shared" si="355"/>
        <v>0</v>
      </c>
      <c r="AS3750">
        <v>0</v>
      </c>
      <c r="AT3750">
        <v>0</v>
      </c>
      <c r="AU3750" t="e">
        <f t="shared" ca="1" si="356"/>
        <v>#NAME?</v>
      </c>
    </row>
    <row r="3751" spans="1:47" x14ac:dyDescent="0.15">
      <c r="A3751" s="21" t="s">
        <v>5024</v>
      </c>
      <c r="B3751" s="22" t="s">
        <v>17</v>
      </c>
      <c r="C3751" s="42">
        <v>2013</v>
      </c>
      <c r="D3751" s="22" t="s">
        <v>4890</v>
      </c>
      <c r="E3751" s="22"/>
      <c r="F3751" s="23">
        <v>21.03</v>
      </c>
      <c r="G3751" s="23">
        <v>21.03</v>
      </c>
      <c r="H3751" s="24">
        <f t="shared" si="351"/>
        <v>0</v>
      </c>
      <c r="I3751" s="153">
        <v>0</v>
      </c>
      <c r="J3751" s="24">
        <f t="shared" si="352"/>
        <v>0</v>
      </c>
      <c r="K3751" s="25">
        <f t="shared" si="353"/>
        <v>0</v>
      </c>
      <c r="L3751">
        <v>0</v>
      </c>
      <c r="M3751">
        <v>32964608</v>
      </c>
      <c r="N3751">
        <v>42065747</v>
      </c>
      <c r="O3751" s="52">
        <v>0</v>
      </c>
      <c r="P3751" s="52">
        <v>0</v>
      </c>
      <c r="Q3751" s="52">
        <v>0</v>
      </c>
      <c r="R3751" s="52">
        <v>0</v>
      </c>
      <c r="S3751" s="52">
        <v>0</v>
      </c>
      <c r="T3751" s="52">
        <v>0</v>
      </c>
      <c r="U3751" s="52">
        <v>0</v>
      </c>
      <c r="V3751" s="52">
        <v>0</v>
      </c>
      <c r="W3751" s="52">
        <v>0</v>
      </c>
      <c r="X3751" s="52">
        <v>0</v>
      </c>
      <c r="Y3751" s="52">
        <v>0</v>
      </c>
      <c r="Z3751" s="52">
        <v>0</v>
      </c>
      <c r="AA3751" s="25">
        <v>0</v>
      </c>
      <c r="AB3751" s="25">
        <v>0</v>
      </c>
      <c r="AC3751" s="25">
        <v>0</v>
      </c>
      <c r="AD3751" s="25">
        <v>0</v>
      </c>
      <c r="AE3751" s="25">
        <v>0</v>
      </c>
      <c r="AF3751" s="25">
        <v>0</v>
      </c>
      <c r="AG3751" s="25">
        <v>0</v>
      </c>
      <c r="AH3751" s="25">
        <v>0</v>
      </c>
      <c r="AI3751" s="25">
        <v>0</v>
      </c>
      <c r="AJ3751" s="25">
        <v>0</v>
      </c>
      <c r="AK3751" s="25">
        <v>0</v>
      </c>
      <c r="AL3751" s="25">
        <v>0</v>
      </c>
      <c r="AM3751" s="95">
        <v>0</v>
      </c>
      <c r="AN3751" s="95" t="e">
        <f ca="1">IF(MengeInEEGSummieren(M3751),AM3751,0)</f>
        <v>#NAME?</v>
      </c>
      <c r="AO3751" s="95">
        <f t="shared" si="354"/>
        <v>0</v>
      </c>
      <c r="AP3751" s="95">
        <f t="shared" si="355"/>
        <v>0</v>
      </c>
      <c r="AS3751">
        <v>0</v>
      </c>
      <c r="AT3751">
        <v>0</v>
      </c>
      <c r="AU3751" t="e">
        <f t="shared" ca="1" si="356"/>
        <v>#NAME?</v>
      </c>
    </row>
    <row r="3752" spans="1:47" x14ac:dyDescent="0.15">
      <c r="A3752" s="21" t="s">
        <v>5025</v>
      </c>
      <c r="B3752" s="22" t="s">
        <v>17</v>
      </c>
      <c r="C3752" s="42">
        <v>2013</v>
      </c>
      <c r="D3752" s="22" t="s">
        <v>4892</v>
      </c>
      <c r="E3752" s="22"/>
      <c r="F3752" s="23">
        <v>21.03</v>
      </c>
      <c r="G3752" s="23">
        <v>21.03</v>
      </c>
      <c r="H3752" s="24">
        <f t="shared" si="351"/>
        <v>0</v>
      </c>
      <c r="I3752" s="153">
        <v>0</v>
      </c>
      <c r="J3752" s="24">
        <f t="shared" si="352"/>
        <v>0</v>
      </c>
      <c r="K3752" s="25">
        <f t="shared" si="353"/>
        <v>0</v>
      </c>
      <c r="L3752">
        <v>0</v>
      </c>
      <c r="M3752">
        <v>32964608</v>
      </c>
      <c r="N3752">
        <v>42065747</v>
      </c>
      <c r="O3752" s="52">
        <v>0</v>
      </c>
      <c r="P3752" s="52">
        <v>0</v>
      </c>
      <c r="Q3752" s="52">
        <v>0</v>
      </c>
      <c r="R3752" s="52">
        <v>0</v>
      </c>
      <c r="S3752" s="52">
        <v>0</v>
      </c>
      <c r="T3752" s="52">
        <v>0</v>
      </c>
      <c r="U3752" s="52">
        <v>0</v>
      </c>
      <c r="V3752" s="52">
        <v>0</v>
      </c>
      <c r="W3752" s="52">
        <v>0</v>
      </c>
      <c r="X3752" s="52">
        <v>0</v>
      </c>
      <c r="Y3752" s="52">
        <v>0</v>
      </c>
      <c r="Z3752" s="52">
        <v>0</v>
      </c>
      <c r="AA3752" s="25">
        <v>0</v>
      </c>
      <c r="AB3752" s="25">
        <v>0</v>
      </c>
      <c r="AC3752" s="25">
        <v>0</v>
      </c>
      <c r="AD3752" s="25">
        <v>0</v>
      </c>
      <c r="AE3752" s="25">
        <v>0</v>
      </c>
      <c r="AF3752" s="25">
        <v>0</v>
      </c>
      <c r="AG3752" s="25">
        <v>0</v>
      </c>
      <c r="AH3752" s="25">
        <v>0</v>
      </c>
      <c r="AI3752" s="25">
        <v>0</v>
      </c>
      <c r="AJ3752" s="25">
        <v>0</v>
      </c>
      <c r="AK3752" s="25">
        <v>0</v>
      </c>
      <c r="AL3752" s="25">
        <v>0</v>
      </c>
      <c r="AM3752" s="95">
        <v>0</v>
      </c>
      <c r="AN3752" s="95" t="e">
        <f ca="1">IF(MengeInEEGSummieren(M3752),AM3752,0)</f>
        <v>#NAME?</v>
      </c>
      <c r="AO3752" s="95">
        <f t="shared" si="354"/>
        <v>0</v>
      </c>
      <c r="AP3752" s="95">
        <f t="shared" si="355"/>
        <v>0</v>
      </c>
      <c r="AS3752">
        <v>0</v>
      </c>
      <c r="AT3752">
        <v>0</v>
      </c>
      <c r="AU3752" t="e">
        <f t="shared" ca="1" si="356"/>
        <v>#NAME?</v>
      </c>
    </row>
    <row r="3753" spans="1:47" x14ac:dyDescent="0.15">
      <c r="A3753" s="21" t="s">
        <v>5026</v>
      </c>
      <c r="B3753" s="22" t="s">
        <v>17</v>
      </c>
      <c r="C3753" s="42">
        <v>2013</v>
      </c>
      <c r="D3753" s="22" t="s">
        <v>4894</v>
      </c>
      <c r="E3753" s="22"/>
      <c r="F3753" s="23">
        <v>10.78</v>
      </c>
      <c r="G3753" s="23">
        <v>10.78</v>
      </c>
      <c r="H3753" s="24">
        <f t="shared" si="351"/>
        <v>0</v>
      </c>
      <c r="I3753" s="153">
        <v>0</v>
      </c>
      <c r="J3753" s="24">
        <f t="shared" si="352"/>
        <v>0</v>
      </c>
      <c r="K3753" s="25">
        <f t="shared" si="353"/>
        <v>0</v>
      </c>
      <c r="L3753">
        <v>0</v>
      </c>
      <c r="M3753">
        <v>32964608</v>
      </c>
      <c r="N3753">
        <v>42065747</v>
      </c>
      <c r="O3753" s="52">
        <v>0</v>
      </c>
      <c r="P3753" s="52">
        <v>0</v>
      </c>
      <c r="Q3753" s="52">
        <v>0</v>
      </c>
      <c r="R3753" s="52">
        <v>0</v>
      </c>
      <c r="S3753" s="52">
        <v>0</v>
      </c>
      <c r="T3753" s="52">
        <v>0</v>
      </c>
      <c r="U3753" s="52">
        <v>0</v>
      </c>
      <c r="V3753" s="52">
        <v>0</v>
      </c>
      <c r="W3753" s="52">
        <v>0</v>
      </c>
      <c r="X3753" s="52">
        <v>0</v>
      </c>
      <c r="Y3753" s="52">
        <v>0</v>
      </c>
      <c r="Z3753" s="52">
        <v>0</v>
      </c>
      <c r="AA3753" s="25">
        <v>0</v>
      </c>
      <c r="AB3753" s="25">
        <v>0</v>
      </c>
      <c r="AC3753" s="25">
        <v>0</v>
      </c>
      <c r="AD3753" s="25">
        <v>0</v>
      </c>
      <c r="AE3753" s="25">
        <v>0</v>
      </c>
      <c r="AF3753" s="25">
        <v>0</v>
      </c>
      <c r="AG3753" s="25">
        <v>0</v>
      </c>
      <c r="AH3753" s="25">
        <v>0</v>
      </c>
      <c r="AI3753" s="25">
        <v>0</v>
      </c>
      <c r="AJ3753" s="25">
        <v>0</v>
      </c>
      <c r="AK3753" s="25">
        <v>0</v>
      </c>
      <c r="AL3753" s="25">
        <v>0</v>
      </c>
      <c r="AM3753" s="95">
        <v>0</v>
      </c>
      <c r="AN3753" s="95" t="e">
        <f ca="1">IF(MengeInEEGSummieren(M3753),AM3753,0)</f>
        <v>#NAME?</v>
      </c>
      <c r="AO3753" s="95">
        <f t="shared" si="354"/>
        <v>0</v>
      </c>
      <c r="AP3753" s="95">
        <f t="shared" si="355"/>
        <v>0</v>
      </c>
      <c r="AS3753">
        <v>0</v>
      </c>
      <c r="AT3753">
        <v>0</v>
      </c>
      <c r="AU3753" t="e">
        <f t="shared" ca="1" si="356"/>
        <v>#NAME?</v>
      </c>
    </row>
    <row r="3754" spans="1:47" x14ac:dyDescent="0.15">
      <c r="A3754" s="21" t="s">
        <v>5027</v>
      </c>
      <c r="B3754" s="22" t="s">
        <v>17</v>
      </c>
      <c r="C3754" s="42">
        <v>2013</v>
      </c>
      <c r="D3754" s="22" t="s">
        <v>4896</v>
      </c>
      <c r="E3754" s="22"/>
      <c r="F3754" s="23">
        <v>15.78</v>
      </c>
      <c r="G3754" s="23">
        <v>15.78</v>
      </c>
      <c r="H3754" s="24">
        <f t="shared" si="351"/>
        <v>0</v>
      </c>
      <c r="I3754" s="153">
        <v>0</v>
      </c>
      <c r="J3754" s="24">
        <f t="shared" si="352"/>
        <v>0</v>
      </c>
      <c r="K3754" s="25">
        <f t="shared" si="353"/>
        <v>0</v>
      </c>
      <c r="L3754">
        <v>0</v>
      </c>
      <c r="M3754">
        <v>32964608</v>
      </c>
      <c r="N3754">
        <v>42065747</v>
      </c>
      <c r="O3754" s="52">
        <v>0</v>
      </c>
      <c r="P3754" s="52">
        <v>0</v>
      </c>
      <c r="Q3754" s="52">
        <v>0</v>
      </c>
      <c r="R3754" s="52">
        <v>0</v>
      </c>
      <c r="S3754" s="52">
        <v>0</v>
      </c>
      <c r="T3754" s="52">
        <v>0</v>
      </c>
      <c r="U3754" s="52">
        <v>0</v>
      </c>
      <c r="V3754" s="52">
        <v>0</v>
      </c>
      <c r="W3754" s="52">
        <v>0</v>
      </c>
      <c r="X3754" s="52">
        <v>0</v>
      </c>
      <c r="Y3754" s="52">
        <v>0</v>
      </c>
      <c r="Z3754" s="52">
        <v>0</v>
      </c>
      <c r="AA3754" s="25">
        <v>0</v>
      </c>
      <c r="AB3754" s="25">
        <v>0</v>
      </c>
      <c r="AC3754" s="25">
        <v>0</v>
      </c>
      <c r="AD3754" s="25">
        <v>0</v>
      </c>
      <c r="AE3754" s="25">
        <v>0</v>
      </c>
      <c r="AF3754" s="25">
        <v>0</v>
      </c>
      <c r="AG3754" s="25">
        <v>0</v>
      </c>
      <c r="AH3754" s="25">
        <v>0</v>
      </c>
      <c r="AI3754" s="25">
        <v>0</v>
      </c>
      <c r="AJ3754" s="25">
        <v>0</v>
      </c>
      <c r="AK3754" s="25">
        <v>0</v>
      </c>
      <c r="AL3754" s="25">
        <v>0</v>
      </c>
      <c r="AM3754" s="95">
        <v>0</v>
      </c>
      <c r="AN3754" s="95" t="e">
        <f ca="1">IF(MengeInEEGSummieren(M3754),AM3754,0)</f>
        <v>#NAME?</v>
      </c>
      <c r="AO3754" s="95">
        <f t="shared" si="354"/>
        <v>0</v>
      </c>
      <c r="AP3754" s="95">
        <f t="shared" si="355"/>
        <v>0</v>
      </c>
      <c r="AS3754">
        <v>0</v>
      </c>
      <c r="AT3754">
        <v>0</v>
      </c>
      <c r="AU3754" t="e">
        <f t="shared" ca="1" si="356"/>
        <v>#NAME?</v>
      </c>
    </row>
    <row r="3755" spans="1:47" x14ac:dyDescent="0.15">
      <c r="A3755" s="21" t="s">
        <v>5028</v>
      </c>
      <c r="B3755" s="22" t="s">
        <v>17</v>
      </c>
      <c r="C3755" s="42">
        <v>2013</v>
      </c>
      <c r="D3755" s="22" t="s">
        <v>4898</v>
      </c>
      <c r="E3755" s="22"/>
      <c r="F3755" s="23">
        <v>13.28</v>
      </c>
      <c r="G3755" s="23">
        <v>13.28</v>
      </c>
      <c r="H3755" s="24">
        <f t="shared" si="351"/>
        <v>0</v>
      </c>
      <c r="I3755" s="153">
        <v>0</v>
      </c>
      <c r="J3755" s="24">
        <f t="shared" si="352"/>
        <v>0</v>
      </c>
      <c r="K3755" s="25">
        <f t="shared" si="353"/>
        <v>0</v>
      </c>
      <c r="L3755">
        <v>0</v>
      </c>
      <c r="M3755">
        <v>32964608</v>
      </c>
      <c r="N3755">
        <v>42065747</v>
      </c>
      <c r="O3755" s="52">
        <v>0</v>
      </c>
      <c r="P3755" s="52">
        <v>0</v>
      </c>
      <c r="Q3755" s="52">
        <v>0</v>
      </c>
      <c r="R3755" s="52">
        <v>0</v>
      </c>
      <c r="S3755" s="52">
        <v>0</v>
      </c>
      <c r="T3755" s="52">
        <v>0</v>
      </c>
      <c r="U3755" s="52">
        <v>0</v>
      </c>
      <c r="V3755" s="52">
        <v>0</v>
      </c>
      <c r="W3755" s="52">
        <v>0</v>
      </c>
      <c r="X3755" s="52">
        <v>0</v>
      </c>
      <c r="Y3755" s="52">
        <v>0</v>
      </c>
      <c r="Z3755" s="52">
        <v>0</v>
      </c>
      <c r="AA3755" s="25">
        <v>0</v>
      </c>
      <c r="AB3755" s="25">
        <v>0</v>
      </c>
      <c r="AC3755" s="25">
        <v>0</v>
      </c>
      <c r="AD3755" s="25">
        <v>0</v>
      </c>
      <c r="AE3755" s="25">
        <v>0</v>
      </c>
      <c r="AF3755" s="25">
        <v>0</v>
      </c>
      <c r="AG3755" s="25">
        <v>0</v>
      </c>
      <c r="AH3755" s="25">
        <v>0</v>
      </c>
      <c r="AI3755" s="25">
        <v>0</v>
      </c>
      <c r="AJ3755" s="25">
        <v>0</v>
      </c>
      <c r="AK3755" s="25">
        <v>0</v>
      </c>
      <c r="AL3755" s="25">
        <v>0</v>
      </c>
      <c r="AM3755" s="95">
        <v>0</v>
      </c>
      <c r="AN3755" s="95" t="e">
        <f ca="1">IF(MengeInEEGSummieren(M3755),AM3755,0)</f>
        <v>#NAME?</v>
      </c>
      <c r="AO3755" s="95">
        <f t="shared" si="354"/>
        <v>0</v>
      </c>
      <c r="AP3755" s="95">
        <f t="shared" si="355"/>
        <v>0</v>
      </c>
      <c r="AS3755">
        <v>0</v>
      </c>
      <c r="AT3755">
        <v>0</v>
      </c>
      <c r="AU3755" t="e">
        <f t="shared" ca="1" si="356"/>
        <v>#NAME?</v>
      </c>
    </row>
    <row r="3756" spans="1:47" x14ac:dyDescent="0.15">
      <c r="A3756" s="21" t="s">
        <v>5029</v>
      </c>
      <c r="B3756" s="22" t="s">
        <v>17</v>
      </c>
      <c r="C3756" s="42">
        <v>2013</v>
      </c>
      <c r="D3756" s="22" t="s">
        <v>4900</v>
      </c>
      <c r="E3756" s="22"/>
      <c r="F3756" s="23">
        <v>18.78</v>
      </c>
      <c r="G3756" s="23">
        <v>18.78</v>
      </c>
      <c r="H3756" s="24">
        <f t="shared" si="351"/>
        <v>0</v>
      </c>
      <c r="I3756" s="153">
        <v>0</v>
      </c>
      <c r="J3756" s="24">
        <f t="shared" si="352"/>
        <v>0</v>
      </c>
      <c r="K3756" s="25">
        <f t="shared" si="353"/>
        <v>0</v>
      </c>
      <c r="L3756">
        <v>0</v>
      </c>
      <c r="M3756">
        <v>32964608</v>
      </c>
      <c r="N3756">
        <v>42065747</v>
      </c>
      <c r="O3756" s="52">
        <v>0</v>
      </c>
      <c r="P3756" s="52">
        <v>0</v>
      </c>
      <c r="Q3756" s="52">
        <v>0</v>
      </c>
      <c r="R3756" s="52">
        <v>0</v>
      </c>
      <c r="S3756" s="52">
        <v>0</v>
      </c>
      <c r="T3756" s="52">
        <v>0</v>
      </c>
      <c r="U3756" s="52">
        <v>0</v>
      </c>
      <c r="V3756" s="52">
        <v>0</v>
      </c>
      <c r="W3756" s="52">
        <v>0</v>
      </c>
      <c r="X3756" s="52">
        <v>0</v>
      </c>
      <c r="Y3756" s="52">
        <v>0</v>
      </c>
      <c r="Z3756" s="52">
        <v>0</v>
      </c>
      <c r="AA3756" s="25">
        <v>0</v>
      </c>
      <c r="AB3756" s="25">
        <v>0</v>
      </c>
      <c r="AC3756" s="25">
        <v>0</v>
      </c>
      <c r="AD3756" s="25">
        <v>0</v>
      </c>
      <c r="AE3756" s="25">
        <v>0</v>
      </c>
      <c r="AF3756" s="25">
        <v>0</v>
      </c>
      <c r="AG3756" s="25">
        <v>0</v>
      </c>
      <c r="AH3756" s="25">
        <v>0</v>
      </c>
      <c r="AI3756" s="25">
        <v>0</v>
      </c>
      <c r="AJ3756" s="25">
        <v>0</v>
      </c>
      <c r="AK3756" s="25">
        <v>0</v>
      </c>
      <c r="AL3756" s="25">
        <v>0</v>
      </c>
      <c r="AM3756" s="95">
        <v>0</v>
      </c>
      <c r="AN3756" s="95" t="e">
        <f ca="1">IF(MengeInEEGSummieren(M3756),AM3756,0)</f>
        <v>#NAME?</v>
      </c>
      <c r="AO3756" s="95">
        <f t="shared" si="354"/>
        <v>0</v>
      </c>
      <c r="AP3756" s="95">
        <f t="shared" si="355"/>
        <v>0</v>
      </c>
      <c r="AS3756">
        <v>0</v>
      </c>
      <c r="AT3756">
        <v>0</v>
      </c>
      <c r="AU3756" t="e">
        <f t="shared" ca="1" si="356"/>
        <v>#NAME?</v>
      </c>
    </row>
    <row r="3757" spans="1:47" x14ac:dyDescent="0.15">
      <c r="A3757" s="21" t="s">
        <v>5030</v>
      </c>
      <c r="B3757" s="22" t="s">
        <v>17</v>
      </c>
      <c r="C3757" s="42">
        <v>2013</v>
      </c>
      <c r="D3757" s="22" t="s">
        <v>4902</v>
      </c>
      <c r="E3757" s="22"/>
      <c r="F3757" s="23">
        <v>16.78</v>
      </c>
      <c r="G3757" s="23">
        <v>16.78</v>
      </c>
      <c r="H3757" s="24">
        <f t="shared" si="351"/>
        <v>0</v>
      </c>
      <c r="I3757" s="153">
        <v>0</v>
      </c>
      <c r="J3757" s="24">
        <f t="shared" si="352"/>
        <v>0</v>
      </c>
      <c r="K3757" s="25">
        <f t="shared" si="353"/>
        <v>0</v>
      </c>
      <c r="L3757">
        <v>0</v>
      </c>
      <c r="M3757">
        <v>32964608</v>
      </c>
      <c r="N3757">
        <v>42065747</v>
      </c>
      <c r="O3757" s="52">
        <v>0</v>
      </c>
      <c r="P3757" s="52">
        <v>0</v>
      </c>
      <c r="Q3757" s="52">
        <v>0</v>
      </c>
      <c r="R3757" s="52">
        <v>0</v>
      </c>
      <c r="S3757" s="52">
        <v>0</v>
      </c>
      <c r="T3757" s="52">
        <v>0</v>
      </c>
      <c r="U3757" s="52">
        <v>0</v>
      </c>
      <c r="V3757" s="52">
        <v>0</v>
      </c>
      <c r="W3757" s="52">
        <v>0</v>
      </c>
      <c r="X3757" s="52">
        <v>0</v>
      </c>
      <c r="Y3757" s="52">
        <v>0</v>
      </c>
      <c r="Z3757" s="52">
        <v>0</v>
      </c>
      <c r="AA3757" s="25">
        <v>0</v>
      </c>
      <c r="AB3757" s="25">
        <v>0</v>
      </c>
      <c r="AC3757" s="25">
        <v>0</v>
      </c>
      <c r="AD3757" s="25">
        <v>0</v>
      </c>
      <c r="AE3757" s="25">
        <v>0</v>
      </c>
      <c r="AF3757" s="25">
        <v>0</v>
      </c>
      <c r="AG3757" s="25">
        <v>0</v>
      </c>
      <c r="AH3757" s="25">
        <v>0</v>
      </c>
      <c r="AI3757" s="25">
        <v>0</v>
      </c>
      <c r="AJ3757" s="25">
        <v>0</v>
      </c>
      <c r="AK3757" s="25">
        <v>0</v>
      </c>
      <c r="AL3757" s="25">
        <v>0</v>
      </c>
      <c r="AM3757" s="95">
        <v>0</v>
      </c>
      <c r="AN3757" s="95" t="e">
        <f ca="1">IF(MengeInEEGSummieren(M3757),AM3757,0)</f>
        <v>#NAME?</v>
      </c>
      <c r="AO3757" s="95">
        <f t="shared" si="354"/>
        <v>0</v>
      </c>
      <c r="AP3757" s="95">
        <f t="shared" si="355"/>
        <v>0</v>
      </c>
      <c r="AS3757">
        <v>0</v>
      </c>
      <c r="AT3757">
        <v>0</v>
      </c>
      <c r="AU3757" t="e">
        <f t="shared" ca="1" si="356"/>
        <v>#NAME?</v>
      </c>
    </row>
    <row r="3758" spans="1:47" x14ac:dyDescent="0.15">
      <c r="A3758" s="21" t="s">
        <v>5031</v>
      </c>
      <c r="B3758" s="22" t="s">
        <v>17</v>
      </c>
      <c r="C3758" s="42">
        <v>2013</v>
      </c>
      <c r="D3758" s="22" t="s">
        <v>4904</v>
      </c>
      <c r="E3758" s="22"/>
      <c r="F3758" s="23">
        <v>13.72</v>
      </c>
      <c r="G3758" s="23">
        <v>13.72</v>
      </c>
      <c r="H3758" s="24">
        <f t="shared" si="351"/>
        <v>0</v>
      </c>
      <c r="I3758" s="153">
        <v>0</v>
      </c>
      <c r="J3758" s="24">
        <f t="shared" si="352"/>
        <v>0</v>
      </c>
      <c r="K3758" s="25">
        <f t="shared" si="353"/>
        <v>0</v>
      </c>
      <c r="L3758">
        <v>0</v>
      </c>
      <c r="M3758">
        <v>32964608</v>
      </c>
      <c r="N3758">
        <v>42065747</v>
      </c>
      <c r="O3758" s="52">
        <v>0</v>
      </c>
      <c r="P3758" s="52">
        <v>0</v>
      </c>
      <c r="Q3758" s="52">
        <v>0</v>
      </c>
      <c r="R3758" s="52">
        <v>0</v>
      </c>
      <c r="S3758" s="52">
        <v>0</v>
      </c>
      <c r="T3758" s="52">
        <v>0</v>
      </c>
      <c r="U3758" s="52">
        <v>0</v>
      </c>
      <c r="V3758" s="52">
        <v>0</v>
      </c>
      <c r="W3758" s="52">
        <v>0</v>
      </c>
      <c r="X3758" s="52">
        <v>0</v>
      </c>
      <c r="Y3758" s="52">
        <v>0</v>
      </c>
      <c r="Z3758" s="52">
        <v>0</v>
      </c>
      <c r="AA3758" s="25">
        <v>0</v>
      </c>
      <c r="AB3758" s="25">
        <v>0</v>
      </c>
      <c r="AC3758" s="25">
        <v>0</v>
      </c>
      <c r="AD3758" s="25">
        <v>0</v>
      </c>
      <c r="AE3758" s="25">
        <v>0</v>
      </c>
      <c r="AF3758" s="25">
        <v>0</v>
      </c>
      <c r="AG3758" s="25">
        <v>0</v>
      </c>
      <c r="AH3758" s="25">
        <v>0</v>
      </c>
      <c r="AI3758" s="25">
        <v>0</v>
      </c>
      <c r="AJ3758" s="25">
        <v>0</v>
      </c>
      <c r="AK3758" s="25">
        <v>0</v>
      </c>
      <c r="AL3758" s="25">
        <v>0</v>
      </c>
      <c r="AM3758" s="95">
        <v>0</v>
      </c>
      <c r="AN3758" s="95" t="e">
        <f ca="1">IF(MengeInEEGSummieren(M3758),AM3758,0)</f>
        <v>#NAME?</v>
      </c>
      <c r="AO3758" s="95">
        <f t="shared" si="354"/>
        <v>0</v>
      </c>
      <c r="AP3758" s="95">
        <f t="shared" si="355"/>
        <v>0</v>
      </c>
      <c r="AS3758">
        <v>0</v>
      </c>
      <c r="AT3758">
        <v>0</v>
      </c>
      <c r="AU3758" t="e">
        <f t="shared" ca="1" si="356"/>
        <v>#NAME?</v>
      </c>
    </row>
    <row r="3759" spans="1:47" x14ac:dyDescent="0.15">
      <c r="A3759" s="21" t="s">
        <v>5032</v>
      </c>
      <c r="B3759" s="22" t="s">
        <v>17</v>
      </c>
      <c r="C3759" s="42">
        <v>2013</v>
      </c>
      <c r="D3759" s="22" t="s">
        <v>4906</v>
      </c>
      <c r="E3759" s="22"/>
      <c r="F3759" s="23">
        <v>18.72</v>
      </c>
      <c r="G3759" s="23">
        <v>18.72</v>
      </c>
      <c r="H3759" s="24">
        <f t="shared" si="351"/>
        <v>0</v>
      </c>
      <c r="I3759" s="153">
        <v>0</v>
      </c>
      <c r="J3759" s="24">
        <f t="shared" si="352"/>
        <v>0</v>
      </c>
      <c r="K3759" s="25">
        <f t="shared" si="353"/>
        <v>0</v>
      </c>
      <c r="L3759">
        <v>0</v>
      </c>
      <c r="M3759">
        <v>32964608</v>
      </c>
      <c r="N3759">
        <v>42065747</v>
      </c>
      <c r="O3759" s="52">
        <v>0</v>
      </c>
      <c r="P3759" s="52">
        <v>0</v>
      </c>
      <c r="Q3759" s="52">
        <v>0</v>
      </c>
      <c r="R3759" s="52">
        <v>0</v>
      </c>
      <c r="S3759" s="52">
        <v>0</v>
      </c>
      <c r="T3759" s="52">
        <v>0</v>
      </c>
      <c r="U3759" s="52">
        <v>0</v>
      </c>
      <c r="V3759" s="52">
        <v>0</v>
      </c>
      <c r="W3759" s="52">
        <v>0</v>
      </c>
      <c r="X3759" s="52">
        <v>0</v>
      </c>
      <c r="Y3759" s="52">
        <v>0</v>
      </c>
      <c r="Z3759" s="52">
        <v>0</v>
      </c>
      <c r="AA3759" s="25">
        <v>0</v>
      </c>
      <c r="AB3759" s="25">
        <v>0</v>
      </c>
      <c r="AC3759" s="25">
        <v>0</v>
      </c>
      <c r="AD3759" s="25">
        <v>0</v>
      </c>
      <c r="AE3759" s="25">
        <v>0</v>
      </c>
      <c r="AF3759" s="25">
        <v>0</v>
      </c>
      <c r="AG3759" s="25">
        <v>0</v>
      </c>
      <c r="AH3759" s="25">
        <v>0</v>
      </c>
      <c r="AI3759" s="25">
        <v>0</v>
      </c>
      <c r="AJ3759" s="25">
        <v>0</v>
      </c>
      <c r="AK3759" s="25">
        <v>0</v>
      </c>
      <c r="AL3759" s="25">
        <v>0</v>
      </c>
      <c r="AM3759" s="95">
        <v>0</v>
      </c>
      <c r="AN3759" s="95" t="e">
        <f ca="1">IF(MengeInEEGSummieren(M3759),AM3759,0)</f>
        <v>#NAME?</v>
      </c>
      <c r="AO3759" s="95">
        <f t="shared" si="354"/>
        <v>0</v>
      </c>
      <c r="AP3759" s="95">
        <f t="shared" si="355"/>
        <v>0</v>
      </c>
      <c r="AS3759">
        <v>0</v>
      </c>
      <c r="AT3759">
        <v>0</v>
      </c>
      <c r="AU3759" t="e">
        <f t="shared" ca="1" si="356"/>
        <v>#NAME?</v>
      </c>
    </row>
    <row r="3760" spans="1:47" x14ac:dyDescent="0.15">
      <c r="A3760" s="21" t="s">
        <v>5033</v>
      </c>
      <c r="B3760" s="22" t="s">
        <v>17</v>
      </c>
      <c r="C3760" s="42">
        <v>2013</v>
      </c>
      <c r="D3760" s="22" t="s">
        <v>4908</v>
      </c>
      <c r="E3760" s="22"/>
      <c r="F3760" s="23">
        <v>16.22</v>
      </c>
      <c r="G3760" s="23">
        <v>16.22</v>
      </c>
      <c r="H3760" s="24">
        <f t="shared" si="351"/>
        <v>0</v>
      </c>
      <c r="I3760" s="153">
        <v>0</v>
      </c>
      <c r="J3760" s="24">
        <f t="shared" si="352"/>
        <v>0</v>
      </c>
      <c r="K3760" s="25">
        <f t="shared" si="353"/>
        <v>0</v>
      </c>
      <c r="L3760">
        <v>0</v>
      </c>
      <c r="M3760">
        <v>32964608</v>
      </c>
      <c r="N3760">
        <v>42065747</v>
      </c>
      <c r="O3760" s="52">
        <v>0</v>
      </c>
      <c r="P3760" s="52">
        <v>0</v>
      </c>
      <c r="Q3760" s="52">
        <v>0</v>
      </c>
      <c r="R3760" s="52">
        <v>0</v>
      </c>
      <c r="S3760" s="52">
        <v>0</v>
      </c>
      <c r="T3760" s="52">
        <v>0</v>
      </c>
      <c r="U3760" s="52">
        <v>0</v>
      </c>
      <c r="V3760" s="52">
        <v>0</v>
      </c>
      <c r="W3760" s="52">
        <v>0</v>
      </c>
      <c r="X3760" s="52">
        <v>0</v>
      </c>
      <c r="Y3760" s="52">
        <v>0</v>
      </c>
      <c r="Z3760" s="52">
        <v>0</v>
      </c>
      <c r="AA3760" s="25">
        <v>0</v>
      </c>
      <c r="AB3760" s="25">
        <v>0</v>
      </c>
      <c r="AC3760" s="25">
        <v>0</v>
      </c>
      <c r="AD3760" s="25">
        <v>0</v>
      </c>
      <c r="AE3760" s="25">
        <v>0</v>
      </c>
      <c r="AF3760" s="25">
        <v>0</v>
      </c>
      <c r="AG3760" s="25">
        <v>0</v>
      </c>
      <c r="AH3760" s="25">
        <v>0</v>
      </c>
      <c r="AI3760" s="25">
        <v>0</v>
      </c>
      <c r="AJ3760" s="25">
        <v>0</v>
      </c>
      <c r="AK3760" s="25">
        <v>0</v>
      </c>
      <c r="AL3760" s="25">
        <v>0</v>
      </c>
      <c r="AM3760" s="95">
        <v>0</v>
      </c>
      <c r="AN3760" s="95" t="e">
        <f ca="1">IF(MengeInEEGSummieren(M3760),AM3760,0)</f>
        <v>#NAME?</v>
      </c>
      <c r="AO3760" s="95">
        <f t="shared" si="354"/>
        <v>0</v>
      </c>
      <c r="AP3760" s="95">
        <f t="shared" si="355"/>
        <v>0</v>
      </c>
      <c r="AS3760">
        <v>0</v>
      </c>
      <c r="AT3760">
        <v>0</v>
      </c>
      <c r="AU3760" t="e">
        <f t="shared" ca="1" si="356"/>
        <v>#NAME?</v>
      </c>
    </row>
    <row r="3761" spans="1:47" x14ac:dyDescent="0.15">
      <c r="A3761" s="21" t="s">
        <v>5034</v>
      </c>
      <c r="B3761" s="22" t="s">
        <v>17</v>
      </c>
      <c r="C3761" s="42">
        <v>2013</v>
      </c>
      <c r="D3761" s="22" t="s">
        <v>4910</v>
      </c>
      <c r="E3761" s="22"/>
      <c r="F3761" s="23">
        <v>21.72</v>
      </c>
      <c r="G3761" s="23">
        <v>21.72</v>
      </c>
      <c r="H3761" s="24">
        <f t="shared" si="351"/>
        <v>0</v>
      </c>
      <c r="I3761" s="153">
        <v>0</v>
      </c>
      <c r="J3761" s="24">
        <f t="shared" si="352"/>
        <v>0</v>
      </c>
      <c r="K3761" s="25">
        <f t="shared" si="353"/>
        <v>0</v>
      </c>
      <c r="L3761">
        <v>0</v>
      </c>
      <c r="M3761">
        <v>32964608</v>
      </c>
      <c r="N3761">
        <v>42065747</v>
      </c>
      <c r="O3761" s="52">
        <v>0</v>
      </c>
      <c r="P3761" s="52">
        <v>0</v>
      </c>
      <c r="Q3761" s="52">
        <v>0</v>
      </c>
      <c r="R3761" s="52">
        <v>0</v>
      </c>
      <c r="S3761" s="52">
        <v>0</v>
      </c>
      <c r="T3761" s="52">
        <v>0</v>
      </c>
      <c r="U3761" s="52">
        <v>0</v>
      </c>
      <c r="V3761" s="52">
        <v>0</v>
      </c>
      <c r="W3761" s="52">
        <v>0</v>
      </c>
      <c r="X3761" s="52">
        <v>0</v>
      </c>
      <c r="Y3761" s="52">
        <v>0</v>
      </c>
      <c r="Z3761" s="52">
        <v>0</v>
      </c>
      <c r="AA3761" s="25">
        <v>0</v>
      </c>
      <c r="AB3761" s="25">
        <v>0</v>
      </c>
      <c r="AC3761" s="25">
        <v>0</v>
      </c>
      <c r="AD3761" s="25">
        <v>0</v>
      </c>
      <c r="AE3761" s="25">
        <v>0</v>
      </c>
      <c r="AF3761" s="25">
        <v>0</v>
      </c>
      <c r="AG3761" s="25">
        <v>0</v>
      </c>
      <c r="AH3761" s="25">
        <v>0</v>
      </c>
      <c r="AI3761" s="25">
        <v>0</v>
      </c>
      <c r="AJ3761" s="25">
        <v>0</v>
      </c>
      <c r="AK3761" s="25">
        <v>0</v>
      </c>
      <c r="AL3761" s="25">
        <v>0</v>
      </c>
      <c r="AM3761" s="95">
        <v>0</v>
      </c>
      <c r="AN3761" s="95" t="e">
        <f ca="1">IF(MengeInEEGSummieren(M3761),AM3761,0)</f>
        <v>#NAME?</v>
      </c>
      <c r="AO3761" s="95">
        <f t="shared" si="354"/>
        <v>0</v>
      </c>
      <c r="AP3761" s="95">
        <f t="shared" si="355"/>
        <v>0</v>
      </c>
      <c r="AS3761">
        <v>0</v>
      </c>
      <c r="AT3761">
        <v>0</v>
      </c>
      <c r="AU3761" t="e">
        <f t="shared" ca="1" si="356"/>
        <v>#NAME?</v>
      </c>
    </row>
    <row r="3762" spans="1:47" x14ac:dyDescent="0.15">
      <c r="A3762" s="21" t="s">
        <v>5035</v>
      </c>
      <c r="B3762" s="22" t="s">
        <v>17</v>
      </c>
      <c r="C3762" s="42">
        <v>2013</v>
      </c>
      <c r="D3762" s="22" t="s">
        <v>4912</v>
      </c>
      <c r="E3762" s="22"/>
      <c r="F3762" s="23">
        <v>19.72</v>
      </c>
      <c r="G3762" s="23">
        <v>19.72</v>
      </c>
      <c r="H3762" s="24">
        <f t="shared" si="351"/>
        <v>0</v>
      </c>
      <c r="I3762" s="153">
        <v>0</v>
      </c>
      <c r="J3762" s="24">
        <f t="shared" si="352"/>
        <v>0</v>
      </c>
      <c r="K3762" s="25">
        <f t="shared" si="353"/>
        <v>0</v>
      </c>
      <c r="L3762">
        <v>0</v>
      </c>
      <c r="M3762">
        <v>32964608</v>
      </c>
      <c r="N3762">
        <v>42065747</v>
      </c>
      <c r="O3762" s="52">
        <v>0</v>
      </c>
      <c r="P3762" s="52">
        <v>0</v>
      </c>
      <c r="Q3762" s="52">
        <v>0</v>
      </c>
      <c r="R3762" s="52">
        <v>0</v>
      </c>
      <c r="S3762" s="52">
        <v>0</v>
      </c>
      <c r="T3762" s="52">
        <v>0</v>
      </c>
      <c r="U3762" s="52">
        <v>0</v>
      </c>
      <c r="V3762" s="52">
        <v>0</v>
      </c>
      <c r="W3762" s="52">
        <v>0</v>
      </c>
      <c r="X3762" s="52">
        <v>0</v>
      </c>
      <c r="Y3762" s="52">
        <v>0</v>
      </c>
      <c r="Z3762" s="52">
        <v>0</v>
      </c>
      <c r="AA3762" s="25">
        <v>0</v>
      </c>
      <c r="AB3762" s="25">
        <v>0</v>
      </c>
      <c r="AC3762" s="25">
        <v>0</v>
      </c>
      <c r="AD3762" s="25">
        <v>0</v>
      </c>
      <c r="AE3762" s="25">
        <v>0</v>
      </c>
      <c r="AF3762" s="25">
        <v>0</v>
      </c>
      <c r="AG3762" s="25">
        <v>0</v>
      </c>
      <c r="AH3762" s="25">
        <v>0</v>
      </c>
      <c r="AI3762" s="25">
        <v>0</v>
      </c>
      <c r="AJ3762" s="25">
        <v>0</v>
      </c>
      <c r="AK3762" s="25">
        <v>0</v>
      </c>
      <c r="AL3762" s="25">
        <v>0</v>
      </c>
      <c r="AM3762" s="95">
        <v>0</v>
      </c>
      <c r="AN3762" s="95" t="e">
        <f ca="1">IF(MengeInEEGSummieren(M3762),AM3762,0)</f>
        <v>#NAME?</v>
      </c>
      <c r="AO3762" s="95">
        <f t="shared" si="354"/>
        <v>0</v>
      </c>
      <c r="AP3762" s="95">
        <f t="shared" si="355"/>
        <v>0</v>
      </c>
      <c r="AS3762">
        <v>0</v>
      </c>
      <c r="AT3762">
        <v>0</v>
      </c>
      <c r="AU3762" t="e">
        <f t="shared" ca="1" si="356"/>
        <v>#NAME?</v>
      </c>
    </row>
    <row r="3763" spans="1:47" x14ac:dyDescent="0.15">
      <c r="A3763" s="21" t="s">
        <v>5036</v>
      </c>
      <c r="B3763" s="22" t="s">
        <v>17</v>
      </c>
      <c r="C3763" s="42">
        <v>2013</v>
      </c>
      <c r="D3763" s="22" t="s">
        <v>4914</v>
      </c>
      <c r="E3763" s="22"/>
      <c r="F3763" s="23">
        <v>12.74</v>
      </c>
      <c r="G3763" s="23">
        <v>12.74</v>
      </c>
      <c r="H3763" s="24">
        <f t="shared" si="351"/>
        <v>0</v>
      </c>
      <c r="I3763" s="153">
        <v>0</v>
      </c>
      <c r="J3763" s="24">
        <f t="shared" si="352"/>
        <v>0</v>
      </c>
      <c r="K3763" s="25">
        <f t="shared" si="353"/>
        <v>0</v>
      </c>
      <c r="L3763">
        <v>0</v>
      </c>
      <c r="M3763">
        <v>32964608</v>
      </c>
      <c r="N3763">
        <v>42065747</v>
      </c>
      <c r="O3763" s="52">
        <v>0</v>
      </c>
      <c r="P3763" s="52">
        <v>0</v>
      </c>
      <c r="Q3763" s="52">
        <v>0</v>
      </c>
      <c r="R3763" s="52">
        <v>0</v>
      </c>
      <c r="S3763" s="52">
        <v>0</v>
      </c>
      <c r="T3763" s="52">
        <v>0</v>
      </c>
      <c r="U3763" s="52">
        <v>0</v>
      </c>
      <c r="V3763" s="52">
        <v>0</v>
      </c>
      <c r="W3763" s="52">
        <v>0</v>
      </c>
      <c r="X3763" s="52">
        <v>0</v>
      </c>
      <c r="Y3763" s="52">
        <v>0</v>
      </c>
      <c r="Z3763" s="52">
        <v>0</v>
      </c>
      <c r="AA3763" s="25">
        <v>0</v>
      </c>
      <c r="AB3763" s="25">
        <v>0</v>
      </c>
      <c r="AC3763" s="25">
        <v>0</v>
      </c>
      <c r="AD3763" s="25">
        <v>0</v>
      </c>
      <c r="AE3763" s="25">
        <v>0</v>
      </c>
      <c r="AF3763" s="25">
        <v>0</v>
      </c>
      <c r="AG3763" s="25">
        <v>0</v>
      </c>
      <c r="AH3763" s="25">
        <v>0</v>
      </c>
      <c r="AI3763" s="25">
        <v>0</v>
      </c>
      <c r="AJ3763" s="25">
        <v>0</v>
      </c>
      <c r="AK3763" s="25">
        <v>0</v>
      </c>
      <c r="AL3763" s="25">
        <v>0</v>
      </c>
      <c r="AM3763" s="95">
        <v>0</v>
      </c>
      <c r="AN3763" s="95" t="e">
        <f ca="1">IF(MengeInEEGSummieren(M3763),AM3763,0)</f>
        <v>#NAME?</v>
      </c>
      <c r="AO3763" s="95">
        <f t="shared" si="354"/>
        <v>0</v>
      </c>
      <c r="AP3763" s="95">
        <f t="shared" si="355"/>
        <v>0</v>
      </c>
      <c r="AS3763">
        <v>0</v>
      </c>
      <c r="AT3763">
        <v>0</v>
      </c>
      <c r="AU3763" t="e">
        <f t="shared" ca="1" si="356"/>
        <v>#NAME?</v>
      </c>
    </row>
    <row r="3764" spans="1:47" x14ac:dyDescent="0.15">
      <c r="A3764" s="21" t="s">
        <v>5037</v>
      </c>
      <c r="B3764" s="22" t="s">
        <v>17</v>
      </c>
      <c r="C3764" s="42">
        <v>2013</v>
      </c>
      <c r="D3764" s="22" t="s">
        <v>4916</v>
      </c>
      <c r="E3764" s="22"/>
      <c r="F3764" s="23">
        <v>17.739999999999998</v>
      </c>
      <c r="G3764" s="23">
        <v>17.739999999999998</v>
      </c>
      <c r="H3764" s="24">
        <f t="shared" si="351"/>
        <v>0</v>
      </c>
      <c r="I3764" s="153">
        <v>0</v>
      </c>
      <c r="J3764" s="24">
        <f t="shared" si="352"/>
        <v>0</v>
      </c>
      <c r="K3764" s="25">
        <f t="shared" si="353"/>
        <v>0</v>
      </c>
      <c r="L3764">
        <v>0</v>
      </c>
      <c r="M3764">
        <v>32964608</v>
      </c>
      <c r="N3764">
        <v>42065747</v>
      </c>
      <c r="O3764" s="52">
        <v>0</v>
      </c>
      <c r="P3764" s="52">
        <v>0</v>
      </c>
      <c r="Q3764" s="52">
        <v>0</v>
      </c>
      <c r="R3764" s="52">
        <v>0</v>
      </c>
      <c r="S3764" s="52">
        <v>0</v>
      </c>
      <c r="T3764" s="52">
        <v>0</v>
      </c>
      <c r="U3764" s="52">
        <v>0</v>
      </c>
      <c r="V3764" s="52">
        <v>0</v>
      </c>
      <c r="W3764" s="52">
        <v>0</v>
      </c>
      <c r="X3764" s="52">
        <v>0</v>
      </c>
      <c r="Y3764" s="52">
        <v>0</v>
      </c>
      <c r="Z3764" s="52">
        <v>0</v>
      </c>
      <c r="AA3764" s="25">
        <v>0</v>
      </c>
      <c r="AB3764" s="25">
        <v>0</v>
      </c>
      <c r="AC3764" s="25">
        <v>0</v>
      </c>
      <c r="AD3764" s="25">
        <v>0</v>
      </c>
      <c r="AE3764" s="25">
        <v>0</v>
      </c>
      <c r="AF3764" s="25">
        <v>0</v>
      </c>
      <c r="AG3764" s="25">
        <v>0</v>
      </c>
      <c r="AH3764" s="25">
        <v>0</v>
      </c>
      <c r="AI3764" s="25">
        <v>0</v>
      </c>
      <c r="AJ3764" s="25">
        <v>0</v>
      </c>
      <c r="AK3764" s="25">
        <v>0</v>
      </c>
      <c r="AL3764" s="25">
        <v>0</v>
      </c>
      <c r="AM3764" s="95">
        <v>0</v>
      </c>
      <c r="AN3764" s="95" t="e">
        <f ca="1">IF(MengeInEEGSummieren(M3764),AM3764,0)</f>
        <v>#NAME?</v>
      </c>
      <c r="AO3764" s="95">
        <f t="shared" si="354"/>
        <v>0</v>
      </c>
      <c r="AP3764" s="95">
        <f t="shared" si="355"/>
        <v>0</v>
      </c>
      <c r="AS3764">
        <v>0</v>
      </c>
      <c r="AT3764">
        <v>0</v>
      </c>
      <c r="AU3764" t="e">
        <f t="shared" ca="1" si="356"/>
        <v>#NAME?</v>
      </c>
    </row>
    <row r="3765" spans="1:47" x14ac:dyDescent="0.15">
      <c r="A3765" s="21" t="s">
        <v>5038</v>
      </c>
      <c r="B3765" s="22" t="s">
        <v>17</v>
      </c>
      <c r="C3765" s="42">
        <v>2013</v>
      </c>
      <c r="D3765" s="22" t="s">
        <v>4918</v>
      </c>
      <c r="E3765" s="22"/>
      <c r="F3765" s="23">
        <v>15.24</v>
      </c>
      <c r="G3765" s="23">
        <v>15.24</v>
      </c>
      <c r="H3765" s="24">
        <f t="shared" si="351"/>
        <v>0</v>
      </c>
      <c r="I3765" s="153">
        <v>0</v>
      </c>
      <c r="J3765" s="24">
        <f t="shared" si="352"/>
        <v>0</v>
      </c>
      <c r="K3765" s="25">
        <f t="shared" si="353"/>
        <v>0</v>
      </c>
      <c r="L3765">
        <v>0</v>
      </c>
      <c r="M3765">
        <v>32964608</v>
      </c>
      <c r="N3765">
        <v>42065747</v>
      </c>
      <c r="O3765" s="52">
        <v>0</v>
      </c>
      <c r="P3765" s="52">
        <v>0</v>
      </c>
      <c r="Q3765" s="52">
        <v>0</v>
      </c>
      <c r="R3765" s="52">
        <v>0</v>
      </c>
      <c r="S3765" s="52">
        <v>0</v>
      </c>
      <c r="T3765" s="52">
        <v>0</v>
      </c>
      <c r="U3765" s="52">
        <v>0</v>
      </c>
      <c r="V3765" s="52">
        <v>0</v>
      </c>
      <c r="W3765" s="52">
        <v>0</v>
      </c>
      <c r="X3765" s="52">
        <v>0</v>
      </c>
      <c r="Y3765" s="52">
        <v>0</v>
      </c>
      <c r="Z3765" s="52">
        <v>0</v>
      </c>
      <c r="AA3765" s="25">
        <v>0</v>
      </c>
      <c r="AB3765" s="25">
        <v>0</v>
      </c>
      <c r="AC3765" s="25">
        <v>0</v>
      </c>
      <c r="AD3765" s="25">
        <v>0</v>
      </c>
      <c r="AE3765" s="25">
        <v>0</v>
      </c>
      <c r="AF3765" s="25">
        <v>0</v>
      </c>
      <c r="AG3765" s="25">
        <v>0</v>
      </c>
      <c r="AH3765" s="25">
        <v>0</v>
      </c>
      <c r="AI3765" s="25">
        <v>0</v>
      </c>
      <c r="AJ3765" s="25">
        <v>0</v>
      </c>
      <c r="AK3765" s="25">
        <v>0</v>
      </c>
      <c r="AL3765" s="25">
        <v>0</v>
      </c>
      <c r="AM3765" s="95">
        <v>0</v>
      </c>
      <c r="AN3765" s="95" t="e">
        <f ca="1">IF(MengeInEEGSummieren(M3765),AM3765,0)</f>
        <v>#NAME?</v>
      </c>
      <c r="AO3765" s="95">
        <f t="shared" si="354"/>
        <v>0</v>
      </c>
      <c r="AP3765" s="95">
        <f t="shared" si="355"/>
        <v>0</v>
      </c>
      <c r="AS3765">
        <v>0</v>
      </c>
      <c r="AT3765">
        <v>0</v>
      </c>
      <c r="AU3765" t="e">
        <f t="shared" ca="1" si="356"/>
        <v>#NAME?</v>
      </c>
    </row>
    <row r="3766" spans="1:47" x14ac:dyDescent="0.15">
      <c r="A3766" s="21" t="s">
        <v>5039</v>
      </c>
      <c r="B3766" s="22" t="s">
        <v>17</v>
      </c>
      <c r="C3766" s="42">
        <v>2013</v>
      </c>
      <c r="D3766" s="22" t="s">
        <v>4920</v>
      </c>
      <c r="E3766" s="22"/>
      <c r="F3766" s="23">
        <v>20.74</v>
      </c>
      <c r="G3766" s="23">
        <v>20.74</v>
      </c>
      <c r="H3766" s="24">
        <f t="shared" si="351"/>
        <v>0</v>
      </c>
      <c r="I3766" s="153">
        <v>0</v>
      </c>
      <c r="J3766" s="24">
        <f t="shared" si="352"/>
        <v>0</v>
      </c>
      <c r="K3766" s="25">
        <f t="shared" si="353"/>
        <v>0</v>
      </c>
      <c r="L3766">
        <v>0</v>
      </c>
      <c r="M3766">
        <v>32964608</v>
      </c>
      <c r="N3766">
        <v>42065747</v>
      </c>
      <c r="O3766" s="52">
        <v>0</v>
      </c>
      <c r="P3766" s="52">
        <v>0</v>
      </c>
      <c r="Q3766" s="52">
        <v>0</v>
      </c>
      <c r="R3766" s="52">
        <v>0</v>
      </c>
      <c r="S3766" s="52">
        <v>0</v>
      </c>
      <c r="T3766" s="52">
        <v>0</v>
      </c>
      <c r="U3766" s="52">
        <v>0</v>
      </c>
      <c r="V3766" s="52">
        <v>0</v>
      </c>
      <c r="W3766" s="52">
        <v>0</v>
      </c>
      <c r="X3766" s="52">
        <v>0</v>
      </c>
      <c r="Y3766" s="52">
        <v>0</v>
      </c>
      <c r="Z3766" s="52">
        <v>0</v>
      </c>
      <c r="AA3766" s="25">
        <v>0</v>
      </c>
      <c r="AB3766" s="25">
        <v>0</v>
      </c>
      <c r="AC3766" s="25">
        <v>0</v>
      </c>
      <c r="AD3766" s="25">
        <v>0</v>
      </c>
      <c r="AE3766" s="25">
        <v>0</v>
      </c>
      <c r="AF3766" s="25">
        <v>0</v>
      </c>
      <c r="AG3766" s="25">
        <v>0</v>
      </c>
      <c r="AH3766" s="25">
        <v>0</v>
      </c>
      <c r="AI3766" s="25">
        <v>0</v>
      </c>
      <c r="AJ3766" s="25">
        <v>0</v>
      </c>
      <c r="AK3766" s="25">
        <v>0</v>
      </c>
      <c r="AL3766" s="25">
        <v>0</v>
      </c>
      <c r="AM3766" s="95">
        <v>0</v>
      </c>
      <c r="AN3766" s="95" t="e">
        <f ca="1">IF(MengeInEEGSummieren(M3766),AM3766,0)</f>
        <v>#NAME?</v>
      </c>
      <c r="AO3766" s="95">
        <f t="shared" si="354"/>
        <v>0</v>
      </c>
      <c r="AP3766" s="95">
        <f t="shared" si="355"/>
        <v>0</v>
      </c>
      <c r="AS3766">
        <v>0</v>
      </c>
      <c r="AT3766">
        <v>0</v>
      </c>
      <c r="AU3766" t="e">
        <f t="shared" ca="1" si="356"/>
        <v>#NAME?</v>
      </c>
    </row>
    <row r="3767" spans="1:47" x14ac:dyDescent="0.15">
      <c r="A3767" s="21" t="s">
        <v>5040</v>
      </c>
      <c r="B3767" s="22" t="s">
        <v>17</v>
      </c>
      <c r="C3767" s="42">
        <v>2013</v>
      </c>
      <c r="D3767" s="22" t="s">
        <v>4922</v>
      </c>
      <c r="E3767" s="22"/>
      <c r="F3767" s="23">
        <v>18.739999999999998</v>
      </c>
      <c r="G3767" s="23">
        <v>18.739999999999998</v>
      </c>
      <c r="H3767" s="24">
        <f t="shared" si="351"/>
        <v>0</v>
      </c>
      <c r="I3767" s="153">
        <v>0</v>
      </c>
      <c r="J3767" s="24">
        <f t="shared" si="352"/>
        <v>0</v>
      </c>
      <c r="K3767" s="25">
        <f t="shared" si="353"/>
        <v>0</v>
      </c>
      <c r="L3767">
        <v>0</v>
      </c>
      <c r="M3767">
        <v>32964608</v>
      </c>
      <c r="N3767">
        <v>42065747</v>
      </c>
      <c r="O3767" s="52">
        <v>0</v>
      </c>
      <c r="P3767" s="52">
        <v>0</v>
      </c>
      <c r="Q3767" s="52">
        <v>0</v>
      </c>
      <c r="R3767" s="52">
        <v>0</v>
      </c>
      <c r="S3767" s="52">
        <v>0</v>
      </c>
      <c r="T3767" s="52">
        <v>0</v>
      </c>
      <c r="U3767" s="52">
        <v>0</v>
      </c>
      <c r="V3767" s="52">
        <v>0</v>
      </c>
      <c r="W3767" s="52">
        <v>0</v>
      </c>
      <c r="X3767" s="52">
        <v>0</v>
      </c>
      <c r="Y3767" s="52">
        <v>0</v>
      </c>
      <c r="Z3767" s="52">
        <v>0</v>
      </c>
      <c r="AA3767" s="25">
        <v>0</v>
      </c>
      <c r="AB3767" s="25">
        <v>0</v>
      </c>
      <c r="AC3767" s="25">
        <v>0</v>
      </c>
      <c r="AD3767" s="25">
        <v>0</v>
      </c>
      <c r="AE3767" s="25">
        <v>0</v>
      </c>
      <c r="AF3767" s="25">
        <v>0</v>
      </c>
      <c r="AG3767" s="25">
        <v>0</v>
      </c>
      <c r="AH3767" s="25">
        <v>0</v>
      </c>
      <c r="AI3767" s="25">
        <v>0</v>
      </c>
      <c r="AJ3767" s="25">
        <v>0</v>
      </c>
      <c r="AK3767" s="25">
        <v>0</v>
      </c>
      <c r="AL3767" s="25">
        <v>0</v>
      </c>
      <c r="AM3767" s="95">
        <v>0</v>
      </c>
      <c r="AN3767" s="95" t="e">
        <f ca="1">IF(MengeInEEGSummieren(M3767),AM3767,0)</f>
        <v>#NAME?</v>
      </c>
      <c r="AO3767" s="95">
        <f t="shared" si="354"/>
        <v>0</v>
      </c>
      <c r="AP3767" s="95">
        <f t="shared" si="355"/>
        <v>0</v>
      </c>
      <c r="AS3767">
        <v>0</v>
      </c>
      <c r="AT3767">
        <v>0</v>
      </c>
      <c r="AU3767" t="e">
        <f t="shared" ca="1" si="356"/>
        <v>#NAME?</v>
      </c>
    </row>
    <row r="3768" spans="1:47" x14ac:dyDescent="0.15">
      <c r="A3768" s="21" t="s">
        <v>5041</v>
      </c>
      <c r="B3768" s="22" t="s">
        <v>17</v>
      </c>
      <c r="C3768" s="42">
        <v>2013</v>
      </c>
      <c r="D3768" s="22" t="s">
        <v>4924</v>
      </c>
      <c r="E3768" s="22"/>
      <c r="F3768" s="23">
        <v>11.76</v>
      </c>
      <c r="G3768" s="23">
        <v>11.76</v>
      </c>
      <c r="H3768" s="24">
        <f t="shared" si="351"/>
        <v>0</v>
      </c>
      <c r="I3768" s="153">
        <v>0</v>
      </c>
      <c r="J3768" s="24">
        <f t="shared" si="352"/>
        <v>0</v>
      </c>
      <c r="K3768" s="25">
        <f t="shared" si="353"/>
        <v>0</v>
      </c>
      <c r="L3768">
        <v>0</v>
      </c>
      <c r="M3768">
        <v>32964608</v>
      </c>
      <c r="N3768">
        <v>42065747</v>
      </c>
      <c r="O3768" s="52">
        <v>0</v>
      </c>
      <c r="P3768" s="52">
        <v>0</v>
      </c>
      <c r="Q3768" s="52">
        <v>0</v>
      </c>
      <c r="R3768" s="52">
        <v>0</v>
      </c>
      <c r="S3768" s="52">
        <v>0</v>
      </c>
      <c r="T3768" s="52">
        <v>0</v>
      </c>
      <c r="U3768" s="52">
        <v>0</v>
      </c>
      <c r="V3768" s="52">
        <v>0</v>
      </c>
      <c r="W3768" s="52">
        <v>0</v>
      </c>
      <c r="X3768" s="52">
        <v>0</v>
      </c>
      <c r="Y3768" s="52">
        <v>0</v>
      </c>
      <c r="Z3768" s="52">
        <v>0</v>
      </c>
      <c r="AA3768" s="25">
        <v>0</v>
      </c>
      <c r="AB3768" s="25">
        <v>0</v>
      </c>
      <c r="AC3768" s="25">
        <v>0</v>
      </c>
      <c r="AD3768" s="25">
        <v>0</v>
      </c>
      <c r="AE3768" s="25">
        <v>0</v>
      </c>
      <c r="AF3768" s="25">
        <v>0</v>
      </c>
      <c r="AG3768" s="25">
        <v>0</v>
      </c>
      <c r="AH3768" s="25">
        <v>0</v>
      </c>
      <c r="AI3768" s="25">
        <v>0</v>
      </c>
      <c r="AJ3768" s="25">
        <v>0</v>
      </c>
      <c r="AK3768" s="25">
        <v>0</v>
      </c>
      <c r="AL3768" s="25">
        <v>0</v>
      </c>
      <c r="AM3768" s="95">
        <v>0</v>
      </c>
      <c r="AN3768" s="95" t="e">
        <f ca="1">IF(MengeInEEGSummieren(M3768),AM3768,0)</f>
        <v>#NAME?</v>
      </c>
      <c r="AO3768" s="95">
        <f t="shared" si="354"/>
        <v>0</v>
      </c>
      <c r="AP3768" s="95">
        <f t="shared" si="355"/>
        <v>0</v>
      </c>
      <c r="AS3768">
        <v>0</v>
      </c>
      <c r="AT3768">
        <v>0</v>
      </c>
      <c r="AU3768" t="e">
        <f t="shared" ca="1" si="356"/>
        <v>#NAME?</v>
      </c>
    </row>
    <row r="3769" spans="1:47" x14ac:dyDescent="0.15">
      <c r="A3769" s="21" t="s">
        <v>5042</v>
      </c>
      <c r="B3769" s="22" t="s">
        <v>17</v>
      </c>
      <c r="C3769" s="42">
        <v>2013</v>
      </c>
      <c r="D3769" s="22" t="s">
        <v>4926</v>
      </c>
      <c r="E3769" s="22"/>
      <c r="F3769" s="23">
        <v>16.760000000000002</v>
      </c>
      <c r="G3769" s="23">
        <v>16.760000000000002</v>
      </c>
      <c r="H3769" s="24">
        <f t="shared" si="351"/>
        <v>0</v>
      </c>
      <c r="I3769" s="153">
        <v>0</v>
      </c>
      <c r="J3769" s="24">
        <f t="shared" si="352"/>
        <v>0</v>
      </c>
      <c r="K3769" s="25">
        <f t="shared" si="353"/>
        <v>0</v>
      </c>
      <c r="L3769">
        <v>0</v>
      </c>
      <c r="M3769">
        <v>32964608</v>
      </c>
      <c r="N3769">
        <v>42065747</v>
      </c>
      <c r="O3769" s="52">
        <v>0</v>
      </c>
      <c r="P3769" s="52">
        <v>0</v>
      </c>
      <c r="Q3769" s="52">
        <v>0</v>
      </c>
      <c r="R3769" s="52">
        <v>0</v>
      </c>
      <c r="S3769" s="52">
        <v>0</v>
      </c>
      <c r="T3769" s="52">
        <v>0</v>
      </c>
      <c r="U3769" s="52">
        <v>0</v>
      </c>
      <c r="V3769" s="52">
        <v>0</v>
      </c>
      <c r="W3769" s="52">
        <v>0</v>
      </c>
      <c r="X3769" s="52">
        <v>0</v>
      </c>
      <c r="Y3769" s="52">
        <v>0</v>
      </c>
      <c r="Z3769" s="52">
        <v>0</v>
      </c>
      <c r="AA3769" s="25">
        <v>0</v>
      </c>
      <c r="AB3769" s="25">
        <v>0</v>
      </c>
      <c r="AC3769" s="25">
        <v>0</v>
      </c>
      <c r="AD3769" s="25">
        <v>0</v>
      </c>
      <c r="AE3769" s="25">
        <v>0</v>
      </c>
      <c r="AF3769" s="25">
        <v>0</v>
      </c>
      <c r="AG3769" s="25">
        <v>0</v>
      </c>
      <c r="AH3769" s="25">
        <v>0</v>
      </c>
      <c r="AI3769" s="25">
        <v>0</v>
      </c>
      <c r="AJ3769" s="25">
        <v>0</v>
      </c>
      <c r="AK3769" s="25">
        <v>0</v>
      </c>
      <c r="AL3769" s="25">
        <v>0</v>
      </c>
      <c r="AM3769" s="95">
        <v>0</v>
      </c>
      <c r="AN3769" s="95" t="e">
        <f ca="1">IF(MengeInEEGSummieren(M3769),AM3769,0)</f>
        <v>#NAME?</v>
      </c>
      <c r="AO3769" s="95">
        <f t="shared" si="354"/>
        <v>0</v>
      </c>
      <c r="AP3769" s="95">
        <f t="shared" si="355"/>
        <v>0</v>
      </c>
      <c r="AS3769">
        <v>0</v>
      </c>
      <c r="AT3769">
        <v>0</v>
      </c>
      <c r="AU3769" t="e">
        <f t="shared" ca="1" si="356"/>
        <v>#NAME?</v>
      </c>
    </row>
    <row r="3770" spans="1:47" x14ac:dyDescent="0.15">
      <c r="A3770" s="21" t="s">
        <v>5043</v>
      </c>
      <c r="B3770" s="22" t="s">
        <v>17</v>
      </c>
      <c r="C3770" s="42">
        <v>2013</v>
      </c>
      <c r="D3770" s="22" t="s">
        <v>4928</v>
      </c>
      <c r="E3770" s="22"/>
      <c r="F3770" s="23">
        <v>14.26</v>
      </c>
      <c r="G3770" s="23">
        <v>14.26</v>
      </c>
      <c r="H3770" s="24">
        <f t="shared" si="351"/>
        <v>0</v>
      </c>
      <c r="I3770" s="153">
        <v>0</v>
      </c>
      <c r="J3770" s="24">
        <f t="shared" si="352"/>
        <v>0</v>
      </c>
      <c r="K3770" s="25">
        <f t="shared" si="353"/>
        <v>0</v>
      </c>
      <c r="L3770">
        <v>0</v>
      </c>
      <c r="M3770">
        <v>32964608</v>
      </c>
      <c r="N3770">
        <v>42065747</v>
      </c>
      <c r="O3770" s="52">
        <v>0</v>
      </c>
      <c r="P3770" s="52">
        <v>0</v>
      </c>
      <c r="Q3770" s="52">
        <v>0</v>
      </c>
      <c r="R3770" s="52">
        <v>0</v>
      </c>
      <c r="S3770" s="52">
        <v>0</v>
      </c>
      <c r="T3770" s="52">
        <v>0</v>
      </c>
      <c r="U3770" s="52">
        <v>0</v>
      </c>
      <c r="V3770" s="52">
        <v>0</v>
      </c>
      <c r="W3770" s="52">
        <v>0</v>
      </c>
      <c r="X3770" s="52">
        <v>0</v>
      </c>
      <c r="Y3770" s="52">
        <v>0</v>
      </c>
      <c r="Z3770" s="52">
        <v>0</v>
      </c>
      <c r="AA3770" s="25">
        <v>0</v>
      </c>
      <c r="AB3770" s="25">
        <v>0</v>
      </c>
      <c r="AC3770" s="25">
        <v>0</v>
      </c>
      <c r="AD3770" s="25">
        <v>0</v>
      </c>
      <c r="AE3770" s="25">
        <v>0</v>
      </c>
      <c r="AF3770" s="25">
        <v>0</v>
      </c>
      <c r="AG3770" s="25">
        <v>0</v>
      </c>
      <c r="AH3770" s="25">
        <v>0</v>
      </c>
      <c r="AI3770" s="25">
        <v>0</v>
      </c>
      <c r="AJ3770" s="25">
        <v>0</v>
      </c>
      <c r="AK3770" s="25">
        <v>0</v>
      </c>
      <c r="AL3770" s="25">
        <v>0</v>
      </c>
      <c r="AM3770" s="95">
        <v>0</v>
      </c>
      <c r="AN3770" s="95" t="e">
        <f ca="1">IF(MengeInEEGSummieren(M3770),AM3770,0)</f>
        <v>#NAME?</v>
      </c>
      <c r="AO3770" s="95">
        <f t="shared" si="354"/>
        <v>0</v>
      </c>
      <c r="AP3770" s="95">
        <f t="shared" si="355"/>
        <v>0</v>
      </c>
      <c r="AS3770">
        <v>0</v>
      </c>
      <c r="AT3770">
        <v>0</v>
      </c>
      <c r="AU3770" t="e">
        <f t="shared" ca="1" si="356"/>
        <v>#NAME?</v>
      </c>
    </row>
    <row r="3771" spans="1:47" x14ac:dyDescent="0.15">
      <c r="A3771" s="21" t="s">
        <v>5044</v>
      </c>
      <c r="B3771" s="22" t="s">
        <v>17</v>
      </c>
      <c r="C3771" s="42">
        <v>2013</v>
      </c>
      <c r="D3771" s="22" t="s">
        <v>4930</v>
      </c>
      <c r="E3771" s="22"/>
      <c r="F3771" s="23">
        <v>19.760000000000002</v>
      </c>
      <c r="G3771" s="23">
        <v>19.760000000000002</v>
      </c>
      <c r="H3771" s="24">
        <f t="shared" si="351"/>
        <v>0</v>
      </c>
      <c r="I3771" s="153">
        <v>0</v>
      </c>
      <c r="J3771" s="24">
        <f t="shared" si="352"/>
        <v>0</v>
      </c>
      <c r="K3771" s="25">
        <f t="shared" si="353"/>
        <v>0</v>
      </c>
      <c r="L3771">
        <v>0</v>
      </c>
      <c r="M3771">
        <v>32964608</v>
      </c>
      <c r="N3771">
        <v>42065747</v>
      </c>
      <c r="O3771" s="52">
        <v>0</v>
      </c>
      <c r="P3771" s="52">
        <v>0</v>
      </c>
      <c r="Q3771" s="52">
        <v>0</v>
      </c>
      <c r="R3771" s="52">
        <v>0</v>
      </c>
      <c r="S3771" s="52">
        <v>0</v>
      </c>
      <c r="T3771" s="52">
        <v>0</v>
      </c>
      <c r="U3771" s="52">
        <v>0</v>
      </c>
      <c r="V3771" s="52">
        <v>0</v>
      </c>
      <c r="W3771" s="52">
        <v>0</v>
      </c>
      <c r="X3771" s="52">
        <v>0</v>
      </c>
      <c r="Y3771" s="52">
        <v>0</v>
      </c>
      <c r="Z3771" s="52">
        <v>0</v>
      </c>
      <c r="AA3771" s="25">
        <v>0</v>
      </c>
      <c r="AB3771" s="25">
        <v>0</v>
      </c>
      <c r="AC3771" s="25">
        <v>0</v>
      </c>
      <c r="AD3771" s="25">
        <v>0</v>
      </c>
      <c r="AE3771" s="25">
        <v>0</v>
      </c>
      <c r="AF3771" s="25">
        <v>0</v>
      </c>
      <c r="AG3771" s="25">
        <v>0</v>
      </c>
      <c r="AH3771" s="25">
        <v>0</v>
      </c>
      <c r="AI3771" s="25">
        <v>0</v>
      </c>
      <c r="AJ3771" s="25">
        <v>0</v>
      </c>
      <c r="AK3771" s="25">
        <v>0</v>
      </c>
      <c r="AL3771" s="25">
        <v>0</v>
      </c>
      <c r="AM3771" s="95">
        <v>0</v>
      </c>
      <c r="AN3771" s="95" t="e">
        <f ca="1">IF(MengeInEEGSummieren(M3771),AM3771,0)</f>
        <v>#NAME?</v>
      </c>
      <c r="AO3771" s="95">
        <f t="shared" si="354"/>
        <v>0</v>
      </c>
      <c r="AP3771" s="95">
        <f t="shared" si="355"/>
        <v>0</v>
      </c>
      <c r="AS3771">
        <v>0</v>
      </c>
      <c r="AT3771">
        <v>0</v>
      </c>
      <c r="AU3771" t="e">
        <f t="shared" ca="1" si="356"/>
        <v>#NAME?</v>
      </c>
    </row>
    <row r="3772" spans="1:47" x14ac:dyDescent="0.15">
      <c r="A3772" s="21" t="s">
        <v>5045</v>
      </c>
      <c r="B3772" s="22" t="s">
        <v>17</v>
      </c>
      <c r="C3772" s="42">
        <v>2013</v>
      </c>
      <c r="D3772" s="22" t="s">
        <v>4932</v>
      </c>
      <c r="E3772" s="22"/>
      <c r="F3772" s="23">
        <v>17.760000000000002</v>
      </c>
      <c r="G3772" s="23">
        <v>17.760000000000002</v>
      </c>
      <c r="H3772" s="24">
        <f t="shared" si="351"/>
        <v>0</v>
      </c>
      <c r="I3772" s="153">
        <v>0</v>
      </c>
      <c r="J3772" s="24">
        <f t="shared" si="352"/>
        <v>0</v>
      </c>
      <c r="K3772" s="25">
        <f t="shared" si="353"/>
        <v>0</v>
      </c>
      <c r="L3772">
        <v>0</v>
      </c>
      <c r="M3772">
        <v>32964608</v>
      </c>
      <c r="N3772">
        <v>42065747</v>
      </c>
      <c r="O3772" s="52">
        <v>0</v>
      </c>
      <c r="P3772" s="52">
        <v>0</v>
      </c>
      <c r="Q3772" s="52">
        <v>0</v>
      </c>
      <c r="R3772" s="52">
        <v>0</v>
      </c>
      <c r="S3772" s="52">
        <v>0</v>
      </c>
      <c r="T3772" s="52">
        <v>0</v>
      </c>
      <c r="U3772" s="52">
        <v>0</v>
      </c>
      <c r="V3772" s="52">
        <v>0</v>
      </c>
      <c r="W3772" s="52">
        <v>0</v>
      </c>
      <c r="X3772" s="52">
        <v>0</v>
      </c>
      <c r="Y3772" s="52">
        <v>0</v>
      </c>
      <c r="Z3772" s="52">
        <v>0</v>
      </c>
      <c r="AA3772" s="25">
        <v>0</v>
      </c>
      <c r="AB3772" s="25">
        <v>0</v>
      </c>
      <c r="AC3772" s="25">
        <v>0</v>
      </c>
      <c r="AD3772" s="25">
        <v>0</v>
      </c>
      <c r="AE3772" s="25">
        <v>0</v>
      </c>
      <c r="AF3772" s="25">
        <v>0</v>
      </c>
      <c r="AG3772" s="25">
        <v>0</v>
      </c>
      <c r="AH3772" s="25">
        <v>0</v>
      </c>
      <c r="AI3772" s="25">
        <v>0</v>
      </c>
      <c r="AJ3772" s="25">
        <v>0</v>
      </c>
      <c r="AK3772" s="25">
        <v>0</v>
      </c>
      <c r="AL3772" s="25">
        <v>0</v>
      </c>
      <c r="AM3772" s="95">
        <v>0</v>
      </c>
      <c r="AN3772" s="95" t="e">
        <f ca="1">IF(MengeInEEGSummieren(M3772),AM3772,0)</f>
        <v>#NAME?</v>
      </c>
      <c r="AO3772" s="95">
        <f t="shared" si="354"/>
        <v>0</v>
      </c>
      <c r="AP3772" s="95">
        <f t="shared" si="355"/>
        <v>0</v>
      </c>
      <c r="AS3772">
        <v>0</v>
      </c>
      <c r="AT3772">
        <v>0</v>
      </c>
      <c r="AU3772" t="e">
        <f t="shared" ca="1" si="356"/>
        <v>#NAME?</v>
      </c>
    </row>
    <row r="3773" spans="1:47" x14ac:dyDescent="0.15">
      <c r="A3773" s="21" t="s">
        <v>5046</v>
      </c>
      <c r="B3773" s="22" t="s">
        <v>17</v>
      </c>
      <c r="C3773" s="42">
        <v>2013</v>
      </c>
      <c r="D3773" s="22" t="s">
        <v>4934</v>
      </c>
      <c r="E3773" s="22"/>
      <c r="F3773" s="23">
        <v>10.78</v>
      </c>
      <c r="G3773" s="23">
        <v>10.78</v>
      </c>
      <c r="H3773" s="24">
        <f t="shared" si="351"/>
        <v>0</v>
      </c>
      <c r="I3773" s="153">
        <v>0</v>
      </c>
      <c r="J3773" s="24">
        <f t="shared" si="352"/>
        <v>0</v>
      </c>
      <c r="K3773" s="25">
        <f t="shared" si="353"/>
        <v>0</v>
      </c>
      <c r="L3773">
        <v>0</v>
      </c>
      <c r="M3773">
        <v>32964608</v>
      </c>
      <c r="N3773">
        <v>42065747</v>
      </c>
      <c r="O3773" s="52">
        <v>0</v>
      </c>
      <c r="P3773" s="52">
        <v>0</v>
      </c>
      <c r="Q3773" s="52">
        <v>0</v>
      </c>
      <c r="R3773" s="52">
        <v>0</v>
      </c>
      <c r="S3773" s="52">
        <v>0</v>
      </c>
      <c r="T3773" s="52">
        <v>0</v>
      </c>
      <c r="U3773" s="52">
        <v>0</v>
      </c>
      <c r="V3773" s="52">
        <v>0</v>
      </c>
      <c r="W3773" s="52">
        <v>0</v>
      </c>
      <c r="X3773" s="52">
        <v>0</v>
      </c>
      <c r="Y3773" s="52">
        <v>0</v>
      </c>
      <c r="Z3773" s="52">
        <v>0</v>
      </c>
      <c r="AA3773" s="25">
        <v>0</v>
      </c>
      <c r="AB3773" s="25">
        <v>0</v>
      </c>
      <c r="AC3773" s="25">
        <v>0</v>
      </c>
      <c r="AD3773" s="25">
        <v>0</v>
      </c>
      <c r="AE3773" s="25">
        <v>0</v>
      </c>
      <c r="AF3773" s="25">
        <v>0</v>
      </c>
      <c r="AG3773" s="25">
        <v>0</v>
      </c>
      <c r="AH3773" s="25">
        <v>0</v>
      </c>
      <c r="AI3773" s="25">
        <v>0</v>
      </c>
      <c r="AJ3773" s="25">
        <v>0</v>
      </c>
      <c r="AK3773" s="25">
        <v>0</v>
      </c>
      <c r="AL3773" s="25">
        <v>0</v>
      </c>
      <c r="AM3773" s="95">
        <v>0</v>
      </c>
      <c r="AN3773" s="95" t="e">
        <f ca="1">IF(MengeInEEGSummieren(M3773),AM3773,0)</f>
        <v>#NAME?</v>
      </c>
      <c r="AO3773" s="95">
        <f t="shared" si="354"/>
        <v>0</v>
      </c>
      <c r="AP3773" s="95">
        <f t="shared" si="355"/>
        <v>0</v>
      </c>
      <c r="AS3773">
        <v>0</v>
      </c>
      <c r="AT3773">
        <v>0</v>
      </c>
      <c r="AU3773" t="e">
        <f t="shared" ca="1" si="356"/>
        <v>#NAME?</v>
      </c>
    </row>
    <row r="3774" spans="1:47" x14ac:dyDescent="0.15">
      <c r="A3774" s="21" t="s">
        <v>5047</v>
      </c>
      <c r="B3774" s="22" t="s">
        <v>17</v>
      </c>
      <c r="C3774" s="42">
        <v>2013</v>
      </c>
      <c r="D3774" s="22" t="s">
        <v>4936</v>
      </c>
      <c r="E3774" s="22"/>
      <c r="F3774" s="23">
        <v>14.78</v>
      </c>
      <c r="G3774" s="23">
        <v>14.78</v>
      </c>
      <c r="H3774" s="24">
        <f t="shared" si="351"/>
        <v>0</v>
      </c>
      <c r="I3774" s="153">
        <v>0</v>
      </c>
      <c r="J3774" s="24">
        <f t="shared" si="352"/>
        <v>0</v>
      </c>
      <c r="K3774" s="25">
        <f t="shared" si="353"/>
        <v>0</v>
      </c>
      <c r="L3774">
        <v>0</v>
      </c>
      <c r="M3774">
        <v>32964608</v>
      </c>
      <c r="N3774">
        <v>42065747</v>
      </c>
      <c r="O3774" s="52">
        <v>0</v>
      </c>
      <c r="P3774" s="52">
        <v>0</v>
      </c>
      <c r="Q3774" s="52">
        <v>0</v>
      </c>
      <c r="R3774" s="52">
        <v>0</v>
      </c>
      <c r="S3774" s="52">
        <v>0</v>
      </c>
      <c r="T3774" s="52">
        <v>0</v>
      </c>
      <c r="U3774" s="52">
        <v>0</v>
      </c>
      <c r="V3774" s="52">
        <v>0</v>
      </c>
      <c r="W3774" s="52">
        <v>0</v>
      </c>
      <c r="X3774" s="52">
        <v>0</v>
      </c>
      <c r="Y3774" s="52">
        <v>0</v>
      </c>
      <c r="Z3774" s="52">
        <v>0</v>
      </c>
      <c r="AA3774" s="25">
        <v>0</v>
      </c>
      <c r="AB3774" s="25">
        <v>0</v>
      </c>
      <c r="AC3774" s="25">
        <v>0</v>
      </c>
      <c r="AD3774" s="25">
        <v>0</v>
      </c>
      <c r="AE3774" s="25">
        <v>0</v>
      </c>
      <c r="AF3774" s="25">
        <v>0</v>
      </c>
      <c r="AG3774" s="25">
        <v>0</v>
      </c>
      <c r="AH3774" s="25">
        <v>0</v>
      </c>
      <c r="AI3774" s="25">
        <v>0</v>
      </c>
      <c r="AJ3774" s="25">
        <v>0</v>
      </c>
      <c r="AK3774" s="25">
        <v>0</v>
      </c>
      <c r="AL3774" s="25">
        <v>0</v>
      </c>
      <c r="AM3774" s="95">
        <v>0</v>
      </c>
      <c r="AN3774" s="95" t="e">
        <f ca="1">IF(MengeInEEGSummieren(M3774),AM3774,0)</f>
        <v>#NAME?</v>
      </c>
      <c r="AO3774" s="95">
        <f t="shared" si="354"/>
        <v>0</v>
      </c>
      <c r="AP3774" s="95">
        <f t="shared" si="355"/>
        <v>0</v>
      </c>
      <c r="AS3774">
        <v>0</v>
      </c>
      <c r="AT3774">
        <v>0</v>
      </c>
      <c r="AU3774" t="e">
        <f t="shared" ca="1" si="356"/>
        <v>#NAME?</v>
      </c>
    </row>
    <row r="3775" spans="1:47" x14ac:dyDescent="0.15">
      <c r="A3775" s="21" t="s">
        <v>5048</v>
      </c>
      <c r="B3775" s="22" t="s">
        <v>17</v>
      </c>
      <c r="C3775" s="42">
        <v>2013</v>
      </c>
      <c r="D3775" s="22" t="s">
        <v>4938</v>
      </c>
      <c r="E3775" s="22"/>
      <c r="F3775" s="23">
        <v>13.28</v>
      </c>
      <c r="G3775" s="23">
        <v>13.28</v>
      </c>
      <c r="H3775" s="24">
        <f t="shared" si="351"/>
        <v>0</v>
      </c>
      <c r="I3775" s="153">
        <v>0</v>
      </c>
      <c r="J3775" s="24">
        <f t="shared" si="352"/>
        <v>0</v>
      </c>
      <c r="K3775" s="25">
        <f t="shared" si="353"/>
        <v>0</v>
      </c>
      <c r="L3775">
        <v>0</v>
      </c>
      <c r="M3775">
        <v>32964608</v>
      </c>
      <c r="N3775">
        <v>42065747</v>
      </c>
      <c r="O3775" s="52">
        <v>0</v>
      </c>
      <c r="P3775" s="52">
        <v>0</v>
      </c>
      <c r="Q3775" s="52">
        <v>0</v>
      </c>
      <c r="R3775" s="52">
        <v>0</v>
      </c>
      <c r="S3775" s="52">
        <v>0</v>
      </c>
      <c r="T3775" s="52">
        <v>0</v>
      </c>
      <c r="U3775" s="52">
        <v>0</v>
      </c>
      <c r="V3775" s="52">
        <v>0</v>
      </c>
      <c r="W3775" s="52">
        <v>0</v>
      </c>
      <c r="X3775" s="52">
        <v>0</v>
      </c>
      <c r="Y3775" s="52">
        <v>0</v>
      </c>
      <c r="Z3775" s="52">
        <v>0</v>
      </c>
      <c r="AA3775" s="25">
        <v>0</v>
      </c>
      <c r="AB3775" s="25">
        <v>0</v>
      </c>
      <c r="AC3775" s="25">
        <v>0</v>
      </c>
      <c r="AD3775" s="25">
        <v>0</v>
      </c>
      <c r="AE3775" s="25">
        <v>0</v>
      </c>
      <c r="AF3775" s="25">
        <v>0</v>
      </c>
      <c r="AG3775" s="25">
        <v>0</v>
      </c>
      <c r="AH3775" s="25">
        <v>0</v>
      </c>
      <c r="AI3775" s="25">
        <v>0</v>
      </c>
      <c r="AJ3775" s="25">
        <v>0</v>
      </c>
      <c r="AK3775" s="25">
        <v>0</v>
      </c>
      <c r="AL3775" s="25">
        <v>0</v>
      </c>
      <c r="AM3775" s="95">
        <v>0</v>
      </c>
      <c r="AN3775" s="95" t="e">
        <f ca="1">IF(MengeInEEGSummieren(M3775),AM3775,0)</f>
        <v>#NAME?</v>
      </c>
      <c r="AO3775" s="95">
        <f t="shared" si="354"/>
        <v>0</v>
      </c>
      <c r="AP3775" s="95">
        <f t="shared" si="355"/>
        <v>0</v>
      </c>
      <c r="AS3775">
        <v>0</v>
      </c>
      <c r="AT3775">
        <v>0</v>
      </c>
      <c r="AU3775" t="e">
        <f t="shared" ca="1" si="356"/>
        <v>#NAME?</v>
      </c>
    </row>
    <row r="3776" spans="1:47" x14ac:dyDescent="0.15">
      <c r="A3776" s="21" t="s">
        <v>5049</v>
      </c>
      <c r="B3776" s="22" t="s">
        <v>17</v>
      </c>
      <c r="C3776" s="42">
        <v>2013</v>
      </c>
      <c r="D3776" s="22" t="s">
        <v>4940</v>
      </c>
      <c r="E3776" s="22"/>
      <c r="F3776" s="23">
        <v>18.78</v>
      </c>
      <c r="G3776" s="23">
        <v>18.78</v>
      </c>
      <c r="H3776" s="24">
        <f t="shared" si="351"/>
        <v>0</v>
      </c>
      <c r="I3776" s="153">
        <v>0</v>
      </c>
      <c r="J3776" s="24">
        <f t="shared" si="352"/>
        <v>0</v>
      </c>
      <c r="K3776" s="25">
        <f t="shared" si="353"/>
        <v>0</v>
      </c>
      <c r="L3776">
        <v>0</v>
      </c>
      <c r="M3776">
        <v>32964608</v>
      </c>
      <c r="N3776">
        <v>42065747</v>
      </c>
      <c r="O3776" s="52">
        <v>0</v>
      </c>
      <c r="P3776" s="52">
        <v>0</v>
      </c>
      <c r="Q3776" s="52">
        <v>0</v>
      </c>
      <c r="R3776" s="52">
        <v>0</v>
      </c>
      <c r="S3776" s="52">
        <v>0</v>
      </c>
      <c r="T3776" s="52">
        <v>0</v>
      </c>
      <c r="U3776" s="52">
        <v>0</v>
      </c>
      <c r="V3776" s="52">
        <v>0</v>
      </c>
      <c r="W3776" s="52">
        <v>0</v>
      </c>
      <c r="X3776" s="52">
        <v>0</v>
      </c>
      <c r="Y3776" s="52">
        <v>0</v>
      </c>
      <c r="Z3776" s="52">
        <v>0</v>
      </c>
      <c r="AA3776" s="25">
        <v>0</v>
      </c>
      <c r="AB3776" s="25">
        <v>0</v>
      </c>
      <c r="AC3776" s="25">
        <v>0</v>
      </c>
      <c r="AD3776" s="25">
        <v>0</v>
      </c>
      <c r="AE3776" s="25">
        <v>0</v>
      </c>
      <c r="AF3776" s="25">
        <v>0</v>
      </c>
      <c r="AG3776" s="25">
        <v>0</v>
      </c>
      <c r="AH3776" s="25">
        <v>0</v>
      </c>
      <c r="AI3776" s="25">
        <v>0</v>
      </c>
      <c r="AJ3776" s="25">
        <v>0</v>
      </c>
      <c r="AK3776" s="25">
        <v>0</v>
      </c>
      <c r="AL3776" s="25">
        <v>0</v>
      </c>
      <c r="AM3776" s="95">
        <v>0</v>
      </c>
      <c r="AN3776" s="95" t="e">
        <f ca="1">IF(MengeInEEGSummieren(M3776),AM3776,0)</f>
        <v>#NAME?</v>
      </c>
      <c r="AO3776" s="95">
        <f t="shared" si="354"/>
        <v>0</v>
      </c>
      <c r="AP3776" s="95">
        <f t="shared" si="355"/>
        <v>0</v>
      </c>
      <c r="AS3776">
        <v>0</v>
      </c>
      <c r="AT3776">
        <v>0</v>
      </c>
      <c r="AU3776" t="e">
        <f t="shared" ca="1" si="356"/>
        <v>#NAME?</v>
      </c>
    </row>
    <row r="3777" spans="1:47" x14ac:dyDescent="0.15">
      <c r="A3777" s="21" t="s">
        <v>5050</v>
      </c>
      <c r="B3777" s="22" t="s">
        <v>17</v>
      </c>
      <c r="C3777" s="42">
        <v>2013</v>
      </c>
      <c r="D3777" s="22" t="s">
        <v>4942</v>
      </c>
      <c r="E3777" s="22"/>
      <c r="F3777" s="23">
        <v>16.78</v>
      </c>
      <c r="G3777" s="23">
        <v>16.78</v>
      </c>
      <c r="H3777" s="24">
        <f t="shared" si="351"/>
        <v>0</v>
      </c>
      <c r="I3777" s="153">
        <v>0</v>
      </c>
      <c r="J3777" s="24">
        <f t="shared" si="352"/>
        <v>0</v>
      </c>
      <c r="K3777" s="25">
        <f t="shared" si="353"/>
        <v>0</v>
      </c>
      <c r="L3777">
        <v>0</v>
      </c>
      <c r="M3777">
        <v>32964608</v>
      </c>
      <c r="N3777">
        <v>42065747</v>
      </c>
      <c r="O3777" s="52">
        <v>0</v>
      </c>
      <c r="P3777" s="52">
        <v>0</v>
      </c>
      <c r="Q3777" s="52">
        <v>0</v>
      </c>
      <c r="R3777" s="52">
        <v>0</v>
      </c>
      <c r="S3777" s="52">
        <v>0</v>
      </c>
      <c r="T3777" s="52">
        <v>0</v>
      </c>
      <c r="U3777" s="52">
        <v>0</v>
      </c>
      <c r="V3777" s="52">
        <v>0</v>
      </c>
      <c r="W3777" s="52">
        <v>0</v>
      </c>
      <c r="X3777" s="52">
        <v>0</v>
      </c>
      <c r="Y3777" s="52">
        <v>0</v>
      </c>
      <c r="Z3777" s="52">
        <v>0</v>
      </c>
      <c r="AA3777" s="25">
        <v>0</v>
      </c>
      <c r="AB3777" s="25">
        <v>0</v>
      </c>
      <c r="AC3777" s="25">
        <v>0</v>
      </c>
      <c r="AD3777" s="25">
        <v>0</v>
      </c>
      <c r="AE3777" s="25">
        <v>0</v>
      </c>
      <c r="AF3777" s="25">
        <v>0</v>
      </c>
      <c r="AG3777" s="25">
        <v>0</v>
      </c>
      <c r="AH3777" s="25">
        <v>0</v>
      </c>
      <c r="AI3777" s="25">
        <v>0</v>
      </c>
      <c r="AJ3777" s="25">
        <v>0</v>
      </c>
      <c r="AK3777" s="25">
        <v>0</v>
      </c>
      <c r="AL3777" s="25">
        <v>0</v>
      </c>
      <c r="AM3777" s="95">
        <v>0</v>
      </c>
      <c r="AN3777" s="95" t="e">
        <f ca="1">IF(MengeInEEGSummieren(M3777),AM3777,0)</f>
        <v>#NAME?</v>
      </c>
      <c r="AO3777" s="95">
        <f t="shared" si="354"/>
        <v>0</v>
      </c>
      <c r="AP3777" s="95">
        <f t="shared" si="355"/>
        <v>0</v>
      </c>
      <c r="AS3777">
        <v>0</v>
      </c>
      <c r="AT3777">
        <v>0</v>
      </c>
      <c r="AU3777" t="e">
        <f t="shared" ca="1" si="356"/>
        <v>#NAME?</v>
      </c>
    </row>
    <row r="3778" spans="1:47" x14ac:dyDescent="0.15">
      <c r="A3778" s="21" t="s">
        <v>5051</v>
      </c>
      <c r="B3778" s="22" t="s">
        <v>17</v>
      </c>
      <c r="C3778" s="42">
        <v>2013</v>
      </c>
      <c r="D3778" s="22" t="s">
        <v>4944</v>
      </c>
      <c r="E3778" s="22"/>
      <c r="F3778" s="23">
        <v>13.72</v>
      </c>
      <c r="G3778" s="23">
        <v>13.72</v>
      </c>
      <c r="H3778" s="24">
        <f t="shared" si="351"/>
        <v>0</v>
      </c>
      <c r="I3778" s="153">
        <v>0</v>
      </c>
      <c r="J3778" s="24">
        <f t="shared" si="352"/>
        <v>0</v>
      </c>
      <c r="K3778" s="25">
        <f t="shared" si="353"/>
        <v>0</v>
      </c>
      <c r="L3778">
        <v>0</v>
      </c>
      <c r="M3778">
        <v>32964608</v>
      </c>
      <c r="N3778">
        <v>42065747</v>
      </c>
      <c r="O3778" s="52">
        <v>0</v>
      </c>
      <c r="P3778" s="52">
        <v>0</v>
      </c>
      <c r="Q3778" s="52">
        <v>0</v>
      </c>
      <c r="R3778" s="52">
        <v>0</v>
      </c>
      <c r="S3778" s="52">
        <v>0</v>
      </c>
      <c r="T3778" s="52">
        <v>0</v>
      </c>
      <c r="U3778" s="52">
        <v>0</v>
      </c>
      <c r="V3778" s="52">
        <v>0</v>
      </c>
      <c r="W3778" s="52">
        <v>0</v>
      </c>
      <c r="X3778" s="52">
        <v>0</v>
      </c>
      <c r="Y3778" s="52">
        <v>0</v>
      </c>
      <c r="Z3778" s="52">
        <v>0</v>
      </c>
      <c r="AA3778" s="25">
        <v>0</v>
      </c>
      <c r="AB3778" s="25">
        <v>0</v>
      </c>
      <c r="AC3778" s="25">
        <v>0</v>
      </c>
      <c r="AD3778" s="25">
        <v>0</v>
      </c>
      <c r="AE3778" s="25">
        <v>0</v>
      </c>
      <c r="AF3778" s="25">
        <v>0</v>
      </c>
      <c r="AG3778" s="25">
        <v>0</v>
      </c>
      <c r="AH3778" s="25">
        <v>0</v>
      </c>
      <c r="AI3778" s="25">
        <v>0</v>
      </c>
      <c r="AJ3778" s="25">
        <v>0</v>
      </c>
      <c r="AK3778" s="25">
        <v>0</v>
      </c>
      <c r="AL3778" s="25">
        <v>0</v>
      </c>
      <c r="AM3778" s="95">
        <v>0</v>
      </c>
      <c r="AN3778" s="95" t="e">
        <f ca="1">IF(MengeInEEGSummieren(M3778),AM3778,0)</f>
        <v>#NAME?</v>
      </c>
      <c r="AO3778" s="95">
        <f t="shared" si="354"/>
        <v>0</v>
      </c>
      <c r="AP3778" s="95">
        <f t="shared" si="355"/>
        <v>0</v>
      </c>
      <c r="AS3778">
        <v>0</v>
      </c>
      <c r="AT3778">
        <v>0</v>
      </c>
      <c r="AU3778" t="e">
        <f t="shared" ca="1" si="356"/>
        <v>#NAME?</v>
      </c>
    </row>
    <row r="3779" spans="1:47" x14ac:dyDescent="0.15">
      <c r="A3779" s="21" t="s">
        <v>5052</v>
      </c>
      <c r="B3779" s="22" t="s">
        <v>17</v>
      </c>
      <c r="C3779" s="42">
        <v>2013</v>
      </c>
      <c r="D3779" s="22" t="s">
        <v>4946</v>
      </c>
      <c r="E3779" s="22"/>
      <c r="F3779" s="23">
        <v>17.72</v>
      </c>
      <c r="G3779" s="23">
        <v>17.72</v>
      </c>
      <c r="H3779" s="24">
        <f t="shared" si="351"/>
        <v>0</v>
      </c>
      <c r="I3779" s="153">
        <v>0</v>
      </c>
      <c r="J3779" s="24">
        <f t="shared" si="352"/>
        <v>0</v>
      </c>
      <c r="K3779" s="25">
        <f t="shared" si="353"/>
        <v>0</v>
      </c>
      <c r="L3779">
        <v>0</v>
      </c>
      <c r="M3779">
        <v>32964608</v>
      </c>
      <c r="N3779">
        <v>42065747</v>
      </c>
      <c r="O3779" s="52">
        <v>0</v>
      </c>
      <c r="P3779" s="52">
        <v>0</v>
      </c>
      <c r="Q3779" s="52">
        <v>0</v>
      </c>
      <c r="R3779" s="52">
        <v>0</v>
      </c>
      <c r="S3779" s="52">
        <v>0</v>
      </c>
      <c r="T3779" s="52">
        <v>0</v>
      </c>
      <c r="U3779" s="52">
        <v>0</v>
      </c>
      <c r="V3779" s="52">
        <v>0</v>
      </c>
      <c r="W3779" s="52">
        <v>0</v>
      </c>
      <c r="X3779" s="52">
        <v>0</v>
      </c>
      <c r="Y3779" s="52">
        <v>0</v>
      </c>
      <c r="Z3779" s="52">
        <v>0</v>
      </c>
      <c r="AA3779" s="25">
        <v>0</v>
      </c>
      <c r="AB3779" s="25">
        <v>0</v>
      </c>
      <c r="AC3779" s="25">
        <v>0</v>
      </c>
      <c r="AD3779" s="25">
        <v>0</v>
      </c>
      <c r="AE3779" s="25">
        <v>0</v>
      </c>
      <c r="AF3779" s="25">
        <v>0</v>
      </c>
      <c r="AG3779" s="25">
        <v>0</v>
      </c>
      <c r="AH3779" s="25">
        <v>0</v>
      </c>
      <c r="AI3779" s="25">
        <v>0</v>
      </c>
      <c r="AJ3779" s="25">
        <v>0</v>
      </c>
      <c r="AK3779" s="25">
        <v>0</v>
      </c>
      <c r="AL3779" s="25">
        <v>0</v>
      </c>
      <c r="AM3779" s="95">
        <v>0</v>
      </c>
      <c r="AN3779" s="95" t="e">
        <f ca="1">IF(MengeInEEGSummieren(M3779),AM3779,0)</f>
        <v>#NAME?</v>
      </c>
      <c r="AO3779" s="95">
        <f t="shared" si="354"/>
        <v>0</v>
      </c>
      <c r="AP3779" s="95">
        <f t="shared" si="355"/>
        <v>0</v>
      </c>
      <c r="AS3779">
        <v>0</v>
      </c>
      <c r="AT3779">
        <v>0</v>
      </c>
      <c r="AU3779" t="e">
        <f t="shared" ca="1" si="356"/>
        <v>#NAME?</v>
      </c>
    </row>
    <row r="3780" spans="1:47" x14ac:dyDescent="0.15">
      <c r="A3780" s="21" t="s">
        <v>5053</v>
      </c>
      <c r="B3780" s="22" t="s">
        <v>17</v>
      </c>
      <c r="C3780" s="42">
        <v>2013</v>
      </c>
      <c r="D3780" s="22" t="s">
        <v>4948</v>
      </c>
      <c r="E3780" s="22"/>
      <c r="F3780" s="23">
        <v>16.22</v>
      </c>
      <c r="G3780" s="23">
        <v>16.22</v>
      </c>
      <c r="H3780" s="24">
        <f t="shared" si="351"/>
        <v>0</v>
      </c>
      <c r="I3780" s="153">
        <v>0</v>
      </c>
      <c r="J3780" s="24">
        <f t="shared" si="352"/>
        <v>0</v>
      </c>
      <c r="K3780" s="25">
        <f t="shared" si="353"/>
        <v>0</v>
      </c>
      <c r="L3780">
        <v>0</v>
      </c>
      <c r="M3780">
        <v>32964608</v>
      </c>
      <c r="N3780">
        <v>42065747</v>
      </c>
      <c r="O3780" s="52">
        <v>0</v>
      </c>
      <c r="P3780" s="52">
        <v>0</v>
      </c>
      <c r="Q3780" s="52">
        <v>0</v>
      </c>
      <c r="R3780" s="52">
        <v>0</v>
      </c>
      <c r="S3780" s="52">
        <v>0</v>
      </c>
      <c r="T3780" s="52">
        <v>0</v>
      </c>
      <c r="U3780" s="52">
        <v>0</v>
      </c>
      <c r="V3780" s="52">
        <v>0</v>
      </c>
      <c r="W3780" s="52">
        <v>0</v>
      </c>
      <c r="X3780" s="52">
        <v>0</v>
      </c>
      <c r="Y3780" s="52">
        <v>0</v>
      </c>
      <c r="Z3780" s="52">
        <v>0</v>
      </c>
      <c r="AA3780" s="25">
        <v>0</v>
      </c>
      <c r="AB3780" s="25">
        <v>0</v>
      </c>
      <c r="AC3780" s="25">
        <v>0</v>
      </c>
      <c r="AD3780" s="25">
        <v>0</v>
      </c>
      <c r="AE3780" s="25">
        <v>0</v>
      </c>
      <c r="AF3780" s="25">
        <v>0</v>
      </c>
      <c r="AG3780" s="25">
        <v>0</v>
      </c>
      <c r="AH3780" s="25">
        <v>0</v>
      </c>
      <c r="AI3780" s="25">
        <v>0</v>
      </c>
      <c r="AJ3780" s="25">
        <v>0</v>
      </c>
      <c r="AK3780" s="25">
        <v>0</v>
      </c>
      <c r="AL3780" s="25">
        <v>0</v>
      </c>
      <c r="AM3780" s="95">
        <v>0</v>
      </c>
      <c r="AN3780" s="95" t="e">
        <f ca="1">IF(MengeInEEGSummieren(M3780),AM3780,0)</f>
        <v>#NAME?</v>
      </c>
      <c r="AO3780" s="95">
        <f t="shared" si="354"/>
        <v>0</v>
      </c>
      <c r="AP3780" s="95">
        <f t="shared" si="355"/>
        <v>0</v>
      </c>
      <c r="AS3780">
        <v>0</v>
      </c>
      <c r="AT3780">
        <v>0</v>
      </c>
      <c r="AU3780" t="e">
        <f t="shared" ca="1" si="356"/>
        <v>#NAME?</v>
      </c>
    </row>
    <row r="3781" spans="1:47" x14ac:dyDescent="0.15">
      <c r="A3781" s="21" t="s">
        <v>5054</v>
      </c>
      <c r="B3781" s="22" t="s">
        <v>17</v>
      </c>
      <c r="C3781" s="42">
        <v>2013</v>
      </c>
      <c r="D3781" s="22" t="s">
        <v>4950</v>
      </c>
      <c r="E3781" s="22"/>
      <c r="F3781" s="23">
        <v>21.72</v>
      </c>
      <c r="G3781" s="23">
        <v>21.72</v>
      </c>
      <c r="H3781" s="24">
        <f t="shared" si="351"/>
        <v>0</v>
      </c>
      <c r="I3781" s="153">
        <v>0</v>
      </c>
      <c r="J3781" s="24">
        <f t="shared" si="352"/>
        <v>0</v>
      </c>
      <c r="K3781" s="25">
        <f t="shared" si="353"/>
        <v>0</v>
      </c>
      <c r="L3781">
        <v>0</v>
      </c>
      <c r="M3781">
        <v>32964608</v>
      </c>
      <c r="N3781">
        <v>42065747</v>
      </c>
      <c r="O3781" s="52">
        <v>0</v>
      </c>
      <c r="P3781" s="52">
        <v>0</v>
      </c>
      <c r="Q3781" s="52">
        <v>0</v>
      </c>
      <c r="R3781" s="52">
        <v>0</v>
      </c>
      <c r="S3781" s="52">
        <v>0</v>
      </c>
      <c r="T3781" s="52">
        <v>0</v>
      </c>
      <c r="U3781" s="52">
        <v>0</v>
      </c>
      <c r="V3781" s="52">
        <v>0</v>
      </c>
      <c r="W3781" s="52">
        <v>0</v>
      </c>
      <c r="X3781" s="52">
        <v>0</v>
      </c>
      <c r="Y3781" s="52">
        <v>0</v>
      </c>
      <c r="Z3781" s="52">
        <v>0</v>
      </c>
      <c r="AA3781" s="25">
        <v>0</v>
      </c>
      <c r="AB3781" s="25">
        <v>0</v>
      </c>
      <c r="AC3781" s="25">
        <v>0</v>
      </c>
      <c r="AD3781" s="25">
        <v>0</v>
      </c>
      <c r="AE3781" s="25">
        <v>0</v>
      </c>
      <c r="AF3781" s="25">
        <v>0</v>
      </c>
      <c r="AG3781" s="25">
        <v>0</v>
      </c>
      <c r="AH3781" s="25">
        <v>0</v>
      </c>
      <c r="AI3781" s="25">
        <v>0</v>
      </c>
      <c r="AJ3781" s="25">
        <v>0</v>
      </c>
      <c r="AK3781" s="25">
        <v>0</v>
      </c>
      <c r="AL3781" s="25">
        <v>0</v>
      </c>
      <c r="AM3781" s="95">
        <v>0</v>
      </c>
      <c r="AN3781" s="95" t="e">
        <f ca="1">IF(MengeInEEGSummieren(M3781),AM3781,0)</f>
        <v>#NAME?</v>
      </c>
      <c r="AO3781" s="95">
        <f t="shared" si="354"/>
        <v>0</v>
      </c>
      <c r="AP3781" s="95">
        <f t="shared" si="355"/>
        <v>0</v>
      </c>
      <c r="AS3781">
        <v>0</v>
      </c>
      <c r="AT3781">
        <v>0</v>
      </c>
      <c r="AU3781" t="e">
        <f t="shared" ca="1" si="356"/>
        <v>#NAME?</v>
      </c>
    </row>
    <row r="3782" spans="1:47" x14ac:dyDescent="0.15">
      <c r="A3782" s="21" t="s">
        <v>5055</v>
      </c>
      <c r="B3782" s="22" t="s">
        <v>17</v>
      </c>
      <c r="C3782" s="42">
        <v>2013</v>
      </c>
      <c r="D3782" s="22" t="s">
        <v>4952</v>
      </c>
      <c r="E3782" s="22"/>
      <c r="F3782" s="23">
        <v>19.72</v>
      </c>
      <c r="G3782" s="23">
        <v>19.72</v>
      </c>
      <c r="H3782" s="24">
        <f t="shared" si="351"/>
        <v>0</v>
      </c>
      <c r="I3782" s="153">
        <v>0</v>
      </c>
      <c r="J3782" s="24">
        <f t="shared" si="352"/>
        <v>0</v>
      </c>
      <c r="K3782" s="25">
        <f t="shared" si="353"/>
        <v>0</v>
      </c>
      <c r="L3782">
        <v>0</v>
      </c>
      <c r="M3782">
        <v>32964608</v>
      </c>
      <c r="N3782">
        <v>42065747</v>
      </c>
      <c r="O3782" s="52">
        <v>0</v>
      </c>
      <c r="P3782" s="52">
        <v>0</v>
      </c>
      <c r="Q3782" s="52">
        <v>0</v>
      </c>
      <c r="R3782" s="52">
        <v>0</v>
      </c>
      <c r="S3782" s="52">
        <v>0</v>
      </c>
      <c r="T3782" s="52">
        <v>0</v>
      </c>
      <c r="U3782" s="52">
        <v>0</v>
      </c>
      <c r="V3782" s="52">
        <v>0</v>
      </c>
      <c r="W3782" s="52">
        <v>0</v>
      </c>
      <c r="X3782" s="52">
        <v>0</v>
      </c>
      <c r="Y3782" s="52">
        <v>0</v>
      </c>
      <c r="Z3782" s="52">
        <v>0</v>
      </c>
      <c r="AA3782" s="25">
        <v>0</v>
      </c>
      <c r="AB3782" s="25">
        <v>0</v>
      </c>
      <c r="AC3782" s="25">
        <v>0</v>
      </c>
      <c r="AD3782" s="25">
        <v>0</v>
      </c>
      <c r="AE3782" s="25">
        <v>0</v>
      </c>
      <c r="AF3782" s="25">
        <v>0</v>
      </c>
      <c r="AG3782" s="25">
        <v>0</v>
      </c>
      <c r="AH3782" s="25">
        <v>0</v>
      </c>
      <c r="AI3782" s="25">
        <v>0</v>
      </c>
      <c r="AJ3782" s="25">
        <v>0</v>
      </c>
      <c r="AK3782" s="25">
        <v>0</v>
      </c>
      <c r="AL3782" s="25">
        <v>0</v>
      </c>
      <c r="AM3782" s="95">
        <v>0</v>
      </c>
      <c r="AN3782" s="95" t="e">
        <f ca="1">IF(MengeInEEGSummieren(M3782),AM3782,0)</f>
        <v>#NAME?</v>
      </c>
      <c r="AO3782" s="95">
        <f t="shared" si="354"/>
        <v>0</v>
      </c>
      <c r="AP3782" s="95">
        <f t="shared" si="355"/>
        <v>0</v>
      </c>
      <c r="AS3782">
        <v>0</v>
      </c>
      <c r="AT3782">
        <v>0</v>
      </c>
      <c r="AU3782" t="e">
        <f t="shared" ca="1" si="356"/>
        <v>#NAME?</v>
      </c>
    </row>
    <row r="3783" spans="1:47" x14ac:dyDescent="0.15">
      <c r="A3783" s="21" t="s">
        <v>5056</v>
      </c>
      <c r="B3783" s="22" t="s">
        <v>17</v>
      </c>
      <c r="C3783" s="42">
        <v>2013</v>
      </c>
      <c r="D3783" s="22" t="s">
        <v>4954</v>
      </c>
      <c r="E3783" s="22"/>
      <c r="F3783" s="23">
        <v>12.74</v>
      </c>
      <c r="G3783" s="23">
        <v>12.74</v>
      </c>
      <c r="H3783" s="24">
        <f t="shared" si="351"/>
        <v>0</v>
      </c>
      <c r="I3783" s="153">
        <v>0</v>
      </c>
      <c r="J3783" s="24">
        <f t="shared" si="352"/>
        <v>0</v>
      </c>
      <c r="K3783" s="25">
        <f t="shared" si="353"/>
        <v>0</v>
      </c>
      <c r="L3783">
        <v>0</v>
      </c>
      <c r="M3783">
        <v>32964608</v>
      </c>
      <c r="N3783">
        <v>42065747</v>
      </c>
      <c r="O3783" s="52">
        <v>0</v>
      </c>
      <c r="P3783" s="52">
        <v>0</v>
      </c>
      <c r="Q3783" s="52">
        <v>0</v>
      </c>
      <c r="R3783" s="52">
        <v>0</v>
      </c>
      <c r="S3783" s="52">
        <v>0</v>
      </c>
      <c r="T3783" s="52">
        <v>0</v>
      </c>
      <c r="U3783" s="52">
        <v>0</v>
      </c>
      <c r="V3783" s="52">
        <v>0</v>
      </c>
      <c r="W3783" s="52">
        <v>0</v>
      </c>
      <c r="X3783" s="52">
        <v>0</v>
      </c>
      <c r="Y3783" s="52">
        <v>0</v>
      </c>
      <c r="Z3783" s="52">
        <v>0</v>
      </c>
      <c r="AA3783" s="25">
        <v>0</v>
      </c>
      <c r="AB3783" s="25">
        <v>0</v>
      </c>
      <c r="AC3783" s="25">
        <v>0</v>
      </c>
      <c r="AD3783" s="25">
        <v>0</v>
      </c>
      <c r="AE3783" s="25">
        <v>0</v>
      </c>
      <c r="AF3783" s="25">
        <v>0</v>
      </c>
      <c r="AG3783" s="25">
        <v>0</v>
      </c>
      <c r="AH3783" s="25">
        <v>0</v>
      </c>
      <c r="AI3783" s="25">
        <v>0</v>
      </c>
      <c r="AJ3783" s="25">
        <v>0</v>
      </c>
      <c r="AK3783" s="25">
        <v>0</v>
      </c>
      <c r="AL3783" s="25">
        <v>0</v>
      </c>
      <c r="AM3783" s="95">
        <v>0</v>
      </c>
      <c r="AN3783" s="95" t="e">
        <f ca="1">IF(MengeInEEGSummieren(M3783),AM3783,0)</f>
        <v>#NAME?</v>
      </c>
      <c r="AO3783" s="95">
        <f t="shared" si="354"/>
        <v>0</v>
      </c>
      <c r="AP3783" s="95">
        <f t="shared" si="355"/>
        <v>0</v>
      </c>
      <c r="AS3783">
        <v>0</v>
      </c>
      <c r="AT3783">
        <v>0</v>
      </c>
      <c r="AU3783" t="e">
        <f t="shared" ca="1" si="356"/>
        <v>#NAME?</v>
      </c>
    </row>
    <row r="3784" spans="1:47" x14ac:dyDescent="0.15">
      <c r="A3784" s="21" t="s">
        <v>5057</v>
      </c>
      <c r="B3784" s="22" t="s">
        <v>17</v>
      </c>
      <c r="C3784" s="42">
        <v>2013</v>
      </c>
      <c r="D3784" s="22" t="s">
        <v>4956</v>
      </c>
      <c r="E3784" s="22"/>
      <c r="F3784" s="23">
        <v>16.739999999999998</v>
      </c>
      <c r="G3784" s="23">
        <v>16.739999999999998</v>
      </c>
      <c r="H3784" s="24">
        <f t="shared" si="351"/>
        <v>0</v>
      </c>
      <c r="I3784" s="153">
        <v>0</v>
      </c>
      <c r="J3784" s="24">
        <f t="shared" si="352"/>
        <v>0</v>
      </c>
      <c r="K3784" s="25">
        <f t="shared" si="353"/>
        <v>0</v>
      </c>
      <c r="L3784">
        <v>0</v>
      </c>
      <c r="M3784">
        <v>32964608</v>
      </c>
      <c r="N3784">
        <v>42065747</v>
      </c>
      <c r="O3784" s="52">
        <v>0</v>
      </c>
      <c r="P3784" s="52">
        <v>0</v>
      </c>
      <c r="Q3784" s="52">
        <v>0</v>
      </c>
      <c r="R3784" s="52">
        <v>0</v>
      </c>
      <c r="S3784" s="52">
        <v>0</v>
      </c>
      <c r="T3784" s="52">
        <v>0</v>
      </c>
      <c r="U3784" s="52">
        <v>0</v>
      </c>
      <c r="V3784" s="52">
        <v>0</v>
      </c>
      <c r="W3784" s="52">
        <v>0</v>
      </c>
      <c r="X3784" s="52">
        <v>0</v>
      </c>
      <c r="Y3784" s="52">
        <v>0</v>
      </c>
      <c r="Z3784" s="52">
        <v>0</v>
      </c>
      <c r="AA3784" s="25">
        <v>0</v>
      </c>
      <c r="AB3784" s="25">
        <v>0</v>
      </c>
      <c r="AC3784" s="25">
        <v>0</v>
      </c>
      <c r="AD3784" s="25">
        <v>0</v>
      </c>
      <c r="AE3784" s="25">
        <v>0</v>
      </c>
      <c r="AF3784" s="25">
        <v>0</v>
      </c>
      <c r="AG3784" s="25">
        <v>0</v>
      </c>
      <c r="AH3784" s="25">
        <v>0</v>
      </c>
      <c r="AI3784" s="25">
        <v>0</v>
      </c>
      <c r="AJ3784" s="25">
        <v>0</v>
      </c>
      <c r="AK3784" s="25">
        <v>0</v>
      </c>
      <c r="AL3784" s="25">
        <v>0</v>
      </c>
      <c r="AM3784" s="95">
        <v>0</v>
      </c>
      <c r="AN3784" s="95" t="e">
        <f ca="1">IF(MengeInEEGSummieren(M3784),AM3784,0)</f>
        <v>#NAME?</v>
      </c>
      <c r="AO3784" s="95">
        <f t="shared" si="354"/>
        <v>0</v>
      </c>
      <c r="AP3784" s="95">
        <f t="shared" si="355"/>
        <v>0</v>
      </c>
      <c r="AS3784">
        <v>0</v>
      </c>
      <c r="AT3784">
        <v>0</v>
      </c>
      <c r="AU3784" t="e">
        <f t="shared" ca="1" si="356"/>
        <v>#NAME?</v>
      </c>
    </row>
    <row r="3785" spans="1:47" x14ac:dyDescent="0.15">
      <c r="A3785" s="21" t="s">
        <v>5058</v>
      </c>
      <c r="B3785" s="22" t="s">
        <v>17</v>
      </c>
      <c r="C3785" s="42">
        <v>2013</v>
      </c>
      <c r="D3785" s="22" t="s">
        <v>4958</v>
      </c>
      <c r="E3785" s="22"/>
      <c r="F3785" s="23">
        <v>15.24</v>
      </c>
      <c r="G3785" s="23">
        <v>15.24</v>
      </c>
      <c r="H3785" s="24">
        <f t="shared" si="351"/>
        <v>0</v>
      </c>
      <c r="I3785" s="153">
        <v>0</v>
      </c>
      <c r="J3785" s="24">
        <f t="shared" si="352"/>
        <v>0</v>
      </c>
      <c r="K3785" s="25">
        <f t="shared" si="353"/>
        <v>0</v>
      </c>
      <c r="L3785">
        <v>0</v>
      </c>
      <c r="M3785">
        <v>32964608</v>
      </c>
      <c r="N3785">
        <v>42065747</v>
      </c>
      <c r="O3785" s="52">
        <v>0</v>
      </c>
      <c r="P3785" s="52">
        <v>0</v>
      </c>
      <c r="Q3785" s="52">
        <v>0</v>
      </c>
      <c r="R3785" s="52">
        <v>0</v>
      </c>
      <c r="S3785" s="52">
        <v>0</v>
      </c>
      <c r="T3785" s="52">
        <v>0</v>
      </c>
      <c r="U3785" s="52">
        <v>0</v>
      </c>
      <c r="V3785" s="52">
        <v>0</v>
      </c>
      <c r="W3785" s="52">
        <v>0</v>
      </c>
      <c r="X3785" s="52">
        <v>0</v>
      </c>
      <c r="Y3785" s="52">
        <v>0</v>
      </c>
      <c r="Z3785" s="52">
        <v>0</v>
      </c>
      <c r="AA3785" s="25">
        <v>0</v>
      </c>
      <c r="AB3785" s="25">
        <v>0</v>
      </c>
      <c r="AC3785" s="25">
        <v>0</v>
      </c>
      <c r="AD3785" s="25">
        <v>0</v>
      </c>
      <c r="AE3785" s="25">
        <v>0</v>
      </c>
      <c r="AF3785" s="25">
        <v>0</v>
      </c>
      <c r="AG3785" s="25">
        <v>0</v>
      </c>
      <c r="AH3785" s="25">
        <v>0</v>
      </c>
      <c r="AI3785" s="25">
        <v>0</v>
      </c>
      <c r="AJ3785" s="25">
        <v>0</v>
      </c>
      <c r="AK3785" s="25">
        <v>0</v>
      </c>
      <c r="AL3785" s="25">
        <v>0</v>
      </c>
      <c r="AM3785" s="95">
        <v>0</v>
      </c>
      <c r="AN3785" s="95" t="e">
        <f ca="1">IF(MengeInEEGSummieren(M3785),AM3785,0)</f>
        <v>#NAME?</v>
      </c>
      <c r="AO3785" s="95">
        <f t="shared" si="354"/>
        <v>0</v>
      </c>
      <c r="AP3785" s="95">
        <f t="shared" si="355"/>
        <v>0</v>
      </c>
      <c r="AS3785">
        <v>0</v>
      </c>
      <c r="AT3785">
        <v>0</v>
      </c>
      <c r="AU3785" t="e">
        <f t="shared" ca="1" si="356"/>
        <v>#NAME?</v>
      </c>
    </row>
    <row r="3786" spans="1:47" x14ac:dyDescent="0.15">
      <c r="A3786" s="21" t="s">
        <v>5059</v>
      </c>
      <c r="B3786" s="22" t="s">
        <v>17</v>
      </c>
      <c r="C3786" s="42">
        <v>2013</v>
      </c>
      <c r="D3786" s="22" t="s">
        <v>4960</v>
      </c>
      <c r="E3786" s="22"/>
      <c r="F3786" s="23">
        <v>20.74</v>
      </c>
      <c r="G3786" s="23">
        <v>20.74</v>
      </c>
      <c r="H3786" s="24">
        <f t="shared" si="351"/>
        <v>0</v>
      </c>
      <c r="I3786" s="153">
        <v>0</v>
      </c>
      <c r="J3786" s="24">
        <f t="shared" si="352"/>
        <v>0</v>
      </c>
      <c r="K3786" s="25">
        <f t="shared" si="353"/>
        <v>0</v>
      </c>
      <c r="L3786">
        <v>0</v>
      </c>
      <c r="M3786">
        <v>32964608</v>
      </c>
      <c r="N3786">
        <v>42065747</v>
      </c>
      <c r="O3786" s="52">
        <v>0</v>
      </c>
      <c r="P3786" s="52">
        <v>0</v>
      </c>
      <c r="Q3786" s="52">
        <v>0</v>
      </c>
      <c r="R3786" s="52">
        <v>0</v>
      </c>
      <c r="S3786" s="52">
        <v>0</v>
      </c>
      <c r="T3786" s="52">
        <v>0</v>
      </c>
      <c r="U3786" s="52">
        <v>0</v>
      </c>
      <c r="V3786" s="52">
        <v>0</v>
      </c>
      <c r="W3786" s="52">
        <v>0</v>
      </c>
      <c r="X3786" s="52">
        <v>0</v>
      </c>
      <c r="Y3786" s="52">
        <v>0</v>
      </c>
      <c r="Z3786" s="52">
        <v>0</v>
      </c>
      <c r="AA3786" s="25">
        <v>0</v>
      </c>
      <c r="AB3786" s="25">
        <v>0</v>
      </c>
      <c r="AC3786" s="25">
        <v>0</v>
      </c>
      <c r="AD3786" s="25">
        <v>0</v>
      </c>
      <c r="AE3786" s="25">
        <v>0</v>
      </c>
      <c r="AF3786" s="25">
        <v>0</v>
      </c>
      <c r="AG3786" s="25">
        <v>0</v>
      </c>
      <c r="AH3786" s="25">
        <v>0</v>
      </c>
      <c r="AI3786" s="25">
        <v>0</v>
      </c>
      <c r="AJ3786" s="25">
        <v>0</v>
      </c>
      <c r="AK3786" s="25">
        <v>0</v>
      </c>
      <c r="AL3786" s="25">
        <v>0</v>
      </c>
      <c r="AM3786" s="95">
        <v>0</v>
      </c>
      <c r="AN3786" s="95" t="e">
        <f ca="1">IF(MengeInEEGSummieren(M3786),AM3786,0)</f>
        <v>#NAME?</v>
      </c>
      <c r="AO3786" s="95">
        <f t="shared" si="354"/>
        <v>0</v>
      </c>
      <c r="AP3786" s="95">
        <f t="shared" si="355"/>
        <v>0</v>
      </c>
      <c r="AS3786">
        <v>0</v>
      </c>
      <c r="AT3786">
        <v>0</v>
      </c>
      <c r="AU3786" t="e">
        <f t="shared" ca="1" si="356"/>
        <v>#NAME?</v>
      </c>
    </row>
    <row r="3787" spans="1:47" x14ac:dyDescent="0.15">
      <c r="A3787" s="21" t="s">
        <v>5060</v>
      </c>
      <c r="B3787" s="22" t="s">
        <v>17</v>
      </c>
      <c r="C3787" s="42">
        <v>2013</v>
      </c>
      <c r="D3787" s="22" t="s">
        <v>4962</v>
      </c>
      <c r="E3787" s="22"/>
      <c r="F3787" s="23">
        <v>18.739999999999998</v>
      </c>
      <c r="G3787" s="23">
        <v>18.739999999999998</v>
      </c>
      <c r="H3787" s="24">
        <f t="shared" si="351"/>
        <v>0</v>
      </c>
      <c r="I3787" s="153">
        <v>0</v>
      </c>
      <c r="J3787" s="24">
        <f t="shared" si="352"/>
        <v>0</v>
      </c>
      <c r="K3787" s="25">
        <f t="shared" si="353"/>
        <v>0</v>
      </c>
      <c r="L3787">
        <v>0</v>
      </c>
      <c r="M3787">
        <v>32964608</v>
      </c>
      <c r="N3787">
        <v>42065747</v>
      </c>
      <c r="O3787" s="52">
        <v>0</v>
      </c>
      <c r="P3787" s="52">
        <v>0</v>
      </c>
      <c r="Q3787" s="52">
        <v>0</v>
      </c>
      <c r="R3787" s="52">
        <v>0</v>
      </c>
      <c r="S3787" s="52">
        <v>0</v>
      </c>
      <c r="T3787" s="52">
        <v>0</v>
      </c>
      <c r="U3787" s="52">
        <v>0</v>
      </c>
      <c r="V3787" s="52">
        <v>0</v>
      </c>
      <c r="W3787" s="52">
        <v>0</v>
      </c>
      <c r="X3787" s="52">
        <v>0</v>
      </c>
      <c r="Y3787" s="52">
        <v>0</v>
      </c>
      <c r="Z3787" s="52">
        <v>0</v>
      </c>
      <c r="AA3787" s="25">
        <v>0</v>
      </c>
      <c r="AB3787" s="25">
        <v>0</v>
      </c>
      <c r="AC3787" s="25">
        <v>0</v>
      </c>
      <c r="AD3787" s="25">
        <v>0</v>
      </c>
      <c r="AE3787" s="25">
        <v>0</v>
      </c>
      <c r="AF3787" s="25">
        <v>0</v>
      </c>
      <c r="AG3787" s="25">
        <v>0</v>
      </c>
      <c r="AH3787" s="25">
        <v>0</v>
      </c>
      <c r="AI3787" s="25">
        <v>0</v>
      </c>
      <c r="AJ3787" s="25">
        <v>0</v>
      </c>
      <c r="AK3787" s="25">
        <v>0</v>
      </c>
      <c r="AL3787" s="25">
        <v>0</v>
      </c>
      <c r="AM3787" s="95">
        <v>0</v>
      </c>
      <c r="AN3787" s="95" t="e">
        <f ca="1">IF(MengeInEEGSummieren(M3787),AM3787,0)</f>
        <v>#NAME?</v>
      </c>
      <c r="AO3787" s="95">
        <f t="shared" si="354"/>
        <v>0</v>
      </c>
      <c r="AP3787" s="95">
        <f t="shared" si="355"/>
        <v>0</v>
      </c>
      <c r="AS3787">
        <v>0</v>
      </c>
      <c r="AT3787">
        <v>0</v>
      </c>
      <c r="AU3787" t="e">
        <f t="shared" ca="1" si="356"/>
        <v>#NAME?</v>
      </c>
    </row>
    <row r="3788" spans="1:47" x14ac:dyDescent="0.15">
      <c r="A3788" s="21" t="s">
        <v>5061</v>
      </c>
      <c r="B3788" s="22" t="s">
        <v>17</v>
      </c>
      <c r="C3788" s="42">
        <v>2013</v>
      </c>
      <c r="D3788" s="22" t="s">
        <v>4964</v>
      </c>
      <c r="E3788" s="22"/>
      <c r="F3788" s="23">
        <v>11.76</v>
      </c>
      <c r="G3788" s="23">
        <v>11.76</v>
      </c>
      <c r="H3788" s="24">
        <f t="shared" si="351"/>
        <v>0</v>
      </c>
      <c r="I3788" s="153">
        <v>0</v>
      </c>
      <c r="J3788" s="24">
        <f t="shared" si="352"/>
        <v>0</v>
      </c>
      <c r="K3788" s="25">
        <f t="shared" si="353"/>
        <v>0</v>
      </c>
      <c r="L3788">
        <v>0</v>
      </c>
      <c r="M3788">
        <v>32964608</v>
      </c>
      <c r="N3788">
        <v>42065747</v>
      </c>
      <c r="O3788" s="52">
        <v>0</v>
      </c>
      <c r="P3788" s="52">
        <v>0</v>
      </c>
      <c r="Q3788" s="52">
        <v>0</v>
      </c>
      <c r="R3788" s="52">
        <v>0</v>
      </c>
      <c r="S3788" s="52">
        <v>0</v>
      </c>
      <c r="T3788" s="52">
        <v>0</v>
      </c>
      <c r="U3788" s="52">
        <v>0</v>
      </c>
      <c r="V3788" s="52">
        <v>0</v>
      </c>
      <c r="W3788" s="52">
        <v>0</v>
      </c>
      <c r="X3788" s="52">
        <v>0</v>
      </c>
      <c r="Y3788" s="52">
        <v>0</v>
      </c>
      <c r="Z3788" s="52">
        <v>0</v>
      </c>
      <c r="AA3788" s="25">
        <v>0</v>
      </c>
      <c r="AB3788" s="25">
        <v>0</v>
      </c>
      <c r="AC3788" s="25">
        <v>0</v>
      </c>
      <c r="AD3788" s="25">
        <v>0</v>
      </c>
      <c r="AE3788" s="25">
        <v>0</v>
      </c>
      <c r="AF3788" s="25">
        <v>0</v>
      </c>
      <c r="AG3788" s="25">
        <v>0</v>
      </c>
      <c r="AH3788" s="25">
        <v>0</v>
      </c>
      <c r="AI3788" s="25">
        <v>0</v>
      </c>
      <c r="AJ3788" s="25">
        <v>0</v>
      </c>
      <c r="AK3788" s="25">
        <v>0</v>
      </c>
      <c r="AL3788" s="25">
        <v>0</v>
      </c>
      <c r="AM3788" s="95">
        <v>0</v>
      </c>
      <c r="AN3788" s="95" t="e">
        <f ca="1">IF(MengeInEEGSummieren(M3788),AM3788,0)</f>
        <v>#NAME?</v>
      </c>
      <c r="AO3788" s="95">
        <f t="shared" si="354"/>
        <v>0</v>
      </c>
      <c r="AP3788" s="95">
        <f t="shared" si="355"/>
        <v>0</v>
      </c>
      <c r="AS3788">
        <v>0</v>
      </c>
      <c r="AT3788">
        <v>0</v>
      </c>
      <c r="AU3788" t="e">
        <f t="shared" ca="1" si="356"/>
        <v>#NAME?</v>
      </c>
    </row>
    <row r="3789" spans="1:47" x14ac:dyDescent="0.15">
      <c r="A3789" s="21" t="s">
        <v>5062</v>
      </c>
      <c r="B3789" s="22" t="s">
        <v>17</v>
      </c>
      <c r="C3789" s="42">
        <v>2013</v>
      </c>
      <c r="D3789" s="22" t="s">
        <v>4966</v>
      </c>
      <c r="E3789" s="22"/>
      <c r="F3789" s="23">
        <v>15.76</v>
      </c>
      <c r="G3789" s="23">
        <v>15.76</v>
      </c>
      <c r="H3789" s="24">
        <f t="shared" si="351"/>
        <v>0</v>
      </c>
      <c r="I3789" s="153">
        <v>0</v>
      </c>
      <c r="J3789" s="24">
        <f t="shared" si="352"/>
        <v>0</v>
      </c>
      <c r="K3789" s="25">
        <f t="shared" si="353"/>
        <v>0</v>
      </c>
      <c r="L3789">
        <v>0</v>
      </c>
      <c r="M3789">
        <v>32964608</v>
      </c>
      <c r="N3789">
        <v>42065747</v>
      </c>
      <c r="O3789" s="52">
        <v>0</v>
      </c>
      <c r="P3789" s="52">
        <v>0</v>
      </c>
      <c r="Q3789" s="52">
        <v>0</v>
      </c>
      <c r="R3789" s="52">
        <v>0</v>
      </c>
      <c r="S3789" s="52">
        <v>0</v>
      </c>
      <c r="T3789" s="52">
        <v>0</v>
      </c>
      <c r="U3789" s="52">
        <v>0</v>
      </c>
      <c r="V3789" s="52">
        <v>0</v>
      </c>
      <c r="W3789" s="52">
        <v>0</v>
      </c>
      <c r="X3789" s="52">
        <v>0</v>
      </c>
      <c r="Y3789" s="52">
        <v>0</v>
      </c>
      <c r="Z3789" s="52">
        <v>0</v>
      </c>
      <c r="AA3789" s="25">
        <v>0</v>
      </c>
      <c r="AB3789" s="25">
        <v>0</v>
      </c>
      <c r="AC3789" s="25">
        <v>0</v>
      </c>
      <c r="AD3789" s="25">
        <v>0</v>
      </c>
      <c r="AE3789" s="25">
        <v>0</v>
      </c>
      <c r="AF3789" s="25">
        <v>0</v>
      </c>
      <c r="AG3789" s="25">
        <v>0</v>
      </c>
      <c r="AH3789" s="25">
        <v>0</v>
      </c>
      <c r="AI3789" s="25">
        <v>0</v>
      </c>
      <c r="AJ3789" s="25">
        <v>0</v>
      </c>
      <c r="AK3789" s="25">
        <v>0</v>
      </c>
      <c r="AL3789" s="25">
        <v>0</v>
      </c>
      <c r="AM3789" s="95">
        <v>0</v>
      </c>
      <c r="AN3789" s="95" t="e">
        <f ca="1">IF(MengeInEEGSummieren(M3789),AM3789,0)</f>
        <v>#NAME?</v>
      </c>
      <c r="AO3789" s="95">
        <f t="shared" si="354"/>
        <v>0</v>
      </c>
      <c r="AP3789" s="95">
        <f t="shared" si="355"/>
        <v>0</v>
      </c>
      <c r="AS3789">
        <v>0</v>
      </c>
      <c r="AT3789">
        <v>0</v>
      </c>
      <c r="AU3789" t="e">
        <f t="shared" ca="1" si="356"/>
        <v>#NAME?</v>
      </c>
    </row>
    <row r="3790" spans="1:47" x14ac:dyDescent="0.15">
      <c r="A3790" s="21" t="s">
        <v>5063</v>
      </c>
      <c r="B3790" s="22" t="s">
        <v>17</v>
      </c>
      <c r="C3790" s="42">
        <v>2013</v>
      </c>
      <c r="D3790" s="22" t="s">
        <v>4968</v>
      </c>
      <c r="E3790" s="22"/>
      <c r="F3790" s="23">
        <v>14.26</v>
      </c>
      <c r="G3790" s="23">
        <v>14.26</v>
      </c>
      <c r="H3790" s="24">
        <f t="shared" si="351"/>
        <v>0</v>
      </c>
      <c r="I3790" s="153">
        <v>0</v>
      </c>
      <c r="J3790" s="24">
        <f t="shared" si="352"/>
        <v>0</v>
      </c>
      <c r="K3790" s="25">
        <f t="shared" si="353"/>
        <v>0</v>
      </c>
      <c r="L3790">
        <v>0</v>
      </c>
      <c r="M3790">
        <v>32964608</v>
      </c>
      <c r="N3790">
        <v>42065747</v>
      </c>
      <c r="O3790" s="52">
        <v>0</v>
      </c>
      <c r="P3790" s="52">
        <v>0</v>
      </c>
      <c r="Q3790" s="52">
        <v>0</v>
      </c>
      <c r="R3790" s="52">
        <v>0</v>
      </c>
      <c r="S3790" s="52">
        <v>0</v>
      </c>
      <c r="T3790" s="52">
        <v>0</v>
      </c>
      <c r="U3790" s="52">
        <v>0</v>
      </c>
      <c r="V3790" s="52">
        <v>0</v>
      </c>
      <c r="W3790" s="52">
        <v>0</v>
      </c>
      <c r="X3790" s="52">
        <v>0</v>
      </c>
      <c r="Y3790" s="52">
        <v>0</v>
      </c>
      <c r="Z3790" s="52">
        <v>0</v>
      </c>
      <c r="AA3790" s="25">
        <v>0</v>
      </c>
      <c r="AB3790" s="25">
        <v>0</v>
      </c>
      <c r="AC3790" s="25">
        <v>0</v>
      </c>
      <c r="AD3790" s="25">
        <v>0</v>
      </c>
      <c r="AE3790" s="25">
        <v>0</v>
      </c>
      <c r="AF3790" s="25">
        <v>0</v>
      </c>
      <c r="AG3790" s="25">
        <v>0</v>
      </c>
      <c r="AH3790" s="25">
        <v>0</v>
      </c>
      <c r="AI3790" s="25">
        <v>0</v>
      </c>
      <c r="AJ3790" s="25">
        <v>0</v>
      </c>
      <c r="AK3790" s="25">
        <v>0</v>
      </c>
      <c r="AL3790" s="25">
        <v>0</v>
      </c>
      <c r="AM3790" s="95">
        <v>0</v>
      </c>
      <c r="AN3790" s="95" t="e">
        <f ca="1">IF(MengeInEEGSummieren(M3790),AM3790,0)</f>
        <v>#NAME?</v>
      </c>
      <c r="AO3790" s="95">
        <f t="shared" si="354"/>
        <v>0</v>
      </c>
      <c r="AP3790" s="95">
        <f t="shared" si="355"/>
        <v>0</v>
      </c>
      <c r="AS3790">
        <v>0</v>
      </c>
      <c r="AT3790">
        <v>0</v>
      </c>
      <c r="AU3790" t="e">
        <f t="shared" ca="1" si="356"/>
        <v>#NAME?</v>
      </c>
    </row>
    <row r="3791" spans="1:47" x14ac:dyDescent="0.15">
      <c r="A3791" s="21" t="s">
        <v>5064</v>
      </c>
      <c r="B3791" s="22" t="s">
        <v>17</v>
      </c>
      <c r="C3791" s="42">
        <v>2013</v>
      </c>
      <c r="D3791" s="22" t="s">
        <v>4970</v>
      </c>
      <c r="E3791" s="22"/>
      <c r="F3791" s="23">
        <v>19.760000000000002</v>
      </c>
      <c r="G3791" s="23">
        <v>19.760000000000002</v>
      </c>
      <c r="H3791" s="24">
        <f t="shared" si="351"/>
        <v>0</v>
      </c>
      <c r="I3791" s="153">
        <v>0</v>
      </c>
      <c r="J3791" s="24">
        <f t="shared" si="352"/>
        <v>0</v>
      </c>
      <c r="K3791" s="25">
        <f t="shared" si="353"/>
        <v>0</v>
      </c>
      <c r="L3791">
        <v>0</v>
      </c>
      <c r="M3791">
        <v>32964608</v>
      </c>
      <c r="N3791">
        <v>42065747</v>
      </c>
      <c r="O3791" s="52">
        <v>0</v>
      </c>
      <c r="P3791" s="52">
        <v>0</v>
      </c>
      <c r="Q3791" s="52">
        <v>0</v>
      </c>
      <c r="R3791" s="52">
        <v>0</v>
      </c>
      <c r="S3791" s="52">
        <v>0</v>
      </c>
      <c r="T3791" s="52">
        <v>0</v>
      </c>
      <c r="U3791" s="52">
        <v>0</v>
      </c>
      <c r="V3791" s="52">
        <v>0</v>
      </c>
      <c r="W3791" s="52">
        <v>0</v>
      </c>
      <c r="X3791" s="52">
        <v>0</v>
      </c>
      <c r="Y3791" s="52">
        <v>0</v>
      </c>
      <c r="Z3791" s="52">
        <v>0</v>
      </c>
      <c r="AA3791" s="25">
        <v>0</v>
      </c>
      <c r="AB3791" s="25">
        <v>0</v>
      </c>
      <c r="AC3791" s="25">
        <v>0</v>
      </c>
      <c r="AD3791" s="25">
        <v>0</v>
      </c>
      <c r="AE3791" s="25">
        <v>0</v>
      </c>
      <c r="AF3791" s="25">
        <v>0</v>
      </c>
      <c r="AG3791" s="25">
        <v>0</v>
      </c>
      <c r="AH3791" s="25">
        <v>0</v>
      </c>
      <c r="AI3791" s="25">
        <v>0</v>
      </c>
      <c r="AJ3791" s="25">
        <v>0</v>
      </c>
      <c r="AK3791" s="25">
        <v>0</v>
      </c>
      <c r="AL3791" s="25">
        <v>0</v>
      </c>
      <c r="AM3791" s="95">
        <v>0</v>
      </c>
      <c r="AN3791" s="95" t="e">
        <f ca="1">IF(MengeInEEGSummieren(M3791),AM3791,0)</f>
        <v>#NAME?</v>
      </c>
      <c r="AO3791" s="95">
        <f t="shared" si="354"/>
        <v>0</v>
      </c>
      <c r="AP3791" s="95">
        <f t="shared" si="355"/>
        <v>0</v>
      </c>
      <c r="AS3791">
        <v>0</v>
      </c>
      <c r="AT3791">
        <v>0</v>
      </c>
      <c r="AU3791" t="e">
        <f t="shared" ca="1" si="356"/>
        <v>#NAME?</v>
      </c>
    </row>
    <row r="3792" spans="1:47" x14ac:dyDescent="0.15">
      <c r="A3792" s="21" t="s">
        <v>5065</v>
      </c>
      <c r="B3792" s="22" t="s">
        <v>17</v>
      </c>
      <c r="C3792" s="42">
        <v>2013</v>
      </c>
      <c r="D3792" s="22" t="s">
        <v>4972</v>
      </c>
      <c r="E3792" s="22"/>
      <c r="F3792" s="23">
        <v>17.760000000000002</v>
      </c>
      <c r="G3792" s="23">
        <v>17.760000000000002</v>
      </c>
      <c r="H3792" s="24">
        <f t="shared" ref="H3792:H3855" si="357">AM3792</f>
        <v>0</v>
      </c>
      <c r="I3792" s="153">
        <v>0</v>
      </c>
      <c r="J3792" s="24">
        <f t="shared" ref="J3792:J3855" si="358">SUM(O3792:Z3792,AT3792)</f>
        <v>0</v>
      </c>
      <c r="K3792" s="25">
        <f t="shared" ref="K3792:K3855" si="359">SUM(AA3792:AL3792,AS3792)</f>
        <v>0</v>
      </c>
      <c r="L3792">
        <v>0</v>
      </c>
      <c r="M3792">
        <v>32964608</v>
      </c>
      <c r="N3792">
        <v>42065747</v>
      </c>
      <c r="O3792" s="52">
        <v>0</v>
      </c>
      <c r="P3792" s="52">
        <v>0</v>
      </c>
      <c r="Q3792" s="52">
        <v>0</v>
      </c>
      <c r="R3792" s="52">
        <v>0</v>
      </c>
      <c r="S3792" s="52">
        <v>0</v>
      </c>
      <c r="T3792" s="52">
        <v>0</v>
      </c>
      <c r="U3792" s="52">
        <v>0</v>
      </c>
      <c r="V3792" s="52">
        <v>0</v>
      </c>
      <c r="W3792" s="52">
        <v>0</v>
      </c>
      <c r="X3792" s="52">
        <v>0</v>
      </c>
      <c r="Y3792" s="52">
        <v>0</v>
      </c>
      <c r="Z3792" s="52">
        <v>0</v>
      </c>
      <c r="AA3792" s="25">
        <v>0</v>
      </c>
      <c r="AB3792" s="25">
        <v>0</v>
      </c>
      <c r="AC3792" s="25">
        <v>0</v>
      </c>
      <c r="AD3792" s="25">
        <v>0</v>
      </c>
      <c r="AE3792" s="25">
        <v>0</v>
      </c>
      <c r="AF3792" s="25">
        <v>0</v>
      </c>
      <c r="AG3792" s="25">
        <v>0</v>
      </c>
      <c r="AH3792" s="25">
        <v>0</v>
      </c>
      <c r="AI3792" s="25">
        <v>0</v>
      </c>
      <c r="AJ3792" s="25">
        <v>0</v>
      </c>
      <c r="AK3792" s="25">
        <v>0</v>
      </c>
      <c r="AL3792" s="25">
        <v>0</v>
      </c>
      <c r="AM3792" s="95">
        <v>0</v>
      </c>
      <c r="AN3792" s="95" t="e">
        <f ca="1">IF(MengeInEEGSummieren(M3792),AM3792,0)</f>
        <v>#NAME?</v>
      </c>
      <c r="AO3792" s="95">
        <f t="shared" ref="AO3792:AO3855" si="360">IF(AQ3792,$H3792,0)</f>
        <v>0</v>
      </c>
      <c r="AP3792" s="95">
        <f t="shared" ref="AP3792:AP3855" si="361">IF(AR3792,$H3792,0)</f>
        <v>0</v>
      </c>
      <c r="AS3792">
        <v>0</v>
      </c>
      <c r="AT3792">
        <v>0</v>
      </c>
      <c r="AU3792" t="e">
        <f t="shared" ref="AU3792:AU3855" ca="1" si="362">EVFlag(M3792)</f>
        <v>#NAME?</v>
      </c>
    </row>
    <row r="3793" spans="1:47" x14ac:dyDescent="0.15">
      <c r="A3793" s="21" t="s">
        <v>5066</v>
      </c>
      <c r="B3793" s="22" t="s">
        <v>17</v>
      </c>
      <c r="C3793" s="42">
        <v>2013</v>
      </c>
      <c r="D3793" s="22" t="s">
        <v>767</v>
      </c>
      <c r="E3793" s="22"/>
      <c r="F3793" s="23">
        <v>5.88</v>
      </c>
      <c r="G3793" s="23">
        <v>5.88</v>
      </c>
      <c r="H3793" s="24">
        <f t="shared" si="357"/>
        <v>0</v>
      </c>
      <c r="I3793" s="153">
        <v>0</v>
      </c>
      <c r="J3793" s="24">
        <f t="shared" si="358"/>
        <v>0</v>
      </c>
      <c r="K3793" s="25">
        <f t="shared" si="359"/>
        <v>0</v>
      </c>
      <c r="L3793">
        <v>0</v>
      </c>
      <c r="M3793">
        <v>32964608</v>
      </c>
      <c r="N3793">
        <v>42065747</v>
      </c>
      <c r="O3793" s="52">
        <v>0</v>
      </c>
      <c r="P3793" s="52">
        <v>0</v>
      </c>
      <c r="Q3793" s="52">
        <v>0</v>
      </c>
      <c r="R3793" s="52">
        <v>0</v>
      </c>
      <c r="S3793" s="52">
        <v>0</v>
      </c>
      <c r="T3793" s="52">
        <v>0</v>
      </c>
      <c r="U3793" s="52">
        <v>0</v>
      </c>
      <c r="V3793" s="52">
        <v>0</v>
      </c>
      <c r="W3793" s="52">
        <v>0</v>
      </c>
      <c r="X3793" s="52">
        <v>0</v>
      </c>
      <c r="Y3793" s="52">
        <v>0</v>
      </c>
      <c r="Z3793" s="52">
        <v>0</v>
      </c>
      <c r="AA3793" s="25">
        <v>0</v>
      </c>
      <c r="AB3793" s="25">
        <v>0</v>
      </c>
      <c r="AC3793" s="25">
        <v>0</v>
      </c>
      <c r="AD3793" s="25">
        <v>0</v>
      </c>
      <c r="AE3793" s="25">
        <v>0</v>
      </c>
      <c r="AF3793" s="25">
        <v>0</v>
      </c>
      <c r="AG3793" s="25">
        <v>0</v>
      </c>
      <c r="AH3793" s="25">
        <v>0</v>
      </c>
      <c r="AI3793" s="25">
        <v>0</v>
      </c>
      <c r="AJ3793" s="25">
        <v>0</v>
      </c>
      <c r="AK3793" s="25">
        <v>0</v>
      </c>
      <c r="AL3793" s="25">
        <v>0</v>
      </c>
      <c r="AM3793" s="95">
        <v>0</v>
      </c>
      <c r="AN3793" s="95" t="e">
        <f ca="1">IF(MengeInEEGSummieren(M3793),AM3793,0)</f>
        <v>#NAME?</v>
      </c>
      <c r="AO3793" s="95">
        <f t="shared" si="360"/>
        <v>0</v>
      </c>
      <c r="AP3793" s="95">
        <f t="shared" si="361"/>
        <v>0</v>
      </c>
      <c r="AS3793">
        <v>0</v>
      </c>
      <c r="AT3793">
        <v>0</v>
      </c>
      <c r="AU3793" t="e">
        <f t="shared" ca="1" si="362"/>
        <v>#NAME?</v>
      </c>
    </row>
    <row r="3794" spans="1:47" x14ac:dyDescent="0.15">
      <c r="A3794" s="21" t="s">
        <v>5067</v>
      </c>
      <c r="B3794" s="22" t="s">
        <v>17</v>
      </c>
      <c r="C3794" s="42">
        <v>2013</v>
      </c>
      <c r="D3794" s="22" t="s">
        <v>4975</v>
      </c>
      <c r="E3794" s="22"/>
      <c r="F3794" s="23">
        <v>15.68</v>
      </c>
      <c r="G3794" s="23">
        <v>15.68</v>
      </c>
      <c r="H3794" s="24">
        <f t="shared" si="357"/>
        <v>0</v>
      </c>
      <c r="I3794" s="153">
        <v>0</v>
      </c>
      <c r="J3794" s="24">
        <f t="shared" si="358"/>
        <v>0</v>
      </c>
      <c r="K3794" s="25">
        <f t="shared" si="359"/>
        <v>0</v>
      </c>
      <c r="L3794">
        <v>0</v>
      </c>
      <c r="M3794">
        <v>32964608</v>
      </c>
      <c r="N3794">
        <v>42065747</v>
      </c>
      <c r="O3794" s="52">
        <v>0</v>
      </c>
      <c r="P3794" s="52">
        <v>0</v>
      </c>
      <c r="Q3794" s="52">
        <v>0</v>
      </c>
      <c r="R3794" s="52">
        <v>0</v>
      </c>
      <c r="S3794" s="52">
        <v>0</v>
      </c>
      <c r="T3794" s="52">
        <v>0</v>
      </c>
      <c r="U3794" s="52">
        <v>0</v>
      </c>
      <c r="V3794" s="52">
        <v>0</v>
      </c>
      <c r="W3794" s="52">
        <v>0</v>
      </c>
      <c r="X3794" s="52">
        <v>0</v>
      </c>
      <c r="Y3794" s="52">
        <v>0</v>
      </c>
      <c r="Z3794" s="52">
        <v>0</v>
      </c>
      <c r="AA3794" s="25">
        <v>0</v>
      </c>
      <c r="AB3794" s="25">
        <v>0</v>
      </c>
      <c r="AC3794" s="25">
        <v>0</v>
      </c>
      <c r="AD3794" s="25">
        <v>0</v>
      </c>
      <c r="AE3794" s="25">
        <v>0</v>
      </c>
      <c r="AF3794" s="25">
        <v>0</v>
      </c>
      <c r="AG3794" s="25">
        <v>0</v>
      </c>
      <c r="AH3794" s="25">
        <v>0</v>
      </c>
      <c r="AI3794" s="25">
        <v>0</v>
      </c>
      <c r="AJ3794" s="25">
        <v>0</v>
      </c>
      <c r="AK3794" s="25">
        <v>0</v>
      </c>
      <c r="AL3794" s="25">
        <v>0</v>
      </c>
      <c r="AM3794" s="95">
        <v>0</v>
      </c>
      <c r="AN3794" s="95" t="e">
        <f ca="1">IF(MengeInEEGSummieren(M3794),AM3794,0)</f>
        <v>#NAME?</v>
      </c>
      <c r="AO3794" s="95">
        <f t="shared" si="360"/>
        <v>0</v>
      </c>
      <c r="AP3794" s="95">
        <f t="shared" si="361"/>
        <v>0</v>
      </c>
      <c r="AS3794">
        <v>0</v>
      </c>
      <c r="AT3794">
        <v>0</v>
      </c>
      <c r="AU3794" t="e">
        <f t="shared" ca="1" si="362"/>
        <v>#NAME?</v>
      </c>
    </row>
    <row r="3795" spans="1:47" x14ac:dyDescent="0.15">
      <c r="A3795" s="21" t="s">
        <v>5068</v>
      </c>
      <c r="B3795" s="22" t="s">
        <v>17</v>
      </c>
      <c r="C3795" s="42">
        <v>2013</v>
      </c>
      <c r="D3795" s="22" t="s">
        <v>4977</v>
      </c>
      <c r="E3795" s="22"/>
      <c r="F3795" s="23">
        <v>18.62</v>
      </c>
      <c r="G3795" s="23">
        <v>18.62</v>
      </c>
      <c r="H3795" s="24">
        <f t="shared" si="357"/>
        <v>0</v>
      </c>
      <c r="I3795" s="153">
        <v>0</v>
      </c>
      <c r="J3795" s="24">
        <f t="shared" si="358"/>
        <v>0</v>
      </c>
      <c r="K3795" s="25">
        <f t="shared" si="359"/>
        <v>0</v>
      </c>
      <c r="L3795">
        <v>0</v>
      </c>
      <c r="M3795">
        <v>32964608</v>
      </c>
      <c r="N3795">
        <v>42065747</v>
      </c>
      <c r="O3795" s="52">
        <v>0</v>
      </c>
      <c r="P3795" s="52">
        <v>0</v>
      </c>
      <c r="Q3795" s="52">
        <v>0</v>
      </c>
      <c r="R3795" s="52">
        <v>0</v>
      </c>
      <c r="S3795" s="52">
        <v>0</v>
      </c>
      <c r="T3795" s="52">
        <v>0</v>
      </c>
      <c r="U3795" s="52">
        <v>0</v>
      </c>
      <c r="V3795" s="52">
        <v>0</v>
      </c>
      <c r="W3795" s="52">
        <v>0</v>
      </c>
      <c r="X3795" s="52">
        <v>0</v>
      </c>
      <c r="Y3795" s="52">
        <v>0</v>
      </c>
      <c r="Z3795" s="52">
        <v>0</v>
      </c>
      <c r="AA3795" s="25">
        <v>0</v>
      </c>
      <c r="AB3795" s="25">
        <v>0</v>
      </c>
      <c r="AC3795" s="25">
        <v>0</v>
      </c>
      <c r="AD3795" s="25">
        <v>0</v>
      </c>
      <c r="AE3795" s="25">
        <v>0</v>
      </c>
      <c r="AF3795" s="25">
        <v>0</v>
      </c>
      <c r="AG3795" s="25">
        <v>0</v>
      </c>
      <c r="AH3795" s="25">
        <v>0</v>
      </c>
      <c r="AI3795" s="25">
        <v>0</v>
      </c>
      <c r="AJ3795" s="25">
        <v>0</v>
      </c>
      <c r="AK3795" s="25">
        <v>0</v>
      </c>
      <c r="AL3795" s="25">
        <v>0</v>
      </c>
      <c r="AM3795" s="95">
        <v>0</v>
      </c>
      <c r="AN3795" s="95" t="e">
        <f ca="1">IF(MengeInEEGSummieren(M3795),AM3795,0)</f>
        <v>#NAME?</v>
      </c>
      <c r="AO3795" s="95">
        <f t="shared" si="360"/>
        <v>0</v>
      </c>
      <c r="AP3795" s="95">
        <f t="shared" si="361"/>
        <v>0</v>
      </c>
      <c r="AS3795">
        <v>0</v>
      </c>
      <c r="AT3795">
        <v>0</v>
      </c>
      <c r="AU3795" t="e">
        <f t="shared" ca="1" si="362"/>
        <v>#NAME?</v>
      </c>
    </row>
    <row r="3796" spans="1:47" x14ac:dyDescent="0.15">
      <c r="A3796" s="21" t="s">
        <v>5069</v>
      </c>
      <c r="B3796" s="22" t="s">
        <v>17</v>
      </c>
      <c r="C3796" s="42">
        <v>2013</v>
      </c>
      <c r="D3796" s="22" t="s">
        <v>4979</v>
      </c>
      <c r="E3796" s="22"/>
      <c r="F3796" s="23">
        <v>17.64</v>
      </c>
      <c r="G3796" s="23">
        <v>17.64</v>
      </c>
      <c r="H3796" s="24">
        <f t="shared" si="357"/>
        <v>0</v>
      </c>
      <c r="I3796" s="153">
        <v>0</v>
      </c>
      <c r="J3796" s="24">
        <f t="shared" si="358"/>
        <v>0</v>
      </c>
      <c r="K3796" s="25">
        <f t="shared" si="359"/>
        <v>0</v>
      </c>
      <c r="L3796">
        <v>0</v>
      </c>
      <c r="M3796">
        <v>32964608</v>
      </c>
      <c r="N3796">
        <v>42065747</v>
      </c>
      <c r="O3796" s="52">
        <v>0</v>
      </c>
      <c r="P3796" s="52">
        <v>0</v>
      </c>
      <c r="Q3796" s="52">
        <v>0</v>
      </c>
      <c r="R3796" s="52">
        <v>0</v>
      </c>
      <c r="S3796" s="52">
        <v>0</v>
      </c>
      <c r="T3796" s="52">
        <v>0</v>
      </c>
      <c r="U3796" s="52">
        <v>0</v>
      </c>
      <c r="V3796" s="52">
        <v>0</v>
      </c>
      <c r="W3796" s="52">
        <v>0</v>
      </c>
      <c r="X3796" s="52">
        <v>0</v>
      </c>
      <c r="Y3796" s="52">
        <v>0</v>
      </c>
      <c r="Z3796" s="52">
        <v>0</v>
      </c>
      <c r="AA3796" s="25">
        <v>0</v>
      </c>
      <c r="AB3796" s="25">
        <v>0</v>
      </c>
      <c r="AC3796" s="25">
        <v>0</v>
      </c>
      <c r="AD3796" s="25">
        <v>0</v>
      </c>
      <c r="AE3796" s="25">
        <v>0</v>
      </c>
      <c r="AF3796" s="25">
        <v>0</v>
      </c>
      <c r="AG3796" s="25">
        <v>0</v>
      </c>
      <c r="AH3796" s="25">
        <v>0</v>
      </c>
      <c r="AI3796" s="25">
        <v>0</v>
      </c>
      <c r="AJ3796" s="25">
        <v>0</v>
      </c>
      <c r="AK3796" s="25">
        <v>0</v>
      </c>
      <c r="AL3796" s="25">
        <v>0</v>
      </c>
      <c r="AM3796" s="95">
        <v>0</v>
      </c>
      <c r="AN3796" s="95" t="e">
        <f ca="1">IF(MengeInEEGSummieren(M3796),AM3796,0)</f>
        <v>#NAME?</v>
      </c>
      <c r="AO3796" s="95">
        <f t="shared" si="360"/>
        <v>0</v>
      </c>
      <c r="AP3796" s="95">
        <f t="shared" si="361"/>
        <v>0</v>
      </c>
      <c r="AS3796">
        <v>0</v>
      </c>
      <c r="AT3796">
        <v>0</v>
      </c>
      <c r="AU3796" t="e">
        <f t="shared" ca="1" si="362"/>
        <v>#NAME?</v>
      </c>
    </row>
    <row r="3797" spans="1:47" x14ac:dyDescent="0.15">
      <c r="A3797" s="21" t="s">
        <v>5070</v>
      </c>
      <c r="B3797" s="22" t="s">
        <v>17</v>
      </c>
      <c r="C3797" s="42">
        <v>2013</v>
      </c>
      <c r="D3797" s="22" t="s">
        <v>4981</v>
      </c>
      <c r="E3797" s="22"/>
      <c r="F3797" s="23">
        <v>16.66</v>
      </c>
      <c r="G3797" s="23">
        <v>16.66</v>
      </c>
      <c r="H3797" s="24">
        <f t="shared" si="357"/>
        <v>0</v>
      </c>
      <c r="I3797" s="153">
        <v>0</v>
      </c>
      <c r="J3797" s="24">
        <f t="shared" si="358"/>
        <v>0</v>
      </c>
      <c r="K3797" s="25">
        <f t="shared" si="359"/>
        <v>0</v>
      </c>
      <c r="L3797">
        <v>0</v>
      </c>
      <c r="M3797">
        <v>32964608</v>
      </c>
      <c r="N3797">
        <v>42065747</v>
      </c>
      <c r="O3797" s="52">
        <v>0</v>
      </c>
      <c r="P3797" s="52">
        <v>0</v>
      </c>
      <c r="Q3797" s="52">
        <v>0</v>
      </c>
      <c r="R3797" s="52">
        <v>0</v>
      </c>
      <c r="S3797" s="52">
        <v>0</v>
      </c>
      <c r="T3797" s="52">
        <v>0</v>
      </c>
      <c r="U3797" s="52">
        <v>0</v>
      </c>
      <c r="V3797" s="52">
        <v>0</v>
      </c>
      <c r="W3797" s="52">
        <v>0</v>
      </c>
      <c r="X3797" s="52">
        <v>0</v>
      </c>
      <c r="Y3797" s="52">
        <v>0</v>
      </c>
      <c r="Z3797" s="52">
        <v>0</v>
      </c>
      <c r="AA3797" s="25">
        <v>0</v>
      </c>
      <c r="AB3797" s="25">
        <v>0</v>
      </c>
      <c r="AC3797" s="25">
        <v>0</v>
      </c>
      <c r="AD3797" s="25">
        <v>0</v>
      </c>
      <c r="AE3797" s="25">
        <v>0</v>
      </c>
      <c r="AF3797" s="25">
        <v>0</v>
      </c>
      <c r="AG3797" s="25">
        <v>0</v>
      </c>
      <c r="AH3797" s="25">
        <v>0</v>
      </c>
      <c r="AI3797" s="25">
        <v>0</v>
      </c>
      <c r="AJ3797" s="25">
        <v>0</v>
      </c>
      <c r="AK3797" s="25">
        <v>0</v>
      </c>
      <c r="AL3797" s="25">
        <v>0</v>
      </c>
      <c r="AM3797" s="95">
        <v>0</v>
      </c>
      <c r="AN3797" s="95" t="e">
        <f ca="1">IF(MengeInEEGSummieren(M3797),AM3797,0)</f>
        <v>#NAME?</v>
      </c>
      <c r="AO3797" s="95">
        <f t="shared" si="360"/>
        <v>0</v>
      </c>
      <c r="AP3797" s="95">
        <f t="shared" si="361"/>
        <v>0</v>
      </c>
      <c r="AS3797">
        <v>0</v>
      </c>
      <c r="AT3797">
        <v>0</v>
      </c>
      <c r="AU3797" t="e">
        <f t="shared" ca="1" si="362"/>
        <v>#NAME?</v>
      </c>
    </row>
    <row r="3798" spans="1:47" x14ac:dyDescent="0.15">
      <c r="A3798" s="21" t="s">
        <v>5071</v>
      </c>
      <c r="B3798" s="22" t="s">
        <v>17</v>
      </c>
      <c r="C3798" s="42">
        <v>2013</v>
      </c>
      <c r="D3798" s="22" t="s">
        <v>4983</v>
      </c>
      <c r="E3798" s="22"/>
      <c r="F3798" s="23">
        <v>13.72</v>
      </c>
      <c r="G3798" s="23">
        <v>13.72</v>
      </c>
      <c r="H3798" s="24">
        <f t="shared" si="357"/>
        <v>0</v>
      </c>
      <c r="I3798" s="153">
        <v>0</v>
      </c>
      <c r="J3798" s="24">
        <f t="shared" si="358"/>
        <v>0</v>
      </c>
      <c r="K3798" s="25">
        <f t="shared" si="359"/>
        <v>0</v>
      </c>
      <c r="L3798">
        <v>0</v>
      </c>
      <c r="M3798">
        <v>32964608</v>
      </c>
      <c r="N3798">
        <v>42065747</v>
      </c>
      <c r="O3798" s="52">
        <v>0</v>
      </c>
      <c r="P3798" s="52">
        <v>0</v>
      </c>
      <c r="Q3798" s="52">
        <v>0</v>
      </c>
      <c r="R3798" s="52">
        <v>0</v>
      </c>
      <c r="S3798" s="52">
        <v>0</v>
      </c>
      <c r="T3798" s="52">
        <v>0</v>
      </c>
      <c r="U3798" s="52">
        <v>0</v>
      </c>
      <c r="V3798" s="52">
        <v>0</v>
      </c>
      <c r="W3798" s="52">
        <v>0</v>
      </c>
      <c r="X3798" s="52">
        <v>0</v>
      </c>
      <c r="Y3798" s="52">
        <v>0</v>
      </c>
      <c r="Z3798" s="52">
        <v>0</v>
      </c>
      <c r="AA3798" s="25">
        <v>0</v>
      </c>
      <c r="AB3798" s="25">
        <v>0</v>
      </c>
      <c r="AC3798" s="25">
        <v>0</v>
      </c>
      <c r="AD3798" s="25">
        <v>0</v>
      </c>
      <c r="AE3798" s="25">
        <v>0</v>
      </c>
      <c r="AF3798" s="25">
        <v>0</v>
      </c>
      <c r="AG3798" s="25">
        <v>0</v>
      </c>
      <c r="AH3798" s="25">
        <v>0</v>
      </c>
      <c r="AI3798" s="25">
        <v>0</v>
      </c>
      <c r="AJ3798" s="25">
        <v>0</v>
      </c>
      <c r="AK3798" s="25">
        <v>0</v>
      </c>
      <c r="AL3798" s="25">
        <v>0</v>
      </c>
      <c r="AM3798" s="95">
        <v>0</v>
      </c>
      <c r="AN3798" s="95" t="e">
        <f ca="1">IF(MengeInEEGSummieren(M3798),AM3798,0)</f>
        <v>#NAME?</v>
      </c>
      <c r="AO3798" s="95">
        <f t="shared" si="360"/>
        <v>0</v>
      </c>
      <c r="AP3798" s="95">
        <f t="shared" si="361"/>
        <v>0</v>
      </c>
      <c r="AS3798">
        <v>0</v>
      </c>
      <c r="AT3798">
        <v>0</v>
      </c>
      <c r="AU3798" t="e">
        <f t="shared" ca="1" si="362"/>
        <v>#NAME?</v>
      </c>
    </row>
    <row r="3799" spans="1:47" x14ac:dyDescent="0.15">
      <c r="A3799" s="21" t="s">
        <v>5072</v>
      </c>
      <c r="B3799" s="22" t="s">
        <v>17</v>
      </c>
      <c r="C3799" s="42">
        <v>2013</v>
      </c>
      <c r="D3799" s="22" t="s">
        <v>4985</v>
      </c>
      <c r="E3799" s="22"/>
      <c r="F3799" s="23">
        <v>16.66</v>
      </c>
      <c r="G3799" s="23">
        <v>16.66</v>
      </c>
      <c r="H3799" s="24">
        <f t="shared" si="357"/>
        <v>0</v>
      </c>
      <c r="I3799" s="153">
        <v>0</v>
      </c>
      <c r="J3799" s="24">
        <f t="shared" si="358"/>
        <v>0</v>
      </c>
      <c r="K3799" s="25">
        <f t="shared" si="359"/>
        <v>0</v>
      </c>
      <c r="L3799">
        <v>0</v>
      </c>
      <c r="M3799">
        <v>32964608</v>
      </c>
      <c r="N3799">
        <v>42065747</v>
      </c>
      <c r="O3799" s="52">
        <v>0</v>
      </c>
      <c r="P3799" s="52">
        <v>0</v>
      </c>
      <c r="Q3799" s="52">
        <v>0</v>
      </c>
      <c r="R3799" s="52">
        <v>0</v>
      </c>
      <c r="S3799" s="52">
        <v>0</v>
      </c>
      <c r="T3799" s="52">
        <v>0</v>
      </c>
      <c r="U3799" s="52">
        <v>0</v>
      </c>
      <c r="V3799" s="52">
        <v>0</v>
      </c>
      <c r="W3799" s="52">
        <v>0</v>
      </c>
      <c r="X3799" s="52">
        <v>0</v>
      </c>
      <c r="Y3799" s="52">
        <v>0</v>
      </c>
      <c r="Z3799" s="52">
        <v>0</v>
      </c>
      <c r="AA3799" s="25">
        <v>0</v>
      </c>
      <c r="AB3799" s="25">
        <v>0</v>
      </c>
      <c r="AC3799" s="25">
        <v>0</v>
      </c>
      <c r="AD3799" s="25">
        <v>0</v>
      </c>
      <c r="AE3799" s="25">
        <v>0</v>
      </c>
      <c r="AF3799" s="25">
        <v>0</v>
      </c>
      <c r="AG3799" s="25">
        <v>0</v>
      </c>
      <c r="AH3799" s="25">
        <v>0</v>
      </c>
      <c r="AI3799" s="25">
        <v>0</v>
      </c>
      <c r="AJ3799" s="25">
        <v>0</v>
      </c>
      <c r="AK3799" s="25">
        <v>0</v>
      </c>
      <c r="AL3799" s="25">
        <v>0</v>
      </c>
      <c r="AM3799" s="95">
        <v>0</v>
      </c>
      <c r="AN3799" s="95" t="e">
        <f ca="1">IF(MengeInEEGSummieren(M3799),AM3799,0)</f>
        <v>#NAME?</v>
      </c>
      <c r="AO3799" s="95">
        <f t="shared" si="360"/>
        <v>0</v>
      </c>
      <c r="AP3799" s="95">
        <f t="shared" si="361"/>
        <v>0</v>
      </c>
      <c r="AS3799">
        <v>0</v>
      </c>
      <c r="AT3799">
        <v>0</v>
      </c>
      <c r="AU3799" t="e">
        <f t="shared" ca="1" si="362"/>
        <v>#NAME?</v>
      </c>
    </row>
    <row r="3800" spans="1:47" x14ac:dyDescent="0.15">
      <c r="A3800" s="21" t="s">
        <v>5073</v>
      </c>
      <c r="B3800" s="22" t="s">
        <v>17</v>
      </c>
      <c r="C3800" s="42">
        <v>2013</v>
      </c>
      <c r="D3800" s="22" t="s">
        <v>4987</v>
      </c>
      <c r="E3800" s="22"/>
      <c r="F3800" s="23">
        <v>15.68</v>
      </c>
      <c r="G3800" s="23">
        <v>15.68</v>
      </c>
      <c r="H3800" s="24">
        <f t="shared" si="357"/>
        <v>0</v>
      </c>
      <c r="I3800" s="153">
        <v>0</v>
      </c>
      <c r="J3800" s="24">
        <f t="shared" si="358"/>
        <v>0</v>
      </c>
      <c r="K3800" s="25">
        <f t="shared" si="359"/>
        <v>0</v>
      </c>
      <c r="L3800">
        <v>0</v>
      </c>
      <c r="M3800">
        <v>32964608</v>
      </c>
      <c r="N3800">
        <v>42065747</v>
      </c>
      <c r="O3800" s="52">
        <v>0</v>
      </c>
      <c r="P3800" s="52">
        <v>0</v>
      </c>
      <c r="Q3800" s="52">
        <v>0</v>
      </c>
      <c r="R3800" s="52">
        <v>0</v>
      </c>
      <c r="S3800" s="52">
        <v>0</v>
      </c>
      <c r="T3800" s="52">
        <v>0</v>
      </c>
      <c r="U3800" s="52">
        <v>0</v>
      </c>
      <c r="V3800" s="52">
        <v>0</v>
      </c>
      <c r="W3800" s="52">
        <v>0</v>
      </c>
      <c r="X3800" s="52">
        <v>0</v>
      </c>
      <c r="Y3800" s="52">
        <v>0</v>
      </c>
      <c r="Z3800" s="52">
        <v>0</v>
      </c>
      <c r="AA3800" s="25">
        <v>0</v>
      </c>
      <c r="AB3800" s="25">
        <v>0</v>
      </c>
      <c r="AC3800" s="25">
        <v>0</v>
      </c>
      <c r="AD3800" s="25">
        <v>0</v>
      </c>
      <c r="AE3800" s="25">
        <v>0</v>
      </c>
      <c r="AF3800" s="25">
        <v>0</v>
      </c>
      <c r="AG3800" s="25">
        <v>0</v>
      </c>
      <c r="AH3800" s="25">
        <v>0</v>
      </c>
      <c r="AI3800" s="25">
        <v>0</v>
      </c>
      <c r="AJ3800" s="25">
        <v>0</v>
      </c>
      <c r="AK3800" s="25">
        <v>0</v>
      </c>
      <c r="AL3800" s="25">
        <v>0</v>
      </c>
      <c r="AM3800" s="95">
        <v>0</v>
      </c>
      <c r="AN3800" s="95" t="e">
        <f ca="1">IF(MengeInEEGSummieren(M3800),AM3800,0)</f>
        <v>#NAME?</v>
      </c>
      <c r="AO3800" s="95">
        <f t="shared" si="360"/>
        <v>0</v>
      </c>
      <c r="AP3800" s="95">
        <f t="shared" si="361"/>
        <v>0</v>
      </c>
      <c r="AS3800">
        <v>0</v>
      </c>
      <c r="AT3800">
        <v>0</v>
      </c>
      <c r="AU3800" t="e">
        <f t="shared" ca="1" si="362"/>
        <v>#NAME?</v>
      </c>
    </row>
    <row r="3801" spans="1:47" x14ac:dyDescent="0.15">
      <c r="A3801" s="21" t="s">
        <v>5074</v>
      </c>
      <c r="B3801" s="22" t="s">
        <v>17</v>
      </c>
      <c r="C3801" s="42">
        <v>2013</v>
      </c>
      <c r="D3801" s="22" t="s">
        <v>4989</v>
      </c>
      <c r="E3801" s="22"/>
      <c r="F3801" s="23">
        <v>14.7</v>
      </c>
      <c r="G3801" s="23">
        <v>14.7</v>
      </c>
      <c r="H3801" s="24">
        <f t="shared" si="357"/>
        <v>0</v>
      </c>
      <c r="I3801" s="153">
        <v>0</v>
      </c>
      <c r="J3801" s="24">
        <f t="shared" si="358"/>
        <v>0</v>
      </c>
      <c r="K3801" s="25">
        <f t="shared" si="359"/>
        <v>0</v>
      </c>
      <c r="L3801">
        <v>0</v>
      </c>
      <c r="M3801">
        <v>32964608</v>
      </c>
      <c r="N3801">
        <v>42065747</v>
      </c>
      <c r="O3801" s="52">
        <v>0</v>
      </c>
      <c r="P3801" s="52">
        <v>0</v>
      </c>
      <c r="Q3801" s="52">
        <v>0</v>
      </c>
      <c r="R3801" s="52">
        <v>0</v>
      </c>
      <c r="S3801" s="52">
        <v>0</v>
      </c>
      <c r="T3801" s="52">
        <v>0</v>
      </c>
      <c r="U3801" s="52">
        <v>0</v>
      </c>
      <c r="V3801" s="52">
        <v>0</v>
      </c>
      <c r="W3801" s="52">
        <v>0</v>
      </c>
      <c r="X3801" s="52">
        <v>0</v>
      </c>
      <c r="Y3801" s="52">
        <v>0</v>
      </c>
      <c r="Z3801" s="52">
        <v>0</v>
      </c>
      <c r="AA3801" s="25">
        <v>0</v>
      </c>
      <c r="AB3801" s="25">
        <v>0</v>
      </c>
      <c r="AC3801" s="25">
        <v>0</v>
      </c>
      <c r="AD3801" s="25">
        <v>0</v>
      </c>
      <c r="AE3801" s="25">
        <v>0</v>
      </c>
      <c r="AF3801" s="25">
        <v>0</v>
      </c>
      <c r="AG3801" s="25">
        <v>0</v>
      </c>
      <c r="AH3801" s="25">
        <v>0</v>
      </c>
      <c r="AI3801" s="25">
        <v>0</v>
      </c>
      <c r="AJ3801" s="25">
        <v>0</v>
      </c>
      <c r="AK3801" s="25">
        <v>0</v>
      </c>
      <c r="AL3801" s="25">
        <v>0</v>
      </c>
      <c r="AM3801" s="95">
        <v>0</v>
      </c>
      <c r="AN3801" s="95" t="e">
        <f ca="1">IF(MengeInEEGSummieren(M3801),AM3801,0)</f>
        <v>#NAME?</v>
      </c>
      <c r="AO3801" s="95">
        <f t="shared" si="360"/>
        <v>0</v>
      </c>
      <c r="AP3801" s="95">
        <f t="shared" si="361"/>
        <v>0</v>
      </c>
      <c r="AS3801">
        <v>0</v>
      </c>
      <c r="AT3801">
        <v>0</v>
      </c>
      <c r="AU3801" t="e">
        <f t="shared" ca="1" si="362"/>
        <v>#NAME?</v>
      </c>
    </row>
    <row r="3802" spans="1:47" x14ac:dyDescent="0.15">
      <c r="A3802" s="21" t="s">
        <v>5075</v>
      </c>
      <c r="B3802" s="22" t="s">
        <v>17</v>
      </c>
      <c r="C3802" s="42">
        <v>2013</v>
      </c>
      <c r="D3802" s="22" t="s">
        <v>4991</v>
      </c>
      <c r="E3802" s="22"/>
      <c r="F3802" s="23">
        <v>13.72</v>
      </c>
      <c r="G3802" s="23">
        <v>13.72</v>
      </c>
      <c r="H3802" s="24">
        <f t="shared" si="357"/>
        <v>0</v>
      </c>
      <c r="I3802" s="153">
        <v>0</v>
      </c>
      <c r="J3802" s="24">
        <f t="shared" si="358"/>
        <v>0</v>
      </c>
      <c r="K3802" s="25">
        <f t="shared" si="359"/>
        <v>0</v>
      </c>
      <c r="L3802">
        <v>0</v>
      </c>
      <c r="M3802">
        <v>32964608</v>
      </c>
      <c r="N3802">
        <v>42065747</v>
      </c>
      <c r="O3802" s="52">
        <v>0</v>
      </c>
      <c r="P3802" s="52">
        <v>0</v>
      </c>
      <c r="Q3802" s="52">
        <v>0</v>
      </c>
      <c r="R3802" s="52">
        <v>0</v>
      </c>
      <c r="S3802" s="52">
        <v>0</v>
      </c>
      <c r="T3802" s="52">
        <v>0</v>
      </c>
      <c r="U3802" s="52">
        <v>0</v>
      </c>
      <c r="V3802" s="52">
        <v>0</v>
      </c>
      <c r="W3802" s="52">
        <v>0</v>
      </c>
      <c r="X3802" s="52">
        <v>0</v>
      </c>
      <c r="Y3802" s="52">
        <v>0</v>
      </c>
      <c r="Z3802" s="52">
        <v>0</v>
      </c>
      <c r="AA3802" s="25">
        <v>0</v>
      </c>
      <c r="AB3802" s="25">
        <v>0</v>
      </c>
      <c r="AC3802" s="25">
        <v>0</v>
      </c>
      <c r="AD3802" s="25">
        <v>0</v>
      </c>
      <c r="AE3802" s="25">
        <v>0</v>
      </c>
      <c r="AF3802" s="25">
        <v>0</v>
      </c>
      <c r="AG3802" s="25">
        <v>0</v>
      </c>
      <c r="AH3802" s="25">
        <v>0</v>
      </c>
      <c r="AI3802" s="25">
        <v>0</v>
      </c>
      <c r="AJ3802" s="25">
        <v>0</v>
      </c>
      <c r="AK3802" s="25">
        <v>0</v>
      </c>
      <c r="AL3802" s="25">
        <v>0</v>
      </c>
      <c r="AM3802" s="95">
        <v>0</v>
      </c>
      <c r="AN3802" s="95" t="e">
        <f ca="1">IF(MengeInEEGSummieren(M3802),AM3802,0)</f>
        <v>#NAME?</v>
      </c>
      <c r="AO3802" s="95">
        <f t="shared" si="360"/>
        <v>0</v>
      </c>
      <c r="AP3802" s="95">
        <f t="shared" si="361"/>
        <v>0</v>
      </c>
      <c r="AS3802">
        <v>0</v>
      </c>
      <c r="AT3802">
        <v>0</v>
      </c>
      <c r="AU3802" t="e">
        <f t="shared" ca="1" si="362"/>
        <v>#NAME?</v>
      </c>
    </row>
    <row r="3803" spans="1:47" x14ac:dyDescent="0.15">
      <c r="A3803" s="21" t="s">
        <v>5076</v>
      </c>
      <c r="B3803" s="22" t="s">
        <v>17</v>
      </c>
      <c r="C3803" s="42">
        <v>2013</v>
      </c>
      <c r="D3803" s="22" t="s">
        <v>4993</v>
      </c>
      <c r="E3803" s="22"/>
      <c r="F3803" s="23">
        <v>24.5</v>
      </c>
      <c r="G3803" s="23">
        <v>24.5</v>
      </c>
      <c r="H3803" s="24">
        <f t="shared" si="357"/>
        <v>0</v>
      </c>
      <c r="I3803" s="153">
        <v>0</v>
      </c>
      <c r="J3803" s="24">
        <f t="shared" si="358"/>
        <v>0</v>
      </c>
      <c r="K3803" s="25">
        <f t="shared" si="359"/>
        <v>0</v>
      </c>
      <c r="L3803">
        <v>0</v>
      </c>
      <c r="M3803">
        <v>32964608</v>
      </c>
      <c r="N3803">
        <v>42065747</v>
      </c>
      <c r="O3803" s="52">
        <v>0</v>
      </c>
      <c r="P3803" s="52">
        <v>0</v>
      </c>
      <c r="Q3803" s="52">
        <v>0</v>
      </c>
      <c r="R3803" s="52">
        <v>0</v>
      </c>
      <c r="S3803" s="52">
        <v>0</v>
      </c>
      <c r="T3803" s="52">
        <v>0</v>
      </c>
      <c r="U3803" s="52">
        <v>0</v>
      </c>
      <c r="V3803" s="52">
        <v>0</v>
      </c>
      <c r="W3803" s="52">
        <v>0</v>
      </c>
      <c r="X3803" s="52">
        <v>0</v>
      </c>
      <c r="Y3803" s="52">
        <v>0</v>
      </c>
      <c r="Z3803" s="52">
        <v>0</v>
      </c>
      <c r="AA3803" s="25">
        <v>0</v>
      </c>
      <c r="AB3803" s="25">
        <v>0</v>
      </c>
      <c r="AC3803" s="25">
        <v>0</v>
      </c>
      <c r="AD3803" s="25">
        <v>0</v>
      </c>
      <c r="AE3803" s="25">
        <v>0</v>
      </c>
      <c r="AF3803" s="25">
        <v>0</v>
      </c>
      <c r="AG3803" s="25">
        <v>0</v>
      </c>
      <c r="AH3803" s="25">
        <v>0</v>
      </c>
      <c r="AI3803" s="25">
        <v>0</v>
      </c>
      <c r="AJ3803" s="25">
        <v>0</v>
      </c>
      <c r="AK3803" s="25">
        <v>0</v>
      </c>
      <c r="AL3803" s="25">
        <v>0</v>
      </c>
      <c r="AM3803" s="95">
        <v>0</v>
      </c>
      <c r="AN3803" s="95" t="e">
        <f ca="1">IF(MengeInEEGSummieren(M3803),AM3803,0)</f>
        <v>#NAME?</v>
      </c>
      <c r="AO3803" s="95">
        <f t="shared" si="360"/>
        <v>0</v>
      </c>
      <c r="AP3803" s="95">
        <f t="shared" si="361"/>
        <v>0</v>
      </c>
      <c r="AS3803">
        <v>0</v>
      </c>
      <c r="AT3803">
        <v>0</v>
      </c>
      <c r="AU3803" t="e">
        <f t="shared" ca="1" si="362"/>
        <v>#NAME?</v>
      </c>
    </row>
    <row r="3804" spans="1:47" x14ac:dyDescent="0.15">
      <c r="A3804" s="307"/>
      <c r="B3804" s="308"/>
      <c r="C3804" s="309"/>
      <c r="D3804" s="308"/>
      <c r="E3804" s="308"/>
      <c r="F3804" s="310"/>
      <c r="G3804" s="310"/>
      <c r="H3804" s="311"/>
      <c r="I3804" s="312"/>
      <c r="J3804" s="311"/>
      <c r="K3804" s="313"/>
      <c r="L3804" s="66"/>
      <c r="M3804" s="66"/>
      <c r="N3804" s="66"/>
      <c r="O3804" s="314"/>
      <c r="P3804" s="314"/>
      <c r="Q3804" s="314"/>
      <c r="R3804" s="314"/>
      <c r="S3804" s="314"/>
      <c r="T3804" s="314"/>
      <c r="U3804" s="314"/>
      <c r="V3804" s="314"/>
      <c r="W3804" s="314"/>
      <c r="X3804" s="314"/>
      <c r="Y3804" s="314"/>
      <c r="Z3804" s="314"/>
      <c r="AA3804" s="315"/>
      <c r="AB3804" s="315"/>
      <c r="AC3804" s="315"/>
      <c r="AD3804" s="315"/>
      <c r="AE3804" s="315"/>
      <c r="AF3804" s="315"/>
      <c r="AG3804" s="315"/>
      <c r="AH3804" s="315"/>
      <c r="AI3804" s="315"/>
      <c r="AJ3804" s="315"/>
      <c r="AK3804" s="315"/>
      <c r="AL3804" s="315"/>
      <c r="AM3804" s="95">
        <v>0</v>
      </c>
      <c r="AN3804" s="95" t="e">
        <f ca="1">IF(MengeInEEGSummieren(M3804),AM3804,0)</f>
        <v>#NAME?</v>
      </c>
      <c r="AO3804" s="95">
        <f t="shared" si="360"/>
        <v>0</v>
      </c>
      <c r="AP3804" s="95">
        <f t="shared" si="361"/>
        <v>0</v>
      </c>
      <c r="AS3804">
        <v>0</v>
      </c>
      <c r="AT3804">
        <v>0</v>
      </c>
      <c r="AU3804" t="e">
        <f t="shared" ca="1" si="362"/>
        <v>#NAME?</v>
      </c>
    </row>
    <row r="3805" spans="1:47" x14ac:dyDescent="0.15">
      <c r="A3805" s="21" t="s">
        <v>5077</v>
      </c>
      <c r="B3805" s="22" t="s">
        <v>17</v>
      </c>
      <c r="C3805" s="42">
        <v>2014</v>
      </c>
      <c r="D3805" s="22" t="s">
        <v>1717</v>
      </c>
      <c r="E3805" s="22"/>
      <c r="F3805" s="23">
        <v>13.73</v>
      </c>
      <c r="G3805" s="23">
        <v>13.73</v>
      </c>
      <c r="H3805" s="24">
        <f t="shared" si="357"/>
        <v>0</v>
      </c>
      <c r="I3805" s="153">
        <v>0</v>
      </c>
      <c r="J3805" s="24">
        <f t="shared" si="358"/>
        <v>0</v>
      </c>
      <c r="K3805" s="25">
        <f t="shared" si="359"/>
        <v>0</v>
      </c>
      <c r="L3805">
        <v>0</v>
      </c>
      <c r="M3805">
        <v>32964608</v>
      </c>
      <c r="N3805">
        <v>42065747</v>
      </c>
      <c r="O3805" s="52">
        <v>0</v>
      </c>
      <c r="P3805" s="52">
        <v>0</v>
      </c>
      <c r="Q3805" s="52">
        <v>0</v>
      </c>
      <c r="R3805" s="52">
        <v>0</v>
      </c>
      <c r="S3805" s="52">
        <v>0</v>
      </c>
      <c r="T3805" s="52">
        <v>0</v>
      </c>
      <c r="U3805" s="52">
        <v>0</v>
      </c>
      <c r="V3805" s="52">
        <v>0</v>
      </c>
      <c r="W3805" s="52">
        <v>0</v>
      </c>
      <c r="X3805" s="52">
        <v>0</v>
      </c>
      <c r="Y3805" s="52">
        <v>0</v>
      </c>
      <c r="Z3805" s="52">
        <v>0</v>
      </c>
      <c r="AA3805" s="25">
        <v>0</v>
      </c>
      <c r="AB3805" s="25">
        <v>0</v>
      </c>
      <c r="AC3805" s="25">
        <v>0</v>
      </c>
      <c r="AD3805" s="25">
        <v>0</v>
      </c>
      <c r="AE3805" s="25">
        <v>0</v>
      </c>
      <c r="AF3805" s="25">
        <v>0</v>
      </c>
      <c r="AG3805" s="25">
        <v>0</v>
      </c>
      <c r="AH3805" s="25">
        <v>0</v>
      </c>
      <c r="AI3805" s="25">
        <v>0</v>
      </c>
      <c r="AJ3805" s="25">
        <v>0</v>
      </c>
      <c r="AK3805" s="25">
        <v>0</v>
      </c>
      <c r="AL3805" s="25">
        <v>0</v>
      </c>
      <c r="AM3805" s="95">
        <v>0</v>
      </c>
      <c r="AN3805" s="95" t="e">
        <f ca="1">IF(MengeInEEGSummieren(M3805),AM3805,0)</f>
        <v>#NAME?</v>
      </c>
      <c r="AO3805" s="95">
        <f t="shared" si="360"/>
        <v>0</v>
      </c>
      <c r="AP3805" s="95">
        <f t="shared" si="361"/>
        <v>0</v>
      </c>
      <c r="AS3805">
        <v>0</v>
      </c>
      <c r="AT3805">
        <v>0</v>
      </c>
      <c r="AU3805" t="e">
        <f t="shared" ca="1" si="362"/>
        <v>#NAME?</v>
      </c>
    </row>
    <row r="3806" spans="1:47" x14ac:dyDescent="0.15">
      <c r="A3806" s="21" t="s">
        <v>5078</v>
      </c>
      <c r="B3806" s="22" t="s">
        <v>17</v>
      </c>
      <c r="C3806" s="42">
        <v>2014</v>
      </c>
      <c r="D3806" s="22" t="s">
        <v>4833</v>
      </c>
      <c r="E3806" s="22"/>
      <c r="F3806" s="23">
        <v>19.73</v>
      </c>
      <c r="G3806" s="23">
        <v>19.73</v>
      </c>
      <c r="H3806" s="24">
        <f t="shared" si="357"/>
        <v>0</v>
      </c>
      <c r="I3806" s="153">
        <v>0</v>
      </c>
      <c r="J3806" s="24">
        <f t="shared" si="358"/>
        <v>0</v>
      </c>
      <c r="K3806" s="25">
        <f t="shared" si="359"/>
        <v>0</v>
      </c>
      <c r="L3806">
        <v>0</v>
      </c>
      <c r="M3806">
        <v>32964608</v>
      </c>
      <c r="N3806">
        <v>42065747</v>
      </c>
      <c r="O3806" s="52">
        <v>0</v>
      </c>
      <c r="P3806" s="52">
        <v>0</v>
      </c>
      <c r="Q3806" s="52">
        <v>0</v>
      </c>
      <c r="R3806" s="52">
        <v>0</v>
      </c>
      <c r="S3806" s="52">
        <v>0</v>
      </c>
      <c r="T3806" s="52">
        <v>0</v>
      </c>
      <c r="U3806" s="52">
        <v>0</v>
      </c>
      <c r="V3806" s="52">
        <v>0</v>
      </c>
      <c r="W3806" s="52">
        <v>0</v>
      </c>
      <c r="X3806" s="52">
        <v>0</v>
      </c>
      <c r="Y3806" s="52">
        <v>0</v>
      </c>
      <c r="Z3806" s="52">
        <v>0</v>
      </c>
      <c r="AA3806" s="25">
        <v>0</v>
      </c>
      <c r="AB3806" s="25">
        <v>0</v>
      </c>
      <c r="AC3806" s="25">
        <v>0</v>
      </c>
      <c r="AD3806" s="25">
        <v>0</v>
      </c>
      <c r="AE3806" s="25">
        <v>0</v>
      </c>
      <c r="AF3806" s="25">
        <v>0</v>
      </c>
      <c r="AG3806" s="25">
        <v>0</v>
      </c>
      <c r="AH3806" s="25">
        <v>0</v>
      </c>
      <c r="AI3806" s="25">
        <v>0</v>
      </c>
      <c r="AJ3806" s="25">
        <v>0</v>
      </c>
      <c r="AK3806" s="25">
        <v>0</v>
      </c>
      <c r="AL3806" s="25">
        <v>0</v>
      </c>
      <c r="AM3806" s="95">
        <v>0</v>
      </c>
      <c r="AN3806" s="95" t="e">
        <f ca="1">IF(MengeInEEGSummieren(M3806),AM3806,0)</f>
        <v>#NAME?</v>
      </c>
      <c r="AO3806" s="95">
        <f t="shared" si="360"/>
        <v>0</v>
      </c>
      <c r="AP3806" s="95">
        <f t="shared" si="361"/>
        <v>0</v>
      </c>
      <c r="AS3806">
        <v>0</v>
      </c>
      <c r="AT3806">
        <v>0</v>
      </c>
      <c r="AU3806" t="e">
        <f t="shared" ca="1" si="362"/>
        <v>#NAME?</v>
      </c>
    </row>
    <row r="3807" spans="1:47" x14ac:dyDescent="0.15">
      <c r="A3807" s="21" t="s">
        <v>5079</v>
      </c>
      <c r="B3807" s="22" t="s">
        <v>17</v>
      </c>
      <c r="C3807" s="42">
        <v>2014</v>
      </c>
      <c r="D3807" s="22" t="s">
        <v>4835</v>
      </c>
      <c r="E3807" s="22"/>
      <c r="F3807" s="23">
        <v>21.73</v>
      </c>
      <c r="G3807" s="23">
        <v>21.73</v>
      </c>
      <c r="H3807" s="24">
        <f t="shared" si="357"/>
        <v>0</v>
      </c>
      <c r="I3807" s="153">
        <v>0</v>
      </c>
      <c r="J3807" s="24">
        <f t="shared" si="358"/>
        <v>0</v>
      </c>
      <c r="K3807" s="25">
        <f t="shared" si="359"/>
        <v>0</v>
      </c>
      <c r="L3807">
        <v>0</v>
      </c>
      <c r="M3807">
        <v>32964608</v>
      </c>
      <c r="N3807">
        <v>42065747</v>
      </c>
      <c r="O3807" s="52">
        <v>0</v>
      </c>
      <c r="P3807" s="52">
        <v>0</v>
      </c>
      <c r="Q3807" s="52">
        <v>0</v>
      </c>
      <c r="R3807" s="52">
        <v>0</v>
      </c>
      <c r="S3807" s="52">
        <v>0</v>
      </c>
      <c r="T3807" s="52">
        <v>0</v>
      </c>
      <c r="U3807" s="52">
        <v>0</v>
      </c>
      <c r="V3807" s="52">
        <v>0</v>
      </c>
      <c r="W3807" s="52">
        <v>0</v>
      </c>
      <c r="X3807" s="52">
        <v>0</v>
      </c>
      <c r="Y3807" s="52">
        <v>0</v>
      </c>
      <c r="Z3807" s="52">
        <v>0</v>
      </c>
      <c r="AA3807" s="25">
        <v>0</v>
      </c>
      <c r="AB3807" s="25">
        <v>0</v>
      </c>
      <c r="AC3807" s="25">
        <v>0</v>
      </c>
      <c r="AD3807" s="25">
        <v>0</v>
      </c>
      <c r="AE3807" s="25">
        <v>0</v>
      </c>
      <c r="AF3807" s="25">
        <v>0</v>
      </c>
      <c r="AG3807" s="25">
        <v>0</v>
      </c>
      <c r="AH3807" s="25">
        <v>0</v>
      </c>
      <c r="AI3807" s="25">
        <v>0</v>
      </c>
      <c r="AJ3807" s="25">
        <v>0</v>
      </c>
      <c r="AK3807" s="25">
        <v>0</v>
      </c>
      <c r="AL3807" s="25">
        <v>0</v>
      </c>
      <c r="AM3807" s="95">
        <v>0</v>
      </c>
      <c r="AN3807" s="95" t="e">
        <f ca="1">IF(MengeInEEGSummieren(M3807),AM3807,0)</f>
        <v>#NAME?</v>
      </c>
      <c r="AO3807" s="95">
        <f t="shared" si="360"/>
        <v>0</v>
      </c>
      <c r="AP3807" s="95">
        <f t="shared" si="361"/>
        <v>0</v>
      </c>
      <c r="AS3807">
        <v>0</v>
      </c>
      <c r="AT3807">
        <v>0</v>
      </c>
      <c r="AU3807" t="e">
        <f t="shared" ca="1" si="362"/>
        <v>#NAME?</v>
      </c>
    </row>
    <row r="3808" spans="1:47" x14ac:dyDescent="0.15">
      <c r="A3808" s="21" t="s">
        <v>5080</v>
      </c>
      <c r="B3808" s="22" t="s">
        <v>17</v>
      </c>
      <c r="C3808" s="42">
        <v>2014</v>
      </c>
      <c r="D3808" s="22" t="s">
        <v>4837</v>
      </c>
      <c r="E3808" s="22"/>
      <c r="F3808" s="23">
        <v>21.73</v>
      </c>
      <c r="G3808" s="23">
        <v>21.73</v>
      </c>
      <c r="H3808" s="24">
        <f t="shared" si="357"/>
        <v>0</v>
      </c>
      <c r="I3808" s="153">
        <v>0</v>
      </c>
      <c r="J3808" s="24">
        <f t="shared" si="358"/>
        <v>0</v>
      </c>
      <c r="K3808" s="25">
        <f t="shared" si="359"/>
        <v>0</v>
      </c>
      <c r="L3808">
        <v>0</v>
      </c>
      <c r="M3808">
        <v>32964608</v>
      </c>
      <c r="N3808">
        <v>42065747</v>
      </c>
      <c r="O3808" s="52">
        <v>0</v>
      </c>
      <c r="P3808" s="52">
        <v>0</v>
      </c>
      <c r="Q3808" s="52">
        <v>0</v>
      </c>
      <c r="R3808" s="52">
        <v>0</v>
      </c>
      <c r="S3808" s="52">
        <v>0</v>
      </c>
      <c r="T3808" s="52">
        <v>0</v>
      </c>
      <c r="U3808" s="52">
        <v>0</v>
      </c>
      <c r="V3808" s="52">
        <v>0</v>
      </c>
      <c r="W3808" s="52">
        <v>0</v>
      </c>
      <c r="X3808" s="52">
        <v>0</v>
      </c>
      <c r="Y3808" s="52">
        <v>0</v>
      </c>
      <c r="Z3808" s="52">
        <v>0</v>
      </c>
      <c r="AA3808" s="25">
        <v>0</v>
      </c>
      <c r="AB3808" s="25">
        <v>0</v>
      </c>
      <c r="AC3808" s="25">
        <v>0</v>
      </c>
      <c r="AD3808" s="25">
        <v>0</v>
      </c>
      <c r="AE3808" s="25">
        <v>0</v>
      </c>
      <c r="AF3808" s="25">
        <v>0</v>
      </c>
      <c r="AG3808" s="25">
        <v>0</v>
      </c>
      <c r="AH3808" s="25">
        <v>0</v>
      </c>
      <c r="AI3808" s="25">
        <v>0</v>
      </c>
      <c r="AJ3808" s="25">
        <v>0</v>
      </c>
      <c r="AK3808" s="25">
        <v>0</v>
      </c>
      <c r="AL3808" s="25">
        <v>0</v>
      </c>
      <c r="AM3808" s="95">
        <v>0</v>
      </c>
      <c r="AN3808" s="95" t="e">
        <f ca="1">IF(MengeInEEGSummieren(M3808),AM3808,0)</f>
        <v>#NAME?</v>
      </c>
      <c r="AO3808" s="95">
        <f t="shared" si="360"/>
        <v>0</v>
      </c>
      <c r="AP3808" s="95">
        <f t="shared" si="361"/>
        <v>0</v>
      </c>
      <c r="AS3808">
        <v>0</v>
      </c>
      <c r="AT3808">
        <v>0</v>
      </c>
      <c r="AU3808" t="e">
        <f t="shared" ca="1" si="362"/>
        <v>#NAME?</v>
      </c>
    </row>
    <row r="3809" spans="1:47" x14ac:dyDescent="0.15">
      <c r="A3809" s="21" t="s">
        <v>5081</v>
      </c>
      <c r="B3809" s="22" t="s">
        <v>17</v>
      </c>
      <c r="C3809" s="42">
        <v>2014</v>
      </c>
      <c r="D3809" s="22" t="s">
        <v>4839</v>
      </c>
      <c r="E3809" s="22"/>
      <c r="F3809" s="23">
        <v>16.61</v>
      </c>
      <c r="G3809" s="23">
        <v>16.61</v>
      </c>
      <c r="H3809" s="24">
        <f t="shared" si="357"/>
        <v>0</v>
      </c>
      <c r="I3809" s="153">
        <v>0</v>
      </c>
      <c r="J3809" s="24">
        <f t="shared" si="358"/>
        <v>0</v>
      </c>
      <c r="K3809" s="25">
        <f t="shared" si="359"/>
        <v>0</v>
      </c>
      <c r="L3809">
        <v>0</v>
      </c>
      <c r="M3809">
        <v>32964608</v>
      </c>
      <c r="N3809">
        <v>42065747</v>
      </c>
      <c r="O3809" s="52">
        <v>0</v>
      </c>
      <c r="P3809" s="52">
        <v>0</v>
      </c>
      <c r="Q3809" s="52">
        <v>0</v>
      </c>
      <c r="R3809" s="52">
        <v>0</v>
      </c>
      <c r="S3809" s="52">
        <v>0</v>
      </c>
      <c r="T3809" s="52">
        <v>0</v>
      </c>
      <c r="U3809" s="52">
        <v>0</v>
      </c>
      <c r="V3809" s="52">
        <v>0</v>
      </c>
      <c r="W3809" s="52">
        <v>0</v>
      </c>
      <c r="X3809" s="52">
        <v>0</v>
      </c>
      <c r="Y3809" s="52">
        <v>0</v>
      </c>
      <c r="Z3809" s="52">
        <v>0</v>
      </c>
      <c r="AA3809" s="25">
        <v>0</v>
      </c>
      <c r="AB3809" s="25">
        <v>0</v>
      </c>
      <c r="AC3809" s="25">
        <v>0</v>
      </c>
      <c r="AD3809" s="25">
        <v>0</v>
      </c>
      <c r="AE3809" s="25">
        <v>0</v>
      </c>
      <c r="AF3809" s="25">
        <v>0</v>
      </c>
      <c r="AG3809" s="25">
        <v>0</v>
      </c>
      <c r="AH3809" s="25">
        <v>0</v>
      </c>
      <c r="AI3809" s="25">
        <v>0</v>
      </c>
      <c r="AJ3809" s="25">
        <v>0</v>
      </c>
      <c r="AK3809" s="25">
        <v>0</v>
      </c>
      <c r="AL3809" s="25">
        <v>0</v>
      </c>
      <c r="AM3809" s="95">
        <v>0</v>
      </c>
      <c r="AN3809" s="95" t="e">
        <f ca="1">IF(MengeInEEGSummieren(M3809),AM3809,0)</f>
        <v>#NAME?</v>
      </c>
      <c r="AO3809" s="95">
        <f t="shared" si="360"/>
        <v>0</v>
      </c>
      <c r="AP3809" s="95">
        <f t="shared" si="361"/>
        <v>0</v>
      </c>
      <c r="AS3809">
        <v>0</v>
      </c>
      <c r="AT3809">
        <v>0</v>
      </c>
      <c r="AU3809" t="e">
        <f t="shared" ca="1" si="362"/>
        <v>#NAME?</v>
      </c>
    </row>
    <row r="3810" spans="1:47" x14ac:dyDescent="0.15">
      <c r="A3810" s="21" t="s">
        <v>5082</v>
      </c>
      <c r="B3810" s="22" t="s">
        <v>17</v>
      </c>
      <c r="C3810" s="42">
        <v>2014</v>
      </c>
      <c r="D3810" s="22" t="s">
        <v>4841</v>
      </c>
      <c r="E3810" s="22"/>
      <c r="F3810" s="23">
        <v>22.61</v>
      </c>
      <c r="G3810" s="23">
        <v>22.61</v>
      </c>
      <c r="H3810" s="24">
        <f t="shared" si="357"/>
        <v>0</v>
      </c>
      <c r="I3810" s="153">
        <v>0</v>
      </c>
      <c r="J3810" s="24">
        <f t="shared" si="358"/>
        <v>0</v>
      </c>
      <c r="K3810" s="25">
        <f t="shared" si="359"/>
        <v>0</v>
      </c>
      <c r="L3810">
        <v>0</v>
      </c>
      <c r="M3810">
        <v>32964608</v>
      </c>
      <c r="N3810">
        <v>42065747</v>
      </c>
      <c r="O3810" s="52">
        <v>0</v>
      </c>
      <c r="P3810" s="52">
        <v>0</v>
      </c>
      <c r="Q3810" s="52">
        <v>0</v>
      </c>
      <c r="R3810" s="52">
        <v>0</v>
      </c>
      <c r="S3810" s="52">
        <v>0</v>
      </c>
      <c r="T3810" s="52">
        <v>0</v>
      </c>
      <c r="U3810" s="52">
        <v>0</v>
      </c>
      <c r="V3810" s="52">
        <v>0</v>
      </c>
      <c r="W3810" s="52">
        <v>0</v>
      </c>
      <c r="X3810" s="52">
        <v>0</v>
      </c>
      <c r="Y3810" s="52">
        <v>0</v>
      </c>
      <c r="Z3810" s="52">
        <v>0</v>
      </c>
      <c r="AA3810" s="25">
        <v>0</v>
      </c>
      <c r="AB3810" s="25">
        <v>0</v>
      </c>
      <c r="AC3810" s="25">
        <v>0</v>
      </c>
      <c r="AD3810" s="25">
        <v>0</v>
      </c>
      <c r="AE3810" s="25">
        <v>0</v>
      </c>
      <c r="AF3810" s="25">
        <v>0</v>
      </c>
      <c r="AG3810" s="25">
        <v>0</v>
      </c>
      <c r="AH3810" s="25">
        <v>0</v>
      </c>
      <c r="AI3810" s="25">
        <v>0</v>
      </c>
      <c r="AJ3810" s="25">
        <v>0</v>
      </c>
      <c r="AK3810" s="25">
        <v>0</v>
      </c>
      <c r="AL3810" s="25">
        <v>0</v>
      </c>
      <c r="AM3810" s="95">
        <v>0</v>
      </c>
      <c r="AN3810" s="95" t="e">
        <f ca="1">IF(MengeInEEGSummieren(M3810),AM3810,0)</f>
        <v>#NAME?</v>
      </c>
      <c r="AO3810" s="95">
        <f t="shared" si="360"/>
        <v>0</v>
      </c>
      <c r="AP3810" s="95">
        <f t="shared" si="361"/>
        <v>0</v>
      </c>
      <c r="AS3810">
        <v>0</v>
      </c>
      <c r="AT3810">
        <v>0</v>
      </c>
      <c r="AU3810" t="e">
        <f t="shared" ca="1" si="362"/>
        <v>#NAME?</v>
      </c>
    </row>
    <row r="3811" spans="1:47" x14ac:dyDescent="0.15">
      <c r="A3811" s="21" t="s">
        <v>5083</v>
      </c>
      <c r="B3811" s="22" t="s">
        <v>17</v>
      </c>
      <c r="C3811" s="42">
        <v>2014</v>
      </c>
      <c r="D3811" s="22" t="s">
        <v>4843</v>
      </c>
      <c r="E3811" s="22"/>
      <c r="F3811" s="23">
        <v>24.61</v>
      </c>
      <c r="G3811" s="23">
        <v>24.61</v>
      </c>
      <c r="H3811" s="24">
        <f t="shared" si="357"/>
        <v>0</v>
      </c>
      <c r="I3811" s="153">
        <v>0</v>
      </c>
      <c r="J3811" s="24">
        <f t="shared" si="358"/>
        <v>0</v>
      </c>
      <c r="K3811" s="25">
        <f t="shared" si="359"/>
        <v>0</v>
      </c>
      <c r="L3811">
        <v>0</v>
      </c>
      <c r="M3811">
        <v>32964608</v>
      </c>
      <c r="N3811">
        <v>42065747</v>
      </c>
      <c r="O3811" s="52">
        <v>0</v>
      </c>
      <c r="P3811" s="52">
        <v>0</v>
      </c>
      <c r="Q3811" s="52">
        <v>0</v>
      </c>
      <c r="R3811" s="52">
        <v>0</v>
      </c>
      <c r="S3811" s="52">
        <v>0</v>
      </c>
      <c r="T3811" s="52">
        <v>0</v>
      </c>
      <c r="U3811" s="52">
        <v>0</v>
      </c>
      <c r="V3811" s="52">
        <v>0</v>
      </c>
      <c r="W3811" s="52">
        <v>0</v>
      </c>
      <c r="X3811" s="52">
        <v>0</v>
      </c>
      <c r="Y3811" s="52">
        <v>0</v>
      </c>
      <c r="Z3811" s="52">
        <v>0</v>
      </c>
      <c r="AA3811" s="25">
        <v>0</v>
      </c>
      <c r="AB3811" s="25">
        <v>0</v>
      </c>
      <c r="AC3811" s="25">
        <v>0</v>
      </c>
      <c r="AD3811" s="25">
        <v>0</v>
      </c>
      <c r="AE3811" s="25">
        <v>0</v>
      </c>
      <c r="AF3811" s="25">
        <v>0</v>
      </c>
      <c r="AG3811" s="25">
        <v>0</v>
      </c>
      <c r="AH3811" s="25">
        <v>0</v>
      </c>
      <c r="AI3811" s="25">
        <v>0</v>
      </c>
      <c r="AJ3811" s="25">
        <v>0</v>
      </c>
      <c r="AK3811" s="25">
        <v>0</v>
      </c>
      <c r="AL3811" s="25">
        <v>0</v>
      </c>
      <c r="AM3811" s="95">
        <v>0</v>
      </c>
      <c r="AN3811" s="95" t="e">
        <f ca="1">IF(MengeInEEGSummieren(M3811),AM3811,0)</f>
        <v>#NAME?</v>
      </c>
      <c r="AO3811" s="95">
        <f t="shared" si="360"/>
        <v>0</v>
      </c>
      <c r="AP3811" s="95">
        <f t="shared" si="361"/>
        <v>0</v>
      </c>
      <c r="AS3811">
        <v>0</v>
      </c>
      <c r="AT3811">
        <v>0</v>
      </c>
      <c r="AU3811" t="e">
        <f t="shared" ca="1" si="362"/>
        <v>#NAME?</v>
      </c>
    </row>
    <row r="3812" spans="1:47" x14ac:dyDescent="0.15">
      <c r="A3812" s="21" t="s">
        <v>5084</v>
      </c>
      <c r="B3812" s="22" t="s">
        <v>17</v>
      </c>
      <c r="C3812" s="42">
        <v>2014</v>
      </c>
      <c r="D3812" s="22" t="s">
        <v>4845</v>
      </c>
      <c r="E3812" s="22"/>
      <c r="F3812" s="23">
        <v>24.61</v>
      </c>
      <c r="G3812" s="23">
        <v>24.61</v>
      </c>
      <c r="H3812" s="24">
        <f t="shared" si="357"/>
        <v>0</v>
      </c>
      <c r="I3812" s="153">
        <v>0</v>
      </c>
      <c r="J3812" s="24">
        <f t="shared" si="358"/>
        <v>0</v>
      </c>
      <c r="K3812" s="25">
        <f t="shared" si="359"/>
        <v>0</v>
      </c>
      <c r="L3812">
        <v>0</v>
      </c>
      <c r="M3812">
        <v>32964608</v>
      </c>
      <c r="N3812">
        <v>42065747</v>
      </c>
      <c r="O3812" s="52">
        <v>0</v>
      </c>
      <c r="P3812" s="52">
        <v>0</v>
      </c>
      <c r="Q3812" s="52">
        <v>0</v>
      </c>
      <c r="R3812" s="52">
        <v>0</v>
      </c>
      <c r="S3812" s="52">
        <v>0</v>
      </c>
      <c r="T3812" s="52">
        <v>0</v>
      </c>
      <c r="U3812" s="52">
        <v>0</v>
      </c>
      <c r="V3812" s="52">
        <v>0</v>
      </c>
      <c r="W3812" s="52">
        <v>0</v>
      </c>
      <c r="X3812" s="52">
        <v>0</v>
      </c>
      <c r="Y3812" s="52">
        <v>0</v>
      </c>
      <c r="Z3812" s="52">
        <v>0</v>
      </c>
      <c r="AA3812" s="25">
        <v>0</v>
      </c>
      <c r="AB3812" s="25">
        <v>0</v>
      </c>
      <c r="AC3812" s="25">
        <v>0</v>
      </c>
      <c r="AD3812" s="25">
        <v>0</v>
      </c>
      <c r="AE3812" s="25">
        <v>0</v>
      </c>
      <c r="AF3812" s="25">
        <v>0</v>
      </c>
      <c r="AG3812" s="25">
        <v>0</v>
      </c>
      <c r="AH3812" s="25">
        <v>0</v>
      </c>
      <c r="AI3812" s="25">
        <v>0</v>
      </c>
      <c r="AJ3812" s="25">
        <v>0</v>
      </c>
      <c r="AK3812" s="25">
        <v>0</v>
      </c>
      <c r="AL3812" s="25">
        <v>0</v>
      </c>
      <c r="AM3812" s="95">
        <v>0</v>
      </c>
      <c r="AN3812" s="95" t="e">
        <f ca="1">IF(MengeInEEGSummieren(M3812),AM3812,0)</f>
        <v>#NAME?</v>
      </c>
      <c r="AO3812" s="95">
        <f t="shared" si="360"/>
        <v>0</v>
      </c>
      <c r="AP3812" s="95">
        <f t="shared" si="361"/>
        <v>0</v>
      </c>
      <c r="AS3812">
        <v>0</v>
      </c>
      <c r="AT3812">
        <v>0</v>
      </c>
      <c r="AU3812" t="e">
        <f t="shared" ca="1" si="362"/>
        <v>#NAME?</v>
      </c>
    </row>
    <row r="3813" spans="1:47" x14ac:dyDescent="0.15">
      <c r="A3813" s="21" t="s">
        <v>5085</v>
      </c>
      <c r="B3813" s="22" t="s">
        <v>17</v>
      </c>
      <c r="C3813" s="42">
        <v>2014</v>
      </c>
      <c r="D3813" s="22" t="s">
        <v>4847</v>
      </c>
      <c r="E3813" s="22"/>
      <c r="F3813" s="23">
        <v>15.65</v>
      </c>
      <c r="G3813" s="23">
        <v>15.65</v>
      </c>
      <c r="H3813" s="24">
        <f t="shared" si="357"/>
        <v>0</v>
      </c>
      <c r="I3813" s="153">
        <v>0</v>
      </c>
      <c r="J3813" s="24">
        <f t="shared" si="358"/>
        <v>0</v>
      </c>
      <c r="K3813" s="25">
        <f t="shared" si="359"/>
        <v>0</v>
      </c>
      <c r="L3813">
        <v>0</v>
      </c>
      <c r="M3813">
        <v>32964608</v>
      </c>
      <c r="N3813">
        <v>42065747</v>
      </c>
      <c r="O3813" s="52">
        <v>0</v>
      </c>
      <c r="P3813" s="52">
        <v>0</v>
      </c>
      <c r="Q3813" s="52">
        <v>0</v>
      </c>
      <c r="R3813" s="52">
        <v>0</v>
      </c>
      <c r="S3813" s="52">
        <v>0</v>
      </c>
      <c r="T3813" s="52">
        <v>0</v>
      </c>
      <c r="U3813" s="52">
        <v>0</v>
      </c>
      <c r="V3813" s="52">
        <v>0</v>
      </c>
      <c r="W3813" s="52">
        <v>0</v>
      </c>
      <c r="X3813" s="52">
        <v>0</v>
      </c>
      <c r="Y3813" s="52">
        <v>0</v>
      </c>
      <c r="Z3813" s="52">
        <v>0</v>
      </c>
      <c r="AA3813" s="25">
        <v>0</v>
      </c>
      <c r="AB3813" s="25">
        <v>0</v>
      </c>
      <c r="AC3813" s="25">
        <v>0</v>
      </c>
      <c r="AD3813" s="25">
        <v>0</v>
      </c>
      <c r="AE3813" s="25">
        <v>0</v>
      </c>
      <c r="AF3813" s="25">
        <v>0</v>
      </c>
      <c r="AG3813" s="25">
        <v>0</v>
      </c>
      <c r="AH3813" s="25">
        <v>0</v>
      </c>
      <c r="AI3813" s="25">
        <v>0</v>
      </c>
      <c r="AJ3813" s="25">
        <v>0</v>
      </c>
      <c r="AK3813" s="25">
        <v>0</v>
      </c>
      <c r="AL3813" s="25">
        <v>0</v>
      </c>
      <c r="AM3813" s="95">
        <v>0</v>
      </c>
      <c r="AN3813" s="95" t="e">
        <f ca="1">IF(MengeInEEGSummieren(M3813),AM3813,0)</f>
        <v>#NAME?</v>
      </c>
      <c r="AO3813" s="95">
        <f t="shared" si="360"/>
        <v>0</v>
      </c>
      <c r="AP3813" s="95">
        <f t="shared" si="361"/>
        <v>0</v>
      </c>
      <c r="AS3813">
        <v>0</v>
      </c>
      <c r="AT3813">
        <v>0</v>
      </c>
      <c r="AU3813" t="e">
        <f t="shared" ca="1" si="362"/>
        <v>#NAME?</v>
      </c>
    </row>
    <row r="3814" spans="1:47" x14ac:dyDescent="0.15">
      <c r="A3814" s="21" t="s">
        <v>5086</v>
      </c>
      <c r="B3814" s="22" t="s">
        <v>17</v>
      </c>
      <c r="C3814" s="42">
        <v>2014</v>
      </c>
      <c r="D3814" s="22" t="s">
        <v>4849</v>
      </c>
      <c r="E3814" s="22"/>
      <c r="F3814" s="23">
        <v>21.65</v>
      </c>
      <c r="G3814" s="23">
        <v>21.65</v>
      </c>
      <c r="H3814" s="24">
        <f t="shared" si="357"/>
        <v>0</v>
      </c>
      <c r="I3814" s="153">
        <v>0</v>
      </c>
      <c r="J3814" s="24">
        <f t="shared" si="358"/>
        <v>0</v>
      </c>
      <c r="K3814" s="25">
        <f t="shared" si="359"/>
        <v>0</v>
      </c>
      <c r="L3814">
        <v>0</v>
      </c>
      <c r="M3814">
        <v>32964608</v>
      </c>
      <c r="N3814">
        <v>42065747</v>
      </c>
      <c r="O3814" s="52">
        <v>0</v>
      </c>
      <c r="P3814" s="52">
        <v>0</v>
      </c>
      <c r="Q3814" s="52">
        <v>0</v>
      </c>
      <c r="R3814" s="52">
        <v>0</v>
      </c>
      <c r="S3814" s="52">
        <v>0</v>
      </c>
      <c r="T3814" s="52">
        <v>0</v>
      </c>
      <c r="U3814" s="52">
        <v>0</v>
      </c>
      <c r="V3814" s="52">
        <v>0</v>
      </c>
      <c r="W3814" s="52">
        <v>0</v>
      </c>
      <c r="X3814" s="52">
        <v>0</v>
      </c>
      <c r="Y3814" s="52">
        <v>0</v>
      </c>
      <c r="Z3814" s="52">
        <v>0</v>
      </c>
      <c r="AA3814" s="25">
        <v>0</v>
      </c>
      <c r="AB3814" s="25">
        <v>0</v>
      </c>
      <c r="AC3814" s="25">
        <v>0</v>
      </c>
      <c r="AD3814" s="25">
        <v>0</v>
      </c>
      <c r="AE3814" s="25">
        <v>0</v>
      </c>
      <c r="AF3814" s="25">
        <v>0</v>
      </c>
      <c r="AG3814" s="25">
        <v>0</v>
      </c>
      <c r="AH3814" s="25">
        <v>0</v>
      </c>
      <c r="AI3814" s="25">
        <v>0</v>
      </c>
      <c r="AJ3814" s="25">
        <v>0</v>
      </c>
      <c r="AK3814" s="25">
        <v>0</v>
      </c>
      <c r="AL3814" s="25">
        <v>0</v>
      </c>
      <c r="AM3814" s="95">
        <v>0</v>
      </c>
      <c r="AN3814" s="95" t="e">
        <f ca="1">IF(MengeInEEGSummieren(M3814),AM3814,0)</f>
        <v>#NAME?</v>
      </c>
      <c r="AO3814" s="95">
        <f t="shared" si="360"/>
        <v>0</v>
      </c>
      <c r="AP3814" s="95">
        <f t="shared" si="361"/>
        <v>0</v>
      </c>
      <c r="AS3814">
        <v>0</v>
      </c>
      <c r="AT3814">
        <v>0</v>
      </c>
      <c r="AU3814" t="e">
        <f t="shared" ca="1" si="362"/>
        <v>#NAME?</v>
      </c>
    </row>
    <row r="3815" spans="1:47" x14ac:dyDescent="0.15">
      <c r="A3815" s="21" t="s">
        <v>5087</v>
      </c>
      <c r="B3815" s="22" t="s">
        <v>17</v>
      </c>
      <c r="C3815" s="42">
        <v>2014</v>
      </c>
      <c r="D3815" s="22" t="s">
        <v>4851</v>
      </c>
      <c r="E3815" s="22"/>
      <c r="F3815" s="23">
        <v>23.65</v>
      </c>
      <c r="G3815" s="23">
        <v>23.65</v>
      </c>
      <c r="H3815" s="24">
        <f t="shared" si="357"/>
        <v>0</v>
      </c>
      <c r="I3815" s="153">
        <v>0</v>
      </c>
      <c r="J3815" s="24">
        <f t="shared" si="358"/>
        <v>0</v>
      </c>
      <c r="K3815" s="25">
        <f t="shared" si="359"/>
        <v>0</v>
      </c>
      <c r="L3815">
        <v>0</v>
      </c>
      <c r="M3815">
        <v>32964608</v>
      </c>
      <c r="N3815">
        <v>42065747</v>
      </c>
      <c r="O3815" s="52">
        <v>0</v>
      </c>
      <c r="P3815" s="52">
        <v>0</v>
      </c>
      <c r="Q3815" s="52">
        <v>0</v>
      </c>
      <c r="R3815" s="52">
        <v>0</v>
      </c>
      <c r="S3815" s="52">
        <v>0</v>
      </c>
      <c r="T3815" s="52">
        <v>0</v>
      </c>
      <c r="U3815" s="52">
        <v>0</v>
      </c>
      <c r="V3815" s="52">
        <v>0</v>
      </c>
      <c r="W3815" s="52">
        <v>0</v>
      </c>
      <c r="X3815" s="52">
        <v>0</v>
      </c>
      <c r="Y3815" s="52">
        <v>0</v>
      </c>
      <c r="Z3815" s="52">
        <v>0</v>
      </c>
      <c r="AA3815" s="25">
        <v>0</v>
      </c>
      <c r="AB3815" s="25">
        <v>0</v>
      </c>
      <c r="AC3815" s="25">
        <v>0</v>
      </c>
      <c r="AD3815" s="25">
        <v>0</v>
      </c>
      <c r="AE3815" s="25">
        <v>0</v>
      </c>
      <c r="AF3815" s="25">
        <v>0</v>
      </c>
      <c r="AG3815" s="25">
        <v>0</v>
      </c>
      <c r="AH3815" s="25">
        <v>0</v>
      </c>
      <c r="AI3815" s="25">
        <v>0</v>
      </c>
      <c r="AJ3815" s="25">
        <v>0</v>
      </c>
      <c r="AK3815" s="25">
        <v>0</v>
      </c>
      <c r="AL3815" s="25">
        <v>0</v>
      </c>
      <c r="AM3815" s="95">
        <v>0</v>
      </c>
      <c r="AN3815" s="95" t="e">
        <f ca="1">IF(MengeInEEGSummieren(M3815),AM3815,0)</f>
        <v>#NAME?</v>
      </c>
      <c r="AO3815" s="95">
        <f t="shared" si="360"/>
        <v>0</v>
      </c>
      <c r="AP3815" s="95">
        <f t="shared" si="361"/>
        <v>0</v>
      </c>
      <c r="AS3815">
        <v>0</v>
      </c>
      <c r="AT3815">
        <v>0</v>
      </c>
      <c r="AU3815" t="e">
        <f t="shared" ca="1" si="362"/>
        <v>#NAME?</v>
      </c>
    </row>
    <row r="3816" spans="1:47" x14ac:dyDescent="0.15">
      <c r="A3816" s="21" t="s">
        <v>5088</v>
      </c>
      <c r="B3816" s="22" t="s">
        <v>17</v>
      </c>
      <c r="C3816" s="42">
        <v>2014</v>
      </c>
      <c r="D3816" s="22" t="s">
        <v>4853</v>
      </c>
      <c r="E3816" s="22"/>
      <c r="F3816" s="23">
        <v>23.65</v>
      </c>
      <c r="G3816" s="23">
        <v>23.65</v>
      </c>
      <c r="H3816" s="24">
        <f t="shared" si="357"/>
        <v>0</v>
      </c>
      <c r="I3816" s="153">
        <v>0</v>
      </c>
      <c r="J3816" s="24">
        <f t="shared" si="358"/>
        <v>0</v>
      </c>
      <c r="K3816" s="25">
        <f t="shared" si="359"/>
        <v>0</v>
      </c>
      <c r="L3816">
        <v>0</v>
      </c>
      <c r="M3816">
        <v>32964608</v>
      </c>
      <c r="N3816">
        <v>42065747</v>
      </c>
      <c r="O3816" s="52">
        <v>0</v>
      </c>
      <c r="P3816" s="52">
        <v>0</v>
      </c>
      <c r="Q3816" s="52">
        <v>0</v>
      </c>
      <c r="R3816" s="52">
        <v>0</v>
      </c>
      <c r="S3816" s="52">
        <v>0</v>
      </c>
      <c r="T3816" s="52">
        <v>0</v>
      </c>
      <c r="U3816" s="52">
        <v>0</v>
      </c>
      <c r="V3816" s="52">
        <v>0</v>
      </c>
      <c r="W3816" s="52">
        <v>0</v>
      </c>
      <c r="X3816" s="52">
        <v>0</v>
      </c>
      <c r="Y3816" s="52">
        <v>0</v>
      </c>
      <c r="Z3816" s="52">
        <v>0</v>
      </c>
      <c r="AA3816" s="25">
        <v>0</v>
      </c>
      <c r="AB3816" s="25">
        <v>0</v>
      </c>
      <c r="AC3816" s="25">
        <v>0</v>
      </c>
      <c r="AD3816" s="25">
        <v>0</v>
      </c>
      <c r="AE3816" s="25">
        <v>0</v>
      </c>
      <c r="AF3816" s="25">
        <v>0</v>
      </c>
      <c r="AG3816" s="25">
        <v>0</v>
      </c>
      <c r="AH3816" s="25">
        <v>0</v>
      </c>
      <c r="AI3816" s="25">
        <v>0</v>
      </c>
      <c r="AJ3816" s="25">
        <v>0</v>
      </c>
      <c r="AK3816" s="25">
        <v>0</v>
      </c>
      <c r="AL3816" s="25">
        <v>0</v>
      </c>
      <c r="AM3816" s="95">
        <v>0</v>
      </c>
      <c r="AN3816" s="95" t="e">
        <f ca="1">IF(MengeInEEGSummieren(M3816),AM3816,0)</f>
        <v>#NAME?</v>
      </c>
      <c r="AO3816" s="95">
        <f t="shared" si="360"/>
        <v>0</v>
      </c>
      <c r="AP3816" s="95">
        <f t="shared" si="361"/>
        <v>0</v>
      </c>
      <c r="AS3816">
        <v>0</v>
      </c>
      <c r="AT3816">
        <v>0</v>
      </c>
      <c r="AU3816" t="e">
        <f t="shared" ca="1" si="362"/>
        <v>#NAME?</v>
      </c>
    </row>
    <row r="3817" spans="1:47" x14ac:dyDescent="0.15">
      <c r="A3817" s="21" t="s">
        <v>5089</v>
      </c>
      <c r="B3817" s="22" t="s">
        <v>17</v>
      </c>
      <c r="C3817" s="42">
        <v>2014</v>
      </c>
      <c r="D3817" s="22" t="s">
        <v>4855</v>
      </c>
      <c r="E3817" s="22"/>
      <c r="F3817" s="23">
        <v>14.69</v>
      </c>
      <c r="G3817" s="23">
        <v>14.69</v>
      </c>
      <c r="H3817" s="24">
        <f t="shared" si="357"/>
        <v>0</v>
      </c>
      <c r="I3817" s="153">
        <v>0</v>
      </c>
      <c r="J3817" s="24">
        <f t="shared" si="358"/>
        <v>0</v>
      </c>
      <c r="K3817" s="25">
        <f t="shared" si="359"/>
        <v>0</v>
      </c>
      <c r="L3817">
        <v>0</v>
      </c>
      <c r="M3817">
        <v>32964608</v>
      </c>
      <c r="N3817">
        <v>42065747</v>
      </c>
      <c r="O3817" s="52">
        <v>0</v>
      </c>
      <c r="P3817" s="52">
        <v>0</v>
      </c>
      <c r="Q3817" s="52">
        <v>0</v>
      </c>
      <c r="R3817" s="52">
        <v>0</v>
      </c>
      <c r="S3817" s="52">
        <v>0</v>
      </c>
      <c r="T3817" s="52">
        <v>0</v>
      </c>
      <c r="U3817" s="52">
        <v>0</v>
      </c>
      <c r="V3817" s="52">
        <v>0</v>
      </c>
      <c r="W3817" s="52">
        <v>0</v>
      </c>
      <c r="X3817" s="52">
        <v>0</v>
      </c>
      <c r="Y3817" s="52">
        <v>0</v>
      </c>
      <c r="Z3817" s="52">
        <v>0</v>
      </c>
      <c r="AA3817" s="25">
        <v>0</v>
      </c>
      <c r="AB3817" s="25">
        <v>0</v>
      </c>
      <c r="AC3817" s="25">
        <v>0</v>
      </c>
      <c r="AD3817" s="25">
        <v>0</v>
      </c>
      <c r="AE3817" s="25">
        <v>0</v>
      </c>
      <c r="AF3817" s="25">
        <v>0</v>
      </c>
      <c r="AG3817" s="25">
        <v>0</v>
      </c>
      <c r="AH3817" s="25">
        <v>0</v>
      </c>
      <c r="AI3817" s="25">
        <v>0</v>
      </c>
      <c r="AJ3817" s="25">
        <v>0</v>
      </c>
      <c r="AK3817" s="25">
        <v>0</v>
      </c>
      <c r="AL3817" s="25">
        <v>0</v>
      </c>
      <c r="AM3817" s="95">
        <v>0</v>
      </c>
      <c r="AN3817" s="95" t="e">
        <f ca="1">IF(MengeInEEGSummieren(M3817),AM3817,0)</f>
        <v>#NAME?</v>
      </c>
      <c r="AO3817" s="95">
        <f t="shared" si="360"/>
        <v>0</v>
      </c>
      <c r="AP3817" s="95">
        <f t="shared" si="361"/>
        <v>0</v>
      </c>
      <c r="AS3817">
        <v>0</v>
      </c>
      <c r="AT3817">
        <v>0</v>
      </c>
      <c r="AU3817" t="e">
        <f t="shared" ca="1" si="362"/>
        <v>#NAME?</v>
      </c>
    </row>
    <row r="3818" spans="1:47" x14ac:dyDescent="0.15">
      <c r="A3818" s="21" t="s">
        <v>5090</v>
      </c>
      <c r="B3818" s="22" t="s">
        <v>17</v>
      </c>
      <c r="C3818" s="42">
        <v>2014</v>
      </c>
      <c r="D3818" s="22" t="s">
        <v>4857</v>
      </c>
      <c r="E3818" s="22"/>
      <c r="F3818" s="23">
        <v>20.69</v>
      </c>
      <c r="G3818" s="23">
        <v>20.69</v>
      </c>
      <c r="H3818" s="24">
        <f t="shared" si="357"/>
        <v>0</v>
      </c>
      <c r="I3818" s="153">
        <v>0</v>
      </c>
      <c r="J3818" s="24">
        <f t="shared" si="358"/>
        <v>0</v>
      </c>
      <c r="K3818" s="25">
        <f t="shared" si="359"/>
        <v>0</v>
      </c>
      <c r="L3818">
        <v>0</v>
      </c>
      <c r="M3818">
        <v>32964608</v>
      </c>
      <c r="N3818">
        <v>42065747</v>
      </c>
      <c r="O3818" s="52">
        <v>0</v>
      </c>
      <c r="P3818" s="52">
        <v>0</v>
      </c>
      <c r="Q3818" s="52">
        <v>0</v>
      </c>
      <c r="R3818" s="52">
        <v>0</v>
      </c>
      <c r="S3818" s="52">
        <v>0</v>
      </c>
      <c r="T3818" s="52">
        <v>0</v>
      </c>
      <c r="U3818" s="52">
        <v>0</v>
      </c>
      <c r="V3818" s="52">
        <v>0</v>
      </c>
      <c r="W3818" s="52">
        <v>0</v>
      </c>
      <c r="X3818" s="52">
        <v>0</v>
      </c>
      <c r="Y3818" s="52">
        <v>0</v>
      </c>
      <c r="Z3818" s="52">
        <v>0</v>
      </c>
      <c r="AA3818" s="25">
        <v>0</v>
      </c>
      <c r="AB3818" s="25">
        <v>0</v>
      </c>
      <c r="AC3818" s="25">
        <v>0</v>
      </c>
      <c r="AD3818" s="25">
        <v>0</v>
      </c>
      <c r="AE3818" s="25">
        <v>0</v>
      </c>
      <c r="AF3818" s="25">
        <v>0</v>
      </c>
      <c r="AG3818" s="25">
        <v>0</v>
      </c>
      <c r="AH3818" s="25">
        <v>0</v>
      </c>
      <c r="AI3818" s="25">
        <v>0</v>
      </c>
      <c r="AJ3818" s="25">
        <v>0</v>
      </c>
      <c r="AK3818" s="25">
        <v>0</v>
      </c>
      <c r="AL3818" s="25">
        <v>0</v>
      </c>
      <c r="AM3818" s="95">
        <v>0</v>
      </c>
      <c r="AN3818" s="95" t="e">
        <f ca="1">IF(MengeInEEGSummieren(M3818),AM3818,0)</f>
        <v>#NAME?</v>
      </c>
      <c r="AO3818" s="95">
        <f t="shared" si="360"/>
        <v>0</v>
      </c>
      <c r="AP3818" s="95">
        <f t="shared" si="361"/>
        <v>0</v>
      </c>
      <c r="AS3818">
        <v>0</v>
      </c>
      <c r="AT3818">
        <v>0</v>
      </c>
      <c r="AU3818" t="e">
        <f t="shared" ca="1" si="362"/>
        <v>#NAME?</v>
      </c>
    </row>
    <row r="3819" spans="1:47" x14ac:dyDescent="0.15">
      <c r="A3819" s="21" t="s">
        <v>5091</v>
      </c>
      <c r="B3819" s="22" t="s">
        <v>17</v>
      </c>
      <c r="C3819" s="42">
        <v>2014</v>
      </c>
      <c r="D3819" s="22" t="s">
        <v>4859</v>
      </c>
      <c r="E3819" s="22"/>
      <c r="F3819" s="23">
        <v>22.69</v>
      </c>
      <c r="G3819" s="23">
        <v>22.69</v>
      </c>
      <c r="H3819" s="24">
        <f t="shared" si="357"/>
        <v>0</v>
      </c>
      <c r="I3819" s="153">
        <v>0</v>
      </c>
      <c r="J3819" s="24">
        <f t="shared" si="358"/>
        <v>0</v>
      </c>
      <c r="K3819" s="25">
        <f t="shared" si="359"/>
        <v>0</v>
      </c>
      <c r="L3819">
        <v>0</v>
      </c>
      <c r="M3819">
        <v>32964608</v>
      </c>
      <c r="N3819">
        <v>42065747</v>
      </c>
      <c r="O3819" s="52">
        <v>0</v>
      </c>
      <c r="P3819" s="52">
        <v>0</v>
      </c>
      <c r="Q3819" s="52">
        <v>0</v>
      </c>
      <c r="R3819" s="52">
        <v>0</v>
      </c>
      <c r="S3819" s="52">
        <v>0</v>
      </c>
      <c r="T3819" s="52">
        <v>0</v>
      </c>
      <c r="U3819" s="52">
        <v>0</v>
      </c>
      <c r="V3819" s="52">
        <v>0</v>
      </c>
      <c r="W3819" s="52">
        <v>0</v>
      </c>
      <c r="X3819" s="52">
        <v>0</v>
      </c>
      <c r="Y3819" s="52">
        <v>0</v>
      </c>
      <c r="Z3819" s="52">
        <v>0</v>
      </c>
      <c r="AA3819" s="25">
        <v>0</v>
      </c>
      <c r="AB3819" s="25">
        <v>0</v>
      </c>
      <c r="AC3819" s="25">
        <v>0</v>
      </c>
      <c r="AD3819" s="25">
        <v>0</v>
      </c>
      <c r="AE3819" s="25">
        <v>0</v>
      </c>
      <c r="AF3819" s="25">
        <v>0</v>
      </c>
      <c r="AG3819" s="25">
        <v>0</v>
      </c>
      <c r="AH3819" s="25">
        <v>0</v>
      </c>
      <c r="AI3819" s="25">
        <v>0</v>
      </c>
      <c r="AJ3819" s="25">
        <v>0</v>
      </c>
      <c r="AK3819" s="25">
        <v>0</v>
      </c>
      <c r="AL3819" s="25">
        <v>0</v>
      </c>
      <c r="AM3819" s="95">
        <v>0</v>
      </c>
      <c r="AN3819" s="95" t="e">
        <f ca="1">IF(MengeInEEGSummieren(M3819),AM3819,0)</f>
        <v>#NAME?</v>
      </c>
      <c r="AO3819" s="95">
        <f t="shared" si="360"/>
        <v>0</v>
      </c>
      <c r="AP3819" s="95">
        <f t="shared" si="361"/>
        <v>0</v>
      </c>
      <c r="AS3819">
        <v>0</v>
      </c>
      <c r="AT3819">
        <v>0</v>
      </c>
      <c r="AU3819" t="e">
        <f t="shared" ca="1" si="362"/>
        <v>#NAME?</v>
      </c>
    </row>
    <row r="3820" spans="1:47" x14ac:dyDescent="0.15">
      <c r="A3820" s="21" t="s">
        <v>5092</v>
      </c>
      <c r="B3820" s="22" t="s">
        <v>17</v>
      </c>
      <c r="C3820" s="42">
        <v>2014</v>
      </c>
      <c r="D3820" s="22" t="s">
        <v>4861</v>
      </c>
      <c r="E3820" s="22"/>
      <c r="F3820" s="23">
        <v>22.69</v>
      </c>
      <c r="G3820" s="23">
        <v>22.69</v>
      </c>
      <c r="H3820" s="24">
        <f t="shared" si="357"/>
        <v>0</v>
      </c>
      <c r="I3820" s="153">
        <v>0</v>
      </c>
      <c r="J3820" s="24">
        <f t="shared" si="358"/>
        <v>0</v>
      </c>
      <c r="K3820" s="25">
        <f t="shared" si="359"/>
        <v>0</v>
      </c>
      <c r="L3820">
        <v>0</v>
      </c>
      <c r="M3820">
        <v>32964608</v>
      </c>
      <c r="N3820">
        <v>42065747</v>
      </c>
      <c r="O3820" s="52">
        <v>0</v>
      </c>
      <c r="P3820" s="52">
        <v>0</v>
      </c>
      <c r="Q3820" s="52">
        <v>0</v>
      </c>
      <c r="R3820" s="52">
        <v>0</v>
      </c>
      <c r="S3820" s="52">
        <v>0</v>
      </c>
      <c r="T3820" s="52">
        <v>0</v>
      </c>
      <c r="U3820" s="52">
        <v>0</v>
      </c>
      <c r="V3820" s="52">
        <v>0</v>
      </c>
      <c r="W3820" s="52">
        <v>0</v>
      </c>
      <c r="X3820" s="52">
        <v>0</v>
      </c>
      <c r="Y3820" s="52">
        <v>0</v>
      </c>
      <c r="Z3820" s="52">
        <v>0</v>
      </c>
      <c r="AA3820" s="25">
        <v>0</v>
      </c>
      <c r="AB3820" s="25">
        <v>0</v>
      </c>
      <c r="AC3820" s="25">
        <v>0</v>
      </c>
      <c r="AD3820" s="25">
        <v>0</v>
      </c>
      <c r="AE3820" s="25">
        <v>0</v>
      </c>
      <c r="AF3820" s="25">
        <v>0</v>
      </c>
      <c r="AG3820" s="25">
        <v>0</v>
      </c>
      <c r="AH3820" s="25">
        <v>0</v>
      </c>
      <c r="AI3820" s="25">
        <v>0</v>
      </c>
      <c r="AJ3820" s="25">
        <v>0</v>
      </c>
      <c r="AK3820" s="25">
        <v>0</v>
      </c>
      <c r="AL3820" s="25">
        <v>0</v>
      </c>
      <c r="AM3820" s="95">
        <v>0</v>
      </c>
      <c r="AN3820" s="95" t="e">
        <f ca="1">IF(MengeInEEGSummieren(M3820),AM3820,0)</f>
        <v>#NAME?</v>
      </c>
      <c r="AO3820" s="95">
        <f t="shared" si="360"/>
        <v>0</v>
      </c>
      <c r="AP3820" s="95">
        <f t="shared" si="361"/>
        <v>0</v>
      </c>
      <c r="AS3820">
        <v>0</v>
      </c>
      <c r="AT3820">
        <v>0</v>
      </c>
      <c r="AU3820" t="e">
        <f t="shared" ca="1" si="362"/>
        <v>#NAME?</v>
      </c>
    </row>
    <row r="3821" spans="1:47" x14ac:dyDescent="0.15">
      <c r="A3821" s="21" t="s">
        <v>5093</v>
      </c>
      <c r="B3821" s="22" t="s">
        <v>17</v>
      </c>
      <c r="C3821" s="42">
        <v>2014</v>
      </c>
      <c r="D3821" s="22" t="s">
        <v>758</v>
      </c>
      <c r="E3821" s="22"/>
      <c r="F3821" s="23">
        <v>11.81</v>
      </c>
      <c r="G3821" s="23">
        <v>11.81</v>
      </c>
      <c r="H3821" s="24">
        <f t="shared" si="357"/>
        <v>0</v>
      </c>
      <c r="I3821" s="153">
        <v>0</v>
      </c>
      <c r="J3821" s="24">
        <f t="shared" si="358"/>
        <v>0</v>
      </c>
      <c r="K3821" s="25">
        <f t="shared" si="359"/>
        <v>0</v>
      </c>
      <c r="L3821">
        <v>0</v>
      </c>
      <c r="M3821">
        <v>32964608</v>
      </c>
      <c r="N3821">
        <v>42065747</v>
      </c>
      <c r="O3821" s="52">
        <v>0</v>
      </c>
      <c r="P3821" s="52">
        <v>0</v>
      </c>
      <c r="Q3821" s="52">
        <v>0</v>
      </c>
      <c r="R3821" s="52">
        <v>0</v>
      </c>
      <c r="S3821" s="52">
        <v>0</v>
      </c>
      <c r="T3821" s="52">
        <v>0</v>
      </c>
      <c r="U3821" s="52">
        <v>0</v>
      </c>
      <c r="V3821" s="52">
        <v>0</v>
      </c>
      <c r="W3821" s="52">
        <v>0</v>
      </c>
      <c r="X3821" s="52">
        <v>0</v>
      </c>
      <c r="Y3821" s="52">
        <v>0</v>
      </c>
      <c r="Z3821" s="52">
        <v>0</v>
      </c>
      <c r="AA3821" s="25">
        <v>0</v>
      </c>
      <c r="AB3821" s="25">
        <v>0</v>
      </c>
      <c r="AC3821" s="25">
        <v>0</v>
      </c>
      <c r="AD3821" s="25">
        <v>0</v>
      </c>
      <c r="AE3821" s="25">
        <v>0</v>
      </c>
      <c r="AF3821" s="25">
        <v>0</v>
      </c>
      <c r="AG3821" s="25">
        <v>0</v>
      </c>
      <c r="AH3821" s="25">
        <v>0</v>
      </c>
      <c r="AI3821" s="25">
        <v>0</v>
      </c>
      <c r="AJ3821" s="25">
        <v>0</v>
      </c>
      <c r="AK3821" s="25">
        <v>0</v>
      </c>
      <c r="AL3821" s="25">
        <v>0</v>
      </c>
      <c r="AM3821" s="95">
        <v>0</v>
      </c>
      <c r="AN3821" s="95" t="e">
        <f ca="1">IF(MengeInEEGSummieren(M3821),AM3821,0)</f>
        <v>#NAME?</v>
      </c>
      <c r="AO3821" s="95">
        <f t="shared" si="360"/>
        <v>0</v>
      </c>
      <c r="AP3821" s="95">
        <f t="shared" si="361"/>
        <v>0</v>
      </c>
      <c r="AS3821">
        <v>0</v>
      </c>
      <c r="AT3821">
        <v>0</v>
      </c>
      <c r="AU3821" t="e">
        <f t="shared" ca="1" si="362"/>
        <v>#NAME?</v>
      </c>
    </row>
    <row r="3822" spans="1:47" x14ac:dyDescent="0.15">
      <c r="A3822" s="21" t="s">
        <v>5094</v>
      </c>
      <c r="B3822" s="22" t="s">
        <v>17</v>
      </c>
      <c r="C3822" s="42">
        <v>2014</v>
      </c>
      <c r="D3822" s="22" t="s">
        <v>4864</v>
      </c>
      <c r="E3822" s="22"/>
      <c r="F3822" s="23">
        <v>17.809999999999999</v>
      </c>
      <c r="G3822" s="23">
        <v>17.809999999999999</v>
      </c>
      <c r="H3822" s="24">
        <f t="shared" si="357"/>
        <v>0</v>
      </c>
      <c r="I3822" s="153">
        <v>0</v>
      </c>
      <c r="J3822" s="24">
        <f t="shared" si="358"/>
        <v>0</v>
      </c>
      <c r="K3822" s="25">
        <f t="shared" si="359"/>
        <v>0</v>
      </c>
      <c r="L3822">
        <v>0</v>
      </c>
      <c r="M3822">
        <v>32964608</v>
      </c>
      <c r="N3822">
        <v>42065747</v>
      </c>
      <c r="O3822" s="52">
        <v>0</v>
      </c>
      <c r="P3822" s="52">
        <v>0</v>
      </c>
      <c r="Q3822" s="52">
        <v>0</v>
      </c>
      <c r="R3822" s="52">
        <v>0</v>
      </c>
      <c r="S3822" s="52">
        <v>0</v>
      </c>
      <c r="T3822" s="52">
        <v>0</v>
      </c>
      <c r="U3822" s="52">
        <v>0</v>
      </c>
      <c r="V3822" s="52">
        <v>0</v>
      </c>
      <c r="W3822" s="52">
        <v>0</v>
      </c>
      <c r="X3822" s="52">
        <v>0</v>
      </c>
      <c r="Y3822" s="52">
        <v>0</v>
      </c>
      <c r="Z3822" s="52">
        <v>0</v>
      </c>
      <c r="AA3822" s="25">
        <v>0</v>
      </c>
      <c r="AB3822" s="25">
        <v>0</v>
      </c>
      <c r="AC3822" s="25">
        <v>0</v>
      </c>
      <c r="AD3822" s="25">
        <v>0</v>
      </c>
      <c r="AE3822" s="25">
        <v>0</v>
      </c>
      <c r="AF3822" s="25">
        <v>0</v>
      </c>
      <c r="AG3822" s="25">
        <v>0</v>
      </c>
      <c r="AH3822" s="25">
        <v>0</v>
      </c>
      <c r="AI3822" s="25">
        <v>0</v>
      </c>
      <c r="AJ3822" s="25">
        <v>0</v>
      </c>
      <c r="AK3822" s="25">
        <v>0</v>
      </c>
      <c r="AL3822" s="25">
        <v>0</v>
      </c>
      <c r="AM3822" s="95">
        <v>0</v>
      </c>
      <c r="AN3822" s="95" t="e">
        <f ca="1">IF(MengeInEEGSummieren(M3822),AM3822,0)</f>
        <v>#NAME?</v>
      </c>
      <c r="AO3822" s="95">
        <f t="shared" si="360"/>
        <v>0</v>
      </c>
      <c r="AP3822" s="95">
        <f t="shared" si="361"/>
        <v>0</v>
      </c>
      <c r="AS3822">
        <v>0</v>
      </c>
      <c r="AT3822">
        <v>0</v>
      </c>
      <c r="AU3822" t="e">
        <f t="shared" ca="1" si="362"/>
        <v>#NAME?</v>
      </c>
    </row>
    <row r="3823" spans="1:47" x14ac:dyDescent="0.15">
      <c r="A3823" s="21" t="s">
        <v>5095</v>
      </c>
      <c r="B3823" s="22" t="s">
        <v>17</v>
      </c>
      <c r="C3823" s="42">
        <v>2014</v>
      </c>
      <c r="D3823" s="22" t="s">
        <v>4866</v>
      </c>
      <c r="E3823" s="22"/>
      <c r="F3823" s="23">
        <v>19.809999999999999</v>
      </c>
      <c r="G3823" s="23">
        <v>19.809999999999999</v>
      </c>
      <c r="H3823" s="24">
        <f t="shared" si="357"/>
        <v>0</v>
      </c>
      <c r="I3823" s="153">
        <v>0</v>
      </c>
      <c r="J3823" s="24">
        <f t="shared" si="358"/>
        <v>0</v>
      </c>
      <c r="K3823" s="25">
        <f t="shared" si="359"/>
        <v>0</v>
      </c>
      <c r="L3823">
        <v>0</v>
      </c>
      <c r="M3823">
        <v>32964608</v>
      </c>
      <c r="N3823">
        <v>42065747</v>
      </c>
      <c r="O3823" s="52">
        <v>0</v>
      </c>
      <c r="P3823" s="52">
        <v>0</v>
      </c>
      <c r="Q3823" s="52">
        <v>0</v>
      </c>
      <c r="R3823" s="52">
        <v>0</v>
      </c>
      <c r="S3823" s="52">
        <v>0</v>
      </c>
      <c r="T3823" s="52">
        <v>0</v>
      </c>
      <c r="U3823" s="52">
        <v>0</v>
      </c>
      <c r="V3823" s="52">
        <v>0</v>
      </c>
      <c r="W3823" s="52">
        <v>0</v>
      </c>
      <c r="X3823" s="52">
        <v>0</v>
      </c>
      <c r="Y3823" s="52">
        <v>0</v>
      </c>
      <c r="Z3823" s="52">
        <v>0</v>
      </c>
      <c r="AA3823" s="25">
        <v>0</v>
      </c>
      <c r="AB3823" s="25">
        <v>0</v>
      </c>
      <c r="AC3823" s="25">
        <v>0</v>
      </c>
      <c r="AD3823" s="25">
        <v>0</v>
      </c>
      <c r="AE3823" s="25">
        <v>0</v>
      </c>
      <c r="AF3823" s="25">
        <v>0</v>
      </c>
      <c r="AG3823" s="25">
        <v>0</v>
      </c>
      <c r="AH3823" s="25">
        <v>0</v>
      </c>
      <c r="AI3823" s="25">
        <v>0</v>
      </c>
      <c r="AJ3823" s="25">
        <v>0</v>
      </c>
      <c r="AK3823" s="25">
        <v>0</v>
      </c>
      <c r="AL3823" s="25">
        <v>0</v>
      </c>
      <c r="AM3823" s="95">
        <v>0</v>
      </c>
      <c r="AN3823" s="95" t="e">
        <f ca="1">IF(MengeInEEGSummieren(M3823),AM3823,0)</f>
        <v>#NAME?</v>
      </c>
      <c r="AO3823" s="95">
        <f t="shared" si="360"/>
        <v>0</v>
      </c>
      <c r="AP3823" s="95">
        <f t="shared" si="361"/>
        <v>0</v>
      </c>
      <c r="AS3823">
        <v>0</v>
      </c>
      <c r="AT3823">
        <v>0</v>
      </c>
      <c r="AU3823" t="e">
        <f t="shared" ca="1" si="362"/>
        <v>#NAME?</v>
      </c>
    </row>
    <row r="3824" spans="1:47" x14ac:dyDescent="0.15">
      <c r="A3824" s="21" t="s">
        <v>5096</v>
      </c>
      <c r="B3824" s="22" t="s">
        <v>17</v>
      </c>
      <c r="C3824" s="42">
        <v>2014</v>
      </c>
      <c r="D3824" s="22" t="s">
        <v>4868</v>
      </c>
      <c r="E3824" s="22"/>
      <c r="F3824" s="23">
        <v>19.809999999999999</v>
      </c>
      <c r="G3824" s="23">
        <v>19.809999999999999</v>
      </c>
      <c r="H3824" s="24">
        <f t="shared" si="357"/>
        <v>0</v>
      </c>
      <c r="I3824" s="153">
        <v>0</v>
      </c>
      <c r="J3824" s="24">
        <f t="shared" si="358"/>
        <v>0</v>
      </c>
      <c r="K3824" s="25">
        <f t="shared" si="359"/>
        <v>0</v>
      </c>
      <c r="L3824">
        <v>0</v>
      </c>
      <c r="M3824">
        <v>32964608</v>
      </c>
      <c r="N3824">
        <v>42065747</v>
      </c>
      <c r="O3824" s="52">
        <v>0</v>
      </c>
      <c r="P3824" s="52">
        <v>0</v>
      </c>
      <c r="Q3824" s="52">
        <v>0</v>
      </c>
      <c r="R3824" s="52">
        <v>0</v>
      </c>
      <c r="S3824" s="52">
        <v>0</v>
      </c>
      <c r="T3824" s="52">
        <v>0</v>
      </c>
      <c r="U3824" s="52">
        <v>0</v>
      </c>
      <c r="V3824" s="52">
        <v>0</v>
      </c>
      <c r="W3824" s="52">
        <v>0</v>
      </c>
      <c r="X3824" s="52">
        <v>0</v>
      </c>
      <c r="Y3824" s="52">
        <v>0</v>
      </c>
      <c r="Z3824" s="52">
        <v>0</v>
      </c>
      <c r="AA3824" s="25">
        <v>0</v>
      </c>
      <c r="AB3824" s="25">
        <v>0</v>
      </c>
      <c r="AC3824" s="25">
        <v>0</v>
      </c>
      <c r="AD3824" s="25">
        <v>0</v>
      </c>
      <c r="AE3824" s="25">
        <v>0</v>
      </c>
      <c r="AF3824" s="25">
        <v>0</v>
      </c>
      <c r="AG3824" s="25">
        <v>0</v>
      </c>
      <c r="AH3824" s="25">
        <v>0</v>
      </c>
      <c r="AI3824" s="25">
        <v>0</v>
      </c>
      <c r="AJ3824" s="25">
        <v>0</v>
      </c>
      <c r="AK3824" s="25">
        <v>0</v>
      </c>
      <c r="AL3824" s="25">
        <v>0</v>
      </c>
      <c r="AM3824" s="95">
        <v>0</v>
      </c>
      <c r="AN3824" s="95" t="e">
        <f ca="1">IF(MengeInEEGSummieren(M3824),AM3824,0)</f>
        <v>#NAME?</v>
      </c>
      <c r="AO3824" s="95">
        <f t="shared" si="360"/>
        <v>0</v>
      </c>
      <c r="AP3824" s="95">
        <f t="shared" si="361"/>
        <v>0</v>
      </c>
      <c r="AS3824">
        <v>0</v>
      </c>
      <c r="AT3824">
        <v>0</v>
      </c>
      <c r="AU3824" t="e">
        <f t="shared" ca="1" si="362"/>
        <v>#NAME?</v>
      </c>
    </row>
    <row r="3825" spans="1:47" x14ac:dyDescent="0.15">
      <c r="A3825" s="21" t="s">
        <v>5097</v>
      </c>
      <c r="B3825" s="22" t="s">
        <v>17</v>
      </c>
      <c r="C3825" s="42">
        <v>2014</v>
      </c>
      <c r="D3825" s="22" t="s">
        <v>4870</v>
      </c>
      <c r="E3825" s="22"/>
      <c r="F3825" s="23">
        <v>14.69</v>
      </c>
      <c r="G3825" s="23">
        <v>14.69</v>
      </c>
      <c r="H3825" s="24">
        <f t="shared" si="357"/>
        <v>0</v>
      </c>
      <c r="I3825" s="153">
        <v>0</v>
      </c>
      <c r="J3825" s="24">
        <f t="shared" si="358"/>
        <v>0</v>
      </c>
      <c r="K3825" s="25">
        <f t="shared" si="359"/>
        <v>0</v>
      </c>
      <c r="L3825">
        <v>0</v>
      </c>
      <c r="M3825">
        <v>32964608</v>
      </c>
      <c r="N3825">
        <v>42065747</v>
      </c>
      <c r="O3825" s="52">
        <v>0</v>
      </c>
      <c r="P3825" s="52">
        <v>0</v>
      </c>
      <c r="Q3825" s="52">
        <v>0</v>
      </c>
      <c r="R3825" s="52">
        <v>0</v>
      </c>
      <c r="S3825" s="52">
        <v>0</v>
      </c>
      <c r="T3825" s="52">
        <v>0</v>
      </c>
      <c r="U3825" s="52">
        <v>0</v>
      </c>
      <c r="V3825" s="52">
        <v>0</v>
      </c>
      <c r="W3825" s="52">
        <v>0</v>
      </c>
      <c r="X3825" s="52">
        <v>0</v>
      </c>
      <c r="Y3825" s="52">
        <v>0</v>
      </c>
      <c r="Z3825" s="52">
        <v>0</v>
      </c>
      <c r="AA3825" s="25">
        <v>0</v>
      </c>
      <c r="AB3825" s="25">
        <v>0</v>
      </c>
      <c r="AC3825" s="25">
        <v>0</v>
      </c>
      <c r="AD3825" s="25">
        <v>0</v>
      </c>
      <c r="AE3825" s="25">
        <v>0</v>
      </c>
      <c r="AF3825" s="25">
        <v>0</v>
      </c>
      <c r="AG3825" s="25">
        <v>0</v>
      </c>
      <c r="AH3825" s="25">
        <v>0</v>
      </c>
      <c r="AI3825" s="25">
        <v>0</v>
      </c>
      <c r="AJ3825" s="25">
        <v>0</v>
      </c>
      <c r="AK3825" s="25">
        <v>0</v>
      </c>
      <c r="AL3825" s="25">
        <v>0</v>
      </c>
      <c r="AM3825" s="95">
        <v>0</v>
      </c>
      <c r="AN3825" s="95" t="e">
        <f ca="1">IF(MengeInEEGSummieren(M3825),AM3825,0)</f>
        <v>#NAME?</v>
      </c>
      <c r="AO3825" s="95">
        <f t="shared" si="360"/>
        <v>0</v>
      </c>
      <c r="AP3825" s="95">
        <f t="shared" si="361"/>
        <v>0</v>
      </c>
      <c r="AS3825">
        <v>0</v>
      </c>
      <c r="AT3825">
        <v>0</v>
      </c>
      <c r="AU3825" t="e">
        <f t="shared" ca="1" si="362"/>
        <v>#NAME?</v>
      </c>
    </row>
    <row r="3826" spans="1:47" x14ac:dyDescent="0.15">
      <c r="A3826" s="21" t="s">
        <v>5098</v>
      </c>
      <c r="B3826" s="22" t="s">
        <v>17</v>
      </c>
      <c r="C3826" s="42">
        <v>2014</v>
      </c>
      <c r="D3826" s="22" t="s">
        <v>4872</v>
      </c>
      <c r="E3826" s="22"/>
      <c r="F3826" s="23">
        <v>20.69</v>
      </c>
      <c r="G3826" s="23">
        <v>20.69</v>
      </c>
      <c r="H3826" s="24">
        <f t="shared" si="357"/>
        <v>0</v>
      </c>
      <c r="I3826" s="153">
        <v>0</v>
      </c>
      <c r="J3826" s="24">
        <f t="shared" si="358"/>
        <v>0</v>
      </c>
      <c r="K3826" s="25">
        <f t="shared" si="359"/>
        <v>0</v>
      </c>
      <c r="L3826">
        <v>0</v>
      </c>
      <c r="M3826">
        <v>32964608</v>
      </c>
      <c r="N3826">
        <v>42065747</v>
      </c>
      <c r="O3826" s="52">
        <v>0</v>
      </c>
      <c r="P3826" s="52">
        <v>0</v>
      </c>
      <c r="Q3826" s="52">
        <v>0</v>
      </c>
      <c r="R3826" s="52">
        <v>0</v>
      </c>
      <c r="S3826" s="52">
        <v>0</v>
      </c>
      <c r="T3826" s="52">
        <v>0</v>
      </c>
      <c r="U3826" s="52">
        <v>0</v>
      </c>
      <c r="V3826" s="52">
        <v>0</v>
      </c>
      <c r="W3826" s="52">
        <v>0</v>
      </c>
      <c r="X3826" s="52">
        <v>0</v>
      </c>
      <c r="Y3826" s="52">
        <v>0</v>
      </c>
      <c r="Z3826" s="52">
        <v>0</v>
      </c>
      <c r="AA3826" s="25">
        <v>0</v>
      </c>
      <c r="AB3826" s="25">
        <v>0</v>
      </c>
      <c r="AC3826" s="25">
        <v>0</v>
      </c>
      <c r="AD3826" s="25">
        <v>0</v>
      </c>
      <c r="AE3826" s="25">
        <v>0</v>
      </c>
      <c r="AF3826" s="25">
        <v>0</v>
      </c>
      <c r="AG3826" s="25">
        <v>0</v>
      </c>
      <c r="AH3826" s="25">
        <v>0</v>
      </c>
      <c r="AI3826" s="25">
        <v>0</v>
      </c>
      <c r="AJ3826" s="25">
        <v>0</v>
      </c>
      <c r="AK3826" s="25">
        <v>0</v>
      </c>
      <c r="AL3826" s="25">
        <v>0</v>
      </c>
      <c r="AM3826" s="95">
        <v>0</v>
      </c>
      <c r="AN3826" s="95" t="e">
        <f ca="1">IF(MengeInEEGSummieren(M3826),AM3826,0)</f>
        <v>#NAME?</v>
      </c>
      <c r="AO3826" s="95">
        <f t="shared" si="360"/>
        <v>0</v>
      </c>
      <c r="AP3826" s="95">
        <f t="shared" si="361"/>
        <v>0</v>
      </c>
      <c r="AS3826">
        <v>0</v>
      </c>
      <c r="AT3826">
        <v>0</v>
      </c>
      <c r="AU3826" t="e">
        <f t="shared" ca="1" si="362"/>
        <v>#NAME?</v>
      </c>
    </row>
    <row r="3827" spans="1:47" x14ac:dyDescent="0.15">
      <c r="A3827" s="21" t="s">
        <v>5099</v>
      </c>
      <c r="B3827" s="22" t="s">
        <v>17</v>
      </c>
      <c r="C3827" s="42">
        <v>2014</v>
      </c>
      <c r="D3827" s="22" t="s">
        <v>4874</v>
      </c>
      <c r="E3827" s="22"/>
      <c r="F3827" s="23">
        <v>22.69</v>
      </c>
      <c r="G3827" s="23">
        <v>22.69</v>
      </c>
      <c r="H3827" s="24">
        <f t="shared" si="357"/>
        <v>0</v>
      </c>
      <c r="I3827" s="153">
        <v>0</v>
      </c>
      <c r="J3827" s="24">
        <f t="shared" si="358"/>
        <v>0</v>
      </c>
      <c r="K3827" s="25">
        <f t="shared" si="359"/>
        <v>0</v>
      </c>
      <c r="L3827">
        <v>0</v>
      </c>
      <c r="M3827">
        <v>32964608</v>
      </c>
      <c r="N3827">
        <v>42065747</v>
      </c>
      <c r="O3827" s="52">
        <v>0</v>
      </c>
      <c r="P3827" s="52">
        <v>0</v>
      </c>
      <c r="Q3827" s="52">
        <v>0</v>
      </c>
      <c r="R3827" s="52">
        <v>0</v>
      </c>
      <c r="S3827" s="52">
        <v>0</v>
      </c>
      <c r="T3827" s="52">
        <v>0</v>
      </c>
      <c r="U3827" s="52">
        <v>0</v>
      </c>
      <c r="V3827" s="52">
        <v>0</v>
      </c>
      <c r="W3827" s="52">
        <v>0</v>
      </c>
      <c r="X3827" s="52">
        <v>0</v>
      </c>
      <c r="Y3827" s="52">
        <v>0</v>
      </c>
      <c r="Z3827" s="52">
        <v>0</v>
      </c>
      <c r="AA3827" s="25">
        <v>0</v>
      </c>
      <c r="AB3827" s="25">
        <v>0</v>
      </c>
      <c r="AC3827" s="25">
        <v>0</v>
      </c>
      <c r="AD3827" s="25">
        <v>0</v>
      </c>
      <c r="AE3827" s="25">
        <v>0</v>
      </c>
      <c r="AF3827" s="25">
        <v>0</v>
      </c>
      <c r="AG3827" s="25">
        <v>0</v>
      </c>
      <c r="AH3827" s="25">
        <v>0</v>
      </c>
      <c r="AI3827" s="25">
        <v>0</v>
      </c>
      <c r="AJ3827" s="25">
        <v>0</v>
      </c>
      <c r="AK3827" s="25">
        <v>0</v>
      </c>
      <c r="AL3827" s="25">
        <v>0</v>
      </c>
      <c r="AM3827" s="95">
        <v>0</v>
      </c>
      <c r="AN3827" s="95" t="e">
        <f ca="1">IF(MengeInEEGSummieren(M3827),AM3827,0)</f>
        <v>#NAME?</v>
      </c>
      <c r="AO3827" s="95">
        <f t="shared" si="360"/>
        <v>0</v>
      </c>
      <c r="AP3827" s="95">
        <f t="shared" si="361"/>
        <v>0</v>
      </c>
      <c r="AS3827">
        <v>0</v>
      </c>
      <c r="AT3827">
        <v>0</v>
      </c>
      <c r="AU3827" t="e">
        <f t="shared" ca="1" si="362"/>
        <v>#NAME?</v>
      </c>
    </row>
    <row r="3828" spans="1:47" x14ac:dyDescent="0.15">
      <c r="A3828" s="21" t="s">
        <v>5100</v>
      </c>
      <c r="B3828" s="22" t="s">
        <v>17</v>
      </c>
      <c r="C3828" s="42">
        <v>2014</v>
      </c>
      <c r="D3828" s="22" t="s">
        <v>4876</v>
      </c>
      <c r="E3828" s="22"/>
      <c r="F3828" s="23">
        <v>22.69</v>
      </c>
      <c r="G3828" s="23">
        <v>22.69</v>
      </c>
      <c r="H3828" s="24">
        <f t="shared" si="357"/>
        <v>0</v>
      </c>
      <c r="I3828" s="153">
        <v>0</v>
      </c>
      <c r="J3828" s="24">
        <f t="shared" si="358"/>
        <v>0</v>
      </c>
      <c r="K3828" s="25">
        <f t="shared" si="359"/>
        <v>0</v>
      </c>
      <c r="L3828">
        <v>0</v>
      </c>
      <c r="M3828">
        <v>32964608</v>
      </c>
      <c r="N3828">
        <v>42065747</v>
      </c>
      <c r="O3828" s="52">
        <v>0</v>
      </c>
      <c r="P3828" s="52">
        <v>0</v>
      </c>
      <c r="Q3828" s="52">
        <v>0</v>
      </c>
      <c r="R3828" s="52">
        <v>0</v>
      </c>
      <c r="S3828" s="52">
        <v>0</v>
      </c>
      <c r="T3828" s="52">
        <v>0</v>
      </c>
      <c r="U3828" s="52">
        <v>0</v>
      </c>
      <c r="V3828" s="52">
        <v>0</v>
      </c>
      <c r="W3828" s="52">
        <v>0</v>
      </c>
      <c r="X3828" s="52">
        <v>0</v>
      </c>
      <c r="Y3828" s="52">
        <v>0</v>
      </c>
      <c r="Z3828" s="52">
        <v>0</v>
      </c>
      <c r="AA3828" s="25">
        <v>0</v>
      </c>
      <c r="AB3828" s="25">
        <v>0</v>
      </c>
      <c r="AC3828" s="25">
        <v>0</v>
      </c>
      <c r="AD3828" s="25">
        <v>0</v>
      </c>
      <c r="AE3828" s="25">
        <v>0</v>
      </c>
      <c r="AF3828" s="25">
        <v>0</v>
      </c>
      <c r="AG3828" s="25">
        <v>0</v>
      </c>
      <c r="AH3828" s="25">
        <v>0</v>
      </c>
      <c r="AI3828" s="25">
        <v>0</v>
      </c>
      <c r="AJ3828" s="25">
        <v>0</v>
      </c>
      <c r="AK3828" s="25">
        <v>0</v>
      </c>
      <c r="AL3828" s="25">
        <v>0</v>
      </c>
      <c r="AM3828" s="95">
        <v>0</v>
      </c>
      <c r="AN3828" s="95" t="e">
        <f ca="1">IF(MengeInEEGSummieren(M3828),AM3828,0)</f>
        <v>#NAME?</v>
      </c>
      <c r="AO3828" s="95">
        <f t="shared" si="360"/>
        <v>0</v>
      </c>
      <c r="AP3828" s="95">
        <f t="shared" si="361"/>
        <v>0</v>
      </c>
      <c r="AS3828">
        <v>0</v>
      </c>
      <c r="AT3828">
        <v>0</v>
      </c>
      <c r="AU3828" t="e">
        <f t="shared" ca="1" si="362"/>
        <v>#NAME?</v>
      </c>
    </row>
    <row r="3829" spans="1:47" x14ac:dyDescent="0.15">
      <c r="A3829" s="21" t="s">
        <v>5101</v>
      </c>
      <c r="B3829" s="22" t="s">
        <v>17</v>
      </c>
      <c r="C3829" s="42">
        <v>2014</v>
      </c>
      <c r="D3829" s="22" t="s">
        <v>4878</v>
      </c>
      <c r="E3829" s="22"/>
      <c r="F3829" s="23">
        <v>13.73</v>
      </c>
      <c r="G3829" s="23">
        <v>13.73</v>
      </c>
      <c r="H3829" s="24">
        <f t="shared" si="357"/>
        <v>0</v>
      </c>
      <c r="I3829" s="153">
        <v>0</v>
      </c>
      <c r="J3829" s="24">
        <f t="shared" si="358"/>
        <v>0</v>
      </c>
      <c r="K3829" s="25">
        <f t="shared" si="359"/>
        <v>0</v>
      </c>
      <c r="L3829">
        <v>0</v>
      </c>
      <c r="M3829">
        <v>32964608</v>
      </c>
      <c r="N3829">
        <v>42065747</v>
      </c>
      <c r="O3829" s="52">
        <v>0</v>
      </c>
      <c r="P3829" s="52">
        <v>0</v>
      </c>
      <c r="Q3829" s="52">
        <v>0</v>
      </c>
      <c r="R3829" s="52">
        <v>0</v>
      </c>
      <c r="S3829" s="52">
        <v>0</v>
      </c>
      <c r="T3829" s="52">
        <v>0</v>
      </c>
      <c r="U3829" s="52">
        <v>0</v>
      </c>
      <c r="V3829" s="52">
        <v>0</v>
      </c>
      <c r="W3829" s="52">
        <v>0</v>
      </c>
      <c r="X3829" s="52">
        <v>0</v>
      </c>
      <c r="Y3829" s="52">
        <v>0</v>
      </c>
      <c r="Z3829" s="52">
        <v>0</v>
      </c>
      <c r="AA3829" s="25">
        <v>0</v>
      </c>
      <c r="AB3829" s="25">
        <v>0</v>
      </c>
      <c r="AC3829" s="25">
        <v>0</v>
      </c>
      <c r="AD3829" s="25">
        <v>0</v>
      </c>
      <c r="AE3829" s="25">
        <v>0</v>
      </c>
      <c r="AF3829" s="25">
        <v>0</v>
      </c>
      <c r="AG3829" s="25">
        <v>0</v>
      </c>
      <c r="AH3829" s="25">
        <v>0</v>
      </c>
      <c r="AI3829" s="25">
        <v>0</v>
      </c>
      <c r="AJ3829" s="25">
        <v>0</v>
      </c>
      <c r="AK3829" s="25">
        <v>0</v>
      </c>
      <c r="AL3829" s="25">
        <v>0</v>
      </c>
      <c r="AM3829" s="95">
        <v>0</v>
      </c>
      <c r="AN3829" s="95" t="e">
        <f ca="1">IF(MengeInEEGSummieren(M3829),AM3829,0)</f>
        <v>#NAME?</v>
      </c>
      <c r="AO3829" s="95">
        <f t="shared" si="360"/>
        <v>0</v>
      </c>
      <c r="AP3829" s="95">
        <f t="shared" si="361"/>
        <v>0</v>
      </c>
      <c r="AS3829">
        <v>0</v>
      </c>
      <c r="AT3829">
        <v>0</v>
      </c>
      <c r="AU3829" t="e">
        <f t="shared" ca="1" si="362"/>
        <v>#NAME?</v>
      </c>
    </row>
    <row r="3830" spans="1:47" x14ac:dyDescent="0.15">
      <c r="A3830" s="21" t="s">
        <v>5102</v>
      </c>
      <c r="B3830" s="22" t="s">
        <v>17</v>
      </c>
      <c r="C3830" s="42">
        <v>2014</v>
      </c>
      <c r="D3830" s="22" t="s">
        <v>4880</v>
      </c>
      <c r="E3830" s="22"/>
      <c r="F3830" s="23">
        <v>19.73</v>
      </c>
      <c r="G3830" s="23">
        <v>19.73</v>
      </c>
      <c r="H3830" s="24">
        <f t="shared" si="357"/>
        <v>0</v>
      </c>
      <c r="I3830" s="153">
        <v>0</v>
      </c>
      <c r="J3830" s="24">
        <f t="shared" si="358"/>
        <v>0</v>
      </c>
      <c r="K3830" s="25">
        <f t="shared" si="359"/>
        <v>0</v>
      </c>
      <c r="L3830">
        <v>0</v>
      </c>
      <c r="M3830">
        <v>32964608</v>
      </c>
      <c r="N3830">
        <v>42065747</v>
      </c>
      <c r="O3830" s="52">
        <v>0</v>
      </c>
      <c r="P3830" s="52">
        <v>0</v>
      </c>
      <c r="Q3830" s="52">
        <v>0</v>
      </c>
      <c r="R3830" s="52">
        <v>0</v>
      </c>
      <c r="S3830" s="52">
        <v>0</v>
      </c>
      <c r="T3830" s="52">
        <v>0</v>
      </c>
      <c r="U3830" s="52">
        <v>0</v>
      </c>
      <c r="V3830" s="52">
        <v>0</v>
      </c>
      <c r="W3830" s="52">
        <v>0</v>
      </c>
      <c r="X3830" s="52">
        <v>0</v>
      </c>
      <c r="Y3830" s="52">
        <v>0</v>
      </c>
      <c r="Z3830" s="52">
        <v>0</v>
      </c>
      <c r="AA3830" s="25">
        <v>0</v>
      </c>
      <c r="AB3830" s="25">
        <v>0</v>
      </c>
      <c r="AC3830" s="25">
        <v>0</v>
      </c>
      <c r="AD3830" s="25">
        <v>0</v>
      </c>
      <c r="AE3830" s="25">
        <v>0</v>
      </c>
      <c r="AF3830" s="25">
        <v>0</v>
      </c>
      <c r="AG3830" s="25">
        <v>0</v>
      </c>
      <c r="AH3830" s="25">
        <v>0</v>
      </c>
      <c r="AI3830" s="25">
        <v>0</v>
      </c>
      <c r="AJ3830" s="25">
        <v>0</v>
      </c>
      <c r="AK3830" s="25">
        <v>0</v>
      </c>
      <c r="AL3830" s="25">
        <v>0</v>
      </c>
      <c r="AM3830" s="95">
        <v>0</v>
      </c>
      <c r="AN3830" s="95" t="e">
        <f ca="1">IF(MengeInEEGSummieren(M3830),AM3830,0)</f>
        <v>#NAME?</v>
      </c>
      <c r="AO3830" s="95">
        <f t="shared" si="360"/>
        <v>0</v>
      </c>
      <c r="AP3830" s="95">
        <f t="shared" si="361"/>
        <v>0</v>
      </c>
      <c r="AS3830">
        <v>0</v>
      </c>
      <c r="AT3830">
        <v>0</v>
      </c>
      <c r="AU3830" t="e">
        <f t="shared" ca="1" si="362"/>
        <v>#NAME?</v>
      </c>
    </row>
    <row r="3831" spans="1:47" x14ac:dyDescent="0.15">
      <c r="A3831" s="21" t="s">
        <v>5103</v>
      </c>
      <c r="B3831" s="22" t="s">
        <v>17</v>
      </c>
      <c r="C3831" s="42">
        <v>2014</v>
      </c>
      <c r="D3831" s="22" t="s">
        <v>4882</v>
      </c>
      <c r="E3831" s="22"/>
      <c r="F3831" s="23">
        <v>21.73</v>
      </c>
      <c r="G3831" s="23">
        <v>21.73</v>
      </c>
      <c r="H3831" s="24">
        <f t="shared" si="357"/>
        <v>0</v>
      </c>
      <c r="I3831" s="153">
        <v>0</v>
      </c>
      <c r="J3831" s="24">
        <f t="shared" si="358"/>
        <v>0</v>
      </c>
      <c r="K3831" s="25">
        <f t="shared" si="359"/>
        <v>0</v>
      </c>
      <c r="L3831">
        <v>0</v>
      </c>
      <c r="M3831">
        <v>32964608</v>
      </c>
      <c r="N3831">
        <v>42065747</v>
      </c>
      <c r="O3831" s="52">
        <v>0</v>
      </c>
      <c r="P3831" s="52">
        <v>0</v>
      </c>
      <c r="Q3831" s="52">
        <v>0</v>
      </c>
      <c r="R3831" s="52">
        <v>0</v>
      </c>
      <c r="S3831" s="52">
        <v>0</v>
      </c>
      <c r="T3831" s="52">
        <v>0</v>
      </c>
      <c r="U3831" s="52">
        <v>0</v>
      </c>
      <c r="V3831" s="52">
        <v>0</v>
      </c>
      <c r="W3831" s="52">
        <v>0</v>
      </c>
      <c r="X3831" s="52">
        <v>0</v>
      </c>
      <c r="Y3831" s="52">
        <v>0</v>
      </c>
      <c r="Z3831" s="52">
        <v>0</v>
      </c>
      <c r="AA3831" s="25">
        <v>0</v>
      </c>
      <c r="AB3831" s="25">
        <v>0</v>
      </c>
      <c r="AC3831" s="25">
        <v>0</v>
      </c>
      <c r="AD3831" s="25">
        <v>0</v>
      </c>
      <c r="AE3831" s="25">
        <v>0</v>
      </c>
      <c r="AF3831" s="25">
        <v>0</v>
      </c>
      <c r="AG3831" s="25">
        <v>0</v>
      </c>
      <c r="AH3831" s="25">
        <v>0</v>
      </c>
      <c r="AI3831" s="25">
        <v>0</v>
      </c>
      <c r="AJ3831" s="25">
        <v>0</v>
      </c>
      <c r="AK3831" s="25">
        <v>0</v>
      </c>
      <c r="AL3831" s="25">
        <v>0</v>
      </c>
      <c r="AM3831" s="95">
        <v>0</v>
      </c>
      <c r="AN3831" s="95" t="e">
        <f ca="1">IF(MengeInEEGSummieren(M3831),AM3831,0)</f>
        <v>#NAME?</v>
      </c>
      <c r="AO3831" s="95">
        <f t="shared" si="360"/>
        <v>0</v>
      </c>
      <c r="AP3831" s="95">
        <f t="shared" si="361"/>
        <v>0</v>
      </c>
      <c r="AS3831">
        <v>0</v>
      </c>
      <c r="AT3831">
        <v>0</v>
      </c>
      <c r="AU3831" t="e">
        <f t="shared" ca="1" si="362"/>
        <v>#NAME?</v>
      </c>
    </row>
    <row r="3832" spans="1:47" x14ac:dyDescent="0.15">
      <c r="A3832" s="21" t="s">
        <v>5104</v>
      </c>
      <c r="B3832" s="22" t="s">
        <v>17</v>
      </c>
      <c r="C3832" s="42">
        <v>2014</v>
      </c>
      <c r="D3832" s="22" t="s">
        <v>4884</v>
      </c>
      <c r="E3832" s="22"/>
      <c r="F3832" s="23">
        <v>21.73</v>
      </c>
      <c r="G3832" s="23">
        <v>21.73</v>
      </c>
      <c r="H3832" s="24">
        <f t="shared" si="357"/>
        <v>0</v>
      </c>
      <c r="I3832" s="153">
        <v>0</v>
      </c>
      <c r="J3832" s="24">
        <f t="shared" si="358"/>
        <v>0</v>
      </c>
      <c r="K3832" s="25">
        <f t="shared" si="359"/>
        <v>0</v>
      </c>
      <c r="L3832">
        <v>0</v>
      </c>
      <c r="M3832">
        <v>32964608</v>
      </c>
      <c r="N3832">
        <v>42065747</v>
      </c>
      <c r="O3832" s="52">
        <v>0</v>
      </c>
      <c r="P3832" s="52">
        <v>0</v>
      </c>
      <c r="Q3832" s="52">
        <v>0</v>
      </c>
      <c r="R3832" s="52">
        <v>0</v>
      </c>
      <c r="S3832" s="52">
        <v>0</v>
      </c>
      <c r="T3832" s="52">
        <v>0</v>
      </c>
      <c r="U3832" s="52">
        <v>0</v>
      </c>
      <c r="V3832" s="52">
        <v>0</v>
      </c>
      <c r="W3832" s="52">
        <v>0</v>
      </c>
      <c r="X3832" s="52">
        <v>0</v>
      </c>
      <c r="Y3832" s="52">
        <v>0</v>
      </c>
      <c r="Z3832" s="52">
        <v>0</v>
      </c>
      <c r="AA3832" s="25">
        <v>0</v>
      </c>
      <c r="AB3832" s="25">
        <v>0</v>
      </c>
      <c r="AC3832" s="25">
        <v>0</v>
      </c>
      <c r="AD3832" s="25">
        <v>0</v>
      </c>
      <c r="AE3832" s="25">
        <v>0</v>
      </c>
      <c r="AF3832" s="25">
        <v>0</v>
      </c>
      <c r="AG3832" s="25">
        <v>0</v>
      </c>
      <c r="AH3832" s="25">
        <v>0</v>
      </c>
      <c r="AI3832" s="25">
        <v>0</v>
      </c>
      <c r="AJ3832" s="25">
        <v>0</v>
      </c>
      <c r="AK3832" s="25">
        <v>0</v>
      </c>
      <c r="AL3832" s="25">
        <v>0</v>
      </c>
      <c r="AM3832" s="95">
        <v>0</v>
      </c>
      <c r="AN3832" s="95" t="e">
        <f ca="1">IF(MengeInEEGSummieren(M3832),AM3832,0)</f>
        <v>#NAME?</v>
      </c>
      <c r="AO3832" s="95">
        <f t="shared" si="360"/>
        <v>0</v>
      </c>
      <c r="AP3832" s="95">
        <f t="shared" si="361"/>
        <v>0</v>
      </c>
      <c r="AS3832">
        <v>0</v>
      </c>
      <c r="AT3832">
        <v>0</v>
      </c>
      <c r="AU3832" t="e">
        <f t="shared" ca="1" si="362"/>
        <v>#NAME?</v>
      </c>
    </row>
    <row r="3833" spans="1:47" x14ac:dyDescent="0.15">
      <c r="A3833" s="21" t="s">
        <v>5105</v>
      </c>
      <c r="B3833" s="22" t="s">
        <v>17</v>
      </c>
      <c r="C3833" s="42">
        <v>2014</v>
      </c>
      <c r="D3833" s="22" t="s">
        <v>4886</v>
      </c>
      <c r="E3833" s="22"/>
      <c r="F3833" s="23">
        <v>12.77</v>
      </c>
      <c r="G3833" s="23">
        <v>12.77</v>
      </c>
      <c r="H3833" s="24">
        <f t="shared" si="357"/>
        <v>0</v>
      </c>
      <c r="I3833" s="153">
        <v>0</v>
      </c>
      <c r="J3833" s="24">
        <f t="shared" si="358"/>
        <v>0</v>
      </c>
      <c r="K3833" s="25">
        <f t="shared" si="359"/>
        <v>0</v>
      </c>
      <c r="L3833">
        <v>0</v>
      </c>
      <c r="M3833">
        <v>32964608</v>
      </c>
      <c r="N3833">
        <v>42065747</v>
      </c>
      <c r="O3833" s="52">
        <v>0</v>
      </c>
      <c r="P3833" s="52">
        <v>0</v>
      </c>
      <c r="Q3833" s="52">
        <v>0</v>
      </c>
      <c r="R3833" s="52">
        <v>0</v>
      </c>
      <c r="S3833" s="52">
        <v>0</v>
      </c>
      <c r="T3833" s="52">
        <v>0</v>
      </c>
      <c r="U3833" s="52">
        <v>0</v>
      </c>
      <c r="V3833" s="52">
        <v>0</v>
      </c>
      <c r="W3833" s="52">
        <v>0</v>
      </c>
      <c r="X3833" s="52">
        <v>0</v>
      </c>
      <c r="Y3833" s="52">
        <v>0</v>
      </c>
      <c r="Z3833" s="52">
        <v>0</v>
      </c>
      <c r="AA3833" s="25">
        <v>0</v>
      </c>
      <c r="AB3833" s="25">
        <v>0</v>
      </c>
      <c r="AC3833" s="25">
        <v>0</v>
      </c>
      <c r="AD3833" s="25">
        <v>0</v>
      </c>
      <c r="AE3833" s="25">
        <v>0</v>
      </c>
      <c r="AF3833" s="25">
        <v>0</v>
      </c>
      <c r="AG3833" s="25">
        <v>0</v>
      </c>
      <c r="AH3833" s="25">
        <v>0</v>
      </c>
      <c r="AI3833" s="25">
        <v>0</v>
      </c>
      <c r="AJ3833" s="25">
        <v>0</v>
      </c>
      <c r="AK3833" s="25">
        <v>0</v>
      </c>
      <c r="AL3833" s="25">
        <v>0</v>
      </c>
      <c r="AM3833" s="95">
        <v>0</v>
      </c>
      <c r="AN3833" s="95" t="e">
        <f ca="1">IF(MengeInEEGSummieren(M3833),AM3833,0)</f>
        <v>#NAME?</v>
      </c>
      <c r="AO3833" s="95">
        <f t="shared" si="360"/>
        <v>0</v>
      </c>
      <c r="AP3833" s="95">
        <f t="shared" si="361"/>
        <v>0</v>
      </c>
      <c r="AS3833">
        <v>0</v>
      </c>
      <c r="AT3833">
        <v>0</v>
      </c>
      <c r="AU3833" t="e">
        <f t="shared" ca="1" si="362"/>
        <v>#NAME?</v>
      </c>
    </row>
    <row r="3834" spans="1:47" x14ac:dyDescent="0.15">
      <c r="A3834" s="21" t="s">
        <v>5106</v>
      </c>
      <c r="B3834" s="22" t="s">
        <v>17</v>
      </c>
      <c r="C3834" s="42">
        <v>2014</v>
      </c>
      <c r="D3834" s="22" t="s">
        <v>4888</v>
      </c>
      <c r="E3834" s="22"/>
      <c r="F3834" s="23">
        <v>18.77</v>
      </c>
      <c r="G3834" s="23">
        <v>18.77</v>
      </c>
      <c r="H3834" s="24">
        <f t="shared" si="357"/>
        <v>0</v>
      </c>
      <c r="I3834" s="153">
        <v>0</v>
      </c>
      <c r="J3834" s="24">
        <f t="shared" si="358"/>
        <v>0</v>
      </c>
      <c r="K3834" s="25">
        <f t="shared" si="359"/>
        <v>0</v>
      </c>
      <c r="L3834">
        <v>0</v>
      </c>
      <c r="M3834">
        <v>32964608</v>
      </c>
      <c r="N3834">
        <v>42065747</v>
      </c>
      <c r="O3834" s="52">
        <v>0</v>
      </c>
      <c r="P3834" s="52">
        <v>0</v>
      </c>
      <c r="Q3834" s="52">
        <v>0</v>
      </c>
      <c r="R3834" s="52">
        <v>0</v>
      </c>
      <c r="S3834" s="52">
        <v>0</v>
      </c>
      <c r="T3834" s="52">
        <v>0</v>
      </c>
      <c r="U3834" s="52">
        <v>0</v>
      </c>
      <c r="V3834" s="52">
        <v>0</v>
      </c>
      <c r="W3834" s="52">
        <v>0</v>
      </c>
      <c r="X3834" s="52">
        <v>0</v>
      </c>
      <c r="Y3834" s="52">
        <v>0</v>
      </c>
      <c r="Z3834" s="52">
        <v>0</v>
      </c>
      <c r="AA3834" s="25">
        <v>0</v>
      </c>
      <c r="AB3834" s="25">
        <v>0</v>
      </c>
      <c r="AC3834" s="25">
        <v>0</v>
      </c>
      <c r="AD3834" s="25">
        <v>0</v>
      </c>
      <c r="AE3834" s="25">
        <v>0</v>
      </c>
      <c r="AF3834" s="25">
        <v>0</v>
      </c>
      <c r="AG3834" s="25">
        <v>0</v>
      </c>
      <c r="AH3834" s="25">
        <v>0</v>
      </c>
      <c r="AI3834" s="25">
        <v>0</v>
      </c>
      <c r="AJ3834" s="25">
        <v>0</v>
      </c>
      <c r="AK3834" s="25">
        <v>0</v>
      </c>
      <c r="AL3834" s="25">
        <v>0</v>
      </c>
      <c r="AM3834" s="95">
        <v>0</v>
      </c>
      <c r="AN3834" s="95" t="e">
        <f ca="1">IF(MengeInEEGSummieren(M3834),AM3834,0)</f>
        <v>#NAME?</v>
      </c>
      <c r="AO3834" s="95">
        <f t="shared" si="360"/>
        <v>0</v>
      </c>
      <c r="AP3834" s="95">
        <f t="shared" si="361"/>
        <v>0</v>
      </c>
      <c r="AS3834">
        <v>0</v>
      </c>
      <c r="AT3834">
        <v>0</v>
      </c>
      <c r="AU3834" t="e">
        <f t="shared" ca="1" si="362"/>
        <v>#NAME?</v>
      </c>
    </row>
    <row r="3835" spans="1:47" x14ac:dyDescent="0.15">
      <c r="A3835" s="21" t="s">
        <v>5107</v>
      </c>
      <c r="B3835" s="22" t="s">
        <v>17</v>
      </c>
      <c r="C3835" s="42">
        <v>2014</v>
      </c>
      <c r="D3835" s="22" t="s">
        <v>4890</v>
      </c>
      <c r="E3835" s="22"/>
      <c r="F3835" s="23">
        <v>20.77</v>
      </c>
      <c r="G3835" s="23">
        <v>20.77</v>
      </c>
      <c r="H3835" s="24">
        <f t="shared" si="357"/>
        <v>0</v>
      </c>
      <c r="I3835" s="153">
        <v>0</v>
      </c>
      <c r="J3835" s="24">
        <f t="shared" si="358"/>
        <v>0</v>
      </c>
      <c r="K3835" s="25">
        <f t="shared" si="359"/>
        <v>0</v>
      </c>
      <c r="L3835">
        <v>0</v>
      </c>
      <c r="M3835">
        <v>32964608</v>
      </c>
      <c r="N3835">
        <v>42065747</v>
      </c>
      <c r="O3835" s="52">
        <v>0</v>
      </c>
      <c r="P3835" s="52">
        <v>0</v>
      </c>
      <c r="Q3835" s="52">
        <v>0</v>
      </c>
      <c r="R3835" s="52">
        <v>0</v>
      </c>
      <c r="S3835" s="52">
        <v>0</v>
      </c>
      <c r="T3835" s="52">
        <v>0</v>
      </c>
      <c r="U3835" s="52">
        <v>0</v>
      </c>
      <c r="V3835" s="52">
        <v>0</v>
      </c>
      <c r="W3835" s="52">
        <v>0</v>
      </c>
      <c r="X3835" s="52">
        <v>0</v>
      </c>
      <c r="Y3835" s="52">
        <v>0</v>
      </c>
      <c r="Z3835" s="52">
        <v>0</v>
      </c>
      <c r="AA3835" s="25">
        <v>0</v>
      </c>
      <c r="AB3835" s="25">
        <v>0</v>
      </c>
      <c r="AC3835" s="25">
        <v>0</v>
      </c>
      <c r="AD3835" s="25">
        <v>0</v>
      </c>
      <c r="AE3835" s="25">
        <v>0</v>
      </c>
      <c r="AF3835" s="25">
        <v>0</v>
      </c>
      <c r="AG3835" s="25">
        <v>0</v>
      </c>
      <c r="AH3835" s="25">
        <v>0</v>
      </c>
      <c r="AI3835" s="25">
        <v>0</v>
      </c>
      <c r="AJ3835" s="25">
        <v>0</v>
      </c>
      <c r="AK3835" s="25">
        <v>0</v>
      </c>
      <c r="AL3835" s="25">
        <v>0</v>
      </c>
      <c r="AM3835" s="95">
        <v>0</v>
      </c>
      <c r="AN3835" s="95" t="e">
        <f ca="1">IF(MengeInEEGSummieren(M3835),AM3835,0)</f>
        <v>#NAME?</v>
      </c>
      <c r="AO3835" s="95">
        <f t="shared" si="360"/>
        <v>0</v>
      </c>
      <c r="AP3835" s="95">
        <f t="shared" si="361"/>
        <v>0</v>
      </c>
      <c r="AS3835">
        <v>0</v>
      </c>
      <c r="AT3835">
        <v>0</v>
      </c>
      <c r="AU3835" t="e">
        <f t="shared" ca="1" si="362"/>
        <v>#NAME?</v>
      </c>
    </row>
    <row r="3836" spans="1:47" x14ac:dyDescent="0.15">
      <c r="A3836" s="21" t="s">
        <v>5108</v>
      </c>
      <c r="B3836" s="22" t="s">
        <v>17</v>
      </c>
      <c r="C3836" s="42">
        <v>2014</v>
      </c>
      <c r="D3836" s="22" t="s">
        <v>4892</v>
      </c>
      <c r="E3836" s="22"/>
      <c r="F3836" s="23">
        <v>20.77</v>
      </c>
      <c r="G3836" s="23">
        <v>20.77</v>
      </c>
      <c r="H3836" s="24">
        <f t="shared" si="357"/>
        <v>0</v>
      </c>
      <c r="I3836" s="153">
        <v>0</v>
      </c>
      <c r="J3836" s="24">
        <f t="shared" si="358"/>
        <v>0</v>
      </c>
      <c r="K3836" s="25">
        <f t="shared" si="359"/>
        <v>0</v>
      </c>
      <c r="L3836">
        <v>0</v>
      </c>
      <c r="M3836">
        <v>32964608</v>
      </c>
      <c r="N3836">
        <v>42065747</v>
      </c>
      <c r="O3836" s="52">
        <v>0</v>
      </c>
      <c r="P3836" s="52">
        <v>0</v>
      </c>
      <c r="Q3836" s="52">
        <v>0</v>
      </c>
      <c r="R3836" s="52">
        <v>0</v>
      </c>
      <c r="S3836" s="52">
        <v>0</v>
      </c>
      <c r="T3836" s="52">
        <v>0</v>
      </c>
      <c r="U3836" s="52">
        <v>0</v>
      </c>
      <c r="V3836" s="52">
        <v>0</v>
      </c>
      <c r="W3836" s="52">
        <v>0</v>
      </c>
      <c r="X3836" s="52">
        <v>0</v>
      </c>
      <c r="Y3836" s="52">
        <v>0</v>
      </c>
      <c r="Z3836" s="52">
        <v>0</v>
      </c>
      <c r="AA3836" s="25">
        <v>0</v>
      </c>
      <c r="AB3836" s="25">
        <v>0</v>
      </c>
      <c r="AC3836" s="25">
        <v>0</v>
      </c>
      <c r="AD3836" s="25">
        <v>0</v>
      </c>
      <c r="AE3836" s="25">
        <v>0</v>
      </c>
      <c r="AF3836" s="25">
        <v>0</v>
      </c>
      <c r="AG3836" s="25">
        <v>0</v>
      </c>
      <c r="AH3836" s="25">
        <v>0</v>
      </c>
      <c r="AI3836" s="25">
        <v>0</v>
      </c>
      <c r="AJ3836" s="25">
        <v>0</v>
      </c>
      <c r="AK3836" s="25">
        <v>0</v>
      </c>
      <c r="AL3836" s="25">
        <v>0</v>
      </c>
      <c r="AM3836" s="95">
        <v>0</v>
      </c>
      <c r="AN3836" s="95" t="e">
        <f ca="1">IF(MengeInEEGSummieren(M3836),AM3836,0)</f>
        <v>#NAME?</v>
      </c>
      <c r="AO3836" s="95">
        <f t="shared" si="360"/>
        <v>0</v>
      </c>
      <c r="AP3836" s="95">
        <f t="shared" si="361"/>
        <v>0</v>
      </c>
      <c r="AS3836">
        <v>0</v>
      </c>
      <c r="AT3836">
        <v>0</v>
      </c>
      <c r="AU3836" t="e">
        <f t="shared" ca="1" si="362"/>
        <v>#NAME?</v>
      </c>
    </row>
    <row r="3837" spans="1:47" x14ac:dyDescent="0.15">
      <c r="A3837" s="21" t="s">
        <v>5109</v>
      </c>
      <c r="B3837" s="22" t="s">
        <v>17</v>
      </c>
      <c r="C3837" s="42">
        <v>2014</v>
      </c>
      <c r="D3837" s="22" t="s">
        <v>4894</v>
      </c>
      <c r="E3837" s="22"/>
      <c r="F3837" s="23">
        <v>10.56</v>
      </c>
      <c r="G3837" s="23">
        <v>10.56</v>
      </c>
      <c r="H3837" s="24">
        <f t="shared" si="357"/>
        <v>0</v>
      </c>
      <c r="I3837" s="153">
        <v>0</v>
      </c>
      <c r="J3837" s="24">
        <f t="shared" si="358"/>
        <v>0</v>
      </c>
      <c r="K3837" s="25">
        <f t="shared" si="359"/>
        <v>0</v>
      </c>
      <c r="L3837">
        <v>0</v>
      </c>
      <c r="M3837">
        <v>32964608</v>
      </c>
      <c r="N3837">
        <v>42065747</v>
      </c>
      <c r="O3837" s="52">
        <v>0</v>
      </c>
      <c r="P3837" s="52">
        <v>0</v>
      </c>
      <c r="Q3837" s="52">
        <v>0</v>
      </c>
      <c r="R3837" s="52">
        <v>0</v>
      </c>
      <c r="S3837" s="52">
        <v>0</v>
      </c>
      <c r="T3837" s="52">
        <v>0</v>
      </c>
      <c r="U3837" s="52">
        <v>0</v>
      </c>
      <c r="V3837" s="52">
        <v>0</v>
      </c>
      <c r="W3837" s="52">
        <v>0</v>
      </c>
      <c r="X3837" s="52">
        <v>0</v>
      </c>
      <c r="Y3837" s="52">
        <v>0</v>
      </c>
      <c r="Z3837" s="52">
        <v>0</v>
      </c>
      <c r="AA3837" s="25">
        <v>0</v>
      </c>
      <c r="AB3837" s="25">
        <v>0</v>
      </c>
      <c r="AC3837" s="25">
        <v>0</v>
      </c>
      <c r="AD3837" s="25">
        <v>0</v>
      </c>
      <c r="AE3837" s="25">
        <v>0</v>
      </c>
      <c r="AF3837" s="25">
        <v>0</v>
      </c>
      <c r="AG3837" s="25">
        <v>0</v>
      </c>
      <c r="AH3837" s="25">
        <v>0</v>
      </c>
      <c r="AI3837" s="25">
        <v>0</v>
      </c>
      <c r="AJ3837" s="25">
        <v>0</v>
      </c>
      <c r="AK3837" s="25">
        <v>0</v>
      </c>
      <c r="AL3837" s="25">
        <v>0</v>
      </c>
      <c r="AM3837" s="95">
        <v>0</v>
      </c>
      <c r="AN3837" s="95" t="e">
        <f ca="1">IF(MengeInEEGSummieren(M3837),AM3837,0)</f>
        <v>#NAME?</v>
      </c>
      <c r="AO3837" s="95">
        <f t="shared" si="360"/>
        <v>0</v>
      </c>
      <c r="AP3837" s="95">
        <f t="shared" si="361"/>
        <v>0</v>
      </c>
      <c r="AS3837">
        <v>0</v>
      </c>
      <c r="AT3837">
        <v>0</v>
      </c>
      <c r="AU3837" t="e">
        <f t="shared" ca="1" si="362"/>
        <v>#NAME?</v>
      </c>
    </row>
    <row r="3838" spans="1:47" x14ac:dyDescent="0.15">
      <c r="A3838" s="21" t="s">
        <v>5110</v>
      </c>
      <c r="B3838" s="22" t="s">
        <v>17</v>
      </c>
      <c r="C3838" s="42">
        <v>2014</v>
      </c>
      <c r="D3838" s="22" t="s">
        <v>4896</v>
      </c>
      <c r="E3838" s="22"/>
      <c r="F3838" s="23">
        <v>15.56</v>
      </c>
      <c r="G3838" s="23">
        <v>15.56</v>
      </c>
      <c r="H3838" s="24">
        <f t="shared" si="357"/>
        <v>0</v>
      </c>
      <c r="I3838" s="153">
        <v>0</v>
      </c>
      <c r="J3838" s="24">
        <f t="shared" si="358"/>
        <v>0</v>
      </c>
      <c r="K3838" s="25">
        <f t="shared" si="359"/>
        <v>0</v>
      </c>
      <c r="L3838">
        <v>0</v>
      </c>
      <c r="M3838">
        <v>32964608</v>
      </c>
      <c r="N3838">
        <v>42065747</v>
      </c>
      <c r="O3838" s="52">
        <v>0</v>
      </c>
      <c r="P3838" s="52">
        <v>0</v>
      </c>
      <c r="Q3838" s="52">
        <v>0</v>
      </c>
      <c r="R3838" s="52">
        <v>0</v>
      </c>
      <c r="S3838" s="52">
        <v>0</v>
      </c>
      <c r="T3838" s="52">
        <v>0</v>
      </c>
      <c r="U3838" s="52">
        <v>0</v>
      </c>
      <c r="V3838" s="52">
        <v>0</v>
      </c>
      <c r="W3838" s="52">
        <v>0</v>
      </c>
      <c r="X3838" s="52">
        <v>0</v>
      </c>
      <c r="Y3838" s="52">
        <v>0</v>
      </c>
      <c r="Z3838" s="52">
        <v>0</v>
      </c>
      <c r="AA3838" s="25">
        <v>0</v>
      </c>
      <c r="AB3838" s="25">
        <v>0</v>
      </c>
      <c r="AC3838" s="25">
        <v>0</v>
      </c>
      <c r="AD3838" s="25">
        <v>0</v>
      </c>
      <c r="AE3838" s="25">
        <v>0</v>
      </c>
      <c r="AF3838" s="25">
        <v>0</v>
      </c>
      <c r="AG3838" s="25">
        <v>0</v>
      </c>
      <c r="AH3838" s="25">
        <v>0</v>
      </c>
      <c r="AI3838" s="25">
        <v>0</v>
      </c>
      <c r="AJ3838" s="25">
        <v>0</v>
      </c>
      <c r="AK3838" s="25">
        <v>0</v>
      </c>
      <c r="AL3838" s="25">
        <v>0</v>
      </c>
      <c r="AM3838" s="95">
        <v>0</v>
      </c>
      <c r="AN3838" s="95" t="e">
        <f ca="1">IF(MengeInEEGSummieren(M3838),AM3838,0)</f>
        <v>#NAME?</v>
      </c>
      <c r="AO3838" s="95">
        <f t="shared" si="360"/>
        <v>0</v>
      </c>
      <c r="AP3838" s="95">
        <f t="shared" si="361"/>
        <v>0</v>
      </c>
      <c r="AS3838">
        <v>0</v>
      </c>
      <c r="AT3838">
        <v>0</v>
      </c>
      <c r="AU3838" t="e">
        <f t="shared" ca="1" si="362"/>
        <v>#NAME?</v>
      </c>
    </row>
    <row r="3839" spans="1:47" x14ac:dyDescent="0.15">
      <c r="A3839" s="21" t="s">
        <v>5111</v>
      </c>
      <c r="B3839" s="22" t="s">
        <v>17</v>
      </c>
      <c r="C3839" s="42">
        <v>2014</v>
      </c>
      <c r="D3839" s="22" t="s">
        <v>4898</v>
      </c>
      <c r="E3839" s="22"/>
      <c r="F3839" s="23">
        <v>13.06</v>
      </c>
      <c r="G3839" s="23">
        <v>13.06</v>
      </c>
      <c r="H3839" s="24">
        <f t="shared" si="357"/>
        <v>0</v>
      </c>
      <c r="I3839" s="153">
        <v>0</v>
      </c>
      <c r="J3839" s="24">
        <f t="shared" si="358"/>
        <v>0</v>
      </c>
      <c r="K3839" s="25">
        <f t="shared" si="359"/>
        <v>0</v>
      </c>
      <c r="L3839">
        <v>0</v>
      </c>
      <c r="M3839">
        <v>32964608</v>
      </c>
      <c r="N3839">
        <v>42065747</v>
      </c>
      <c r="O3839" s="52">
        <v>0</v>
      </c>
      <c r="P3839" s="52">
        <v>0</v>
      </c>
      <c r="Q3839" s="52">
        <v>0</v>
      </c>
      <c r="R3839" s="52">
        <v>0</v>
      </c>
      <c r="S3839" s="52">
        <v>0</v>
      </c>
      <c r="T3839" s="52">
        <v>0</v>
      </c>
      <c r="U3839" s="52">
        <v>0</v>
      </c>
      <c r="V3839" s="52">
        <v>0</v>
      </c>
      <c r="W3839" s="52">
        <v>0</v>
      </c>
      <c r="X3839" s="52">
        <v>0</v>
      </c>
      <c r="Y3839" s="52">
        <v>0</v>
      </c>
      <c r="Z3839" s="52">
        <v>0</v>
      </c>
      <c r="AA3839" s="25">
        <v>0</v>
      </c>
      <c r="AB3839" s="25">
        <v>0</v>
      </c>
      <c r="AC3839" s="25">
        <v>0</v>
      </c>
      <c r="AD3839" s="25">
        <v>0</v>
      </c>
      <c r="AE3839" s="25">
        <v>0</v>
      </c>
      <c r="AF3839" s="25">
        <v>0</v>
      </c>
      <c r="AG3839" s="25">
        <v>0</v>
      </c>
      <c r="AH3839" s="25">
        <v>0</v>
      </c>
      <c r="AI3839" s="25">
        <v>0</v>
      </c>
      <c r="AJ3839" s="25">
        <v>0</v>
      </c>
      <c r="AK3839" s="25">
        <v>0</v>
      </c>
      <c r="AL3839" s="25">
        <v>0</v>
      </c>
      <c r="AM3839" s="95">
        <v>0</v>
      </c>
      <c r="AN3839" s="95" t="e">
        <f ca="1">IF(MengeInEEGSummieren(M3839),AM3839,0)</f>
        <v>#NAME?</v>
      </c>
      <c r="AO3839" s="95">
        <f t="shared" si="360"/>
        <v>0</v>
      </c>
      <c r="AP3839" s="95">
        <f t="shared" si="361"/>
        <v>0</v>
      </c>
      <c r="AS3839">
        <v>0</v>
      </c>
      <c r="AT3839">
        <v>0</v>
      </c>
      <c r="AU3839" t="e">
        <f t="shared" ca="1" si="362"/>
        <v>#NAME?</v>
      </c>
    </row>
    <row r="3840" spans="1:47" x14ac:dyDescent="0.15">
      <c r="A3840" s="21" t="s">
        <v>5112</v>
      </c>
      <c r="B3840" s="22" t="s">
        <v>17</v>
      </c>
      <c r="C3840" s="42">
        <v>2014</v>
      </c>
      <c r="D3840" s="22" t="s">
        <v>4900</v>
      </c>
      <c r="E3840" s="22"/>
      <c r="F3840" s="23">
        <v>18.559999999999999</v>
      </c>
      <c r="G3840" s="23">
        <v>18.559999999999999</v>
      </c>
      <c r="H3840" s="24">
        <f t="shared" si="357"/>
        <v>0</v>
      </c>
      <c r="I3840" s="153">
        <v>0</v>
      </c>
      <c r="J3840" s="24">
        <f t="shared" si="358"/>
        <v>0</v>
      </c>
      <c r="K3840" s="25">
        <f t="shared" si="359"/>
        <v>0</v>
      </c>
      <c r="L3840">
        <v>0</v>
      </c>
      <c r="M3840">
        <v>32964608</v>
      </c>
      <c r="N3840">
        <v>42065747</v>
      </c>
      <c r="O3840" s="52">
        <v>0</v>
      </c>
      <c r="P3840" s="52">
        <v>0</v>
      </c>
      <c r="Q3840" s="52">
        <v>0</v>
      </c>
      <c r="R3840" s="52">
        <v>0</v>
      </c>
      <c r="S3840" s="52">
        <v>0</v>
      </c>
      <c r="T3840" s="52">
        <v>0</v>
      </c>
      <c r="U3840" s="52">
        <v>0</v>
      </c>
      <c r="V3840" s="52">
        <v>0</v>
      </c>
      <c r="W3840" s="52">
        <v>0</v>
      </c>
      <c r="X3840" s="52">
        <v>0</v>
      </c>
      <c r="Y3840" s="52">
        <v>0</v>
      </c>
      <c r="Z3840" s="52">
        <v>0</v>
      </c>
      <c r="AA3840" s="25">
        <v>0</v>
      </c>
      <c r="AB3840" s="25">
        <v>0</v>
      </c>
      <c r="AC3840" s="25">
        <v>0</v>
      </c>
      <c r="AD3840" s="25">
        <v>0</v>
      </c>
      <c r="AE3840" s="25">
        <v>0</v>
      </c>
      <c r="AF3840" s="25">
        <v>0</v>
      </c>
      <c r="AG3840" s="25">
        <v>0</v>
      </c>
      <c r="AH3840" s="25">
        <v>0</v>
      </c>
      <c r="AI3840" s="25">
        <v>0</v>
      </c>
      <c r="AJ3840" s="25">
        <v>0</v>
      </c>
      <c r="AK3840" s="25">
        <v>0</v>
      </c>
      <c r="AL3840" s="25">
        <v>0</v>
      </c>
      <c r="AM3840" s="95">
        <v>0</v>
      </c>
      <c r="AN3840" s="95" t="e">
        <f ca="1">IF(MengeInEEGSummieren(M3840),AM3840,0)</f>
        <v>#NAME?</v>
      </c>
      <c r="AO3840" s="95">
        <f t="shared" si="360"/>
        <v>0</v>
      </c>
      <c r="AP3840" s="95">
        <f t="shared" si="361"/>
        <v>0</v>
      </c>
      <c r="AS3840">
        <v>0</v>
      </c>
      <c r="AT3840">
        <v>0</v>
      </c>
      <c r="AU3840" t="e">
        <f t="shared" ca="1" si="362"/>
        <v>#NAME?</v>
      </c>
    </row>
    <row r="3841" spans="1:47" x14ac:dyDescent="0.15">
      <c r="A3841" s="21" t="s">
        <v>5113</v>
      </c>
      <c r="B3841" s="22" t="s">
        <v>17</v>
      </c>
      <c r="C3841" s="42">
        <v>2014</v>
      </c>
      <c r="D3841" s="22" t="s">
        <v>4902</v>
      </c>
      <c r="E3841" s="22"/>
      <c r="F3841" s="23">
        <v>16.559999999999999</v>
      </c>
      <c r="G3841" s="23">
        <v>16.559999999999999</v>
      </c>
      <c r="H3841" s="24">
        <f t="shared" si="357"/>
        <v>0</v>
      </c>
      <c r="I3841" s="153">
        <v>0</v>
      </c>
      <c r="J3841" s="24">
        <f t="shared" si="358"/>
        <v>0</v>
      </c>
      <c r="K3841" s="25">
        <f t="shared" si="359"/>
        <v>0</v>
      </c>
      <c r="L3841">
        <v>0</v>
      </c>
      <c r="M3841">
        <v>32964608</v>
      </c>
      <c r="N3841">
        <v>42065747</v>
      </c>
      <c r="O3841" s="52">
        <v>0</v>
      </c>
      <c r="P3841" s="52">
        <v>0</v>
      </c>
      <c r="Q3841" s="52">
        <v>0</v>
      </c>
      <c r="R3841" s="52">
        <v>0</v>
      </c>
      <c r="S3841" s="52">
        <v>0</v>
      </c>
      <c r="T3841" s="52">
        <v>0</v>
      </c>
      <c r="U3841" s="52">
        <v>0</v>
      </c>
      <c r="V3841" s="52">
        <v>0</v>
      </c>
      <c r="W3841" s="52">
        <v>0</v>
      </c>
      <c r="X3841" s="52">
        <v>0</v>
      </c>
      <c r="Y3841" s="52">
        <v>0</v>
      </c>
      <c r="Z3841" s="52">
        <v>0</v>
      </c>
      <c r="AA3841" s="25">
        <v>0</v>
      </c>
      <c r="AB3841" s="25">
        <v>0</v>
      </c>
      <c r="AC3841" s="25">
        <v>0</v>
      </c>
      <c r="AD3841" s="25">
        <v>0</v>
      </c>
      <c r="AE3841" s="25">
        <v>0</v>
      </c>
      <c r="AF3841" s="25">
        <v>0</v>
      </c>
      <c r="AG3841" s="25">
        <v>0</v>
      </c>
      <c r="AH3841" s="25">
        <v>0</v>
      </c>
      <c r="AI3841" s="25">
        <v>0</v>
      </c>
      <c r="AJ3841" s="25">
        <v>0</v>
      </c>
      <c r="AK3841" s="25">
        <v>0</v>
      </c>
      <c r="AL3841" s="25">
        <v>0</v>
      </c>
      <c r="AM3841" s="95">
        <v>0</v>
      </c>
      <c r="AN3841" s="95" t="e">
        <f ca="1">IF(MengeInEEGSummieren(M3841),AM3841,0)</f>
        <v>#NAME?</v>
      </c>
      <c r="AO3841" s="95">
        <f t="shared" si="360"/>
        <v>0</v>
      </c>
      <c r="AP3841" s="95">
        <f t="shared" si="361"/>
        <v>0</v>
      </c>
      <c r="AS3841">
        <v>0</v>
      </c>
      <c r="AT3841">
        <v>0</v>
      </c>
      <c r="AU3841" t="e">
        <f t="shared" ca="1" si="362"/>
        <v>#NAME?</v>
      </c>
    </row>
    <row r="3842" spans="1:47" x14ac:dyDescent="0.15">
      <c r="A3842" s="21" t="s">
        <v>5114</v>
      </c>
      <c r="B3842" s="22" t="s">
        <v>17</v>
      </c>
      <c r="C3842" s="42">
        <v>2014</v>
      </c>
      <c r="D3842" s="22" t="s">
        <v>4904</v>
      </c>
      <c r="E3842" s="22"/>
      <c r="F3842" s="23">
        <v>13.44</v>
      </c>
      <c r="G3842" s="23">
        <v>13.44</v>
      </c>
      <c r="H3842" s="24">
        <f t="shared" si="357"/>
        <v>0</v>
      </c>
      <c r="I3842" s="153">
        <v>0</v>
      </c>
      <c r="J3842" s="24">
        <f t="shared" si="358"/>
        <v>0</v>
      </c>
      <c r="K3842" s="25">
        <f t="shared" si="359"/>
        <v>0</v>
      </c>
      <c r="L3842">
        <v>0</v>
      </c>
      <c r="M3842">
        <v>32964608</v>
      </c>
      <c r="N3842">
        <v>42065747</v>
      </c>
      <c r="O3842" s="52">
        <v>0</v>
      </c>
      <c r="P3842" s="52">
        <v>0</v>
      </c>
      <c r="Q3842" s="52">
        <v>0</v>
      </c>
      <c r="R3842" s="52">
        <v>0</v>
      </c>
      <c r="S3842" s="52">
        <v>0</v>
      </c>
      <c r="T3842" s="52">
        <v>0</v>
      </c>
      <c r="U3842" s="52">
        <v>0</v>
      </c>
      <c r="V3842" s="52">
        <v>0</v>
      </c>
      <c r="W3842" s="52">
        <v>0</v>
      </c>
      <c r="X3842" s="52">
        <v>0</v>
      </c>
      <c r="Y3842" s="52">
        <v>0</v>
      </c>
      <c r="Z3842" s="52">
        <v>0</v>
      </c>
      <c r="AA3842" s="25">
        <v>0</v>
      </c>
      <c r="AB3842" s="25">
        <v>0</v>
      </c>
      <c r="AC3842" s="25">
        <v>0</v>
      </c>
      <c r="AD3842" s="25">
        <v>0</v>
      </c>
      <c r="AE3842" s="25">
        <v>0</v>
      </c>
      <c r="AF3842" s="25">
        <v>0</v>
      </c>
      <c r="AG3842" s="25">
        <v>0</v>
      </c>
      <c r="AH3842" s="25">
        <v>0</v>
      </c>
      <c r="AI3842" s="25">
        <v>0</v>
      </c>
      <c r="AJ3842" s="25">
        <v>0</v>
      </c>
      <c r="AK3842" s="25">
        <v>0</v>
      </c>
      <c r="AL3842" s="25">
        <v>0</v>
      </c>
      <c r="AM3842" s="95">
        <v>0</v>
      </c>
      <c r="AN3842" s="95" t="e">
        <f ca="1">IF(MengeInEEGSummieren(M3842),AM3842,0)</f>
        <v>#NAME?</v>
      </c>
      <c r="AO3842" s="95">
        <f t="shared" si="360"/>
        <v>0</v>
      </c>
      <c r="AP3842" s="95">
        <f t="shared" si="361"/>
        <v>0</v>
      </c>
      <c r="AS3842">
        <v>0</v>
      </c>
      <c r="AT3842">
        <v>0</v>
      </c>
      <c r="AU3842" t="e">
        <f t="shared" ca="1" si="362"/>
        <v>#NAME?</v>
      </c>
    </row>
    <row r="3843" spans="1:47" x14ac:dyDescent="0.15">
      <c r="A3843" s="21" t="s">
        <v>5115</v>
      </c>
      <c r="B3843" s="22" t="s">
        <v>17</v>
      </c>
      <c r="C3843" s="42">
        <v>2014</v>
      </c>
      <c r="D3843" s="22" t="s">
        <v>4906</v>
      </c>
      <c r="E3843" s="22"/>
      <c r="F3843" s="23">
        <v>18.440000000000001</v>
      </c>
      <c r="G3843" s="23">
        <v>18.440000000000001</v>
      </c>
      <c r="H3843" s="24">
        <f t="shared" si="357"/>
        <v>0</v>
      </c>
      <c r="I3843" s="153">
        <v>0</v>
      </c>
      <c r="J3843" s="24">
        <f t="shared" si="358"/>
        <v>0</v>
      </c>
      <c r="K3843" s="25">
        <f t="shared" si="359"/>
        <v>0</v>
      </c>
      <c r="L3843">
        <v>0</v>
      </c>
      <c r="M3843">
        <v>32964608</v>
      </c>
      <c r="N3843">
        <v>42065747</v>
      </c>
      <c r="O3843" s="52">
        <v>0</v>
      </c>
      <c r="P3843" s="52">
        <v>0</v>
      </c>
      <c r="Q3843" s="52">
        <v>0</v>
      </c>
      <c r="R3843" s="52">
        <v>0</v>
      </c>
      <c r="S3843" s="52">
        <v>0</v>
      </c>
      <c r="T3843" s="52">
        <v>0</v>
      </c>
      <c r="U3843" s="52">
        <v>0</v>
      </c>
      <c r="V3843" s="52">
        <v>0</v>
      </c>
      <c r="W3843" s="52">
        <v>0</v>
      </c>
      <c r="X3843" s="52">
        <v>0</v>
      </c>
      <c r="Y3843" s="52">
        <v>0</v>
      </c>
      <c r="Z3843" s="52">
        <v>0</v>
      </c>
      <c r="AA3843" s="25">
        <v>0</v>
      </c>
      <c r="AB3843" s="25">
        <v>0</v>
      </c>
      <c r="AC3843" s="25">
        <v>0</v>
      </c>
      <c r="AD3843" s="25">
        <v>0</v>
      </c>
      <c r="AE3843" s="25">
        <v>0</v>
      </c>
      <c r="AF3843" s="25">
        <v>0</v>
      </c>
      <c r="AG3843" s="25">
        <v>0</v>
      </c>
      <c r="AH3843" s="25">
        <v>0</v>
      </c>
      <c r="AI3843" s="25">
        <v>0</v>
      </c>
      <c r="AJ3843" s="25">
        <v>0</v>
      </c>
      <c r="AK3843" s="25">
        <v>0</v>
      </c>
      <c r="AL3843" s="25">
        <v>0</v>
      </c>
      <c r="AM3843" s="95">
        <v>0</v>
      </c>
      <c r="AN3843" s="95" t="e">
        <f ca="1">IF(MengeInEEGSummieren(M3843),AM3843,0)</f>
        <v>#NAME?</v>
      </c>
      <c r="AO3843" s="95">
        <f t="shared" si="360"/>
        <v>0</v>
      </c>
      <c r="AP3843" s="95">
        <f t="shared" si="361"/>
        <v>0</v>
      </c>
      <c r="AS3843">
        <v>0</v>
      </c>
      <c r="AT3843">
        <v>0</v>
      </c>
      <c r="AU3843" t="e">
        <f t="shared" ca="1" si="362"/>
        <v>#NAME?</v>
      </c>
    </row>
    <row r="3844" spans="1:47" x14ac:dyDescent="0.15">
      <c r="A3844" s="21" t="s">
        <v>5116</v>
      </c>
      <c r="B3844" s="22" t="s">
        <v>17</v>
      </c>
      <c r="C3844" s="42">
        <v>2014</v>
      </c>
      <c r="D3844" s="22" t="s">
        <v>4908</v>
      </c>
      <c r="E3844" s="22"/>
      <c r="F3844" s="23">
        <v>15.94</v>
      </c>
      <c r="G3844" s="23">
        <v>15.94</v>
      </c>
      <c r="H3844" s="24">
        <f t="shared" si="357"/>
        <v>0</v>
      </c>
      <c r="I3844" s="153">
        <v>0</v>
      </c>
      <c r="J3844" s="24">
        <f t="shared" si="358"/>
        <v>0</v>
      </c>
      <c r="K3844" s="25">
        <f t="shared" si="359"/>
        <v>0</v>
      </c>
      <c r="L3844">
        <v>0</v>
      </c>
      <c r="M3844">
        <v>32964608</v>
      </c>
      <c r="N3844">
        <v>42065747</v>
      </c>
      <c r="O3844" s="52">
        <v>0</v>
      </c>
      <c r="P3844" s="52">
        <v>0</v>
      </c>
      <c r="Q3844" s="52">
        <v>0</v>
      </c>
      <c r="R3844" s="52">
        <v>0</v>
      </c>
      <c r="S3844" s="52">
        <v>0</v>
      </c>
      <c r="T3844" s="52">
        <v>0</v>
      </c>
      <c r="U3844" s="52">
        <v>0</v>
      </c>
      <c r="V3844" s="52">
        <v>0</v>
      </c>
      <c r="W3844" s="52">
        <v>0</v>
      </c>
      <c r="X3844" s="52">
        <v>0</v>
      </c>
      <c r="Y3844" s="52">
        <v>0</v>
      </c>
      <c r="Z3844" s="52">
        <v>0</v>
      </c>
      <c r="AA3844" s="25">
        <v>0</v>
      </c>
      <c r="AB3844" s="25">
        <v>0</v>
      </c>
      <c r="AC3844" s="25">
        <v>0</v>
      </c>
      <c r="AD3844" s="25">
        <v>0</v>
      </c>
      <c r="AE3844" s="25">
        <v>0</v>
      </c>
      <c r="AF3844" s="25">
        <v>0</v>
      </c>
      <c r="AG3844" s="25">
        <v>0</v>
      </c>
      <c r="AH3844" s="25">
        <v>0</v>
      </c>
      <c r="AI3844" s="25">
        <v>0</v>
      </c>
      <c r="AJ3844" s="25">
        <v>0</v>
      </c>
      <c r="AK3844" s="25">
        <v>0</v>
      </c>
      <c r="AL3844" s="25">
        <v>0</v>
      </c>
      <c r="AM3844" s="95">
        <v>0</v>
      </c>
      <c r="AN3844" s="95" t="e">
        <f ca="1">IF(MengeInEEGSummieren(M3844),AM3844,0)</f>
        <v>#NAME?</v>
      </c>
      <c r="AO3844" s="95">
        <f t="shared" si="360"/>
        <v>0</v>
      </c>
      <c r="AP3844" s="95">
        <f t="shared" si="361"/>
        <v>0</v>
      </c>
      <c r="AS3844">
        <v>0</v>
      </c>
      <c r="AT3844">
        <v>0</v>
      </c>
      <c r="AU3844" t="e">
        <f t="shared" ca="1" si="362"/>
        <v>#NAME?</v>
      </c>
    </row>
    <row r="3845" spans="1:47" x14ac:dyDescent="0.15">
      <c r="A3845" s="21" t="s">
        <v>5117</v>
      </c>
      <c r="B3845" s="22" t="s">
        <v>17</v>
      </c>
      <c r="C3845" s="42">
        <v>2014</v>
      </c>
      <c r="D3845" s="22" t="s">
        <v>4910</v>
      </c>
      <c r="E3845" s="22"/>
      <c r="F3845" s="23">
        <v>21.44</v>
      </c>
      <c r="G3845" s="23">
        <v>21.44</v>
      </c>
      <c r="H3845" s="24">
        <f t="shared" si="357"/>
        <v>0</v>
      </c>
      <c r="I3845" s="153">
        <v>0</v>
      </c>
      <c r="J3845" s="24">
        <f t="shared" si="358"/>
        <v>0</v>
      </c>
      <c r="K3845" s="25">
        <f t="shared" si="359"/>
        <v>0</v>
      </c>
      <c r="L3845">
        <v>0</v>
      </c>
      <c r="M3845">
        <v>32964608</v>
      </c>
      <c r="N3845">
        <v>42065747</v>
      </c>
      <c r="O3845" s="52">
        <v>0</v>
      </c>
      <c r="P3845" s="52">
        <v>0</v>
      </c>
      <c r="Q3845" s="52">
        <v>0</v>
      </c>
      <c r="R3845" s="52">
        <v>0</v>
      </c>
      <c r="S3845" s="52">
        <v>0</v>
      </c>
      <c r="T3845" s="52">
        <v>0</v>
      </c>
      <c r="U3845" s="52">
        <v>0</v>
      </c>
      <c r="V3845" s="52">
        <v>0</v>
      </c>
      <c r="W3845" s="52">
        <v>0</v>
      </c>
      <c r="X3845" s="52">
        <v>0</v>
      </c>
      <c r="Y3845" s="52">
        <v>0</v>
      </c>
      <c r="Z3845" s="52">
        <v>0</v>
      </c>
      <c r="AA3845" s="25">
        <v>0</v>
      </c>
      <c r="AB3845" s="25">
        <v>0</v>
      </c>
      <c r="AC3845" s="25">
        <v>0</v>
      </c>
      <c r="AD3845" s="25">
        <v>0</v>
      </c>
      <c r="AE3845" s="25">
        <v>0</v>
      </c>
      <c r="AF3845" s="25">
        <v>0</v>
      </c>
      <c r="AG3845" s="25">
        <v>0</v>
      </c>
      <c r="AH3845" s="25">
        <v>0</v>
      </c>
      <c r="AI3845" s="25">
        <v>0</v>
      </c>
      <c r="AJ3845" s="25">
        <v>0</v>
      </c>
      <c r="AK3845" s="25">
        <v>0</v>
      </c>
      <c r="AL3845" s="25">
        <v>0</v>
      </c>
      <c r="AM3845" s="95">
        <v>0</v>
      </c>
      <c r="AN3845" s="95" t="e">
        <f ca="1">IF(MengeInEEGSummieren(M3845),AM3845,0)</f>
        <v>#NAME?</v>
      </c>
      <c r="AO3845" s="95">
        <f t="shared" si="360"/>
        <v>0</v>
      </c>
      <c r="AP3845" s="95">
        <f t="shared" si="361"/>
        <v>0</v>
      </c>
      <c r="AS3845">
        <v>0</v>
      </c>
      <c r="AT3845">
        <v>0</v>
      </c>
      <c r="AU3845" t="e">
        <f t="shared" ca="1" si="362"/>
        <v>#NAME?</v>
      </c>
    </row>
    <row r="3846" spans="1:47" x14ac:dyDescent="0.15">
      <c r="A3846" s="21" t="s">
        <v>5118</v>
      </c>
      <c r="B3846" s="22" t="s">
        <v>17</v>
      </c>
      <c r="C3846" s="42">
        <v>2014</v>
      </c>
      <c r="D3846" s="22" t="s">
        <v>4912</v>
      </c>
      <c r="E3846" s="22"/>
      <c r="F3846" s="23">
        <v>19.440000000000001</v>
      </c>
      <c r="G3846" s="23">
        <v>19.440000000000001</v>
      </c>
      <c r="H3846" s="24">
        <f t="shared" si="357"/>
        <v>0</v>
      </c>
      <c r="I3846" s="153">
        <v>0</v>
      </c>
      <c r="J3846" s="24">
        <f t="shared" si="358"/>
        <v>0</v>
      </c>
      <c r="K3846" s="25">
        <f t="shared" si="359"/>
        <v>0</v>
      </c>
      <c r="L3846">
        <v>0</v>
      </c>
      <c r="M3846">
        <v>32964608</v>
      </c>
      <c r="N3846">
        <v>42065747</v>
      </c>
      <c r="O3846" s="52">
        <v>0</v>
      </c>
      <c r="P3846" s="52">
        <v>0</v>
      </c>
      <c r="Q3846" s="52">
        <v>0</v>
      </c>
      <c r="R3846" s="52">
        <v>0</v>
      </c>
      <c r="S3846" s="52">
        <v>0</v>
      </c>
      <c r="T3846" s="52">
        <v>0</v>
      </c>
      <c r="U3846" s="52">
        <v>0</v>
      </c>
      <c r="V3846" s="52">
        <v>0</v>
      </c>
      <c r="W3846" s="52">
        <v>0</v>
      </c>
      <c r="X3846" s="52">
        <v>0</v>
      </c>
      <c r="Y3846" s="52">
        <v>0</v>
      </c>
      <c r="Z3846" s="52">
        <v>0</v>
      </c>
      <c r="AA3846" s="25">
        <v>0</v>
      </c>
      <c r="AB3846" s="25">
        <v>0</v>
      </c>
      <c r="AC3846" s="25">
        <v>0</v>
      </c>
      <c r="AD3846" s="25">
        <v>0</v>
      </c>
      <c r="AE3846" s="25">
        <v>0</v>
      </c>
      <c r="AF3846" s="25">
        <v>0</v>
      </c>
      <c r="AG3846" s="25">
        <v>0</v>
      </c>
      <c r="AH3846" s="25">
        <v>0</v>
      </c>
      <c r="AI3846" s="25">
        <v>0</v>
      </c>
      <c r="AJ3846" s="25">
        <v>0</v>
      </c>
      <c r="AK3846" s="25">
        <v>0</v>
      </c>
      <c r="AL3846" s="25">
        <v>0</v>
      </c>
      <c r="AM3846" s="95">
        <v>0</v>
      </c>
      <c r="AN3846" s="95" t="e">
        <f ca="1">IF(MengeInEEGSummieren(M3846),AM3846,0)</f>
        <v>#NAME?</v>
      </c>
      <c r="AO3846" s="95">
        <f t="shared" si="360"/>
        <v>0</v>
      </c>
      <c r="AP3846" s="95">
        <f t="shared" si="361"/>
        <v>0</v>
      </c>
      <c r="AS3846">
        <v>0</v>
      </c>
      <c r="AT3846">
        <v>0</v>
      </c>
      <c r="AU3846" t="e">
        <f t="shared" ca="1" si="362"/>
        <v>#NAME?</v>
      </c>
    </row>
    <row r="3847" spans="1:47" x14ac:dyDescent="0.15">
      <c r="A3847" s="21" t="s">
        <v>5119</v>
      </c>
      <c r="B3847" s="22" t="s">
        <v>17</v>
      </c>
      <c r="C3847" s="42">
        <v>2014</v>
      </c>
      <c r="D3847" s="22" t="s">
        <v>4914</v>
      </c>
      <c r="E3847" s="22"/>
      <c r="F3847" s="23">
        <v>12.48</v>
      </c>
      <c r="G3847" s="23">
        <v>12.48</v>
      </c>
      <c r="H3847" s="24">
        <f t="shared" si="357"/>
        <v>0</v>
      </c>
      <c r="I3847" s="153">
        <v>0</v>
      </c>
      <c r="J3847" s="24">
        <f t="shared" si="358"/>
        <v>0</v>
      </c>
      <c r="K3847" s="25">
        <f t="shared" si="359"/>
        <v>0</v>
      </c>
      <c r="L3847">
        <v>0</v>
      </c>
      <c r="M3847">
        <v>32964608</v>
      </c>
      <c r="N3847">
        <v>42065747</v>
      </c>
      <c r="O3847" s="52">
        <v>0</v>
      </c>
      <c r="P3847" s="52">
        <v>0</v>
      </c>
      <c r="Q3847" s="52">
        <v>0</v>
      </c>
      <c r="R3847" s="52">
        <v>0</v>
      </c>
      <c r="S3847" s="52">
        <v>0</v>
      </c>
      <c r="T3847" s="52">
        <v>0</v>
      </c>
      <c r="U3847" s="52">
        <v>0</v>
      </c>
      <c r="V3847" s="52">
        <v>0</v>
      </c>
      <c r="W3847" s="52">
        <v>0</v>
      </c>
      <c r="X3847" s="52">
        <v>0</v>
      </c>
      <c r="Y3847" s="52">
        <v>0</v>
      </c>
      <c r="Z3847" s="52">
        <v>0</v>
      </c>
      <c r="AA3847" s="25">
        <v>0</v>
      </c>
      <c r="AB3847" s="25">
        <v>0</v>
      </c>
      <c r="AC3847" s="25">
        <v>0</v>
      </c>
      <c r="AD3847" s="25">
        <v>0</v>
      </c>
      <c r="AE3847" s="25">
        <v>0</v>
      </c>
      <c r="AF3847" s="25">
        <v>0</v>
      </c>
      <c r="AG3847" s="25">
        <v>0</v>
      </c>
      <c r="AH3847" s="25">
        <v>0</v>
      </c>
      <c r="AI3847" s="25">
        <v>0</v>
      </c>
      <c r="AJ3847" s="25">
        <v>0</v>
      </c>
      <c r="AK3847" s="25">
        <v>0</v>
      </c>
      <c r="AL3847" s="25">
        <v>0</v>
      </c>
      <c r="AM3847" s="95">
        <v>0</v>
      </c>
      <c r="AN3847" s="95" t="e">
        <f ca="1">IF(MengeInEEGSummieren(M3847),AM3847,0)</f>
        <v>#NAME?</v>
      </c>
      <c r="AO3847" s="95">
        <f t="shared" si="360"/>
        <v>0</v>
      </c>
      <c r="AP3847" s="95">
        <f t="shared" si="361"/>
        <v>0</v>
      </c>
      <c r="AS3847">
        <v>0</v>
      </c>
      <c r="AT3847">
        <v>0</v>
      </c>
      <c r="AU3847" t="e">
        <f t="shared" ca="1" si="362"/>
        <v>#NAME?</v>
      </c>
    </row>
    <row r="3848" spans="1:47" x14ac:dyDescent="0.15">
      <c r="A3848" s="21" t="s">
        <v>5120</v>
      </c>
      <c r="B3848" s="22" t="s">
        <v>17</v>
      </c>
      <c r="C3848" s="42">
        <v>2014</v>
      </c>
      <c r="D3848" s="22" t="s">
        <v>4916</v>
      </c>
      <c r="E3848" s="22"/>
      <c r="F3848" s="23">
        <v>17.48</v>
      </c>
      <c r="G3848" s="23">
        <v>17.48</v>
      </c>
      <c r="H3848" s="24">
        <f t="shared" si="357"/>
        <v>0</v>
      </c>
      <c r="I3848" s="153">
        <v>0</v>
      </c>
      <c r="J3848" s="24">
        <f t="shared" si="358"/>
        <v>0</v>
      </c>
      <c r="K3848" s="25">
        <f t="shared" si="359"/>
        <v>0</v>
      </c>
      <c r="L3848">
        <v>0</v>
      </c>
      <c r="M3848">
        <v>32964608</v>
      </c>
      <c r="N3848">
        <v>42065747</v>
      </c>
      <c r="O3848" s="52">
        <v>0</v>
      </c>
      <c r="P3848" s="52">
        <v>0</v>
      </c>
      <c r="Q3848" s="52">
        <v>0</v>
      </c>
      <c r="R3848" s="52">
        <v>0</v>
      </c>
      <c r="S3848" s="52">
        <v>0</v>
      </c>
      <c r="T3848" s="52">
        <v>0</v>
      </c>
      <c r="U3848" s="52">
        <v>0</v>
      </c>
      <c r="V3848" s="52">
        <v>0</v>
      </c>
      <c r="W3848" s="52">
        <v>0</v>
      </c>
      <c r="X3848" s="52">
        <v>0</v>
      </c>
      <c r="Y3848" s="52">
        <v>0</v>
      </c>
      <c r="Z3848" s="52">
        <v>0</v>
      </c>
      <c r="AA3848" s="25">
        <v>0</v>
      </c>
      <c r="AB3848" s="25">
        <v>0</v>
      </c>
      <c r="AC3848" s="25">
        <v>0</v>
      </c>
      <c r="AD3848" s="25">
        <v>0</v>
      </c>
      <c r="AE3848" s="25">
        <v>0</v>
      </c>
      <c r="AF3848" s="25">
        <v>0</v>
      </c>
      <c r="AG3848" s="25">
        <v>0</v>
      </c>
      <c r="AH3848" s="25">
        <v>0</v>
      </c>
      <c r="AI3848" s="25">
        <v>0</v>
      </c>
      <c r="AJ3848" s="25">
        <v>0</v>
      </c>
      <c r="AK3848" s="25">
        <v>0</v>
      </c>
      <c r="AL3848" s="25">
        <v>0</v>
      </c>
      <c r="AM3848" s="95">
        <v>0</v>
      </c>
      <c r="AN3848" s="95" t="e">
        <f ca="1">IF(MengeInEEGSummieren(M3848),AM3848,0)</f>
        <v>#NAME?</v>
      </c>
      <c r="AO3848" s="95">
        <f t="shared" si="360"/>
        <v>0</v>
      </c>
      <c r="AP3848" s="95">
        <f t="shared" si="361"/>
        <v>0</v>
      </c>
      <c r="AS3848">
        <v>0</v>
      </c>
      <c r="AT3848">
        <v>0</v>
      </c>
      <c r="AU3848" t="e">
        <f t="shared" ca="1" si="362"/>
        <v>#NAME?</v>
      </c>
    </row>
    <row r="3849" spans="1:47" x14ac:dyDescent="0.15">
      <c r="A3849" s="21" t="s">
        <v>5121</v>
      </c>
      <c r="B3849" s="22" t="s">
        <v>17</v>
      </c>
      <c r="C3849" s="42">
        <v>2014</v>
      </c>
      <c r="D3849" s="22" t="s">
        <v>4918</v>
      </c>
      <c r="E3849" s="22"/>
      <c r="F3849" s="23">
        <v>14.98</v>
      </c>
      <c r="G3849" s="23">
        <v>14.98</v>
      </c>
      <c r="H3849" s="24">
        <f t="shared" si="357"/>
        <v>0</v>
      </c>
      <c r="I3849" s="153">
        <v>0</v>
      </c>
      <c r="J3849" s="24">
        <f t="shared" si="358"/>
        <v>0</v>
      </c>
      <c r="K3849" s="25">
        <f t="shared" si="359"/>
        <v>0</v>
      </c>
      <c r="L3849">
        <v>0</v>
      </c>
      <c r="M3849">
        <v>32964608</v>
      </c>
      <c r="N3849">
        <v>42065747</v>
      </c>
      <c r="O3849" s="52">
        <v>0</v>
      </c>
      <c r="P3849" s="52">
        <v>0</v>
      </c>
      <c r="Q3849" s="52">
        <v>0</v>
      </c>
      <c r="R3849" s="52">
        <v>0</v>
      </c>
      <c r="S3849" s="52">
        <v>0</v>
      </c>
      <c r="T3849" s="52">
        <v>0</v>
      </c>
      <c r="U3849" s="52">
        <v>0</v>
      </c>
      <c r="V3849" s="52">
        <v>0</v>
      </c>
      <c r="W3849" s="52">
        <v>0</v>
      </c>
      <c r="X3849" s="52">
        <v>0</v>
      </c>
      <c r="Y3849" s="52">
        <v>0</v>
      </c>
      <c r="Z3849" s="52">
        <v>0</v>
      </c>
      <c r="AA3849" s="25">
        <v>0</v>
      </c>
      <c r="AB3849" s="25">
        <v>0</v>
      </c>
      <c r="AC3849" s="25">
        <v>0</v>
      </c>
      <c r="AD3849" s="25">
        <v>0</v>
      </c>
      <c r="AE3849" s="25">
        <v>0</v>
      </c>
      <c r="AF3849" s="25">
        <v>0</v>
      </c>
      <c r="AG3849" s="25">
        <v>0</v>
      </c>
      <c r="AH3849" s="25">
        <v>0</v>
      </c>
      <c r="AI3849" s="25">
        <v>0</v>
      </c>
      <c r="AJ3849" s="25">
        <v>0</v>
      </c>
      <c r="AK3849" s="25">
        <v>0</v>
      </c>
      <c r="AL3849" s="25">
        <v>0</v>
      </c>
      <c r="AM3849" s="95">
        <v>0</v>
      </c>
      <c r="AN3849" s="95" t="e">
        <f ca="1">IF(MengeInEEGSummieren(M3849),AM3849,0)</f>
        <v>#NAME?</v>
      </c>
      <c r="AO3849" s="95">
        <f t="shared" si="360"/>
        <v>0</v>
      </c>
      <c r="AP3849" s="95">
        <f t="shared" si="361"/>
        <v>0</v>
      </c>
      <c r="AS3849">
        <v>0</v>
      </c>
      <c r="AT3849">
        <v>0</v>
      </c>
      <c r="AU3849" t="e">
        <f t="shared" ca="1" si="362"/>
        <v>#NAME?</v>
      </c>
    </row>
    <row r="3850" spans="1:47" x14ac:dyDescent="0.15">
      <c r="A3850" s="21" t="s">
        <v>5122</v>
      </c>
      <c r="B3850" s="22" t="s">
        <v>17</v>
      </c>
      <c r="C3850" s="42">
        <v>2014</v>
      </c>
      <c r="D3850" s="22" t="s">
        <v>4920</v>
      </c>
      <c r="E3850" s="22"/>
      <c r="F3850" s="23">
        <v>20.48</v>
      </c>
      <c r="G3850" s="23">
        <v>20.48</v>
      </c>
      <c r="H3850" s="24">
        <f t="shared" si="357"/>
        <v>0</v>
      </c>
      <c r="I3850" s="153">
        <v>0</v>
      </c>
      <c r="J3850" s="24">
        <f t="shared" si="358"/>
        <v>0</v>
      </c>
      <c r="K3850" s="25">
        <f t="shared" si="359"/>
        <v>0</v>
      </c>
      <c r="L3850">
        <v>0</v>
      </c>
      <c r="M3850">
        <v>32964608</v>
      </c>
      <c r="N3850">
        <v>42065747</v>
      </c>
      <c r="O3850" s="52">
        <v>0</v>
      </c>
      <c r="P3850" s="52">
        <v>0</v>
      </c>
      <c r="Q3850" s="52">
        <v>0</v>
      </c>
      <c r="R3850" s="52">
        <v>0</v>
      </c>
      <c r="S3850" s="52">
        <v>0</v>
      </c>
      <c r="T3850" s="52">
        <v>0</v>
      </c>
      <c r="U3850" s="52">
        <v>0</v>
      </c>
      <c r="V3850" s="52">
        <v>0</v>
      </c>
      <c r="W3850" s="52">
        <v>0</v>
      </c>
      <c r="X3850" s="52">
        <v>0</v>
      </c>
      <c r="Y3850" s="52">
        <v>0</v>
      </c>
      <c r="Z3850" s="52">
        <v>0</v>
      </c>
      <c r="AA3850" s="25">
        <v>0</v>
      </c>
      <c r="AB3850" s="25">
        <v>0</v>
      </c>
      <c r="AC3850" s="25">
        <v>0</v>
      </c>
      <c r="AD3850" s="25">
        <v>0</v>
      </c>
      <c r="AE3850" s="25">
        <v>0</v>
      </c>
      <c r="AF3850" s="25">
        <v>0</v>
      </c>
      <c r="AG3850" s="25">
        <v>0</v>
      </c>
      <c r="AH3850" s="25">
        <v>0</v>
      </c>
      <c r="AI3850" s="25">
        <v>0</v>
      </c>
      <c r="AJ3850" s="25">
        <v>0</v>
      </c>
      <c r="AK3850" s="25">
        <v>0</v>
      </c>
      <c r="AL3850" s="25">
        <v>0</v>
      </c>
      <c r="AM3850" s="95">
        <v>0</v>
      </c>
      <c r="AN3850" s="95" t="e">
        <f ca="1">IF(MengeInEEGSummieren(M3850),AM3850,0)</f>
        <v>#NAME?</v>
      </c>
      <c r="AO3850" s="95">
        <f t="shared" si="360"/>
        <v>0</v>
      </c>
      <c r="AP3850" s="95">
        <f t="shared" si="361"/>
        <v>0</v>
      </c>
      <c r="AS3850">
        <v>0</v>
      </c>
      <c r="AT3850">
        <v>0</v>
      </c>
      <c r="AU3850" t="e">
        <f t="shared" ca="1" si="362"/>
        <v>#NAME?</v>
      </c>
    </row>
    <row r="3851" spans="1:47" x14ac:dyDescent="0.15">
      <c r="A3851" s="21" t="s">
        <v>5123</v>
      </c>
      <c r="B3851" s="22" t="s">
        <v>17</v>
      </c>
      <c r="C3851" s="42">
        <v>2014</v>
      </c>
      <c r="D3851" s="22" t="s">
        <v>4922</v>
      </c>
      <c r="E3851" s="22"/>
      <c r="F3851" s="23">
        <v>18.48</v>
      </c>
      <c r="G3851" s="23">
        <v>18.48</v>
      </c>
      <c r="H3851" s="24">
        <f t="shared" si="357"/>
        <v>0</v>
      </c>
      <c r="I3851" s="153">
        <v>0</v>
      </c>
      <c r="J3851" s="24">
        <f t="shared" si="358"/>
        <v>0</v>
      </c>
      <c r="K3851" s="25">
        <f t="shared" si="359"/>
        <v>0</v>
      </c>
      <c r="L3851">
        <v>0</v>
      </c>
      <c r="M3851">
        <v>32964608</v>
      </c>
      <c r="N3851">
        <v>42065747</v>
      </c>
      <c r="O3851" s="52">
        <v>0</v>
      </c>
      <c r="P3851" s="52">
        <v>0</v>
      </c>
      <c r="Q3851" s="52">
        <v>0</v>
      </c>
      <c r="R3851" s="52">
        <v>0</v>
      </c>
      <c r="S3851" s="52">
        <v>0</v>
      </c>
      <c r="T3851" s="52">
        <v>0</v>
      </c>
      <c r="U3851" s="52">
        <v>0</v>
      </c>
      <c r="V3851" s="52">
        <v>0</v>
      </c>
      <c r="W3851" s="52">
        <v>0</v>
      </c>
      <c r="X3851" s="52">
        <v>0</v>
      </c>
      <c r="Y3851" s="52">
        <v>0</v>
      </c>
      <c r="Z3851" s="52">
        <v>0</v>
      </c>
      <c r="AA3851" s="25">
        <v>0</v>
      </c>
      <c r="AB3851" s="25">
        <v>0</v>
      </c>
      <c r="AC3851" s="25">
        <v>0</v>
      </c>
      <c r="AD3851" s="25">
        <v>0</v>
      </c>
      <c r="AE3851" s="25">
        <v>0</v>
      </c>
      <c r="AF3851" s="25">
        <v>0</v>
      </c>
      <c r="AG3851" s="25">
        <v>0</v>
      </c>
      <c r="AH3851" s="25">
        <v>0</v>
      </c>
      <c r="AI3851" s="25">
        <v>0</v>
      </c>
      <c r="AJ3851" s="25">
        <v>0</v>
      </c>
      <c r="AK3851" s="25">
        <v>0</v>
      </c>
      <c r="AL3851" s="25">
        <v>0</v>
      </c>
      <c r="AM3851" s="95">
        <v>0</v>
      </c>
      <c r="AN3851" s="95" t="e">
        <f ca="1">IF(MengeInEEGSummieren(M3851),AM3851,0)</f>
        <v>#NAME?</v>
      </c>
      <c r="AO3851" s="95">
        <f t="shared" si="360"/>
        <v>0</v>
      </c>
      <c r="AP3851" s="95">
        <f t="shared" si="361"/>
        <v>0</v>
      </c>
      <c r="AS3851">
        <v>0</v>
      </c>
      <c r="AT3851">
        <v>0</v>
      </c>
      <c r="AU3851" t="e">
        <f t="shared" ca="1" si="362"/>
        <v>#NAME?</v>
      </c>
    </row>
    <row r="3852" spans="1:47" x14ac:dyDescent="0.15">
      <c r="A3852" s="21" t="s">
        <v>5124</v>
      </c>
      <c r="B3852" s="22" t="s">
        <v>17</v>
      </c>
      <c r="C3852" s="42">
        <v>2014</v>
      </c>
      <c r="D3852" s="22" t="s">
        <v>4924</v>
      </c>
      <c r="E3852" s="22"/>
      <c r="F3852" s="23">
        <v>11.52</v>
      </c>
      <c r="G3852" s="23">
        <v>11.52</v>
      </c>
      <c r="H3852" s="24">
        <f t="shared" si="357"/>
        <v>0</v>
      </c>
      <c r="I3852" s="153">
        <v>0</v>
      </c>
      <c r="J3852" s="24">
        <f t="shared" si="358"/>
        <v>0</v>
      </c>
      <c r="K3852" s="25">
        <f t="shared" si="359"/>
        <v>0</v>
      </c>
      <c r="L3852">
        <v>0</v>
      </c>
      <c r="M3852">
        <v>32964608</v>
      </c>
      <c r="N3852">
        <v>42065747</v>
      </c>
      <c r="O3852" s="52">
        <v>0</v>
      </c>
      <c r="P3852" s="52">
        <v>0</v>
      </c>
      <c r="Q3852" s="52">
        <v>0</v>
      </c>
      <c r="R3852" s="52">
        <v>0</v>
      </c>
      <c r="S3852" s="52">
        <v>0</v>
      </c>
      <c r="T3852" s="52">
        <v>0</v>
      </c>
      <c r="U3852" s="52">
        <v>0</v>
      </c>
      <c r="V3852" s="52">
        <v>0</v>
      </c>
      <c r="W3852" s="52">
        <v>0</v>
      </c>
      <c r="X3852" s="52">
        <v>0</v>
      </c>
      <c r="Y3852" s="52">
        <v>0</v>
      </c>
      <c r="Z3852" s="52">
        <v>0</v>
      </c>
      <c r="AA3852" s="25">
        <v>0</v>
      </c>
      <c r="AB3852" s="25">
        <v>0</v>
      </c>
      <c r="AC3852" s="25">
        <v>0</v>
      </c>
      <c r="AD3852" s="25">
        <v>0</v>
      </c>
      <c r="AE3852" s="25">
        <v>0</v>
      </c>
      <c r="AF3852" s="25">
        <v>0</v>
      </c>
      <c r="AG3852" s="25">
        <v>0</v>
      </c>
      <c r="AH3852" s="25">
        <v>0</v>
      </c>
      <c r="AI3852" s="25">
        <v>0</v>
      </c>
      <c r="AJ3852" s="25">
        <v>0</v>
      </c>
      <c r="AK3852" s="25">
        <v>0</v>
      </c>
      <c r="AL3852" s="25">
        <v>0</v>
      </c>
      <c r="AM3852" s="95">
        <v>0</v>
      </c>
      <c r="AN3852" s="95" t="e">
        <f ca="1">IF(MengeInEEGSummieren(M3852),AM3852,0)</f>
        <v>#NAME?</v>
      </c>
      <c r="AO3852" s="95">
        <f t="shared" si="360"/>
        <v>0</v>
      </c>
      <c r="AP3852" s="95">
        <f t="shared" si="361"/>
        <v>0</v>
      </c>
      <c r="AS3852">
        <v>0</v>
      </c>
      <c r="AT3852">
        <v>0</v>
      </c>
      <c r="AU3852" t="e">
        <f t="shared" ca="1" si="362"/>
        <v>#NAME?</v>
      </c>
    </row>
    <row r="3853" spans="1:47" x14ac:dyDescent="0.15">
      <c r="A3853" s="21" t="s">
        <v>5125</v>
      </c>
      <c r="B3853" s="22" t="s">
        <v>17</v>
      </c>
      <c r="C3853" s="42">
        <v>2014</v>
      </c>
      <c r="D3853" s="22" t="s">
        <v>4926</v>
      </c>
      <c r="E3853" s="22"/>
      <c r="F3853" s="23">
        <v>16.52</v>
      </c>
      <c r="G3853" s="23">
        <v>16.52</v>
      </c>
      <c r="H3853" s="24">
        <f t="shared" si="357"/>
        <v>0</v>
      </c>
      <c r="I3853" s="153">
        <v>0</v>
      </c>
      <c r="J3853" s="24">
        <f t="shared" si="358"/>
        <v>0</v>
      </c>
      <c r="K3853" s="25">
        <f t="shared" si="359"/>
        <v>0</v>
      </c>
      <c r="L3853">
        <v>0</v>
      </c>
      <c r="M3853">
        <v>32964608</v>
      </c>
      <c r="N3853">
        <v>42065747</v>
      </c>
      <c r="O3853" s="52">
        <v>0</v>
      </c>
      <c r="P3853" s="52">
        <v>0</v>
      </c>
      <c r="Q3853" s="52">
        <v>0</v>
      </c>
      <c r="R3853" s="52">
        <v>0</v>
      </c>
      <c r="S3853" s="52">
        <v>0</v>
      </c>
      <c r="T3853" s="52">
        <v>0</v>
      </c>
      <c r="U3853" s="52">
        <v>0</v>
      </c>
      <c r="V3853" s="52">
        <v>0</v>
      </c>
      <c r="W3853" s="52">
        <v>0</v>
      </c>
      <c r="X3853" s="52">
        <v>0</v>
      </c>
      <c r="Y3853" s="52">
        <v>0</v>
      </c>
      <c r="Z3853" s="52">
        <v>0</v>
      </c>
      <c r="AA3853" s="25">
        <v>0</v>
      </c>
      <c r="AB3853" s="25">
        <v>0</v>
      </c>
      <c r="AC3853" s="25">
        <v>0</v>
      </c>
      <c r="AD3853" s="25">
        <v>0</v>
      </c>
      <c r="AE3853" s="25">
        <v>0</v>
      </c>
      <c r="AF3853" s="25">
        <v>0</v>
      </c>
      <c r="AG3853" s="25">
        <v>0</v>
      </c>
      <c r="AH3853" s="25">
        <v>0</v>
      </c>
      <c r="AI3853" s="25">
        <v>0</v>
      </c>
      <c r="AJ3853" s="25">
        <v>0</v>
      </c>
      <c r="AK3853" s="25">
        <v>0</v>
      </c>
      <c r="AL3853" s="25">
        <v>0</v>
      </c>
      <c r="AM3853" s="95">
        <v>0</v>
      </c>
      <c r="AN3853" s="95" t="e">
        <f ca="1">IF(MengeInEEGSummieren(M3853),AM3853,0)</f>
        <v>#NAME?</v>
      </c>
      <c r="AO3853" s="95">
        <f t="shared" si="360"/>
        <v>0</v>
      </c>
      <c r="AP3853" s="95">
        <f t="shared" si="361"/>
        <v>0</v>
      </c>
      <c r="AS3853">
        <v>0</v>
      </c>
      <c r="AT3853">
        <v>0</v>
      </c>
      <c r="AU3853" t="e">
        <f t="shared" ca="1" si="362"/>
        <v>#NAME?</v>
      </c>
    </row>
    <row r="3854" spans="1:47" x14ac:dyDescent="0.15">
      <c r="A3854" s="21" t="s">
        <v>5126</v>
      </c>
      <c r="B3854" s="22" t="s">
        <v>17</v>
      </c>
      <c r="C3854" s="42">
        <v>2014</v>
      </c>
      <c r="D3854" s="22" t="s">
        <v>4928</v>
      </c>
      <c r="E3854" s="22"/>
      <c r="F3854" s="23">
        <v>14.02</v>
      </c>
      <c r="G3854" s="23">
        <v>14.02</v>
      </c>
      <c r="H3854" s="24">
        <f t="shared" si="357"/>
        <v>0</v>
      </c>
      <c r="I3854" s="153">
        <v>0</v>
      </c>
      <c r="J3854" s="24">
        <f t="shared" si="358"/>
        <v>0</v>
      </c>
      <c r="K3854" s="25">
        <f t="shared" si="359"/>
        <v>0</v>
      </c>
      <c r="L3854">
        <v>0</v>
      </c>
      <c r="M3854">
        <v>32964608</v>
      </c>
      <c r="N3854">
        <v>42065747</v>
      </c>
      <c r="O3854" s="52">
        <v>0</v>
      </c>
      <c r="P3854" s="52">
        <v>0</v>
      </c>
      <c r="Q3854" s="52">
        <v>0</v>
      </c>
      <c r="R3854" s="52">
        <v>0</v>
      </c>
      <c r="S3854" s="52">
        <v>0</v>
      </c>
      <c r="T3854" s="52">
        <v>0</v>
      </c>
      <c r="U3854" s="52">
        <v>0</v>
      </c>
      <c r="V3854" s="52">
        <v>0</v>
      </c>
      <c r="W3854" s="52">
        <v>0</v>
      </c>
      <c r="X3854" s="52">
        <v>0</v>
      </c>
      <c r="Y3854" s="52">
        <v>0</v>
      </c>
      <c r="Z3854" s="52">
        <v>0</v>
      </c>
      <c r="AA3854" s="25">
        <v>0</v>
      </c>
      <c r="AB3854" s="25">
        <v>0</v>
      </c>
      <c r="AC3854" s="25">
        <v>0</v>
      </c>
      <c r="AD3854" s="25">
        <v>0</v>
      </c>
      <c r="AE3854" s="25">
        <v>0</v>
      </c>
      <c r="AF3854" s="25">
        <v>0</v>
      </c>
      <c r="AG3854" s="25">
        <v>0</v>
      </c>
      <c r="AH3854" s="25">
        <v>0</v>
      </c>
      <c r="AI3854" s="25">
        <v>0</v>
      </c>
      <c r="AJ3854" s="25">
        <v>0</v>
      </c>
      <c r="AK3854" s="25">
        <v>0</v>
      </c>
      <c r="AL3854" s="25">
        <v>0</v>
      </c>
      <c r="AM3854" s="95">
        <v>0</v>
      </c>
      <c r="AN3854" s="95" t="e">
        <f ca="1">IF(MengeInEEGSummieren(M3854),AM3854,0)</f>
        <v>#NAME?</v>
      </c>
      <c r="AO3854" s="95">
        <f t="shared" si="360"/>
        <v>0</v>
      </c>
      <c r="AP3854" s="95">
        <f t="shared" si="361"/>
        <v>0</v>
      </c>
      <c r="AS3854">
        <v>0</v>
      </c>
      <c r="AT3854">
        <v>0</v>
      </c>
      <c r="AU3854" t="e">
        <f t="shared" ca="1" si="362"/>
        <v>#NAME?</v>
      </c>
    </row>
    <row r="3855" spans="1:47" x14ac:dyDescent="0.15">
      <c r="A3855" s="21" t="s">
        <v>5127</v>
      </c>
      <c r="B3855" s="22" t="s">
        <v>17</v>
      </c>
      <c r="C3855" s="42">
        <v>2014</v>
      </c>
      <c r="D3855" s="22" t="s">
        <v>4930</v>
      </c>
      <c r="E3855" s="22"/>
      <c r="F3855" s="23">
        <v>19.52</v>
      </c>
      <c r="G3855" s="23">
        <v>19.52</v>
      </c>
      <c r="H3855" s="24">
        <f t="shared" si="357"/>
        <v>0</v>
      </c>
      <c r="I3855" s="153">
        <v>0</v>
      </c>
      <c r="J3855" s="24">
        <f t="shared" si="358"/>
        <v>0</v>
      </c>
      <c r="K3855" s="25">
        <f t="shared" si="359"/>
        <v>0</v>
      </c>
      <c r="L3855">
        <v>0</v>
      </c>
      <c r="M3855">
        <v>32964608</v>
      </c>
      <c r="N3855">
        <v>42065747</v>
      </c>
      <c r="O3855" s="52">
        <v>0</v>
      </c>
      <c r="P3855" s="52">
        <v>0</v>
      </c>
      <c r="Q3855" s="52">
        <v>0</v>
      </c>
      <c r="R3855" s="52">
        <v>0</v>
      </c>
      <c r="S3855" s="52">
        <v>0</v>
      </c>
      <c r="T3855" s="52">
        <v>0</v>
      </c>
      <c r="U3855" s="52">
        <v>0</v>
      </c>
      <c r="V3855" s="52">
        <v>0</v>
      </c>
      <c r="W3855" s="52">
        <v>0</v>
      </c>
      <c r="X3855" s="52">
        <v>0</v>
      </c>
      <c r="Y3855" s="52">
        <v>0</v>
      </c>
      <c r="Z3855" s="52">
        <v>0</v>
      </c>
      <c r="AA3855" s="25">
        <v>0</v>
      </c>
      <c r="AB3855" s="25">
        <v>0</v>
      </c>
      <c r="AC3855" s="25">
        <v>0</v>
      </c>
      <c r="AD3855" s="25">
        <v>0</v>
      </c>
      <c r="AE3855" s="25">
        <v>0</v>
      </c>
      <c r="AF3855" s="25">
        <v>0</v>
      </c>
      <c r="AG3855" s="25">
        <v>0</v>
      </c>
      <c r="AH3855" s="25">
        <v>0</v>
      </c>
      <c r="AI3855" s="25">
        <v>0</v>
      </c>
      <c r="AJ3855" s="25">
        <v>0</v>
      </c>
      <c r="AK3855" s="25">
        <v>0</v>
      </c>
      <c r="AL3855" s="25">
        <v>0</v>
      </c>
      <c r="AM3855" s="95">
        <v>0</v>
      </c>
      <c r="AN3855" s="95" t="e">
        <f ca="1">IF(MengeInEEGSummieren(M3855),AM3855,0)</f>
        <v>#NAME?</v>
      </c>
      <c r="AO3855" s="95">
        <f t="shared" si="360"/>
        <v>0</v>
      </c>
      <c r="AP3855" s="95">
        <f t="shared" si="361"/>
        <v>0</v>
      </c>
      <c r="AS3855">
        <v>0</v>
      </c>
      <c r="AT3855">
        <v>0</v>
      </c>
      <c r="AU3855" t="e">
        <f t="shared" ca="1" si="362"/>
        <v>#NAME?</v>
      </c>
    </row>
    <row r="3856" spans="1:47" x14ac:dyDescent="0.15">
      <c r="A3856" s="21" t="s">
        <v>5128</v>
      </c>
      <c r="B3856" s="22" t="s">
        <v>17</v>
      </c>
      <c r="C3856" s="42">
        <v>2014</v>
      </c>
      <c r="D3856" s="22" t="s">
        <v>4932</v>
      </c>
      <c r="E3856" s="22"/>
      <c r="F3856" s="23">
        <v>17.52</v>
      </c>
      <c r="G3856" s="23">
        <v>17.52</v>
      </c>
      <c r="H3856" s="24">
        <f t="shared" ref="H3856:H3919" si="363">AM3856</f>
        <v>0</v>
      </c>
      <c r="I3856" s="153">
        <v>0</v>
      </c>
      <c r="J3856" s="24">
        <f t="shared" ref="J3856:J3919" si="364">SUM(O3856:Z3856,AT3856)</f>
        <v>0</v>
      </c>
      <c r="K3856" s="25">
        <f t="shared" ref="K3856:K3919" si="365">SUM(AA3856:AL3856,AS3856)</f>
        <v>0</v>
      </c>
      <c r="L3856">
        <v>0</v>
      </c>
      <c r="M3856">
        <v>32964608</v>
      </c>
      <c r="N3856">
        <v>42065747</v>
      </c>
      <c r="O3856" s="52">
        <v>0</v>
      </c>
      <c r="P3856" s="52">
        <v>0</v>
      </c>
      <c r="Q3856" s="52">
        <v>0</v>
      </c>
      <c r="R3856" s="52">
        <v>0</v>
      </c>
      <c r="S3856" s="52">
        <v>0</v>
      </c>
      <c r="T3856" s="52">
        <v>0</v>
      </c>
      <c r="U3856" s="52">
        <v>0</v>
      </c>
      <c r="V3856" s="52">
        <v>0</v>
      </c>
      <c r="W3856" s="52">
        <v>0</v>
      </c>
      <c r="X3856" s="52">
        <v>0</v>
      </c>
      <c r="Y3856" s="52">
        <v>0</v>
      </c>
      <c r="Z3856" s="52">
        <v>0</v>
      </c>
      <c r="AA3856" s="25">
        <v>0</v>
      </c>
      <c r="AB3856" s="25">
        <v>0</v>
      </c>
      <c r="AC3856" s="25">
        <v>0</v>
      </c>
      <c r="AD3856" s="25">
        <v>0</v>
      </c>
      <c r="AE3856" s="25">
        <v>0</v>
      </c>
      <c r="AF3856" s="25">
        <v>0</v>
      </c>
      <c r="AG3856" s="25">
        <v>0</v>
      </c>
      <c r="AH3856" s="25">
        <v>0</v>
      </c>
      <c r="AI3856" s="25">
        <v>0</v>
      </c>
      <c r="AJ3856" s="25">
        <v>0</v>
      </c>
      <c r="AK3856" s="25">
        <v>0</v>
      </c>
      <c r="AL3856" s="25">
        <v>0</v>
      </c>
      <c r="AM3856" s="95">
        <v>0</v>
      </c>
      <c r="AN3856" s="95" t="e">
        <f ca="1">IF(MengeInEEGSummieren(M3856),AM3856,0)</f>
        <v>#NAME?</v>
      </c>
      <c r="AO3856" s="95">
        <f t="shared" ref="AO3856:AO3919" si="366">IF(AQ3856,$H3856,0)</f>
        <v>0</v>
      </c>
      <c r="AP3856" s="95">
        <f t="shared" ref="AP3856:AP3919" si="367">IF(AR3856,$H3856,0)</f>
        <v>0</v>
      </c>
      <c r="AS3856">
        <v>0</v>
      </c>
      <c r="AT3856">
        <v>0</v>
      </c>
      <c r="AU3856" t="e">
        <f t="shared" ref="AU3856:AU3919" ca="1" si="368">EVFlag(M3856)</f>
        <v>#NAME?</v>
      </c>
    </row>
    <row r="3857" spans="1:47" x14ac:dyDescent="0.15">
      <c r="A3857" s="21" t="s">
        <v>5129</v>
      </c>
      <c r="B3857" s="22" t="s">
        <v>17</v>
      </c>
      <c r="C3857" s="42">
        <v>2014</v>
      </c>
      <c r="D3857" s="22" t="s">
        <v>4934</v>
      </c>
      <c r="E3857" s="22"/>
      <c r="F3857" s="23">
        <v>10.56</v>
      </c>
      <c r="G3857" s="23">
        <v>10.56</v>
      </c>
      <c r="H3857" s="24">
        <f t="shared" si="363"/>
        <v>0</v>
      </c>
      <c r="I3857" s="153">
        <v>0</v>
      </c>
      <c r="J3857" s="24">
        <f t="shared" si="364"/>
        <v>0</v>
      </c>
      <c r="K3857" s="25">
        <f t="shared" si="365"/>
        <v>0</v>
      </c>
      <c r="L3857">
        <v>0</v>
      </c>
      <c r="M3857">
        <v>32964608</v>
      </c>
      <c r="N3857">
        <v>42065747</v>
      </c>
      <c r="O3857" s="52">
        <v>0</v>
      </c>
      <c r="P3857" s="52">
        <v>0</v>
      </c>
      <c r="Q3857" s="52">
        <v>0</v>
      </c>
      <c r="R3857" s="52">
        <v>0</v>
      </c>
      <c r="S3857" s="52">
        <v>0</v>
      </c>
      <c r="T3857" s="52">
        <v>0</v>
      </c>
      <c r="U3857" s="52">
        <v>0</v>
      </c>
      <c r="V3857" s="52">
        <v>0</v>
      </c>
      <c r="W3857" s="52">
        <v>0</v>
      </c>
      <c r="X3857" s="52">
        <v>0</v>
      </c>
      <c r="Y3857" s="52">
        <v>0</v>
      </c>
      <c r="Z3857" s="52">
        <v>0</v>
      </c>
      <c r="AA3857" s="25">
        <v>0</v>
      </c>
      <c r="AB3857" s="25">
        <v>0</v>
      </c>
      <c r="AC3857" s="25">
        <v>0</v>
      </c>
      <c r="AD3857" s="25">
        <v>0</v>
      </c>
      <c r="AE3857" s="25">
        <v>0</v>
      </c>
      <c r="AF3857" s="25">
        <v>0</v>
      </c>
      <c r="AG3857" s="25">
        <v>0</v>
      </c>
      <c r="AH3857" s="25">
        <v>0</v>
      </c>
      <c r="AI3857" s="25">
        <v>0</v>
      </c>
      <c r="AJ3857" s="25">
        <v>0</v>
      </c>
      <c r="AK3857" s="25">
        <v>0</v>
      </c>
      <c r="AL3857" s="25">
        <v>0</v>
      </c>
      <c r="AM3857" s="95">
        <v>0</v>
      </c>
      <c r="AN3857" s="95" t="e">
        <f ca="1">IF(MengeInEEGSummieren(M3857),AM3857,0)</f>
        <v>#NAME?</v>
      </c>
      <c r="AO3857" s="95">
        <f t="shared" si="366"/>
        <v>0</v>
      </c>
      <c r="AP3857" s="95">
        <f t="shared" si="367"/>
        <v>0</v>
      </c>
      <c r="AS3857">
        <v>0</v>
      </c>
      <c r="AT3857">
        <v>0</v>
      </c>
      <c r="AU3857" t="e">
        <f t="shared" ca="1" si="368"/>
        <v>#NAME?</v>
      </c>
    </row>
    <row r="3858" spans="1:47" x14ac:dyDescent="0.15">
      <c r="A3858" s="21" t="s">
        <v>5130</v>
      </c>
      <c r="B3858" s="22" t="s">
        <v>17</v>
      </c>
      <c r="C3858" s="42">
        <v>2014</v>
      </c>
      <c r="D3858" s="22" t="s">
        <v>4936</v>
      </c>
      <c r="E3858" s="22"/>
      <c r="F3858" s="23">
        <v>14.56</v>
      </c>
      <c r="G3858" s="23">
        <v>14.56</v>
      </c>
      <c r="H3858" s="24">
        <f t="shared" si="363"/>
        <v>0</v>
      </c>
      <c r="I3858" s="153">
        <v>0</v>
      </c>
      <c r="J3858" s="24">
        <f t="shared" si="364"/>
        <v>0</v>
      </c>
      <c r="K3858" s="25">
        <f t="shared" si="365"/>
        <v>0</v>
      </c>
      <c r="L3858">
        <v>0</v>
      </c>
      <c r="M3858">
        <v>32964608</v>
      </c>
      <c r="N3858">
        <v>42065747</v>
      </c>
      <c r="O3858" s="52">
        <v>0</v>
      </c>
      <c r="P3858" s="52">
        <v>0</v>
      </c>
      <c r="Q3858" s="52">
        <v>0</v>
      </c>
      <c r="R3858" s="52">
        <v>0</v>
      </c>
      <c r="S3858" s="52">
        <v>0</v>
      </c>
      <c r="T3858" s="52">
        <v>0</v>
      </c>
      <c r="U3858" s="52">
        <v>0</v>
      </c>
      <c r="V3858" s="52">
        <v>0</v>
      </c>
      <c r="W3858" s="52">
        <v>0</v>
      </c>
      <c r="X3858" s="52">
        <v>0</v>
      </c>
      <c r="Y3858" s="52">
        <v>0</v>
      </c>
      <c r="Z3858" s="52">
        <v>0</v>
      </c>
      <c r="AA3858" s="25">
        <v>0</v>
      </c>
      <c r="AB3858" s="25">
        <v>0</v>
      </c>
      <c r="AC3858" s="25">
        <v>0</v>
      </c>
      <c r="AD3858" s="25">
        <v>0</v>
      </c>
      <c r="AE3858" s="25">
        <v>0</v>
      </c>
      <c r="AF3858" s="25">
        <v>0</v>
      </c>
      <c r="AG3858" s="25">
        <v>0</v>
      </c>
      <c r="AH3858" s="25">
        <v>0</v>
      </c>
      <c r="AI3858" s="25">
        <v>0</v>
      </c>
      <c r="AJ3858" s="25">
        <v>0</v>
      </c>
      <c r="AK3858" s="25">
        <v>0</v>
      </c>
      <c r="AL3858" s="25">
        <v>0</v>
      </c>
      <c r="AM3858" s="95">
        <v>0</v>
      </c>
      <c r="AN3858" s="95" t="e">
        <f ca="1">IF(MengeInEEGSummieren(M3858),AM3858,0)</f>
        <v>#NAME?</v>
      </c>
      <c r="AO3858" s="95">
        <f t="shared" si="366"/>
        <v>0</v>
      </c>
      <c r="AP3858" s="95">
        <f t="shared" si="367"/>
        <v>0</v>
      </c>
      <c r="AS3858">
        <v>0</v>
      </c>
      <c r="AT3858">
        <v>0</v>
      </c>
      <c r="AU3858" t="e">
        <f t="shared" ca="1" si="368"/>
        <v>#NAME?</v>
      </c>
    </row>
    <row r="3859" spans="1:47" x14ac:dyDescent="0.15">
      <c r="A3859" s="21" t="s">
        <v>5131</v>
      </c>
      <c r="B3859" s="22" t="s">
        <v>17</v>
      </c>
      <c r="C3859" s="42">
        <v>2014</v>
      </c>
      <c r="D3859" s="22" t="s">
        <v>4938</v>
      </c>
      <c r="E3859" s="22"/>
      <c r="F3859" s="23">
        <v>13.06</v>
      </c>
      <c r="G3859" s="23">
        <v>13.06</v>
      </c>
      <c r="H3859" s="24">
        <f t="shared" si="363"/>
        <v>0</v>
      </c>
      <c r="I3859" s="153">
        <v>0</v>
      </c>
      <c r="J3859" s="24">
        <f t="shared" si="364"/>
        <v>0</v>
      </c>
      <c r="K3859" s="25">
        <f t="shared" si="365"/>
        <v>0</v>
      </c>
      <c r="L3859">
        <v>0</v>
      </c>
      <c r="M3859">
        <v>32964608</v>
      </c>
      <c r="N3859">
        <v>42065747</v>
      </c>
      <c r="O3859" s="52">
        <v>0</v>
      </c>
      <c r="P3859" s="52">
        <v>0</v>
      </c>
      <c r="Q3859" s="52">
        <v>0</v>
      </c>
      <c r="R3859" s="52">
        <v>0</v>
      </c>
      <c r="S3859" s="52">
        <v>0</v>
      </c>
      <c r="T3859" s="52">
        <v>0</v>
      </c>
      <c r="U3859" s="52">
        <v>0</v>
      </c>
      <c r="V3859" s="52">
        <v>0</v>
      </c>
      <c r="W3859" s="52">
        <v>0</v>
      </c>
      <c r="X3859" s="52">
        <v>0</v>
      </c>
      <c r="Y3859" s="52">
        <v>0</v>
      </c>
      <c r="Z3859" s="52">
        <v>0</v>
      </c>
      <c r="AA3859" s="25">
        <v>0</v>
      </c>
      <c r="AB3859" s="25">
        <v>0</v>
      </c>
      <c r="AC3859" s="25">
        <v>0</v>
      </c>
      <c r="AD3859" s="25">
        <v>0</v>
      </c>
      <c r="AE3859" s="25">
        <v>0</v>
      </c>
      <c r="AF3859" s="25">
        <v>0</v>
      </c>
      <c r="AG3859" s="25">
        <v>0</v>
      </c>
      <c r="AH3859" s="25">
        <v>0</v>
      </c>
      <c r="AI3859" s="25">
        <v>0</v>
      </c>
      <c r="AJ3859" s="25">
        <v>0</v>
      </c>
      <c r="AK3859" s="25">
        <v>0</v>
      </c>
      <c r="AL3859" s="25">
        <v>0</v>
      </c>
      <c r="AM3859" s="95">
        <v>0</v>
      </c>
      <c r="AN3859" s="95" t="e">
        <f ca="1">IF(MengeInEEGSummieren(M3859),AM3859,0)</f>
        <v>#NAME?</v>
      </c>
      <c r="AO3859" s="95">
        <f t="shared" si="366"/>
        <v>0</v>
      </c>
      <c r="AP3859" s="95">
        <f t="shared" si="367"/>
        <v>0</v>
      </c>
      <c r="AS3859">
        <v>0</v>
      </c>
      <c r="AT3859">
        <v>0</v>
      </c>
      <c r="AU3859" t="e">
        <f t="shared" ca="1" si="368"/>
        <v>#NAME?</v>
      </c>
    </row>
    <row r="3860" spans="1:47" x14ac:dyDescent="0.15">
      <c r="A3860" s="21" t="s">
        <v>5132</v>
      </c>
      <c r="B3860" s="22" t="s">
        <v>17</v>
      </c>
      <c r="C3860" s="42">
        <v>2014</v>
      </c>
      <c r="D3860" s="22" t="s">
        <v>4940</v>
      </c>
      <c r="E3860" s="22"/>
      <c r="F3860" s="23">
        <v>18.559999999999999</v>
      </c>
      <c r="G3860" s="23">
        <v>18.559999999999999</v>
      </c>
      <c r="H3860" s="24">
        <f t="shared" si="363"/>
        <v>0</v>
      </c>
      <c r="I3860" s="153">
        <v>0</v>
      </c>
      <c r="J3860" s="24">
        <f t="shared" si="364"/>
        <v>0</v>
      </c>
      <c r="K3860" s="25">
        <f t="shared" si="365"/>
        <v>0</v>
      </c>
      <c r="L3860">
        <v>0</v>
      </c>
      <c r="M3860">
        <v>32964608</v>
      </c>
      <c r="N3860">
        <v>42065747</v>
      </c>
      <c r="O3860" s="52">
        <v>0</v>
      </c>
      <c r="P3860" s="52">
        <v>0</v>
      </c>
      <c r="Q3860" s="52">
        <v>0</v>
      </c>
      <c r="R3860" s="52">
        <v>0</v>
      </c>
      <c r="S3860" s="52">
        <v>0</v>
      </c>
      <c r="T3860" s="52">
        <v>0</v>
      </c>
      <c r="U3860" s="52">
        <v>0</v>
      </c>
      <c r="V3860" s="52">
        <v>0</v>
      </c>
      <c r="W3860" s="52">
        <v>0</v>
      </c>
      <c r="X3860" s="52">
        <v>0</v>
      </c>
      <c r="Y3860" s="52">
        <v>0</v>
      </c>
      <c r="Z3860" s="52">
        <v>0</v>
      </c>
      <c r="AA3860" s="25">
        <v>0</v>
      </c>
      <c r="AB3860" s="25">
        <v>0</v>
      </c>
      <c r="AC3860" s="25">
        <v>0</v>
      </c>
      <c r="AD3860" s="25">
        <v>0</v>
      </c>
      <c r="AE3860" s="25">
        <v>0</v>
      </c>
      <c r="AF3860" s="25">
        <v>0</v>
      </c>
      <c r="AG3860" s="25">
        <v>0</v>
      </c>
      <c r="AH3860" s="25">
        <v>0</v>
      </c>
      <c r="AI3860" s="25">
        <v>0</v>
      </c>
      <c r="AJ3860" s="25">
        <v>0</v>
      </c>
      <c r="AK3860" s="25">
        <v>0</v>
      </c>
      <c r="AL3860" s="25">
        <v>0</v>
      </c>
      <c r="AM3860" s="95">
        <v>0</v>
      </c>
      <c r="AN3860" s="95" t="e">
        <f ca="1">IF(MengeInEEGSummieren(M3860),AM3860,0)</f>
        <v>#NAME?</v>
      </c>
      <c r="AO3860" s="95">
        <f t="shared" si="366"/>
        <v>0</v>
      </c>
      <c r="AP3860" s="95">
        <f t="shared" si="367"/>
        <v>0</v>
      </c>
      <c r="AS3860">
        <v>0</v>
      </c>
      <c r="AT3860">
        <v>0</v>
      </c>
      <c r="AU3860" t="e">
        <f t="shared" ca="1" si="368"/>
        <v>#NAME?</v>
      </c>
    </row>
    <row r="3861" spans="1:47" x14ac:dyDescent="0.15">
      <c r="A3861" s="21" t="s">
        <v>5133</v>
      </c>
      <c r="B3861" s="22" t="s">
        <v>17</v>
      </c>
      <c r="C3861" s="42">
        <v>2014</v>
      </c>
      <c r="D3861" s="22" t="s">
        <v>4942</v>
      </c>
      <c r="E3861" s="22"/>
      <c r="F3861" s="23">
        <v>16.559999999999999</v>
      </c>
      <c r="G3861" s="23">
        <v>16.559999999999999</v>
      </c>
      <c r="H3861" s="24">
        <f t="shared" si="363"/>
        <v>0</v>
      </c>
      <c r="I3861" s="153">
        <v>0</v>
      </c>
      <c r="J3861" s="24">
        <f t="shared" si="364"/>
        <v>0</v>
      </c>
      <c r="K3861" s="25">
        <f t="shared" si="365"/>
        <v>0</v>
      </c>
      <c r="L3861">
        <v>0</v>
      </c>
      <c r="M3861">
        <v>32964608</v>
      </c>
      <c r="N3861">
        <v>42065747</v>
      </c>
      <c r="O3861" s="52">
        <v>0</v>
      </c>
      <c r="P3861" s="52">
        <v>0</v>
      </c>
      <c r="Q3861" s="52">
        <v>0</v>
      </c>
      <c r="R3861" s="52">
        <v>0</v>
      </c>
      <c r="S3861" s="52">
        <v>0</v>
      </c>
      <c r="T3861" s="52">
        <v>0</v>
      </c>
      <c r="U3861" s="52">
        <v>0</v>
      </c>
      <c r="V3861" s="52">
        <v>0</v>
      </c>
      <c r="W3861" s="52">
        <v>0</v>
      </c>
      <c r="X3861" s="52">
        <v>0</v>
      </c>
      <c r="Y3861" s="52">
        <v>0</v>
      </c>
      <c r="Z3861" s="52">
        <v>0</v>
      </c>
      <c r="AA3861" s="25">
        <v>0</v>
      </c>
      <c r="AB3861" s="25">
        <v>0</v>
      </c>
      <c r="AC3861" s="25">
        <v>0</v>
      </c>
      <c r="AD3861" s="25">
        <v>0</v>
      </c>
      <c r="AE3861" s="25">
        <v>0</v>
      </c>
      <c r="AF3861" s="25">
        <v>0</v>
      </c>
      <c r="AG3861" s="25">
        <v>0</v>
      </c>
      <c r="AH3861" s="25">
        <v>0</v>
      </c>
      <c r="AI3861" s="25">
        <v>0</v>
      </c>
      <c r="AJ3861" s="25">
        <v>0</v>
      </c>
      <c r="AK3861" s="25">
        <v>0</v>
      </c>
      <c r="AL3861" s="25">
        <v>0</v>
      </c>
      <c r="AM3861" s="95">
        <v>0</v>
      </c>
      <c r="AN3861" s="95" t="e">
        <f ca="1">IF(MengeInEEGSummieren(M3861),AM3861,0)</f>
        <v>#NAME?</v>
      </c>
      <c r="AO3861" s="95">
        <f t="shared" si="366"/>
        <v>0</v>
      </c>
      <c r="AP3861" s="95">
        <f t="shared" si="367"/>
        <v>0</v>
      </c>
      <c r="AS3861">
        <v>0</v>
      </c>
      <c r="AT3861">
        <v>0</v>
      </c>
      <c r="AU3861" t="e">
        <f t="shared" ca="1" si="368"/>
        <v>#NAME?</v>
      </c>
    </row>
    <row r="3862" spans="1:47" x14ac:dyDescent="0.15">
      <c r="A3862" s="21" t="s">
        <v>5134</v>
      </c>
      <c r="B3862" s="22" t="s">
        <v>17</v>
      </c>
      <c r="C3862" s="42">
        <v>2014</v>
      </c>
      <c r="D3862" s="22" t="s">
        <v>4944</v>
      </c>
      <c r="E3862" s="22"/>
      <c r="F3862" s="23">
        <v>13.44</v>
      </c>
      <c r="G3862" s="23">
        <v>13.44</v>
      </c>
      <c r="H3862" s="24">
        <f t="shared" si="363"/>
        <v>0</v>
      </c>
      <c r="I3862" s="153">
        <v>0</v>
      </c>
      <c r="J3862" s="24">
        <f t="shared" si="364"/>
        <v>0</v>
      </c>
      <c r="K3862" s="25">
        <f t="shared" si="365"/>
        <v>0</v>
      </c>
      <c r="L3862">
        <v>0</v>
      </c>
      <c r="M3862">
        <v>32964608</v>
      </c>
      <c r="N3862">
        <v>42065747</v>
      </c>
      <c r="O3862" s="52">
        <v>0</v>
      </c>
      <c r="P3862" s="52">
        <v>0</v>
      </c>
      <c r="Q3862" s="52">
        <v>0</v>
      </c>
      <c r="R3862" s="52">
        <v>0</v>
      </c>
      <c r="S3862" s="52">
        <v>0</v>
      </c>
      <c r="T3862" s="52">
        <v>0</v>
      </c>
      <c r="U3862" s="52">
        <v>0</v>
      </c>
      <c r="V3862" s="52">
        <v>0</v>
      </c>
      <c r="W3862" s="52">
        <v>0</v>
      </c>
      <c r="X3862" s="52">
        <v>0</v>
      </c>
      <c r="Y3862" s="52">
        <v>0</v>
      </c>
      <c r="Z3862" s="52">
        <v>0</v>
      </c>
      <c r="AA3862" s="25">
        <v>0</v>
      </c>
      <c r="AB3862" s="25">
        <v>0</v>
      </c>
      <c r="AC3862" s="25">
        <v>0</v>
      </c>
      <c r="AD3862" s="25">
        <v>0</v>
      </c>
      <c r="AE3862" s="25">
        <v>0</v>
      </c>
      <c r="AF3862" s="25">
        <v>0</v>
      </c>
      <c r="AG3862" s="25">
        <v>0</v>
      </c>
      <c r="AH3862" s="25">
        <v>0</v>
      </c>
      <c r="AI3862" s="25">
        <v>0</v>
      </c>
      <c r="AJ3862" s="25">
        <v>0</v>
      </c>
      <c r="AK3862" s="25">
        <v>0</v>
      </c>
      <c r="AL3862" s="25">
        <v>0</v>
      </c>
      <c r="AM3862" s="95">
        <v>0</v>
      </c>
      <c r="AN3862" s="95" t="e">
        <f ca="1">IF(MengeInEEGSummieren(M3862),AM3862,0)</f>
        <v>#NAME?</v>
      </c>
      <c r="AO3862" s="95">
        <f t="shared" si="366"/>
        <v>0</v>
      </c>
      <c r="AP3862" s="95">
        <f t="shared" si="367"/>
        <v>0</v>
      </c>
      <c r="AS3862">
        <v>0</v>
      </c>
      <c r="AT3862">
        <v>0</v>
      </c>
      <c r="AU3862" t="e">
        <f t="shared" ca="1" si="368"/>
        <v>#NAME?</v>
      </c>
    </row>
    <row r="3863" spans="1:47" x14ac:dyDescent="0.15">
      <c r="A3863" s="21" t="s">
        <v>5135</v>
      </c>
      <c r="B3863" s="22" t="s">
        <v>17</v>
      </c>
      <c r="C3863" s="42">
        <v>2014</v>
      </c>
      <c r="D3863" s="22" t="s">
        <v>4946</v>
      </c>
      <c r="E3863" s="22"/>
      <c r="F3863" s="23">
        <v>17.440000000000001</v>
      </c>
      <c r="G3863" s="23">
        <v>17.440000000000001</v>
      </c>
      <c r="H3863" s="24">
        <f t="shared" si="363"/>
        <v>0</v>
      </c>
      <c r="I3863" s="153">
        <v>0</v>
      </c>
      <c r="J3863" s="24">
        <f t="shared" si="364"/>
        <v>0</v>
      </c>
      <c r="K3863" s="25">
        <f t="shared" si="365"/>
        <v>0</v>
      </c>
      <c r="L3863">
        <v>0</v>
      </c>
      <c r="M3863">
        <v>32964608</v>
      </c>
      <c r="N3863">
        <v>42065747</v>
      </c>
      <c r="O3863" s="52">
        <v>0</v>
      </c>
      <c r="P3863" s="52">
        <v>0</v>
      </c>
      <c r="Q3863" s="52">
        <v>0</v>
      </c>
      <c r="R3863" s="52">
        <v>0</v>
      </c>
      <c r="S3863" s="52">
        <v>0</v>
      </c>
      <c r="T3863" s="52">
        <v>0</v>
      </c>
      <c r="U3863" s="52">
        <v>0</v>
      </c>
      <c r="V3863" s="52">
        <v>0</v>
      </c>
      <c r="W3863" s="52">
        <v>0</v>
      </c>
      <c r="X3863" s="52">
        <v>0</v>
      </c>
      <c r="Y3863" s="52">
        <v>0</v>
      </c>
      <c r="Z3863" s="52">
        <v>0</v>
      </c>
      <c r="AA3863" s="25">
        <v>0</v>
      </c>
      <c r="AB3863" s="25">
        <v>0</v>
      </c>
      <c r="AC3863" s="25">
        <v>0</v>
      </c>
      <c r="AD3863" s="25">
        <v>0</v>
      </c>
      <c r="AE3863" s="25">
        <v>0</v>
      </c>
      <c r="AF3863" s="25">
        <v>0</v>
      </c>
      <c r="AG3863" s="25">
        <v>0</v>
      </c>
      <c r="AH3863" s="25">
        <v>0</v>
      </c>
      <c r="AI3863" s="25">
        <v>0</v>
      </c>
      <c r="AJ3863" s="25">
        <v>0</v>
      </c>
      <c r="AK3863" s="25">
        <v>0</v>
      </c>
      <c r="AL3863" s="25">
        <v>0</v>
      </c>
      <c r="AM3863" s="95">
        <v>0</v>
      </c>
      <c r="AN3863" s="95" t="e">
        <f ca="1">IF(MengeInEEGSummieren(M3863),AM3863,0)</f>
        <v>#NAME?</v>
      </c>
      <c r="AO3863" s="95">
        <f t="shared" si="366"/>
        <v>0</v>
      </c>
      <c r="AP3863" s="95">
        <f t="shared" si="367"/>
        <v>0</v>
      </c>
      <c r="AS3863">
        <v>0</v>
      </c>
      <c r="AT3863">
        <v>0</v>
      </c>
      <c r="AU3863" t="e">
        <f t="shared" ca="1" si="368"/>
        <v>#NAME?</v>
      </c>
    </row>
    <row r="3864" spans="1:47" x14ac:dyDescent="0.15">
      <c r="A3864" s="21" t="s">
        <v>5136</v>
      </c>
      <c r="B3864" s="22" t="s">
        <v>17</v>
      </c>
      <c r="C3864" s="42">
        <v>2014</v>
      </c>
      <c r="D3864" s="22" t="s">
        <v>4948</v>
      </c>
      <c r="E3864" s="22"/>
      <c r="F3864" s="23">
        <v>15.94</v>
      </c>
      <c r="G3864" s="23">
        <v>15.94</v>
      </c>
      <c r="H3864" s="24">
        <f t="shared" si="363"/>
        <v>0</v>
      </c>
      <c r="I3864" s="153">
        <v>0</v>
      </c>
      <c r="J3864" s="24">
        <f t="shared" si="364"/>
        <v>0</v>
      </c>
      <c r="K3864" s="25">
        <f t="shared" si="365"/>
        <v>0</v>
      </c>
      <c r="L3864">
        <v>0</v>
      </c>
      <c r="M3864">
        <v>32964608</v>
      </c>
      <c r="N3864">
        <v>42065747</v>
      </c>
      <c r="O3864" s="52">
        <v>0</v>
      </c>
      <c r="P3864" s="52">
        <v>0</v>
      </c>
      <c r="Q3864" s="52">
        <v>0</v>
      </c>
      <c r="R3864" s="52">
        <v>0</v>
      </c>
      <c r="S3864" s="52">
        <v>0</v>
      </c>
      <c r="T3864" s="52">
        <v>0</v>
      </c>
      <c r="U3864" s="52">
        <v>0</v>
      </c>
      <c r="V3864" s="52">
        <v>0</v>
      </c>
      <c r="W3864" s="52">
        <v>0</v>
      </c>
      <c r="X3864" s="52">
        <v>0</v>
      </c>
      <c r="Y3864" s="52">
        <v>0</v>
      </c>
      <c r="Z3864" s="52">
        <v>0</v>
      </c>
      <c r="AA3864" s="25">
        <v>0</v>
      </c>
      <c r="AB3864" s="25">
        <v>0</v>
      </c>
      <c r="AC3864" s="25">
        <v>0</v>
      </c>
      <c r="AD3864" s="25">
        <v>0</v>
      </c>
      <c r="AE3864" s="25">
        <v>0</v>
      </c>
      <c r="AF3864" s="25">
        <v>0</v>
      </c>
      <c r="AG3864" s="25">
        <v>0</v>
      </c>
      <c r="AH3864" s="25">
        <v>0</v>
      </c>
      <c r="AI3864" s="25">
        <v>0</v>
      </c>
      <c r="AJ3864" s="25">
        <v>0</v>
      </c>
      <c r="AK3864" s="25">
        <v>0</v>
      </c>
      <c r="AL3864" s="25">
        <v>0</v>
      </c>
      <c r="AM3864" s="95">
        <v>0</v>
      </c>
      <c r="AN3864" s="95" t="e">
        <f ca="1">IF(MengeInEEGSummieren(M3864),AM3864,0)</f>
        <v>#NAME?</v>
      </c>
      <c r="AO3864" s="95">
        <f t="shared" si="366"/>
        <v>0</v>
      </c>
      <c r="AP3864" s="95">
        <f t="shared" si="367"/>
        <v>0</v>
      </c>
      <c r="AS3864">
        <v>0</v>
      </c>
      <c r="AT3864">
        <v>0</v>
      </c>
      <c r="AU3864" t="e">
        <f t="shared" ca="1" si="368"/>
        <v>#NAME?</v>
      </c>
    </row>
    <row r="3865" spans="1:47" x14ac:dyDescent="0.15">
      <c r="A3865" s="21" t="s">
        <v>5137</v>
      </c>
      <c r="B3865" s="22" t="s">
        <v>17</v>
      </c>
      <c r="C3865" s="42">
        <v>2014</v>
      </c>
      <c r="D3865" s="22" t="s">
        <v>4950</v>
      </c>
      <c r="E3865" s="22"/>
      <c r="F3865" s="23">
        <v>21.44</v>
      </c>
      <c r="G3865" s="23">
        <v>21.44</v>
      </c>
      <c r="H3865" s="24">
        <f t="shared" si="363"/>
        <v>0</v>
      </c>
      <c r="I3865" s="153">
        <v>0</v>
      </c>
      <c r="J3865" s="24">
        <f t="shared" si="364"/>
        <v>0</v>
      </c>
      <c r="K3865" s="25">
        <f t="shared" si="365"/>
        <v>0</v>
      </c>
      <c r="L3865">
        <v>0</v>
      </c>
      <c r="M3865">
        <v>32964608</v>
      </c>
      <c r="N3865">
        <v>42065747</v>
      </c>
      <c r="O3865" s="52">
        <v>0</v>
      </c>
      <c r="P3865" s="52">
        <v>0</v>
      </c>
      <c r="Q3865" s="52">
        <v>0</v>
      </c>
      <c r="R3865" s="52">
        <v>0</v>
      </c>
      <c r="S3865" s="52">
        <v>0</v>
      </c>
      <c r="T3865" s="52">
        <v>0</v>
      </c>
      <c r="U3865" s="52">
        <v>0</v>
      </c>
      <c r="V3865" s="52">
        <v>0</v>
      </c>
      <c r="W3865" s="52">
        <v>0</v>
      </c>
      <c r="X3865" s="52">
        <v>0</v>
      </c>
      <c r="Y3865" s="52">
        <v>0</v>
      </c>
      <c r="Z3865" s="52">
        <v>0</v>
      </c>
      <c r="AA3865" s="25">
        <v>0</v>
      </c>
      <c r="AB3865" s="25">
        <v>0</v>
      </c>
      <c r="AC3865" s="25">
        <v>0</v>
      </c>
      <c r="AD3865" s="25">
        <v>0</v>
      </c>
      <c r="AE3865" s="25">
        <v>0</v>
      </c>
      <c r="AF3865" s="25">
        <v>0</v>
      </c>
      <c r="AG3865" s="25">
        <v>0</v>
      </c>
      <c r="AH3865" s="25">
        <v>0</v>
      </c>
      <c r="AI3865" s="25">
        <v>0</v>
      </c>
      <c r="AJ3865" s="25">
        <v>0</v>
      </c>
      <c r="AK3865" s="25">
        <v>0</v>
      </c>
      <c r="AL3865" s="25">
        <v>0</v>
      </c>
      <c r="AM3865" s="95">
        <v>0</v>
      </c>
      <c r="AN3865" s="95" t="e">
        <f ca="1">IF(MengeInEEGSummieren(M3865),AM3865,0)</f>
        <v>#NAME?</v>
      </c>
      <c r="AO3865" s="95">
        <f t="shared" si="366"/>
        <v>0</v>
      </c>
      <c r="AP3865" s="95">
        <f t="shared" si="367"/>
        <v>0</v>
      </c>
      <c r="AS3865">
        <v>0</v>
      </c>
      <c r="AT3865">
        <v>0</v>
      </c>
      <c r="AU3865" t="e">
        <f t="shared" ca="1" si="368"/>
        <v>#NAME?</v>
      </c>
    </row>
    <row r="3866" spans="1:47" x14ac:dyDescent="0.15">
      <c r="A3866" s="21" t="s">
        <v>5138</v>
      </c>
      <c r="B3866" s="22" t="s">
        <v>17</v>
      </c>
      <c r="C3866" s="42">
        <v>2014</v>
      </c>
      <c r="D3866" s="22" t="s">
        <v>4952</v>
      </c>
      <c r="E3866" s="22"/>
      <c r="F3866" s="23">
        <v>19.440000000000001</v>
      </c>
      <c r="G3866" s="23">
        <v>19.440000000000001</v>
      </c>
      <c r="H3866" s="24">
        <f t="shared" si="363"/>
        <v>0</v>
      </c>
      <c r="I3866" s="153">
        <v>0</v>
      </c>
      <c r="J3866" s="24">
        <f t="shared" si="364"/>
        <v>0</v>
      </c>
      <c r="K3866" s="25">
        <f t="shared" si="365"/>
        <v>0</v>
      </c>
      <c r="L3866">
        <v>0</v>
      </c>
      <c r="M3866">
        <v>32964608</v>
      </c>
      <c r="N3866">
        <v>42065747</v>
      </c>
      <c r="O3866" s="52">
        <v>0</v>
      </c>
      <c r="P3866" s="52">
        <v>0</v>
      </c>
      <c r="Q3866" s="52">
        <v>0</v>
      </c>
      <c r="R3866" s="52">
        <v>0</v>
      </c>
      <c r="S3866" s="52">
        <v>0</v>
      </c>
      <c r="T3866" s="52">
        <v>0</v>
      </c>
      <c r="U3866" s="52">
        <v>0</v>
      </c>
      <c r="V3866" s="52">
        <v>0</v>
      </c>
      <c r="W3866" s="52">
        <v>0</v>
      </c>
      <c r="X3866" s="52">
        <v>0</v>
      </c>
      <c r="Y3866" s="52">
        <v>0</v>
      </c>
      <c r="Z3866" s="52">
        <v>0</v>
      </c>
      <c r="AA3866" s="25">
        <v>0</v>
      </c>
      <c r="AB3866" s="25">
        <v>0</v>
      </c>
      <c r="AC3866" s="25">
        <v>0</v>
      </c>
      <c r="AD3866" s="25">
        <v>0</v>
      </c>
      <c r="AE3866" s="25">
        <v>0</v>
      </c>
      <c r="AF3866" s="25">
        <v>0</v>
      </c>
      <c r="AG3866" s="25">
        <v>0</v>
      </c>
      <c r="AH3866" s="25">
        <v>0</v>
      </c>
      <c r="AI3866" s="25">
        <v>0</v>
      </c>
      <c r="AJ3866" s="25">
        <v>0</v>
      </c>
      <c r="AK3866" s="25">
        <v>0</v>
      </c>
      <c r="AL3866" s="25">
        <v>0</v>
      </c>
      <c r="AM3866" s="95">
        <v>0</v>
      </c>
      <c r="AN3866" s="95" t="e">
        <f ca="1">IF(MengeInEEGSummieren(M3866),AM3866,0)</f>
        <v>#NAME?</v>
      </c>
      <c r="AO3866" s="95">
        <f t="shared" si="366"/>
        <v>0</v>
      </c>
      <c r="AP3866" s="95">
        <f t="shared" si="367"/>
        <v>0</v>
      </c>
      <c r="AS3866">
        <v>0</v>
      </c>
      <c r="AT3866">
        <v>0</v>
      </c>
      <c r="AU3866" t="e">
        <f t="shared" ca="1" si="368"/>
        <v>#NAME?</v>
      </c>
    </row>
    <row r="3867" spans="1:47" x14ac:dyDescent="0.15">
      <c r="A3867" s="21" t="s">
        <v>5139</v>
      </c>
      <c r="B3867" s="22" t="s">
        <v>17</v>
      </c>
      <c r="C3867" s="42">
        <v>2014</v>
      </c>
      <c r="D3867" s="22" t="s">
        <v>4954</v>
      </c>
      <c r="E3867" s="22"/>
      <c r="F3867" s="23">
        <v>12.48</v>
      </c>
      <c r="G3867" s="23">
        <v>12.48</v>
      </c>
      <c r="H3867" s="24">
        <f t="shared" si="363"/>
        <v>0</v>
      </c>
      <c r="I3867" s="153">
        <v>0</v>
      </c>
      <c r="J3867" s="24">
        <f t="shared" si="364"/>
        <v>0</v>
      </c>
      <c r="K3867" s="25">
        <f t="shared" si="365"/>
        <v>0</v>
      </c>
      <c r="L3867">
        <v>0</v>
      </c>
      <c r="M3867">
        <v>32964608</v>
      </c>
      <c r="N3867">
        <v>42065747</v>
      </c>
      <c r="O3867" s="52">
        <v>0</v>
      </c>
      <c r="P3867" s="52">
        <v>0</v>
      </c>
      <c r="Q3867" s="52">
        <v>0</v>
      </c>
      <c r="R3867" s="52">
        <v>0</v>
      </c>
      <c r="S3867" s="52">
        <v>0</v>
      </c>
      <c r="T3867" s="52">
        <v>0</v>
      </c>
      <c r="U3867" s="52">
        <v>0</v>
      </c>
      <c r="V3867" s="52">
        <v>0</v>
      </c>
      <c r="W3867" s="52">
        <v>0</v>
      </c>
      <c r="X3867" s="52">
        <v>0</v>
      </c>
      <c r="Y3867" s="52">
        <v>0</v>
      </c>
      <c r="Z3867" s="52">
        <v>0</v>
      </c>
      <c r="AA3867" s="25">
        <v>0</v>
      </c>
      <c r="AB3867" s="25">
        <v>0</v>
      </c>
      <c r="AC3867" s="25">
        <v>0</v>
      </c>
      <c r="AD3867" s="25">
        <v>0</v>
      </c>
      <c r="AE3867" s="25">
        <v>0</v>
      </c>
      <c r="AF3867" s="25">
        <v>0</v>
      </c>
      <c r="AG3867" s="25">
        <v>0</v>
      </c>
      <c r="AH3867" s="25">
        <v>0</v>
      </c>
      <c r="AI3867" s="25">
        <v>0</v>
      </c>
      <c r="AJ3867" s="25">
        <v>0</v>
      </c>
      <c r="AK3867" s="25">
        <v>0</v>
      </c>
      <c r="AL3867" s="25">
        <v>0</v>
      </c>
      <c r="AM3867" s="95">
        <v>0</v>
      </c>
      <c r="AN3867" s="95" t="e">
        <f ca="1">IF(MengeInEEGSummieren(M3867),AM3867,0)</f>
        <v>#NAME?</v>
      </c>
      <c r="AO3867" s="95">
        <f t="shared" si="366"/>
        <v>0</v>
      </c>
      <c r="AP3867" s="95">
        <f t="shared" si="367"/>
        <v>0</v>
      </c>
      <c r="AS3867">
        <v>0</v>
      </c>
      <c r="AT3867">
        <v>0</v>
      </c>
      <c r="AU3867" t="e">
        <f t="shared" ca="1" si="368"/>
        <v>#NAME?</v>
      </c>
    </row>
    <row r="3868" spans="1:47" x14ac:dyDescent="0.15">
      <c r="A3868" s="21" t="s">
        <v>5140</v>
      </c>
      <c r="B3868" s="22" t="s">
        <v>17</v>
      </c>
      <c r="C3868" s="42">
        <v>2014</v>
      </c>
      <c r="D3868" s="22" t="s">
        <v>4956</v>
      </c>
      <c r="E3868" s="22"/>
      <c r="F3868" s="23">
        <v>16.48</v>
      </c>
      <c r="G3868" s="23">
        <v>16.48</v>
      </c>
      <c r="H3868" s="24">
        <f t="shared" si="363"/>
        <v>0</v>
      </c>
      <c r="I3868" s="153">
        <v>0</v>
      </c>
      <c r="J3868" s="24">
        <f t="shared" si="364"/>
        <v>0</v>
      </c>
      <c r="K3868" s="25">
        <f t="shared" si="365"/>
        <v>0</v>
      </c>
      <c r="L3868">
        <v>0</v>
      </c>
      <c r="M3868">
        <v>32964608</v>
      </c>
      <c r="N3868">
        <v>42065747</v>
      </c>
      <c r="O3868" s="52">
        <v>0</v>
      </c>
      <c r="P3868" s="52">
        <v>0</v>
      </c>
      <c r="Q3868" s="52">
        <v>0</v>
      </c>
      <c r="R3868" s="52">
        <v>0</v>
      </c>
      <c r="S3868" s="52">
        <v>0</v>
      </c>
      <c r="T3868" s="52">
        <v>0</v>
      </c>
      <c r="U3868" s="52">
        <v>0</v>
      </c>
      <c r="V3868" s="52">
        <v>0</v>
      </c>
      <c r="W3868" s="52">
        <v>0</v>
      </c>
      <c r="X3868" s="52">
        <v>0</v>
      </c>
      <c r="Y3868" s="52">
        <v>0</v>
      </c>
      <c r="Z3868" s="52">
        <v>0</v>
      </c>
      <c r="AA3868" s="25">
        <v>0</v>
      </c>
      <c r="AB3868" s="25">
        <v>0</v>
      </c>
      <c r="AC3868" s="25">
        <v>0</v>
      </c>
      <c r="AD3868" s="25">
        <v>0</v>
      </c>
      <c r="AE3868" s="25">
        <v>0</v>
      </c>
      <c r="AF3868" s="25">
        <v>0</v>
      </c>
      <c r="AG3868" s="25">
        <v>0</v>
      </c>
      <c r="AH3868" s="25">
        <v>0</v>
      </c>
      <c r="AI3868" s="25">
        <v>0</v>
      </c>
      <c r="AJ3868" s="25">
        <v>0</v>
      </c>
      <c r="AK3868" s="25">
        <v>0</v>
      </c>
      <c r="AL3868" s="25">
        <v>0</v>
      </c>
      <c r="AM3868" s="95">
        <v>0</v>
      </c>
      <c r="AN3868" s="95" t="e">
        <f ca="1">IF(MengeInEEGSummieren(M3868),AM3868,0)</f>
        <v>#NAME?</v>
      </c>
      <c r="AO3868" s="95">
        <f t="shared" si="366"/>
        <v>0</v>
      </c>
      <c r="AP3868" s="95">
        <f t="shared" si="367"/>
        <v>0</v>
      </c>
      <c r="AS3868">
        <v>0</v>
      </c>
      <c r="AT3868">
        <v>0</v>
      </c>
      <c r="AU3868" t="e">
        <f t="shared" ca="1" si="368"/>
        <v>#NAME?</v>
      </c>
    </row>
    <row r="3869" spans="1:47" x14ac:dyDescent="0.15">
      <c r="A3869" s="21" t="s">
        <v>5141</v>
      </c>
      <c r="B3869" s="22" t="s">
        <v>17</v>
      </c>
      <c r="C3869" s="42">
        <v>2014</v>
      </c>
      <c r="D3869" s="22" t="s">
        <v>4958</v>
      </c>
      <c r="E3869" s="22"/>
      <c r="F3869" s="23">
        <v>14.98</v>
      </c>
      <c r="G3869" s="23">
        <v>14.98</v>
      </c>
      <c r="H3869" s="24">
        <f t="shared" si="363"/>
        <v>0</v>
      </c>
      <c r="I3869" s="153">
        <v>0</v>
      </c>
      <c r="J3869" s="24">
        <f t="shared" si="364"/>
        <v>0</v>
      </c>
      <c r="K3869" s="25">
        <f t="shared" si="365"/>
        <v>0</v>
      </c>
      <c r="L3869">
        <v>0</v>
      </c>
      <c r="M3869">
        <v>32964608</v>
      </c>
      <c r="N3869">
        <v>42065747</v>
      </c>
      <c r="O3869" s="52">
        <v>0</v>
      </c>
      <c r="P3869" s="52">
        <v>0</v>
      </c>
      <c r="Q3869" s="52">
        <v>0</v>
      </c>
      <c r="R3869" s="52">
        <v>0</v>
      </c>
      <c r="S3869" s="52">
        <v>0</v>
      </c>
      <c r="T3869" s="52">
        <v>0</v>
      </c>
      <c r="U3869" s="52">
        <v>0</v>
      </c>
      <c r="V3869" s="52">
        <v>0</v>
      </c>
      <c r="W3869" s="52">
        <v>0</v>
      </c>
      <c r="X3869" s="52">
        <v>0</v>
      </c>
      <c r="Y3869" s="52">
        <v>0</v>
      </c>
      <c r="Z3869" s="52">
        <v>0</v>
      </c>
      <c r="AA3869" s="25">
        <v>0</v>
      </c>
      <c r="AB3869" s="25">
        <v>0</v>
      </c>
      <c r="AC3869" s="25">
        <v>0</v>
      </c>
      <c r="AD3869" s="25">
        <v>0</v>
      </c>
      <c r="AE3869" s="25">
        <v>0</v>
      </c>
      <c r="AF3869" s="25">
        <v>0</v>
      </c>
      <c r="AG3869" s="25">
        <v>0</v>
      </c>
      <c r="AH3869" s="25">
        <v>0</v>
      </c>
      <c r="AI3869" s="25">
        <v>0</v>
      </c>
      <c r="AJ3869" s="25">
        <v>0</v>
      </c>
      <c r="AK3869" s="25">
        <v>0</v>
      </c>
      <c r="AL3869" s="25">
        <v>0</v>
      </c>
      <c r="AM3869" s="95">
        <v>0</v>
      </c>
      <c r="AN3869" s="95" t="e">
        <f ca="1">IF(MengeInEEGSummieren(M3869),AM3869,0)</f>
        <v>#NAME?</v>
      </c>
      <c r="AO3869" s="95">
        <f t="shared" si="366"/>
        <v>0</v>
      </c>
      <c r="AP3869" s="95">
        <f t="shared" si="367"/>
        <v>0</v>
      </c>
      <c r="AS3869">
        <v>0</v>
      </c>
      <c r="AT3869">
        <v>0</v>
      </c>
      <c r="AU3869" t="e">
        <f t="shared" ca="1" si="368"/>
        <v>#NAME?</v>
      </c>
    </row>
    <row r="3870" spans="1:47" x14ac:dyDescent="0.15">
      <c r="A3870" s="21" t="s">
        <v>5142</v>
      </c>
      <c r="B3870" s="22" t="s">
        <v>17</v>
      </c>
      <c r="C3870" s="42">
        <v>2014</v>
      </c>
      <c r="D3870" s="22" t="s">
        <v>4960</v>
      </c>
      <c r="E3870" s="22"/>
      <c r="F3870" s="23">
        <v>20.48</v>
      </c>
      <c r="G3870" s="23">
        <v>20.48</v>
      </c>
      <c r="H3870" s="24">
        <f t="shared" si="363"/>
        <v>0</v>
      </c>
      <c r="I3870" s="153">
        <v>0</v>
      </c>
      <c r="J3870" s="24">
        <f t="shared" si="364"/>
        <v>0</v>
      </c>
      <c r="K3870" s="25">
        <f t="shared" si="365"/>
        <v>0</v>
      </c>
      <c r="L3870">
        <v>0</v>
      </c>
      <c r="M3870">
        <v>32964608</v>
      </c>
      <c r="N3870">
        <v>42065747</v>
      </c>
      <c r="O3870" s="52">
        <v>0</v>
      </c>
      <c r="P3870" s="52">
        <v>0</v>
      </c>
      <c r="Q3870" s="52">
        <v>0</v>
      </c>
      <c r="R3870" s="52">
        <v>0</v>
      </c>
      <c r="S3870" s="52">
        <v>0</v>
      </c>
      <c r="T3870" s="52">
        <v>0</v>
      </c>
      <c r="U3870" s="52">
        <v>0</v>
      </c>
      <c r="V3870" s="52">
        <v>0</v>
      </c>
      <c r="W3870" s="52">
        <v>0</v>
      </c>
      <c r="X3870" s="52">
        <v>0</v>
      </c>
      <c r="Y3870" s="52">
        <v>0</v>
      </c>
      <c r="Z3870" s="52">
        <v>0</v>
      </c>
      <c r="AA3870" s="25">
        <v>0</v>
      </c>
      <c r="AB3870" s="25">
        <v>0</v>
      </c>
      <c r="AC3870" s="25">
        <v>0</v>
      </c>
      <c r="AD3870" s="25">
        <v>0</v>
      </c>
      <c r="AE3870" s="25">
        <v>0</v>
      </c>
      <c r="AF3870" s="25">
        <v>0</v>
      </c>
      <c r="AG3870" s="25">
        <v>0</v>
      </c>
      <c r="AH3870" s="25">
        <v>0</v>
      </c>
      <c r="AI3870" s="25">
        <v>0</v>
      </c>
      <c r="AJ3870" s="25">
        <v>0</v>
      </c>
      <c r="AK3870" s="25">
        <v>0</v>
      </c>
      <c r="AL3870" s="25">
        <v>0</v>
      </c>
      <c r="AM3870" s="95">
        <v>0</v>
      </c>
      <c r="AN3870" s="95" t="e">
        <f ca="1">IF(MengeInEEGSummieren(M3870),AM3870,0)</f>
        <v>#NAME?</v>
      </c>
      <c r="AO3870" s="95">
        <f t="shared" si="366"/>
        <v>0</v>
      </c>
      <c r="AP3870" s="95">
        <f t="shared" si="367"/>
        <v>0</v>
      </c>
      <c r="AS3870">
        <v>0</v>
      </c>
      <c r="AT3870">
        <v>0</v>
      </c>
      <c r="AU3870" t="e">
        <f t="shared" ca="1" si="368"/>
        <v>#NAME?</v>
      </c>
    </row>
    <row r="3871" spans="1:47" x14ac:dyDescent="0.15">
      <c r="A3871" s="21" t="s">
        <v>5143</v>
      </c>
      <c r="B3871" s="22" t="s">
        <v>17</v>
      </c>
      <c r="C3871" s="42">
        <v>2014</v>
      </c>
      <c r="D3871" s="22" t="s">
        <v>4962</v>
      </c>
      <c r="E3871" s="22"/>
      <c r="F3871" s="23">
        <v>18.48</v>
      </c>
      <c r="G3871" s="23">
        <v>18.48</v>
      </c>
      <c r="H3871" s="24">
        <f t="shared" si="363"/>
        <v>0</v>
      </c>
      <c r="I3871" s="153">
        <v>0</v>
      </c>
      <c r="J3871" s="24">
        <f t="shared" si="364"/>
        <v>0</v>
      </c>
      <c r="K3871" s="25">
        <f t="shared" si="365"/>
        <v>0</v>
      </c>
      <c r="L3871">
        <v>0</v>
      </c>
      <c r="M3871">
        <v>32964608</v>
      </c>
      <c r="N3871">
        <v>42065747</v>
      </c>
      <c r="O3871" s="52">
        <v>0</v>
      </c>
      <c r="P3871" s="52">
        <v>0</v>
      </c>
      <c r="Q3871" s="52">
        <v>0</v>
      </c>
      <c r="R3871" s="52">
        <v>0</v>
      </c>
      <c r="S3871" s="52">
        <v>0</v>
      </c>
      <c r="T3871" s="52">
        <v>0</v>
      </c>
      <c r="U3871" s="52">
        <v>0</v>
      </c>
      <c r="V3871" s="52">
        <v>0</v>
      </c>
      <c r="W3871" s="52">
        <v>0</v>
      </c>
      <c r="X3871" s="52">
        <v>0</v>
      </c>
      <c r="Y3871" s="52">
        <v>0</v>
      </c>
      <c r="Z3871" s="52">
        <v>0</v>
      </c>
      <c r="AA3871" s="25">
        <v>0</v>
      </c>
      <c r="AB3871" s="25">
        <v>0</v>
      </c>
      <c r="AC3871" s="25">
        <v>0</v>
      </c>
      <c r="AD3871" s="25">
        <v>0</v>
      </c>
      <c r="AE3871" s="25">
        <v>0</v>
      </c>
      <c r="AF3871" s="25">
        <v>0</v>
      </c>
      <c r="AG3871" s="25">
        <v>0</v>
      </c>
      <c r="AH3871" s="25">
        <v>0</v>
      </c>
      <c r="AI3871" s="25">
        <v>0</v>
      </c>
      <c r="AJ3871" s="25">
        <v>0</v>
      </c>
      <c r="AK3871" s="25">
        <v>0</v>
      </c>
      <c r="AL3871" s="25">
        <v>0</v>
      </c>
      <c r="AM3871" s="95">
        <v>0</v>
      </c>
      <c r="AN3871" s="95" t="e">
        <f ca="1">IF(MengeInEEGSummieren(M3871),AM3871,0)</f>
        <v>#NAME?</v>
      </c>
      <c r="AO3871" s="95">
        <f t="shared" si="366"/>
        <v>0</v>
      </c>
      <c r="AP3871" s="95">
        <f t="shared" si="367"/>
        <v>0</v>
      </c>
      <c r="AS3871">
        <v>0</v>
      </c>
      <c r="AT3871">
        <v>0</v>
      </c>
      <c r="AU3871" t="e">
        <f t="shared" ca="1" si="368"/>
        <v>#NAME?</v>
      </c>
    </row>
    <row r="3872" spans="1:47" x14ac:dyDescent="0.15">
      <c r="A3872" s="21" t="s">
        <v>5144</v>
      </c>
      <c r="B3872" s="22" t="s">
        <v>17</v>
      </c>
      <c r="C3872" s="42">
        <v>2014</v>
      </c>
      <c r="D3872" s="22" t="s">
        <v>4964</v>
      </c>
      <c r="E3872" s="22"/>
      <c r="F3872" s="23">
        <v>11.52</v>
      </c>
      <c r="G3872" s="23">
        <v>11.52</v>
      </c>
      <c r="H3872" s="24">
        <f t="shared" si="363"/>
        <v>0</v>
      </c>
      <c r="I3872" s="153">
        <v>0</v>
      </c>
      <c r="J3872" s="24">
        <f t="shared" si="364"/>
        <v>0</v>
      </c>
      <c r="K3872" s="25">
        <f t="shared" si="365"/>
        <v>0</v>
      </c>
      <c r="L3872">
        <v>0</v>
      </c>
      <c r="M3872">
        <v>32964608</v>
      </c>
      <c r="N3872">
        <v>42065747</v>
      </c>
      <c r="O3872" s="52">
        <v>0</v>
      </c>
      <c r="P3872" s="52">
        <v>0</v>
      </c>
      <c r="Q3872" s="52">
        <v>0</v>
      </c>
      <c r="R3872" s="52">
        <v>0</v>
      </c>
      <c r="S3872" s="52">
        <v>0</v>
      </c>
      <c r="T3872" s="52">
        <v>0</v>
      </c>
      <c r="U3872" s="52">
        <v>0</v>
      </c>
      <c r="V3872" s="52">
        <v>0</v>
      </c>
      <c r="W3872" s="52">
        <v>0</v>
      </c>
      <c r="X3872" s="52">
        <v>0</v>
      </c>
      <c r="Y3872" s="52">
        <v>0</v>
      </c>
      <c r="Z3872" s="52">
        <v>0</v>
      </c>
      <c r="AA3872" s="25">
        <v>0</v>
      </c>
      <c r="AB3872" s="25">
        <v>0</v>
      </c>
      <c r="AC3872" s="25">
        <v>0</v>
      </c>
      <c r="AD3872" s="25">
        <v>0</v>
      </c>
      <c r="AE3872" s="25">
        <v>0</v>
      </c>
      <c r="AF3872" s="25">
        <v>0</v>
      </c>
      <c r="AG3872" s="25">
        <v>0</v>
      </c>
      <c r="AH3872" s="25">
        <v>0</v>
      </c>
      <c r="AI3872" s="25">
        <v>0</v>
      </c>
      <c r="AJ3872" s="25">
        <v>0</v>
      </c>
      <c r="AK3872" s="25">
        <v>0</v>
      </c>
      <c r="AL3872" s="25">
        <v>0</v>
      </c>
      <c r="AM3872" s="95">
        <v>0</v>
      </c>
      <c r="AN3872" s="95" t="e">
        <f ca="1">IF(MengeInEEGSummieren(M3872),AM3872,0)</f>
        <v>#NAME?</v>
      </c>
      <c r="AO3872" s="95">
        <f t="shared" si="366"/>
        <v>0</v>
      </c>
      <c r="AP3872" s="95">
        <f t="shared" si="367"/>
        <v>0</v>
      </c>
      <c r="AS3872">
        <v>0</v>
      </c>
      <c r="AT3872">
        <v>0</v>
      </c>
      <c r="AU3872" t="e">
        <f t="shared" ca="1" si="368"/>
        <v>#NAME?</v>
      </c>
    </row>
    <row r="3873" spans="1:47" x14ac:dyDescent="0.15">
      <c r="A3873" s="21" t="s">
        <v>5145</v>
      </c>
      <c r="B3873" s="22" t="s">
        <v>17</v>
      </c>
      <c r="C3873" s="42">
        <v>2014</v>
      </c>
      <c r="D3873" s="22" t="s">
        <v>4966</v>
      </c>
      <c r="E3873" s="22"/>
      <c r="F3873" s="23">
        <v>15.52</v>
      </c>
      <c r="G3873" s="23">
        <v>15.52</v>
      </c>
      <c r="H3873" s="24">
        <f t="shared" si="363"/>
        <v>0</v>
      </c>
      <c r="I3873" s="153">
        <v>0</v>
      </c>
      <c r="J3873" s="24">
        <f t="shared" si="364"/>
        <v>0</v>
      </c>
      <c r="K3873" s="25">
        <f t="shared" si="365"/>
        <v>0</v>
      </c>
      <c r="L3873">
        <v>0</v>
      </c>
      <c r="M3873">
        <v>32964608</v>
      </c>
      <c r="N3873">
        <v>42065747</v>
      </c>
      <c r="O3873" s="52">
        <v>0</v>
      </c>
      <c r="P3873" s="52">
        <v>0</v>
      </c>
      <c r="Q3873" s="52">
        <v>0</v>
      </c>
      <c r="R3873" s="52">
        <v>0</v>
      </c>
      <c r="S3873" s="52">
        <v>0</v>
      </c>
      <c r="T3873" s="52">
        <v>0</v>
      </c>
      <c r="U3873" s="52">
        <v>0</v>
      </c>
      <c r="V3873" s="52">
        <v>0</v>
      </c>
      <c r="W3873" s="52">
        <v>0</v>
      </c>
      <c r="X3873" s="52">
        <v>0</v>
      </c>
      <c r="Y3873" s="52">
        <v>0</v>
      </c>
      <c r="Z3873" s="52">
        <v>0</v>
      </c>
      <c r="AA3873" s="25">
        <v>0</v>
      </c>
      <c r="AB3873" s="25">
        <v>0</v>
      </c>
      <c r="AC3873" s="25">
        <v>0</v>
      </c>
      <c r="AD3873" s="25">
        <v>0</v>
      </c>
      <c r="AE3873" s="25">
        <v>0</v>
      </c>
      <c r="AF3873" s="25">
        <v>0</v>
      </c>
      <c r="AG3873" s="25">
        <v>0</v>
      </c>
      <c r="AH3873" s="25">
        <v>0</v>
      </c>
      <c r="AI3873" s="25">
        <v>0</v>
      </c>
      <c r="AJ3873" s="25">
        <v>0</v>
      </c>
      <c r="AK3873" s="25">
        <v>0</v>
      </c>
      <c r="AL3873" s="25">
        <v>0</v>
      </c>
      <c r="AM3873" s="95">
        <v>0</v>
      </c>
      <c r="AN3873" s="95" t="e">
        <f ca="1">IF(MengeInEEGSummieren(M3873),AM3873,0)</f>
        <v>#NAME?</v>
      </c>
      <c r="AO3873" s="95">
        <f t="shared" si="366"/>
        <v>0</v>
      </c>
      <c r="AP3873" s="95">
        <f t="shared" si="367"/>
        <v>0</v>
      </c>
      <c r="AS3873">
        <v>0</v>
      </c>
      <c r="AT3873">
        <v>0</v>
      </c>
      <c r="AU3873" t="e">
        <f t="shared" ca="1" si="368"/>
        <v>#NAME?</v>
      </c>
    </row>
    <row r="3874" spans="1:47" x14ac:dyDescent="0.15">
      <c r="A3874" s="21" t="s">
        <v>5146</v>
      </c>
      <c r="B3874" s="22" t="s">
        <v>17</v>
      </c>
      <c r="C3874" s="42">
        <v>2014</v>
      </c>
      <c r="D3874" s="22" t="s">
        <v>4968</v>
      </c>
      <c r="E3874" s="22"/>
      <c r="F3874" s="23">
        <v>14.02</v>
      </c>
      <c r="G3874" s="23">
        <v>14.02</v>
      </c>
      <c r="H3874" s="24">
        <f t="shared" si="363"/>
        <v>0</v>
      </c>
      <c r="I3874" s="153">
        <v>0</v>
      </c>
      <c r="J3874" s="24">
        <f t="shared" si="364"/>
        <v>0</v>
      </c>
      <c r="K3874" s="25">
        <f t="shared" si="365"/>
        <v>0</v>
      </c>
      <c r="L3874">
        <v>0</v>
      </c>
      <c r="M3874">
        <v>32964608</v>
      </c>
      <c r="N3874">
        <v>42065747</v>
      </c>
      <c r="O3874" s="52">
        <v>0</v>
      </c>
      <c r="P3874" s="52">
        <v>0</v>
      </c>
      <c r="Q3874" s="52">
        <v>0</v>
      </c>
      <c r="R3874" s="52">
        <v>0</v>
      </c>
      <c r="S3874" s="52">
        <v>0</v>
      </c>
      <c r="T3874" s="52">
        <v>0</v>
      </c>
      <c r="U3874" s="52">
        <v>0</v>
      </c>
      <c r="V3874" s="52">
        <v>0</v>
      </c>
      <c r="W3874" s="52">
        <v>0</v>
      </c>
      <c r="X3874" s="52">
        <v>0</v>
      </c>
      <c r="Y3874" s="52">
        <v>0</v>
      </c>
      <c r="Z3874" s="52">
        <v>0</v>
      </c>
      <c r="AA3874" s="25">
        <v>0</v>
      </c>
      <c r="AB3874" s="25">
        <v>0</v>
      </c>
      <c r="AC3874" s="25">
        <v>0</v>
      </c>
      <c r="AD3874" s="25">
        <v>0</v>
      </c>
      <c r="AE3874" s="25">
        <v>0</v>
      </c>
      <c r="AF3874" s="25">
        <v>0</v>
      </c>
      <c r="AG3874" s="25">
        <v>0</v>
      </c>
      <c r="AH3874" s="25">
        <v>0</v>
      </c>
      <c r="AI3874" s="25">
        <v>0</v>
      </c>
      <c r="AJ3874" s="25">
        <v>0</v>
      </c>
      <c r="AK3874" s="25">
        <v>0</v>
      </c>
      <c r="AL3874" s="25">
        <v>0</v>
      </c>
      <c r="AM3874" s="95">
        <v>0</v>
      </c>
      <c r="AN3874" s="95" t="e">
        <f ca="1">IF(MengeInEEGSummieren(M3874),AM3874,0)</f>
        <v>#NAME?</v>
      </c>
      <c r="AO3874" s="95">
        <f t="shared" si="366"/>
        <v>0</v>
      </c>
      <c r="AP3874" s="95">
        <f t="shared" si="367"/>
        <v>0</v>
      </c>
      <c r="AS3874">
        <v>0</v>
      </c>
      <c r="AT3874">
        <v>0</v>
      </c>
      <c r="AU3874" t="e">
        <f t="shared" ca="1" si="368"/>
        <v>#NAME?</v>
      </c>
    </row>
    <row r="3875" spans="1:47" x14ac:dyDescent="0.15">
      <c r="A3875" s="21" t="s">
        <v>5147</v>
      </c>
      <c r="B3875" s="22" t="s">
        <v>17</v>
      </c>
      <c r="C3875" s="42">
        <v>2014</v>
      </c>
      <c r="D3875" s="22" t="s">
        <v>4970</v>
      </c>
      <c r="E3875" s="22"/>
      <c r="F3875" s="23">
        <v>19.52</v>
      </c>
      <c r="G3875" s="23">
        <v>19.52</v>
      </c>
      <c r="H3875" s="24">
        <f t="shared" si="363"/>
        <v>0</v>
      </c>
      <c r="I3875" s="153">
        <v>0</v>
      </c>
      <c r="J3875" s="24">
        <f t="shared" si="364"/>
        <v>0</v>
      </c>
      <c r="K3875" s="25">
        <f t="shared" si="365"/>
        <v>0</v>
      </c>
      <c r="L3875">
        <v>0</v>
      </c>
      <c r="M3875">
        <v>32964608</v>
      </c>
      <c r="N3875">
        <v>42065747</v>
      </c>
      <c r="O3875" s="52">
        <v>0</v>
      </c>
      <c r="P3875" s="52">
        <v>0</v>
      </c>
      <c r="Q3875" s="52">
        <v>0</v>
      </c>
      <c r="R3875" s="52">
        <v>0</v>
      </c>
      <c r="S3875" s="52">
        <v>0</v>
      </c>
      <c r="T3875" s="52">
        <v>0</v>
      </c>
      <c r="U3875" s="52">
        <v>0</v>
      </c>
      <c r="V3875" s="52">
        <v>0</v>
      </c>
      <c r="W3875" s="52">
        <v>0</v>
      </c>
      <c r="X3875" s="52">
        <v>0</v>
      </c>
      <c r="Y3875" s="52">
        <v>0</v>
      </c>
      <c r="Z3875" s="52">
        <v>0</v>
      </c>
      <c r="AA3875" s="25">
        <v>0</v>
      </c>
      <c r="AB3875" s="25">
        <v>0</v>
      </c>
      <c r="AC3875" s="25">
        <v>0</v>
      </c>
      <c r="AD3875" s="25">
        <v>0</v>
      </c>
      <c r="AE3875" s="25">
        <v>0</v>
      </c>
      <c r="AF3875" s="25">
        <v>0</v>
      </c>
      <c r="AG3875" s="25">
        <v>0</v>
      </c>
      <c r="AH3875" s="25">
        <v>0</v>
      </c>
      <c r="AI3875" s="25">
        <v>0</v>
      </c>
      <c r="AJ3875" s="25">
        <v>0</v>
      </c>
      <c r="AK3875" s="25">
        <v>0</v>
      </c>
      <c r="AL3875" s="25">
        <v>0</v>
      </c>
      <c r="AM3875" s="95">
        <v>0</v>
      </c>
      <c r="AN3875" s="95" t="e">
        <f ca="1">IF(MengeInEEGSummieren(M3875),AM3875,0)</f>
        <v>#NAME?</v>
      </c>
      <c r="AO3875" s="95">
        <f t="shared" si="366"/>
        <v>0</v>
      </c>
      <c r="AP3875" s="95">
        <f t="shared" si="367"/>
        <v>0</v>
      </c>
      <c r="AS3875">
        <v>0</v>
      </c>
      <c r="AT3875">
        <v>0</v>
      </c>
      <c r="AU3875" t="e">
        <f t="shared" ca="1" si="368"/>
        <v>#NAME?</v>
      </c>
    </row>
    <row r="3876" spans="1:47" x14ac:dyDescent="0.15">
      <c r="A3876" s="21" t="s">
        <v>5148</v>
      </c>
      <c r="B3876" s="22" t="s">
        <v>17</v>
      </c>
      <c r="C3876" s="42">
        <v>2014</v>
      </c>
      <c r="D3876" s="22" t="s">
        <v>4972</v>
      </c>
      <c r="E3876" s="22"/>
      <c r="F3876" s="23">
        <v>17.52</v>
      </c>
      <c r="G3876" s="23">
        <v>17.52</v>
      </c>
      <c r="H3876" s="24">
        <f t="shared" si="363"/>
        <v>0</v>
      </c>
      <c r="I3876" s="153">
        <v>0</v>
      </c>
      <c r="J3876" s="24">
        <f t="shared" si="364"/>
        <v>0</v>
      </c>
      <c r="K3876" s="25">
        <f t="shared" si="365"/>
        <v>0</v>
      </c>
      <c r="L3876">
        <v>0</v>
      </c>
      <c r="M3876">
        <v>32964608</v>
      </c>
      <c r="N3876">
        <v>42065747</v>
      </c>
      <c r="O3876" s="52">
        <v>0</v>
      </c>
      <c r="P3876" s="52">
        <v>0</v>
      </c>
      <c r="Q3876" s="52">
        <v>0</v>
      </c>
      <c r="R3876" s="52">
        <v>0</v>
      </c>
      <c r="S3876" s="52">
        <v>0</v>
      </c>
      <c r="T3876" s="52">
        <v>0</v>
      </c>
      <c r="U3876" s="52">
        <v>0</v>
      </c>
      <c r="V3876" s="52">
        <v>0</v>
      </c>
      <c r="W3876" s="52">
        <v>0</v>
      </c>
      <c r="X3876" s="52">
        <v>0</v>
      </c>
      <c r="Y3876" s="52">
        <v>0</v>
      </c>
      <c r="Z3876" s="52">
        <v>0</v>
      </c>
      <c r="AA3876" s="25">
        <v>0</v>
      </c>
      <c r="AB3876" s="25">
        <v>0</v>
      </c>
      <c r="AC3876" s="25">
        <v>0</v>
      </c>
      <c r="AD3876" s="25">
        <v>0</v>
      </c>
      <c r="AE3876" s="25">
        <v>0</v>
      </c>
      <c r="AF3876" s="25">
        <v>0</v>
      </c>
      <c r="AG3876" s="25">
        <v>0</v>
      </c>
      <c r="AH3876" s="25">
        <v>0</v>
      </c>
      <c r="AI3876" s="25">
        <v>0</v>
      </c>
      <c r="AJ3876" s="25">
        <v>0</v>
      </c>
      <c r="AK3876" s="25">
        <v>0</v>
      </c>
      <c r="AL3876" s="25">
        <v>0</v>
      </c>
      <c r="AM3876" s="95">
        <v>0</v>
      </c>
      <c r="AN3876" s="95" t="e">
        <f ca="1">IF(MengeInEEGSummieren(M3876),AM3876,0)</f>
        <v>#NAME?</v>
      </c>
      <c r="AO3876" s="95">
        <f t="shared" si="366"/>
        <v>0</v>
      </c>
      <c r="AP3876" s="95">
        <f t="shared" si="367"/>
        <v>0</v>
      </c>
      <c r="AS3876">
        <v>0</v>
      </c>
      <c r="AT3876">
        <v>0</v>
      </c>
      <c r="AU3876" t="e">
        <f t="shared" ca="1" si="368"/>
        <v>#NAME?</v>
      </c>
    </row>
    <row r="3877" spans="1:47" x14ac:dyDescent="0.15">
      <c r="A3877" s="21" t="s">
        <v>5149</v>
      </c>
      <c r="B3877" s="22" t="s">
        <v>17</v>
      </c>
      <c r="C3877" s="42">
        <v>2014</v>
      </c>
      <c r="D3877" s="22" t="s">
        <v>767</v>
      </c>
      <c r="E3877" s="22"/>
      <c r="F3877" s="23">
        <v>5.76</v>
      </c>
      <c r="G3877" s="23">
        <v>5.76</v>
      </c>
      <c r="H3877" s="24">
        <f t="shared" si="363"/>
        <v>0</v>
      </c>
      <c r="I3877" s="153">
        <v>0</v>
      </c>
      <c r="J3877" s="24">
        <f t="shared" si="364"/>
        <v>0</v>
      </c>
      <c r="K3877" s="25">
        <f t="shared" si="365"/>
        <v>0</v>
      </c>
      <c r="L3877">
        <v>0</v>
      </c>
      <c r="M3877">
        <v>32964608</v>
      </c>
      <c r="N3877">
        <v>42065747</v>
      </c>
      <c r="O3877" s="52">
        <v>0</v>
      </c>
      <c r="P3877" s="52">
        <v>0</v>
      </c>
      <c r="Q3877" s="52">
        <v>0</v>
      </c>
      <c r="R3877" s="52">
        <v>0</v>
      </c>
      <c r="S3877" s="52">
        <v>0</v>
      </c>
      <c r="T3877" s="52">
        <v>0</v>
      </c>
      <c r="U3877" s="52">
        <v>0</v>
      </c>
      <c r="V3877" s="52">
        <v>0</v>
      </c>
      <c r="W3877" s="52">
        <v>0</v>
      </c>
      <c r="X3877" s="52">
        <v>0</v>
      </c>
      <c r="Y3877" s="52">
        <v>0</v>
      </c>
      <c r="Z3877" s="52">
        <v>0</v>
      </c>
      <c r="AA3877" s="25">
        <v>0</v>
      </c>
      <c r="AB3877" s="25">
        <v>0</v>
      </c>
      <c r="AC3877" s="25">
        <v>0</v>
      </c>
      <c r="AD3877" s="25">
        <v>0</v>
      </c>
      <c r="AE3877" s="25">
        <v>0</v>
      </c>
      <c r="AF3877" s="25">
        <v>0</v>
      </c>
      <c r="AG3877" s="25">
        <v>0</v>
      </c>
      <c r="AH3877" s="25">
        <v>0</v>
      </c>
      <c r="AI3877" s="25">
        <v>0</v>
      </c>
      <c r="AJ3877" s="25">
        <v>0</v>
      </c>
      <c r="AK3877" s="25">
        <v>0</v>
      </c>
      <c r="AL3877" s="25">
        <v>0</v>
      </c>
      <c r="AM3877" s="95">
        <v>0</v>
      </c>
      <c r="AN3877" s="95" t="e">
        <f ca="1">IF(MengeInEEGSummieren(M3877),AM3877,0)</f>
        <v>#NAME?</v>
      </c>
      <c r="AO3877" s="95">
        <f t="shared" si="366"/>
        <v>0</v>
      </c>
      <c r="AP3877" s="95">
        <f t="shared" si="367"/>
        <v>0</v>
      </c>
      <c r="AS3877">
        <v>0</v>
      </c>
      <c r="AT3877">
        <v>0</v>
      </c>
      <c r="AU3877" t="e">
        <f t="shared" ca="1" si="368"/>
        <v>#NAME?</v>
      </c>
    </row>
    <row r="3878" spans="1:47" x14ac:dyDescent="0.15">
      <c r="A3878" s="21" t="s">
        <v>5150</v>
      </c>
      <c r="B3878" s="22" t="s">
        <v>17</v>
      </c>
      <c r="C3878" s="42">
        <v>2014</v>
      </c>
      <c r="D3878" s="22" t="s">
        <v>4975</v>
      </c>
      <c r="E3878" s="22"/>
      <c r="F3878" s="23">
        <v>15.37</v>
      </c>
      <c r="G3878" s="23">
        <v>15.37</v>
      </c>
      <c r="H3878" s="24">
        <f t="shared" si="363"/>
        <v>0</v>
      </c>
      <c r="I3878" s="153">
        <v>0</v>
      </c>
      <c r="J3878" s="24">
        <f t="shared" si="364"/>
        <v>0</v>
      </c>
      <c r="K3878" s="25">
        <f t="shared" si="365"/>
        <v>0</v>
      </c>
      <c r="L3878">
        <v>0</v>
      </c>
      <c r="M3878">
        <v>32964608</v>
      </c>
      <c r="N3878">
        <v>42065747</v>
      </c>
      <c r="O3878" s="52">
        <v>0</v>
      </c>
      <c r="P3878" s="52">
        <v>0</v>
      </c>
      <c r="Q3878" s="52">
        <v>0</v>
      </c>
      <c r="R3878" s="52">
        <v>0</v>
      </c>
      <c r="S3878" s="52">
        <v>0</v>
      </c>
      <c r="T3878" s="52">
        <v>0</v>
      </c>
      <c r="U3878" s="52">
        <v>0</v>
      </c>
      <c r="V3878" s="52">
        <v>0</v>
      </c>
      <c r="W3878" s="52">
        <v>0</v>
      </c>
      <c r="X3878" s="52">
        <v>0</v>
      </c>
      <c r="Y3878" s="52">
        <v>0</v>
      </c>
      <c r="Z3878" s="52">
        <v>0</v>
      </c>
      <c r="AA3878" s="25">
        <v>0</v>
      </c>
      <c r="AB3878" s="25">
        <v>0</v>
      </c>
      <c r="AC3878" s="25">
        <v>0</v>
      </c>
      <c r="AD3878" s="25">
        <v>0</v>
      </c>
      <c r="AE3878" s="25">
        <v>0</v>
      </c>
      <c r="AF3878" s="25">
        <v>0</v>
      </c>
      <c r="AG3878" s="25">
        <v>0</v>
      </c>
      <c r="AH3878" s="25">
        <v>0</v>
      </c>
      <c r="AI3878" s="25">
        <v>0</v>
      </c>
      <c r="AJ3878" s="25">
        <v>0</v>
      </c>
      <c r="AK3878" s="25">
        <v>0</v>
      </c>
      <c r="AL3878" s="25">
        <v>0</v>
      </c>
      <c r="AM3878" s="95">
        <v>0</v>
      </c>
      <c r="AN3878" s="95" t="e">
        <f ca="1">IF(MengeInEEGSummieren(M3878),AM3878,0)</f>
        <v>#NAME?</v>
      </c>
      <c r="AO3878" s="95">
        <f t="shared" si="366"/>
        <v>0</v>
      </c>
      <c r="AP3878" s="95">
        <f t="shared" si="367"/>
        <v>0</v>
      </c>
      <c r="AS3878">
        <v>0</v>
      </c>
      <c r="AT3878">
        <v>0</v>
      </c>
      <c r="AU3878" t="e">
        <f t="shared" ca="1" si="368"/>
        <v>#NAME?</v>
      </c>
    </row>
    <row r="3879" spans="1:47" x14ac:dyDescent="0.15">
      <c r="A3879" s="21" t="s">
        <v>5151</v>
      </c>
      <c r="B3879" s="22" t="s">
        <v>17</v>
      </c>
      <c r="C3879" s="42">
        <v>2014</v>
      </c>
      <c r="D3879" s="22" t="s">
        <v>4977</v>
      </c>
      <c r="E3879" s="22"/>
      <c r="F3879" s="23">
        <v>18.25</v>
      </c>
      <c r="G3879" s="23">
        <v>18.25</v>
      </c>
      <c r="H3879" s="24">
        <f t="shared" si="363"/>
        <v>0</v>
      </c>
      <c r="I3879" s="153">
        <v>0</v>
      </c>
      <c r="J3879" s="24">
        <f t="shared" si="364"/>
        <v>0</v>
      </c>
      <c r="K3879" s="25">
        <f t="shared" si="365"/>
        <v>0</v>
      </c>
      <c r="L3879">
        <v>0</v>
      </c>
      <c r="M3879">
        <v>32964608</v>
      </c>
      <c r="N3879">
        <v>42065747</v>
      </c>
      <c r="O3879" s="52">
        <v>0</v>
      </c>
      <c r="P3879" s="52">
        <v>0</v>
      </c>
      <c r="Q3879" s="52">
        <v>0</v>
      </c>
      <c r="R3879" s="52">
        <v>0</v>
      </c>
      <c r="S3879" s="52">
        <v>0</v>
      </c>
      <c r="T3879" s="52">
        <v>0</v>
      </c>
      <c r="U3879" s="52">
        <v>0</v>
      </c>
      <c r="V3879" s="52">
        <v>0</v>
      </c>
      <c r="W3879" s="52">
        <v>0</v>
      </c>
      <c r="X3879" s="52">
        <v>0</v>
      </c>
      <c r="Y3879" s="52">
        <v>0</v>
      </c>
      <c r="Z3879" s="52">
        <v>0</v>
      </c>
      <c r="AA3879" s="25">
        <v>0</v>
      </c>
      <c r="AB3879" s="25">
        <v>0</v>
      </c>
      <c r="AC3879" s="25">
        <v>0</v>
      </c>
      <c r="AD3879" s="25">
        <v>0</v>
      </c>
      <c r="AE3879" s="25">
        <v>0</v>
      </c>
      <c r="AF3879" s="25">
        <v>0</v>
      </c>
      <c r="AG3879" s="25">
        <v>0</v>
      </c>
      <c r="AH3879" s="25">
        <v>0</v>
      </c>
      <c r="AI3879" s="25">
        <v>0</v>
      </c>
      <c r="AJ3879" s="25">
        <v>0</v>
      </c>
      <c r="AK3879" s="25">
        <v>0</v>
      </c>
      <c r="AL3879" s="25">
        <v>0</v>
      </c>
      <c r="AM3879" s="95">
        <v>0</v>
      </c>
      <c r="AN3879" s="95" t="e">
        <f ca="1">IF(MengeInEEGSummieren(M3879),AM3879,0)</f>
        <v>#NAME?</v>
      </c>
      <c r="AO3879" s="95">
        <f t="shared" si="366"/>
        <v>0</v>
      </c>
      <c r="AP3879" s="95">
        <f t="shared" si="367"/>
        <v>0</v>
      </c>
      <c r="AS3879">
        <v>0</v>
      </c>
      <c r="AT3879">
        <v>0</v>
      </c>
      <c r="AU3879" t="e">
        <f t="shared" ca="1" si="368"/>
        <v>#NAME?</v>
      </c>
    </row>
    <row r="3880" spans="1:47" x14ac:dyDescent="0.15">
      <c r="A3880" s="21" t="s">
        <v>5152</v>
      </c>
      <c r="B3880" s="22" t="s">
        <v>17</v>
      </c>
      <c r="C3880" s="42">
        <v>2014</v>
      </c>
      <c r="D3880" s="22" t="s">
        <v>4979</v>
      </c>
      <c r="E3880" s="22"/>
      <c r="F3880" s="23">
        <v>17.29</v>
      </c>
      <c r="G3880" s="23">
        <v>17.29</v>
      </c>
      <c r="H3880" s="24">
        <f t="shared" si="363"/>
        <v>0</v>
      </c>
      <c r="I3880" s="153">
        <v>0</v>
      </c>
      <c r="J3880" s="24">
        <f t="shared" si="364"/>
        <v>0</v>
      </c>
      <c r="K3880" s="25">
        <f t="shared" si="365"/>
        <v>0</v>
      </c>
      <c r="L3880">
        <v>0</v>
      </c>
      <c r="M3880">
        <v>32964608</v>
      </c>
      <c r="N3880">
        <v>42065747</v>
      </c>
      <c r="O3880" s="52">
        <v>0</v>
      </c>
      <c r="P3880" s="52">
        <v>0</v>
      </c>
      <c r="Q3880" s="52">
        <v>0</v>
      </c>
      <c r="R3880" s="52">
        <v>0</v>
      </c>
      <c r="S3880" s="52">
        <v>0</v>
      </c>
      <c r="T3880" s="52">
        <v>0</v>
      </c>
      <c r="U3880" s="52">
        <v>0</v>
      </c>
      <c r="V3880" s="52">
        <v>0</v>
      </c>
      <c r="W3880" s="52">
        <v>0</v>
      </c>
      <c r="X3880" s="52">
        <v>0</v>
      </c>
      <c r="Y3880" s="52">
        <v>0</v>
      </c>
      <c r="Z3880" s="52">
        <v>0</v>
      </c>
      <c r="AA3880" s="25">
        <v>0</v>
      </c>
      <c r="AB3880" s="25">
        <v>0</v>
      </c>
      <c r="AC3880" s="25">
        <v>0</v>
      </c>
      <c r="AD3880" s="25">
        <v>0</v>
      </c>
      <c r="AE3880" s="25">
        <v>0</v>
      </c>
      <c r="AF3880" s="25">
        <v>0</v>
      </c>
      <c r="AG3880" s="25">
        <v>0</v>
      </c>
      <c r="AH3880" s="25">
        <v>0</v>
      </c>
      <c r="AI3880" s="25">
        <v>0</v>
      </c>
      <c r="AJ3880" s="25">
        <v>0</v>
      </c>
      <c r="AK3880" s="25">
        <v>0</v>
      </c>
      <c r="AL3880" s="25">
        <v>0</v>
      </c>
      <c r="AM3880" s="95">
        <v>0</v>
      </c>
      <c r="AN3880" s="95" t="e">
        <f ca="1">IF(MengeInEEGSummieren(M3880),AM3880,0)</f>
        <v>#NAME?</v>
      </c>
      <c r="AO3880" s="95">
        <f t="shared" si="366"/>
        <v>0</v>
      </c>
      <c r="AP3880" s="95">
        <f t="shared" si="367"/>
        <v>0</v>
      </c>
      <c r="AS3880">
        <v>0</v>
      </c>
      <c r="AT3880">
        <v>0</v>
      </c>
      <c r="AU3880" t="e">
        <f t="shared" ca="1" si="368"/>
        <v>#NAME?</v>
      </c>
    </row>
    <row r="3881" spans="1:47" x14ac:dyDescent="0.15">
      <c r="A3881" s="21" t="s">
        <v>5153</v>
      </c>
      <c r="B3881" s="22" t="s">
        <v>17</v>
      </c>
      <c r="C3881" s="42">
        <v>2014</v>
      </c>
      <c r="D3881" s="22" t="s">
        <v>4981</v>
      </c>
      <c r="E3881" s="22"/>
      <c r="F3881" s="23">
        <v>16.329999999999998</v>
      </c>
      <c r="G3881" s="23">
        <v>16.329999999999998</v>
      </c>
      <c r="H3881" s="24">
        <f t="shared" si="363"/>
        <v>0</v>
      </c>
      <c r="I3881" s="153">
        <v>0</v>
      </c>
      <c r="J3881" s="24">
        <f t="shared" si="364"/>
        <v>0</v>
      </c>
      <c r="K3881" s="25">
        <f t="shared" si="365"/>
        <v>0</v>
      </c>
      <c r="L3881">
        <v>0</v>
      </c>
      <c r="M3881">
        <v>32964608</v>
      </c>
      <c r="N3881">
        <v>42065747</v>
      </c>
      <c r="O3881" s="52">
        <v>0</v>
      </c>
      <c r="P3881" s="52">
        <v>0</v>
      </c>
      <c r="Q3881" s="52">
        <v>0</v>
      </c>
      <c r="R3881" s="52">
        <v>0</v>
      </c>
      <c r="S3881" s="52">
        <v>0</v>
      </c>
      <c r="T3881" s="52">
        <v>0</v>
      </c>
      <c r="U3881" s="52">
        <v>0</v>
      </c>
      <c r="V3881" s="52">
        <v>0</v>
      </c>
      <c r="W3881" s="52">
        <v>0</v>
      </c>
      <c r="X3881" s="52">
        <v>0</v>
      </c>
      <c r="Y3881" s="52">
        <v>0</v>
      </c>
      <c r="Z3881" s="52">
        <v>0</v>
      </c>
      <c r="AA3881" s="25">
        <v>0</v>
      </c>
      <c r="AB3881" s="25">
        <v>0</v>
      </c>
      <c r="AC3881" s="25">
        <v>0</v>
      </c>
      <c r="AD3881" s="25">
        <v>0</v>
      </c>
      <c r="AE3881" s="25">
        <v>0</v>
      </c>
      <c r="AF3881" s="25">
        <v>0</v>
      </c>
      <c r="AG3881" s="25">
        <v>0</v>
      </c>
      <c r="AH3881" s="25">
        <v>0</v>
      </c>
      <c r="AI3881" s="25">
        <v>0</v>
      </c>
      <c r="AJ3881" s="25">
        <v>0</v>
      </c>
      <c r="AK3881" s="25">
        <v>0</v>
      </c>
      <c r="AL3881" s="25">
        <v>0</v>
      </c>
      <c r="AM3881" s="95">
        <v>0</v>
      </c>
      <c r="AN3881" s="95" t="e">
        <f ca="1">IF(MengeInEEGSummieren(M3881),AM3881,0)</f>
        <v>#NAME?</v>
      </c>
      <c r="AO3881" s="95">
        <f t="shared" si="366"/>
        <v>0</v>
      </c>
      <c r="AP3881" s="95">
        <f t="shared" si="367"/>
        <v>0</v>
      </c>
      <c r="AS3881">
        <v>0</v>
      </c>
      <c r="AT3881">
        <v>0</v>
      </c>
      <c r="AU3881" t="e">
        <f t="shared" ca="1" si="368"/>
        <v>#NAME?</v>
      </c>
    </row>
    <row r="3882" spans="1:47" x14ac:dyDescent="0.15">
      <c r="A3882" s="21" t="s">
        <v>5154</v>
      </c>
      <c r="B3882" s="22" t="s">
        <v>17</v>
      </c>
      <c r="C3882" s="42">
        <v>2014</v>
      </c>
      <c r="D3882" s="22" t="s">
        <v>4983</v>
      </c>
      <c r="E3882" s="22"/>
      <c r="F3882" s="23">
        <v>13.45</v>
      </c>
      <c r="G3882" s="23">
        <v>13.45</v>
      </c>
      <c r="H3882" s="24">
        <f t="shared" si="363"/>
        <v>0</v>
      </c>
      <c r="I3882" s="153">
        <v>0</v>
      </c>
      <c r="J3882" s="24">
        <f t="shared" si="364"/>
        <v>0</v>
      </c>
      <c r="K3882" s="25">
        <f t="shared" si="365"/>
        <v>0</v>
      </c>
      <c r="L3882">
        <v>0</v>
      </c>
      <c r="M3882">
        <v>32964608</v>
      </c>
      <c r="N3882">
        <v>42065747</v>
      </c>
      <c r="O3882" s="52">
        <v>0</v>
      </c>
      <c r="P3882" s="52">
        <v>0</v>
      </c>
      <c r="Q3882" s="52">
        <v>0</v>
      </c>
      <c r="R3882" s="52">
        <v>0</v>
      </c>
      <c r="S3882" s="52">
        <v>0</v>
      </c>
      <c r="T3882" s="52">
        <v>0</v>
      </c>
      <c r="U3882" s="52">
        <v>0</v>
      </c>
      <c r="V3882" s="52">
        <v>0</v>
      </c>
      <c r="W3882" s="52">
        <v>0</v>
      </c>
      <c r="X3882" s="52">
        <v>0</v>
      </c>
      <c r="Y3882" s="52">
        <v>0</v>
      </c>
      <c r="Z3882" s="52">
        <v>0</v>
      </c>
      <c r="AA3882" s="25">
        <v>0</v>
      </c>
      <c r="AB3882" s="25">
        <v>0</v>
      </c>
      <c r="AC3882" s="25">
        <v>0</v>
      </c>
      <c r="AD3882" s="25">
        <v>0</v>
      </c>
      <c r="AE3882" s="25">
        <v>0</v>
      </c>
      <c r="AF3882" s="25">
        <v>0</v>
      </c>
      <c r="AG3882" s="25">
        <v>0</v>
      </c>
      <c r="AH3882" s="25">
        <v>0</v>
      </c>
      <c r="AI3882" s="25">
        <v>0</v>
      </c>
      <c r="AJ3882" s="25">
        <v>0</v>
      </c>
      <c r="AK3882" s="25">
        <v>0</v>
      </c>
      <c r="AL3882" s="25">
        <v>0</v>
      </c>
      <c r="AM3882" s="95">
        <v>0</v>
      </c>
      <c r="AN3882" s="95" t="e">
        <f ca="1">IF(MengeInEEGSummieren(M3882),AM3882,0)</f>
        <v>#NAME?</v>
      </c>
      <c r="AO3882" s="95">
        <f t="shared" si="366"/>
        <v>0</v>
      </c>
      <c r="AP3882" s="95">
        <f t="shared" si="367"/>
        <v>0</v>
      </c>
      <c r="AS3882">
        <v>0</v>
      </c>
      <c r="AT3882">
        <v>0</v>
      </c>
      <c r="AU3882" t="e">
        <f t="shared" ca="1" si="368"/>
        <v>#NAME?</v>
      </c>
    </row>
    <row r="3883" spans="1:47" x14ac:dyDescent="0.15">
      <c r="A3883" s="21" t="s">
        <v>5155</v>
      </c>
      <c r="B3883" s="22" t="s">
        <v>17</v>
      </c>
      <c r="C3883" s="42">
        <v>2014</v>
      </c>
      <c r="D3883" s="22" t="s">
        <v>4985</v>
      </c>
      <c r="E3883" s="22"/>
      <c r="F3883" s="23">
        <v>16.329999999999998</v>
      </c>
      <c r="G3883" s="23">
        <v>16.329999999999998</v>
      </c>
      <c r="H3883" s="24">
        <f t="shared" si="363"/>
        <v>0</v>
      </c>
      <c r="I3883" s="153">
        <v>0</v>
      </c>
      <c r="J3883" s="24">
        <f t="shared" si="364"/>
        <v>0</v>
      </c>
      <c r="K3883" s="25">
        <f t="shared" si="365"/>
        <v>0</v>
      </c>
      <c r="L3883">
        <v>0</v>
      </c>
      <c r="M3883">
        <v>32964608</v>
      </c>
      <c r="N3883">
        <v>42065747</v>
      </c>
      <c r="O3883" s="52">
        <v>0</v>
      </c>
      <c r="P3883" s="52">
        <v>0</v>
      </c>
      <c r="Q3883" s="52">
        <v>0</v>
      </c>
      <c r="R3883" s="52">
        <v>0</v>
      </c>
      <c r="S3883" s="52">
        <v>0</v>
      </c>
      <c r="T3883" s="52">
        <v>0</v>
      </c>
      <c r="U3883" s="52">
        <v>0</v>
      </c>
      <c r="V3883" s="52">
        <v>0</v>
      </c>
      <c r="W3883" s="52">
        <v>0</v>
      </c>
      <c r="X3883" s="52">
        <v>0</v>
      </c>
      <c r="Y3883" s="52">
        <v>0</v>
      </c>
      <c r="Z3883" s="52">
        <v>0</v>
      </c>
      <c r="AA3883" s="25">
        <v>0</v>
      </c>
      <c r="AB3883" s="25">
        <v>0</v>
      </c>
      <c r="AC3883" s="25">
        <v>0</v>
      </c>
      <c r="AD3883" s="25">
        <v>0</v>
      </c>
      <c r="AE3883" s="25">
        <v>0</v>
      </c>
      <c r="AF3883" s="25">
        <v>0</v>
      </c>
      <c r="AG3883" s="25">
        <v>0</v>
      </c>
      <c r="AH3883" s="25">
        <v>0</v>
      </c>
      <c r="AI3883" s="25">
        <v>0</v>
      </c>
      <c r="AJ3883" s="25">
        <v>0</v>
      </c>
      <c r="AK3883" s="25">
        <v>0</v>
      </c>
      <c r="AL3883" s="25">
        <v>0</v>
      </c>
      <c r="AM3883" s="95">
        <v>0</v>
      </c>
      <c r="AN3883" s="95" t="e">
        <f ca="1">IF(MengeInEEGSummieren(M3883),AM3883,0)</f>
        <v>#NAME?</v>
      </c>
      <c r="AO3883" s="95">
        <f t="shared" si="366"/>
        <v>0</v>
      </c>
      <c r="AP3883" s="95">
        <f t="shared" si="367"/>
        <v>0</v>
      </c>
      <c r="AS3883">
        <v>0</v>
      </c>
      <c r="AT3883">
        <v>0</v>
      </c>
      <c r="AU3883" t="e">
        <f t="shared" ca="1" si="368"/>
        <v>#NAME?</v>
      </c>
    </row>
    <row r="3884" spans="1:47" x14ac:dyDescent="0.15">
      <c r="A3884" s="21" t="s">
        <v>5156</v>
      </c>
      <c r="B3884" s="22" t="s">
        <v>17</v>
      </c>
      <c r="C3884" s="42">
        <v>2014</v>
      </c>
      <c r="D3884" s="22" t="s">
        <v>4987</v>
      </c>
      <c r="E3884" s="22"/>
      <c r="F3884" s="23">
        <v>15.37</v>
      </c>
      <c r="G3884" s="23">
        <v>15.37</v>
      </c>
      <c r="H3884" s="24">
        <f t="shared" si="363"/>
        <v>0</v>
      </c>
      <c r="I3884" s="153">
        <v>0</v>
      </c>
      <c r="J3884" s="24">
        <f t="shared" si="364"/>
        <v>0</v>
      </c>
      <c r="K3884" s="25">
        <f t="shared" si="365"/>
        <v>0</v>
      </c>
      <c r="L3884">
        <v>0</v>
      </c>
      <c r="M3884">
        <v>32964608</v>
      </c>
      <c r="N3884">
        <v>42065747</v>
      </c>
      <c r="O3884" s="52">
        <v>0</v>
      </c>
      <c r="P3884" s="52">
        <v>0</v>
      </c>
      <c r="Q3884" s="52">
        <v>0</v>
      </c>
      <c r="R3884" s="52">
        <v>0</v>
      </c>
      <c r="S3884" s="52">
        <v>0</v>
      </c>
      <c r="T3884" s="52">
        <v>0</v>
      </c>
      <c r="U3884" s="52">
        <v>0</v>
      </c>
      <c r="V3884" s="52">
        <v>0</v>
      </c>
      <c r="W3884" s="52">
        <v>0</v>
      </c>
      <c r="X3884" s="52">
        <v>0</v>
      </c>
      <c r="Y3884" s="52">
        <v>0</v>
      </c>
      <c r="Z3884" s="52">
        <v>0</v>
      </c>
      <c r="AA3884" s="25">
        <v>0</v>
      </c>
      <c r="AB3884" s="25">
        <v>0</v>
      </c>
      <c r="AC3884" s="25">
        <v>0</v>
      </c>
      <c r="AD3884" s="25">
        <v>0</v>
      </c>
      <c r="AE3884" s="25">
        <v>0</v>
      </c>
      <c r="AF3884" s="25">
        <v>0</v>
      </c>
      <c r="AG3884" s="25">
        <v>0</v>
      </c>
      <c r="AH3884" s="25">
        <v>0</v>
      </c>
      <c r="AI3884" s="25">
        <v>0</v>
      </c>
      <c r="AJ3884" s="25">
        <v>0</v>
      </c>
      <c r="AK3884" s="25">
        <v>0</v>
      </c>
      <c r="AL3884" s="25">
        <v>0</v>
      </c>
      <c r="AM3884" s="95">
        <v>0</v>
      </c>
      <c r="AN3884" s="95" t="e">
        <f ca="1">IF(MengeInEEGSummieren(M3884),AM3884,0)</f>
        <v>#NAME?</v>
      </c>
      <c r="AO3884" s="95">
        <f t="shared" si="366"/>
        <v>0</v>
      </c>
      <c r="AP3884" s="95">
        <f t="shared" si="367"/>
        <v>0</v>
      </c>
      <c r="AS3884">
        <v>0</v>
      </c>
      <c r="AT3884">
        <v>0</v>
      </c>
      <c r="AU3884" t="e">
        <f t="shared" ca="1" si="368"/>
        <v>#NAME?</v>
      </c>
    </row>
    <row r="3885" spans="1:47" x14ac:dyDescent="0.15">
      <c r="A3885" s="21" t="s">
        <v>5157</v>
      </c>
      <c r="B3885" s="22" t="s">
        <v>17</v>
      </c>
      <c r="C3885" s="42">
        <v>2014</v>
      </c>
      <c r="D3885" s="22" t="s">
        <v>4989</v>
      </c>
      <c r="E3885" s="22"/>
      <c r="F3885" s="23">
        <v>14.41</v>
      </c>
      <c r="G3885" s="23">
        <v>14.41</v>
      </c>
      <c r="H3885" s="24">
        <f t="shared" si="363"/>
        <v>0</v>
      </c>
      <c r="I3885" s="153">
        <v>0</v>
      </c>
      <c r="J3885" s="24">
        <f t="shared" si="364"/>
        <v>0</v>
      </c>
      <c r="K3885" s="25">
        <f t="shared" si="365"/>
        <v>0</v>
      </c>
      <c r="L3885">
        <v>0</v>
      </c>
      <c r="M3885">
        <v>32964608</v>
      </c>
      <c r="N3885">
        <v>42065747</v>
      </c>
      <c r="O3885" s="52">
        <v>0</v>
      </c>
      <c r="P3885" s="52">
        <v>0</v>
      </c>
      <c r="Q3885" s="52">
        <v>0</v>
      </c>
      <c r="R3885" s="52">
        <v>0</v>
      </c>
      <c r="S3885" s="52">
        <v>0</v>
      </c>
      <c r="T3885" s="52">
        <v>0</v>
      </c>
      <c r="U3885" s="52">
        <v>0</v>
      </c>
      <c r="V3885" s="52">
        <v>0</v>
      </c>
      <c r="W3885" s="52">
        <v>0</v>
      </c>
      <c r="X3885" s="52">
        <v>0</v>
      </c>
      <c r="Y3885" s="52">
        <v>0</v>
      </c>
      <c r="Z3885" s="52">
        <v>0</v>
      </c>
      <c r="AA3885" s="25">
        <v>0</v>
      </c>
      <c r="AB3885" s="25">
        <v>0</v>
      </c>
      <c r="AC3885" s="25">
        <v>0</v>
      </c>
      <c r="AD3885" s="25">
        <v>0</v>
      </c>
      <c r="AE3885" s="25">
        <v>0</v>
      </c>
      <c r="AF3885" s="25">
        <v>0</v>
      </c>
      <c r="AG3885" s="25">
        <v>0</v>
      </c>
      <c r="AH3885" s="25">
        <v>0</v>
      </c>
      <c r="AI3885" s="25">
        <v>0</v>
      </c>
      <c r="AJ3885" s="25">
        <v>0</v>
      </c>
      <c r="AK3885" s="25">
        <v>0</v>
      </c>
      <c r="AL3885" s="25">
        <v>0</v>
      </c>
      <c r="AM3885" s="95">
        <v>0</v>
      </c>
      <c r="AN3885" s="95" t="e">
        <f ca="1">IF(MengeInEEGSummieren(M3885),AM3885,0)</f>
        <v>#NAME?</v>
      </c>
      <c r="AO3885" s="95">
        <f t="shared" si="366"/>
        <v>0</v>
      </c>
      <c r="AP3885" s="95">
        <f t="shared" si="367"/>
        <v>0</v>
      </c>
      <c r="AS3885">
        <v>0</v>
      </c>
      <c r="AT3885">
        <v>0</v>
      </c>
      <c r="AU3885" t="e">
        <f t="shared" ca="1" si="368"/>
        <v>#NAME?</v>
      </c>
    </row>
    <row r="3886" spans="1:47" x14ac:dyDescent="0.15">
      <c r="A3886" s="21" t="s">
        <v>5158</v>
      </c>
      <c r="B3886" s="22" t="s">
        <v>17</v>
      </c>
      <c r="C3886" s="42">
        <v>2014</v>
      </c>
      <c r="D3886" s="22" t="s">
        <v>4991</v>
      </c>
      <c r="E3886" s="22"/>
      <c r="F3886" s="23">
        <v>13.45</v>
      </c>
      <c r="G3886" s="23">
        <v>13.45</v>
      </c>
      <c r="H3886" s="24">
        <f t="shared" si="363"/>
        <v>0</v>
      </c>
      <c r="I3886" s="153">
        <v>0</v>
      </c>
      <c r="J3886" s="24">
        <f t="shared" si="364"/>
        <v>0</v>
      </c>
      <c r="K3886" s="25">
        <f t="shared" si="365"/>
        <v>0</v>
      </c>
      <c r="L3886">
        <v>0</v>
      </c>
      <c r="M3886">
        <v>32964608</v>
      </c>
      <c r="N3886">
        <v>42065747</v>
      </c>
      <c r="O3886" s="52">
        <v>0</v>
      </c>
      <c r="P3886" s="52">
        <v>0</v>
      </c>
      <c r="Q3886" s="52">
        <v>0</v>
      </c>
      <c r="R3886" s="52">
        <v>0</v>
      </c>
      <c r="S3886" s="52">
        <v>0</v>
      </c>
      <c r="T3886" s="52">
        <v>0</v>
      </c>
      <c r="U3886" s="52">
        <v>0</v>
      </c>
      <c r="V3886" s="52">
        <v>0</v>
      </c>
      <c r="W3886" s="52">
        <v>0</v>
      </c>
      <c r="X3886" s="52">
        <v>0</v>
      </c>
      <c r="Y3886" s="52">
        <v>0</v>
      </c>
      <c r="Z3886" s="52">
        <v>0</v>
      </c>
      <c r="AA3886" s="25">
        <v>0</v>
      </c>
      <c r="AB3886" s="25">
        <v>0</v>
      </c>
      <c r="AC3886" s="25">
        <v>0</v>
      </c>
      <c r="AD3886" s="25">
        <v>0</v>
      </c>
      <c r="AE3886" s="25">
        <v>0</v>
      </c>
      <c r="AF3886" s="25">
        <v>0</v>
      </c>
      <c r="AG3886" s="25">
        <v>0</v>
      </c>
      <c r="AH3886" s="25">
        <v>0</v>
      </c>
      <c r="AI3886" s="25">
        <v>0</v>
      </c>
      <c r="AJ3886" s="25">
        <v>0</v>
      </c>
      <c r="AK3886" s="25">
        <v>0</v>
      </c>
      <c r="AL3886" s="25">
        <v>0</v>
      </c>
      <c r="AM3886" s="95">
        <v>0</v>
      </c>
      <c r="AN3886" s="95" t="e">
        <f ca="1">IF(MengeInEEGSummieren(M3886),AM3886,0)</f>
        <v>#NAME?</v>
      </c>
      <c r="AO3886" s="95">
        <f t="shared" si="366"/>
        <v>0</v>
      </c>
      <c r="AP3886" s="95">
        <f t="shared" si="367"/>
        <v>0</v>
      </c>
      <c r="AS3886">
        <v>0</v>
      </c>
      <c r="AT3886">
        <v>0</v>
      </c>
      <c r="AU3886" t="e">
        <f t="shared" ca="1" si="368"/>
        <v>#NAME?</v>
      </c>
    </row>
    <row r="3887" spans="1:47" x14ac:dyDescent="0.15">
      <c r="A3887" s="21" t="s">
        <v>5159</v>
      </c>
      <c r="B3887" s="22" t="s">
        <v>17</v>
      </c>
      <c r="C3887" s="42">
        <v>2014</v>
      </c>
      <c r="D3887" s="22" t="s">
        <v>4993</v>
      </c>
      <c r="E3887" s="22"/>
      <c r="F3887" s="23">
        <v>24.01</v>
      </c>
      <c r="G3887" s="23">
        <v>24.01</v>
      </c>
      <c r="H3887" s="24">
        <f t="shared" si="363"/>
        <v>0</v>
      </c>
      <c r="I3887" s="153">
        <v>0</v>
      </c>
      <c r="J3887" s="24">
        <f t="shared" si="364"/>
        <v>0</v>
      </c>
      <c r="K3887" s="25">
        <f t="shared" si="365"/>
        <v>0</v>
      </c>
      <c r="L3887">
        <v>0</v>
      </c>
      <c r="M3887">
        <v>32964608</v>
      </c>
      <c r="N3887">
        <v>42065747</v>
      </c>
      <c r="O3887" s="52">
        <v>0</v>
      </c>
      <c r="P3887" s="52">
        <v>0</v>
      </c>
      <c r="Q3887" s="52">
        <v>0</v>
      </c>
      <c r="R3887" s="52">
        <v>0</v>
      </c>
      <c r="S3887" s="52">
        <v>0</v>
      </c>
      <c r="T3887" s="52">
        <v>0</v>
      </c>
      <c r="U3887" s="52">
        <v>0</v>
      </c>
      <c r="V3887" s="52">
        <v>0</v>
      </c>
      <c r="W3887" s="52">
        <v>0</v>
      </c>
      <c r="X3887" s="52">
        <v>0</v>
      </c>
      <c r="Y3887" s="52">
        <v>0</v>
      </c>
      <c r="Z3887" s="52">
        <v>0</v>
      </c>
      <c r="AA3887" s="25">
        <v>0</v>
      </c>
      <c r="AB3887" s="25">
        <v>0</v>
      </c>
      <c r="AC3887" s="25">
        <v>0</v>
      </c>
      <c r="AD3887" s="25">
        <v>0</v>
      </c>
      <c r="AE3887" s="25">
        <v>0</v>
      </c>
      <c r="AF3887" s="25">
        <v>0</v>
      </c>
      <c r="AG3887" s="25">
        <v>0</v>
      </c>
      <c r="AH3887" s="25">
        <v>0</v>
      </c>
      <c r="AI3887" s="25">
        <v>0</v>
      </c>
      <c r="AJ3887" s="25">
        <v>0</v>
      </c>
      <c r="AK3887" s="25">
        <v>0</v>
      </c>
      <c r="AL3887" s="25">
        <v>0</v>
      </c>
      <c r="AM3887" s="95">
        <v>0</v>
      </c>
      <c r="AN3887" s="95" t="e">
        <f ca="1">IF(MengeInEEGSummieren(M3887),AM3887,0)</f>
        <v>#NAME?</v>
      </c>
      <c r="AO3887" s="95">
        <f t="shared" si="366"/>
        <v>0</v>
      </c>
      <c r="AP3887" s="95">
        <f t="shared" si="367"/>
        <v>0</v>
      </c>
      <c r="AS3887">
        <v>0</v>
      </c>
      <c r="AT3887">
        <v>0</v>
      </c>
      <c r="AU3887" t="e">
        <f t="shared" ca="1" si="368"/>
        <v>#NAME?</v>
      </c>
    </row>
    <row r="3888" spans="1:47" x14ac:dyDescent="0.15">
      <c r="A3888" s="307"/>
      <c r="B3888" s="308"/>
      <c r="C3888" s="309"/>
      <c r="D3888" s="308"/>
      <c r="E3888" s="308"/>
      <c r="F3888" s="310"/>
      <c r="G3888" s="310"/>
      <c r="H3888" s="311"/>
      <c r="I3888" s="312"/>
      <c r="J3888" s="311"/>
      <c r="K3888" s="313"/>
      <c r="L3888" s="66"/>
      <c r="M3888" s="66"/>
      <c r="N3888" s="66"/>
      <c r="O3888" s="314"/>
      <c r="P3888" s="314"/>
      <c r="Q3888" s="314"/>
      <c r="R3888" s="314"/>
      <c r="S3888" s="314"/>
      <c r="T3888" s="314"/>
      <c r="U3888" s="314"/>
      <c r="V3888" s="314"/>
      <c r="W3888" s="314"/>
      <c r="X3888" s="314"/>
      <c r="Y3888" s="314"/>
      <c r="Z3888" s="314"/>
      <c r="AA3888" s="315"/>
      <c r="AB3888" s="315"/>
      <c r="AC3888" s="315"/>
      <c r="AD3888" s="315"/>
      <c r="AE3888" s="315"/>
      <c r="AF3888" s="315"/>
      <c r="AG3888" s="315"/>
      <c r="AH3888" s="315"/>
      <c r="AI3888" s="315"/>
      <c r="AJ3888" s="315"/>
      <c r="AK3888" s="315"/>
      <c r="AL3888" s="315"/>
      <c r="AM3888" s="95">
        <v>0</v>
      </c>
      <c r="AN3888" s="95" t="e">
        <f ca="1">IF(MengeInEEGSummieren(M3888),AM3888,0)</f>
        <v>#NAME?</v>
      </c>
      <c r="AO3888" s="95">
        <f t="shared" si="366"/>
        <v>0</v>
      </c>
      <c r="AP3888" s="95">
        <f t="shared" si="367"/>
        <v>0</v>
      </c>
      <c r="AS3888">
        <v>0</v>
      </c>
      <c r="AT3888">
        <v>0</v>
      </c>
      <c r="AU3888" t="e">
        <f t="shared" ca="1" si="368"/>
        <v>#NAME?</v>
      </c>
    </row>
    <row r="3889" spans="1:47" x14ac:dyDescent="0.15">
      <c r="A3889" s="21" t="s">
        <v>5160</v>
      </c>
      <c r="B3889" s="22" t="s">
        <v>17</v>
      </c>
      <c r="C3889" s="42">
        <v>2014</v>
      </c>
      <c r="D3889" s="22" t="s">
        <v>1717</v>
      </c>
      <c r="E3889" s="22"/>
      <c r="F3889" s="23">
        <v>13.46</v>
      </c>
      <c r="G3889" s="23">
        <v>13.66</v>
      </c>
      <c r="H3889" s="24">
        <f t="shared" si="363"/>
        <v>0</v>
      </c>
      <c r="I3889" s="153">
        <v>0</v>
      </c>
      <c r="J3889" s="24">
        <f t="shared" si="364"/>
        <v>0</v>
      </c>
      <c r="K3889" s="25">
        <f t="shared" si="365"/>
        <v>0</v>
      </c>
      <c r="L3889">
        <v>0</v>
      </c>
      <c r="M3889">
        <v>301400064</v>
      </c>
      <c r="N3889">
        <v>42065747</v>
      </c>
      <c r="O3889" s="52">
        <v>0</v>
      </c>
      <c r="P3889" s="52">
        <v>0</v>
      </c>
      <c r="Q3889" s="52">
        <v>0</v>
      </c>
      <c r="R3889" s="52">
        <v>0</v>
      </c>
      <c r="S3889" s="52">
        <v>0</v>
      </c>
      <c r="T3889" s="52">
        <v>0</v>
      </c>
      <c r="U3889" s="52">
        <v>0</v>
      </c>
      <c r="V3889" s="52">
        <v>0</v>
      </c>
      <c r="W3889" s="52">
        <v>0</v>
      </c>
      <c r="X3889" s="52">
        <v>0</v>
      </c>
      <c r="Y3889" s="52">
        <v>0</v>
      </c>
      <c r="Z3889" s="52">
        <v>0</v>
      </c>
      <c r="AA3889" s="25">
        <v>0</v>
      </c>
      <c r="AB3889" s="25">
        <v>0</v>
      </c>
      <c r="AC3889" s="25">
        <v>0</v>
      </c>
      <c r="AD3889" s="25">
        <v>0</v>
      </c>
      <c r="AE3889" s="25">
        <v>0</v>
      </c>
      <c r="AF3889" s="25">
        <v>0</v>
      </c>
      <c r="AG3889" s="25">
        <v>0</v>
      </c>
      <c r="AH3889" s="25">
        <v>0</v>
      </c>
      <c r="AI3889" s="25">
        <v>0</v>
      </c>
      <c r="AJ3889" s="25">
        <v>0</v>
      </c>
      <c r="AK3889" s="25">
        <v>0</v>
      </c>
      <c r="AL3889" s="25">
        <v>0</v>
      </c>
      <c r="AM3889" s="95">
        <v>0</v>
      </c>
      <c r="AN3889" s="95" t="e">
        <f ca="1">IF(MengeInEEGSummieren(M3889),AM3889,0)</f>
        <v>#NAME?</v>
      </c>
      <c r="AO3889" s="95">
        <f t="shared" si="366"/>
        <v>0</v>
      </c>
      <c r="AP3889" s="95">
        <f t="shared" si="367"/>
        <v>0</v>
      </c>
      <c r="AS3889">
        <v>0</v>
      </c>
      <c r="AT3889">
        <v>0</v>
      </c>
      <c r="AU3889" t="e">
        <f t="shared" ca="1" si="368"/>
        <v>#NAME?</v>
      </c>
    </row>
    <row r="3890" spans="1:47" x14ac:dyDescent="0.15">
      <c r="A3890" s="21" t="s">
        <v>5161</v>
      </c>
      <c r="B3890" s="22" t="s">
        <v>17</v>
      </c>
      <c r="C3890" s="42">
        <v>2014</v>
      </c>
      <c r="D3890" s="22" t="s">
        <v>758</v>
      </c>
      <c r="E3890" s="22"/>
      <c r="F3890" s="23">
        <v>11.58</v>
      </c>
      <c r="G3890" s="23">
        <v>11.78</v>
      </c>
      <c r="H3890" s="24">
        <f t="shared" si="363"/>
        <v>0</v>
      </c>
      <c r="I3890" s="153">
        <v>0</v>
      </c>
      <c r="J3890" s="24">
        <f t="shared" si="364"/>
        <v>0</v>
      </c>
      <c r="K3890" s="25">
        <f t="shared" si="365"/>
        <v>0</v>
      </c>
      <c r="L3890">
        <v>0</v>
      </c>
      <c r="M3890">
        <v>301400064</v>
      </c>
      <c r="N3890">
        <v>42065747</v>
      </c>
      <c r="O3890" s="52">
        <v>0</v>
      </c>
      <c r="P3890" s="52">
        <v>0</v>
      </c>
      <c r="Q3890" s="52">
        <v>0</v>
      </c>
      <c r="R3890" s="52">
        <v>0</v>
      </c>
      <c r="S3890" s="52">
        <v>0</v>
      </c>
      <c r="T3890" s="52">
        <v>0</v>
      </c>
      <c r="U3890" s="52">
        <v>0</v>
      </c>
      <c r="V3890" s="52">
        <v>0</v>
      </c>
      <c r="W3890" s="52">
        <v>0</v>
      </c>
      <c r="X3890" s="52">
        <v>0</v>
      </c>
      <c r="Y3890" s="52">
        <v>0</v>
      </c>
      <c r="Z3890" s="52">
        <v>0</v>
      </c>
      <c r="AA3890" s="25">
        <v>0</v>
      </c>
      <c r="AB3890" s="25">
        <v>0</v>
      </c>
      <c r="AC3890" s="25">
        <v>0</v>
      </c>
      <c r="AD3890" s="25">
        <v>0</v>
      </c>
      <c r="AE3890" s="25">
        <v>0</v>
      </c>
      <c r="AF3890" s="25">
        <v>0</v>
      </c>
      <c r="AG3890" s="25">
        <v>0</v>
      </c>
      <c r="AH3890" s="25">
        <v>0</v>
      </c>
      <c r="AI3890" s="25">
        <v>0</v>
      </c>
      <c r="AJ3890" s="25">
        <v>0</v>
      </c>
      <c r="AK3890" s="25">
        <v>0</v>
      </c>
      <c r="AL3890" s="25">
        <v>0</v>
      </c>
      <c r="AM3890" s="95">
        <v>0</v>
      </c>
      <c r="AN3890" s="95" t="e">
        <f ca="1">IF(MengeInEEGSummieren(M3890),AM3890,0)</f>
        <v>#NAME?</v>
      </c>
      <c r="AO3890" s="95">
        <f t="shared" si="366"/>
        <v>0</v>
      </c>
      <c r="AP3890" s="95">
        <f t="shared" si="367"/>
        <v>0</v>
      </c>
      <c r="AS3890">
        <v>0</v>
      </c>
      <c r="AT3890">
        <v>0</v>
      </c>
      <c r="AU3890" t="e">
        <f t="shared" ca="1" si="368"/>
        <v>#NAME?</v>
      </c>
    </row>
    <row r="3891" spans="1:47" x14ac:dyDescent="0.15">
      <c r="A3891" s="21" t="s">
        <v>5162</v>
      </c>
      <c r="B3891" s="22" t="s">
        <v>17</v>
      </c>
      <c r="C3891" s="42">
        <v>2014</v>
      </c>
      <c r="D3891" s="22" t="s">
        <v>233</v>
      </c>
      <c r="E3891" s="22"/>
      <c r="F3891" s="23">
        <v>10.35</v>
      </c>
      <c r="G3891" s="23">
        <v>10.55</v>
      </c>
      <c r="H3891" s="24">
        <f t="shared" si="363"/>
        <v>0</v>
      </c>
      <c r="I3891" s="153">
        <v>0</v>
      </c>
      <c r="J3891" s="24">
        <f t="shared" si="364"/>
        <v>0</v>
      </c>
      <c r="K3891" s="25">
        <f t="shared" si="365"/>
        <v>0</v>
      </c>
      <c r="L3891">
        <v>0</v>
      </c>
      <c r="M3891">
        <v>301400064</v>
      </c>
      <c r="N3891">
        <v>42065747</v>
      </c>
      <c r="O3891" s="52">
        <v>0</v>
      </c>
      <c r="P3891" s="52">
        <v>0</v>
      </c>
      <c r="Q3891" s="52">
        <v>0</v>
      </c>
      <c r="R3891" s="52">
        <v>0</v>
      </c>
      <c r="S3891" s="52">
        <v>0</v>
      </c>
      <c r="T3891" s="52">
        <v>0</v>
      </c>
      <c r="U3891" s="52">
        <v>0</v>
      </c>
      <c r="V3891" s="52">
        <v>0</v>
      </c>
      <c r="W3891" s="52">
        <v>0</v>
      </c>
      <c r="X3891" s="52">
        <v>0</v>
      </c>
      <c r="Y3891" s="52">
        <v>0</v>
      </c>
      <c r="Z3891" s="52">
        <v>0</v>
      </c>
      <c r="AA3891" s="25">
        <v>0</v>
      </c>
      <c r="AB3891" s="25">
        <v>0</v>
      </c>
      <c r="AC3891" s="25">
        <v>0</v>
      </c>
      <c r="AD3891" s="25">
        <v>0</v>
      </c>
      <c r="AE3891" s="25">
        <v>0</v>
      </c>
      <c r="AF3891" s="25">
        <v>0</v>
      </c>
      <c r="AG3891" s="25">
        <v>0</v>
      </c>
      <c r="AH3891" s="25">
        <v>0</v>
      </c>
      <c r="AI3891" s="25">
        <v>0</v>
      </c>
      <c r="AJ3891" s="25">
        <v>0</v>
      </c>
      <c r="AK3891" s="25">
        <v>0</v>
      </c>
      <c r="AL3891" s="25">
        <v>0</v>
      </c>
      <c r="AM3891" s="95">
        <v>0</v>
      </c>
      <c r="AN3891" s="95" t="e">
        <f ca="1">IF(MengeInEEGSummieren(M3891),AM3891,0)</f>
        <v>#NAME?</v>
      </c>
      <c r="AO3891" s="95">
        <f t="shared" si="366"/>
        <v>0</v>
      </c>
      <c r="AP3891" s="95">
        <f t="shared" si="367"/>
        <v>0</v>
      </c>
      <c r="AS3891">
        <v>0</v>
      </c>
      <c r="AT3891">
        <v>0</v>
      </c>
      <c r="AU3891" t="e">
        <f t="shared" ca="1" si="368"/>
        <v>#NAME?</v>
      </c>
    </row>
    <row r="3892" spans="1:47" x14ac:dyDescent="0.15">
      <c r="A3892" s="21" t="s">
        <v>5163</v>
      </c>
      <c r="B3892" s="22" t="s">
        <v>17</v>
      </c>
      <c r="C3892" s="42">
        <v>2014</v>
      </c>
      <c r="D3892" s="22" t="s">
        <v>767</v>
      </c>
      <c r="E3892" s="22"/>
      <c r="F3892" s="23">
        <v>5.65</v>
      </c>
      <c r="G3892" s="23">
        <v>5.85</v>
      </c>
      <c r="H3892" s="24">
        <f t="shared" si="363"/>
        <v>0</v>
      </c>
      <c r="I3892" s="153">
        <v>0</v>
      </c>
      <c r="J3892" s="24">
        <f t="shared" si="364"/>
        <v>0</v>
      </c>
      <c r="K3892" s="25">
        <f t="shared" si="365"/>
        <v>0</v>
      </c>
      <c r="L3892">
        <v>0</v>
      </c>
      <c r="M3892">
        <v>301400064</v>
      </c>
      <c r="N3892">
        <v>42065747</v>
      </c>
      <c r="O3892" s="52">
        <v>0</v>
      </c>
      <c r="P3892" s="52">
        <v>0</v>
      </c>
      <c r="Q3892" s="52">
        <v>0</v>
      </c>
      <c r="R3892" s="52">
        <v>0</v>
      </c>
      <c r="S3892" s="52">
        <v>0</v>
      </c>
      <c r="T3892" s="52">
        <v>0</v>
      </c>
      <c r="U3892" s="52">
        <v>0</v>
      </c>
      <c r="V3892" s="52">
        <v>0</v>
      </c>
      <c r="W3892" s="52">
        <v>0</v>
      </c>
      <c r="X3892" s="52">
        <v>0</v>
      </c>
      <c r="Y3892" s="52">
        <v>0</v>
      </c>
      <c r="Z3892" s="52">
        <v>0</v>
      </c>
      <c r="AA3892" s="25">
        <v>0</v>
      </c>
      <c r="AB3892" s="25">
        <v>0</v>
      </c>
      <c r="AC3892" s="25">
        <v>0</v>
      </c>
      <c r="AD3892" s="25">
        <v>0</v>
      </c>
      <c r="AE3892" s="25">
        <v>0</v>
      </c>
      <c r="AF3892" s="25">
        <v>0</v>
      </c>
      <c r="AG3892" s="25">
        <v>0</v>
      </c>
      <c r="AH3892" s="25">
        <v>0</v>
      </c>
      <c r="AI3892" s="25">
        <v>0</v>
      </c>
      <c r="AJ3892" s="25">
        <v>0</v>
      </c>
      <c r="AK3892" s="25">
        <v>0</v>
      </c>
      <c r="AL3892" s="25">
        <v>0</v>
      </c>
      <c r="AM3892" s="95">
        <v>0</v>
      </c>
      <c r="AN3892" s="95" t="e">
        <f ca="1">IF(MengeInEEGSummieren(M3892),AM3892,0)</f>
        <v>#NAME?</v>
      </c>
      <c r="AO3892" s="95">
        <f t="shared" si="366"/>
        <v>0</v>
      </c>
      <c r="AP3892" s="95">
        <f t="shared" si="367"/>
        <v>0</v>
      </c>
      <c r="AS3892">
        <v>0</v>
      </c>
      <c r="AT3892">
        <v>0</v>
      </c>
      <c r="AU3892" t="e">
        <f t="shared" ca="1" si="368"/>
        <v>#NAME?</v>
      </c>
    </row>
    <row r="3893" spans="1:47" x14ac:dyDescent="0.15">
      <c r="A3893" s="21" t="s">
        <v>5164</v>
      </c>
      <c r="B3893" s="22" t="s">
        <v>17</v>
      </c>
      <c r="C3893" s="42">
        <v>2014</v>
      </c>
      <c r="D3893" s="22" t="s">
        <v>4975</v>
      </c>
      <c r="E3893" s="22"/>
      <c r="F3893" s="23">
        <v>15.06</v>
      </c>
      <c r="G3893" s="23">
        <v>15.26</v>
      </c>
      <c r="H3893" s="24">
        <f t="shared" si="363"/>
        <v>0</v>
      </c>
      <c r="I3893" s="153">
        <v>0</v>
      </c>
      <c r="J3893" s="24">
        <f t="shared" si="364"/>
        <v>0</v>
      </c>
      <c r="K3893" s="25">
        <f t="shared" si="365"/>
        <v>0</v>
      </c>
      <c r="L3893">
        <v>0</v>
      </c>
      <c r="M3893">
        <v>301400064</v>
      </c>
      <c r="N3893">
        <v>42065747</v>
      </c>
      <c r="O3893" s="52">
        <v>0</v>
      </c>
      <c r="P3893" s="52">
        <v>0</v>
      </c>
      <c r="Q3893" s="52">
        <v>0</v>
      </c>
      <c r="R3893" s="52">
        <v>0</v>
      </c>
      <c r="S3893" s="52">
        <v>0</v>
      </c>
      <c r="T3893" s="52">
        <v>0</v>
      </c>
      <c r="U3893" s="52">
        <v>0</v>
      </c>
      <c r="V3893" s="52">
        <v>0</v>
      </c>
      <c r="W3893" s="52">
        <v>0</v>
      </c>
      <c r="X3893" s="52">
        <v>0</v>
      </c>
      <c r="Y3893" s="52">
        <v>0</v>
      </c>
      <c r="Z3893" s="52">
        <v>0</v>
      </c>
      <c r="AA3893" s="25">
        <v>0</v>
      </c>
      <c r="AB3893" s="25">
        <v>0</v>
      </c>
      <c r="AC3893" s="25">
        <v>0</v>
      </c>
      <c r="AD3893" s="25">
        <v>0</v>
      </c>
      <c r="AE3893" s="25">
        <v>0</v>
      </c>
      <c r="AF3893" s="25">
        <v>0</v>
      </c>
      <c r="AG3893" s="25">
        <v>0</v>
      </c>
      <c r="AH3893" s="25">
        <v>0</v>
      </c>
      <c r="AI3893" s="25">
        <v>0</v>
      </c>
      <c r="AJ3893" s="25">
        <v>0</v>
      </c>
      <c r="AK3893" s="25">
        <v>0</v>
      </c>
      <c r="AL3893" s="25">
        <v>0</v>
      </c>
      <c r="AM3893" s="95">
        <v>0</v>
      </c>
      <c r="AN3893" s="95" t="e">
        <f ca="1">IF(MengeInEEGSummieren(M3893),AM3893,0)</f>
        <v>#NAME?</v>
      </c>
      <c r="AO3893" s="95">
        <f t="shared" si="366"/>
        <v>0</v>
      </c>
      <c r="AP3893" s="95">
        <f t="shared" si="367"/>
        <v>0</v>
      </c>
      <c r="AS3893">
        <v>0</v>
      </c>
      <c r="AT3893">
        <v>0</v>
      </c>
      <c r="AU3893" t="e">
        <f t="shared" ca="1" si="368"/>
        <v>#NAME?</v>
      </c>
    </row>
    <row r="3894" spans="1:47" x14ac:dyDescent="0.15">
      <c r="A3894" s="21" t="s">
        <v>5165</v>
      </c>
      <c r="B3894" s="22" t="s">
        <v>17</v>
      </c>
      <c r="C3894" s="42">
        <v>2014</v>
      </c>
      <c r="D3894" s="22" t="s">
        <v>5166</v>
      </c>
      <c r="E3894" s="22"/>
      <c r="F3894" s="23">
        <v>13.18</v>
      </c>
      <c r="G3894" s="23">
        <v>13.38</v>
      </c>
      <c r="H3894" s="24">
        <f t="shared" si="363"/>
        <v>0</v>
      </c>
      <c r="I3894" s="153">
        <v>0</v>
      </c>
      <c r="J3894" s="24">
        <f t="shared" si="364"/>
        <v>0</v>
      </c>
      <c r="K3894" s="25">
        <f t="shared" si="365"/>
        <v>0</v>
      </c>
      <c r="L3894">
        <v>0</v>
      </c>
      <c r="M3894">
        <v>301400064</v>
      </c>
      <c r="N3894">
        <v>42065747</v>
      </c>
      <c r="O3894" s="52">
        <v>0</v>
      </c>
      <c r="P3894" s="52">
        <v>0</v>
      </c>
      <c r="Q3894" s="52">
        <v>0</v>
      </c>
      <c r="R3894" s="52">
        <v>0</v>
      </c>
      <c r="S3894" s="52">
        <v>0</v>
      </c>
      <c r="T3894" s="52">
        <v>0</v>
      </c>
      <c r="U3894" s="52">
        <v>0</v>
      </c>
      <c r="V3894" s="52">
        <v>0</v>
      </c>
      <c r="W3894" s="52">
        <v>0</v>
      </c>
      <c r="X3894" s="52">
        <v>0</v>
      </c>
      <c r="Y3894" s="52">
        <v>0</v>
      </c>
      <c r="Z3894" s="52">
        <v>0</v>
      </c>
      <c r="AA3894" s="25">
        <v>0</v>
      </c>
      <c r="AB3894" s="25">
        <v>0</v>
      </c>
      <c r="AC3894" s="25">
        <v>0</v>
      </c>
      <c r="AD3894" s="25">
        <v>0</v>
      </c>
      <c r="AE3894" s="25">
        <v>0</v>
      </c>
      <c r="AF3894" s="25">
        <v>0</v>
      </c>
      <c r="AG3894" s="25">
        <v>0</v>
      </c>
      <c r="AH3894" s="25">
        <v>0</v>
      </c>
      <c r="AI3894" s="25">
        <v>0</v>
      </c>
      <c r="AJ3894" s="25">
        <v>0</v>
      </c>
      <c r="AK3894" s="25">
        <v>0</v>
      </c>
      <c r="AL3894" s="25">
        <v>0</v>
      </c>
      <c r="AM3894" s="95">
        <v>0</v>
      </c>
      <c r="AN3894" s="95" t="e">
        <f ca="1">IF(MengeInEEGSummieren(M3894),AM3894,0)</f>
        <v>#NAME?</v>
      </c>
      <c r="AO3894" s="95">
        <f t="shared" si="366"/>
        <v>0</v>
      </c>
      <c r="AP3894" s="95">
        <f t="shared" si="367"/>
        <v>0</v>
      </c>
      <c r="AS3894">
        <v>0</v>
      </c>
      <c r="AT3894">
        <v>0</v>
      </c>
      <c r="AU3894" t="e">
        <f t="shared" ca="1" si="368"/>
        <v>#NAME?</v>
      </c>
    </row>
    <row r="3895" spans="1:47" x14ac:dyDescent="0.15">
      <c r="A3895" s="21" t="s">
        <v>5167</v>
      </c>
      <c r="B3895" s="22" t="s">
        <v>17</v>
      </c>
      <c r="C3895" s="42">
        <v>2014</v>
      </c>
      <c r="D3895" s="22" t="s">
        <v>4993</v>
      </c>
      <c r="E3895" s="22"/>
      <c r="F3895" s="23">
        <v>23.53</v>
      </c>
      <c r="G3895" s="23">
        <v>23.73</v>
      </c>
      <c r="H3895" s="24">
        <f t="shared" si="363"/>
        <v>0</v>
      </c>
      <c r="I3895" s="153">
        <v>0</v>
      </c>
      <c r="J3895" s="24">
        <f t="shared" si="364"/>
        <v>0</v>
      </c>
      <c r="K3895" s="25">
        <f t="shared" si="365"/>
        <v>0</v>
      </c>
      <c r="L3895">
        <v>0</v>
      </c>
      <c r="M3895">
        <v>301400064</v>
      </c>
      <c r="N3895">
        <v>42065747</v>
      </c>
      <c r="O3895" s="52">
        <v>0</v>
      </c>
      <c r="P3895" s="52">
        <v>0</v>
      </c>
      <c r="Q3895" s="52">
        <v>0</v>
      </c>
      <c r="R3895" s="52">
        <v>0</v>
      </c>
      <c r="S3895" s="52">
        <v>0</v>
      </c>
      <c r="T3895" s="52">
        <v>0</v>
      </c>
      <c r="U3895" s="52">
        <v>0</v>
      </c>
      <c r="V3895" s="52">
        <v>0</v>
      </c>
      <c r="W3895" s="52">
        <v>0</v>
      </c>
      <c r="X3895" s="52">
        <v>0</v>
      </c>
      <c r="Y3895" s="52">
        <v>0</v>
      </c>
      <c r="Z3895" s="52">
        <v>0</v>
      </c>
      <c r="AA3895" s="25">
        <v>0</v>
      </c>
      <c r="AB3895" s="25">
        <v>0</v>
      </c>
      <c r="AC3895" s="25">
        <v>0</v>
      </c>
      <c r="AD3895" s="25">
        <v>0</v>
      </c>
      <c r="AE3895" s="25">
        <v>0</v>
      </c>
      <c r="AF3895" s="25">
        <v>0</v>
      </c>
      <c r="AG3895" s="25">
        <v>0</v>
      </c>
      <c r="AH3895" s="25">
        <v>0</v>
      </c>
      <c r="AI3895" s="25">
        <v>0</v>
      </c>
      <c r="AJ3895" s="25">
        <v>0</v>
      </c>
      <c r="AK3895" s="25">
        <v>0</v>
      </c>
      <c r="AL3895" s="25">
        <v>0</v>
      </c>
      <c r="AM3895" s="95">
        <v>0</v>
      </c>
      <c r="AN3895" s="95" t="e">
        <f ca="1">IF(MengeInEEGSummieren(M3895),AM3895,0)</f>
        <v>#NAME?</v>
      </c>
      <c r="AO3895" s="95">
        <f t="shared" si="366"/>
        <v>0</v>
      </c>
      <c r="AP3895" s="95">
        <f t="shared" si="367"/>
        <v>0</v>
      </c>
      <c r="AS3895">
        <v>0</v>
      </c>
      <c r="AT3895">
        <v>0</v>
      </c>
      <c r="AU3895" t="e">
        <f t="shared" ca="1" si="368"/>
        <v>#NAME?</v>
      </c>
    </row>
    <row r="3896" spans="1:47" x14ac:dyDescent="0.15">
      <c r="A3896" s="307"/>
      <c r="B3896" s="308"/>
      <c r="C3896" s="309"/>
      <c r="D3896" s="308"/>
      <c r="E3896" s="308"/>
      <c r="F3896" s="310"/>
      <c r="G3896" s="310"/>
      <c r="H3896" s="311"/>
      <c r="I3896" s="312"/>
      <c r="J3896" s="311"/>
      <c r="K3896" s="313"/>
      <c r="L3896" s="66"/>
      <c r="M3896" s="66"/>
      <c r="N3896" s="66"/>
      <c r="O3896" s="314"/>
      <c r="P3896" s="314"/>
      <c r="Q3896" s="314"/>
      <c r="R3896" s="314"/>
      <c r="S3896" s="314"/>
      <c r="T3896" s="314"/>
      <c r="U3896" s="314"/>
      <c r="V3896" s="314"/>
      <c r="W3896" s="314"/>
      <c r="X3896" s="314"/>
      <c r="Y3896" s="314"/>
      <c r="Z3896" s="314"/>
      <c r="AA3896" s="315"/>
      <c r="AB3896" s="315"/>
      <c r="AC3896" s="315"/>
      <c r="AD3896" s="315"/>
      <c r="AE3896" s="315"/>
      <c r="AF3896" s="315"/>
      <c r="AG3896" s="315"/>
      <c r="AH3896" s="315"/>
      <c r="AI3896" s="315"/>
      <c r="AJ3896" s="315"/>
      <c r="AK3896" s="315"/>
      <c r="AL3896" s="315"/>
      <c r="AM3896" s="95">
        <v>0</v>
      </c>
      <c r="AN3896" s="95" t="e">
        <f ca="1">IF(MengeInEEGSummieren(M3896),AM3896,0)</f>
        <v>#NAME?</v>
      </c>
      <c r="AO3896" s="95">
        <f t="shared" si="366"/>
        <v>0</v>
      </c>
      <c r="AP3896" s="95">
        <f t="shared" si="367"/>
        <v>0</v>
      </c>
      <c r="AS3896">
        <v>0</v>
      </c>
      <c r="AT3896">
        <v>0</v>
      </c>
      <c r="AU3896" t="e">
        <f t="shared" ca="1" si="368"/>
        <v>#NAME?</v>
      </c>
    </row>
    <row r="3897" spans="1:47" x14ac:dyDescent="0.15">
      <c r="A3897" s="21" t="s">
        <v>5168</v>
      </c>
      <c r="B3897" s="22" t="s">
        <v>17</v>
      </c>
      <c r="C3897" s="42">
        <v>2015</v>
      </c>
      <c r="D3897" s="22" t="s">
        <v>4975</v>
      </c>
      <c r="E3897" s="22"/>
      <c r="F3897" s="23">
        <v>15.06</v>
      </c>
      <c r="G3897" s="23">
        <v>15.26</v>
      </c>
      <c r="H3897" s="24">
        <f t="shared" si="363"/>
        <v>0</v>
      </c>
      <c r="I3897" s="153">
        <v>0</v>
      </c>
      <c r="J3897" s="24">
        <f t="shared" si="364"/>
        <v>0</v>
      </c>
      <c r="K3897" s="25">
        <f t="shared" si="365"/>
        <v>0</v>
      </c>
      <c r="L3897">
        <v>0</v>
      </c>
      <c r="M3897">
        <v>301400064</v>
      </c>
      <c r="N3897">
        <v>42065747</v>
      </c>
      <c r="O3897" s="52">
        <v>0</v>
      </c>
      <c r="P3897" s="52">
        <v>0</v>
      </c>
      <c r="Q3897" s="52">
        <v>0</v>
      </c>
      <c r="R3897" s="52">
        <v>0</v>
      </c>
      <c r="S3897" s="52">
        <v>0</v>
      </c>
      <c r="T3897" s="52">
        <v>0</v>
      </c>
      <c r="U3897" s="52">
        <v>0</v>
      </c>
      <c r="V3897" s="52">
        <v>0</v>
      </c>
      <c r="W3897" s="52">
        <v>0</v>
      </c>
      <c r="X3897" s="52">
        <v>0</v>
      </c>
      <c r="Y3897" s="52">
        <v>0</v>
      </c>
      <c r="Z3897" s="52">
        <v>0</v>
      </c>
      <c r="AA3897" s="25">
        <v>0</v>
      </c>
      <c r="AB3897" s="25">
        <v>0</v>
      </c>
      <c r="AC3897" s="25">
        <v>0</v>
      </c>
      <c r="AD3897" s="25">
        <v>0</v>
      </c>
      <c r="AE3897" s="25">
        <v>0</v>
      </c>
      <c r="AF3897" s="25">
        <v>0</v>
      </c>
      <c r="AG3897" s="25">
        <v>0</v>
      </c>
      <c r="AH3897" s="25">
        <v>0</v>
      </c>
      <c r="AI3897" s="25">
        <v>0</v>
      </c>
      <c r="AJ3897" s="25">
        <v>0</v>
      </c>
      <c r="AK3897" s="25">
        <v>0</v>
      </c>
      <c r="AL3897" s="25">
        <v>0</v>
      </c>
      <c r="AM3897" s="95">
        <v>0</v>
      </c>
      <c r="AN3897" s="95" t="e">
        <f ca="1">IF(MengeInEEGSummieren(M3897),AM3897,0)</f>
        <v>#NAME?</v>
      </c>
      <c r="AO3897" s="95">
        <f t="shared" si="366"/>
        <v>0</v>
      </c>
      <c r="AP3897" s="95">
        <f t="shared" si="367"/>
        <v>0</v>
      </c>
      <c r="AS3897">
        <v>0</v>
      </c>
      <c r="AT3897">
        <v>0</v>
      </c>
      <c r="AU3897" t="e">
        <f t="shared" ca="1" si="368"/>
        <v>#NAME?</v>
      </c>
    </row>
    <row r="3898" spans="1:47" x14ac:dyDescent="0.15">
      <c r="A3898" s="21" t="s">
        <v>5169</v>
      </c>
      <c r="B3898" s="22" t="s">
        <v>17</v>
      </c>
      <c r="C3898" s="42">
        <v>2015</v>
      </c>
      <c r="D3898" s="22" t="s">
        <v>5166</v>
      </c>
      <c r="E3898" s="22"/>
      <c r="F3898" s="23">
        <v>13.18</v>
      </c>
      <c r="G3898" s="23">
        <v>13.38</v>
      </c>
      <c r="H3898" s="24">
        <f t="shared" si="363"/>
        <v>0</v>
      </c>
      <c r="I3898" s="153">
        <v>0</v>
      </c>
      <c r="J3898" s="24">
        <f t="shared" si="364"/>
        <v>0</v>
      </c>
      <c r="K3898" s="25">
        <f t="shared" si="365"/>
        <v>0</v>
      </c>
      <c r="L3898">
        <v>0</v>
      </c>
      <c r="M3898">
        <v>301400064</v>
      </c>
      <c r="N3898">
        <v>42065747</v>
      </c>
      <c r="O3898" s="52">
        <v>0</v>
      </c>
      <c r="P3898" s="52">
        <v>0</v>
      </c>
      <c r="Q3898" s="52">
        <v>0</v>
      </c>
      <c r="R3898" s="52">
        <v>0</v>
      </c>
      <c r="S3898" s="52">
        <v>0</v>
      </c>
      <c r="T3898" s="52">
        <v>0</v>
      </c>
      <c r="U3898" s="52">
        <v>0</v>
      </c>
      <c r="V3898" s="52">
        <v>0</v>
      </c>
      <c r="W3898" s="52">
        <v>0</v>
      </c>
      <c r="X3898" s="52">
        <v>0</v>
      </c>
      <c r="Y3898" s="52">
        <v>0</v>
      </c>
      <c r="Z3898" s="52">
        <v>0</v>
      </c>
      <c r="AA3898" s="25">
        <v>0</v>
      </c>
      <c r="AB3898" s="25">
        <v>0</v>
      </c>
      <c r="AC3898" s="25">
        <v>0</v>
      </c>
      <c r="AD3898" s="25">
        <v>0</v>
      </c>
      <c r="AE3898" s="25">
        <v>0</v>
      </c>
      <c r="AF3898" s="25">
        <v>0</v>
      </c>
      <c r="AG3898" s="25">
        <v>0</v>
      </c>
      <c r="AH3898" s="25">
        <v>0</v>
      </c>
      <c r="AI3898" s="25">
        <v>0</v>
      </c>
      <c r="AJ3898" s="25">
        <v>0</v>
      </c>
      <c r="AK3898" s="25">
        <v>0</v>
      </c>
      <c r="AL3898" s="25">
        <v>0</v>
      </c>
      <c r="AM3898" s="95">
        <v>0</v>
      </c>
      <c r="AN3898" s="95" t="e">
        <f ca="1">IF(MengeInEEGSummieren(M3898),AM3898,0)</f>
        <v>#NAME?</v>
      </c>
      <c r="AO3898" s="95">
        <f t="shared" si="366"/>
        <v>0</v>
      </c>
      <c r="AP3898" s="95">
        <f t="shared" si="367"/>
        <v>0</v>
      </c>
      <c r="AS3898">
        <v>0</v>
      </c>
      <c r="AT3898">
        <v>0</v>
      </c>
      <c r="AU3898" t="e">
        <f t="shared" ca="1" si="368"/>
        <v>#NAME?</v>
      </c>
    </row>
    <row r="3899" spans="1:47" x14ac:dyDescent="0.15">
      <c r="A3899" s="21" t="s">
        <v>5170</v>
      </c>
      <c r="B3899" s="22" t="s">
        <v>17</v>
      </c>
      <c r="C3899" s="42">
        <v>2015</v>
      </c>
      <c r="D3899" s="22" t="s">
        <v>4993</v>
      </c>
      <c r="E3899" s="22"/>
      <c r="F3899" s="23">
        <v>23.53</v>
      </c>
      <c r="G3899" s="23">
        <v>23.73</v>
      </c>
      <c r="H3899" s="24">
        <f t="shared" si="363"/>
        <v>0</v>
      </c>
      <c r="I3899" s="153">
        <v>0</v>
      </c>
      <c r="J3899" s="24">
        <f t="shared" si="364"/>
        <v>0</v>
      </c>
      <c r="K3899" s="25">
        <f t="shared" si="365"/>
        <v>0</v>
      </c>
      <c r="L3899">
        <v>0</v>
      </c>
      <c r="M3899">
        <v>301400064</v>
      </c>
      <c r="N3899">
        <v>42065747</v>
      </c>
      <c r="O3899" s="52">
        <v>0</v>
      </c>
      <c r="P3899" s="52">
        <v>0</v>
      </c>
      <c r="Q3899" s="52">
        <v>0</v>
      </c>
      <c r="R3899" s="52">
        <v>0</v>
      </c>
      <c r="S3899" s="52">
        <v>0</v>
      </c>
      <c r="T3899" s="52">
        <v>0</v>
      </c>
      <c r="U3899" s="52">
        <v>0</v>
      </c>
      <c r="V3899" s="52">
        <v>0</v>
      </c>
      <c r="W3899" s="52">
        <v>0</v>
      </c>
      <c r="X3899" s="52">
        <v>0</v>
      </c>
      <c r="Y3899" s="52">
        <v>0</v>
      </c>
      <c r="Z3899" s="52">
        <v>0</v>
      </c>
      <c r="AA3899" s="25">
        <v>0</v>
      </c>
      <c r="AB3899" s="25">
        <v>0</v>
      </c>
      <c r="AC3899" s="25">
        <v>0</v>
      </c>
      <c r="AD3899" s="25">
        <v>0</v>
      </c>
      <c r="AE3899" s="25">
        <v>0</v>
      </c>
      <c r="AF3899" s="25">
        <v>0</v>
      </c>
      <c r="AG3899" s="25">
        <v>0</v>
      </c>
      <c r="AH3899" s="25">
        <v>0</v>
      </c>
      <c r="AI3899" s="25">
        <v>0</v>
      </c>
      <c r="AJ3899" s="25">
        <v>0</v>
      </c>
      <c r="AK3899" s="25">
        <v>0</v>
      </c>
      <c r="AL3899" s="25">
        <v>0</v>
      </c>
      <c r="AM3899" s="95">
        <v>0</v>
      </c>
      <c r="AN3899" s="95" t="e">
        <f ca="1">IF(MengeInEEGSummieren(M3899),AM3899,0)</f>
        <v>#NAME?</v>
      </c>
      <c r="AO3899" s="95">
        <f t="shared" si="366"/>
        <v>0</v>
      </c>
      <c r="AP3899" s="95">
        <f t="shared" si="367"/>
        <v>0</v>
      </c>
      <c r="AS3899">
        <v>0</v>
      </c>
      <c r="AT3899">
        <v>0</v>
      </c>
      <c r="AU3899" t="e">
        <f t="shared" ca="1" si="368"/>
        <v>#NAME?</v>
      </c>
    </row>
    <row r="3900" spans="1:47" x14ac:dyDescent="0.15">
      <c r="A3900" s="21" t="s">
        <v>5171</v>
      </c>
      <c r="B3900" s="22" t="s">
        <v>17</v>
      </c>
      <c r="C3900" s="42">
        <v>2015</v>
      </c>
      <c r="D3900" s="22" t="s">
        <v>1717</v>
      </c>
      <c r="E3900" s="22"/>
      <c r="F3900" s="23">
        <v>13.46</v>
      </c>
      <c r="G3900" s="23">
        <v>13.66</v>
      </c>
      <c r="H3900" s="24">
        <f t="shared" si="363"/>
        <v>0</v>
      </c>
      <c r="I3900" s="153">
        <v>0</v>
      </c>
      <c r="J3900" s="24">
        <f t="shared" si="364"/>
        <v>0</v>
      </c>
      <c r="K3900" s="25">
        <f t="shared" si="365"/>
        <v>0</v>
      </c>
      <c r="L3900">
        <v>0</v>
      </c>
      <c r="M3900">
        <v>301400064</v>
      </c>
      <c r="N3900">
        <v>42065747</v>
      </c>
      <c r="O3900" s="52">
        <v>0</v>
      </c>
      <c r="P3900" s="52">
        <v>0</v>
      </c>
      <c r="Q3900" s="52">
        <v>0</v>
      </c>
      <c r="R3900" s="52">
        <v>0</v>
      </c>
      <c r="S3900" s="52">
        <v>0</v>
      </c>
      <c r="T3900" s="52">
        <v>0</v>
      </c>
      <c r="U3900" s="52">
        <v>0</v>
      </c>
      <c r="V3900" s="52">
        <v>0</v>
      </c>
      <c r="W3900" s="52">
        <v>0</v>
      </c>
      <c r="X3900" s="52">
        <v>0</v>
      </c>
      <c r="Y3900" s="52">
        <v>0</v>
      </c>
      <c r="Z3900" s="52">
        <v>0</v>
      </c>
      <c r="AA3900" s="25">
        <v>0</v>
      </c>
      <c r="AB3900" s="25">
        <v>0</v>
      </c>
      <c r="AC3900" s="25">
        <v>0</v>
      </c>
      <c r="AD3900" s="25">
        <v>0</v>
      </c>
      <c r="AE3900" s="25">
        <v>0</v>
      </c>
      <c r="AF3900" s="25">
        <v>0</v>
      </c>
      <c r="AG3900" s="25">
        <v>0</v>
      </c>
      <c r="AH3900" s="25">
        <v>0</v>
      </c>
      <c r="AI3900" s="25">
        <v>0</v>
      </c>
      <c r="AJ3900" s="25">
        <v>0</v>
      </c>
      <c r="AK3900" s="25">
        <v>0</v>
      </c>
      <c r="AL3900" s="25">
        <v>0</v>
      </c>
      <c r="AM3900" s="95">
        <v>0</v>
      </c>
      <c r="AN3900" s="95" t="e">
        <f ca="1">IF(MengeInEEGSummieren(M3900),AM3900,0)</f>
        <v>#NAME?</v>
      </c>
      <c r="AO3900" s="95">
        <f t="shared" si="366"/>
        <v>0</v>
      </c>
      <c r="AP3900" s="95">
        <f t="shared" si="367"/>
        <v>0</v>
      </c>
      <c r="AS3900">
        <v>0</v>
      </c>
      <c r="AT3900">
        <v>0</v>
      </c>
      <c r="AU3900" t="e">
        <f t="shared" ca="1" si="368"/>
        <v>#NAME?</v>
      </c>
    </row>
    <row r="3901" spans="1:47" x14ac:dyDescent="0.15">
      <c r="A3901" s="21" t="s">
        <v>5172</v>
      </c>
      <c r="B3901" s="22" t="s">
        <v>17</v>
      </c>
      <c r="C3901" s="42">
        <v>2015</v>
      </c>
      <c r="D3901" s="22" t="s">
        <v>758</v>
      </c>
      <c r="E3901" s="22"/>
      <c r="F3901" s="23">
        <v>11.58</v>
      </c>
      <c r="G3901" s="23">
        <v>11.78</v>
      </c>
      <c r="H3901" s="24">
        <f t="shared" si="363"/>
        <v>0</v>
      </c>
      <c r="I3901" s="153">
        <v>0</v>
      </c>
      <c r="J3901" s="24">
        <f t="shared" si="364"/>
        <v>0</v>
      </c>
      <c r="K3901" s="25">
        <f t="shared" si="365"/>
        <v>0</v>
      </c>
      <c r="L3901">
        <v>0</v>
      </c>
      <c r="M3901">
        <v>301400064</v>
      </c>
      <c r="N3901">
        <v>42065747</v>
      </c>
      <c r="O3901" s="52">
        <v>0</v>
      </c>
      <c r="P3901" s="52">
        <v>0</v>
      </c>
      <c r="Q3901" s="52">
        <v>0</v>
      </c>
      <c r="R3901" s="52">
        <v>0</v>
      </c>
      <c r="S3901" s="52">
        <v>0</v>
      </c>
      <c r="T3901" s="52">
        <v>0</v>
      </c>
      <c r="U3901" s="52">
        <v>0</v>
      </c>
      <c r="V3901" s="52">
        <v>0</v>
      </c>
      <c r="W3901" s="52">
        <v>0</v>
      </c>
      <c r="X3901" s="52">
        <v>0</v>
      </c>
      <c r="Y3901" s="52">
        <v>0</v>
      </c>
      <c r="Z3901" s="52">
        <v>0</v>
      </c>
      <c r="AA3901" s="25">
        <v>0</v>
      </c>
      <c r="AB3901" s="25">
        <v>0</v>
      </c>
      <c r="AC3901" s="25">
        <v>0</v>
      </c>
      <c r="AD3901" s="25">
        <v>0</v>
      </c>
      <c r="AE3901" s="25">
        <v>0</v>
      </c>
      <c r="AF3901" s="25">
        <v>0</v>
      </c>
      <c r="AG3901" s="25">
        <v>0</v>
      </c>
      <c r="AH3901" s="25">
        <v>0</v>
      </c>
      <c r="AI3901" s="25">
        <v>0</v>
      </c>
      <c r="AJ3901" s="25">
        <v>0</v>
      </c>
      <c r="AK3901" s="25">
        <v>0</v>
      </c>
      <c r="AL3901" s="25">
        <v>0</v>
      </c>
      <c r="AM3901" s="95">
        <v>0</v>
      </c>
      <c r="AN3901" s="95" t="e">
        <f ca="1">IF(MengeInEEGSummieren(M3901),AM3901,0)</f>
        <v>#NAME?</v>
      </c>
      <c r="AO3901" s="95">
        <f t="shared" si="366"/>
        <v>0</v>
      </c>
      <c r="AP3901" s="95">
        <f t="shared" si="367"/>
        <v>0</v>
      </c>
      <c r="AS3901">
        <v>0</v>
      </c>
      <c r="AT3901">
        <v>0</v>
      </c>
      <c r="AU3901" t="e">
        <f t="shared" ca="1" si="368"/>
        <v>#NAME?</v>
      </c>
    </row>
    <row r="3902" spans="1:47" x14ac:dyDescent="0.15">
      <c r="A3902" s="21" t="s">
        <v>5173</v>
      </c>
      <c r="B3902" s="22" t="s">
        <v>17</v>
      </c>
      <c r="C3902" s="42">
        <v>2015</v>
      </c>
      <c r="D3902" s="22" t="s">
        <v>233</v>
      </c>
      <c r="E3902" s="22"/>
      <c r="F3902" s="23">
        <v>10.35</v>
      </c>
      <c r="G3902" s="23">
        <v>10.55</v>
      </c>
      <c r="H3902" s="24">
        <f t="shared" si="363"/>
        <v>0</v>
      </c>
      <c r="I3902" s="153">
        <v>0</v>
      </c>
      <c r="J3902" s="24">
        <f t="shared" si="364"/>
        <v>0</v>
      </c>
      <c r="K3902" s="25">
        <f t="shared" si="365"/>
        <v>0</v>
      </c>
      <c r="L3902">
        <v>0</v>
      </c>
      <c r="M3902">
        <v>301400064</v>
      </c>
      <c r="N3902">
        <v>42065747</v>
      </c>
      <c r="O3902" s="52">
        <v>0</v>
      </c>
      <c r="P3902" s="52">
        <v>0</v>
      </c>
      <c r="Q3902" s="52">
        <v>0</v>
      </c>
      <c r="R3902" s="52">
        <v>0</v>
      </c>
      <c r="S3902" s="52">
        <v>0</v>
      </c>
      <c r="T3902" s="52">
        <v>0</v>
      </c>
      <c r="U3902" s="52">
        <v>0</v>
      </c>
      <c r="V3902" s="52">
        <v>0</v>
      </c>
      <c r="W3902" s="52">
        <v>0</v>
      </c>
      <c r="X3902" s="52">
        <v>0</v>
      </c>
      <c r="Y3902" s="52">
        <v>0</v>
      </c>
      <c r="Z3902" s="52">
        <v>0</v>
      </c>
      <c r="AA3902" s="25">
        <v>0</v>
      </c>
      <c r="AB3902" s="25">
        <v>0</v>
      </c>
      <c r="AC3902" s="25">
        <v>0</v>
      </c>
      <c r="AD3902" s="25">
        <v>0</v>
      </c>
      <c r="AE3902" s="25">
        <v>0</v>
      </c>
      <c r="AF3902" s="25">
        <v>0</v>
      </c>
      <c r="AG3902" s="25">
        <v>0</v>
      </c>
      <c r="AH3902" s="25">
        <v>0</v>
      </c>
      <c r="AI3902" s="25">
        <v>0</v>
      </c>
      <c r="AJ3902" s="25">
        <v>0</v>
      </c>
      <c r="AK3902" s="25">
        <v>0</v>
      </c>
      <c r="AL3902" s="25">
        <v>0</v>
      </c>
      <c r="AM3902" s="95">
        <v>0</v>
      </c>
      <c r="AN3902" s="95" t="e">
        <f ca="1">IF(MengeInEEGSummieren(M3902),AM3902,0)</f>
        <v>#NAME?</v>
      </c>
      <c r="AO3902" s="95">
        <f t="shared" si="366"/>
        <v>0</v>
      </c>
      <c r="AP3902" s="95">
        <f t="shared" si="367"/>
        <v>0</v>
      </c>
      <c r="AS3902">
        <v>0</v>
      </c>
      <c r="AT3902">
        <v>0</v>
      </c>
      <c r="AU3902" t="e">
        <f t="shared" ca="1" si="368"/>
        <v>#NAME?</v>
      </c>
    </row>
    <row r="3903" spans="1:47" x14ac:dyDescent="0.15">
      <c r="A3903" s="21" t="s">
        <v>5174</v>
      </c>
      <c r="B3903" s="22" t="s">
        <v>17</v>
      </c>
      <c r="C3903" s="42">
        <v>2015</v>
      </c>
      <c r="D3903" s="22" t="s">
        <v>767</v>
      </c>
      <c r="E3903" s="22"/>
      <c r="F3903" s="23">
        <v>5.65</v>
      </c>
      <c r="G3903" s="23">
        <v>5.85</v>
      </c>
      <c r="H3903" s="24">
        <f t="shared" si="363"/>
        <v>0</v>
      </c>
      <c r="I3903" s="153">
        <v>0</v>
      </c>
      <c r="J3903" s="24">
        <f t="shared" si="364"/>
        <v>0</v>
      </c>
      <c r="K3903" s="25">
        <f t="shared" si="365"/>
        <v>0</v>
      </c>
      <c r="L3903">
        <v>0</v>
      </c>
      <c r="M3903">
        <v>301400064</v>
      </c>
      <c r="N3903">
        <v>42065747</v>
      </c>
      <c r="O3903" s="52">
        <v>0</v>
      </c>
      <c r="P3903" s="52">
        <v>0</v>
      </c>
      <c r="Q3903" s="52">
        <v>0</v>
      </c>
      <c r="R3903" s="52">
        <v>0</v>
      </c>
      <c r="S3903" s="52">
        <v>0</v>
      </c>
      <c r="T3903" s="52">
        <v>0</v>
      </c>
      <c r="U3903" s="52">
        <v>0</v>
      </c>
      <c r="V3903" s="52">
        <v>0</v>
      </c>
      <c r="W3903" s="52">
        <v>0</v>
      </c>
      <c r="X3903" s="52">
        <v>0</v>
      </c>
      <c r="Y3903" s="52">
        <v>0</v>
      </c>
      <c r="Z3903" s="52">
        <v>0</v>
      </c>
      <c r="AA3903" s="25">
        <v>0</v>
      </c>
      <c r="AB3903" s="25">
        <v>0</v>
      </c>
      <c r="AC3903" s="25">
        <v>0</v>
      </c>
      <c r="AD3903" s="25">
        <v>0</v>
      </c>
      <c r="AE3903" s="25">
        <v>0</v>
      </c>
      <c r="AF3903" s="25">
        <v>0</v>
      </c>
      <c r="AG3903" s="25">
        <v>0</v>
      </c>
      <c r="AH3903" s="25">
        <v>0</v>
      </c>
      <c r="AI3903" s="25">
        <v>0</v>
      </c>
      <c r="AJ3903" s="25">
        <v>0</v>
      </c>
      <c r="AK3903" s="25">
        <v>0</v>
      </c>
      <c r="AL3903" s="25">
        <v>0</v>
      </c>
      <c r="AM3903" s="95">
        <v>0</v>
      </c>
      <c r="AN3903" s="95" t="e">
        <f ca="1">IF(MengeInEEGSummieren(M3903),AM3903,0)</f>
        <v>#NAME?</v>
      </c>
      <c r="AO3903" s="95">
        <f t="shared" si="366"/>
        <v>0</v>
      </c>
      <c r="AP3903" s="95">
        <f t="shared" si="367"/>
        <v>0</v>
      </c>
      <c r="AS3903">
        <v>0</v>
      </c>
      <c r="AT3903">
        <v>0</v>
      </c>
      <c r="AU3903" t="e">
        <f t="shared" ca="1" si="368"/>
        <v>#NAME?</v>
      </c>
    </row>
    <row r="3904" spans="1:47" x14ac:dyDescent="0.15">
      <c r="A3904" s="307"/>
      <c r="B3904" s="308"/>
      <c r="C3904" s="309"/>
      <c r="D3904" s="308"/>
      <c r="E3904" s="308"/>
      <c r="F3904" s="310"/>
      <c r="G3904" s="310"/>
      <c r="H3904" s="311"/>
      <c r="I3904" s="312"/>
      <c r="J3904" s="311"/>
      <c r="K3904" s="313"/>
      <c r="L3904" s="66"/>
      <c r="M3904" s="66"/>
      <c r="N3904" s="66"/>
      <c r="O3904" s="314"/>
      <c r="P3904" s="314"/>
      <c r="Q3904" s="314"/>
      <c r="R3904" s="314"/>
      <c r="S3904" s="314"/>
      <c r="T3904" s="314"/>
      <c r="U3904" s="314"/>
      <c r="V3904" s="314"/>
      <c r="W3904" s="314"/>
      <c r="X3904" s="314"/>
      <c r="Y3904" s="314"/>
      <c r="Z3904" s="314"/>
      <c r="AA3904" s="315"/>
      <c r="AB3904" s="315"/>
      <c r="AC3904" s="315"/>
      <c r="AD3904" s="315"/>
      <c r="AE3904" s="315"/>
      <c r="AF3904" s="315"/>
      <c r="AG3904" s="315"/>
      <c r="AH3904" s="315"/>
      <c r="AI3904" s="315"/>
      <c r="AJ3904" s="315"/>
      <c r="AK3904" s="315"/>
      <c r="AL3904" s="315"/>
      <c r="AM3904" s="95">
        <v>0</v>
      </c>
      <c r="AN3904" s="95" t="e">
        <f ca="1">IF(MengeInEEGSummieren(M3904),AM3904,0)</f>
        <v>#NAME?</v>
      </c>
      <c r="AO3904" s="95">
        <f t="shared" si="366"/>
        <v>0</v>
      </c>
      <c r="AP3904" s="95">
        <f t="shared" si="367"/>
        <v>0</v>
      </c>
      <c r="AS3904">
        <v>0</v>
      </c>
      <c r="AT3904">
        <v>0</v>
      </c>
      <c r="AU3904" t="e">
        <f t="shared" ca="1" si="368"/>
        <v>#NAME?</v>
      </c>
    </row>
    <row r="3905" spans="1:47" x14ac:dyDescent="0.15">
      <c r="A3905" s="21" t="s">
        <v>5175</v>
      </c>
      <c r="B3905" s="22" t="s">
        <v>17</v>
      </c>
      <c r="C3905" s="42"/>
      <c r="D3905" s="22" t="s">
        <v>5176</v>
      </c>
      <c r="E3905" s="22"/>
      <c r="F3905" s="23">
        <v>0</v>
      </c>
      <c r="G3905" s="23">
        <v>0</v>
      </c>
      <c r="H3905" s="24">
        <f t="shared" si="363"/>
        <v>0</v>
      </c>
      <c r="I3905" s="153">
        <v>0</v>
      </c>
      <c r="J3905" s="24">
        <f t="shared" si="364"/>
        <v>0</v>
      </c>
      <c r="K3905" s="25">
        <f t="shared" si="365"/>
        <v>0</v>
      </c>
      <c r="L3905">
        <v>0</v>
      </c>
      <c r="M3905">
        <v>334954500</v>
      </c>
      <c r="N3905">
        <v>42065747</v>
      </c>
      <c r="O3905" s="52">
        <v>0</v>
      </c>
      <c r="P3905" s="52">
        <v>0</v>
      </c>
      <c r="Q3905" s="52">
        <v>0</v>
      </c>
      <c r="R3905" s="52">
        <v>0</v>
      </c>
      <c r="S3905" s="52">
        <v>0</v>
      </c>
      <c r="T3905" s="52">
        <v>0</v>
      </c>
      <c r="U3905" s="52">
        <v>0</v>
      </c>
      <c r="V3905" s="52">
        <v>0</v>
      </c>
      <c r="W3905" s="52">
        <v>0</v>
      </c>
      <c r="X3905" s="52">
        <v>0</v>
      </c>
      <c r="Y3905" s="52">
        <v>0</v>
      </c>
      <c r="Z3905" s="52">
        <v>0</v>
      </c>
      <c r="AA3905" s="25">
        <v>0</v>
      </c>
      <c r="AB3905" s="25">
        <v>0</v>
      </c>
      <c r="AC3905" s="25">
        <v>0</v>
      </c>
      <c r="AD3905" s="25">
        <v>0</v>
      </c>
      <c r="AE3905" s="25">
        <v>0</v>
      </c>
      <c r="AF3905" s="25">
        <v>0</v>
      </c>
      <c r="AG3905" s="25">
        <v>0</v>
      </c>
      <c r="AH3905" s="25">
        <v>0</v>
      </c>
      <c r="AI3905" s="25">
        <v>0</v>
      </c>
      <c r="AJ3905" s="25">
        <v>0</v>
      </c>
      <c r="AK3905" s="25">
        <v>0</v>
      </c>
      <c r="AL3905" s="25">
        <v>0</v>
      </c>
      <c r="AM3905" s="95">
        <v>0</v>
      </c>
      <c r="AN3905" s="95" t="e">
        <f ca="1">IF(MengeInEEGSummieren(M3905),AM3905,0)</f>
        <v>#NAME?</v>
      </c>
      <c r="AO3905" s="95">
        <f t="shared" si="366"/>
        <v>0</v>
      </c>
      <c r="AP3905" s="95">
        <f t="shared" si="367"/>
        <v>0</v>
      </c>
      <c r="AS3905">
        <v>0</v>
      </c>
      <c r="AT3905">
        <v>0</v>
      </c>
      <c r="AU3905" t="e">
        <f t="shared" ca="1" si="368"/>
        <v>#NAME?</v>
      </c>
    </row>
    <row r="3906" spans="1:47" x14ac:dyDescent="0.15">
      <c r="A3906" s="21" t="s">
        <v>5177</v>
      </c>
      <c r="B3906" s="22" t="s">
        <v>17</v>
      </c>
      <c r="C3906" s="42"/>
      <c r="D3906" s="22" t="s">
        <v>5178</v>
      </c>
      <c r="E3906" s="22"/>
      <c r="F3906" s="23">
        <v>0</v>
      </c>
      <c r="G3906" s="23">
        <v>0</v>
      </c>
      <c r="H3906" s="24">
        <f t="shared" si="363"/>
        <v>0</v>
      </c>
      <c r="I3906" s="153">
        <v>0</v>
      </c>
      <c r="J3906" s="24">
        <f t="shared" si="364"/>
        <v>0</v>
      </c>
      <c r="K3906" s="25">
        <f t="shared" si="365"/>
        <v>0</v>
      </c>
      <c r="L3906">
        <v>0</v>
      </c>
      <c r="M3906">
        <v>334954500</v>
      </c>
      <c r="N3906">
        <v>42065747</v>
      </c>
      <c r="O3906" s="52">
        <v>0</v>
      </c>
      <c r="P3906" s="52">
        <v>0</v>
      </c>
      <c r="Q3906" s="52">
        <v>0</v>
      </c>
      <c r="R3906" s="52">
        <v>0</v>
      </c>
      <c r="S3906" s="52">
        <v>0</v>
      </c>
      <c r="T3906" s="52">
        <v>0</v>
      </c>
      <c r="U3906" s="52">
        <v>0</v>
      </c>
      <c r="V3906" s="52">
        <v>0</v>
      </c>
      <c r="W3906" s="52">
        <v>0</v>
      </c>
      <c r="X3906" s="52">
        <v>0</v>
      </c>
      <c r="Y3906" s="52">
        <v>0</v>
      </c>
      <c r="Z3906" s="52">
        <v>0</v>
      </c>
      <c r="AA3906" s="25">
        <v>0</v>
      </c>
      <c r="AB3906" s="25">
        <v>0</v>
      </c>
      <c r="AC3906" s="25">
        <v>0</v>
      </c>
      <c r="AD3906" s="25">
        <v>0</v>
      </c>
      <c r="AE3906" s="25">
        <v>0</v>
      </c>
      <c r="AF3906" s="25">
        <v>0</v>
      </c>
      <c r="AG3906" s="25">
        <v>0</v>
      </c>
      <c r="AH3906" s="25">
        <v>0</v>
      </c>
      <c r="AI3906" s="25">
        <v>0</v>
      </c>
      <c r="AJ3906" s="25">
        <v>0</v>
      </c>
      <c r="AK3906" s="25">
        <v>0</v>
      </c>
      <c r="AL3906" s="25">
        <v>0</v>
      </c>
      <c r="AM3906" s="95">
        <v>0</v>
      </c>
      <c r="AN3906" s="95" t="e">
        <f ca="1">IF(MengeInEEGSummieren(M3906),AM3906,0)</f>
        <v>#NAME?</v>
      </c>
      <c r="AO3906" s="95">
        <f t="shared" si="366"/>
        <v>0</v>
      </c>
      <c r="AP3906" s="95">
        <f t="shared" si="367"/>
        <v>0</v>
      </c>
      <c r="AS3906">
        <v>0</v>
      </c>
      <c r="AT3906">
        <v>0</v>
      </c>
      <c r="AU3906" t="e">
        <f t="shared" ca="1" si="368"/>
        <v>#NAME?</v>
      </c>
    </row>
    <row r="3907" spans="1:47" x14ac:dyDescent="0.15">
      <c r="A3907" s="21" t="s">
        <v>5179</v>
      </c>
      <c r="B3907" s="22" t="s">
        <v>17</v>
      </c>
      <c r="C3907" s="42"/>
      <c r="D3907" s="22" t="s">
        <v>5180</v>
      </c>
      <c r="E3907" s="22"/>
      <c r="F3907" s="23">
        <v>0</v>
      </c>
      <c r="G3907" s="23">
        <v>0</v>
      </c>
      <c r="H3907" s="24">
        <f t="shared" si="363"/>
        <v>0</v>
      </c>
      <c r="I3907" s="153">
        <v>0</v>
      </c>
      <c r="J3907" s="24">
        <f t="shared" si="364"/>
        <v>0</v>
      </c>
      <c r="K3907" s="25">
        <f t="shared" si="365"/>
        <v>0</v>
      </c>
      <c r="L3907">
        <v>0</v>
      </c>
      <c r="M3907">
        <v>334954500</v>
      </c>
      <c r="N3907">
        <v>42065747</v>
      </c>
      <c r="O3907" s="52">
        <v>0</v>
      </c>
      <c r="P3907" s="52">
        <v>0</v>
      </c>
      <c r="Q3907" s="52">
        <v>0</v>
      </c>
      <c r="R3907" s="52">
        <v>0</v>
      </c>
      <c r="S3907" s="52">
        <v>0</v>
      </c>
      <c r="T3907" s="52">
        <v>0</v>
      </c>
      <c r="U3907" s="52">
        <v>0</v>
      </c>
      <c r="V3907" s="52">
        <v>0</v>
      </c>
      <c r="W3907" s="52">
        <v>0</v>
      </c>
      <c r="X3907" s="52">
        <v>0</v>
      </c>
      <c r="Y3907" s="52">
        <v>0</v>
      </c>
      <c r="Z3907" s="52">
        <v>0</v>
      </c>
      <c r="AA3907" s="25">
        <v>0</v>
      </c>
      <c r="AB3907" s="25">
        <v>0</v>
      </c>
      <c r="AC3907" s="25">
        <v>0</v>
      </c>
      <c r="AD3907" s="25">
        <v>0</v>
      </c>
      <c r="AE3907" s="25">
        <v>0</v>
      </c>
      <c r="AF3907" s="25">
        <v>0</v>
      </c>
      <c r="AG3907" s="25">
        <v>0</v>
      </c>
      <c r="AH3907" s="25">
        <v>0</v>
      </c>
      <c r="AI3907" s="25">
        <v>0</v>
      </c>
      <c r="AJ3907" s="25">
        <v>0</v>
      </c>
      <c r="AK3907" s="25">
        <v>0</v>
      </c>
      <c r="AL3907" s="25">
        <v>0</v>
      </c>
      <c r="AM3907" s="95">
        <v>0</v>
      </c>
      <c r="AN3907" s="95" t="e">
        <f ca="1">IF(MengeInEEGSummieren(M3907),AM3907,0)</f>
        <v>#NAME?</v>
      </c>
      <c r="AO3907" s="95">
        <f t="shared" si="366"/>
        <v>0</v>
      </c>
      <c r="AP3907" s="95">
        <f t="shared" si="367"/>
        <v>0</v>
      </c>
      <c r="AS3907">
        <v>0</v>
      </c>
      <c r="AT3907">
        <v>0</v>
      </c>
      <c r="AU3907" t="e">
        <f t="shared" ca="1" si="368"/>
        <v>#NAME?</v>
      </c>
    </row>
    <row r="3908" spans="1:47" x14ac:dyDescent="0.15">
      <c r="A3908" s="307"/>
      <c r="B3908" s="308"/>
      <c r="C3908" s="309"/>
      <c r="D3908" s="308"/>
      <c r="E3908" s="308"/>
      <c r="F3908" s="310"/>
      <c r="G3908" s="310"/>
      <c r="H3908" s="311"/>
      <c r="I3908" s="312"/>
      <c r="J3908" s="311"/>
      <c r="K3908" s="313"/>
      <c r="L3908" s="66"/>
      <c r="M3908" s="66"/>
      <c r="N3908" s="66"/>
      <c r="O3908" s="314"/>
      <c r="P3908" s="314"/>
      <c r="Q3908" s="314"/>
      <c r="R3908" s="314"/>
      <c r="S3908" s="314"/>
      <c r="T3908" s="314"/>
      <c r="U3908" s="314"/>
      <c r="V3908" s="314"/>
      <c r="W3908" s="314"/>
      <c r="X3908" s="314"/>
      <c r="Y3908" s="314"/>
      <c r="Z3908" s="314"/>
      <c r="AA3908" s="315"/>
      <c r="AB3908" s="315"/>
      <c r="AC3908" s="315"/>
      <c r="AD3908" s="315"/>
      <c r="AE3908" s="315"/>
      <c r="AF3908" s="315"/>
      <c r="AG3908" s="315"/>
      <c r="AH3908" s="315"/>
      <c r="AI3908" s="315"/>
      <c r="AJ3908" s="315"/>
      <c r="AK3908" s="315"/>
      <c r="AL3908" s="315"/>
      <c r="AM3908" s="95">
        <v>0</v>
      </c>
      <c r="AN3908" s="95" t="e">
        <f ca="1">IF(MengeInEEGSummieren(M3908),AM3908,0)</f>
        <v>#NAME?</v>
      </c>
      <c r="AO3908" s="95">
        <f t="shared" si="366"/>
        <v>0</v>
      </c>
      <c r="AP3908" s="95">
        <f t="shared" si="367"/>
        <v>0</v>
      </c>
      <c r="AS3908">
        <v>0</v>
      </c>
      <c r="AT3908">
        <v>0</v>
      </c>
      <c r="AU3908" t="e">
        <f t="shared" ca="1" si="368"/>
        <v>#NAME?</v>
      </c>
    </row>
    <row r="3909" spans="1:47" x14ac:dyDescent="0.15">
      <c r="A3909" s="21" t="s">
        <v>5181</v>
      </c>
      <c r="B3909" s="22" t="s">
        <v>17</v>
      </c>
      <c r="C3909" s="42"/>
      <c r="D3909" s="22" t="s">
        <v>453</v>
      </c>
      <c r="E3909" s="22"/>
      <c r="F3909" s="23">
        <v>0</v>
      </c>
      <c r="G3909" s="23">
        <v>0</v>
      </c>
      <c r="H3909" s="24">
        <f t="shared" si="363"/>
        <v>0</v>
      </c>
      <c r="I3909" s="153">
        <v>0</v>
      </c>
      <c r="J3909" s="24">
        <f t="shared" si="364"/>
        <v>0</v>
      </c>
      <c r="K3909" s="25">
        <f t="shared" si="365"/>
        <v>0</v>
      </c>
      <c r="L3909">
        <v>0</v>
      </c>
      <c r="M3909">
        <v>32997376</v>
      </c>
      <c r="N3909">
        <v>42065747</v>
      </c>
      <c r="O3909" s="52">
        <v>0</v>
      </c>
      <c r="P3909" s="52">
        <v>0</v>
      </c>
      <c r="Q3909" s="52">
        <v>0</v>
      </c>
      <c r="R3909" s="52">
        <v>0</v>
      </c>
      <c r="S3909" s="52">
        <v>0</v>
      </c>
      <c r="T3909" s="52">
        <v>0</v>
      </c>
      <c r="U3909" s="52">
        <v>0</v>
      </c>
      <c r="V3909" s="52">
        <v>0</v>
      </c>
      <c r="W3909" s="52">
        <v>0</v>
      </c>
      <c r="X3909" s="52">
        <v>0</v>
      </c>
      <c r="Y3909" s="52">
        <v>0</v>
      </c>
      <c r="Z3909" s="52">
        <v>0</v>
      </c>
      <c r="AA3909" s="25">
        <v>0</v>
      </c>
      <c r="AB3909" s="25">
        <v>0</v>
      </c>
      <c r="AC3909" s="25">
        <v>0</v>
      </c>
      <c r="AD3909" s="25">
        <v>0</v>
      </c>
      <c r="AE3909" s="25">
        <v>0</v>
      </c>
      <c r="AF3909" s="25">
        <v>0</v>
      </c>
      <c r="AG3909" s="25">
        <v>0</v>
      </c>
      <c r="AH3909" s="25">
        <v>0</v>
      </c>
      <c r="AI3909" s="25">
        <v>0</v>
      </c>
      <c r="AJ3909" s="25">
        <v>0</v>
      </c>
      <c r="AK3909" s="25">
        <v>0</v>
      </c>
      <c r="AL3909" s="25">
        <v>0</v>
      </c>
      <c r="AM3909" s="95">
        <v>0</v>
      </c>
      <c r="AN3909" s="95" t="e">
        <f ca="1">IF(MengeInEEGSummieren(M3909),AM3909,0)</f>
        <v>#NAME?</v>
      </c>
      <c r="AO3909" s="95">
        <f t="shared" si="366"/>
        <v>0</v>
      </c>
      <c r="AP3909" s="95">
        <f t="shared" si="367"/>
        <v>0</v>
      </c>
      <c r="AS3909">
        <v>0</v>
      </c>
      <c r="AT3909">
        <v>0</v>
      </c>
      <c r="AU3909" t="e">
        <f t="shared" ca="1" si="368"/>
        <v>#NAME?</v>
      </c>
    </row>
    <row r="3910" spans="1:47" x14ac:dyDescent="0.15">
      <c r="A3910" s="21" t="s">
        <v>5182</v>
      </c>
      <c r="B3910" s="22" t="s">
        <v>17</v>
      </c>
      <c r="C3910" s="42"/>
      <c r="D3910" s="22" t="s">
        <v>5183</v>
      </c>
      <c r="E3910" s="22"/>
      <c r="F3910" s="23">
        <v>0</v>
      </c>
      <c r="G3910" s="23">
        <v>0</v>
      </c>
      <c r="H3910" s="24">
        <f t="shared" si="363"/>
        <v>0</v>
      </c>
      <c r="I3910" s="153">
        <v>0</v>
      </c>
      <c r="J3910" s="24">
        <f t="shared" si="364"/>
        <v>0</v>
      </c>
      <c r="K3910" s="25">
        <f t="shared" si="365"/>
        <v>0</v>
      </c>
      <c r="L3910">
        <v>0</v>
      </c>
      <c r="M3910">
        <v>18219264</v>
      </c>
      <c r="N3910">
        <v>42065747</v>
      </c>
      <c r="O3910" s="52">
        <v>0</v>
      </c>
      <c r="P3910" s="52">
        <v>0</v>
      </c>
      <c r="Q3910" s="52">
        <v>0</v>
      </c>
      <c r="R3910" s="52">
        <v>0</v>
      </c>
      <c r="S3910" s="52">
        <v>0</v>
      </c>
      <c r="T3910" s="52">
        <v>0</v>
      </c>
      <c r="U3910" s="52">
        <v>0</v>
      </c>
      <c r="V3910" s="52">
        <v>0</v>
      </c>
      <c r="W3910" s="52">
        <v>0</v>
      </c>
      <c r="X3910" s="52">
        <v>0</v>
      </c>
      <c r="Y3910" s="52">
        <v>0</v>
      </c>
      <c r="Z3910" s="52">
        <v>0</v>
      </c>
      <c r="AA3910" s="25">
        <v>0</v>
      </c>
      <c r="AB3910" s="25">
        <v>0</v>
      </c>
      <c r="AC3910" s="25">
        <v>0</v>
      </c>
      <c r="AD3910" s="25">
        <v>0</v>
      </c>
      <c r="AE3910" s="25">
        <v>0</v>
      </c>
      <c r="AF3910" s="25">
        <v>0</v>
      </c>
      <c r="AG3910" s="25">
        <v>0</v>
      </c>
      <c r="AH3910" s="25">
        <v>0</v>
      </c>
      <c r="AI3910" s="25">
        <v>0</v>
      </c>
      <c r="AJ3910" s="25">
        <v>0</v>
      </c>
      <c r="AK3910" s="25">
        <v>0</v>
      </c>
      <c r="AL3910" s="25">
        <v>0</v>
      </c>
      <c r="AM3910" s="95">
        <v>0</v>
      </c>
      <c r="AN3910" s="95" t="e">
        <f ca="1">IF(MengeInEEGSummieren(M3910),AM3910,0)</f>
        <v>#NAME?</v>
      </c>
      <c r="AO3910" s="95">
        <f t="shared" si="366"/>
        <v>0</v>
      </c>
      <c r="AP3910" s="95">
        <f t="shared" si="367"/>
        <v>0</v>
      </c>
      <c r="AS3910">
        <v>0</v>
      </c>
      <c r="AT3910">
        <v>0</v>
      </c>
      <c r="AU3910" t="e">
        <f t="shared" ca="1" si="368"/>
        <v>#NAME?</v>
      </c>
    </row>
    <row r="3911" spans="1:47" x14ac:dyDescent="0.15">
      <c r="A3911" s="21" t="s">
        <v>5184</v>
      </c>
      <c r="B3911" s="22" t="s">
        <v>17</v>
      </c>
      <c r="C3911" s="42"/>
      <c r="D3911" s="22" t="s">
        <v>5185</v>
      </c>
      <c r="E3911" s="22"/>
      <c r="F3911" s="23">
        <v>0</v>
      </c>
      <c r="G3911" s="23">
        <v>0</v>
      </c>
      <c r="H3911" s="24">
        <f t="shared" si="363"/>
        <v>0</v>
      </c>
      <c r="I3911" s="153">
        <v>0</v>
      </c>
      <c r="J3911" s="24">
        <f t="shared" si="364"/>
        <v>0</v>
      </c>
      <c r="K3911" s="25">
        <f t="shared" si="365"/>
        <v>0</v>
      </c>
      <c r="L3911">
        <v>0</v>
      </c>
      <c r="M3911">
        <v>32964608</v>
      </c>
      <c r="N3911">
        <v>42065747</v>
      </c>
      <c r="O3911" s="52">
        <v>0</v>
      </c>
      <c r="P3911" s="52">
        <v>0</v>
      </c>
      <c r="Q3911" s="52">
        <v>0</v>
      </c>
      <c r="R3911" s="52">
        <v>0</v>
      </c>
      <c r="S3911" s="52">
        <v>0</v>
      </c>
      <c r="T3911" s="52">
        <v>0</v>
      </c>
      <c r="U3911" s="52">
        <v>0</v>
      </c>
      <c r="V3911" s="52">
        <v>0</v>
      </c>
      <c r="W3911" s="52">
        <v>0</v>
      </c>
      <c r="X3911" s="52">
        <v>0</v>
      </c>
      <c r="Y3911" s="52">
        <v>0</v>
      </c>
      <c r="Z3911" s="52">
        <v>0</v>
      </c>
      <c r="AA3911" s="25">
        <v>0</v>
      </c>
      <c r="AB3911" s="25">
        <v>0</v>
      </c>
      <c r="AC3911" s="25">
        <v>0</v>
      </c>
      <c r="AD3911" s="25">
        <v>0</v>
      </c>
      <c r="AE3911" s="25">
        <v>0</v>
      </c>
      <c r="AF3911" s="25">
        <v>0</v>
      </c>
      <c r="AG3911" s="25">
        <v>0</v>
      </c>
      <c r="AH3911" s="25">
        <v>0</v>
      </c>
      <c r="AI3911" s="25">
        <v>0</v>
      </c>
      <c r="AJ3911" s="25">
        <v>0</v>
      </c>
      <c r="AK3911" s="25">
        <v>0</v>
      </c>
      <c r="AL3911" s="25">
        <v>0</v>
      </c>
      <c r="AM3911" s="95">
        <v>0</v>
      </c>
      <c r="AN3911" s="95" t="e">
        <f ca="1">IF(MengeInEEGSummieren(M3911),AM3911,0)</f>
        <v>#NAME?</v>
      </c>
      <c r="AO3911" s="95">
        <f t="shared" si="366"/>
        <v>0</v>
      </c>
      <c r="AP3911" s="95">
        <f t="shared" si="367"/>
        <v>0</v>
      </c>
      <c r="AS3911">
        <v>0</v>
      </c>
      <c r="AT3911">
        <v>0</v>
      </c>
      <c r="AU3911" t="e">
        <f t="shared" ca="1" si="368"/>
        <v>#NAME?</v>
      </c>
    </row>
    <row r="3912" spans="1:47" x14ac:dyDescent="0.15">
      <c r="A3912" s="21" t="s">
        <v>5186</v>
      </c>
      <c r="B3912" s="22" t="s">
        <v>17</v>
      </c>
      <c r="C3912" s="42"/>
      <c r="D3912" s="22" t="s">
        <v>5187</v>
      </c>
      <c r="E3912" s="22"/>
      <c r="F3912" s="23">
        <v>0</v>
      </c>
      <c r="G3912" s="23">
        <v>0</v>
      </c>
      <c r="H3912" s="24">
        <f t="shared" si="363"/>
        <v>0</v>
      </c>
      <c r="I3912" s="153">
        <v>0</v>
      </c>
      <c r="J3912" s="24">
        <f t="shared" si="364"/>
        <v>0</v>
      </c>
      <c r="K3912" s="25">
        <f t="shared" si="365"/>
        <v>0</v>
      </c>
      <c r="L3912">
        <v>0</v>
      </c>
      <c r="M3912">
        <v>19268608</v>
      </c>
      <c r="N3912">
        <v>42065747</v>
      </c>
      <c r="O3912" s="52">
        <v>0</v>
      </c>
      <c r="P3912" s="52">
        <v>0</v>
      </c>
      <c r="Q3912" s="52">
        <v>0</v>
      </c>
      <c r="R3912" s="52">
        <v>0</v>
      </c>
      <c r="S3912" s="52">
        <v>0</v>
      </c>
      <c r="T3912" s="52">
        <v>0</v>
      </c>
      <c r="U3912" s="52">
        <v>0</v>
      </c>
      <c r="V3912" s="52">
        <v>0</v>
      </c>
      <c r="W3912" s="52">
        <v>0</v>
      </c>
      <c r="X3912" s="52">
        <v>0</v>
      </c>
      <c r="Y3912" s="52">
        <v>0</v>
      </c>
      <c r="Z3912" s="52">
        <v>0</v>
      </c>
      <c r="AA3912" s="25">
        <v>0</v>
      </c>
      <c r="AB3912" s="25">
        <v>0</v>
      </c>
      <c r="AC3912" s="25">
        <v>0</v>
      </c>
      <c r="AD3912" s="25">
        <v>0</v>
      </c>
      <c r="AE3912" s="25">
        <v>0</v>
      </c>
      <c r="AF3912" s="25">
        <v>0</v>
      </c>
      <c r="AG3912" s="25">
        <v>0</v>
      </c>
      <c r="AH3912" s="25">
        <v>0</v>
      </c>
      <c r="AI3912" s="25">
        <v>0</v>
      </c>
      <c r="AJ3912" s="25">
        <v>0</v>
      </c>
      <c r="AK3912" s="25">
        <v>0</v>
      </c>
      <c r="AL3912" s="25">
        <v>0</v>
      </c>
      <c r="AM3912" s="95">
        <v>0</v>
      </c>
      <c r="AN3912" s="95" t="e">
        <f ca="1">IF(MengeInEEGSummieren(M3912),AM3912,0)</f>
        <v>#NAME?</v>
      </c>
      <c r="AO3912" s="95">
        <f t="shared" si="366"/>
        <v>0</v>
      </c>
      <c r="AP3912" s="95">
        <f t="shared" si="367"/>
        <v>0</v>
      </c>
      <c r="AS3912">
        <v>0</v>
      </c>
      <c r="AT3912">
        <v>0</v>
      </c>
      <c r="AU3912" t="e">
        <f t="shared" ca="1" si="368"/>
        <v>#NAME?</v>
      </c>
    </row>
    <row r="3913" spans="1:47" x14ac:dyDescent="0.15">
      <c r="A3913" s="307"/>
      <c r="B3913" s="308"/>
      <c r="C3913" s="309"/>
      <c r="D3913" s="308"/>
      <c r="E3913" s="308"/>
      <c r="F3913" s="310"/>
      <c r="G3913" s="310"/>
      <c r="H3913" s="311"/>
      <c r="I3913" s="312"/>
      <c r="J3913" s="311"/>
      <c r="K3913" s="313"/>
      <c r="L3913" s="66"/>
      <c r="M3913" s="66"/>
      <c r="N3913" s="66"/>
      <c r="O3913" s="314"/>
      <c r="P3913" s="314"/>
      <c r="Q3913" s="314"/>
      <c r="R3913" s="314"/>
      <c r="S3913" s="314"/>
      <c r="T3913" s="314"/>
      <c r="U3913" s="314"/>
      <c r="V3913" s="314"/>
      <c r="W3913" s="314"/>
      <c r="X3913" s="314"/>
      <c r="Y3913" s="314"/>
      <c r="Z3913" s="314"/>
      <c r="AA3913" s="315"/>
      <c r="AB3913" s="315"/>
      <c r="AC3913" s="315"/>
      <c r="AD3913" s="315"/>
      <c r="AE3913" s="315"/>
      <c r="AF3913" s="315"/>
      <c r="AG3913" s="315"/>
      <c r="AH3913" s="315"/>
      <c r="AI3913" s="315"/>
      <c r="AJ3913" s="315"/>
      <c r="AK3913" s="315"/>
      <c r="AL3913" s="315"/>
      <c r="AM3913" s="95">
        <v>0</v>
      </c>
      <c r="AN3913" s="95" t="e">
        <f ca="1">IF(MengeInEEGSummieren(M3913),AM3913,0)</f>
        <v>#NAME?</v>
      </c>
      <c r="AO3913" s="95">
        <f t="shared" si="366"/>
        <v>0</v>
      </c>
      <c r="AP3913" s="95">
        <f t="shared" si="367"/>
        <v>0</v>
      </c>
      <c r="AS3913">
        <v>0</v>
      </c>
      <c r="AT3913">
        <v>0</v>
      </c>
      <c r="AU3913" t="e">
        <f t="shared" ca="1" si="368"/>
        <v>#NAME?</v>
      </c>
    </row>
    <row r="3914" spans="1:47" x14ac:dyDescent="0.15">
      <c r="A3914" s="21" t="s">
        <v>5188</v>
      </c>
      <c r="B3914" s="22" t="s">
        <v>17</v>
      </c>
      <c r="C3914" s="42"/>
      <c r="D3914" s="22" t="s">
        <v>455</v>
      </c>
      <c r="E3914" s="22"/>
      <c r="F3914" s="23">
        <v>0</v>
      </c>
      <c r="G3914" s="23">
        <v>0</v>
      </c>
      <c r="H3914" s="24">
        <f t="shared" si="363"/>
        <v>0</v>
      </c>
      <c r="I3914" s="153">
        <v>0</v>
      </c>
      <c r="J3914" s="24">
        <f t="shared" si="364"/>
        <v>0</v>
      </c>
      <c r="K3914" s="25">
        <f t="shared" si="365"/>
        <v>0</v>
      </c>
      <c r="L3914">
        <v>0</v>
      </c>
      <c r="M3914">
        <v>301432832</v>
      </c>
      <c r="N3914">
        <v>42065747</v>
      </c>
      <c r="O3914" s="52">
        <v>0</v>
      </c>
      <c r="P3914" s="52">
        <v>0</v>
      </c>
      <c r="Q3914" s="52">
        <v>0</v>
      </c>
      <c r="R3914" s="52">
        <v>0</v>
      </c>
      <c r="S3914" s="52">
        <v>0</v>
      </c>
      <c r="T3914" s="52">
        <v>0</v>
      </c>
      <c r="U3914" s="52">
        <v>0</v>
      </c>
      <c r="V3914" s="52">
        <v>0</v>
      </c>
      <c r="W3914" s="52">
        <v>0</v>
      </c>
      <c r="X3914" s="52">
        <v>0</v>
      </c>
      <c r="Y3914" s="52">
        <v>0</v>
      </c>
      <c r="Z3914" s="52">
        <v>0</v>
      </c>
      <c r="AA3914" s="25">
        <v>0</v>
      </c>
      <c r="AB3914" s="25">
        <v>0</v>
      </c>
      <c r="AC3914" s="25">
        <v>0</v>
      </c>
      <c r="AD3914" s="25">
        <v>0</v>
      </c>
      <c r="AE3914" s="25">
        <v>0</v>
      </c>
      <c r="AF3914" s="25">
        <v>0</v>
      </c>
      <c r="AG3914" s="25">
        <v>0</v>
      </c>
      <c r="AH3914" s="25">
        <v>0</v>
      </c>
      <c r="AI3914" s="25">
        <v>0</v>
      </c>
      <c r="AJ3914" s="25">
        <v>0</v>
      </c>
      <c r="AK3914" s="25">
        <v>0</v>
      </c>
      <c r="AL3914" s="25">
        <v>0</v>
      </c>
      <c r="AM3914" s="95">
        <v>0</v>
      </c>
      <c r="AN3914" s="95" t="e">
        <f ca="1">IF(MengeInEEGSummieren(M3914),AM3914,0)</f>
        <v>#NAME?</v>
      </c>
      <c r="AO3914" s="95">
        <f t="shared" si="366"/>
        <v>0</v>
      </c>
      <c r="AP3914" s="95">
        <f t="shared" si="367"/>
        <v>0</v>
      </c>
      <c r="AS3914">
        <v>0</v>
      </c>
      <c r="AT3914">
        <v>0</v>
      </c>
      <c r="AU3914" t="e">
        <f t="shared" ca="1" si="368"/>
        <v>#NAME?</v>
      </c>
    </row>
    <row r="3915" spans="1:47" x14ac:dyDescent="0.15">
      <c r="A3915" s="21" t="s">
        <v>5189</v>
      </c>
      <c r="B3915" s="22" t="s">
        <v>17</v>
      </c>
      <c r="C3915" s="42"/>
      <c r="D3915" s="22" t="s">
        <v>529</v>
      </c>
      <c r="E3915" s="22"/>
      <c r="F3915" s="23">
        <v>0</v>
      </c>
      <c r="G3915" s="23">
        <v>0</v>
      </c>
      <c r="H3915" s="24">
        <f t="shared" si="363"/>
        <v>0</v>
      </c>
      <c r="I3915" s="153">
        <v>0</v>
      </c>
      <c r="J3915" s="24">
        <f t="shared" si="364"/>
        <v>0</v>
      </c>
      <c r="K3915" s="25">
        <f t="shared" si="365"/>
        <v>0</v>
      </c>
      <c r="L3915">
        <v>0</v>
      </c>
      <c r="M3915">
        <v>301432832</v>
      </c>
      <c r="N3915">
        <v>42065747</v>
      </c>
      <c r="O3915" s="52">
        <v>0</v>
      </c>
      <c r="P3915" s="52">
        <v>0</v>
      </c>
      <c r="Q3915" s="52">
        <v>0</v>
      </c>
      <c r="R3915" s="52">
        <v>0</v>
      </c>
      <c r="S3915" s="52">
        <v>0</v>
      </c>
      <c r="T3915" s="52">
        <v>0</v>
      </c>
      <c r="U3915" s="52">
        <v>0</v>
      </c>
      <c r="V3915" s="52">
        <v>0</v>
      </c>
      <c r="W3915" s="52">
        <v>0</v>
      </c>
      <c r="X3915" s="52">
        <v>0</v>
      </c>
      <c r="Y3915" s="52">
        <v>0</v>
      </c>
      <c r="Z3915" s="52">
        <v>0</v>
      </c>
      <c r="AA3915" s="25">
        <v>0</v>
      </c>
      <c r="AB3915" s="25">
        <v>0</v>
      </c>
      <c r="AC3915" s="25">
        <v>0</v>
      </c>
      <c r="AD3915" s="25">
        <v>0</v>
      </c>
      <c r="AE3915" s="25">
        <v>0</v>
      </c>
      <c r="AF3915" s="25">
        <v>0</v>
      </c>
      <c r="AG3915" s="25">
        <v>0</v>
      </c>
      <c r="AH3915" s="25">
        <v>0</v>
      </c>
      <c r="AI3915" s="25">
        <v>0</v>
      </c>
      <c r="AJ3915" s="25">
        <v>0</v>
      </c>
      <c r="AK3915" s="25">
        <v>0</v>
      </c>
      <c r="AL3915" s="25">
        <v>0</v>
      </c>
      <c r="AM3915" s="95">
        <v>0</v>
      </c>
      <c r="AN3915" s="95" t="e">
        <f ca="1">IF(MengeInEEGSummieren(M3915),AM3915,0)</f>
        <v>#NAME?</v>
      </c>
      <c r="AO3915" s="95">
        <f t="shared" si="366"/>
        <v>0</v>
      </c>
      <c r="AP3915" s="95">
        <f t="shared" si="367"/>
        <v>0</v>
      </c>
      <c r="AS3915">
        <v>0</v>
      </c>
      <c r="AT3915">
        <v>0</v>
      </c>
      <c r="AU3915" t="e">
        <f t="shared" ca="1" si="368"/>
        <v>#NAME?</v>
      </c>
    </row>
    <row r="3916" spans="1:47" x14ac:dyDescent="0.15">
      <c r="A3916" s="21" t="s">
        <v>5190</v>
      </c>
      <c r="B3916" s="22" t="s">
        <v>17</v>
      </c>
      <c r="C3916" s="42"/>
      <c r="D3916" s="22" t="s">
        <v>459</v>
      </c>
      <c r="E3916" s="22"/>
      <c r="F3916" s="23">
        <v>0</v>
      </c>
      <c r="G3916" s="23">
        <v>0</v>
      </c>
      <c r="H3916" s="24">
        <f t="shared" si="363"/>
        <v>0</v>
      </c>
      <c r="I3916" s="153">
        <v>0</v>
      </c>
      <c r="J3916" s="24">
        <f t="shared" si="364"/>
        <v>0</v>
      </c>
      <c r="K3916" s="25">
        <f t="shared" si="365"/>
        <v>0</v>
      </c>
      <c r="L3916">
        <v>0</v>
      </c>
      <c r="M3916">
        <v>301432832</v>
      </c>
      <c r="N3916">
        <v>42065747</v>
      </c>
      <c r="O3916" s="52">
        <v>0</v>
      </c>
      <c r="P3916" s="52">
        <v>0</v>
      </c>
      <c r="Q3916" s="52">
        <v>0</v>
      </c>
      <c r="R3916" s="52">
        <v>0</v>
      </c>
      <c r="S3916" s="52">
        <v>0</v>
      </c>
      <c r="T3916" s="52">
        <v>0</v>
      </c>
      <c r="U3916" s="52">
        <v>0</v>
      </c>
      <c r="V3916" s="52">
        <v>0</v>
      </c>
      <c r="W3916" s="52">
        <v>0</v>
      </c>
      <c r="X3916" s="52">
        <v>0</v>
      </c>
      <c r="Y3916" s="52">
        <v>0</v>
      </c>
      <c r="Z3916" s="52">
        <v>0</v>
      </c>
      <c r="AA3916" s="25">
        <v>0</v>
      </c>
      <c r="AB3916" s="25">
        <v>0</v>
      </c>
      <c r="AC3916" s="25">
        <v>0</v>
      </c>
      <c r="AD3916" s="25">
        <v>0</v>
      </c>
      <c r="AE3916" s="25">
        <v>0</v>
      </c>
      <c r="AF3916" s="25">
        <v>0</v>
      </c>
      <c r="AG3916" s="25">
        <v>0</v>
      </c>
      <c r="AH3916" s="25">
        <v>0</v>
      </c>
      <c r="AI3916" s="25">
        <v>0</v>
      </c>
      <c r="AJ3916" s="25">
        <v>0</v>
      </c>
      <c r="AK3916" s="25">
        <v>0</v>
      </c>
      <c r="AL3916" s="25">
        <v>0</v>
      </c>
      <c r="AM3916" s="95">
        <v>0</v>
      </c>
      <c r="AN3916" s="95" t="e">
        <f ca="1">IF(MengeInEEGSummieren(M3916),AM3916,0)</f>
        <v>#NAME?</v>
      </c>
      <c r="AO3916" s="95">
        <f t="shared" si="366"/>
        <v>0</v>
      </c>
      <c r="AP3916" s="95">
        <f t="shared" si="367"/>
        <v>0</v>
      </c>
      <c r="AS3916">
        <v>0</v>
      </c>
      <c r="AT3916">
        <v>0</v>
      </c>
      <c r="AU3916" t="e">
        <f t="shared" ca="1" si="368"/>
        <v>#NAME?</v>
      </c>
    </row>
    <row r="3917" spans="1:47" x14ac:dyDescent="0.15">
      <c r="A3917" s="21" t="s">
        <v>5191</v>
      </c>
      <c r="B3917" s="22" t="s">
        <v>17</v>
      </c>
      <c r="C3917" s="42"/>
      <c r="D3917" s="22" t="s">
        <v>461</v>
      </c>
      <c r="E3917" s="22"/>
      <c r="F3917" s="23">
        <v>0</v>
      </c>
      <c r="G3917" s="23">
        <v>0</v>
      </c>
      <c r="H3917" s="24">
        <f t="shared" si="363"/>
        <v>0</v>
      </c>
      <c r="I3917" s="153">
        <v>0</v>
      </c>
      <c r="J3917" s="24">
        <f t="shared" si="364"/>
        <v>0</v>
      </c>
      <c r="K3917" s="25">
        <f t="shared" si="365"/>
        <v>0</v>
      </c>
      <c r="L3917">
        <v>0</v>
      </c>
      <c r="M3917">
        <v>301432832</v>
      </c>
      <c r="N3917">
        <v>42065747</v>
      </c>
      <c r="O3917" s="52">
        <v>0</v>
      </c>
      <c r="P3917" s="52">
        <v>0</v>
      </c>
      <c r="Q3917" s="52">
        <v>0</v>
      </c>
      <c r="R3917" s="52">
        <v>0</v>
      </c>
      <c r="S3917" s="52">
        <v>0</v>
      </c>
      <c r="T3917" s="52">
        <v>0</v>
      </c>
      <c r="U3917" s="52">
        <v>0</v>
      </c>
      <c r="V3917" s="52">
        <v>0</v>
      </c>
      <c r="W3917" s="52">
        <v>0</v>
      </c>
      <c r="X3917" s="52">
        <v>0</v>
      </c>
      <c r="Y3917" s="52">
        <v>0</v>
      </c>
      <c r="Z3917" s="52">
        <v>0</v>
      </c>
      <c r="AA3917" s="25">
        <v>0</v>
      </c>
      <c r="AB3917" s="25">
        <v>0</v>
      </c>
      <c r="AC3917" s="25">
        <v>0</v>
      </c>
      <c r="AD3917" s="25">
        <v>0</v>
      </c>
      <c r="AE3917" s="25">
        <v>0</v>
      </c>
      <c r="AF3917" s="25">
        <v>0</v>
      </c>
      <c r="AG3917" s="25">
        <v>0</v>
      </c>
      <c r="AH3917" s="25">
        <v>0</v>
      </c>
      <c r="AI3917" s="25">
        <v>0</v>
      </c>
      <c r="AJ3917" s="25">
        <v>0</v>
      </c>
      <c r="AK3917" s="25">
        <v>0</v>
      </c>
      <c r="AL3917" s="25">
        <v>0</v>
      </c>
      <c r="AM3917" s="95">
        <v>0</v>
      </c>
      <c r="AN3917" s="95" t="e">
        <f ca="1">IF(MengeInEEGSummieren(M3917),AM3917,0)</f>
        <v>#NAME?</v>
      </c>
      <c r="AO3917" s="95">
        <f t="shared" si="366"/>
        <v>0</v>
      </c>
      <c r="AP3917" s="95">
        <f t="shared" si="367"/>
        <v>0</v>
      </c>
      <c r="AS3917">
        <v>0</v>
      </c>
      <c r="AT3917">
        <v>0</v>
      </c>
      <c r="AU3917" t="e">
        <f t="shared" ca="1" si="368"/>
        <v>#NAME?</v>
      </c>
    </row>
    <row r="3918" spans="1:47" x14ac:dyDescent="0.15">
      <c r="A3918" s="21" t="s">
        <v>5192</v>
      </c>
      <c r="B3918" s="22" t="s">
        <v>17</v>
      </c>
      <c r="C3918" s="42"/>
      <c r="D3918" s="22" t="s">
        <v>463</v>
      </c>
      <c r="E3918" s="22"/>
      <c r="F3918" s="23">
        <v>0</v>
      </c>
      <c r="G3918" s="23">
        <v>0</v>
      </c>
      <c r="H3918" s="24">
        <f t="shared" si="363"/>
        <v>0</v>
      </c>
      <c r="I3918" s="153">
        <v>0</v>
      </c>
      <c r="J3918" s="24">
        <f t="shared" si="364"/>
        <v>0</v>
      </c>
      <c r="K3918" s="25">
        <f t="shared" si="365"/>
        <v>0</v>
      </c>
      <c r="L3918">
        <v>0</v>
      </c>
      <c r="M3918">
        <v>288751872</v>
      </c>
      <c r="N3918">
        <v>42065747</v>
      </c>
      <c r="O3918" s="52">
        <v>0</v>
      </c>
      <c r="P3918" s="52">
        <v>0</v>
      </c>
      <c r="Q3918" s="52">
        <v>0</v>
      </c>
      <c r="R3918" s="52">
        <v>0</v>
      </c>
      <c r="S3918" s="52">
        <v>0</v>
      </c>
      <c r="T3918" s="52">
        <v>0</v>
      </c>
      <c r="U3918" s="52">
        <v>0</v>
      </c>
      <c r="V3918" s="52">
        <v>0</v>
      </c>
      <c r="W3918" s="52">
        <v>0</v>
      </c>
      <c r="X3918" s="52">
        <v>0</v>
      </c>
      <c r="Y3918" s="52">
        <v>0</v>
      </c>
      <c r="Z3918" s="52">
        <v>0</v>
      </c>
      <c r="AA3918" s="25">
        <v>0</v>
      </c>
      <c r="AB3918" s="25">
        <v>0</v>
      </c>
      <c r="AC3918" s="25">
        <v>0</v>
      </c>
      <c r="AD3918" s="25">
        <v>0</v>
      </c>
      <c r="AE3918" s="25">
        <v>0</v>
      </c>
      <c r="AF3918" s="25">
        <v>0</v>
      </c>
      <c r="AG3918" s="25">
        <v>0</v>
      </c>
      <c r="AH3918" s="25">
        <v>0</v>
      </c>
      <c r="AI3918" s="25">
        <v>0</v>
      </c>
      <c r="AJ3918" s="25">
        <v>0</v>
      </c>
      <c r="AK3918" s="25">
        <v>0</v>
      </c>
      <c r="AL3918" s="25">
        <v>0</v>
      </c>
      <c r="AM3918" s="95">
        <v>0</v>
      </c>
      <c r="AN3918" s="95" t="e">
        <f ca="1">IF(MengeInEEGSummieren(M3918),AM3918,0)</f>
        <v>#NAME?</v>
      </c>
      <c r="AO3918" s="95">
        <f t="shared" si="366"/>
        <v>0</v>
      </c>
      <c r="AP3918" s="95">
        <f t="shared" si="367"/>
        <v>0</v>
      </c>
      <c r="AS3918">
        <v>0</v>
      </c>
      <c r="AT3918">
        <v>0</v>
      </c>
      <c r="AU3918" t="e">
        <f t="shared" ca="1" si="368"/>
        <v>#NAME?</v>
      </c>
    </row>
    <row r="3919" spans="1:47" x14ac:dyDescent="0.15">
      <c r="A3919" s="21" t="s">
        <v>5193</v>
      </c>
      <c r="B3919" s="22" t="s">
        <v>17</v>
      </c>
      <c r="C3919" s="42"/>
      <c r="D3919" s="22" t="s">
        <v>465</v>
      </c>
      <c r="E3919" s="22"/>
      <c r="F3919" s="23">
        <v>0</v>
      </c>
      <c r="G3919" s="23">
        <v>0</v>
      </c>
      <c r="H3919" s="24">
        <f t="shared" si="363"/>
        <v>0</v>
      </c>
      <c r="I3919" s="153">
        <v>0</v>
      </c>
      <c r="J3919" s="24">
        <f t="shared" si="364"/>
        <v>0</v>
      </c>
      <c r="K3919" s="25">
        <f t="shared" si="365"/>
        <v>0</v>
      </c>
      <c r="L3919">
        <v>0</v>
      </c>
      <c r="M3919">
        <v>288751872</v>
      </c>
      <c r="N3919">
        <v>42065747</v>
      </c>
      <c r="O3919" s="52">
        <v>0</v>
      </c>
      <c r="P3919" s="52">
        <v>0</v>
      </c>
      <c r="Q3919" s="52">
        <v>0</v>
      </c>
      <c r="R3919" s="52">
        <v>0</v>
      </c>
      <c r="S3919" s="52">
        <v>0</v>
      </c>
      <c r="T3919" s="52">
        <v>0</v>
      </c>
      <c r="U3919" s="52">
        <v>0</v>
      </c>
      <c r="V3919" s="52">
        <v>0</v>
      </c>
      <c r="W3919" s="52">
        <v>0</v>
      </c>
      <c r="X3919" s="52">
        <v>0</v>
      </c>
      <c r="Y3919" s="52">
        <v>0</v>
      </c>
      <c r="Z3919" s="52">
        <v>0</v>
      </c>
      <c r="AA3919" s="25">
        <v>0</v>
      </c>
      <c r="AB3919" s="25">
        <v>0</v>
      </c>
      <c r="AC3919" s="25">
        <v>0</v>
      </c>
      <c r="AD3919" s="25">
        <v>0</v>
      </c>
      <c r="AE3919" s="25">
        <v>0</v>
      </c>
      <c r="AF3919" s="25">
        <v>0</v>
      </c>
      <c r="AG3919" s="25">
        <v>0</v>
      </c>
      <c r="AH3919" s="25">
        <v>0</v>
      </c>
      <c r="AI3919" s="25">
        <v>0</v>
      </c>
      <c r="AJ3919" s="25">
        <v>0</v>
      </c>
      <c r="AK3919" s="25">
        <v>0</v>
      </c>
      <c r="AL3919" s="25">
        <v>0</v>
      </c>
      <c r="AM3919" s="95">
        <v>0</v>
      </c>
      <c r="AN3919" s="95" t="e">
        <f ca="1">IF(MengeInEEGSummieren(M3919),AM3919,0)</f>
        <v>#NAME?</v>
      </c>
      <c r="AO3919" s="95">
        <f t="shared" si="366"/>
        <v>0</v>
      </c>
      <c r="AP3919" s="95">
        <f t="shared" si="367"/>
        <v>0</v>
      </c>
      <c r="AS3919">
        <v>0</v>
      </c>
      <c r="AT3919">
        <v>0</v>
      </c>
      <c r="AU3919" t="e">
        <f t="shared" ca="1" si="368"/>
        <v>#NAME?</v>
      </c>
    </row>
    <row r="3920" spans="1:47" x14ac:dyDescent="0.15">
      <c r="A3920" s="21" t="s">
        <v>5194</v>
      </c>
      <c r="B3920" s="22" t="s">
        <v>17</v>
      </c>
      <c r="C3920" s="42"/>
      <c r="D3920" s="22" t="s">
        <v>467</v>
      </c>
      <c r="E3920" s="22"/>
      <c r="F3920" s="23">
        <v>0</v>
      </c>
      <c r="G3920" s="23">
        <v>0</v>
      </c>
      <c r="H3920" s="24">
        <f t="shared" ref="H3920:H3983" si="369">AM3920</f>
        <v>0</v>
      </c>
      <c r="I3920" s="153">
        <v>0</v>
      </c>
      <c r="J3920" s="24">
        <f t="shared" ref="J3920:J3983" si="370">SUM(O3920:Z3920,AT3920)</f>
        <v>0</v>
      </c>
      <c r="K3920" s="25">
        <f t="shared" ref="K3920:K3983" si="371">SUM(AA3920:AL3920,AS3920)</f>
        <v>0</v>
      </c>
      <c r="L3920">
        <v>0</v>
      </c>
      <c r="M3920">
        <v>288751872</v>
      </c>
      <c r="N3920">
        <v>42065747</v>
      </c>
      <c r="O3920" s="52">
        <v>0</v>
      </c>
      <c r="P3920" s="52">
        <v>0</v>
      </c>
      <c r="Q3920" s="52">
        <v>0</v>
      </c>
      <c r="R3920" s="52">
        <v>0</v>
      </c>
      <c r="S3920" s="52">
        <v>0</v>
      </c>
      <c r="T3920" s="52">
        <v>0</v>
      </c>
      <c r="U3920" s="52">
        <v>0</v>
      </c>
      <c r="V3920" s="52">
        <v>0</v>
      </c>
      <c r="W3920" s="52">
        <v>0</v>
      </c>
      <c r="X3920" s="52">
        <v>0</v>
      </c>
      <c r="Y3920" s="52">
        <v>0</v>
      </c>
      <c r="Z3920" s="52">
        <v>0</v>
      </c>
      <c r="AA3920" s="25">
        <v>0</v>
      </c>
      <c r="AB3920" s="25">
        <v>0</v>
      </c>
      <c r="AC3920" s="25">
        <v>0</v>
      </c>
      <c r="AD3920" s="25">
        <v>0</v>
      </c>
      <c r="AE3920" s="25">
        <v>0</v>
      </c>
      <c r="AF3920" s="25">
        <v>0</v>
      </c>
      <c r="AG3920" s="25">
        <v>0</v>
      </c>
      <c r="AH3920" s="25">
        <v>0</v>
      </c>
      <c r="AI3920" s="25">
        <v>0</v>
      </c>
      <c r="AJ3920" s="25">
        <v>0</v>
      </c>
      <c r="AK3920" s="25">
        <v>0</v>
      </c>
      <c r="AL3920" s="25">
        <v>0</v>
      </c>
      <c r="AM3920" s="95">
        <v>0</v>
      </c>
      <c r="AN3920" s="95" t="e">
        <f ca="1">IF(MengeInEEGSummieren(M3920),AM3920,0)</f>
        <v>#NAME?</v>
      </c>
      <c r="AO3920" s="95">
        <f t="shared" ref="AO3920:AO3983" si="372">IF(AQ3920,$H3920,0)</f>
        <v>0</v>
      </c>
      <c r="AP3920" s="95">
        <f t="shared" ref="AP3920:AP3983" si="373">IF(AR3920,$H3920,0)</f>
        <v>0</v>
      </c>
      <c r="AS3920">
        <v>0</v>
      </c>
      <c r="AT3920">
        <v>0</v>
      </c>
      <c r="AU3920" t="e">
        <f t="shared" ref="AU3920:AU3983" ca="1" si="374">EVFlag(M3920)</f>
        <v>#NAME?</v>
      </c>
    </row>
    <row r="3921" spans="1:47" x14ac:dyDescent="0.15">
      <c r="A3921" s="21" t="s">
        <v>5195</v>
      </c>
      <c r="B3921" s="22" t="s">
        <v>17</v>
      </c>
      <c r="C3921" s="42"/>
      <c r="D3921" s="22" t="s">
        <v>469</v>
      </c>
      <c r="E3921" s="22"/>
      <c r="F3921" s="23">
        <v>0</v>
      </c>
      <c r="G3921" s="23">
        <v>0</v>
      </c>
      <c r="H3921" s="24">
        <f t="shared" si="369"/>
        <v>0</v>
      </c>
      <c r="I3921" s="153">
        <v>0</v>
      </c>
      <c r="J3921" s="24">
        <f t="shared" si="370"/>
        <v>0</v>
      </c>
      <c r="K3921" s="25">
        <f t="shared" si="371"/>
        <v>0</v>
      </c>
      <c r="L3921">
        <v>0</v>
      </c>
      <c r="M3921">
        <v>288751872</v>
      </c>
      <c r="N3921">
        <v>42065747</v>
      </c>
      <c r="O3921" s="52">
        <v>0</v>
      </c>
      <c r="P3921" s="52">
        <v>0</v>
      </c>
      <c r="Q3921" s="52">
        <v>0</v>
      </c>
      <c r="R3921" s="52">
        <v>0</v>
      </c>
      <c r="S3921" s="52">
        <v>0</v>
      </c>
      <c r="T3921" s="52">
        <v>0</v>
      </c>
      <c r="U3921" s="52">
        <v>0</v>
      </c>
      <c r="V3921" s="52">
        <v>0</v>
      </c>
      <c r="W3921" s="52">
        <v>0</v>
      </c>
      <c r="X3921" s="52">
        <v>0</v>
      </c>
      <c r="Y3921" s="52">
        <v>0</v>
      </c>
      <c r="Z3921" s="52">
        <v>0</v>
      </c>
      <c r="AA3921" s="25">
        <v>0</v>
      </c>
      <c r="AB3921" s="25">
        <v>0</v>
      </c>
      <c r="AC3921" s="25">
        <v>0</v>
      </c>
      <c r="AD3921" s="25">
        <v>0</v>
      </c>
      <c r="AE3921" s="25">
        <v>0</v>
      </c>
      <c r="AF3921" s="25">
        <v>0</v>
      </c>
      <c r="AG3921" s="25">
        <v>0</v>
      </c>
      <c r="AH3921" s="25">
        <v>0</v>
      </c>
      <c r="AI3921" s="25">
        <v>0</v>
      </c>
      <c r="AJ3921" s="25">
        <v>0</v>
      </c>
      <c r="AK3921" s="25">
        <v>0</v>
      </c>
      <c r="AL3921" s="25">
        <v>0</v>
      </c>
      <c r="AM3921" s="95">
        <v>0</v>
      </c>
      <c r="AN3921" s="95" t="e">
        <f ca="1">IF(MengeInEEGSummieren(M3921),AM3921,0)</f>
        <v>#NAME?</v>
      </c>
      <c r="AO3921" s="95">
        <f t="shared" si="372"/>
        <v>0</v>
      </c>
      <c r="AP3921" s="95">
        <f t="shared" si="373"/>
        <v>0</v>
      </c>
      <c r="AS3921">
        <v>0</v>
      </c>
      <c r="AT3921">
        <v>0</v>
      </c>
      <c r="AU3921" t="e">
        <f t="shared" ca="1" si="374"/>
        <v>#NAME?</v>
      </c>
    </row>
    <row r="3922" spans="1:47" x14ac:dyDescent="0.15">
      <c r="A3922" s="21" t="s">
        <v>5196</v>
      </c>
      <c r="B3922" s="22" t="s">
        <v>17</v>
      </c>
      <c r="C3922" s="42"/>
      <c r="D3922" s="22" t="s">
        <v>471</v>
      </c>
      <c r="E3922" s="22"/>
      <c r="F3922" s="23">
        <v>0</v>
      </c>
      <c r="G3922" s="23">
        <v>0</v>
      </c>
      <c r="H3922" s="24">
        <f t="shared" si="369"/>
        <v>0</v>
      </c>
      <c r="I3922" s="153">
        <v>0</v>
      </c>
      <c r="J3922" s="24">
        <f t="shared" si="370"/>
        <v>0</v>
      </c>
      <c r="K3922" s="25">
        <f t="shared" si="371"/>
        <v>0</v>
      </c>
      <c r="L3922">
        <v>0</v>
      </c>
      <c r="M3922">
        <v>288751872</v>
      </c>
      <c r="N3922">
        <v>42065747</v>
      </c>
      <c r="O3922" s="52">
        <v>0</v>
      </c>
      <c r="P3922" s="52">
        <v>0</v>
      </c>
      <c r="Q3922" s="52">
        <v>0</v>
      </c>
      <c r="R3922" s="52">
        <v>0</v>
      </c>
      <c r="S3922" s="52">
        <v>0</v>
      </c>
      <c r="T3922" s="52">
        <v>0</v>
      </c>
      <c r="U3922" s="52">
        <v>0</v>
      </c>
      <c r="V3922" s="52">
        <v>0</v>
      </c>
      <c r="W3922" s="52">
        <v>0</v>
      </c>
      <c r="X3922" s="52">
        <v>0</v>
      </c>
      <c r="Y3922" s="52">
        <v>0</v>
      </c>
      <c r="Z3922" s="52">
        <v>0</v>
      </c>
      <c r="AA3922" s="25">
        <v>0</v>
      </c>
      <c r="AB3922" s="25">
        <v>0</v>
      </c>
      <c r="AC3922" s="25">
        <v>0</v>
      </c>
      <c r="AD3922" s="25">
        <v>0</v>
      </c>
      <c r="AE3922" s="25">
        <v>0</v>
      </c>
      <c r="AF3922" s="25">
        <v>0</v>
      </c>
      <c r="AG3922" s="25">
        <v>0</v>
      </c>
      <c r="AH3922" s="25">
        <v>0</v>
      </c>
      <c r="AI3922" s="25">
        <v>0</v>
      </c>
      <c r="AJ3922" s="25">
        <v>0</v>
      </c>
      <c r="AK3922" s="25">
        <v>0</v>
      </c>
      <c r="AL3922" s="25">
        <v>0</v>
      </c>
      <c r="AM3922" s="95">
        <v>0</v>
      </c>
      <c r="AN3922" s="95" t="e">
        <f ca="1">IF(MengeInEEGSummieren(M3922),AM3922,0)</f>
        <v>#NAME?</v>
      </c>
      <c r="AO3922" s="95">
        <f t="shared" si="372"/>
        <v>0</v>
      </c>
      <c r="AP3922" s="95">
        <f t="shared" si="373"/>
        <v>0</v>
      </c>
      <c r="AS3922">
        <v>0</v>
      </c>
      <c r="AT3922">
        <v>0</v>
      </c>
      <c r="AU3922" t="e">
        <f t="shared" ca="1" si="374"/>
        <v>#NAME?</v>
      </c>
    </row>
    <row r="3923" spans="1:47" x14ac:dyDescent="0.15">
      <c r="A3923" s="21" t="s">
        <v>5197</v>
      </c>
      <c r="B3923" s="22" t="s">
        <v>17</v>
      </c>
      <c r="C3923" s="42"/>
      <c r="D3923" s="22" t="s">
        <v>473</v>
      </c>
      <c r="E3923" s="22"/>
      <c r="F3923" s="23">
        <v>0</v>
      </c>
      <c r="G3923" s="23">
        <v>0</v>
      </c>
      <c r="H3923" s="24">
        <f t="shared" si="369"/>
        <v>0</v>
      </c>
      <c r="I3923" s="153">
        <v>0</v>
      </c>
      <c r="J3923" s="24">
        <f t="shared" si="370"/>
        <v>0</v>
      </c>
      <c r="K3923" s="25">
        <f t="shared" si="371"/>
        <v>0</v>
      </c>
      <c r="L3923">
        <v>0</v>
      </c>
      <c r="M3923">
        <v>288751872</v>
      </c>
      <c r="N3923">
        <v>42065747</v>
      </c>
      <c r="O3923" s="52">
        <v>0</v>
      </c>
      <c r="P3923" s="52">
        <v>0</v>
      </c>
      <c r="Q3923" s="52">
        <v>0</v>
      </c>
      <c r="R3923" s="52">
        <v>0</v>
      </c>
      <c r="S3923" s="52">
        <v>0</v>
      </c>
      <c r="T3923" s="52">
        <v>0</v>
      </c>
      <c r="U3923" s="52">
        <v>0</v>
      </c>
      <c r="V3923" s="52">
        <v>0</v>
      </c>
      <c r="W3923" s="52">
        <v>0</v>
      </c>
      <c r="X3923" s="52">
        <v>0</v>
      </c>
      <c r="Y3923" s="52">
        <v>0</v>
      </c>
      <c r="Z3923" s="52">
        <v>0</v>
      </c>
      <c r="AA3923" s="25">
        <v>0</v>
      </c>
      <c r="AB3923" s="25">
        <v>0</v>
      </c>
      <c r="AC3923" s="25">
        <v>0</v>
      </c>
      <c r="AD3923" s="25">
        <v>0</v>
      </c>
      <c r="AE3923" s="25">
        <v>0</v>
      </c>
      <c r="AF3923" s="25">
        <v>0</v>
      </c>
      <c r="AG3923" s="25">
        <v>0</v>
      </c>
      <c r="AH3923" s="25">
        <v>0</v>
      </c>
      <c r="AI3923" s="25">
        <v>0</v>
      </c>
      <c r="AJ3923" s="25">
        <v>0</v>
      </c>
      <c r="AK3923" s="25">
        <v>0</v>
      </c>
      <c r="AL3923" s="25">
        <v>0</v>
      </c>
      <c r="AM3923" s="95">
        <v>0</v>
      </c>
      <c r="AN3923" s="95" t="e">
        <f ca="1">IF(MengeInEEGSummieren(M3923),AM3923,0)</f>
        <v>#NAME?</v>
      </c>
      <c r="AO3923" s="95">
        <f t="shared" si="372"/>
        <v>0</v>
      </c>
      <c r="AP3923" s="95">
        <f t="shared" si="373"/>
        <v>0</v>
      </c>
      <c r="AS3923">
        <v>0</v>
      </c>
      <c r="AT3923">
        <v>0</v>
      </c>
      <c r="AU3923" t="e">
        <f t="shared" ca="1" si="374"/>
        <v>#NAME?</v>
      </c>
    </row>
    <row r="3924" spans="1:47" x14ac:dyDescent="0.15">
      <c r="A3924" s="21" t="s">
        <v>5198</v>
      </c>
      <c r="B3924" s="22" t="s">
        <v>17</v>
      </c>
      <c r="C3924" s="42"/>
      <c r="D3924" s="22" t="s">
        <v>5199</v>
      </c>
      <c r="E3924" s="22"/>
      <c r="F3924" s="23">
        <v>0</v>
      </c>
      <c r="G3924" s="23">
        <v>0</v>
      </c>
      <c r="H3924" s="24">
        <f t="shared" si="369"/>
        <v>0</v>
      </c>
      <c r="I3924" s="153">
        <v>0</v>
      </c>
      <c r="J3924" s="24">
        <f t="shared" si="370"/>
        <v>0</v>
      </c>
      <c r="K3924" s="25">
        <f t="shared" si="371"/>
        <v>0</v>
      </c>
      <c r="L3924">
        <v>0</v>
      </c>
      <c r="M3924">
        <v>286654720</v>
      </c>
      <c r="N3924">
        <v>42065747</v>
      </c>
      <c r="O3924" s="52">
        <v>0</v>
      </c>
      <c r="P3924" s="52">
        <v>0</v>
      </c>
      <c r="Q3924" s="52">
        <v>0</v>
      </c>
      <c r="R3924" s="52">
        <v>0</v>
      </c>
      <c r="S3924" s="52">
        <v>0</v>
      </c>
      <c r="T3924" s="52">
        <v>0</v>
      </c>
      <c r="U3924" s="52">
        <v>0</v>
      </c>
      <c r="V3924" s="52">
        <v>0</v>
      </c>
      <c r="W3924" s="52">
        <v>0</v>
      </c>
      <c r="X3924" s="52">
        <v>0</v>
      </c>
      <c r="Y3924" s="52">
        <v>0</v>
      </c>
      <c r="Z3924" s="52">
        <v>0</v>
      </c>
      <c r="AA3924" s="25">
        <v>0</v>
      </c>
      <c r="AB3924" s="25">
        <v>0</v>
      </c>
      <c r="AC3924" s="25">
        <v>0</v>
      </c>
      <c r="AD3924" s="25">
        <v>0</v>
      </c>
      <c r="AE3924" s="25">
        <v>0</v>
      </c>
      <c r="AF3924" s="25">
        <v>0</v>
      </c>
      <c r="AG3924" s="25">
        <v>0</v>
      </c>
      <c r="AH3924" s="25">
        <v>0</v>
      </c>
      <c r="AI3924" s="25">
        <v>0</v>
      </c>
      <c r="AJ3924" s="25">
        <v>0</v>
      </c>
      <c r="AK3924" s="25">
        <v>0</v>
      </c>
      <c r="AL3924" s="25">
        <v>0</v>
      </c>
      <c r="AM3924" s="95">
        <v>0</v>
      </c>
      <c r="AN3924" s="95" t="e">
        <f ca="1">IF(MengeInEEGSummieren(M3924),AM3924,0)</f>
        <v>#NAME?</v>
      </c>
      <c r="AO3924" s="95">
        <f t="shared" si="372"/>
        <v>0</v>
      </c>
      <c r="AP3924" s="95">
        <f t="shared" si="373"/>
        <v>0</v>
      </c>
      <c r="AS3924">
        <v>0</v>
      </c>
      <c r="AT3924">
        <v>0</v>
      </c>
      <c r="AU3924" t="e">
        <f t="shared" ca="1" si="374"/>
        <v>#NAME?</v>
      </c>
    </row>
    <row r="3925" spans="1:47" x14ac:dyDescent="0.15">
      <c r="A3925" s="21" t="s">
        <v>5200</v>
      </c>
      <c r="B3925" s="22" t="s">
        <v>17</v>
      </c>
      <c r="C3925" s="42"/>
      <c r="D3925" s="22" t="s">
        <v>5201</v>
      </c>
      <c r="E3925" s="22"/>
      <c r="F3925" s="23">
        <v>0</v>
      </c>
      <c r="G3925" s="23">
        <v>0</v>
      </c>
      <c r="H3925" s="24">
        <f t="shared" si="369"/>
        <v>0</v>
      </c>
      <c r="I3925" s="153">
        <v>0</v>
      </c>
      <c r="J3925" s="24">
        <f t="shared" si="370"/>
        <v>0</v>
      </c>
      <c r="K3925" s="25">
        <f t="shared" si="371"/>
        <v>0</v>
      </c>
      <c r="L3925">
        <v>0</v>
      </c>
      <c r="M3925">
        <v>287735808</v>
      </c>
      <c r="N3925">
        <v>42065747</v>
      </c>
      <c r="O3925" s="52">
        <v>0</v>
      </c>
      <c r="P3925" s="52">
        <v>0</v>
      </c>
      <c r="Q3925" s="52">
        <v>0</v>
      </c>
      <c r="R3925" s="52">
        <v>0</v>
      </c>
      <c r="S3925" s="52">
        <v>0</v>
      </c>
      <c r="T3925" s="52">
        <v>0</v>
      </c>
      <c r="U3925" s="52">
        <v>0</v>
      </c>
      <c r="V3925" s="52">
        <v>0</v>
      </c>
      <c r="W3925" s="52">
        <v>0</v>
      </c>
      <c r="X3925" s="52">
        <v>0</v>
      </c>
      <c r="Y3925" s="52">
        <v>0</v>
      </c>
      <c r="Z3925" s="52">
        <v>0</v>
      </c>
      <c r="AA3925" s="25">
        <v>0</v>
      </c>
      <c r="AB3925" s="25">
        <v>0</v>
      </c>
      <c r="AC3925" s="25">
        <v>0</v>
      </c>
      <c r="AD3925" s="25">
        <v>0</v>
      </c>
      <c r="AE3925" s="25">
        <v>0</v>
      </c>
      <c r="AF3925" s="25">
        <v>0</v>
      </c>
      <c r="AG3925" s="25">
        <v>0</v>
      </c>
      <c r="AH3925" s="25">
        <v>0</v>
      </c>
      <c r="AI3925" s="25">
        <v>0</v>
      </c>
      <c r="AJ3925" s="25">
        <v>0</v>
      </c>
      <c r="AK3925" s="25">
        <v>0</v>
      </c>
      <c r="AL3925" s="25">
        <v>0</v>
      </c>
      <c r="AM3925" s="95">
        <v>0</v>
      </c>
      <c r="AN3925" s="95" t="e">
        <f ca="1">IF(MengeInEEGSummieren(M3925),AM3925,0)</f>
        <v>#NAME?</v>
      </c>
      <c r="AO3925" s="95">
        <f t="shared" si="372"/>
        <v>0</v>
      </c>
      <c r="AP3925" s="95">
        <f t="shared" si="373"/>
        <v>0</v>
      </c>
      <c r="AS3925">
        <v>0</v>
      </c>
      <c r="AT3925">
        <v>0</v>
      </c>
      <c r="AU3925" t="e">
        <f t="shared" ca="1" si="374"/>
        <v>#NAME?</v>
      </c>
    </row>
    <row r="3926" spans="1:47" x14ac:dyDescent="0.15">
      <c r="A3926" s="21" t="s">
        <v>5202</v>
      </c>
      <c r="B3926" s="22" t="s">
        <v>17</v>
      </c>
      <c r="C3926" s="42"/>
      <c r="D3926" s="22" t="s">
        <v>5203</v>
      </c>
      <c r="E3926" s="22"/>
      <c r="F3926" s="23">
        <v>0</v>
      </c>
      <c r="G3926" s="23">
        <v>0</v>
      </c>
      <c r="H3926" s="24">
        <f t="shared" si="369"/>
        <v>0</v>
      </c>
      <c r="I3926" s="153">
        <v>0</v>
      </c>
      <c r="J3926" s="24">
        <f t="shared" si="370"/>
        <v>0</v>
      </c>
      <c r="K3926" s="25">
        <f t="shared" si="371"/>
        <v>0</v>
      </c>
      <c r="L3926">
        <v>0</v>
      </c>
      <c r="M3926">
        <v>286359552</v>
      </c>
      <c r="N3926">
        <v>42065747</v>
      </c>
      <c r="O3926" s="52">
        <v>0</v>
      </c>
      <c r="P3926" s="52">
        <v>0</v>
      </c>
      <c r="Q3926" s="52">
        <v>0</v>
      </c>
      <c r="R3926" s="52">
        <v>0</v>
      </c>
      <c r="S3926" s="52">
        <v>0</v>
      </c>
      <c r="T3926" s="52">
        <v>0</v>
      </c>
      <c r="U3926" s="52">
        <v>0</v>
      </c>
      <c r="V3926" s="52">
        <v>0</v>
      </c>
      <c r="W3926" s="52">
        <v>0</v>
      </c>
      <c r="X3926" s="52">
        <v>0</v>
      </c>
      <c r="Y3926" s="52">
        <v>0</v>
      </c>
      <c r="Z3926" s="52">
        <v>0</v>
      </c>
      <c r="AA3926" s="25">
        <v>0</v>
      </c>
      <c r="AB3926" s="25">
        <v>0</v>
      </c>
      <c r="AC3926" s="25">
        <v>0</v>
      </c>
      <c r="AD3926" s="25">
        <v>0</v>
      </c>
      <c r="AE3926" s="25">
        <v>0</v>
      </c>
      <c r="AF3926" s="25">
        <v>0</v>
      </c>
      <c r="AG3926" s="25">
        <v>0</v>
      </c>
      <c r="AH3926" s="25">
        <v>0</v>
      </c>
      <c r="AI3926" s="25">
        <v>0</v>
      </c>
      <c r="AJ3926" s="25">
        <v>0</v>
      </c>
      <c r="AK3926" s="25">
        <v>0</v>
      </c>
      <c r="AL3926" s="25">
        <v>0</v>
      </c>
      <c r="AM3926" s="95">
        <v>0</v>
      </c>
      <c r="AN3926" s="95" t="e">
        <f ca="1">IF(MengeInEEGSummieren(M3926),AM3926,0)</f>
        <v>#NAME?</v>
      </c>
      <c r="AO3926" s="95">
        <f t="shared" si="372"/>
        <v>0</v>
      </c>
      <c r="AP3926" s="95">
        <f t="shared" si="373"/>
        <v>0</v>
      </c>
      <c r="AS3926">
        <v>0</v>
      </c>
      <c r="AT3926">
        <v>0</v>
      </c>
      <c r="AU3926" t="e">
        <f t="shared" ca="1" si="374"/>
        <v>#NAME?</v>
      </c>
    </row>
    <row r="3927" spans="1:47" x14ac:dyDescent="0.15">
      <c r="A3927" s="21" t="s">
        <v>5204</v>
      </c>
      <c r="B3927" s="22" t="s">
        <v>17</v>
      </c>
      <c r="C3927" s="42"/>
      <c r="D3927" s="22" t="s">
        <v>5205</v>
      </c>
      <c r="E3927" s="22"/>
      <c r="F3927" s="23">
        <v>0</v>
      </c>
      <c r="G3927" s="23">
        <v>0</v>
      </c>
      <c r="H3927" s="24">
        <f t="shared" si="369"/>
        <v>0</v>
      </c>
      <c r="I3927" s="153">
        <v>0</v>
      </c>
      <c r="J3927" s="24">
        <f t="shared" si="370"/>
        <v>0</v>
      </c>
      <c r="K3927" s="25">
        <f t="shared" si="371"/>
        <v>0</v>
      </c>
      <c r="L3927">
        <v>0</v>
      </c>
      <c r="M3927">
        <v>287735808</v>
      </c>
      <c r="N3927">
        <v>42065747</v>
      </c>
      <c r="O3927" s="52">
        <v>0</v>
      </c>
      <c r="P3927" s="52">
        <v>0</v>
      </c>
      <c r="Q3927" s="52">
        <v>0</v>
      </c>
      <c r="R3927" s="52">
        <v>0</v>
      </c>
      <c r="S3927" s="52">
        <v>0</v>
      </c>
      <c r="T3927" s="52">
        <v>0</v>
      </c>
      <c r="U3927" s="52">
        <v>0</v>
      </c>
      <c r="V3927" s="52">
        <v>0</v>
      </c>
      <c r="W3927" s="52">
        <v>0</v>
      </c>
      <c r="X3927" s="52">
        <v>0</v>
      </c>
      <c r="Y3927" s="52">
        <v>0</v>
      </c>
      <c r="Z3927" s="52">
        <v>0</v>
      </c>
      <c r="AA3927" s="25">
        <v>0</v>
      </c>
      <c r="AB3927" s="25">
        <v>0</v>
      </c>
      <c r="AC3927" s="25">
        <v>0</v>
      </c>
      <c r="AD3927" s="25">
        <v>0</v>
      </c>
      <c r="AE3927" s="25">
        <v>0</v>
      </c>
      <c r="AF3927" s="25">
        <v>0</v>
      </c>
      <c r="AG3927" s="25">
        <v>0</v>
      </c>
      <c r="AH3927" s="25">
        <v>0</v>
      </c>
      <c r="AI3927" s="25">
        <v>0</v>
      </c>
      <c r="AJ3927" s="25">
        <v>0</v>
      </c>
      <c r="AK3927" s="25">
        <v>0</v>
      </c>
      <c r="AL3927" s="25">
        <v>0</v>
      </c>
      <c r="AM3927" s="95">
        <v>0</v>
      </c>
      <c r="AN3927" s="95" t="e">
        <f ca="1">IF(MengeInEEGSummieren(M3927),AM3927,0)</f>
        <v>#NAME?</v>
      </c>
      <c r="AO3927" s="95">
        <f t="shared" si="372"/>
        <v>0</v>
      </c>
      <c r="AP3927" s="95">
        <f t="shared" si="373"/>
        <v>0</v>
      </c>
      <c r="AS3927">
        <v>0</v>
      </c>
      <c r="AT3927">
        <v>0</v>
      </c>
      <c r="AU3927" t="e">
        <f t="shared" ca="1" si="374"/>
        <v>#NAME?</v>
      </c>
    </row>
    <row r="3928" spans="1:47" x14ac:dyDescent="0.15">
      <c r="A3928" s="21" t="s">
        <v>5206</v>
      </c>
      <c r="B3928" s="22" t="s">
        <v>17</v>
      </c>
      <c r="C3928" s="42"/>
      <c r="D3928" s="22" t="s">
        <v>5207</v>
      </c>
      <c r="E3928" s="22"/>
      <c r="F3928" s="23">
        <v>0</v>
      </c>
      <c r="G3928" s="23">
        <v>0</v>
      </c>
      <c r="H3928" s="24">
        <f t="shared" si="369"/>
        <v>0</v>
      </c>
      <c r="I3928" s="153">
        <v>0</v>
      </c>
      <c r="J3928" s="24">
        <f t="shared" si="370"/>
        <v>0</v>
      </c>
      <c r="K3928" s="25">
        <f t="shared" si="371"/>
        <v>0</v>
      </c>
      <c r="L3928">
        <v>0</v>
      </c>
      <c r="M3928">
        <v>286654720</v>
      </c>
      <c r="N3928">
        <v>42065747</v>
      </c>
      <c r="O3928" s="52">
        <v>0</v>
      </c>
      <c r="P3928" s="52">
        <v>0</v>
      </c>
      <c r="Q3928" s="52">
        <v>0</v>
      </c>
      <c r="R3928" s="52">
        <v>0</v>
      </c>
      <c r="S3928" s="52">
        <v>0</v>
      </c>
      <c r="T3928" s="52">
        <v>0</v>
      </c>
      <c r="U3928" s="52">
        <v>0</v>
      </c>
      <c r="V3928" s="52">
        <v>0</v>
      </c>
      <c r="W3928" s="52">
        <v>0</v>
      </c>
      <c r="X3928" s="52">
        <v>0</v>
      </c>
      <c r="Y3928" s="52">
        <v>0</v>
      </c>
      <c r="Z3928" s="52">
        <v>0</v>
      </c>
      <c r="AA3928" s="25">
        <v>0</v>
      </c>
      <c r="AB3928" s="25">
        <v>0</v>
      </c>
      <c r="AC3928" s="25">
        <v>0</v>
      </c>
      <c r="AD3928" s="25">
        <v>0</v>
      </c>
      <c r="AE3928" s="25">
        <v>0</v>
      </c>
      <c r="AF3928" s="25">
        <v>0</v>
      </c>
      <c r="AG3928" s="25">
        <v>0</v>
      </c>
      <c r="AH3928" s="25">
        <v>0</v>
      </c>
      <c r="AI3928" s="25">
        <v>0</v>
      </c>
      <c r="AJ3928" s="25">
        <v>0</v>
      </c>
      <c r="AK3928" s="25">
        <v>0</v>
      </c>
      <c r="AL3928" s="25">
        <v>0</v>
      </c>
      <c r="AM3928" s="95">
        <v>0</v>
      </c>
      <c r="AN3928" s="95" t="e">
        <f ca="1">IF(MengeInEEGSummieren(M3928),AM3928,0)</f>
        <v>#NAME?</v>
      </c>
      <c r="AO3928" s="95">
        <f t="shared" si="372"/>
        <v>0</v>
      </c>
      <c r="AP3928" s="95">
        <f t="shared" si="373"/>
        <v>0</v>
      </c>
      <c r="AS3928">
        <v>0</v>
      </c>
      <c r="AT3928">
        <v>0</v>
      </c>
      <c r="AU3928" t="e">
        <f t="shared" ca="1" si="374"/>
        <v>#NAME?</v>
      </c>
    </row>
    <row r="3929" spans="1:47" x14ac:dyDescent="0.15">
      <c r="A3929" s="21" t="s">
        <v>5208</v>
      </c>
      <c r="B3929" s="22" t="s">
        <v>17</v>
      </c>
      <c r="C3929" s="42"/>
      <c r="D3929" s="22" t="s">
        <v>5209</v>
      </c>
      <c r="E3929" s="22"/>
      <c r="F3929" s="23">
        <v>0</v>
      </c>
      <c r="G3929" s="23">
        <v>0</v>
      </c>
      <c r="H3929" s="24">
        <f t="shared" si="369"/>
        <v>0</v>
      </c>
      <c r="I3929" s="153">
        <v>0</v>
      </c>
      <c r="J3929" s="24">
        <f t="shared" si="370"/>
        <v>0</v>
      </c>
      <c r="K3929" s="25">
        <f t="shared" si="371"/>
        <v>0</v>
      </c>
      <c r="L3929">
        <v>0</v>
      </c>
      <c r="M3929">
        <v>287735808</v>
      </c>
      <c r="N3929">
        <v>42065747</v>
      </c>
      <c r="O3929" s="52">
        <v>0</v>
      </c>
      <c r="P3929" s="52">
        <v>0</v>
      </c>
      <c r="Q3929" s="52">
        <v>0</v>
      </c>
      <c r="R3929" s="52">
        <v>0</v>
      </c>
      <c r="S3929" s="52">
        <v>0</v>
      </c>
      <c r="T3929" s="52">
        <v>0</v>
      </c>
      <c r="U3929" s="52">
        <v>0</v>
      </c>
      <c r="V3929" s="52">
        <v>0</v>
      </c>
      <c r="W3929" s="52">
        <v>0</v>
      </c>
      <c r="X3929" s="52">
        <v>0</v>
      </c>
      <c r="Y3929" s="52">
        <v>0</v>
      </c>
      <c r="Z3929" s="52">
        <v>0</v>
      </c>
      <c r="AA3929" s="25">
        <v>0</v>
      </c>
      <c r="AB3929" s="25">
        <v>0</v>
      </c>
      <c r="AC3929" s="25">
        <v>0</v>
      </c>
      <c r="AD3929" s="25">
        <v>0</v>
      </c>
      <c r="AE3929" s="25">
        <v>0</v>
      </c>
      <c r="AF3929" s="25">
        <v>0</v>
      </c>
      <c r="AG3929" s="25">
        <v>0</v>
      </c>
      <c r="AH3929" s="25">
        <v>0</v>
      </c>
      <c r="AI3929" s="25">
        <v>0</v>
      </c>
      <c r="AJ3929" s="25">
        <v>0</v>
      </c>
      <c r="AK3929" s="25">
        <v>0</v>
      </c>
      <c r="AL3929" s="25">
        <v>0</v>
      </c>
      <c r="AM3929" s="95">
        <v>0</v>
      </c>
      <c r="AN3929" s="95" t="e">
        <f ca="1">IF(MengeInEEGSummieren(M3929),AM3929,0)</f>
        <v>#NAME?</v>
      </c>
      <c r="AO3929" s="95">
        <f t="shared" si="372"/>
        <v>0</v>
      </c>
      <c r="AP3929" s="95">
        <f t="shared" si="373"/>
        <v>0</v>
      </c>
      <c r="AS3929">
        <v>0</v>
      </c>
      <c r="AT3929">
        <v>0</v>
      </c>
      <c r="AU3929" t="e">
        <f t="shared" ca="1" si="374"/>
        <v>#NAME?</v>
      </c>
    </row>
    <row r="3930" spans="1:47" x14ac:dyDescent="0.15">
      <c r="A3930" s="21" t="s">
        <v>5210</v>
      </c>
      <c r="B3930" s="22" t="s">
        <v>17</v>
      </c>
      <c r="C3930" s="42"/>
      <c r="D3930" s="22" t="s">
        <v>5211</v>
      </c>
      <c r="E3930" s="22"/>
      <c r="F3930" s="23">
        <v>0</v>
      </c>
      <c r="G3930" s="23">
        <v>0</v>
      </c>
      <c r="H3930" s="24">
        <f t="shared" si="369"/>
        <v>0</v>
      </c>
      <c r="I3930" s="153">
        <v>0</v>
      </c>
      <c r="J3930" s="24">
        <f t="shared" si="370"/>
        <v>0</v>
      </c>
      <c r="K3930" s="25">
        <f t="shared" si="371"/>
        <v>0</v>
      </c>
      <c r="L3930">
        <v>0</v>
      </c>
      <c r="M3930">
        <v>286654720</v>
      </c>
      <c r="N3930">
        <v>42065747</v>
      </c>
      <c r="O3930" s="52">
        <v>0</v>
      </c>
      <c r="P3930" s="52">
        <v>0</v>
      </c>
      <c r="Q3930" s="52">
        <v>0</v>
      </c>
      <c r="R3930" s="52">
        <v>0</v>
      </c>
      <c r="S3930" s="52">
        <v>0</v>
      </c>
      <c r="T3930" s="52">
        <v>0</v>
      </c>
      <c r="U3930" s="52">
        <v>0</v>
      </c>
      <c r="V3930" s="52">
        <v>0</v>
      </c>
      <c r="W3930" s="52">
        <v>0</v>
      </c>
      <c r="X3930" s="52">
        <v>0</v>
      </c>
      <c r="Y3930" s="52">
        <v>0</v>
      </c>
      <c r="Z3930" s="52">
        <v>0</v>
      </c>
      <c r="AA3930" s="25">
        <v>0</v>
      </c>
      <c r="AB3930" s="25">
        <v>0</v>
      </c>
      <c r="AC3930" s="25">
        <v>0</v>
      </c>
      <c r="AD3930" s="25">
        <v>0</v>
      </c>
      <c r="AE3930" s="25">
        <v>0</v>
      </c>
      <c r="AF3930" s="25">
        <v>0</v>
      </c>
      <c r="AG3930" s="25">
        <v>0</v>
      </c>
      <c r="AH3930" s="25">
        <v>0</v>
      </c>
      <c r="AI3930" s="25">
        <v>0</v>
      </c>
      <c r="AJ3930" s="25">
        <v>0</v>
      </c>
      <c r="AK3930" s="25">
        <v>0</v>
      </c>
      <c r="AL3930" s="25">
        <v>0</v>
      </c>
      <c r="AM3930" s="95">
        <v>0</v>
      </c>
      <c r="AN3930" s="95" t="e">
        <f ca="1">IF(MengeInEEGSummieren(M3930),AM3930,0)</f>
        <v>#NAME?</v>
      </c>
      <c r="AO3930" s="95">
        <f t="shared" si="372"/>
        <v>0</v>
      </c>
      <c r="AP3930" s="95">
        <f t="shared" si="373"/>
        <v>0</v>
      </c>
      <c r="AS3930">
        <v>0</v>
      </c>
      <c r="AT3930">
        <v>0</v>
      </c>
      <c r="AU3930" t="e">
        <f t="shared" ca="1" si="374"/>
        <v>#NAME?</v>
      </c>
    </row>
    <row r="3931" spans="1:47" x14ac:dyDescent="0.15">
      <c r="A3931" s="21" t="s">
        <v>5212</v>
      </c>
      <c r="B3931" s="22" t="s">
        <v>17</v>
      </c>
      <c r="C3931" s="42"/>
      <c r="D3931" s="22" t="s">
        <v>475</v>
      </c>
      <c r="E3931" s="22"/>
      <c r="F3931" s="23">
        <v>0</v>
      </c>
      <c r="G3931" s="23">
        <v>0</v>
      </c>
      <c r="H3931" s="24">
        <f t="shared" si="369"/>
        <v>0</v>
      </c>
      <c r="I3931" s="153">
        <v>0</v>
      </c>
      <c r="J3931" s="24">
        <f t="shared" si="370"/>
        <v>0</v>
      </c>
      <c r="K3931" s="25">
        <f t="shared" si="371"/>
        <v>0</v>
      </c>
      <c r="L3931">
        <v>0</v>
      </c>
      <c r="M3931">
        <v>301432832</v>
      </c>
      <c r="N3931">
        <v>42065747</v>
      </c>
      <c r="O3931" s="52">
        <v>0</v>
      </c>
      <c r="P3931" s="52">
        <v>0</v>
      </c>
      <c r="Q3931" s="52">
        <v>0</v>
      </c>
      <c r="R3931" s="52">
        <v>0</v>
      </c>
      <c r="S3931" s="52">
        <v>0</v>
      </c>
      <c r="T3931" s="52">
        <v>0</v>
      </c>
      <c r="U3931" s="52">
        <v>0</v>
      </c>
      <c r="V3931" s="52">
        <v>0</v>
      </c>
      <c r="W3931" s="52">
        <v>0</v>
      </c>
      <c r="X3931" s="52">
        <v>0</v>
      </c>
      <c r="Y3931" s="52">
        <v>0</v>
      </c>
      <c r="Z3931" s="52">
        <v>0</v>
      </c>
      <c r="AA3931" s="25">
        <v>0</v>
      </c>
      <c r="AB3931" s="25">
        <v>0</v>
      </c>
      <c r="AC3931" s="25">
        <v>0</v>
      </c>
      <c r="AD3931" s="25">
        <v>0</v>
      </c>
      <c r="AE3931" s="25">
        <v>0</v>
      </c>
      <c r="AF3931" s="25">
        <v>0</v>
      </c>
      <c r="AG3931" s="25">
        <v>0</v>
      </c>
      <c r="AH3931" s="25">
        <v>0</v>
      </c>
      <c r="AI3931" s="25">
        <v>0</v>
      </c>
      <c r="AJ3931" s="25">
        <v>0</v>
      </c>
      <c r="AK3931" s="25">
        <v>0</v>
      </c>
      <c r="AL3931" s="25">
        <v>0</v>
      </c>
      <c r="AM3931" s="95">
        <v>0</v>
      </c>
      <c r="AN3931" s="95" t="e">
        <f ca="1">IF(MengeInEEGSummieren(M3931),AM3931,0)</f>
        <v>#NAME?</v>
      </c>
      <c r="AO3931" s="95">
        <f t="shared" si="372"/>
        <v>0</v>
      </c>
      <c r="AP3931" s="95">
        <f t="shared" si="373"/>
        <v>0</v>
      </c>
      <c r="AS3931">
        <v>0</v>
      </c>
      <c r="AT3931">
        <v>0</v>
      </c>
      <c r="AU3931" t="e">
        <f t="shared" ca="1" si="374"/>
        <v>#NAME?</v>
      </c>
    </row>
    <row r="3932" spans="1:47" x14ac:dyDescent="0.15">
      <c r="A3932" s="21" t="s">
        <v>5213</v>
      </c>
      <c r="B3932" s="22" t="s">
        <v>17</v>
      </c>
      <c r="C3932" s="42"/>
      <c r="D3932" s="22" t="s">
        <v>5214</v>
      </c>
      <c r="E3932" s="22"/>
      <c r="F3932" s="23">
        <v>0</v>
      </c>
      <c r="G3932" s="23">
        <v>0</v>
      </c>
      <c r="H3932" s="24">
        <f t="shared" si="369"/>
        <v>0</v>
      </c>
      <c r="I3932" s="153">
        <v>0</v>
      </c>
      <c r="J3932" s="24">
        <f t="shared" si="370"/>
        <v>0</v>
      </c>
      <c r="K3932" s="25">
        <f t="shared" si="371"/>
        <v>0</v>
      </c>
      <c r="L3932">
        <v>0</v>
      </c>
      <c r="M3932">
        <v>301432832</v>
      </c>
      <c r="N3932">
        <v>42065747</v>
      </c>
      <c r="O3932" s="52">
        <v>0</v>
      </c>
      <c r="P3932" s="52">
        <v>0</v>
      </c>
      <c r="Q3932" s="52">
        <v>0</v>
      </c>
      <c r="R3932" s="52">
        <v>0</v>
      </c>
      <c r="S3932" s="52">
        <v>0</v>
      </c>
      <c r="T3932" s="52">
        <v>0</v>
      </c>
      <c r="U3932" s="52">
        <v>0</v>
      </c>
      <c r="V3932" s="52">
        <v>0</v>
      </c>
      <c r="W3932" s="52">
        <v>0</v>
      </c>
      <c r="X3932" s="52">
        <v>0</v>
      </c>
      <c r="Y3932" s="52">
        <v>0</v>
      </c>
      <c r="Z3932" s="52">
        <v>0</v>
      </c>
      <c r="AA3932" s="25">
        <v>0</v>
      </c>
      <c r="AB3932" s="25">
        <v>0</v>
      </c>
      <c r="AC3932" s="25">
        <v>0</v>
      </c>
      <c r="AD3932" s="25">
        <v>0</v>
      </c>
      <c r="AE3932" s="25">
        <v>0</v>
      </c>
      <c r="AF3932" s="25">
        <v>0</v>
      </c>
      <c r="AG3932" s="25">
        <v>0</v>
      </c>
      <c r="AH3932" s="25">
        <v>0</v>
      </c>
      <c r="AI3932" s="25">
        <v>0</v>
      </c>
      <c r="AJ3932" s="25">
        <v>0</v>
      </c>
      <c r="AK3932" s="25">
        <v>0</v>
      </c>
      <c r="AL3932" s="25">
        <v>0</v>
      </c>
      <c r="AM3932" s="95">
        <v>0</v>
      </c>
      <c r="AN3932" s="95" t="e">
        <f ca="1">IF(MengeInEEGSummieren(M3932),AM3932,0)</f>
        <v>#NAME?</v>
      </c>
      <c r="AO3932" s="95">
        <f t="shared" si="372"/>
        <v>0</v>
      </c>
      <c r="AP3932" s="95">
        <f t="shared" si="373"/>
        <v>0</v>
      </c>
      <c r="AS3932">
        <v>0</v>
      </c>
      <c r="AT3932">
        <v>0</v>
      </c>
      <c r="AU3932" t="e">
        <f t="shared" ca="1" si="374"/>
        <v>#NAME?</v>
      </c>
    </row>
    <row r="3933" spans="1:47" x14ac:dyDescent="0.15">
      <c r="A3933" s="21" t="s">
        <v>5215</v>
      </c>
      <c r="B3933" s="22" t="s">
        <v>17</v>
      </c>
      <c r="C3933" s="42"/>
      <c r="D3933" s="22" t="s">
        <v>5216</v>
      </c>
      <c r="E3933" s="22"/>
      <c r="F3933" s="23">
        <v>0</v>
      </c>
      <c r="G3933" s="23">
        <v>0</v>
      </c>
      <c r="H3933" s="24">
        <f t="shared" si="369"/>
        <v>0</v>
      </c>
      <c r="I3933" s="153">
        <v>0</v>
      </c>
      <c r="J3933" s="24">
        <f t="shared" si="370"/>
        <v>0</v>
      </c>
      <c r="K3933" s="25">
        <f t="shared" si="371"/>
        <v>0</v>
      </c>
      <c r="L3933">
        <v>0</v>
      </c>
      <c r="M3933">
        <v>287704064</v>
      </c>
      <c r="N3933">
        <v>42065747</v>
      </c>
      <c r="O3933" s="52">
        <v>0</v>
      </c>
      <c r="P3933" s="52">
        <v>0</v>
      </c>
      <c r="Q3933" s="52">
        <v>0</v>
      </c>
      <c r="R3933" s="52">
        <v>0</v>
      </c>
      <c r="S3933" s="52">
        <v>0</v>
      </c>
      <c r="T3933" s="52">
        <v>0</v>
      </c>
      <c r="U3933" s="52">
        <v>0</v>
      </c>
      <c r="V3933" s="52">
        <v>0</v>
      </c>
      <c r="W3933" s="52">
        <v>0</v>
      </c>
      <c r="X3933" s="52">
        <v>0</v>
      </c>
      <c r="Y3933" s="52">
        <v>0</v>
      </c>
      <c r="Z3933" s="52">
        <v>0</v>
      </c>
      <c r="AA3933" s="25">
        <v>0</v>
      </c>
      <c r="AB3933" s="25">
        <v>0</v>
      </c>
      <c r="AC3933" s="25">
        <v>0</v>
      </c>
      <c r="AD3933" s="25">
        <v>0</v>
      </c>
      <c r="AE3933" s="25">
        <v>0</v>
      </c>
      <c r="AF3933" s="25">
        <v>0</v>
      </c>
      <c r="AG3933" s="25">
        <v>0</v>
      </c>
      <c r="AH3933" s="25">
        <v>0</v>
      </c>
      <c r="AI3933" s="25">
        <v>0</v>
      </c>
      <c r="AJ3933" s="25">
        <v>0</v>
      </c>
      <c r="AK3933" s="25">
        <v>0</v>
      </c>
      <c r="AL3933" s="25">
        <v>0</v>
      </c>
      <c r="AM3933" s="95">
        <v>0</v>
      </c>
      <c r="AN3933" s="95" t="e">
        <f ca="1">IF(MengeInEEGSummieren(M3933),AM3933,0)</f>
        <v>#NAME?</v>
      </c>
      <c r="AO3933" s="95">
        <f t="shared" si="372"/>
        <v>0</v>
      </c>
      <c r="AP3933" s="95">
        <f t="shared" si="373"/>
        <v>0</v>
      </c>
      <c r="AS3933">
        <v>0</v>
      </c>
      <c r="AT3933">
        <v>0</v>
      </c>
      <c r="AU3933" t="e">
        <f t="shared" ca="1" si="374"/>
        <v>#NAME?</v>
      </c>
    </row>
    <row r="3934" spans="1:47" x14ac:dyDescent="0.15">
      <c r="A3934" s="21" t="s">
        <v>5217</v>
      </c>
      <c r="B3934" s="22" t="s">
        <v>17</v>
      </c>
      <c r="C3934" s="42"/>
      <c r="D3934" s="22" t="s">
        <v>479</v>
      </c>
      <c r="E3934" s="22"/>
      <c r="F3934" s="23">
        <v>0</v>
      </c>
      <c r="G3934" s="23">
        <v>0</v>
      </c>
      <c r="H3934" s="24">
        <f t="shared" si="369"/>
        <v>0</v>
      </c>
      <c r="I3934" s="153">
        <v>0</v>
      </c>
      <c r="J3934" s="24">
        <f t="shared" si="370"/>
        <v>0</v>
      </c>
      <c r="K3934" s="25">
        <f t="shared" si="371"/>
        <v>0</v>
      </c>
      <c r="L3934">
        <v>0</v>
      </c>
      <c r="M3934">
        <v>287735808</v>
      </c>
      <c r="N3934">
        <v>42065747</v>
      </c>
      <c r="O3934" s="52">
        <v>0</v>
      </c>
      <c r="P3934" s="52">
        <v>0</v>
      </c>
      <c r="Q3934" s="52">
        <v>0</v>
      </c>
      <c r="R3934" s="52">
        <v>0</v>
      </c>
      <c r="S3934" s="52">
        <v>0</v>
      </c>
      <c r="T3934" s="52">
        <v>0</v>
      </c>
      <c r="U3934" s="52">
        <v>0</v>
      </c>
      <c r="V3934" s="52">
        <v>0</v>
      </c>
      <c r="W3934" s="52">
        <v>0</v>
      </c>
      <c r="X3934" s="52">
        <v>0</v>
      </c>
      <c r="Y3934" s="52">
        <v>0</v>
      </c>
      <c r="Z3934" s="52">
        <v>0</v>
      </c>
      <c r="AA3934" s="25">
        <v>0</v>
      </c>
      <c r="AB3934" s="25">
        <v>0</v>
      </c>
      <c r="AC3934" s="25">
        <v>0</v>
      </c>
      <c r="AD3934" s="25">
        <v>0</v>
      </c>
      <c r="AE3934" s="25">
        <v>0</v>
      </c>
      <c r="AF3934" s="25">
        <v>0</v>
      </c>
      <c r="AG3934" s="25">
        <v>0</v>
      </c>
      <c r="AH3934" s="25">
        <v>0</v>
      </c>
      <c r="AI3934" s="25">
        <v>0</v>
      </c>
      <c r="AJ3934" s="25">
        <v>0</v>
      </c>
      <c r="AK3934" s="25">
        <v>0</v>
      </c>
      <c r="AL3934" s="25">
        <v>0</v>
      </c>
      <c r="AM3934" s="95">
        <v>0</v>
      </c>
      <c r="AN3934" s="95" t="e">
        <f ca="1">IF(MengeInEEGSummieren(M3934),AM3934,0)</f>
        <v>#NAME?</v>
      </c>
      <c r="AO3934" s="95">
        <f t="shared" si="372"/>
        <v>0</v>
      </c>
      <c r="AP3934" s="95">
        <f t="shared" si="373"/>
        <v>0</v>
      </c>
      <c r="AS3934">
        <v>0</v>
      </c>
      <c r="AT3934">
        <v>0</v>
      </c>
      <c r="AU3934" t="e">
        <f t="shared" ca="1" si="374"/>
        <v>#NAME?</v>
      </c>
    </row>
    <row r="3935" spans="1:47" x14ac:dyDescent="0.15">
      <c r="A3935" s="307"/>
      <c r="B3935" s="308"/>
      <c r="C3935" s="309"/>
      <c r="D3935" s="308"/>
      <c r="E3935" s="308"/>
      <c r="F3935" s="310"/>
      <c r="G3935" s="310"/>
      <c r="H3935" s="311"/>
      <c r="I3935" s="312"/>
      <c r="J3935" s="311"/>
      <c r="K3935" s="313"/>
      <c r="L3935" s="66"/>
      <c r="M3935" s="66"/>
      <c r="N3935" s="66"/>
      <c r="O3935" s="314"/>
      <c r="P3935" s="314"/>
      <c r="Q3935" s="314"/>
      <c r="R3935" s="314"/>
      <c r="S3935" s="314"/>
      <c r="T3935" s="314"/>
      <c r="U3935" s="314"/>
      <c r="V3935" s="314"/>
      <c r="W3935" s="314"/>
      <c r="X3935" s="314"/>
      <c r="Y3935" s="314"/>
      <c r="Z3935" s="314"/>
      <c r="AA3935" s="315"/>
      <c r="AB3935" s="315"/>
      <c r="AC3935" s="315"/>
      <c r="AD3935" s="315"/>
      <c r="AE3935" s="315"/>
      <c r="AF3935" s="315"/>
      <c r="AG3935" s="315"/>
      <c r="AH3935" s="315"/>
      <c r="AI3935" s="315"/>
      <c r="AJ3935" s="315"/>
      <c r="AK3935" s="315"/>
      <c r="AL3935" s="315"/>
      <c r="AM3935" s="95">
        <v>0</v>
      </c>
      <c r="AN3935" s="95" t="e">
        <f ca="1">IF(MengeInEEGSummieren(M3935),AM3935,0)</f>
        <v>#NAME?</v>
      </c>
      <c r="AO3935" s="95">
        <f t="shared" si="372"/>
        <v>0</v>
      </c>
      <c r="AP3935" s="95">
        <f t="shared" si="373"/>
        <v>0</v>
      </c>
      <c r="AS3935">
        <v>0</v>
      </c>
      <c r="AT3935">
        <v>0</v>
      </c>
      <c r="AU3935" t="e">
        <f t="shared" ca="1" si="374"/>
        <v>#NAME?</v>
      </c>
    </row>
    <row r="3936" spans="1:47" x14ac:dyDescent="0.15">
      <c r="A3936" s="21" t="s">
        <v>5218</v>
      </c>
      <c r="B3936" s="22" t="s">
        <v>17</v>
      </c>
      <c r="C3936" s="42"/>
      <c r="D3936" s="22" t="s">
        <v>481</v>
      </c>
      <c r="E3936" s="22"/>
      <c r="F3936" s="23">
        <v>0</v>
      </c>
      <c r="G3936" s="23">
        <v>0</v>
      </c>
      <c r="H3936" s="24">
        <f t="shared" si="369"/>
        <v>0</v>
      </c>
      <c r="I3936" s="153">
        <v>0</v>
      </c>
      <c r="J3936" s="24">
        <f t="shared" si="370"/>
        <v>0</v>
      </c>
      <c r="K3936" s="25">
        <f t="shared" si="371"/>
        <v>0</v>
      </c>
      <c r="L3936">
        <v>1</v>
      </c>
      <c r="M3936">
        <v>17891336</v>
      </c>
      <c r="N3936">
        <v>42065747</v>
      </c>
      <c r="O3936" s="52">
        <v>0</v>
      </c>
      <c r="P3936" s="52">
        <v>0</v>
      </c>
      <c r="Q3936" s="52">
        <v>0</v>
      </c>
      <c r="R3936" s="52">
        <v>0</v>
      </c>
      <c r="S3936" s="52">
        <v>0</v>
      </c>
      <c r="T3936" s="52">
        <v>0</v>
      </c>
      <c r="U3936" s="52">
        <v>0</v>
      </c>
      <c r="V3936" s="52">
        <v>0</v>
      </c>
      <c r="W3936" s="52">
        <v>0</v>
      </c>
      <c r="X3936" s="52">
        <v>0</v>
      </c>
      <c r="Y3936" s="52">
        <v>0</v>
      </c>
      <c r="Z3936" s="52">
        <v>0</v>
      </c>
      <c r="AA3936" s="25">
        <v>0</v>
      </c>
      <c r="AB3936" s="25">
        <v>0</v>
      </c>
      <c r="AC3936" s="25">
        <v>0</v>
      </c>
      <c r="AD3936" s="25">
        <v>0</v>
      </c>
      <c r="AE3936" s="25">
        <v>0</v>
      </c>
      <c r="AF3936" s="25">
        <v>0</v>
      </c>
      <c r="AG3936" s="25">
        <v>0</v>
      </c>
      <c r="AH3936" s="25">
        <v>0</v>
      </c>
      <c r="AI3936" s="25">
        <v>0</v>
      </c>
      <c r="AJ3936" s="25">
        <v>0</v>
      </c>
      <c r="AK3936" s="25">
        <v>0</v>
      </c>
      <c r="AL3936" s="25">
        <v>0</v>
      </c>
      <c r="AM3936" s="95">
        <v>0</v>
      </c>
      <c r="AN3936" s="95" t="e">
        <f ca="1">IF(MengeInEEGSummieren(M3936),AM3936,0)</f>
        <v>#NAME?</v>
      </c>
      <c r="AO3936" s="95">
        <f t="shared" si="372"/>
        <v>0</v>
      </c>
      <c r="AP3936" s="95">
        <f t="shared" si="373"/>
        <v>0</v>
      </c>
      <c r="AS3936">
        <v>0</v>
      </c>
      <c r="AT3936">
        <v>0</v>
      </c>
      <c r="AU3936" t="e">
        <f t="shared" ca="1" si="374"/>
        <v>#NAME?</v>
      </c>
    </row>
    <row r="3937" spans="1:47" x14ac:dyDescent="0.15">
      <c r="A3937" s="307"/>
      <c r="B3937" s="308"/>
      <c r="C3937" s="309"/>
      <c r="D3937" s="308"/>
      <c r="E3937" s="308"/>
      <c r="F3937" s="310"/>
      <c r="G3937" s="310"/>
      <c r="H3937" s="311"/>
      <c r="I3937" s="312"/>
      <c r="J3937" s="311"/>
      <c r="K3937" s="313"/>
      <c r="L3937" s="66"/>
      <c r="M3937" s="66"/>
      <c r="N3937" s="66"/>
      <c r="O3937" s="314"/>
      <c r="P3937" s="314"/>
      <c r="Q3937" s="314"/>
      <c r="R3937" s="314"/>
      <c r="S3937" s="314"/>
      <c r="T3937" s="314"/>
      <c r="U3937" s="314"/>
      <c r="V3937" s="314"/>
      <c r="W3937" s="314"/>
      <c r="X3937" s="314"/>
      <c r="Y3937" s="314"/>
      <c r="Z3937" s="314"/>
      <c r="AA3937" s="315"/>
      <c r="AB3937" s="315"/>
      <c r="AC3937" s="315"/>
      <c r="AD3937" s="315"/>
      <c r="AE3937" s="315"/>
      <c r="AF3937" s="315"/>
      <c r="AG3937" s="315"/>
      <c r="AH3937" s="315"/>
      <c r="AI3937" s="315"/>
      <c r="AJ3937" s="315"/>
      <c r="AK3937" s="315"/>
      <c r="AL3937" s="315"/>
      <c r="AM3937" s="95">
        <v>0</v>
      </c>
      <c r="AN3937" s="95" t="e">
        <f ca="1">IF(MengeInEEGSummieren(M3937),AM3937,0)</f>
        <v>#NAME?</v>
      </c>
      <c r="AO3937" s="95">
        <f t="shared" si="372"/>
        <v>0</v>
      </c>
      <c r="AP3937" s="95">
        <f t="shared" si="373"/>
        <v>0</v>
      </c>
      <c r="AS3937">
        <v>0</v>
      </c>
      <c r="AT3937">
        <v>0</v>
      </c>
      <c r="AU3937" t="e">
        <f t="shared" ca="1" si="374"/>
        <v>#NAME?</v>
      </c>
    </row>
    <row r="3938" spans="1:47" x14ac:dyDescent="0.15">
      <c r="A3938" s="21" t="s">
        <v>5219</v>
      </c>
      <c r="B3938" s="22" t="s">
        <v>17</v>
      </c>
      <c r="C3938" s="42"/>
      <c r="D3938" s="22" t="s">
        <v>483</v>
      </c>
      <c r="E3938" s="22"/>
      <c r="F3938" s="23">
        <v>0</v>
      </c>
      <c r="G3938" s="23">
        <v>0</v>
      </c>
      <c r="H3938" s="24">
        <f t="shared" si="369"/>
        <v>0</v>
      </c>
      <c r="I3938" s="153">
        <v>0</v>
      </c>
      <c r="J3938" s="24">
        <f t="shared" si="370"/>
        <v>0</v>
      </c>
      <c r="K3938" s="25">
        <f t="shared" si="371"/>
        <v>0</v>
      </c>
      <c r="L3938">
        <v>1</v>
      </c>
      <c r="M3938">
        <v>66125840</v>
      </c>
      <c r="N3938">
        <v>42065747</v>
      </c>
      <c r="O3938" s="52">
        <v>0</v>
      </c>
      <c r="P3938" s="52">
        <v>0</v>
      </c>
      <c r="Q3938" s="52">
        <v>0</v>
      </c>
      <c r="R3938" s="52">
        <v>0</v>
      </c>
      <c r="S3938" s="52">
        <v>0</v>
      </c>
      <c r="T3938" s="52">
        <v>0</v>
      </c>
      <c r="U3938" s="52">
        <v>0</v>
      </c>
      <c r="V3938" s="52">
        <v>0</v>
      </c>
      <c r="W3938" s="52">
        <v>0</v>
      </c>
      <c r="X3938" s="52">
        <v>0</v>
      </c>
      <c r="Y3938" s="52">
        <v>0</v>
      </c>
      <c r="Z3938" s="52">
        <v>0</v>
      </c>
      <c r="AA3938" s="25">
        <v>0</v>
      </c>
      <c r="AB3938" s="25">
        <v>0</v>
      </c>
      <c r="AC3938" s="25">
        <v>0</v>
      </c>
      <c r="AD3938" s="25">
        <v>0</v>
      </c>
      <c r="AE3938" s="25">
        <v>0</v>
      </c>
      <c r="AF3938" s="25">
        <v>0</v>
      </c>
      <c r="AG3938" s="25">
        <v>0</v>
      </c>
      <c r="AH3938" s="25">
        <v>0</v>
      </c>
      <c r="AI3938" s="25">
        <v>0</v>
      </c>
      <c r="AJ3938" s="25">
        <v>0</v>
      </c>
      <c r="AK3938" s="25">
        <v>0</v>
      </c>
      <c r="AL3938" s="25">
        <v>0</v>
      </c>
      <c r="AM3938" s="95">
        <v>0</v>
      </c>
      <c r="AN3938" s="95" t="e">
        <f ca="1">IF(MengeInEEGSummieren(M3938),AM3938,0)</f>
        <v>#NAME?</v>
      </c>
      <c r="AO3938" s="95">
        <f t="shared" si="372"/>
        <v>0</v>
      </c>
      <c r="AP3938" s="95">
        <f t="shared" si="373"/>
        <v>0</v>
      </c>
      <c r="AR3938">
        <v>1</v>
      </c>
      <c r="AS3938">
        <v>0</v>
      </c>
      <c r="AT3938">
        <v>0</v>
      </c>
      <c r="AU3938" t="e">
        <f t="shared" ca="1" si="374"/>
        <v>#NAME?</v>
      </c>
    </row>
    <row r="3939" spans="1:47" x14ac:dyDescent="0.15">
      <c r="A3939" s="307"/>
      <c r="B3939" s="308"/>
      <c r="C3939" s="309"/>
      <c r="D3939" s="308"/>
      <c r="E3939" s="308"/>
      <c r="F3939" s="310"/>
      <c r="G3939" s="310"/>
      <c r="H3939" s="311"/>
      <c r="I3939" s="312"/>
      <c r="J3939" s="311"/>
      <c r="K3939" s="313"/>
      <c r="L3939" s="66"/>
      <c r="M3939" s="66"/>
      <c r="N3939" s="66"/>
      <c r="O3939" s="314"/>
      <c r="P3939" s="314"/>
      <c r="Q3939" s="314"/>
      <c r="R3939" s="314"/>
      <c r="S3939" s="314"/>
      <c r="T3939" s="314"/>
      <c r="U3939" s="314"/>
      <c r="V3939" s="314"/>
      <c r="W3939" s="314"/>
      <c r="X3939" s="314"/>
      <c r="Y3939" s="314"/>
      <c r="Z3939" s="314"/>
      <c r="AA3939" s="315"/>
      <c r="AB3939" s="315"/>
      <c r="AC3939" s="315"/>
      <c r="AD3939" s="315"/>
      <c r="AE3939" s="315"/>
      <c r="AF3939" s="315"/>
      <c r="AG3939" s="315"/>
      <c r="AH3939" s="315"/>
      <c r="AI3939" s="315"/>
      <c r="AJ3939" s="315"/>
      <c r="AK3939" s="315"/>
      <c r="AL3939" s="315"/>
      <c r="AM3939" s="95">
        <v>0</v>
      </c>
      <c r="AN3939" s="95" t="e">
        <f ca="1">IF(MengeInEEGSummieren(M3939),AM3939,0)</f>
        <v>#NAME?</v>
      </c>
      <c r="AO3939" s="95">
        <f t="shared" si="372"/>
        <v>0</v>
      </c>
      <c r="AP3939" s="95">
        <f t="shared" si="373"/>
        <v>0</v>
      </c>
      <c r="AS3939">
        <v>0</v>
      </c>
      <c r="AT3939">
        <v>0</v>
      </c>
      <c r="AU3939" t="e">
        <f t="shared" ca="1" si="374"/>
        <v>#NAME?</v>
      </c>
    </row>
    <row r="3940" spans="1:47" x14ac:dyDescent="0.15">
      <c r="A3940" s="21" t="s">
        <v>5220</v>
      </c>
      <c r="B3940" s="22" t="s">
        <v>16</v>
      </c>
      <c r="C3940" s="42">
        <v>2001</v>
      </c>
      <c r="D3940" s="22" t="s">
        <v>5221</v>
      </c>
      <c r="E3940" s="22"/>
      <c r="F3940" s="23">
        <v>8.9499999999999993</v>
      </c>
      <c r="G3940" s="23">
        <v>8.9499999999999993</v>
      </c>
      <c r="H3940" s="24">
        <f t="shared" si="369"/>
        <v>0</v>
      </c>
      <c r="I3940" s="153">
        <v>0</v>
      </c>
      <c r="J3940" s="24">
        <f t="shared" si="370"/>
        <v>0</v>
      </c>
      <c r="K3940" s="25">
        <f t="shared" si="371"/>
        <v>0</v>
      </c>
      <c r="L3940">
        <v>0</v>
      </c>
      <c r="M3940">
        <v>32964608</v>
      </c>
      <c r="N3940">
        <v>42065747</v>
      </c>
      <c r="O3940" s="52">
        <v>0</v>
      </c>
      <c r="P3940" s="52">
        <v>0</v>
      </c>
      <c r="Q3940" s="52">
        <v>0</v>
      </c>
      <c r="R3940" s="52">
        <v>0</v>
      </c>
      <c r="S3940" s="52">
        <v>0</v>
      </c>
      <c r="T3940" s="52">
        <v>0</v>
      </c>
      <c r="U3940" s="52">
        <v>0</v>
      </c>
      <c r="V3940" s="52">
        <v>0</v>
      </c>
      <c r="W3940" s="52">
        <v>0</v>
      </c>
      <c r="X3940" s="52">
        <v>0</v>
      </c>
      <c r="Y3940" s="52">
        <v>0</v>
      </c>
      <c r="Z3940" s="52">
        <v>0</v>
      </c>
      <c r="AA3940" s="25">
        <v>0</v>
      </c>
      <c r="AB3940" s="25">
        <v>0</v>
      </c>
      <c r="AC3940" s="25">
        <v>0</v>
      </c>
      <c r="AD3940" s="25">
        <v>0</v>
      </c>
      <c r="AE3940" s="25">
        <v>0</v>
      </c>
      <c r="AF3940" s="25">
        <v>0</v>
      </c>
      <c r="AG3940" s="25">
        <v>0</v>
      </c>
      <c r="AH3940" s="25">
        <v>0</v>
      </c>
      <c r="AI3940" s="25">
        <v>0</v>
      </c>
      <c r="AJ3940" s="25">
        <v>0</v>
      </c>
      <c r="AK3940" s="25">
        <v>0</v>
      </c>
      <c r="AL3940" s="25">
        <v>0</v>
      </c>
      <c r="AM3940" s="95">
        <v>0</v>
      </c>
      <c r="AN3940" s="95" t="e">
        <f ca="1">IF(MengeInEEGSummieren(M3940),AM3940,0)</f>
        <v>#NAME?</v>
      </c>
      <c r="AO3940" s="95">
        <f t="shared" si="372"/>
        <v>0</v>
      </c>
      <c r="AP3940" s="95">
        <f t="shared" si="373"/>
        <v>0</v>
      </c>
      <c r="AS3940">
        <v>0</v>
      </c>
      <c r="AT3940">
        <v>0</v>
      </c>
      <c r="AU3940" t="e">
        <f t="shared" ca="1" si="374"/>
        <v>#NAME?</v>
      </c>
    </row>
    <row r="3941" spans="1:47" x14ac:dyDescent="0.15">
      <c r="A3941" s="21" t="s">
        <v>5222</v>
      </c>
      <c r="B3941" s="22" t="s">
        <v>16</v>
      </c>
      <c r="C3941" s="42">
        <v>2001</v>
      </c>
      <c r="D3941" s="22" t="s">
        <v>5223</v>
      </c>
      <c r="E3941" s="22"/>
      <c r="F3941" s="23">
        <v>7.16</v>
      </c>
      <c r="G3941" s="23">
        <v>7.16</v>
      </c>
      <c r="H3941" s="24">
        <f t="shared" si="369"/>
        <v>0</v>
      </c>
      <c r="I3941" s="153">
        <v>0</v>
      </c>
      <c r="J3941" s="24">
        <f t="shared" si="370"/>
        <v>0</v>
      </c>
      <c r="K3941" s="25">
        <f t="shared" si="371"/>
        <v>0</v>
      </c>
      <c r="L3941">
        <v>0</v>
      </c>
      <c r="M3941">
        <v>32964608</v>
      </c>
      <c r="N3941">
        <v>42065747</v>
      </c>
      <c r="O3941" s="52">
        <v>0</v>
      </c>
      <c r="P3941" s="52">
        <v>0</v>
      </c>
      <c r="Q3941" s="52">
        <v>0</v>
      </c>
      <c r="R3941" s="52">
        <v>0</v>
      </c>
      <c r="S3941" s="52">
        <v>0</v>
      </c>
      <c r="T3941" s="52">
        <v>0</v>
      </c>
      <c r="U3941" s="52">
        <v>0</v>
      </c>
      <c r="V3941" s="52">
        <v>0</v>
      </c>
      <c r="W3941" s="52">
        <v>0</v>
      </c>
      <c r="X3941" s="52">
        <v>0</v>
      </c>
      <c r="Y3941" s="52">
        <v>0</v>
      </c>
      <c r="Z3941" s="52">
        <v>0</v>
      </c>
      <c r="AA3941" s="25">
        <v>0</v>
      </c>
      <c r="AB3941" s="25">
        <v>0</v>
      </c>
      <c r="AC3941" s="25">
        <v>0</v>
      </c>
      <c r="AD3941" s="25">
        <v>0</v>
      </c>
      <c r="AE3941" s="25">
        <v>0</v>
      </c>
      <c r="AF3941" s="25">
        <v>0</v>
      </c>
      <c r="AG3941" s="25">
        <v>0</v>
      </c>
      <c r="AH3941" s="25">
        <v>0</v>
      </c>
      <c r="AI3941" s="25">
        <v>0</v>
      </c>
      <c r="AJ3941" s="25">
        <v>0</v>
      </c>
      <c r="AK3941" s="25">
        <v>0</v>
      </c>
      <c r="AL3941" s="25">
        <v>0</v>
      </c>
      <c r="AM3941" s="95">
        <v>0</v>
      </c>
      <c r="AN3941" s="95" t="e">
        <f ca="1">IF(MengeInEEGSummieren(M3941),AM3941,0)</f>
        <v>#NAME?</v>
      </c>
      <c r="AO3941" s="95">
        <f t="shared" si="372"/>
        <v>0</v>
      </c>
      <c r="AP3941" s="95">
        <f t="shared" si="373"/>
        <v>0</v>
      </c>
      <c r="AS3941">
        <v>0</v>
      </c>
      <c r="AT3941">
        <v>0</v>
      </c>
      <c r="AU3941" t="e">
        <f t="shared" ca="1" si="374"/>
        <v>#NAME?</v>
      </c>
    </row>
    <row r="3942" spans="1:47" x14ac:dyDescent="0.15">
      <c r="A3942" s="307"/>
      <c r="B3942" s="308"/>
      <c r="C3942" s="309"/>
      <c r="D3942" s="308"/>
      <c r="E3942" s="308"/>
      <c r="F3942" s="310"/>
      <c r="G3942" s="310"/>
      <c r="H3942" s="311"/>
      <c r="I3942" s="312"/>
      <c r="J3942" s="311"/>
      <c r="K3942" s="313"/>
      <c r="L3942" s="66"/>
      <c r="M3942" s="66"/>
      <c r="N3942" s="66"/>
      <c r="O3942" s="314"/>
      <c r="P3942" s="314"/>
      <c r="Q3942" s="314"/>
      <c r="R3942" s="314"/>
      <c r="S3942" s="314"/>
      <c r="T3942" s="314"/>
      <c r="U3942" s="314"/>
      <c r="V3942" s="314"/>
      <c r="W3942" s="314"/>
      <c r="X3942" s="314"/>
      <c r="Y3942" s="314"/>
      <c r="Z3942" s="314"/>
      <c r="AA3942" s="315"/>
      <c r="AB3942" s="315"/>
      <c r="AC3942" s="315"/>
      <c r="AD3942" s="315"/>
      <c r="AE3942" s="315"/>
      <c r="AF3942" s="315"/>
      <c r="AG3942" s="315"/>
      <c r="AH3942" s="315"/>
      <c r="AI3942" s="315"/>
      <c r="AJ3942" s="315"/>
      <c r="AK3942" s="315"/>
      <c r="AL3942" s="315"/>
      <c r="AM3942" s="95">
        <v>0</v>
      </c>
      <c r="AN3942" s="95" t="e">
        <f ca="1">IF(MengeInEEGSummieren(M3942),AM3942,0)</f>
        <v>#NAME?</v>
      </c>
      <c r="AO3942" s="95">
        <f t="shared" si="372"/>
        <v>0</v>
      </c>
      <c r="AP3942" s="95">
        <f t="shared" si="373"/>
        <v>0</v>
      </c>
      <c r="AS3942">
        <v>0</v>
      </c>
      <c r="AT3942">
        <v>0</v>
      </c>
      <c r="AU3942" t="e">
        <f t="shared" ca="1" si="374"/>
        <v>#NAME?</v>
      </c>
    </row>
    <row r="3943" spans="1:47" x14ac:dyDescent="0.15">
      <c r="A3943" s="21" t="s">
        <v>5224</v>
      </c>
      <c r="B3943" s="22" t="s">
        <v>16</v>
      </c>
      <c r="C3943" s="42">
        <v>2002</v>
      </c>
      <c r="D3943" s="22" t="s">
        <v>5221</v>
      </c>
      <c r="E3943" s="22"/>
      <c r="F3943" s="23">
        <v>8.9499999999999993</v>
      </c>
      <c r="G3943" s="23">
        <v>8.9499999999999993</v>
      </c>
      <c r="H3943" s="24">
        <f t="shared" si="369"/>
        <v>0</v>
      </c>
      <c r="I3943" s="153">
        <v>0</v>
      </c>
      <c r="J3943" s="24">
        <f t="shared" si="370"/>
        <v>0</v>
      </c>
      <c r="K3943" s="25">
        <f t="shared" si="371"/>
        <v>0</v>
      </c>
      <c r="L3943">
        <v>0</v>
      </c>
      <c r="M3943">
        <v>32964608</v>
      </c>
      <c r="N3943">
        <v>42065747</v>
      </c>
      <c r="O3943" s="52">
        <v>0</v>
      </c>
      <c r="P3943" s="52">
        <v>0</v>
      </c>
      <c r="Q3943" s="52">
        <v>0</v>
      </c>
      <c r="R3943" s="52">
        <v>0</v>
      </c>
      <c r="S3943" s="52">
        <v>0</v>
      </c>
      <c r="T3943" s="52">
        <v>0</v>
      </c>
      <c r="U3943" s="52">
        <v>0</v>
      </c>
      <c r="V3943" s="52">
        <v>0</v>
      </c>
      <c r="W3943" s="52">
        <v>0</v>
      </c>
      <c r="X3943" s="52">
        <v>0</v>
      </c>
      <c r="Y3943" s="52">
        <v>0</v>
      </c>
      <c r="Z3943" s="52">
        <v>0</v>
      </c>
      <c r="AA3943" s="25">
        <v>0</v>
      </c>
      <c r="AB3943" s="25">
        <v>0</v>
      </c>
      <c r="AC3943" s="25">
        <v>0</v>
      </c>
      <c r="AD3943" s="25">
        <v>0</v>
      </c>
      <c r="AE3943" s="25">
        <v>0</v>
      </c>
      <c r="AF3943" s="25">
        <v>0</v>
      </c>
      <c r="AG3943" s="25">
        <v>0</v>
      </c>
      <c r="AH3943" s="25">
        <v>0</v>
      </c>
      <c r="AI3943" s="25">
        <v>0</v>
      </c>
      <c r="AJ3943" s="25">
        <v>0</v>
      </c>
      <c r="AK3943" s="25">
        <v>0</v>
      </c>
      <c r="AL3943" s="25">
        <v>0</v>
      </c>
      <c r="AM3943" s="95">
        <v>0</v>
      </c>
      <c r="AN3943" s="95" t="e">
        <f ca="1">IF(MengeInEEGSummieren(M3943),AM3943,0)</f>
        <v>#NAME?</v>
      </c>
      <c r="AO3943" s="95">
        <f t="shared" si="372"/>
        <v>0</v>
      </c>
      <c r="AP3943" s="95">
        <f t="shared" si="373"/>
        <v>0</v>
      </c>
      <c r="AS3943">
        <v>0</v>
      </c>
      <c r="AT3943">
        <v>0</v>
      </c>
      <c r="AU3943" t="e">
        <f t="shared" ca="1" si="374"/>
        <v>#NAME?</v>
      </c>
    </row>
    <row r="3944" spans="1:47" x14ac:dyDescent="0.15">
      <c r="A3944" s="21" t="s">
        <v>5225</v>
      </c>
      <c r="B3944" s="22" t="s">
        <v>16</v>
      </c>
      <c r="C3944" s="42">
        <v>2002</v>
      </c>
      <c r="D3944" s="22" t="s">
        <v>5223</v>
      </c>
      <c r="E3944" s="22"/>
      <c r="F3944" s="23">
        <v>7.16</v>
      </c>
      <c r="G3944" s="23">
        <v>7.16</v>
      </c>
      <c r="H3944" s="24">
        <f t="shared" si="369"/>
        <v>0</v>
      </c>
      <c r="I3944" s="153">
        <v>0</v>
      </c>
      <c r="J3944" s="24">
        <f t="shared" si="370"/>
        <v>0</v>
      </c>
      <c r="K3944" s="25">
        <f t="shared" si="371"/>
        <v>0</v>
      </c>
      <c r="L3944">
        <v>0</v>
      </c>
      <c r="M3944">
        <v>32964608</v>
      </c>
      <c r="N3944">
        <v>42065747</v>
      </c>
      <c r="O3944" s="52">
        <v>0</v>
      </c>
      <c r="P3944" s="52">
        <v>0</v>
      </c>
      <c r="Q3944" s="52">
        <v>0</v>
      </c>
      <c r="R3944" s="52">
        <v>0</v>
      </c>
      <c r="S3944" s="52">
        <v>0</v>
      </c>
      <c r="T3944" s="52">
        <v>0</v>
      </c>
      <c r="U3944" s="52">
        <v>0</v>
      </c>
      <c r="V3944" s="52">
        <v>0</v>
      </c>
      <c r="W3944" s="52">
        <v>0</v>
      </c>
      <c r="X3944" s="52">
        <v>0</v>
      </c>
      <c r="Y3944" s="52">
        <v>0</v>
      </c>
      <c r="Z3944" s="52">
        <v>0</v>
      </c>
      <c r="AA3944" s="25">
        <v>0</v>
      </c>
      <c r="AB3944" s="25">
        <v>0</v>
      </c>
      <c r="AC3944" s="25">
        <v>0</v>
      </c>
      <c r="AD3944" s="25">
        <v>0</v>
      </c>
      <c r="AE3944" s="25">
        <v>0</v>
      </c>
      <c r="AF3944" s="25">
        <v>0</v>
      </c>
      <c r="AG3944" s="25">
        <v>0</v>
      </c>
      <c r="AH3944" s="25">
        <v>0</v>
      </c>
      <c r="AI3944" s="25">
        <v>0</v>
      </c>
      <c r="AJ3944" s="25">
        <v>0</v>
      </c>
      <c r="AK3944" s="25">
        <v>0</v>
      </c>
      <c r="AL3944" s="25">
        <v>0</v>
      </c>
      <c r="AM3944" s="95">
        <v>0</v>
      </c>
      <c r="AN3944" s="95" t="e">
        <f ca="1">IF(MengeInEEGSummieren(M3944),AM3944,0)</f>
        <v>#NAME?</v>
      </c>
      <c r="AO3944" s="95">
        <f t="shared" si="372"/>
        <v>0</v>
      </c>
      <c r="AP3944" s="95">
        <f t="shared" si="373"/>
        <v>0</v>
      </c>
      <c r="AS3944">
        <v>0</v>
      </c>
      <c r="AT3944">
        <v>0</v>
      </c>
      <c r="AU3944" t="e">
        <f t="shared" ca="1" si="374"/>
        <v>#NAME?</v>
      </c>
    </row>
    <row r="3945" spans="1:47" x14ac:dyDescent="0.15">
      <c r="A3945" s="307"/>
      <c r="B3945" s="308"/>
      <c r="C3945" s="309"/>
      <c r="D3945" s="308"/>
      <c r="E3945" s="308"/>
      <c r="F3945" s="310"/>
      <c r="G3945" s="310"/>
      <c r="H3945" s="311"/>
      <c r="I3945" s="312"/>
      <c r="J3945" s="311"/>
      <c r="K3945" s="313"/>
      <c r="L3945" s="66"/>
      <c r="M3945" s="66"/>
      <c r="N3945" s="66"/>
      <c r="O3945" s="314"/>
      <c r="P3945" s="314"/>
      <c r="Q3945" s="314"/>
      <c r="R3945" s="314"/>
      <c r="S3945" s="314"/>
      <c r="T3945" s="314"/>
      <c r="U3945" s="314"/>
      <c r="V3945" s="314"/>
      <c r="W3945" s="314"/>
      <c r="X3945" s="314"/>
      <c r="Y3945" s="314"/>
      <c r="Z3945" s="314"/>
      <c r="AA3945" s="315"/>
      <c r="AB3945" s="315"/>
      <c r="AC3945" s="315"/>
      <c r="AD3945" s="315"/>
      <c r="AE3945" s="315"/>
      <c r="AF3945" s="315"/>
      <c r="AG3945" s="315"/>
      <c r="AH3945" s="315"/>
      <c r="AI3945" s="315"/>
      <c r="AJ3945" s="315"/>
      <c r="AK3945" s="315"/>
      <c r="AL3945" s="315"/>
      <c r="AM3945" s="95">
        <v>0</v>
      </c>
      <c r="AN3945" s="95" t="e">
        <f ca="1">IF(MengeInEEGSummieren(M3945),AM3945,0)</f>
        <v>#NAME?</v>
      </c>
      <c r="AO3945" s="95">
        <f t="shared" si="372"/>
        <v>0</v>
      </c>
      <c r="AP3945" s="95">
        <f t="shared" si="373"/>
        <v>0</v>
      </c>
      <c r="AS3945">
        <v>0</v>
      </c>
      <c r="AT3945">
        <v>0</v>
      </c>
      <c r="AU3945" t="e">
        <f t="shared" ca="1" si="374"/>
        <v>#NAME?</v>
      </c>
    </row>
    <row r="3946" spans="1:47" x14ac:dyDescent="0.15">
      <c r="A3946" s="21" t="s">
        <v>5226</v>
      </c>
      <c r="B3946" s="22" t="s">
        <v>16</v>
      </c>
      <c r="C3946" s="42">
        <v>2003</v>
      </c>
      <c r="D3946" s="22" t="s">
        <v>5221</v>
      </c>
      <c r="E3946" s="22"/>
      <c r="F3946" s="23">
        <v>8.9499999999999993</v>
      </c>
      <c r="G3946" s="23">
        <v>8.9499999999999993</v>
      </c>
      <c r="H3946" s="24">
        <f t="shared" si="369"/>
        <v>0</v>
      </c>
      <c r="I3946" s="153">
        <v>0</v>
      </c>
      <c r="J3946" s="24">
        <f t="shared" si="370"/>
        <v>0</v>
      </c>
      <c r="K3946" s="25">
        <f t="shared" si="371"/>
        <v>0</v>
      </c>
      <c r="L3946">
        <v>0</v>
      </c>
      <c r="M3946">
        <v>32964608</v>
      </c>
      <c r="N3946">
        <v>42065747</v>
      </c>
      <c r="O3946" s="52">
        <v>0</v>
      </c>
      <c r="P3946" s="52">
        <v>0</v>
      </c>
      <c r="Q3946" s="52">
        <v>0</v>
      </c>
      <c r="R3946" s="52">
        <v>0</v>
      </c>
      <c r="S3946" s="52">
        <v>0</v>
      </c>
      <c r="T3946" s="52">
        <v>0</v>
      </c>
      <c r="U3946" s="52">
        <v>0</v>
      </c>
      <c r="V3946" s="52">
        <v>0</v>
      </c>
      <c r="W3946" s="52">
        <v>0</v>
      </c>
      <c r="X3946" s="52">
        <v>0</v>
      </c>
      <c r="Y3946" s="52">
        <v>0</v>
      </c>
      <c r="Z3946" s="52">
        <v>0</v>
      </c>
      <c r="AA3946" s="25">
        <v>0</v>
      </c>
      <c r="AB3946" s="25">
        <v>0</v>
      </c>
      <c r="AC3946" s="25">
        <v>0</v>
      </c>
      <c r="AD3946" s="25">
        <v>0</v>
      </c>
      <c r="AE3946" s="25">
        <v>0</v>
      </c>
      <c r="AF3946" s="25">
        <v>0</v>
      </c>
      <c r="AG3946" s="25">
        <v>0</v>
      </c>
      <c r="AH3946" s="25">
        <v>0</v>
      </c>
      <c r="AI3946" s="25">
        <v>0</v>
      </c>
      <c r="AJ3946" s="25">
        <v>0</v>
      </c>
      <c r="AK3946" s="25">
        <v>0</v>
      </c>
      <c r="AL3946" s="25">
        <v>0</v>
      </c>
      <c r="AM3946" s="95">
        <v>0</v>
      </c>
      <c r="AN3946" s="95" t="e">
        <f ca="1">IF(MengeInEEGSummieren(M3946),AM3946,0)</f>
        <v>#NAME?</v>
      </c>
      <c r="AO3946" s="95">
        <f t="shared" si="372"/>
        <v>0</v>
      </c>
      <c r="AP3946" s="95">
        <f t="shared" si="373"/>
        <v>0</v>
      </c>
      <c r="AS3946">
        <v>0</v>
      </c>
      <c r="AT3946">
        <v>0</v>
      </c>
      <c r="AU3946" t="e">
        <f t="shared" ca="1" si="374"/>
        <v>#NAME?</v>
      </c>
    </row>
    <row r="3947" spans="1:47" x14ac:dyDescent="0.15">
      <c r="A3947" s="21" t="s">
        <v>5227</v>
      </c>
      <c r="B3947" s="22" t="s">
        <v>16</v>
      </c>
      <c r="C3947" s="42">
        <v>2003</v>
      </c>
      <c r="D3947" s="22" t="s">
        <v>5223</v>
      </c>
      <c r="E3947" s="22"/>
      <c r="F3947" s="23">
        <v>7.16</v>
      </c>
      <c r="G3947" s="23">
        <v>7.16</v>
      </c>
      <c r="H3947" s="24">
        <f t="shared" si="369"/>
        <v>0</v>
      </c>
      <c r="I3947" s="153">
        <v>0</v>
      </c>
      <c r="J3947" s="24">
        <f t="shared" si="370"/>
        <v>0</v>
      </c>
      <c r="K3947" s="25">
        <f t="shared" si="371"/>
        <v>0</v>
      </c>
      <c r="L3947">
        <v>0</v>
      </c>
      <c r="M3947">
        <v>32964608</v>
      </c>
      <c r="N3947">
        <v>42065747</v>
      </c>
      <c r="O3947" s="52">
        <v>0</v>
      </c>
      <c r="P3947" s="52">
        <v>0</v>
      </c>
      <c r="Q3947" s="52">
        <v>0</v>
      </c>
      <c r="R3947" s="52">
        <v>0</v>
      </c>
      <c r="S3947" s="52">
        <v>0</v>
      </c>
      <c r="T3947" s="52">
        <v>0</v>
      </c>
      <c r="U3947" s="52">
        <v>0</v>
      </c>
      <c r="V3947" s="52">
        <v>0</v>
      </c>
      <c r="W3947" s="52">
        <v>0</v>
      </c>
      <c r="X3947" s="52">
        <v>0</v>
      </c>
      <c r="Y3947" s="52">
        <v>0</v>
      </c>
      <c r="Z3947" s="52">
        <v>0</v>
      </c>
      <c r="AA3947" s="25">
        <v>0</v>
      </c>
      <c r="AB3947" s="25">
        <v>0</v>
      </c>
      <c r="AC3947" s="25">
        <v>0</v>
      </c>
      <c r="AD3947" s="25">
        <v>0</v>
      </c>
      <c r="AE3947" s="25">
        <v>0</v>
      </c>
      <c r="AF3947" s="25">
        <v>0</v>
      </c>
      <c r="AG3947" s="25">
        <v>0</v>
      </c>
      <c r="AH3947" s="25">
        <v>0</v>
      </c>
      <c r="AI3947" s="25">
        <v>0</v>
      </c>
      <c r="AJ3947" s="25">
        <v>0</v>
      </c>
      <c r="AK3947" s="25">
        <v>0</v>
      </c>
      <c r="AL3947" s="25">
        <v>0</v>
      </c>
      <c r="AM3947" s="95">
        <v>0</v>
      </c>
      <c r="AN3947" s="95" t="e">
        <f ca="1">IF(MengeInEEGSummieren(M3947),AM3947,0)</f>
        <v>#NAME?</v>
      </c>
      <c r="AO3947" s="95">
        <f t="shared" si="372"/>
        <v>0</v>
      </c>
      <c r="AP3947" s="95">
        <f t="shared" si="373"/>
        <v>0</v>
      </c>
      <c r="AS3947">
        <v>0</v>
      </c>
      <c r="AT3947">
        <v>0</v>
      </c>
      <c r="AU3947" t="e">
        <f t="shared" ca="1" si="374"/>
        <v>#NAME?</v>
      </c>
    </row>
    <row r="3948" spans="1:47" x14ac:dyDescent="0.15">
      <c r="A3948" s="307"/>
      <c r="B3948" s="308"/>
      <c r="C3948" s="309"/>
      <c r="D3948" s="308"/>
      <c r="E3948" s="308"/>
      <c r="F3948" s="310"/>
      <c r="G3948" s="310"/>
      <c r="H3948" s="311"/>
      <c r="I3948" s="312"/>
      <c r="J3948" s="311"/>
      <c r="K3948" s="313"/>
      <c r="L3948" s="66"/>
      <c r="M3948" s="66"/>
      <c r="N3948" s="66"/>
      <c r="O3948" s="314"/>
      <c r="P3948" s="314"/>
      <c r="Q3948" s="314"/>
      <c r="R3948" s="314"/>
      <c r="S3948" s="314"/>
      <c r="T3948" s="314"/>
      <c r="U3948" s="314"/>
      <c r="V3948" s="314"/>
      <c r="W3948" s="314"/>
      <c r="X3948" s="314"/>
      <c r="Y3948" s="314"/>
      <c r="Z3948" s="314"/>
      <c r="AA3948" s="315"/>
      <c r="AB3948" s="315"/>
      <c r="AC3948" s="315"/>
      <c r="AD3948" s="315"/>
      <c r="AE3948" s="315"/>
      <c r="AF3948" s="315"/>
      <c r="AG3948" s="315"/>
      <c r="AH3948" s="315"/>
      <c r="AI3948" s="315"/>
      <c r="AJ3948" s="315"/>
      <c r="AK3948" s="315"/>
      <c r="AL3948" s="315"/>
      <c r="AM3948" s="95">
        <v>0</v>
      </c>
      <c r="AN3948" s="95" t="e">
        <f ca="1">IF(MengeInEEGSummieren(M3948),AM3948,0)</f>
        <v>#NAME?</v>
      </c>
      <c r="AO3948" s="95">
        <f t="shared" si="372"/>
        <v>0</v>
      </c>
      <c r="AP3948" s="95">
        <f t="shared" si="373"/>
        <v>0</v>
      </c>
      <c r="AS3948">
        <v>0</v>
      </c>
      <c r="AT3948">
        <v>0</v>
      </c>
      <c r="AU3948" t="e">
        <f t="shared" ca="1" si="374"/>
        <v>#NAME?</v>
      </c>
    </row>
    <row r="3949" spans="1:47" x14ac:dyDescent="0.15">
      <c r="A3949" s="21" t="s">
        <v>5228</v>
      </c>
      <c r="B3949" s="22" t="s">
        <v>16</v>
      </c>
      <c r="C3949" s="42">
        <v>2004</v>
      </c>
      <c r="D3949" s="22" t="s">
        <v>5221</v>
      </c>
      <c r="E3949" s="22"/>
      <c r="F3949" s="23">
        <v>8.9499999999999993</v>
      </c>
      <c r="G3949" s="23">
        <v>8.9499999999999993</v>
      </c>
      <c r="H3949" s="24">
        <f t="shared" si="369"/>
        <v>0</v>
      </c>
      <c r="I3949" s="153">
        <v>0</v>
      </c>
      <c r="J3949" s="24">
        <f t="shared" si="370"/>
        <v>0</v>
      </c>
      <c r="K3949" s="25">
        <f t="shared" si="371"/>
        <v>0</v>
      </c>
      <c r="L3949">
        <v>0</v>
      </c>
      <c r="M3949">
        <v>32964608</v>
      </c>
      <c r="N3949">
        <v>42065747</v>
      </c>
      <c r="O3949" s="52">
        <v>0</v>
      </c>
      <c r="P3949" s="52">
        <v>0</v>
      </c>
      <c r="Q3949" s="52">
        <v>0</v>
      </c>
      <c r="R3949" s="52">
        <v>0</v>
      </c>
      <c r="S3949" s="52">
        <v>0</v>
      </c>
      <c r="T3949" s="52">
        <v>0</v>
      </c>
      <c r="U3949" s="52">
        <v>0</v>
      </c>
      <c r="V3949" s="52">
        <v>0</v>
      </c>
      <c r="W3949" s="52">
        <v>0</v>
      </c>
      <c r="X3949" s="52">
        <v>0</v>
      </c>
      <c r="Y3949" s="52">
        <v>0</v>
      </c>
      <c r="Z3949" s="52">
        <v>0</v>
      </c>
      <c r="AA3949" s="25">
        <v>0</v>
      </c>
      <c r="AB3949" s="25">
        <v>0</v>
      </c>
      <c r="AC3949" s="25">
        <v>0</v>
      </c>
      <c r="AD3949" s="25">
        <v>0</v>
      </c>
      <c r="AE3949" s="25">
        <v>0</v>
      </c>
      <c r="AF3949" s="25">
        <v>0</v>
      </c>
      <c r="AG3949" s="25">
        <v>0</v>
      </c>
      <c r="AH3949" s="25">
        <v>0</v>
      </c>
      <c r="AI3949" s="25">
        <v>0</v>
      </c>
      <c r="AJ3949" s="25">
        <v>0</v>
      </c>
      <c r="AK3949" s="25">
        <v>0</v>
      </c>
      <c r="AL3949" s="25">
        <v>0</v>
      </c>
      <c r="AM3949" s="95">
        <v>0</v>
      </c>
      <c r="AN3949" s="95" t="e">
        <f ca="1">IF(MengeInEEGSummieren(M3949),AM3949,0)</f>
        <v>#NAME?</v>
      </c>
      <c r="AO3949" s="95">
        <f t="shared" si="372"/>
        <v>0</v>
      </c>
      <c r="AP3949" s="95">
        <f t="shared" si="373"/>
        <v>0</v>
      </c>
      <c r="AS3949">
        <v>0</v>
      </c>
      <c r="AT3949">
        <v>0</v>
      </c>
      <c r="AU3949" t="e">
        <f t="shared" ca="1" si="374"/>
        <v>#NAME?</v>
      </c>
    </row>
    <row r="3950" spans="1:47" x14ac:dyDescent="0.15">
      <c r="A3950" s="21" t="s">
        <v>5229</v>
      </c>
      <c r="B3950" s="22" t="s">
        <v>16</v>
      </c>
      <c r="C3950" s="42">
        <v>2004</v>
      </c>
      <c r="D3950" s="22" t="s">
        <v>5223</v>
      </c>
      <c r="E3950" s="22"/>
      <c r="F3950" s="23">
        <v>7.16</v>
      </c>
      <c r="G3950" s="23">
        <v>7.16</v>
      </c>
      <c r="H3950" s="24">
        <f t="shared" si="369"/>
        <v>0</v>
      </c>
      <c r="I3950" s="153">
        <v>0</v>
      </c>
      <c r="J3950" s="24">
        <f t="shared" si="370"/>
        <v>0</v>
      </c>
      <c r="K3950" s="25">
        <f t="shared" si="371"/>
        <v>0</v>
      </c>
      <c r="L3950">
        <v>0</v>
      </c>
      <c r="M3950">
        <v>32964608</v>
      </c>
      <c r="N3950">
        <v>42065747</v>
      </c>
      <c r="O3950" s="52">
        <v>0</v>
      </c>
      <c r="P3950" s="52">
        <v>0</v>
      </c>
      <c r="Q3950" s="52">
        <v>0</v>
      </c>
      <c r="R3950" s="52">
        <v>0</v>
      </c>
      <c r="S3950" s="52">
        <v>0</v>
      </c>
      <c r="T3950" s="52">
        <v>0</v>
      </c>
      <c r="U3950" s="52">
        <v>0</v>
      </c>
      <c r="V3950" s="52">
        <v>0</v>
      </c>
      <c r="W3950" s="52">
        <v>0</v>
      </c>
      <c r="X3950" s="52">
        <v>0</v>
      </c>
      <c r="Y3950" s="52">
        <v>0</v>
      </c>
      <c r="Z3950" s="52">
        <v>0</v>
      </c>
      <c r="AA3950" s="25">
        <v>0</v>
      </c>
      <c r="AB3950" s="25">
        <v>0</v>
      </c>
      <c r="AC3950" s="25">
        <v>0</v>
      </c>
      <c r="AD3950" s="25">
        <v>0</v>
      </c>
      <c r="AE3950" s="25">
        <v>0</v>
      </c>
      <c r="AF3950" s="25">
        <v>0</v>
      </c>
      <c r="AG3950" s="25">
        <v>0</v>
      </c>
      <c r="AH3950" s="25">
        <v>0</v>
      </c>
      <c r="AI3950" s="25">
        <v>0</v>
      </c>
      <c r="AJ3950" s="25">
        <v>0</v>
      </c>
      <c r="AK3950" s="25">
        <v>0</v>
      </c>
      <c r="AL3950" s="25">
        <v>0</v>
      </c>
      <c r="AM3950" s="95">
        <v>0</v>
      </c>
      <c r="AN3950" s="95" t="e">
        <f ca="1">IF(MengeInEEGSummieren(M3950),AM3950,0)</f>
        <v>#NAME?</v>
      </c>
      <c r="AO3950" s="95">
        <f t="shared" si="372"/>
        <v>0</v>
      </c>
      <c r="AP3950" s="95">
        <f t="shared" si="373"/>
        <v>0</v>
      </c>
      <c r="AS3950">
        <v>0</v>
      </c>
      <c r="AT3950">
        <v>0</v>
      </c>
      <c r="AU3950" t="e">
        <f t="shared" ca="1" si="374"/>
        <v>#NAME?</v>
      </c>
    </row>
    <row r="3951" spans="1:47" x14ac:dyDescent="0.15">
      <c r="A3951" s="307"/>
      <c r="B3951" s="308"/>
      <c r="C3951" s="309"/>
      <c r="D3951" s="308"/>
      <c r="E3951" s="308"/>
      <c r="F3951" s="310"/>
      <c r="G3951" s="310"/>
      <c r="H3951" s="311"/>
      <c r="I3951" s="312"/>
      <c r="J3951" s="311"/>
      <c r="K3951" s="313"/>
      <c r="L3951" s="66"/>
      <c r="M3951" s="66"/>
      <c r="N3951" s="66"/>
      <c r="O3951" s="314"/>
      <c r="P3951" s="314"/>
      <c r="Q3951" s="314"/>
      <c r="R3951" s="314"/>
      <c r="S3951" s="314"/>
      <c r="T3951" s="314"/>
      <c r="U3951" s="314"/>
      <c r="V3951" s="314"/>
      <c r="W3951" s="314"/>
      <c r="X3951" s="314"/>
      <c r="Y3951" s="314"/>
      <c r="Z3951" s="314"/>
      <c r="AA3951" s="315"/>
      <c r="AB3951" s="315"/>
      <c r="AC3951" s="315"/>
      <c r="AD3951" s="315"/>
      <c r="AE3951" s="315"/>
      <c r="AF3951" s="315"/>
      <c r="AG3951" s="315"/>
      <c r="AH3951" s="315"/>
      <c r="AI3951" s="315"/>
      <c r="AJ3951" s="315"/>
      <c r="AK3951" s="315"/>
      <c r="AL3951" s="315"/>
      <c r="AM3951" s="95">
        <v>0</v>
      </c>
      <c r="AN3951" s="95" t="e">
        <f ca="1">IF(MengeInEEGSummieren(M3951),AM3951,0)</f>
        <v>#NAME?</v>
      </c>
      <c r="AO3951" s="95">
        <f t="shared" si="372"/>
        <v>0</v>
      </c>
      <c r="AP3951" s="95">
        <f t="shared" si="373"/>
        <v>0</v>
      </c>
      <c r="AS3951">
        <v>0</v>
      </c>
      <c r="AT3951">
        <v>0</v>
      </c>
      <c r="AU3951" t="e">
        <f t="shared" ca="1" si="374"/>
        <v>#NAME?</v>
      </c>
    </row>
    <row r="3952" spans="1:47" x14ac:dyDescent="0.15">
      <c r="A3952" s="21" t="s">
        <v>5230</v>
      </c>
      <c r="B3952" s="22" t="s">
        <v>16</v>
      </c>
      <c r="C3952" s="42">
        <v>2004</v>
      </c>
      <c r="D3952" s="22" t="s">
        <v>5231</v>
      </c>
      <c r="E3952" s="22"/>
      <c r="F3952" s="23">
        <v>19</v>
      </c>
      <c r="G3952" s="23">
        <v>19</v>
      </c>
      <c r="H3952" s="24">
        <f t="shared" si="369"/>
        <v>0</v>
      </c>
      <c r="I3952" s="153">
        <v>0</v>
      </c>
      <c r="J3952" s="24">
        <f t="shared" si="370"/>
        <v>0</v>
      </c>
      <c r="K3952" s="25">
        <f t="shared" si="371"/>
        <v>0</v>
      </c>
      <c r="L3952">
        <v>0</v>
      </c>
      <c r="M3952">
        <v>32964608</v>
      </c>
      <c r="N3952">
        <v>42065747</v>
      </c>
      <c r="O3952" s="52">
        <v>0</v>
      </c>
      <c r="P3952" s="52">
        <v>0</v>
      </c>
      <c r="Q3952" s="52">
        <v>0</v>
      </c>
      <c r="R3952" s="52">
        <v>0</v>
      </c>
      <c r="S3952" s="52">
        <v>0</v>
      </c>
      <c r="T3952" s="52">
        <v>0</v>
      </c>
      <c r="U3952" s="52">
        <v>0</v>
      </c>
      <c r="V3952" s="52">
        <v>0</v>
      </c>
      <c r="W3952" s="52">
        <v>0</v>
      </c>
      <c r="X3952" s="52">
        <v>0</v>
      </c>
      <c r="Y3952" s="52">
        <v>0</v>
      </c>
      <c r="Z3952" s="52">
        <v>0</v>
      </c>
      <c r="AA3952" s="25">
        <v>0</v>
      </c>
      <c r="AB3952" s="25">
        <v>0</v>
      </c>
      <c r="AC3952" s="25">
        <v>0</v>
      </c>
      <c r="AD3952" s="25">
        <v>0</v>
      </c>
      <c r="AE3952" s="25">
        <v>0</v>
      </c>
      <c r="AF3952" s="25">
        <v>0</v>
      </c>
      <c r="AG3952" s="25">
        <v>0</v>
      </c>
      <c r="AH3952" s="25">
        <v>0</v>
      </c>
      <c r="AI3952" s="25">
        <v>0</v>
      </c>
      <c r="AJ3952" s="25">
        <v>0</v>
      </c>
      <c r="AK3952" s="25">
        <v>0</v>
      </c>
      <c r="AL3952" s="25">
        <v>0</v>
      </c>
      <c r="AM3952" s="95">
        <v>0</v>
      </c>
      <c r="AN3952" s="95" t="e">
        <f ca="1">IF(MengeInEEGSummieren(M3952),AM3952,0)</f>
        <v>#NAME?</v>
      </c>
      <c r="AO3952" s="95">
        <f t="shared" si="372"/>
        <v>0</v>
      </c>
      <c r="AP3952" s="95">
        <f t="shared" si="373"/>
        <v>0</v>
      </c>
      <c r="AS3952">
        <v>0</v>
      </c>
      <c r="AT3952">
        <v>0</v>
      </c>
      <c r="AU3952" t="e">
        <f t="shared" ca="1" si="374"/>
        <v>#NAME?</v>
      </c>
    </row>
    <row r="3953" spans="1:47" x14ac:dyDescent="0.15">
      <c r="A3953" s="21" t="s">
        <v>5232</v>
      </c>
      <c r="B3953" s="22" t="s">
        <v>16</v>
      </c>
      <c r="C3953" s="42">
        <v>2004</v>
      </c>
      <c r="D3953" s="22" t="s">
        <v>343</v>
      </c>
      <c r="E3953" s="22"/>
      <c r="F3953" s="23">
        <v>18</v>
      </c>
      <c r="G3953" s="23">
        <v>18</v>
      </c>
      <c r="H3953" s="24">
        <f t="shared" si="369"/>
        <v>0</v>
      </c>
      <c r="I3953" s="153">
        <v>0</v>
      </c>
      <c r="J3953" s="24">
        <f t="shared" si="370"/>
        <v>0</v>
      </c>
      <c r="K3953" s="25">
        <f t="shared" si="371"/>
        <v>0</v>
      </c>
      <c r="L3953">
        <v>0</v>
      </c>
      <c r="M3953">
        <v>32964608</v>
      </c>
      <c r="N3953">
        <v>42065747</v>
      </c>
      <c r="O3953" s="52">
        <v>0</v>
      </c>
      <c r="P3953" s="52">
        <v>0</v>
      </c>
      <c r="Q3953" s="52">
        <v>0</v>
      </c>
      <c r="R3953" s="52">
        <v>0</v>
      </c>
      <c r="S3953" s="52">
        <v>0</v>
      </c>
      <c r="T3953" s="52">
        <v>0</v>
      </c>
      <c r="U3953" s="52">
        <v>0</v>
      </c>
      <c r="V3953" s="52">
        <v>0</v>
      </c>
      <c r="W3953" s="52">
        <v>0</v>
      </c>
      <c r="X3953" s="52">
        <v>0</v>
      </c>
      <c r="Y3953" s="52">
        <v>0</v>
      </c>
      <c r="Z3953" s="52">
        <v>0</v>
      </c>
      <c r="AA3953" s="25">
        <v>0</v>
      </c>
      <c r="AB3953" s="25">
        <v>0</v>
      </c>
      <c r="AC3953" s="25">
        <v>0</v>
      </c>
      <c r="AD3953" s="25">
        <v>0</v>
      </c>
      <c r="AE3953" s="25">
        <v>0</v>
      </c>
      <c r="AF3953" s="25">
        <v>0</v>
      </c>
      <c r="AG3953" s="25">
        <v>0</v>
      </c>
      <c r="AH3953" s="25">
        <v>0</v>
      </c>
      <c r="AI3953" s="25">
        <v>0</v>
      </c>
      <c r="AJ3953" s="25">
        <v>0</v>
      </c>
      <c r="AK3953" s="25">
        <v>0</v>
      </c>
      <c r="AL3953" s="25">
        <v>0</v>
      </c>
      <c r="AM3953" s="95">
        <v>0</v>
      </c>
      <c r="AN3953" s="95" t="e">
        <f ca="1">IF(MengeInEEGSummieren(M3953),AM3953,0)</f>
        <v>#NAME?</v>
      </c>
      <c r="AO3953" s="95">
        <f t="shared" si="372"/>
        <v>0</v>
      </c>
      <c r="AP3953" s="95">
        <f t="shared" si="373"/>
        <v>0</v>
      </c>
      <c r="AS3953">
        <v>0</v>
      </c>
      <c r="AT3953">
        <v>0</v>
      </c>
      <c r="AU3953" t="e">
        <f t="shared" ca="1" si="374"/>
        <v>#NAME?</v>
      </c>
    </row>
    <row r="3954" spans="1:47" x14ac:dyDescent="0.15">
      <c r="A3954" s="21" t="s">
        <v>5233</v>
      </c>
      <c r="B3954" s="22" t="s">
        <v>16</v>
      </c>
      <c r="C3954" s="42">
        <v>2004</v>
      </c>
      <c r="D3954" s="22" t="s">
        <v>345</v>
      </c>
      <c r="E3954" s="22"/>
      <c r="F3954" s="23">
        <v>12.95</v>
      </c>
      <c r="G3954" s="23">
        <v>12.95</v>
      </c>
      <c r="H3954" s="24">
        <f t="shared" si="369"/>
        <v>0</v>
      </c>
      <c r="I3954" s="153">
        <v>0</v>
      </c>
      <c r="J3954" s="24">
        <f t="shared" si="370"/>
        <v>0</v>
      </c>
      <c r="K3954" s="25">
        <f t="shared" si="371"/>
        <v>0</v>
      </c>
      <c r="L3954">
        <v>0</v>
      </c>
      <c r="M3954">
        <v>32964608</v>
      </c>
      <c r="N3954">
        <v>42065747</v>
      </c>
      <c r="O3954" s="52">
        <v>0</v>
      </c>
      <c r="P3954" s="52">
        <v>0</v>
      </c>
      <c r="Q3954" s="52">
        <v>0</v>
      </c>
      <c r="R3954" s="52">
        <v>0</v>
      </c>
      <c r="S3954" s="52">
        <v>0</v>
      </c>
      <c r="T3954" s="52">
        <v>0</v>
      </c>
      <c r="U3954" s="52">
        <v>0</v>
      </c>
      <c r="V3954" s="52">
        <v>0</v>
      </c>
      <c r="W3954" s="52">
        <v>0</v>
      </c>
      <c r="X3954" s="52">
        <v>0</v>
      </c>
      <c r="Y3954" s="52">
        <v>0</v>
      </c>
      <c r="Z3954" s="52">
        <v>0</v>
      </c>
      <c r="AA3954" s="25">
        <v>0</v>
      </c>
      <c r="AB3954" s="25">
        <v>0</v>
      </c>
      <c r="AC3954" s="25">
        <v>0</v>
      </c>
      <c r="AD3954" s="25">
        <v>0</v>
      </c>
      <c r="AE3954" s="25">
        <v>0</v>
      </c>
      <c r="AF3954" s="25">
        <v>0</v>
      </c>
      <c r="AG3954" s="25">
        <v>0</v>
      </c>
      <c r="AH3954" s="25">
        <v>0</v>
      </c>
      <c r="AI3954" s="25">
        <v>0</v>
      </c>
      <c r="AJ3954" s="25">
        <v>0</v>
      </c>
      <c r="AK3954" s="25">
        <v>0</v>
      </c>
      <c r="AL3954" s="25">
        <v>0</v>
      </c>
      <c r="AM3954" s="95">
        <v>0</v>
      </c>
      <c r="AN3954" s="95" t="e">
        <f ca="1">IF(MengeInEEGSummieren(M3954),AM3954,0)</f>
        <v>#NAME?</v>
      </c>
      <c r="AO3954" s="95">
        <f t="shared" si="372"/>
        <v>0</v>
      </c>
      <c r="AP3954" s="95">
        <f t="shared" si="373"/>
        <v>0</v>
      </c>
      <c r="AS3954">
        <v>0</v>
      </c>
      <c r="AT3954">
        <v>0</v>
      </c>
      <c r="AU3954" t="e">
        <f t="shared" ca="1" si="374"/>
        <v>#NAME?</v>
      </c>
    </row>
    <row r="3955" spans="1:47" x14ac:dyDescent="0.15">
      <c r="A3955" s="21" t="s">
        <v>5234</v>
      </c>
      <c r="B3955" s="22" t="s">
        <v>16</v>
      </c>
      <c r="C3955" s="42">
        <v>2004</v>
      </c>
      <c r="D3955" s="22" t="s">
        <v>5235</v>
      </c>
      <c r="E3955" s="22"/>
      <c r="F3955" s="23">
        <v>11.16</v>
      </c>
      <c r="G3955" s="23">
        <v>11.16</v>
      </c>
      <c r="H3955" s="24">
        <f t="shared" si="369"/>
        <v>0</v>
      </c>
      <c r="I3955" s="153">
        <v>0</v>
      </c>
      <c r="J3955" s="24">
        <f t="shared" si="370"/>
        <v>0</v>
      </c>
      <c r="K3955" s="25">
        <f t="shared" si="371"/>
        <v>0</v>
      </c>
      <c r="L3955">
        <v>0</v>
      </c>
      <c r="M3955">
        <v>32964608</v>
      </c>
      <c r="N3955">
        <v>42065747</v>
      </c>
      <c r="O3955" s="52">
        <v>0</v>
      </c>
      <c r="P3955" s="52">
        <v>0</v>
      </c>
      <c r="Q3955" s="52">
        <v>0</v>
      </c>
      <c r="R3955" s="52">
        <v>0</v>
      </c>
      <c r="S3955" s="52">
        <v>0</v>
      </c>
      <c r="T3955" s="52">
        <v>0</v>
      </c>
      <c r="U3955" s="52">
        <v>0</v>
      </c>
      <c r="V3955" s="52">
        <v>0</v>
      </c>
      <c r="W3955" s="52">
        <v>0</v>
      </c>
      <c r="X3955" s="52">
        <v>0</v>
      </c>
      <c r="Y3955" s="52">
        <v>0</v>
      </c>
      <c r="Z3955" s="52">
        <v>0</v>
      </c>
      <c r="AA3955" s="25">
        <v>0</v>
      </c>
      <c r="AB3955" s="25">
        <v>0</v>
      </c>
      <c r="AC3955" s="25">
        <v>0</v>
      </c>
      <c r="AD3955" s="25">
        <v>0</v>
      </c>
      <c r="AE3955" s="25">
        <v>0</v>
      </c>
      <c r="AF3955" s="25">
        <v>0</v>
      </c>
      <c r="AG3955" s="25">
        <v>0</v>
      </c>
      <c r="AH3955" s="25">
        <v>0</v>
      </c>
      <c r="AI3955" s="25">
        <v>0</v>
      </c>
      <c r="AJ3955" s="25">
        <v>0</v>
      </c>
      <c r="AK3955" s="25">
        <v>0</v>
      </c>
      <c r="AL3955" s="25">
        <v>0</v>
      </c>
      <c r="AM3955" s="95">
        <v>0</v>
      </c>
      <c r="AN3955" s="95" t="e">
        <f ca="1">IF(MengeInEEGSummieren(M3955),AM3955,0)</f>
        <v>#NAME?</v>
      </c>
      <c r="AO3955" s="95">
        <f t="shared" si="372"/>
        <v>0</v>
      </c>
      <c r="AP3955" s="95">
        <f t="shared" si="373"/>
        <v>0</v>
      </c>
      <c r="AS3955">
        <v>0</v>
      </c>
      <c r="AT3955">
        <v>0</v>
      </c>
      <c r="AU3955" t="e">
        <f t="shared" ca="1" si="374"/>
        <v>#NAME?</v>
      </c>
    </row>
    <row r="3956" spans="1:47" x14ac:dyDescent="0.15">
      <c r="A3956" s="21" t="s">
        <v>5236</v>
      </c>
      <c r="B3956" s="22" t="s">
        <v>16</v>
      </c>
      <c r="C3956" s="42">
        <v>2004</v>
      </c>
      <c r="D3956" s="22" t="s">
        <v>5237</v>
      </c>
      <c r="E3956" s="22"/>
      <c r="F3956" s="23">
        <v>23</v>
      </c>
      <c r="G3956" s="23">
        <v>23</v>
      </c>
      <c r="H3956" s="24">
        <f t="shared" si="369"/>
        <v>0</v>
      </c>
      <c r="I3956" s="153">
        <v>0</v>
      </c>
      <c r="J3956" s="24">
        <f t="shared" si="370"/>
        <v>0</v>
      </c>
      <c r="K3956" s="25">
        <f t="shared" si="371"/>
        <v>0</v>
      </c>
      <c r="L3956">
        <v>0</v>
      </c>
      <c r="M3956">
        <v>32964608</v>
      </c>
      <c r="N3956">
        <v>42065747</v>
      </c>
      <c r="O3956" s="52">
        <v>0</v>
      </c>
      <c r="P3956" s="52">
        <v>0</v>
      </c>
      <c r="Q3956" s="52">
        <v>0</v>
      </c>
      <c r="R3956" s="52">
        <v>0</v>
      </c>
      <c r="S3956" s="52">
        <v>0</v>
      </c>
      <c r="T3956" s="52">
        <v>0</v>
      </c>
      <c r="U3956" s="52">
        <v>0</v>
      </c>
      <c r="V3956" s="52">
        <v>0</v>
      </c>
      <c r="W3956" s="52">
        <v>0</v>
      </c>
      <c r="X3956" s="52">
        <v>0</v>
      </c>
      <c r="Y3956" s="52">
        <v>0</v>
      </c>
      <c r="Z3956" s="52">
        <v>0</v>
      </c>
      <c r="AA3956" s="25">
        <v>0</v>
      </c>
      <c r="AB3956" s="25">
        <v>0</v>
      </c>
      <c r="AC3956" s="25">
        <v>0</v>
      </c>
      <c r="AD3956" s="25">
        <v>0</v>
      </c>
      <c r="AE3956" s="25">
        <v>0</v>
      </c>
      <c r="AF3956" s="25">
        <v>0</v>
      </c>
      <c r="AG3956" s="25">
        <v>0</v>
      </c>
      <c r="AH3956" s="25">
        <v>0</v>
      </c>
      <c r="AI3956" s="25">
        <v>0</v>
      </c>
      <c r="AJ3956" s="25">
        <v>0</v>
      </c>
      <c r="AK3956" s="25">
        <v>0</v>
      </c>
      <c r="AL3956" s="25">
        <v>0</v>
      </c>
      <c r="AM3956" s="95">
        <v>0</v>
      </c>
      <c r="AN3956" s="95" t="e">
        <f ca="1">IF(MengeInEEGSummieren(M3956),AM3956,0)</f>
        <v>#NAME?</v>
      </c>
      <c r="AO3956" s="95">
        <f t="shared" si="372"/>
        <v>0</v>
      </c>
      <c r="AP3956" s="95">
        <f t="shared" si="373"/>
        <v>0</v>
      </c>
      <c r="AS3956">
        <v>0</v>
      </c>
      <c r="AT3956">
        <v>0</v>
      </c>
      <c r="AU3956" t="e">
        <f t="shared" ca="1" si="374"/>
        <v>#NAME?</v>
      </c>
    </row>
    <row r="3957" spans="1:47" x14ac:dyDescent="0.15">
      <c r="A3957" s="21" t="s">
        <v>5238</v>
      </c>
      <c r="B3957" s="22" t="s">
        <v>16</v>
      </c>
      <c r="C3957" s="42">
        <v>2004</v>
      </c>
      <c r="D3957" s="22" t="s">
        <v>5239</v>
      </c>
      <c r="E3957" s="22"/>
      <c r="F3957" s="23">
        <v>22</v>
      </c>
      <c r="G3957" s="23">
        <v>22</v>
      </c>
      <c r="H3957" s="24">
        <f t="shared" si="369"/>
        <v>0</v>
      </c>
      <c r="I3957" s="153">
        <v>0</v>
      </c>
      <c r="J3957" s="24">
        <f t="shared" si="370"/>
        <v>0</v>
      </c>
      <c r="K3957" s="25">
        <f t="shared" si="371"/>
        <v>0</v>
      </c>
      <c r="L3957">
        <v>0</v>
      </c>
      <c r="M3957">
        <v>32964608</v>
      </c>
      <c r="N3957">
        <v>42065747</v>
      </c>
      <c r="O3957" s="52">
        <v>0</v>
      </c>
      <c r="P3957" s="52">
        <v>0</v>
      </c>
      <c r="Q3957" s="52">
        <v>0</v>
      </c>
      <c r="R3957" s="52">
        <v>0</v>
      </c>
      <c r="S3957" s="52">
        <v>0</v>
      </c>
      <c r="T3957" s="52">
        <v>0</v>
      </c>
      <c r="U3957" s="52">
        <v>0</v>
      </c>
      <c r="V3957" s="52">
        <v>0</v>
      </c>
      <c r="W3957" s="52">
        <v>0</v>
      </c>
      <c r="X3957" s="52">
        <v>0</v>
      </c>
      <c r="Y3957" s="52">
        <v>0</v>
      </c>
      <c r="Z3957" s="52">
        <v>0</v>
      </c>
      <c r="AA3957" s="25">
        <v>0</v>
      </c>
      <c r="AB3957" s="25">
        <v>0</v>
      </c>
      <c r="AC3957" s="25">
        <v>0</v>
      </c>
      <c r="AD3957" s="25">
        <v>0</v>
      </c>
      <c r="AE3957" s="25">
        <v>0</v>
      </c>
      <c r="AF3957" s="25">
        <v>0</v>
      </c>
      <c r="AG3957" s="25">
        <v>0</v>
      </c>
      <c r="AH3957" s="25">
        <v>0</v>
      </c>
      <c r="AI3957" s="25">
        <v>0</v>
      </c>
      <c r="AJ3957" s="25">
        <v>0</v>
      </c>
      <c r="AK3957" s="25">
        <v>0</v>
      </c>
      <c r="AL3957" s="25">
        <v>0</v>
      </c>
      <c r="AM3957" s="95">
        <v>0</v>
      </c>
      <c r="AN3957" s="95" t="e">
        <f ca="1">IF(MengeInEEGSummieren(M3957),AM3957,0)</f>
        <v>#NAME?</v>
      </c>
      <c r="AO3957" s="95">
        <f t="shared" si="372"/>
        <v>0</v>
      </c>
      <c r="AP3957" s="95">
        <f t="shared" si="373"/>
        <v>0</v>
      </c>
      <c r="AS3957">
        <v>0</v>
      </c>
      <c r="AT3957">
        <v>0</v>
      </c>
      <c r="AU3957" t="e">
        <f t="shared" ca="1" si="374"/>
        <v>#NAME?</v>
      </c>
    </row>
    <row r="3958" spans="1:47" x14ac:dyDescent="0.15">
      <c r="A3958" s="21" t="s">
        <v>5240</v>
      </c>
      <c r="B3958" s="22" t="s">
        <v>16</v>
      </c>
      <c r="C3958" s="42">
        <v>2004</v>
      </c>
      <c r="D3958" s="22" t="s">
        <v>5241</v>
      </c>
      <c r="E3958" s="22"/>
      <c r="F3958" s="23">
        <v>26</v>
      </c>
      <c r="G3958" s="23">
        <v>26</v>
      </c>
      <c r="H3958" s="24">
        <f t="shared" si="369"/>
        <v>0</v>
      </c>
      <c r="I3958" s="153">
        <v>0</v>
      </c>
      <c r="J3958" s="24">
        <f t="shared" si="370"/>
        <v>0</v>
      </c>
      <c r="K3958" s="25">
        <f t="shared" si="371"/>
        <v>0</v>
      </c>
      <c r="L3958">
        <v>0</v>
      </c>
      <c r="M3958">
        <v>32964608</v>
      </c>
      <c r="N3958">
        <v>42065747</v>
      </c>
      <c r="O3958" s="52">
        <v>0</v>
      </c>
      <c r="P3958" s="52">
        <v>0</v>
      </c>
      <c r="Q3958" s="52">
        <v>0</v>
      </c>
      <c r="R3958" s="52">
        <v>0</v>
      </c>
      <c r="S3958" s="52">
        <v>0</v>
      </c>
      <c r="T3958" s="52">
        <v>0</v>
      </c>
      <c r="U3958" s="52">
        <v>0</v>
      </c>
      <c r="V3958" s="52">
        <v>0</v>
      </c>
      <c r="W3958" s="52">
        <v>0</v>
      </c>
      <c r="X3958" s="52">
        <v>0</v>
      </c>
      <c r="Y3958" s="52">
        <v>0</v>
      </c>
      <c r="Z3958" s="52">
        <v>0</v>
      </c>
      <c r="AA3958" s="25">
        <v>0</v>
      </c>
      <c r="AB3958" s="25">
        <v>0</v>
      </c>
      <c r="AC3958" s="25">
        <v>0</v>
      </c>
      <c r="AD3958" s="25">
        <v>0</v>
      </c>
      <c r="AE3958" s="25">
        <v>0</v>
      </c>
      <c r="AF3958" s="25">
        <v>0</v>
      </c>
      <c r="AG3958" s="25">
        <v>0</v>
      </c>
      <c r="AH3958" s="25">
        <v>0</v>
      </c>
      <c r="AI3958" s="25">
        <v>0</v>
      </c>
      <c r="AJ3958" s="25">
        <v>0</v>
      </c>
      <c r="AK3958" s="25">
        <v>0</v>
      </c>
      <c r="AL3958" s="25">
        <v>0</v>
      </c>
      <c r="AM3958" s="95">
        <v>0</v>
      </c>
      <c r="AN3958" s="95" t="e">
        <f ca="1">IF(MengeInEEGSummieren(M3958),AM3958,0)</f>
        <v>#NAME?</v>
      </c>
      <c r="AO3958" s="95">
        <f t="shared" si="372"/>
        <v>0</v>
      </c>
      <c r="AP3958" s="95">
        <f t="shared" si="373"/>
        <v>0</v>
      </c>
      <c r="AS3958">
        <v>0</v>
      </c>
      <c r="AT3958">
        <v>0</v>
      </c>
      <c r="AU3958" t="e">
        <f t="shared" ca="1" si="374"/>
        <v>#NAME?</v>
      </c>
    </row>
    <row r="3959" spans="1:47" x14ac:dyDescent="0.15">
      <c r="A3959" s="21" t="s">
        <v>5242</v>
      </c>
      <c r="B3959" s="22" t="s">
        <v>16</v>
      </c>
      <c r="C3959" s="42">
        <v>2004</v>
      </c>
      <c r="D3959" s="22" t="s">
        <v>5243</v>
      </c>
      <c r="E3959" s="22"/>
      <c r="F3959" s="23">
        <v>22</v>
      </c>
      <c r="G3959" s="23">
        <v>22</v>
      </c>
      <c r="H3959" s="24">
        <f t="shared" si="369"/>
        <v>0</v>
      </c>
      <c r="I3959" s="153">
        <v>0</v>
      </c>
      <c r="J3959" s="24">
        <f t="shared" si="370"/>
        <v>0</v>
      </c>
      <c r="K3959" s="25">
        <f t="shared" si="371"/>
        <v>0</v>
      </c>
      <c r="L3959">
        <v>0</v>
      </c>
      <c r="M3959">
        <v>32964608</v>
      </c>
      <c r="N3959">
        <v>42065747</v>
      </c>
      <c r="O3959" s="52">
        <v>0</v>
      </c>
      <c r="P3959" s="52">
        <v>0</v>
      </c>
      <c r="Q3959" s="52">
        <v>0</v>
      </c>
      <c r="R3959" s="52">
        <v>0</v>
      </c>
      <c r="S3959" s="52">
        <v>0</v>
      </c>
      <c r="T3959" s="52">
        <v>0</v>
      </c>
      <c r="U3959" s="52">
        <v>0</v>
      </c>
      <c r="V3959" s="52">
        <v>0</v>
      </c>
      <c r="W3959" s="52">
        <v>0</v>
      </c>
      <c r="X3959" s="52">
        <v>0</v>
      </c>
      <c r="Y3959" s="52">
        <v>0</v>
      </c>
      <c r="Z3959" s="52">
        <v>0</v>
      </c>
      <c r="AA3959" s="25">
        <v>0</v>
      </c>
      <c r="AB3959" s="25">
        <v>0</v>
      </c>
      <c r="AC3959" s="25">
        <v>0</v>
      </c>
      <c r="AD3959" s="25">
        <v>0</v>
      </c>
      <c r="AE3959" s="25">
        <v>0</v>
      </c>
      <c r="AF3959" s="25">
        <v>0</v>
      </c>
      <c r="AG3959" s="25">
        <v>0</v>
      </c>
      <c r="AH3959" s="25">
        <v>0</v>
      </c>
      <c r="AI3959" s="25">
        <v>0</v>
      </c>
      <c r="AJ3959" s="25">
        <v>0</v>
      </c>
      <c r="AK3959" s="25">
        <v>0</v>
      </c>
      <c r="AL3959" s="25">
        <v>0</v>
      </c>
      <c r="AM3959" s="95">
        <v>0</v>
      </c>
      <c r="AN3959" s="95" t="e">
        <f ca="1">IF(MengeInEEGSummieren(M3959),AM3959,0)</f>
        <v>#NAME?</v>
      </c>
      <c r="AO3959" s="95">
        <f t="shared" si="372"/>
        <v>0</v>
      </c>
      <c r="AP3959" s="95">
        <f t="shared" si="373"/>
        <v>0</v>
      </c>
      <c r="AS3959">
        <v>0</v>
      </c>
      <c r="AT3959">
        <v>0</v>
      </c>
      <c r="AU3959" t="e">
        <f t="shared" ca="1" si="374"/>
        <v>#NAME?</v>
      </c>
    </row>
    <row r="3960" spans="1:47" x14ac:dyDescent="0.15">
      <c r="A3960" s="21" t="s">
        <v>5244</v>
      </c>
      <c r="B3960" s="22" t="s">
        <v>16</v>
      </c>
      <c r="C3960" s="42">
        <v>2004</v>
      </c>
      <c r="D3960" s="22" t="s">
        <v>5245</v>
      </c>
      <c r="E3960" s="22"/>
      <c r="F3960" s="23">
        <v>21</v>
      </c>
      <c r="G3960" s="23">
        <v>21</v>
      </c>
      <c r="H3960" s="24">
        <f t="shared" si="369"/>
        <v>0</v>
      </c>
      <c r="I3960" s="153">
        <v>0</v>
      </c>
      <c r="J3960" s="24">
        <f t="shared" si="370"/>
        <v>0</v>
      </c>
      <c r="K3960" s="25">
        <f t="shared" si="371"/>
        <v>0</v>
      </c>
      <c r="L3960">
        <v>0</v>
      </c>
      <c r="M3960">
        <v>32964608</v>
      </c>
      <c r="N3960">
        <v>42065747</v>
      </c>
      <c r="O3960" s="52">
        <v>0</v>
      </c>
      <c r="P3960" s="52">
        <v>0</v>
      </c>
      <c r="Q3960" s="52">
        <v>0</v>
      </c>
      <c r="R3960" s="52">
        <v>0</v>
      </c>
      <c r="S3960" s="52">
        <v>0</v>
      </c>
      <c r="T3960" s="52">
        <v>0</v>
      </c>
      <c r="U3960" s="52">
        <v>0</v>
      </c>
      <c r="V3960" s="52">
        <v>0</v>
      </c>
      <c r="W3960" s="52">
        <v>0</v>
      </c>
      <c r="X3960" s="52">
        <v>0</v>
      </c>
      <c r="Y3960" s="52">
        <v>0</v>
      </c>
      <c r="Z3960" s="52">
        <v>0</v>
      </c>
      <c r="AA3960" s="25">
        <v>0</v>
      </c>
      <c r="AB3960" s="25">
        <v>0</v>
      </c>
      <c r="AC3960" s="25">
        <v>0</v>
      </c>
      <c r="AD3960" s="25">
        <v>0</v>
      </c>
      <c r="AE3960" s="25">
        <v>0</v>
      </c>
      <c r="AF3960" s="25">
        <v>0</v>
      </c>
      <c r="AG3960" s="25">
        <v>0</v>
      </c>
      <c r="AH3960" s="25">
        <v>0</v>
      </c>
      <c r="AI3960" s="25">
        <v>0</v>
      </c>
      <c r="AJ3960" s="25">
        <v>0</v>
      </c>
      <c r="AK3960" s="25">
        <v>0</v>
      </c>
      <c r="AL3960" s="25">
        <v>0</v>
      </c>
      <c r="AM3960" s="95">
        <v>0</v>
      </c>
      <c r="AN3960" s="95" t="e">
        <f ca="1">IF(MengeInEEGSummieren(M3960),AM3960,0)</f>
        <v>#NAME?</v>
      </c>
      <c r="AO3960" s="95">
        <f t="shared" si="372"/>
        <v>0</v>
      </c>
      <c r="AP3960" s="95">
        <f t="shared" si="373"/>
        <v>0</v>
      </c>
      <c r="AS3960">
        <v>0</v>
      </c>
      <c r="AT3960">
        <v>0</v>
      </c>
      <c r="AU3960" t="e">
        <f t="shared" ca="1" si="374"/>
        <v>#NAME?</v>
      </c>
    </row>
    <row r="3961" spans="1:47" x14ac:dyDescent="0.15">
      <c r="A3961" s="21" t="s">
        <v>5246</v>
      </c>
      <c r="B3961" s="22" t="s">
        <v>16</v>
      </c>
      <c r="C3961" s="42">
        <v>2004</v>
      </c>
      <c r="D3961" s="22" t="s">
        <v>5247</v>
      </c>
      <c r="E3961" s="22"/>
      <c r="F3961" s="23">
        <v>25</v>
      </c>
      <c r="G3961" s="23">
        <v>25</v>
      </c>
      <c r="H3961" s="24">
        <f t="shared" si="369"/>
        <v>0</v>
      </c>
      <c r="I3961" s="153">
        <v>0</v>
      </c>
      <c r="J3961" s="24">
        <f t="shared" si="370"/>
        <v>0</v>
      </c>
      <c r="K3961" s="25">
        <f t="shared" si="371"/>
        <v>0</v>
      </c>
      <c r="L3961">
        <v>0</v>
      </c>
      <c r="M3961">
        <v>32964608</v>
      </c>
      <c r="N3961">
        <v>42065747</v>
      </c>
      <c r="O3961" s="52">
        <v>0</v>
      </c>
      <c r="P3961" s="52">
        <v>0</v>
      </c>
      <c r="Q3961" s="52">
        <v>0</v>
      </c>
      <c r="R3961" s="52">
        <v>0</v>
      </c>
      <c r="S3961" s="52">
        <v>0</v>
      </c>
      <c r="T3961" s="52">
        <v>0</v>
      </c>
      <c r="U3961" s="52">
        <v>0</v>
      </c>
      <c r="V3961" s="52">
        <v>0</v>
      </c>
      <c r="W3961" s="52">
        <v>0</v>
      </c>
      <c r="X3961" s="52">
        <v>0</v>
      </c>
      <c r="Y3961" s="52">
        <v>0</v>
      </c>
      <c r="Z3961" s="52">
        <v>0</v>
      </c>
      <c r="AA3961" s="25">
        <v>0</v>
      </c>
      <c r="AB3961" s="25">
        <v>0</v>
      </c>
      <c r="AC3961" s="25">
        <v>0</v>
      </c>
      <c r="AD3961" s="25">
        <v>0</v>
      </c>
      <c r="AE3961" s="25">
        <v>0</v>
      </c>
      <c r="AF3961" s="25">
        <v>0</v>
      </c>
      <c r="AG3961" s="25">
        <v>0</v>
      </c>
      <c r="AH3961" s="25">
        <v>0</v>
      </c>
      <c r="AI3961" s="25">
        <v>0</v>
      </c>
      <c r="AJ3961" s="25">
        <v>0</v>
      </c>
      <c r="AK3961" s="25">
        <v>0</v>
      </c>
      <c r="AL3961" s="25">
        <v>0</v>
      </c>
      <c r="AM3961" s="95">
        <v>0</v>
      </c>
      <c r="AN3961" s="95" t="e">
        <f ca="1">IF(MengeInEEGSummieren(M3961),AM3961,0)</f>
        <v>#NAME?</v>
      </c>
      <c r="AO3961" s="95">
        <f t="shared" si="372"/>
        <v>0</v>
      </c>
      <c r="AP3961" s="95">
        <f t="shared" si="373"/>
        <v>0</v>
      </c>
      <c r="AS3961">
        <v>0</v>
      </c>
      <c r="AT3961">
        <v>0</v>
      </c>
      <c r="AU3961" t="e">
        <f t="shared" ca="1" si="374"/>
        <v>#NAME?</v>
      </c>
    </row>
    <row r="3962" spans="1:47" x14ac:dyDescent="0.15">
      <c r="A3962" s="307"/>
      <c r="B3962" s="308"/>
      <c r="C3962" s="309"/>
      <c r="D3962" s="308"/>
      <c r="E3962" s="308"/>
      <c r="F3962" s="310"/>
      <c r="G3962" s="310"/>
      <c r="H3962" s="311"/>
      <c r="I3962" s="312"/>
      <c r="J3962" s="311"/>
      <c r="K3962" s="313"/>
      <c r="L3962" s="66"/>
      <c r="M3962" s="66"/>
      <c r="N3962" s="66"/>
      <c r="O3962" s="314"/>
      <c r="P3962" s="314"/>
      <c r="Q3962" s="314"/>
      <c r="R3962" s="314"/>
      <c r="S3962" s="314"/>
      <c r="T3962" s="314"/>
      <c r="U3962" s="314"/>
      <c r="V3962" s="314"/>
      <c r="W3962" s="314"/>
      <c r="X3962" s="314"/>
      <c r="Y3962" s="314"/>
      <c r="Z3962" s="314"/>
      <c r="AA3962" s="315"/>
      <c r="AB3962" s="315"/>
      <c r="AC3962" s="315"/>
      <c r="AD3962" s="315"/>
      <c r="AE3962" s="315"/>
      <c r="AF3962" s="315"/>
      <c r="AG3962" s="315"/>
      <c r="AH3962" s="315"/>
      <c r="AI3962" s="315"/>
      <c r="AJ3962" s="315"/>
      <c r="AK3962" s="315"/>
      <c r="AL3962" s="315"/>
      <c r="AM3962" s="95">
        <v>0</v>
      </c>
      <c r="AN3962" s="95" t="e">
        <f ca="1">IF(MengeInEEGSummieren(M3962),AM3962,0)</f>
        <v>#NAME?</v>
      </c>
      <c r="AO3962" s="95">
        <f t="shared" si="372"/>
        <v>0</v>
      </c>
      <c r="AP3962" s="95">
        <f t="shared" si="373"/>
        <v>0</v>
      </c>
      <c r="AS3962">
        <v>0</v>
      </c>
      <c r="AT3962">
        <v>0</v>
      </c>
      <c r="AU3962" t="e">
        <f t="shared" ca="1" si="374"/>
        <v>#NAME?</v>
      </c>
    </row>
    <row r="3963" spans="1:47" x14ac:dyDescent="0.15">
      <c r="A3963" s="21" t="s">
        <v>5248</v>
      </c>
      <c r="B3963" s="22" t="s">
        <v>16</v>
      </c>
      <c r="C3963" s="42">
        <v>2005</v>
      </c>
      <c r="D3963" s="22" t="s">
        <v>5231</v>
      </c>
      <c r="E3963" s="22"/>
      <c r="F3963" s="23">
        <v>19</v>
      </c>
      <c r="G3963" s="23">
        <v>19</v>
      </c>
      <c r="H3963" s="24">
        <f t="shared" si="369"/>
        <v>0</v>
      </c>
      <c r="I3963" s="153">
        <v>0</v>
      </c>
      <c r="J3963" s="24">
        <f t="shared" si="370"/>
        <v>0</v>
      </c>
      <c r="K3963" s="25">
        <f t="shared" si="371"/>
        <v>0</v>
      </c>
      <c r="L3963">
        <v>0</v>
      </c>
      <c r="M3963">
        <v>32964608</v>
      </c>
      <c r="N3963">
        <v>42065747</v>
      </c>
      <c r="O3963" s="52">
        <v>0</v>
      </c>
      <c r="P3963" s="52">
        <v>0</v>
      </c>
      <c r="Q3963" s="52">
        <v>0</v>
      </c>
      <c r="R3963" s="52">
        <v>0</v>
      </c>
      <c r="S3963" s="52">
        <v>0</v>
      </c>
      <c r="T3963" s="52">
        <v>0</v>
      </c>
      <c r="U3963" s="52">
        <v>0</v>
      </c>
      <c r="V3963" s="52">
        <v>0</v>
      </c>
      <c r="W3963" s="52">
        <v>0</v>
      </c>
      <c r="X3963" s="52">
        <v>0</v>
      </c>
      <c r="Y3963" s="52">
        <v>0</v>
      </c>
      <c r="Z3963" s="52">
        <v>0</v>
      </c>
      <c r="AA3963" s="25">
        <v>0</v>
      </c>
      <c r="AB3963" s="25">
        <v>0</v>
      </c>
      <c r="AC3963" s="25">
        <v>0</v>
      </c>
      <c r="AD3963" s="25">
        <v>0</v>
      </c>
      <c r="AE3963" s="25">
        <v>0</v>
      </c>
      <c r="AF3963" s="25">
        <v>0</v>
      </c>
      <c r="AG3963" s="25">
        <v>0</v>
      </c>
      <c r="AH3963" s="25">
        <v>0</v>
      </c>
      <c r="AI3963" s="25">
        <v>0</v>
      </c>
      <c r="AJ3963" s="25">
        <v>0</v>
      </c>
      <c r="AK3963" s="25">
        <v>0</v>
      </c>
      <c r="AL3963" s="25">
        <v>0</v>
      </c>
      <c r="AM3963" s="95">
        <v>0</v>
      </c>
      <c r="AN3963" s="95" t="e">
        <f ca="1">IF(MengeInEEGSummieren(M3963),AM3963,0)</f>
        <v>#NAME?</v>
      </c>
      <c r="AO3963" s="95">
        <f t="shared" si="372"/>
        <v>0</v>
      </c>
      <c r="AP3963" s="95">
        <f t="shared" si="373"/>
        <v>0</v>
      </c>
      <c r="AS3963">
        <v>0</v>
      </c>
      <c r="AT3963">
        <v>0</v>
      </c>
      <c r="AU3963" t="e">
        <f t="shared" ca="1" si="374"/>
        <v>#NAME?</v>
      </c>
    </row>
    <row r="3964" spans="1:47" x14ac:dyDescent="0.15">
      <c r="A3964" s="21" t="s">
        <v>5249</v>
      </c>
      <c r="B3964" s="22" t="s">
        <v>16</v>
      </c>
      <c r="C3964" s="42">
        <v>2005</v>
      </c>
      <c r="D3964" s="22" t="s">
        <v>343</v>
      </c>
      <c r="E3964" s="22"/>
      <c r="F3964" s="23">
        <v>18</v>
      </c>
      <c r="G3964" s="23">
        <v>18</v>
      </c>
      <c r="H3964" s="24">
        <f t="shared" si="369"/>
        <v>0</v>
      </c>
      <c r="I3964" s="153">
        <v>0</v>
      </c>
      <c r="J3964" s="24">
        <f t="shared" si="370"/>
        <v>0</v>
      </c>
      <c r="K3964" s="25">
        <f t="shared" si="371"/>
        <v>0</v>
      </c>
      <c r="L3964">
        <v>0</v>
      </c>
      <c r="M3964">
        <v>32964608</v>
      </c>
      <c r="N3964">
        <v>42065747</v>
      </c>
      <c r="O3964" s="52">
        <v>0</v>
      </c>
      <c r="P3964" s="52">
        <v>0</v>
      </c>
      <c r="Q3964" s="52">
        <v>0</v>
      </c>
      <c r="R3964" s="52">
        <v>0</v>
      </c>
      <c r="S3964" s="52">
        <v>0</v>
      </c>
      <c r="T3964" s="52">
        <v>0</v>
      </c>
      <c r="U3964" s="52">
        <v>0</v>
      </c>
      <c r="V3964" s="52">
        <v>0</v>
      </c>
      <c r="W3964" s="52">
        <v>0</v>
      </c>
      <c r="X3964" s="52">
        <v>0</v>
      </c>
      <c r="Y3964" s="52">
        <v>0</v>
      </c>
      <c r="Z3964" s="52">
        <v>0</v>
      </c>
      <c r="AA3964" s="25">
        <v>0</v>
      </c>
      <c r="AB3964" s="25">
        <v>0</v>
      </c>
      <c r="AC3964" s="25">
        <v>0</v>
      </c>
      <c r="AD3964" s="25">
        <v>0</v>
      </c>
      <c r="AE3964" s="25">
        <v>0</v>
      </c>
      <c r="AF3964" s="25">
        <v>0</v>
      </c>
      <c r="AG3964" s="25">
        <v>0</v>
      </c>
      <c r="AH3964" s="25">
        <v>0</v>
      </c>
      <c r="AI3964" s="25">
        <v>0</v>
      </c>
      <c r="AJ3964" s="25">
        <v>0</v>
      </c>
      <c r="AK3964" s="25">
        <v>0</v>
      </c>
      <c r="AL3964" s="25">
        <v>0</v>
      </c>
      <c r="AM3964" s="95">
        <v>0</v>
      </c>
      <c r="AN3964" s="95" t="e">
        <f ca="1">IF(MengeInEEGSummieren(M3964),AM3964,0)</f>
        <v>#NAME?</v>
      </c>
      <c r="AO3964" s="95">
        <f t="shared" si="372"/>
        <v>0</v>
      </c>
      <c r="AP3964" s="95">
        <f t="shared" si="373"/>
        <v>0</v>
      </c>
      <c r="AS3964">
        <v>0</v>
      </c>
      <c r="AT3964">
        <v>0</v>
      </c>
      <c r="AU3964" t="e">
        <f t="shared" ca="1" si="374"/>
        <v>#NAME?</v>
      </c>
    </row>
    <row r="3965" spans="1:47" x14ac:dyDescent="0.15">
      <c r="A3965" s="21" t="s">
        <v>5250</v>
      </c>
      <c r="B3965" s="22" t="s">
        <v>16</v>
      </c>
      <c r="C3965" s="42">
        <v>2005</v>
      </c>
      <c r="D3965" s="22" t="s">
        <v>345</v>
      </c>
      <c r="E3965" s="22"/>
      <c r="F3965" s="23">
        <v>12.95</v>
      </c>
      <c r="G3965" s="23">
        <v>12.95</v>
      </c>
      <c r="H3965" s="24">
        <f t="shared" si="369"/>
        <v>0</v>
      </c>
      <c r="I3965" s="153">
        <v>0</v>
      </c>
      <c r="J3965" s="24">
        <f t="shared" si="370"/>
        <v>0</v>
      </c>
      <c r="K3965" s="25">
        <f t="shared" si="371"/>
        <v>0</v>
      </c>
      <c r="L3965">
        <v>0</v>
      </c>
      <c r="M3965">
        <v>32964608</v>
      </c>
      <c r="N3965">
        <v>42065747</v>
      </c>
      <c r="O3965" s="52">
        <v>0</v>
      </c>
      <c r="P3965" s="52">
        <v>0</v>
      </c>
      <c r="Q3965" s="52">
        <v>0</v>
      </c>
      <c r="R3965" s="52">
        <v>0</v>
      </c>
      <c r="S3965" s="52">
        <v>0</v>
      </c>
      <c r="T3965" s="52">
        <v>0</v>
      </c>
      <c r="U3965" s="52">
        <v>0</v>
      </c>
      <c r="V3965" s="52">
        <v>0</v>
      </c>
      <c r="W3965" s="52">
        <v>0</v>
      </c>
      <c r="X3965" s="52">
        <v>0</v>
      </c>
      <c r="Y3965" s="52">
        <v>0</v>
      </c>
      <c r="Z3965" s="52">
        <v>0</v>
      </c>
      <c r="AA3965" s="25">
        <v>0</v>
      </c>
      <c r="AB3965" s="25">
        <v>0</v>
      </c>
      <c r="AC3965" s="25">
        <v>0</v>
      </c>
      <c r="AD3965" s="25">
        <v>0</v>
      </c>
      <c r="AE3965" s="25">
        <v>0</v>
      </c>
      <c r="AF3965" s="25">
        <v>0</v>
      </c>
      <c r="AG3965" s="25">
        <v>0</v>
      </c>
      <c r="AH3965" s="25">
        <v>0</v>
      </c>
      <c r="AI3965" s="25">
        <v>0</v>
      </c>
      <c r="AJ3965" s="25">
        <v>0</v>
      </c>
      <c r="AK3965" s="25">
        <v>0</v>
      </c>
      <c r="AL3965" s="25">
        <v>0</v>
      </c>
      <c r="AM3965" s="95">
        <v>0</v>
      </c>
      <c r="AN3965" s="95" t="e">
        <f ca="1">IF(MengeInEEGSummieren(M3965),AM3965,0)</f>
        <v>#NAME?</v>
      </c>
      <c r="AO3965" s="95">
        <f t="shared" si="372"/>
        <v>0</v>
      </c>
      <c r="AP3965" s="95">
        <f t="shared" si="373"/>
        <v>0</v>
      </c>
      <c r="AS3965">
        <v>0</v>
      </c>
      <c r="AT3965">
        <v>0</v>
      </c>
      <c r="AU3965" t="e">
        <f t="shared" ca="1" si="374"/>
        <v>#NAME?</v>
      </c>
    </row>
    <row r="3966" spans="1:47" x14ac:dyDescent="0.15">
      <c r="A3966" s="21" t="s">
        <v>5251</v>
      </c>
      <c r="B3966" s="22" t="s">
        <v>16</v>
      </c>
      <c r="C3966" s="42">
        <v>2005</v>
      </c>
      <c r="D3966" s="22" t="s">
        <v>5235</v>
      </c>
      <c r="E3966" s="22"/>
      <c r="F3966" s="23">
        <v>11.16</v>
      </c>
      <c r="G3966" s="23">
        <v>11.16</v>
      </c>
      <c r="H3966" s="24">
        <f t="shared" si="369"/>
        <v>0</v>
      </c>
      <c r="I3966" s="153">
        <v>0</v>
      </c>
      <c r="J3966" s="24">
        <f t="shared" si="370"/>
        <v>0</v>
      </c>
      <c r="K3966" s="25">
        <f t="shared" si="371"/>
        <v>0</v>
      </c>
      <c r="L3966">
        <v>0</v>
      </c>
      <c r="M3966">
        <v>32964608</v>
      </c>
      <c r="N3966">
        <v>42065747</v>
      </c>
      <c r="O3966" s="52">
        <v>0</v>
      </c>
      <c r="P3966" s="52">
        <v>0</v>
      </c>
      <c r="Q3966" s="52">
        <v>0</v>
      </c>
      <c r="R3966" s="52">
        <v>0</v>
      </c>
      <c r="S3966" s="52">
        <v>0</v>
      </c>
      <c r="T3966" s="52">
        <v>0</v>
      </c>
      <c r="U3966" s="52">
        <v>0</v>
      </c>
      <c r="V3966" s="52">
        <v>0</v>
      </c>
      <c r="W3966" s="52">
        <v>0</v>
      </c>
      <c r="X3966" s="52">
        <v>0</v>
      </c>
      <c r="Y3966" s="52">
        <v>0</v>
      </c>
      <c r="Z3966" s="52">
        <v>0</v>
      </c>
      <c r="AA3966" s="25">
        <v>0</v>
      </c>
      <c r="AB3966" s="25">
        <v>0</v>
      </c>
      <c r="AC3966" s="25">
        <v>0</v>
      </c>
      <c r="AD3966" s="25">
        <v>0</v>
      </c>
      <c r="AE3966" s="25">
        <v>0</v>
      </c>
      <c r="AF3966" s="25">
        <v>0</v>
      </c>
      <c r="AG3966" s="25">
        <v>0</v>
      </c>
      <c r="AH3966" s="25">
        <v>0</v>
      </c>
      <c r="AI3966" s="25">
        <v>0</v>
      </c>
      <c r="AJ3966" s="25">
        <v>0</v>
      </c>
      <c r="AK3966" s="25">
        <v>0</v>
      </c>
      <c r="AL3966" s="25">
        <v>0</v>
      </c>
      <c r="AM3966" s="95">
        <v>0</v>
      </c>
      <c r="AN3966" s="95" t="e">
        <f ca="1">IF(MengeInEEGSummieren(M3966),AM3966,0)</f>
        <v>#NAME?</v>
      </c>
      <c r="AO3966" s="95">
        <f t="shared" si="372"/>
        <v>0</v>
      </c>
      <c r="AP3966" s="95">
        <f t="shared" si="373"/>
        <v>0</v>
      </c>
      <c r="AS3966">
        <v>0</v>
      </c>
      <c r="AT3966">
        <v>0</v>
      </c>
      <c r="AU3966" t="e">
        <f t="shared" ca="1" si="374"/>
        <v>#NAME?</v>
      </c>
    </row>
    <row r="3967" spans="1:47" x14ac:dyDescent="0.15">
      <c r="A3967" s="21" t="s">
        <v>5252</v>
      </c>
      <c r="B3967" s="22" t="s">
        <v>16</v>
      </c>
      <c r="C3967" s="42">
        <v>2005</v>
      </c>
      <c r="D3967" s="22" t="s">
        <v>5237</v>
      </c>
      <c r="E3967" s="22"/>
      <c r="F3967" s="23">
        <v>23</v>
      </c>
      <c r="G3967" s="23">
        <v>23</v>
      </c>
      <c r="H3967" s="24">
        <f t="shared" si="369"/>
        <v>0</v>
      </c>
      <c r="I3967" s="153">
        <v>0</v>
      </c>
      <c r="J3967" s="24">
        <f t="shared" si="370"/>
        <v>0</v>
      </c>
      <c r="K3967" s="25">
        <f t="shared" si="371"/>
        <v>0</v>
      </c>
      <c r="L3967">
        <v>0</v>
      </c>
      <c r="M3967">
        <v>32964608</v>
      </c>
      <c r="N3967">
        <v>42065747</v>
      </c>
      <c r="O3967" s="52">
        <v>0</v>
      </c>
      <c r="P3967" s="52">
        <v>0</v>
      </c>
      <c r="Q3967" s="52">
        <v>0</v>
      </c>
      <c r="R3967" s="52">
        <v>0</v>
      </c>
      <c r="S3967" s="52">
        <v>0</v>
      </c>
      <c r="T3967" s="52">
        <v>0</v>
      </c>
      <c r="U3967" s="52">
        <v>0</v>
      </c>
      <c r="V3967" s="52">
        <v>0</v>
      </c>
      <c r="W3967" s="52">
        <v>0</v>
      </c>
      <c r="X3967" s="52">
        <v>0</v>
      </c>
      <c r="Y3967" s="52">
        <v>0</v>
      </c>
      <c r="Z3967" s="52">
        <v>0</v>
      </c>
      <c r="AA3967" s="25">
        <v>0</v>
      </c>
      <c r="AB3967" s="25">
        <v>0</v>
      </c>
      <c r="AC3967" s="25">
        <v>0</v>
      </c>
      <c r="AD3967" s="25">
        <v>0</v>
      </c>
      <c r="AE3967" s="25">
        <v>0</v>
      </c>
      <c r="AF3967" s="25">
        <v>0</v>
      </c>
      <c r="AG3967" s="25">
        <v>0</v>
      </c>
      <c r="AH3967" s="25">
        <v>0</v>
      </c>
      <c r="AI3967" s="25">
        <v>0</v>
      </c>
      <c r="AJ3967" s="25">
        <v>0</v>
      </c>
      <c r="AK3967" s="25">
        <v>0</v>
      </c>
      <c r="AL3967" s="25">
        <v>0</v>
      </c>
      <c r="AM3967" s="95">
        <v>0</v>
      </c>
      <c r="AN3967" s="95" t="e">
        <f ca="1">IF(MengeInEEGSummieren(M3967),AM3967,0)</f>
        <v>#NAME?</v>
      </c>
      <c r="AO3967" s="95">
        <f t="shared" si="372"/>
        <v>0</v>
      </c>
      <c r="AP3967" s="95">
        <f t="shared" si="373"/>
        <v>0</v>
      </c>
      <c r="AS3967">
        <v>0</v>
      </c>
      <c r="AT3967">
        <v>0</v>
      </c>
      <c r="AU3967" t="e">
        <f t="shared" ca="1" si="374"/>
        <v>#NAME?</v>
      </c>
    </row>
    <row r="3968" spans="1:47" x14ac:dyDescent="0.15">
      <c r="A3968" s="21" t="s">
        <v>5253</v>
      </c>
      <c r="B3968" s="22" t="s">
        <v>16</v>
      </c>
      <c r="C3968" s="42">
        <v>2005</v>
      </c>
      <c r="D3968" s="22" t="s">
        <v>5239</v>
      </c>
      <c r="E3968" s="22"/>
      <c r="F3968" s="23">
        <v>22</v>
      </c>
      <c r="G3968" s="23">
        <v>22</v>
      </c>
      <c r="H3968" s="24">
        <f t="shared" si="369"/>
        <v>0</v>
      </c>
      <c r="I3968" s="153">
        <v>0</v>
      </c>
      <c r="J3968" s="24">
        <f t="shared" si="370"/>
        <v>0</v>
      </c>
      <c r="K3968" s="25">
        <f t="shared" si="371"/>
        <v>0</v>
      </c>
      <c r="L3968">
        <v>0</v>
      </c>
      <c r="M3968">
        <v>32964608</v>
      </c>
      <c r="N3968">
        <v>42065747</v>
      </c>
      <c r="O3968" s="52">
        <v>0</v>
      </c>
      <c r="P3968" s="52">
        <v>0</v>
      </c>
      <c r="Q3968" s="52">
        <v>0</v>
      </c>
      <c r="R3968" s="52">
        <v>0</v>
      </c>
      <c r="S3968" s="52">
        <v>0</v>
      </c>
      <c r="T3968" s="52">
        <v>0</v>
      </c>
      <c r="U3968" s="52">
        <v>0</v>
      </c>
      <c r="V3968" s="52">
        <v>0</v>
      </c>
      <c r="W3968" s="52">
        <v>0</v>
      </c>
      <c r="X3968" s="52">
        <v>0</v>
      </c>
      <c r="Y3968" s="52">
        <v>0</v>
      </c>
      <c r="Z3968" s="52">
        <v>0</v>
      </c>
      <c r="AA3968" s="25">
        <v>0</v>
      </c>
      <c r="AB3968" s="25">
        <v>0</v>
      </c>
      <c r="AC3968" s="25">
        <v>0</v>
      </c>
      <c r="AD3968" s="25">
        <v>0</v>
      </c>
      <c r="AE3968" s="25">
        <v>0</v>
      </c>
      <c r="AF3968" s="25">
        <v>0</v>
      </c>
      <c r="AG3968" s="25">
        <v>0</v>
      </c>
      <c r="AH3968" s="25">
        <v>0</v>
      </c>
      <c r="AI3968" s="25">
        <v>0</v>
      </c>
      <c r="AJ3968" s="25">
        <v>0</v>
      </c>
      <c r="AK3968" s="25">
        <v>0</v>
      </c>
      <c r="AL3968" s="25">
        <v>0</v>
      </c>
      <c r="AM3968" s="95">
        <v>0</v>
      </c>
      <c r="AN3968" s="95" t="e">
        <f ca="1">IF(MengeInEEGSummieren(M3968),AM3968,0)</f>
        <v>#NAME?</v>
      </c>
      <c r="AO3968" s="95">
        <f t="shared" si="372"/>
        <v>0</v>
      </c>
      <c r="AP3968" s="95">
        <f t="shared" si="373"/>
        <v>0</v>
      </c>
      <c r="AS3968">
        <v>0</v>
      </c>
      <c r="AT3968">
        <v>0</v>
      </c>
      <c r="AU3968" t="e">
        <f t="shared" ca="1" si="374"/>
        <v>#NAME?</v>
      </c>
    </row>
    <row r="3969" spans="1:47" x14ac:dyDescent="0.15">
      <c r="A3969" s="21" t="s">
        <v>5254</v>
      </c>
      <c r="B3969" s="22" t="s">
        <v>16</v>
      </c>
      <c r="C3969" s="42">
        <v>2005</v>
      </c>
      <c r="D3969" s="22" t="s">
        <v>5241</v>
      </c>
      <c r="E3969" s="22"/>
      <c r="F3969" s="23">
        <v>26</v>
      </c>
      <c r="G3969" s="23">
        <v>26</v>
      </c>
      <c r="H3969" s="24">
        <f t="shared" si="369"/>
        <v>0</v>
      </c>
      <c r="I3969" s="153">
        <v>0</v>
      </c>
      <c r="J3969" s="24">
        <f t="shared" si="370"/>
        <v>0</v>
      </c>
      <c r="K3969" s="25">
        <f t="shared" si="371"/>
        <v>0</v>
      </c>
      <c r="L3969">
        <v>0</v>
      </c>
      <c r="M3969">
        <v>32964608</v>
      </c>
      <c r="N3969">
        <v>42065747</v>
      </c>
      <c r="O3969" s="52">
        <v>0</v>
      </c>
      <c r="P3969" s="52">
        <v>0</v>
      </c>
      <c r="Q3969" s="52">
        <v>0</v>
      </c>
      <c r="R3969" s="52">
        <v>0</v>
      </c>
      <c r="S3969" s="52">
        <v>0</v>
      </c>
      <c r="T3969" s="52">
        <v>0</v>
      </c>
      <c r="U3969" s="52">
        <v>0</v>
      </c>
      <c r="V3969" s="52">
        <v>0</v>
      </c>
      <c r="W3969" s="52">
        <v>0</v>
      </c>
      <c r="X3969" s="52">
        <v>0</v>
      </c>
      <c r="Y3969" s="52">
        <v>0</v>
      </c>
      <c r="Z3969" s="52">
        <v>0</v>
      </c>
      <c r="AA3969" s="25">
        <v>0</v>
      </c>
      <c r="AB3969" s="25">
        <v>0</v>
      </c>
      <c r="AC3969" s="25">
        <v>0</v>
      </c>
      <c r="AD3969" s="25">
        <v>0</v>
      </c>
      <c r="AE3969" s="25">
        <v>0</v>
      </c>
      <c r="AF3969" s="25">
        <v>0</v>
      </c>
      <c r="AG3969" s="25">
        <v>0</v>
      </c>
      <c r="AH3969" s="25">
        <v>0</v>
      </c>
      <c r="AI3969" s="25">
        <v>0</v>
      </c>
      <c r="AJ3969" s="25">
        <v>0</v>
      </c>
      <c r="AK3969" s="25">
        <v>0</v>
      </c>
      <c r="AL3969" s="25">
        <v>0</v>
      </c>
      <c r="AM3969" s="95">
        <v>0</v>
      </c>
      <c r="AN3969" s="95" t="e">
        <f ca="1">IF(MengeInEEGSummieren(M3969),AM3969,0)</f>
        <v>#NAME?</v>
      </c>
      <c r="AO3969" s="95">
        <f t="shared" si="372"/>
        <v>0</v>
      </c>
      <c r="AP3969" s="95">
        <f t="shared" si="373"/>
        <v>0</v>
      </c>
      <c r="AS3969">
        <v>0</v>
      </c>
      <c r="AT3969">
        <v>0</v>
      </c>
      <c r="AU3969" t="e">
        <f t="shared" ca="1" si="374"/>
        <v>#NAME?</v>
      </c>
    </row>
    <row r="3970" spans="1:47" x14ac:dyDescent="0.15">
      <c r="A3970" s="21" t="s">
        <v>5255</v>
      </c>
      <c r="B3970" s="22" t="s">
        <v>16</v>
      </c>
      <c r="C3970" s="42">
        <v>2005</v>
      </c>
      <c r="D3970" s="22" t="s">
        <v>5243</v>
      </c>
      <c r="E3970" s="22"/>
      <c r="F3970" s="23">
        <v>22</v>
      </c>
      <c r="G3970" s="23">
        <v>22</v>
      </c>
      <c r="H3970" s="24">
        <f t="shared" si="369"/>
        <v>0</v>
      </c>
      <c r="I3970" s="153">
        <v>0</v>
      </c>
      <c r="J3970" s="24">
        <f t="shared" si="370"/>
        <v>0</v>
      </c>
      <c r="K3970" s="25">
        <f t="shared" si="371"/>
        <v>0</v>
      </c>
      <c r="L3970">
        <v>0</v>
      </c>
      <c r="M3970">
        <v>32964608</v>
      </c>
      <c r="N3970">
        <v>42065747</v>
      </c>
      <c r="O3970" s="52">
        <v>0</v>
      </c>
      <c r="P3970" s="52">
        <v>0</v>
      </c>
      <c r="Q3970" s="52">
        <v>0</v>
      </c>
      <c r="R3970" s="52">
        <v>0</v>
      </c>
      <c r="S3970" s="52">
        <v>0</v>
      </c>
      <c r="T3970" s="52">
        <v>0</v>
      </c>
      <c r="U3970" s="52">
        <v>0</v>
      </c>
      <c r="V3970" s="52">
        <v>0</v>
      </c>
      <c r="W3970" s="52">
        <v>0</v>
      </c>
      <c r="X3970" s="52">
        <v>0</v>
      </c>
      <c r="Y3970" s="52">
        <v>0</v>
      </c>
      <c r="Z3970" s="52">
        <v>0</v>
      </c>
      <c r="AA3970" s="25">
        <v>0</v>
      </c>
      <c r="AB3970" s="25">
        <v>0</v>
      </c>
      <c r="AC3970" s="25">
        <v>0</v>
      </c>
      <c r="AD3970" s="25">
        <v>0</v>
      </c>
      <c r="AE3970" s="25">
        <v>0</v>
      </c>
      <c r="AF3970" s="25">
        <v>0</v>
      </c>
      <c r="AG3970" s="25">
        <v>0</v>
      </c>
      <c r="AH3970" s="25">
        <v>0</v>
      </c>
      <c r="AI3970" s="25">
        <v>0</v>
      </c>
      <c r="AJ3970" s="25">
        <v>0</v>
      </c>
      <c r="AK3970" s="25">
        <v>0</v>
      </c>
      <c r="AL3970" s="25">
        <v>0</v>
      </c>
      <c r="AM3970" s="95">
        <v>0</v>
      </c>
      <c r="AN3970" s="95" t="e">
        <f ca="1">IF(MengeInEEGSummieren(M3970),AM3970,0)</f>
        <v>#NAME?</v>
      </c>
      <c r="AO3970" s="95">
        <f t="shared" si="372"/>
        <v>0</v>
      </c>
      <c r="AP3970" s="95">
        <f t="shared" si="373"/>
        <v>0</v>
      </c>
      <c r="AS3970">
        <v>0</v>
      </c>
      <c r="AT3970">
        <v>0</v>
      </c>
      <c r="AU3970" t="e">
        <f t="shared" ca="1" si="374"/>
        <v>#NAME?</v>
      </c>
    </row>
    <row r="3971" spans="1:47" x14ac:dyDescent="0.15">
      <c r="A3971" s="21" t="s">
        <v>5256</v>
      </c>
      <c r="B3971" s="22" t="s">
        <v>16</v>
      </c>
      <c r="C3971" s="42">
        <v>2005</v>
      </c>
      <c r="D3971" s="22" t="s">
        <v>5245</v>
      </c>
      <c r="E3971" s="22"/>
      <c r="F3971" s="23">
        <v>21</v>
      </c>
      <c r="G3971" s="23">
        <v>21</v>
      </c>
      <c r="H3971" s="24">
        <f t="shared" si="369"/>
        <v>0</v>
      </c>
      <c r="I3971" s="153">
        <v>0</v>
      </c>
      <c r="J3971" s="24">
        <f t="shared" si="370"/>
        <v>0</v>
      </c>
      <c r="K3971" s="25">
        <f t="shared" si="371"/>
        <v>0</v>
      </c>
      <c r="L3971">
        <v>0</v>
      </c>
      <c r="M3971">
        <v>32964608</v>
      </c>
      <c r="N3971">
        <v>42065747</v>
      </c>
      <c r="O3971" s="52">
        <v>0</v>
      </c>
      <c r="P3971" s="52">
        <v>0</v>
      </c>
      <c r="Q3971" s="52">
        <v>0</v>
      </c>
      <c r="R3971" s="52">
        <v>0</v>
      </c>
      <c r="S3971" s="52">
        <v>0</v>
      </c>
      <c r="T3971" s="52">
        <v>0</v>
      </c>
      <c r="U3971" s="52">
        <v>0</v>
      </c>
      <c r="V3971" s="52">
        <v>0</v>
      </c>
      <c r="W3971" s="52">
        <v>0</v>
      </c>
      <c r="X3971" s="52">
        <v>0</v>
      </c>
      <c r="Y3971" s="52">
        <v>0</v>
      </c>
      <c r="Z3971" s="52">
        <v>0</v>
      </c>
      <c r="AA3971" s="25">
        <v>0</v>
      </c>
      <c r="AB3971" s="25">
        <v>0</v>
      </c>
      <c r="AC3971" s="25">
        <v>0</v>
      </c>
      <c r="AD3971" s="25">
        <v>0</v>
      </c>
      <c r="AE3971" s="25">
        <v>0</v>
      </c>
      <c r="AF3971" s="25">
        <v>0</v>
      </c>
      <c r="AG3971" s="25">
        <v>0</v>
      </c>
      <c r="AH3971" s="25">
        <v>0</v>
      </c>
      <c r="AI3971" s="25">
        <v>0</v>
      </c>
      <c r="AJ3971" s="25">
        <v>0</v>
      </c>
      <c r="AK3971" s="25">
        <v>0</v>
      </c>
      <c r="AL3971" s="25">
        <v>0</v>
      </c>
      <c r="AM3971" s="95">
        <v>0</v>
      </c>
      <c r="AN3971" s="95" t="e">
        <f ca="1">IF(MengeInEEGSummieren(M3971),AM3971,0)</f>
        <v>#NAME?</v>
      </c>
      <c r="AO3971" s="95">
        <f t="shared" si="372"/>
        <v>0</v>
      </c>
      <c r="AP3971" s="95">
        <f t="shared" si="373"/>
        <v>0</v>
      </c>
      <c r="AS3971">
        <v>0</v>
      </c>
      <c r="AT3971">
        <v>0</v>
      </c>
      <c r="AU3971" t="e">
        <f t="shared" ca="1" si="374"/>
        <v>#NAME?</v>
      </c>
    </row>
    <row r="3972" spans="1:47" x14ac:dyDescent="0.15">
      <c r="A3972" s="21" t="s">
        <v>5257</v>
      </c>
      <c r="B3972" s="22" t="s">
        <v>16</v>
      </c>
      <c r="C3972" s="42">
        <v>2005</v>
      </c>
      <c r="D3972" s="22" t="s">
        <v>5247</v>
      </c>
      <c r="E3972" s="22"/>
      <c r="F3972" s="23">
        <v>25</v>
      </c>
      <c r="G3972" s="23">
        <v>25</v>
      </c>
      <c r="H3972" s="24">
        <f t="shared" si="369"/>
        <v>0</v>
      </c>
      <c r="I3972" s="153">
        <v>0</v>
      </c>
      <c r="J3972" s="24">
        <f t="shared" si="370"/>
        <v>0</v>
      </c>
      <c r="K3972" s="25">
        <f t="shared" si="371"/>
        <v>0</v>
      </c>
      <c r="L3972">
        <v>0</v>
      </c>
      <c r="M3972">
        <v>32964608</v>
      </c>
      <c r="N3972">
        <v>42065747</v>
      </c>
      <c r="O3972" s="52">
        <v>0</v>
      </c>
      <c r="P3972" s="52">
        <v>0</v>
      </c>
      <c r="Q3972" s="52">
        <v>0</v>
      </c>
      <c r="R3972" s="52">
        <v>0</v>
      </c>
      <c r="S3972" s="52">
        <v>0</v>
      </c>
      <c r="T3972" s="52">
        <v>0</v>
      </c>
      <c r="U3972" s="52">
        <v>0</v>
      </c>
      <c r="V3972" s="52">
        <v>0</v>
      </c>
      <c r="W3972" s="52">
        <v>0</v>
      </c>
      <c r="X3972" s="52">
        <v>0</v>
      </c>
      <c r="Y3972" s="52">
        <v>0</v>
      </c>
      <c r="Z3972" s="52">
        <v>0</v>
      </c>
      <c r="AA3972" s="25">
        <v>0</v>
      </c>
      <c r="AB3972" s="25">
        <v>0</v>
      </c>
      <c r="AC3972" s="25">
        <v>0</v>
      </c>
      <c r="AD3972" s="25">
        <v>0</v>
      </c>
      <c r="AE3972" s="25">
        <v>0</v>
      </c>
      <c r="AF3972" s="25">
        <v>0</v>
      </c>
      <c r="AG3972" s="25">
        <v>0</v>
      </c>
      <c r="AH3972" s="25">
        <v>0</v>
      </c>
      <c r="AI3972" s="25">
        <v>0</v>
      </c>
      <c r="AJ3972" s="25">
        <v>0</v>
      </c>
      <c r="AK3972" s="25">
        <v>0</v>
      </c>
      <c r="AL3972" s="25">
        <v>0</v>
      </c>
      <c r="AM3972" s="95">
        <v>0</v>
      </c>
      <c r="AN3972" s="95" t="e">
        <f ca="1">IF(MengeInEEGSummieren(M3972),AM3972,0)</f>
        <v>#NAME?</v>
      </c>
      <c r="AO3972" s="95">
        <f t="shared" si="372"/>
        <v>0</v>
      </c>
      <c r="AP3972" s="95">
        <f t="shared" si="373"/>
        <v>0</v>
      </c>
      <c r="AS3972">
        <v>0</v>
      </c>
      <c r="AT3972">
        <v>0</v>
      </c>
      <c r="AU3972" t="e">
        <f t="shared" ca="1" si="374"/>
        <v>#NAME?</v>
      </c>
    </row>
    <row r="3973" spans="1:47" x14ac:dyDescent="0.15">
      <c r="A3973" s="307"/>
      <c r="B3973" s="308"/>
      <c r="C3973" s="309"/>
      <c r="D3973" s="308"/>
      <c r="E3973" s="308"/>
      <c r="F3973" s="310"/>
      <c r="G3973" s="310"/>
      <c r="H3973" s="311"/>
      <c r="I3973" s="312"/>
      <c r="J3973" s="311"/>
      <c r="K3973" s="313"/>
      <c r="L3973" s="66"/>
      <c r="M3973" s="66"/>
      <c r="N3973" s="66"/>
      <c r="O3973" s="314"/>
      <c r="P3973" s="314"/>
      <c r="Q3973" s="314"/>
      <c r="R3973" s="314"/>
      <c r="S3973" s="314"/>
      <c r="T3973" s="314"/>
      <c r="U3973" s="314"/>
      <c r="V3973" s="314"/>
      <c r="W3973" s="314"/>
      <c r="X3973" s="314"/>
      <c r="Y3973" s="314"/>
      <c r="Z3973" s="314"/>
      <c r="AA3973" s="315"/>
      <c r="AB3973" s="315"/>
      <c r="AC3973" s="315"/>
      <c r="AD3973" s="315"/>
      <c r="AE3973" s="315"/>
      <c r="AF3973" s="315"/>
      <c r="AG3973" s="315"/>
      <c r="AH3973" s="315"/>
      <c r="AI3973" s="315"/>
      <c r="AJ3973" s="315"/>
      <c r="AK3973" s="315"/>
      <c r="AL3973" s="315"/>
      <c r="AM3973" s="95">
        <v>0</v>
      </c>
      <c r="AN3973" s="95" t="e">
        <f ca="1">IF(MengeInEEGSummieren(M3973),AM3973,0)</f>
        <v>#NAME?</v>
      </c>
      <c r="AO3973" s="95">
        <f t="shared" si="372"/>
        <v>0</v>
      </c>
      <c r="AP3973" s="95">
        <f t="shared" si="373"/>
        <v>0</v>
      </c>
      <c r="AS3973">
        <v>0</v>
      </c>
      <c r="AT3973">
        <v>0</v>
      </c>
      <c r="AU3973" t="e">
        <f t="shared" ca="1" si="374"/>
        <v>#NAME?</v>
      </c>
    </row>
    <row r="3974" spans="1:47" x14ac:dyDescent="0.15">
      <c r="A3974" s="21" t="s">
        <v>5258</v>
      </c>
      <c r="B3974" s="22" t="s">
        <v>16</v>
      </c>
      <c r="C3974" s="42">
        <v>2006</v>
      </c>
      <c r="D3974" s="22" t="s">
        <v>5231</v>
      </c>
      <c r="E3974" s="22"/>
      <c r="F3974" s="23">
        <v>19</v>
      </c>
      <c r="G3974" s="23">
        <v>19</v>
      </c>
      <c r="H3974" s="24">
        <f t="shared" si="369"/>
        <v>0</v>
      </c>
      <c r="I3974" s="153">
        <v>0</v>
      </c>
      <c r="J3974" s="24">
        <f t="shared" si="370"/>
        <v>0</v>
      </c>
      <c r="K3974" s="25">
        <f t="shared" si="371"/>
        <v>0</v>
      </c>
      <c r="L3974">
        <v>0</v>
      </c>
      <c r="M3974">
        <v>32964608</v>
      </c>
      <c r="N3974">
        <v>42065747</v>
      </c>
      <c r="O3974" s="52">
        <v>0</v>
      </c>
      <c r="P3974" s="52">
        <v>0</v>
      </c>
      <c r="Q3974" s="52">
        <v>0</v>
      </c>
      <c r="R3974" s="52">
        <v>0</v>
      </c>
      <c r="S3974" s="52">
        <v>0</v>
      </c>
      <c r="T3974" s="52">
        <v>0</v>
      </c>
      <c r="U3974" s="52">
        <v>0</v>
      </c>
      <c r="V3974" s="52">
        <v>0</v>
      </c>
      <c r="W3974" s="52">
        <v>0</v>
      </c>
      <c r="X3974" s="52">
        <v>0</v>
      </c>
      <c r="Y3974" s="52">
        <v>0</v>
      </c>
      <c r="Z3974" s="52">
        <v>0</v>
      </c>
      <c r="AA3974" s="25">
        <v>0</v>
      </c>
      <c r="AB3974" s="25">
        <v>0</v>
      </c>
      <c r="AC3974" s="25">
        <v>0</v>
      </c>
      <c r="AD3974" s="25">
        <v>0</v>
      </c>
      <c r="AE3974" s="25">
        <v>0</v>
      </c>
      <c r="AF3974" s="25">
        <v>0</v>
      </c>
      <c r="AG3974" s="25">
        <v>0</v>
      </c>
      <c r="AH3974" s="25">
        <v>0</v>
      </c>
      <c r="AI3974" s="25">
        <v>0</v>
      </c>
      <c r="AJ3974" s="25">
        <v>0</v>
      </c>
      <c r="AK3974" s="25">
        <v>0</v>
      </c>
      <c r="AL3974" s="25">
        <v>0</v>
      </c>
      <c r="AM3974" s="95">
        <v>0</v>
      </c>
      <c r="AN3974" s="95" t="e">
        <f ca="1">IF(MengeInEEGSummieren(M3974),AM3974,0)</f>
        <v>#NAME?</v>
      </c>
      <c r="AO3974" s="95">
        <f t="shared" si="372"/>
        <v>0</v>
      </c>
      <c r="AP3974" s="95">
        <f t="shared" si="373"/>
        <v>0</v>
      </c>
      <c r="AS3974">
        <v>0</v>
      </c>
      <c r="AT3974">
        <v>0</v>
      </c>
      <c r="AU3974" t="e">
        <f t="shared" ca="1" si="374"/>
        <v>#NAME?</v>
      </c>
    </row>
    <row r="3975" spans="1:47" x14ac:dyDescent="0.15">
      <c r="A3975" s="21" t="s">
        <v>5259</v>
      </c>
      <c r="B3975" s="22" t="s">
        <v>16</v>
      </c>
      <c r="C3975" s="42">
        <v>2006</v>
      </c>
      <c r="D3975" s="22" t="s">
        <v>343</v>
      </c>
      <c r="E3975" s="22"/>
      <c r="F3975" s="23">
        <v>18</v>
      </c>
      <c r="G3975" s="23">
        <v>18</v>
      </c>
      <c r="H3975" s="24">
        <f t="shared" si="369"/>
        <v>0</v>
      </c>
      <c r="I3975" s="153">
        <v>0</v>
      </c>
      <c r="J3975" s="24">
        <f t="shared" si="370"/>
        <v>0</v>
      </c>
      <c r="K3975" s="25">
        <f t="shared" si="371"/>
        <v>0</v>
      </c>
      <c r="L3975">
        <v>0</v>
      </c>
      <c r="M3975">
        <v>32964608</v>
      </c>
      <c r="N3975">
        <v>42065747</v>
      </c>
      <c r="O3975" s="52">
        <v>0</v>
      </c>
      <c r="P3975" s="52">
        <v>0</v>
      </c>
      <c r="Q3975" s="52">
        <v>0</v>
      </c>
      <c r="R3975" s="52">
        <v>0</v>
      </c>
      <c r="S3975" s="52">
        <v>0</v>
      </c>
      <c r="T3975" s="52">
        <v>0</v>
      </c>
      <c r="U3975" s="52">
        <v>0</v>
      </c>
      <c r="V3975" s="52">
        <v>0</v>
      </c>
      <c r="W3975" s="52">
        <v>0</v>
      </c>
      <c r="X3975" s="52">
        <v>0</v>
      </c>
      <c r="Y3975" s="52">
        <v>0</v>
      </c>
      <c r="Z3975" s="52">
        <v>0</v>
      </c>
      <c r="AA3975" s="25">
        <v>0</v>
      </c>
      <c r="AB3975" s="25">
        <v>0</v>
      </c>
      <c r="AC3975" s="25">
        <v>0</v>
      </c>
      <c r="AD3975" s="25">
        <v>0</v>
      </c>
      <c r="AE3975" s="25">
        <v>0</v>
      </c>
      <c r="AF3975" s="25">
        <v>0</v>
      </c>
      <c r="AG3975" s="25">
        <v>0</v>
      </c>
      <c r="AH3975" s="25">
        <v>0</v>
      </c>
      <c r="AI3975" s="25">
        <v>0</v>
      </c>
      <c r="AJ3975" s="25">
        <v>0</v>
      </c>
      <c r="AK3975" s="25">
        <v>0</v>
      </c>
      <c r="AL3975" s="25">
        <v>0</v>
      </c>
      <c r="AM3975" s="95">
        <v>0</v>
      </c>
      <c r="AN3975" s="95" t="e">
        <f ca="1">IF(MengeInEEGSummieren(M3975),AM3975,0)</f>
        <v>#NAME?</v>
      </c>
      <c r="AO3975" s="95">
        <f t="shared" si="372"/>
        <v>0</v>
      </c>
      <c r="AP3975" s="95">
        <f t="shared" si="373"/>
        <v>0</v>
      </c>
      <c r="AS3975">
        <v>0</v>
      </c>
      <c r="AT3975">
        <v>0</v>
      </c>
      <c r="AU3975" t="e">
        <f t="shared" ca="1" si="374"/>
        <v>#NAME?</v>
      </c>
    </row>
    <row r="3976" spans="1:47" x14ac:dyDescent="0.15">
      <c r="A3976" s="21" t="s">
        <v>5260</v>
      </c>
      <c r="B3976" s="22" t="s">
        <v>16</v>
      </c>
      <c r="C3976" s="42">
        <v>2006</v>
      </c>
      <c r="D3976" s="22" t="s">
        <v>345</v>
      </c>
      <c r="E3976" s="22"/>
      <c r="F3976" s="23">
        <v>12.95</v>
      </c>
      <c r="G3976" s="23">
        <v>12.95</v>
      </c>
      <c r="H3976" s="24">
        <f t="shared" si="369"/>
        <v>0</v>
      </c>
      <c r="I3976" s="153">
        <v>0</v>
      </c>
      <c r="J3976" s="24">
        <f t="shared" si="370"/>
        <v>0</v>
      </c>
      <c r="K3976" s="25">
        <f t="shared" si="371"/>
        <v>0</v>
      </c>
      <c r="L3976">
        <v>0</v>
      </c>
      <c r="M3976">
        <v>32964608</v>
      </c>
      <c r="N3976">
        <v>42065747</v>
      </c>
      <c r="O3976" s="52">
        <v>0</v>
      </c>
      <c r="P3976" s="52">
        <v>0</v>
      </c>
      <c r="Q3976" s="52">
        <v>0</v>
      </c>
      <c r="R3976" s="52">
        <v>0</v>
      </c>
      <c r="S3976" s="52">
        <v>0</v>
      </c>
      <c r="T3976" s="52">
        <v>0</v>
      </c>
      <c r="U3976" s="52">
        <v>0</v>
      </c>
      <c r="V3976" s="52">
        <v>0</v>
      </c>
      <c r="W3976" s="52">
        <v>0</v>
      </c>
      <c r="X3976" s="52">
        <v>0</v>
      </c>
      <c r="Y3976" s="52">
        <v>0</v>
      </c>
      <c r="Z3976" s="52">
        <v>0</v>
      </c>
      <c r="AA3976" s="25">
        <v>0</v>
      </c>
      <c r="AB3976" s="25">
        <v>0</v>
      </c>
      <c r="AC3976" s="25">
        <v>0</v>
      </c>
      <c r="AD3976" s="25">
        <v>0</v>
      </c>
      <c r="AE3976" s="25">
        <v>0</v>
      </c>
      <c r="AF3976" s="25">
        <v>0</v>
      </c>
      <c r="AG3976" s="25">
        <v>0</v>
      </c>
      <c r="AH3976" s="25">
        <v>0</v>
      </c>
      <c r="AI3976" s="25">
        <v>0</v>
      </c>
      <c r="AJ3976" s="25">
        <v>0</v>
      </c>
      <c r="AK3976" s="25">
        <v>0</v>
      </c>
      <c r="AL3976" s="25">
        <v>0</v>
      </c>
      <c r="AM3976" s="95">
        <v>0</v>
      </c>
      <c r="AN3976" s="95" t="e">
        <f ca="1">IF(MengeInEEGSummieren(M3976),AM3976,0)</f>
        <v>#NAME?</v>
      </c>
      <c r="AO3976" s="95">
        <f t="shared" si="372"/>
        <v>0</v>
      </c>
      <c r="AP3976" s="95">
        <f t="shared" si="373"/>
        <v>0</v>
      </c>
      <c r="AS3976">
        <v>0</v>
      </c>
      <c r="AT3976">
        <v>0</v>
      </c>
      <c r="AU3976" t="e">
        <f t="shared" ca="1" si="374"/>
        <v>#NAME?</v>
      </c>
    </row>
    <row r="3977" spans="1:47" x14ac:dyDescent="0.15">
      <c r="A3977" s="21" t="s">
        <v>5261</v>
      </c>
      <c r="B3977" s="22" t="s">
        <v>16</v>
      </c>
      <c r="C3977" s="42">
        <v>2006</v>
      </c>
      <c r="D3977" s="22" t="s">
        <v>5235</v>
      </c>
      <c r="E3977" s="22"/>
      <c r="F3977" s="23">
        <v>11.16</v>
      </c>
      <c r="G3977" s="23">
        <v>11.16</v>
      </c>
      <c r="H3977" s="24">
        <f t="shared" si="369"/>
        <v>0</v>
      </c>
      <c r="I3977" s="153">
        <v>0</v>
      </c>
      <c r="J3977" s="24">
        <f t="shared" si="370"/>
        <v>0</v>
      </c>
      <c r="K3977" s="25">
        <f t="shared" si="371"/>
        <v>0</v>
      </c>
      <c r="L3977">
        <v>0</v>
      </c>
      <c r="M3977">
        <v>32964608</v>
      </c>
      <c r="N3977">
        <v>42065747</v>
      </c>
      <c r="O3977" s="52">
        <v>0</v>
      </c>
      <c r="P3977" s="52">
        <v>0</v>
      </c>
      <c r="Q3977" s="52">
        <v>0</v>
      </c>
      <c r="R3977" s="52">
        <v>0</v>
      </c>
      <c r="S3977" s="52">
        <v>0</v>
      </c>
      <c r="T3977" s="52">
        <v>0</v>
      </c>
      <c r="U3977" s="52">
        <v>0</v>
      </c>
      <c r="V3977" s="52">
        <v>0</v>
      </c>
      <c r="W3977" s="52">
        <v>0</v>
      </c>
      <c r="X3977" s="52">
        <v>0</v>
      </c>
      <c r="Y3977" s="52">
        <v>0</v>
      </c>
      <c r="Z3977" s="52">
        <v>0</v>
      </c>
      <c r="AA3977" s="25">
        <v>0</v>
      </c>
      <c r="AB3977" s="25">
        <v>0</v>
      </c>
      <c r="AC3977" s="25">
        <v>0</v>
      </c>
      <c r="AD3977" s="25">
        <v>0</v>
      </c>
      <c r="AE3977" s="25">
        <v>0</v>
      </c>
      <c r="AF3977" s="25">
        <v>0</v>
      </c>
      <c r="AG3977" s="25">
        <v>0</v>
      </c>
      <c r="AH3977" s="25">
        <v>0</v>
      </c>
      <c r="AI3977" s="25">
        <v>0</v>
      </c>
      <c r="AJ3977" s="25">
        <v>0</v>
      </c>
      <c r="AK3977" s="25">
        <v>0</v>
      </c>
      <c r="AL3977" s="25">
        <v>0</v>
      </c>
      <c r="AM3977" s="95">
        <v>0</v>
      </c>
      <c r="AN3977" s="95" t="e">
        <f ca="1">IF(MengeInEEGSummieren(M3977),AM3977,0)</f>
        <v>#NAME?</v>
      </c>
      <c r="AO3977" s="95">
        <f t="shared" si="372"/>
        <v>0</v>
      </c>
      <c r="AP3977" s="95">
        <f t="shared" si="373"/>
        <v>0</v>
      </c>
      <c r="AS3977">
        <v>0</v>
      </c>
      <c r="AT3977">
        <v>0</v>
      </c>
      <c r="AU3977" t="e">
        <f t="shared" ca="1" si="374"/>
        <v>#NAME?</v>
      </c>
    </row>
    <row r="3978" spans="1:47" x14ac:dyDescent="0.15">
      <c r="A3978" s="21" t="s">
        <v>5262</v>
      </c>
      <c r="B3978" s="22" t="s">
        <v>16</v>
      </c>
      <c r="C3978" s="42">
        <v>2006</v>
      </c>
      <c r="D3978" s="22" t="s">
        <v>5237</v>
      </c>
      <c r="E3978" s="22"/>
      <c r="F3978" s="23">
        <v>23</v>
      </c>
      <c r="G3978" s="23">
        <v>23</v>
      </c>
      <c r="H3978" s="24">
        <f t="shared" si="369"/>
        <v>0</v>
      </c>
      <c r="I3978" s="153">
        <v>0</v>
      </c>
      <c r="J3978" s="24">
        <f t="shared" si="370"/>
        <v>0</v>
      </c>
      <c r="K3978" s="25">
        <f t="shared" si="371"/>
        <v>0</v>
      </c>
      <c r="L3978">
        <v>0</v>
      </c>
      <c r="M3978">
        <v>32964608</v>
      </c>
      <c r="N3978">
        <v>42065747</v>
      </c>
      <c r="O3978" s="52">
        <v>0</v>
      </c>
      <c r="P3978" s="52">
        <v>0</v>
      </c>
      <c r="Q3978" s="52">
        <v>0</v>
      </c>
      <c r="R3978" s="52">
        <v>0</v>
      </c>
      <c r="S3978" s="52">
        <v>0</v>
      </c>
      <c r="T3978" s="52">
        <v>0</v>
      </c>
      <c r="U3978" s="52">
        <v>0</v>
      </c>
      <c r="V3978" s="52">
        <v>0</v>
      </c>
      <c r="W3978" s="52">
        <v>0</v>
      </c>
      <c r="X3978" s="52">
        <v>0</v>
      </c>
      <c r="Y3978" s="52">
        <v>0</v>
      </c>
      <c r="Z3978" s="52">
        <v>0</v>
      </c>
      <c r="AA3978" s="25">
        <v>0</v>
      </c>
      <c r="AB3978" s="25">
        <v>0</v>
      </c>
      <c r="AC3978" s="25">
        <v>0</v>
      </c>
      <c r="AD3978" s="25">
        <v>0</v>
      </c>
      <c r="AE3978" s="25">
        <v>0</v>
      </c>
      <c r="AF3978" s="25">
        <v>0</v>
      </c>
      <c r="AG3978" s="25">
        <v>0</v>
      </c>
      <c r="AH3978" s="25">
        <v>0</v>
      </c>
      <c r="AI3978" s="25">
        <v>0</v>
      </c>
      <c r="AJ3978" s="25">
        <v>0</v>
      </c>
      <c r="AK3978" s="25">
        <v>0</v>
      </c>
      <c r="AL3978" s="25">
        <v>0</v>
      </c>
      <c r="AM3978" s="95">
        <v>0</v>
      </c>
      <c r="AN3978" s="95" t="e">
        <f ca="1">IF(MengeInEEGSummieren(M3978),AM3978,0)</f>
        <v>#NAME?</v>
      </c>
      <c r="AO3978" s="95">
        <f t="shared" si="372"/>
        <v>0</v>
      </c>
      <c r="AP3978" s="95">
        <f t="shared" si="373"/>
        <v>0</v>
      </c>
      <c r="AS3978">
        <v>0</v>
      </c>
      <c r="AT3978">
        <v>0</v>
      </c>
      <c r="AU3978" t="e">
        <f t="shared" ca="1" si="374"/>
        <v>#NAME?</v>
      </c>
    </row>
    <row r="3979" spans="1:47" x14ac:dyDescent="0.15">
      <c r="A3979" s="21" t="s">
        <v>5263</v>
      </c>
      <c r="B3979" s="22" t="s">
        <v>16</v>
      </c>
      <c r="C3979" s="42">
        <v>2006</v>
      </c>
      <c r="D3979" s="22" t="s">
        <v>5239</v>
      </c>
      <c r="E3979" s="22"/>
      <c r="F3979" s="23">
        <v>22</v>
      </c>
      <c r="G3979" s="23">
        <v>22</v>
      </c>
      <c r="H3979" s="24">
        <f t="shared" si="369"/>
        <v>0</v>
      </c>
      <c r="I3979" s="153">
        <v>0</v>
      </c>
      <c r="J3979" s="24">
        <f t="shared" si="370"/>
        <v>0</v>
      </c>
      <c r="K3979" s="25">
        <f t="shared" si="371"/>
        <v>0</v>
      </c>
      <c r="L3979">
        <v>0</v>
      </c>
      <c r="M3979">
        <v>32964608</v>
      </c>
      <c r="N3979">
        <v>42065747</v>
      </c>
      <c r="O3979" s="52">
        <v>0</v>
      </c>
      <c r="P3979" s="52">
        <v>0</v>
      </c>
      <c r="Q3979" s="52">
        <v>0</v>
      </c>
      <c r="R3979" s="52">
        <v>0</v>
      </c>
      <c r="S3979" s="52">
        <v>0</v>
      </c>
      <c r="T3979" s="52">
        <v>0</v>
      </c>
      <c r="U3979" s="52">
        <v>0</v>
      </c>
      <c r="V3979" s="52">
        <v>0</v>
      </c>
      <c r="W3979" s="52">
        <v>0</v>
      </c>
      <c r="X3979" s="52">
        <v>0</v>
      </c>
      <c r="Y3979" s="52">
        <v>0</v>
      </c>
      <c r="Z3979" s="52">
        <v>0</v>
      </c>
      <c r="AA3979" s="25">
        <v>0</v>
      </c>
      <c r="AB3979" s="25">
        <v>0</v>
      </c>
      <c r="AC3979" s="25">
        <v>0</v>
      </c>
      <c r="AD3979" s="25">
        <v>0</v>
      </c>
      <c r="AE3979" s="25">
        <v>0</v>
      </c>
      <c r="AF3979" s="25">
        <v>0</v>
      </c>
      <c r="AG3979" s="25">
        <v>0</v>
      </c>
      <c r="AH3979" s="25">
        <v>0</v>
      </c>
      <c r="AI3979" s="25">
        <v>0</v>
      </c>
      <c r="AJ3979" s="25">
        <v>0</v>
      </c>
      <c r="AK3979" s="25">
        <v>0</v>
      </c>
      <c r="AL3979" s="25">
        <v>0</v>
      </c>
      <c r="AM3979" s="95">
        <v>0</v>
      </c>
      <c r="AN3979" s="95" t="e">
        <f ca="1">IF(MengeInEEGSummieren(M3979),AM3979,0)</f>
        <v>#NAME?</v>
      </c>
      <c r="AO3979" s="95">
        <f t="shared" si="372"/>
        <v>0</v>
      </c>
      <c r="AP3979" s="95">
        <f t="shared" si="373"/>
        <v>0</v>
      </c>
      <c r="AS3979">
        <v>0</v>
      </c>
      <c r="AT3979">
        <v>0</v>
      </c>
      <c r="AU3979" t="e">
        <f t="shared" ca="1" si="374"/>
        <v>#NAME?</v>
      </c>
    </row>
    <row r="3980" spans="1:47" x14ac:dyDescent="0.15">
      <c r="A3980" s="21" t="s">
        <v>5264</v>
      </c>
      <c r="B3980" s="22" t="s">
        <v>16</v>
      </c>
      <c r="C3980" s="42">
        <v>2006</v>
      </c>
      <c r="D3980" s="22" t="s">
        <v>5241</v>
      </c>
      <c r="E3980" s="22"/>
      <c r="F3980" s="23">
        <v>26</v>
      </c>
      <c r="G3980" s="23">
        <v>26</v>
      </c>
      <c r="H3980" s="24">
        <f t="shared" si="369"/>
        <v>0</v>
      </c>
      <c r="I3980" s="153">
        <v>0</v>
      </c>
      <c r="J3980" s="24">
        <f t="shared" si="370"/>
        <v>0</v>
      </c>
      <c r="K3980" s="25">
        <f t="shared" si="371"/>
        <v>0</v>
      </c>
      <c r="L3980">
        <v>0</v>
      </c>
      <c r="M3980">
        <v>32964608</v>
      </c>
      <c r="N3980">
        <v>42065747</v>
      </c>
      <c r="O3980" s="52">
        <v>0</v>
      </c>
      <c r="P3980" s="52">
        <v>0</v>
      </c>
      <c r="Q3980" s="52">
        <v>0</v>
      </c>
      <c r="R3980" s="52">
        <v>0</v>
      </c>
      <c r="S3980" s="52">
        <v>0</v>
      </c>
      <c r="T3980" s="52">
        <v>0</v>
      </c>
      <c r="U3980" s="52">
        <v>0</v>
      </c>
      <c r="V3980" s="52">
        <v>0</v>
      </c>
      <c r="W3980" s="52">
        <v>0</v>
      </c>
      <c r="X3980" s="52">
        <v>0</v>
      </c>
      <c r="Y3980" s="52">
        <v>0</v>
      </c>
      <c r="Z3980" s="52">
        <v>0</v>
      </c>
      <c r="AA3980" s="25">
        <v>0</v>
      </c>
      <c r="AB3980" s="25">
        <v>0</v>
      </c>
      <c r="AC3980" s="25">
        <v>0</v>
      </c>
      <c r="AD3980" s="25">
        <v>0</v>
      </c>
      <c r="AE3980" s="25">
        <v>0</v>
      </c>
      <c r="AF3980" s="25">
        <v>0</v>
      </c>
      <c r="AG3980" s="25">
        <v>0</v>
      </c>
      <c r="AH3980" s="25">
        <v>0</v>
      </c>
      <c r="AI3980" s="25">
        <v>0</v>
      </c>
      <c r="AJ3980" s="25">
        <v>0</v>
      </c>
      <c r="AK3980" s="25">
        <v>0</v>
      </c>
      <c r="AL3980" s="25">
        <v>0</v>
      </c>
      <c r="AM3980" s="95">
        <v>0</v>
      </c>
      <c r="AN3980" s="95" t="e">
        <f ca="1">IF(MengeInEEGSummieren(M3980),AM3980,0)</f>
        <v>#NAME?</v>
      </c>
      <c r="AO3980" s="95">
        <f t="shared" si="372"/>
        <v>0</v>
      </c>
      <c r="AP3980" s="95">
        <f t="shared" si="373"/>
        <v>0</v>
      </c>
      <c r="AS3980">
        <v>0</v>
      </c>
      <c r="AT3980">
        <v>0</v>
      </c>
      <c r="AU3980" t="e">
        <f t="shared" ca="1" si="374"/>
        <v>#NAME?</v>
      </c>
    </row>
    <row r="3981" spans="1:47" x14ac:dyDescent="0.15">
      <c r="A3981" s="21" t="s">
        <v>5265</v>
      </c>
      <c r="B3981" s="22" t="s">
        <v>16</v>
      </c>
      <c r="C3981" s="42">
        <v>2006</v>
      </c>
      <c r="D3981" s="22" t="s">
        <v>5243</v>
      </c>
      <c r="E3981" s="22"/>
      <c r="F3981" s="23">
        <v>22</v>
      </c>
      <c r="G3981" s="23">
        <v>22</v>
      </c>
      <c r="H3981" s="24">
        <f t="shared" si="369"/>
        <v>0</v>
      </c>
      <c r="I3981" s="153">
        <v>0</v>
      </c>
      <c r="J3981" s="24">
        <f t="shared" si="370"/>
        <v>0</v>
      </c>
      <c r="K3981" s="25">
        <f t="shared" si="371"/>
        <v>0</v>
      </c>
      <c r="L3981">
        <v>0</v>
      </c>
      <c r="M3981">
        <v>32964608</v>
      </c>
      <c r="N3981">
        <v>42065747</v>
      </c>
      <c r="O3981" s="52">
        <v>0</v>
      </c>
      <c r="P3981" s="52">
        <v>0</v>
      </c>
      <c r="Q3981" s="52">
        <v>0</v>
      </c>
      <c r="R3981" s="52">
        <v>0</v>
      </c>
      <c r="S3981" s="52">
        <v>0</v>
      </c>
      <c r="T3981" s="52">
        <v>0</v>
      </c>
      <c r="U3981" s="52">
        <v>0</v>
      </c>
      <c r="V3981" s="52">
        <v>0</v>
      </c>
      <c r="W3981" s="52">
        <v>0</v>
      </c>
      <c r="X3981" s="52">
        <v>0</v>
      </c>
      <c r="Y3981" s="52">
        <v>0</v>
      </c>
      <c r="Z3981" s="52">
        <v>0</v>
      </c>
      <c r="AA3981" s="25">
        <v>0</v>
      </c>
      <c r="AB3981" s="25">
        <v>0</v>
      </c>
      <c r="AC3981" s="25">
        <v>0</v>
      </c>
      <c r="AD3981" s="25">
        <v>0</v>
      </c>
      <c r="AE3981" s="25">
        <v>0</v>
      </c>
      <c r="AF3981" s="25">
        <v>0</v>
      </c>
      <c r="AG3981" s="25">
        <v>0</v>
      </c>
      <c r="AH3981" s="25">
        <v>0</v>
      </c>
      <c r="AI3981" s="25">
        <v>0</v>
      </c>
      <c r="AJ3981" s="25">
        <v>0</v>
      </c>
      <c r="AK3981" s="25">
        <v>0</v>
      </c>
      <c r="AL3981" s="25">
        <v>0</v>
      </c>
      <c r="AM3981" s="95">
        <v>0</v>
      </c>
      <c r="AN3981" s="95" t="e">
        <f ca="1">IF(MengeInEEGSummieren(M3981),AM3981,0)</f>
        <v>#NAME?</v>
      </c>
      <c r="AO3981" s="95">
        <f t="shared" si="372"/>
        <v>0</v>
      </c>
      <c r="AP3981" s="95">
        <f t="shared" si="373"/>
        <v>0</v>
      </c>
      <c r="AS3981">
        <v>0</v>
      </c>
      <c r="AT3981">
        <v>0</v>
      </c>
      <c r="AU3981" t="e">
        <f t="shared" ca="1" si="374"/>
        <v>#NAME?</v>
      </c>
    </row>
    <row r="3982" spans="1:47" x14ac:dyDescent="0.15">
      <c r="A3982" s="21" t="s">
        <v>5266</v>
      </c>
      <c r="B3982" s="22" t="s">
        <v>16</v>
      </c>
      <c r="C3982" s="42">
        <v>2006</v>
      </c>
      <c r="D3982" s="22" t="s">
        <v>5245</v>
      </c>
      <c r="E3982" s="22"/>
      <c r="F3982" s="23">
        <v>21</v>
      </c>
      <c r="G3982" s="23">
        <v>21</v>
      </c>
      <c r="H3982" s="24">
        <f t="shared" si="369"/>
        <v>0</v>
      </c>
      <c r="I3982" s="153">
        <v>0</v>
      </c>
      <c r="J3982" s="24">
        <f t="shared" si="370"/>
        <v>0</v>
      </c>
      <c r="K3982" s="25">
        <f t="shared" si="371"/>
        <v>0</v>
      </c>
      <c r="L3982">
        <v>0</v>
      </c>
      <c r="M3982">
        <v>32964608</v>
      </c>
      <c r="N3982">
        <v>42065747</v>
      </c>
      <c r="O3982" s="52">
        <v>0</v>
      </c>
      <c r="P3982" s="52">
        <v>0</v>
      </c>
      <c r="Q3982" s="52">
        <v>0</v>
      </c>
      <c r="R3982" s="52">
        <v>0</v>
      </c>
      <c r="S3982" s="52">
        <v>0</v>
      </c>
      <c r="T3982" s="52">
        <v>0</v>
      </c>
      <c r="U3982" s="52">
        <v>0</v>
      </c>
      <c r="V3982" s="52">
        <v>0</v>
      </c>
      <c r="W3982" s="52">
        <v>0</v>
      </c>
      <c r="X3982" s="52">
        <v>0</v>
      </c>
      <c r="Y3982" s="52">
        <v>0</v>
      </c>
      <c r="Z3982" s="52">
        <v>0</v>
      </c>
      <c r="AA3982" s="25">
        <v>0</v>
      </c>
      <c r="AB3982" s="25">
        <v>0</v>
      </c>
      <c r="AC3982" s="25">
        <v>0</v>
      </c>
      <c r="AD3982" s="25">
        <v>0</v>
      </c>
      <c r="AE3982" s="25">
        <v>0</v>
      </c>
      <c r="AF3982" s="25">
        <v>0</v>
      </c>
      <c r="AG3982" s="25">
        <v>0</v>
      </c>
      <c r="AH3982" s="25">
        <v>0</v>
      </c>
      <c r="AI3982" s="25">
        <v>0</v>
      </c>
      <c r="AJ3982" s="25">
        <v>0</v>
      </c>
      <c r="AK3982" s="25">
        <v>0</v>
      </c>
      <c r="AL3982" s="25">
        <v>0</v>
      </c>
      <c r="AM3982" s="95">
        <v>0</v>
      </c>
      <c r="AN3982" s="95" t="e">
        <f ca="1">IF(MengeInEEGSummieren(M3982),AM3982,0)</f>
        <v>#NAME?</v>
      </c>
      <c r="AO3982" s="95">
        <f t="shared" si="372"/>
        <v>0</v>
      </c>
      <c r="AP3982" s="95">
        <f t="shared" si="373"/>
        <v>0</v>
      </c>
      <c r="AS3982">
        <v>0</v>
      </c>
      <c r="AT3982">
        <v>0</v>
      </c>
      <c r="AU3982" t="e">
        <f t="shared" ca="1" si="374"/>
        <v>#NAME?</v>
      </c>
    </row>
    <row r="3983" spans="1:47" x14ac:dyDescent="0.15">
      <c r="A3983" s="21" t="s">
        <v>5267</v>
      </c>
      <c r="B3983" s="22" t="s">
        <v>16</v>
      </c>
      <c r="C3983" s="42">
        <v>2006</v>
      </c>
      <c r="D3983" s="22" t="s">
        <v>5247</v>
      </c>
      <c r="E3983" s="22"/>
      <c r="F3983" s="23">
        <v>25</v>
      </c>
      <c r="G3983" s="23">
        <v>25</v>
      </c>
      <c r="H3983" s="24">
        <f t="shared" si="369"/>
        <v>0</v>
      </c>
      <c r="I3983" s="153">
        <v>0</v>
      </c>
      <c r="J3983" s="24">
        <f t="shared" si="370"/>
        <v>0</v>
      </c>
      <c r="K3983" s="25">
        <f t="shared" si="371"/>
        <v>0</v>
      </c>
      <c r="L3983">
        <v>0</v>
      </c>
      <c r="M3983">
        <v>32964608</v>
      </c>
      <c r="N3983">
        <v>42065747</v>
      </c>
      <c r="O3983" s="52">
        <v>0</v>
      </c>
      <c r="P3983" s="52">
        <v>0</v>
      </c>
      <c r="Q3983" s="52">
        <v>0</v>
      </c>
      <c r="R3983" s="52">
        <v>0</v>
      </c>
      <c r="S3983" s="52">
        <v>0</v>
      </c>
      <c r="T3983" s="52">
        <v>0</v>
      </c>
      <c r="U3983" s="52">
        <v>0</v>
      </c>
      <c r="V3983" s="52">
        <v>0</v>
      </c>
      <c r="W3983" s="52">
        <v>0</v>
      </c>
      <c r="X3983" s="52">
        <v>0</v>
      </c>
      <c r="Y3983" s="52">
        <v>0</v>
      </c>
      <c r="Z3983" s="52">
        <v>0</v>
      </c>
      <c r="AA3983" s="25">
        <v>0</v>
      </c>
      <c r="AB3983" s="25">
        <v>0</v>
      </c>
      <c r="AC3983" s="25">
        <v>0</v>
      </c>
      <c r="AD3983" s="25">
        <v>0</v>
      </c>
      <c r="AE3983" s="25">
        <v>0</v>
      </c>
      <c r="AF3983" s="25">
        <v>0</v>
      </c>
      <c r="AG3983" s="25">
        <v>0</v>
      </c>
      <c r="AH3983" s="25">
        <v>0</v>
      </c>
      <c r="AI3983" s="25">
        <v>0</v>
      </c>
      <c r="AJ3983" s="25">
        <v>0</v>
      </c>
      <c r="AK3983" s="25">
        <v>0</v>
      </c>
      <c r="AL3983" s="25">
        <v>0</v>
      </c>
      <c r="AM3983" s="95">
        <v>0</v>
      </c>
      <c r="AN3983" s="95" t="e">
        <f ca="1">IF(MengeInEEGSummieren(M3983),AM3983,0)</f>
        <v>#NAME?</v>
      </c>
      <c r="AO3983" s="95">
        <f t="shared" si="372"/>
        <v>0</v>
      </c>
      <c r="AP3983" s="95">
        <f t="shared" si="373"/>
        <v>0</v>
      </c>
      <c r="AS3983">
        <v>0</v>
      </c>
      <c r="AT3983">
        <v>0</v>
      </c>
      <c r="AU3983" t="e">
        <f t="shared" ca="1" si="374"/>
        <v>#NAME?</v>
      </c>
    </row>
    <row r="3984" spans="1:47" x14ac:dyDescent="0.15">
      <c r="A3984" s="307"/>
      <c r="B3984" s="308"/>
      <c r="C3984" s="309"/>
      <c r="D3984" s="308"/>
      <c r="E3984" s="308"/>
      <c r="F3984" s="310"/>
      <c r="G3984" s="310"/>
      <c r="H3984" s="311"/>
      <c r="I3984" s="312"/>
      <c r="J3984" s="311"/>
      <c r="K3984" s="313"/>
      <c r="L3984" s="66"/>
      <c r="M3984" s="66"/>
      <c r="N3984" s="66"/>
      <c r="O3984" s="314"/>
      <c r="P3984" s="314"/>
      <c r="Q3984" s="314"/>
      <c r="R3984" s="314"/>
      <c r="S3984" s="314"/>
      <c r="T3984" s="314"/>
      <c r="U3984" s="314"/>
      <c r="V3984" s="314"/>
      <c r="W3984" s="314"/>
      <c r="X3984" s="314"/>
      <c r="Y3984" s="314"/>
      <c r="Z3984" s="314"/>
      <c r="AA3984" s="315"/>
      <c r="AB3984" s="315"/>
      <c r="AC3984" s="315"/>
      <c r="AD3984" s="315"/>
      <c r="AE3984" s="315"/>
      <c r="AF3984" s="315"/>
      <c r="AG3984" s="315"/>
      <c r="AH3984" s="315"/>
      <c r="AI3984" s="315"/>
      <c r="AJ3984" s="315"/>
      <c r="AK3984" s="315"/>
      <c r="AL3984" s="315"/>
      <c r="AM3984" s="95">
        <v>0</v>
      </c>
      <c r="AN3984" s="95" t="e">
        <f ca="1">IF(MengeInEEGSummieren(M3984),AM3984,0)</f>
        <v>#NAME?</v>
      </c>
      <c r="AO3984" s="95">
        <f t="shared" ref="AO3984:AO4047" si="375">IF(AQ3984,$H3984,0)</f>
        <v>0</v>
      </c>
      <c r="AP3984" s="95">
        <f t="shared" ref="AP3984:AP4047" si="376">IF(AR3984,$H3984,0)</f>
        <v>0</v>
      </c>
      <c r="AS3984">
        <v>0</v>
      </c>
      <c r="AT3984">
        <v>0</v>
      </c>
      <c r="AU3984" t="e">
        <f t="shared" ref="AU3984:AU4047" ca="1" si="377">EVFlag(M3984)</f>
        <v>#NAME?</v>
      </c>
    </row>
    <row r="3985" spans="1:47" x14ac:dyDescent="0.15">
      <c r="A3985" s="21" t="s">
        <v>5268</v>
      </c>
      <c r="B3985" s="22" t="s">
        <v>16</v>
      </c>
      <c r="C3985" s="42">
        <v>2007</v>
      </c>
      <c r="D3985" s="22" t="s">
        <v>5231</v>
      </c>
      <c r="E3985" s="22"/>
      <c r="F3985" s="23">
        <v>19</v>
      </c>
      <c r="G3985" s="23">
        <v>19</v>
      </c>
      <c r="H3985" s="24">
        <f t="shared" ref="H3985:H4047" si="378">AM3985</f>
        <v>0</v>
      </c>
      <c r="I3985" s="153">
        <v>0</v>
      </c>
      <c r="J3985" s="24">
        <f t="shared" ref="J3985:J4047" si="379">SUM(O3985:Z3985,AT3985)</f>
        <v>0</v>
      </c>
      <c r="K3985" s="25">
        <f t="shared" ref="K3985:K4047" si="380">SUM(AA3985:AL3985,AS3985)</f>
        <v>0</v>
      </c>
      <c r="L3985">
        <v>0</v>
      </c>
      <c r="M3985">
        <v>32964608</v>
      </c>
      <c r="N3985">
        <v>42065747</v>
      </c>
      <c r="O3985" s="52">
        <v>0</v>
      </c>
      <c r="P3985" s="52">
        <v>0</v>
      </c>
      <c r="Q3985" s="52">
        <v>0</v>
      </c>
      <c r="R3985" s="52">
        <v>0</v>
      </c>
      <c r="S3985" s="52">
        <v>0</v>
      </c>
      <c r="T3985" s="52">
        <v>0</v>
      </c>
      <c r="U3985" s="52">
        <v>0</v>
      </c>
      <c r="V3985" s="52">
        <v>0</v>
      </c>
      <c r="W3985" s="52">
        <v>0</v>
      </c>
      <c r="X3985" s="52">
        <v>0</v>
      </c>
      <c r="Y3985" s="52">
        <v>0</v>
      </c>
      <c r="Z3985" s="52">
        <v>0</v>
      </c>
      <c r="AA3985" s="25">
        <v>0</v>
      </c>
      <c r="AB3985" s="25">
        <v>0</v>
      </c>
      <c r="AC3985" s="25">
        <v>0</v>
      </c>
      <c r="AD3985" s="25">
        <v>0</v>
      </c>
      <c r="AE3985" s="25">
        <v>0</v>
      </c>
      <c r="AF3985" s="25">
        <v>0</v>
      </c>
      <c r="AG3985" s="25">
        <v>0</v>
      </c>
      <c r="AH3985" s="25">
        <v>0</v>
      </c>
      <c r="AI3985" s="25">
        <v>0</v>
      </c>
      <c r="AJ3985" s="25">
        <v>0</v>
      </c>
      <c r="AK3985" s="25">
        <v>0</v>
      </c>
      <c r="AL3985" s="25">
        <v>0</v>
      </c>
      <c r="AM3985" s="95">
        <v>0</v>
      </c>
      <c r="AN3985" s="95" t="e">
        <f ca="1">IF(MengeInEEGSummieren(M3985),AM3985,0)</f>
        <v>#NAME?</v>
      </c>
      <c r="AO3985" s="95">
        <f t="shared" si="375"/>
        <v>0</v>
      </c>
      <c r="AP3985" s="95">
        <f t="shared" si="376"/>
        <v>0</v>
      </c>
      <c r="AS3985">
        <v>0</v>
      </c>
      <c r="AT3985">
        <v>0</v>
      </c>
      <c r="AU3985" t="e">
        <f t="shared" ca="1" si="377"/>
        <v>#NAME?</v>
      </c>
    </row>
    <row r="3986" spans="1:47" x14ac:dyDescent="0.15">
      <c r="A3986" s="21" t="s">
        <v>5269</v>
      </c>
      <c r="B3986" s="22" t="s">
        <v>16</v>
      </c>
      <c r="C3986" s="42">
        <v>2007</v>
      </c>
      <c r="D3986" s="22" t="s">
        <v>343</v>
      </c>
      <c r="E3986" s="22"/>
      <c r="F3986" s="23">
        <v>18</v>
      </c>
      <c r="G3986" s="23">
        <v>18</v>
      </c>
      <c r="H3986" s="24">
        <f t="shared" si="378"/>
        <v>0</v>
      </c>
      <c r="I3986" s="153">
        <v>0</v>
      </c>
      <c r="J3986" s="24">
        <f t="shared" si="379"/>
        <v>0</v>
      </c>
      <c r="K3986" s="25">
        <f t="shared" si="380"/>
        <v>0</v>
      </c>
      <c r="L3986">
        <v>0</v>
      </c>
      <c r="M3986">
        <v>32964608</v>
      </c>
      <c r="N3986">
        <v>42065747</v>
      </c>
      <c r="O3986" s="52">
        <v>0</v>
      </c>
      <c r="P3986" s="52">
        <v>0</v>
      </c>
      <c r="Q3986" s="52">
        <v>0</v>
      </c>
      <c r="R3986" s="52">
        <v>0</v>
      </c>
      <c r="S3986" s="52">
        <v>0</v>
      </c>
      <c r="T3986" s="52">
        <v>0</v>
      </c>
      <c r="U3986" s="52">
        <v>0</v>
      </c>
      <c r="V3986" s="52">
        <v>0</v>
      </c>
      <c r="W3986" s="52">
        <v>0</v>
      </c>
      <c r="X3986" s="52">
        <v>0</v>
      </c>
      <c r="Y3986" s="52">
        <v>0</v>
      </c>
      <c r="Z3986" s="52">
        <v>0</v>
      </c>
      <c r="AA3986" s="25">
        <v>0</v>
      </c>
      <c r="AB3986" s="25">
        <v>0</v>
      </c>
      <c r="AC3986" s="25">
        <v>0</v>
      </c>
      <c r="AD3986" s="25">
        <v>0</v>
      </c>
      <c r="AE3986" s="25">
        <v>0</v>
      </c>
      <c r="AF3986" s="25">
        <v>0</v>
      </c>
      <c r="AG3986" s="25">
        <v>0</v>
      </c>
      <c r="AH3986" s="25">
        <v>0</v>
      </c>
      <c r="AI3986" s="25">
        <v>0</v>
      </c>
      <c r="AJ3986" s="25">
        <v>0</v>
      </c>
      <c r="AK3986" s="25">
        <v>0</v>
      </c>
      <c r="AL3986" s="25">
        <v>0</v>
      </c>
      <c r="AM3986" s="95">
        <v>0</v>
      </c>
      <c r="AN3986" s="95" t="e">
        <f ca="1">IF(MengeInEEGSummieren(M3986),AM3986,0)</f>
        <v>#NAME?</v>
      </c>
      <c r="AO3986" s="95">
        <f t="shared" si="375"/>
        <v>0</v>
      </c>
      <c r="AP3986" s="95">
        <f t="shared" si="376"/>
        <v>0</v>
      </c>
      <c r="AS3986">
        <v>0</v>
      </c>
      <c r="AT3986">
        <v>0</v>
      </c>
      <c r="AU3986" t="e">
        <f t="shared" ca="1" si="377"/>
        <v>#NAME?</v>
      </c>
    </row>
    <row r="3987" spans="1:47" x14ac:dyDescent="0.15">
      <c r="A3987" s="21" t="s">
        <v>5270</v>
      </c>
      <c r="B3987" s="22" t="s">
        <v>16</v>
      </c>
      <c r="C3987" s="42">
        <v>2007</v>
      </c>
      <c r="D3987" s="22" t="s">
        <v>345</v>
      </c>
      <c r="E3987" s="22"/>
      <c r="F3987" s="23">
        <v>12.95</v>
      </c>
      <c r="G3987" s="23">
        <v>12.95</v>
      </c>
      <c r="H3987" s="24">
        <f t="shared" si="378"/>
        <v>0</v>
      </c>
      <c r="I3987" s="153">
        <v>0</v>
      </c>
      <c r="J3987" s="24">
        <f t="shared" si="379"/>
        <v>0</v>
      </c>
      <c r="K3987" s="25">
        <f t="shared" si="380"/>
        <v>0</v>
      </c>
      <c r="L3987">
        <v>0</v>
      </c>
      <c r="M3987">
        <v>32964608</v>
      </c>
      <c r="N3987">
        <v>42065747</v>
      </c>
      <c r="O3987" s="52">
        <v>0</v>
      </c>
      <c r="P3987" s="52">
        <v>0</v>
      </c>
      <c r="Q3987" s="52">
        <v>0</v>
      </c>
      <c r="R3987" s="52">
        <v>0</v>
      </c>
      <c r="S3987" s="52">
        <v>0</v>
      </c>
      <c r="T3987" s="52">
        <v>0</v>
      </c>
      <c r="U3987" s="52">
        <v>0</v>
      </c>
      <c r="V3987" s="52">
        <v>0</v>
      </c>
      <c r="W3987" s="52">
        <v>0</v>
      </c>
      <c r="X3987" s="52">
        <v>0</v>
      </c>
      <c r="Y3987" s="52">
        <v>0</v>
      </c>
      <c r="Z3987" s="52">
        <v>0</v>
      </c>
      <c r="AA3987" s="25">
        <v>0</v>
      </c>
      <c r="AB3987" s="25">
        <v>0</v>
      </c>
      <c r="AC3987" s="25">
        <v>0</v>
      </c>
      <c r="AD3987" s="25">
        <v>0</v>
      </c>
      <c r="AE3987" s="25">
        <v>0</v>
      </c>
      <c r="AF3987" s="25">
        <v>0</v>
      </c>
      <c r="AG3987" s="25">
        <v>0</v>
      </c>
      <c r="AH3987" s="25">
        <v>0</v>
      </c>
      <c r="AI3987" s="25">
        <v>0</v>
      </c>
      <c r="AJ3987" s="25">
        <v>0</v>
      </c>
      <c r="AK3987" s="25">
        <v>0</v>
      </c>
      <c r="AL3987" s="25">
        <v>0</v>
      </c>
      <c r="AM3987" s="95">
        <v>0</v>
      </c>
      <c r="AN3987" s="95" t="e">
        <f ca="1">IF(MengeInEEGSummieren(M3987),AM3987,0)</f>
        <v>#NAME?</v>
      </c>
      <c r="AO3987" s="95">
        <f t="shared" si="375"/>
        <v>0</v>
      </c>
      <c r="AP3987" s="95">
        <f t="shared" si="376"/>
        <v>0</v>
      </c>
      <c r="AS3987">
        <v>0</v>
      </c>
      <c r="AT3987">
        <v>0</v>
      </c>
      <c r="AU3987" t="e">
        <f t="shared" ca="1" si="377"/>
        <v>#NAME?</v>
      </c>
    </row>
    <row r="3988" spans="1:47" x14ac:dyDescent="0.15">
      <c r="A3988" s="21" t="s">
        <v>5271</v>
      </c>
      <c r="B3988" s="22" t="s">
        <v>16</v>
      </c>
      <c r="C3988" s="42">
        <v>2007</v>
      </c>
      <c r="D3988" s="22" t="s">
        <v>5235</v>
      </c>
      <c r="E3988" s="22"/>
      <c r="F3988" s="23">
        <v>11.16</v>
      </c>
      <c r="G3988" s="23">
        <v>11.16</v>
      </c>
      <c r="H3988" s="24">
        <f t="shared" si="378"/>
        <v>0</v>
      </c>
      <c r="I3988" s="153">
        <v>0</v>
      </c>
      <c r="J3988" s="24">
        <f t="shared" si="379"/>
        <v>0</v>
      </c>
      <c r="K3988" s="25">
        <f t="shared" si="380"/>
        <v>0</v>
      </c>
      <c r="L3988">
        <v>0</v>
      </c>
      <c r="M3988">
        <v>32964608</v>
      </c>
      <c r="N3988">
        <v>42065747</v>
      </c>
      <c r="O3988" s="52">
        <v>0</v>
      </c>
      <c r="P3988" s="52">
        <v>0</v>
      </c>
      <c r="Q3988" s="52">
        <v>0</v>
      </c>
      <c r="R3988" s="52">
        <v>0</v>
      </c>
      <c r="S3988" s="52">
        <v>0</v>
      </c>
      <c r="T3988" s="52">
        <v>0</v>
      </c>
      <c r="U3988" s="52">
        <v>0</v>
      </c>
      <c r="V3988" s="52">
        <v>0</v>
      </c>
      <c r="W3988" s="52">
        <v>0</v>
      </c>
      <c r="X3988" s="52">
        <v>0</v>
      </c>
      <c r="Y3988" s="52">
        <v>0</v>
      </c>
      <c r="Z3988" s="52">
        <v>0</v>
      </c>
      <c r="AA3988" s="25">
        <v>0</v>
      </c>
      <c r="AB3988" s="25">
        <v>0</v>
      </c>
      <c r="AC3988" s="25">
        <v>0</v>
      </c>
      <c r="AD3988" s="25">
        <v>0</v>
      </c>
      <c r="AE3988" s="25">
        <v>0</v>
      </c>
      <c r="AF3988" s="25">
        <v>0</v>
      </c>
      <c r="AG3988" s="25">
        <v>0</v>
      </c>
      <c r="AH3988" s="25">
        <v>0</v>
      </c>
      <c r="AI3988" s="25">
        <v>0</v>
      </c>
      <c r="AJ3988" s="25">
        <v>0</v>
      </c>
      <c r="AK3988" s="25">
        <v>0</v>
      </c>
      <c r="AL3988" s="25">
        <v>0</v>
      </c>
      <c r="AM3988" s="95">
        <v>0</v>
      </c>
      <c r="AN3988" s="95" t="e">
        <f ca="1">IF(MengeInEEGSummieren(M3988),AM3988,0)</f>
        <v>#NAME?</v>
      </c>
      <c r="AO3988" s="95">
        <f t="shared" si="375"/>
        <v>0</v>
      </c>
      <c r="AP3988" s="95">
        <f t="shared" si="376"/>
        <v>0</v>
      </c>
      <c r="AS3988">
        <v>0</v>
      </c>
      <c r="AT3988">
        <v>0</v>
      </c>
      <c r="AU3988" t="e">
        <f t="shared" ca="1" si="377"/>
        <v>#NAME?</v>
      </c>
    </row>
    <row r="3989" spans="1:47" x14ac:dyDescent="0.15">
      <c r="A3989" s="21" t="s">
        <v>5272</v>
      </c>
      <c r="B3989" s="22" t="s">
        <v>16</v>
      </c>
      <c r="C3989" s="42">
        <v>2007</v>
      </c>
      <c r="D3989" s="22" t="s">
        <v>5237</v>
      </c>
      <c r="E3989" s="22"/>
      <c r="F3989" s="23">
        <v>23</v>
      </c>
      <c r="G3989" s="23">
        <v>23</v>
      </c>
      <c r="H3989" s="24">
        <f t="shared" si="378"/>
        <v>0</v>
      </c>
      <c r="I3989" s="153">
        <v>0</v>
      </c>
      <c r="J3989" s="24">
        <f t="shared" si="379"/>
        <v>0</v>
      </c>
      <c r="K3989" s="25">
        <f t="shared" si="380"/>
        <v>0</v>
      </c>
      <c r="L3989">
        <v>0</v>
      </c>
      <c r="M3989">
        <v>32964608</v>
      </c>
      <c r="N3989">
        <v>42065747</v>
      </c>
      <c r="O3989" s="52">
        <v>0</v>
      </c>
      <c r="P3989" s="52">
        <v>0</v>
      </c>
      <c r="Q3989" s="52">
        <v>0</v>
      </c>
      <c r="R3989" s="52">
        <v>0</v>
      </c>
      <c r="S3989" s="52">
        <v>0</v>
      </c>
      <c r="T3989" s="52">
        <v>0</v>
      </c>
      <c r="U3989" s="52">
        <v>0</v>
      </c>
      <c r="V3989" s="52">
        <v>0</v>
      </c>
      <c r="W3989" s="52">
        <v>0</v>
      </c>
      <c r="X3989" s="52">
        <v>0</v>
      </c>
      <c r="Y3989" s="52">
        <v>0</v>
      </c>
      <c r="Z3989" s="52">
        <v>0</v>
      </c>
      <c r="AA3989" s="25">
        <v>0</v>
      </c>
      <c r="AB3989" s="25">
        <v>0</v>
      </c>
      <c r="AC3989" s="25">
        <v>0</v>
      </c>
      <c r="AD3989" s="25">
        <v>0</v>
      </c>
      <c r="AE3989" s="25">
        <v>0</v>
      </c>
      <c r="AF3989" s="25">
        <v>0</v>
      </c>
      <c r="AG3989" s="25">
        <v>0</v>
      </c>
      <c r="AH3989" s="25">
        <v>0</v>
      </c>
      <c r="AI3989" s="25">
        <v>0</v>
      </c>
      <c r="AJ3989" s="25">
        <v>0</v>
      </c>
      <c r="AK3989" s="25">
        <v>0</v>
      </c>
      <c r="AL3989" s="25">
        <v>0</v>
      </c>
      <c r="AM3989" s="95">
        <v>0</v>
      </c>
      <c r="AN3989" s="95" t="e">
        <f ca="1">IF(MengeInEEGSummieren(M3989),AM3989,0)</f>
        <v>#NAME?</v>
      </c>
      <c r="AO3989" s="95">
        <f t="shared" si="375"/>
        <v>0</v>
      </c>
      <c r="AP3989" s="95">
        <f t="shared" si="376"/>
        <v>0</v>
      </c>
      <c r="AS3989">
        <v>0</v>
      </c>
      <c r="AT3989">
        <v>0</v>
      </c>
      <c r="AU3989" t="e">
        <f t="shared" ca="1" si="377"/>
        <v>#NAME?</v>
      </c>
    </row>
    <row r="3990" spans="1:47" x14ac:dyDescent="0.15">
      <c r="A3990" s="21" t="s">
        <v>5273</v>
      </c>
      <c r="B3990" s="22" t="s">
        <v>16</v>
      </c>
      <c r="C3990" s="42">
        <v>2007</v>
      </c>
      <c r="D3990" s="22" t="s">
        <v>5239</v>
      </c>
      <c r="E3990" s="22"/>
      <c r="F3990" s="23">
        <v>22</v>
      </c>
      <c r="G3990" s="23">
        <v>22</v>
      </c>
      <c r="H3990" s="24">
        <f t="shared" si="378"/>
        <v>0</v>
      </c>
      <c r="I3990" s="153">
        <v>0</v>
      </c>
      <c r="J3990" s="24">
        <f t="shared" si="379"/>
        <v>0</v>
      </c>
      <c r="K3990" s="25">
        <f t="shared" si="380"/>
        <v>0</v>
      </c>
      <c r="L3990">
        <v>0</v>
      </c>
      <c r="M3990">
        <v>32964608</v>
      </c>
      <c r="N3990">
        <v>42065747</v>
      </c>
      <c r="O3990" s="52">
        <v>0</v>
      </c>
      <c r="P3990" s="52">
        <v>0</v>
      </c>
      <c r="Q3990" s="52">
        <v>0</v>
      </c>
      <c r="R3990" s="52">
        <v>0</v>
      </c>
      <c r="S3990" s="52">
        <v>0</v>
      </c>
      <c r="T3990" s="52">
        <v>0</v>
      </c>
      <c r="U3990" s="52">
        <v>0</v>
      </c>
      <c r="V3990" s="52">
        <v>0</v>
      </c>
      <c r="W3990" s="52">
        <v>0</v>
      </c>
      <c r="X3990" s="52">
        <v>0</v>
      </c>
      <c r="Y3990" s="52">
        <v>0</v>
      </c>
      <c r="Z3990" s="52">
        <v>0</v>
      </c>
      <c r="AA3990" s="25">
        <v>0</v>
      </c>
      <c r="AB3990" s="25">
        <v>0</v>
      </c>
      <c r="AC3990" s="25">
        <v>0</v>
      </c>
      <c r="AD3990" s="25">
        <v>0</v>
      </c>
      <c r="AE3990" s="25">
        <v>0</v>
      </c>
      <c r="AF3990" s="25">
        <v>0</v>
      </c>
      <c r="AG3990" s="25">
        <v>0</v>
      </c>
      <c r="AH3990" s="25">
        <v>0</v>
      </c>
      <c r="AI3990" s="25">
        <v>0</v>
      </c>
      <c r="AJ3990" s="25">
        <v>0</v>
      </c>
      <c r="AK3990" s="25">
        <v>0</v>
      </c>
      <c r="AL3990" s="25">
        <v>0</v>
      </c>
      <c r="AM3990" s="95">
        <v>0</v>
      </c>
      <c r="AN3990" s="95" t="e">
        <f ca="1">IF(MengeInEEGSummieren(M3990),AM3990,0)</f>
        <v>#NAME?</v>
      </c>
      <c r="AO3990" s="95">
        <f t="shared" si="375"/>
        <v>0</v>
      </c>
      <c r="AP3990" s="95">
        <f t="shared" si="376"/>
        <v>0</v>
      </c>
      <c r="AS3990">
        <v>0</v>
      </c>
      <c r="AT3990">
        <v>0</v>
      </c>
      <c r="AU3990" t="e">
        <f t="shared" ca="1" si="377"/>
        <v>#NAME?</v>
      </c>
    </row>
    <row r="3991" spans="1:47" x14ac:dyDescent="0.15">
      <c r="A3991" s="21" t="s">
        <v>5274</v>
      </c>
      <c r="B3991" s="22" t="s">
        <v>16</v>
      </c>
      <c r="C3991" s="42">
        <v>2007</v>
      </c>
      <c r="D3991" s="22" t="s">
        <v>5241</v>
      </c>
      <c r="E3991" s="22"/>
      <c r="F3991" s="23">
        <v>26</v>
      </c>
      <c r="G3991" s="23">
        <v>26</v>
      </c>
      <c r="H3991" s="24">
        <f t="shared" si="378"/>
        <v>0</v>
      </c>
      <c r="I3991" s="153">
        <v>0</v>
      </c>
      <c r="J3991" s="24">
        <f t="shared" si="379"/>
        <v>0</v>
      </c>
      <c r="K3991" s="25">
        <f t="shared" si="380"/>
        <v>0</v>
      </c>
      <c r="L3991">
        <v>0</v>
      </c>
      <c r="M3991">
        <v>32964608</v>
      </c>
      <c r="N3991">
        <v>42065747</v>
      </c>
      <c r="O3991" s="52">
        <v>0</v>
      </c>
      <c r="P3991" s="52">
        <v>0</v>
      </c>
      <c r="Q3991" s="52">
        <v>0</v>
      </c>
      <c r="R3991" s="52">
        <v>0</v>
      </c>
      <c r="S3991" s="52">
        <v>0</v>
      </c>
      <c r="T3991" s="52">
        <v>0</v>
      </c>
      <c r="U3991" s="52">
        <v>0</v>
      </c>
      <c r="V3991" s="52">
        <v>0</v>
      </c>
      <c r="W3991" s="52">
        <v>0</v>
      </c>
      <c r="X3991" s="52">
        <v>0</v>
      </c>
      <c r="Y3991" s="52">
        <v>0</v>
      </c>
      <c r="Z3991" s="52">
        <v>0</v>
      </c>
      <c r="AA3991" s="25">
        <v>0</v>
      </c>
      <c r="AB3991" s="25">
        <v>0</v>
      </c>
      <c r="AC3991" s="25">
        <v>0</v>
      </c>
      <c r="AD3991" s="25">
        <v>0</v>
      </c>
      <c r="AE3991" s="25">
        <v>0</v>
      </c>
      <c r="AF3991" s="25">
        <v>0</v>
      </c>
      <c r="AG3991" s="25">
        <v>0</v>
      </c>
      <c r="AH3991" s="25">
        <v>0</v>
      </c>
      <c r="AI3991" s="25">
        <v>0</v>
      </c>
      <c r="AJ3991" s="25">
        <v>0</v>
      </c>
      <c r="AK3991" s="25">
        <v>0</v>
      </c>
      <c r="AL3991" s="25">
        <v>0</v>
      </c>
      <c r="AM3991" s="95">
        <v>0</v>
      </c>
      <c r="AN3991" s="95" t="e">
        <f ca="1">IF(MengeInEEGSummieren(M3991),AM3991,0)</f>
        <v>#NAME?</v>
      </c>
      <c r="AO3991" s="95">
        <f t="shared" si="375"/>
        <v>0</v>
      </c>
      <c r="AP3991" s="95">
        <f t="shared" si="376"/>
        <v>0</v>
      </c>
      <c r="AS3991">
        <v>0</v>
      </c>
      <c r="AT3991">
        <v>0</v>
      </c>
      <c r="AU3991" t="e">
        <f t="shared" ca="1" si="377"/>
        <v>#NAME?</v>
      </c>
    </row>
    <row r="3992" spans="1:47" x14ac:dyDescent="0.15">
      <c r="A3992" s="21" t="s">
        <v>5275</v>
      </c>
      <c r="B3992" s="22" t="s">
        <v>16</v>
      </c>
      <c r="C3992" s="42">
        <v>2007</v>
      </c>
      <c r="D3992" s="22" t="s">
        <v>5243</v>
      </c>
      <c r="E3992" s="22"/>
      <c r="F3992" s="23">
        <v>22</v>
      </c>
      <c r="G3992" s="23">
        <v>22</v>
      </c>
      <c r="H3992" s="24">
        <f t="shared" si="378"/>
        <v>0</v>
      </c>
      <c r="I3992" s="153">
        <v>0</v>
      </c>
      <c r="J3992" s="24">
        <f t="shared" si="379"/>
        <v>0</v>
      </c>
      <c r="K3992" s="25">
        <f t="shared" si="380"/>
        <v>0</v>
      </c>
      <c r="L3992">
        <v>0</v>
      </c>
      <c r="M3992">
        <v>32964608</v>
      </c>
      <c r="N3992">
        <v>42065747</v>
      </c>
      <c r="O3992" s="52">
        <v>0</v>
      </c>
      <c r="P3992" s="52">
        <v>0</v>
      </c>
      <c r="Q3992" s="52">
        <v>0</v>
      </c>
      <c r="R3992" s="52">
        <v>0</v>
      </c>
      <c r="S3992" s="52">
        <v>0</v>
      </c>
      <c r="T3992" s="52">
        <v>0</v>
      </c>
      <c r="U3992" s="52">
        <v>0</v>
      </c>
      <c r="V3992" s="52">
        <v>0</v>
      </c>
      <c r="W3992" s="52">
        <v>0</v>
      </c>
      <c r="X3992" s="52">
        <v>0</v>
      </c>
      <c r="Y3992" s="52">
        <v>0</v>
      </c>
      <c r="Z3992" s="52">
        <v>0</v>
      </c>
      <c r="AA3992" s="25">
        <v>0</v>
      </c>
      <c r="AB3992" s="25">
        <v>0</v>
      </c>
      <c r="AC3992" s="25">
        <v>0</v>
      </c>
      <c r="AD3992" s="25">
        <v>0</v>
      </c>
      <c r="AE3992" s="25">
        <v>0</v>
      </c>
      <c r="AF3992" s="25">
        <v>0</v>
      </c>
      <c r="AG3992" s="25">
        <v>0</v>
      </c>
      <c r="AH3992" s="25">
        <v>0</v>
      </c>
      <c r="AI3992" s="25">
        <v>0</v>
      </c>
      <c r="AJ3992" s="25">
        <v>0</v>
      </c>
      <c r="AK3992" s="25">
        <v>0</v>
      </c>
      <c r="AL3992" s="25">
        <v>0</v>
      </c>
      <c r="AM3992" s="95">
        <v>0</v>
      </c>
      <c r="AN3992" s="95" t="e">
        <f ca="1">IF(MengeInEEGSummieren(M3992),AM3992,0)</f>
        <v>#NAME?</v>
      </c>
      <c r="AO3992" s="95">
        <f t="shared" si="375"/>
        <v>0</v>
      </c>
      <c r="AP3992" s="95">
        <f t="shared" si="376"/>
        <v>0</v>
      </c>
      <c r="AS3992">
        <v>0</v>
      </c>
      <c r="AT3992">
        <v>0</v>
      </c>
      <c r="AU3992" t="e">
        <f t="shared" ca="1" si="377"/>
        <v>#NAME?</v>
      </c>
    </row>
    <row r="3993" spans="1:47" x14ac:dyDescent="0.15">
      <c r="A3993" s="21" t="s">
        <v>5276</v>
      </c>
      <c r="B3993" s="22" t="s">
        <v>16</v>
      </c>
      <c r="C3993" s="42">
        <v>2007</v>
      </c>
      <c r="D3993" s="22" t="s">
        <v>5245</v>
      </c>
      <c r="E3993" s="22"/>
      <c r="F3993" s="23">
        <v>21</v>
      </c>
      <c r="G3993" s="23">
        <v>21</v>
      </c>
      <c r="H3993" s="24">
        <f t="shared" si="378"/>
        <v>0</v>
      </c>
      <c r="I3993" s="153">
        <v>0</v>
      </c>
      <c r="J3993" s="24">
        <f t="shared" si="379"/>
        <v>0</v>
      </c>
      <c r="K3993" s="25">
        <f t="shared" si="380"/>
        <v>0</v>
      </c>
      <c r="L3993">
        <v>0</v>
      </c>
      <c r="M3993">
        <v>32964608</v>
      </c>
      <c r="N3993">
        <v>42065747</v>
      </c>
      <c r="O3993" s="52">
        <v>0</v>
      </c>
      <c r="P3993" s="52">
        <v>0</v>
      </c>
      <c r="Q3993" s="52">
        <v>0</v>
      </c>
      <c r="R3993" s="52">
        <v>0</v>
      </c>
      <c r="S3993" s="52">
        <v>0</v>
      </c>
      <c r="T3993" s="52">
        <v>0</v>
      </c>
      <c r="U3993" s="52">
        <v>0</v>
      </c>
      <c r="V3993" s="52">
        <v>0</v>
      </c>
      <c r="W3993" s="52">
        <v>0</v>
      </c>
      <c r="X3993" s="52">
        <v>0</v>
      </c>
      <c r="Y3993" s="52">
        <v>0</v>
      </c>
      <c r="Z3993" s="52">
        <v>0</v>
      </c>
      <c r="AA3993" s="25">
        <v>0</v>
      </c>
      <c r="AB3993" s="25">
        <v>0</v>
      </c>
      <c r="AC3993" s="25">
        <v>0</v>
      </c>
      <c r="AD3993" s="25">
        <v>0</v>
      </c>
      <c r="AE3993" s="25">
        <v>0</v>
      </c>
      <c r="AF3993" s="25">
        <v>0</v>
      </c>
      <c r="AG3993" s="25">
        <v>0</v>
      </c>
      <c r="AH3993" s="25">
        <v>0</v>
      </c>
      <c r="AI3993" s="25">
        <v>0</v>
      </c>
      <c r="AJ3993" s="25">
        <v>0</v>
      </c>
      <c r="AK3993" s="25">
        <v>0</v>
      </c>
      <c r="AL3993" s="25">
        <v>0</v>
      </c>
      <c r="AM3993" s="95">
        <v>0</v>
      </c>
      <c r="AN3993" s="95" t="e">
        <f ca="1">IF(MengeInEEGSummieren(M3993),AM3993,0)</f>
        <v>#NAME?</v>
      </c>
      <c r="AO3993" s="95">
        <f t="shared" si="375"/>
        <v>0</v>
      </c>
      <c r="AP3993" s="95">
        <f t="shared" si="376"/>
        <v>0</v>
      </c>
      <c r="AS3993">
        <v>0</v>
      </c>
      <c r="AT3993">
        <v>0</v>
      </c>
      <c r="AU3993" t="e">
        <f t="shared" ca="1" si="377"/>
        <v>#NAME?</v>
      </c>
    </row>
    <row r="3994" spans="1:47" x14ac:dyDescent="0.15">
      <c r="A3994" s="21" t="s">
        <v>5277</v>
      </c>
      <c r="B3994" s="22" t="s">
        <v>16</v>
      </c>
      <c r="C3994" s="42">
        <v>2007</v>
      </c>
      <c r="D3994" s="22" t="s">
        <v>5247</v>
      </c>
      <c r="E3994" s="22"/>
      <c r="F3994" s="23">
        <v>25</v>
      </c>
      <c r="G3994" s="23">
        <v>25</v>
      </c>
      <c r="H3994" s="24">
        <f t="shared" si="378"/>
        <v>0</v>
      </c>
      <c r="I3994" s="153">
        <v>0</v>
      </c>
      <c r="J3994" s="24">
        <f t="shared" si="379"/>
        <v>0</v>
      </c>
      <c r="K3994" s="25">
        <f t="shared" si="380"/>
        <v>0</v>
      </c>
      <c r="L3994">
        <v>0</v>
      </c>
      <c r="M3994">
        <v>32964608</v>
      </c>
      <c r="N3994">
        <v>42065747</v>
      </c>
      <c r="O3994" s="52">
        <v>0</v>
      </c>
      <c r="P3994" s="52">
        <v>0</v>
      </c>
      <c r="Q3994" s="52">
        <v>0</v>
      </c>
      <c r="R3994" s="52">
        <v>0</v>
      </c>
      <c r="S3994" s="52">
        <v>0</v>
      </c>
      <c r="T3994" s="52">
        <v>0</v>
      </c>
      <c r="U3994" s="52">
        <v>0</v>
      </c>
      <c r="V3994" s="52">
        <v>0</v>
      </c>
      <c r="W3994" s="52">
        <v>0</v>
      </c>
      <c r="X3994" s="52">
        <v>0</v>
      </c>
      <c r="Y3994" s="52">
        <v>0</v>
      </c>
      <c r="Z3994" s="52">
        <v>0</v>
      </c>
      <c r="AA3994" s="25">
        <v>0</v>
      </c>
      <c r="AB3994" s="25">
        <v>0</v>
      </c>
      <c r="AC3994" s="25">
        <v>0</v>
      </c>
      <c r="AD3994" s="25">
        <v>0</v>
      </c>
      <c r="AE3994" s="25">
        <v>0</v>
      </c>
      <c r="AF3994" s="25">
        <v>0</v>
      </c>
      <c r="AG3994" s="25">
        <v>0</v>
      </c>
      <c r="AH3994" s="25">
        <v>0</v>
      </c>
      <c r="AI3994" s="25">
        <v>0</v>
      </c>
      <c r="AJ3994" s="25">
        <v>0</v>
      </c>
      <c r="AK3994" s="25">
        <v>0</v>
      </c>
      <c r="AL3994" s="25">
        <v>0</v>
      </c>
      <c r="AM3994" s="95">
        <v>0</v>
      </c>
      <c r="AN3994" s="95" t="e">
        <f ca="1">IF(MengeInEEGSummieren(M3994),AM3994,0)</f>
        <v>#NAME?</v>
      </c>
      <c r="AO3994" s="95">
        <f t="shared" si="375"/>
        <v>0</v>
      </c>
      <c r="AP3994" s="95">
        <f t="shared" si="376"/>
        <v>0</v>
      </c>
      <c r="AS3994">
        <v>0</v>
      </c>
      <c r="AT3994">
        <v>0</v>
      </c>
      <c r="AU3994" t="e">
        <f t="shared" ca="1" si="377"/>
        <v>#NAME?</v>
      </c>
    </row>
    <row r="3995" spans="1:47" x14ac:dyDescent="0.15">
      <c r="A3995" s="307"/>
      <c r="B3995" s="308"/>
      <c r="C3995" s="309"/>
      <c r="D3995" s="308"/>
      <c r="E3995" s="308"/>
      <c r="F3995" s="310"/>
      <c r="G3995" s="310"/>
      <c r="H3995" s="311"/>
      <c r="I3995" s="312"/>
      <c r="J3995" s="311"/>
      <c r="K3995" s="313"/>
      <c r="L3995" s="66"/>
      <c r="M3995" s="66"/>
      <c r="N3995" s="66"/>
      <c r="O3995" s="314"/>
      <c r="P3995" s="314"/>
      <c r="Q3995" s="314"/>
      <c r="R3995" s="314"/>
      <c r="S3995" s="314"/>
      <c r="T3995" s="314"/>
      <c r="U3995" s="314"/>
      <c r="V3995" s="314"/>
      <c r="W3995" s="314"/>
      <c r="X3995" s="314"/>
      <c r="Y3995" s="314"/>
      <c r="Z3995" s="314"/>
      <c r="AA3995" s="315"/>
      <c r="AB3995" s="315"/>
      <c r="AC3995" s="315"/>
      <c r="AD3995" s="315"/>
      <c r="AE3995" s="315"/>
      <c r="AF3995" s="315"/>
      <c r="AG3995" s="315"/>
      <c r="AH3995" s="315"/>
      <c r="AI3995" s="315"/>
      <c r="AJ3995" s="315"/>
      <c r="AK3995" s="315"/>
      <c r="AL3995" s="315"/>
      <c r="AM3995" s="95">
        <v>0</v>
      </c>
      <c r="AN3995" s="95" t="e">
        <f ca="1">IF(MengeInEEGSummieren(M3995),AM3995,0)</f>
        <v>#NAME?</v>
      </c>
      <c r="AO3995" s="95">
        <f t="shared" si="375"/>
        <v>0</v>
      </c>
      <c r="AP3995" s="95">
        <f t="shared" si="376"/>
        <v>0</v>
      </c>
      <c r="AS3995">
        <v>0</v>
      </c>
      <c r="AT3995">
        <v>0</v>
      </c>
      <c r="AU3995" t="e">
        <f t="shared" ca="1" si="377"/>
        <v>#NAME?</v>
      </c>
    </row>
    <row r="3996" spans="1:47" x14ac:dyDescent="0.15">
      <c r="A3996" s="21" t="s">
        <v>5278</v>
      </c>
      <c r="B3996" s="22" t="s">
        <v>16</v>
      </c>
      <c r="C3996" s="42">
        <v>2008</v>
      </c>
      <c r="D3996" s="22" t="s">
        <v>5231</v>
      </c>
      <c r="E3996" s="22"/>
      <c r="F3996" s="23">
        <v>19</v>
      </c>
      <c r="G3996" s="23">
        <v>19</v>
      </c>
      <c r="H3996" s="24">
        <f t="shared" si="378"/>
        <v>0</v>
      </c>
      <c r="I3996" s="153">
        <v>0</v>
      </c>
      <c r="J3996" s="24">
        <f t="shared" si="379"/>
        <v>0</v>
      </c>
      <c r="K3996" s="25">
        <f t="shared" si="380"/>
        <v>0</v>
      </c>
      <c r="L3996">
        <v>0</v>
      </c>
      <c r="M3996">
        <v>32964608</v>
      </c>
      <c r="N3996">
        <v>42065747</v>
      </c>
      <c r="O3996" s="52">
        <v>0</v>
      </c>
      <c r="P3996" s="52">
        <v>0</v>
      </c>
      <c r="Q3996" s="52">
        <v>0</v>
      </c>
      <c r="R3996" s="52">
        <v>0</v>
      </c>
      <c r="S3996" s="52">
        <v>0</v>
      </c>
      <c r="T3996" s="52">
        <v>0</v>
      </c>
      <c r="U3996" s="52">
        <v>0</v>
      </c>
      <c r="V3996" s="52">
        <v>0</v>
      </c>
      <c r="W3996" s="52">
        <v>0</v>
      </c>
      <c r="X3996" s="52">
        <v>0</v>
      </c>
      <c r="Y3996" s="52">
        <v>0</v>
      </c>
      <c r="Z3996" s="52">
        <v>0</v>
      </c>
      <c r="AA3996" s="25">
        <v>0</v>
      </c>
      <c r="AB3996" s="25">
        <v>0</v>
      </c>
      <c r="AC3996" s="25">
        <v>0</v>
      </c>
      <c r="AD3996" s="25">
        <v>0</v>
      </c>
      <c r="AE3996" s="25">
        <v>0</v>
      </c>
      <c r="AF3996" s="25">
        <v>0</v>
      </c>
      <c r="AG3996" s="25">
        <v>0</v>
      </c>
      <c r="AH3996" s="25">
        <v>0</v>
      </c>
      <c r="AI3996" s="25">
        <v>0</v>
      </c>
      <c r="AJ3996" s="25">
        <v>0</v>
      </c>
      <c r="AK3996" s="25">
        <v>0</v>
      </c>
      <c r="AL3996" s="25">
        <v>0</v>
      </c>
      <c r="AM3996" s="95">
        <v>0</v>
      </c>
      <c r="AN3996" s="95" t="e">
        <f ca="1">IF(MengeInEEGSummieren(M3996),AM3996,0)</f>
        <v>#NAME?</v>
      </c>
      <c r="AO3996" s="95">
        <f t="shared" si="375"/>
        <v>0</v>
      </c>
      <c r="AP3996" s="95">
        <f t="shared" si="376"/>
        <v>0</v>
      </c>
      <c r="AS3996">
        <v>0</v>
      </c>
      <c r="AT3996">
        <v>0</v>
      </c>
      <c r="AU3996" t="e">
        <f t="shared" ca="1" si="377"/>
        <v>#NAME?</v>
      </c>
    </row>
    <row r="3997" spans="1:47" x14ac:dyDescent="0.15">
      <c r="A3997" s="21" t="s">
        <v>5279</v>
      </c>
      <c r="B3997" s="22" t="s">
        <v>16</v>
      </c>
      <c r="C3997" s="42">
        <v>2008</v>
      </c>
      <c r="D3997" s="22" t="s">
        <v>343</v>
      </c>
      <c r="E3997" s="22"/>
      <c r="F3997" s="23">
        <v>18</v>
      </c>
      <c r="G3997" s="23">
        <v>18</v>
      </c>
      <c r="H3997" s="24">
        <f t="shared" si="378"/>
        <v>0</v>
      </c>
      <c r="I3997" s="153">
        <v>0</v>
      </c>
      <c r="J3997" s="24">
        <f t="shared" si="379"/>
        <v>0</v>
      </c>
      <c r="K3997" s="25">
        <f t="shared" si="380"/>
        <v>0</v>
      </c>
      <c r="L3997">
        <v>0</v>
      </c>
      <c r="M3997">
        <v>32964608</v>
      </c>
      <c r="N3997">
        <v>42065747</v>
      </c>
      <c r="O3997" s="52">
        <v>0</v>
      </c>
      <c r="P3997" s="52">
        <v>0</v>
      </c>
      <c r="Q3997" s="52">
        <v>0</v>
      </c>
      <c r="R3997" s="52">
        <v>0</v>
      </c>
      <c r="S3997" s="52">
        <v>0</v>
      </c>
      <c r="T3997" s="52">
        <v>0</v>
      </c>
      <c r="U3997" s="52">
        <v>0</v>
      </c>
      <c r="V3997" s="52">
        <v>0</v>
      </c>
      <c r="W3997" s="52">
        <v>0</v>
      </c>
      <c r="X3997" s="52">
        <v>0</v>
      </c>
      <c r="Y3997" s="52">
        <v>0</v>
      </c>
      <c r="Z3997" s="52">
        <v>0</v>
      </c>
      <c r="AA3997" s="25">
        <v>0</v>
      </c>
      <c r="AB3997" s="25">
        <v>0</v>
      </c>
      <c r="AC3997" s="25">
        <v>0</v>
      </c>
      <c r="AD3997" s="25">
        <v>0</v>
      </c>
      <c r="AE3997" s="25">
        <v>0</v>
      </c>
      <c r="AF3997" s="25">
        <v>0</v>
      </c>
      <c r="AG3997" s="25">
        <v>0</v>
      </c>
      <c r="AH3997" s="25">
        <v>0</v>
      </c>
      <c r="AI3997" s="25">
        <v>0</v>
      </c>
      <c r="AJ3997" s="25">
        <v>0</v>
      </c>
      <c r="AK3997" s="25">
        <v>0</v>
      </c>
      <c r="AL3997" s="25">
        <v>0</v>
      </c>
      <c r="AM3997" s="95">
        <v>0</v>
      </c>
      <c r="AN3997" s="95" t="e">
        <f ca="1">IF(MengeInEEGSummieren(M3997),AM3997,0)</f>
        <v>#NAME?</v>
      </c>
      <c r="AO3997" s="95">
        <f t="shared" si="375"/>
        <v>0</v>
      </c>
      <c r="AP3997" s="95">
        <f t="shared" si="376"/>
        <v>0</v>
      </c>
      <c r="AS3997">
        <v>0</v>
      </c>
      <c r="AT3997">
        <v>0</v>
      </c>
      <c r="AU3997" t="e">
        <f t="shared" ca="1" si="377"/>
        <v>#NAME?</v>
      </c>
    </row>
    <row r="3998" spans="1:47" x14ac:dyDescent="0.15">
      <c r="A3998" s="21" t="s">
        <v>5280</v>
      </c>
      <c r="B3998" s="22" t="s">
        <v>16</v>
      </c>
      <c r="C3998" s="42">
        <v>2008</v>
      </c>
      <c r="D3998" s="22" t="s">
        <v>345</v>
      </c>
      <c r="E3998" s="22"/>
      <c r="F3998" s="23">
        <v>12.95</v>
      </c>
      <c r="G3998" s="23">
        <v>12.95</v>
      </c>
      <c r="H3998" s="24">
        <f t="shared" si="378"/>
        <v>0</v>
      </c>
      <c r="I3998" s="153">
        <v>0</v>
      </c>
      <c r="J3998" s="24">
        <f t="shared" si="379"/>
        <v>0</v>
      </c>
      <c r="K3998" s="25">
        <f t="shared" si="380"/>
        <v>0</v>
      </c>
      <c r="L3998">
        <v>0</v>
      </c>
      <c r="M3998">
        <v>32964608</v>
      </c>
      <c r="N3998">
        <v>42065747</v>
      </c>
      <c r="O3998" s="52">
        <v>0</v>
      </c>
      <c r="P3998" s="52">
        <v>0</v>
      </c>
      <c r="Q3998" s="52">
        <v>0</v>
      </c>
      <c r="R3998" s="52">
        <v>0</v>
      </c>
      <c r="S3998" s="52">
        <v>0</v>
      </c>
      <c r="T3998" s="52">
        <v>0</v>
      </c>
      <c r="U3998" s="52">
        <v>0</v>
      </c>
      <c r="V3998" s="52">
        <v>0</v>
      </c>
      <c r="W3998" s="52">
        <v>0</v>
      </c>
      <c r="X3998" s="52">
        <v>0</v>
      </c>
      <c r="Y3998" s="52">
        <v>0</v>
      </c>
      <c r="Z3998" s="52">
        <v>0</v>
      </c>
      <c r="AA3998" s="25">
        <v>0</v>
      </c>
      <c r="AB3998" s="25">
        <v>0</v>
      </c>
      <c r="AC3998" s="25">
        <v>0</v>
      </c>
      <c r="AD3998" s="25">
        <v>0</v>
      </c>
      <c r="AE3998" s="25">
        <v>0</v>
      </c>
      <c r="AF3998" s="25">
        <v>0</v>
      </c>
      <c r="AG3998" s="25">
        <v>0</v>
      </c>
      <c r="AH3998" s="25">
        <v>0</v>
      </c>
      <c r="AI3998" s="25">
        <v>0</v>
      </c>
      <c r="AJ3998" s="25">
        <v>0</v>
      </c>
      <c r="AK3998" s="25">
        <v>0</v>
      </c>
      <c r="AL3998" s="25">
        <v>0</v>
      </c>
      <c r="AM3998" s="95">
        <v>0</v>
      </c>
      <c r="AN3998" s="95" t="e">
        <f ca="1">IF(MengeInEEGSummieren(M3998),AM3998,0)</f>
        <v>#NAME?</v>
      </c>
      <c r="AO3998" s="95">
        <f t="shared" si="375"/>
        <v>0</v>
      </c>
      <c r="AP3998" s="95">
        <f t="shared" si="376"/>
        <v>0</v>
      </c>
      <c r="AS3998">
        <v>0</v>
      </c>
      <c r="AT3998">
        <v>0</v>
      </c>
      <c r="AU3998" t="e">
        <f t="shared" ca="1" si="377"/>
        <v>#NAME?</v>
      </c>
    </row>
    <row r="3999" spans="1:47" x14ac:dyDescent="0.15">
      <c r="A3999" s="21" t="s">
        <v>5281</v>
      </c>
      <c r="B3999" s="22" t="s">
        <v>16</v>
      </c>
      <c r="C3999" s="42">
        <v>2008</v>
      </c>
      <c r="D3999" s="22" t="s">
        <v>5235</v>
      </c>
      <c r="E3999" s="22"/>
      <c r="F3999" s="23">
        <v>11.16</v>
      </c>
      <c r="G3999" s="23">
        <v>11.16</v>
      </c>
      <c r="H3999" s="24">
        <f t="shared" si="378"/>
        <v>0</v>
      </c>
      <c r="I3999" s="153">
        <v>0</v>
      </c>
      <c r="J3999" s="24">
        <f t="shared" si="379"/>
        <v>0</v>
      </c>
      <c r="K3999" s="25">
        <f t="shared" si="380"/>
        <v>0</v>
      </c>
      <c r="L3999">
        <v>0</v>
      </c>
      <c r="M3999">
        <v>32964608</v>
      </c>
      <c r="N3999">
        <v>42065747</v>
      </c>
      <c r="O3999" s="52">
        <v>0</v>
      </c>
      <c r="P3999" s="52">
        <v>0</v>
      </c>
      <c r="Q3999" s="52">
        <v>0</v>
      </c>
      <c r="R3999" s="52">
        <v>0</v>
      </c>
      <c r="S3999" s="52">
        <v>0</v>
      </c>
      <c r="T3999" s="52">
        <v>0</v>
      </c>
      <c r="U3999" s="52">
        <v>0</v>
      </c>
      <c r="V3999" s="52">
        <v>0</v>
      </c>
      <c r="W3999" s="52">
        <v>0</v>
      </c>
      <c r="X3999" s="52">
        <v>0</v>
      </c>
      <c r="Y3999" s="52">
        <v>0</v>
      </c>
      <c r="Z3999" s="52">
        <v>0</v>
      </c>
      <c r="AA3999" s="25">
        <v>0</v>
      </c>
      <c r="AB3999" s="25">
        <v>0</v>
      </c>
      <c r="AC3999" s="25">
        <v>0</v>
      </c>
      <c r="AD3999" s="25">
        <v>0</v>
      </c>
      <c r="AE3999" s="25">
        <v>0</v>
      </c>
      <c r="AF3999" s="25">
        <v>0</v>
      </c>
      <c r="AG3999" s="25">
        <v>0</v>
      </c>
      <c r="AH3999" s="25">
        <v>0</v>
      </c>
      <c r="AI3999" s="25">
        <v>0</v>
      </c>
      <c r="AJ3999" s="25">
        <v>0</v>
      </c>
      <c r="AK3999" s="25">
        <v>0</v>
      </c>
      <c r="AL3999" s="25">
        <v>0</v>
      </c>
      <c r="AM3999" s="95">
        <v>0</v>
      </c>
      <c r="AN3999" s="95" t="e">
        <f ca="1">IF(MengeInEEGSummieren(M3999),AM3999,0)</f>
        <v>#NAME?</v>
      </c>
      <c r="AO3999" s="95">
        <f t="shared" si="375"/>
        <v>0</v>
      </c>
      <c r="AP3999" s="95">
        <f t="shared" si="376"/>
        <v>0</v>
      </c>
      <c r="AS3999">
        <v>0</v>
      </c>
      <c r="AT3999">
        <v>0</v>
      </c>
      <c r="AU3999" t="e">
        <f t="shared" ca="1" si="377"/>
        <v>#NAME?</v>
      </c>
    </row>
    <row r="4000" spans="1:47" x14ac:dyDescent="0.15">
      <c r="A4000" s="21" t="s">
        <v>5282</v>
      </c>
      <c r="B4000" s="22" t="s">
        <v>16</v>
      </c>
      <c r="C4000" s="42">
        <v>2008</v>
      </c>
      <c r="D4000" s="22" t="s">
        <v>5237</v>
      </c>
      <c r="E4000" s="22"/>
      <c r="F4000" s="23">
        <v>23</v>
      </c>
      <c r="G4000" s="23">
        <v>23</v>
      </c>
      <c r="H4000" s="24">
        <f t="shared" si="378"/>
        <v>0</v>
      </c>
      <c r="I4000" s="153">
        <v>0</v>
      </c>
      <c r="J4000" s="24">
        <f t="shared" si="379"/>
        <v>0</v>
      </c>
      <c r="K4000" s="25">
        <f t="shared" si="380"/>
        <v>0</v>
      </c>
      <c r="L4000">
        <v>0</v>
      </c>
      <c r="M4000">
        <v>32964608</v>
      </c>
      <c r="N4000">
        <v>42065747</v>
      </c>
      <c r="O4000" s="52">
        <v>0</v>
      </c>
      <c r="P4000" s="52">
        <v>0</v>
      </c>
      <c r="Q4000" s="52">
        <v>0</v>
      </c>
      <c r="R4000" s="52">
        <v>0</v>
      </c>
      <c r="S4000" s="52">
        <v>0</v>
      </c>
      <c r="T4000" s="52">
        <v>0</v>
      </c>
      <c r="U4000" s="52">
        <v>0</v>
      </c>
      <c r="V4000" s="52">
        <v>0</v>
      </c>
      <c r="W4000" s="52">
        <v>0</v>
      </c>
      <c r="X4000" s="52">
        <v>0</v>
      </c>
      <c r="Y4000" s="52">
        <v>0</v>
      </c>
      <c r="Z4000" s="52">
        <v>0</v>
      </c>
      <c r="AA4000" s="25">
        <v>0</v>
      </c>
      <c r="AB4000" s="25">
        <v>0</v>
      </c>
      <c r="AC4000" s="25">
        <v>0</v>
      </c>
      <c r="AD4000" s="25">
        <v>0</v>
      </c>
      <c r="AE4000" s="25">
        <v>0</v>
      </c>
      <c r="AF4000" s="25">
        <v>0</v>
      </c>
      <c r="AG4000" s="25">
        <v>0</v>
      </c>
      <c r="AH4000" s="25">
        <v>0</v>
      </c>
      <c r="AI4000" s="25">
        <v>0</v>
      </c>
      <c r="AJ4000" s="25">
        <v>0</v>
      </c>
      <c r="AK4000" s="25">
        <v>0</v>
      </c>
      <c r="AL4000" s="25">
        <v>0</v>
      </c>
      <c r="AM4000" s="95">
        <v>0</v>
      </c>
      <c r="AN4000" s="95" t="e">
        <f ca="1">IF(MengeInEEGSummieren(M4000),AM4000,0)</f>
        <v>#NAME?</v>
      </c>
      <c r="AO4000" s="95">
        <f t="shared" si="375"/>
        <v>0</v>
      </c>
      <c r="AP4000" s="95">
        <f t="shared" si="376"/>
        <v>0</v>
      </c>
      <c r="AS4000">
        <v>0</v>
      </c>
      <c r="AT4000">
        <v>0</v>
      </c>
      <c r="AU4000" t="e">
        <f t="shared" ca="1" si="377"/>
        <v>#NAME?</v>
      </c>
    </row>
    <row r="4001" spans="1:47" x14ac:dyDescent="0.15">
      <c r="A4001" s="21" t="s">
        <v>5283</v>
      </c>
      <c r="B4001" s="22" t="s">
        <v>16</v>
      </c>
      <c r="C4001" s="42">
        <v>2008</v>
      </c>
      <c r="D4001" s="22" t="s">
        <v>5239</v>
      </c>
      <c r="E4001" s="22"/>
      <c r="F4001" s="23">
        <v>22</v>
      </c>
      <c r="G4001" s="23">
        <v>22</v>
      </c>
      <c r="H4001" s="24">
        <f t="shared" si="378"/>
        <v>0</v>
      </c>
      <c r="I4001" s="153">
        <v>0</v>
      </c>
      <c r="J4001" s="24">
        <f t="shared" si="379"/>
        <v>0</v>
      </c>
      <c r="K4001" s="25">
        <f t="shared" si="380"/>
        <v>0</v>
      </c>
      <c r="L4001">
        <v>0</v>
      </c>
      <c r="M4001">
        <v>32964608</v>
      </c>
      <c r="N4001">
        <v>42065747</v>
      </c>
      <c r="O4001" s="52">
        <v>0</v>
      </c>
      <c r="P4001" s="52">
        <v>0</v>
      </c>
      <c r="Q4001" s="52">
        <v>0</v>
      </c>
      <c r="R4001" s="52">
        <v>0</v>
      </c>
      <c r="S4001" s="52">
        <v>0</v>
      </c>
      <c r="T4001" s="52">
        <v>0</v>
      </c>
      <c r="U4001" s="52">
        <v>0</v>
      </c>
      <c r="V4001" s="52">
        <v>0</v>
      </c>
      <c r="W4001" s="52">
        <v>0</v>
      </c>
      <c r="X4001" s="52">
        <v>0</v>
      </c>
      <c r="Y4001" s="52">
        <v>0</v>
      </c>
      <c r="Z4001" s="52">
        <v>0</v>
      </c>
      <c r="AA4001" s="25">
        <v>0</v>
      </c>
      <c r="AB4001" s="25">
        <v>0</v>
      </c>
      <c r="AC4001" s="25">
        <v>0</v>
      </c>
      <c r="AD4001" s="25">
        <v>0</v>
      </c>
      <c r="AE4001" s="25">
        <v>0</v>
      </c>
      <c r="AF4001" s="25">
        <v>0</v>
      </c>
      <c r="AG4001" s="25">
        <v>0</v>
      </c>
      <c r="AH4001" s="25">
        <v>0</v>
      </c>
      <c r="AI4001" s="25">
        <v>0</v>
      </c>
      <c r="AJ4001" s="25">
        <v>0</v>
      </c>
      <c r="AK4001" s="25">
        <v>0</v>
      </c>
      <c r="AL4001" s="25">
        <v>0</v>
      </c>
      <c r="AM4001" s="95">
        <v>0</v>
      </c>
      <c r="AN4001" s="95" t="e">
        <f ca="1">IF(MengeInEEGSummieren(M4001),AM4001,0)</f>
        <v>#NAME?</v>
      </c>
      <c r="AO4001" s="95">
        <f t="shared" si="375"/>
        <v>0</v>
      </c>
      <c r="AP4001" s="95">
        <f t="shared" si="376"/>
        <v>0</v>
      </c>
      <c r="AS4001">
        <v>0</v>
      </c>
      <c r="AT4001">
        <v>0</v>
      </c>
      <c r="AU4001" t="e">
        <f t="shared" ca="1" si="377"/>
        <v>#NAME?</v>
      </c>
    </row>
    <row r="4002" spans="1:47" x14ac:dyDescent="0.15">
      <c r="A4002" s="21" t="s">
        <v>5284</v>
      </c>
      <c r="B4002" s="22" t="s">
        <v>16</v>
      </c>
      <c r="C4002" s="42">
        <v>2008</v>
      </c>
      <c r="D4002" s="22" t="s">
        <v>5241</v>
      </c>
      <c r="E4002" s="22"/>
      <c r="F4002" s="23">
        <v>26</v>
      </c>
      <c r="G4002" s="23">
        <v>26</v>
      </c>
      <c r="H4002" s="24">
        <f t="shared" si="378"/>
        <v>0</v>
      </c>
      <c r="I4002" s="153">
        <v>0</v>
      </c>
      <c r="J4002" s="24">
        <f t="shared" si="379"/>
        <v>0</v>
      </c>
      <c r="K4002" s="25">
        <f t="shared" si="380"/>
        <v>0</v>
      </c>
      <c r="L4002">
        <v>0</v>
      </c>
      <c r="M4002">
        <v>32964608</v>
      </c>
      <c r="N4002">
        <v>42065747</v>
      </c>
      <c r="O4002" s="52">
        <v>0</v>
      </c>
      <c r="P4002" s="52">
        <v>0</v>
      </c>
      <c r="Q4002" s="52">
        <v>0</v>
      </c>
      <c r="R4002" s="52">
        <v>0</v>
      </c>
      <c r="S4002" s="52">
        <v>0</v>
      </c>
      <c r="T4002" s="52">
        <v>0</v>
      </c>
      <c r="U4002" s="52">
        <v>0</v>
      </c>
      <c r="V4002" s="52">
        <v>0</v>
      </c>
      <c r="W4002" s="52">
        <v>0</v>
      </c>
      <c r="X4002" s="52">
        <v>0</v>
      </c>
      <c r="Y4002" s="52">
        <v>0</v>
      </c>
      <c r="Z4002" s="52">
        <v>0</v>
      </c>
      <c r="AA4002" s="25">
        <v>0</v>
      </c>
      <c r="AB4002" s="25">
        <v>0</v>
      </c>
      <c r="AC4002" s="25">
        <v>0</v>
      </c>
      <c r="AD4002" s="25">
        <v>0</v>
      </c>
      <c r="AE4002" s="25">
        <v>0</v>
      </c>
      <c r="AF4002" s="25">
        <v>0</v>
      </c>
      <c r="AG4002" s="25">
        <v>0</v>
      </c>
      <c r="AH4002" s="25">
        <v>0</v>
      </c>
      <c r="AI4002" s="25">
        <v>0</v>
      </c>
      <c r="AJ4002" s="25">
        <v>0</v>
      </c>
      <c r="AK4002" s="25">
        <v>0</v>
      </c>
      <c r="AL4002" s="25">
        <v>0</v>
      </c>
      <c r="AM4002" s="95">
        <v>0</v>
      </c>
      <c r="AN4002" s="95" t="e">
        <f ca="1">IF(MengeInEEGSummieren(M4002),AM4002,0)</f>
        <v>#NAME?</v>
      </c>
      <c r="AO4002" s="95">
        <f t="shared" si="375"/>
        <v>0</v>
      </c>
      <c r="AP4002" s="95">
        <f t="shared" si="376"/>
        <v>0</v>
      </c>
      <c r="AS4002">
        <v>0</v>
      </c>
      <c r="AT4002">
        <v>0</v>
      </c>
      <c r="AU4002" t="e">
        <f t="shared" ca="1" si="377"/>
        <v>#NAME?</v>
      </c>
    </row>
    <row r="4003" spans="1:47" x14ac:dyDescent="0.15">
      <c r="A4003" s="21" t="s">
        <v>5285</v>
      </c>
      <c r="B4003" s="22" t="s">
        <v>16</v>
      </c>
      <c r="C4003" s="42">
        <v>2008</v>
      </c>
      <c r="D4003" s="22" t="s">
        <v>5243</v>
      </c>
      <c r="E4003" s="22"/>
      <c r="F4003" s="23">
        <v>22</v>
      </c>
      <c r="G4003" s="23">
        <v>22</v>
      </c>
      <c r="H4003" s="24">
        <f t="shared" si="378"/>
        <v>0</v>
      </c>
      <c r="I4003" s="153">
        <v>0</v>
      </c>
      <c r="J4003" s="24">
        <f t="shared" si="379"/>
        <v>0</v>
      </c>
      <c r="K4003" s="25">
        <f t="shared" si="380"/>
        <v>0</v>
      </c>
      <c r="L4003">
        <v>0</v>
      </c>
      <c r="M4003">
        <v>32964608</v>
      </c>
      <c r="N4003">
        <v>42065747</v>
      </c>
      <c r="O4003" s="52">
        <v>0</v>
      </c>
      <c r="P4003" s="52">
        <v>0</v>
      </c>
      <c r="Q4003" s="52">
        <v>0</v>
      </c>
      <c r="R4003" s="52">
        <v>0</v>
      </c>
      <c r="S4003" s="52">
        <v>0</v>
      </c>
      <c r="T4003" s="52">
        <v>0</v>
      </c>
      <c r="U4003" s="52">
        <v>0</v>
      </c>
      <c r="V4003" s="52">
        <v>0</v>
      </c>
      <c r="W4003" s="52">
        <v>0</v>
      </c>
      <c r="X4003" s="52">
        <v>0</v>
      </c>
      <c r="Y4003" s="52">
        <v>0</v>
      </c>
      <c r="Z4003" s="52">
        <v>0</v>
      </c>
      <c r="AA4003" s="25">
        <v>0</v>
      </c>
      <c r="AB4003" s="25">
        <v>0</v>
      </c>
      <c r="AC4003" s="25">
        <v>0</v>
      </c>
      <c r="AD4003" s="25">
        <v>0</v>
      </c>
      <c r="AE4003" s="25">
        <v>0</v>
      </c>
      <c r="AF4003" s="25">
        <v>0</v>
      </c>
      <c r="AG4003" s="25">
        <v>0</v>
      </c>
      <c r="AH4003" s="25">
        <v>0</v>
      </c>
      <c r="AI4003" s="25">
        <v>0</v>
      </c>
      <c r="AJ4003" s="25">
        <v>0</v>
      </c>
      <c r="AK4003" s="25">
        <v>0</v>
      </c>
      <c r="AL4003" s="25">
        <v>0</v>
      </c>
      <c r="AM4003" s="95">
        <v>0</v>
      </c>
      <c r="AN4003" s="95" t="e">
        <f ca="1">IF(MengeInEEGSummieren(M4003),AM4003,0)</f>
        <v>#NAME?</v>
      </c>
      <c r="AO4003" s="95">
        <f t="shared" si="375"/>
        <v>0</v>
      </c>
      <c r="AP4003" s="95">
        <f t="shared" si="376"/>
        <v>0</v>
      </c>
      <c r="AS4003">
        <v>0</v>
      </c>
      <c r="AT4003">
        <v>0</v>
      </c>
      <c r="AU4003" t="e">
        <f t="shared" ca="1" si="377"/>
        <v>#NAME?</v>
      </c>
    </row>
    <row r="4004" spans="1:47" x14ac:dyDescent="0.15">
      <c r="A4004" s="21" t="s">
        <v>5286</v>
      </c>
      <c r="B4004" s="22" t="s">
        <v>16</v>
      </c>
      <c r="C4004" s="42">
        <v>2008</v>
      </c>
      <c r="D4004" s="22" t="s">
        <v>5245</v>
      </c>
      <c r="E4004" s="22"/>
      <c r="F4004" s="23">
        <v>21</v>
      </c>
      <c r="G4004" s="23">
        <v>21</v>
      </c>
      <c r="H4004" s="24">
        <f t="shared" si="378"/>
        <v>0</v>
      </c>
      <c r="I4004" s="153">
        <v>0</v>
      </c>
      <c r="J4004" s="24">
        <f t="shared" si="379"/>
        <v>0</v>
      </c>
      <c r="K4004" s="25">
        <f t="shared" si="380"/>
        <v>0</v>
      </c>
      <c r="L4004">
        <v>0</v>
      </c>
      <c r="M4004">
        <v>32964608</v>
      </c>
      <c r="N4004">
        <v>42065747</v>
      </c>
      <c r="O4004" s="52">
        <v>0</v>
      </c>
      <c r="P4004" s="52">
        <v>0</v>
      </c>
      <c r="Q4004" s="52">
        <v>0</v>
      </c>
      <c r="R4004" s="52">
        <v>0</v>
      </c>
      <c r="S4004" s="52">
        <v>0</v>
      </c>
      <c r="T4004" s="52">
        <v>0</v>
      </c>
      <c r="U4004" s="52">
        <v>0</v>
      </c>
      <c r="V4004" s="52">
        <v>0</v>
      </c>
      <c r="W4004" s="52">
        <v>0</v>
      </c>
      <c r="X4004" s="52">
        <v>0</v>
      </c>
      <c r="Y4004" s="52">
        <v>0</v>
      </c>
      <c r="Z4004" s="52">
        <v>0</v>
      </c>
      <c r="AA4004" s="25">
        <v>0</v>
      </c>
      <c r="AB4004" s="25">
        <v>0</v>
      </c>
      <c r="AC4004" s="25">
        <v>0</v>
      </c>
      <c r="AD4004" s="25">
        <v>0</v>
      </c>
      <c r="AE4004" s="25">
        <v>0</v>
      </c>
      <c r="AF4004" s="25">
        <v>0</v>
      </c>
      <c r="AG4004" s="25">
        <v>0</v>
      </c>
      <c r="AH4004" s="25">
        <v>0</v>
      </c>
      <c r="AI4004" s="25">
        <v>0</v>
      </c>
      <c r="AJ4004" s="25">
        <v>0</v>
      </c>
      <c r="AK4004" s="25">
        <v>0</v>
      </c>
      <c r="AL4004" s="25">
        <v>0</v>
      </c>
      <c r="AM4004" s="95">
        <v>0</v>
      </c>
      <c r="AN4004" s="95" t="e">
        <f ca="1">IF(MengeInEEGSummieren(M4004),AM4004,0)</f>
        <v>#NAME?</v>
      </c>
      <c r="AO4004" s="95">
        <f t="shared" si="375"/>
        <v>0</v>
      </c>
      <c r="AP4004" s="95">
        <f t="shared" si="376"/>
        <v>0</v>
      </c>
      <c r="AS4004">
        <v>0</v>
      </c>
      <c r="AT4004">
        <v>0</v>
      </c>
      <c r="AU4004" t="e">
        <f t="shared" ca="1" si="377"/>
        <v>#NAME?</v>
      </c>
    </row>
    <row r="4005" spans="1:47" x14ac:dyDescent="0.15">
      <c r="A4005" s="21" t="s">
        <v>5287</v>
      </c>
      <c r="B4005" s="22" t="s">
        <v>16</v>
      </c>
      <c r="C4005" s="42">
        <v>2008</v>
      </c>
      <c r="D4005" s="22" t="s">
        <v>5247</v>
      </c>
      <c r="E4005" s="22"/>
      <c r="F4005" s="23">
        <v>25</v>
      </c>
      <c r="G4005" s="23">
        <v>25</v>
      </c>
      <c r="H4005" s="24">
        <f t="shared" si="378"/>
        <v>0</v>
      </c>
      <c r="I4005" s="153">
        <v>0</v>
      </c>
      <c r="J4005" s="24">
        <f t="shared" si="379"/>
        <v>0</v>
      </c>
      <c r="K4005" s="25">
        <f t="shared" si="380"/>
        <v>0</v>
      </c>
      <c r="L4005">
        <v>0</v>
      </c>
      <c r="M4005">
        <v>32964608</v>
      </c>
      <c r="N4005">
        <v>42065747</v>
      </c>
      <c r="O4005" s="52">
        <v>0</v>
      </c>
      <c r="P4005" s="52">
        <v>0</v>
      </c>
      <c r="Q4005" s="52">
        <v>0</v>
      </c>
      <c r="R4005" s="52">
        <v>0</v>
      </c>
      <c r="S4005" s="52">
        <v>0</v>
      </c>
      <c r="T4005" s="52">
        <v>0</v>
      </c>
      <c r="U4005" s="52">
        <v>0</v>
      </c>
      <c r="V4005" s="52">
        <v>0</v>
      </c>
      <c r="W4005" s="52">
        <v>0</v>
      </c>
      <c r="X4005" s="52">
        <v>0</v>
      </c>
      <c r="Y4005" s="52">
        <v>0</v>
      </c>
      <c r="Z4005" s="52">
        <v>0</v>
      </c>
      <c r="AA4005" s="25">
        <v>0</v>
      </c>
      <c r="AB4005" s="25">
        <v>0</v>
      </c>
      <c r="AC4005" s="25">
        <v>0</v>
      </c>
      <c r="AD4005" s="25">
        <v>0</v>
      </c>
      <c r="AE4005" s="25">
        <v>0</v>
      </c>
      <c r="AF4005" s="25">
        <v>0</v>
      </c>
      <c r="AG4005" s="25">
        <v>0</v>
      </c>
      <c r="AH4005" s="25">
        <v>0</v>
      </c>
      <c r="AI4005" s="25">
        <v>0</v>
      </c>
      <c r="AJ4005" s="25">
        <v>0</v>
      </c>
      <c r="AK4005" s="25">
        <v>0</v>
      </c>
      <c r="AL4005" s="25">
        <v>0</v>
      </c>
      <c r="AM4005" s="95">
        <v>0</v>
      </c>
      <c r="AN4005" s="95" t="e">
        <f ca="1">IF(MengeInEEGSummieren(M4005),AM4005,0)</f>
        <v>#NAME?</v>
      </c>
      <c r="AO4005" s="95">
        <f t="shared" si="375"/>
        <v>0</v>
      </c>
      <c r="AP4005" s="95">
        <f t="shared" si="376"/>
        <v>0</v>
      </c>
      <c r="AS4005">
        <v>0</v>
      </c>
      <c r="AT4005">
        <v>0</v>
      </c>
      <c r="AU4005" t="e">
        <f t="shared" ca="1" si="377"/>
        <v>#NAME?</v>
      </c>
    </row>
    <row r="4006" spans="1:47" x14ac:dyDescent="0.15">
      <c r="A4006" s="307"/>
      <c r="B4006" s="308"/>
      <c r="C4006" s="309"/>
      <c r="D4006" s="308"/>
      <c r="E4006" s="308"/>
      <c r="F4006" s="310"/>
      <c r="G4006" s="310"/>
      <c r="H4006" s="311"/>
      <c r="I4006" s="312"/>
      <c r="J4006" s="311"/>
      <c r="K4006" s="313"/>
      <c r="L4006" s="66"/>
      <c r="M4006" s="66"/>
      <c r="N4006" s="66"/>
      <c r="O4006" s="314"/>
      <c r="P4006" s="314"/>
      <c r="Q4006" s="314"/>
      <c r="R4006" s="314"/>
      <c r="S4006" s="314"/>
      <c r="T4006" s="314"/>
      <c r="U4006" s="314"/>
      <c r="V4006" s="314"/>
      <c r="W4006" s="314"/>
      <c r="X4006" s="314"/>
      <c r="Y4006" s="314"/>
      <c r="Z4006" s="314"/>
      <c r="AA4006" s="315"/>
      <c r="AB4006" s="315"/>
      <c r="AC4006" s="315"/>
      <c r="AD4006" s="315"/>
      <c r="AE4006" s="315"/>
      <c r="AF4006" s="315"/>
      <c r="AG4006" s="315"/>
      <c r="AH4006" s="315"/>
      <c r="AI4006" s="315"/>
      <c r="AJ4006" s="315"/>
      <c r="AK4006" s="315"/>
      <c r="AL4006" s="315"/>
      <c r="AM4006" s="95">
        <v>0</v>
      </c>
      <c r="AN4006" s="95" t="e">
        <f ca="1">IF(MengeInEEGSummieren(M4006),AM4006,0)</f>
        <v>#NAME?</v>
      </c>
      <c r="AO4006" s="95">
        <f t="shared" si="375"/>
        <v>0</v>
      </c>
      <c r="AP4006" s="95">
        <f t="shared" si="376"/>
        <v>0</v>
      </c>
      <c r="AS4006">
        <v>0</v>
      </c>
      <c r="AT4006">
        <v>0</v>
      </c>
      <c r="AU4006" t="e">
        <f t="shared" ca="1" si="377"/>
        <v>#NAME?</v>
      </c>
    </row>
    <row r="4007" spans="1:47" x14ac:dyDescent="0.15">
      <c r="A4007" s="21" t="s">
        <v>5288</v>
      </c>
      <c r="B4007" s="22" t="s">
        <v>16</v>
      </c>
      <c r="C4007" s="42">
        <v>2009</v>
      </c>
      <c r="D4007" s="22" t="s">
        <v>5289</v>
      </c>
      <c r="E4007" s="22"/>
      <c r="F4007" s="23">
        <v>20</v>
      </c>
      <c r="G4007" s="23">
        <v>20</v>
      </c>
      <c r="H4007" s="24">
        <f t="shared" si="378"/>
        <v>0</v>
      </c>
      <c r="I4007" s="153">
        <v>0</v>
      </c>
      <c r="J4007" s="24">
        <f t="shared" si="379"/>
        <v>0</v>
      </c>
      <c r="K4007" s="25">
        <f t="shared" si="380"/>
        <v>0</v>
      </c>
      <c r="L4007">
        <v>0</v>
      </c>
      <c r="M4007">
        <v>32964608</v>
      </c>
      <c r="N4007">
        <v>42065747</v>
      </c>
      <c r="O4007" s="52">
        <v>0</v>
      </c>
      <c r="P4007" s="52">
        <v>0</v>
      </c>
      <c r="Q4007" s="52">
        <v>0</v>
      </c>
      <c r="R4007" s="52">
        <v>0</v>
      </c>
      <c r="S4007" s="52">
        <v>0</v>
      </c>
      <c r="T4007" s="52">
        <v>0</v>
      </c>
      <c r="U4007" s="52">
        <v>0</v>
      </c>
      <c r="V4007" s="52">
        <v>0</v>
      </c>
      <c r="W4007" s="52">
        <v>0</v>
      </c>
      <c r="X4007" s="52">
        <v>0</v>
      </c>
      <c r="Y4007" s="52">
        <v>0</v>
      </c>
      <c r="Z4007" s="52">
        <v>0</v>
      </c>
      <c r="AA4007" s="25">
        <v>0</v>
      </c>
      <c r="AB4007" s="25">
        <v>0</v>
      </c>
      <c r="AC4007" s="25">
        <v>0</v>
      </c>
      <c r="AD4007" s="25">
        <v>0</v>
      </c>
      <c r="AE4007" s="25">
        <v>0</v>
      </c>
      <c r="AF4007" s="25">
        <v>0</v>
      </c>
      <c r="AG4007" s="25">
        <v>0</v>
      </c>
      <c r="AH4007" s="25">
        <v>0</v>
      </c>
      <c r="AI4007" s="25">
        <v>0</v>
      </c>
      <c r="AJ4007" s="25">
        <v>0</v>
      </c>
      <c r="AK4007" s="25">
        <v>0</v>
      </c>
      <c r="AL4007" s="25">
        <v>0</v>
      </c>
      <c r="AM4007" s="95">
        <v>0</v>
      </c>
      <c r="AN4007" s="95" t="e">
        <f ca="1">IF(MengeInEEGSummieren(M4007),AM4007,0)</f>
        <v>#NAME?</v>
      </c>
      <c r="AO4007" s="95">
        <f t="shared" si="375"/>
        <v>0</v>
      </c>
      <c r="AP4007" s="95">
        <f t="shared" si="376"/>
        <v>0</v>
      </c>
      <c r="AS4007">
        <v>0</v>
      </c>
      <c r="AT4007">
        <v>0</v>
      </c>
      <c r="AU4007" t="e">
        <f t="shared" ca="1" si="377"/>
        <v>#NAME?</v>
      </c>
    </row>
    <row r="4008" spans="1:47" x14ac:dyDescent="0.15">
      <c r="A4008" s="21" t="s">
        <v>5290</v>
      </c>
      <c r="B4008" s="22" t="s">
        <v>16</v>
      </c>
      <c r="C4008" s="42">
        <v>2009</v>
      </c>
      <c r="D4008" s="22" t="s">
        <v>5291</v>
      </c>
      <c r="E4008" s="22"/>
      <c r="F4008" s="23">
        <v>23</v>
      </c>
      <c r="G4008" s="23">
        <v>23</v>
      </c>
      <c r="H4008" s="24">
        <f t="shared" si="378"/>
        <v>0</v>
      </c>
      <c r="I4008" s="153">
        <v>0</v>
      </c>
      <c r="J4008" s="24">
        <f t="shared" si="379"/>
        <v>0</v>
      </c>
      <c r="K4008" s="25">
        <f t="shared" si="380"/>
        <v>0</v>
      </c>
      <c r="L4008">
        <v>0</v>
      </c>
      <c r="M4008">
        <v>32964608</v>
      </c>
      <c r="N4008">
        <v>42065747</v>
      </c>
      <c r="O4008" s="52">
        <v>0</v>
      </c>
      <c r="P4008" s="52">
        <v>0</v>
      </c>
      <c r="Q4008" s="52">
        <v>0</v>
      </c>
      <c r="R4008" s="52">
        <v>0</v>
      </c>
      <c r="S4008" s="52">
        <v>0</v>
      </c>
      <c r="T4008" s="52">
        <v>0</v>
      </c>
      <c r="U4008" s="52">
        <v>0</v>
      </c>
      <c r="V4008" s="52">
        <v>0</v>
      </c>
      <c r="W4008" s="52">
        <v>0</v>
      </c>
      <c r="X4008" s="52">
        <v>0</v>
      </c>
      <c r="Y4008" s="52">
        <v>0</v>
      </c>
      <c r="Z4008" s="52">
        <v>0</v>
      </c>
      <c r="AA4008" s="25">
        <v>0</v>
      </c>
      <c r="AB4008" s="25">
        <v>0</v>
      </c>
      <c r="AC4008" s="25">
        <v>0</v>
      </c>
      <c r="AD4008" s="25">
        <v>0</v>
      </c>
      <c r="AE4008" s="25">
        <v>0</v>
      </c>
      <c r="AF4008" s="25">
        <v>0</v>
      </c>
      <c r="AG4008" s="25">
        <v>0</v>
      </c>
      <c r="AH4008" s="25">
        <v>0</v>
      </c>
      <c r="AI4008" s="25">
        <v>0</v>
      </c>
      <c r="AJ4008" s="25">
        <v>0</v>
      </c>
      <c r="AK4008" s="25">
        <v>0</v>
      </c>
      <c r="AL4008" s="25">
        <v>0</v>
      </c>
      <c r="AM4008" s="95">
        <v>0</v>
      </c>
      <c r="AN4008" s="95" t="e">
        <f ca="1">IF(MengeInEEGSummieren(M4008),AM4008,0)</f>
        <v>#NAME?</v>
      </c>
      <c r="AO4008" s="95">
        <f t="shared" si="375"/>
        <v>0</v>
      </c>
      <c r="AP4008" s="95">
        <f t="shared" si="376"/>
        <v>0</v>
      </c>
      <c r="AS4008">
        <v>0</v>
      </c>
      <c r="AT4008">
        <v>0</v>
      </c>
      <c r="AU4008" t="e">
        <f t="shared" ca="1" si="377"/>
        <v>#NAME?</v>
      </c>
    </row>
    <row r="4009" spans="1:47" x14ac:dyDescent="0.15">
      <c r="A4009" s="21" t="s">
        <v>5292</v>
      </c>
      <c r="B4009" s="22" t="s">
        <v>16</v>
      </c>
      <c r="C4009" s="42">
        <v>2009</v>
      </c>
      <c r="D4009" s="22" t="s">
        <v>5293</v>
      </c>
      <c r="E4009" s="22"/>
      <c r="F4009" s="23">
        <v>24</v>
      </c>
      <c r="G4009" s="23">
        <v>24</v>
      </c>
      <c r="H4009" s="24">
        <f t="shared" si="378"/>
        <v>0</v>
      </c>
      <c r="I4009" s="153">
        <v>0</v>
      </c>
      <c r="J4009" s="24">
        <f t="shared" si="379"/>
        <v>0</v>
      </c>
      <c r="K4009" s="25">
        <f t="shared" si="380"/>
        <v>0</v>
      </c>
      <c r="L4009">
        <v>0</v>
      </c>
      <c r="M4009">
        <v>32964608</v>
      </c>
      <c r="N4009">
        <v>42065747</v>
      </c>
      <c r="O4009" s="52">
        <v>0</v>
      </c>
      <c r="P4009" s="52">
        <v>0</v>
      </c>
      <c r="Q4009" s="52">
        <v>0</v>
      </c>
      <c r="R4009" s="52">
        <v>0</v>
      </c>
      <c r="S4009" s="52">
        <v>0</v>
      </c>
      <c r="T4009" s="52">
        <v>0</v>
      </c>
      <c r="U4009" s="52">
        <v>0</v>
      </c>
      <c r="V4009" s="52">
        <v>0</v>
      </c>
      <c r="W4009" s="52">
        <v>0</v>
      </c>
      <c r="X4009" s="52">
        <v>0</v>
      </c>
      <c r="Y4009" s="52">
        <v>0</v>
      </c>
      <c r="Z4009" s="52">
        <v>0</v>
      </c>
      <c r="AA4009" s="25">
        <v>0</v>
      </c>
      <c r="AB4009" s="25">
        <v>0</v>
      </c>
      <c r="AC4009" s="25">
        <v>0</v>
      </c>
      <c r="AD4009" s="25">
        <v>0</v>
      </c>
      <c r="AE4009" s="25">
        <v>0</v>
      </c>
      <c r="AF4009" s="25">
        <v>0</v>
      </c>
      <c r="AG4009" s="25">
        <v>0</v>
      </c>
      <c r="AH4009" s="25">
        <v>0</v>
      </c>
      <c r="AI4009" s="25">
        <v>0</v>
      </c>
      <c r="AJ4009" s="25">
        <v>0</v>
      </c>
      <c r="AK4009" s="25">
        <v>0</v>
      </c>
      <c r="AL4009" s="25">
        <v>0</v>
      </c>
      <c r="AM4009" s="95">
        <v>0</v>
      </c>
      <c r="AN4009" s="95" t="e">
        <f ca="1">IF(MengeInEEGSummieren(M4009),AM4009,0)</f>
        <v>#NAME?</v>
      </c>
      <c r="AO4009" s="95">
        <f t="shared" si="375"/>
        <v>0</v>
      </c>
      <c r="AP4009" s="95">
        <f t="shared" si="376"/>
        <v>0</v>
      </c>
      <c r="AS4009">
        <v>0</v>
      </c>
      <c r="AT4009">
        <v>0</v>
      </c>
      <c r="AU4009" t="e">
        <f t="shared" ca="1" si="377"/>
        <v>#NAME?</v>
      </c>
    </row>
    <row r="4010" spans="1:47" x14ac:dyDescent="0.15">
      <c r="A4010" s="21" t="s">
        <v>5294</v>
      </c>
      <c r="B4010" s="22" t="s">
        <v>16</v>
      </c>
      <c r="C4010" s="42">
        <v>2009</v>
      </c>
      <c r="D4010" s="22" t="s">
        <v>5295</v>
      </c>
      <c r="E4010" s="22"/>
      <c r="F4010" s="23">
        <v>27</v>
      </c>
      <c r="G4010" s="23">
        <v>27</v>
      </c>
      <c r="H4010" s="24">
        <f t="shared" si="378"/>
        <v>0</v>
      </c>
      <c r="I4010" s="153">
        <v>0</v>
      </c>
      <c r="J4010" s="24">
        <f t="shared" si="379"/>
        <v>0</v>
      </c>
      <c r="K4010" s="25">
        <f t="shared" si="380"/>
        <v>0</v>
      </c>
      <c r="L4010">
        <v>0</v>
      </c>
      <c r="M4010">
        <v>32964608</v>
      </c>
      <c r="N4010">
        <v>42065747</v>
      </c>
      <c r="O4010" s="52">
        <v>0</v>
      </c>
      <c r="P4010" s="52">
        <v>0</v>
      </c>
      <c r="Q4010" s="52">
        <v>0</v>
      </c>
      <c r="R4010" s="52">
        <v>0</v>
      </c>
      <c r="S4010" s="52">
        <v>0</v>
      </c>
      <c r="T4010" s="52">
        <v>0</v>
      </c>
      <c r="U4010" s="52">
        <v>0</v>
      </c>
      <c r="V4010" s="52">
        <v>0</v>
      </c>
      <c r="W4010" s="52">
        <v>0</v>
      </c>
      <c r="X4010" s="52">
        <v>0</v>
      </c>
      <c r="Y4010" s="52">
        <v>0</v>
      </c>
      <c r="Z4010" s="52">
        <v>0</v>
      </c>
      <c r="AA4010" s="25">
        <v>0</v>
      </c>
      <c r="AB4010" s="25">
        <v>0</v>
      </c>
      <c r="AC4010" s="25">
        <v>0</v>
      </c>
      <c r="AD4010" s="25">
        <v>0</v>
      </c>
      <c r="AE4010" s="25">
        <v>0</v>
      </c>
      <c r="AF4010" s="25">
        <v>0</v>
      </c>
      <c r="AG4010" s="25">
        <v>0</v>
      </c>
      <c r="AH4010" s="25">
        <v>0</v>
      </c>
      <c r="AI4010" s="25">
        <v>0</v>
      </c>
      <c r="AJ4010" s="25">
        <v>0</v>
      </c>
      <c r="AK4010" s="25">
        <v>0</v>
      </c>
      <c r="AL4010" s="25">
        <v>0</v>
      </c>
      <c r="AM4010" s="95">
        <v>0</v>
      </c>
      <c r="AN4010" s="95" t="e">
        <f ca="1">IF(MengeInEEGSummieren(M4010),AM4010,0)</f>
        <v>#NAME?</v>
      </c>
      <c r="AO4010" s="95">
        <f t="shared" si="375"/>
        <v>0</v>
      </c>
      <c r="AP4010" s="95">
        <f t="shared" si="376"/>
        <v>0</v>
      </c>
      <c r="AS4010">
        <v>0</v>
      </c>
      <c r="AT4010">
        <v>0</v>
      </c>
      <c r="AU4010" t="e">
        <f t="shared" ca="1" si="377"/>
        <v>#NAME?</v>
      </c>
    </row>
    <row r="4011" spans="1:47" x14ac:dyDescent="0.15">
      <c r="A4011" s="21" t="s">
        <v>5296</v>
      </c>
      <c r="B4011" s="22" t="s">
        <v>16</v>
      </c>
      <c r="C4011" s="42">
        <v>2009</v>
      </c>
      <c r="D4011" s="22" t="s">
        <v>5297</v>
      </c>
      <c r="E4011" s="22"/>
      <c r="F4011" s="23">
        <v>14.5</v>
      </c>
      <c r="G4011" s="23">
        <v>14.5</v>
      </c>
      <c r="H4011" s="24">
        <f t="shared" si="378"/>
        <v>0</v>
      </c>
      <c r="I4011" s="153">
        <v>0</v>
      </c>
      <c r="J4011" s="24">
        <f t="shared" si="379"/>
        <v>0</v>
      </c>
      <c r="K4011" s="25">
        <f t="shared" si="380"/>
        <v>0</v>
      </c>
      <c r="L4011">
        <v>0</v>
      </c>
      <c r="M4011">
        <v>32964608</v>
      </c>
      <c r="N4011">
        <v>42065747</v>
      </c>
      <c r="O4011" s="52">
        <v>0</v>
      </c>
      <c r="P4011" s="52">
        <v>0</v>
      </c>
      <c r="Q4011" s="52">
        <v>0</v>
      </c>
      <c r="R4011" s="52">
        <v>0</v>
      </c>
      <c r="S4011" s="52">
        <v>0</v>
      </c>
      <c r="T4011" s="52">
        <v>0</v>
      </c>
      <c r="U4011" s="52">
        <v>0</v>
      </c>
      <c r="V4011" s="52">
        <v>0</v>
      </c>
      <c r="W4011" s="52">
        <v>0</v>
      </c>
      <c r="X4011" s="52">
        <v>0</v>
      </c>
      <c r="Y4011" s="52">
        <v>0</v>
      </c>
      <c r="Z4011" s="52">
        <v>0</v>
      </c>
      <c r="AA4011" s="25">
        <v>0</v>
      </c>
      <c r="AB4011" s="25">
        <v>0</v>
      </c>
      <c r="AC4011" s="25">
        <v>0</v>
      </c>
      <c r="AD4011" s="25">
        <v>0</v>
      </c>
      <c r="AE4011" s="25">
        <v>0</v>
      </c>
      <c r="AF4011" s="25">
        <v>0</v>
      </c>
      <c r="AG4011" s="25">
        <v>0</v>
      </c>
      <c r="AH4011" s="25">
        <v>0</v>
      </c>
      <c r="AI4011" s="25">
        <v>0</v>
      </c>
      <c r="AJ4011" s="25">
        <v>0</v>
      </c>
      <c r="AK4011" s="25">
        <v>0</v>
      </c>
      <c r="AL4011" s="25">
        <v>0</v>
      </c>
      <c r="AM4011" s="95">
        <v>0</v>
      </c>
      <c r="AN4011" s="95" t="e">
        <f ca="1">IF(MengeInEEGSummieren(M4011),AM4011,0)</f>
        <v>#NAME?</v>
      </c>
      <c r="AO4011" s="95">
        <f t="shared" si="375"/>
        <v>0</v>
      </c>
      <c r="AP4011" s="95">
        <f t="shared" si="376"/>
        <v>0</v>
      </c>
      <c r="AS4011">
        <v>0</v>
      </c>
      <c r="AT4011">
        <v>0</v>
      </c>
      <c r="AU4011" t="e">
        <f t="shared" ca="1" si="377"/>
        <v>#NAME?</v>
      </c>
    </row>
    <row r="4012" spans="1:47" x14ac:dyDescent="0.15">
      <c r="A4012" s="307"/>
      <c r="B4012" s="308"/>
      <c r="C4012" s="309"/>
      <c r="D4012" s="308"/>
      <c r="E4012" s="308"/>
      <c r="F4012" s="310"/>
      <c r="G4012" s="310"/>
      <c r="H4012" s="311"/>
      <c r="I4012" s="312"/>
      <c r="J4012" s="311"/>
      <c r="K4012" s="313"/>
      <c r="L4012" s="66"/>
      <c r="M4012" s="66"/>
      <c r="N4012" s="66"/>
      <c r="O4012" s="314"/>
      <c r="P4012" s="314"/>
      <c r="Q4012" s="314"/>
      <c r="R4012" s="314"/>
      <c r="S4012" s="314"/>
      <c r="T4012" s="314"/>
      <c r="U4012" s="314"/>
      <c r="V4012" s="314"/>
      <c r="W4012" s="314"/>
      <c r="X4012" s="314"/>
      <c r="Y4012" s="314"/>
      <c r="Z4012" s="314"/>
      <c r="AA4012" s="315"/>
      <c r="AB4012" s="315"/>
      <c r="AC4012" s="315"/>
      <c r="AD4012" s="315"/>
      <c r="AE4012" s="315"/>
      <c r="AF4012" s="315"/>
      <c r="AG4012" s="315"/>
      <c r="AH4012" s="315"/>
      <c r="AI4012" s="315"/>
      <c r="AJ4012" s="315"/>
      <c r="AK4012" s="315"/>
      <c r="AL4012" s="315"/>
      <c r="AM4012" s="95">
        <v>0</v>
      </c>
      <c r="AN4012" s="95" t="e">
        <f ca="1">IF(MengeInEEGSummieren(M4012),AM4012,0)</f>
        <v>#NAME?</v>
      </c>
      <c r="AO4012" s="95">
        <f t="shared" si="375"/>
        <v>0</v>
      </c>
      <c r="AP4012" s="95">
        <f t="shared" si="376"/>
        <v>0</v>
      </c>
      <c r="AS4012">
        <v>0</v>
      </c>
      <c r="AT4012">
        <v>0</v>
      </c>
      <c r="AU4012" t="e">
        <f t="shared" ca="1" si="377"/>
        <v>#NAME?</v>
      </c>
    </row>
    <row r="4013" spans="1:47" x14ac:dyDescent="0.15">
      <c r="A4013" s="21" t="s">
        <v>5298</v>
      </c>
      <c r="B4013" s="22" t="s">
        <v>16</v>
      </c>
      <c r="C4013" s="42">
        <v>2010</v>
      </c>
      <c r="D4013" s="22" t="s">
        <v>5289</v>
      </c>
      <c r="E4013" s="22"/>
      <c r="F4013" s="23">
        <v>19.8</v>
      </c>
      <c r="G4013" s="23">
        <v>19.8</v>
      </c>
      <c r="H4013" s="24">
        <f t="shared" si="378"/>
        <v>0</v>
      </c>
      <c r="I4013" s="153">
        <v>0</v>
      </c>
      <c r="J4013" s="24">
        <f t="shared" si="379"/>
        <v>0</v>
      </c>
      <c r="K4013" s="25">
        <f t="shared" si="380"/>
        <v>0</v>
      </c>
      <c r="L4013">
        <v>0</v>
      </c>
      <c r="M4013">
        <v>32964608</v>
      </c>
      <c r="N4013">
        <v>42065747</v>
      </c>
      <c r="O4013" s="52">
        <v>0</v>
      </c>
      <c r="P4013" s="52">
        <v>0</v>
      </c>
      <c r="Q4013" s="52">
        <v>0</v>
      </c>
      <c r="R4013" s="52">
        <v>0</v>
      </c>
      <c r="S4013" s="52">
        <v>0</v>
      </c>
      <c r="T4013" s="52">
        <v>0</v>
      </c>
      <c r="U4013" s="52">
        <v>0</v>
      </c>
      <c r="V4013" s="52">
        <v>0</v>
      </c>
      <c r="W4013" s="52">
        <v>0</v>
      </c>
      <c r="X4013" s="52">
        <v>0</v>
      </c>
      <c r="Y4013" s="52">
        <v>0</v>
      </c>
      <c r="Z4013" s="52">
        <v>0</v>
      </c>
      <c r="AA4013" s="25">
        <v>0</v>
      </c>
      <c r="AB4013" s="25">
        <v>0</v>
      </c>
      <c r="AC4013" s="25">
        <v>0</v>
      </c>
      <c r="AD4013" s="25">
        <v>0</v>
      </c>
      <c r="AE4013" s="25">
        <v>0</v>
      </c>
      <c r="AF4013" s="25">
        <v>0</v>
      </c>
      <c r="AG4013" s="25">
        <v>0</v>
      </c>
      <c r="AH4013" s="25">
        <v>0</v>
      </c>
      <c r="AI4013" s="25">
        <v>0</v>
      </c>
      <c r="AJ4013" s="25">
        <v>0</v>
      </c>
      <c r="AK4013" s="25">
        <v>0</v>
      </c>
      <c r="AL4013" s="25">
        <v>0</v>
      </c>
      <c r="AM4013" s="95">
        <v>0</v>
      </c>
      <c r="AN4013" s="95" t="e">
        <f ca="1">IF(MengeInEEGSummieren(M4013),AM4013,0)</f>
        <v>#NAME?</v>
      </c>
      <c r="AO4013" s="95">
        <f t="shared" si="375"/>
        <v>0</v>
      </c>
      <c r="AP4013" s="95">
        <f t="shared" si="376"/>
        <v>0</v>
      </c>
      <c r="AS4013">
        <v>0</v>
      </c>
      <c r="AT4013">
        <v>0</v>
      </c>
      <c r="AU4013" t="e">
        <f t="shared" ca="1" si="377"/>
        <v>#NAME?</v>
      </c>
    </row>
    <row r="4014" spans="1:47" x14ac:dyDescent="0.15">
      <c r="A4014" s="21" t="s">
        <v>5299</v>
      </c>
      <c r="B4014" s="22" t="s">
        <v>16</v>
      </c>
      <c r="C4014" s="42">
        <v>2010</v>
      </c>
      <c r="D4014" s="22" t="s">
        <v>5291</v>
      </c>
      <c r="E4014" s="22"/>
      <c r="F4014" s="23">
        <v>22.77</v>
      </c>
      <c r="G4014" s="23">
        <v>22.77</v>
      </c>
      <c r="H4014" s="24">
        <f t="shared" si="378"/>
        <v>0</v>
      </c>
      <c r="I4014" s="153">
        <v>0</v>
      </c>
      <c r="J4014" s="24">
        <f t="shared" si="379"/>
        <v>0</v>
      </c>
      <c r="K4014" s="25">
        <f t="shared" si="380"/>
        <v>0</v>
      </c>
      <c r="L4014">
        <v>0</v>
      </c>
      <c r="M4014">
        <v>32964608</v>
      </c>
      <c r="N4014">
        <v>42065747</v>
      </c>
      <c r="O4014" s="52">
        <v>0</v>
      </c>
      <c r="P4014" s="52">
        <v>0</v>
      </c>
      <c r="Q4014" s="52">
        <v>0</v>
      </c>
      <c r="R4014" s="52">
        <v>0</v>
      </c>
      <c r="S4014" s="52">
        <v>0</v>
      </c>
      <c r="T4014" s="52">
        <v>0</v>
      </c>
      <c r="U4014" s="52">
        <v>0</v>
      </c>
      <c r="V4014" s="52">
        <v>0</v>
      </c>
      <c r="W4014" s="52">
        <v>0</v>
      </c>
      <c r="X4014" s="52">
        <v>0</v>
      </c>
      <c r="Y4014" s="52">
        <v>0</v>
      </c>
      <c r="Z4014" s="52">
        <v>0</v>
      </c>
      <c r="AA4014" s="25">
        <v>0</v>
      </c>
      <c r="AB4014" s="25">
        <v>0</v>
      </c>
      <c r="AC4014" s="25">
        <v>0</v>
      </c>
      <c r="AD4014" s="25">
        <v>0</v>
      </c>
      <c r="AE4014" s="25">
        <v>0</v>
      </c>
      <c r="AF4014" s="25">
        <v>0</v>
      </c>
      <c r="AG4014" s="25">
        <v>0</v>
      </c>
      <c r="AH4014" s="25">
        <v>0</v>
      </c>
      <c r="AI4014" s="25">
        <v>0</v>
      </c>
      <c r="AJ4014" s="25">
        <v>0</v>
      </c>
      <c r="AK4014" s="25">
        <v>0</v>
      </c>
      <c r="AL4014" s="25">
        <v>0</v>
      </c>
      <c r="AM4014" s="95">
        <v>0</v>
      </c>
      <c r="AN4014" s="95" t="e">
        <f ca="1">IF(MengeInEEGSummieren(M4014),AM4014,0)</f>
        <v>#NAME?</v>
      </c>
      <c r="AO4014" s="95">
        <f t="shared" si="375"/>
        <v>0</v>
      </c>
      <c r="AP4014" s="95">
        <f t="shared" si="376"/>
        <v>0</v>
      </c>
      <c r="AS4014">
        <v>0</v>
      </c>
      <c r="AT4014">
        <v>0</v>
      </c>
      <c r="AU4014" t="e">
        <f t="shared" ca="1" si="377"/>
        <v>#NAME?</v>
      </c>
    </row>
    <row r="4015" spans="1:47" x14ac:dyDescent="0.15">
      <c r="A4015" s="21" t="s">
        <v>5300</v>
      </c>
      <c r="B4015" s="22" t="s">
        <v>16</v>
      </c>
      <c r="C4015" s="42">
        <v>2010</v>
      </c>
      <c r="D4015" s="22" t="s">
        <v>5293</v>
      </c>
      <c r="E4015" s="22"/>
      <c r="F4015" s="23">
        <v>23.76</v>
      </c>
      <c r="G4015" s="23">
        <v>23.76</v>
      </c>
      <c r="H4015" s="24">
        <f t="shared" si="378"/>
        <v>0</v>
      </c>
      <c r="I4015" s="153">
        <v>0</v>
      </c>
      <c r="J4015" s="24">
        <f t="shared" si="379"/>
        <v>0</v>
      </c>
      <c r="K4015" s="25">
        <f t="shared" si="380"/>
        <v>0</v>
      </c>
      <c r="L4015">
        <v>0</v>
      </c>
      <c r="M4015">
        <v>32964608</v>
      </c>
      <c r="N4015">
        <v>42065747</v>
      </c>
      <c r="O4015" s="52">
        <v>0</v>
      </c>
      <c r="P4015" s="52">
        <v>0</v>
      </c>
      <c r="Q4015" s="52">
        <v>0</v>
      </c>
      <c r="R4015" s="52">
        <v>0</v>
      </c>
      <c r="S4015" s="52">
        <v>0</v>
      </c>
      <c r="T4015" s="52">
        <v>0</v>
      </c>
      <c r="U4015" s="52">
        <v>0</v>
      </c>
      <c r="V4015" s="52">
        <v>0</v>
      </c>
      <c r="W4015" s="52">
        <v>0</v>
      </c>
      <c r="X4015" s="52">
        <v>0</v>
      </c>
      <c r="Y4015" s="52">
        <v>0</v>
      </c>
      <c r="Z4015" s="52">
        <v>0</v>
      </c>
      <c r="AA4015" s="25">
        <v>0</v>
      </c>
      <c r="AB4015" s="25">
        <v>0</v>
      </c>
      <c r="AC4015" s="25">
        <v>0</v>
      </c>
      <c r="AD4015" s="25">
        <v>0</v>
      </c>
      <c r="AE4015" s="25">
        <v>0</v>
      </c>
      <c r="AF4015" s="25">
        <v>0</v>
      </c>
      <c r="AG4015" s="25">
        <v>0</v>
      </c>
      <c r="AH4015" s="25">
        <v>0</v>
      </c>
      <c r="AI4015" s="25">
        <v>0</v>
      </c>
      <c r="AJ4015" s="25">
        <v>0</v>
      </c>
      <c r="AK4015" s="25">
        <v>0</v>
      </c>
      <c r="AL4015" s="25">
        <v>0</v>
      </c>
      <c r="AM4015" s="95">
        <v>0</v>
      </c>
      <c r="AN4015" s="95" t="e">
        <f ca="1">IF(MengeInEEGSummieren(M4015),AM4015,0)</f>
        <v>#NAME?</v>
      </c>
      <c r="AO4015" s="95">
        <f t="shared" si="375"/>
        <v>0</v>
      </c>
      <c r="AP4015" s="95">
        <f t="shared" si="376"/>
        <v>0</v>
      </c>
      <c r="AS4015">
        <v>0</v>
      </c>
      <c r="AT4015">
        <v>0</v>
      </c>
      <c r="AU4015" t="e">
        <f t="shared" ca="1" si="377"/>
        <v>#NAME?</v>
      </c>
    </row>
    <row r="4016" spans="1:47" x14ac:dyDescent="0.15">
      <c r="A4016" s="21" t="s">
        <v>5301</v>
      </c>
      <c r="B4016" s="22" t="s">
        <v>16</v>
      </c>
      <c r="C4016" s="42">
        <v>2010</v>
      </c>
      <c r="D4016" s="22" t="s">
        <v>5295</v>
      </c>
      <c r="E4016" s="22"/>
      <c r="F4016" s="23">
        <v>26.73</v>
      </c>
      <c r="G4016" s="23">
        <v>26.73</v>
      </c>
      <c r="H4016" s="24">
        <f t="shared" si="378"/>
        <v>0</v>
      </c>
      <c r="I4016" s="153">
        <v>0</v>
      </c>
      <c r="J4016" s="24">
        <f t="shared" si="379"/>
        <v>0</v>
      </c>
      <c r="K4016" s="25">
        <f t="shared" si="380"/>
        <v>0</v>
      </c>
      <c r="L4016">
        <v>0</v>
      </c>
      <c r="M4016">
        <v>32964608</v>
      </c>
      <c r="N4016">
        <v>42065747</v>
      </c>
      <c r="O4016" s="52">
        <v>0</v>
      </c>
      <c r="P4016" s="52">
        <v>0</v>
      </c>
      <c r="Q4016" s="52">
        <v>0</v>
      </c>
      <c r="R4016" s="52">
        <v>0</v>
      </c>
      <c r="S4016" s="52">
        <v>0</v>
      </c>
      <c r="T4016" s="52">
        <v>0</v>
      </c>
      <c r="U4016" s="52">
        <v>0</v>
      </c>
      <c r="V4016" s="52">
        <v>0</v>
      </c>
      <c r="W4016" s="52">
        <v>0</v>
      </c>
      <c r="X4016" s="52">
        <v>0</v>
      </c>
      <c r="Y4016" s="52">
        <v>0</v>
      </c>
      <c r="Z4016" s="52">
        <v>0</v>
      </c>
      <c r="AA4016" s="25">
        <v>0</v>
      </c>
      <c r="AB4016" s="25">
        <v>0</v>
      </c>
      <c r="AC4016" s="25">
        <v>0</v>
      </c>
      <c r="AD4016" s="25">
        <v>0</v>
      </c>
      <c r="AE4016" s="25">
        <v>0</v>
      </c>
      <c r="AF4016" s="25">
        <v>0</v>
      </c>
      <c r="AG4016" s="25">
        <v>0</v>
      </c>
      <c r="AH4016" s="25">
        <v>0</v>
      </c>
      <c r="AI4016" s="25">
        <v>0</v>
      </c>
      <c r="AJ4016" s="25">
        <v>0</v>
      </c>
      <c r="AK4016" s="25">
        <v>0</v>
      </c>
      <c r="AL4016" s="25">
        <v>0</v>
      </c>
      <c r="AM4016" s="95">
        <v>0</v>
      </c>
      <c r="AN4016" s="95" t="e">
        <f ca="1">IF(MengeInEEGSummieren(M4016),AM4016,0)</f>
        <v>#NAME?</v>
      </c>
      <c r="AO4016" s="95">
        <f t="shared" si="375"/>
        <v>0</v>
      </c>
      <c r="AP4016" s="95">
        <f t="shared" si="376"/>
        <v>0</v>
      </c>
      <c r="AS4016">
        <v>0</v>
      </c>
      <c r="AT4016">
        <v>0</v>
      </c>
      <c r="AU4016" t="e">
        <f t="shared" ca="1" si="377"/>
        <v>#NAME?</v>
      </c>
    </row>
    <row r="4017" spans="1:47" x14ac:dyDescent="0.15">
      <c r="A4017" s="21" t="s">
        <v>5302</v>
      </c>
      <c r="B4017" s="22" t="s">
        <v>16</v>
      </c>
      <c r="C4017" s="42">
        <v>2010</v>
      </c>
      <c r="D4017" s="22" t="s">
        <v>5297</v>
      </c>
      <c r="E4017" s="22"/>
      <c r="F4017" s="23">
        <v>14.36</v>
      </c>
      <c r="G4017" s="23">
        <v>14.36</v>
      </c>
      <c r="H4017" s="24">
        <f t="shared" si="378"/>
        <v>0</v>
      </c>
      <c r="I4017" s="153">
        <v>0</v>
      </c>
      <c r="J4017" s="24">
        <f t="shared" si="379"/>
        <v>0</v>
      </c>
      <c r="K4017" s="25">
        <f t="shared" si="380"/>
        <v>0</v>
      </c>
      <c r="L4017">
        <v>0</v>
      </c>
      <c r="M4017">
        <v>32964608</v>
      </c>
      <c r="N4017">
        <v>42065747</v>
      </c>
      <c r="O4017" s="52">
        <v>0</v>
      </c>
      <c r="P4017" s="52">
        <v>0</v>
      </c>
      <c r="Q4017" s="52">
        <v>0</v>
      </c>
      <c r="R4017" s="52">
        <v>0</v>
      </c>
      <c r="S4017" s="52">
        <v>0</v>
      </c>
      <c r="T4017" s="52">
        <v>0</v>
      </c>
      <c r="U4017" s="52">
        <v>0</v>
      </c>
      <c r="V4017" s="52">
        <v>0</v>
      </c>
      <c r="W4017" s="52">
        <v>0</v>
      </c>
      <c r="X4017" s="52">
        <v>0</v>
      </c>
      <c r="Y4017" s="52">
        <v>0</v>
      </c>
      <c r="Z4017" s="52">
        <v>0</v>
      </c>
      <c r="AA4017" s="25">
        <v>0</v>
      </c>
      <c r="AB4017" s="25">
        <v>0</v>
      </c>
      <c r="AC4017" s="25">
        <v>0</v>
      </c>
      <c r="AD4017" s="25">
        <v>0</v>
      </c>
      <c r="AE4017" s="25">
        <v>0</v>
      </c>
      <c r="AF4017" s="25">
        <v>0</v>
      </c>
      <c r="AG4017" s="25">
        <v>0</v>
      </c>
      <c r="AH4017" s="25">
        <v>0</v>
      </c>
      <c r="AI4017" s="25">
        <v>0</v>
      </c>
      <c r="AJ4017" s="25">
        <v>0</v>
      </c>
      <c r="AK4017" s="25">
        <v>0</v>
      </c>
      <c r="AL4017" s="25">
        <v>0</v>
      </c>
      <c r="AM4017" s="95">
        <v>0</v>
      </c>
      <c r="AN4017" s="95" t="e">
        <f ca="1">IF(MengeInEEGSummieren(M4017),AM4017,0)</f>
        <v>#NAME?</v>
      </c>
      <c r="AO4017" s="95">
        <f t="shared" si="375"/>
        <v>0</v>
      </c>
      <c r="AP4017" s="95">
        <f t="shared" si="376"/>
        <v>0</v>
      </c>
      <c r="AS4017">
        <v>0</v>
      </c>
      <c r="AT4017">
        <v>0</v>
      </c>
      <c r="AU4017" t="e">
        <f t="shared" ca="1" si="377"/>
        <v>#NAME?</v>
      </c>
    </row>
    <row r="4018" spans="1:47" x14ac:dyDescent="0.15">
      <c r="A4018" s="307"/>
      <c r="B4018" s="308"/>
      <c r="C4018" s="309"/>
      <c r="D4018" s="308"/>
      <c r="E4018" s="308"/>
      <c r="F4018" s="310"/>
      <c r="G4018" s="310"/>
      <c r="H4018" s="311"/>
      <c r="I4018" s="312"/>
      <c r="J4018" s="311"/>
      <c r="K4018" s="313"/>
      <c r="L4018" s="66"/>
      <c r="M4018" s="66"/>
      <c r="N4018" s="66"/>
      <c r="O4018" s="314"/>
      <c r="P4018" s="314"/>
      <c r="Q4018" s="314"/>
      <c r="R4018" s="314"/>
      <c r="S4018" s="314"/>
      <c r="T4018" s="314"/>
      <c r="U4018" s="314"/>
      <c r="V4018" s="314"/>
      <c r="W4018" s="314"/>
      <c r="X4018" s="314"/>
      <c r="Y4018" s="314"/>
      <c r="Z4018" s="314"/>
      <c r="AA4018" s="315"/>
      <c r="AB4018" s="315"/>
      <c r="AC4018" s="315"/>
      <c r="AD4018" s="315"/>
      <c r="AE4018" s="315"/>
      <c r="AF4018" s="315"/>
      <c r="AG4018" s="315"/>
      <c r="AH4018" s="315"/>
      <c r="AI4018" s="315"/>
      <c r="AJ4018" s="315"/>
      <c r="AK4018" s="315"/>
      <c r="AL4018" s="315"/>
      <c r="AM4018" s="95">
        <v>0</v>
      </c>
      <c r="AN4018" s="95" t="e">
        <f ca="1">IF(MengeInEEGSummieren(M4018),AM4018,0)</f>
        <v>#NAME?</v>
      </c>
      <c r="AO4018" s="95">
        <f t="shared" si="375"/>
        <v>0</v>
      </c>
      <c r="AP4018" s="95">
        <f t="shared" si="376"/>
        <v>0</v>
      </c>
      <c r="AS4018">
        <v>0</v>
      </c>
      <c r="AT4018">
        <v>0</v>
      </c>
      <c r="AU4018" t="e">
        <f t="shared" ca="1" si="377"/>
        <v>#NAME?</v>
      </c>
    </row>
    <row r="4019" spans="1:47" x14ac:dyDescent="0.15">
      <c r="A4019" s="21" t="s">
        <v>5303</v>
      </c>
      <c r="B4019" s="22" t="s">
        <v>16</v>
      </c>
      <c r="C4019" s="42">
        <v>2011</v>
      </c>
      <c r="D4019" s="22" t="s">
        <v>5289</v>
      </c>
      <c r="E4019" s="22"/>
      <c r="F4019" s="23">
        <v>19.600000000000001</v>
      </c>
      <c r="G4019" s="23">
        <v>19.600000000000001</v>
      </c>
      <c r="H4019" s="24">
        <f t="shared" si="378"/>
        <v>0</v>
      </c>
      <c r="I4019" s="153">
        <v>0</v>
      </c>
      <c r="J4019" s="24">
        <f t="shared" si="379"/>
        <v>0</v>
      </c>
      <c r="K4019" s="25">
        <f t="shared" si="380"/>
        <v>0</v>
      </c>
      <c r="L4019">
        <v>0</v>
      </c>
      <c r="M4019">
        <v>32964608</v>
      </c>
      <c r="N4019">
        <v>42065747</v>
      </c>
      <c r="O4019" s="52">
        <v>0</v>
      </c>
      <c r="P4019" s="52">
        <v>0</v>
      </c>
      <c r="Q4019" s="52">
        <v>0</v>
      </c>
      <c r="R4019" s="52">
        <v>0</v>
      </c>
      <c r="S4019" s="52">
        <v>0</v>
      </c>
      <c r="T4019" s="52">
        <v>0</v>
      </c>
      <c r="U4019" s="52">
        <v>0</v>
      </c>
      <c r="V4019" s="52">
        <v>0</v>
      </c>
      <c r="W4019" s="52">
        <v>0</v>
      </c>
      <c r="X4019" s="52">
        <v>0</v>
      </c>
      <c r="Y4019" s="52">
        <v>0</v>
      </c>
      <c r="Z4019" s="52">
        <v>0</v>
      </c>
      <c r="AA4019" s="25">
        <v>0</v>
      </c>
      <c r="AB4019" s="25">
        <v>0</v>
      </c>
      <c r="AC4019" s="25">
        <v>0</v>
      </c>
      <c r="AD4019" s="25">
        <v>0</v>
      </c>
      <c r="AE4019" s="25">
        <v>0</v>
      </c>
      <c r="AF4019" s="25">
        <v>0</v>
      </c>
      <c r="AG4019" s="25">
        <v>0</v>
      </c>
      <c r="AH4019" s="25">
        <v>0</v>
      </c>
      <c r="AI4019" s="25">
        <v>0</v>
      </c>
      <c r="AJ4019" s="25">
        <v>0</v>
      </c>
      <c r="AK4019" s="25">
        <v>0</v>
      </c>
      <c r="AL4019" s="25">
        <v>0</v>
      </c>
      <c r="AM4019" s="95">
        <v>0</v>
      </c>
      <c r="AN4019" s="95" t="e">
        <f ca="1">IF(MengeInEEGSummieren(M4019),AM4019,0)</f>
        <v>#NAME?</v>
      </c>
      <c r="AO4019" s="95">
        <f t="shared" si="375"/>
        <v>0</v>
      </c>
      <c r="AP4019" s="95">
        <f t="shared" si="376"/>
        <v>0</v>
      </c>
      <c r="AS4019">
        <v>0</v>
      </c>
      <c r="AT4019">
        <v>0</v>
      </c>
      <c r="AU4019" t="e">
        <f t="shared" ca="1" si="377"/>
        <v>#NAME?</v>
      </c>
    </row>
    <row r="4020" spans="1:47" x14ac:dyDescent="0.15">
      <c r="A4020" s="21" t="s">
        <v>5304</v>
      </c>
      <c r="B4020" s="22" t="s">
        <v>16</v>
      </c>
      <c r="C4020" s="42">
        <v>2011</v>
      </c>
      <c r="D4020" s="22" t="s">
        <v>5293</v>
      </c>
      <c r="E4020" s="22"/>
      <c r="F4020" s="23">
        <v>23.52</v>
      </c>
      <c r="G4020" s="23">
        <v>23.52</v>
      </c>
      <c r="H4020" s="24">
        <f t="shared" si="378"/>
        <v>0</v>
      </c>
      <c r="I4020" s="153">
        <v>0</v>
      </c>
      <c r="J4020" s="24">
        <f t="shared" si="379"/>
        <v>0</v>
      </c>
      <c r="K4020" s="25">
        <f t="shared" si="380"/>
        <v>0</v>
      </c>
      <c r="L4020">
        <v>0</v>
      </c>
      <c r="M4020">
        <v>32964608</v>
      </c>
      <c r="N4020">
        <v>42065747</v>
      </c>
      <c r="O4020" s="52">
        <v>0</v>
      </c>
      <c r="P4020" s="52">
        <v>0</v>
      </c>
      <c r="Q4020" s="52">
        <v>0</v>
      </c>
      <c r="R4020" s="52">
        <v>0</v>
      </c>
      <c r="S4020" s="52">
        <v>0</v>
      </c>
      <c r="T4020" s="52">
        <v>0</v>
      </c>
      <c r="U4020" s="52">
        <v>0</v>
      </c>
      <c r="V4020" s="52">
        <v>0</v>
      </c>
      <c r="W4020" s="52">
        <v>0</v>
      </c>
      <c r="X4020" s="52">
        <v>0</v>
      </c>
      <c r="Y4020" s="52">
        <v>0</v>
      </c>
      <c r="Z4020" s="52">
        <v>0</v>
      </c>
      <c r="AA4020" s="25">
        <v>0</v>
      </c>
      <c r="AB4020" s="25">
        <v>0</v>
      </c>
      <c r="AC4020" s="25">
        <v>0</v>
      </c>
      <c r="AD4020" s="25">
        <v>0</v>
      </c>
      <c r="AE4020" s="25">
        <v>0</v>
      </c>
      <c r="AF4020" s="25">
        <v>0</v>
      </c>
      <c r="AG4020" s="25">
        <v>0</v>
      </c>
      <c r="AH4020" s="25">
        <v>0</v>
      </c>
      <c r="AI4020" s="25">
        <v>0</v>
      </c>
      <c r="AJ4020" s="25">
        <v>0</v>
      </c>
      <c r="AK4020" s="25">
        <v>0</v>
      </c>
      <c r="AL4020" s="25">
        <v>0</v>
      </c>
      <c r="AM4020" s="95">
        <v>0</v>
      </c>
      <c r="AN4020" s="95" t="e">
        <f ca="1">IF(MengeInEEGSummieren(M4020),AM4020,0)</f>
        <v>#NAME?</v>
      </c>
      <c r="AO4020" s="95">
        <f t="shared" si="375"/>
        <v>0</v>
      </c>
      <c r="AP4020" s="95">
        <f t="shared" si="376"/>
        <v>0</v>
      </c>
      <c r="AS4020">
        <v>0</v>
      </c>
      <c r="AT4020">
        <v>0</v>
      </c>
      <c r="AU4020" t="e">
        <f t="shared" ca="1" si="377"/>
        <v>#NAME?</v>
      </c>
    </row>
    <row r="4021" spans="1:47" x14ac:dyDescent="0.15">
      <c r="A4021" s="21" t="s">
        <v>5305</v>
      </c>
      <c r="B4021" s="22" t="s">
        <v>16</v>
      </c>
      <c r="C4021" s="42">
        <v>2011</v>
      </c>
      <c r="D4021" s="22" t="s">
        <v>5291</v>
      </c>
      <c r="E4021" s="22"/>
      <c r="F4021" s="23">
        <v>22.54</v>
      </c>
      <c r="G4021" s="23">
        <v>22.54</v>
      </c>
      <c r="H4021" s="24">
        <f t="shared" si="378"/>
        <v>0</v>
      </c>
      <c r="I4021" s="153">
        <v>0</v>
      </c>
      <c r="J4021" s="24">
        <f t="shared" si="379"/>
        <v>0</v>
      </c>
      <c r="K4021" s="25">
        <f t="shared" si="380"/>
        <v>0</v>
      </c>
      <c r="L4021">
        <v>0</v>
      </c>
      <c r="M4021">
        <v>32964608</v>
      </c>
      <c r="N4021">
        <v>42065747</v>
      </c>
      <c r="O4021" s="52">
        <v>0</v>
      </c>
      <c r="P4021" s="52">
        <v>0</v>
      </c>
      <c r="Q4021" s="52">
        <v>0</v>
      </c>
      <c r="R4021" s="52">
        <v>0</v>
      </c>
      <c r="S4021" s="52">
        <v>0</v>
      </c>
      <c r="T4021" s="52">
        <v>0</v>
      </c>
      <c r="U4021" s="52">
        <v>0</v>
      </c>
      <c r="V4021" s="52">
        <v>0</v>
      </c>
      <c r="W4021" s="52">
        <v>0</v>
      </c>
      <c r="X4021" s="52">
        <v>0</v>
      </c>
      <c r="Y4021" s="52">
        <v>0</v>
      </c>
      <c r="Z4021" s="52">
        <v>0</v>
      </c>
      <c r="AA4021" s="25">
        <v>0</v>
      </c>
      <c r="AB4021" s="25">
        <v>0</v>
      </c>
      <c r="AC4021" s="25">
        <v>0</v>
      </c>
      <c r="AD4021" s="25">
        <v>0</v>
      </c>
      <c r="AE4021" s="25">
        <v>0</v>
      </c>
      <c r="AF4021" s="25">
        <v>0</v>
      </c>
      <c r="AG4021" s="25">
        <v>0</v>
      </c>
      <c r="AH4021" s="25">
        <v>0</v>
      </c>
      <c r="AI4021" s="25">
        <v>0</v>
      </c>
      <c r="AJ4021" s="25">
        <v>0</v>
      </c>
      <c r="AK4021" s="25">
        <v>0</v>
      </c>
      <c r="AL4021" s="25">
        <v>0</v>
      </c>
      <c r="AM4021" s="95">
        <v>0</v>
      </c>
      <c r="AN4021" s="95" t="e">
        <f ca="1">IF(MengeInEEGSummieren(M4021),AM4021,0)</f>
        <v>#NAME?</v>
      </c>
      <c r="AO4021" s="95">
        <f t="shared" si="375"/>
        <v>0</v>
      </c>
      <c r="AP4021" s="95">
        <f t="shared" si="376"/>
        <v>0</v>
      </c>
      <c r="AS4021">
        <v>0</v>
      </c>
      <c r="AT4021">
        <v>0</v>
      </c>
      <c r="AU4021" t="e">
        <f t="shared" ca="1" si="377"/>
        <v>#NAME?</v>
      </c>
    </row>
    <row r="4022" spans="1:47" x14ac:dyDescent="0.15">
      <c r="A4022" s="21" t="s">
        <v>5306</v>
      </c>
      <c r="B4022" s="22" t="s">
        <v>16</v>
      </c>
      <c r="C4022" s="42">
        <v>2011</v>
      </c>
      <c r="D4022" s="22" t="s">
        <v>5295</v>
      </c>
      <c r="E4022" s="22"/>
      <c r="F4022" s="23">
        <v>26.46</v>
      </c>
      <c r="G4022" s="23">
        <v>26.46</v>
      </c>
      <c r="H4022" s="24">
        <f t="shared" si="378"/>
        <v>0</v>
      </c>
      <c r="I4022" s="153">
        <v>0</v>
      </c>
      <c r="J4022" s="24">
        <f t="shared" si="379"/>
        <v>0</v>
      </c>
      <c r="K4022" s="25">
        <f t="shared" si="380"/>
        <v>0</v>
      </c>
      <c r="L4022">
        <v>0</v>
      </c>
      <c r="M4022">
        <v>32964608</v>
      </c>
      <c r="N4022">
        <v>42065747</v>
      </c>
      <c r="O4022" s="52">
        <v>0</v>
      </c>
      <c r="P4022" s="52">
        <v>0</v>
      </c>
      <c r="Q4022" s="52">
        <v>0</v>
      </c>
      <c r="R4022" s="52">
        <v>0</v>
      </c>
      <c r="S4022" s="52">
        <v>0</v>
      </c>
      <c r="T4022" s="52">
        <v>0</v>
      </c>
      <c r="U4022" s="52">
        <v>0</v>
      </c>
      <c r="V4022" s="52">
        <v>0</v>
      </c>
      <c r="W4022" s="52">
        <v>0</v>
      </c>
      <c r="X4022" s="52">
        <v>0</v>
      </c>
      <c r="Y4022" s="52">
        <v>0</v>
      </c>
      <c r="Z4022" s="52">
        <v>0</v>
      </c>
      <c r="AA4022" s="25">
        <v>0</v>
      </c>
      <c r="AB4022" s="25">
        <v>0</v>
      </c>
      <c r="AC4022" s="25">
        <v>0</v>
      </c>
      <c r="AD4022" s="25">
        <v>0</v>
      </c>
      <c r="AE4022" s="25">
        <v>0</v>
      </c>
      <c r="AF4022" s="25">
        <v>0</v>
      </c>
      <c r="AG4022" s="25">
        <v>0</v>
      </c>
      <c r="AH4022" s="25">
        <v>0</v>
      </c>
      <c r="AI4022" s="25">
        <v>0</v>
      </c>
      <c r="AJ4022" s="25">
        <v>0</v>
      </c>
      <c r="AK4022" s="25">
        <v>0</v>
      </c>
      <c r="AL4022" s="25">
        <v>0</v>
      </c>
      <c r="AM4022" s="95">
        <v>0</v>
      </c>
      <c r="AN4022" s="95" t="e">
        <f ca="1">IF(MengeInEEGSummieren(M4022),AM4022,0)</f>
        <v>#NAME?</v>
      </c>
      <c r="AO4022" s="95">
        <f t="shared" si="375"/>
        <v>0</v>
      </c>
      <c r="AP4022" s="95">
        <f t="shared" si="376"/>
        <v>0</v>
      </c>
      <c r="AS4022">
        <v>0</v>
      </c>
      <c r="AT4022">
        <v>0</v>
      </c>
      <c r="AU4022" t="e">
        <f t="shared" ca="1" si="377"/>
        <v>#NAME?</v>
      </c>
    </row>
    <row r="4023" spans="1:47" x14ac:dyDescent="0.15">
      <c r="A4023" s="21" t="s">
        <v>5307</v>
      </c>
      <c r="B4023" s="22" t="s">
        <v>16</v>
      </c>
      <c r="C4023" s="42">
        <v>2011</v>
      </c>
      <c r="D4023" s="22" t="s">
        <v>5297</v>
      </c>
      <c r="E4023" s="22"/>
      <c r="F4023" s="23">
        <v>14.21</v>
      </c>
      <c r="G4023" s="23">
        <v>14.21</v>
      </c>
      <c r="H4023" s="24">
        <f t="shared" si="378"/>
        <v>0</v>
      </c>
      <c r="I4023" s="153">
        <v>0</v>
      </c>
      <c r="J4023" s="24">
        <f t="shared" si="379"/>
        <v>0</v>
      </c>
      <c r="K4023" s="25">
        <f t="shared" si="380"/>
        <v>0</v>
      </c>
      <c r="L4023">
        <v>0</v>
      </c>
      <c r="M4023">
        <v>32964608</v>
      </c>
      <c r="N4023">
        <v>42065747</v>
      </c>
      <c r="O4023" s="52">
        <v>0</v>
      </c>
      <c r="P4023" s="52">
        <v>0</v>
      </c>
      <c r="Q4023" s="52">
        <v>0</v>
      </c>
      <c r="R4023" s="52">
        <v>0</v>
      </c>
      <c r="S4023" s="52">
        <v>0</v>
      </c>
      <c r="T4023" s="52">
        <v>0</v>
      </c>
      <c r="U4023" s="52">
        <v>0</v>
      </c>
      <c r="V4023" s="52">
        <v>0</v>
      </c>
      <c r="W4023" s="52">
        <v>0</v>
      </c>
      <c r="X4023" s="52">
        <v>0</v>
      </c>
      <c r="Y4023" s="52">
        <v>0</v>
      </c>
      <c r="Z4023" s="52">
        <v>0</v>
      </c>
      <c r="AA4023" s="25">
        <v>0</v>
      </c>
      <c r="AB4023" s="25">
        <v>0</v>
      </c>
      <c r="AC4023" s="25">
        <v>0</v>
      </c>
      <c r="AD4023" s="25">
        <v>0</v>
      </c>
      <c r="AE4023" s="25">
        <v>0</v>
      </c>
      <c r="AF4023" s="25">
        <v>0</v>
      </c>
      <c r="AG4023" s="25">
        <v>0</v>
      </c>
      <c r="AH4023" s="25">
        <v>0</v>
      </c>
      <c r="AI4023" s="25">
        <v>0</v>
      </c>
      <c r="AJ4023" s="25">
        <v>0</v>
      </c>
      <c r="AK4023" s="25">
        <v>0</v>
      </c>
      <c r="AL4023" s="25">
        <v>0</v>
      </c>
      <c r="AM4023" s="95">
        <v>0</v>
      </c>
      <c r="AN4023" s="95" t="e">
        <f ca="1">IF(MengeInEEGSummieren(M4023),AM4023,0)</f>
        <v>#NAME?</v>
      </c>
      <c r="AO4023" s="95">
        <f t="shared" si="375"/>
        <v>0</v>
      </c>
      <c r="AP4023" s="95">
        <f t="shared" si="376"/>
        <v>0</v>
      </c>
      <c r="AS4023">
        <v>0</v>
      </c>
      <c r="AT4023">
        <v>0</v>
      </c>
      <c r="AU4023" t="e">
        <f t="shared" ca="1" si="377"/>
        <v>#NAME?</v>
      </c>
    </row>
    <row r="4024" spans="1:47" x14ac:dyDescent="0.15">
      <c r="A4024" s="307"/>
      <c r="B4024" s="308"/>
      <c r="C4024" s="309"/>
      <c r="D4024" s="308"/>
      <c r="E4024" s="308"/>
      <c r="F4024" s="310"/>
      <c r="G4024" s="310"/>
      <c r="H4024" s="311"/>
      <c r="I4024" s="312"/>
      <c r="J4024" s="311"/>
      <c r="K4024" s="313"/>
      <c r="L4024" s="66"/>
      <c r="M4024" s="66"/>
      <c r="N4024" s="66"/>
      <c r="O4024" s="314"/>
      <c r="P4024" s="314"/>
      <c r="Q4024" s="314"/>
      <c r="R4024" s="314"/>
      <c r="S4024" s="314"/>
      <c r="T4024" s="314"/>
      <c r="U4024" s="314"/>
      <c r="V4024" s="314"/>
      <c r="W4024" s="314"/>
      <c r="X4024" s="314"/>
      <c r="Y4024" s="314"/>
      <c r="Z4024" s="314"/>
      <c r="AA4024" s="315"/>
      <c r="AB4024" s="315"/>
      <c r="AC4024" s="315"/>
      <c r="AD4024" s="315"/>
      <c r="AE4024" s="315"/>
      <c r="AF4024" s="315"/>
      <c r="AG4024" s="315"/>
      <c r="AH4024" s="315"/>
      <c r="AI4024" s="315"/>
      <c r="AJ4024" s="315"/>
      <c r="AK4024" s="315"/>
      <c r="AL4024" s="315"/>
      <c r="AM4024" s="95">
        <v>0</v>
      </c>
      <c r="AN4024" s="95" t="e">
        <f ca="1">IF(MengeInEEGSummieren(M4024),AM4024,0)</f>
        <v>#NAME?</v>
      </c>
      <c r="AO4024" s="95">
        <f t="shared" si="375"/>
        <v>0</v>
      </c>
      <c r="AP4024" s="95">
        <f t="shared" si="376"/>
        <v>0</v>
      </c>
      <c r="AS4024">
        <v>0</v>
      </c>
      <c r="AT4024">
        <v>0</v>
      </c>
      <c r="AU4024" t="e">
        <f t="shared" ca="1" si="377"/>
        <v>#NAME?</v>
      </c>
    </row>
    <row r="4025" spans="1:47" x14ac:dyDescent="0.15">
      <c r="A4025" s="21" t="s">
        <v>5308</v>
      </c>
      <c r="B4025" s="22" t="s">
        <v>16</v>
      </c>
      <c r="C4025" s="42">
        <v>2012</v>
      </c>
      <c r="D4025" s="22" t="s">
        <v>5309</v>
      </c>
      <c r="E4025" s="22"/>
      <c r="F4025" s="23">
        <v>25</v>
      </c>
      <c r="G4025" s="23">
        <v>25</v>
      </c>
      <c r="H4025" s="24">
        <f t="shared" si="378"/>
        <v>0</v>
      </c>
      <c r="I4025" s="153">
        <v>0</v>
      </c>
      <c r="J4025" s="24">
        <f t="shared" si="379"/>
        <v>0</v>
      </c>
      <c r="K4025" s="25">
        <f t="shared" si="380"/>
        <v>0</v>
      </c>
      <c r="L4025">
        <v>0</v>
      </c>
      <c r="M4025">
        <v>32964608</v>
      </c>
      <c r="N4025">
        <v>42065747</v>
      </c>
      <c r="O4025" s="52">
        <v>0</v>
      </c>
      <c r="P4025" s="52">
        <v>0</v>
      </c>
      <c r="Q4025" s="52">
        <v>0</v>
      </c>
      <c r="R4025" s="52">
        <v>0</v>
      </c>
      <c r="S4025" s="52">
        <v>0</v>
      </c>
      <c r="T4025" s="52">
        <v>0</v>
      </c>
      <c r="U4025" s="52">
        <v>0</v>
      </c>
      <c r="V4025" s="52">
        <v>0</v>
      </c>
      <c r="W4025" s="52">
        <v>0</v>
      </c>
      <c r="X4025" s="52">
        <v>0</v>
      </c>
      <c r="Y4025" s="52">
        <v>0</v>
      </c>
      <c r="Z4025" s="52">
        <v>0</v>
      </c>
      <c r="AA4025" s="25">
        <v>0</v>
      </c>
      <c r="AB4025" s="25">
        <v>0</v>
      </c>
      <c r="AC4025" s="25">
        <v>0</v>
      </c>
      <c r="AD4025" s="25">
        <v>0</v>
      </c>
      <c r="AE4025" s="25">
        <v>0</v>
      </c>
      <c r="AF4025" s="25">
        <v>0</v>
      </c>
      <c r="AG4025" s="25">
        <v>0</v>
      </c>
      <c r="AH4025" s="25">
        <v>0</v>
      </c>
      <c r="AI4025" s="25">
        <v>0</v>
      </c>
      <c r="AJ4025" s="25">
        <v>0</v>
      </c>
      <c r="AK4025" s="25">
        <v>0</v>
      </c>
      <c r="AL4025" s="25">
        <v>0</v>
      </c>
      <c r="AM4025" s="95">
        <v>0</v>
      </c>
      <c r="AN4025" s="95" t="e">
        <f ca="1">IF(MengeInEEGSummieren(M4025),AM4025,0)</f>
        <v>#NAME?</v>
      </c>
      <c r="AO4025" s="95">
        <f t="shared" si="375"/>
        <v>0</v>
      </c>
      <c r="AP4025" s="95">
        <f t="shared" si="376"/>
        <v>0</v>
      </c>
      <c r="AS4025">
        <v>0</v>
      </c>
      <c r="AT4025">
        <v>0</v>
      </c>
      <c r="AU4025" t="e">
        <f t="shared" ca="1" si="377"/>
        <v>#NAME?</v>
      </c>
    </row>
    <row r="4026" spans="1:47" x14ac:dyDescent="0.15">
      <c r="A4026" s="21" t="s">
        <v>5310</v>
      </c>
      <c r="B4026" s="22" t="s">
        <v>16</v>
      </c>
      <c r="C4026" s="42">
        <v>2012</v>
      </c>
      <c r="D4026" s="22" t="s">
        <v>5311</v>
      </c>
      <c r="E4026" s="22"/>
      <c r="F4026" s="23">
        <v>30</v>
      </c>
      <c r="G4026" s="23">
        <v>30</v>
      </c>
      <c r="H4026" s="24">
        <f t="shared" si="378"/>
        <v>0</v>
      </c>
      <c r="I4026" s="153">
        <v>0</v>
      </c>
      <c r="J4026" s="24">
        <f t="shared" si="379"/>
        <v>0</v>
      </c>
      <c r="K4026" s="25">
        <f t="shared" si="380"/>
        <v>0</v>
      </c>
      <c r="L4026">
        <v>0</v>
      </c>
      <c r="M4026">
        <v>32964608</v>
      </c>
      <c r="N4026">
        <v>42065747</v>
      </c>
      <c r="O4026" s="52">
        <v>0</v>
      </c>
      <c r="P4026" s="52">
        <v>0</v>
      </c>
      <c r="Q4026" s="52">
        <v>0</v>
      </c>
      <c r="R4026" s="52">
        <v>0</v>
      </c>
      <c r="S4026" s="52">
        <v>0</v>
      </c>
      <c r="T4026" s="52">
        <v>0</v>
      </c>
      <c r="U4026" s="52">
        <v>0</v>
      </c>
      <c r="V4026" s="52">
        <v>0</v>
      </c>
      <c r="W4026" s="52">
        <v>0</v>
      </c>
      <c r="X4026" s="52">
        <v>0</v>
      </c>
      <c r="Y4026" s="52">
        <v>0</v>
      </c>
      <c r="Z4026" s="52">
        <v>0</v>
      </c>
      <c r="AA4026" s="25">
        <v>0</v>
      </c>
      <c r="AB4026" s="25">
        <v>0</v>
      </c>
      <c r="AC4026" s="25">
        <v>0</v>
      </c>
      <c r="AD4026" s="25">
        <v>0</v>
      </c>
      <c r="AE4026" s="25">
        <v>0</v>
      </c>
      <c r="AF4026" s="25">
        <v>0</v>
      </c>
      <c r="AG4026" s="25">
        <v>0</v>
      </c>
      <c r="AH4026" s="25">
        <v>0</v>
      </c>
      <c r="AI4026" s="25">
        <v>0</v>
      </c>
      <c r="AJ4026" s="25">
        <v>0</v>
      </c>
      <c r="AK4026" s="25">
        <v>0</v>
      </c>
      <c r="AL4026" s="25">
        <v>0</v>
      </c>
      <c r="AM4026" s="95">
        <v>0</v>
      </c>
      <c r="AN4026" s="95" t="e">
        <f ca="1">IF(MengeInEEGSummieren(M4026),AM4026,0)</f>
        <v>#NAME?</v>
      </c>
      <c r="AO4026" s="95">
        <f t="shared" si="375"/>
        <v>0</v>
      </c>
      <c r="AP4026" s="95">
        <f t="shared" si="376"/>
        <v>0</v>
      </c>
      <c r="AS4026">
        <v>0</v>
      </c>
      <c r="AT4026">
        <v>0</v>
      </c>
      <c r="AU4026" t="e">
        <f t="shared" ca="1" si="377"/>
        <v>#NAME?</v>
      </c>
    </row>
    <row r="4027" spans="1:47" x14ac:dyDescent="0.15">
      <c r="A4027" s="307"/>
      <c r="B4027" s="308"/>
      <c r="C4027" s="309"/>
      <c r="D4027" s="308"/>
      <c r="E4027" s="308"/>
      <c r="F4027" s="310"/>
      <c r="G4027" s="310"/>
      <c r="H4027" s="311"/>
      <c r="I4027" s="312"/>
      <c r="J4027" s="311"/>
      <c r="K4027" s="313"/>
      <c r="L4027" s="66"/>
      <c r="M4027" s="66"/>
      <c r="N4027" s="66"/>
      <c r="O4027" s="314"/>
      <c r="P4027" s="314"/>
      <c r="Q4027" s="314"/>
      <c r="R4027" s="314"/>
      <c r="S4027" s="314"/>
      <c r="T4027" s="314"/>
      <c r="U4027" s="314"/>
      <c r="V4027" s="314"/>
      <c r="W4027" s="314"/>
      <c r="X4027" s="314"/>
      <c r="Y4027" s="314"/>
      <c r="Z4027" s="314"/>
      <c r="AA4027" s="315"/>
      <c r="AB4027" s="315"/>
      <c r="AC4027" s="315"/>
      <c r="AD4027" s="315"/>
      <c r="AE4027" s="315"/>
      <c r="AF4027" s="315"/>
      <c r="AG4027" s="315"/>
      <c r="AH4027" s="315"/>
      <c r="AI4027" s="315"/>
      <c r="AJ4027" s="315"/>
      <c r="AK4027" s="315"/>
      <c r="AL4027" s="315"/>
      <c r="AM4027" s="95">
        <v>0</v>
      </c>
      <c r="AN4027" s="95" t="e">
        <f ca="1">IF(MengeInEEGSummieren(M4027),AM4027,0)</f>
        <v>#NAME?</v>
      </c>
      <c r="AO4027" s="95">
        <f t="shared" si="375"/>
        <v>0</v>
      </c>
      <c r="AP4027" s="95">
        <f t="shared" si="376"/>
        <v>0</v>
      </c>
      <c r="AS4027">
        <v>0</v>
      </c>
      <c r="AT4027">
        <v>0</v>
      </c>
      <c r="AU4027" t="e">
        <f t="shared" ca="1" si="377"/>
        <v>#NAME?</v>
      </c>
    </row>
    <row r="4028" spans="1:47" x14ac:dyDescent="0.15">
      <c r="A4028" s="21" t="s">
        <v>5312</v>
      </c>
      <c r="B4028" s="22" t="s">
        <v>16</v>
      </c>
      <c r="C4028" s="42">
        <v>2013</v>
      </c>
      <c r="D4028" s="22" t="s">
        <v>5309</v>
      </c>
      <c r="E4028" s="22"/>
      <c r="F4028" s="23">
        <v>25</v>
      </c>
      <c r="G4028" s="23">
        <v>25</v>
      </c>
      <c r="H4028" s="24">
        <f t="shared" si="378"/>
        <v>0</v>
      </c>
      <c r="I4028" s="153">
        <v>0</v>
      </c>
      <c r="J4028" s="24">
        <f t="shared" si="379"/>
        <v>0</v>
      </c>
      <c r="K4028" s="25">
        <f t="shared" si="380"/>
        <v>0</v>
      </c>
      <c r="L4028">
        <v>0</v>
      </c>
      <c r="M4028">
        <v>32964608</v>
      </c>
      <c r="N4028">
        <v>42065747</v>
      </c>
      <c r="O4028" s="52">
        <v>0</v>
      </c>
      <c r="P4028" s="52">
        <v>0</v>
      </c>
      <c r="Q4028" s="52">
        <v>0</v>
      </c>
      <c r="R4028" s="52">
        <v>0</v>
      </c>
      <c r="S4028" s="52">
        <v>0</v>
      </c>
      <c r="T4028" s="52">
        <v>0</v>
      </c>
      <c r="U4028" s="52">
        <v>0</v>
      </c>
      <c r="V4028" s="52">
        <v>0</v>
      </c>
      <c r="W4028" s="52">
        <v>0</v>
      </c>
      <c r="X4028" s="52">
        <v>0</v>
      </c>
      <c r="Y4028" s="52">
        <v>0</v>
      </c>
      <c r="Z4028" s="52">
        <v>0</v>
      </c>
      <c r="AA4028" s="25">
        <v>0</v>
      </c>
      <c r="AB4028" s="25">
        <v>0</v>
      </c>
      <c r="AC4028" s="25">
        <v>0</v>
      </c>
      <c r="AD4028" s="25">
        <v>0</v>
      </c>
      <c r="AE4028" s="25">
        <v>0</v>
      </c>
      <c r="AF4028" s="25">
        <v>0</v>
      </c>
      <c r="AG4028" s="25">
        <v>0</v>
      </c>
      <c r="AH4028" s="25">
        <v>0</v>
      </c>
      <c r="AI4028" s="25">
        <v>0</v>
      </c>
      <c r="AJ4028" s="25">
        <v>0</v>
      </c>
      <c r="AK4028" s="25">
        <v>0</v>
      </c>
      <c r="AL4028" s="25">
        <v>0</v>
      </c>
      <c r="AM4028" s="95">
        <v>0</v>
      </c>
      <c r="AN4028" s="95" t="e">
        <f ca="1">IF(MengeInEEGSummieren(M4028),AM4028,0)</f>
        <v>#NAME?</v>
      </c>
      <c r="AO4028" s="95">
        <f t="shared" si="375"/>
        <v>0</v>
      </c>
      <c r="AP4028" s="95">
        <f t="shared" si="376"/>
        <v>0</v>
      </c>
      <c r="AS4028">
        <v>0</v>
      </c>
      <c r="AT4028">
        <v>0</v>
      </c>
      <c r="AU4028" t="e">
        <f t="shared" ca="1" si="377"/>
        <v>#NAME?</v>
      </c>
    </row>
    <row r="4029" spans="1:47" x14ac:dyDescent="0.15">
      <c r="A4029" s="21" t="s">
        <v>5313</v>
      </c>
      <c r="B4029" s="22" t="s">
        <v>16</v>
      </c>
      <c r="C4029" s="42">
        <v>2013</v>
      </c>
      <c r="D4029" s="22" t="s">
        <v>5311</v>
      </c>
      <c r="E4029" s="22"/>
      <c r="F4029" s="23">
        <v>30</v>
      </c>
      <c r="G4029" s="23">
        <v>30</v>
      </c>
      <c r="H4029" s="24">
        <f t="shared" si="378"/>
        <v>0</v>
      </c>
      <c r="I4029" s="153">
        <v>0</v>
      </c>
      <c r="J4029" s="24">
        <f t="shared" si="379"/>
        <v>0</v>
      </c>
      <c r="K4029" s="25">
        <f t="shared" si="380"/>
        <v>0</v>
      </c>
      <c r="L4029">
        <v>0</v>
      </c>
      <c r="M4029">
        <v>32964608</v>
      </c>
      <c r="N4029">
        <v>42065747</v>
      </c>
      <c r="O4029" s="52">
        <v>0</v>
      </c>
      <c r="P4029" s="52">
        <v>0</v>
      </c>
      <c r="Q4029" s="52">
        <v>0</v>
      </c>
      <c r="R4029" s="52">
        <v>0</v>
      </c>
      <c r="S4029" s="52">
        <v>0</v>
      </c>
      <c r="T4029" s="52">
        <v>0</v>
      </c>
      <c r="U4029" s="52">
        <v>0</v>
      </c>
      <c r="V4029" s="52">
        <v>0</v>
      </c>
      <c r="W4029" s="52">
        <v>0</v>
      </c>
      <c r="X4029" s="52">
        <v>0</v>
      </c>
      <c r="Y4029" s="52">
        <v>0</v>
      </c>
      <c r="Z4029" s="52">
        <v>0</v>
      </c>
      <c r="AA4029" s="25">
        <v>0</v>
      </c>
      <c r="AB4029" s="25">
        <v>0</v>
      </c>
      <c r="AC4029" s="25">
        <v>0</v>
      </c>
      <c r="AD4029" s="25">
        <v>0</v>
      </c>
      <c r="AE4029" s="25">
        <v>0</v>
      </c>
      <c r="AF4029" s="25">
        <v>0</v>
      </c>
      <c r="AG4029" s="25">
        <v>0</v>
      </c>
      <c r="AH4029" s="25">
        <v>0</v>
      </c>
      <c r="AI4029" s="25">
        <v>0</v>
      </c>
      <c r="AJ4029" s="25">
        <v>0</v>
      </c>
      <c r="AK4029" s="25">
        <v>0</v>
      </c>
      <c r="AL4029" s="25">
        <v>0</v>
      </c>
      <c r="AM4029" s="95">
        <v>0</v>
      </c>
      <c r="AN4029" s="95" t="e">
        <f ca="1">IF(MengeInEEGSummieren(M4029),AM4029,0)</f>
        <v>#NAME?</v>
      </c>
      <c r="AO4029" s="95">
        <f t="shared" si="375"/>
        <v>0</v>
      </c>
      <c r="AP4029" s="95">
        <f t="shared" si="376"/>
        <v>0</v>
      </c>
      <c r="AS4029">
        <v>0</v>
      </c>
      <c r="AT4029">
        <v>0</v>
      </c>
      <c r="AU4029" t="e">
        <f t="shared" ca="1" si="377"/>
        <v>#NAME?</v>
      </c>
    </row>
    <row r="4030" spans="1:47" x14ac:dyDescent="0.15">
      <c r="A4030" s="307"/>
      <c r="B4030" s="308"/>
      <c r="C4030" s="309"/>
      <c r="D4030" s="308"/>
      <c r="E4030" s="308"/>
      <c r="F4030" s="310"/>
      <c r="G4030" s="310"/>
      <c r="H4030" s="311"/>
      <c r="I4030" s="312"/>
      <c r="J4030" s="311"/>
      <c r="K4030" s="313"/>
      <c r="L4030" s="66"/>
      <c r="M4030" s="66"/>
      <c r="N4030" s="66"/>
      <c r="O4030" s="314"/>
      <c r="P4030" s="314"/>
      <c r="Q4030" s="314"/>
      <c r="R4030" s="314"/>
      <c r="S4030" s="314"/>
      <c r="T4030" s="314"/>
      <c r="U4030" s="314"/>
      <c r="V4030" s="314"/>
      <c r="W4030" s="314"/>
      <c r="X4030" s="314"/>
      <c r="Y4030" s="314"/>
      <c r="Z4030" s="314"/>
      <c r="AA4030" s="315"/>
      <c r="AB4030" s="315"/>
      <c r="AC4030" s="315"/>
      <c r="AD4030" s="315"/>
      <c r="AE4030" s="315"/>
      <c r="AF4030" s="315"/>
      <c r="AG4030" s="315"/>
      <c r="AH4030" s="315"/>
      <c r="AI4030" s="315"/>
      <c r="AJ4030" s="315"/>
      <c r="AK4030" s="315"/>
      <c r="AL4030" s="315"/>
      <c r="AM4030" s="95">
        <v>0</v>
      </c>
      <c r="AN4030" s="95" t="e">
        <f ca="1">IF(MengeInEEGSummieren(M4030),AM4030,0)</f>
        <v>#NAME?</v>
      </c>
      <c r="AO4030" s="95">
        <f t="shared" si="375"/>
        <v>0</v>
      </c>
      <c r="AP4030" s="95">
        <f t="shared" si="376"/>
        <v>0</v>
      </c>
      <c r="AS4030">
        <v>0</v>
      </c>
      <c r="AT4030">
        <v>0</v>
      </c>
      <c r="AU4030" t="e">
        <f t="shared" ca="1" si="377"/>
        <v>#NAME?</v>
      </c>
    </row>
    <row r="4031" spans="1:47" x14ac:dyDescent="0.15">
      <c r="A4031" s="21" t="s">
        <v>5314</v>
      </c>
      <c r="B4031" s="22" t="s">
        <v>16</v>
      </c>
      <c r="C4031" s="42">
        <v>2014</v>
      </c>
      <c r="D4031" s="22" t="s">
        <v>5309</v>
      </c>
      <c r="E4031" s="22"/>
      <c r="F4031" s="23">
        <v>25</v>
      </c>
      <c r="G4031" s="23">
        <v>25</v>
      </c>
      <c r="H4031" s="24">
        <f t="shared" si="378"/>
        <v>0</v>
      </c>
      <c r="I4031" s="153">
        <v>0</v>
      </c>
      <c r="J4031" s="24">
        <f t="shared" si="379"/>
        <v>0</v>
      </c>
      <c r="K4031" s="25">
        <f t="shared" si="380"/>
        <v>0</v>
      </c>
      <c r="L4031">
        <v>0</v>
      </c>
      <c r="M4031">
        <v>32964608</v>
      </c>
      <c r="N4031">
        <v>42065747</v>
      </c>
      <c r="O4031" s="52">
        <v>0</v>
      </c>
      <c r="P4031" s="52">
        <v>0</v>
      </c>
      <c r="Q4031" s="52">
        <v>0</v>
      </c>
      <c r="R4031" s="52">
        <v>0</v>
      </c>
      <c r="S4031" s="52">
        <v>0</v>
      </c>
      <c r="T4031" s="52">
        <v>0</v>
      </c>
      <c r="U4031" s="52">
        <v>0</v>
      </c>
      <c r="V4031" s="52">
        <v>0</v>
      </c>
      <c r="W4031" s="52">
        <v>0</v>
      </c>
      <c r="X4031" s="52">
        <v>0</v>
      </c>
      <c r="Y4031" s="52">
        <v>0</v>
      </c>
      <c r="Z4031" s="52">
        <v>0</v>
      </c>
      <c r="AA4031" s="25">
        <v>0</v>
      </c>
      <c r="AB4031" s="25">
        <v>0</v>
      </c>
      <c r="AC4031" s="25">
        <v>0</v>
      </c>
      <c r="AD4031" s="25">
        <v>0</v>
      </c>
      <c r="AE4031" s="25">
        <v>0</v>
      </c>
      <c r="AF4031" s="25">
        <v>0</v>
      </c>
      <c r="AG4031" s="25">
        <v>0</v>
      </c>
      <c r="AH4031" s="25">
        <v>0</v>
      </c>
      <c r="AI4031" s="25">
        <v>0</v>
      </c>
      <c r="AJ4031" s="25">
        <v>0</v>
      </c>
      <c r="AK4031" s="25">
        <v>0</v>
      </c>
      <c r="AL4031" s="25">
        <v>0</v>
      </c>
      <c r="AM4031" s="95">
        <v>0</v>
      </c>
      <c r="AN4031" s="95" t="e">
        <f ca="1">IF(MengeInEEGSummieren(M4031),AM4031,0)</f>
        <v>#NAME?</v>
      </c>
      <c r="AO4031" s="95">
        <f t="shared" si="375"/>
        <v>0</v>
      </c>
      <c r="AP4031" s="95">
        <f t="shared" si="376"/>
        <v>0</v>
      </c>
      <c r="AS4031">
        <v>0</v>
      </c>
      <c r="AT4031">
        <v>0</v>
      </c>
      <c r="AU4031" t="e">
        <f t="shared" ca="1" si="377"/>
        <v>#NAME?</v>
      </c>
    </row>
    <row r="4032" spans="1:47" x14ac:dyDescent="0.15">
      <c r="A4032" s="21" t="s">
        <v>5315</v>
      </c>
      <c r="B4032" s="22" t="s">
        <v>16</v>
      </c>
      <c r="C4032" s="42">
        <v>2014</v>
      </c>
      <c r="D4032" s="22" t="s">
        <v>5311</v>
      </c>
      <c r="E4032" s="22"/>
      <c r="F4032" s="23">
        <v>30</v>
      </c>
      <c r="G4032" s="23">
        <v>30</v>
      </c>
      <c r="H4032" s="24">
        <f t="shared" si="378"/>
        <v>0</v>
      </c>
      <c r="I4032" s="153">
        <v>0</v>
      </c>
      <c r="J4032" s="24">
        <f t="shared" si="379"/>
        <v>0</v>
      </c>
      <c r="K4032" s="25">
        <f t="shared" si="380"/>
        <v>0</v>
      </c>
      <c r="L4032">
        <v>0</v>
      </c>
      <c r="M4032">
        <v>32964608</v>
      </c>
      <c r="N4032">
        <v>42065747</v>
      </c>
      <c r="O4032" s="52">
        <v>0</v>
      </c>
      <c r="P4032" s="52">
        <v>0</v>
      </c>
      <c r="Q4032" s="52">
        <v>0</v>
      </c>
      <c r="R4032" s="52">
        <v>0</v>
      </c>
      <c r="S4032" s="52">
        <v>0</v>
      </c>
      <c r="T4032" s="52">
        <v>0</v>
      </c>
      <c r="U4032" s="52">
        <v>0</v>
      </c>
      <c r="V4032" s="52">
        <v>0</v>
      </c>
      <c r="W4032" s="52">
        <v>0</v>
      </c>
      <c r="X4032" s="52">
        <v>0</v>
      </c>
      <c r="Y4032" s="52">
        <v>0</v>
      </c>
      <c r="Z4032" s="52">
        <v>0</v>
      </c>
      <c r="AA4032" s="25">
        <v>0</v>
      </c>
      <c r="AB4032" s="25">
        <v>0</v>
      </c>
      <c r="AC4032" s="25">
        <v>0</v>
      </c>
      <c r="AD4032" s="25">
        <v>0</v>
      </c>
      <c r="AE4032" s="25">
        <v>0</v>
      </c>
      <c r="AF4032" s="25">
        <v>0</v>
      </c>
      <c r="AG4032" s="25">
        <v>0</v>
      </c>
      <c r="AH4032" s="25">
        <v>0</v>
      </c>
      <c r="AI4032" s="25">
        <v>0</v>
      </c>
      <c r="AJ4032" s="25">
        <v>0</v>
      </c>
      <c r="AK4032" s="25">
        <v>0</v>
      </c>
      <c r="AL4032" s="25">
        <v>0</v>
      </c>
      <c r="AM4032" s="95">
        <v>0</v>
      </c>
      <c r="AN4032" s="95" t="e">
        <f ca="1">IF(MengeInEEGSummieren(M4032),AM4032,0)</f>
        <v>#NAME?</v>
      </c>
      <c r="AO4032" s="95">
        <f t="shared" si="375"/>
        <v>0</v>
      </c>
      <c r="AP4032" s="95">
        <f t="shared" si="376"/>
        <v>0</v>
      </c>
      <c r="AS4032">
        <v>0</v>
      </c>
      <c r="AT4032">
        <v>0</v>
      </c>
      <c r="AU4032" t="e">
        <f t="shared" ca="1" si="377"/>
        <v>#NAME?</v>
      </c>
    </row>
    <row r="4033" spans="1:47" x14ac:dyDescent="0.15">
      <c r="A4033" s="307"/>
      <c r="B4033" s="308"/>
      <c r="C4033" s="309"/>
      <c r="D4033" s="308"/>
      <c r="E4033" s="308"/>
      <c r="F4033" s="310"/>
      <c r="G4033" s="310"/>
      <c r="H4033" s="311"/>
      <c r="I4033" s="312"/>
      <c r="J4033" s="311"/>
      <c r="K4033" s="313"/>
      <c r="L4033" s="66"/>
      <c r="M4033" s="66"/>
      <c r="N4033" s="66"/>
      <c r="O4033" s="314"/>
      <c r="P4033" s="314"/>
      <c r="Q4033" s="314"/>
      <c r="R4033" s="314"/>
      <c r="S4033" s="314"/>
      <c r="T4033" s="314"/>
      <c r="U4033" s="314"/>
      <c r="V4033" s="314"/>
      <c r="W4033" s="314"/>
      <c r="X4033" s="314"/>
      <c r="Y4033" s="314"/>
      <c r="Z4033" s="314"/>
      <c r="AA4033" s="315"/>
      <c r="AB4033" s="315"/>
      <c r="AC4033" s="315"/>
      <c r="AD4033" s="315"/>
      <c r="AE4033" s="315"/>
      <c r="AF4033" s="315"/>
      <c r="AG4033" s="315"/>
      <c r="AH4033" s="315"/>
      <c r="AI4033" s="315"/>
      <c r="AJ4033" s="315"/>
      <c r="AK4033" s="315"/>
      <c r="AL4033" s="315"/>
      <c r="AM4033" s="95">
        <v>0</v>
      </c>
      <c r="AN4033" s="95" t="e">
        <f ca="1">IF(MengeInEEGSummieren(M4033),AM4033,0)</f>
        <v>#NAME?</v>
      </c>
      <c r="AO4033" s="95">
        <f t="shared" si="375"/>
        <v>0</v>
      </c>
      <c r="AP4033" s="95">
        <f t="shared" si="376"/>
        <v>0</v>
      </c>
      <c r="AS4033">
        <v>0</v>
      </c>
      <c r="AT4033">
        <v>0</v>
      </c>
      <c r="AU4033" t="e">
        <f t="shared" ca="1" si="377"/>
        <v>#NAME?</v>
      </c>
    </row>
    <row r="4034" spans="1:47" x14ac:dyDescent="0.15">
      <c r="A4034" s="21" t="s">
        <v>5316</v>
      </c>
      <c r="B4034" s="22" t="s">
        <v>16</v>
      </c>
      <c r="C4034" s="42">
        <v>2014</v>
      </c>
      <c r="D4034" s="22" t="s">
        <v>5317</v>
      </c>
      <c r="E4034" s="22"/>
      <c r="F4034" s="23">
        <v>25</v>
      </c>
      <c r="G4034" s="23">
        <v>25.2</v>
      </c>
      <c r="H4034" s="24">
        <f t="shared" si="378"/>
        <v>0</v>
      </c>
      <c r="I4034" s="153">
        <v>0</v>
      </c>
      <c r="J4034" s="24">
        <f t="shared" si="379"/>
        <v>0</v>
      </c>
      <c r="K4034" s="25">
        <f t="shared" si="380"/>
        <v>0</v>
      </c>
      <c r="L4034">
        <v>0</v>
      </c>
      <c r="M4034">
        <v>301400064</v>
      </c>
      <c r="N4034">
        <v>42065747</v>
      </c>
      <c r="O4034" s="52">
        <v>0</v>
      </c>
      <c r="P4034" s="52">
        <v>0</v>
      </c>
      <c r="Q4034" s="52">
        <v>0</v>
      </c>
      <c r="R4034" s="52">
        <v>0</v>
      </c>
      <c r="S4034" s="52">
        <v>0</v>
      </c>
      <c r="T4034" s="52">
        <v>0</v>
      </c>
      <c r="U4034" s="52">
        <v>0</v>
      </c>
      <c r="V4034" s="52">
        <v>0</v>
      </c>
      <c r="W4034" s="52">
        <v>0</v>
      </c>
      <c r="X4034" s="52">
        <v>0</v>
      </c>
      <c r="Y4034" s="52">
        <v>0</v>
      </c>
      <c r="Z4034" s="52">
        <v>0</v>
      </c>
      <c r="AA4034" s="25">
        <v>0</v>
      </c>
      <c r="AB4034" s="25">
        <v>0</v>
      </c>
      <c r="AC4034" s="25">
        <v>0</v>
      </c>
      <c r="AD4034" s="25">
        <v>0</v>
      </c>
      <c r="AE4034" s="25">
        <v>0</v>
      </c>
      <c r="AF4034" s="25">
        <v>0</v>
      </c>
      <c r="AG4034" s="25">
        <v>0</v>
      </c>
      <c r="AH4034" s="25">
        <v>0</v>
      </c>
      <c r="AI4034" s="25">
        <v>0</v>
      </c>
      <c r="AJ4034" s="25">
        <v>0</v>
      </c>
      <c r="AK4034" s="25">
        <v>0</v>
      </c>
      <c r="AL4034" s="25">
        <v>0</v>
      </c>
      <c r="AM4034" s="95">
        <v>0</v>
      </c>
      <c r="AN4034" s="95" t="e">
        <f ca="1">IF(MengeInEEGSummieren(M4034),AM4034,0)</f>
        <v>#NAME?</v>
      </c>
      <c r="AO4034" s="95">
        <f t="shared" si="375"/>
        <v>0</v>
      </c>
      <c r="AP4034" s="95">
        <f t="shared" si="376"/>
        <v>0</v>
      </c>
      <c r="AS4034">
        <v>0</v>
      </c>
      <c r="AT4034">
        <v>0</v>
      </c>
      <c r="AU4034" t="e">
        <f t="shared" ca="1" si="377"/>
        <v>#NAME?</v>
      </c>
    </row>
    <row r="4035" spans="1:47" x14ac:dyDescent="0.15">
      <c r="A4035" s="307"/>
      <c r="B4035" s="308"/>
      <c r="C4035" s="309"/>
      <c r="D4035" s="308"/>
      <c r="E4035" s="308"/>
      <c r="F4035" s="310"/>
      <c r="G4035" s="310"/>
      <c r="H4035" s="311"/>
      <c r="I4035" s="312"/>
      <c r="J4035" s="311"/>
      <c r="K4035" s="313"/>
      <c r="L4035" s="66"/>
      <c r="M4035" s="66"/>
      <c r="N4035" s="66"/>
      <c r="O4035" s="314"/>
      <c r="P4035" s="314"/>
      <c r="Q4035" s="314"/>
      <c r="R4035" s="314"/>
      <c r="S4035" s="314"/>
      <c r="T4035" s="314"/>
      <c r="U4035" s="314"/>
      <c r="V4035" s="314"/>
      <c r="W4035" s="314"/>
      <c r="X4035" s="314"/>
      <c r="Y4035" s="314"/>
      <c r="Z4035" s="314"/>
      <c r="AA4035" s="315"/>
      <c r="AB4035" s="315"/>
      <c r="AC4035" s="315"/>
      <c r="AD4035" s="315"/>
      <c r="AE4035" s="315"/>
      <c r="AF4035" s="315"/>
      <c r="AG4035" s="315"/>
      <c r="AH4035" s="315"/>
      <c r="AI4035" s="315"/>
      <c r="AJ4035" s="315"/>
      <c r="AK4035" s="315"/>
      <c r="AL4035" s="315"/>
      <c r="AM4035" s="95">
        <v>0</v>
      </c>
      <c r="AN4035" s="95" t="e">
        <f ca="1">IF(MengeInEEGSummieren(M4035),AM4035,0)</f>
        <v>#NAME?</v>
      </c>
      <c r="AO4035" s="95">
        <f t="shared" si="375"/>
        <v>0</v>
      </c>
      <c r="AP4035" s="95">
        <f t="shared" si="376"/>
        <v>0</v>
      </c>
      <c r="AS4035">
        <v>0</v>
      </c>
      <c r="AT4035">
        <v>0</v>
      </c>
      <c r="AU4035" t="e">
        <f t="shared" ca="1" si="377"/>
        <v>#NAME?</v>
      </c>
    </row>
    <row r="4036" spans="1:47" x14ac:dyDescent="0.15">
      <c r="A4036" s="21" t="s">
        <v>5318</v>
      </c>
      <c r="B4036" s="22" t="s">
        <v>16</v>
      </c>
      <c r="C4036" s="42">
        <v>2015</v>
      </c>
      <c r="D4036" s="22" t="s">
        <v>5309</v>
      </c>
      <c r="E4036" s="22"/>
      <c r="F4036" s="23">
        <v>25</v>
      </c>
      <c r="G4036" s="23">
        <v>25.2</v>
      </c>
      <c r="H4036" s="24">
        <f t="shared" si="378"/>
        <v>0</v>
      </c>
      <c r="I4036" s="153">
        <v>0</v>
      </c>
      <c r="J4036" s="24">
        <f t="shared" si="379"/>
        <v>0</v>
      </c>
      <c r="K4036" s="25">
        <f t="shared" si="380"/>
        <v>0</v>
      </c>
      <c r="L4036">
        <v>0</v>
      </c>
      <c r="M4036">
        <v>301400064</v>
      </c>
      <c r="N4036">
        <v>42065747</v>
      </c>
      <c r="O4036" s="52">
        <v>0</v>
      </c>
      <c r="P4036" s="52">
        <v>0</v>
      </c>
      <c r="Q4036" s="52">
        <v>0</v>
      </c>
      <c r="R4036" s="52">
        <v>0</v>
      </c>
      <c r="S4036" s="52">
        <v>0</v>
      </c>
      <c r="T4036" s="52">
        <v>0</v>
      </c>
      <c r="U4036" s="52">
        <v>0</v>
      </c>
      <c r="V4036" s="52">
        <v>0</v>
      </c>
      <c r="W4036" s="52">
        <v>0</v>
      </c>
      <c r="X4036" s="52">
        <v>0</v>
      </c>
      <c r="Y4036" s="52">
        <v>0</v>
      </c>
      <c r="Z4036" s="52">
        <v>0</v>
      </c>
      <c r="AA4036" s="25">
        <v>0</v>
      </c>
      <c r="AB4036" s="25">
        <v>0</v>
      </c>
      <c r="AC4036" s="25">
        <v>0</v>
      </c>
      <c r="AD4036" s="25">
        <v>0</v>
      </c>
      <c r="AE4036" s="25">
        <v>0</v>
      </c>
      <c r="AF4036" s="25">
        <v>0</v>
      </c>
      <c r="AG4036" s="25">
        <v>0</v>
      </c>
      <c r="AH4036" s="25">
        <v>0</v>
      </c>
      <c r="AI4036" s="25">
        <v>0</v>
      </c>
      <c r="AJ4036" s="25">
        <v>0</v>
      </c>
      <c r="AK4036" s="25">
        <v>0</v>
      </c>
      <c r="AL4036" s="25">
        <v>0</v>
      </c>
      <c r="AM4036" s="95">
        <v>0</v>
      </c>
      <c r="AN4036" s="95" t="e">
        <f ca="1">IF(MengeInEEGSummieren(M4036),AM4036,0)</f>
        <v>#NAME?</v>
      </c>
      <c r="AO4036" s="95">
        <f t="shared" si="375"/>
        <v>0</v>
      </c>
      <c r="AP4036" s="95">
        <f t="shared" si="376"/>
        <v>0</v>
      </c>
      <c r="AS4036">
        <v>0</v>
      </c>
      <c r="AT4036">
        <v>0</v>
      </c>
      <c r="AU4036" t="e">
        <f t="shared" ca="1" si="377"/>
        <v>#NAME?</v>
      </c>
    </row>
    <row r="4037" spans="1:47" x14ac:dyDescent="0.15">
      <c r="A4037" s="307"/>
      <c r="B4037" s="308"/>
      <c r="C4037" s="309"/>
      <c r="D4037" s="308"/>
      <c r="E4037" s="308"/>
      <c r="F4037" s="310"/>
      <c r="G4037" s="310"/>
      <c r="H4037" s="311"/>
      <c r="I4037" s="312"/>
      <c r="J4037" s="311"/>
      <c r="K4037" s="313"/>
      <c r="L4037" s="66"/>
      <c r="M4037" s="66"/>
      <c r="N4037" s="66"/>
      <c r="O4037" s="314"/>
      <c r="P4037" s="314"/>
      <c r="Q4037" s="314"/>
      <c r="R4037" s="314"/>
      <c r="S4037" s="314"/>
      <c r="T4037" s="314"/>
      <c r="U4037" s="314"/>
      <c r="V4037" s="314"/>
      <c r="W4037" s="314"/>
      <c r="X4037" s="314"/>
      <c r="Y4037" s="314"/>
      <c r="Z4037" s="314"/>
      <c r="AA4037" s="315"/>
      <c r="AB4037" s="315"/>
      <c r="AC4037" s="315"/>
      <c r="AD4037" s="315"/>
      <c r="AE4037" s="315"/>
      <c r="AF4037" s="315"/>
      <c r="AG4037" s="315"/>
      <c r="AH4037" s="315"/>
      <c r="AI4037" s="315"/>
      <c r="AJ4037" s="315"/>
      <c r="AK4037" s="315"/>
      <c r="AL4037" s="315"/>
      <c r="AM4037" s="95">
        <v>0</v>
      </c>
      <c r="AN4037" s="95" t="e">
        <f ca="1">IF(MengeInEEGSummieren(M4037),AM4037,0)</f>
        <v>#NAME?</v>
      </c>
      <c r="AO4037" s="95">
        <f t="shared" si="375"/>
        <v>0</v>
      </c>
      <c r="AP4037" s="95">
        <f t="shared" si="376"/>
        <v>0</v>
      </c>
      <c r="AS4037">
        <v>0</v>
      </c>
      <c r="AT4037">
        <v>0</v>
      </c>
      <c r="AU4037" t="e">
        <f t="shared" ca="1" si="377"/>
        <v>#NAME?</v>
      </c>
    </row>
    <row r="4038" spans="1:47" x14ac:dyDescent="0.15">
      <c r="A4038" s="21" t="s">
        <v>5319</v>
      </c>
      <c r="B4038" s="22" t="s">
        <v>16</v>
      </c>
      <c r="C4038" s="42"/>
      <c r="D4038" s="22" t="s">
        <v>453</v>
      </c>
      <c r="E4038" s="22"/>
      <c r="F4038" s="23">
        <v>0</v>
      </c>
      <c r="G4038" s="23">
        <v>0</v>
      </c>
      <c r="H4038" s="24">
        <f t="shared" si="378"/>
        <v>0</v>
      </c>
      <c r="I4038" s="153">
        <v>0</v>
      </c>
      <c r="J4038" s="24">
        <f t="shared" si="379"/>
        <v>0</v>
      </c>
      <c r="K4038" s="25">
        <f t="shared" si="380"/>
        <v>0</v>
      </c>
      <c r="L4038">
        <v>0</v>
      </c>
      <c r="M4038">
        <v>32997376</v>
      </c>
      <c r="N4038">
        <v>42065747</v>
      </c>
      <c r="O4038" s="52">
        <v>0</v>
      </c>
      <c r="P4038" s="52">
        <v>0</v>
      </c>
      <c r="Q4038" s="52">
        <v>0</v>
      </c>
      <c r="R4038" s="52">
        <v>0</v>
      </c>
      <c r="S4038" s="52">
        <v>0</v>
      </c>
      <c r="T4038" s="52">
        <v>0</v>
      </c>
      <c r="U4038" s="52">
        <v>0</v>
      </c>
      <c r="V4038" s="52">
        <v>0</v>
      </c>
      <c r="W4038" s="52">
        <v>0</v>
      </c>
      <c r="X4038" s="52">
        <v>0</v>
      </c>
      <c r="Y4038" s="52">
        <v>0</v>
      </c>
      <c r="Z4038" s="52">
        <v>0</v>
      </c>
      <c r="AA4038" s="25">
        <v>0</v>
      </c>
      <c r="AB4038" s="25">
        <v>0</v>
      </c>
      <c r="AC4038" s="25">
        <v>0</v>
      </c>
      <c r="AD4038" s="25">
        <v>0</v>
      </c>
      <c r="AE4038" s="25">
        <v>0</v>
      </c>
      <c r="AF4038" s="25">
        <v>0</v>
      </c>
      <c r="AG4038" s="25">
        <v>0</v>
      </c>
      <c r="AH4038" s="25">
        <v>0</v>
      </c>
      <c r="AI4038" s="25">
        <v>0</v>
      </c>
      <c r="AJ4038" s="25">
        <v>0</v>
      </c>
      <c r="AK4038" s="25">
        <v>0</v>
      </c>
      <c r="AL4038" s="25">
        <v>0</v>
      </c>
      <c r="AM4038" s="95">
        <v>0</v>
      </c>
      <c r="AN4038" s="95" t="e">
        <f ca="1">IF(MengeInEEGSummieren(M4038),AM4038,0)</f>
        <v>#NAME?</v>
      </c>
      <c r="AO4038" s="95">
        <f t="shared" si="375"/>
        <v>0</v>
      </c>
      <c r="AP4038" s="95">
        <f t="shared" si="376"/>
        <v>0</v>
      </c>
      <c r="AS4038">
        <v>0</v>
      </c>
      <c r="AT4038">
        <v>0</v>
      </c>
      <c r="AU4038" t="e">
        <f t="shared" ca="1" si="377"/>
        <v>#NAME?</v>
      </c>
    </row>
    <row r="4039" spans="1:47" x14ac:dyDescent="0.15">
      <c r="A4039" s="307"/>
      <c r="B4039" s="308"/>
      <c r="C4039" s="309"/>
      <c r="D4039" s="308"/>
      <c r="E4039" s="308"/>
      <c r="F4039" s="310"/>
      <c r="G4039" s="310"/>
      <c r="H4039" s="311"/>
      <c r="I4039" s="312"/>
      <c r="J4039" s="311"/>
      <c r="K4039" s="313"/>
      <c r="L4039" s="66"/>
      <c r="M4039" s="66"/>
      <c r="N4039" s="66"/>
      <c r="O4039" s="314"/>
      <c r="P4039" s="314"/>
      <c r="Q4039" s="314"/>
      <c r="R4039" s="314"/>
      <c r="S4039" s="314"/>
      <c r="T4039" s="314"/>
      <c r="U4039" s="314"/>
      <c r="V4039" s="314"/>
      <c r="W4039" s="314"/>
      <c r="X4039" s="314"/>
      <c r="Y4039" s="314"/>
      <c r="Z4039" s="314"/>
      <c r="AA4039" s="315"/>
      <c r="AB4039" s="315"/>
      <c r="AC4039" s="315"/>
      <c r="AD4039" s="315"/>
      <c r="AE4039" s="315"/>
      <c r="AF4039" s="315"/>
      <c r="AG4039" s="315"/>
      <c r="AH4039" s="315"/>
      <c r="AI4039" s="315"/>
      <c r="AJ4039" s="315"/>
      <c r="AK4039" s="315"/>
      <c r="AL4039" s="315"/>
      <c r="AM4039" s="95">
        <v>0</v>
      </c>
      <c r="AN4039" s="95" t="e">
        <f ca="1">IF(MengeInEEGSummieren(M4039),AM4039,0)</f>
        <v>#NAME?</v>
      </c>
      <c r="AO4039" s="95">
        <f t="shared" si="375"/>
        <v>0</v>
      </c>
      <c r="AP4039" s="95">
        <f t="shared" si="376"/>
        <v>0</v>
      </c>
      <c r="AS4039">
        <v>0</v>
      </c>
      <c r="AT4039">
        <v>0</v>
      </c>
      <c r="AU4039" t="e">
        <f t="shared" ca="1" si="377"/>
        <v>#NAME?</v>
      </c>
    </row>
    <row r="4040" spans="1:47" x14ac:dyDescent="0.15">
      <c r="A4040" s="21" t="s">
        <v>5320</v>
      </c>
      <c r="B4040" s="22" t="s">
        <v>16</v>
      </c>
      <c r="C4040" s="42"/>
      <c r="D4040" s="22" t="s">
        <v>455</v>
      </c>
      <c r="E4040" s="22"/>
      <c r="F4040" s="23">
        <v>0</v>
      </c>
      <c r="G4040" s="23">
        <v>0</v>
      </c>
      <c r="H4040" s="24">
        <f t="shared" si="378"/>
        <v>0</v>
      </c>
      <c r="I4040" s="153">
        <v>0</v>
      </c>
      <c r="J4040" s="24">
        <f t="shared" si="379"/>
        <v>0</v>
      </c>
      <c r="K4040" s="25">
        <f t="shared" si="380"/>
        <v>0</v>
      </c>
      <c r="L4040">
        <v>0</v>
      </c>
      <c r="M4040">
        <v>301432832</v>
      </c>
      <c r="N4040">
        <v>42065747</v>
      </c>
      <c r="O4040" s="52">
        <v>0</v>
      </c>
      <c r="P4040" s="52">
        <v>0</v>
      </c>
      <c r="Q4040" s="52">
        <v>0</v>
      </c>
      <c r="R4040" s="52">
        <v>0</v>
      </c>
      <c r="S4040" s="52">
        <v>0</v>
      </c>
      <c r="T4040" s="52">
        <v>0</v>
      </c>
      <c r="U4040" s="52">
        <v>0</v>
      </c>
      <c r="V4040" s="52">
        <v>0</v>
      </c>
      <c r="W4040" s="52">
        <v>0</v>
      </c>
      <c r="X4040" s="52">
        <v>0</v>
      </c>
      <c r="Y4040" s="52">
        <v>0</v>
      </c>
      <c r="Z4040" s="52">
        <v>0</v>
      </c>
      <c r="AA4040" s="25">
        <v>0</v>
      </c>
      <c r="AB4040" s="25">
        <v>0</v>
      </c>
      <c r="AC4040" s="25">
        <v>0</v>
      </c>
      <c r="AD4040" s="25">
        <v>0</v>
      </c>
      <c r="AE4040" s="25">
        <v>0</v>
      </c>
      <c r="AF4040" s="25">
        <v>0</v>
      </c>
      <c r="AG4040" s="25">
        <v>0</v>
      </c>
      <c r="AH4040" s="25">
        <v>0</v>
      </c>
      <c r="AI4040" s="25">
        <v>0</v>
      </c>
      <c r="AJ4040" s="25">
        <v>0</v>
      </c>
      <c r="AK4040" s="25">
        <v>0</v>
      </c>
      <c r="AL4040" s="25">
        <v>0</v>
      </c>
      <c r="AM4040" s="95">
        <v>0</v>
      </c>
      <c r="AN4040" s="95" t="e">
        <f ca="1">IF(MengeInEEGSummieren(M4040),AM4040,0)</f>
        <v>#NAME?</v>
      </c>
      <c r="AO4040" s="95">
        <f t="shared" si="375"/>
        <v>0</v>
      </c>
      <c r="AP4040" s="95">
        <f t="shared" si="376"/>
        <v>0</v>
      </c>
      <c r="AS4040">
        <v>0</v>
      </c>
      <c r="AT4040">
        <v>0</v>
      </c>
      <c r="AU4040" t="e">
        <f t="shared" ca="1" si="377"/>
        <v>#NAME?</v>
      </c>
    </row>
    <row r="4041" spans="1:47" x14ac:dyDescent="0.15">
      <c r="A4041" s="21" t="s">
        <v>5321</v>
      </c>
      <c r="B4041" s="22" t="s">
        <v>16</v>
      </c>
      <c r="C4041" s="42"/>
      <c r="D4041" s="22" t="s">
        <v>529</v>
      </c>
      <c r="E4041" s="22"/>
      <c r="F4041" s="23">
        <v>0</v>
      </c>
      <c r="G4041" s="23">
        <v>0</v>
      </c>
      <c r="H4041" s="24">
        <f t="shared" si="378"/>
        <v>0</v>
      </c>
      <c r="I4041" s="153">
        <v>0</v>
      </c>
      <c r="J4041" s="24">
        <f t="shared" si="379"/>
        <v>0</v>
      </c>
      <c r="K4041" s="25">
        <f t="shared" si="380"/>
        <v>0</v>
      </c>
      <c r="L4041">
        <v>0</v>
      </c>
      <c r="M4041">
        <v>301432832</v>
      </c>
      <c r="N4041">
        <v>42065747</v>
      </c>
      <c r="O4041" s="52">
        <v>0</v>
      </c>
      <c r="P4041" s="52">
        <v>0</v>
      </c>
      <c r="Q4041" s="52">
        <v>0</v>
      </c>
      <c r="R4041" s="52">
        <v>0</v>
      </c>
      <c r="S4041" s="52">
        <v>0</v>
      </c>
      <c r="T4041" s="52">
        <v>0</v>
      </c>
      <c r="U4041" s="52">
        <v>0</v>
      </c>
      <c r="V4041" s="52">
        <v>0</v>
      </c>
      <c r="W4041" s="52">
        <v>0</v>
      </c>
      <c r="X4041" s="52">
        <v>0</v>
      </c>
      <c r="Y4041" s="52">
        <v>0</v>
      </c>
      <c r="Z4041" s="52">
        <v>0</v>
      </c>
      <c r="AA4041" s="25">
        <v>0</v>
      </c>
      <c r="AB4041" s="25">
        <v>0</v>
      </c>
      <c r="AC4041" s="25">
        <v>0</v>
      </c>
      <c r="AD4041" s="25">
        <v>0</v>
      </c>
      <c r="AE4041" s="25">
        <v>0</v>
      </c>
      <c r="AF4041" s="25">
        <v>0</v>
      </c>
      <c r="AG4041" s="25">
        <v>0</v>
      </c>
      <c r="AH4041" s="25">
        <v>0</v>
      </c>
      <c r="AI4041" s="25">
        <v>0</v>
      </c>
      <c r="AJ4041" s="25">
        <v>0</v>
      </c>
      <c r="AK4041" s="25">
        <v>0</v>
      </c>
      <c r="AL4041" s="25">
        <v>0</v>
      </c>
      <c r="AM4041" s="95">
        <v>0</v>
      </c>
      <c r="AN4041" s="95" t="e">
        <f ca="1">IF(MengeInEEGSummieren(M4041),AM4041,0)</f>
        <v>#NAME?</v>
      </c>
      <c r="AO4041" s="95">
        <f t="shared" si="375"/>
        <v>0</v>
      </c>
      <c r="AP4041" s="95">
        <f t="shared" si="376"/>
        <v>0</v>
      </c>
      <c r="AS4041">
        <v>0</v>
      </c>
      <c r="AT4041">
        <v>0</v>
      </c>
      <c r="AU4041" t="e">
        <f t="shared" ca="1" si="377"/>
        <v>#NAME?</v>
      </c>
    </row>
    <row r="4042" spans="1:47" x14ac:dyDescent="0.15">
      <c r="A4042" s="21" t="s">
        <v>5322</v>
      </c>
      <c r="B4042" s="22" t="s">
        <v>16</v>
      </c>
      <c r="C4042" s="42"/>
      <c r="D4042" s="22" t="s">
        <v>459</v>
      </c>
      <c r="E4042" s="22"/>
      <c r="F4042" s="23">
        <v>0</v>
      </c>
      <c r="G4042" s="23">
        <v>0</v>
      </c>
      <c r="H4042" s="24">
        <f t="shared" si="378"/>
        <v>0</v>
      </c>
      <c r="I4042" s="153">
        <v>0</v>
      </c>
      <c r="J4042" s="24">
        <f t="shared" si="379"/>
        <v>0</v>
      </c>
      <c r="K4042" s="25">
        <f t="shared" si="380"/>
        <v>0</v>
      </c>
      <c r="L4042">
        <v>0</v>
      </c>
      <c r="M4042">
        <v>301432832</v>
      </c>
      <c r="N4042">
        <v>42065747</v>
      </c>
      <c r="O4042" s="52">
        <v>0</v>
      </c>
      <c r="P4042" s="52">
        <v>0</v>
      </c>
      <c r="Q4042" s="52">
        <v>0</v>
      </c>
      <c r="R4042" s="52">
        <v>0</v>
      </c>
      <c r="S4042" s="52">
        <v>0</v>
      </c>
      <c r="T4042" s="52">
        <v>0</v>
      </c>
      <c r="U4042" s="52">
        <v>0</v>
      </c>
      <c r="V4042" s="52">
        <v>0</v>
      </c>
      <c r="W4042" s="52">
        <v>0</v>
      </c>
      <c r="X4042" s="52">
        <v>0</v>
      </c>
      <c r="Y4042" s="52">
        <v>0</v>
      </c>
      <c r="Z4042" s="52">
        <v>0</v>
      </c>
      <c r="AA4042" s="25">
        <v>0</v>
      </c>
      <c r="AB4042" s="25">
        <v>0</v>
      </c>
      <c r="AC4042" s="25">
        <v>0</v>
      </c>
      <c r="AD4042" s="25">
        <v>0</v>
      </c>
      <c r="AE4042" s="25">
        <v>0</v>
      </c>
      <c r="AF4042" s="25">
        <v>0</v>
      </c>
      <c r="AG4042" s="25">
        <v>0</v>
      </c>
      <c r="AH4042" s="25">
        <v>0</v>
      </c>
      <c r="AI4042" s="25">
        <v>0</v>
      </c>
      <c r="AJ4042" s="25">
        <v>0</v>
      </c>
      <c r="AK4042" s="25">
        <v>0</v>
      </c>
      <c r="AL4042" s="25">
        <v>0</v>
      </c>
      <c r="AM4042" s="95">
        <v>0</v>
      </c>
      <c r="AN4042" s="95" t="e">
        <f ca="1">IF(MengeInEEGSummieren(M4042),AM4042,0)</f>
        <v>#NAME?</v>
      </c>
      <c r="AO4042" s="95">
        <f t="shared" si="375"/>
        <v>0</v>
      </c>
      <c r="AP4042" s="95">
        <f t="shared" si="376"/>
        <v>0</v>
      </c>
      <c r="AS4042">
        <v>0</v>
      </c>
      <c r="AT4042">
        <v>0</v>
      </c>
      <c r="AU4042" t="e">
        <f t="shared" ca="1" si="377"/>
        <v>#NAME?</v>
      </c>
    </row>
    <row r="4043" spans="1:47" x14ac:dyDescent="0.15">
      <c r="A4043" s="21" t="s">
        <v>5323</v>
      </c>
      <c r="B4043" s="22" t="s">
        <v>16</v>
      </c>
      <c r="C4043" s="42"/>
      <c r="D4043" s="22" t="s">
        <v>461</v>
      </c>
      <c r="E4043" s="22"/>
      <c r="F4043" s="23">
        <v>0</v>
      </c>
      <c r="G4043" s="23">
        <v>0</v>
      </c>
      <c r="H4043" s="24">
        <f t="shared" si="378"/>
        <v>0</v>
      </c>
      <c r="I4043" s="153">
        <v>0</v>
      </c>
      <c r="J4043" s="24">
        <f t="shared" si="379"/>
        <v>0</v>
      </c>
      <c r="K4043" s="25">
        <f t="shared" si="380"/>
        <v>0</v>
      </c>
      <c r="L4043">
        <v>0</v>
      </c>
      <c r="M4043">
        <v>301432832</v>
      </c>
      <c r="N4043">
        <v>42065747</v>
      </c>
      <c r="O4043" s="52">
        <v>0</v>
      </c>
      <c r="P4043" s="52">
        <v>0</v>
      </c>
      <c r="Q4043" s="52">
        <v>0</v>
      </c>
      <c r="R4043" s="52">
        <v>0</v>
      </c>
      <c r="S4043" s="52">
        <v>0</v>
      </c>
      <c r="T4043" s="52">
        <v>0</v>
      </c>
      <c r="U4043" s="52">
        <v>0</v>
      </c>
      <c r="V4043" s="52">
        <v>0</v>
      </c>
      <c r="W4043" s="52">
        <v>0</v>
      </c>
      <c r="X4043" s="52">
        <v>0</v>
      </c>
      <c r="Y4043" s="52">
        <v>0</v>
      </c>
      <c r="Z4043" s="52">
        <v>0</v>
      </c>
      <c r="AA4043" s="25">
        <v>0</v>
      </c>
      <c r="AB4043" s="25">
        <v>0</v>
      </c>
      <c r="AC4043" s="25">
        <v>0</v>
      </c>
      <c r="AD4043" s="25">
        <v>0</v>
      </c>
      <c r="AE4043" s="25">
        <v>0</v>
      </c>
      <c r="AF4043" s="25">
        <v>0</v>
      </c>
      <c r="AG4043" s="25">
        <v>0</v>
      </c>
      <c r="AH4043" s="25">
        <v>0</v>
      </c>
      <c r="AI4043" s="25">
        <v>0</v>
      </c>
      <c r="AJ4043" s="25">
        <v>0</v>
      </c>
      <c r="AK4043" s="25">
        <v>0</v>
      </c>
      <c r="AL4043" s="25">
        <v>0</v>
      </c>
      <c r="AM4043" s="95">
        <v>0</v>
      </c>
      <c r="AN4043" s="95" t="e">
        <f ca="1">IF(MengeInEEGSummieren(M4043),AM4043,0)</f>
        <v>#NAME?</v>
      </c>
      <c r="AO4043" s="95">
        <f t="shared" si="375"/>
        <v>0</v>
      </c>
      <c r="AP4043" s="95">
        <f t="shared" si="376"/>
        <v>0</v>
      </c>
      <c r="AS4043">
        <v>0</v>
      </c>
      <c r="AT4043">
        <v>0</v>
      </c>
      <c r="AU4043" t="e">
        <f t="shared" ca="1" si="377"/>
        <v>#NAME?</v>
      </c>
    </row>
    <row r="4044" spans="1:47" x14ac:dyDescent="0.15">
      <c r="A4044" s="21" t="s">
        <v>5324</v>
      </c>
      <c r="B4044" s="22" t="s">
        <v>16</v>
      </c>
      <c r="C4044" s="42"/>
      <c r="D4044" s="22" t="s">
        <v>463</v>
      </c>
      <c r="E4044" s="22"/>
      <c r="F4044" s="23">
        <v>0</v>
      </c>
      <c r="G4044" s="23">
        <v>0</v>
      </c>
      <c r="H4044" s="24">
        <f t="shared" si="378"/>
        <v>0</v>
      </c>
      <c r="I4044" s="153">
        <v>0</v>
      </c>
      <c r="J4044" s="24">
        <f t="shared" si="379"/>
        <v>0</v>
      </c>
      <c r="K4044" s="25">
        <f t="shared" si="380"/>
        <v>0</v>
      </c>
      <c r="L4044">
        <v>0</v>
      </c>
      <c r="M4044">
        <v>288751872</v>
      </c>
      <c r="N4044">
        <v>42065747</v>
      </c>
      <c r="O4044" s="52">
        <v>0</v>
      </c>
      <c r="P4044" s="52">
        <v>0</v>
      </c>
      <c r="Q4044" s="52">
        <v>0</v>
      </c>
      <c r="R4044" s="52">
        <v>0</v>
      </c>
      <c r="S4044" s="52">
        <v>0</v>
      </c>
      <c r="T4044" s="52">
        <v>0</v>
      </c>
      <c r="U4044" s="52">
        <v>0</v>
      </c>
      <c r="V4044" s="52">
        <v>0</v>
      </c>
      <c r="W4044" s="52">
        <v>0</v>
      </c>
      <c r="X4044" s="52">
        <v>0</v>
      </c>
      <c r="Y4044" s="52">
        <v>0</v>
      </c>
      <c r="Z4044" s="52">
        <v>0</v>
      </c>
      <c r="AA4044" s="25">
        <v>0</v>
      </c>
      <c r="AB4044" s="25">
        <v>0</v>
      </c>
      <c r="AC4044" s="25">
        <v>0</v>
      </c>
      <c r="AD4044" s="25">
        <v>0</v>
      </c>
      <c r="AE4044" s="25">
        <v>0</v>
      </c>
      <c r="AF4044" s="25">
        <v>0</v>
      </c>
      <c r="AG4044" s="25">
        <v>0</v>
      </c>
      <c r="AH4044" s="25">
        <v>0</v>
      </c>
      <c r="AI4044" s="25">
        <v>0</v>
      </c>
      <c r="AJ4044" s="25">
        <v>0</v>
      </c>
      <c r="AK4044" s="25">
        <v>0</v>
      </c>
      <c r="AL4044" s="25">
        <v>0</v>
      </c>
      <c r="AM4044" s="95">
        <v>0</v>
      </c>
      <c r="AN4044" s="95" t="e">
        <f ca="1">IF(MengeInEEGSummieren(M4044),AM4044,0)</f>
        <v>#NAME?</v>
      </c>
      <c r="AO4044" s="95">
        <f t="shared" si="375"/>
        <v>0</v>
      </c>
      <c r="AP4044" s="95">
        <f t="shared" si="376"/>
        <v>0</v>
      </c>
      <c r="AS4044">
        <v>0</v>
      </c>
      <c r="AT4044">
        <v>0</v>
      </c>
      <c r="AU4044" t="e">
        <f t="shared" ca="1" si="377"/>
        <v>#NAME?</v>
      </c>
    </row>
    <row r="4045" spans="1:47" x14ac:dyDescent="0.15">
      <c r="A4045" s="21" t="s">
        <v>5325</v>
      </c>
      <c r="B4045" s="22" t="s">
        <v>16</v>
      </c>
      <c r="C4045" s="42"/>
      <c r="D4045" s="22" t="s">
        <v>465</v>
      </c>
      <c r="E4045" s="22"/>
      <c r="F4045" s="23">
        <v>0</v>
      </c>
      <c r="G4045" s="23">
        <v>0</v>
      </c>
      <c r="H4045" s="24">
        <f t="shared" si="378"/>
        <v>0</v>
      </c>
      <c r="I4045" s="153">
        <v>0</v>
      </c>
      <c r="J4045" s="24">
        <f t="shared" si="379"/>
        <v>0</v>
      </c>
      <c r="K4045" s="25">
        <f t="shared" si="380"/>
        <v>0</v>
      </c>
      <c r="L4045">
        <v>0</v>
      </c>
      <c r="M4045">
        <v>288751872</v>
      </c>
      <c r="N4045">
        <v>42065747</v>
      </c>
      <c r="O4045" s="52">
        <v>0</v>
      </c>
      <c r="P4045" s="52">
        <v>0</v>
      </c>
      <c r="Q4045" s="52">
        <v>0</v>
      </c>
      <c r="R4045" s="52">
        <v>0</v>
      </c>
      <c r="S4045" s="52">
        <v>0</v>
      </c>
      <c r="T4045" s="52">
        <v>0</v>
      </c>
      <c r="U4045" s="52">
        <v>0</v>
      </c>
      <c r="V4045" s="52">
        <v>0</v>
      </c>
      <c r="W4045" s="52">
        <v>0</v>
      </c>
      <c r="X4045" s="52">
        <v>0</v>
      </c>
      <c r="Y4045" s="52">
        <v>0</v>
      </c>
      <c r="Z4045" s="52">
        <v>0</v>
      </c>
      <c r="AA4045" s="25">
        <v>0</v>
      </c>
      <c r="AB4045" s="25">
        <v>0</v>
      </c>
      <c r="AC4045" s="25">
        <v>0</v>
      </c>
      <c r="AD4045" s="25">
        <v>0</v>
      </c>
      <c r="AE4045" s="25">
        <v>0</v>
      </c>
      <c r="AF4045" s="25">
        <v>0</v>
      </c>
      <c r="AG4045" s="25">
        <v>0</v>
      </c>
      <c r="AH4045" s="25">
        <v>0</v>
      </c>
      <c r="AI4045" s="25">
        <v>0</v>
      </c>
      <c r="AJ4045" s="25">
        <v>0</v>
      </c>
      <c r="AK4045" s="25">
        <v>0</v>
      </c>
      <c r="AL4045" s="25">
        <v>0</v>
      </c>
      <c r="AM4045" s="95">
        <v>0</v>
      </c>
      <c r="AN4045" s="95" t="e">
        <f ca="1">IF(MengeInEEGSummieren(M4045),AM4045,0)</f>
        <v>#NAME?</v>
      </c>
      <c r="AO4045" s="95">
        <f t="shared" si="375"/>
        <v>0</v>
      </c>
      <c r="AP4045" s="95">
        <f t="shared" si="376"/>
        <v>0</v>
      </c>
      <c r="AS4045">
        <v>0</v>
      </c>
      <c r="AT4045">
        <v>0</v>
      </c>
      <c r="AU4045" t="e">
        <f t="shared" ca="1" si="377"/>
        <v>#NAME?</v>
      </c>
    </row>
    <row r="4046" spans="1:47" x14ac:dyDescent="0.15">
      <c r="A4046" s="21" t="s">
        <v>5326</v>
      </c>
      <c r="B4046" s="22" t="s">
        <v>16</v>
      </c>
      <c r="C4046" s="42"/>
      <c r="D4046" s="22" t="s">
        <v>467</v>
      </c>
      <c r="E4046" s="22"/>
      <c r="F4046" s="23">
        <v>0</v>
      </c>
      <c r="G4046" s="23">
        <v>0</v>
      </c>
      <c r="H4046" s="24">
        <f t="shared" si="378"/>
        <v>0</v>
      </c>
      <c r="I4046" s="153">
        <v>0</v>
      </c>
      <c r="J4046" s="24">
        <f t="shared" si="379"/>
        <v>0</v>
      </c>
      <c r="K4046" s="25">
        <f t="shared" si="380"/>
        <v>0</v>
      </c>
      <c r="L4046">
        <v>0</v>
      </c>
      <c r="M4046">
        <v>288751872</v>
      </c>
      <c r="N4046">
        <v>42065747</v>
      </c>
      <c r="O4046" s="52">
        <v>0</v>
      </c>
      <c r="P4046" s="52">
        <v>0</v>
      </c>
      <c r="Q4046" s="52">
        <v>0</v>
      </c>
      <c r="R4046" s="52">
        <v>0</v>
      </c>
      <c r="S4046" s="52">
        <v>0</v>
      </c>
      <c r="T4046" s="52">
        <v>0</v>
      </c>
      <c r="U4046" s="52">
        <v>0</v>
      </c>
      <c r="V4046" s="52">
        <v>0</v>
      </c>
      <c r="W4046" s="52">
        <v>0</v>
      </c>
      <c r="X4046" s="52">
        <v>0</v>
      </c>
      <c r="Y4046" s="52">
        <v>0</v>
      </c>
      <c r="Z4046" s="52">
        <v>0</v>
      </c>
      <c r="AA4046" s="25">
        <v>0</v>
      </c>
      <c r="AB4046" s="25">
        <v>0</v>
      </c>
      <c r="AC4046" s="25">
        <v>0</v>
      </c>
      <c r="AD4046" s="25">
        <v>0</v>
      </c>
      <c r="AE4046" s="25">
        <v>0</v>
      </c>
      <c r="AF4046" s="25">
        <v>0</v>
      </c>
      <c r="AG4046" s="25">
        <v>0</v>
      </c>
      <c r="AH4046" s="25">
        <v>0</v>
      </c>
      <c r="AI4046" s="25">
        <v>0</v>
      </c>
      <c r="AJ4046" s="25">
        <v>0</v>
      </c>
      <c r="AK4046" s="25">
        <v>0</v>
      </c>
      <c r="AL4046" s="25">
        <v>0</v>
      </c>
      <c r="AM4046" s="95">
        <v>0</v>
      </c>
      <c r="AN4046" s="95" t="e">
        <f ca="1">IF(MengeInEEGSummieren(M4046),AM4046,0)</f>
        <v>#NAME?</v>
      </c>
      <c r="AO4046" s="95">
        <f t="shared" si="375"/>
        <v>0</v>
      </c>
      <c r="AP4046" s="95">
        <f t="shared" si="376"/>
        <v>0</v>
      </c>
      <c r="AS4046">
        <v>0</v>
      </c>
      <c r="AT4046">
        <v>0</v>
      </c>
      <c r="AU4046" t="e">
        <f t="shared" ca="1" si="377"/>
        <v>#NAME?</v>
      </c>
    </row>
    <row r="4047" spans="1:47" x14ac:dyDescent="0.15">
      <c r="A4047" s="21" t="s">
        <v>5327</v>
      </c>
      <c r="B4047" s="22" t="s">
        <v>16</v>
      </c>
      <c r="C4047" s="42"/>
      <c r="D4047" s="22" t="s">
        <v>469</v>
      </c>
      <c r="E4047" s="22"/>
      <c r="F4047" s="23">
        <v>0</v>
      </c>
      <c r="G4047" s="23">
        <v>0</v>
      </c>
      <c r="H4047" s="24">
        <f t="shared" si="378"/>
        <v>0</v>
      </c>
      <c r="I4047" s="153">
        <v>0</v>
      </c>
      <c r="J4047" s="24">
        <f t="shared" si="379"/>
        <v>0</v>
      </c>
      <c r="K4047" s="25">
        <f t="shared" si="380"/>
        <v>0</v>
      </c>
      <c r="L4047">
        <v>0</v>
      </c>
      <c r="M4047">
        <v>288751872</v>
      </c>
      <c r="N4047">
        <v>42065747</v>
      </c>
      <c r="O4047" s="52">
        <v>0</v>
      </c>
      <c r="P4047" s="52">
        <v>0</v>
      </c>
      <c r="Q4047" s="52">
        <v>0</v>
      </c>
      <c r="R4047" s="52">
        <v>0</v>
      </c>
      <c r="S4047" s="52">
        <v>0</v>
      </c>
      <c r="T4047" s="52">
        <v>0</v>
      </c>
      <c r="U4047" s="52">
        <v>0</v>
      </c>
      <c r="V4047" s="52">
        <v>0</v>
      </c>
      <c r="W4047" s="52">
        <v>0</v>
      </c>
      <c r="X4047" s="52">
        <v>0</v>
      </c>
      <c r="Y4047" s="52">
        <v>0</v>
      </c>
      <c r="Z4047" s="52">
        <v>0</v>
      </c>
      <c r="AA4047" s="25">
        <v>0</v>
      </c>
      <c r="AB4047" s="25">
        <v>0</v>
      </c>
      <c r="AC4047" s="25">
        <v>0</v>
      </c>
      <c r="AD4047" s="25">
        <v>0</v>
      </c>
      <c r="AE4047" s="25">
        <v>0</v>
      </c>
      <c r="AF4047" s="25">
        <v>0</v>
      </c>
      <c r="AG4047" s="25">
        <v>0</v>
      </c>
      <c r="AH4047" s="25">
        <v>0</v>
      </c>
      <c r="AI4047" s="25">
        <v>0</v>
      </c>
      <c r="AJ4047" s="25">
        <v>0</v>
      </c>
      <c r="AK4047" s="25">
        <v>0</v>
      </c>
      <c r="AL4047" s="25">
        <v>0</v>
      </c>
      <c r="AM4047" s="95">
        <v>0</v>
      </c>
      <c r="AN4047" s="95" t="e">
        <f ca="1">IF(MengeInEEGSummieren(M4047),AM4047,0)</f>
        <v>#NAME?</v>
      </c>
      <c r="AO4047" s="95">
        <f t="shared" si="375"/>
        <v>0</v>
      </c>
      <c r="AP4047" s="95">
        <f t="shared" si="376"/>
        <v>0</v>
      </c>
      <c r="AS4047">
        <v>0</v>
      </c>
      <c r="AT4047">
        <v>0</v>
      </c>
      <c r="AU4047" t="e">
        <f t="shared" ca="1" si="377"/>
        <v>#NAME?</v>
      </c>
    </row>
    <row r="4048" spans="1:47" x14ac:dyDescent="0.15">
      <c r="A4048" s="21" t="s">
        <v>5328</v>
      </c>
      <c r="B4048" s="22" t="s">
        <v>16</v>
      </c>
      <c r="C4048" s="42"/>
      <c r="D4048" s="22" t="s">
        <v>471</v>
      </c>
      <c r="E4048" s="22"/>
      <c r="F4048" s="23">
        <v>0</v>
      </c>
      <c r="G4048" s="23">
        <v>0</v>
      </c>
      <c r="H4048" s="24">
        <f t="shared" ref="H4048:H4111" si="381">AM4048</f>
        <v>0</v>
      </c>
      <c r="I4048" s="153">
        <v>0</v>
      </c>
      <c r="J4048" s="24">
        <f t="shared" ref="J4048:J4111" si="382">SUM(O4048:Z4048,AT4048)</f>
        <v>0</v>
      </c>
      <c r="K4048" s="25">
        <f t="shared" ref="K4048:K4111" si="383">SUM(AA4048:AL4048,AS4048)</f>
        <v>0</v>
      </c>
      <c r="L4048">
        <v>0</v>
      </c>
      <c r="M4048">
        <v>288751872</v>
      </c>
      <c r="N4048">
        <v>42065747</v>
      </c>
      <c r="O4048" s="52">
        <v>0</v>
      </c>
      <c r="P4048" s="52">
        <v>0</v>
      </c>
      <c r="Q4048" s="52">
        <v>0</v>
      </c>
      <c r="R4048" s="52">
        <v>0</v>
      </c>
      <c r="S4048" s="52">
        <v>0</v>
      </c>
      <c r="T4048" s="52">
        <v>0</v>
      </c>
      <c r="U4048" s="52">
        <v>0</v>
      </c>
      <c r="V4048" s="52">
        <v>0</v>
      </c>
      <c r="W4048" s="52">
        <v>0</v>
      </c>
      <c r="X4048" s="52">
        <v>0</v>
      </c>
      <c r="Y4048" s="52">
        <v>0</v>
      </c>
      <c r="Z4048" s="52">
        <v>0</v>
      </c>
      <c r="AA4048" s="25">
        <v>0</v>
      </c>
      <c r="AB4048" s="25">
        <v>0</v>
      </c>
      <c r="AC4048" s="25">
        <v>0</v>
      </c>
      <c r="AD4048" s="25">
        <v>0</v>
      </c>
      <c r="AE4048" s="25">
        <v>0</v>
      </c>
      <c r="AF4048" s="25">
        <v>0</v>
      </c>
      <c r="AG4048" s="25">
        <v>0</v>
      </c>
      <c r="AH4048" s="25">
        <v>0</v>
      </c>
      <c r="AI4048" s="25">
        <v>0</v>
      </c>
      <c r="AJ4048" s="25">
        <v>0</v>
      </c>
      <c r="AK4048" s="25">
        <v>0</v>
      </c>
      <c r="AL4048" s="25">
        <v>0</v>
      </c>
      <c r="AM4048" s="95">
        <v>0</v>
      </c>
      <c r="AN4048" s="95" t="e">
        <f ca="1">IF(MengeInEEGSummieren(M4048),AM4048,0)</f>
        <v>#NAME?</v>
      </c>
      <c r="AO4048" s="95">
        <f t="shared" ref="AO4048:AO4111" si="384">IF(AQ4048,$H4048,0)</f>
        <v>0</v>
      </c>
      <c r="AP4048" s="95">
        <f t="shared" ref="AP4048:AP4111" si="385">IF(AR4048,$H4048,0)</f>
        <v>0</v>
      </c>
      <c r="AS4048">
        <v>0</v>
      </c>
      <c r="AT4048">
        <v>0</v>
      </c>
      <c r="AU4048" t="e">
        <f t="shared" ref="AU4048:AU4111" ca="1" si="386">EVFlag(M4048)</f>
        <v>#NAME?</v>
      </c>
    </row>
    <row r="4049" spans="1:47" x14ac:dyDescent="0.15">
      <c r="A4049" s="21" t="s">
        <v>5329</v>
      </c>
      <c r="B4049" s="22" t="s">
        <v>16</v>
      </c>
      <c r="C4049" s="42"/>
      <c r="D4049" s="22" t="s">
        <v>473</v>
      </c>
      <c r="E4049" s="22"/>
      <c r="F4049" s="23">
        <v>0</v>
      </c>
      <c r="G4049" s="23">
        <v>0</v>
      </c>
      <c r="H4049" s="24">
        <f t="shared" si="381"/>
        <v>0</v>
      </c>
      <c r="I4049" s="153">
        <v>0</v>
      </c>
      <c r="J4049" s="24">
        <f t="shared" si="382"/>
        <v>0</v>
      </c>
      <c r="K4049" s="25">
        <f t="shared" si="383"/>
        <v>0</v>
      </c>
      <c r="L4049">
        <v>0</v>
      </c>
      <c r="M4049">
        <v>288751872</v>
      </c>
      <c r="N4049">
        <v>42065747</v>
      </c>
      <c r="O4049" s="52">
        <v>0</v>
      </c>
      <c r="P4049" s="52">
        <v>0</v>
      </c>
      <c r="Q4049" s="52">
        <v>0</v>
      </c>
      <c r="R4049" s="52">
        <v>0</v>
      </c>
      <c r="S4049" s="52">
        <v>0</v>
      </c>
      <c r="T4049" s="52">
        <v>0</v>
      </c>
      <c r="U4049" s="52">
        <v>0</v>
      </c>
      <c r="V4049" s="52">
        <v>0</v>
      </c>
      <c r="W4049" s="52">
        <v>0</v>
      </c>
      <c r="X4049" s="52">
        <v>0</v>
      </c>
      <c r="Y4049" s="52">
        <v>0</v>
      </c>
      <c r="Z4049" s="52">
        <v>0</v>
      </c>
      <c r="AA4049" s="25">
        <v>0</v>
      </c>
      <c r="AB4049" s="25">
        <v>0</v>
      </c>
      <c r="AC4049" s="25">
        <v>0</v>
      </c>
      <c r="AD4049" s="25">
        <v>0</v>
      </c>
      <c r="AE4049" s="25">
        <v>0</v>
      </c>
      <c r="AF4049" s="25">
        <v>0</v>
      </c>
      <c r="AG4049" s="25">
        <v>0</v>
      </c>
      <c r="AH4049" s="25">
        <v>0</v>
      </c>
      <c r="AI4049" s="25">
        <v>0</v>
      </c>
      <c r="AJ4049" s="25">
        <v>0</v>
      </c>
      <c r="AK4049" s="25">
        <v>0</v>
      </c>
      <c r="AL4049" s="25">
        <v>0</v>
      </c>
      <c r="AM4049" s="95">
        <v>0</v>
      </c>
      <c r="AN4049" s="95" t="e">
        <f ca="1">IF(MengeInEEGSummieren(M4049),AM4049,0)</f>
        <v>#NAME?</v>
      </c>
      <c r="AO4049" s="95">
        <f t="shared" si="384"/>
        <v>0</v>
      </c>
      <c r="AP4049" s="95">
        <f t="shared" si="385"/>
        <v>0</v>
      </c>
      <c r="AS4049">
        <v>0</v>
      </c>
      <c r="AT4049">
        <v>0</v>
      </c>
      <c r="AU4049" t="e">
        <f t="shared" ca="1" si="386"/>
        <v>#NAME?</v>
      </c>
    </row>
    <row r="4050" spans="1:47" x14ac:dyDescent="0.15">
      <c r="A4050" s="21" t="s">
        <v>5330</v>
      </c>
      <c r="B4050" s="22" t="s">
        <v>16</v>
      </c>
      <c r="C4050" s="42"/>
      <c r="D4050" s="22" t="s">
        <v>475</v>
      </c>
      <c r="E4050" s="22"/>
      <c r="F4050" s="23">
        <v>0</v>
      </c>
      <c r="G4050" s="23">
        <v>0</v>
      </c>
      <c r="H4050" s="24">
        <f t="shared" si="381"/>
        <v>0</v>
      </c>
      <c r="I4050" s="153">
        <v>0</v>
      </c>
      <c r="J4050" s="24">
        <f t="shared" si="382"/>
        <v>0</v>
      </c>
      <c r="K4050" s="25">
        <f t="shared" si="383"/>
        <v>0</v>
      </c>
      <c r="L4050">
        <v>0</v>
      </c>
      <c r="M4050">
        <v>301432832</v>
      </c>
      <c r="N4050">
        <v>42065747</v>
      </c>
      <c r="O4050" s="52">
        <v>0</v>
      </c>
      <c r="P4050" s="52">
        <v>0</v>
      </c>
      <c r="Q4050" s="52">
        <v>0</v>
      </c>
      <c r="R4050" s="52">
        <v>0</v>
      </c>
      <c r="S4050" s="52">
        <v>0</v>
      </c>
      <c r="T4050" s="52">
        <v>0</v>
      </c>
      <c r="U4050" s="52">
        <v>0</v>
      </c>
      <c r="V4050" s="52">
        <v>0</v>
      </c>
      <c r="W4050" s="52">
        <v>0</v>
      </c>
      <c r="X4050" s="52">
        <v>0</v>
      </c>
      <c r="Y4050" s="52">
        <v>0</v>
      </c>
      <c r="Z4050" s="52">
        <v>0</v>
      </c>
      <c r="AA4050" s="25">
        <v>0</v>
      </c>
      <c r="AB4050" s="25">
        <v>0</v>
      </c>
      <c r="AC4050" s="25">
        <v>0</v>
      </c>
      <c r="AD4050" s="25">
        <v>0</v>
      </c>
      <c r="AE4050" s="25">
        <v>0</v>
      </c>
      <c r="AF4050" s="25">
        <v>0</v>
      </c>
      <c r="AG4050" s="25">
        <v>0</v>
      </c>
      <c r="AH4050" s="25">
        <v>0</v>
      </c>
      <c r="AI4050" s="25">
        <v>0</v>
      </c>
      <c r="AJ4050" s="25">
        <v>0</v>
      </c>
      <c r="AK4050" s="25">
        <v>0</v>
      </c>
      <c r="AL4050" s="25">
        <v>0</v>
      </c>
      <c r="AM4050" s="95">
        <v>0</v>
      </c>
      <c r="AN4050" s="95" t="e">
        <f ca="1">IF(MengeInEEGSummieren(M4050),AM4050,0)</f>
        <v>#NAME?</v>
      </c>
      <c r="AO4050" s="95">
        <f t="shared" si="384"/>
        <v>0</v>
      </c>
      <c r="AP4050" s="95">
        <f t="shared" si="385"/>
        <v>0</v>
      </c>
      <c r="AS4050">
        <v>0</v>
      </c>
      <c r="AT4050">
        <v>0</v>
      </c>
      <c r="AU4050" t="e">
        <f t="shared" ca="1" si="386"/>
        <v>#NAME?</v>
      </c>
    </row>
    <row r="4051" spans="1:47" x14ac:dyDescent="0.15">
      <c r="A4051" s="21" t="s">
        <v>5331</v>
      </c>
      <c r="B4051" s="22" t="s">
        <v>16</v>
      </c>
      <c r="C4051" s="42"/>
      <c r="D4051" s="22" t="s">
        <v>5332</v>
      </c>
      <c r="E4051" s="22"/>
      <c r="F4051" s="23">
        <v>0</v>
      </c>
      <c r="G4051" s="23">
        <v>0</v>
      </c>
      <c r="H4051" s="24">
        <f t="shared" si="381"/>
        <v>0</v>
      </c>
      <c r="I4051" s="153">
        <v>0</v>
      </c>
      <c r="J4051" s="24">
        <f t="shared" si="382"/>
        <v>0</v>
      </c>
      <c r="K4051" s="25">
        <f t="shared" si="383"/>
        <v>0</v>
      </c>
      <c r="L4051">
        <v>0</v>
      </c>
      <c r="M4051">
        <v>301432832</v>
      </c>
      <c r="N4051">
        <v>42065747</v>
      </c>
      <c r="O4051" s="52">
        <v>0</v>
      </c>
      <c r="P4051" s="52">
        <v>0</v>
      </c>
      <c r="Q4051" s="52">
        <v>0</v>
      </c>
      <c r="R4051" s="52">
        <v>0</v>
      </c>
      <c r="S4051" s="52">
        <v>0</v>
      </c>
      <c r="T4051" s="52">
        <v>0</v>
      </c>
      <c r="U4051" s="52">
        <v>0</v>
      </c>
      <c r="V4051" s="52">
        <v>0</v>
      </c>
      <c r="W4051" s="52">
        <v>0</v>
      </c>
      <c r="X4051" s="52">
        <v>0</v>
      </c>
      <c r="Y4051" s="52">
        <v>0</v>
      </c>
      <c r="Z4051" s="52">
        <v>0</v>
      </c>
      <c r="AA4051" s="25">
        <v>0</v>
      </c>
      <c r="AB4051" s="25">
        <v>0</v>
      </c>
      <c r="AC4051" s="25">
        <v>0</v>
      </c>
      <c r="AD4051" s="25">
        <v>0</v>
      </c>
      <c r="AE4051" s="25">
        <v>0</v>
      </c>
      <c r="AF4051" s="25">
        <v>0</v>
      </c>
      <c r="AG4051" s="25">
        <v>0</v>
      </c>
      <c r="AH4051" s="25">
        <v>0</v>
      </c>
      <c r="AI4051" s="25">
        <v>0</v>
      </c>
      <c r="AJ4051" s="25">
        <v>0</v>
      </c>
      <c r="AK4051" s="25">
        <v>0</v>
      </c>
      <c r="AL4051" s="25">
        <v>0</v>
      </c>
      <c r="AM4051" s="95">
        <v>0</v>
      </c>
      <c r="AN4051" s="95" t="e">
        <f ca="1">IF(MengeInEEGSummieren(M4051),AM4051,0)</f>
        <v>#NAME?</v>
      </c>
      <c r="AO4051" s="95">
        <f t="shared" si="384"/>
        <v>0</v>
      </c>
      <c r="AP4051" s="95">
        <f t="shared" si="385"/>
        <v>0</v>
      </c>
      <c r="AS4051">
        <v>0</v>
      </c>
      <c r="AT4051">
        <v>0</v>
      </c>
      <c r="AU4051" t="e">
        <f t="shared" ca="1" si="386"/>
        <v>#NAME?</v>
      </c>
    </row>
    <row r="4052" spans="1:47" x14ac:dyDescent="0.15">
      <c r="A4052" s="21" t="s">
        <v>5333</v>
      </c>
      <c r="B4052" s="22" t="s">
        <v>16</v>
      </c>
      <c r="C4052" s="42"/>
      <c r="D4052" s="22" t="s">
        <v>479</v>
      </c>
      <c r="E4052" s="22"/>
      <c r="F4052" s="23">
        <v>0</v>
      </c>
      <c r="G4052" s="23">
        <v>0</v>
      </c>
      <c r="H4052" s="24">
        <f t="shared" si="381"/>
        <v>0</v>
      </c>
      <c r="I4052" s="153">
        <v>0</v>
      </c>
      <c r="J4052" s="24">
        <f t="shared" si="382"/>
        <v>0</v>
      </c>
      <c r="K4052" s="25">
        <f t="shared" si="383"/>
        <v>0</v>
      </c>
      <c r="L4052">
        <v>0</v>
      </c>
      <c r="M4052">
        <v>287735808</v>
      </c>
      <c r="N4052">
        <v>42065747</v>
      </c>
      <c r="O4052" s="52">
        <v>0</v>
      </c>
      <c r="P4052" s="52">
        <v>0</v>
      </c>
      <c r="Q4052" s="52">
        <v>0</v>
      </c>
      <c r="R4052" s="52">
        <v>0</v>
      </c>
      <c r="S4052" s="52">
        <v>0</v>
      </c>
      <c r="T4052" s="52">
        <v>0</v>
      </c>
      <c r="U4052" s="52">
        <v>0</v>
      </c>
      <c r="V4052" s="52">
        <v>0</v>
      </c>
      <c r="W4052" s="52">
        <v>0</v>
      </c>
      <c r="X4052" s="52">
        <v>0</v>
      </c>
      <c r="Y4052" s="52">
        <v>0</v>
      </c>
      <c r="Z4052" s="52">
        <v>0</v>
      </c>
      <c r="AA4052" s="25">
        <v>0</v>
      </c>
      <c r="AB4052" s="25">
        <v>0</v>
      </c>
      <c r="AC4052" s="25">
        <v>0</v>
      </c>
      <c r="AD4052" s="25">
        <v>0</v>
      </c>
      <c r="AE4052" s="25">
        <v>0</v>
      </c>
      <c r="AF4052" s="25">
        <v>0</v>
      </c>
      <c r="AG4052" s="25">
        <v>0</v>
      </c>
      <c r="AH4052" s="25">
        <v>0</v>
      </c>
      <c r="AI4052" s="25">
        <v>0</v>
      </c>
      <c r="AJ4052" s="25">
        <v>0</v>
      </c>
      <c r="AK4052" s="25">
        <v>0</v>
      </c>
      <c r="AL4052" s="25">
        <v>0</v>
      </c>
      <c r="AM4052" s="95">
        <v>0</v>
      </c>
      <c r="AN4052" s="95" t="e">
        <f ca="1">IF(MengeInEEGSummieren(M4052),AM4052,0)</f>
        <v>#NAME?</v>
      </c>
      <c r="AO4052" s="95">
        <f t="shared" si="384"/>
        <v>0</v>
      </c>
      <c r="AP4052" s="95">
        <f t="shared" si="385"/>
        <v>0</v>
      </c>
      <c r="AS4052">
        <v>0</v>
      </c>
      <c r="AT4052">
        <v>0</v>
      </c>
      <c r="AU4052" t="e">
        <f t="shared" ca="1" si="386"/>
        <v>#NAME?</v>
      </c>
    </row>
    <row r="4053" spans="1:47" x14ac:dyDescent="0.15">
      <c r="A4053" s="307"/>
      <c r="B4053" s="308"/>
      <c r="C4053" s="309"/>
      <c r="D4053" s="308"/>
      <c r="E4053" s="308"/>
      <c r="F4053" s="310"/>
      <c r="G4053" s="310"/>
      <c r="H4053" s="311"/>
      <c r="I4053" s="312"/>
      <c r="J4053" s="311"/>
      <c r="K4053" s="313"/>
      <c r="L4053" s="66"/>
      <c r="M4053" s="66"/>
      <c r="N4053" s="66"/>
      <c r="O4053" s="314"/>
      <c r="P4053" s="314"/>
      <c r="Q4053" s="314"/>
      <c r="R4053" s="314"/>
      <c r="S4053" s="314"/>
      <c r="T4053" s="314"/>
      <c r="U4053" s="314"/>
      <c r="V4053" s="314"/>
      <c r="W4053" s="314"/>
      <c r="X4053" s="314"/>
      <c r="Y4053" s="314"/>
      <c r="Z4053" s="314"/>
      <c r="AA4053" s="315"/>
      <c r="AB4053" s="315"/>
      <c r="AC4053" s="315"/>
      <c r="AD4053" s="315"/>
      <c r="AE4053" s="315"/>
      <c r="AF4053" s="315"/>
      <c r="AG4053" s="315"/>
      <c r="AH4053" s="315"/>
      <c r="AI4053" s="315"/>
      <c r="AJ4053" s="315"/>
      <c r="AK4053" s="315"/>
      <c r="AL4053" s="315"/>
      <c r="AM4053" s="95">
        <v>0</v>
      </c>
      <c r="AN4053" s="95" t="e">
        <f ca="1">IF(MengeInEEGSummieren(M4053),AM4053,0)</f>
        <v>#NAME?</v>
      </c>
      <c r="AO4053" s="95">
        <f t="shared" si="384"/>
        <v>0</v>
      </c>
      <c r="AP4053" s="95">
        <f t="shared" si="385"/>
        <v>0</v>
      </c>
      <c r="AS4053">
        <v>0</v>
      </c>
      <c r="AT4053">
        <v>0</v>
      </c>
      <c r="AU4053" t="e">
        <f t="shared" ca="1" si="386"/>
        <v>#NAME?</v>
      </c>
    </row>
    <row r="4054" spans="1:47" x14ac:dyDescent="0.15">
      <c r="A4054" s="21" t="s">
        <v>5334</v>
      </c>
      <c r="B4054" s="22" t="s">
        <v>16</v>
      </c>
      <c r="C4054" s="42"/>
      <c r="D4054" s="22" t="s">
        <v>481</v>
      </c>
      <c r="E4054" s="22"/>
      <c r="F4054" s="23">
        <v>0</v>
      </c>
      <c r="G4054" s="23">
        <v>0</v>
      </c>
      <c r="H4054" s="24">
        <f t="shared" si="381"/>
        <v>0</v>
      </c>
      <c r="I4054" s="153">
        <v>0</v>
      </c>
      <c r="J4054" s="24">
        <f t="shared" si="382"/>
        <v>0</v>
      </c>
      <c r="K4054" s="25">
        <f t="shared" si="383"/>
        <v>0</v>
      </c>
      <c r="L4054">
        <v>1</v>
      </c>
      <c r="M4054">
        <v>17891336</v>
      </c>
      <c r="N4054">
        <v>42065747</v>
      </c>
      <c r="O4054" s="52">
        <v>0</v>
      </c>
      <c r="P4054" s="52">
        <v>0</v>
      </c>
      <c r="Q4054" s="52">
        <v>0</v>
      </c>
      <c r="R4054" s="52">
        <v>0</v>
      </c>
      <c r="S4054" s="52">
        <v>0</v>
      </c>
      <c r="T4054" s="52">
        <v>0</v>
      </c>
      <c r="U4054" s="52">
        <v>0</v>
      </c>
      <c r="V4054" s="52">
        <v>0</v>
      </c>
      <c r="W4054" s="52">
        <v>0</v>
      </c>
      <c r="X4054" s="52">
        <v>0</v>
      </c>
      <c r="Y4054" s="52">
        <v>0</v>
      </c>
      <c r="Z4054" s="52">
        <v>0</v>
      </c>
      <c r="AA4054" s="25">
        <v>0</v>
      </c>
      <c r="AB4054" s="25">
        <v>0</v>
      </c>
      <c r="AC4054" s="25">
        <v>0</v>
      </c>
      <c r="AD4054" s="25">
        <v>0</v>
      </c>
      <c r="AE4054" s="25">
        <v>0</v>
      </c>
      <c r="AF4054" s="25">
        <v>0</v>
      </c>
      <c r="AG4054" s="25">
        <v>0</v>
      </c>
      <c r="AH4054" s="25">
        <v>0</v>
      </c>
      <c r="AI4054" s="25">
        <v>0</v>
      </c>
      <c r="AJ4054" s="25">
        <v>0</v>
      </c>
      <c r="AK4054" s="25">
        <v>0</v>
      </c>
      <c r="AL4054" s="25">
        <v>0</v>
      </c>
      <c r="AM4054" s="95">
        <v>0</v>
      </c>
      <c r="AN4054" s="95" t="e">
        <f ca="1">IF(MengeInEEGSummieren(M4054),AM4054,0)</f>
        <v>#NAME?</v>
      </c>
      <c r="AO4054" s="95">
        <f t="shared" si="384"/>
        <v>0</v>
      </c>
      <c r="AP4054" s="95">
        <f t="shared" si="385"/>
        <v>0</v>
      </c>
      <c r="AS4054">
        <v>0</v>
      </c>
      <c r="AT4054">
        <v>0</v>
      </c>
      <c r="AU4054" t="e">
        <f t="shared" ca="1" si="386"/>
        <v>#NAME?</v>
      </c>
    </row>
    <row r="4055" spans="1:47" x14ac:dyDescent="0.15">
      <c r="A4055" s="307"/>
      <c r="B4055" s="308"/>
      <c r="C4055" s="309"/>
      <c r="D4055" s="308"/>
      <c r="E4055" s="308"/>
      <c r="F4055" s="310"/>
      <c r="G4055" s="310"/>
      <c r="H4055" s="311"/>
      <c r="I4055" s="312"/>
      <c r="J4055" s="311"/>
      <c r="K4055" s="313"/>
      <c r="L4055" s="66"/>
      <c r="M4055" s="66"/>
      <c r="N4055" s="66"/>
      <c r="O4055" s="314"/>
      <c r="P4055" s="314"/>
      <c r="Q4055" s="314"/>
      <c r="R4055" s="314"/>
      <c r="S4055" s="314"/>
      <c r="T4055" s="314"/>
      <c r="U4055" s="314"/>
      <c r="V4055" s="314"/>
      <c r="W4055" s="314"/>
      <c r="X4055" s="314"/>
      <c r="Y4055" s="314"/>
      <c r="Z4055" s="314"/>
      <c r="AA4055" s="315"/>
      <c r="AB4055" s="315"/>
      <c r="AC4055" s="315"/>
      <c r="AD4055" s="315"/>
      <c r="AE4055" s="315"/>
      <c r="AF4055" s="315"/>
      <c r="AG4055" s="315"/>
      <c r="AH4055" s="315"/>
      <c r="AI4055" s="315"/>
      <c r="AJ4055" s="315"/>
      <c r="AK4055" s="315"/>
      <c r="AL4055" s="315"/>
      <c r="AM4055" s="95">
        <v>0</v>
      </c>
      <c r="AN4055" s="95" t="e">
        <f ca="1">IF(MengeInEEGSummieren(M4055),AM4055,0)</f>
        <v>#NAME?</v>
      </c>
      <c r="AO4055" s="95">
        <f t="shared" si="384"/>
        <v>0</v>
      </c>
      <c r="AP4055" s="95">
        <f t="shared" si="385"/>
        <v>0</v>
      </c>
      <c r="AS4055">
        <v>0</v>
      </c>
      <c r="AT4055">
        <v>0</v>
      </c>
      <c r="AU4055" t="e">
        <f t="shared" ca="1" si="386"/>
        <v>#NAME?</v>
      </c>
    </row>
    <row r="4056" spans="1:47" x14ac:dyDescent="0.15">
      <c r="A4056" s="21" t="s">
        <v>5335</v>
      </c>
      <c r="B4056" s="22" t="s">
        <v>16</v>
      </c>
      <c r="C4056" s="42"/>
      <c r="D4056" s="22" t="s">
        <v>483</v>
      </c>
      <c r="E4056" s="22"/>
      <c r="F4056" s="23">
        <v>0</v>
      </c>
      <c r="G4056" s="23">
        <v>0</v>
      </c>
      <c r="H4056" s="24">
        <f t="shared" si="381"/>
        <v>0</v>
      </c>
      <c r="I4056" s="153">
        <v>0</v>
      </c>
      <c r="J4056" s="24">
        <f t="shared" si="382"/>
        <v>0</v>
      </c>
      <c r="K4056" s="25">
        <f t="shared" si="383"/>
        <v>0</v>
      </c>
      <c r="L4056">
        <v>1</v>
      </c>
      <c r="M4056">
        <v>66125840</v>
      </c>
      <c r="N4056">
        <v>42065747</v>
      </c>
      <c r="O4056" s="52">
        <v>0</v>
      </c>
      <c r="P4056" s="52">
        <v>0</v>
      </c>
      <c r="Q4056" s="52">
        <v>0</v>
      </c>
      <c r="R4056" s="52">
        <v>0</v>
      </c>
      <c r="S4056" s="52">
        <v>0</v>
      </c>
      <c r="T4056" s="52">
        <v>0</v>
      </c>
      <c r="U4056" s="52">
        <v>0</v>
      </c>
      <c r="V4056" s="52">
        <v>0</v>
      </c>
      <c r="W4056" s="52">
        <v>0</v>
      </c>
      <c r="X4056" s="52">
        <v>0</v>
      </c>
      <c r="Y4056" s="52">
        <v>0</v>
      </c>
      <c r="Z4056" s="52">
        <v>0</v>
      </c>
      <c r="AA4056" s="25">
        <v>0</v>
      </c>
      <c r="AB4056" s="25">
        <v>0</v>
      </c>
      <c r="AC4056" s="25">
        <v>0</v>
      </c>
      <c r="AD4056" s="25">
        <v>0</v>
      </c>
      <c r="AE4056" s="25">
        <v>0</v>
      </c>
      <c r="AF4056" s="25">
        <v>0</v>
      </c>
      <c r="AG4056" s="25">
        <v>0</v>
      </c>
      <c r="AH4056" s="25">
        <v>0</v>
      </c>
      <c r="AI4056" s="25">
        <v>0</v>
      </c>
      <c r="AJ4056" s="25">
        <v>0</v>
      </c>
      <c r="AK4056" s="25">
        <v>0</v>
      </c>
      <c r="AL4056" s="25">
        <v>0</v>
      </c>
      <c r="AM4056" s="95">
        <v>0</v>
      </c>
      <c r="AN4056" s="95" t="e">
        <f ca="1">IF(MengeInEEGSummieren(M4056),AM4056,0)</f>
        <v>#NAME?</v>
      </c>
      <c r="AO4056" s="95">
        <f t="shared" si="384"/>
        <v>0</v>
      </c>
      <c r="AP4056" s="95">
        <f t="shared" si="385"/>
        <v>0</v>
      </c>
      <c r="AR4056">
        <v>1</v>
      </c>
      <c r="AS4056">
        <v>0</v>
      </c>
      <c r="AT4056">
        <v>0</v>
      </c>
      <c r="AU4056" t="e">
        <f t="shared" ca="1" si="386"/>
        <v>#NAME?</v>
      </c>
    </row>
    <row r="4057" spans="1:47" x14ac:dyDescent="0.15">
      <c r="A4057" s="307"/>
      <c r="B4057" s="308"/>
      <c r="C4057" s="309"/>
      <c r="D4057" s="308"/>
      <c r="E4057" s="308"/>
      <c r="F4057" s="310"/>
      <c r="G4057" s="310"/>
      <c r="H4057" s="311"/>
      <c r="I4057" s="312"/>
      <c r="J4057" s="311"/>
      <c r="K4057" s="313"/>
      <c r="L4057" s="66"/>
      <c r="M4057" s="66"/>
      <c r="N4057" s="66"/>
      <c r="O4057" s="314"/>
      <c r="P4057" s="314"/>
      <c r="Q4057" s="314"/>
      <c r="R4057" s="314"/>
      <c r="S4057" s="314"/>
      <c r="T4057" s="314"/>
      <c r="U4057" s="314"/>
      <c r="V4057" s="314"/>
      <c r="W4057" s="314"/>
      <c r="X4057" s="314"/>
      <c r="Y4057" s="314"/>
      <c r="Z4057" s="314"/>
      <c r="AA4057" s="315"/>
      <c r="AB4057" s="315"/>
      <c r="AC4057" s="315"/>
      <c r="AD4057" s="315"/>
      <c r="AE4057" s="315"/>
      <c r="AF4057" s="315"/>
      <c r="AG4057" s="315"/>
      <c r="AH4057" s="315"/>
      <c r="AI4057" s="315"/>
      <c r="AJ4057" s="315"/>
      <c r="AK4057" s="315"/>
      <c r="AL4057" s="315"/>
      <c r="AM4057" s="95">
        <v>0</v>
      </c>
      <c r="AN4057" s="95" t="e">
        <f ca="1">IF(MengeInEEGSummieren(M4057),AM4057,0)</f>
        <v>#NAME?</v>
      </c>
      <c r="AO4057" s="95">
        <f t="shared" si="384"/>
        <v>0</v>
      </c>
      <c r="AP4057" s="95">
        <f t="shared" si="385"/>
        <v>0</v>
      </c>
      <c r="AS4057">
        <v>0</v>
      </c>
      <c r="AT4057">
        <v>0</v>
      </c>
      <c r="AU4057" t="e">
        <f t="shared" ca="1" si="386"/>
        <v>#NAME?</v>
      </c>
    </row>
    <row r="4058" spans="1:47" x14ac:dyDescent="0.15">
      <c r="A4058" s="21" t="s">
        <v>5336</v>
      </c>
      <c r="B4058" s="22" t="s">
        <v>4</v>
      </c>
      <c r="C4058" s="42">
        <v>2001</v>
      </c>
      <c r="D4058" s="22" t="s">
        <v>5337</v>
      </c>
      <c r="E4058" s="22"/>
      <c r="F4058" s="23">
        <v>9.1</v>
      </c>
      <c r="G4058" s="23">
        <v>9.1</v>
      </c>
      <c r="H4058" s="24">
        <f t="shared" si="381"/>
        <v>0</v>
      </c>
      <c r="I4058" s="153">
        <v>0</v>
      </c>
      <c r="J4058" s="24">
        <f t="shared" si="382"/>
        <v>0</v>
      </c>
      <c r="K4058" s="25">
        <f t="shared" si="383"/>
        <v>0</v>
      </c>
      <c r="L4058">
        <v>0</v>
      </c>
      <c r="M4058">
        <v>66519040</v>
      </c>
      <c r="N4058">
        <v>42145140</v>
      </c>
      <c r="O4058" s="52">
        <v>0</v>
      </c>
      <c r="P4058" s="52">
        <v>0</v>
      </c>
      <c r="Q4058" s="52">
        <v>0</v>
      </c>
      <c r="R4058" s="52">
        <v>0</v>
      </c>
      <c r="S4058" s="52">
        <v>0</v>
      </c>
      <c r="T4058" s="52">
        <v>0</v>
      </c>
      <c r="U4058" s="52">
        <v>0</v>
      </c>
      <c r="V4058" s="52">
        <v>0</v>
      </c>
      <c r="W4058" s="52">
        <v>0</v>
      </c>
      <c r="X4058" s="52">
        <v>0</v>
      </c>
      <c r="Y4058" s="52">
        <v>0</v>
      </c>
      <c r="Z4058" s="52">
        <v>0</v>
      </c>
      <c r="AA4058" s="25">
        <v>0</v>
      </c>
      <c r="AB4058" s="25">
        <v>0</v>
      </c>
      <c r="AC4058" s="25">
        <v>0</v>
      </c>
      <c r="AD4058" s="25">
        <v>0</v>
      </c>
      <c r="AE4058" s="25">
        <v>0</v>
      </c>
      <c r="AF4058" s="25">
        <v>0</v>
      </c>
      <c r="AG4058" s="25">
        <v>0</v>
      </c>
      <c r="AH4058" s="25">
        <v>0</v>
      </c>
      <c r="AI4058" s="25">
        <v>0</v>
      </c>
      <c r="AJ4058" s="25">
        <v>0</v>
      </c>
      <c r="AK4058" s="25">
        <v>0</v>
      </c>
      <c r="AL4058" s="25">
        <v>0</v>
      </c>
      <c r="AM4058" s="95">
        <v>0</v>
      </c>
      <c r="AN4058" s="95" t="e">
        <f ca="1">IF(MengeInEEGSummieren(M4058),AM4058,0)</f>
        <v>#NAME?</v>
      </c>
      <c r="AO4058" s="95">
        <f t="shared" si="384"/>
        <v>0</v>
      </c>
      <c r="AP4058" s="95">
        <f t="shared" si="385"/>
        <v>0</v>
      </c>
      <c r="AS4058">
        <v>0</v>
      </c>
      <c r="AT4058">
        <v>0</v>
      </c>
      <c r="AU4058" t="e">
        <f t="shared" ca="1" si="386"/>
        <v>#NAME?</v>
      </c>
    </row>
    <row r="4059" spans="1:47" x14ac:dyDescent="0.15">
      <c r="A4059" s="21" t="s">
        <v>5338</v>
      </c>
      <c r="B4059" s="22" t="s">
        <v>4</v>
      </c>
      <c r="C4059" s="42">
        <v>2001</v>
      </c>
      <c r="D4059" s="22" t="s">
        <v>5339</v>
      </c>
      <c r="E4059" s="22"/>
      <c r="F4059" s="23">
        <v>6.19</v>
      </c>
      <c r="G4059" s="23">
        <v>6.19</v>
      </c>
      <c r="H4059" s="24">
        <f t="shared" si="381"/>
        <v>0</v>
      </c>
      <c r="I4059" s="153">
        <v>0</v>
      </c>
      <c r="J4059" s="24">
        <f t="shared" si="382"/>
        <v>0</v>
      </c>
      <c r="K4059" s="25">
        <f t="shared" si="383"/>
        <v>0</v>
      </c>
      <c r="L4059">
        <v>0</v>
      </c>
      <c r="M4059">
        <v>66519040</v>
      </c>
      <c r="N4059">
        <v>42145140</v>
      </c>
      <c r="O4059" s="52">
        <v>0</v>
      </c>
      <c r="P4059" s="52">
        <v>0</v>
      </c>
      <c r="Q4059" s="52">
        <v>0</v>
      </c>
      <c r="R4059" s="52">
        <v>0</v>
      </c>
      <c r="S4059" s="52">
        <v>0</v>
      </c>
      <c r="T4059" s="52">
        <v>0</v>
      </c>
      <c r="U4059" s="52">
        <v>0</v>
      </c>
      <c r="V4059" s="52">
        <v>0</v>
      </c>
      <c r="W4059" s="52">
        <v>0</v>
      </c>
      <c r="X4059" s="52">
        <v>0</v>
      </c>
      <c r="Y4059" s="52">
        <v>0</v>
      </c>
      <c r="Z4059" s="52">
        <v>0</v>
      </c>
      <c r="AA4059" s="25">
        <v>0</v>
      </c>
      <c r="AB4059" s="25">
        <v>0</v>
      </c>
      <c r="AC4059" s="25">
        <v>0</v>
      </c>
      <c r="AD4059" s="25">
        <v>0</v>
      </c>
      <c r="AE4059" s="25">
        <v>0</v>
      </c>
      <c r="AF4059" s="25">
        <v>0</v>
      </c>
      <c r="AG4059" s="25">
        <v>0</v>
      </c>
      <c r="AH4059" s="25">
        <v>0</v>
      </c>
      <c r="AI4059" s="25">
        <v>0</v>
      </c>
      <c r="AJ4059" s="25">
        <v>0</v>
      </c>
      <c r="AK4059" s="25">
        <v>0</v>
      </c>
      <c r="AL4059" s="25">
        <v>0</v>
      </c>
      <c r="AM4059" s="95">
        <v>0</v>
      </c>
      <c r="AN4059" s="95" t="e">
        <f ca="1">IF(MengeInEEGSummieren(M4059),AM4059,0)</f>
        <v>#NAME?</v>
      </c>
      <c r="AO4059" s="95">
        <f t="shared" si="384"/>
        <v>0</v>
      </c>
      <c r="AP4059" s="95">
        <f t="shared" si="385"/>
        <v>0</v>
      </c>
      <c r="AS4059">
        <v>0</v>
      </c>
      <c r="AT4059">
        <v>0</v>
      </c>
      <c r="AU4059" t="e">
        <f t="shared" ca="1" si="386"/>
        <v>#NAME?</v>
      </c>
    </row>
    <row r="4060" spans="1:47" x14ac:dyDescent="0.15">
      <c r="A4060" s="307"/>
      <c r="B4060" s="308"/>
      <c r="C4060" s="309"/>
      <c r="D4060" s="308"/>
      <c r="E4060" s="308"/>
      <c r="F4060" s="310"/>
      <c r="G4060" s="310"/>
      <c r="H4060" s="311"/>
      <c r="I4060" s="312"/>
      <c r="J4060" s="311"/>
      <c r="K4060" s="313"/>
      <c r="L4060" s="66"/>
      <c r="M4060" s="66"/>
      <c r="N4060" s="66"/>
      <c r="O4060" s="314"/>
      <c r="P4060" s="314"/>
      <c r="Q4060" s="314"/>
      <c r="R4060" s="314"/>
      <c r="S4060" s="314"/>
      <c r="T4060" s="314"/>
      <c r="U4060" s="314"/>
      <c r="V4060" s="314"/>
      <c r="W4060" s="314"/>
      <c r="X4060" s="314"/>
      <c r="Y4060" s="314"/>
      <c r="Z4060" s="314"/>
      <c r="AA4060" s="315"/>
      <c r="AB4060" s="315"/>
      <c r="AC4060" s="315"/>
      <c r="AD4060" s="315"/>
      <c r="AE4060" s="315"/>
      <c r="AF4060" s="315"/>
      <c r="AG4060" s="315"/>
      <c r="AH4060" s="315"/>
      <c r="AI4060" s="315"/>
      <c r="AJ4060" s="315"/>
      <c r="AK4060" s="315"/>
      <c r="AL4060" s="315"/>
      <c r="AM4060" s="95">
        <v>0</v>
      </c>
      <c r="AN4060" s="95" t="e">
        <f ca="1">IF(MengeInEEGSummieren(M4060),AM4060,0)</f>
        <v>#NAME?</v>
      </c>
      <c r="AO4060" s="95">
        <f t="shared" si="384"/>
        <v>0</v>
      </c>
      <c r="AP4060" s="95">
        <f t="shared" si="385"/>
        <v>0</v>
      </c>
      <c r="AS4060">
        <v>0</v>
      </c>
      <c r="AT4060">
        <v>0</v>
      </c>
      <c r="AU4060" t="e">
        <f t="shared" ca="1" si="386"/>
        <v>#NAME?</v>
      </c>
    </row>
    <row r="4061" spans="1:47" x14ac:dyDescent="0.15">
      <c r="A4061" s="21" t="s">
        <v>5340</v>
      </c>
      <c r="B4061" s="22" t="s">
        <v>4</v>
      </c>
      <c r="C4061" s="42">
        <v>2002</v>
      </c>
      <c r="D4061" s="22" t="s">
        <v>5337</v>
      </c>
      <c r="E4061" s="22"/>
      <c r="F4061" s="23">
        <v>9</v>
      </c>
      <c r="G4061" s="23">
        <v>9</v>
      </c>
      <c r="H4061" s="24">
        <f t="shared" si="381"/>
        <v>0</v>
      </c>
      <c r="I4061" s="153">
        <v>0</v>
      </c>
      <c r="J4061" s="24">
        <f t="shared" si="382"/>
        <v>0</v>
      </c>
      <c r="K4061" s="25">
        <f t="shared" si="383"/>
        <v>0</v>
      </c>
      <c r="L4061">
        <v>0</v>
      </c>
      <c r="M4061">
        <v>66519040</v>
      </c>
      <c r="N4061">
        <v>42145140</v>
      </c>
      <c r="O4061" s="52">
        <v>0</v>
      </c>
      <c r="P4061" s="52">
        <v>0</v>
      </c>
      <c r="Q4061" s="52">
        <v>0</v>
      </c>
      <c r="R4061" s="52">
        <v>0</v>
      </c>
      <c r="S4061" s="52">
        <v>0</v>
      </c>
      <c r="T4061" s="52">
        <v>0</v>
      </c>
      <c r="U4061" s="52">
        <v>0</v>
      </c>
      <c r="V4061" s="52">
        <v>0</v>
      </c>
      <c r="W4061" s="52">
        <v>0</v>
      </c>
      <c r="X4061" s="52">
        <v>0</v>
      </c>
      <c r="Y4061" s="52">
        <v>0</v>
      </c>
      <c r="Z4061" s="52">
        <v>0</v>
      </c>
      <c r="AA4061" s="25">
        <v>0</v>
      </c>
      <c r="AB4061" s="25">
        <v>0</v>
      </c>
      <c r="AC4061" s="25">
        <v>0</v>
      </c>
      <c r="AD4061" s="25">
        <v>0</v>
      </c>
      <c r="AE4061" s="25">
        <v>0</v>
      </c>
      <c r="AF4061" s="25">
        <v>0</v>
      </c>
      <c r="AG4061" s="25">
        <v>0</v>
      </c>
      <c r="AH4061" s="25">
        <v>0</v>
      </c>
      <c r="AI4061" s="25">
        <v>0</v>
      </c>
      <c r="AJ4061" s="25">
        <v>0</v>
      </c>
      <c r="AK4061" s="25">
        <v>0</v>
      </c>
      <c r="AL4061" s="25">
        <v>0</v>
      </c>
      <c r="AM4061" s="95">
        <v>0</v>
      </c>
      <c r="AN4061" s="95" t="e">
        <f ca="1">IF(MengeInEEGSummieren(M4061),AM4061,0)</f>
        <v>#NAME?</v>
      </c>
      <c r="AO4061" s="95">
        <f t="shared" si="384"/>
        <v>0</v>
      </c>
      <c r="AP4061" s="95">
        <f t="shared" si="385"/>
        <v>0</v>
      </c>
      <c r="AS4061">
        <v>0</v>
      </c>
      <c r="AT4061">
        <v>0</v>
      </c>
      <c r="AU4061" t="e">
        <f t="shared" ca="1" si="386"/>
        <v>#NAME?</v>
      </c>
    </row>
    <row r="4062" spans="1:47" x14ac:dyDescent="0.15">
      <c r="A4062" s="21" t="s">
        <v>5341</v>
      </c>
      <c r="B4062" s="22" t="s">
        <v>4</v>
      </c>
      <c r="C4062" s="42">
        <v>2002</v>
      </c>
      <c r="D4062" s="22" t="s">
        <v>5339</v>
      </c>
      <c r="E4062" s="22"/>
      <c r="F4062" s="23">
        <v>6.1</v>
      </c>
      <c r="G4062" s="23">
        <v>6.1</v>
      </c>
      <c r="H4062" s="24">
        <f t="shared" si="381"/>
        <v>0</v>
      </c>
      <c r="I4062" s="153">
        <v>0</v>
      </c>
      <c r="J4062" s="24">
        <f t="shared" si="382"/>
        <v>0</v>
      </c>
      <c r="K4062" s="25">
        <f t="shared" si="383"/>
        <v>0</v>
      </c>
      <c r="L4062">
        <v>0</v>
      </c>
      <c r="M4062">
        <v>66519040</v>
      </c>
      <c r="N4062">
        <v>42145140</v>
      </c>
      <c r="O4062" s="52">
        <v>0</v>
      </c>
      <c r="P4062" s="52">
        <v>0</v>
      </c>
      <c r="Q4062" s="52">
        <v>0</v>
      </c>
      <c r="R4062" s="52">
        <v>0</v>
      </c>
      <c r="S4062" s="52">
        <v>0</v>
      </c>
      <c r="T4062" s="52">
        <v>0</v>
      </c>
      <c r="U4062" s="52">
        <v>0</v>
      </c>
      <c r="V4062" s="52">
        <v>0</v>
      </c>
      <c r="W4062" s="52">
        <v>0</v>
      </c>
      <c r="X4062" s="52">
        <v>0</v>
      </c>
      <c r="Y4062" s="52">
        <v>0</v>
      </c>
      <c r="Z4062" s="52">
        <v>0</v>
      </c>
      <c r="AA4062" s="25">
        <v>0</v>
      </c>
      <c r="AB4062" s="25">
        <v>0</v>
      </c>
      <c r="AC4062" s="25">
        <v>0</v>
      </c>
      <c r="AD4062" s="25">
        <v>0</v>
      </c>
      <c r="AE4062" s="25">
        <v>0</v>
      </c>
      <c r="AF4062" s="25">
        <v>0</v>
      </c>
      <c r="AG4062" s="25">
        <v>0</v>
      </c>
      <c r="AH4062" s="25">
        <v>0</v>
      </c>
      <c r="AI4062" s="25">
        <v>0</v>
      </c>
      <c r="AJ4062" s="25">
        <v>0</v>
      </c>
      <c r="AK4062" s="25">
        <v>0</v>
      </c>
      <c r="AL4062" s="25">
        <v>0</v>
      </c>
      <c r="AM4062" s="95">
        <v>0</v>
      </c>
      <c r="AN4062" s="95" t="e">
        <f ca="1">IF(MengeInEEGSummieren(M4062),AM4062,0)</f>
        <v>#NAME?</v>
      </c>
      <c r="AO4062" s="95">
        <f t="shared" si="384"/>
        <v>0</v>
      </c>
      <c r="AP4062" s="95">
        <f t="shared" si="385"/>
        <v>0</v>
      </c>
      <c r="AS4062">
        <v>0</v>
      </c>
      <c r="AT4062">
        <v>0</v>
      </c>
      <c r="AU4062" t="e">
        <f t="shared" ca="1" si="386"/>
        <v>#NAME?</v>
      </c>
    </row>
    <row r="4063" spans="1:47" x14ac:dyDescent="0.15">
      <c r="A4063" s="21" t="s">
        <v>5342</v>
      </c>
      <c r="B4063" s="22" t="s">
        <v>4</v>
      </c>
      <c r="C4063" s="42">
        <v>2002</v>
      </c>
      <c r="D4063" s="22" t="s">
        <v>5343</v>
      </c>
      <c r="E4063" s="22"/>
      <c r="F4063" s="23">
        <v>9.6999999999999993</v>
      </c>
      <c r="G4063" s="23">
        <v>9.6999999999999993</v>
      </c>
      <c r="H4063" s="24">
        <f t="shared" si="381"/>
        <v>0</v>
      </c>
      <c r="I4063" s="153">
        <v>0</v>
      </c>
      <c r="J4063" s="24">
        <f t="shared" si="382"/>
        <v>0</v>
      </c>
      <c r="K4063" s="25">
        <f t="shared" si="383"/>
        <v>0</v>
      </c>
      <c r="L4063">
        <v>0</v>
      </c>
      <c r="M4063">
        <v>66519040</v>
      </c>
      <c r="N4063">
        <v>42145140</v>
      </c>
      <c r="O4063" s="52">
        <v>0</v>
      </c>
      <c r="P4063" s="52">
        <v>0</v>
      </c>
      <c r="Q4063" s="52">
        <v>0</v>
      </c>
      <c r="R4063" s="52">
        <v>0</v>
      </c>
      <c r="S4063" s="52">
        <v>0</v>
      </c>
      <c r="T4063" s="52">
        <v>0</v>
      </c>
      <c r="U4063" s="52">
        <v>0</v>
      </c>
      <c r="V4063" s="52">
        <v>0</v>
      </c>
      <c r="W4063" s="52">
        <v>0</v>
      </c>
      <c r="X4063" s="52">
        <v>0</v>
      </c>
      <c r="Y4063" s="52">
        <v>0</v>
      </c>
      <c r="Z4063" s="52">
        <v>0</v>
      </c>
      <c r="AA4063" s="25">
        <v>0</v>
      </c>
      <c r="AB4063" s="25">
        <v>0</v>
      </c>
      <c r="AC4063" s="25">
        <v>0</v>
      </c>
      <c r="AD4063" s="25">
        <v>0</v>
      </c>
      <c r="AE4063" s="25">
        <v>0</v>
      </c>
      <c r="AF4063" s="25">
        <v>0</v>
      </c>
      <c r="AG4063" s="25">
        <v>0</v>
      </c>
      <c r="AH4063" s="25">
        <v>0</v>
      </c>
      <c r="AI4063" s="25">
        <v>0</v>
      </c>
      <c r="AJ4063" s="25">
        <v>0</v>
      </c>
      <c r="AK4063" s="25">
        <v>0</v>
      </c>
      <c r="AL4063" s="25">
        <v>0</v>
      </c>
      <c r="AM4063" s="95">
        <v>0</v>
      </c>
      <c r="AN4063" s="95" t="e">
        <f ca="1">IF(MengeInEEGSummieren(M4063),AM4063,0)</f>
        <v>#NAME?</v>
      </c>
      <c r="AO4063" s="95">
        <f t="shared" si="384"/>
        <v>0</v>
      </c>
      <c r="AP4063" s="95">
        <f t="shared" si="385"/>
        <v>0</v>
      </c>
      <c r="AS4063">
        <v>0</v>
      </c>
      <c r="AT4063">
        <v>0</v>
      </c>
      <c r="AU4063" t="e">
        <f t="shared" ca="1" si="386"/>
        <v>#NAME?</v>
      </c>
    </row>
    <row r="4064" spans="1:47" x14ac:dyDescent="0.15">
      <c r="A4064" s="21" t="s">
        <v>5344</v>
      </c>
      <c r="B4064" s="22" t="s">
        <v>4</v>
      </c>
      <c r="C4064" s="42">
        <v>2002</v>
      </c>
      <c r="D4064" s="22" t="s">
        <v>5345</v>
      </c>
      <c r="E4064" s="22"/>
      <c r="F4064" s="23">
        <v>6.8</v>
      </c>
      <c r="G4064" s="23">
        <v>6.8</v>
      </c>
      <c r="H4064" s="24">
        <f t="shared" si="381"/>
        <v>0</v>
      </c>
      <c r="I4064" s="153">
        <v>0</v>
      </c>
      <c r="J4064" s="24">
        <f t="shared" si="382"/>
        <v>0</v>
      </c>
      <c r="K4064" s="25">
        <f t="shared" si="383"/>
        <v>0</v>
      </c>
      <c r="L4064">
        <v>0</v>
      </c>
      <c r="M4064">
        <v>66519040</v>
      </c>
      <c r="N4064">
        <v>42145140</v>
      </c>
      <c r="O4064" s="52">
        <v>0</v>
      </c>
      <c r="P4064" s="52">
        <v>0</v>
      </c>
      <c r="Q4064" s="52">
        <v>0</v>
      </c>
      <c r="R4064" s="52">
        <v>0</v>
      </c>
      <c r="S4064" s="52">
        <v>0</v>
      </c>
      <c r="T4064" s="52">
        <v>0</v>
      </c>
      <c r="U4064" s="52">
        <v>0</v>
      </c>
      <c r="V4064" s="52">
        <v>0</v>
      </c>
      <c r="W4064" s="52">
        <v>0</v>
      </c>
      <c r="X4064" s="52">
        <v>0</v>
      </c>
      <c r="Y4064" s="52">
        <v>0</v>
      </c>
      <c r="Z4064" s="52">
        <v>0</v>
      </c>
      <c r="AA4064" s="25">
        <v>0</v>
      </c>
      <c r="AB4064" s="25">
        <v>0</v>
      </c>
      <c r="AC4064" s="25">
        <v>0</v>
      </c>
      <c r="AD4064" s="25">
        <v>0</v>
      </c>
      <c r="AE4064" s="25">
        <v>0</v>
      </c>
      <c r="AF4064" s="25">
        <v>0</v>
      </c>
      <c r="AG4064" s="25">
        <v>0</v>
      </c>
      <c r="AH4064" s="25">
        <v>0</v>
      </c>
      <c r="AI4064" s="25">
        <v>0</v>
      </c>
      <c r="AJ4064" s="25">
        <v>0</v>
      </c>
      <c r="AK4064" s="25">
        <v>0</v>
      </c>
      <c r="AL4064" s="25">
        <v>0</v>
      </c>
      <c r="AM4064" s="95">
        <v>0</v>
      </c>
      <c r="AN4064" s="95" t="e">
        <f ca="1">IF(MengeInEEGSummieren(M4064),AM4064,0)</f>
        <v>#NAME?</v>
      </c>
      <c r="AO4064" s="95">
        <f t="shared" si="384"/>
        <v>0</v>
      </c>
      <c r="AP4064" s="95">
        <f t="shared" si="385"/>
        <v>0</v>
      </c>
      <c r="AS4064">
        <v>0</v>
      </c>
      <c r="AT4064">
        <v>0</v>
      </c>
      <c r="AU4064" t="e">
        <f t="shared" ca="1" si="386"/>
        <v>#NAME?</v>
      </c>
    </row>
    <row r="4065" spans="1:47" x14ac:dyDescent="0.15">
      <c r="A4065" s="307"/>
      <c r="B4065" s="308"/>
      <c r="C4065" s="309"/>
      <c r="D4065" s="308"/>
      <c r="E4065" s="308"/>
      <c r="F4065" s="310"/>
      <c r="G4065" s="310"/>
      <c r="H4065" s="311"/>
      <c r="I4065" s="312"/>
      <c r="J4065" s="311"/>
      <c r="K4065" s="313"/>
      <c r="L4065" s="66"/>
      <c r="M4065" s="66"/>
      <c r="N4065" s="66"/>
      <c r="O4065" s="314"/>
      <c r="P4065" s="314"/>
      <c r="Q4065" s="314"/>
      <c r="R4065" s="314"/>
      <c r="S4065" s="314"/>
      <c r="T4065" s="314"/>
      <c r="U4065" s="314"/>
      <c r="V4065" s="314"/>
      <c r="W4065" s="314"/>
      <c r="X4065" s="314"/>
      <c r="Y4065" s="314"/>
      <c r="Z4065" s="314"/>
      <c r="AA4065" s="315"/>
      <c r="AB4065" s="315"/>
      <c r="AC4065" s="315"/>
      <c r="AD4065" s="315"/>
      <c r="AE4065" s="315"/>
      <c r="AF4065" s="315"/>
      <c r="AG4065" s="315"/>
      <c r="AH4065" s="315"/>
      <c r="AI4065" s="315"/>
      <c r="AJ4065" s="315"/>
      <c r="AK4065" s="315"/>
      <c r="AL4065" s="315"/>
      <c r="AM4065" s="95">
        <v>0</v>
      </c>
      <c r="AN4065" s="95" t="e">
        <f ca="1">IF(MengeInEEGSummieren(M4065),AM4065,0)</f>
        <v>#NAME?</v>
      </c>
      <c r="AO4065" s="95">
        <f t="shared" si="384"/>
        <v>0</v>
      </c>
      <c r="AP4065" s="95">
        <f t="shared" si="385"/>
        <v>0</v>
      </c>
      <c r="AS4065">
        <v>0</v>
      </c>
      <c r="AT4065">
        <v>0</v>
      </c>
      <c r="AU4065" t="e">
        <f t="shared" ca="1" si="386"/>
        <v>#NAME?</v>
      </c>
    </row>
    <row r="4066" spans="1:47" x14ac:dyDescent="0.15">
      <c r="A4066" s="21" t="s">
        <v>5346</v>
      </c>
      <c r="B4066" s="22" t="s">
        <v>4</v>
      </c>
      <c r="C4066" s="42">
        <v>2003</v>
      </c>
      <c r="D4066" s="22" t="s">
        <v>5337</v>
      </c>
      <c r="E4066" s="22"/>
      <c r="F4066" s="23">
        <v>8.9</v>
      </c>
      <c r="G4066" s="23">
        <v>8.9</v>
      </c>
      <c r="H4066" s="24">
        <f t="shared" si="381"/>
        <v>0</v>
      </c>
      <c r="I4066" s="153">
        <v>0</v>
      </c>
      <c r="J4066" s="24">
        <f t="shared" si="382"/>
        <v>0</v>
      </c>
      <c r="K4066" s="25">
        <f t="shared" si="383"/>
        <v>0</v>
      </c>
      <c r="L4066">
        <v>0</v>
      </c>
      <c r="M4066">
        <v>66519040</v>
      </c>
      <c r="N4066">
        <v>42145140</v>
      </c>
      <c r="O4066" s="52">
        <v>0</v>
      </c>
      <c r="P4066" s="52">
        <v>0</v>
      </c>
      <c r="Q4066" s="52">
        <v>0</v>
      </c>
      <c r="R4066" s="52">
        <v>0</v>
      </c>
      <c r="S4066" s="52">
        <v>0</v>
      </c>
      <c r="T4066" s="52">
        <v>0</v>
      </c>
      <c r="U4066" s="52">
        <v>0</v>
      </c>
      <c r="V4066" s="52">
        <v>0</v>
      </c>
      <c r="W4066" s="52">
        <v>0</v>
      </c>
      <c r="X4066" s="52">
        <v>0</v>
      </c>
      <c r="Y4066" s="52">
        <v>0</v>
      </c>
      <c r="Z4066" s="52">
        <v>0</v>
      </c>
      <c r="AA4066" s="25">
        <v>0</v>
      </c>
      <c r="AB4066" s="25">
        <v>0</v>
      </c>
      <c r="AC4066" s="25">
        <v>0</v>
      </c>
      <c r="AD4066" s="25">
        <v>0</v>
      </c>
      <c r="AE4066" s="25">
        <v>0</v>
      </c>
      <c r="AF4066" s="25">
        <v>0</v>
      </c>
      <c r="AG4066" s="25">
        <v>0</v>
      </c>
      <c r="AH4066" s="25">
        <v>0</v>
      </c>
      <c r="AI4066" s="25">
        <v>0</v>
      </c>
      <c r="AJ4066" s="25">
        <v>0</v>
      </c>
      <c r="AK4066" s="25">
        <v>0</v>
      </c>
      <c r="AL4066" s="25">
        <v>0</v>
      </c>
      <c r="AM4066" s="95">
        <v>0</v>
      </c>
      <c r="AN4066" s="95" t="e">
        <f ca="1">IF(MengeInEEGSummieren(M4066),AM4066,0)</f>
        <v>#NAME?</v>
      </c>
      <c r="AO4066" s="95">
        <f t="shared" si="384"/>
        <v>0</v>
      </c>
      <c r="AP4066" s="95">
        <f t="shared" si="385"/>
        <v>0</v>
      </c>
      <c r="AS4066">
        <v>0</v>
      </c>
      <c r="AT4066">
        <v>0</v>
      </c>
      <c r="AU4066" t="e">
        <f t="shared" ca="1" si="386"/>
        <v>#NAME?</v>
      </c>
    </row>
    <row r="4067" spans="1:47" x14ac:dyDescent="0.15">
      <c r="A4067" s="21" t="s">
        <v>5347</v>
      </c>
      <c r="B4067" s="22" t="s">
        <v>4</v>
      </c>
      <c r="C4067" s="42">
        <v>2003</v>
      </c>
      <c r="D4067" s="22" t="s">
        <v>5339</v>
      </c>
      <c r="E4067" s="22"/>
      <c r="F4067" s="23">
        <v>6</v>
      </c>
      <c r="G4067" s="23">
        <v>6</v>
      </c>
      <c r="H4067" s="24">
        <f t="shared" si="381"/>
        <v>0</v>
      </c>
      <c r="I4067" s="153">
        <v>0</v>
      </c>
      <c r="J4067" s="24">
        <f t="shared" si="382"/>
        <v>0</v>
      </c>
      <c r="K4067" s="25">
        <f t="shared" si="383"/>
        <v>0</v>
      </c>
      <c r="L4067">
        <v>0</v>
      </c>
      <c r="M4067">
        <v>66519040</v>
      </c>
      <c r="N4067">
        <v>42145140</v>
      </c>
      <c r="O4067" s="52">
        <v>0</v>
      </c>
      <c r="P4067" s="52">
        <v>0</v>
      </c>
      <c r="Q4067" s="52">
        <v>0</v>
      </c>
      <c r="R4067" s="52">
        <v>0</v>
      </c>
      <c r="S4067" s="52">
        <v>0</v>
      </c>
      <c r="T4067" s="52">
        <v>0</v>
      </c>
      <c r="U4067" s="52">
        <v>0</v>
      </c>
      <c r="V4067" s="52">
        <v>0</v>
      </c>
      <c r="W4067" s="52">
        <v>0</v>
      </c>
      <c r="X4067" s="52">
        <v>0</v>
      </c>
      <c r="Y4067" s="52">
        <v>0</v>
      </c>
      <c r="Z4067" s="52">
        <v>0</v>
      </c>
      <c r="AA4067" s="25">
        <v>0</v>
      </c>
      <c r="AB4067" s="25">
        <v>0</v>
      </c>
      <c r="AC4067" s="25">
        <v>0</v>
      </c>
      <c r="AD4067" s="25">
        <v>0</v>
      </c>
      <c r="AE4067" s="25">
        <v>0</v>
      </c>
      <c r="AF4067" s="25">
        <v>0</v>
      </c>
      <c r="AG4067" s="25">
        <v>0</v>
      </c>
      <c r="AH4067" s="25">
        <v>0</v>
      </c>
      <c r="AI4067" s="25">
        <v>0</v>
      </c>
      <c r="AJ4067" s="25">
        <v>0</v>
      </c>
      <c r="AK4067" s="25">
        <v>0</v>
      </c>
      <c r="AL4067" s="25">
        <v>0</v>
      </c>
      <c r="AM4067" s="95">
        <v>0</v>
      </c>
      <c r="AN4067" s="95" t="e">
        <f ca="1">IF(MengeInEEGSummieren(M4067),AM4067,0)</f>
        <v>#NAME?</v>
      </c>
      <c r="AO4067" s="95">
        <f t="shared" si="384"/>
        <v>0</v>
      </c>
      <c r="AP4067" s="95">
        <f t="shared" si="385"/>
        <v>0</v>
      </c>
      <c r="AS4067">
        <v>0</v>
      </c>
      <c r="AT4067">
        <v>0</v>
      </c>
      <c r="AU4067" t="e">
        <f t="shared" ca="1" si="386"/>
        <v>#NAME?</v>
      </c>
    </row>
    <row r="4068" spans="1:47" x14ac:dyDescent="0.15">
      <c r="A4068" s="21" t="s">
        <v>5348</v>
      </c>
      <c r="B4068" s="22" t="s">
        <v>4</v>
      </c>
      <c r="C4068" s="42">
        <v>2003</v>
      </c>
      <c r="D4068" s="22" t="s">
        <v>5343</v>
      </c>
      <c r="E4068" s="22"/>
      <c r="F4068" s="23">
        <v>9.6</v>
      </c>
      <c r="G4068" s="23">
        <v>9.6</v>
      </c>
      <c r="H4068" s="24">
        <f t="shared" si="381"/>
        <v>0</v>
      </c>
      <c r="I4068" s="153">
        <v>0</v>
      </c>
      <c r="J4068" s="24">
        <f t="shared" si="382"/>
        <v>0</v>
      </c>
      <c r="K4068" s="25">
        <f t="shared" si="383"/>
        <v>0</v>
      </c>
      <c r="L4068">
        <v>0</v>
      </c>
      <c r="M4068">
        <v>66519040</v>
      </c>
      <c r="N4068">
        <v>42145140</v>
      </c>
      <c r="O4068" s="52">
        <v>0</v>
      </c>
      <c r="P4068" s="52">
        <v>0</v>
      </c>
      <c r="Q4068" s="52">
        <v>0</v>
      </c>
      <c r="R4068" s="52">
        <v>0</v>
      </c>
      <c r="S4068" s="52">
        <v>0</v>
      </c>
      <c r="T4068" s="52">
        <v>0</v>
      </c>
      <c r="U4068" s="52">
        <v>0</v>
      </c>
      <c r="V4068" s="52">
        <v>0</v>
      </c>
      <c r="W4068" s="52">
        <v>0</v>
      </c>
      <c r="X4068" s="52">
        <v>0</v>
      </c>
      <c r="Y4068" s="52">
        <v>0</v>
      </c>
      <c r="Z4068" s="52">
        <v>0</v>
      </c>
      <c r="AA4068" s="25">
        <v>0</v>
      </c>
      <c r="AB4068" s="25">
        <v>0</v>
      </c>
      <c r="AC4068" s="25">
        <v>0</v>
      </c>
      <c r="AD4068" s="25">
        <v>0</v>
      </c>
      <c r="AE4068" s="25">
        <v>0</v>
      </c>
      <c r="AF4068" s="25">
        <v>0</v>
      </c>
      <c r="AG4068" s="25">
        <v>0</v>
      </c>
      <c r="AH4068" s="25">
        <v>0</v>
      </c>
      <c r="AI4068" s="25">
        <v>0</v>
      </c>
      <c r="AJ4068" s="25">
        <v>0</v>
      </c>
      <c r="AK4068" s="25">
        <v>0</v>
      </c>
      <c r="AL4068" s="25">
        <v>0</v>
      </c>
      <c r="AM4068" s="95">
        <v>0</v>
      </c>
      <c r="AN4068" s="95" t="e">
        <f ca="1">IF(MengeInEEGSummieren(M4068),AM4068,0)</f>
        <v>#NAME?</v>
      </c>
      <c r="AO4068" s="95">
        <f t="shared" si="384"/>
        <v>0</v>
      </c>
      <c r="AP4068" s="95">
        <f t="shared" si="385"/>
        <v>0</v>
      </c>
      <c r="AS4068">
        <v>0</v>
      </c>
      <c r="AT4068">
        <v>0</v>
      </c>
      <c r="AU4068" t="e">
        <f t="shared" ca="1" si="386"/>
        <v>#NAME?</v>
      </c>
    </row>
    <row r="4069" spans="1:47" x14ac:dyDescent="0.15">
      <c r="A4069" s="21" t="s">
        <v>5349</v>
      </c>
      <c r="B4069" s="22" t="s">
        <v>4</v>
      </c>
      <c r="C4069" s="42">
        <v>2003</v>
      </c>
      <c r="D4069" s="22" t="s">
        <v>5345</v>
      </c>
      <c r="E4069" s="22"/>
      <c r="F4069" s="23">
        <v>6.7</v>
      </c>
      <c r="G4069" s="23">
        <v>6.7</v>
      </c>
      <c r="H4069" s="24">
        <f t="shared" si="381"/>
        <v>0</v>
      </c>
      <c r="I4069" s="153">
        <v>0</v>
      </c>
      <c r="J4069" s="24">
        <f t="shared" si="382"/>
        <v>0</v>
      </c>
      <c r="K4069" s="25">
        <f t="shared" si="383"/>
        <v>0</v>
      </c>
      <c r="L4069">
        <v>0</v>
      </c>
      <c r="M4069">
        <v>66519040</v>
      </c>
      <c r="N4069">
        <v>42145140</v>
      </c>
      <c r="O4069" s="52">
        <v>0</v>
      </c>
      <c r="P4069" s="52">
        <v>0</v>
      </c>
      <c r="Q4069" s="52">
        <v>0</v>
      </c>
      <c r="R4069" s="52">
        <v>0</v>
      </c>
      <c r="S4069" s="52">
        <v>0</v>
      </c>
      <c r="T4069" s="52">
        <v>0</v>
      </c>
      <c r="U4069" s="52">
        <v>0</v>
      </c>
      <c r="V4069" s="52">
        <v>0</v>
      </c>
      <c r="W4069" s="52">
        <v>0</v>
      </c>
      <c r="X4069" s="52">
        <v>0</v>
      </c>
      <c r="Y4069" s="52">
        <v>0</v>
      </c>
      <c r="Z4069" s="52">
        <v>0</v>
      </c>
      <c r="AA4069" s="25">
        <v>0</v>
      </c>
      <c r="AB4069" s="25">
        <v>0</v>
      </c>
      <c r="AC4069" s="25">
        <v>0</v>
      </c>
      <c r="AD4069" s="25">
        <v>0</v>
      </c>
      <c r="AE4069" s="25">
        <v>0</v>
      </c>
      <c r="AF4069" s="25">
        <v>0</v>
      </c>
      <c r="AG4069" s="25">
        <v>0</v>
      </c>
      <c r="AH4069" s="25">
        <v>0</v>
      </c>
      <c r="AI4069" s="25">
        <v>0</v>
      </c>
      <c r="AJ4069" s="25">
        <v>0</v>
      </c>
      <c r="AK4069" s="25">
        <v>0</v>
      </c>
      <c r="AL4069" s="25">
        <v>0</v>
      </c>
      <c r="AM4069" s="95">
        <v>0</v>
      </c>
      <c r="AN4069" s="95" t="e">
        <f ca="1">IF(MengeInEEGSummieren(M4069),AM4069,0)</f>
        <v>#NAME?</v>
      </c>
      <c r="AO4069" s="95">
        <f t="shared" si="384"/>
        <v>0</v>
      </c>
      <c r="AP4069" s="95">
        <f t="shared" si="385"/>
        <v>0</v>
      </c>
      <c r="AS4069">
        <v>0</v>
      </c>
      <c r="AT4069">
        <v>0</v>
      </c>
      <c r="AU4069" t="e">
        <f t="shared" ca="1" si="386"/>
        <v>#NAME?</v>
      </c>
    </row>
    <row r="4070" spans="1:47" x14ac:dyDescent="0.15">
      <c r="A4070" s="307"/>
      <c r="B4070" s="308"/>
      <c r="C4070" s="309"/>
      <c r="D4070" s="308"/>
      <c r="E4070" s="308"/>
      <c r="F4070" s="310"/>
      <c r="G4070" s="310"/>
      <c r="H4070" s="311"/>
      <c r="I4070" s="312"/>
      <c r="J4070" s="311"/>
      <c r="K4070" s="313"/>
      <c r="L4070" s="66"/>
      <c r="M4070" s="66"/>
      <c r="N4070" s="66"/>
      <c r="O4070" s="314"/>
      <c r="P4070" s="314"/>
      <c r="Q4070" s="314"/>
      <c r="R4070" s="314"/>
      <c r="S4070" s="314"/>
      <c r="T4070" s="314"/>
      <c r="U4070" s="314"/>
      <c r="V4070" s="314"/>
      <c r="W4070" s="314"/>
      <c r="X4070" s="314"/>
      <c r="Y4070" s="314"/>
      <c r="Z4070" s="314"/>
      <c r="AA4070" s="315"/>
      <c r="AB4070" s="315"/>
      <c r="AC4070" s="315"/>
      <c r="AD4070" s="315"/>
      <c r="AE4070" s="315"/>
      <c r="AF4070" s="315"/>
      <c r="AG4070" s="315"/>
      <c r="AH4070" s="315"/>
      <c r="AI4070" s="315"/>
      <c r="AJ4070" s="315"/>
      <c r="AK4070" s="315"/>
      <c r="AL4070" s="315"/>
      <c r="AM4070" s="95">
        <v>0</v>
      </c>
      <c r="AN4070" s="95" t="e">
        <f ca="1">IF(MengeInEEGSummieren(M4070),AM4070,0)</f>
        <v>#NAME?</v>
      </c>
      <c r="AO4070" s="95">
        <f t="shared" si="384"/>
        <v>0</v>
      </c>
      <c r="AP4070" s="95">
        <f t="shared" si="385"/>
        <v>0</v>
      </c>
      <c r="AS4070">
        <v>0</v>
      </c>
      <c r="AT4070">
        <v>0</v>
      </c>
      <c r="AU4070" t="e">
        <f t="shared" ca="1" si="386"/>
        <v>#NAME?</v>
      </c>
    </row>
    <row r="4071" spans="1:47" x14ac:dyDescent="0.15">
      <c r="A4071" s="21" t="s">
        <v>5350</v>
      </c>
      <c r="B4071" s="22" t="s">
        <v>4</v>
      </c>
      <c r="C4071" s="42">
        <v>2004</v>
      </c>
      <c r="D4071" s="22" t="s">
        <v>5337</v>
      </c>
      <c r="E4071" s="22"/>
      <c r="F4071" s="23">
        <v>8.8000000000000007</v>
      </c>
      <c r="G4071" s="23">
        <v>8.8000000000000007</v>
      </c>
      <c r="H4071" s="24">
        <f t="shared" si="381"/>
        <v>0</v>
      </c>
      <c r="I4071" s="153">
        <v>0</v>
      </c>
      <c r="J4071" s="24">
        <f t="shared" si="382"/>
        <v>0</v>
      </c>
      <c r="K4071" s="25">
        <f t="shared" si="383"/>
        <v>0</v>
      </c>
      <c r="L4071">
        <v>0</v>
      </c>
      <c r="M4071">
        <v>66519040</v>
      </c>
      <c r="N4071">
        <v>42145140</v>
      </c>
      <c r="O4071" s="52">
        <v>0</v>
      </c>
      <c r="P4071" s="52">
        <v>0</v>
      </c>
      <c r="Q4071" s="52">
        <v>0</v>
      </c>
      <c r="R4071" s="52">
        <v>0</v>
      </c>
      <c r="S4071" s="52">
        <v>0</v>
      </c>
      <c r="T4071" s="52">
        <v>0</v>
      </c>
      <c r="U4071" s="52">
        <v>0</v>
      </c>
      <c r="V4071" s="52">
        <v>0</v>
      </c>
      <c r="W4071" s="52">
        <v>0</v>
      </c>
      <c r="X4071" s="52">
        <v>0</v>
      </c>
      <c r="Y4071" s="52">
        <v>0</v>
      </c>
      <c r="Z4071" s="52">
        <v>0</v>
      </c>
      <c r="AA4071" s="25">
        <v>0</v>
      </c>
      <c r="AB4071" s="25">
        <v>0</v>
      </c>
      <c r="AC4071" s="25">
        <v>0</v>
      </c>
      <c r="AD4071" s="25">
        <v>0</v>
      </c>
      <c r="AE4071" s="25">
        <v>0</v>
      </c>
      <c r="AF4071" s="25">
        <v>0</v>
      </c>
      <c r="AG4071" s="25">
        <v>0</v>
      </c>
      <c r="AH4071" s="25">
        <v>0</v>
      </c>
      <c r="AI4071" s="25">
        <v>0</v>
      </c>
      <c r="AJ4071" s="25">
        <v>0</v>
      </c>
      <c r="AK4071" s="25">
        <v>0</v>
      </c>
      <c r="AL4071" s="25">
        <v>0</v>
      </c>
      <c r="AM4071" s="95">
        <v>0</v>
      </c>
      <c r="AN4071" s="95" t="e">
        <f ca="1">IF(MengeInEEGSummieren(M4071),AM4071,0)</f>
        <v>#NAME?</v>
      </c>
      <c r="AO4071" s="95">
        <f t="shared" si="384"/>
        <v>0</v>
      </c>
      <c r="AP4071" s="95">
        <f t="shared" si="385"/>
        <v>0</v>
      </c>
      <c r="AS4071">
        <v>0</v>
      </c>
      <c r="AT4071">
        <v>0</v>
      </c>
      <c r="AU4071" t="e">
        <f t="shared" ca="1" si="386"/>
        <v>#NAME?</v>
      </c>
    </row>
    <row r="4072" spans="1:47" x14ac:dyDescent="0.15">
      <c r="A4072" s="21" t="s">
        <v>5351</v>
      </c>
      <c r="B4072" s="22" t="s">
        <v>4</v>
      </c>
      <c r="C4072" s="42">
        <v>2004</v>
      </c>
      <c r="D4072" s="22" t="s">
        <v>5339</v>
      </c>
      <c r="E4072" s="22"/>
      <c r="F4072" s="23">
        <v>5.9</v>
      </c>
      <c r="G4072" s="23">
        <v>5.9</v>
      </c>
      <c r="H4072" s="24">
        <f t="shared" si="381"/>
        <v>0</v>
      </c>
      <c r="I4072" s="153">
        <v>0</v>
      </c>
      <c r="J4072" s="24">
        <f t="shared" si="382"/>
        <v>0</v>
      </c>
      <c r="K4072" s="25">
        <f t="shared" si="383"/>
        <v>0</v>
      </c>
      <c r="L4072">
        <v>0</v>
      </c>
      <c r="M4072">
        <v>66519040</v>
      </c>
      <c r="N4072">
        <v>42145140</v>
      </c>
      <c r="O4072" s="52">
        <v>0</v>
      </c>
      <c r="P4072" s="52">
        <v>0</v>
      </c>
      <c r="Q4072" s="52">
        <v>0</v>
      </c>
      <c r="R4072" s="52">
        <v>0</v>
      </c>
      <c r="S4072" s="52">
        <v>0</v>
      </c>
      <c r="T4072" s="52">
        <v>0</v>
      </c>
      <c r="U4072" s="52">
        <v>0</v>
      </c>
      <c r="V4072" s="52">
        <v>0</v>
      </c>
      <c r="W4072" s="52">
        <v>0</v>
      </c>
      <c r="X4072" s="52">
        <v>0</v>
      </c>
      <c r="Y4072" s="52">
        <v>0</v>
      </c>
      <c r="Z4072" s="52">
        <v>0</v>
      </c>
      <c r="AA4072" s="25">
        <v>0</v>
      </c>
      <c r="AB4072" s="25">
        <v>0</v>
      </c>
      <c r="AC4072" s="25">
        <v>0</v>
      </c>
      <c r="AD4072" s="25">
        <v>0</v>
      </c>
      <c r="AE4072" s="25">
        <v>0</v>
      </c>
      <c r="AF4072" s="25">
        <v>0</v>
      </c>
      <c r="AG4072" s="25">
        <v>0</v>
      </c>
      <c r="AH4072" s="25">
        <v>0</v>
      </c>
      <c r="AI4072" s="25">
        <v>0</v>
      </c>
      <c r="AJ4072" s="25">
        <v>0</v>
      </c>
      <c r="AK4072" s="25">
        <v>0</v>
      </c>
      <c r="AL4072" s="25">
        <v>0</v>
      </c>
      <c r="AM4072" s="95">
        <v>0</v>
      </c>
      <c r="AN4072" s="95" t="e">
        <f ca="1">IF(MengeInEEGSummieren(M4072),AM4072,0)</f>
        <v>#NAME?</v>
      </c>
      <c r="AO4072" s="95">
        <f t="shared" si="384"/>
        <v>0</v>
      </c>
      <c r="AP4072" s="95">
        <f t="shared" si="385"/>
        <v>0</v>
      </c>
      <c r="AS4072">
        <v>0</v>
      </c>
      <c r="AT4072">
        <v>0</v>
      </c>
      <c r="AU4072" t="e">
        <f t="shared" ca="1" si="386"/>
        <v>#NAME?</v>
      </c>
    </row>
    <row r="4073" spans="1:47" x14ac:dyDescent="0.15">
      <c r="A4073" s="21" t="s">
        <v>5352</v>
      </c>
      <c r="B4073" s="22" t="s">
        <v>4</v>
      </c>
      <c r="C4073" s="42">
        <v>2004</v>
      </c>
      <c r="D4073" s="22" t="s">
        <v>5343</v>
      </c>
      <c r="E4073" s="22"/>
      <c r="F4073" s="23">
        <v>9.5</v>
      </c>
      <c r="G4073" s="23">
        <v>9.5</v>
      </c>
      <c r="H4073" s="24">
        <f t="shared" si="381"/>
        <v>0</v>
      </c>
      <c r="I4073" s="153">
        <v>0</v>
      </c>
      <c r="J4073" s="24">
        <f t="shared" si="382"/>
        <v>0</v>
      </c>
      <c r="K4073" s="25">
        <f t="shared" si="383"/>
        <v>0</v>
      </c>
      <c r="L4073">
        <v>0</v>
      </c>
      <c r="M4073">
        <v>66519040</v>
      </c>
      <c r="N4073">
        <v>42145140</v>
      </c>
      <c r="O4073" s="52">
        <v>0</v>
      </c>
      <c r="P4073" s="52">
        <v>0</v>
      </c>
      <c r="Q4073" s="52">
        <v>0</v>
      </c>
      <c r="R4073" s="52">
        <v>0</v>
      </c>
      <c r="S4073" s="52">
        <v>0</v>
      </c>
      <c r="T4073" s="52">
        <v>0</v>
      </c>
      <c r="U4073" s="52">
        <v>0</v>
      </c>
      <c r="V4073" s="52">
        <v>0</v>
      </c>
      <c r="W4073" s="52">
        <v>0</v>
      </c>
      <c r="X4073" s="52">
        <v>0</v>
      </c>
      <c r="Y4073" s="52">
        <v>0</v>
      </c>
      <c r="Z4073" s="52">
        <v>0</v>
      </c>
      <c r="AA4073" s="25">
        <v>0</v>
      </c>
      <c r="AB4073" s="25">
        <v>0</v>
      </c>
      <c r="AC4073" s="25">
        <v>0</v>
      </c>
      <c r="AD4073" s="25">
        <v>0</v>
      </c>
      <c r="AE4073" s="25">
        <v>0</v>
      </c>
      <c r="AF4073" s="25">
        <v>0</v>
      </c>
      <c r="AG4073" s="25">
        <v>0</v>
      </c>
      <c r="AH4073" s="25">
        <v>0</v>
      </c>
      <c r="AI4073" s="25">
        <v>0</v>
      </c>
      <c r="AJ4073" s="25">
        <v>0</v>
      </c>
      <c r="AK4073" s="25">
        <v>0</v>
      </c>
      <c r="AL4073" s="25">
        <v>0</v>
      </c>
      <c r="AM4073" s="95">
        <v>0</v>
      </c>
      <c r="AN4073" s="95" t="e">
        <f ca="1">IF(MengeInEEGSummieren(M4073),AM4073,0)</f>
        <v>#NAME?</v>
      </c>
      <c r="AO4073" s="95">
        <f t="shared" si="384"/>
        <v>0</v>
      </c>
      <c r="AP4073" s="95">
        <f t="shared" si="385"/>
        <v>0</v>
      </c>
      <c r="AS4073">
        <v>0</v>
      </c>
      <c r="AT4073">
        <v>0</v>
      </c>
      <c r="AU4073" t="e">
        <f t="shared" ca="1" si="386"/>
        <v>#NAME?</v>
      </c>
    </row>
    <row r="4074" spans="1:47" x14ac:dyDescent="0.15">
      <c r="A4074" s="21" t="s">
        <v>5353</v>
      </c>
      <c r="B4074" s="22" t="s">
        <v>4</v>
      </c>
      <c r="C4074" s="42">
        <v>2004</v>
      </c>
      <c r="D4074" s="22" t="s">
        <v>5345</v>
      </c>
      <c r="E4074" s="22"/>
      <c r="F4074" s="23">
        <v>6.6</v>
      </c>
      <c r="G4074" s="23">
        <v>6.6</v>
      </c>
      <c r="H4074" s="24">
        <f t="shared" si="381"/>
        <v>0</v>
      </c>
      <c r="I4074" s="153">
        <v>0</v>
      </c>
      <c r="J4074" s="24">
        <f t="shared" si="382"/>
        <v>0</v>
      </c>
      <c r="K4074" s="25">
        <f t="shared" si="383"/>
        <v>0</v>
      </c>
      <c r="L4074">
        <v>0</v>
      </c>
      <c r="M4074">
        <v>66519040</v>
      </c>
      <c r="N4074">
        <v>42145140</v>
      </c>
      <c r="O4074" s="52">
        <v>0</v>
      </c>
      <c r="P4074" s="52">
        <v>0</v>
      </c>
      <c r="Q4074" s="52">
        <v>0</v>
      </c>
      <c r="R4074" s="52">
        <v>0</v>
      </c>
      <c r="S4074" s="52">
        <v>0</v>
      </c>
      <c r="T4074" s="52">
        <v>0</v>
      </c>
      <c r="U4074" s="52">
        <v>0</v>
      </c>
      <c r="V4074" s="52">
        <v>0</v>
      </c>
      <c r="W4074" s="52">
        <v>0</v>
      </c>
      <c r="X4074" s="52">
        <v>0</v>
      </c>
      <c r="Y4074" s="52">
        <v>0</v>
      </c>
      <c r="Z4074" s="52">
        <v>0</v>
      </c>
      <c r="AA4074" s="25">
        <v>0</v>
      </c>
      <c r="AB4074" s="25">
        <v>0</v>
      </c>
      <c r="AC4074" s="25">
        <v>0</v>
      </c>
      <c r="AD4074" s="25">
        <v>0</v>
      </c>
      <c r="AE4074" s="25">
        <v>0</v>
      </c>
      <c r="AF4074" s="25">
        <v>0</v>
      </c>
      <c r="AG4074" s="25">
        <v>0</v>
      </c>
      <c r="AH4074" s="25">
        <v>0</v>
      </c>
      <c r="AI4074" s="25">
        <v>0</v>
      </c>
      <c r="AJ4074" s="25">
        <v>0</v>
      </c>
      <c r="AK4074" s="25">
        <v>0</v>
      </c>
      <c r="AL4074" s="25">
        <v>0</v>
      </c>
      <c r="AM4074" s="95">
        <v>0</v>
      </c>
      <c r="AN4074" s="95" t="e">
        <f ca="1">IF(MengeInEEGSummieren(M4074),AM4074,0)</f>
        <v>#NAME?</v>
      </c>
      <c r="AO4074" s="95">
        <f t="shared" si="384"/>
        <v>0</v>
      </c>
      <c r="AP4074" s="95">
        <f t="shared" si="385"/>
        <v>0</v>
      </c>
      <c r="AS4074">
        <v>0</v>
      </c>
      <c r="AT4074">
        <v>0</v>
      </c>
      <c r="AU4074" t="e">
        <f t="shared" ca="1" si="386"/>
        <v>#NAME?</v>
      </c>
    </row>
    <row r="4075" spans="1:47" x14ac:dyDescent="0.15">
      <c r="A4075" s="307"/>
      <c r="B4075" s="308"/>
      <c r="C4075" s="309"/>
      <c r="D4075" s="308"/>
      <c r="E4075" s="308"/>
      <c r="F4075" s="310"/>
      <c r="G4075" s="310"/>
      <c r="H4075" s="311"/>
      <c r="I4075" s="312"/>
      <c r="J4075" s="311"/>
      <c r="K4075" s="313"/>
      <c r="L4075" s="66"/>
      <c r="M4075" s="66"/>
      <c r="N4075" s="66"/>
      <c r="O4075" s="314"/>
      <c r="P4075" s="314"/>
      <c r="Q4075" s="314"/>
      <c r="R4075" s="314"/>
      <c r="S4075" s="314"/>
      <c r="T4075" s="314"/>
      <c r="U4075" s="314"/>
      <c r="V4075" s="314"/>
      <c r="W4075" s="314"/>
      <c r="X4075" s="314"/>
      <c r="Y4075" s="314"/>
      <c r="Z4075" s="314"/>
      <c r="AA4075" s="315"/>
      <c r="AB4075" s="315"/>
      <c r="AC4075" s="315"/>
      <c r="AD4075" s="315"/>
      <c r="AE4075" s="315"/>
      <c r="AF4075" s="315"/>
      <c r="AG4075" s="315"/>
      <c r="AH4075" s="315"/>
      <c r="AI4075" s="315"/>
      <c r="AJ4075" s="315"/>
      <c r="AK4075" s="315"/>
      <c r="AL4075" s="315"/>
      <c r="AM4075" s="95">
        <v>0</v>
      </c>
      <c r="AN4075" s="95" t="e">
        <f ca="1">IF(MengeInEEGSummieren(M4075),AM4075,0)</f>
        <v>#NAME?</v>
      </c>
      <c r="AO4075" s="95">
        <f t="shared" si="384"/>
        <v>0</v>
      </c>
      <c r="AP4075" s="95">
        <f t="shared" si="385"/>
        <v>0</v>
      </c>
      <c r="AS4075">
        <v>0</v>
      </c>
      <c r="AT4075">
        <v>0</v>
      </c>
      <c r="AU4075" t="e">
        <f t="shared" ca="1" si="386"/>
        <v>#NAME?</v>
      </c>
    </row>
    <row r="4076" spans="1:47" x14ac:dyDescent="0.15">
      <c r="A4076" s="21" t="s">
        <v>5354</v>
      </c>
      <c r="B4076" s="22" t="s">
        <v>4</v>
      </c>
      <c r="C4076" s="42">
        <v>2004</v>
      </c>
      <c r="D4076" s="22" t="s">
        <v>5355</v>
      </c>
      <c r="E4076" s="22"/>
      <c r="F4076" s="23">
        <v>8.6999999999999993</v>
      </c>
      <c r="G4076" s="23">
        <v>8.6999999999999993</v>
      </c>
      <c r="H4076" s="24">
        <f t="shared" si="381"/>
        <v>0</v>
      </c>
      <c r="I4076" s="153">
        <v>0</v>
      </c>
      <c r="J4076" s="24">
        <f t="shared" si="382"/>
        <v>0</v>
      </c>
      <c r="K4076" s="25">
        <f t="shared" si="383"/>
        <v>0</v>
      </c>
      <c r="L4076">
        <v>0</v>
      </c>
      <c r="M4076">
        <v>66519040</v>
      </c>
      <c r="N4076">
        <v>42145140</v>
      </c>
      <c r="O4076" s="52">
        <v>0</v>
      </c>
      <c r="P4076" s="52">
        <v>0</v>
      </c>
      <c r="Q4076" s="52">
        <v>0</v>
      </c>
      <c r="R4076" s="52">
        <v>0</v>
      </c>
      <c r="S4076" s="52">
        <v>0</v>
      </c>
      <c r="T4076" s="52">
        <v>0</v>
      </c>
      <c r="U4076" s="52">
        <v>0</v>
      </c>
      <c r="V4076" s="52">
        <v>0</v>
      </c>
      <c r="W4076" s="52">
        <v>0</v>
      </c>
      <c r="X4076" s="52">
        <v>0</v>
      </c>
      <c r="Y4076" s="52">
        <v>0</v>
      </c>
      <c r="Z4076" s="52">
        <v>0</v>
      </c>
      <c r="AA4076" s="25">
        <v>0</v>
      </c>
      <c r="AB4076" s="25">
        <v>0</v>
      </c>
      <c r="AC4076" s="25">
        <v>0</v>
      </c>
      <c r="AD4076" s="25">
        <v>0</v>
      </c>
      <c r="AE4076" s="25">
        <v>0</v>
      </c>
      <c r="AF4076" s="25">
        <v>0</v>
      </c>
      <c r="AG4076" s="25">
        <v>0</v>
      </c>
      <c r="AH4076" s="25">
        <v>0</v>
      </c>
      <c r="AI4076" s="25">
        <v>0</v>
      </c>
      <c r="AJ4076" s="25">
        <v>0</v>
      </c>
      <c r="AK4076" s="25">
        <v>0</v>
      </c>
      <c r="AL4076" s="25">
        <v>0</v>
      </c>
      <c r="AM4076" s="95">
        <v>0</v>
      </c>
      <c r="AN4076" s="95" t="e">
        <f ca="1">IF(MengeInEEGSummieren(M4076),AM4076,0)</f>
        <v>#NAME?</v>
      </c>
      <c r="AO4076" s="95">
        <f t="shared" si="384"/>
        <v>0</v>
      </c>
      <c r="AP4076" s="95">
        <f t="shared" si="385"/>
        <v>0</v>
      </c>
      <c r="AS4076">
        <v>0</v>
      </c>
      <c r="AT4076">
        <v>0</v>
      </c>
      <c r="AU4076" t="e">
        <f t="shared" ca="1" si="386"/>
        <v>#NAME?</v>
      </c>
    </row>
    <row r="4077" spans="1:47" x14ac:dyDescent="0.15">
      <c r="A4077" s="21" t="s">
        <v>5356</v>
      </c>
      <c r="B4077" s="22" t="s">
        <v>4</v>
      </c>
      <c r="C4077" s="42">
        <v>2004</v>
      </c>
      <c r="D4077" s="22" t="s">
        <v>5357</v>
      </c>
      <c r="E4077" s="22"/>
      <c r="F4077" s="23">
        <v>5.5</v>
      </c>
      <c r="G4077" s="23">
        <v>5.5</v>
      </c>
      <c r="H4077" s="24">
        <f t="shared" si="381"/>
        <v>0</v>
      </c>
      <c r="I4077" s="153">
        <v>0</v>
      </c>
      <c r="J4077" s="24">
        <f t="shared" si="382"/>
        <v>0</v>
      </c>
      <c r="K4077" s="25">
        <f t="shared" si="383"/>
        <v>0</v>
      </c>
      <c r="L4077">
        <v>0</v>
      </c>
      <c r="M4077">
        <v>66519040</v>
      </c>
      <c r="N4077">
        <v>42145140</v>
      </c>
      <c r="O4077" s="52">
        <v>0</v>
      </c>
      <c r="P4077" s="52">
        <v>0</v>
      </c>
      <c r="Q4077" s="52">
        <v>0</v>
      </c>
      <c r="R4077" s="52">
        <v>0</v>
      </c>
      <c r="S4077" s="52">
        <v>0</v>
      </c>
      <c r="T4077" s="52">
        <v>0</v>
      </c>
      <c r="U4077" s="52">
        <v>0</v>
      </c>
      <c r="V4077" s="52">
        <v>0</v>
      </c>
      <c r="W4077" s="52">
        <v>0</v>
      </c>
      <c r="X4077" s="52">
        <v>0</v>
      </c>
      <c r="Y4077" s="52">
        <v>0</v>
      </c>
      <c r="Z4077" s="52">
        <v>0</v>
      </c>
      <c r="AA4077" s="25">
        <v>0</v>
      </c>
      <c r="AB4077" s="25">
        <v>0</v>
      </c>
      <c r="AC4077" s="25">
        <v>0</v>
      </c>
      <c r="AD4077" s="25">
        <v>0</v>
      </c>
      <c r="AE4077" s="25">
        <v>0</v>
      </c>
      <c r="AF4077" s="25">
        <v>0</v>
      </c>
      <c r="AG4077" s="25">
        <v>0</v>
      </c>
      <c r="AH4077" s="25">
        <v>0</v>
      </c>
      <c r="AI4077" s="25">
        <v>0</v>
      </c>
      <c r="AJ4077" s="25">
        <v>0</v>
      </c>
      <c r="AK4077" s="25">
        <v>0</v>
      </c>
      <c r="AL4077" s="25">
        <v>0</v>
      </c>
      <c r="AM4077" s="95">
        <v>0</v>
      </c>
      <c r="AN4077" s="95" t="e">
        <f ca="1">IF(MengeInEEGSummieren(M4077),AM4077,0)</f>
        <v>#NAME?</v>
      </c>
      <c r="AO4077" s="95">
        <f t="shared" si="384"/>
        <v>0</v>
      </c>
      <c r="AP4077" s="95">
        <f t="shared" si="385"/>
        <v>0</v>
      </c>
      <c r="AS4077">
        <v>0</v>
      </c>
      <c r="AT4077">
        <v>0</v>
      </c>
      <c r="AU4077" t="e">
        <f t="shared" ca="1" si="386"/>
        <v>#NAME?</v>
      </c>
    </row>
    <row r="4078" spans="1:47" x14ac:dyDescent="0.15">
      <c r="A4078" s="21" t="s">
        <v>5358</v>
      </c>
      <c r="B4078" s="22" t="s">
        <v>4</v>
      </c>
      <c r="C4078" s="42">
        <v>2004</v>
      </c>
      <c r="D4078" s="22" t="s">
        <v>5343</v>
      </c>
      <c r="E4078" s="22"/>
      <c r="F4078" s="23">
        <v>9.4</v>
      </c>
      <c r="G4078" s="23">
        <v>9.4</v>
      </c>
      <c r="H4078" s="24">
        <f t="shared" si="381"/>
        <v>0</v>
      </c>
      <c r="I4078" s="153">
        <v>0</v>
      </c>
      <c r="J4078" s="24">
        <f t="shared" si="382"/>
        <v>0</v>
      </c>
      <c r="K4078" s="25">
        <f t="shared" si="383"/>
        <v>0</v>
      </c>
      <c r="L4078">
        <v>0</v>
      </c>
      <c r="M4078">
        <v>66519040</v>
      </c>
      <c r="N4078">
        <v>42145140</v>
      </c>
      <c r="O4078" s="52">
        <v>0</v>
      </c>
      <c r="P4078" s="52">
        <v>0</v>
      </c>
      <c r="Q4078" s="52">
        <v>0</v>
      </c>
      <c r="R4078" s="52">
        <v>0</v>
      </c>
      <c r="S4078" s="52">
        <v>0</v>
      </c>
      <c r="T4078" s="52">
        <v>0</v>
      </c>
      <c r="U4078" s="52">
        <v>0</v>
      </c>
      <c r="V4078" s="52">
        <v>0</v>
      </c>
      <c r="W4078" s="52">
        <v>0</v>
      </c>
      <c r="X4078" s="52">
        <v>0</v>
      </c>
      <c r="Y4078" s="52">
        <v>0</v>
      </c>
      <c r="Z4078" s="52">
        <v>0</v>
      </c>
      <c r="AA4078" s="25">
        <v>0</v>
      </c>
      <c r="AB4078" s="25">
        <v>0</v>
      </c>
      <c r="AC4078" s="25">
        <v>0</v>
      </c>
      <c r="AD4078" s="25">
        <v>0</v>
      </c>
      <c r="AE4078" s="25">
        <v>0</v>
      </c>
      <c r="AF4078" s="25">
        <v>0</v>
      </c>
      <c r="AG4078" s="25">
        <v>0</v>
      </c>
      <c r="AH4078" s="25">
        <v>0</v>
      </c>
      <c r="AI4078" s="25">
        <v>0</v>
      </c>
      <c r="AJ4078" s="25">
        <v>0</v>
      </c>
      <c r="AK4078" s="25">
        <v>0</v>
      </c>
      <c r="AL4078" s="25">
        <v>0</v>
      </c>
      <c r="AM4078" s="95">
        <v>0</v>
      </c>
      <c r="AN4078" s="95" t="e">
        <f ca="1">IF(MengeInEEGSummieren(M4078),AM4078,0)</f>
        <v>#NAME?</v>
      </c>
      <c r="AO4078" s="95">
        <f t="shared" si="384"/>
        <v>0</v>
      </c>
      <c r="AP4078" s="95">
        <f t="shared" si="385"/>
        <v>0</v>
      </c>
      <c r="AS4078">
        <v>0</v>
      </c>
      <c r="AT4078">
        <v>0</v>
      </c>
      <c r="AU4078" t="e">
        <f t="shared" ca="1" si="386"/>
        <v>#NAME?</v>
      </c>
    </row>
    <row r="4079" spans="1:47" x14ac:dyDescent="0.15">
      <c r="A4079" s="21" t="s">
        <v>5359</v>
      </c>
      <c r="B4079" s="22" t="s">
        <v>4</v>
      </c>
      <c r="C4079" s="42">
        <v>2004</v>
      </c>
      <c r="D4079" s="22" t="s">
        <v>5345</v>
      </c>
      <c r="E4079" s="22"/>
      <c r="F4079" s="23">
        <v>6.2</v>
      </c>
      <c r="G4079" s="23">
        <v>6.2</v>
      </c>
      <c r="H4079" s="24">
        <f t="shared" si="381"/>
        <v>0</v>
      </c>
      <c r="I4079" s="153">
        <v>0</v>
      </c>
      <c r="J4079" s="24">
        <f t="shared" si="382"/>
        <v>0</v>
      </c>
      <c r="K4079" s="25">
        <f t="shared" si="383"/>
        <v>0</v>
      </c>
      <c r="L4079">
        <v>0</v>
      </c>
      <c r="M4079">
        <v>66519040</v>
      </c>
      <c r="N4079">
        <v>42145140</v>
      </c>
      <c r="O4079" s="52">
        <v>0</v>
      </c>
      <c r="P4079" s="52">
        <v>0</v>
      </c>
      <c r="Q4079" s="52">
        <v>0</v>
      </c>
      <c r="R4079" s="52">
        <v>0</v>
      </c>
      <c r="S4079" s="52">
        <v>0</v>
      </c>
      <c r="T4079" s="52">
        <v>0</v>
      </c>
      <c r="U4079" s="52">
        <v>0</v>
      </c>
      <c r="V4079" s="52">
        <v>0</v>
      </c>
      <c r="W4079" s="52">
        <v>0</v>
      </c>
      <c r="X4079" s="52">
        <v>0</v>
      </c>
      <c r="Y4079" s="52">
        <v>0</v>
      </c>
      <c r="Z4079" s="52">
        <v>0</v>
      </c>
      <c r="AA4079" s="25">
        <v>0</v>
      </c>
      <c r="AB4079" s="25">
        <v>0</v>
      </c>
      <c r="AC4079" s="25">
        <v>0</v>
      </c>
      <c r="AD4079" s="25">
        <v>0</v>
      </c>
      <c r="AE4079" s="25">
        <v>0</v>
      </c>
      <c r="AF4079" s="25">
        <v>0</v>
      </c>
      <c r="AG4079" s="25">
        <v>0</v>
      </c>
      <c r="AH4079" s="25">
        <v>0</v>
      </c>
      <c r="AI4079" s="25">
        <v>0</v>
      </c>
      <c r="AJ4079" s="25">
        <v>0</v>
      </c>
      <c r="AK4079" s="25">
        <v>0</v>
      </c>
      <c r="AL4079" s="25">
        <v>0</v>
      </c>
      <c r="AM4079" s="95">
        <v>0</v>
      </c>
      <c r="AN4079" s="95" t="e">
        <f ca="1">IF(MengeInEEGSummieren(M4079),AM4079,0)</f>
        <v>#NAME?</v>
      </c>
      <c r="AO4079" s="95">
        <f t="shared" si="384"/>
        <v>0</v>
      </c>
      <c r="AP4079" s="95">
        <f t="shared" si="385"/>
        <v>0</v>
      </c>
      <c r="AS4079">
        <v>0</v>
      </c>
      <c r="AT4079">
        <v>0</v>
      </c>
      <c r="AU4079" t="e">
        <f t="shared" ca="1" si="386"/>
        <v>#NAME?</v>
      </c>
    </row>
    <row r="4080" spans="1:47" x14ac:dyDescent="0.15">
      <c r="A4080" s="307"/>
      <c r="B4080" s="308"/>
      <c r="C4080" s="309"/>
      <c r="D4080" s="308"/>
      <c r="E4080" s="308"/>
      <c r="F4080" s="310"/>
      <c r="G4080" s="310"/>
      <c r="H4080" s="311"/>
      <c r="I4080" s="312"/>
      <c r="J4080" s="311"/>
      <c r="K4080" s="313"/>
      <c r="L4080" s="66"/>
      <c r="M4080" s="66"/>
      <c r="N4080" s="66"/>
      <c r="O4080" s="314"/>
      <c r="P4080" s="314"/>
      <c r="Q4080" s="314"/>
      <c r="R4080" s="314"/>
      <c r="S4080" s="314"/>
      <c r="T4080" s="314"/>
      <c r="U4080" s="314"/>
      <c r="V4080" s="314"/>
      <c r="W4080" s="314"/>
      <c r="X4080" s="314"/>
      <c r="Y4080" s="314"/>
      <c r="Z4080" s="314"/>
      <c r="AA4080" s="315"/>
      <c r="AB4080" s="315"/>
      <c r="AC4080" s="315"/>
      <c r="AD4080" s="315"/>
      <c r="AE4080" s="315"/>
      <c r="AF4080" s="315"/>
      <c r="AG4080" s="315"/>
      <c r="AH4080" s="315"/>
      <c r="AI4080" s="315"/>
      <c r="AJ4080" s="315"/>
      <c r="AK4080" s="315"/>
      <c r="AL4080" s="315"/>
      <c r="AM4080" s="95">
        <v>0</v>
      </c>
      <c r="AN4080" s="95" t="e">
        <f ca="1">IF(MengeInEEGSummieren(M4080),AM4080,0)</f>
        <v>#NAME?</v>
      </c>
      <c r="AO4080" s="95">
        <f t="shared" si="384"/>
        <v>0</v>
      </c>
      <c r="AP4080" s="95">
        <f t="shared" si="385"/>
        <v>0</v>
      </c>
      <c r="AS4080">
        <v>0</v>
      </c>
      <c r="AT4080">
        <v>0</v>
      </c>
      <c r="AU4080" t="e">
        <f t="shared" ca="1" si="386"/>
        <v>#NAME?</v>
      </c>
    </row>
    <row r="4081" spans="1:47" x14ac:dyDescent="0.15">
      <c r="A4081" s="21" t="s">
        <v>5360</v>
      </c>
      <c r="B4081" s="22" t="s">
        <v>4</v>
      </c>
      <c r="C4081" s="42">
        <v>2005</v>
      </c>
      <c r="D4081" s="22" t="s">
        <v>5355</v>
      </c>
      <c r="E4081" s="22"/>
      <c r="F4081" s="23">
        <v>8.5299999999999994</v>
      </c>
      <c r="G4081" s="23">
        <v>8.5299999999999994</v>
      </c>
      <c r="H4081" s="24">
        <f t="shared" si="381"/>
        <v>0</v>
      </c>
      <c r="I4081" s="153">
        <v>0</v>
      </c>
      <c r="J4081" s="24">
        <f t="shared" si="382"/>
        <v>0</v>
      </c>
      <c r="K4081" s="25">
        <f t="shared" si="383"/>
        <v>0</v>
      </c>
      <c r="L4081">
        <v>0</v>
      </c>
      <c r="M4081">
        <v>66519040</v>
      </c>
      <c r="N4081">
        <v>42145140</v>
      </c>
      <c r="O4081" s="52">
        <v>0</v>
      </c>
      <c r="P4081" s="52">
        <v>0</v>
      </c>
      <c r="Q4081" s="52">
        <v>0</v>
      </c>
      <c r="R4081" s="52">
        <v>0</v>
      </c>
      <c r="S4081" s="52">
        <v>0</v>
      </c>
      <c r="T4081" s="52">
        <v>0</v>
      </c>
      <c r="U4081" s="52">
        <v>0</v>
      </c>
      <c r="V4081" s="52">
        <v>0</v>
      </c>
      <c r="W4081" s="52">
        <v>0</v>
      </c>
      <c r="X4081" s="52">
        <v>0</v>
      </c>
      <c r="Y4081" s="52">
        <v>0</v>
      </c>
      <c r="Z4081" s="52">
        <v>0</v>
      </c>
      <c r="AA4081" s="25">
        <v>0</v>
      </c>
      <c r="AB4081" s="25">
        <v>0</v>
      </c>
      <c r="AC4081" s="25">
        <v>0</v>
      </c>
      <c r="AD4081" s="25">
        <v>0</v>
      </c>
      <c r="AE4081" s="25">
        <v>0</v>
      </c>
      <c r="AF4081" s="25">
        <v>0</v>
      </c>
      <c r="AG4081" s="25">
        <v>0</v>
      </c>
      <c r="AH4081" s="25">
        <v>0</v>
      </c>
      <c r="AI4081" s="25">
        <v>0</v>
      </c>
      <c r="AJ4081" s="25">
        <v>0</v>
      </c>
      <c r="AK4081" s="25">
        <v>0</v>
      </c>
      <c r="AL4081" s="25">
        <v>0</v>
      </c>
      <c r="AM4081" s="95">
        <v>0</v>
      </c>
      <c r="AN4081" s="95" t="e">
        <f ca="1">IF(MengeInEEGSummieren(M4081),AM4081,0)</f>
        <v>#NAME?</v>
      </c>
      <c r="AO4081" s="95">
        <f t="shared" si="384"/>
        <v>0</v>
      </c>
      <c r="AP4081" s="95">
        <f t="shared" si="385"/>
        <v>0</v>
      </c>
      <c r="AS4081">
        <v>0</v>
      </c>
      <c r="AT4081">
        <v>0</v>
      </c>
      <c r="AU4081" t="e">
        <f t="shared" ca="1" si="386"/>
        <v>#NAME?</v>
      </c>
    </row>
    <row r="4082" spans="1:47" x14ac:dyDescent="0.15">
      <c r="A4082" s="21" t="s">
        <v>5361</v>
      </c>
      <c r="B4082" s="22" t="s">
        <v>4</v>
      </c>
      <c r="C4082" s="42">
        <v>2005</v>
      </c>
      <c r="D4082" s="22" t="s">
        <v>5357</v>
      </c>
      <c r="E4082" s="22"/>
      <c r="F4082" s="23">
        <v>5.39</v>
      </c>
      <c r="G4082" s="23">
        <v>5.39</v>
      </c>
      <c r="H4082" s="24">
        <f t="shared" si="381"/>
        <v>0</v>
      </c>
      <c r="I4082" s="153">
        <v>0</v>
      </c>
      <c r="J4082" s="24">
        <f t="shared" si="382"/>
        <v>0</v>
      </c>
      <c r="K4082" s="25">
        <f t="shared" si="383"/>
        <v>0</v>
      </c>
      <c r="L4082">
        <v>0</v>
      </c>
      <c r="M4082">
        <v>66519040</v>
      </c>
      <c r="N4082">
        <v>42145140</v>
      </c>
      <c r="O4082" s="52">
        <v>0</v>
      </c>
      <c r="P4082" s="52">
        <v>0</v>
      </c>
      <c r="Q4082" s="52">
        <v>0</v>
      </c>
      <c r="R4082" s="52">
        <v>0</v>
      </c>
      <c r="S4082" s="52">
        <v>0</v>
      </c>
      <c r="T4082" s="52">
        <v>0</v>
      </c>
      <c r="U4082" s="52">
        <v>0</v>
      </c>
      <c r="V4082" s="52">
        <v>0</v>
      </c>
      <c r="W4082" s="52">
        <v>0</v>
      </c>
      <c r="X4082" s="52">
        <v>0</v>
      </c>
      <c r="Y4082" s="52">
        <v>0</v>
      </c>
      <c r="Z4082" s="52">
        <v>0</v>
      </c>
      <c r="AA4082" s="25">
        <v>0</v>
      </c>
      <c r="AB4082" s="25">
        <v>0</v>
      </c>
      <c r="AC4082" s="25">
        <v>0</v>
      </c>
      <c r="AD4082" s="25">
        <v>0</v>
      </c>
      <c r="AE4082" s="25">
        <v>0</v>
      </c>
      <c r="AF4082" s="25">
        <v>0</v>
      </c>
      <c r="AG4082" s="25">
        <v>0</v>
      </c>
      <c r="AH4082" s="25">
        <v>0</v>
      </c>
      <c r="AI4082" s="25">
        <v>0</v>
      </c>
      <c r="AJ4082" s="25">
        <v>0</v>
      </c>
      <c r="AK4082" s="25">
        <v>0</v>
      </c>
      <c r="AL4082" s="25">
        <v>0</v>
      </c>
      <c r="AM4082" s="95">
        <v>0</v>
      </c>
      <c r="AN4082" s="95" t="e">
        <f ca="1">IF(MengeInEEGSummieren(M4082),AM4082,0)</f>
        <v>#NAME?</v>
      </c>
      <c r="AO4082" s="95">
        <f t="shared" si="384"/>
        <v>0</v>
      </c>
      <c r="AP4082" s="95">
        <f t="shared" si="385"/>
        <v>0</v>
      </c>
      <c r="AS4082">
        <v>0</v>
      </c>
      <c r="AT4082">
        <v>0</v>
      </c>
      <c r="AU4082" t="e">
        <f t="shared" ca="1" si="386"/>
        <v>#NAME?</v>
      </c>
    </row>
    <row r="4083" spans="1:47" x14ac:dyDescent="0.15">
      <c r="A4083" s="21" t="s">
        <v>5362</v>
      </c>
      <c r="B4083" s="22" t="s">
        <v>4</v>
      </c>
      <c r="C4083" s="42">
        <v>2005</v>
      </c>
      <c r="D4083" s="22" t="s">
        <v>5343</v>
      </c>
      <c r="E4083" s="22"/>
      <c r="F4083" s="23">
        <v>9.23</v>
      </c>
      <c r="G4083" s="23">
        <v>9.23</v>
      </c>
      <c r="H4083" s="24">
        <f t="shared" si="381"/>
        <v>0</v>
      </c>
      <c r="I4083" s="153">
        <v>0</v>
      </c>
      <c r="J4083" s="24">
        <f t="shared" si="382"/>
        <v>0</v>
      </c>
      <c r="K4083" s="25">
        <f t="shared" si="383"/>
        <v>0</v>
      </c>
      <c r="L4083">
        <v>0</v>
      </c>
      <c r="M4083">
        <v>66519040</v>
      </c>
      <c r="N4083">
        <v>42145140</v>
      </c>
      <c r="O4083" s="52">
        <v>0</v>
      </c>
      <c r="P4083" s="52">
        <v>0</v>
      </c>
      <c r="Q4083" s="52">
        <v>0</v>
      </c>
      <c r="R4083" s="52">
        <v>0</v>
      </c>
      <c r="S4083" s="52">
        <v>0</v>
      </c>
      <c r="T4083" s="52">
        <v>0</v>
      </c>
      <c r="U4083" s="52">
        <v>0</v>
      </c>
      <c r="V4083" s="52">
        <v>0</v>
      </c>
      <c r="W4083" s="52">
        <v>0</v>
      </c>
      <c r="X4083" s="52">
        <v>0</v>
      </c>
      <c r="Y4083" s="52">
        <v>0</v>
      </c>
      <c r="Z4083" s="52">
        <v>0</v>
      </c>
      <c r="AA4083" s="25">
        <v>0</v>
      </c>
      <c r="AB4083" s="25">
        <v>0</v>
      </c>
      <c r="AC4083" s="25">
        <v>0</v>
      </c>
      <c r="AD4083" s="25">
        <v>0</v>
      </c>
      <c r="AE4083" s="25">
        <v>0</v>
      </c>
      <c r="AF4083" s="25">
        <v>0</v>
      </c>
      <c r="AG4083" s="25">
        <v>0</v>
      </c>
      <c r="AH4083" s="25">
        <v>0</v>
      </c>
      <c r="AI4083" s="25">
        <v>0</v>
      </c>
      <c r="AJ4083" s="25">
        <v>0</v>
      </c>
      <c r="AK4083" s="25">
        <v>0</v>
      </c>
      <c r="AL4083" s="25">
        <v>0</v>
      </c>
      <c r="AM4083" s="95">
        <v>0</v>
      </c>
      <c r="AN4083" s="95" t="e">
        <f ca="1">IF(MengeInEEGSummieren(M4083),AM4083,0)</f>
        <v>#NAME?</v>
      </c>
      <c r="AO4083" s="95">
        <f t="shared" si="384"/>
        <v>0</v>
      </c>
      <c r="AP4083" s="95">
        <f t="shared" si="385"/>
        <v>0</v>
      </c>
      <c r="AS4083">
        <v>0</v>
      </c>
      <c r="AT4083">
        <v>0</v>
      </c>
      <c r="AU4083" t="e">
        <f t="shared" ca="1" si="386"/>
        <v>#NAME?</v>
      </c>
    </row>
    <row r="4084" spans="1:47" x14ac:dyDescent="0.15">
      <c r="A4084" s="21" t="s">
        <v>5363</v>
      </c>
      <c r="B4084" s="22" t="s">
        <v>4</v>
      </c>
      <c r="C4084" s="42">
        <v>2005</v>
      </c>
      <c r="D4084" s="22" t="s">
        <v>5345</v>
      </c>
      <c r="E4084" s="22"/>
      <c r="F4084" s="23">
        <v>6.09</v>
      </c>
      <c r="G4084" s="23">
        <v>6.09</v>
      </c>
      <c r="H4084" s="24">
        <f t="shared" si="381"/>
        <v>0</v>
      </c>
      <c r="I4084" s="153">
        <v>0</v>
      </c>
      <c r="J4084" s="24">
        <f t="shared" si="382"/>
        <v>0</v>
      </c>
      <c r="K4084" s="25">
        <f t="shared" si="383"/>
        <v>0</v>
      </c>
      <c r="L4084">
        <v>0</v>
      </c>
      <c r="M4084">
        <v>66519040</v>
      </c>
      <c r="N4084">
        <v>42145140</v>
      </c>
      <c r="O4084" s="52">
        <v>0</v>
      </c>
      <c r="P4084" s="52">
        <v>0</v>
      </c>
      <c r="Q4084" s="52">
        <v>0</v>
      </c>
      <c r="R4084" s="52">
        <v>0</v>
      </c>
      <c r="S4084" s="52">
        <v>0</v>
      </c>
      <c r="T4084" s="52">
        <v>0</v>
      </c>
      <c r="U4084" s="52">
        <v>0</v>
      </c>
      <c r="V4084" s="52">
        <v>0</v>
      </c>
      <c r="W4084" s="52">
        <v>0</v>
      </c>
      <c r="X4084" s="52">
        <v>0</v>
      </c>
      <c r="Y4084" s="52">
        <v>0</v>
      </c>
      <c r="Z4084" s="52">
        <v>0</v>
      </c>
      <c r="AA4084" s="25">
        <v>0</v>
      </c>
      <c r="AB4084" s="25">
        <v>0</v>
      </c>
      <c r="AC4084" s="25">
        <v>0</v>
      </c>
      <c r="AD4084" s="25">
        <v>0</v>
      </c>
      <c r="AE4084" s="25">
        <v>0</v>
      </c>
      <c r="AF4084" s="25">
        <v>0</v>
      </c>
      <c r="AG4084" s="25">
        <v>0</v>
      </c>
      <c r="AH4084" s="25">
        <v>0</v>
      </c>
      <c r="AI4084" s="25">
        <v>0</v>
      </c>
      <c r="AJ4084" s="25">
        <v>0</v>
      </c>
      <c r="AK4084" s="25">
        <v>0</v>
      </c>
      <c r="AL4084" s="25">
        <v>0</v>
      </c>
      <c r="AM4084" s="95">
        <v>0</v>
      </c>
      <c r="AN4084" s="95" t="e">
        <f ca="1">IF(MengeInEEGSummieren(M4084),AM4084,0)</f>
        <v>#NAME?</v>
      </c>
      <c r="AO4084" s="95">
        <f t="shared" si="384"/>
        <v>0</v>
      </c>
      <c r="AP4084" s="95">
        <f t="shared" si="385"/>
        <v>0</v>
      </c>
      <c r="AS4084">
        <v>0</v>
      </c>
      <c r="AT4084">
        <v>0</v>
      </c>
      <c r="AU4084" t="e">
        <f t="shared" ca="1" si="386"/>
        <v>#NAME?</v>
      </c>
    </row>
    <row r="4085" spans="1:47" x14ac:dyDescent="0.15">
      <c r="A4085" s="307"/>
      <c r="B4085" s="308"/>
      <c r="C4085" s="309"/>
      <c r="D4085" s="308"/>
      <c r="E4085" s="308"/>
      <c r="F4085" s="310"/>
      <c r="G4085" s="310"/>
      <c r="H4085" s="311"/>
      <c r="I4085" s="312"/>
      <c r="J4085" s="311"/>
      <c r="K4085" s="313"/>
      <c r="L4085" s="66"/>
      <c r="M4085" s="66"/>
      <c r="N4085" s="66"/>
      <c r="O4085" s="314"/>
      <c r="P4085" s="314"/>
      <c r="Q4085" s="314"/>
      <c r="R4085" s="314"/>
      <c r="S4085" s="314"/>
      <c r="T4085" s="314"/>
      <c r="U4085" s="314"/>
      <c r="V4085" s="314"/>
      <c r="W4085" s="314"/>
      <c r="X4085" s="314"/>
      <c r="Y4085" s="314"/>
      <c r="Z4085" s="314"/>
      <c r="AA4085" s="315"/>
      <c r="AB4085" s="315"/>
      <c r="AC4085" s="315"/>
      <c r="AD4085" s="315"/>
      <c r="AE4085" s="315"/>
      <c r="AF4085" s="315"/>
      <c r="AG4085" s="315"/>
      <c r="AH4085" s="315"/>
      <c r="AI4085" s="315"/>
      <c r="AJ4085" s="315"/>
      <c r="AK4085" s="315"/>
      <c r="AL4085" s="315"/>
      <c r="AM4085" s="95">
        <v>0</v>
      </c>
      <c r="AN4085" s="95" t="e">
        <f ca="1">IF(MengeInEEGSummieren(M4085),AM4085,0)</f>
        <v>#NAME?</v>
      </c>
      <c r="AO4085" s="95">
        <f t="shared" si="384"/>
        <v>0</v>
      </c>
      <c r="AP4085" s="95">
        <f t="shared" si="385"/>
        <v>0</v>
      </c>
      <c r="AS4085">
        <v>0</v>
      </c>
      <c r="AT4085">
        <v>0</v>
      </c>
      <c r="AU4085" t="e">
        <f t="shared" ca="1" si="386"/>
        <v>#NAME?</v>
      </c>
    </row>
    <row r="4086" spans="1:47" x14ac:dyDescent="0.15">
      <c r="A4086" s="21" t="s">
        <v>5364</v>
      </c>
      <c r="B4086" s="22" t="s">
        <v>4</v>
      </c>
      <c r="C4086" s="42">
        <v>2006</v>
      </c>
      <c r="D4086" s="22" t="s">
        <v>5355</v>
      </c>
      <c r="E4086" s="22"/>
      <c r="F4086" s="23">
        <v>8.36</v>
      </c>
      <c r="G4086" s="23">
        <v>8.36</v>
      </c>
      <c r="H4086" s="24">
        <f t="shared" si="381"/>
        <v>0</v>
      </c>
      <c r="I4086" s="153">
        <v>0</v>
      </c>
      <c r="J4086" s="24">
        <f t="shared" si="382"/>
        <v>0</v>
      </c>
      <c r="K4086" s="25">
        <f t="shared" si="383"/>
        <v>0</v>
      </c>
      <c r="L4086">
        <v>0</v>
      </c>
      <c r="M4086">
        <v>66519040</v>
      </c>
      <c r="N4086">
        <v>42145140</v>
      </c>
      <c r="O4086" s="52">
        <v>0</v>
      </c>
      <c r="P4086" s="52">
        <v>0</v>
      </c>
      <c r="Q4086" s="52">
        <v>0</v>
      </c>
      <c r="R4086" s="52">
        <v>0</v>
      </c>
      <c r="S4086" s="52">
        <v>0</v>
      </c>
      <c r="T4086" s="52">
        <v>0</v>
      </c>
      <c r="U4086" s="52">
        <v>0</v>
      </c>
      <c r="V4086" s="52">
        <v>0</v>
      </c>
      <c r="W4086" s="52">
        <v>0</v>
      </c>
      <c r="X4086" s="52">
        <v>0</v>
      </c>
      <c r="Y4086" s="52">
        <v>0</v>
      </c>
      <c r="Z4086" s="52">
        <v>0</v>
      </c>
      <c r="AA4086" s="25">
        <v>0</v>
      </c>
      <c r="AB4086" s="25">
        <v>0</v>
      </c>
      <c r="AC4086" s="25">
        <v>0</v>
      </c>
      <c r="AD4086" s="25">
        <v>0</v>
      </c>
      <c r="AE4086" s="25">
        <v>0</v>
      </c>
      <c r="AF4086" s="25">
        <v>0</v>
      </c>
      <c r="AG4086" s="25">
        <v>0</v>
      </c>
      <c r="AH4086" s="25">
        <v>0</v>
      </c>
      <c r="AI4086" s="25">
        <v>0</v>
      </c>
      <c r="AJ4086" s="25">
        <v>0</v>
      </c>
      <c r="AK4086" s="25">
        <v>0</v>
      </c>
      <c r="AL4086" s="25">
        <v>0</v>
      </c>
      <c r="AM4086" s="95">
        <v>0</v>
      </c>
      <c r="AN4086" s="95" t="e">
        <f ca="1">IF(MengeInEEGSummieren(M4086),AM4086,0)</f>
        <v>#NAME?</v>
      </c>
      <c r="AO4086" s="95">
        <f t="shared" si="384"/>
        <v>0</v>
      </c>
      <c r="AP4086" s="95">
        <f t="shared" si="385"/>
        <v>0</v>
      </c>
      <c r="AS4086">
        <v>0</v>
      </c>
      <c r="AT4086">
        <v>0</v>
      </c>
      <c r="AU4086" t="e">
        <f t="shared" ca="1" si="386"/>
        <v>#NAME?</v>
      </c>
    </row>
    <row r="4087" spans="1:47" x14ac:dyDescent="0.15">
      <c r="A4087" s="21" t="s">
        <v>5365</v>
      </c>
      <c r="B4087" s="22" t="s">
        <v>4</v>
      </c>
      <c r="C4087" s="42">
        <v>2006</v>
      </c>
      <c r="D4087" s="22" t="s">
        <v>5357</v>
      </c>
      <c r="E4087" s="22"/>
      <c r="F4087" s="23">
        <v>5.28</v>
      </c>
      <c r="G4087" s="23">
        <v>5.28</v>
      </c>
      <c r="H4087" s="24">
        <f t="shared" si="381"/>
        <v>0</v>
      </c>
      <c r="I4087" s="153">
        <v>0</v>
      </c>
      <c r="J4087" s="24">
        <f t="shared" si="382"/>
        <v>0</v>
      </c>
      <c r="K4087" s="25">
        <f t="shared" si="383"/>
        <v>0</v>
      </c>
      <c r="L4087">
        <v>0</v>
      </c>
      <c r="M4087">
        <v>66519040</v>
      </c>
      <c r="N4087">
        <v>42145140</v>
      </c>
      <c r="O4087" s="52">
        <v>0</v>
      </c>
      <c r="P4087" s="52">
        <v>0</v>
      </c>
      <c r="Q4087" s="52">
        <v>0</v>
      </c>
      <c r="R4087" s="52">
        <v>0</v>
      </c>
      <c r="S4087" s="52">
        <v>0</v>
      </c>
      <c r="T4087" s="52">
        <v>0</v>
      </c>
      <c r="U4087" s="52">
        <v>0</v>
      </c>
      <c r="V4087" s="52">
        <v>0</v>
      </c>
      <c r="W4087" s="52">
        <v>0</v>
      </c>
      <c r="X4087" s="52">
        <v>0</v>
      </c>
      <c r="Y4087" s="52">
        <v>0</v>
      </c>
      <c r="Z4087" s="52">
        <v>0</v>
      </c>
      <c r="AA4087" s="25">
        <v>0</v>
      </c>
      <c r="AB4087" s="25">
        <v>0</v>
      </c>
      <c r="AC4087" s="25">
        <v>0</v>
      </c>
      <c r="AD4087" s="25">
        <v>0</v>
      </c>
      <c r="AE4087" s="25">
        <v>0</v>
      </c>
      <c r="AF4087" s="25">
        <v>0</v>
      </c>
      <c r="AG4087" s="25">
        <v>0</v>
      </c>
      <c r="AH4087" s="25">
        <v>0</v>
      </c>
      <c r="AI4087" s="25">
        <v>0</v>
      </c>
      <c r="AJ4087" s="25">
        <v>0</v>
      </c>
      <c r="AK4087" s="25">
        <v>0</v>
      </c>
      <c r="AL4087" s="25">
        <v>0</v>
      </c>
      <c r="AM4087" s="95">
        <v>0</v>
      </c>
      <c r="AN4087" s="95" t="e">
        <f ca="1">IF(MengeInEEGSummieren(M4087),AM4087,0)</f>
        <v>#NAME?</v>
      </c>
      <c r="AO4087" s="95">
        <f t="shared" si="384"/>
        <v>0</v>
      </c>
      <c r="AP4087" s="95">
        <f t="shared" si="385"/>
        <v>0</v>
      </c>
      <c r="AS4087">
        <v>0</v>
      </c>
      <c r="AT4087">
        <v>0</v>
      </c>
      <c r="AU4087" t="e">
        <f t="shared" ca="1" si="386"/>
        <v>#NAME?</v>
      </c>
    </row>
    <row r="4088" spans="1:47" x14ac:dyDescent="0.15">
      <c r="A4088" s="21" t="s">
        <v>5366</v>
      </c>
      <c r="B4088" s="22" t="s">
        <v>4</v>
      </c>
      <c r="C4088" s="42">
        <v>2006</v>
      </c>
      <c r="D4088" s="22" t="s">
        <v>5343</v>
      </c>
      <c r="E4088" s="22"/>
      <c r="F4088" s="23">
        <v>9.06</v>
      </c>
      <c r="G4088" s="23">
        <v>9.06</v>
      </c>
      <c r="H4088" s="24">
        <f t="shared" si="381"/>
        <v>0</v>
      </c>
      <c r="I4088" s="153">
        <v>0</v>
      </c>
      <c r="J4088" s="24">
        <f t="shared" si="382"/>
        <v>0</v>
      </c>
      <c r="K4088" s="25">
        <f t="shared" si="383"/>
        <v>0</v>
      </c>
      <c r="L4088">
        <v>0</v>
      </c>
      <c r="M4088">
        <v>66519040</v>
      </c>
      <c r="N4088">
        <v>42145140</v>
      </c>
      <c r="O4088" s="52">
        <v>0</v>
      </c>
      <c r="P4088" s="52">
        <v>0</v>
      </c>
      <c r="Q4088" s="52">
        <v>0</v>
      </c>
      <c r="R4088" s="52">
        <v>0</v>
      </c>
      <c r="S4088" s="52">
        <v>0</v>
      </c>
      <c r="T4088" s="52">
        <v>0</v>
      </c>
      <c r="U4088" s="52">
        <v>0</v>
      </c>
      <c r="V4088" s="52">
        <v>0</v>
      </c>
      <c r="W4088" s="52">
        <v>0</v>
      </c>
      <c r="X4088" s="52">
        <v>0</v>
      </c>
      <c r="Y4088" s="52">
        <v>0</v>
      </c>
      <c r="Z4088" s="52">
        <v>0</v>
      </c>
      <c r="AA4088" s="25">
        <v>0</v>
      </c>
      <c r="AB4088" s="25">
        <v>0</v>
      </c>
      <c r="AC4088" s="25">
        <v>0</v>
      </c>
      <c r="AD4088" s="25">
        <v>0</v>
      </c>
      <c r="AE4088" s="25">
        <v>0</v>
      </c>
      <c r="AF4088" s="25">
        <v>0</v>
      </c>
      <c r="AG4088" s="25">
        <v>0</v>
      </c>
      <c r="AH4088" s="25">
        <v>0</v>
      </c>
      <c r="AI4088" s="25">
        <v>0</v>
      </c>
      <c r="AJ4088" s="25">
        <v>0</v>
      </c>
      <c r="AK4088" s="25">
        <v>0</v>
      </c>
      <c r="AL4088" s="25">
        <v>0</v>
      </c>
      <c r="AM4088" s="95">
        <v>0</v>
      </c>
      <c r="AN4088" s="95" t="e">
        <f ca="1">IF(MengeInEEGSummieren(M4088),AM4088,0)</f>
        <v>#NAME?</v>
      </c>
      <c r="AO4088" s="95">
        <f t="shared" si="384"/>
        <v>0</v>
      </c>
      <c r="AP4088" s="95">
        <f t="shared" si="385"/>
        <v>0</v>
      </c>
      <c r="AS4088">
        <v>0</v>
      </c>
      <c r="AT4088">
        <v>0</v>
      </c>
      <c r="AU4088" t="e">
        <f t="shared" ca="1" si="386"/>
        <v>#NAME?</v>
      </c>
    </row>
    <row r="4089" spans="1:47" x14ac:dyDescent="0.15">
      <c r="A4089" s="21" t="s">
        <v>5367</v>
      </c>
      <c r="B4089" s="22" t="s">
        <v>4</v>
      </c>
      <c r="C4089" s="42">
        <v>2006</v>
      </c>
      <c r="D4089" s="22" t="s">
        <v>5345</v>
      </c>
      <c r="E4089" s="22"/>
      <c r="F4089" s="23">
        <v>5.98</v>
      </c>
      <c r="G4089" s="23">
        <v>5.98</v>
      </c>
      <c r="H4089" s="24">
        <f t="shared" si="381"/>
        <v>0</v>
      </c>
      <c r="I4089" s="153">
        <v>0</v>
      </c>
      <c r="J4089" s="24">
        <f t="shared" si="382"/>
        <v>0</v>
      </c>
      <c r="K4089" s="25">
        <f t="shared" si="383"/>
        <v>0</v>
      </c>
      <c r="L4089">
        <v>0</v>
      </c>
      <c r="M4089">
        <v>66519040</v>
      </c>
      <c r="N4089">
        <v>42145140</v>
      </c>
      <c r="O4089" s="52">
        <v>0</v>
      </c>
      <c r="P4089" s="52">
        <v>0</v>
      </c>
      <c r="Q4089" s="52">
        <v>0</v>
      </c>
      <c r="R4089" s="52">
        <v>0</v>
      </c>
      <c r="S4089" s="52">
        <v>0</v>
      </c>
      <c r="T4089" s="52">
        <v>0</v>
      </c>
      <c r="U4089" s="52">
        <v>0</v>
      </c>
      <c r="V4089" s="52">
        <v>0</v>
      </c>
      <c r="W4089" s="52">
        <v>0</v>
      </c>
      <c r="X4089" s="52">
        <v>0</v>
      </c>
      <c r="Y4089" s="52">
        <v>0</v>
      </c>
      <c r="Z4089" s="52">
        <v>0</v>
      </c>
      <c r="AA4089" s="25">
        <v>0</v>
      </c>
      <c r="AB4089" s="25">
        <v>0</v>
      </c>
      <c r="AC4089" s="25">
        <v>0</v>
      </c>
      <c r="AD4089" s="25">
        <v>0</v>
      </c>
      <c r="AE4089" s="25">
        <v>0</v>
      </c>
      <c r="AF4089" s="25">
        <v>0</v>
      </c>
      <c r="AG4089" s="25">
        <v>0</v>
      </c>
      <c r="AH4089" s="25">
        <v>0</v>
      </c>
      <c r="AI4089" s="25">
        <v>0</v>
      </c>
      <c r="AJ4089" s="25">
        <v>0</v>
      </c>
      <c r="AK4089" s="25">
        <v>0</v>
      </c>
      <c r="AL4089" s="25">
        <v>0</v>
      </c>
      <c r="AM4089" s="95">
        <v>0</v>
      </c>
      <c r="AN4089" s="95" t="e">
        <f ca="1">IF(MengeInEEGSummieren(M4089),AM4089,0)</f>
        <v>#NAME?</v>
      </c>
      <c r="AO4089" s="95">
        <f t="shared" si="384"/>
        <v>0</v>
      </c>
      <c r="AP4089" s="95">
        <f t="shared" si="385"/>
        <v>0</v>
      </c>
      <c r="AS4089">
        <v>0</v>
      </c>
      <c r="AT4089">
        <v>0</v>
      </c>
      <c r="AU4089" t="e">
        <f t="shared" ca="1" si="386"/>
        <v>#NAME?</v>
      </c>
    </row>
    <row r="4090" spans="1:47" x14ac:dyDescent="0.15">
      <c r="A4090" s="307"/>
      <c r="B4090" s="308"/>
      <c r="C4090" s="309"/>
      <c r="D4090" s="308"/>
      <c r="E4090" s="308"/>
      <c r="F4090" s="310"/>
      <c r="G4090" s="310"/>
      <c r="H4090" s="311"/>
      <c r="I4090" s="312"/>
      <c r="J4090" s="311"/>
      <c r="K4090" s="313"/>
      <c r="L4090" s="66"/>
      <c r="M4090" s="66"/>
      <c r="N4090" s="66"/>
      <c r="O4090" s="314"/>
      <c r="P4090" s="314"/>
      <c r="Q4090" s="314"/>
      <c r="R4090" s="314"/>
      <c r="S4090" s="314"/>
      <c r="T4090" s="314"/>
      <c r="U4090" s="314"/>
      <c r="V4090" s="314"/>
      <c r="W4090" s="314"/>
      <c r="X4090" s="314"/>
      <c r="Y4090" s="314"/>
      <c r="Z4090" s="314"/>
      <c r="AA4090" s="315"/>
      <c r="AB4090" s="315"/>
      <c r="AC4090" s="315"/>
      <c r="AD4090" s="315"/>
      <c r="AE4090" s="315"/>
      <c r="AF4090" s="315"/>
      <c r="AG4090" s="315"/>
      <c r="AH4090" s="315"/>
      <c r="AI4090" s="315"/>
      <c r="AJ4090" s="315"/>
      <c r="AK4090" s="315"/>
      <c r="AL4090" s="315"/>
      <c r="AM4090" s="95">
        <v>0</v>
      </c>
      <c r="AN4090" s="95" t="e">
        <f ca="1">IF(MengeInEEGSummieren(M4090),AM4090,0)</f>
        <v>#NAME?</v>
      </c>
      <c r="AO4090" s="95">
        <f t="shared" si="384"/>
        <v>0</v>
      </c>
      <c r="AP4090" s="95">
        <f t="shared" si="385"/>
        <v>0</v>
      </c>
      <c r="AS4090">
        <v>0</v>
      </c>
      <c r="AT4090">
        <v>0</v>
      </c>
      <c r="AU4090" t="e">
        <f t="shared" ca="1" si="386"/>
        <v>#NAME?</v>
      </c>
    </row>
    <row r="4091" spans="1:47" x14ac:dyDescent="0.15">
      <c r="A4091" s="21" t="s">
        <v>5368</v>
      </c>
      <c r="B4091" s="22" t="s">
        <v>4</v>
      </c>
      <c r="C4091" s="42">
        <v>2007</v>
      </c>
      <c r="D4091" s="22" t="s">
        <v>5355</v>
      </c>
      <c r="E4091" s="22"/>
      <c r="F4091" s="23">
        <v>8.19</v>
      </c>
      <c r="G4091" s="23">
        <v>8.19</v>
      </c>
      <c r="H4091" s="24">
        <f t="shared" si="381"/>
        <v>0</v>
      </c>
      <c r="I4091" s="153">
        <v>0</v>
      </c>
      <c r="J4091" s="24">
        <f t="shared" si="382"/>
        <v>0</v>
      </c>
      <c r="K4091" s="25">
        <f t="shared" si="383"/>
        <v>0</v>
      </c>
      <c r="L4091">
        <v>0</v>
      </c>
      <c r="M4091">
        <v>66519040</v>
      </c>
      <c r="N4091">
        <v>42145140</v>
      </c>
      <c r="O4091" s="52">
        <v>0</v>
      </c>
      <c r="P4091" s="52">
        <v>0</v>
      </c>
      <c r="Q4091" s="52">
        <v>0</v>
      </c>
      <c r="R4091" s="52">
        <v>0</v>
      </c>
      <c r="S4091" s="52">
        <v>0</v>
      </c>
      <c r="T4091" s="52">
        <v>0</v>
      </c>
      <c r="U4091" s="52">
        <v>0</v>
      </c>
      <c r="V4091" s="52">
        <v>0</v>
      </c>
      <c r="W4091" s="52">
        <v>0</v>
      </c>
      <c r="X4091" s="52">
        <v>0</v>
      </c>
      <c r="Y4091" s="52">
        <v>0</v>
      </c>
      <c r="Z4091" s="52">
        <v>0</v>
      </c>
      <c r="AA4091" s="25">
        <v>0</v>
      </c>
      <c r="AB4091" s="25">
        <v>0</v>
      </c>
      <c r="AC4091" s="25">
        <v>0</v>
      </c>
      <c r="AD4091" s="25">
        <v>0</v>
      </c>
      <c r="AE4091" s="25">
        <v>0</v>
      </c>
      <c r="AF4091" s="25">
        <v>0</v>
      </c>
      <c r="AG4091" s="25">
        <v>0</v>
      </c>
      <c r="AH4091" s="25">
        <v>0</v>
      </c>
      <c r="AI4091" s="25">
        <v>0</v>
      </c>
      <c r="AJ4091" s="25">
        <v>0</v>
      </c>
      <c r="AK4091" s="25">
        <v>0</v>
      </c>
      <c r="AL4091" s="25">
        <v>0</v>
      </c>
      <c r="AM4091" s="95">
        <v>0</v>
      </c>
      <c r="AN4091" s="95" t="e">
        <f ca="1">IF(MengeInEEGSummieren(M4091),AM4091,0)</f>
        <v>#NAME?</v>
      </c>
      <c r="AO4091" s="95">
        <f t="shared" si="384"/>
        <v>0</v>
      </c>
      <c r="AP4091" s="95">
        <f t="shared" si="385"/>
        <v>0</v>
      </c>
      <c r="AS4091">
        <v>0</v>
      </c>
      <c r="AT4091">
        <v>0</v>
      </c>
      <c r="AU4091" t="e">
        <f t="shared" ca="1" si="386"/>
        <v>#NAME?</v>
      </c>
    </row>
    <row r="4092" spans="1:47" x14ac:dyDescent="0.15">
      <c r="A4092" s="21" t="s">
        <v>5369</v>
      </c>
      <c r="B4092" s="22" t="s">
        <v>4</v>
      </c>
      <c r="C4092" s="42">
        <v>2007</v>
      </c>
      <c r="D4092" s="22" t="s">
        <v>5357</v>
      </c>
      <c r="E4092" s="22"/>
      <c r="F4092" s="23">
        <v>5.17</v>
      </c>
      <c r="G4092" s="23">
        <v>5.17</v>
      </c>
      <c r="H4092" s="24">
        <f t="shared" si="381"/>
        <v>0</v>
      </c>
      <c r="I4092" s="153">
        <v>0</v>
      </c>
      <c r="J4092" s="24">
        <f t="shared" si="382"/>
        <v>0</v>
      </c>
      <c r="K4092" s="25">
        <f t="shared" si="383"/>
        <v>0</v>
      </c>
      <c r="L4092">
        <v>0</v>
      </c>
      <c r="M4092">
        <v>66519040</v>
      </c>
      <c r="N4092">
        <v>42145140</v>
      </c>
      <c r="O4092" s="52">
        <v>0</v>
      </c>
      <c r="P4092" s="52">
        <v>0</v>
      </c>
      <c r="Q4092" s="52">
        <v>0</v>
      </c>
      <c r="R4092" s="52">
        <v>0</v>
      </c>
      <c r="S4092" s="52">
        <v>0</v>
      </c>
      <c r="T4092" s="52">
        <v>0</v>
      </c>
      <c r="U4092" s="52">
        <v>0</v>
      </c>
      <c r="V4092" s="52">
        <v>0</v>
      </c>
      <c r="W4092" s="52">
        <v>0</v>
      </c>
      <c r="X4092" s="52">
        <v>0</v>
      </c>
      <c r="Y4092" s="52">
        <v>0</v>
      </c>
      <c r="Z4092" s="52">
        <v>0</v>
      </c>
      <c r="AA4092" s="25">
        <v>0</v>
      </c>
      <c r="AB4092" s="25">
        <v>0</v>
      </c>
      <c r="AC4092" s="25">
        <v>0</v>
      </c>
      <c r="AD4092" s="25">
        <v>0</v>
      </c>
      <c r="AE4092" s="25">
        <v>0</v>
      </c>
      <c r="AF4092" s="25">
        <v>0</v>
      </c>
      <c r="AG4092" s="25">
        <v>0</v>
      </c>
      <c r="AH4092" s="25">
        <v>0</v>
      </c>
      <c r="AI4092" s="25">
        <v>0</v>
      </c>
      <c r="AJ4092" s="25">
        <v>0</v>
      </c>
      <c r="AK4092" s="25">
        <v>0</v>
      </c>
      <c r="AL4092" s="25">
        <v>0</v>
      </c>
      <c r="AM4092" s="95">
        <v>0</v>
      </c>
      <c r="AN4092" s="95" t="e">
        <f ca="1">IF(MengeInEEGSummieren(M4092),AM4092,0)</f>
        <v>#NAME?</v>
      </c>
      <c r="AO4092" s="95">
        <f t="shared" si="384"/>
        <v>0</v>
      </c>
      <c r="AP4092" s="95">
        <f t="shared" si="385"/>
        <v>0</v>
      </c>
      <c r="AS4092">
        <v>0</v>
      </c>
      <c r="AT4092">
        <v>0</v>
      </c>
      <c r="AU4092" t="e">
        <f t="shared" ca="1" si="386"/>
        <v>#NAME?</v>
      </c>
    </row>
    <row r="4093" spans="1:47" x14ac:dyDescent="0.15">
      <c r="A4093" s="21" t="s">
        <v>5370</v>
      </c>
      <c r="B4093" s="22" t="s">
        <v>4</v>
      </c>
      <c r="C4093" s="42">
        <v>2007</v>
      </c>
      <c r="D4093" s="22" t="s">
        <v>5343</v>
      </c>
      <c r="E4093" s="22"/>
      <c r="F4093" s="23">
        <v>8.89</v>
      </c>
      <c r="G4093" s="23">
        <v>8.89</v>
      </c>
      <c r="H4093" s="24">
        <f t="shared" si="381"/>
        <v>0</v>
      </c>
      <c r="I4093" s="153">
        <v>0</v>
      </c>
      <c r="J4093" s="24">
        <f t="shared" si="382"/>
        <v>0</v>
      </c>
      <c r="K4093" s="25">
        <f t="shared" si="383"/>
        <v>0</v>
      </c>
      <c r="L4093">
        <v>0</v>
      </c>
      <c r="M4093">
        <v>66519040</v>
      </c>
      <c r="N4093">
        <v>42145140</v>
      </c>
      <c r="O4093" s="52">
        <v>0</v>
      </c>
      <c r="P4093" s="52">
        <v>0</v>
      </c>
      <c r="Q4093" s="52">
        <v>0</v>
      </c>
      <c r="R4093" s="52">
        <v>0</v>
      </c>
      <c r="S4093" s="52">
        <v>0</v>
      </c>
      <c r="T4093" s="52">
        <v>0</v>
      </c>
      <c r="U4093" s="52">
        <v>0</v>
      </c>
      <c r="V4093" s="52">
        <v>0</v>
      </c>
      <c r="W4093" s="52">
        <v>0</v>
      </c>
      <c r="X4093" s="52">
        <v>0</v>
      </c>
      <c r="Y4093" s="52">
        <v>0</v>
      </c>
      <c r="Z4093" s="52">
        <v>0</v>
      </c>
      <c r="AA4093" s="25">
        <v>0</v>
      </c>
      <c r="AB4093" s="25">
        <v>0</v>
      </c>
      <c r="AC4093" s="25">
        <v>0</v>
      </c>
      <c r="AD4093" s="25">
        <v>0</v>
      </c>
      <c r="AE4093" s="25">
        <v>0</v>
      </c>
      <c r="AF4093" s="25">
        <v>0</v>
      </c>
      <c r="AG4093" s="25">
        <v>0</v>
      </c>
      <c r="AH4093" s="25">
        <v>0</v>
      </c>
      <c r="AI4093" s="25">
        <v>0</v>
      </c>
      <c r="AJ4093" s="25">
        <v>0</v>
      </c>
      <c r="AK4093" s="25">
        <v>0</v>
      </c>
      <c r="AL4093" s="25">
        <v>0</v>
      </c>
      <c r="AM4093" s="95">
        <v>0</v>
      </c>
      <c r="AN4093" s="95" t="e">
        <f ca="1">IF(MengeInEEGSummieren(M4093),AM4093,0)</f>
        <v>#NAME?</v>
      </c>
      <c r="AO4093" s="95">
        <f t="shared" si="384"/>
        <v>0</v>
      </c>
      <c r="AP4093" s="95">
        <f t="shared" si="385"/>
        <v>0</v>
      </c>
      <c r="AS4093">
        <v>0</v>
      </c>
      <c r="AT4093">
        <v>0</v>
      </c>
      <c r="AU4093" t="e">
        <f t="shared" ca="1" si="386"/>
        <v>#NAME?</v>
      </c>
    </row>
    <row r="4094" spans="1:47" x14ac:dyDescent="0.15">
      <c r="A4094" s="21" t="s">
        <v>5371</v>
      </c>
      <c r="B4094" s="22" t="s">
        <v>4</v>
      </c>
      <c r="C4094" s="42">
        <v>2007</v>
      </c>
      <c r="D4094" s="22" t="s">
        <v>5345</v>
      </c>
      <c r="E4094" s="22"/>
      <c r="F4094" s="23">
        <v>5.87</v>
      </c>
      <c r="G4094" s="23">
        <v>5.87</v>
      </c>
      <c r="H4094" s="24">
        <f t="shared" si="381"/>
        <v>0</v>
      </c>
      <c r="I4094" s="153">
        <v>0</v>
      </c>
      <c r="J4094" s="24">
        <f t="shared" si="382"/>
        <v>0</v>
      </c>
      <c r="K4094" s="25">
        <f t="shared" si="383"/>
        <v>0</v>
      </c>
      <c r="L4094">
        <v>0</v>
      </c>
      <c r="M4094">
        <v>66519040</v>
      </c>
      <c r="N4094">
        <v>42145140</v>
      </c>
      <c r="O4094" s="52">
        <v>0</v>
      </c>
      <c r="P4094" s="52">
        <v>0</v>
      </c>
      <c r="Q4094" s="52">
        <v>0</v>
      </c>
      <c r="R4094" s="52">
        <v>0</v>
      </c>
      <c r="S4094" s="52">
        <v>0</v>
      </c>
      <c r="T4094" s="52">
        <v>0</v>
      </c>
      <c r="U4094" s="52">
        <v>0</v>
      </c>
      <c r="V4094" s="52">
        <v>0</v>
      </c>
      <c r="W4094" s="52">
        <v>0</v>
      </c>
      <c r="X4094" s="52">
        <v>0</v>
      </c>
      <c r="Y4094" s="52">
        <v>0</v>
      </c>
      <c r="Z4094" s="52">
        <v>0</v>
      </c>
      <c r="AA4094" s="25">
        <v>0</v>
      </c>
      <c r="AB4094" s="25">
        <v>0</v>
      </c>
      <c r="AC4094" s="25">
        <v>0</v>
      </c>
      <c r="AD4094" s="25">
        <v>0</v>
      </c>
      <c r="AE4094" s="25">
        <v>0</v>
      </c>
      <c r="AF4094" s="25">
        <v>0</v>
      </c>
      <c r="AG4094" s="25">
        <v>0</v>
      </c>
      <c r="AH4094" s="25">
        <v>0</v>
      </c>
      <c r="AI4094" s="25">
        <v>0</v>
      </c>
      <c r="AJ4094" s="25">
        <v>0</v>
      </c>
      <c r="AK4094" s="25">
        <v>0</v>
      </c>
      <c r="AL4094" s="25">
        <v>0</v>
      </c>
      <c r="AM4094" s="95">
        <v>0</v>
      </c>
      <c r="AN4094" s="95" t="e">
        <f ca="1">IF(MengeInEEGSummieren(M4094),AM4094,0)</f>
        <v>#NAME?</v>
      </c>
      <c r="AO4094" s="95">
        <f t="shared" si="384"/>
        <v>0</v>
      </c>
      <c r="AP4094" s="95">
        <f t="shared" si="385"/>
        <v>0</v>
      </c>
      <c r="AS4094">
        <v>0</v>
      </c>
      <c r="AT4094">
        <v>0</v>
      </c>
      <c r="AU4094" t="e">
        <f t="shared" ca="1" si="386"/>
        <v>#NAME?</v>
      </c>
    </row>
    <row r="4095" spans="1:47" x14ac:dyDescent="0.15">
      <c r="A4095" s="307"/>
      <c r="B4095" s="308"/>
      <c r="C4095" s="309"/>
      <c r="D4095" s="308"/>
      <c r="E4095" s="308"/>
      <c r="F4095" s="310"/>
      <c r="G4095" s="310"/>
      <c r="H4095" s="311"/>
      <c r="I4095" s="312"/>
      <c r="J4095" s="311"/>
      <c r="K4095" s="313"/>
      <c r="L4095" s="66"/>
      <c r="M4095" s="66"/>
      <c r="N4095" s="66"/>
      <c r="O4095" s="314"/>
      <c r="P4095" s="314"/>
      <c r="Q4095" s="314"/>
      <c r="R4095" s="314"/>
      <c r="S4095" s="314"/>
      <c r="T4095" s="314"/>
      <c r="U4095" s="314"/>
      <c r="V4095" s="314"/>
      <c r="W4095" s="314"/>
      <c r="X4095" s="314"/>
      <c r="Y4095" s="314"/>
      <c r="Z4095" s="314"/>
      <c r="AA4095" s="315"/>
      <c r="AB4095" s="315"/>
      <c r="AC4095" s="315"/>
      <c r="AD4095" s="315"/>
      <c r="AE4095" s="315"/>
      <c r="AF4095" s="315"/>
      <c r="AG4095" s="315"/>
      <c r="AH4095" s="315"/>
      <c r="AI4095" s="315"/>
      <c r="AJ4095" s="315"/>
      <c r="AK4095" s="315"/>
      <c r="AL4095" s="315"/>
      <c r="AM4095" s="95">
        <v>0</v>
      </c>
      <c r="AN4095" s="95" t="e">
        <f ca="1">IF(MengeInEEGSummieren(M4095),AM4095,0)</f>
        <v>#NAME?</v>
      </c>
      <c r="AO4095" s="95">
        <f t="shared" si="384"/>
        <v>0</v>
      </c>
      <c r="AP4095" s="95">
        <f t="shared" si="385"/>
        <v>0</v>
      </c>
      <c r="AS4095">
        <v>0</v>
      </c>
      <c r="AT4095">
        <v>0</v>
      </c>
      <c r="AU4095" t="e">
        <f t="shared" ca="1" si="386"/>
        <v>#NAME?</v>
      </c>
    </row>
    <row r="4096" spans="1:47" x14ac:dyDescent="0.15">
      <c r="A4096" s="21" t="s">
        <v>5372</v>
      </c>
      <c r="B4096" s="22" t="s">
        <v>4</v>
      </c>
      <c r="C4096" s="42">
        <v>2008</v>
      </c>
      <c r="D4096" s="22" t="s">
        <v>5355</v>
      </c>
      <c r="E4096" s="22"/>
      <c r="F4096" s="23">
        <v>8.0299999999999994</v>
      </c>
      <c r="G4096" s="23">
        <v>8.0299999999999994</v>
      </c>
      <c r="H4096" s="24">
        <f t="shared" si="381"/>
        <v>0</v>
      </c>
      <c r="I4096" s="153">
        <v>0</v>
      </c>
      <c r="J4096" s="24">
        <f t="shared" si="382"/>
        <v>0</v>
      </c>
      <c r="K4096" s="25">
        <f t="shared" si="383"/>
        <v>0</v>
      </c>
      <c r="L4096">
        <v>0</v>
      </c>
      <c r="M4096">
        <v>66519040</v>
      </c>
      <c r="N4096">
        <v>42145140</v>
      </c>
      <c r="O4096" s="52">
        <v>0</v>
      </c>
      <c r="P4096" s="52">
        <v>0</v>
      </c>
      <c r="Q4096" s="52">
        <v>0</v>
      </c>
      <c r="R4096" s="52">
        <v>0</v>
      </c>
      <c r="S4096" s="52">
        <v>0</v>
      </c>
      <c r="T4096" s="52">
        <v>0</v>
      </c>
      <c r="U4096" s="52">
        <v>0</v>
      </c>
      <c r="V4096" s="52">
        <v>0</v>
      </c>
      <c r="W4096" s="52">
        <v>0</v>
      </c>
      <c r="X4096" s="52">
        <v>0</v>
      </c>
      <c r="Y4096" s="52">
        <v>0</v>
      </c>
      <c r="Z4096" s="52">
        <v>0</v>
      </c>
      <c r="AA4096" s="25">
        <v>0</v>
      </c>
      <c r="AB4096" s="25">
        <v>0</v>
      </c>
      <c r="AC4096" s="25">
        <v>0</v>
      </c>
      <c r="AD4096" s="25">
        <v>0</v>
      </c>
      <c r="AE4096" s="25">
        <v>0</v>
      </c>
      <c r="AF4096" s="25">
        <v>0</v>
      </c>
      <c r="AG4096" s="25">
        <v>0</v>
      </c>
      <c r="AH4096" s="25">
        <v>0</v>
      </c>
      <c r="AI4096" s="25">
        <v>0</v>
      </c>
      <c r="AJ4096" s="25">
        <v>0</v>
      </c>
      <c r="AK4096" s="25">
        <v>0</v>
      </c>
      <c r="AL4096" s="25">
        <v>0</v>
      </c>
      <c r="AM4096" s="95">
        <v>0</v>
      </c>
      <c r="AN4096" s="95" t="e">
        <f ca="1">IF(MengeInEEGSummieren(M4096),AM4096,0)</f>
        <v>#NAME?</v>
      </c>
      <c r="AO4096" s="95">
        <f t="shared" si="384"/>
        <v>0</v>
      </c>
      <c r="AP4096" s="95">
        <f t="shared" si="385"/>
        <v>0</v>
      </c>
      <c r="AS4096">
        <v>0</v>
      </c>
      <c r="AT4096">
        <v>0</v>
      </c>
      <c r="AU4096" t="e">
        <f t="shared" ca="1" si="386"/>
        <v>#NAME?</v>
      </c>
    </row>
    <row r="4097" spans="1:47" x14ac:dyDescent="0.15">
      <c r="A4097" s="21" t="s">
        <v>5373</v>
      </c>
      <c r="B4097" s="22" t="s">
        <v>4</v>
      </c>
      <c r="C4097" s="42">
        <v>2008</v>
      </c>
      <c r="D4097" s="22" t="s">
        <v>5357</v>
      </c>
      <c r="E4097" s="22"/>
      <c r="F4097" s="23">
        <v>5.07</v>
      </c>
      <c r="G4097" s="23">
        <v>5.07</v>
      </c>
      <c r="H4097" s="24">
        <f t="shared" si="381"/>
        <v>0</v>
      </c>
      <c r="I4097" s="153">
        <v>0</v>
      </c>
      <c r="J4097" s="24">
        <f t="shared" si="382"/>
        <v>0</v>
      </c>
      <c r="K4097" s="25">
        <f t="shared" si="383"/>
        <v>0</v>
      </c>
      <c r="L4097">
        <v>0</v>
      </c>
      <c r="M4097">
        <v>66519040</v>
      </c>
      <c r="N4097">
        <v>42145140</v>
      </c>
      <c r="O4097" s="52">
        <v>0</v>
      </c>
      <c r="P4097" s="52">
        <v>0</v>
      </c>
      <c r="Q4097" s="52">
        <v>0</v>
      </c>
      <c r="R4097" s="52">
        <v>0</v>
      </c>
      <c r="S4097" s="52">
        <v>0</v>
      </c>
      <c r="T4097" s="52">
        <v>0</v>
      </c>
      <c r="U4097" s="52">
        <v>0</v>
      </c>
      <c r="V4097" s="52">
        <v>0</v>
      </c>
      <c r="W4097" s="52">
        <v>0</v>
      </c>
      <c r="X4097" s="52">
        <v>0</v>
      </c>
      <c r="Y4097" s="52">
        <v>0</v>
      </c>
      <c r="Z4097" s="52">
        <v>0</v>
      </c>
      <c r="AA4097" s="25">
        <v>0</v>
      </c>
      <c r="AB4097" s="25">
        <v>0</v>
      </c>
      <c r="AC4097" s="25">
        <v>0</v>
      </c>
      <c r="AD4097" s="25">
        <v>0</v>
      </c>
      <c r="AE4097" s="25">
        <v>0</v>
      </c>
      <c r="AF4097" s="25">
        <v>0</v>
      </c>
      <c r="AG4097" s="25">
        <v>0</v>
      </c>
      <c r="AH4097" s="25">
        <v>0</v>
      </c>
      <c r="AI4097" s="25">
        <v>0</v>
      </c>
      <c r="AJ4097" s="25">
        <v>0</v>
      </c>
      <c r="AK4097" s="25">
        <v>0</v>
      </c>
      <c r="AL4097" s="25">
        <v>0</v>
      </c>
      <c r="AM4097" s="95">
        <v>0</v>
      </c>
      <c r="AN4097" s="95" t="e">
        <f ca="1">IF(MengeInEEGSummieren(M4097),AM4097,0)</f>
        <v>#NAME?</v>
      </c>
      <c r="AO4097" s="95">
        <f t="shared" si="384"/>
        <v>0</v>
      </c>
      <c r="AP4097" s="95">
        <f t="shared" si="385"/>
        <v>0</v>
      </c>
      <c r="AS4097">
        <v>0</v>
      </c>
      <c r="AT4097">
        <v>0</v>
      </c>
      <c r="AU4097" t="e">
        <f t="shared" ca="1" si="386"/>
        <v>#NAME?</v>
      </c>
    </row>
    <row r="4098" spans="1:47" x14ac:dyDescent="0.15">
      <c r="A4098" s="21" t="s">
        <v>5374</v>
      </c>
      <c r="B4098" s="22" t="s">
        <v>4</v>
      </c>
      <c r="C4098" s="42">
        <v>2008</v>
      </c>
      <c r="D4098" s="22" t="s">
        <v>5343</v>
      </c>
      <c r="E4098" s="22"/>
      <c r="F4098" s="23">
        <v>8.73</v>
      </c>
      <c r="G4098" s="23">
        <v>8.73</v>
      </c>
      <c r="H4098" s="24">
        <f t="shared" si="381"/>
        <v>0</v>
      </c>
      <c r="I4098" s="153">
        <v>0</v>
      </c>
      <c r="J4098" s="24">
        <f t="shared" si="382"/>
        <v>0</v>
      </c>
      <c r="K4098" s="25">
        <f t="shared" si="383"/>
        <v>0</v>
      </c>
      <c r="L4098">
        <v>0</v>
      </c>
      <c r="M4098">
        <v>66519040</v>
      </c>
      <c r="N4098">
        <v>42145140</v>
      </c>
      <c r="O4098" s="52">
        <v>0</v>
      </c>
      <c r="P4098" s="52">
        <v>0</v>
      </c>
      <c r="Q4098" s="52">
        <v>0</v>
      </c>
      <c r="R4098" s="52">
        <v>0</v>
      </c>
      <c r="S4098" s="52">
        <v>0</v>
      </c>
      <c r="T4098" s="52">
        <v>0</v>
      </c>
      <c r="U4098" s="52">
        <v>0</v>
      </c>
      <c r="V4098" s="52">
        <v>0</v>
      </c>
      <c r="W4098" s="52">
        <v>0</v>
      </c>
      <c r="X4098" s="52">
        <v>0</v>
      </c>
      <c r="Y4098" s="52">
        <v>0</v>
      </c>
      <c r="Z4098" s="52">
        <v>0</v>
      </c>
      <c r="AA4098" s="25">
        <v>0</v>
      </c>
      <c r="AB4098" s="25">
        <v>0</v>
      </c>
      <c r="AC4098" s="25">
        <v>0</v>
      </c>
      <c r="AD4098" s="25">
        <v>0</v>
      </c>
      <c r="AE4098" s="25">
        <v>0</v>
      </c>
      <c r="AF4098" s="25">
        <v>0</v>
      </c>
      <c r="AG4098" s="25">
        <v>0</v>
      </c>
      <c r="AH4098" s="25">
        <v>0</v>
      </c>
      <c r="AI4098" s="25">
        <v>0</v>
      </c>
      <c r="AJ4098" s="25">
        <v>0</v>
      </c>
      <c r="AK4098" s="25">
        <v>0</v>
      </c>
      <c r="AL4098" s="25">
        <v>0</v>
      </c>
      <c r="AM4098" s="95">
        <v>0</v>
      </c>
      <c r="AN4098" s="95" t="e">
        <f ca="1">IF(MengeInEEGSummieren(M4098),AM4098,0)</f>
        <v>#NAME?</v>
      </c>
      <c r="AO4098" s="95">
        <f t="shared" si="384"/>
        <v>0</v>
      </c>
      <c r="AP4098" s="95">
        <f t="shared" si="385"/>
        <v>0</v>
      </c>
      <c r="AS4098">
        <v>0</v>
      </c>
      <c r="AT4098">
        <v>0</v>
      </c>
      <c r="AU4098" t="e">
        <f t="shared" ca="1" si="386"/>
        <v>#NAME?</v>
      </c>
    </row>
    <row r="4099" spans="1:47" x14ac:dyDescent="0.15">
      <c r="A4099" s="21" t="s">
        <v>5375</v>
      </c>
      <c r="B4099" s="22" t="s">
        <v>4</v>
      </c>
      <c r="C4099" s="42">
        <v>2008</v>
      </c>
      <c r="D4099" s="22" t="s">
        <v>5345</v>
      </c>
      <c r="E4099" s="22"/>
      <c r="F4099" s="23">
        <v>5.77</v>
      </c>
      <c r="G4099" s="23">
        <v>5.77</v>
      </c>
      <c r="H4099" s="24">
        <f t="shared" si="381"/>
        <v>0</v>
      </c>
      <c r="I4099" s="153">
        <v>0</v>
      </c>
      <c r="J4099" s="24">
        <f t="shared" si="382"/>
        <v>0</v>
      </c>
      <c r="K4099" s="25">
        <f t="shared" si="383"/>
        <v>0</v>
      </c>
      <c r="L4099">
        <v>0</v>
      </c>
      <c r="M4099">
        <v>66519040</v>
      </c>
      <c r="N4099">
        <v>42145140</v>
      </c>
      <c r="O4099" s="52">
        <v>0</v>
      </c>
      <c r="P4099" s="52">
        <v>0</v>
      </c>
      <c r="Q4099" s="52">
        <v>0</v>
      </c>
      <c r="R4099" s="52">
        <v>0</v>
      </c>
      <c r="S4099" s="52">
        <v>0</v>
      </c>
      <c r="T4099" s="52">
        <v>0</v>
      </c>
      <c r="U4099" s="52">
        <v>0</v>
      </c>
      <c r="V4099" s="52">
        <v>0</v>
      </c>
      <c r="W4099" s="52">
        <v>0</v>
      </c>
      <c r="X4099" s="52">
        <v>0</v>
      </c>
      <c r="Y4099" s="52">
        <v>0</v>
      </c>
      <c r="Z4099" s="52">
        <v>0</v>
      </c>
      <c r="AA4099" s="25">
        <v>0</v>
      </c>
      <c r="AB4099" s="25">
        <v>0</v>
      </c>
      <c r="AC4099" s="25">
        <v>0</v>
      </c>
      <c r="AD4099" s="25">
        <v>0</v>
      </c>
      <c r="AE4099" s="25">
        <v>0</v>
      </c>
      <c r="AF4099" s="25">
        <v>0</v>
      </c>
      <c r="AG4099" s="25">
        <v>0</v>
      </c>
      <c r="AH4099" s="25">
        <v>0</v>
      </c>
      <c r="AI4099" s="25">
        <v>0</v>
      </c>
      <c r="AJ4099" s="25">
        <v>0</v>
      </c>
      <c r="AK4099" s="25">
        <v>0</v>
      </c>
      <c r="AL4099" s="25">
        <v>0</v>
      </c>
      <c r="AM4099" s="95">
        <v>0</v>
      </c>
      <c r="AN4099" s="95" t="e">
        <f ca="1">IF(MengeInEEGSummieren(M4099),AM4099,0)</f>
        <v>#NAME?</v>
      </c>
      <c r="AO4099" s="95">
        <f t="shared" si="384"/>
        <v>0</v>
      </c>
      <c r="AP4099" s="95">
        <f t="shared" si="385"/>
        <v>0</v>
      </c>
      <c r="AS4099">
        <v>0</v>
      </c>
      <c r="AT4099">
        <v>0</v>
      </c>
      <c r="AU4099" t="e">
        <f t="shared" ca="1" si="386"/>
        <v>#NAME?</v>
      </c>
    </row>
    <row r="4100" spans="1:47" x14ac:dyDescent="0.15">
      <c r="A4100" s="307"/>
      <c r="B4100" s="308"/>
      <c r="C4100" s="309"/>
      <c r="D4100" s="308"/>
      <c r="E4100" s="308"/>
      <c r="F4100" s="310"/>
      <c r="G4100" s="310"/>
      <c r="H4100" s="311"/>
      <c r="I4100" s="312"/>
      <c r="J4100" s="311"/>
      <c r="K4100" s="313"/>
      <c r="L4100" s="66"/>
      <c r="M4100" s="66"/>
      <c r="N4100" s="66"/>
      <c r="O4100" s="314"/>
      <c r="P4100" s="314"/>
      <c r="Q4100" s="314"/>
      <c r="R4100" s="314"/>
      <c r="S4100" s="314"/>
      <c r="T4100" s="314"/>
      <c r="U4100" s="314"/>
      <c r="V4100" s="314"/>
      <c r="W4100" s="314"/>
      <c r="X4100" s="314"/>
      <c r="Y4100" s="314"/>
      <c r="Z4100" s="314"/>
      <c r="AA4100" s="315"/>
      <c r="AB4100" s="315"/>
      <c r="AC4100" s="315"/>
      <c r="AD4100" s="315"/>
      <c r="AE4100" s="315"/>
      <c r="AF4100" s="315"/>
      <c r="AG4100" s="315"/>
      <c r="AH4100" s="315"/>
      <c r="AI4100" s="315"/>
      <c r="AJ4100" s="315"/>
      <c r="AK4100" s="315"/>
      <c r="AL4100" s="315"/>
      <c r="AM4100" s="95">
        <v>0</v>
      </c>
      <c r="AN4100" s="95" t="e">
        <f ca="1">IF(MengeInEEGSummieren(M4100),AM4100,0)</f>
        <v>#NAME?</v>
      </c>
      <c r="AO4100" s="95">
        <f t="shared" si="384"/>
        <v>0</v>
      </c>
      <c r="AP4100" s="95">
        <f t="shared" si="385"/>
        <v>0</v>
      </c>
      <c r="AS4100">
        <v>0</v>
      </c>
      <c r="AT4100">
        <v>0</v>
      </c>
      <c r="AU4100" t="e">
        <f t="shared" ca="1" si="386"/>
        <v>#NAME?</v>
      </c>
    </row>
    <row r="4101" spans="1:47" x14ac:dyDescent="0.15">
      <c r="A4101" s="21" t="s">
        <v>5376</v>
      </c>
      <c r="B4101" s="22" t="s">
        <v>4</v>
      </c>
      <c r="C4101" s="42">
        <v>2009</v>
      </c>
      <c r="D4101" s="22" t="s">
        <v>5355</v>
      </c>
      <c r="E4101" s="22"/>
      <c r="F4101" s="23">
        <v>9.1999999999999993</v>
      </c>
      <c r="G4101" s="23">
        <v>9.1999999999999993</v>
      </c>
      <c r="H4101" s="24">
        <f t="shared" si="381"/>
        <v>0</v>
      </c>
      <c r="I4101" s="153">
        <v>0</v>
      </c>
      <c r="J4101" s="24">
        <f t="shared" si="382"/>
        <v>0</v>
      </c>
      <c r="K4101" s="25">
        <f t="shared" si="383"/>
        <v>0</v>
      </c>
      <c r="L4101">
        <v>0</v>
      </c>
      <c r="M4101">
        <v>66519040</v>
      </c>
      <c r="N4101">
        <v>42145140</v>
      </c>
      <c r="O4101" s="52">
        <v>0</v>
      </c>
      <c r="P4101" s="52">
        <v>0</v>
      </c>
      <c r="Q4101" s="52">
        <v>0</v>
      </c>
      <c r="R4101" s="52">
        <v>0</v>
      </c>
      <c r="S4101" s="52">
        <v>0</v>
      </c>
      <c r="T4101" s="52">
        <v>0</v>
      </c>
      <c r="U4101" s="52">
        <v>0</v>
      </c>
      <c r="V4101" s="52">
        <v>0</v>
      </c>
      <c r="W4101" s="52">
        <v>0</v>
      </c>
      <c r="X4101" s="52">
        <v>0</v>
      </c>
      <c r="Y4101" s="52">
        <v>0</v>
      </c>
      <c r="Z4101" s="52">
        <v>0</v>
      </c>
      <c r="AA4101" s="25">
        <v>0</v>
      </c>
      <c r="AB4101" s="25">
        <v>0</v>
      </c>
      <c r="AC4101" s="25">
        <v>0</v>
      </c>
      <c r="AD4101" s="25">
        <v>0</v>
      </c>
      <c r="AE4101" s="25">
        <v>0</v>
      </c>
      <c r="AF4101" s="25">
        <v>0</v>
      </c>
      <c r="AG4101" s="25">
        <v>0</v>
      </c>
      <c r="AH4101" s="25">
        <v>0</v>
      </c>
      <c r="AI4101" s="25">
        <v>0</v>
      </c>
      <c r="AJ4101" s="25">
        <v>0</v>
      </c>
      <c r="AK4101" s="25">
        <v>0</v>
      </c>
      <c r="AL4101" s="25">
        <v>0</v>
      </c>
      <c r="AM4101" s="95">
        <v>0</v>
      </c>
      <c r="AN4101" s="95" t="e">
        <f ca="1">IF(MengeInEEGSummieren(M4101),AM4101,0)</f>
        <v>#NAME?</v>
      </c>
      <c r="AO4101" s="95">
        <f t="shared" si="384"/>
        <v>0</v>
      </c>
      <c r="AP4101" s="95">
        <f t="shared" si="385"/>
        <v>0</v>
      </c>
      <c r="AS4101">
        <v>0</v>
      </c>
      <c r="AT4101">
        <v>0</v>
      </c>
      <c r="AU4101" t="e">
        <f t="shared" ca="1" si="386"/>
        <v>#NAME?</v>
      </c>
    </row>
    <row r="4102" spans="1:47" x14ac:dyDescent="0.15">
      <c r="A4102" s="21" t="s">
        <v>5377</v>
      </c>
      <c r="B4102" s="22" t="s">
        <v>4</v>
      </c>
      <c r="C4102" s="42">
        <v>2009</v>
      </c>
      <c r="D4102" s="22" t="s">
        <v>5378</v>
      </c>
      <c r="E4102" s="22"/>
      <c r="F4102" s="23">
        <v>9.6999999999999993</v>
      </c>
      <c r="G4102" s="23">
        <v>9.6999999999999993</v>
      </c>
      <c r="H4102" s="24">
        <f t="shared" si="381"/>
        <v>0</v>
      </c>
      <c r="I4102" s="153">
        <v>0</v>
      </c>
      <c r="J4102" s="24">
        <f t="shared" si="382"/>
        <v>0</v>
      </c>
      <c r="K4102" s="25">
        <f t="shared" si="383"/>
        <v>0</v>
      </c>
      <c r="L4102">
        <v>0</v>
      </c>
      <c r="M4102">
        <v>66519040</v>
      </c>
      <c r="N4102">
        <v>42145140</v>
      </c>
      <c r="O4102" s="52">
        <v>0</v>
      </c>
      <c r="P4102" s="52">
        <v>0</v>
      </c>
      <c r="Q4102" s="52">
        <v>0</v>
      </c>
      <c r="R4102" s="52">
        <v>0</v>
      </c>
      <c r="S4102" s="52">
        <v>0</v>
      </c>
      <c r="T4102" s="52">
        <v>0</v>
      </c>
      <c r="U4102" s="52">
        <v>0</v>
      </c>
      <c r="V4102" s="52">
        <v>0</v>
      </c>
      <c r="W4102" s="52">
        <v>0</v>
      </c>
      <c r="X4102" s="52">
        <v>0</v>
      </c>
      <c r="Y4102" s="52">
        <v>0</v>
      </c>
      <c r="Z4102" s="52">
        <v>0</v>
      </c>
      <c r="AA4102" s="25">
        <v>0</v>
      </c>
      <c r="AB4102" s="25">
        <v>0</v>
      </c>
      <c r="AC4102" s="25">
        <v>0</v>
      </c>
      <c r="AD4102" s="25">
        <v>0</v>
      </c>
      <c r="AE4102" s="25">
        <v>0</v>
      </c>
      <c r="AF4102" s="25">
        <v>0</v>
      </c>
      <c r="AG4102" s="25">
        <v>0</v>
      </c>
      <c r="AH4102" s="25">
        <v>0</v>
      </c>
      <c r="AI4102" s="25">
        <v>0</v>
      </c>
      <c r="AJ4102" s="25">
        <v>0</v>
      </c>
      <c r="AK4102" s="25">
        <v>0</v>
      </c>
      <c r="AL4102" s="25">
        <v>0</v>
      </c>
      <c r="AM4102" s="95">
        <v>0</v>
      </c>
      <c r="AN4102" s="95" t="e">
        <f ca="1">IF(MengeInEEGSummieren(M4102),AM4102,0)</f>
        <v>#NAME?</v>
      </c>
      <c r="AO4102" s="95">
        <f t="shared" si="384"/>
        <v>0</v>
      </c>
      <c r="AP4102" s="95">
        <f t="shared" si="385"/>
        <v>0</v>
      </c>
      <c r="AS4102">
        <v>0</v>
      </c>
      <c r="AT4102">
        <v>0</v>
      </c>
      <c r="AU4102" t="e">
        <f t="shared" ca="1" si="386"/>
        <v>#NAME?</v>
      </c>
    </row>
    <row r="4103" spans="1:47" x14ac:dyDescent="0.15">
      <c r="A4103" s="21" t="s">
        <v>5379</v>
      </c>
      <c r="B4103" s="22" t="s">
        <v>4</v>
      </c>
      <c r="C4103" s="42">
        <v>2009</v>
      </c>
      <c r="D4103" s="22" t="s">
        <v>5357</v>
      </c>
      <c r="E4103" s="22"/>
      <c r="F4103" s="23">
        <v>5.0199999999999996</v>
      </c>
      <c r="G4103" s="23">
        <v>5.0199999999999996</v>
      </c>
      <c r="H4103" s="24">
        <f t="shared" si="381"/>
        <v>0</v>
      </c>
      <c r="I4103" s="153">
        <v>0</v>
      </c>
      <c r="J4103" s="24">
        <f t="shared" si="382"/>
        <v>0</v>
      </c>
      <c r="K4103" s="25">
        <f t="shared" si="383"/>
        <v>0</v>
      </c>
      <c r="L4103">
        <v>0</v>
      </c>
      <c r="M4103">
        <v>66519040</v>
      </c>
      <c r="N4103">
        <v>42145140</v>
      </c>
      <c r="O4103" s="52">
        <v>0</v>
      </c>
      <c r="P4103" s="52">
        <v>0</v>
      </c>
      <c r="Q4103" s="52">
        <v>0</v>
      </c>
      <c r="R4103" s="52">
        <v>0</v>
      </c>
      <c r="S4103" s="52">
        <v>0</v>
      </c>
      <c r="T4103" s="52">
        <v>0</v>
      </c>
      <c r="U4103" s="52">
        <v>0</v>
      </c>
      <c r="V4103" s="52">
        <v>0</v>
      </c>
      <c r="W4103" s="52">
        <v>0</v>
      </c>
      <c r="X4103" s="52">
        <v>0</v>
      </c>
      <c r="Y4103" s="52">
        <v>0</v>
      </c>
      <c r="Z4103" s="52">
        <v>0</v>
      </c>
      <c r="AA4103" s="25">
        <v>0</v>
      </c>
      <c r="AB4103" s="25">
        <v>0</v>
      </c>
      <c r="AC4103" s="25">
        <v>0</v>
      </c>
      <c r="AD4103" s="25">
        <v>0</v>
      </c>
      <c r="AE4103" s="25">
        <v>0</v>
      </c>
      <c r="AF4103" s="25">
        <v>0</v>
      </c>
      <c r="AG4103" s="25">
        <v>0</v>
      </c>
      <c r="AH4103" s="25">
        <v>0</v>
      </c>
      <c r="AI4103" s="25">
        <v>0</v>
      </c>
      <c r="AJ4103" s="25">
        <v>0</v>
      </c>
      <c r="AK4103" s="25">
        <v>0</v>
      </c>
      <c r="AL4103" s="25">
        <v>0</v>
      </c>
      <c r="AM4103" s="95">
        <v>0</v>
      </c>
      <c r="AN4103" s="95" t="e">
        <f ca="1">IF(MengeInEEGSummieren(M4103),AM4103,0)</f>
        <v>#NAME?</v>
      </c>
      <c r="AO4103" s="95">
        <f t="shared" si="384"/>
        <v>0</v>
      </c>
      <c r="AP4103" s="95">
        <f t="shared" si="385"/>
        <v>0</v>
      </c>
      <c r="AS4103">
        <v>0</v>
      </c>
      <c r="AT4103">
        <v>0</v>
      </c>
      <c r="AU4103" t="e">
        <f t="shared" ca="1" si="386"/>
        <v>#NAME?</v>
      </c>
    </row>
    <row r="4104" spans="1:47" x14ac:dyDescent="0.15">
      <c r="A4104" s="21" t="s">
        <v>5380</v>
      </c>
      <c r="B4104" s="22" t="s">
        <v>4</v>
      </c>
      <c r="C4104" s="42">
        <v>2009</v>
      </c>
      <c r="D4104" s="22" t="s">
        <v>5381</v>
      </c>
      <c r="E4104" s="22"/>
      <c r="F4104" s="23">
        <v>9.6999999999999993</v>
      </c>
      <c r="G4104" s="23">
        <v>9.6999999999999993</v>
      </c>
      <c r="H4104" s="24">
        <f t="shared" si="381"/>
        <v>0</v>
      </c>
      <c r="I4104" s="153">
        <v>0</v>
      </c>
      <c r="J4104" s="24">
        <f t="shared" si="382"/>
        <v>0</v>
      </c>
      <c r="K4104" s="25">
        <f t="shared" si="383"/>
        <v>0</v>
      </c>
      <c r="L4104">
        <v>0</v>
      </c>
      <c r="M4104">
        <v>66519040</v>
      </c>
      <c r="N4104">
        <v>42145140</v>
      </c>
      <c r="O4104" s="52">
        <v>0</v>
      </c>
      <c r="P4104" s="52">
        <v>0</v>
      </c>
      <c r="Q4104" s="52">
        <v>0</v>
      </c>
      <c r="R4104" s="52">
        <v>0</v>
      </c>
      <c r="S4104" s="52">
        <v>0</v>
      </c>
      <c r="T4104" s="52">
        <v>0</v>
      </c>
      <c r="U4104" s="52">
        <v>0</v>
      </c>
      <c r="V4104" s="52">
        <v>0</v>
      </c>
      <c r="W4104" s="52">
        <v>0</v>
      </c>
      <c r="X4104" s="52">
        <v>0</v>
      </c>
      <c r="Y4104" s="52">
        <v>0</v>
      </c>
      <c r="Z4104" s="52">
        <v>0</v>
      </c>
      <c r="AA4104" s="25">
        <v>0</v>
      </c>
      <c r="AB4104" s="25">
        <v>0</v>
      </c>
      <c r="AC4104" s="25">
        <v>0</v>
      </c>
      <c r="AD4104" s="25">
        <v>0</v>
      </c>
      <c r="AE4104" s="25">
        <v>0</v>
      </c>
      <c r="AF4104" s="25">
        <v>0</v>
      </c>
      <c r="AG4104" s="25">
        <v>0</v>
      </c>
      <c r="AH4104" s="25">
        <v>0</v>
      </c>
      <c r="AI4104" s="25">
        <v>0</v>
      </c>
      <c r="AJ4104" s="25">
        <v>0</v>
      </c>
      <c r="AK4104" s="25">
        <v>0</v>
      </c>
      <c r="AL4104" s="25">
        <v>0</v>
      </c>
      <c r="AM4104" s="95">
        <v>0</v>
      </c>
      <c r="AN4104" s="95" t="e">
        <f ca="1">IF(MengeInEEGSummieren(M4104),AM4104,0)</f>
        <v>#NAME?</v>
      </c>
      <c r="AO4104" s="95">
        <f t="shared" si="384"/>
        <v>0</v>
      </c>
      <c r="AP4104" s="95">
        <f t="shared" si="385"/>
        <v>0</v>
      </c>
      <c r="AS4104">
        <v>0</v>
      </c>
      <c r="AT4104">
        <v>0</v>
      </c>
      <c r="AU4104" t="e">
        <f t="shared" ca="1" si="386"/>
        <v>#NAME?</v>
      </c>
    </row>
    <row r="4105" spans="1:47" x14ac:dyDescent="0.15">
      <c r="A4105" s="21" t="s">
        <v>5382</v>
      </c>
      <c r="B4105" s="22" t="s">
        <v>4</v>
      </c>
      <c r="C4105" s="42">
        <v>2009</v>
      </c>
      <c r="D4105" s="22" t="s">
        <v>5383</v>
      </c>
      <c r="E4105" s="22"/>
      <c r="F4105" s="23">
        <v>10.199999999999999</v>
      </c>
      <c r="G4105" s="23">
        <v>10.199999999999999</v>
      </c>
      <c r="H4105" s="24">
        <f t="shared" si="381"/>
        <v>0</v>
      </c>
      <c r="I4105" s="153">
        <v>0</v>
      </c>
      <c r="J4105" s="24">
        <f t="shared" si="382"/>
        <v>0</v>
      </c>
      <c r="K4105" s="25">
        <f t="shared" si="383"/>
        <v>0</v>
      </c>
      <c r="L4105">
        <v>0</v>
      </c>
      <c r="M4105">
        <v>66519040</v>
      </c>
      <c r="N4105">
        <v>42145140</v>
      </c>
      <c r="O4105" s="52">
        <v>0</v>
      </c>
      <c r="P4105" s="52">
        <v>0</v>
      </c>
      <c r="Q4105" s="52">
        <v>0</v>
      </c>
      <c r="R4105" s="52">
        <v>0</v>
      </c>
      <c r="S4105" s="52">
        <v>0</v>
      </c>
      <c r="T4105" s="52">
        <v>0</v>
      </c>
      <c r="U4105" s="52">
        <v>0</v>
      </c>
      <c r="V4105" s="52">
        <v>0</v>
      </c>
      <c r="W4105" s="52">
        <v>0</v>
      </c>
      <c r="X4105" s="52">
        <v>0</v>
      </c>
      <c r="Y4105" s="52">
        <v>0</v>
      </c>
      <c r="Z4105" s="52">
        <v>0</v>
      </c>
      <c r="AA4105" s="25">
        <v>0</v>
      </c>
      <c r="AB4105" s="25">
        <v>0</v>
      </c>
      <c r="AC4105" s="25">
        <v>0</v>
      </c>
      <c r="AD4105" s="25">
        <v>0</v>
      </c>
      <c r="AE4105" s="25">
        <v>0</v>
      </c>
      <c r="AF4105" s="25">
        <v>0</v>
      </c>
      <c r="AG4105" s="25">
        <v>0</v>
      </c>
      <c r="AH4105" s="25">
        <v>0</v>
      </c>
      <c r="AI4105" s="25">
        <v>0</v>
      </c>
      <c r="AJ4105" s="25">
        <v>0</v>
      </c>
      <c r="AK4105" s="25">
        <v>0</v>
      </c>
      <c r="AL4105" s="25">
        <v>0</v>
      </c>
      <c r="AM4105" s="95">
        <v>0</v>
      </c>
      <c r="AN4105" s="95" t="e">
        <f ca="1">IF(MengeInEEGSummieren(M4105),AM4105,0)</f>
        <v>#NAME?</v>
      </c>
      <c r="AO4105" s="95">
        <f t="shared" si="384"/>
        <v>0</v>
      </c>
      <c r="AP4105" s="95">
        <f t="shared" si="385"/>
        <v>0</v>
      </c>
      <c r="AS4105">
        <v>0</v>
      </c>
      <c r="AT4105">
        <v>0</v>
      </c>
      <c r="AU4105" t="e">
        <f t="shared" ca="1" si="386"/>
        <v>#NAME?</v>
      </c>
    </row>
    <row r="4106" spans="1:47" x14ac:dyDescent="0.15">
      <c r="A4106" s="21" t="s">
        <v>5384</v>
      </c>
      <c r="B4106" s="22" t="s">
        <v>4</v>
      </c>
      <c r="C4106" s="42">
        <v>2009</v>
      </c>
      <c r="D4106" s="22" t="s">
        <v>5385</v>
      </c>
      <c r="E4106" s="22"/>
      <c r="F4106" s="23">
        <v>5.0199999999999996</v>
      </c>
      <c r="G4106" s="23">
        <v>5.0199999999999996</v>
      </c>
      <c r="H4106" s="24">
        <f t="shared" si="381"/>
        <v>0</v>
      </c>
      <c r="I4106" s="153">
        <v>0</v>
      </c>
      <c r="J4106" s="24">
        <f t="shared" si="382"/>
        <v>0</v>
      </c>
      <c r="K4106" s="25">
        <f t="shared" si="383"/>
        <v>0</v>
      </c>
      <c r="L4106">
        <v>0</v>
      </c>
      <c r="M4106">
        <v>66519040</v>
      </c>
      <c r="N4106">
        <v>42145140</v>
      </c>
      <c r="O4106" s="52">
        <v>0</v>
      </c>
      <c r="P4106" s="52">
        <v>0</v>
      </c>
      <c r="Q4106" s="52">
        <v>0</v>
      </c>
      <c r="R4106" s="52">
        <v>0</v>
      </c>
      <c r="S4106" s="52">
        <v>0</v>
      </c>
      <c r="T4106" s="52">
        <v>0</v>
      </c>
      <c r="U4106" s="52">
        <v>0</v>
      </c>
      <c r="V4106" s="52">
        <v>0</v>
      </c>
      <c r="W4106" s="52">
        <v>0</v>
      </c>
      <c r="X4106" s="52">
        <v>0</v>
      </c>
      <c r="Y4106" s="52">
        <v>0</v>
      </c>
      <c r="Z4106" s="52">
        <v>0</v>
      </c>
      <c r="AA4106" s="25">
        <v>0</v>
      </c>
      <c r="AB4106" s="25">
        <v>0</v>
      </c>
      <c r="AC4106" s="25">
        <v>0</v>
      </c>
      <c r="AD4106" s="25">
        <v>0</v>
      </c>
      <c r="AE4106" s="25">
        <v>0</v>
      </c>
      <c r="AF4106" s="25">
        <v>0</v>
      </c>
      <c r="AG4106" s="25">
        <v>0</v>
      </c>
      <c r="AH4106" s="25">
        <v>0</v>
      </c>
      <c r="AI4106" s="25">
        <v>0</v>
      </c>
      <c r="AJ4106" s="25">
        <v>0</v>
      </c>
      <c r="AK4106" s="25">
        <v>0</v>
      </c>
      <c r="AL4106" s="25">
        <v>0</v>
      </c>
      <c r="AM4106" s="95">
        <v>0</v>
      </c>
      <c r="AN4106" s="95" t="e">
        <f ca="1">IF(MengeInEEGSummieren(M4106),AM4106,0)</f>
        <v>#NAME?</v>
      </c>
      <c r="AO4106" s="95">
        <f t="shared" si="384"/>
        <v>0</v>
      </c>
      <c r="AP4106" s="95">
        <f t="shared" si="385"/>
        <v>0</v>
      </c>
      <c r="AS4106">
        <v>0</v>
      </c>
      <c r="AT4106">
        <v>0</v>
      </c>
      <c r="AU4106" t="e">
        <f t="shared" ca="1" si="386"/>
        <v>#NAME?</v>
      </c>
    </row>
    <row r="4107" spans="1:47" x14ac:dyDescent="0.15">
      <c r="A4107" s="307"/>
      <c r="B4107" s="308"/>
      <c r="C4107" s="309"/>
      <c r="D4107" s="308"/>
      <c r="E4107" s="308"/>
      <c r="F4107" s="310"/>
      <c r="G4107" s="310"/>
      <c r="H4107" s="311"/>
      <c r="I4107" s="312"/>
      <c r="J4107" s="311"/>
      <c r="K4107" s="313"/>
      <c r="L4107" s="66"/>
      <c r="M4107" s="66"/>
      <c r="N4107" s="66"/>
      <c r="O4107" s="314"/>
      <c r="P4107" s="314"/>
      <c r="Q4107" s="314"/>
      <c r="R4107" s="314"/>
      <c r="S4107" s="314"/>
      <c r="T4107" s="314"/>
      <c r="U4107" s="314"/>
      <c r="V4107" s="314"/>
      <c r="W4107" s="314"/>
      <c r="X4107" s="314"/>
      <c r="Y4107" s="314"/>
      <c r="Z4107" s="314"/>
      <c r="AA4107" s="315"/>
      <c r="AB4107" s="315"/>
      <c r="AC4107" s="315"/>
      <c r="AD4107" s="315"/>
      <c r="AE4107" s="315"/>
      <c r="AF4107" s="315"/>
      <c r="AG4107" s="315"/>
      <c r="AH4107" s="315"/>
      <c r="AI4107" s="315"/>
      <c r="AJ4107" s="315"/>
      <c r="AK4107" s="315"/>
      <c r="AL4107" s="315"/>
      <c r="AM4107" s="95">
        <v>0</v>
      </c>
      <c r="AN4107" s="95" t="e">
        <f ca="1">IF(MengeInEEGSummieren(M4107),AM4107,0)</f>
        <v>#NAME?</v>
      </c>
      <c r="AO4107" s="95">
        <f t="shared" si="384"/>
        <v>0</v>
      </c>
      <c r="AP4107" s="95">
        <f t="shared" si="385"/>
        <v>0</v>
      </c>
      <c r="AS4107">
        <v>0</v>
      </c>
      <c r="AT4107">
        <v>0</v>
      </c>
      <c r="AU4107" t="e">
        <f t="shared" ca="1" si="386"/>
        <v>#NAME?</v>
      </c>
    </row>
    <row r="4108" spans="1:47" x14ac:dyDescent="0.15">
      <c r="A4108" s="21" t="s">
        <v>5386</v>
      </c>
      <c r="B4108" s="22" t="s">
        <v>4</v>
      </c>
      <c r="C4108" s="42">
        <v>2010</v>
      </c>
      <c r="D4108" s="22" t="s">
        <v>5355</v>
      </c>
      <c r="E4108" s="22"/>
      <c r="F4108" s="23">
        <v>9.11</v>
      </c>
      <c r="G4108" s="23">
        <v>9.11</v>
      </c>
      <c r="H4108" s="24">
        <f t="shared" si="381"/>
        <v>0</v>
      </c>
      <c r="I4108" s="153">
        <v>0</v>
      </c>
      <c r="J4108" s="24">
        <f t="shared" si="382"/>
        <v>0</v>
      </c>
      <c r="K4108" s="25">
        <f t="shared" si="383"/>
        <v>0</v>
      </c>
      <c r="L4108">
        <v>0</v>
      </c>
      <c r="M4108">
        <v>66519040</v>
      </c>
      <c r="N4108">
        <v>42145140</v>
      </c>
      <c r="O4108" s="52">
        <v>0</v>
      </c>
      <c r="P4108" s="52">
        <v>0</v>
      </c>
      <c r="Q4108" s="52">
        <v>0</v>
      </c>
      <c r="R4108" s="52">
        <v>0</v>
      </c>
      <c r="S4108" s="52">
        <v>0</v>
      </c>
      <c r="T4108" s="52">
        <v>0</v>
      </c>
      <c r="U4108" s="52">
        <v>0</v>
      </c>
      <c r="V4108" s="52">
        <v>0</v>
      </c>
      <c r="W4108" s="52">
        <v>0</v>
      </c>
      <c r="X4108" s="52">
        <v>0</v>
      </c>
      <c r="Y4108" s="52">
        <v>0</v>
      </c>
      <c r="Z4108" s="52">
        <v>0</v>
      </c>
      <c r="AA4108" s="25">
        <v>0</v>
      </c>
      <c r="AB4108" s="25">
        <v>0</v>
      </c>
      <c r="AC4108" s="25">
        <v>0</v>
      </c>
      <c r="AD4108" s="25">
        <v>0</v>
      </c>
      <c r="AE4108" s="25">
        <v>0</v>
      </c>
      <c r="AF4108" s="25">
        <v>0</v>
      </c>
      <c r="AG4108" s="25">
        <v>0</v>
      </c>
      <c r="AH4108" s="25">
        <v>0</v>
      </c>
      <c r="AI4108" s="25">
        <v>0</v>
      </c>
      <c r="AJ4108" s="25">
        <v>0</v>
      </c>
      <c r="AK4108" s="25">
        <v>0</v>
      </c>
      <c r="AL4108" s="25">
        <v>0</v>
      </c>
      <c r="AM4108" s="95">
        <v>0</v>
      </c>
      <c r="AN4108" s="95" t="e">
        <f ca="1">IF(MengeInEEGSummieren(M4108),AM4108,0)</f>
        <v>#NAME?</v>
      </c>
      <c r="AO4108" s="95">
        <f t="shared" si="384"/>
        <v>0</v>
      </c>
      <c r="AP4108" s="95">
        <f t="shared" si="385"/>
        <v>0</v>
      </c>
      <c r="AS4108">
        <v>0</v>
      </c>
      <c r="AT4108">
        <v>0</v>
      </c>
      <c r="AU4108" t="e">
        <f t="shared" ca="1" si="386"/>
        <v>#NAME?</v>
      </c>
    </row>
    <row r="4109" spans="1:47" x14ac:dyDescent="0.15">
      <c r="A4109" s="21" t="s">
        <v>5387</v>
      </c>
      <c r="B4109" s="22" t="s">
        <v>4</v>
      </c>
      <c r="C4109" s="42">
        <v>2010</v>
      </c>
      <c r="D4109" s="22" t="s">
        <v>5378</v>
      </c>
      <c r="E4109" s="22"/>
      <c r="F4109" s="23">
        <v>9.61</v>
      </c>
      <c r="G4109" s="23">
        <v>9.61</v>
      </c>
      <c r="H4109" s="24">
        <f t="shared" si="381"/>
        <v>0</v>
      </c>
      <c r="I4109" s="153">
        <v>0</v>
      </c>
      <c r="J4109" s="24">
        <f t="shared" si="382"/>
        <v>0</v>
      </c>
      <c r="K4109" s="25">
        <f t="shared" si="383"/>
        <v>0</v>
      </c>
      <c r="L4109">
        <v>0</v>
      </c>
      <c r="M4109">
        <v>66519040</v>
      </c>
      <c r="N4109">
        <v>42145140</v>
      </c>
      <c r="O4109" s="52">
        <v>0</v>
      </c>
      <c r="P4109" s="52">
        <v>0</v>
      </c>
      <c r="Q4109" s="52">
        <v>0</v>
      </c>
      <c r="R4109" s="52">
        <v>0</v>
      </c>
      <c r="S4109" s="52">
        <v>0</v>
      </c>
      <c r="T4109" s="52">
        <v>0</v>
      </c>
      <c r="U4109" s="52">
        <v>0</v>
      </c>
      <c r="V4109" s="52">
        <v>0</v>
      </c>
      <c r="W4109" s="52">
        <v>0</v>
      </c>
      <c r="X4109" s="52">
        <v>0</v>
      </c>
      <c r="Y4109" s="52">
        <v>0</v>
      </c>
      <c r="Z4109" s="52">
        <v>0</v>
      </c>
      <c r="AA4109" s="25">
        <v>0</v>
      </c>
      <c r="AB4109" s="25">
        <v>0</v>
      </c>
      <c r="AC4109" s="25">
        <v>0</v>
      </c>
      <c r="AD4109" s="25">
        <v>0</v>
      </c>
      <c r="AE4109" s="25">
        <v>0</v>
      </c>
      <c r="AF4109" s="25">
        <v>0</v>
      </c>
      <c r="AG4109" s="25">
        <v>0</v>
      </c>
      <c r="AH4109" s="25">
        <v>0</v>
      </c>
      <c r="AI4109" s="25">
        <v>0</v>
      </c>
      <c r="AJ4109" s="25">
        <v>0</v>
      </c>
      <c r="AK4109" s="25">
        <v>0</v>
      </c>
      <c r="AL4109" s="25">
        <v>0</v>
      </c>
      <c r="AM4109" s="95">
        <v>0</v>
      </c>
      <c r="AN4109" s="95" t="e">
        <f ca="1">IF(MengeInEEGSummieren(M4109),AM4109,0)</f>
        <v>#NAME?</v>
      </c>
      <c r="AO4109" s="95">
        <f t="shared" si="384"/>
        <v>0</v>
      </c>
      <c r="AP4109" s="95">
        <f t="shared" si="385"/>
        <v>0</v>
      </c>
      <c r="AS4109">
        <v>0</v>
      </c>
      <c r="AT4109">
        <v>0</v>
      </c>
      <c r="AU4109" t="e">
        <f t="shared" ca="1" si="386"/>
        <v>#NAME?</v>
      </c>
    </row>
    <row r="4110" spans="1:47" x14ac:dyDescent="0.15">
      <c r="A4110" s="21" t="s">
        <v>5388</v>
      </c>
      <c r="B4110" s="22" t="s">
        <v>4</v>
      </c>
      <c r="C4110" s="42">
        <v>2010</v>
      </c>
      <c r="D4110" s="22" t="s">
        <v>5357</v>
      </c>
      <c r="E4110" s="22"/>
      <c r="F4110" s="23">
        <v>4.97</v>
      </c>
      <c r="G4110" s="23">
        <v>4.97</v>
      </c>
      <c r="H4110" s="24">
        <f t="shared" si="381"/>
        <v>0</v>
      </c>
      <c r="I4110" s="153">
        <v>0</v>
      </c>
      <c r="J4110" s="24">
        <f t="shared" si="382"/>
        <v>0</v>
      </c>
      <c r="K4110" s="25">
        <f t="shared" si="383"/>
        <v>0</v>
      </c>
      <c r="L4110">
        <v>0</v>
      </c>
      <c r="M4110">
        <v>66519040</v>
      </c>
      <c r="N4110">
        <v>42145140</v>
      </c>
      <c r="O4110" s="52">
        <v>0</v>
      </c>
      <c r="P4110" s="52">
        <v>0</v>
      </c>
      <c r="Q4110" s="52">
        <v>0</v>
      </c>
      <c r="R4110" s="52">
        <v>0</v>
      </c>
      <c r="S4110" s="52">
        <v>0</v>
      </c>
      <c r="T4110" s="52">
        <v>0</v>
      </c>
      <c r="U4110" s="52">
        <v>0</v>
      </c>
      <c r="V4110" s="52">
        <v>0</v>
      </c>
      <c r="W4110" s="52">
        <v>0</v>
      </c>
      <c r="X4110" s="52">
        <v>0</v>
      </c>
      <c r="Y4110" s="52">
        <v>0</v>
      </c>
      <c r="Z4110" s="52">
        <v>0</v>
      </c>
      <c r="AA4110" s="25">
        <v>0</v>
      </c>
      <c r="AB4110" s="25">
        <v>0</v>
      </c>
      <c r="AC4110" s="25">
        <v>0</v>
      </c>
      <c r="AD4110" s="25">
        <v>0</v>
      </c>
      <c r="AE4110" s="25">
        <v>0</v>
      </c>
      <c r="AF4110" s="25">
        <v>0</v>
      </c>
      <c r="AG4110" s="25">
        <v>0</v>
      </c>
      <c r="AH4110" s="25">
        <v>0</v>
      </c>
      <c r="AI4110" s="25">
        <v>0</v>
      </c>
      <c r="AJ4110" s="25">
        <v>0</v>
      </c>
      <c r="AK4110" s="25">
        <v>0</v>
      </c>
      <c r="AL4110" s="25">
        <v>0</v>
      </c>
      <c r="AM4110" s="95">
        <v>0</v>
      </c>
      <c r="AN4110" s="95" t="e">
        <f ca="1">IF(MengeInEEGSummieren(M4110),AM4110,0)</f>
        <v>#NAME?</v>
      </c>
      <c r="AO4110" s="95">
        <f t="shared" si="384"/>
        <v>0</v>
      </c>
      <c r="AP4110" s="95">
        <f t="shared" si="385"/>
        <v>0</v>
      </c>
      <c r="AS4110">
        <v>0</v>
      </c>
      <c r="AT4110">
        <v>0</v>
      </c>
      <c r="AU4110" t="e">
        <f t="shared" ca="1" si="386"/>
        <v>#NAME?</v>
      </c>
    </row>
    <row r="4111" spans="1:47" x14ac:dyDescent="0.15">
      <c r="A4111" s="21" t="s">
        <v>5389</v>
      </c>
      <c r="B4111" s="22" t="s">
        <v>4</v>
      </c>
      <c r="C4111" s="42">
        <v>2010</v>
      </c>
      <c r="D4111" s="22" t="s">
        <v>5381</v>
      </c>
      <c r="E4111" s="22"/>
      <c r="F4111" s="23">
        <v>9.61</v>
      </c>
      <c r="G4111" s="23">
        <v>9.61</v>
      </c>
      <c r="H4111" s="24">
        <f t="shared" si="381"/>
        <v>0</v>
      </c>
      <c r="I4111" s="153">
        <v>0</v>
      </c>
      <c r="J4111" s="24">
        <f t="shared" si="382"/>
        <v>0</v>
      </c>
      <c r="K4111" s="25">
        <f t="shared" si="383"/>
        <v>0</v>
      </c>
      <c r="L4111">
        <v>0</v>
      </c>
      <c r="M4111">
        <v>66519040</v>
      </c>
      <c r="N4111">
        <v>42145140</v>
      </c>
      <c r="O4111" s="52">
        <v>0</v>
      </c>
      <c r="P4111" s="52">
        <v>0</v>
      </c>
      <c r="Q4111" s="52">
        <v>0</v>
      </c>
      <c r="R4111" s="52">
        <v>0</v>
      </c>
      <c r="S4111" s="52">
        <v>0</v>
      </c>
      <c r="T4111" s="52">
        <v>0</v>
      </c>
      <c r="U4111" s="52">
        <v>0</v>
      </c>
      <c r="V4111" s="52">
        <v>0</v>
      </c>
      <c r="W4111" s="52">
        <v>0</v>
      </c>
      <c r="X4111" s="52">
        <v>0</v>
      </c>
      <c r="Y4111" s="52">
        <v>0</v>
      </c>
      <c r="Z4111" s="52">
        <v>0</v>
      </c>
      <c r="AA4111" s="25">
        <v>0</v>
      </c>
      <c r="AB4111" s="25">
        <v>0</v>
      </c>
      <c r="AC4111" s="25">
        <v>0</v>
      </c>
      <c r="AD4111" s="25">
        <v>0</v>
      </c>
      <c r="AE4111" s="25">
        <v>0</v>
      </c>
      <c r="AF4111" s="25">
        <v>0</v>
      </c>
      <c r="AG4111" s="25">
        <v>0</v>
      </c>
      <c r="AH4111" s="25">
        <v>0</v>
      </c>
      <c r="AI4111" s="25">
        <v>0</v>
      </c>
      <c r="AJ4111" s="25">
        <v>0</v>
      </c>
      <c r="AK4111" s="25">
        <v>0</v>
      </c>
      <c r="AL4111" s="25">
        <v>0</v>
      </c>
      <c r="AM4111" s="95">
        <v>0</v>
      </c>
      <c r="AN4111" s="95" t="e">
        <f ca="1">IF(MengeInEEGSummieren(M4111),AM4111,0)</f>
        <v>#NAME?</v>
      </c>
      <c r="AO4111" s="95">
        <f t="shared" si="384"/>
        <v>0</v>
      </c>
      <c r="AP4111" s="95">
        <f t="shared" si="385"/>
        <v>0</v>
      </c>
      <c r="AS4111">
        <v>0</v>
      </c>
      <c r="AT4111">
        <v>0</v>
      </c>
      <c r="AU4111" t="e">
        <f t="shared" ca="1" si="386"/>
        <v>#NAME?</v>
      </c>
    </row>
    <row r="4112" spans="1:47" x14ac:dyDescent="0.15">
      <c r="A4112" s="21" t="s">
        <v>5390</v>
      </c>
      <c r="B4112" s="22" t="s">
        <v>4</v>
      </c>
      <c r="C4112" s="42">
        <v>2010</v>
      </c>
      <c r="D4112" s="22" t="s">
        <v>5383</v>
      </c>
      <c r="E4112" s="22"/>
      <c r="F4112" s="23">
        <v>10.11</v>
      </c>
      <c r="G4112" s="23">
        <v>10.11</v>
      </c>
      <c r="H4112" s="24">
        <f t="shared" ref="H4112:H4175" si="387">AM4112</f>
        <v>0</v>
      </c>
      <c r="I4112" s="153">
        <v>0</v>
      </c>
      <c r="J4112" s="24">
        <f t="shared" ref="J4112:J4175" si="388">SUM(O4112:Z4112,AT4112)</f>
        <v>0</v>
      </c>
      <c r="K4112" s="25">
        <f t="shared" ref="K4112:K4175" si="389">SUM(AA4112:AL4112,AS4112)</f>
        <v>0</v>
      </c>
      <c r="L4112">
        <v>0</v>
      </c>
      <c r="M4112">
        <v>66519040</v>
      </c>
      <c r="N4112">
        <v>42145140</v>
      </c>
      <c r="O4112" s="52">
        <v>0</v>
      </c>
      <c r="P4112" s="52">
        <v>0</v>
      </c>
      <c r="Q4112" s="52">
        <v>0</v>
      </c>
      <c r="R4112" s="52">
        <v>0</v>
      </c>
      <c r="S4112" s="52">
        <v>0</v>
      </c>
      <c r="T4112" s="52">
        <v>0</v>
      </c>
      <c r="U4112" s="52">
        <v>0</v>
      </c>
      <c r="V4112" s="52">
        <v>0</v>
      </c>
      <c r="W4112" s="52">
        <v>0</v>
      </c>
      <c r="X4112" s="52">
        <v>0</v>
      </c>
      <c r="Y4112" s="52">
        <v>0</v>
      </c>
      <c r="Z4112" s="52">
        <v>0</v>
      </c>
      <c r="AA4112" s="25">
        <v>0</v>
      </c>
      <c r="AB4112" s="25">
        <v>0</v>
      </c>
      <c r="AC4112" s="25">
        <v>0</v>
      </c>
      <c r="AD4112" s="25">
        <v>0</v>
      </c>
      <c r="AE4112" s="25">
        <v>0</v>
      </c>
      <c r="AF4112" s="25">
        <v>0</v>
      </c>
      <c r="AG4112" s="25">
        <v>0</v>
      </c>
      <c r="AH4112" s="25">
        <v>0</v>
      </c>
      <c r="AI4112" s="25">
        <v>0</v>
      </c>
      <c r="AJ4112" s="25">
        <v>0</v>
      </c>
      <c r="AK4112" s="25">
        <v>0</v>
      </c>
      <c r="AL4112" s="25">
        <v>0</v>
      </c>
      <c r="AM4112" s="95">
        <v>0</v>
      </c>
      <c r="AN4112" s="95" t="e">
        <f ca="1">IF(MengeInEEGSummieren(M4112),AM4112,0)</f>
        <v>#NAME?</v>
      </c>
      <c r="AO4112" s="95">
        <f t="shared" ref="AO4112:AO4175" si="390">IF(AQ4112,$H4112,0)</f>
        <v>0</v>
      </c>
      <c r="AP4112" s="95">
        <f t="shared" ref="AP4112:AP4175" si="391">IF(AR4112,$H4112,0)</f>
        <v>0</v>
      </c>
      <c r="AS4112">
        <v>0</v>
      </c>
      <c r="AT4112">
        <v>0</v>
      </c>
      <c r="AU4112" t="e">
        <f t="shared" ref="AU4112:AU4175" ca="1" si="392">EVFlag(M4112)</f>
        <v>#NAME?</v>
      </c>
    </row>
    <row r="4113" spans="1:47" x14ac:dyDescent="0.15">
      <c r="A4113" s="21" t="s">
        <v>5391</v>
      </c>
      <c r="B4113" s="22" t="s">
        <v>4</v>
      </c>
      <c r="C4113" s="42">
        <v>2010</v>
      </c>
      <c r="D4113" s="22" t="s">
        <v>5385</v>
      </c>
      <c r="E4113" s="22"/>
      <c r="F4113" s="23">
        <v>4.97</v>
      </c>
      <c r="G4113" s="23">
        <v>4.97</v>
      </c>
      <c r="H4113" s="24">
        <f t="shared" si="387"/>
        <v>0</v>
      </c>
      <c r="I4113" s="153">
        <v>0</v>
      </c>
      <c r="J4113" s="24">
        <f t="shared" si="388"/>
        <v>0</v>
      </c>
      <c r="K4113" s="25">
        <f t="shared" si="389"/>
        <v>0</v>
      </c>
      <c r="L4113">
        <v>0</v>
      </c>
      <c r="M4113">
        <v>66519040</v>
      </c>
      <c r="N4113">
        <v>42145140</v>
      </c>
      <c r="O4113" s="52">
        <v>0</v>
      </c>
      <c r="P4113" s="52">
        <v>0</v>
      </c>
      <c r="Q4113" s="52">
        <v>0</v>
      </c>
      <c r="R4113" s="52">
        <v>0</v>
      </c>
      <c r="S4113" s="52">
        <v>0</v>
      </c>
      <c r="T4113" s="52">
        <v>0</v>
      </c>
      <c r="U4113" s="52">
        <v>0</v>
      </c>
      <c r="V4113" s="52">
        <v>0</v>
      </c>
      <c r="W4113" s="52">
        <v>0</v>
      </c>
      <c r="X4113" s="52">
        <v>0</v>
      </c>
      <c r="Y4113" s="52">
        <v>0</v>
      </c>
      <c r="Z4113" s="52">
        <v>0</v>
      </c>
      <c r="AA4113" s="25">
        <v>0</v>
      </c>
      <c r="AB4113" s="25">
        <v>0</v>
      </c>
      <c r="AC4113" s="25">
        <v>0</v>
      </c>
      <c r="AD4113" s="25">
        <v>0</v>
      </c>
      <c r="AE4113" s="25">
        <v>0</v>
      </c>
      <c r="AF4113" s="25">
        <v>0</v>
      </c>
      <c r="AG4113" s="25">
        <v>0</v>
      </c>
      <c r="AH4113" s="25">
        <v>0</v>
      </c>
      <c r="AI4113" s="25">
        <v>0</v>
      </c>
      <c r="AJ4113" s="25">
        <v>0</v>
      </c>
      <c r="AK4113" s="25">
        <v>0</v>
      </c>
      <c r="AL4113" s="25">
        <v>0</v>
      </c>
      <c r="AM4113" s="95">
        <v>0</v>
      </c>
      <c r="AN4113" s="95" t="e">
        <f ca="1">IF(MengeInEEGSummieren(M4113),AM4113,0)</f>
        <v>#NAME?</v>
      </c>
      <c r="AO4113" s="95">
        <f t="shared" si="390"/>
        <v>0</v>
      </c>
      <c r="AP4113" s="95">
        <f t="shared" si="391"/>
        <v>0</v>
      </c>
      <c r="AS4113">
        <v>0</v>
      </c>
      <c r="AT4113">
        <v>0</v>
      </c>
      <c r="AU4113" t="e">
        <f t="shared" ca="1" si="392"/>
        <v>#NAME?</v>
      </c>
    </row>
    <row r="4114" spans="1:47" x14ac:dyDescent="0.15">
      <c r="A4114" s="307"/>
      <c r="B4114" s="308"/>
      <c r="C4114" s="309"/>
      <c r="D4114" s="308"/>
      <c r="E4114" s="308"/>
      <c r="F4114" s="310"/>
      <c r="G4114" s="310"/>
      <c r="H4114" s="311"/>
      <c r="I4114" s="312"/>
      <c r="J4114" s="311"/>
      <c r="K4114" s="313"/>
      <c r="L4114" s="66"/>
      <c r="M4114" s="66"/>
      <c r="N4114" s="66"/>
      <c r="O4114" s="314"/>
      <c r="P4114" s="314"/>
      <c r="Q4114" s="314"/>
      <c r="R4114" s="314"/>
      <c r="S4114" s="314"/>
      <c r="T4114" s="314"/>
      <c r="U4114" s="314"/>
      <c r="V4114" s="314"/>
      <c r="W4114" s="314"/>
      <c r="X4114" s="314"/>
      <c r="Y4114" s="314"/>
      <c r="Z4114" s="314"/>
      <c r="AA4114" s="315"/>
      <c r="AB4114" s="315"/>
      <c r="AC4114" s="315"/>
      <c r="AD4114" s="315"/>
      <c r="AE4114" s="315"/>
      <c r="AF4114" s="315"/>
      <c r="AG4114" s="315"/>
      <c r="AH4114" s="315"/>
      <c r="AI4114" s="315"/>
      <c r="AJ4114" s="315"/>
      <c r="AK4114" s="315"/>
      <c r="AL4114" s="315"/>
      <c r="AM4114" s="95">
        <v>0</v>
      </c>
      <c r="AN4114" s="95" t="e">
        <f ca="1">IF(MengeInEEGSummieren(M4114),AM4114,0)</f>
        <v>#NAME?</v>
      </c>
      <c r="AO4114" s="95">
        <f t="shared" si="390"/>
        <v>0</v>
      </c>
      <c r="AP4114" s="95">
        <f t="shared" si="391"/>
        <v>0</v>
      </c>
      <c r="AS4114">
        <v>0</v>
      </c>
      <c r="AT4114">
        <v>0</v>
      </c>
      <c r="AU4114" t="e">
        <f t="shared" ca="1" si="392"/>
        <v>#NAME?</v>
      </c>
    </row>
    <row r="4115" spans="1:47" x14ac:dyDescent="0.15">
      <c r="A4115" s="21" t="s">
        <v>5392</v>
      </c>
      <c r="B4115" s="22" t="s">
        <v>4</v>
      </c>
      <c r="C4115" s="42">
        <v>2011</v>
      </c>
      <c r="D4115" s="22" t="s">
        <v>5355</v>
      </c>
      <c r="E4115" s="22"/>
      <c r="F4115" s="23">
        <v>9.02</v>
      </c>
      <c r="G4115" s="23">
        <v>9.02</v>
      </c>
      <c r="H4115" s="24">
        <f t="shared" si="387"/>
        <v>0</v>
      </c>
      <c r="I4115" s="153">
        <v>0</v>
      </c>
      <c r="J4115" s="24">
        <f t="shared" si="388"/>
        <v>0</v>
      </c>
      <c r="K4115" s="25">
        <f t="shared" si="389"/>
        <v>0</v>
      </c>
      <c r="L4115">
        <v>0</v>
      </c>
      <c r="M4115">
        <v>66519040</v>
      </c>
      <c r="N4115">
        <v>42145140</v>
      </c>
      <c r="O4115" s="52">
        <v>0</v>
      </c>
      <c r="P4115" s="52">
        <v>0</v>
      </c>
      <c r="Q4115" s="52">
        <v>0</v>
      </c>
      <c r="R4115" s="52">
        <v>0</v>
      </c>
      <c r="S4115" s="52">
        <v>0</v>
      </c>
      <c r="T4115" s="52">
        <v>0</v>
      </c>
      <c r="U4115" s="52">
        <v>0</v>
      </c>
      <c r="V4115" s="52">
        <v>0</v>
      </c>
      <c r="W4115" s="52">
        <v>0</v>
      </c>
      <c r="X4115" s="52">
        <v>0</v>
      </c>
      <c r="Y4115" s="52">
        <v>0</v>
      </c>
      <c r="Z4115" s="52">
        <v>0</v>
      </c>
      <c r="AA4115" s="25">
        <v>0</v>
      </c>
      <c r="AB4115" s="25">
        <v>0</v>
      </c>
      <c r="AC4115" s="25">
        <v>0</v>
      </c>
      <c r="AD4115" s="25">
        <v>0</v>
      </c>
      <c r="AE4115" s="25">
        <v>0</v>
      </c>
      <c r="AF4115" s="25">
        <v>0</v>
      </c>
      <c r="AG4115" s="25">
        <v>0</v>
      </c>
      <c r="AH4115" s="25">
        <v>0</v>
      </c>
      <c r="AI4115" s="25">
        <v>0</v>
      </c>
      <c r="AJ4115" s="25">
        <v>0</v>
      </c>
      <c r="AK4115" s="25">
        <v>0</v>
      </c>
      <c r="AL4115" s="25">
        <v>0</v>
      </c>
      <c r="AM4115" s="95">
        <v>0</v>
      </c>
      <c r="AN4115" s="95" t="e">
        <f ca="1">IF(MengeInEEGSummieren(M4115),AM4115,0)</f>
        <v>#NAME?</v>
      </c>
      <c r="AO4115" s="95">
        <f t="shared" si="390"/>
        <v>0</v>
      </c>
      <c r="AP4115" s="95">
        <f t="shared" si="391"/>
        <v>0</v>
      </c>
      <c r="AS4115">
        <v>0</v>
      </c>
      <c r="AT4115">
        <v>0</v>
      </c>
      <c r="AU4115" t="e">
        <f t="shared" ca="1" si="392"/>
        <v>#NAME?</v>
      </c>
    </row>
    <row r="4116" spans="1:47" x14ac:dyDescent="0.15">
      <c r="A4116" s="21" t="s">
        <v>5393</v>
      </c>
      <c r="B4116" s="22" t="s">
        <v>4</v>
      </c>
      <c r="C4116" s="42">
        <v>2011</v>
      </c>
      <c r="D4116" s="22" t="s">
        <v>5378</v>
      </c>
      <c r="E4116" s="22"/>
      <c r="F4116" s="23">
        <v>9.51</v>
      </c>
      <c r="G4116" s="23">
        <v>9.51</v>
      </c>
      <c r="H4116" s="24">
        <f t="shared" si="387"/>
        <v>0</v>
      </c>
      <c r="I4116" s="153">
        <v>0</v>
      </c>
      <c r="J4116" s="24">
        <f t="shared" si="388"/>
        <v>0</v>
      </c>
      <c r="K4116" s="25">
        <f t="shared" si="389"/>
        <v>0</v>
      </c>
      <c r="L4116">
        <v>0</v>
      </c>
      <c r="M4116">
        <v>66519040</v>
      </c>
      <c r="N4116">
        <v>42145140</v>
      </c>
      <c r="O4116" s="52">
        <v>0</v>
      </c>
      <c r="P4116" s="52">
        <v>0</v>
      </c>
      <c r="Q4116" s="52">
        <v>0</v>
      </c>
      <c r="R4116" s="52">
        <v>0</v>
      </c>
      <c r="S4116" s="52">
        <v>0</v>
      </c>
      <c r="T4116" s="52">
        <v>0</v>
      </c>
      <c r="U4116" s="52">
        <v>0</v>
      </c>
      <c r="V4116" s="52">
        <v>0</v>
      </c>
      <c r="W4116" s="52">
        <v>0</v>
      </c>
      <c r="X4116" s="52">
        <v>0</v>
      </c>
      <c r="Y4116" s="52">
        <v>0</v>
      </c>
      <c r="Z4116" s="52">
        <v>0</v>
      </c>
      <c r="AA4116" s="25">
        <v>0</v>
      </c>
      <c r="AB4116" s="25">
        <v>0</v>
      </c>
      <c r="AC4116" s="25">
        <v>0</v>
      </c>
      <c r="AD4116" s="25">
        <v>0</v>
      </c>
      <c r="AE4116" s="25">
        <v>0</v>
      </c>
      <c r="AF4116" s="25">
        <v>0</v>
      </c>
      <c r="AG4116" s="25">
        <v>0</v>
      </c>
      <c r="AH4116" s="25">
        <v>0</v>
      </c>
      <c r="AI4116" s="25">
        <v>0</v>
      </c>
      <c r="AJ4116" s="25">
        <v>0</v>
      </c>
      <c r="AK4116" s="25">
        <v>0</v>
      </c>
      <c r="AL4116" s="25">
        <v>0</v>
      </c>
      <c r="AM4116" s="95">
        <v>0</v>
      </c>
      <c r="AN4116" s="95" t="e">
        <f ca="1">IF(MengeInEEGSummieren(M4116),AM4116,0)</f>
        <v>#NAME?</v>
      </c>
      <c r="AO4116" s="95">
        <f t="shared" si="390"/>
        <v>0</v>
      </c>
      <c r="AP4116" s="95">
        <f t="shared" si="391"/>
        <v>0</v>
      </c>
      <c r="AS4116">
        <v>0</v>
      </c>
      <c r="AT4116">
        <v>0</v>
      </c>
      <c r="AU4116" t="e">
        <f t="shared" ca="1" si="392"/>
        <v>#NAME?</v>
      </c>
    </row>
    <row r="4117" spans="1:47" x14ac:dyDescent="0.15">
      <c r="A4117" s="21" t="s">
        <v>5394</v>
      </c>
      <c r="B4117" s="22" t="s">
        <v>4</v>
      </c>
      <c r="C4117" s="42">
        <v>2011</v>
      </c>
      <c r="D4117" s="22" t="s">
        <v>5357</v>
      </c>
      <c r="E4117" s="22"/>
      <c r="F4117" s="23">
        <v>4.92</v>
      </c>
      <c r="G4117" s="23">
        <v>4.92</v>
      </c>
      <c r="H4117" s="24">
        <f t="shared" si="387"/>
        <v>0</v>
      </c>
      <c r="I4117" s="153">
        <v>0</v>
      </c>
      <c r="J4117" s="24">
        <f t="shared" si="388"/>
        <v>0</v>
      </c>
      <c r="K4117" s="25">
        <f t="shared" si="389"/>
        <v>0</v>
      </c>
      <c r="L4117">
        <v>0</v>
      </c>
      <c r="M4117">
        <v>66519040</v>
      </c>
      <c r="N4117">
        <v>42145140</v>
      </c>
      <c r="O4117" s="52">
        <v>0</v>
      </c>
      <c r="P4117" s="52">
        <v>0</v>
      </c>
      <c r="Q4117" s="52">
        <v>0</v>
      </c>
      <c r="R4117" s="52">
        <v>0</v>
      </c>
      <c r="S4117" s="52">
        <v>0</v>
      </c>
      <c r="T4117" s="52">
        <v>0</v>
      </c>
      <c r="U4117" s="52">
        <v>0</v>
      </c>
      <c r="V4117" s="52">
        <v>0</v>
      </c>
      <c r="W4117" s="52">
        <v>0</v>
      </c>
      <c r="X4117" s="52">
        <v>0</v>
      </c>
      <c r="Y4117" s="52">
        <v>0</v>
      </c>
      <c r="Z4117" s="52">
        <v>0</v>
      </c>
      <c r="AA4117" s="25">
        <v>0</v>
      </c>
      <c r="AB4117" s="25">
        <v>0</v>
      </c>
      <c r="AC4117" s="25">
        <v>0</v>
      </c>
      <c r="AD4117" s="25">
        <v>0</v>
      </c>
      <c r="AE4117" s="25">
        <v>0</v>
      </c>
      <c r="AF4117" s="25">
        <v>0</v>
      </c>
      <c r="AG4117" s="25">
        <v>0</v>
      </c>
      <c r="AH4117" s="25">
        <v>0</v>
      </c>
      <c r="AI4117" s="25">
        <v>0</v>
      </c>
      <c r="AJ4117" s="25">
        <v>0</v>
      </c>
      <c r="AK4117" s="25">
        <v>0</v>
      </c>
      <c r="AL4117" s="25">
        <v>0</v>
      </c>
      <c r="AM4117" s="95">
        <v>0</v>
      </c>
      <c r="AN4117" s="95" t="e">
        <f ca="1">IF(MengeInEEGSummieren(M4117),AM4117,0)</f>
        <v>#NAME?</v>
      </c>
      <c r="AO4117" s="95">
        <f t="shared" si="390"/>
        <v>0</v>
      </c>
      <c r="AP4117" s="95">
        <f t="shared" si="391"/>
        <v>0</v>
      </c>
      <c r="AS4117">
        <v>0</v>
      </c>
      <c r="AT4117">
        <v>0</v>
      </c>
      <c r="AU4117" t="e">
        <f t="shared" ca="1" si="392"/>
        <v>#NAME?</v>
      </c>
    </row>
    <row r="4118" spans="1:47" x14ac:dyDescent="0.15">
      <c r="A4118" s="21" t="s">
        <v>5395</v>
      </c>
      <c r="B4118" s="22" t="s">
        <v>4</v>
      </c>
      <c r="C4118" s="42">
        <v>2011</v>
      </c>
      <c r="D4118" s="22" t="s">
        <v>5381</v>
      </c>
      <c r="E4118" s="22"/>
      <c r="F4118" s="23">
        <v>9.51</v>
      </c>
      <c r="G4118" s="23">
        <v>9.51</v>
      </c>
      <c r="H4118" s="24">
        <f t="shared" si="387"/>
        <v>0</v>
      </c>
      <c r="I4118" s="153">
        <v>0</v>
      </c>
      <c r="J4118" s="24">
        <f t="shared" si="388"/>
        <v>0</v>
      </c>
      <c r="K4118" s="25">
        <f t="shared" si="389"/>
        <v>0</v>
      </c>
      <c r="L4118">
        <v>0</v>
      </c>
      <c r="M4118">
        <v>66519040</v>
      </c>
      <c r="N4118">
        <v>42145140</v>
      </c>
      <c r="O4118" s="52">
        <v>0</v>
      </c>
      <c r="P4118" s="52">
        <v>0</v>
      </c>
      <c r="Q4118" s="52">
        <v>0</v>
      </c>
      <c r="R4118" s="52">
        <v>0</v>
      </c>
      <c r="S4118" s="52">
        <v>0</v>
      </c>
      <c r="T4118" s="52">
        <v>0</v>
      </c>
      <c r="U4118" s="52">
        <v>0</v>
      </c>
      <c r="V4118" s="52">
        <v>0</v>
      </c>
      <c r="W4118" s="52">
        <v>0</v>
      </c>
      <c r="X4118" s="52">
        <v>0</v>
      </c>
      <c r="Y4118" s="52">
        <v>0</v>
      </c>
      <c r="Z4118" s="52">
        <v>0</v>
      </c>
      <c r="AA4118" s="25">
        <v>0</v>
      </c>
      <c r="AB4118" s="25">
        <v>0</v>
      </c>
      <c r="AC4118" s="25">
        <v>0</v>
      </c>
      <c r="AD4118" s="25">
        <v>0</v>
      </c>
      <c r="AE4118" s="25">
        <v>0</v>
      </c>
      <c r="AF4118" s="25">
        <v>0</v>
      </c>
      <c r="AG4118" s="25">
        <v>0</v>
      </c>
      <c r="AH4118" s="25">
        <v>0</v>
      </c>
      <c r="AI4118" s="25">
        <v>0</v>
      </c>
      <c r="AJ4118" s="25">
        <v>0</v>
      </c>
      <c r="AK4118" s="25">
        <v>0</v>
      </c>
      <c r="AL4118" s="25">
        <v>0</v>
      </c>
      <c r="AM4118" s="95">
        <v>0</v>
      </c>
      <c r="AN4118" s="95" t="e">
        <f ca="1">IF(MengeInEEGSummieren(M4118),AM4118,0)</f>
        <v>#NAME?</v>
      </c>
      <c r="AO4118" s="95">
        <f t="shared" si="390"/>
        <v>0</v>
      </c>
      <c r="AP4118" s="95">
        <f t="shared" si="391"/>
        <v>0</v>
      </c>
      <c r="AS4118">
        <v>0</v>
      </c>
      <c r="AT4118">
        <v>0</v>
      </c>
      <c r="AU4118" t="e">
        <f t="shared" ca="1" si="392"/>
        <v>#NAME?</v>
      </c>
    </row>
    <row r="4119" spans="1:47" x14ac:dyDescent="0.15">
      <c r="A4119" s="21" t="s">
        <v>5396</v>
      </c>
      <c r="B4119" s="22" t="s">
        <v>4</v>
      </c>
      <c r="C4119" s="42">
        <v>2011</v>
      </c>
      <c r="D4119" s="22" t="s">
        <v>5383</v>
      </c>
      <c r="E4119" s="22"/>
      <c r="F4119" s="23">
        <v>10</v>
      </c>
      <c r="G4119" s="23">
        <v>10</v>
      </c>
      <c r="H4119" s="24">
        <f t="shared" si="387"/>
        <v>0</v>
      </c>
      <c r="I4119" s="153">
        <v>0</v>
      </c>
      <c r="J4119" s="24">
        <f t="shared" si="388"/>
        <v>0</v>
      </c>
      <c r="K4119" s="25">
        <f t="shared" si="389"/>
        <v>0</v>
      </c>
      <c r="L4119">
        <v>0</v>
      </c>
      <c r="M4119">
        <v>66519040</v>
      </c>
      <c r="N4119">
        <v>42145140</v>
      </c>
      <c r="O4119" s="52">
        <v>0</v>
      </c>
      <c r="P4119" s="52">
        <v>0</v>
      </c>
      <c r="Q4119" s="52">
        <v>0</v>
      </c>
      <c r="R4119" s="52">
        <v>0</v>
      </c>
      <c r="S4119" s="52">
        <v>0</v>
      </c>
      <c r="T4119" s="52">
        <v>0</v>
      </c>
      <c r="U4119" s="52">
        <v>0</v>
      </c>
      <c r="V4119" s="52">
        <v>0</v>
      </c>
      <c r="W4119" s="52">
        <v>0</v>
      </c>
      <c r="X4119" s="52">
        <v>0</v>
      </c>
      <c r="Y4119" s="52">
        <v>0</v>
      </c>
      <c r="Z4119" s="52">
        <v>0</v>
      </c>
      <c r="AA4119" s="25">
        <v>0</v>
      </c>
      <c r="AB4119" s="25">
        <v>0</v>
      </c>
      <c r="AC4119" s="25">
        <v>0</v>
      </c>
      <c r="AD4119" s="25">
        <v>0</v>
      </c>
      <c r="AE4119" s="25">
        <v>0</v>
      </c>
      <c r="AF4119" s="25">
        <v>0</v>
      </c>
      <c r="AG4119" s="25">
        <v>0</v>
      </c>
      <c r="AH4119" s="25">
        <v>0</v>
      </c>
      <c r="AI4119" s="25">
        <v>0</v>
      </c>
      <c r="AJ4119" s="25">
        <v>0</v>
      </c>
      <c r="AK4119" s="25">
        <v>0</v>
      </c>
      <c r="AL4119" s="25">
        <v>0</v>
      </c>
      <c r="AM4119" s="95">
        <v>0</v>
      </c>
      <c r="AN4119" s="95" t="e">
        <f ca="1">IF(MengeInEEGSummieren(M4119),AM4119,0)</f>
        <v>#NAME?</v>
      </c>
      <c r="AO4119" s="95">
        <f t="shared" si="390"/>
        <v>0</v>
      </c>
      <c r="AP4119" s="95">
        <f t="shared" si="391"/>
        <v>0</v>
      </c>
      <c r="AS4119">
        <v>0</v>
      </c>
      <c r="AT4119">
        <v>0</v>
      </c>
      <c r="AU4119" t="e">
        <f t="shared" ca="1" si="392"/>
        <v>#NAME?</v>
      </c>
    </row>
    <row r="4120" spans="1:47" x14ac:dyDescent="0.15">
      <c r="A4120" s="21" t="s">
        <v>5397</v>
      </c>
      <c r="B4120" s="22" t="s">
        <v>4</v>
      </c>
      <c r="C4120" s="42">
        <v>2011</v>
      </c>
      <c r="D4120" s="22" t="s">
        <v>5385</v>
      </c>
      <c r="E4120" s="22"/>
      <c r="F4120" s="23">
        <v>4.92</v>
      </c>
      <c r="G4120" s="23">
        <v>4.92</v>
      </c>
      <c r="H4120" s="24">
        <f t="shared" si="387"/>
        <v>0</v>
      </c>
      <c r="I4120" s="153">
        <v>0</v>
      </c>
      <c r="J4120" s="24">
        <f t="shared" si="388"/>
        <v>0</v>
      </c>
      <c r="K4120" s="25">
        <f t="shared" si="389"/>
        <v>0</v>
      </c>
      <c r="L4120">
        <v>0</v>
      </c>
      <c r="M4120">
        <v>66519040</v>
      </c>
      <c r="N4120">
        <v>42145140</v>
      </c>
      <c r="O4120" s="52">
        <v>0</v>
      </c>
      <c r="P4120" s="52">
        <v>0</v>
      </c>
      <c r="Q4120" s="52">
        <v>0</v>
      </c>
      <c r="R4120" s="52">
        <v>0</v>
      </c>
      <c r="S4120" s="52">
        <v>0</v>
      </c>
      <c r="T4120" s="52">
        <v>0</v>
      </c>
      <c r="U4120" s="52">
        <v>0</v>
      </c>
      <c r="V4120" s="52">
        <v>0</v>
      </c>
      <c r="W4120" s="52">
        <v>0</v>
      </c>
      <c r="X4120" s="52">
        <v>0</v>
      </c>
      <c r="Y4120" s="52">
        <v>0</v>
      </c>
      <c r="Z4120" s="52">
        <v>0</v>
      </c>
      <c r="AA4120" s="25">
        <v>0</v>
      </c>
      <c r="AB4120" s="25">
        <v>0</v>
      </c>
      <c r="AC4120" s="25">
        <v>0</v>
      </c>
      <c r="AD4120" s="25">
        <v>0</v>
      </c>
      <c r="AE4120" s="25">
        <v>0</v>
      </c>
      <c r="AF4120" s="25">
        <v>0</v>
      </c>
      <c r="AG4120" s="25">
        <v>0</v>
      </c>
      <c r="AH4120" s="25">
        <v>0</v>
      </c>
      <c r="AI4120" s="25">
        <v>0</v>
      </c>
      <c r="AJ4120" s="25">
        <v>0</v>
      </c>
      <c r="AK4120" s="25">
        <v>0</v>
      </c>
      <c r="AL4120" s="25">
        <v>0</v>
      </c>
      <c r="AM4120" s="95">
        <v>0</v>
      </c>
      <c r="AN4120" s="95" t="e">
        <f ca="1">IF(MengeInEEGSummieren(M4120),AM4120,0)</f>
        <v>#NAME?</v>
      </c>
      <c r="AO4120" s="95">
        <f t="shared" si="390"/>
        <v>0</v>
      </c>
      <c r="AP4120" s="95">
        <f t="shared" si="391"/>
        <v>0</v>
      </c>
      <c r="AS4120">
        <v>0</v>
      </c>
      <c r="AT4120">
        <v>0</v>
      </c>
      <c r="AU4120" t="e">
        <f t="shared" ca="1" si="392"/>
        <v>#NAME?</v>
      </c>
    </row>
    <row r="4121" spans="1:47" x14ac:dyDescent="0.15">
      <c r="A4121" s="307"/>
      <c r="B4121" s="308"/>
      <c r="C4121" s="309"/>
      <c r="D4121" s="308"/>
      <c r="E4121" s="308"/>
      <c r="F4121" s="310"/>
      <c r="G4121" s="310"/>
      <c r="H4121" s="311"/>
      <c r="I4121" s="312"/>
      <c r="J4121" s="311"/>
      <c r="K4121" s="313"/>
      <c r="L4121" s="66"/>
      <c r="M4121" s="66"/>
      <c r="N4121" s="66"/>
      <c r="O4121" s="314"/>
      <c r="P4121" s="314"/>
      <c r="Q4121" s="314"/>
      <c r="R4121" s="314"/>
      <c r="S4121" s="314"/>
      <c r="T4121" s="314"/>
      <c r="U4121" s="314"/>
      <c r="V4121" s="314"/>
      <c r="W4121" s="314"/>
      <c r="X4121" s="314"/>
      <c r="Y4121" s="314"/>
      <c r="Z4121" s="314"/>
      <c r="AA4121" s="315"/>
      <c r="AB4121" s="315"/>
      <c r="AC4121" s="315"/>
      <c r="AD4121" s="315"/>
      <c r="AE4121" s="315"/>
      <c r="AF4121" s="315"/>
      <c r="AG4121" s="315"/>
      <c r="AH4121" s="315"/>
      <c r="AI4121" s="315"/>
      <c r="AJ4121" s="315"/>
      <c r="AK4121" s="315"/>
      <c r="AL4121" s="315"/>
      <c r="AM4121" s="95">
        <v>0</v>
      </c>
      <c r="AN4121" s="95" t="e">
        <f ca="1">IF(MengeInEEGSummieren(M4121),AM4121,0)</f>
        <v>#NAME?</v>
      </c>
      <c r="AO4121" s="95">
        <f t="shared" si="390"/>
        <v>0</v>
      </c>
      <c r="AP4121" s="95">
        <f t="shared" si="391"/>
        <v>0</v>
      </c>
      <c r="AS4121">
        <v>0</v>
      </c>
      <c r="AT4121">
        <v>0</v>
      </c>
      <c r="AU4121" t="e">
        <f t="shared" ca="1" si="392"/>
        <v>#NAME?</v>
      </c>
    </row>
    <row r="4122" spans="1:47" x14ac:dyDescent="0.15">
      <c r="A4122" s="21" t="s">
        <v>5398</v>
      </c>
      <c r="B4122" s="22" t="s">
        <v>4</v>
      </c>
      <c r="C4122" s="42">
        <v>2012</v>
      </c>
      <c r="D4122" s="22" t="s">
        <v>5355</v>
      </c>
      <c r="E4122" s="22"/>
      <c r="F4122" s="23">
        <v>8.93</v>
      </c>
      <c r="G4122" s="23">
        <v>8.93</v>
      </c>
      <c r="H4122" s="24">
        <f t="shared" si="387"/>
        <v>0</v>
      </c>
      <c r="I4122" s="153">
        <v>0</v>
      </c>
      <c r="J4122" s="24">
        <f t="shared" si="388"/>
        <v>0</v>
      </c>
      <c r="K4122" s="25">
        <f t="shared" si="389"/>
        <v>0</v>
      </c>
      <c r="L4122">
        <v>0</v>
      </c>
      <c r="M4122">
        <v>66519040</v>
      </c>
      <c r="N4122">
        <v>42145140</v>
      </c>
      <c r="O4122" s="52">
        <v>0</v>
      </c>
      <c r="P4122" s="52">
        <v>0</v>
      </c>
      <c r="Q4122" s="52">
        <v>0</v>
      </c>
      <c r="R4122" s="52">
        <v>0</v>
      </c>
      <c r="S4122" s="52">
        <v>0</v>
      </c>
      <c r="T4122" s="52">
        <v>0</v>
      </c>
      <c r="U4122" s="52">
        <v>0</v>
      </c>
      <c r="V4122" s="52">
        <v>0</v>
      </c>
      <c r="W4122" s="52">
        <v>0</v>
      </c>
      <c r="X4122" s="52">
        <v>0</v>
      </c>
      <c r="Y4122" s="52">
        <v>0</v>
      </c>
      <c r="Z4122" s="52">
        <v>0</v>
      </c>
      <c r="AA4122" s="25">
        <v>0</v>
      </c>
      <c r="AB4122" s="25">
        <v>0</v>
      </c>
      <c r="AC4122" s="25">
        <v>0</v>
      </c>
      <c r="AD4122" s="25">
        <v>0</v>
      </c>
      <c r="AE4122" s="25">
        <v>0</v>
      </c>
      <c r="AF4122" s="25">
        <v>0</v>
      </c>
      <c r="AG4122" s="25">
        <v>0</v>
      </c>
      <c r="AH4122" s="25">
        <v>0</v>
      </c>
      <c r="AI4122" s="25">
        <v>0</v>
      </c>
      <c r="AJ4122" s="25">
        <v>0</v>
      </c>
      <c r="AK4122" s="25">
        <v>0</v>
      </c>
      <c r="AL4122" s="25">
        <v>0</v>
      </c>
      <c r="AM4122" s="95">
        <v>0</v>
      </c>
      <c r="AN4122" s="95" t="e">
        <f ca="1">IF(MengeInEEGSummieren(M4122),AM4122,0)</f>
        <v>#NAME?</v>
      </c>
      <c r="AO4122" s="95">
        <f t="shared" si="390"/>
        <v>0</v>
      </c>
      <c r="AP4122" s="95">
        <f t="shared" si="391"/>
        <v>0</v>
      </c>
      <c r="AS4122">
        <v>0</v>
      </c>
      <c r="AT4122">
        <v>0</v>
      </c>
      <c r="AU4122" t="e">
        <f t="shared" ca="1" si="392"/>
        <v>#NAME?</v>
      </c>
    </row>
    <row r="4123" spans="1:47" x14ac:dyDescent="0.15">
      <c r="A4123" s="21" t="s">
        <v>5399</v>
      </c>
      <c r="B4123" s="22" t="s">
        <v>4</v>
      </c>
      <c r="C4123" s="42">
        <v>2012</v>
      </c>
      <c r="D4123" s="22" t="s">
        <v>5378</v>
      </c>
      <c r="E4123" s="22"/>
      <c r="F4123" s="23">
        <v>9.41</v>
      </c>
      <c r="G4123" s="23">
        <v>9.41</v>
      </c>
      <c r="H4123" s="24">
        <f t="shared" si="387"/>
        <v>0</v>
      </c>
      <c r="I4123" s="153">
        <v>0</v>
      </c>
      <c r="J4123" s="24">
        <f t="shared" si="388"/>
        <v>0</v>
      </c>
      <c r="K4123" s="25">
        <f t="shared" si="389"/>
        <v>0</v>
      </c>
      <c r="L4123">
        <v>0</v>
      </c>
      <c r="M4123">
        <v>66519040</v>
      </c>
      <c r="N4123">
        <v>42145140</v>
      </c>
      <c r="O4123" s="52">
        <v>0</v>
      </c>
      <c r="P4123" s="52">
        <v>0</v>
      </c>
      <c r="Q4123" s="52">
        <v>0</v>
      </c>
      <c r="R4123" s="52">
        <v>0</v>
      </c>
      <c r="S4123" s="52">
        <v>0</v>
      </c>
      <c r="T4123" s="52">
        <v>0</v>
      </c>
      <c r="U4123" s="52">
        <v>0</v>
      </c>
      <c r="V4123" s="52">
        <v>0</v>
      </c>
      <c r="W4123" s="52">
        <v>0</v>
      </c>
      <c r="X4123" s="52">
        <v>0</v>
      </c>
      <c r="Y4123" s="52">
        <v>0</v>
      </c>
      <c r="Z4123" s="52">
        <v>0</v>
      </c>
      <c r="AA4123" s="25">
        <v>0</v>
      </c>
      <c r="AB4123" s="25">
        <v>0</v>
      </c>
      <c r="AC4123" s="25">
        <v>0</v>
      </c>
      <c r="AD4123" s="25">
        <v>0</v>
      </c>
      <c r="AE4123" s="25">
        <v>0</v>
      </c>
      <c r="AF4123" s="25">
        <v>0</v>
      </c>
      <c r="AG4123" s="25">
        <v>0</v>
      </c>
      <c r="AH4123" s="25">
        <v>0</v>
      </c>
      <c r="AI4123" s="25">
        <v>0</v>
      </c>
      <c r="AJ4123" s="25">
        <v>0</v>
      </c>
      <c r="AK4123" s="25">
        <v>0</v>
      </c>
      <c r="AL4123" s="25">
        <v>0</v>
      </c>
      <c r="AM4123" s="95">
        <v>0</v>
      </c>
      <c r="AN4123" s="95" t="e">
        <f ca="1">IF(MengeInEEGSummieren(M4123),AM4123,0)</f>
        <v>#NAME?</v>
      </c>
      <c r="AO4123" s="95">
        <f t="shared" si="390"/>
        <v>0</v>
      </c>
      <c r="AP4123" s="95">
        <f t="shared" si="391"/>
        <v>0</v>
      </c>
      <c r="AS4123">
        <v>0</v>
      </c>
      <c r="AT4123">
        <v>0</v>
      </c>
      <c r="AU4123" t="e">
        <f t="shared" ca="1" si="392"/>
        <v>#NAME?</v>
      </c>
    </row>
    <row r="4124" spans="1:47" x14ac:dyDescent="0.15">
      <c r="A4124" s="21" t="s">
        <v>5400</v>
      </c>
      <c r="B4124" s="22" t="s">
        <v>4</v>
      </c>
      <c r="C4124" s="42">
        <v>2012</v>
      </c>
      <c r="D4124" s="22" t="s">
        <v>5357</v>
      </c>
      <c r="E4124" s="22"/>
      <c r="F4124" s="23">
        <v>4.87</v>
      </c>
      <c r="G4124" s="23">
        <v>4.87</v>
      </c>
      <c r="H4124" s="24">
        <f t="shared" si="387"/>
        <v>0</v>
      </c>
      <c r="I4124" s="153">
        <v>0</v>
      </c>
      <c r="J4124" s="24">
        <f t="shared" si="388"/>
        <v>0</v>
      </c>
      <c r="K4124" s="25">
        <f t="shared" si="389"/>
        <v>0</v>
      </c>
      <c r="L4124">
        <v>0</v>
      </c>
      <c r="M4124">
        <v>66519040</v>
      </c>
      <c r="N4124">
        <v>42145140</v>
      </c>
      <c r="O4124" s="52">
        <v>0</v>
      </c>
      <c r="P4124" s="52">
        <v>0</v>
      </c>
      <c r="Q4124" s="52">
        <v>0</v>
      </c>
      <c r="R4124" s="52">
        <v>0</v>
      </c>
      <c r="S4124" s="52">
        <v>0</v>
      </c>
      <c r="T4124" s="52">
        <v>0</v>
      </c>
      <c r="U4124" s="52">
        <v>0</v>
      </c>
      <c r="V4124" s="52">
        <v>0</v>
      </c>
      <c r="W4124" s="52">
        <v>0</v>
      </c>
      <c r="X4124" s="52">
        <v>0</v>
      </c>
      <c r="Y4124" s="52">
        <v>0</v>
      </c>
      <c r="Z4124" s="52">
        <v>0</v>
      </c>
      <c r="AA4124" s="25">
        <v>0</v>
      </c>
      <c r="AB4124" s="25">
        <v>0</v>
      </c>
      <c r="AC4124" s="25">
        <v>0</v>
      </c>
      <c r="AD4124" s="25">
        <v>0</v>
      </c>
      <c r="AE4124" s="25">
        <v>0</v>
      </c>
      <c r="AF4124" s="25">
        <v>0</v>
      </c>
      <c r="AG4124" s="25">
        <v>0</v>
      </c>
      <c r="AH4124" s="25">
        <v>0</v>
      </c>
      <c r="AI4124" s="25">
        <v>0</v>
      </c>
      <c r="AJ4124" s="25">
        <v>0</v>
      </c>
      <c r="AK4124" s="25">
        <v>0</v>
      </c>
      <c r="AL4124" s="25">
        <v>0</v>
      </c>
      <c r="AM4124" s="95">
        <v>0</v>
      </c>
      <c r="AN4124" s="95" t="e">
        <f ca="1">IF(MengeInEEGSummieren(M4124),AM4124,0)</f>
        <v>#NAME?</v>
      </c>
      <c r="AO4124" s="95">
        <f t="shared" si="390"/>
        <v>0</v>
      </c>
      <c r="AP4124" s="95">
        <f t="shared" si="391"/>
        <v>0</v>
      </c>
      <c r="AS4124">
        <v>0</v>
      </c>
      <c r="AT4124">
        <v>0</v>
      </c>
      <c r="AU4124" t="e">
        <f t="shared" ca="1" si="392"/>
        <v>#NAME?</v>
      </c>
    </row>
    <row r="4125" spans="1:47" x14ac:dyDescent="0.15">
      <c r="A4125" s="21" t="s">
        <v>5401</v>
      </c>
      <c r="B4125" s="22" t="s">
        <v>4</v>
      </c>
      <c r="C4125" s="42">
        <v>2012</v>
      </c>
      <c r="D4125" s="22" t="s">
        <v>5381</v>
      </c>
      <c r="E4125" s="22"/>
      <c r="F4125" s="23">
        <v>9.43</v>
      </c>
      <c r="G4125" s="23">
        <v>9.43</v>
      </c>
      <c r="H4125" s="24">
        <f t="shared" si="387"/>
        <v>0</v>
      </c>
      <c r="I4125" s="153">
        <v>0</v>
      </c>
      <c r="J4125" s="24">
        <f t="shared" si="388"/>
        <v>0</v>
      </c>
      <c r="K4125" s="25">
        <f t="shared" si="389"/>
        <v>0</v>
      </c>
      <c r="L4125">
        <v>0</v>
      </c>
      <c r="M4125">
        <v>66519040</v>
      </c>
      <c r="N4125">
        <v>42145140</v>
      </c>
      <c r="O4125" s="52">
        <v>0</v>
      </c>
      <c r="P4125" s="52">
        <v>0</v>
      </c>
      <c r="Q4125" s="52">
        <v>0</v>
      </c>
      <c r="R4125" s="52">
        <v>0</v>
      </c>
      <c r="S4125" s="52">
        <v>0</v>
      </c>
      <c r="T4125" s="52">
        <v>0</v>
      </c>
      <c r="U4125" s="52">
        <v>0</v>
      </c>
      <c r="V4125" s="52">
        <v>0</v>
      </c>
      <c r="W4125" s="52">
        <v>0</v>
      </c>
      <c r="X4125" s="52">
        <v>0</v>
      </c>
      <c r="Y4125" s="52">
        <v>0</v>
      </c>
      <c r="Z4125" s="52">
        <v>0</v>
      </c>
      <c r="AA4125" s="25">
        <v>0</v>
      </c>
      <c r="AB4125" s="25">
        <v>0</v>
      </c>
      <c r="AC4125" s="25">
        <v>0</v>
      </c>
      <c r="AD4125" s="25">
        <v>0</v>
      </c>
      <c r="AE4125" s="25">
        <v>0</v>
      </c>
      <c r="AF4125" s="25">
        <v>0</v>
      </c>
      <c r="AG4125" s="25">
        <v>0</v>
      </c>
      <c r="AH4125" s="25">
        <v>0</v>
      </c>
      <c r="AI4125" s="25">
        <v>0</v>
      </c>
      <c r="AJ4125" s="25">
        <v>0</v>
      </c>
      <c r="AK4125" s="25">
        <v>0</v>
      </c>
      <c r="AL4125" s="25">
        <v>0</v>
      </c>
      <c r="AM4125" s="95">
        <v>0</v>
      </c>
      <c r="AN4125" s="95" t="e">
        <f ca="1">IF(MengeInEEGSummieren(M4125),AM4125,0)</f>
        <v>#NAME?</v>
      </c>
      <c r="AO4125" s="95">
        <f t="shared" si="390"/>
        <v>0</v>
      </c>
      <c r="AP4125" s="95">
        <f t="shared" si="391"/>
        <v>0</v>
      </c>
      <c r="AS4125">
        <v>0</v>
      </c>
      <c r="AT4125">
        <v>0</v>
      </c>
      <c r="AU4125" t="e">
        <f t="shared" ca="1" si="392"/>
        <v>#NAME?</v>
      </c>
    </row>
    <row r="4126" spans="1:47" x14ac:dyDescent="0.15">
      <c r="A4126" s="21" t="s">
        <v>5402</v>
      </c>
      <c r="B4126" s="22" t="s">
        <v>4</v>
      </c>
      <c r="C4126" s="42">
        <v>2012</v>
      </c>
      <c r="D4126" s="22" t="s">
        <v>5383</v>
      </c>
      <c r="E4126" s="22"/>
      <c r="F4126" s="23">
        <v>9.91</v>
      </c>
      <c r="G4126" s="23">
        <v>9.91</v>
      </c>
      <c r="H4126" s="24">
        <f t="shared" si="387"/>
        <v>0</v>
      </c>
      <c r="I4126" s="153">
        <v>0</v>
      </c>
      <c r="J4126" s="24">
        <f t="shared" si="388"/>
        <v>0</v>
      </c>
      <c r="K4126" s="25">
        <f t="shared" si="389"/>
        <v>0</v>
      </c>
      <c r="L4126">
        <v>0</v>
      </c>
      <c r="M4126">
        <v>66519040</v>
      </c>
      <c r="N4126">
        <v>42145140</v>
      </c>
      <c r="O4126" s="52">
        <v>0</v>
      </c>
      <c r="P4126" s="52">
        <v>0</v>
      </c>
      <c r="Q4126" s="52">
        <v>0</v>
      </c>
      <c r="R4126" s="52">
        <v>0</v>
      </c>
      <c r="S4126" s="52">
        <v>0</v>
      </c>
      <c r="T4126" s="52">
        <v>0</v>
      </c>
      <c r="U4126" s="52">
        <v>0</v>
      </c>
      <c r="V4126" s="52">
        <v>0</v>
      </c>
      <c r="W4126" s="52">
        <v>0</v>
      </c>
      <c r="X4126" s="52">
        <v>0</v>
      </c>
      <c r="Y4126" s="52">
        <v>0</v>
      </c>
      <c r="Z4126" s="52">
        <v>0</v>
      </c>
      <c r="AA4126" s="25">
        <v>0</v>
      </c>
      <c r="AB4126" s="25">
        <v>0</v>
      </c>
      <c r="AC4126" s="25">
        <v>0</v>
      </c>
      <c r="AD4126" s="25">
        <v>0</v>
      </c>
      <c r="AE4126" s="25">
        <v>0</v>
      </c>
      <c r="AF4126" s="25">
        <v>0</v>
      </c>
      <c r="AG4126" s="25">
        <v>0</v>
      </c>
      <c r="AH4126" s="25">
        <v>0</v>
      </c>
      <c r="AI4126" s="25">
        <v>0</v>
      </c>
      <c r="AJ4126" s="25">
        <v>0</v>
      </c>
      <c r="AK4126" s="25">
        <v>0</v>
      </c>
      <c r="AL4126" s="25">
        <v>0</v>
      </c>
      <c r="AM4126" s="95">
        <v>0</v>
      </c>
      <c r="AN4126" s="95" t="e">
        <f ca="1">IF(MengeInEEGSummieren(M4126),AM4126,0)</f>
        <v>#NAME?</v>
      </c>
      <c r="AO4126" s="95">
        <f t="shared" si="390"/>
        <v>0</v>
      </c>
      <c r="AP4126" s="95">
        <f t="shared" si="391"/>
        <v>0</v>
      </c>
      <c r="AS4126">
        <v>0</v>
      </c>
      <c r="AT4126">
        <v>0</v>
      </c>
      <c r="AU4126" t="e">
        <f t="shared" ca="1" si="392"/>
        <v>#NAME?</v>
      </c>
    </row>
    <row r="4127" spans="1:47" x14ac:dyDescent="0.15">
      <c r="A4127" s="21" t="s">
        <v>5403</v>
      </c>
      <c r="B4127" s="22" t="s">
        <v>4</v>
      </c>
      <c r="C4127" s="42">
        <v>2012</v>
      </c>
      <c r="D4127" s="22" t="s">
        <v>5385</v>
      </c>
      <c r="E4127" s="22"/>
      <c r="F4127" s="23">
        <v>4.87</v>
      </c>
      <c r="G4127" s="23">
        <v>4.87</v>
      </c>
      <c r="H4127" s="24">
        <f t="shared" si="387"/>
        <v>0</v>
      </c>
      <c r="I4127" s="153">
        <v>0</v>
      </c>
      <c r="J4127" s="24">
        <f t="shared" si="388"/>
        <v>0</v>
      </c>
      <c r="K4127" s="25">
        <f t="shared" si="389"/>
        <v>0</v>
      </c>
      <c r="L4127">
        <v>0</v>
      </c>
      <c r="M4127">
        <v>66519040</v>
      </c>
      <c r="N4127">
        <v>42145140</v>
      </c>
      <c r="O4127" s="52">
        <v>0</v>
      </c>
      <c r="P4127" s="52">
        <v>0</v>
      </c>
      <c r="Q4127" s="52">
        <v>0</v>
      </c>
      <c r="R4127" s="52">
        <v>0</v>
      </c>
      <c r="S4127" s="52">
        <v>0</v>
      </c>
      <c r="T4127" s="52">
        <v>0</v>
      </c>
      <c r="U4127" s="52">
        <v>0</v>
      </c>
      <c r="V4127" s="52">
        <v>0</v>
      </c>
      <c r="W4127" s="52">
        <v>0</v>
      </c>
      <c r="X4127" s="52">
        <v>0</v>
      </c>
      <c r="Y4127" s="52">
        <v>0</v>
      </c>
      <c r="Z4127" s="52">
        <v>0</v>
      </c>
      <c r="AA4127" s="25">
        <v>0</v>
      </c>
      <c r="AB4127" s="25">
        <v>0</v>
      </c>
      <c r="AC4127" s="25">
        <v>0</v>
      </c>
      <c r="AD4127" s="25">
        <v>0</v>
      </c>
      <c r="AE4127" s="25">
        <v>0</v>
      </c>
      <c r="AF4127" s="25">
        <v>0</v>
      </c>
      <c r="AG4127" s="25">
        <v>0</v>
      </c>
      <c r="AH4127" s="25">
        <v>0</v>
      </c>
      <c r="AI4127" s="25">
        <v>0</v>
      </c>
      <c r="AJ4127" s="25">
        <v>0</v>
      </c>
      <c r="AK4127" s="25">
        <v>0</v>
      </c>
      <c r="AL4127" s="25">
        <v>0</v>
      </c>
      <c r="AM4127" s="95">
        <v>0</v>
      </c>
      <c r="AN4127" s="95" t="e">
        <f ca="1">IF(MengeInEEGSummieren(M4127),AM4127,0)</f>
        <v>#NAME?</v>
      </c>
      <c r="AO4127" s="95">
        <f t="shared" si="390"/>
        <v>0</v>
      </c>
      <c r="AP4127" s="95">
        <f t="shared" si="391"/>
        <v>0</v>
      </c>
      <c r="AS4127">
        <v>0</v>
      </c>
      <c r="AT4127">
        <v>0</v>
      </c>
      <c r="AU4127" t="e">
        <f t="shared" ca="1" si="392"/>
        <v>#NAME?</v>
      </c>
    </row>
    <row r="4128" spans="1:47" x14ac:dyDescent="0.15">
      <c r="A4128" s="307"/>
      <c r="B4128" s="308"/>
      <c r="C4128" s="309"/>
      <c r="D4128" s="308"/>
      <c r="E4128" s="308"/>
      <c r="F4128" s="310"/>
      <c r="G4128" s="310"/>
      <c r="H4128" s="311"/>
      <c r="I4128" s="312"/>
      <c r="J4128" s="311"/>
      <c r="K4128" s="313"/>
      <c r="L4128" s="66"/>
      <c r="M4128" s="66"/>
      <c r="N4128" s="66"/>
      <c r="O4128" s="314"/>
      <c r="P4128" s="314"/>
      <c r="Q4128" s="314"/>
      <c r="R4128" s="314"/>
      <c r="S4128" s="314"/>
      <c r="T4128" s="314"/>
      <c r="U4128" s="314"/>
      <c r="V4128" s="314"/>
      <c r="W4128" s="314"/>
      <c r="X4128" s="314"/>
      <c r="Y4128" s="314"/>
      <c r="Z4128" s="314"/>
      <c r="AA4128" s="315"/>
      <c r="AB4128" s="315"/>
      <c r="AC4128" s="315"/>
      <c r="AD4128" s="315"/>
      <c r="AE4128" s="315"/>
      <c r="AF4128" s="315"/>
      <c r="AG4128" s="315"/>
      <c r="AH4128" s="315"/>
      <c r="AI4128" s="315"/>
      <c r="AJ4128" s="315"/>
      <c r="AK4128" s="315"/>
      <c r="AL4128" s="315"/>
      <c r="AM4128" s="95">
        <v>0</v>
      </c>
      <c r="AN4128" s="95" t="e">
        <f ca="1">IF(MengeInEEGSummieren(M4128),AM4128,0)</f>
        <v>#NAME?</v>
      </c>
      <c r="AO4128" s="95">
        <f t="shared" si="390"/>
        <v>0</v>
      </c>
      <c r="AP4128" s="95">
        <f t="shared" si="391"/>
        <v>0</v>
      </c>
      <c r="AS4128">
        <v>0</v>
      </c>
      <c r="AT4128">
        <v>0</v>
      </c>
      <c r="AU4128" t="e">
        <f t="shared" ca="1" si="392"/>
        <v>#NAME?</v>
      </c>
    </row>
    <row r="4129" spans="1:47" x14ac:dyDescent="0.15">
      <c r="A4129" s="21" t="s">
        <v>5404</v>
      </c>
      <c r="B4129" s="22" t="s">
        <v>4</v>
      </c>
      <c r="C4129" s="42">
        <v>2013</v>
      </c>
      <c r="D4129" s="22" t="s">
        <v>5355</v>
      </c>
      <c r="E4129" s="22"/>
      <c r="F4129" s="23">
        <v>8.8000000000000007</v>
      </c>
      <c r="G4129" s="23">
        <v>8.8000000000000007</v>
      </c>
      <c r="H4129" s="24">
        <f t="shared" si="387"/>
        <v>0</v>
      </c>
      <c r="I4129" s="153">
        <v>0</v>
      </c>
      <c r="J4129" s="24">
        <f t="shared" si="388"/>
        <v>0</v>
      </c>
      <c r="K4129" s="25">
        <f t="shared" si="389"/>
        <v>0</v>
      </c>
      <c r="L4129">
        <v>0</v>
      </c>
      <c r="M4129">
        <v>66519040</v>
      </c>
      <c r="N4129">
        <v>42145140</v>
      </c>
      <c r="O4129" s="52">
        <v>0</v>
      </c>
      <c r="P4129" s="52">
        <v>0</v>
      </c>
      <c r="Q4129" s="52">
        <v>0</v>
      </c>
      <c r="R4129" s="52">
        <v>0</v>
      </c>
      <c r="S4129" s="52">
        <v>0</v>
      </c>
      <c r="T4129" s="52">
        <v>0</v>
      </c>
      <c r="U4129" s="52">
        <v>0</v>
      </c>
      <c r="V4129" s="52">
        <v>0</v>
      </c>
      <c r="W4129" s="52">
        <v>0</v>
      </c>
      <c r="X4129" s="52">
        <v>0</v>
      </c>
      <c r="Y4129" s="52">
        <v>0</v>
      </c>
      <c r="Z4129" s="52">
        <v>0</v>
      </c>
      <c r="AA4129" s="25">
        <v>0</v>
      </c>
      <c r="AB4129" s="25">
        <v>0</v>
      </c>
      <c r="AC4129" s="25">
        <v>0</v>
      </c>
      <c r="AD4129" s="25">
        <v>0</v>
      </c>
      <c r="AE4129" s="25">
        <v>0</v>
      </c>
      <c r="AF4129" s="25">
        <v>0</v>
      </c>
      <c r="AG4129" s="25">
        <v>0</v>
      </c>
      <c r="AH4129" s="25">
        <v>0</v>
      </c>
      <c r="AI4129" s="25">
        <v>0</v>
      </c>
      <c r="AJ4129" s="25">
        <v>0</v>
      </c>
      <c r="AK4129" s="25">
        <v>0</v>
      </c>
      <c r="AL4129" s="25">
        <v>0</v>
      </c>
      <c r="AM4129" s="95">
        <v>0</v>
      </c>
      <c r="AN4129" s="95" t="e">
        <f ca="1">IF(MengeInEEGSummieren(M4129),AM4129,0)</f>
        <v>#NAME?</v>
      </c>
      <c r="AO4129" s="95">
        <f t="shared" si="390"/>
        <v>0</v>
      </c>
      <c r="AP4129" s="95">
        <f t="shared" si="391"/>
        <v>0</v>
      </c>
      <c r="AS4129">
        <v>0</v>
      </c>
      <c r="AT4129">
        <v>0</v>
      </c>
      <c r="AU4129" t="e">
        <f t="shared" ca="1" si="392"/>
        <v>#NAME?</v>
      </c>
    </row>
    <row r="4130" spans="1:47" x14ac:dyDescent="0.15">
      <c r="A4130" s="21" t="s">
        <v>5405</v>
      </c>
      <c r="B4130" s="22" t="s">
        <v>4</v>
      </c>
      <c r="C4130" s="42">
        <v>2013</v>
      </c>
      <c r="D4130" s="22" t="s">
        <v>5378</v>
      </c>
      <c r="E4130" s="22"/>
      <c r="F4130" s="23">
        <v>9.27</v>
      </c>
      <c r="G4130" s="23">
        <v>9.27</v>
      </c>
      <c r="H4130" s="24">
        <f t="shared" si="387"/>
        <v>0</v>
      </c>
      <c r="I4130" s="153">
        <v>0</v>
      </c>
      <c r="J4130" s="24">
        <f t="shared" si="388"/>
        <v>0</v>
      </c>
      <c r="K4130" s="25">
        <f t="shared" si="389"/>
        <v>0</v>
      </c>
      <c r="L4130">
        <v>0</v>
      </c>
      <c r="M4130">
        <v>66519040</v>
      </c>
      <c r="N4130">
        <v>42145140</v>
      </c>
      <c r="O4130" s="52">
        <v>0</v>
      </c>
      <c r="P4130" s="52">
        <v>0</v>
      </c>
      <c r="Q4130" s="52">
        <v>0</v>
      </c>
      <c r="R4130" s="52">
        <v>0</v>
      </c>
      <c r="S4130" s="52">
        <v>0</v>
      </c>
      <c r="T4130" s="52">
        <v>0</v>
      </c>
      <c r="U4130" s="52">
        <v>0</v>
      </c>
      <c r="V4130" s="52">
        <v>0</v>
      </c>
      <c r="W4130" s="52">
        <v>0</v>
      </c>
      <c r="X4130" s="52">
        <v>0</v>
      </c>
      <c r="Y4130" s="52">
        <v>0</v>
      </c>
      <c r="Z4130" s="52">
        <v>0</v>
      </c>
      <c r="AA4130" s="25">
        <v>0</v>
      </c>
      <c r="AB4130" s="25">
        <v>0</v>
      </c>
      <c r="AC4130" s="25">
        <v>0</v>
      </c>
      <c r="AD4130" s="25">
        <v>0</v>
      </c>
      <c r="AE4130" s="25">
        <v>0</v>
      </c>
      <c r="AF4130" s="25">
        <v>0</v>
      </c>
      <c r="AG4130" s="25">
        <v>0</v>
      </c>
      <c r="AH4130" s="25">
        <v>0</v>
      </c>
      <c r="AI4130" s="25">
        <v>0</v>
      </c>
      <c r="AJ4130" s="25">
        <v>0</v>
      </c>
      <c r="AK4130" s="25">
        <v>0</v>
      </c>
      <c r="AL4130" s="25">
        <v>0</v>
      </c>
      <c r="AM4130" s="95">
        <v>0</v>
      </c>
      <c r="AN4130" s="95" t="e">
        <f ca="1">IF(MengeInEEGSummieren(M4130),AM4130,0)</f>
        <v>#NAME?</v>
      </c>
      <c r="AO4130" s="95">
        <f t="shared" si="390"/>
        <v>0</v>
      </c>
      <c r="AP4130" s="95">
        <f t="shared" si="391"/>
        <v>0</v>
      </c>
      <c r="AS4130">
        <v>0</v>
      </c>
      <c r="AT4130">
        <v>0</v>
      </c>
      <c r="AU4130" t="e">
        <f t="shared" ca="1" si="392"/>
        <v>#NAME?</v>
      </c>
    </row>
    <row r="4131" spans="1:47" x14ac:dyDescent="0.15">
      <c r="A4131" s="21" t="s">
        <v>5406</v>
      </c>
      <c r="B4131" s="22" t="s">
        <v>4</v>
      </c>
      <c r="C4131" s="42">
        <v>2013</v>
      </c>
      <c r="D4131" s="22" t="s">
        <v>5357</v>
      </c>
      <c r="E4131" s="22"/>
      <c r="F4131" s="23">
        <v>4.8</v>
      </c>
      <c r="G4131" s="23">
        <v>4.8</v>
      </c>
      <c r="H4131" s="24">
        <f t="shared" si="387"/>
        <v>0</v>
      </c>
      <c r="I4131" s="153">
        <v>0</v>
      </c>
      <c r="J4131" s="24">
        <f t="shared" si="388"/>
        <v>0</v>
      </c>
      <c r="K4131" s="25">
        <f t="shared" si="389"/>
        <v>0</v>
      </c>
      <c r="L4131">
        <v>0</v>
      </c>
      <c r="M4131">
        <v>66519040</v>
      </c>
      <c r="N4131">
        <v>42145140</v>
      </c>
      <c r="O4131" s="52">
        <v>0</v>
      </c>
      <c r="P4131" s="52">
        <v>0</v>
      </c>
      <c r="Q4131" s="52">
        <v>0</v>
      </c>
      <c r="R4131" s="52">
        <v>0</v>
      </c>
      <c r="S4131" s="52">
        <v>0</v>
      </c>
      <c r="T4131" s="52">
        <v>0</v>
      </c>
      <c r="U4131" s="52">
        <v>0</v>
      </c>
      <c r="V4131" s="52">
        <v>0</v>
      </c>
      <c r="W4131" s="52">
        <v>0</v>
      </c>
      <c r="X4131" s="52">
        <v>0</v>
      </c>
      <c r="Y4131" s="52">
        <v>0</v>
      </c>
      <c r="Z4131" s="52">
        <v>0</v>
      </c>
      <c r="AA4131" s="25">
        <v>0</v>
      </c>
      <c r="AB4131" s="25">
        <v>0</v>
      </c>
      <c r="AC4131" s="25">
        <v>0</v>
      </c>
      <c r="AD4131" s="25">
        <v>0</v>
      </c>
      <c r="AE4131" s="25">
        <v>0</v>
      </c>
      <c r="AF4131" s="25">
        <v>0</v>
      </c>
      <c r="AG4131" s="25">
        <v>0</v>
      </c>
      <c r="AH4131" s="25">
        <v>0</v>
      </c>
      <c r="AI4131" s="25">
        <v>0</v>
      </c>
      <c r="AJ4131" s="25">
        <v>0</v>
      </c>
      <c r="AK4131" s="25">
        <v>0</v>
      </c>
      <c r="AL4131" s="25">
        <v>0</v>
      </c>
      <c r="AM4131" s="95">
        <v>0</v>
      </c>
      <c r="AN4131" s="95" t="e">
        <f ca="1">IF(MengeInEEGSummieren(M4131),AM4131,0)</f>
        <v>#NAME?</v>
      </c>
      <c r="AO4131" s="95">
        <f t="shared" si="390"/>
        <v>0</v>
      </c>
      <c r="AP4131" s="95">
        <f t="shared" si="391"/>
        <v>0</v>
      </c>
      <c r="AS4131">
        <v>0</v>
      </c>
      <c r="AT4131">
        <v>0</v>
      </c>
      <c r="AU4131" t="e">
        <f t="shared" ca="1" si="392"/>
        <v>#NAME?</v>
      </c>
    </row>
    <row r="4132" spans="1:47" x14ac:dyDescent="0.15">
      <c r="A4132" s="21" t="s">
        <v>5407</v>
      </c>
      <c r="B4132" s="22" t="s">
        <v>4</v>
      </c>
      <c r="C4132" s="42">
        <v>2013</v>
      </c>
      <c r="D4132" s="22" t="s">
        <v>5381</v>
      </c>
      <c r="E4132" s="22"/>
      <c r="F4132" s="23">
        <v>9.2899999999999991</v>
      </c>
      <c r="G4132" s="23">
        <v>9.2899999999999991</v>
      </c>
      <c r="H4132" s="24">
        <f t="shared" si="387"/>
        <v>0</v>
      </c>
      <c r="I4132" s="153">
        <v>0</v>
      </c>
      <c r="J4132" s="24">
        <f t="shared" si="388"/>
        <v>0</v>
      </c>
      <c r="K4132" s="25">
        <f t="shared" si="389"/>
        <v>0</v>
      </c>
      <c r="L4132">
        <v>0</v>
      </c>
      <c r="M4132">
        <v>66519040</v>
      </c>
      <c r="N4132">
        <v>42145140</v>
      </c>
      <c r="O4132" s="52">
        <v>0</v>
      </c>
      <c r="P4132" s="52">
        <v>0</v>
      </c>
      <c r="Q4132" s="52">
        <v>0</v>
      </c>
      <c r="R4132" s="52">
        <v>0</v>
      </c>
      <c r="S4132" s="52">
        <v>0</v>
      </c>
      <c r="T4132" s="52">
        <v>0</v>
      </c>
      <c r="U4132" s="52">
        <v>0</v>
      </c>
      <c r="V4132" s="52">
        <v>0</v>
      </c>
      <c r="W4132" s="52">
        <v>0</v>
      </c>
      <c r="X4132" s="52">
        <v>0</v>
      </c>
      <c r="Y4132" s="52">
        <v>0</v>
      </c>
      <c r="Z4132" s="52">
        <v>0</v>
      </c>
      <c r="AA4132" s="25">
        <v>0</v>
      </c>
      <c r="AB4132" s="25">
        <v>0</v>
      </c>
      <c r="AC4132" s="25">
        <v>0</v>
      </c>
      <c r="AD4132" s="25">
        <v>0</v>
      </c>
      <c r="AE4132" s="25">
        <v>0</v>
      </c>
      <c r="AF4132" s="25">
        <v>0</v>
      </c>
      <c r="AG4132" s="25">
        <v>0</v>
      </c>
      <c r="AH4132" s="25">
        <v>0</v>
      </c>
      <c r="AI4132" s="25">
        <v>0</v>
      </c>
      <c r="AJ4132" s="25">
        <v>0</v>
      </c>
      <c r="AK4132" s="25">
        <v>0</v>
      </c>
      <c r="AL4132" s="25">
        <v>0</v>
      </c>
      <c r="AM4132" s="95">
        <v>0</v>
      </c>
      <c r="AN4132" s="95" t="e">
        <f ca="1">IF(MengeInEEGSummieren(M4132),AM4132,0)</f>
        <v>#NAME?</v>
      </c>
      <c r="AO4132" s="95">
        <f t="shared" si="390"/>
        <v>0</v>
      </c>
      <c r="AP4132" s="95">
        <f t="shared" si="391"/>
        <v>0</v>
      </c>
      <c r="AS4132">
        <v>0</v>
      </c>
      <c r="AT4132">
        <v>0</v>
      </c>
      <c r="AU4132" t="e">
        <f t="shared" ca="1" si="392"/>
        <v>#NAME?</v>
      </c>
    </row>
    <row r="4133" spans="1:47" x14ac:dyDescent="0.15">
      <c r="A4133" s="21" t="s">
        <v>5408</v>
      </c>
      <c r="B4133" s="22" t="s">
        <v>4</v>
      </c>
      <c r="C4133" s="42">
        <v>2013</v>
      </c>
      <c r="D4133" s="22" t="s">
        <v>5383</v>
      </c>
      <c r="E4133" s="22"/>
      <c r="F4133" s="23">
        <v>9.76</v>
      </c>
      <c r="G4133" s="23">
        <v>9.76</v>
      </c>
      <c r="H4133" s="24">
        <f t="shared" si="387"/>
        <v>0</v>
      </c>
      <c r="I4133" s="153">
        <v>0</v>
      </c>
      <c r="J4133" s="24">
        <f t="shared" si="388"/>
        <v>0</v>
      </c>
      <c r="K4133" s="25">
        <f t="shared" si="389"/>
        <v>0</v>
      </c>
      <c r="L4133">
        <v>0</v>
      </c>
      <c r="M4133">
        <v>66519040</v>
      </c>
      <c r="N4133">
        <v>42145140</v>
      </c>
      <c r="O4133" s="52">
        <v>0</v>
      </c>
      <c r="P4133" s="52">
        <v>0</v>
      </c>
      <c r="Q4133" s="52">
        <v>0</v>
      </c>
      <c r="R4133" s="52">
        <v>0</v>
      </c>
      <c r="S4133" s="52">
        <v>0</v>
      </c>
      <c r="T4133" s="52">
        <v>0</v>
      </c>
      <c r="U4133" s="52">
        <v>0</v>
      </c>
      <c r="V4133" s="52">
        <v>0</v>
      </c>
      <c r="W4133" s="52">
        <v>0</v>
      </c>
      <c r="X4133" s="52">
        <v>0</v>
      </c>
      <c r="Y4133" s="52">
        <v>0</v>
      </c>
      <c r="Z4133" s="52">
        <v>0</v>
      </c>
      <c r="AA4133" s="25">
        <v>0</v>
      </c>
      <c r="AB4133" s="25">
        <v>0</v>
      </c>
      <c r="AC4133" s="25">
        <v>0</v>
      </c>
      <c r="AD4133" s="25">
        <v>0</v>
      </c>
      <c r="AE4133" s="25">
        <v>0</v>
      </c>
      <c r="AF4133" s="25">
        <v>0</v>
      </c>
      <c r="AG4133" s="25">
        <v>0</v>
      </c>
      <c r="AH4133" s="25">
        <v>0</v>
      </c>
      <c r="AI4133" s="25">
        <v>0</v>
      </c>
      <c r="AJ4133" s="25">
        <v>0</v>
      </c>
      <c r="AK4133" s="25">
        <v>0</v>
      </c>
      <c r="AL4133" s="25">
        <v>0</v>
      </c>
      <c r="AM4133" s="95">
        <v>0</v>
      </c>
      <c r="AN4133" s="95" t="e">
        <f ca="1">IF(MengeInEEGSummieren(M4133),AM4133,0)</f>
        <v>#NAME?</v>
      </c>
      <c r="AO4133" s="95">
        <f t="shared" si="390"/>
        <v>0</v>
      </c>
      <c r="AP4133" s="95">
        <f t="shared" si="391"/>
        <v>0</v>
      </c>
      <c r="AS4133">
        <v>0</v>
      </c>
      <c r="AT4133">
        <v>0</v>
      </c>
      <c r="AU4133" t="e">
        <f t="shared" ca="1" si="392"/>
        <v>#NAME?</v>
      </c>
    </row>
    <row r="4134" spans="1:47" x14ac:dyDescent="0.15">
      <c r="A4134" s="21" t="s">
        <v>5409</v>
      </c>
      <c r="B4134" s="22" t="s">
        <v>4</v>
      </c>
      <c r="C4134" s="42">
        <v>2013</v>
      </c>
      <c r="D4134" s="22" t="s">
        <v>5385</v>
      </c>
      <c r="E4134" s="22"/>
      <c r="F4134" s="23">
        <v>4.8</v>
      </c>
      <c r="G4134" s="23">
        <v>4.8</v>
      </c>
      <c r="H4134" s="24">
        <f t="shared" si="387"/>
        <v>0</v>
      </c>
      <c r="I4134" s="153">
        <v>0</v>
      </c>
      <c r="J4134" s="24">
        <f t="shared" si="388"/>
        <v>0</v>
      </c>
      <c r="K4134" s="25">
        <f t="shared" si="389"/>
        <v>0</v>
      </c>
      <c r="L4134">
        <v>0</v>
      </c>
      <c r="M4134">
        <v>66519040</v>
      </c>
      <c r="N4134">
        <v>42145140</v>
      </c>
      <c r="O4134" s="52">
        <v>0</v>
      </c>
      <c r="P4134" s="52">
        <v>0</v>
      </c>
      <c r="Q4134" s="52">
        <v>0</v>
      </c>
      <c r="R4134" s="52">
        <v>0</v>
      </c>
      <c r="S4134" s="52">
        <v>0</v>
      </c>
      <c r="T4134" s="52">
        <v>0</v>
      </c>
      <c r="U4134" s="52">
        <v>0</v>
      </c>
      <c r="V4134" s="52">
        <v>0</v>
      </c>
      <c r="W4134" s="52">
        <v>0</v>
      </c>
      <c r="X4134" s="52">
        <v>0</v>
      </c>
      <c r="Y4134" s="52">
        <v>0</v>
      </c>
      <c r="Z4134" s="52">
        <v>0</v>
      </c>
      <c r="AA4134" s="25">
        <v>0</v>
      </c>
      <c r="AB4134" s="25">
        <v>0</v>
      </c>
      <c r="AC4134" s="25">
        <v>0</v>
      </c>
      <c r="AD4134" s="25">
        <v>0</v>
      </c>
      <c r="AE4134" s="25">
        <v>0</v>
      </c>
      <c r="AF4134" s="25">
        <v>0</v>
      </c>
      <c r="AG4134" s="25">
        <v>0</v>
      </c>
      <c r="AH4134" s="25">
        <v>0</v>
      </c>
      <c r="AI4134" s="25">
        <v>0</v>
      </c>
      <c r="AJ4134" s="25">
        <v>0</v>
      </c>
      <c r="AK4134" s="25">
        <v>0</v>
      </c>
      <c r="AL4134" s="25">
        <v>0</v>
      </c>
      <c r="AM4134" s="95">
        <v>0</v>
      </c>
      <c r="AN4134" s="95" t="e">
        <f ca="1">IF(MengeInEEGSummieren(M4134),AM4134,0)</f>
        <v>#NAME?</v>
      </c>
      <c r="AO4134" s="95">
        <f t="shared" si="390"/>
        <v>0</v>
      </c>
      <c r="AP4134" s="95">
        <f t="shared" si="391"/>
        <v>0</v>
      </c>
      <c r="AS4134">
        <v>0</v>
      </c>
      <c r="AT4134">
        <v>0</v>
      </c>
      <c r="AU4134" t="e">
        <f t="shared" ca="1" si="392"/>
        <v>#NAME?</v>
      </c>
    </row>
    <row r="4135" spans="1:47" x14ac:dyDescent="0.15">
      <c r="A4135" s="307"/>
      <c r="B4135" s="308"/>
      <c r="C4135" s="309"/>
      <c r="D4135" s="308"/>
      <c r="E4135" s="308"/>
      <c r="F4135" s="310"/>
      <c r="G4135" s="310"/>
      <c r="H4135" s="311"/>
      <c r="I4135" s="312"/>
      <c r="J4135" s="311"/>
      <c r="K4135" s="313"/>
      <c r="L4135" s="66"/>
      <c r="M4135" s="66"/>
      <c r="N4135" s="66"/>
      <c r="O4135" s="314"/>
      <c r="P4135" s="314"/>
      <c r="Q4135" s="314"/>
      <c r="R4135" s="314"/>
      <c r="S4135" s="314"/>
      <c r="T4135" s="314"/>
      <c r="U4135" s="314"/>
      <c r="V4135" s="314"/>
      <c r="W4135" s="314"/>
      <c r="X4135" s="314"/>
      <c r="Y4135" s="314"/>
      <c r="Z4135" s="314"/>
      <c r="AA4135" s="315"/>
      <c r="AB4135" s="315"/>
      <c r="AC4135" s="315"/>
      <c r="AD4135" s="315"/>
      <c r="AE4135" s="315"/>
      <c r="AF4135" s="315"/>
      <c r="AG4135" s="315"/>
      <c r="AH4135" s="315"/>
      <c r="AI4135" s="315"/>
      <c r="AJ4135" s="315"/>
      <c r="AK4135" s="315"/>
      <c r="AL4135" s="315"/>
      <c r="AM4135" s="95">
        <v>0</v>
      </c>
      <c r="AN4135" s="95" t="e">
        <f ca="1">IF(MengeInEEGSummieren(M4135),AM4135,0)</f>
        <v>#NAME?</v>
      </c>
      <c r="AO4135" s="95">
        <f t="shared" si="390"/>
        <v>0</v>
      </c>
      <c r="AP4135" s="95">
        <f t="shared" si="391"/>
        <v>0</v>
      </c>
      <c r="AS4135">
        <v>0</v>
      </c>
      <c r="AT4135">
        <v>0</v>
      </c>
      <c r="AU4135" t="e">
        <f t="shared" ca="1" si="392"/>
        <v>#NAME?</v>
      </c>
    </row>
    <row r="4136" spans="1:47" x14ac:dyDescent="0.15">
      <c r="A4136" s="21" t="s">
        <v>5410</v>
      </c>
      <c r="B4136" s="22" t="s">
        <v>4</v>
      </c>
      <c r="C4136" s="42">
        <v>2014</v>
      </c>
      <c r="D4136" s="22" t="s">
        <v>5355</v>
      </c>
      <c r="E4136" s="22"/>
      <c r="F4136" s="23">
        <v>8.66</v>
      </c>
      <c r="G4136" s="23">
        <v>8.66</v>
      </c>
      <c r="H4136" s="24">
        <f t="shared" si="387"/>
        <v>0</v>
      </c>
      <c r="I4136" s="153">
        <v>0</v>
      </c>
      <c r="J4136" s="24">
        <f t="shared" si="388"/>
        <v>0</v>
      </c>
      <c r="K4136" s="25">
        <f t="shared" si="389"/>
        <v>0</v>
      </c>
      <c r="L4136">
        <v>0</v>
      </c>
      <c r="M4136">
        <v>66519040</v>
      </c>
      <c r="N4136">
        <v>42145140</v>
      </c>
      <c r="O4136" s="52">
        <v>0</v>
      </c>
      <c r="P4136" s="52">
        <v>0</v>
      </c>
      <c r="Q4136" s="52">
        <v>0</v>
      </c>
      <c r="R4136" s="52">
        <v>0</v>
      </c>
      <c r="S4136" s="52">
        <v>0</v>
      </c>
      <c r="T4136" s="52">
        <v>0</v>
      </c>
      <c r="U4136" s="52">
        <v>0</v>
      </c>
      <c r="V4136" s="52">
        <v>0</v>
      </c>
      <c r="W4136" s="52">
        <v>0</v>
      </c>
      <c r="X4136" s="52">
        <v>0</v>
      </c>
      <c r="Y4136" s="52">
        <v>0</v>
      </c>
      <c r="Z4136" s="52">
        <v>0</v>
      </c>
      <c r="AA4136" s="25">
        <v>0</v>
      </c>
      <c r="AB4136" s="25">
        <v>0</v>
      </c>
      <c r="AC4136" s="25">
        <v>0</v>
      </c>
      <c r="AD4136" s="25">
        <v>0</v>
      </c>
      <c r="AE4136" s="25">
        <v>0</v>
      </c>
      <c r="AF4136" s="25">
        <v>0</v>
      </c>
      <c r="AG4136" s="25">
        <v>0</v>
      </c>
      <c r="AH4136" s="25">
        <v>0</v>
      </c>
      <c r="AI4136" s="25">
        <v>0</v>
      </c>
      <c r="AJ4136" s="25">
        <v>0</v>
      </c>
      <c r="AK4136" s="25">
        <v>0</v>
      </c>
      <c r="AL4136" s="25">
        <v>0</v>
      </c>
      <c r="AM4136" s="95">
        <v>0</v>
      </c>
      <c r="AN4136" s="95" t="e">
        <f ca="1">IF(MengeInEEGSummieren(M4136),AM4136,0)</f>
        <v>#NAME?</v>
      </c>
      <c r="AO4136" s="95">
        <f t="shared" si="390"/>
        <v>0</v>
      </c>
      <c r="AP4136" s="95">
        <f t="shared" si="391"/>
        <v>0</v>
      </c>
      <c r="AS4136">
        <v>0</v>
      </c>
      <c r="AT4136">
        <v>0</v>
      </c>
      <c r="AU4136" t="e">
        <f t="shared" ca="1" si="392"/>
        <v>#NAME?</v>
      </c>
    </row>
    <row r="4137" spans="1:47" x14ac:dyDescent="0.15">
      <c r="A4137" s="21" t="s">
        <v>5411</v>
      </c>
      <c r="B4137" s="22" t="s">
        <v>4</v>
      </c>
      <c r="C4137" s="42">
        <v>2014</v>
      </c>
      <c r="D4137" s="22" t="s">
        <v>5378</v>
      </c>
      <c r="E4137" s="22"/>
      <c r="F4137" s="23">
        <v>9.1300000000000008</v>
      </c>
      <c r="G4137" s="23">
        <v>9.1300000000000008</v>
      </c>
      <c r="H4137" s="24">
        <f t="shared" si="387"/>
        <v>0</v>
      </c>
      <c r="I4137" s="153">
        <v>0</v>
      </c>
      <c r="J4137" s="24">
        <f t="shared" si="388"/>
        <v>0</v>
      </c>
      <c r="K4137" s="25">
        <f t="shared" si="389"/>
        <v>0</v>
      </c>
      <c r="L4137">
        <v>0</v>
      </c>
      <c r="M4137">
        <v>66519040</v>
      </c>
      <c r="N4137">
        <v>42145140</v>
      </c>
      <c r="O4137" s="52">
        <v>0</v>
      </c>
      <c r="P4137" s="52">
        <v>0</v>
      </c>
      <c r="Q4137" s="52">
        <v>0</v>
      </c>
      <c r="R4137" s="52">
        <v>0</v>
      </c>
      <c r="S4137" s="52">
        <v>0</v>
      </c>
      <c r="T4137" s="52">
        <v>0</v>
      </c>
      <c r="U4137" s="52">
        <v>0</v>
      </c>
      <c r="V4137" s="52">
        <v>0</v>
      </c>
      <c r="W4137" s="52">
        <v>0</v>
      </c>
      <c r="X4137" s="52">
        <v>0</v>
      </c>
      <c r="Y4137" s="52">
        <v>0</v>
      </c>
      <c r="Z4137" s="52">
        <v>0</v>
      </c>
      <c r="AA4137" s="25">
        <v>0</v>
      </c>
      <c r="AB4137" s="25">
        <v>0</v>
      </c>
      <c r="AC4137" s="25">
        <v>0</v>
      </c>
      <c r="AD4137" s="25">
        <v>0</v>
      </c>
      <c r="AE4137" s="25">
        <v>0</v>
      </c>
      <c r="AF4137" s="25">
        <v>0</v>
      </c>
      <c r="AG4137" s="25">
        <v>0</v>
      </c>
      <c r="AH4137" s="25">
        <v>0</v>
      </c>
      <c r="AI4137" s="25">
        <v>0</v>
      </c>
      <c r="AJ4137" s="25">
        <v>0</v>
      </c>
      <c r="AK4137" s="25">
        <v>0</v>
      </c>
      <c r="AL4137" s="25">
        <v>0</v>
      </c>
      <c r="AM4137" s="95">
        <v>0</v>
      </c>
      <c r="AN4137" s="95" t="e">
        <f ca="1">IF(MengeInEEGSummieren(M4137),AM4137,0)</f>
        <v>#NAME?</v>
      </c>
      <c r="AO4137" s="95">
        <f t="shared" si="390"/>
        <v>0</v>
      </c>
      <c r="AP4137" s="95">
        <f t="shared" si="391"/>
        <v>0</v>
      </c>
      <c r="AS4137">
        <v>0</v>
      </c>
      <c r="AT4137">
        <v>0</v>
      </c>
      <c r="AU4137" t="e">
        <f t="shared" ca="1" si="392"/>
        <v>#NAME?</v>
      </c>
    </row>
    <row r="4138" spans="1:47" x14ac:dyDescent="0.15">
      <c r="A4138" s="21" t="s">
        <v>5412</v>
      </c>
      <c r="B4138" s="22" t="s">
        <v>4</v>
      </c>
      <c r="C4138" s="42">
        <v>2014</v>
      </c>
      <c r="D4138" s="22" t="s">
        <v>5357</v>
      </c>
      <c r="E4138" s="22"/>
      <c r="F4138" s="23">
        <v>4.72</v>
      </c>
      <c r="G4138" s="23">
        <v>4.72</v>
      </c>
      <c r="H4138" s="24">
        <f t="shared" si="387"/>
        <v>0</v>
      </c>
      <c r="I4138" s="153">
        <v>0</v>
      </c>
      <c r="J4138" s="24">
        <f t="shared" si="388"/>
        <v>0</v>
      </c>
      <c r="K4138" s="25">
        <f t="shared" si="389"/>
        <v>0</v>
      </c>
      <c r="L4138">
        <v>0</v>
      </c>
      <c r="M4138">
        <v>66519040</v>
      </c>
      <c r="N4138">
        <v>42145140</v>
      </c>
      <c r="O4138" s="52">
        <v>0</v>
      </c>
      <c r="P4138" s="52">
        <v>0</v>
      </c>
      <c r="Q4138" s="52">
        <v>0</v>
      </c>
      <c r="R4138" s="52">
        <v>0</v>
      </c>
      <c r="S4138" s="52">
        <v>0</v>
      </c>
      <c r="T4138" s="52">
        <v>0</v>
      </c>
      <c r="U4138" s="52">
        <v>0</v>
      </c>
      <c r="V4138" s="52">
        <v>0</v>
      </c>
      <c r="W4138" s="52">
        <v>0</v>
      </c>
      <c r="X4138" s="52">
        <v>0</v>
      </c>
      <c r="Y4138" s="52">
        <v>0</v>
      </c>
      <c r="Z4138" s="52">
        <v>0</v>
      </c>
      <c r="AA4138" s="25">
        <v>0</v>
      </c>
      <c r="AB4138" s="25">
        <v>0</v>
      </c>
      <c r="AC4138" s="25">
        <v>0</v>
      </c>
      <c r="AD4138" s="25">
        <v>0</v>
      </c>
      <c r="AE4138" s="25">
        <v>0</v>
      </c>
      <c r="AF4138" s="25">
        <v>0</v>
      </c>
      <c r="AG4138" s="25">
        <v>0</v>
      </c>
      <c r="AH4138" s="25">
        <v>0</v>
      </c>
      <c r="AI4138" s="25">
        <v>0</v>
      </c>
      <c r="AJ4138" s="25">
        <v>0</v>
      </c>
      <c r="AK4138" s="25">
        <v>0</v>
      </c>
      <c r="AL4138" s="25">
        <v>0</v>
      </c>
      <c r="AM4138" s="95">
        <v>0</v>
      </c>
      <c r="AN4138" s="95" t="e">
        <f ca="1">IF(MengeInEEGSummieren(M4138),AM4138,0)</f>
        <v>#NAME?</v>
      </c>
      <c r="AO4138" s="95">
        <f t="shared" si="390"/>
        <v>0</v>
      </c>
      <c r="AP4138" s="95">
        <f t="shared" si="391"/>
        <v>0</v>
      </c>
      <c r="AS4138">
        <v>0</v>
      </c>
      <c r="AT4138">
        <v>0</v>
      </c>
      <c r="AU4138" t="e">
        <f t="shared" ca="1" si="392"/>
        <v>#NAME?</v>
      </c>
    </row>
    <row r="4139" spans="1:47" x14ac:dyDescent="0.15">
      <c r="A4139" s="21" t="s">
        <v>5413</v>
      </c>
      <c r="B4139" s="22" t="s">
        <v>4</v>
      </c>
      <c r="C4139" s="42">
        <v>2014</v>
      </c>
      <c r="D4139" s="22" t="s">
        <v>5381</v>
      </c>
      <c r="E4139" s="22"/>
      <c r="F4139" s="23">
        <v>9.15</v>
      </c>
      <c r="G4139" s="23">
        <v>9.15</v>
      </c>
      <c r="H4139" s="24">
        <f t="shared" si="387"/>
        <v>0</v>
      </c>
      <c r="I4139" s="153">
        <v>0</v>
      </c>
      <c r="J4139" s="24">
        <f t="shared" si="388"/>
        <v>0</v>
      </c>
      <c r="K4139" s="25">
        <f t="shared" si="389"/>
        <v>0</v>
      </c>
      <c r="L4139">
        <v>0</v>
      </c>
      <c r="M4139">
        <v>66519040</v>
      </c>
      <c r="N4139">
        <v>42145140</v>
      </c>
      <c r="O4139" s="52">
        <v>0</v>
      </c>
      <c r="P4139" s="52">
        <v>0</v>
      </c>
      <c r="Q4139" s="52">
        <v>0</v>
      </c>
      <c r="R4139" s="52">
        <v>0</v>
      </c>
      <c r="S4139" s="52">
        <v>0</v>
      </c>
      <c r="T4139" s="52">
        <v>0</v>
      </c>
      <c r="U4139" s="52">
        <v>0</v>
      </c>
      <c r="V4139" s="52">
        <v>0</v>
      </c>
      <c r="W4139" s="52">
        <v>0</v>
      </c>
      <c r="X4139" s="52">
        <v>0</v>
      </c>
      <c r="Y4139" s="52">
        <v>0</v>
      </c>
      <c r="Z4139" s="52">
        <v>0</v>
      </c>
      <c r="AA4139" s="25">
        <v>0</v>
      </c>
      <c r="AB4139" s="25">
        <v>0</v>
      </c>
      <c r="AC4139" s="25">
        <v>0</v>
      </c>
      <c r="AD4139" s="25">
        <v>0</v>
      </c>
      <c r="AE4139" s="25">
        <v>0</v>
      </c>
      <c r="AF4139" s="25">
        <v>0</v>
      </c>
      <c r="AG4139" s="25">
        <v>0</v>
      </c>
      <c r="AH4139" s="25">
        <v>0</v>
      </c>
      <c r="AI4139" s="25">
        <v>0</v>
      </c>
      <c r="AJ4139" s="25">
        <v>0</v>
      </c>
      <c r="AK4139" s="25">
        <v>0</v>
      </c>
      <c r="AL4139" s="25">
        <v>0</v>
      </c>
      <c r="AM4139" s="95">
        <v>0</v>
      </c>
      <c r="AN4139" s="95" t="e">
        <f ca="1">IF(MengeInEEGSummieren(M4139),AM4139,0)</f>
        <v>#NAME?</v>
      </c>
      <c r="AO4139" s="95">
        <f t="shared" si="390"/>
        <v>0</v>
      </c>
      <c r="AP4139" s="95">
        <f t="shared" si="391"/>
        <v>0</v>
      </c>
      <c r="AS4139">
        <v>0</v>
      </c>
      <c r="AT4139">
        <v>0</v>
      </c>
      <c r="AU4139" t="e">
        <f t="shared" ca="1" si="392"/>
        <v>#NAME?</v>
      </c>
    </row>
    <row r="4140" spans="1:47" x14ac:dyDescent="0.15">
      <c r="A4140" s="21" t="s">
        <v>5414</v>
      </c>
      <c r="B4140" s="22" t="s">
        <v>4</v>
      </c>
      <c r="C4140" s="42">
        <v>2014</v>
      </c>
      <c r="D4140" s="22" t="s">
        <v>5383</v>
      </c>
      <c r="E4140" s="22"/>
      <c r="F4140" s="23">
        <v>9.6199999999999992</v>
      </c>
      <c r="G4140" s="23">
        <v>9.6199999999999992</v>
      </c>
      <c r="H4140" s="24">
        <f t="shared" si="387"/>
        <v>0</v>
      </c>
      <c r="I4140" s="153">
        <v>0</v>
      </c>
      <c r="J4140" s="24">
        <f t="shared" si="388"/>
        <v>0</v>
      </c>
      <c r="K4140" s="25">
        <f t="shared" si="389"/>
        <v>0</v>
      </c>
      <c r="L4140">
        <v>0</v>
      </c>
      <c r="M4140">
        <v>66519040</v>
      </c>
      <c r="N4140">
        <v>42145140</v>
      </c>
      <c r="O4140" s="52">
        <v>0</v>
      </c>
      <c r="P4140" s="52">
        <v>0</v>
      </c>
      <c r="Q4140" s="52">
        <v>0</v>
      </c>
      <c r="R4140" s="52">
        <v>0</v>
      </c>
      <c r="S4140" s="52">
        <v>0</v>
      </c>
      <c r="T4140" s="52">
        <v>0</v>
      </c>
      <c r="U4140" s="52">
        <v>0</v>
      </c>
      <c r="V4140" s="52">
        <v>0</v>
      </c>
      <c r="W4140" s="52">
        <v>0</v>
      </c>
      <c r="X4140" s="52">
        <v>0</v>
      </c>
      <c r="Y4140" s="52">
        <v>0</v>
      </c>
      <c r="Z4140" s="52">
        <v>0</v>
      </c>
      <c r="AA4140" s="25">
        <v>0</v>
      </c>
      <c r="AB4140" s="25">
        <v>0</v>
      </c>
      <c r="AC4140" s="25">
        <v>0</v>
      </c>
      <c r="AD4140" s="25">
        <v>0</v>
      </c>
      <c r="AE4140" s="25">
        <v>0</v>
      </c>
      <c r="AF4140" s="25">
        <v>0</v>
      </c>
      <c r="AG4140" s="25">
        <v>0</v>
      </c>
      <c r="AH4140" s="25">
        <v>0</v>
      </c>
      <c r="AI4140" s="25">
        <v>0</v>
      </c>
      <c r="AJ4140" s="25">
        <v>0</v>
      </c>
      <c r="AK4140" s="25">
        <v>0</v>
      </c>
      <c r="AL4140" s="25">
        <v>0</v>
      </c>
      <c r="AM4140" s="95">
        <v>0</v>
      </c>
      <c r="AN4140" s="95" t="e">
        <f ca="1">IF(MengeInEEGSummieren(M4140),AM4140,0)</f>
        <v>#NAME?</v>
      </c>
      <c r="AO4140" s="95">
        <f t="shared" si="390"/>
        <v>0</v>
      </c>
      <c r="AP4140" s="95">
        <f t="shared" si="391"/>
        <v>0</v>
      </c>
      <c r="AS4140">
        <v>0</v>
      </c>
      <c r="AT4140">
        <v>0</v>
      </c>
      <c r="AU4140" t="e">
        <f t="shared" ca="1" si="392"/>
        <v>#NAME?</v>
      </c>
    </row>
    <row r="4141" spans="1:47" x14ac:dyDescent="0.15">
      <c r="A4141" s="21" t="s">
        <v>5415</v>
      </c>
      <c r="B4141" s="22" t="s">
        <v>4</v>
      </c>
      <c r="C4141" s="42">
        <v>2014</v>
      </c>
      <c r="D4141" s="22" t="s">
        <v>5385</v>
      </c>
      <c r="E4141" s="22"/>
      <c r="F4141" s="23">
        <v>4.72</v>
      </c>
      <c r="G4141" s="23">
        <v>4.72</v>
      </c>
      <c r="H4141" s="24">
        <f t="shared" si="387"/>
        <v>0</v>
      </c>
      <c r="I4141" s="153">
        <v>0</v>
      </c>
      <c r="J4141" s="24">
        <f t="shared" si="388"/>
        <v>0</v>
      </c>
      <c r="K4141" s="25">
        <f t="shared" si="389"/>
        <v>0</v>
      </c>
      <c r="L4141">
        <v>0</v>
      </c>
      <c r="M4141">
        <v>66519040</v>
      </c>
      <c r="N4141">
        <v>42145140</v>
      </c>
      <c r="O4141" s="52">
        <v>0</v>
      </c>
      <c r="P4141" s="52">
        <v>0</v>
      </c>
      <c r="Q4141" s="52">
        <v>0</v>
      </c>
      <c r="R4141" s="52">
        <v>0</v>
      </c>
      <c r="S4141" s="52">
        <v>0</v>
      </c>
      <c r="T4141" s="52">
        <v>0</v>
      </c>
      <c r="U4141" s="52">
        <v>0</v>
      </c>
      <c r="V4141" s="52">
        <v>0</v>
      </c>
      <c r="W4141" s="52">
        <v>0</v>
      </c>
      <c r="X4141" s="52">
        <v>0</v>
      </c>
      <c r="Y4141" s="52">
        <v>0</v>
      </c>
      <c r="Z4141" s="52">
        <v>0</v>
      </c>
      <c r="AA4141" s="25">
        <v>0</v>
      </c>
      <c r="AB4141" s="25">
        <v>0</v>
      </c>
      <c r="AC4141" s="25">
        <v>0</v>
      </c>
      <c r="AD4141" s="25">
        <v>0</v>
      </c>
      <c r="AE4141" s="25">
        <v>0</v>
      </c>
      <c r="AF4141" s="25">
        <v>0</v>
      </c>
      <c r="AG4141" s="25">
        <v>0</v>
      </c>
      <c r="AH4141" s="25">
        <v>0</v>
      </c>
      <c r="AI4141" s="25">
        <v>0</v>
      </c>
      <c r="AJ4141" s="25">
        <v>0</v>
      </c>
      <c r="AK4141" s="25">
        <v>0</v>
      </c>
      <c r="AL4141" s="25">
        <v>0</v>
      </c>
      <c r="AM4141" s="95">
        <v>0</v>
      </c>
      <c r="AN4141" s="95" t="e">
        <f ca="1">IF(MengeInEEGSummieren(M4141),AM4141,0)</f>
        <v>#NAME?</v>
      </c>
      <c r="AO4141" s="95">
        <f t="shared" si="390"/>
        <v>0</v>
      </c>
      <c r="AP4141" s="95">
        <f t="shared" si="391"/>
        <v>0</v>
      </c>
      <c r="AS4141">
        <v>0</v>
      </c>
      <c r="AT4141">
        <v>0</v>
      </c>
      <c r="AU4141" t="e">
        <f t="shared" ca="1" si="392"/>
        <v>#NAME?</v>
      </c>
    </row>
    <row r="4142" spans="1:47" x14ac:dyDescent="0.15">
      <c r="A4142" s="307"/>
      <c r="B4142" s="308"/>
      <c r="C4142" s="309"/>
      <c r="D4142" s="308"/>
      <c r="E4142" s="308"/>
      <c r="F4142" s="310"/>
      <c r="G4142" s="310"/>
      <c r="H4142" s="311"/>
      <c r="I4142" s="312"/>
      <c r="J4142" s="311"/>
      <c r="K4142" s="313"/>
      <c r="L4142" s="66"/>
      <c r="M4142" s="66"/>
      <c r="N4142" s="66"/>
      <c r="O4142" s="314"/>
      <c r="P4142" s="314"/>
      <c r="Q4142" s="314"/>
      <c r="R4142" s="314"/>
      <c r="S4142" s="314"/>
      <c r="T4142" s="314"/>
      <c r="U4142" s="314"/>
      <c r="V4142" s="314"/>
      <c r="W4142" s="314"/>
      <c r="X4142" s="314"/>
      <c r="Y4142" s="314"/>
      <c r="Z4142" s="314"/>
      <c r="AA4142" s="315"/>
      <c r="AB4142" s="315"/>
      <c r="AC4142" s="315"/>
      <c r="AD4142" s="315"/>
      <c r="AE4142" s="315"/>
      <c r="AF4142" s="315"/>
      <c r="AG4142" s="315"/>
      <c r="AH4142" s="315"/>
      <c r="AI4142" s="315"/>
      <c r="AJ4142" s="315"/>
      <c r="AK4142" s="315"/>
      <c r="AL4142" s="315"/>
      <c r="AM4142" s="95">
        <v>0</v>
      </c>
      <c r="AN4142" s="95" t="e">
        <f ca="1">IF(MengeInEEGSummieren(M4142),AM4142,0)</f>
        <v>#NAME?</v>
      </c>
      <c r="AO4142" s="95">
        <f t="shared" si="390"/>
        <v>0</v>
      </c>
      <c r="AP4142" s="95">
        <f t="shared" si="391"/>
        <v>0</v>
      </c>
      <c r="AS4142">
        <v>0</v>
      </c>
      <c r="AT4142">
        <v>0</v>
      </c>
      <c r="AU4142" t="e">
        <f t="shared" ca="1" si="392"/>
        <v>#NAME?</v>
      </c>
    </row>
    <row r="4143" spans="1:47" x14ac:dyDescent="0.15">
      <c r="A4143" s="21" t="s">
        <v>5416</v>
      </c>
      <c r="B4143" s="22" t="s">
        <v>4</v>
      </c>
      <c r="C4143" s="42">
        <v>2014</v>
      </c>
      <c r="D4143" s="22" t="s">
        <v>5355</v>
      </c>
      <c r="E4143" s="22"/>
      <c r="F4143" s="23">
        <v>8.5</v>
      </c>
      <c r="G4143" s="23">
        <v>8.9</v>
      </c>
      <c r="H4143" s="24">
        <f t="shared" si="387"/>
        <v>0</v>
      </c>
      <c r="I4143" s="153">
        <v>0</v>
      </c>
      <c r="J4143" s="24">
        <f t="shared" si="388"/>
        <v>0</v>
      </c>
      <c r="K4143" s="25">
        <f t="shared" si="389"/>
        <v>0</v>
      </c>
      <c r="L4143">
        <v>0</v>
      </c>
      <c r="M4143">
        <v>301400064</v>
      </c>
      <c r="N4143">
        <v>42145140</v>
      </c>
      <c r="O4143" s="52">
        <v>0</v>
      </c>
      <c r="P4143" s="52">
        <v>0</v>
      </c>
      <c r="Q4143" s="52">
        <v>0</v>
      </c>
      <c r="R4143" s="52">
        <v>0</v>
      </c>
      <c r="S4143" s="52">
        <v>0</v>
      </c>
      <c r="T4143" s="52">
        <v>0</v>
      </c>
      <c r="U4143" s="52">
        <v>0</v>
      </c>
      <c r="V4143" s="52">
        <v>0</v>
      </c>
      <c r="W4143" s="52">
        <v>0</v>
      </c>
      <c r="X4143" s="52">
        <v>0</v>
      </c>
      <c r="Y4143" s="52">
        <v>0</v>
      </c>
      <c r="Z4143" s="52">
        <v>0</v>
      </c>
      <c r="AA4143" s="25">
        <v>0</v>
      </c>
      <c r="AB4143" s="25">
        <v>0</v>
      </c>
      <c r="AC4143" s="25">
        <v>0</v>
      </c>
      <c r="AD4143" s="25">
        <v>0</v>
      </c>
      <c r="AE4143" s="25">
        <v>0</v>
      </c>
      <c r="AF4143" s="25">
        <v>0</v>
      </c>
      <c r="AG4143" s="25">
        <v>0</v>
      </c>
      <c r="AH4143" s="25">
        <v>0</v>
      </c>
      <c r="AI4143" s="25">
        <v>0</v>
      </c>
      <c r="AJ4143" s="25">
        <v>0</v>
      </c>
      <c r="AK4143" s="25">
        <v>0</v>
      </c>
      <c r="AL4143" s="25">
        <v>0</v>
      </c>
      <c r="AM4143" s="95">
        <v>0</v>
      </c>
      <c r="AN4143" s="95" t="e">
        <f ca="1">IF(MengeInEEGSummieren(M4143),AM4143,0)</f>
        <v>#NAME?</v>
      </c>
      <c r="AO4143" s="95">
        <f t="shared" si="390"/>
        <v>0</v>
      </c>
      <c r="AP4143" s="95">
        <f t="shared" si="391"/>
        <v>0</v>
      </c>
      <c r="AS4143">
        <v>0</v>
      </c>
      <c r="AT4143">
        <v>0</v>
      </c>
      <c r="AU4143" t="e">
        <f t="shared" ca="1" si="392"/>
        <v>#NAME?</v>
      </c>
    </row>
    <row r="4144" spans="1:47" x14ac:dyDescent="0.15">
      <c r="A4144" s="21" t="s">
        <v>5417</v>
      </c>
      <c r="B4144" s="22" t="s">
        <v>4</v>
      </c>
      <c r="C4144" s="42">
        <v>2014</v>
      </c>
      <c r="D4144" s="22" t="s">
        <v>5357</v>
      </c>
      <c r="E4144" s="22"/>
      <c r="F4144" s="23">
        <v>4.55</v>
      </c>
      <c r="G4144" s="23">
        <v>4.95</v>
      </c>
      <c r="H4144" s="24">
        <f t="shared" si="387"/>
        <v>0</v>
      </c>
      <c r="I4144" s="153">
        <v>0</v>
      </c>
      <c r="J4144" s="24">
        <f t="shared" si="388"/>
        <v>0</v>
      </c>
      <c r="K4144" s="25">
        <f t="shared" si="389"/>
        <v>0</v>
      </c>
      <c r="L4144">
        <v>0</v>
      </c>
      <c r="M4144">
        <v>301400064</v>
      </c>
      <c r="N4144">
        <v>42145140</v>
      </c>
      <c r="O4144" s="52">
        <v>0</v>
      </c>
      <c r="P4144" s="52">
        <v>0</v>
      </c>
      <c r="Q4144" s="52">
        <v>0</v>
      </c>
      <c r="R4144" s="52">
        <v>0</v>
      </c>
      <c r="S4144" s="52">
        <v>0</v>
      </c>
      <c r="T4144" s="52">
        <v>0</v>
      </c>
      <c r="U4144" s="52">
        <v>0</v>
      </c>
      <c r="V4144" s="52">
        <v>0</v>
      </c>
      <c r="W4144" s="52">
        <v>0</v>
      </c>
      <c r="X4144" s="52">
        <v>0</v>
      </c>
      <c r="Y4144" s="52">
        <v>0</v>
      </c>
      <c r="Z4144" s="52">
        <v>0</v>
      </c>
      <c r="AA4144" s="25">
        <v>0</v>
      </c>
      <c r="AB4144" s="25">
        <v>0</v>
      </c>
      <c r="AC4144" s="25">
        <v>0</v>
      </c>
      <c r="AD4144" s="25">
        <v>0</v>
      </c>
      <c r="AE4144" s="25">
        <v>0</v>
      </c>
      <c r="AF4144" s="25">
        <v>0</v>
      </c>
      <c r="AG4144" s="25">
        <v>0</v>
      </c>
      <c r="AH4144" s="25">
        <v>0</v>
      </c>
      <c r="AI4144" s="25">
        <v>0</v>
      </c>
      <c r="AJ4144" s="25">
        <v>0</v>
      </c>
      <c r="AK4144" s="25">
        <v>0</v>
      </c>
      <c r="AL4144" s="25">
        <v>0</v>
      </c>
      <c r="AM4144" s="95">
        <v>0</v>
      </c>
      <c r="AN4144" s="95" t="e">
        <f ca="1">IF(MengeInEEGSummieren(M4144),AM4144,0)</f>
        <v>#NAME?</v>
      </c>
      <c r="AO4144" s="95">
        <f t="shared" si="390"/>
        <v>0</v>
      </c>
      <c r="AP4144" s="95">
        <f t="shared" si="391"/>
        <v>0</v>
      </c>
      <c r="AS4144">
        <v>0</v>
      </c>
      <c r="AT4144">
        <v>0</v>
      </c>
      <c r="AU4144" t="e">
        <f t="shared" ca="1" si="392"/>
        <v>#NAME?</v>
      </c>
    </row>
    <row r="4145" spans="1:47" x14ac:dyDescent="0.15">
      <c r="A4145" s="307"/>
      <c r="B4145" s="308"/>
      <c r="C4145" s="309"/>
      <c r="D4145" s="308"/>
      <c r="E4145" s="308"/>
      <c r="F4145" s="310"/>
      <c r="G4145" s="310"/>
      <c r="H4145" s="311"/>
      <c r="I4145" s="312"/>
      <c r="J4145" s="311"/>
      <c r="K4145" s="313"/>
      <c r="L4145" s="66"/>
      <c r="M4145" s="66"/>
      <c r="N4145" s="66"/>
      <c r="O4145" s="314"/>
      <c r="P4145" s="314"/>
      <c r="Q4145" s="314"/>
      <c r="R4145" s="314"/>
      <c r="S4145" s="314"/>
      <c r="T4145" s="314"/>
      <c r="U4145" s="314"/>
      <c r="V4145" s="314"/>
      <c r="W4145" s="314"/>
      <c r="X4145" s="314"/>
      <c r="Y4145" s="314"/>
      <c r="Z4145" s="314"/>
      <c r="AA4145" s="315"/>
      <c r="AB4145" s="315"/>
      <c r="AC4145" s="315"/>
      <c r="AD4145" s="315"/>
      <c r="AE4145" s="315"/>
      <c r="AF4145" s="315"/>
      <c r="AG4145" s="315"/>
      <c r="AH4145" s="315"/>
      <c r="AI4145" s="315"/>
      <c r="AJ4145" s="315"/>
      <c r="AK4145" s="315"/>
      <c r="AL4145" s="315"/>
      <c r="AM4145" s="95">
        <v>0</v>
      </c>
      <c r="AN4145" s="95" t="e">
        <f ca="1">IF(MengeInEEGSummieren(M4145),AM4145,0)</f>
        <v>#NAME?</v>
      </c>
      <c r="AO4145" s="95">
        <f t="shared" si="390"/>
        <v>0</v>
      </c>
      <c r="AP4145" s="95">
        <f t="shared" si="391"/>
        <v>0</v>
      </c>
      <c r="AS4145">
        <v>0</v>
      </c>
      <c r="AT4145">
        <v>0</v>
      </c>
      <c r="AU4145" t="e">
        <f t="shared" ca="1" si="392"/>
        <v>#NAME?</v>
      </c>
    </row>
    <row r="4146" spans="1:47" x14ac:dyDescent="0.15">
      <c r="A4146" s="21" t="s">
        <v>5418</v>
      </c>
      <c r="B4146" s="22" t="s">
        <v>4</v>
      </c>
      <c r="C4146" s="42">
        <v>2015</v>
      </c>
      <c r="D4146" s="22" t="s">
        <v>5355</v>
      </c>
      <c r="E4146" s="22"/>
      <c r="F4146" s="23">
        <v>8.5</v>
      </c>
      <c r="G4146" s="23">
        <v>8.9</v>
      </c>
      <c r="H4146" s="24">
        <f t="shared" si="387"/>
        <v>0</v>
      </c>
      <c r="I4146" s="153">
        <v>0</v>
      </c>
      <c r="J4146" s="24">
        <f t="shared" si="388"/>
        <v>0</v>
      </c>
      <c r="K4146" s="25">
        <f t="shared" si="389"/>
        <v>0</v>
      </c>
      <c r="L4146">
        <v>0</v>
      </c>
      <c r="M4146">
        <v>301400064</v>
      </c>
      <c r="N4146">
        <v>42145140</v>
      </c>
      <c r="O4146" s="52">
        <v>0</v>
      </c>
      <c r="P4146" s="52">
        <v>0</v>
      </c>
      <c r="Q4146" s="52">
        <v>0</v>
      </c>
      <c r="R4146" s="52">
        <v>0</v>
      </c>
      <c r="S4146" s="52">
        <v>0</v>
      </c>
      <c r="T4146" s="52">
        <v>0</v>
      </c>
      <c r="U4146" s="52">
        <v>0</v>
      </c>
      <c r="V4146" s="52">
        <v>0</v>
      </c>
      <c r="W4146" s="52">
        <v>0</v>
      </c>
      <c r="X4146" s="52">
        <v>0</v>
      </c>
      <c r="Y4146" s="52">
        <v>0</v>
      </c>
      <c r="Z4146" s="52">
        <v>0</v>
      </c>
      <c r="AA4146" s="25">
        <v>0</v>
      </c>
      <c r="AB4146" s="25">
        <v>0</v>
      </c>
      <c r="AC4146" s="25">
        <v>0</v>
      </c>
      <c r="AD4146" s="25">
        <v>0</v>
      </c>
      <c r="AE4146" s="25">
        <v>0</v>
      </c>
      <c r="AF4146" s="25">
        <v>0</v>
      </c>
      <c r="AG4146" s="25">
        <v>0</v>
      </c>
      <c r="AH4146" s="25">
        <v>0</v>
      </c>
      <c r="AI4146" s="25">
        <v>0</v>
      </c>
      <c r="AJ4146" s="25">
        <v>0</v>
      </c>
      <c r="AK4146" s="25">
        <v>0</v>
      </c>
      <c r="AL4146" s="25">
        <v>0</v>
      </c>
      <c r="AM4146" s="95">
        <v>0</v>
      </c>
      <c r="AN4146" s="95" t="e">
        <f ca="1">IF(MengeInEEGSummieren(M4146),AM4146,0)</f>
        <v>#NAME?</v>
      </c>
      <c r="AO4146" s="95">
        <f t="shared" si="390"/>
        <v>0</v>
      </c>
      <c r="AP4146" s="95">
        <f t="shared" si="391"/>
        <v>0</v>
      </c>
      <c r="AS4146">
        <v>0</v>
      </c>
      <c r="AT4146">
        <v>0</v>
      </c>
      <c r="AU4146" t="e">
        <f t="shared" ca="1" si="392"/>
        <v>#NAME?</v>
      </c>
    </row>
    <row r="4147" spans="1:47" x14ac:dyDescent="0.15">
      <c r="A4147" s="21" t="s">
        <v>5419</v>
      </c>
      <c r="B4147" s="22" t="s">
        <v>4</v>
      </c>
      <c r="C4147" s="42">
        <v>2015</v>
      </c>
      <c r="D4147" s="22" t="s">
        <v>5357</v>
      </c>
      <c r="E4147" s="22"/>
      <c r="F4147" s="23">
        <v>4.55</v>
      </c>
      <c r="G4147" s="23">
        <v>4.95</v>
      </c>
      <c r="H4147" s="24">
        <f t="shared" si="387"/>
        <v>0</v>
      </c>
      <c r="I4147" s="153">
        <v>0</v>
      </c>
      <c r="J4147" s="24">
        <f t="shared" si="388"/>
        <v>0</v>
      </c>
      <c r="K4147" s="25">
        <f t="shared" si="389"/>
        <v>0</v>
      </c>
      <c r="L4147">
        <v>0</v>
      </c>
      <c r="M4147">
        <v>301400064</v>
      </c>
      <c r="N4147">
        <v>42145140</v>
      </c>
      <c r="O4147" s="52">
        <v>0</v>
      </c>
      <c r="P4147" s="52">
        <v>0</v>
      </c>
      <c r="Q4147" s="52">
        <v>0</v>
      </c>
      <c r="R4147" s="52">
        <v>0</v>
      </c>
      <c r="S4147" s="52">
        <v>0</v>
      </c>
      <c r="T4147" s="52">
        <v>0</v>
      </c>
      <c r="U4147" s="52">
        <v>0</v>
      </c>
      <c r="V4147" s="52">
        <v>0</v>
      </c>
      <c r="W4147" s="52">
        <v>0</v>
      </c>
      <c r="X4147" s="52">
        <v>0</v>
      </c>
      <c r="Y4147" s="52">
        <v>0</v>
      </c>
      <c r="Z4147" s="52">
        <v>0</v>
      </c>
      <c r="AA4147" s="25">
        <v>0</v>
      </c>
      <c r="AB4147" s="25">
        <v>0</v>
      </c>
      <c r="AC4147" s="25">
        <v>0</v>
      </c>
      <c r="AD4147" s="25">
        <v>0</v>
      </c>
      <c r="AE4147" s="25">
        <v>0</v>
      </c>
      <c r="AF4147" s="25">
        <v>0</v>
      </c>
      <c r="AG4147" s="25">
        <v>0</v>
      </c>
      <c r="AH4147" s="25">
        <v>0</v>
      </c>
      <c r="AI4147" s="25">
        <v>0</v>
      </c>
      <c r="AJ4147" s="25">
        <v>0</v>
      </c>
      <c r="AK4147" s="25">
        <v>0</v>
      </c>
      <c r="AL4147" s="25">
        <v>0</v>
      </c>
      <c r="AM4147" s="95">
        <v>0</v>
      </c>
      <c r="AN4147" s="95" t="e">
        <f ca="1">IF(MengeInEEGSummieren(M4147),AM4147,0)</f>
        <v>#NAME?</v>
      </c>
      <c r="AO4147" s="95">
        <f t="shared" si="390"/>
        <v>0</v>
      </c>
      <c r="AP4147" s="95">
        <f t="shared" si="391"/>
        <v>0</v>
      </c>
      <c r="AS4147">
        <v>0</v>
      </c>
      <c r="AT4147">
        <v>0</v>
      </c>
      <c r="AU4147" t="e">
        <f t="shared" ca="1" si="392"/>
        <v>#NAME?</v>
      </c>
    </row>
    <row r="4148" spans="1:47" x14ac:dyDescent="0.15">
      <c r="A4148" s="307"/>
      <c r="B4148" s="308"/>
      <c r="C4148" s="309"/>
      <c r="D4148" s="308"/>
      <c r="E4148" s="308"/>
      <c r="F4148" s="310"/>
      <c r="G4148" s="310"/>
      <c r="H4148" s="311"/>
      <c r="I4148" s="312"/>
      <c r="J4148" s="311"/>
      <c r="K4148" s="313"/>
      <c r="L4148" s="66"/>
      <c r="M4148" s="66"/>
      <c r="N4148" s="66"/>
      <c r="O4148" s="314"/>
      <c r="P4148" s="314"/>
      <c r="Q4148" s="314"/>
      <c r="R4148" s="314"/>
      <c r="S4148" s="314"/>
      <c r="T4148" s="314"/>
      <c r="U4148" s="314"/>
      <c r="V4148" s="314"/>
      <c r="W4148" s="314"/>
      <c r="X4148" s="314"/>
      <c r="Y4148" s="314"/>
      <c r="Z4148" s="314"/>
      <c r="AA4148" s="315"/>
      <c r="AB4148" s="315"/>
      <c r="AC4148" s="315"/>
      <c r="AD4148" s="315"/>
      <c r="AE4148" s="315"/>
      <c r="AF4148" s="315"/>
      <c r="AG4148" s="315"/>
      <c r="AH4148" s="315"/>
      <c r="AI4148" s="315"/>
      <c r="AJ4148" s="315"/>
      <c r="AK4148" s="315"/>
      <c r="AL4148" s="315"/>
      <c r="AM4148" s="95">
        <v>0</v>
      </c>
      <c r="AN4148" s="95" t="e">
        <f ca="1">IF(MengeInEEGSummieren(M4148),AM4148,0)</f>
        <v>#NAME?</v>
      </c>
      <c r="AO4148" s="95">
        <f t="shared" si="390"/>
        <v>0</v>
      </c>
      <c r="AP4148" s="95">
        <f t="shared" si="391"/>
        <v>0</v>
      </c>
      <c r="AS4148">
        <v>0</v>
      </c>
      <c r="AT4148">
        <v>0</v>
      </c>
      <c r="AU4148" t="e">
        <f t="shared" ca="1" si="392"/>
        <v>#NAME?</v>
      </c>
    </row>
    <row r="4149" spans="1:47" x14ac:dyDescent="0.15">
      <c r="A4149" s="21" t="s">
        <v>5420</v>
      </c>
      <c r="B4149" s="22" t="s">
        <v>4</v>
      </c>
      <c r="C4149" s="42"/>
      <c r="D4149" s="22" t="s">
        <v>453</v>
      </c>
      <c r="E4149" s="22"/>
      <c r="F4149" s="23">
        <v>0</v>
      </c>
      <c r="G4149" s="23">
        <v>0</v>
      </c>
      <c r="H4149" s="24">
        <f t="shared" si="387"/>
        <v>0</v>
      </c>
      <c r="I4149" s="153">
        <v>0</v>
      </c>
      <c r="J4149" s="24">
        <f t="shared" si="388"/>
        <v>0</v>
      </c>
      <c r="K4149" s="25">
        <f t="shared" si="389"/>
        <v>0</v>
      </c>
      <c r="L4149">
        <v>0</v>
      </c>
      <c r="M4149">
        <v>66551808</v>
      </c>
      <c r="N4149">
        <v>42145140</v>
      </c>
      <c r="O4149" s="52">
        <v>0</v>
      </c>
      <c r="P4149" s="52">
        <v>0</v>
      </c>
      <c r="Q4149" s="52">
        <v>0</v>
      </c>
      <c r="R4149" s="52">
        <v>0</v>
      </c>
      <c r="S4149" s="52">
        <v>0</v>
      </c>
      <c r="T4149" s="52">
        <v>0</v>
      </c>
      <c r="U4149" s="52">
        <v>0</v>
      </c>
      <c r="V4149" s="52">
        <v>0</v>
      </c>
      <c r="W4149" s="52">
        <v>0</v>
      </c>
      <c r="X4149" s="52">
        <v>0</v>
      </c>
      <c r="Y4149" s="52">
        <v>0</v>
      </c>
      <c r="Z4149" s="52">
        <v>0</v>
      </c>
      <c r="AA4149" s="25">
        <v>0</v>
      </c>
      <c r="AB4149" s="25">
        <v>0</v>
      </c>
      <c r="AC4149" s="25">
        <v>0</v>
      </c>
      <c r="AD4149" s="25">
        <v>0</v>
      </c>
      <c r="AE4149" s="25">
        <v>0</v>
      </c>
      <c r="AF4149" s="25">
        <v>0</v>
      </c>
      <c r="AG4149" s="25">
        <v>0</v>
      </c>
      <c r="AH4149" s="25">
        <v>0</v>
      </c>
      <c r="AI4149" s="25">
        <v>0</v>
      </c>
      <c r="AJ4149" s="25">
        <v>0</v>
      </c>
      <c r="AK4149" s="25">
        <v>0</v>
      </c>
      <c r="AL4149" s="25">
        <v>0</v>
      </c>
      <c r="AM4149" s="95">
        <v>0</v>
      </c>
      <c r="AN4149" s="95" t="e">
        <f ca="1">IF(MengeInEEGSummieren(M4149),AM4149,0)</f>
        <v>#NAME?</v>
      </c>
      <c r="AO4149" s="95">
        <f t="shared" si="390"/>
        <v>0</v>
      </c>
      <c r="AP4149" s="95">
        <f t="shared" si="391"/>
        <v>0</v>
      </c>
      <c r="AS4149">
        <v>0</v>
      </c>
      <c r="AT4149">
        <v>0</v>
      </c>
      <c r="AU4149" t="e">
        <f t="shared" ca="1" si="392"/>
        <v>#NAME?</v>
      </c>
    </row>
    <row r="4150" spans="1:47" x14ac:dyDescent="0.15">
      <c r="A4150" s="307"/>
      <c r="B4150" s="308"/>
      <c r="C4150" s="309"/>
      <c r="D4150" s="308"/>
      <c r="E4150" s="308"/>
      <c r="F4150" s="310"/>
      <c r="G4150" s="310"/>
      <c r="H4150" s="311"/>
      <c r="I4150" s="312"/>
      <c r="J4150" s="311"/>
      <c r="K4150" s="313"/>
      <c r="L4150" s="66"/>
      <c r="M4150" s="66"/>
      <c r="N4150" s="66"/>
      <c r="O4150" s="314"/>
      <c r="P4150" s="314"/>
      <c r="Q4150" s="314"/>
      <c r="R4150" s="314"/>
      <c r="S4150" s="314"/>
      <c r="T4150" s="314"/>
      <c r="U4150" s="314"/>
      <c r="V4150" s="314"/>
      <c r="W4150" s="314"/>
      <c r="X4150" s="314"/>
      <c r="Y4150" s="314"/>
      <c r="Z4150" s="314"/>
      <c r="AA4150" s="315"/>
      <c r="AB4150" s="315"/>
      <c r="AC4150" s="315"/>
      <c r="AD4150" s="315"/>
      <c r="AE4150" s="315"/>
      <c r="AF4150" s="315"/>
      <c r="AG4150" s="315"/>
      <c r="AH4150" s="315"/>
      <c r="AI4150" s="315"/>
      <c r="AJ4150" s="315"/>
      <c r="AK4150" s="315"/>
      <c r="AL4150" s="315"/>
      <c r="AM4150" s="95">
        <v>0</v>
      </c>
      <c r="AN4150" s="95" t="e">
        <f ca="1">IF(MengeInEEGSummieren(M4150),AM4150,0)</f>
        <v>#NAME?</v>
      </c>
      <c r="AO4150" s="95">
        <f t="shared" si="390"/>
        <v>0</v>
      </c>
      <c r="AP4150" s="95">
        <f t="shared" si="391"/>
        <v>0</v>
      </c>
      <c r="AS4150">
        <v>0</v>
      </c>
      <c r="AT4150">
        <v>0</v>
      </c>
      <c r="AU4150" t="e">
        <f t="shared" ca="1" si="392"/>
        <v>#NAME?</v>
      </c>
    </row>
    <row r="4151" spans="1:47" x14ac:dyDescent="0.15">
      <c r="A4151" s="21" t="s">
        <v>5421</v>
      </c>
      <c r="B4151" s="22" t="s">
        <v>4</v>
      </c>
      <c r="C4151" s="42"/>
      <c r="D4151" s="22" t="s">
        <v>455</v>
      </c>
      <c r="E4151" s="22"/>
      <c r="F4151" s="23">
        <v>0</v>
      </c>
      <c r="G4151" s="23">
        <v>0</v>
      </c>
      <c r="H4151" s="24">
        <f t="shared" si="387"/>
        <v>0</v>
      </c>
      <c r="I4151" s="153">
        <v>0</v>
      </c>
      <c r="J4151" s="24">
        <f t="shared" si="388"/>
        <v>0</v>
      </c>
      <c r="K4151" s="25">
        <f t="shared" si="389"/>
        <v>0</v>
      </c>
      <c r="L4151">
        <v>0</v>
      </c>
      <c r="M4151">
        <v>334987264</v>
      </c>
      <c r="N4151">
        <v>42145140</v>
      </c>
      <c r="O4151" s="52">
        <v>0</v>
      </c>
      <c r="P4151" s="52">
        <v>0</v>
      </c>
      <c r="Q4151" s="52">
        <v>0</v>
      </c>
      <c r="R4151" s="52">
        <v>0</v>
      </c>
      <c r="S4151" s="52">
        <v>0</v>
      </c>
      <c r="T4151" s="52">
        <v>0</v>
      </c>
      <c r="U4151" s="52">
        <v>0</v>
      </c>
      <c r="V4151" s="52">
        <v>0</v>
      </c>
      <c r="W4151" s="52">
        <v>0</v>
      </c>
      <c r="X4151" s="52">
        <v>0</v>
      </c>
      <c r="Y4151" s="52">
        <v>0</v>
      </c>
      <c r="Z4151" s="52">
        <v>0</v>
      </c>
      <c r="AA4151" s="25">
        <v>0</v>
      </c>
      <c r="AB4151" s="25">
        <v>0</v>
      </c>
      <c r="AC4151" s="25">
        <v>0</v>
      </c>
      <c r="AD4151" s="25">
        <v>0</v>
      </c>
      <c r="AE4151" s="25">
        <v>0</v>
      </c>
      <c r="AF4151" s="25">
        <v>0</v>
      </c>
      <c r="AG4151" s="25">
        <v>0</v>
      </c>
      <c r="AH4151" s="25">
        <v>0</v>
      </c>
      <c r="AI4151" s="25">
        <v>0</v>
      </c>
      <c r="AJ4151" s="25">
        <v>0</v>
      </c>
      <c r="AK4151" s="25">
        <v>0</v>
      </c>
      <c r="AL4151" s="25">
        <v>0</v>
      </c>
      <c r="AM4151" s="95">
        <v>0</v>
      </c>
      <c r="AN4151" s="95" t="e">
        <f ca="1">IF(MengeInEEGSummieren(M4151),AM4151,0)</f>
        <v>#NAME?</v>
      </c>
      <c r="AO4151" s="95">
        <f t="shared" si="390"/>
        <v>0</v>
      </c>
      <c r="AP4151" s="95">
        <f t="shared" si="391"/>
        <v>0</v>
      </c>
      <c r="AS4151">
        <v>0</v>
      </c>
      <c r="AT4151">
        <v>0</v>
      </c>
      <c r="AU4151" t="e">
        <f t="shared" ca="1" si="392"/>
        <v>#NAME?</v>
      </c>
    </row>
    <row r="4152" spans="1:47" x14ac:dyDescent="0.15">
      <c r="A4152" s="21" t="s">
        <v>5422</v>
      </c>
      <c r="B4152" s="22" t="s">
        <v>4</v>
      </c>
      <c r="C4152" s="42"/>
      <c r="D4152" s="22" t="s">
        <v>529</v>
      </c>
      <c r="E4152" s="22"/>
      <c r="F4152" s="23">
        <v>0</v>
      </c>
      <c r="G4152" s="23">
        <v>0</v>
      </c>
      <c r="H4152" s="24">
        <f t="shared" si="387"/>
        <v>0</v>
      </c>
      <c r="I4152" s="153">
        <v>0</v>
      </c>
      <c r="J4152" s="24">
        <f t="shared" si="388"/>
        <v>0</v>
      </c>
      <c r="K4152" s="25">
        <f t="shared" si="389"/>
        <v>0</v>
      </c>
      <c r="L4152">
        <v>0</v>
      </c>
      <c r="M4152">
        <v>334987264</v>
      </c>
      <c r="N4152">
        <v>42145140</v>
      </c>
      <c r="O4152" s="52">
        <v>0</v>
      </c>
      <c r="P4152" s="52">
        <v>0</v>
      </c>
      <c r="Q4152" s="52">
        <v>0</v>
      </c>
      <c r="R4152" s="52">
        <v>0</v>
      </c>
      <c r="S4152" s="52">
        <v>0</v>
      </c>
      <c r="T4152" s="52">
        <v>0</v>
      </c>
      <c r="U4152" s="52">
        <v>0</v>
      </c>
      <c r="V4152" s="52">
        <v>0</v>
      </c>
      <c r="W4152" s="52">
        <v>0</v>
      </c>
      <c r="X4152" s="52">
        <v>0</v>
      </c>
      <c r="Y4152" s="52">
        <v>0</v>
      </c>
      <c r="Z4152" s="52">
        <v>0</v>
      </c>
      <c r="AA4152" s="25">
        <v>0</v>
      </c>
      <c r="AB4152" s="25">
        <v>0</v>
      </c>
      <c r="AC4152" s="25">
        <v>0</v>
      </c>
      <c r="AD4152" s="25">
        <v>0</v>
      </c>
      <c r="AE4152" s="25">
        <v>0</v>
      </c>
      <c r="AF4152" s="25">
        <v>0</v>
      </c>
      <c r="AG4152" s="25">
        <v>0</v>
      </c>
      <c r="AH4152" s="25">
        <v>0</v>
      </c>
      <c r="AI4152" s="25">
        <v>0</v>
      </c>
      <c r="AJ4152" s="25">
        <v>0</v>
      </c>
      <c r="AK4152" s="25">
        <v>0</v>
      </c>
      <c r="AL4152" s="25">
        <v>0</v>
      </c>
      <c r="AM4152" s="95">
        <v>0</v>
      </c>
      <c r="AN4152" s="95" t="e">
        <f ca="1">IF(MengeInEEGSummieren(M4152),AM4152,0)</f>
        <v>#NAME?</v>
      </c>
      <c r="AO4152" s="95">
        <f t="shared" si="390"/>
        <v>0</v>
      </c>
      <c r="AP4152" s="95">
        <f t="shared" si="391"/>
        <v>0</v>
      </c>
      <c r="AS4152">
        <v>0</v>
      </c>
      <c r="AT4152">
        <v>0</v>
      </c>
      <c r="AU4152" t="e">
        <f t="shared" ca="1" si="392"/>
        <v>#NAME?</v>
      </c>
    </row>
    <row r="4153" spans="1:47" x14ac:dyDescent="0.15">
      <c r="A4153" s="21" t="s">
        <v>5423</v>
      </c>
      <c r="B4153" s="22" t="s">
        <v>4</v>
      </c>
      <c r="C4153" s="42"/>
      <c r="D4153" s="22" t="s">
        <v>459</v>
      </c>
      <c r="E4153" s="22"/>
      <c r="F4153" s="23">
        <v>0</v>
      </c>
      <c r="G4153" s="23">
        <v>0</v>
      </c>
      <c r="H4153" s="24">
        <f t="shared" si="387"/>
        <v>0</v>
      </c>
      <c r="I4153" s="153">
        <v>0</v>
      </c>
      <c r="J4153" s="24">
        <f t="shared" si="388"/>
        <v>0</v>
      </c>
      <c r="K4153" s="25">
        <f t="shared" si="389"/>
        <v>0</v>
      </c>
      <c r="L4153">
        <v>0</v>
      </c>
      <c r="M4153">
        <v>334987264</v>
      </c>
      <c r="N4153">
        <v>42145140</v>
      </c>
      <c r="O4153" s="52">
        <v>0</v>
      </c>
      <c r="P4153" s="52">
        <v>0</v>
      </c>
      <c r="Q4153" s="52">
        <v>0</v>
      </c>
      <c r="R4153" s="52">
        <v>0</v>
      </c>
      <c r="S4153" s="52">
        <v>0</v>
      </c>
      <c r="T4153" s="52">
        <v>0</v>
      </c>
      <c r="U4153" s="52">
        <v>0</v>
      </c>
      <c r="V4153" s="52">
        <v>0</v>
      </c>
      <c r="W4153" s="52">
        <v>0</v>
      </c>
      <c r="X4153" s="52">
        <v>0</v>
      </c>
      <c r="Y4153" s="52">
        <v>0</v>
      </c>
      <c r="Z4153" s="52">
        <v>0</v>
      </c>
      <c r="AA4153" s="25">
        <v>0</v>
      </c>
      <c r="AB4153" s="25">
        <v>0</v>
      </c>
      <c r="AC4153" s="25">
        <v>0</v>
      </c>
      <c r="AD4153" s="25">
        <v>0</v>
      </c>
      <c r="AE4153" s="25">
        <v>0</v>
      </c>
      <c r="AF4153" s="25">
        <v>0</v>
      </c>
      <c r="AG4153" s="25">
        <v>0</v>
      </c>
      <c r="AH4153" s="25">
        <v>0</v>
      </c>
      <c r="AI4153" s="25">
        <v>0</v>
      </c>
      <c r="AJ4153" s="25">
        <v>0</v>
      </c>
      <c r="AK4153" s="25">
        <v>0</v>
      </c>
      <c r="AL4153" s="25">
        <v>0</v>
      </c>
      <c r="AM4153" s="95">
        <v>0</v>
      </c>
      <c r="AN4153" s="95" t="e">
        <f ca="1">IF(MengeInEEGSummieren(M4153),AM4153,0)</f>
        <v>#NAME?</v>
      </c>
      <c r="AO4153" s="95">
        <f t="shared" si="390"/>
        <v>0</v>
      </c>
      <c r="AP4153" s="95">
        <f t="shared" si="391"/>
        <v>0</v>
      </c>
      <c r="AS4153">
        <v>0</v>
      </c>
      <c r="AT4153">
        <v>0</v>
      </c>
      <c r="AU4153" t="e">
        <f t="shared" ca="1" si="392"/>
        <v>#NAME?</v>
      </c>
    </row>
    <row r="4154" spans="1:47" x14ac:dyDescent="0.15">
      <c r="A4154" s="21" t="s">
        <v>5424</v>
      </c>
      <c r="B4154" s="22" t="s">
        <v>4</v>
      </c>
      <c r="C4154" s="42"/>
      <c r="D4154" s="22" t="s">
        <v>461</v>
      </c>
      <c r="E4154" s="22"/>
      <c r="F4154" s="23">
        <v>0</v>
      </c>
      <c r="G4154" s="23">
        <v>0</v>
      </c>
      <c r="H4154" s="24">
        <f t="shared" si="387"/>
        <v>0</v>
      </c>
      <c r="I4154" s="153">
        <v>0</v>
      </c>
      <c r="J4154" s="24">
        <f t="shared" si="388"/>
        <v>0</v>
      </c>
      <c r="K4154" s="25">
        <f t="shared" si="389"/>
        <v>0</v>
      </c>
      <c r="L4154">
        <v>0</v>
      </c>
      <c r="M4154">
        <v>334987264</v>
      </c>
      <c r="N4154">
        <v>42145140</v>
      </c>
      <c r="O4154" s="52">
        <v>0</v>
      </c>
      <c r="P4154" s="52">
        <v>0</v>
      </c>
      <c r="Q4154" s="52">
        <v>0</v>
      </c>
      <c r="R4154" s="52">
        <v>0</v>
      </c>
      <c r="S4154" s="52">
        <v>0</v>
      </c>
      <c r="T4154" s="52">
        <v>0</v>
      </c>
      <c r="U4154" s="52">
        <v>0</v>
      </c>
      <c r="V4154" s="52">
        <v>0</v>
      </c>
      <c r="W4154" s="52">
        <v>0</v>
      </c>
      <c r="X4154" s="52">
        <v>0</v>
      </c>
      <c r="Y4154" s="52">
        <v>0</v>
      </c>
      <c r="Z4154" s="52">
        <v>0</v>
      </c>
      <c r="AA4154" s="25">
        <v>0</v>
      </c>
      <c r="AB4154" s="25">
        <v>0</v>
      </c>
      <c r="AC4154" s="25">
        <v>0</v>
      </c>
      <c r="AD4154" s="25">
        <v>0</v>
      </c>
      <c r="AE4154" s="25">
        <v>0</v>
      </c>
      <c r="AF4154" s="25">
        <v>0</v>
      </c>
      <c r="AG4154" s="25">
        <v>0</v>
      </c>
      <c r="AH4154" s="25">
        <v>0</v>
      </c>
      <c r="AI4154" s="25">
        <v>0</v>
      </c>
      <c r="AJ4154" s="25">
        <v>0</v>
      </c>
      <c r="AK4154" s="25">
        <v>0</v>
      </c>
      <c r="AL4154" s="25">
        <v>0</v>
      </c>
      <c r="AM4154" s="95">
        <v>0</v>
      </c>
      <c r="AN4154" s="95" t="e">
        <f ca="1">IF(MengeInEEGSummieren(M4154),AM4154,0)</f>
        <v>#NAME?</v>
      </c>
      <c r="AO4154" s="95">
        <f t="shared" si="390"/>
        <v>0</v>
      </c>
      <c r="AP4154" s="95">
        <f t="shared" si="391"/>
        <v>0</v>
      </c>
      <c r="AS4154">
        <v>0</v>
      </c>
      <c r="AT4154">
        <v>0</v>
      </c>
      <c r="AU4154" t="e">
        <f t="shared" ca="1" si="392"/>
        <v>#NAME?</v>
      </c>
    </row>
    <row r="4155" spans="1:47" x14ac:dyDescent="0.15">
      <c r="A4155" s="21" t="s">
        <v>5425</v>
      </c>
      <c r="B4155" s="22" t="s">
        <v>4</v>
      </c>
      <c r="C4155" s="42"/>
      <c r="D4155" s="22" t="s">
        <v>463</v>
      </c>
      <c r="E4155" s="22"/>
      <c r="F4155" s="23">
        <v>0</v>
      </c>
      <c r="G4155" s="23">
        <v>0</v>
      </c>
      <c r="H4155" s="24">
        <f t="shared" si="387"/>
        <v>0</v>
      </c>
      <c r="I4155" s="153">
        <v>0</v>
      </c>
      <c r="J4155" s="24">
        <f t="shared" si="388"/>
        <v>0</v>
      </c>
      <c r="K4155" s="25">
        <f t="shared" si="389"/>
        <v>0</v>
      </c>
      <c r="L4155">
        <v>0</v>
      </c>
      <c r="M4155">
        <v>322306304</v>
      </c>
      <c r="N4155">
        <v>42145140</v>
      </c>
      <c r="O4155" s="52">
        <v>0</v>
      </c>
      <c r="P4155" s="52">
        <v>0</v>
      </c>
      <c r="Q4155" s="52">
        <v>0</v>
      </c>
      <c r="R4155" s="52">
        <v>0</v>
      </c>
      <c r="S4155" s="52">
        <v>0</v>
      </c>
      <c r="T4155" s="52">
        <v>0</v>
      </c>
      <c r="U4155" s="52">
        <v>0</v>
      </c>
      <c r="V4155" s="52">
        <v>0</v>
      </c>
      <c r="W4155" s="52">
        <v>0</v>
      </c>
      <c r="X4155" s="52">
        <v>0</v>
      </c>
      <c r="Y4155" s="52">
        <v>0</v>
      </c>
      <c r="Z4155" s="52">
        <v>0</v>
      </c>
      <c r="AA4155" s="25">
        <v>0</v>
      </c>
      <c r="AB4155" s="25">
        <v>0</v>
      </c>
      <c r="AC4155" s="25">
        <v>0</v>
      </c>
      <c r="AD4155" s="25">
        <v>0</v>
      </c>
      <c r="AE4155" s="25">
        <v>0</v>
      </c>
      <c r="AF4155" s="25">
        <v>0</v>
      </c>
      <c r="AG4155" s="25">
        <v>0</v>
      </c>
      <c r="AH4155" s="25">
        <v>0</v>
      </c>
      <c r="AI4155" s="25">
        <v>0</v>
      </c>
      <c r="AJ4155" s="25">
        <v>0</v>
      </c>
      <c r="AK4155" s="25">
        <v>0</v>
      </c>
      <c r="AL4155" s="25">
        <v>0</v>
      </c>
      <c r="AM4155" s="95">
        <v>0</v>
      </c>
      <c r="AN4155" s="95" t="e">
        <f ca="1">IF(MengeInEEGSummieren(M4155),AM4155,0)</f>
        <v>#NAME?</v>
      </c>
      <c r="AO4155" s="95">
        <f t="shared" si="390"/>
        <v>0</v>
      </c>
      <c r="AP4155" s="95">
        <f t="shared" si="391"/>
        <v>0</v>
      </c>
      <c r="AS4155">
        <v>0</v>
      </c>
      <c r="AT4155">
        <v>0</v>
      </c>
      <c r="AU4155" t="e">
        <f t="shared" ca="1" si="392"/>
        <v>#NAME?</v>
      </c>
    </row>
    <row r="4156" spans="1:47" x14ac:dyDescent="0.15">
      <c r="A4156" s="21" t="s">
        <v>5426</v>
      </c>
      <c r="B4156" s="22" t="s">
        <v>4</v>
      </c>
      <c r="C4156" s="42"/>
      <c r="D4156" s="22" t="s">
        <v>465</v>
      </c>
      <c r="E4156" s="22"/>
      <c r="F4156" s="23">
        <v>0</v>
      </c>
      <c r="G4156" s="23">
        <v>0</v>
      </c>
      <c r="H4156" s="24">
        <f t="shared" si="387"/>
        <v>0</v>
      </c>
      <c r="I4156" s="153">
        <v>0</v>
      </c>
      <c r="J4156" s="24">
        <f t="shared" si="388"/>
        <v>0</v>
      </c>
      <c r="K4156" s="25">
        <f t="shared" si="389"/>
        <v>0</v>
      </c>
      <c r="L4156">
        <v>0</v>
      </c>
      <c r="M4156">
        <v>322306304</v>
      </c>
      <c r="N4156">
        <v>42145140</v>
      </c>
      <c r="O4156" s="52">
        <v>0</v>
      </c>
      <c r="P4156" s="52">
        <v>0</v>
      </c>
      <c r="Q4156" s="52">
        <v>0</v>
      </c>
      <c r="R4156" s="52">
        <v>0</v>
      </c>
      <c r="S4156" s="52">
        <v>0</v>
      </c>
      <c r="T4156" s="52">
        <v>0</v>
      </c>
      <c r="U4156" s="52">
        <v>0</v>
      </c>
      <c r="V4156" s="52">
        <v>0</v>
      </c>
      <c r="W4156" s="52">
        <v>0</v>
      </c>
      <c r="X4156" s="52">
        <v>0</v>
      </c>
      <c r="Y4156" s="52">
        <v>0</v>
      </c>
      <c r="Z4156" s="52">
        <v>0</v>
      </c>
      <c r="AA4156" s="25">
        <v>0</v>
      </c>
      <c r="AB4156" s="25">
        <v>0</v>
      </c>
      <c r="AC4156" s="25">
        <v>0</v>
      </c>
      <c r="AD4156" s="25">
        <v>0</v>
      </c>
      <c r="AE4156" s="25">
        <v>0</v>
      </c>
      <c r="AF4156" s="25">
        <v>0</v>
      </c>
      <c r="AG4156" s="25">
        <v>0</v>
      </c>
      <c r="AH4156" s="25">
        <v>0</v>
      </c>
      <c r="AI4156" s="25">
        <v>0</v>
      </c>
      <c r="AJ4156" s="25">
        <v>0</v>
      </c>
      <c r="AK4156" s="25">
        <v>0</v>
      </c>
      <c r="AL4156" s="25">
        <v>0</v>
      </c>
      <c r="AM4156" s="95">
        <v>0</v>
      </c>
      <c r="AN4156" s="95" t="e">
        <f ca="1">IF(MengeInEEGSummieren(M4156),AM4156,0)</f>
        <v>#NAME?</v>
      </c>
      <c r="AO4156" s="95">
        <f t="shared" si="390"/>
        <v>0</v>
      </c>
      <c r="AP4156" s="95">
        <f t="shared" si="391"/>
        <v>0</v>
      </c>
      <c r="AS4156">
        <v>0</v>
      </c>
      <c r="AT4156">
        <v>0</v>
      </c>
      <c r="AU4156" t="e">
        <f t="shared" ca="1" si="392"/>
        <v>#NAME?</v>
      </c>
    </row>
    <row r="4157" spans="1:47" x14ac:dyDescent="0.15">
      <c r="A4157" s="21" t="s">
        <v>5427</v>
      </c>
      <c r="B4157" s="22" t="s">
        <v>4</v>
      </c>
      <c r="C4157" s="42"/>
      <c r="D4157" s="22" t="s">
        <v>467</v>
      </c>
      <c r="E4157" s="22"/>
      <c r="F4157" s="23">
        <v>0</v>
      </c>
      <c r="G4157" s="23">
        <v>0</v>
      </c>
      <c r="H4157" s="24">
        <f t="shared" si="387"/>
        <v>0</v>
      </c>
      <c r="I4157" s="153">
        <v>0</v>
      </c>
      <c r="J4157" s="24">
        <f t="shared" si="388"/>
        <v>0</v>
      </c>
      <c r="K4157" s="25">
        <f t="shared" si="389"/>
        <v>0</v>
      </c>
      <c r="L4157">
        <v>0</v>
      </c>
      <c r="M4157">
        <v>322306304</v>
      </c>
      <c r="N4157">
        <v>42145140</v>
      </c>
      <c r="O4157" s="52">
        <v>0</v>
      </c>
      <c r="P4157" s="52">
        <v>0</v>
      </c>
      <c r="Q4157" s="52">
        <v>0</v>
      </c>
      <c r="R4157" s="52">
        <v>0</v>
      </c>
      <c r="S4157" s="52">
        <v>0</v>
      </c>
      <c r="T4157" s="52">
        <v>0</v>
      </c>
      <c r="U4157" s="52">
        <v>0</v>
      </c>
      <c r="V4157" s="52">
        <v>0</v>
      </c>
      <c r="W4157" s="52">
        <v>0</v>
      </c>
      <c r="X4157" s="52">
        <v>0</v>
      </c>
      <c r="Y4157" s="52">
        <v>0</v>
      </c>
      <c r="Z4157" s="52">
        <v>0</v>
      </c>
      <c r="AA4157" s="25">
        <v>0</v>
      </c>
      <c r="AB4157" s="25">
        <v>0</v>
      </c>
      <c r="AC4157" s="25">
        <v>0</v>
      </c>
      <c r="AD4157" s="25">
        <v>0</v>
      </c>
      <c r="AE4157" s="25">
        <v>0</v>
      </c>
      <c r="AF4157" s="25">
        <v>0</v>
      </c>
      <c r="AG4157" s="25">
        <v>0</v>
      </c>
      <c r="AH4157" s="25">
        <v>0</v>
      </c>
      <c r="AI4157" s="25">
        <v>0</v>
      </c>
      <c r="AJ4157" s="25">
        <v>0</v>
      </c>
      <c r="AK4157" s="25">
        <v>0</v>
      </c>
      <c r="AL4157" s="25">
        <v>0</v>
      </c>
      <c r="AM4157" s="95">
        <v>0</v>
      </c>
      <c r="AN4157" s="95" t="e">
        <f ca="1">IF(MengeInEEGSummieren(M4157),AM4157,0)</f>
        <v>#NAME?</v>
      </c>
      <c r="AO4157" s="95">
        <f t="shared" si="390"/>
        <v>0</v>
      </c>
      <c r="AP4157" s="95">
        <f t="shared" si="391"/>
        <v>0</v>
      </c>
      <c r="AS4157">
        <v>0</v>
      </c>
      <c r="AT4157">
        <v>0</v>
      </c>
      <c r="AU4157" t="e">
        <f t="shared" ca="1" si="392"/>
        <v>#NAME?</v>
      </c>
    </row>
    <row r="4158" spans="1:47" x14ac:dyDescent="0.15">
      <c r="A4158" s="21" t="s">
        <v>5428</v>
      </c>
      <c r="B4158" s="22" t="s">
        <v>4</v>
      </c>
      <c r="C4158" s="42"/>
      <c r="D4158" s="22" t="s">
        <v>469</v>
      </c>
      <c r="E4158" s="22"/>
      <c r="F4158" s="23">
        <v>0</v>
      </c>
      <c r="G4158" s="23">
        <v>0</v>
      </c>
      <c r="H4158" s="24">
        <f t="shared" si="387"/>
        <v>0</v>
      </c>
      <c r="I4158" s="153">
        <v>0</v>
      </c>
      <c r="J4158" s="24">
        <f t="shared" si="388"/>
        <v>0</v>
      </c>
      <c r="K4158" s="25">
        <f t="shared" si="389"/>
        <v>0</v>
      </c>
      <c r="L4158">
        <v>0</v>
      </c>
      <c r="M4158">
        <v>322306304</v>
      </c>
      <c r="N4158">
        <v>42145140</v>
      </c>
      <c r="O4158" s="52">
        <v>0</v>
      </c>
      <c r="P4158" s="52">
        <v>0</v>
      </c>
      <c r="Q4158" s="52">
        <v>0</v>
      </c>
      <c r="R4158" s="52">
        <v>0</v>
      </c>
      <c r="S4158" s="52">
        <v>0</v>
      </c>
      <c r="T4158" s="52">
        <v>0</v>
      </c>
      <c r="U4158" s="52">
        <v>0</v>
      </c>
      <c r="V4158" s="52">
        <v>0</v>
      </c>
      <c r="W4158" s="52">
        <v>0</v>
      </c>
      <c r="X4158" s="52">
        <v>0</v>
      </c>
      <c r="Y4158" s="52">
        <v>0</v>
      </c>
      <c r="Z4158" s="52">
        <v>0</v>
      </c>
      <c r="AA4158" s="25">
        <v>0</v>
      </c>
      <c r="AB4158" s="25">
        <v>0</v>
      </c>
      <c r="AC4158" s="25">
        <v>0</v>
      </c>
      <c r="AD4158" s="25">
        <v>0</v>
      </c>
      <c r="AE4158" s="25">
        <v>0</v>
      </c>
      <c r="AF4158" s="25">
        <v>0</v>
      </c>
      <c r="AG4158" s="25">
        <v>0</v>
      </c>
      <c r="AH4158" s="25">
        <v>0</v>
      </c>
      <c r="AI4158" s="25">
        <v>0</v>
      </c>
      <c r="AJ4158" s="25">
        <v>0</v>
      </c>
      <c r="AK4158" s="25">
        <v>0</v>
      </c>
      <c r="AL4158" s="25">
        <v>0</v>
      </c>
      <c r="AM4158" s="95">
        <v>0</v>
      </c>
      <c r="AN4158" s="95" t="e">
        <f ca="1">IF(MengeInEEGSummieren(M4158),AM4158,0)</f>
        <v>#NAME?</v>
      </c>
      <c r="AO4158" s="95">
        <f t="shared" si="390"/>
        <v>0</v>
      </c>
      <c r="AP4158" s="95">
        <f t="shared" si="391"/>
        <v>0</v>
      </c>
      <c r="AS4158">
        <v>0</v>
      </c>
      <c r="AT4158">
        <v>0</v>
      </c>
      <c r="AU4158" t="e">
        <f t="shared" ca="1" si="392"/>
        <v>#NAME?</v>
      </c>
    </row>
    <row r="4159" spans="1:47" x14ac:dyDescent="0.15">
      <c r="A4159" s="21" t="s">
        <v>5429</v>
      </c>
      <c r="B4159" s="22" t="s">
        <v>4</v>
      </c>
      <c r="C4159" s="42"/>
      <c r="D4159" s="22" t="s">
        <v>471</v>
      </c>
      <c r="E4159" s="22"/>
      <c r="F4159" s="23">
        <v>0</v>
      </c>
      <c r="G4159" s="23">
        <v>0</v>
      </c>
      <c r="H4159" s="24">
        <f t="shared" si="387"/>
        <v>0</v>
      </c>
      <c r="I4159" s="153">
        <v>0</v>
      </c>
      <c r="J4159" s="24">
        <f t="shared" si="388"/>
        <v>0</v>
      </c>
      <c r="K4159" s="25">
        <f t="shared" si="389"/>
        <v>0</v>
      </c>
      <c r="L4159">
        <v>0</v>
      </c>
      <c r="M4159">
        <v>322306304</v>
      </c>
      <c r="N4159">
        <v>42145140</v>
      </c>
      <c r="O4159" s="52">
        <v>0</v>
      </c>
      <c r="P4159" s="52">
        <v>0</v>
      </c>
      <c r="Q4159" s="52">
        <v>0</v>
      </c>
      <c r="R4159" s="52">
        <v>0</v>
      </c>
      <c r="S4159" s="52">
        <v>0</v>
      </c>
      <c r="T4159" s="52">
        <v>0</v>
      </c>
      <c r="U4159" s="52">
        <v>0</v>
      </c>
      <c r="V4159" s="52">
        <v>0</v>
      </c>
      <c r="W4159" s="52">
        <v>0</v>
      </c>
      <c r="X4159" s="52">
        <v>0</v>
      </c>
      <c r="Y4159" s="52">
        <v>0</v>
      </c>
      <c r="Z4159" s="52">
        <v>0</v>
      </c>
      <c r="AA4159" s="25">
        <v>0</v>
      </c>
      <c r="AB4159" s="25">
        <v>0</v>
      </c>
      <c r="AC4159" s="25">
        <v>0</v>
      </c>
      <c r="AD4159" s="25">
        <v>0</v>
      </c>
      <c r="AE4159" s="25">
        <v>0</v>
      </c>
      <c r="AF4159" s="25">
        <v>0</v>
      </c>
      <c r="AG4159" s="25">
        <v>0</v>
      </c>
      <c r="AH4159" s="25">
        <v>0</v>
      </c>
      <c r="AI4159" s="25">
        <v>0</v>
      </c>
      <c r="AJ4159" s="25">
        <v>0</v>
      </c>
      <c r="AK4159" s="25">
        <v>0</v>
      </c>
      <c r="AL4159" s="25">
        <v>0</v>
      </c>
      <c r="AM4159" s="95">
        <v>0</v>
      </c>
      <c r="AN4159" s="95" t="e">
        <f ca="1">IF(MengeInEEGSummieren(M4159),AM4159,0)</f>
        <v>#NAME?</v>
      </c>
      <c r="AO4159" s="95">
        <f t="shared" si="390"/>
        <v>0</v>
      </c>
      <c r="AP4159" s="95">
        <f t="shared" si="391"/>
        <v>0</v>
      </c>
      <c r="AS4159">
        <v>0</v>
      </c>
      <c r="AT4159">
        <v>0</v>
      </c>
      <c r="AU4159" t="e">
        <f t="shared" ca="1" si="392"/>
        <v>#NAME?</v>
      </c>
    </row>
    <row r="4160" spans="1:47" x14ac:dyDescent="0.15">
      <c r="A4160" s="21" t="s">
        <v>5430</v>
      </c>
      <c r="B4160" s="22" t="s">
        <v>4</v>
      </c>
      <c r="C4160" s="42"/>
      <c r="D4160" s="22" t="s">
        <v>473</v>
      </c>
      <c r="E4160" s="22"/>
      <c r="F4160" s="23">
        <v>0</v>
      </c>
      <c r="G4160" s="23">
        <v>0</v>
      </c>
      <c r="H4160" s="24">
        <f t="shared" si="387"/>
        <v>0</v>
      </c>
      <c r="I4160" s="153">
        <v>0</v>
      </c>
      <c r="J4160" s="24">
        <f t="shared" si="388"/>
        <v>0</v>
      </c>
      <c r="K4160" s="25">
        <f t="shared" si="389"/>
        <v>0</v>
      </c>
      <c r="L4160">
        <v>0</v>
      </c>
      <c r="M4160">
        <v>322306304</v>
      </c>
      <c r="N4160">
        <v>42145140</v>
      </c>
      <c r="O4160" s="52">
        <v>0</v>
      </c>
      <c r="P4160" s="52">
        <v>0</v>
      </c>
      <c r="Q4160" s="52">
        <v>0</v>
      </c>
      <c r="R4160" s="52">
        <v>0</v>
      </c>
      <c r="S4160" s="52">
        <v>0</v>
      </c>
      <c r="T4160" s="52">
        <v>0</v>
      </c>
      <c r="U4160" s="52">
        <v>0</v>
      </c>
      <c r="V4160" s="52">
        <v>0</v>
      </c>
      <c r="W4160" s="52">
        <v>0</v>
      </c>
      <c r="X4160" s="52">
        <v>0</v>
      </c>
      <c r="Y4160" s="52">
        <v>0</v>
      </c>
      <c r="Z4160" s="52">
        <v>0</v>
      </c>
      <c r="AA4160" s="25">
        <v>0</v>
      </c>
      <c r="AB4160" s="25">
        <v>0</v>
      </c>
      <c r="AC4160" s="25">
        <v>0</v>
      </c>
      <c r="AD4160" s="25">
        <v>0</v>
      </c>
      <c r="AE4160" s="25">
        <v>0</v>
      </c>
      <c r="AF4160" s="25">
        <v>0</v>
      </c>
      <c r="AG4160" s="25">
        <v>0</v>
      </c>
      <c r="AH4160" s="25">
        <v>0</v>
      </c>
      <c r="AI4160" s="25">
        <v>0</v>
      </c>
      <c r="AJ4160" s="25">
        <v>0</v>
      </c>
      <c r="AK4160" s="25">
        <v>0</v>
      </c>
      <c r="AL4160" s="25">
        <v>0</v>
      </c>
      <c r="AM4160" s="95">
        <v>0</v>
      </c>
      <c r="AN4160" s="95" t="e">
        <f ca="1">IF(MengeInEEGSummieren(M4160),AM4160,0)</f>
        <v>#NAME?</v>
      </c>
      <c r="AO4160" s="95">
        <f t="shared" si="390"/>
        <v>0</v>
      </c>
      <c r="AP4160" s="95">
        <f t="shared" si="391"/>
        <v>0</v>
      </c>
      <c r="AS4160">
        <v>0</v>
      </c>
      <c r="AT4160">
        <v>0</v>
      </c>
      <c r="AU4160" t="e">
        <f t="shared" ca="1" si="392"/>
        <v>#NAME?</v>
      </c>
    </row>
    <row r="4161" spans="1:47" x14ac:dyDescent="0.15">
      <c r="A4161" s="21" t="s">
        <v>5431</v>
      </c>
      <c r="B4161" s="22" t="s">
        <v>4</v>
      </c>
      <c r="C4161" s="42"/>
      <c r="D4161" s="22" t="s">
        <v>475</v>
      </c>
      <c r="E4161" s="22"/>
      <c r="F4161" s="23">
        <v>0</v>
      </c>
      <c r="G4161" s="23">
        <v>0</v>
      </c>
      <c r="H4161" s="24">
        <f t="shared" si="387"/>
        <v>0</v>
      </c>
      <c r="I4161" s="153">
        <v>0</v>
      </c>
      <c r="J4161" s="24">
        <f t="shared" si="388"/>
        <v>0</v>
      </c>
      <c r="K4161" s="25">
        <f t="shared" si="389"/>
        <v>0</v>
      </c>
      <c r="L4161">
        <v>0</v>
      </c>
      <c r="M4161">
        <v>334987264</v>
      </c>
      <c r="N4161">
        <v>42145140</v>
      </c>
      <c r="O4161" s="52">
        <v>0</v>
      </c>
      <c r="P4161" s="52">
        <v>0</v>
      </c>
      <c r="Q4161" s="52">
        <v>0</v>
      </c>
      <c r="R4161" s="52">
        <v>0</v>
      </c>
      <c r="S4161" s="52">
        <v>0</v>
      </c>
      <c r="T4161" s="52">
        <v>0</v>
      </c>
      <c r="U4161" s="52">
        <v>0</v>
      </c>
      <c r="V4161" s="52">
        <v>0</v>
      </c>
      <c r="W4161" s="52">
        <v>0</v>
      </c>
      <c r="X4161" s="52">
        <v>0</v>
      </c>
      <c r="Y4161" s="52">
        <v>0</v>
      </c>
      <c r="Z4161" s="52">
        <v>0</v>
      </c>
      <c r="AA4161" s="25">
        <v>0</v>
      </c>
      <c r="AB4161" s="25">
        <v>0</v>
      </c>
      <c r="AC4161" s="25">
        <v>0</v>
      </c>
      <c r="AD4161" s="25">
        <v>0</v>
      </c>
      <c r="AE4161" s="25">
        <v>0</v>
      </c>
      <c r="AF4161" s="25">
        <v>0</v>
      </c>
      <c r="AG4161" s="25">
        <v>0</v>
      </c>
      <c r="AH4161" s="25">
        <v>0</v>
      </c>
      <c r="AI4161" s="25">
        <v>0</v>
      </c>
      <c r="AJ4161" s="25">
        <v>0</v>
      </c>
      <c r="AK4161" s="25">
        <v>0</v>
      </c>
      <c r="AL4161" s="25">
        <v>0</v>
      </c>
      <c r="AM4161" s="95">
        <v>0</v>
      </c>
      <c r="AN4161" s="95" t="e">
        <f ca="1">IF(MengeInEEGSummieren(M4161),AM4161,0)</f>
        <v>#NAME?</v>
      </c>
      <c r="AO4161" s="95">
        <f t="shared" si="390"/>
        <v>0</v>
      </c>
      <c r="AP4161" s="95">
        <f t="shared" si="391"/>
        <v>0</v>
      </c>
      <c r="AS4161">
        <v>0</v>
      </c>
      <c r="AT4161">
        <v>0</v>
      </c>
      <c r="AU4161" t="e">
        <f t="shared" ca="1" si="392"/>
        <v>#NAME?</v>
      </c>
    </row>
    <row r="4162" spans="1:47" x14ac:dyDescent="0.15">
      <c r="A4162" s="21" t="s">
        <v>5432</v>
      </c>
      <c r="B4162" s="22" t="s">
        <v>4</v>
      </c>
      <c r="C4162" s="42"/>
      <c r="D4162" s="22" t="s">
        <v>5433</v>
      </c>
      <c r="E4162" s="22"/>
      <c r="F4162" s="23">
        <v>0</v>
      </c>
      <c r="G4162" s="23">
        <v>0</v>
      </c>
      <c r="H4162" s="24">
        <f t="shared" si="387"/>
        <v>0</v>
      </c>
      <c r="I4162" s="153">
        <v>0</v>
      </c>
      <c r="J4162" s="24">
        <f t="shared" si="388"/>
        <v>0</v>
      </c>
      <c r="K4162" s="25">
        <f t="shared" si="389"/>
        <v>0</v>
      </c>
      <c r="L4162">
        <v>0</v>
      </c>
      <c r="M4162">
        <v>334987264</v>
      </c>
      <c r="N4162">
        <v>42145140</v>
      </c>
      <c r="O4162" s="52">
        <v>0</v>
      </c>
      <c r="P4162" s="52">
        <v>0</v>
      </c>
      <c r="Q4162" s="52">
        <v>0</v>
      </c>
      <c r="R4162" s="52">
        <v>0</v>
      </c>
      <c r="S4162" s="52">
        <v>0</v>
      </c>
      <c r="T4162" s="52">
        <v>0</v>
      </c>
      <c r="U4162" s="52">
        <v>0</v>
      </c>
      <c r="V4162" s="52">
        <v>0</v>
      </c>
      <c r="W4162" s="52">
        <v>0</v>
      </c>
      <c r="X4162" s="52">
        <v>0</v>
      </c>
      <c r="Y4162" s="52">
        <v>0</v>
      </c>
      <c r="Z4162" s="52">
        <v>0</v>
      </c>
      <c r="AA4162" s="25">
        <v>0</v>
      </c>
      <c r="AB4162" s="25">
        <v>0</v>
      </c>
      <c r="AC4162" s="25">
        <v>0</v>
      </c>
      <c r="AD4162" s="25">
        <v>0</v>
      </c>
      <c r="AE4162" s="25">
        <v>0</v>
      </c>
      <c r="AF4162" s="25">
        <v>0</v>
      </c>
      <c r="AG4162" s="25">
        <v>0</v>
      </c>
      <c r="AH4162" s="25">
        <v>0</v>
      </c>
      <c r="AI4162" s="25">
        <v>0</v>
      </c>
      <c r="AJ4162" s="25">
        <v>0</v>
      </c>
      <c r="AK4162" s="25">
        <v>0</v>
      </c>
      <c r="AL4162" s="25">
        <v>0</v>
      </c>
      <c r="AM4162" s="95">
        <v>0</v>
      </c>
      <c r="AN4162" s="95" t="e">
        <f ca="1">IF(MengeInEEGSummieren(M4162),AM4162,0)</f>
        <v>#NAME?</v>
      </c>
      <c r="AO4162" s="95">
        <f t="shared" si="390"/>
        <v>0</v>
      </c>
      <c r="AP4162" s="95">
        <f t="shared" si="391"/>
        <v>0</v>
      </c>
      <c r="AS4162">
        <v>0</v>
      </c>
      <c r="AT4162">
        <v>0</v>
      </c>
      <c r="AU4162" t="e">
        <f t="shared" ca="1" si="392"/>
        <v>#NAME?</v>
      </c>
    </row>
    <row r="4163" spans="1:47" x14ac:dyDescent="0.15">
      <c r="A4163" s="21" t="s">
        <v>5434</v>
      </c>
      <c r="B4163" s="22" t="s">
        <v>4</v>
      </c>
      <c r="C4163" s="42"/>
      <c r="D4163" s="22" t="s">
        <v>479</v>
      </c>
      <c r="E4163" s="22"/>
      <c r="F4163" s="23">
        <v>0</v>
      </c>
      <c r="G4163" s="23">
        <v>0</v>
      </c>
      <c r="H4163" s="24">
        <f t="shared" si="387"/>
        <v>0</v>
      </c>
      <c r="I4163" s="153">
        <v>0</v>
      </c>
      <c r="J4163" s="24">
        <f t="shared" si="388"/>
        <v>0</v>
      </c>
      <c r="K4163" s="25">
        <f t="shared" si="389"/>
        <v>0</v>
      </c>
      <c r="L4163">
        <v>0</v>
      </c>
      <c r="M4163">
        <v>287735808</v>
      </c>
      <c r="N4163">
        <v>42145140</v>
      </c>
      <c r="O4163" s="52">
        <v>0</v>
      </c>
      <c r="P4163" s="52">
        <v>0</v>
      </c>
      <c r="Q4163" s="52">
        <v>0</v>
      </c>
      <c r="R4163" s="52">
        <v>0</v>
      </c>
      <c r="S4163" s="52">
        <v>0</v>
      </c>
      <c r="T4163" s="52">
        <v>0</v>
      </c>
      <c r="U4163" s="52">
        <v>0</v>
      </c>
      <c r="V4163" s="52">
        <v>0</v>
      </c>
      <c r="W4163" s="52">
        <v>0</v>
      </c>
      <c r="X4163" s="52">
        <v>0</v>
      </c>
      <c r="Y4163" s="52">
        <v>0</v>
      </c>
      <c r="Z4163" s="52">
        <v>0</v>
      </c>
      <c r="AA4163" s="25">
        <v>0</v>
      </c>
      <c r="AB4163" s="25">
        <v>0</v>
      </c>
      <c r="AC4163" s="25">
        <v>0</v>
      </c>
      <c r="AD4163" s="25">
        <v>0</v>
      </c>
      <c r="AE4163" s="25">
        <v>0</v>
      </c>
      <c r="AF4163" s="25">
        <v>0</v>
      </c>
      <c r="AG4163" s="25">
        <v>0</v>
      </c>
      <c r="AH4163" s="25">
        <v>0</v>
      </c>
      <c r="AI4163" s="25">
        <v>0</v>
      </c>
      <c r="AJ4163" s="25">
        <v>0</v>
      </c>
      <c r="AK4163" s="25">
        <v>0</v>
      </c>
      <c r="AL4163" s="25">
        <v>0</v>
      </c>
      <c r="AM4163" s="95">
        <v>0</v>
      </c>
      <c r="AN4163" s="95" t="e">
        <f ca="1">IF(MengeInEEGSummieren(M4163),AM4163,0)</f>
        <v>#NAME?</v>
      </c>
      <c r="AO4163" s="95">
        <f t="shared" si="390"/>
        <v>0</v>
      </c>
      <c r="AP4163" s="95">
        <f t="shared" si="391"/>
        <v>0</v>
      </c>
      <c r="AS4163">
        <v>0</v>
      </c>
      <c r="AT4163">
        <v>0</v>
      </c>
      <c r="AU4163" t="e">
        <f t="shared" ca="1" si="392"/>
        <v>#NAME?</v>
      </c>
    </row>
    <row r="4164" spans="1:47" x14ac:dyDescent="0.15">
      <c r="A4164" s="307"/>
      <c r="B4164" s="308"/>
      <c r="C4164" s="309"/>
      <c r="D4164" s="308"/>
      <c r="E4164" s="308"/>
      <c r="F4164" s="310"/>
      <c r="G4164" s="310"/>
      <c r="H4164" s="311"/>
      <c r="I4164" s="312"/>
      <c r="J4164" s="311"/>
      <c r="K4164" s="313"/>
      <c r="L4164" s="66"/>
      <c r="M4164" s="66"/>
      <c r="N4164" s="66"/>
      <c r="O4164" s="314"/>
      <c r="P4164" s="314"/>
      <c r="Q4164" s="314"/>
      <c r="R4164" s="314"/>
      <c r="S4164" s="314"/>
      <c r="T4164" s="314"/>
      <c r="U4164" s="314"/>
      <c r="V4164" s="314"/>
      <c r="W4164" s="314"/>
      <c r="X4164" s="314"/>
      <c r="Y4164" s="314"/>
      <c r="Z4164" s="314"/>
      <c r="AA4164" s="315"/>
      <c r="AB4164" s="315"/>
      <c r="AC4164" s="315"/>
      <c r="AD4164" s="315"/>
      <c r="AE4164" s="315"/>
      <c r="AF4164" s="315"/>
      <c r="AG4164" s="315"/>
      <c r="AH4164" s="315"/>
      <c r="AI4164" s="315"/>
      <c r="AJ4164" s="315"/>
      <c r="AK4164" s="315"/>
      <c r="AL4164" s="315"/>
      <c r="AM4164" s="95">
        <v>0</v>
      </c>
      <c r="AN4164" s="95" t="e">
        <f ca="1">IF(MengeInEEGSummieren(M4164),AM4164,0)</f>
        <v>#NAME?</v>
      </c>
      <c r="AO4164" s="95">
        <f t="shared" si="390"/>
        <v>0</v>
      </c>
      <c r="AP4164" s="95">
        <f t="shared" si="391"/>
        <v>0</v>
      </c>
      <c r="AS4164">
        <v>0</v>
      </c>
      <c r="AT4164">
        <v>0</v>
      </c>
      <c r="AU4164" t="e">
        <f t="shared" ca="1" si="392"/>
        <v>#NAME?</v>
      </c>
    </row>
    <row r="4165" spans="1:47" x14ac:dyDescent="0.15">
      <c r="A4165" s="21" t="s">
        <v>5435</v>
      </c>
      <c r="B4165" s="22" t="s">
        <v>4</v>
      </c>
      <c r="C4165" s="42"/>
      <c r="D4165" s="22" t="s">
        <v>453</v>
      </c>
      <c r="E4165" s="22"/>
      <c r="F4165" s="23">
        <v>0</v>
      </c>
      <c r="G4165" s="23">
        <v>0</v>
      </c>
      <c r="H4165" s="24">
        <f t="shared" si="387"/>
        <v>0</v>
      </c>
      <c r="I4165" s="153">
        <v>0</v>
      </c>
      <c r="J4165" s="24">
        <f t="shared" si="388"/>
        <v>0</v>
      </c>
      <c r="K4165" s="25">
        <f t="shared" si="389"/>
        <v>0</v>
      </c>
      <c r="L4165">
        <v>0</v>
      </c>
      <c r="M4165">
        <v>66551808</v>
      </c>
      <c r="N4165">
        <v>42145140</v>
      </c>
      <c r="O4165" s="52">
        <v>0</v>
      </c>
      <c r="P4165" s="52">
        <v>0</v>
      </c>
      <c r="Q4165" s="52">
        <v>0</v>
      </c>
      <c r="R4165" s="52">
        <v>0</v>
      </c>
      <c r="S4165" s="52">
        <v>0</v>
      </c>
      <c r="T4165" s="52">
        <v>0</v>
      </c>
      <c r="U4165" s="52">
        <v>0</v>
      </c>
      <c r="V4165" s="52">
        <v>0</v>
      </c>
      <c r="W4165" s="52">
        <v>0</v>
      </c>
      <c r="X4165" s="52">
        <v>0</v>
      </c>
      <c r="Y4165" s="52">
        <v>0</v>
      </c>
      <c r="Z4165" s="52">
        <v>0</v>
      </c>
      <c r="AA4165" s="25">
        <v>0</v>
      </c>
      <c r="AB4165" s="25">
        <v>0</v>
      </c>
      <c r="AC4165" s="25">
        <v>0</v>
      </c>
      <c r="AD4165" s="25">
        <v>0</v>
      </c>
      <c r="AE4165" s="25">
        <v>0</v>
      </c>
      <c r="AF4165" s="25">
        <v>0</v>
      </c>
      <c r="AG4165" s="25">
        <v>0</v>
      </c>
      <c r="AH4165" s="25">
        <v>0</v>
      </c>
      <c r="AI4165" s="25">
        <v>0</v>
      </c>
      <c r="AJ4165" s="25">
        <v>0</v>
      </c>
      <c r="AK4165" s="25">
        <v>0</v>
      </c>
      <c r="AL4165" s="25">
        <v>0</v>
      </c>
      <c r="AM4165" s="95">
        <v>0</v>
      </c>
      <c r="AN4165" s="95" t="e">
        <f ca="1">IF(MengeInEEGSummieren(M4165),AM4165,0)</f>
        <v>#NAME?</v>
      </c>
      <c r="AO4165" s="95">
        <f t="shared" si="390"/>
        <v>0</v>
      </c>
      <c r="AP4165" s="95">
        <f t="shared" si="391"/>
        <v>0</v>
      </c>
      <c r="AS4165">
        <v>0</v>
      </c>
      <c r="AT4165">
        <v>0</v>
      </c>
      <c r="AU4165" t="e">
        <f t="shared" ca="1" si="392"/>
        <v>#NAME?</v>
      </c>
    </row>
    <row r="4166" spans="1:47" x14ac:dyDescent="0.15">
      <c r="A4166" s="307"/>
      <c r="B4166" s="308"/>
      <c r="C4166" s="309"/>
      <c r="D4166" s="308"/>
      <c r="E4166" s="308"/>
      <c r="F4166" s="310"/>
      <c r="G4166" s="310"/>
      <c r="H4166" s="311"/>
      <c r="I4166" s="312"/>
      <c r="J4166" s="311"/>
      <c r="K4166" s="313"/>
      <c r="L4166" s="66"/>
      <c r="M4166" s="66"/>
      <c r="N4166" s="66"/>
      <c r="O4166" s="314"/>
      <c r="P4166" s="314"/>
      <c r="Q4166" s="314"/>
      <c r="R4166" s="314"/>
      <c r="S4166" s="314"/>
      <c r="T4166" s="314"/>
      <c r="U4166" s="314"/>
      <c r="V4166" s="314"/>
      <c r="W4166" s="314"/>
      <c r="X4166" s="314"/>
      <c r="Y4166" s="314"/>
      <c r="Z4166" s="314"/>
      <c r="AA4166" s="315"/>
      <c r="AB4166" s="315"/>
      <c r="AC4166" s="315"/>
      <c r="AD4166" s="315"/>
      <c r="AE4166" s="315"/>
      <c r="AF4166" s="315"/>
      <c r="AG4166" s="315"/>
      <c r="AH4166" s="315"/>
      <c r="AI4166" s="315"/>
      <c r="AJ4166" s="315"/>
      <c r="AK4166" s="315"/>
      <c r="AL4166" s="315"/>
      <c r="AM4166" s="95">
        <v>0</v>
      </c>
      <c r="AN4166" s="95" t="e">
        <f ca="1">IF(MengeInEEGSummieren(M4166),AM4166,0)</f>
        <v>#NAME?</v>
      </c>
      <c r="AO4166" s="95">
        <f t="shared" si="390"/>
        <v>0</v>
      </c>
      <c r="AP4166" s="95">
        <f t="shared" si="391"/>
        <v>0</v>
      </c>
      <c r="AS4166">
        <v>0</v>
      </c>
      <c r="AT4166">
        <v>0</v>
      </c>
      <c r="AU4166" t="e">
        <f t="shared" ca="1" si="392"/>
        <v>#NAME?</v>
      </c>
    </row>
    <row r="4167" spans="1:47" x14ac:dyDescent="0.15">
      <c r="A4167" s="21" t="s">
        <v>5436</v>
      </c>
      <c r="B4167" s="22" t="s">
        <v>4</v>
      </c>
      <c r="C4167" s="42"/>
      <c r="D4167" s="22" t="s">
        <v>455</v>
      </c>
      <c r="E4167" s="22"/>
      <c r="F4167" s="23">
        <v>0</v>
      </c>
      <c r="G4167" s="23">
        <v>0</v>
      </c>
      <c r="H4167" s="24">
        <f t="shared" si="387"/>
        <v>0</v>
      </c>
      <c r="I4167" s="153">
        <v>0</v>
      </c>
      <c r="J4167" s="24">
        <f t="shared" si="388"/>
        <v>0</v>
      </c>
      <c r="K4167" s="25">
        <f t="shared" si="389"/>
        <v>0</v>
      </c>
      <c r="L4167">
        <v>0</v>
      </c>
      <c r="M4167">
        <v>334987264</v>
      </c>
      <c r="N4167">
        <v>42145140</v>
      </c>
      <c r="O4167" s="52">
        <v>0</v>
      </c>
      <c r="P4167" s="52">
        <v>0</v>
      </c>
      <c r="Q4167" s="52">
        <v>0</v>
      </c>
      <c r="R4167" s="52">
        <v>0</v>
      </c>
      <c r="S4167" s="52">
        <v>0</v>
      </c>
      <c r="T4167" s="52">
        <v>0</v>
      </c>
      <c r="U4167" s="52">
        <v>0</v>
      </c>
      <c r="V4167" s="52">
        <v>0</v>
      </c>
      <c r="W4167" s="52">
        <v>0</v>
      </c>
      <c r="X4167" s="52">
        <v>0</v>
      </c>
      <c r="Y4167" s="52">
        <v>0</v>
      </c>
      <c r="Z4167" s="52">
        <v>0</v>
      </c>
      <c r="AA4167" s="25">
        <v>0</v>
      </c>
      <c r="AB4167" s="25">
        <v>0</v>
      </c>
      <c r="AC4167" s="25">
        <v>0</v>
      </c>
      <c r="AD4167" s="25">
        <v>0</v>
      </c>
      <c r="AE4167" s="25">
        <v>0</v>
      </c>
      <c r="AF4167" s="25">
        <v>0</v>
      </c>
      <c r="AG4167" s="25">
        <v>0</v>
      </c>
      <c r="AH4167" s="25">
        <v>0</v>
      </c>
      <c r="AI4167" s="25">
        <v>0</v>
      </c>
      <c r="AJ4167" s="25">
        <v>0</v>
      </c>
      <c r="AK4167" s="25">
        <v>0</v>
      </c>
      <c r="AL4167" s="25">
        <v>0</v>
      </c>
      <c r="AM4167" s="95">
        <v>0</v>
      </c>
      <c r="AN4167" s="95" t="e">
        <f ca="1">IF(MengeInEEGSummieren(M4167),AM4167,0)</f>
        <v>#NAME?</v>
      </c>
      <c r="AO4167" s="95">
        <f t="shared" si="390"/>
        <v>0</v>
      </c>
      <c r="AP4167" s="95">
        <f t="shared" si="391"/>
        <v>0</v>
      </c>
      <c r="AS4167">
        <v>0</v>
      </c>
      <c r="AT4167">
        <v>0</v>
      </c>
      <c r="AU4167" t="e">
        <f t="shared" ca="1" si="392"/>
        <v>#NAME?</v>
      </c>
    </row>
    <row r="4168" spans="1:47" x14ac:dyDescent="0.15">
      <c r="A4168" s="21" t="s">
        <v>5437</v>
      </c>
      <c r="B4168" s="22" t="s">
        <v>4</v>
      </c>
      <c r="C4168" s="42"/>
      <c r="D4168" s="22" t="s">
        <v>529</v>
      </c>
      <c r="E4168" s="22"/>
      <c r="F4168" s="23">
        <v>0</v>
      </c>
      <c r="G4168" s="23">
        <v>0</v>
      </c>
      <c r="H4168" s="24">
        <f t="shared" si="387"/>
        <v>0</v>
      </c>
      <c r="I4168" s="153">
        <v>0</v>
      </c>
      <c r="J4168" s="24">
        <f t="shared" si="388"/>
        <v>0</v>
      </c>
      <c r="K4168" s="25">
        <f t="shared" si="389"/>
        <v>0</v>
      </c>
      <c r="L4168">
        <v>0</v>
      </c>
      <c r="M4168">
        <v>334987264</v>
      </c>
      <c r="N4168">
        <v>42145140</v>
      </c>
      <c r="O4168" s="52">
        <v>0</v>
      </c>
      <c r="P4168" s="52">
        <v>0</v>
      </c>
      <c r="Q4168" s="52">
        <v>0</v>
      </c>
      <c r="R4168" s="52">
        <v>0</v>
      </c>
      <c r="S4168" s="52">
        <v>0</v>
      </c>
      <c r="T4168" s="52">
        <v>0</v>
      </c>
      <c r="U4168" s="52">
        <v>0</v>
      </c>
      <c r="V4168" s="52">
        <v>0</v>
      </c>
      <c r="W4168" s="52">
        <v>0</v>
      </c>
      <c r="X4168" s="52">
        <v>0</v>
      </c>
      <c r="Y4168" s="52">
        <v>0</v>
      </c>
      <c r="Z4168" s="52">
        <v>0</v>
      </c>
      <c r="AA4168" s="25">
        <v>0</v>
      </c>
      <c r="AB4168" s="25">
        <v>0</v>
      </c>
      <c r="AC4168" s="25">
        <v>0</v>
      </c>
      <c r="AD4168" s="25">
        <v>0</v>
      </c>
      <c r="AE4168" s="25">
        <v>0</v>
      </c>
      <c r="AF4168" s="25">
        <v>0</v>
      </c>
      <c r="AG4168" s="25">
        <v>0</v>
      </c>
      <c r="AH4168" s="25">
        <v>0</v>
      </c>
      <c r="AI4168" s="25">
        <v>0</v>
      </c>
      <c r="AJ4168" s="25">
        <v>0</v>
      </c>
      <c r="AK4168" s="25">
        <v>0</v>
      </c>
      <c r="AL4168" s="25">
        <v>0</v>
      </c>
      <c r="AM4168" s="95">
        <v>0</v>
      </c>
      <c r="AN4168" s="95" t="e">
        <f ca="1">IF(MengeInEEGSummieren(M4168),AM4168,0)</f>
        <v>#NAME?</v>
      </c>
      <c r="AO4168" s="95">
        <f t="shared" si="390"/>
        <v>0</v>
      </c>
      <c r="AP4168" s="95">
        <f t="shared" si="391"/>
        <v>0</v>
      </c>
      <c r="AS4168">
        <v>0</v>
      </c>
      <c r="AT4168">
        <v>0</v>
      </c>
      <c r="AU4168" t="e">
        <f t="shared" ca="1" si="392"/>
        <v>#NAME?</v>
      </c>
    </row>
    <row r="4169" spans="1:47" x14ac:dyDescent="0.15">
      <c r="A4169" s="21" t="s">
        <v>5438</v>
      </c>
      <c r="B4169" s="22" t="s">
        <v>4</v>
      </c>
      <c r="C4169" s="42"/>
      <c r="D4169" s="22" t="s">
        <v>459</v>
      </c>
      <c r="E4169" s="22"/>
      <c r="F4169" s="23">
        <v>0</v>
      </c>
      <c r="G4169" s="23">
        <v>0</v>
      </c>
      <c r="H4169" s="24">
        <f t="shared" si="387"/>
        <v>0</v>
      </c>
      <c r="I4169" s="153">
        <v>0</v>
      </c>
      <c r="J4169" s="24">
        <f t="shared" si="388"/>
        <v>0</v>
      </c>
      <c r="K4169" s="25">
        <f t="shared" si="389"/>
        <v>0</v>
      </c>
      <c r="L4169">
        <v>0</v>
      </c>
      <c r="M4169">
        <v>334987264</v>
      </c>
      <c r="N4169">
        <v>42145140</v>
      </c>
      <c r="O4169" s="52">
        <v>0</v>
      </c>
      <c r="P4169" s="52">
        <v>0</v>
      </c>
      <c r="Q4169" s="52">
        <v>0</v>
      </c>
      <c r="R4169" s="52">
        <v>0</v>
      </c>
      <c r="S4169" s="52">
        <v>0</v>
      </c>
      <c r="T4169" s="52">
        <v>0</v>
      </c>
      <c r="U4169" s="52">
        <v>0</v>
      </c>
      <c r="V4169" s="52">
        <v>0</v>
      </c>
      <c r="W4169" s="52">
        <v>0</v>
      </c>
      <c r="X4169" s="52">
        <v>0</v>
      </c>
      <c r="Y4169" s="52">
        <v>0</v>
      </c>
      <c r="Z4169" s="52">
        <v>0</v>
      </c>
      <c r="AA4169" s="25">
        <v>0</v>
      </c>
      <c r="AB4169" s="25">
        <v>0</v>
      </c>
      <c r="AC4169" s="25">
        <v>0</v>
      </c>
      <c r="AD4169" s="25">
        <v>0</v>
      </c>
      <c r="AE4169" s="25">
        <v>0</v>
      </c>
      <c r="AF4169" s="25">
        <v>0</v>
      </c>
      <c r="AG4169" s="25">
        <v>0</v>
      </c>
      <c r="AH4169" s="25">
        <v>0</v>
      </c>
      <c r="AI4169" s="25">
        <v>0</v>
      </c>
      <c r="AJ4169" s="25">
        <v>0</v>
      </c>
      <c r="AK4169" s="25">
        <v>0</v>
      </c>
      <c r="AL4169" s="25">
        <v>0</v>
      </c>
      <c r="AM4169" s="95">
        <v>0</v>
      </c>
      <c r="AN4169" s="95" t="e">
        <f ca="1">IF(MengeInEEGSummieren(M4169),AM4169,0)</f>
        <v>#NAME?</v>
      </c>
      <c r="AO4169" s="95">
        <f t="shared" si="390"/>
        <v>0</v>
      </c>
      <c r="AP4169" s="95">
        <f t="shared" si="391"/>
        <v>0</v>
      </c>
      <c r="AS4169">
        <v>0</v>
      </c>
      <c r="AT4169">
        <v>0</v>
      </c>
      <c r="AU4169" t="e">
        <f t="shared" ca="1" si="392"/>
        <v>#NAME?</v>
      </c>
    </row>
    <row r="4170" spans="1:47" x14ac:dyDescent="0.15">
      <c r="A4170" s="21" t="s">
        <v>5439</v>
      </c>
      <c r="B4170" s="22" t="s">
        <v>4</v>
      </c>
      <c r="C4170" s="42"/>
      <c r="D4170" s="22" t="s">
        <v>461</v>
      </c>
      <c r="E4170" s="22"/>
      <c r="F4170" s="23">
        <v>0</v>
      </c>
      <c r="G4170" s="23">
        <v>0</v>
      </c>
      <c r="H4170" s="24">
        <f t="shared" si="387"/>
        <v>0</v>
      </c>
      <c r="I4170" s="153">
        <v>0</v>
      </c>
      <c r="J4170" s="24">
        <f t="shared" si="388"/>
        <v>0</v>
      </c>
      <c r="K4170" s="25">
        <f t="shared" si="389"/>
        <v>0</v>
      </c>
      <c r="L4170">
        <v>0</v>
      </c>
      <c r="M4170">
        <v>334987264</v>
      </c>
      <c r="N4170">
        <v>42145140</v>
      </c>
      <c r="O4170" s="52">
        <v>0</v>
      </c>
      <c r="P4170" s="52">
        <v>0</v>
      </c>
      <c r="Q4170" s="52">
        <v>0</v>
      </c>
      <c r="R4170" s="52">
        <v>0</v>
      </c>
      <c r="S4170" s="52">
        <v>0</v>
      </c>
      <c r="T4170" s="52">
        <v>0</v>
      </c>
      <c r="U4170" s="52">
        <v>0</v>
      </c>
      <c r="V4170" s="52">
        <v>0</v>
      </c>
      <c r="W4170" s="52">
        <v>0</v>
      </c>
      <c r="X4170" s="52">
        <v>0</v>
      </c>
      <c r="Y4170" s="52">
        <v>0</v>
      </c>
      <c r="Z4170" s="52">
        <v>0</v>
      </c>
      <c r="AA4170" s="25">
        <v>0</v>
      </c>
      <c r="AB4170" s="25">
        <v>0</v>
      </c>
      <c r="AC4170" s="25">
        <v>0</v>
      </c>
      <c r="AD4170" s="25">
        <v>0</v>
      </c>
      <c r="AE4170" s="25">
        <v>0</v>
      </c>
      <c r="AF4170" s="25">
        <v>0</v>
      </c>
      <c r="AG4170" s="25">
        <v>0</v>
      </c>
      <c r="AH4170" s="25">
        <v>0</v>
      </c>
      <c r="AI4170" s="25">
        <v>0</v>
      </c>
      <c r="AJ4170" s="25">
        <v>0</v>
      </c>
      <c r="AK4170" s="25">
        <v>0</v>
      </c>
      <c r="AL4170" s="25">
        <v>0</v>
      </c>
      <c r="AM4170" s="95">
        <v>0</v>
      </c>
      <c r="AN4170" s="95" t="e">
        <f ca="1">IF(MengeInEEGSummieren(M4170),AM4170,0)</f>
        <v>#NAME?</v>
      </c>
      <c r="AO4170" s="95">
        <f t="shared" si="390"/>
        <v>0</v>
      </c>
      <c r="AP4170" s="95">
        <f t="shared" si="391"/>
        <v>0</v>
      </c>
      <c r="AS4170">
        <v>0</v>
      </c>
      <c r="AT4170">
        <v>0</v>
      </c>
      <c r="AU4170" t="e">
        <f t="shared" ca="1" si="392"/>
        <v>#NAME?</v>
      </c>
    </row>
    <row r="4171" spans="1:47" x14ac:dyDescent="0.15">
      <c r="A4171" s="21" t="s">
        <v>5440</v>
      </c>
      <c r="B4171" s="22" t="s">
        <v>4</v>
      </c>
      <c r="C4171" s="42"/>
      <c r="D4171" s="22" t="s">
        <v>463</v>
      </c>
      <c r="E4171" s="22"/>
      <c r="F4171" s="23">
        <v>0</v>
      </c>
      <c r="G4171" s="23">
        <v>0</v>
      </c>
      <c r="H4171" s="24">
        <f t="shared" si="387"/>
        <v>0</v>
      </c>
      <c r="I4171" s="153">
        <v>0</v>
      </c>
      <c r="J4171" s="24">
        <f t="shared" si="388"/>
        <v>0</v>
      </c>
      <c r="K4171" s="25">
        <f t="shared" si="389"/>
        <v>0</v>
      </c>
      <c r="L4171">
        <v>0</v>
      </c>
      <c r="M4171">
        <v>322306304</v>
      </c>
      <c r="N4171">
        <v>42145140</v>
      </c>
      <c r="O4171" s="52">
        <v>0</v>
      </c>
      <c r="P4171" s="52">
        <v>0</v>
      </c>
      <c r="Q4171" s="52">
        <v>0</v>
      </c>
      <c r="R4171" s="52">
        <v>0</v>
      </c>
      <c r="S4171" s="52">
        <v>0</v>
      </c>
      <c r="T4171" s="52">
        <v>0</v>
      </c>
      <c r="U4171" s="52">
        <v>0</v>
      </c>
      <c r="V4171" s="52">
        <v>0</v>
      </c>
      <c r="W4171" s="52">
        <v>0</v>
      </c>
      <c r="X4171" s="52">
        <v>0</v>
      </c>
      <c r="Y4171" s="52">
        <v>0</v>
      </c>
      <c r="Z4171" s="52">
        <v>0</v>
      </c>
      <c r="AA4171" s="25">
        <v>0</v>
      </c>
      <c r="AB4171" s="25">
        <v>0</v>
      </c>
      <c r="AC4171" s="25">
        <v>0</v>
      </c>
      <c r="AD4171" s="25">
        <v>0</v>
      </c>
      <c r="AE4171" s="25">
        <v>0</v>
      </c>
      <c r="AF4171" s="25">
        <v>0</v>
      </c>
      <c r="AG4171" s="25">
        <v>0</v>
      </c>
      <c r="AH4171" s="25">
        <v>0</v>
      </c>
      <c r="AI4171" s="25">
        <v>0</v>
      </c>
      <c r="AJ4171" s="25">
        <v>0</v>
      </c>
      <c r="AK4171" s="25">
        <v>0</v>
      </c>
      <c r="AL4171" s="25">
        <v>0</v>
      </c>
      <c r="AM4171" s="95">
        <v>0</v>
      </c>
      <c r="AN4171" s="95" t="e">
        <f ca="1">IF(MengeInEEGSummieren(M4171),AM4171,0)</f>
        <v>#NAME?</v>
      </c>
      <c r="AO4171" s="95">
        <f t="shared" si="390"/>
        <v>0</v>
      </c>
      <c r="AP4171" s="95">
        <f t="shared" si="391"/>
        <v>0</v>
      </c>
      <c r="AS4171">
        <v>0</v>
      </c>
      <c r="AT4171">
        <v>0</v>
      </c>
      <c r="AU4171" t="e">
        <f t="shared" ca="1" si="392"/>
        <v>#NAME?</v>
      </c>
    </row>
    <row r="4172" spans="1:47" x14ac:dyDescent="0.15">
      <c r="A4172" s="21" t="s">
        <v>5441</v>
      </c>
      <c r="B4172" s="22" t="s">
        <v>4</v>
      </c>
      <c r="C4172" s="42"/>
      <c r="D4172" s="22" t="s">
        <v>465</v>
      </c>
      <c r="E4172" s="22"/>
      <c r="F4172" s="23">
        <v>0</v>
      </c>
      <c r="G4172" s="23">
        <v>0</v>
      </c>
      <c r="H4172" s="24">
        <f t="shared" si="387"/>
        <v>0</v>
      </c>
      <c r="I4172" s="153">
        <v>0</v>
      </c>
      <c r="J4172" s="24">
        <f t="shared" si="388"/>
        <v>0</v>
      </c>
      <c r="K4172" s="25">
        <f t="shared" si="389"/>
        <v>0</v>
      </c>
      <c r="L4172">
        <v>0</v>
      </c>
      <c r="M4172">
        <v>322306304</v>
      </c>
      <c r="N4172">
        <v>42145140</v>
      </c>
      <c r="O4172" s="52">
        <v>0</v>
      </c>
      <c r="P4172" s="52">
        <v>0</v>
      </c>
      <c r="Q4172" s="52">
        <v>0</v>
      </c>
      <c r="R4172" s="52">
        <v>0</v>
      </c>
      <c r="S4172" s="52">
        <v>0</v>
      </c>
      <c r="T4172" s="52">
        <v>0</v>
      </c>
      <c r="U4172" s="52">
        <v>0</v>
      </c>
      <c r="V4172" s="52">
        <v>0</v>
      </c>
      <c r="W4172" s="52">
        <v>0</v>
      </c>
      <c r="X4172" s="52">
        <v>0</v>
      </c>
      <c r="Y4172" s="52">
        <v>0</v>
      </c>
      <c r="Z4172" s="52">
        <v>0</v>
      </c>
      <c r="AA4172" s="25">
        <v>0</v>
      </c>
      <c r="AB4172" s="25">
        <v>0</v>
      </c>
      <c r="AC4172" s="25">
        <v>0</v>
      </c>
      <c r="AD4172" s="25">
        <v>0</v>
      </c>
      <c r="AE4172" s="25">
        <v>0</v>
      </c>
      <c r="AF4172" s="25">
        <v>0</v>
      </c>
      <c r="AG4172" s="25">
        <v>0</v>
      </c>
      <c r="AH4172" s="25">
        <v>0</v>
      </c>
      <c r="AI4172" s="25">
        <v>0</v>
      </c>
      <c r="AJ4172" s="25">
        <v>0</v>
      </c>
      <c r="AK4172" s="25">
        <v>0</v>
      </c>
      <c r="AL4172" s="25">
        <v>0</v>
      </c>
      <c r="AM4172" s="95">
        <v>0</v>
      </c>
      <c r="AN4172" s="95" t="e">
        <f ca="1">IF(MengeInEEGSummieren(M4172),AM4172,0)</f>
        <v>#NAME?</v>
      </c>
      <c r="AO4172" s="95">
        <f t="shared" si="390"/>
        <v>0</v>
      </c>
      <c r="AP4172" s="95">
        <f t="shared" si="391"/>
        <v>0</v>
      </c>
      <c r="AS4172">
        <v>0</v>
      </c>
      <c r="AT4172">
        <v>0</v>
      </c>
      <c r="AU4172" t="e">
        <f t="shared" ca="1" si="392"/>
        <v>#NAME?</v>
      </c>
    </row>
    <row r="4173" spans="1:47" x14ac:dyDescent="0.15">
      <c r="A4173" s="21" t="s">
        <v>5442</v>
      </c>
      <c r="B4173" s="22" t="s">
        <v>4</v>
      </c>
      <c r="C4173" s="42"/>
      <c r="D4173" s="22" t="s">
        <v>467</v>
      </c>
      <c r="E4173" s="22"/>
      <c r="F4173" s="23">
        <v>0</v>
      </c>
      <c r="G4173" s="23">
        <v>0</v>
      </c>
      <c r="H4173" s="24">
        <f t="shared" si="387"/>
        <v>0</v>
      </c>
      <c r="I4173" s="153">
        <v>0</v>
      </c>
      <c r="J4173" s="24">
        <f t="shared" si="388"/>
        <v>0</v>
      </c>
      <c r="K4173" s="25">
        <f t="shared" si="389"/>
        <v>0</v>
      </c>
      <c r="L4173">
        <v>0</v>
      </c>
      <c r="M4173">
        <v>322306304</v>
      </c>
      <c r="N4173">
        <v>42145140</v>
      </c>
      <c r="O4173" s="52">
        <v>0</v>
      </c>
      <c r="P4173" s="52">
        <v>0</v>
      </c>
      <c r="Q4173" s="52">
        <v>0</v>
      </c>
      <c r="R4173" s="52">
        <v>0</v>
      </c>
      <c r="S4173" s="52">
        <v>0</v>
      </c>
      <c r="T4173" s="52">
        <v>0</v>
      </c>
      <c r="U4173" s="52">
        <v>0</v>
      </c>
      <c r="V4173" s="52">
        <v>0</v>
      </c>
      <c r="W4173" s="52">
        <v>0</v>
      </c>
      <c r="X4173" s="52">
        <v>0</v>
      </c>
      <c r="Y4173" s="52">
        <v>0</v>
      </c>
      <c r="Z4173" s="52">
        <v>0</v>
      </c>
      <c r="AA4173" s="25">
        <v>0</v>
      </c>
      <c r="AB4173" s="25">
        <v>0</v>
      </c>
      <c r="AC4173" s="25">
        <v>0</v>
      </c>
      <c r="AD4173" s="25">
        <v>0</v>
      </c>
      <c r="AE4173" s="25">
        <v>0</v>
      </c>
      <c r="AF4173" s="25">
        <v>0</v>
      </c>
      <c r="AG4173" s="25">
        <v>0</v>
      </c>
      <c r="AH4173" s="25">
        <v>0</v>
      </c>
      <c r="AI4173" s="25">
        <v>0</v>
      </c>
      <c r="AJ4173" s="25">
        <v>0</v>
      </c>
      <c r="AK4173" s="25">
        <v>0</v>
      </c>
      <c r="AL4173" s="25">
        <v>0</v>
      </c>
      <c r="AM4173" s="95">
        <v>0</v>
      </c>
      <c r="AN4173" s="95" t="e">
        <f ca="1">IF(MengeInEEGSummieren(M4173),AM4173,0)</f>
        <v>#NAME?</v>
      </c>
      <c r="AO4173" s="95">
        <f t="shared" si="390"/>
        <v>0</v>
      </c>
      <c r="AP4173" s="95">
        <f t="shared" si="391"/>
        <v>0</v>
      </c>
      <c r="AS4173">
        <v>0</v>
      </c>
      <c r="AT4173">
        <v>0</v>
      </c>
      <c r="AU4173" t="e">
        <f t="shared" ca="1" si="392"/>
        <v>#NAME?</v>
      </c>
    </row>
    <row r="4174" spans="1:47" x14ac:dyDescent="0.15">
      <c r="A4174" s="21" t="s">
        <v>5443</v>
      </c>
      <c r="B4174" s="22" t="s">
        <v>4</v>
      </c>
      <c r="C4174" s="42"/>
      <c r="D4174" s="22" t="s">
        <v>469</v>
      </c>
      <c r="E4174" s="22"/>
      <c r="F4174" s="23">
        <v>0</v>
      </c>
      <c r="G4174" s="23">
        <v>0</v>
      </c>
      <c r="H4174" s="24">
        <f t="shared" si="387"/>
        <v>0</v>
      </c>
      <c r="I4174" s="153">
        <v>0</v>
      </c>
      <c r="J4174" s="24">
        <f t="shared" si="388"/>
        <v>0</v>
      </c>
      <c r="K4174" s="25">
        <f t="shared" si="389"/>
        <v>0</v>
      </c>
      <c r="L4174">
        <v>0</v>
      </c>
      <c r="M4174">
        <v>322306304</v>
      </c>
      <c r="N4174">
        <v>42145140</v>
      </c>
      <c r="O4174" s="52">
        <v>0</v>
      </c>
      <c r="P4174" s="52">
        <v>0</v>
      </c>
      <c r="Q4174" s="52">
        <v>0</v>
      </c>
      <c r="R4174" s="52">
        <v>0</v>
      </c>
      <c r="S4174" s="52">
        <v>0</v>
      </c>
      <c r="T4174" s="52">
        <v>0</v>
      </c>
      <c r="U4174" s="52">
        <v>0</v>
      </c>
      <c r="V4174" s="52">
        <v>0</v>
      </c>
      <c r="W4174" s="52">
        <v>0</v>
      </c>
      <c r="X4174" s="52">
        <v>0</v>
      </c>
      <c r="Y4174" s="52">
        <v>0</v>
      </c>
      <c r="Z4174" s="52">
        <v>0</v>
      </c>
      <c r="AA4174" s="25">
        <v>0</v>
      </c>
      <c r="AB4174" s="25">
        <v>0</v>
      </c>
      <c r="AC4174" s="25">
        <v>0</v>
      </c>
      <c r="AD4174" s="25">
        <v>0</v>
      </c>
      <c r="AE4174" s="25">
        <v>0</v>
      </c>
      <c r="AF4174" s="25">
        <v>0</v>
      </c>
      <c r="AG4174" s="25">
        <v>0</v>
      </c>
      <c r="AH4174" s="25">
        <v>0</v>
      </c>
      <c r="AI4174" s="25">
        <v>0</v>
      </c>
      <c r="AJ4174" s="25">
        <v>0</v>
      </c>
      <c r="AK4174" s="25">
        <v>0</v>
      </c>
      <c r="AL4174" s="25">
        <v>0</v>
      </c>
      <c r="AM4174" s="95">
        <v>0</v>
      </c>
      <c r="AN4174" s="95" t="e">
        <f ca="1">IF(MengeInEEGSummieren(M4174),AM4174,0)</f>
        <v>#NAME?</v>
      </c>
      <c r="AO4174" s="95">
        <f t="shared" si="390"/>
        <v>0</v>
      </c>
      <c r="AP4174" s="95">
        <f t="shared" si="391"/>
        <v>0</v>
      </c>
      <c r="AS4174">
        <v>0</v>
      </c>
      <c r="AT4174">
        <v>0</v>
      </c>
      <c r="AU4174" t="e">
        <f t="shared" ca="1" si="392"/>
        <v>#NAME?</v>
      </c>
    </row>
    <row r="4175" spans="1:47" x14ac:dyDescent="0.15">
      <c r="A4175" s="21" t="s">
        <v>5444</v>
      </c>
      <c r="B4175" s="22" t="s">
        <v>4</v>
      </c>
      <c r="C4175" s="42"/>
      <c r="D4175" s="22" t="s">
        <v>471</v>
      </c>
      <c r="E4175" s="22"/>
      <c r="F4175" s="23">
        <v>0</v>
      </c>
      <c r="G4175" s="23">
        <v>0</v>
      </c>
      <c r="H4175" s="24">
        <f t="shared" si="387"/>
        <v>0</v>
      </c>
      <c r="I4175" s="153">
        <v>0</v>
      </c>
      <c r="J4175" s="24">
        <f t="shared" si="388"/>
        <v>0</v>
      </c>
      <c r="K4175" s="25">
        <f t="shared" si="389"/>
        <v>0</v>
      </c>
      <c r="L4175">
        <v>0</v>
      </c>
      <c r="M4175">
        <v>322306304</v>
      </c>
      <c r="N4175">
        <v>42145140</v>
      </c>
      <c r="O4175" s="52">
        <v>0</v>
      </c>
      <c r="P4175" s="52">
        <v>0</v>
      </c>
      <c r="Q4175" s="52">
        <v>0</v>
      </c>
      <c r="R4175" s="52">
        <v>0</v>
      </c>
      <c r="S4175" s="52">
        <v>0</v>
      </c>
      <c r="T4175" s="52">
        <v>0</v>
      </c>
      <c r="U4175" s="52">
        <v>0</v>
      </c>
      <c r="V4175" s="52">
        <v>0</v>
      </c>
      <c r="W4175" s="52">
        <v>0</v>
      </c>
      <c r="X4175" s="52">
        <v>0</v>
      </c>
      <c r="Y4175" s="52">
        <v>0</v>
      </c>
      <c r="Z4175" s="52">
        <v>0</v>
      </c>
      <c r="AA4175" s="25">
        <v>0</v>
      </c>
      <c r="AB4175" s="25">
        <v>0</v>
      </c>
      <c r="AC4175" s="25">
        <v>0</v>
      </c>
      <c r="AD4175" s="25">
        <v>0</v>
      </c>
      <c r="AE4175" s="25">
        <v>0</v>
      </c>
      <c r="AF4175" s="25">
        <v>0</v>
      </c>
      <c r="AG4175" s="25">
        <v>0</v>
      </c>
      <c r="AH4175" s="25">
        <v>0</v>
      </c>
      <c r="AI4175" s="25">
        <v>0</v>
      </c>
      <c r="AJ4175" s="25">
        <v>0</v>
      </c>
      <c r="AK4175" s="25">
        <v>0</v>
      </c>
      <c r="AL4175" s="25">
        <v>0</v>
      </c>
      <c r="AM4175" s="95">
        <v>0</v>
      </c>
      <c r="AN4175" s="95" t="e">
        <f ca="1">IF(MengeInEEGSummieren(M4175),AM4175,0)</f>
        <v>#NAME?</v>
      </c>
      <c r="AO4175" s="95">
        <f t="shared" si="390"/>
        <v>0</v>
      </c>
      <c r="AP4175" s="95">
        <f t="shared" si="391"/>
        <v>0</v>
      </c>
      <c r="AS4175">
        <v>0</v>
      </c>
      <c r="AT4175">
        <v>0</v>
      </c>
      <c r="AU4175" t="e">
        <f t="shared" ca="1" si="392"/>
        <v>#NAME?</v>
      </c>
    </row>
    <row r="4176" spans="1:47" x14ac:dyDescent="0.15">
      <c r="A4176" s="21" t="s">
        <v>5445</v>
      </c>
      <c r="B4176" s="22" t="s">
        <v>4</v>
      </c>
      <c r="C4176" s="42"/>
      <c r="D4176" s="22" t="s">
        <v>473</v>
      </c>
      <c r="E4176" s="22"/>
      <c r="F4176" s="23">
        <v>0</v>
      </c>
      <c r="G4176" s="23">
        <v>0</v>
      </c>
      <c r="H4176" s="24">
        <f t="shared" ref="H4176:H4239" si="393">AM4176</f>
        <v>0</v>
      </c>
      <c r="I4176" s="153">
        <v>0</v>
      </c>
      <c r="J4176" s="24">
        <f t="shared" ref="J4176:J4239" si="394">SUM(O4176:Z4176,AT4176)</f>
        <v>0</v>
      </c>
      <c r="K4176" s="25">
        <f t="shared" ref="K4176:K4239" si="395">SUM(AA4176:AL4176,AS4176)</f>
        <v>0</v>
      </c>
      <c r="L4176">
        <v>0</v>
      </c>
      <c r="M4176">
        <v>322306304</v>
      </c>
      <c r="N4176">
        <v>42145140</v>
      </c>
      <c r="O4176" s="52">
        <v>0</v>
      </c>
      <c r="P4176" s="52">
        <v>0</v>
      </c>
      <c r="Q4176" s="52">
        <v>0</v>
      </c>
      <c r="R4176" s="52">
        <v>0</v>
      </c>
      <c r="S4176" s="52">
        <v>0</v>
      </c>
      <c r="T4176" s="52">
        <v>0</v>
      </c>
      <c r="U4176" s="52">
        <v>0</v>
      </c>
      <c r="V4176" s="52">
        <v>0</v>
      </c>
      <c r="W4176" s="52">
        <v>0</v>
      </c>
      <c r="X4176" s="52">
        <v>0</v>
      </c>
      <c r="Y4176" s="52">
        <v>0</v>
      </c>
      <c r="Z4176" s="52">
        <v>0</v>
      </c>
      <c r="AA4176" s="25">
        <v>0</v>
      </c>
      <c r="AB4176" s="25">
        <v>0</v>
      </c>
      <c r="AC4176" s="25">
        <v>0</v>
      </c>
      <c r="AD4176" s="25">
        <v>0</v>
      </c>
      <c r="AE4176" s="25">
        <v>0</v>
      </c>
      <c r="AF4176" s="25">
        <v>0</v>
      </c>
      <c r="AG4176" s="25">
        <v>0</v>
      </c>
      <c r="AH4176" s="25">
        <v>0</v>
      </c>
      <c r="AI4176" s="25">
        <v>0</v>
      </c>
      <c r="AJ4176" s="25">
        <v>0</v>
      </c>
      <c r="AK4176" s="25">
        <v>0</v>
      </c>
      <c r="AL4176" s="25">
        <v>0</v>
      </c>
      <c r="AM4176" s="95">
        <v>0</v>
      </c>
      <c r="AN4176" s="95" t="e">
        <f ca="1">IF(MengeInEEGSummieren(M4176),AM4176,0)</f>
        <v>#NAME?</v>
      </c>
      <c r="AO4176" s="95">
        <f t="shared" ref="AO4176:AO4239" si="396">IF(AQ4176,$H4176,0)</f>
        <v>0</v>
      </c>
      <c r="AP4176" s="95">
        <f t="shared" ref="AP4176:AP4239" si="397">IF(AR4176,$H4176,0)</f>
        <v>0</v>
      </c>
      <c r="AS4176">
        <v>0</v>
      </c>
      <c r="AT4176">
        <v>0</v>
      </c>
      <c r="AU4176" t="e">
        <f t="shared" ref="AU4176:AU4239" ca="1" si="398">EVFlag(M4176)</f>
        <v>#NAME?</v>
      </c>
    </row>
    <row r="4177" spans="1:47" x14ac:dyDescent="0.15">
      <c r="A4177" s="21" t="s">
        <v>5446</v>
      </c>
      <c r="B4177" s="22" t="s">
        <v>4</v>
      </c>
      <c r="C4177" s="42"/>
      <c r="D4177" s="22" t="s">
        <v>473</v>
      </c>
      <c r="E4177" s="22"/>
      <c r="F4177" s="23">
        <v>0</v>
      </c>
      <c r="G4177" s="23">
        <v>0</v>
      </c>
      <c r="H4177" s="24">
        <f t="shared" si="393"/>
        <v>0</v>
      </c>
      <c r="I4177" s="153">
        <v>0</v>
      </c>
      <c r="J4177" s="24">
        <f t="shared" si="394"/>
        <v>0</v>
      </c>
      <c r="K4177" s="25">
        <f t="shared" si="395"/>
        <v>0</v>
      </c>
      <c r="L4177">
        <v>0</v>
      </c>
      <c r="M4177">
        <v>322306304</v>
      </c>
      <c r="N4177">
        <v>42145140</v>
      </c>
      <c r="O4177" s="52">
        <v>0</v>
      </c>
      <c r="P4177" s="52">
        <v>0</v>
      </c>
      <c r="Q4177" s="52">
        <v>0</v>
      </c>
      <c r="R4177" s="52">
        <v>0</v>
      </c>
      <c r="S4177" s="52">
        <v>0</v>
      </c>
      <c r="T4177" s="52">
        <v>0</v>
      </c>
      <c r="U4177" s="52">
        <v>0</v>
      </c>
      <c r="V4177" s="52">
        <v>0</v>
      </c>
      <c r="W4177" s="52">
        <v>0</v>
      </c>
      <c r="X4177" s="52">
        <v>0</v>
      </c>
      <c r="Y4177" s="52">
        <v>0</v>
      </c>
      <c r="Z4177" s="52">
        <v>0</v>
      </c>
      <c r="AA4177" s="25">
        <v>0</v>
      </c>
      <c r="AB4177" s="25">
        <v>0</v>
      </c>
      <c r="AC4177" s="25">
        <v>0</v>
      </c>
      <c r="AD4177" s="25">
        <v>0</v>
      </c>
      <c r="AE4177" s="25">
        <v>0</v>
      </c>
      <c r="AF4177" s="25">
        <v>0</v>
      </c>
      <c r="AG4177" s="25">
        <v>0</v>
      </c>
      <c r="AH4177" s="25">
        <v>0</v>
      </c>
      <c r="AI4177" s="25">
        <v>0</v>
      </c>
      <c r="AJ4177" s="25">
        <v>0</v>
      </c>
      <c r="AK4177" s="25">
        <v>0</v>
      </c>
      <c r="AL4177" s="25">
        <v>0</v>
      </c>
      <c r="AM4177" s="95">
        <v>0</v>
      </c>
      <c r="AN4177" s="95" t="e">
        <f ca="1">IF(MengeInEEGSummieren(M4177),AM4177,0)</f>
        <v>#NAME?</v>
      </c>
      <c r="AO4177" s="95">
        <f t="shared" si="396"/>
        <v>0</v>
      </c>
      <c r="AP4177" s="95">
        <f t="shared" si="397"/>
        <v>0</v>
      </c>
      <c r="AS4177">
        <v>0</v>
      </c>
      <c r="AT4177">
        <v>0</v>
      </c>
      <c r="AU4177" t="e">
        <f t="shared" ca="1" si="398"/>
        <v>#NAME?</v>
      </c>
    </row>
    <row r="4178" spans="1:47" x14ac:dyDescent="0.15">
      <c r="A4178" s="21" t="s">
        <v>5447</v>
      </c>
      <c r="B4178" s="22" t="s">
        <v>4</v>
      </c>
      <c r="C4178" s="42"/>
      <c r="D4178" s="22" t="s">
        <v>475</v>
      </c>
      <c r="E4178" s="22"/>
      <c r="F4178" s="23">
        <v>0</v>
      </c>
      <c r="G4178" s="23">
        <v>0</v>
      </c>
      <c r="H4178" s="24">
        <f t="shared" si="393"/>
        <v>0</v>
      </c>
      <c r="I4178" s="153">
        <v>0</v>
      </c>
      <c r="J4178" s="24">
        <f t="shared" si="394"/>
        <v>0</v>
      </c>
      <c r="K4178" s="25">
        <f t="shared" si="395"/>
        <v>0</v>
      </c>
      <c r="L4178">
        <v>0</v>
      </c>
      <c r="M4178">
        <v>334987264</v>
      </c>
      <c r="N4178">
        <v>42145140</v>
      </c>
      <c r="O4178" s="52">
        <v>0</v>
      </c>
      <c r="P4178" s="52">
        <v>0</v>
      </c>
      <c r="Q4178" s="52">
        <v>0</v>
      </c>
      <c r="R4178" s="52">
        <v>0</v>
      </c>
      <c r="S4178" s="52">
        <v>0</v>
      </c>
      <c r="T4178" s="52">
        <v>0</v>
      </c>
      <c r="U4178" s="52">
        <v>0</v>
      </c>
      <c r="V4178" s="52">
        <v>0</v>
      </c>
      <c r="W4178" s="52">
        <v>0</v>
      </c>
      <c r="X4178" s="52">
        <v>0</v>
      </c>
      <c r="Y4178" s="52">
        <v>0</v>
      </c>
      <c r="Z4178" s="52">
        <v>0</v>
      </c>
      <c r="AA4178" s="25">
        <v>0</v>
      </c>
      <c r="AB4178" s="25">
        <v>0</v>
      </c>
      <c r="AC4178" s="25">
        <v>0</v>
      </c>
      <c r="AD4178" s="25">
        <v>0</v>
      </c>
      <c r="AE4178" s="25">
        <v>0</v>
      </c>
      <c r="AF4178" s="25">
        <v>0</v>
      </c>
      <c r="AG4178" s="25">
        <v>0</v>
      </c>
      <c r="AH4178" s="25">
        <v>0</v>
      </c>
      <c r="AI4178" s="25">
        <v>0</v>
      </c>
      <c r="AJ4178" s="25">
        <v>0</v>
      </c>
      <c r="AK4178" s="25">
        <v>0</v>
      </c>
      <c r="AL4178" s="25">
        <v>0</v>
      </c>
      <c r="AM4178" s="95">
        <v>0</v>
      </c>
      <c r="AN4178" s="95" t="e">
        <f ca="1">IF(MengeInEEGSummieren(M4178),AM4178,0)</f>
        <v>#NAME?</v>
      </c>
      <c r="AO4178" s="95">
        <f t="shared" si="396"/>
        <v>0</v>
      </c>
      <c r="AP4178" s="95">
        <f t="shared" si="397"/>
        <v>0</v>
      </c>
      <c r="AS4178">
        <v>0</v>
      </c>
      <c r="AT4178">
        <v>0</v>
      </c>
      <c r="AU4178" t="e">
        <f t="shared" ca="1" si="398"/>
        <v>#NAME?</v>
      </c>
    </row>
    <row r="4179" spans="1:47" x14ac:dyDescent="0.15">
      <c r="A4179" s="21" t="s">
        <v>5448</v>
      </c>
      <c r="B4179" s="22" t="s">
        <v>4</v>
      </c>
      <c r="C4179" s="42"/>
      <c r="D4179" s="22" t="s">
        <v>5449</v>
      </c>
      <c r="E4179" s="22"/>
      <c r="F4179" s="23">
        <v>0</v>
      </c>
      <c r="G4179" s="23">
        <v>0</v>
      </c>
      <c r="H4179" s="24">
        <f t="shared" si="393"/>
        <v>0</v>
      </c>
      <c r="I4179" s="153">
        <v>0</v>
      </c>
      <c r="J4179" s="24">
        <f t="shared" si="394"/>
        <v>0</v>
      </c>
      <c r="K4179" s="25">
        <f t="shared" si="395"/>
        <v>0</v>
      </c>
      <c r="L4179">
        <v>0</v>
      </c>
      <c r="M4179">
        <v>334987264</v>
      </c>
      <c r="N4179">
        <v>42145140</v>
      </c>
      <c r="O4179" s="52">
        <v>0</v>
      </c>
      <c r="P4179" s="52">
        <v>0</v>
      </c>
      <c r="Q4179" s="52">
        <v>0</v>
      </c>
      <c r="R4179" s="52">
        <v>0</v>
      </c>
      <c r="S4179" s="52">
        <v>0</v>
      </c>
      <c r="T4179" s="52">
        <v>0</v>
      </c>
      <c r="U4179" s="52">
        <v>0</v>
      </c>
      <c r="V4179" s="52">
        <v>0</v>
      </c>
      <c r="W4179" s="52">
        <v>0</v>
      </c>
      <c r="X4179" s="52">
        <v>0</v>
      </c>
      <c r="Y4179" s="52">
        <v>0</v>
      </c>
      <c r="Z4179" s="52">
        <v>0</v>
      </c>
      <c r="AA4179" s="25">
        <v>0</v>
      </c>
      <c r="AB4179" s="25">
        <v>0</v>
      </c>
      <c r="AC4179" s="25">
        <v>0</v>
      </c>
      <c r="AD4179" s="25">
        <v>0</v>
      </c>
      <c r="AE4179" s="25">
        <v>0</v>
      </c>
      <c r="AF4179" s="25">
        <v>0</v>
      </c>
      <c r="AG4179" s="25">
        <v>0</v>
      </c>
      <c r="AH4179" s="25">
        <v>0</v>
      </c>
      <c r="AI4179" s="25">
        <v>0</v>
      </c>
      <c r="AJ4179" s="25">
        <v>0</v>
      </c>
      <c r="AK4179" s="25">
        <v>0</v>
      </c>
      <c r="AL4179" s="25">
        <v>0</v>
      </c>
      <c r="AM4179" s="95">
        <v>0</v>
      </c>
      <c r="AN4179" s="95" t="e">
        <f ca="1">IF(MengeInEEGSummieren(M4179),AM4179,0)</f>
        <v>#NAME?</v>
      </c>
      <c r="AO4179" s="95">
        <f t="shared" si="396"/>
        <v>0</v>
      </c>
      <c r="AP4179" s="95">
        <f t="shared" si="397"/>
        <v>0</v>
      </c>
      <c r="AS4179">
        <v>0</v>
      </c>
      <c r="AT4179">
        <v>0</v>
      </c>
      <c r="AU4179" t="e">
        <f t="shared" ca="1" si="398"/>
        <v>#NAME?</v>
      </c>
    </row>
    <row r="4180" spans="1:47" x14ac:dyDescent="0.15">
      <c r="A4180" s="21" t="s">
        <v>5450</v>
      </c>
      <c r="B4180" s="22" t="s">
        <v>4</v>
      </c>
      <c r="C4180" s="42"/>
      <c r="D4180" s="22" t="s">
        <v>479</v>
      </c>
      <c r="E4180" s="22"/>
      <c r="F4180" s="23">
        <v>0</v>
      </c>
      <c r="G4180" s="23">
        <v>0</v>
      </c>
      <c r="H4180" s="24">
        <f t="shared" si="393"/>
        <v>0</v>
      </c>
      <c r="I4180" s="153">
        <v>0</v>
      </c>
      <c r="J4180" s="24">
        <f t="shared" si="394"/>
        <v>0</v>
      </c>
      <c r="K4180" s="25">
        <f t="shared" si="395"/>
        <v>0</v>
      </c>
      <c r="L4180">
        <v>0</v>
      </c>
      <c r="M4180">
        <v>287735808</v>
      </c>
      <c r="N4180">
        <v>42145140</v>
      </c>
      <c r="O4180" s="52">
        <v>0</v>
      </c>
      <c r="P4180" s="52">
        <v>0</v>
      </c>
      <c r="Q4180" s="52">
        <v>0</v>
      </c>
      <c r="R4180" s="52">
        <v>0</v>
      </c>
      <c r="S4180" s="52">
        <v>0</v>
      </c>
      <c r="T4180" s="52">
        <v>0</v>
      </c>
      <c r="U4180" s="52">
        <v>0</v>
      </c>
      <c r="V4180" s="52">
        <v>0</v>
      </c>
      <c r="W4180" s="52">
        <v>0</v>
      </c>
      <c r="X4180" s="52">
        <v>0</v>
      </c>
      <c r="Y4180" s="52">
        <v>0</v>
      </c>
      <c r="Z4180" s="52">
        <v>0</v>
      </c>
      <c r="AA4180" s="25">
        <v>0</v>
      </c>
      <c r="AB4180" s="25">
        <v>0</v>
      </c>
      <c r="AC4180" s="25">
        <v>0</v>
      </c>
      <c r="AD4180" s="25">
        <v>0</v>
      </c>
      <c r="AE4180" s="25">
        <v>0</v>
      </c>
      <c r="AF4180" s="25">
        <v>0</v>
      </c>
      <c r="AG4180" s="25">
        <v>0</v>
      </c>
      <c r="AH4180" s="25">
        <v>0</v>
      </c>
      <c r="AI4180" s="25">
        <v>0</v>
      </c>
      <c r="AJ4180" s="25">
        <v>0</v>
      </c>
      <c r="AK4180" s="25">
        <v>0</v>
      </c>
      <c r="AL4180" s="25">
        <v>0</v>
      </c>
      <c r="AM4180" s="95">
        <v>0</v>
      </c>
      <c r="AN4180" s="95" t="e">
        <f ca="1">IF(MengeInEEGSummieren(M4180),AM4180,0)</f>
        <v>#NAME?</v>
      </c>
      <c r="AO4180" s="95">
        <f t="shared" si="396"/>
        <v>0</v>
      </c>
      <c r="AP4180" s="95">
        <f t="shared" si="397"/>
        <v>0</v>
      </c>
      <c r="AS4180">
        <v>0</v>
      </c>
      <c r="AT4180">
        <v>0</v>
      </c>
      <c r="AU4180" t="e">
        <f t="shared" ca="1" si="398"/>
        <v>#NAME?</v>
      </c>
    </row>
    <row r="4181" spans="1:47" x14ac:dyDescent="0.15">
      <c r="A4181" s="307"/>
      <c r="B4181" s="308"/>
      <c r="C4181" s="309"/>
      <c r="D4181" s="308"/>
      <c r="E4181" s="308"/>
      <c r="F4181" s="310"/>
      <c r="G4181" s="310"/>
      <c r="H4181" s="311"/>
      <c r="I4181" s="312"/>
      <c r="J4181" s="311"/>
      <c r="K4181" s="313"/>
      <c r="L4181" s="66"/>
      <c r="M4181" s="66"/>
      <c r="N4181" s="66"/>
      <c r="O4181" s="314"/>
      <c r="P4181" s="314"/>
      <c r="Q4181" s="314"/>
      <c r="R4181" s="314"/>
      <c r="S4181" s="314"/>
      <c r="T4181" s="314"/>
      <c r="U4181" s="314"/>
      <c r="V4181" s="314"/>
      <c r="W4181" s="314"/>
      <c r="X4181" s="314"/>
      <c r="Y4181" s="314"/>
      <c r="Z4181" s="314"/>
      <c r="AA4181" s="315"/>
      <c r="AB4181" s="315"/>
      <c r="AC4181" s="315"/>
      <c r="AD4181" s="315"/>
      <c r="AE4181" s="315"/>
      <c r="AF4181" s="315"/>
      <c r="AG4181" s="315"/>
      <c r="AH4181" s="315"/>
      <c r="AI4181" s="315"/>
      <c r="AJ4181" s="315"/>
      <c r="AK4181" s="315"/>
      <c r="AL4181" s="315"/>
      <c r="AM4181" s="95">
        <v>0</v>
      </c>
      <c r="AN4181" s="95" t="e">
        <f ca="1">IF(MengeInEEGSummieren(M4181),AM4181,0)</f>
        <v>#NAME?</v>
      </c>
      <c r="AO4181" s="95">
        <f t="shared" si="396"/>
        <v>0</v>
      </c>
      <c r="AP4181" s="95">
        <f t="shared" si="397"/>
        <v>0</v>
      </c>
      <c r="AS4181">
        <v>0</v>
      </c>
      <c r="AT4181">
        <v>0</v>
      </c>
      <c r="AU4181" t="e">
        <f t="shared" ca="1" si="398"/>
        <v>#NAME?</v>
      </c>
    </row>
    <row r="4182" spans="1:47" x14ac:dyDescent="0.15">
      <c r="A4182" s="21" t="s">
        <v>5451</v>
      </c>
      <c r="B4182" s="22" t="s">
        <v>4</v>
      </c>
      <c r="C4182" s="42"/>
      <c r="D4182" s="22" t="s">
        <v>453</v>
      </c>
      <c r="E4182" s="22"/>
      <c r="F4182" s="23">
        <v>0</v>
      </c>
      <c r="G4182" s="23">
        <v>0</v>
      </c>
      <c r="H4182" s="24">
        <f t="shared" si="393"/>
        <v>0</v>
      </c>
      <c r="I4182" s="153">
        <v>0</v>
      </c>
      <c r="J4182" s="24">
        <f t="shared" si="394"/>
        <v>0</v>
      </c>
      <c r="K4182" s="25">
        <f t="shared" si="395"/>
        <v>0</v>
      </c>
      <c r="L4182">
        <v>0</v>
      </c>
      <c r="M4182">
        <v>66551808</v>
      </c>
      <c r="N4182">
        <v>42145140</v>
      </c>
      <c r="O4182" s="52">
        <v>0</v>
      </c>
      <c r="P4182" s="52">
        <v>0</v>
      </c>
      <c r="Q4182" s="52">
        <v>0</v>
      </c>
      <c r="R4182" s="52">
        <v>0</v>
      </c>
      <c r="S4182" s="52">
        <v>0</v>
      </c>
      <c r="T4182" s="52">
        <v>0</v>
      </c>
      <c r="U4182" s="52">
        <v>0</v>
      </c>
      <c r="V4182" s="52">
        <v>0</v>
      </c>
      <c r="W4182" s="52">
        <v>0</v>
      </c>
      <c r="X4182" s="52">
        <v>0</v>
      </c>
      <c r="Y4182" s="52">
        <v>0</v>
      </c>
      <c r="Z4182" s="52">
        <v>0</v>
      </c>
      <c r="AA4182" s="25">
        <v>0</v>
      </c>
      <c r="AB4182" s="25">
        <v>0</v>
      </c>
      <c r="AC4182" s="25">
        <v>0</v>
      </c>
      <c r="AD4182" s="25">
        <v>0</v>
      </c>
      <c r="AE4182" s="25">
        <v>0</v>
      </c>
      <c r="AF4182" s="25">
        <v>0</v>
      </c>
      <c r="AG4182" s="25">
        <v>0</v>
      </c>
      <c r="AH4182" s="25">
        <v>0</v>
      </c>
      <c r="AI4182" s="25">
        <v>0</v>
      </c>
      <c r="AJ4182" s="25">
        <v>0</v>
      </c>
      <c r="AK4182" s="25">
        <v>0</v>
      </c>
      <c r="AL4182" s="25">
        <v>0</v>
      </c>
      <c r="AM4182" s="95">
        <v>0</v>
      </c>
      <c r="AN4182" s="95" t="e">
        <f ca="1">IF(MengeInEEGSummieren(M4182),AM4182,0)</f>
        <v>#NAME?</v>
      </c>
      <c r="AO4182" s="95">
        <f t="shared" si="396"/>
        <v>0</v>
      </c>
      <c r="AP4182" s="95">
        <f t="shared" si="397"/>
        <v>0</v>
      </c>
      <c r="AS4182">
        <v>0</v>
      </c>
      <c r="AT4182">
        <v>0</v>
      </c>
      <c r="AU4182" t="e">
        <f t="shared" ca="1" si="398"/>
        <v>#NAME?</v>
      </c>
    </row>
    <row r="4183" spans="1:47" x14ac:dyDescent="0.15">
      <c r="A4183" s="307"/>
      <c r="B4183" s="308"/>
      <c r="C4183" s="309"/>
      <c r="D4183" s="308"/>
      <c r="E4183" s="308"/>
      <c r="F4183" s="310"/>
      <c r="G4183" s="310"/>
      <c r="H4183" s="311"/>
      <c r="I4183" s="312"/>
      <c r="J4183" s="311"/>
      <c r="K4183" s="313"/>
      <c r="L4183" s="66"/>
      <c r="M4183" s="66"/>
      <c r="N4183" s="66"/>
      <c r="O4183" s="314"/>
      <c r="P4183" s="314"/>
      <c r="Q4183" s="314"/>
      <c r="R4183" s="314"/>
      <c r="S4183" s="314"/>
      <c r="T4183" s="314"/>
      <c r="U4183" s="314"/>
      <c r="V4183" s="314"/>
      <c r="W4183" s="314"/>
      <c r="X4183" s="314"/>
      <c r="Y4183" s="314"/>
      <c r="Z4183" s="314"/>
      <c r="AA4183" s="315"/>
      <c r="AB4183" s="315"/>
      <c r="AC4183" s="315"/>
      <c r="AD4183" s="315"/>
      <c r="AE4183" s="315"/>
      <c r="AF4183" s="315"/>
      <c r="AG4183" s="315"/>
      <c r="AH4183" s="315"/>
      <c r="AI4183" s="315"/>
      <c r="AJ4183" s="315"/>
      <c r="AK4183" s="315"/>
      <c r="AL4183" s="315"/>
      <c r="AM4183" s="95">
        <v>0</v>
      </c>
      <c r="AN4183" s="95" t="e">
        <f ca="1">IF(MengeInEEGSummieren(M4183),AM4183,0)</f>
        <v>#NAME?</v>
      </c>
      <c r="AO4183" s="95">
        <f t="shared" si="396"/>
        <v>0</v>
      </c>
      <c r="AP4183" s="95">
        <f t="shared" si="397"/>
        <v>0</v>
      </c>
      <c r="AS4183">
        <v>0</v>
      </c>
      <c r="AT4183">
        <v>0</v>
      </c>
      <c r="AU4183" t="e">
        <f t="shared" ca="1" si="398"/>
        <v>#NAME?</v>
      </c>
    </row>
    <row r="4184" spans="1:47" x14ac:dyDescent="0.15">
      <c r="A4184" s="21" t="s">
        <v>5452</v>
      </c>
      <c r="B4184" s="22" t="s">
        <v>4</v>
      </c>
      <c r="C4184" s="42"/>
      <c r="D4184" s="22" t="s">
        <v>455</v>
      </c>
      <c r="E4184" s="22"/>
      <c r="F4184" s="23">
        <v>0</v>
      </c>
      <c r="G4184" s="23">
        <v>0</v>
      </c>
      <c r="H4184" s="24">
        <f t="shared" si="393"/>
        <v>0</v>
      </c>
      <c r="I4184" s="153">
        <v>0</v>
      </c>
      <c r="J4184" s="24">
        <f t="shared" si="394"/>
        <v>0</v>
      </c>
      <c r="K4184" s="25">
        <f t="shared" si="395"/>
        <v>0</v>
      </c>
      <c r="L4184">
        <v>0</v>
      </c>
      <c r="M4184">
        <v>334987264</v>
      </c>
      <c r="N4184">
        <v>42145140</v>
      </c>
      <c r="O4184" s="52">
        <v>0</v>
      </c>
      <c r="P4184" s="52">
        <v>0</v>
      </c>
      <c r="Q4184" s="52">
        <v>0</v>
      </c>
      <c r="R4184" s="52">
        <v>0</v>
      </c>
      <c r="S4184" s="52">
        <v>0</v>
      </c>
      <c r="T4184" s="52">
        <v>0</v>
      </c>
      <c r="U4184" s="52">
        <v>0</v>
      </c>
      <c r="V4184" s="52">
        <v>0</v>
      </c>
      <c r="W4184" s="52">
        <v>0</v>
      </c>
      <c r="X4184" s="52">
        <v>0</v>
      </c>
      <c r="Y4184" s="52">
        <v>0</v>
      </c>
      <c r="Z4184" s="52">
        <v>0</v>
      </c>
      <c r="AA4184" s="25">
        <v>0</v>
      </c>
      <c r="AB4184" s="25">
        <v>0</v>
      </c>
      <c r="AC4184" s="25">
        <v>0</v>
      </c>
      <c r="AD4184" s="25">
        <v>0</v>
      </c>
      <c r="AE4184" s="25">
        <v>0</v>
      </c>
      <c r="AF4184" s="25">
        <v>0</v>
      </c>
      <c r="AG4184" s="25">
        <v>0</v>
      </c>
      <c r="AH4184" s="25">
        <v>0</v>
      </c>
      <c r="AI4184" s="25">
        <v>0</v>
      </c>
      <c r="AJ4184" s="25">
        <v>0</v>
      </c>
      <c r="AK4184" s="25">
        <v>0</v>
      </c>
      <c r="AL4184" s="25">
        <v>0</v>
      </c>
      <c r="AM4184" s="95">
        <v>0</v>
      </c>
      <c r="AN4184" s="95" t="e">
        <f ca="1">IF(MengeInEEGSummieren(M4184),AM4184,0)</f>
        <v>#NAME?</v>
      </c>
      <c r="AO4184" s="95">
        <f t="shared" si="396"/>
        <v>0</v>
      </c>
      <c r="AP4184" s="95">
        <f t="shared" si="397"/>
        <v>0</v>
      </c>
      <c r="AS4184">
        <v>0</v>
      </c>
      <c r="AT4184">
        <v>0</v>
      </c>
      <c r="AU4184" t="e">
        <f t="shared" ca="1" si="398"/>
        <v>#NAME?</v>
      </c>
    </row>
    <row r="4185" spans="1:47" x14ac:dyDescent="0.15">
      <c r="A4185" s="21" t="s">
        <v>5453</v>
      </c>
      <c r="B4185" s="22" t="s">
        <v>4</v>
      </c>
      <c r="C4185" s="42"/>
      <c r="D4185" s="22" t="s">
        <v>529</v>
      </c>
      <c r="E4185" s="22"/>
      <c r="F4185" s="23">
        <v>0</v>
      </c>
      <c r="G4185" s="23">
        <v>0</v>
      </c>
      <c r="H4185" s="24">
        <f t="shared" si="393"/>
        <v>0</v>
      </c>
      <c r="I4185" s="153">
        <v>0</v>
      </c>
      <c r="J4185" s="24">
        <f t="shared" si="394"/>
        <v>0</v>
      </c>
      <c r="K4185" s="25">
        <f t="shared" si="395"/>
        <v>0</v>
      </c>
      <c r="L4185">
        <v>0</v>
      </c>
      <c r="M4185">
        <v>334987264</v>
      </c>
      <c r="N4185">
        <v>42145140</v>
      </c>
      <c r="O4185" s="52">
        <v>0</v>
      </c>
      <c r="P4185" s="52">
        <v>0</v>
      </c>
      <c r="Q4185" s="52">
        <v>0</v>
      </c>
      <c r="R4185" s="52">
        <v>0</v>
      </c>
      <c r="S4185" s="52">
        <v>0</v>
      </c>
      <c r="T4185" s="52">
        <v>0</v>
      </c>
      <c r="U4185" s="52">
        <v>0</v>
      </c>
      <c r="V4185" s="52">
        <v>0</v>
      </c>
      <c r="W4185" s="52">
        <v>0</v>
      </c>
      <c r="X4185" s="52">
        <v>0</v>
      </c>
      <c r="Y4185" s="52">
        <v>0</v>
      </c>
      <c r="Z4185" s="52">
        <v>0</v>
      </c>
      <c r="AA4185" s="25">
        <v>0</v>
      </c>
      <c r="AB4185" s="25">
        <v>0</v>
      </c>
      <c r="AC4185" s="25">
        <v>0</v>
      </c>
      <c r="AD4185" s="25">
        <v>0</v>
      </c>
      <c r="AE4185" s="25">
        <v>0</v>
      </c>
      <c r="AF4185" s="25">
        <v>0</v>
      </c>
      <c r="AG4185" s="25">
        <v>0</v>
      </c>
      <c r="AH4185" s="25">
        <v>0</v>
      </c>
      <c r="AI4185" s="25">
        <v>0</v>
      </c>
      <c r="AJ4185" s="25">
        <v>0</v>
      </c>
      <c r="AK4185" s="25">
        <v>0</v>
      </c>
      <c r="AL4185" s="25">
        <v>0</v>
      </c>
      <c r="AM4185" s="95">
        <v>0</v>
      </c>
      <c r="AN4185" s="95" t="e">
        <f ca="1">IF(MengeInEEGSummieren(M4185),AM4185,0)</f>
        <v>#NAME?</v>
      </c>
      <c r="AO4185" s="95">
        <f t="shared" si="396"/>
        <v>0</v>
      </c>
      <c r="AP4185" s="95">
        <f t="shared" si="397"/>
        <v>0</v>
      </c>
      <c r="AS4185">
        <v>0</v>
      </c>
      <c r="AT4185">
        <v>0</v>
      </c>
      <c r="AU4185" t="e">
        <f t="shared" ca="1" si="398"/>
        <v>#NAME?</v>
      </c>
    </row>
    <row r="4186" spans="1:47" x14ac:dyDescent="0.15">
      <c r="A4186" s="21" t="s">
        <v>5454</v>
      </c>
      <c r="B4186" s="22" t="s">
        <v>4</v>
      </c>
      <c r="C4186" s="42"/>
      <c r="D4186" s="22" t="s">
        <v>459</v>
      </c>
      <c r="E4186" s="22"/>
      <c r="F4186" s="23">
        <v>0</v>
      </c>
      <c r="G4186" s="23">
        <v>0</v>
      </c>
      <c r="H4186" s="24">
        <f t="shared" si="393"/>
        <v>0</v>
      </c>
      <c r="I4186" s="153">
        <v>0</v>
      </c>
      <c r="J4186" s="24">
        <f t="shared" si="394"/>
        <v>0</v>
      </c>
      <c r="K4186" s="25">
        <f t="shared" si="395"/>
        <v>0</v>
      </c>
      <c r="L4186">
        <v>0</v>
      </c>
      <c r="M4186">
        <v>334987264</v>
      </c>
      <c r="N4186">
        <v>42145140</v>
      </c>
      <c r="O4186" s="52">
        <v>0</v>
      </c>
      <c r="P4186" s="52">
        <v>0</v>
      </c>
      <c r="Q4186" s="52">
        <v>0</v>
      </c>
      <c r="R4186" s="52">
        <v>0</v>
      </c>
      <c r="S4186" s="52">
        <v>0</v>
      </c>
      <c r="T4186" s="52">
        <v>0</v>
      </c>
      <c r="U4186" s="52">
        <v>0</v>
      </c>
      <c r="V4186" s="52">
        <v>0</v>
      </c>
      <c r="W4186" s="52">
        <v>0</v>
      </c>
      <c r="X4186" s="52">
        <v>0</v>
      </c>
      <c r="Y4186" s="52">
        <v>0</v>
      </c>
      <c r="Z4186" s="52">
        <v>0</v>
      </c>
      <c r="AA4186" s="25">
        <v>0</v>
      </c>
      <c r="AB4186" s="25">
        <v>0</v>
      </c>
      <c r="AC4186" s="25">
        <v>0</v>
      </c>
      <c r="AD4186" s="25">
        <v>0</v>
      </c>
      <c r="AE4186" s="25">
        <v>0</v>
      </c>
      <c r="AF4186" s="25">
        <v>0</v>
      </c>
      <c r="AG4186" s="25">
        <v>0</v>
      </c>
      <c r="AH4186" s="25">
        <v>0</v>
      </c>
      <c r="AI4186" s="25">
        <v>0</v>
      </c>
      <c r="AJ4186" s="25">
        <v>0</v>
      </c>
      <c r="AK4186" s="25">
        <v>0</v>
      </c>
      <c r="AL4186" s="25">
        <v>0</v>
      </c>
      <c r="AM4186" s="95">
        <v>0</v>
      </c>
      <c r="AN4186" s="95" t="e">
        <f ca="1">IF(MengeInEEGSummieren(M4186),AM4186,0)</f>
        <v>#NAME?</v>
      </c>
      <c r="AO4186" s="95">
        <f t="shared" si="396"/>
        <v>0</v>
      </c>
      <c r="AP4186" s="95">
        <f t="shared" si="397"/>
        <v>0</v>
      </c>
      <c r="AS4186">
        <v>0</v>
      </c>
      <c r="AT4186">
        <v>0</v>
      </c>
      <c r="AU4186" t="e">
        <f t="shared" ca="1" si="398"/>
        <v>#NAME?</v>
      </c>
    </row>
    <row r="4187" spans="1:47" x14ac:dyDescent="0.15">
      <c r="A4187" s="21" t="s">
        <v>5455</v>
      </c>
      <c r="B4187" s="22" t="s">
        <v>4</v>
      </c>
      <c r="C4187" s="42"/>
      <c r="D4187" s="22" t="s">
        <v>461</v>
      </c>
      <c r="E4187" s="22"/>
      <c r="F4187" s="23">
        <v>0</v>
      </c>
      <c r="G4187" s="23">
        <v>0</v>
      </c>
      <c r="H4187" s="24">
        <f t="shared" si="393"/>
        <v>0</v>
      </c>
      <c r="I4187" s="153">
        <v>0</v>
      </c>
      <c r="J4187" s="24">
        <f t="shared" si="394"/>
        <v>0</v>
      </c>
      <c r="K4187" s="25">
        <f t="shared" si="395"/>
        <v>0</v>
      </c>
      <c r="L4187">
        <v>0</v>
      </c>
      <c r="M4187">
        <v>334987264</v>
      </c>
      <c r="N4187">
        <v>42145140</v>
      </c>
      <c r="O4187" s="52">
        <v>0</v>
      </c>
      <c r="P4187" s="52">
        <v>0</v>
      </c>
      <c r="Q4187" s="52">
        <v>0</v>
      </c>
      <c r="R4187" s="52">
        <v>0</v>
      </c>
      <c r="S4187" s="52">
        <v>0</v>
      </c>
      <c r="T4187" s="52">
        <v>0</v>
      </c>
      <c r="U4187" s="52">
        <v>0</v>
      </c>
      <c r="V4187" s="52">
        <v>0</v>
      </c>
      <c r="W4187" s="52">
        <v>0</v>
      </c>
      <c r="X4187" s="52">
        <v>0</v>
      </c>
      <c r="Y4187" s="52">
        <v>0</v>
      </c>
      <c r="Z4187" s="52">
        <v>0</v>
      </c>
      <c r="AA4187" s="25">
        <v>0</v>
      </c>
      <c r="AB4187" s="25">
        <v>0</v>
      </c>
      <c r="AC4187" s="25">
        <v>0</v>
      </c>
      <c r="AD4187" s="25">
        <v>0</v>
      </c>
      <c r="AE4187" s="25">
        <v>0</v>
      </c>
      <c r="AF4187" s="25">
        <v>0</v>
      </c>
      <c r="AG4187" s="25">
        <v>0</v>
      </c>
      <c r="AH4187" s="25">
        <v>0</v>
      </c>
      <c r="AI4187" s="25">
        <v>0</v>
      </c>
      <c r="AJ4187" s="25">
        <v>0</v>
      </c>
      <c r="AK4187" s="25">
        <v>0</v>
      </c>
      <c r="AL4187" s="25">
        <v>0</v>
      </c>
      <c r="AM4187" s="95">
        <v>0</v>
      </c>
      <c r="AN4187" s="95" t="e">
        <f ca="1">IF(MengeInEEGSummieren(M4187),AM4187,0)</f>
        <v>#NAME?</v>
      </c>
      <c r="AO4187" s="95">
        <f t="shared" si="396"/>
        <v>0</v>
      </c>
      <c r="AP4187" s="95">
        <f t="shared" si="397"/>
        <v>0</v>
      </c>
      <c r="AS4187">
        <v>0</v>
      </c>
      <c r="AT4187">
        <v>0</v>
      </c>
      <c r="AU4187" t="e">
        <f t="shared" ca="1" si="398"/>
        <v>#NAME?</v>
      </c>
    </row>
    <row r="4188" spans="1:47" x14ac:dyDescent="0.15">
      <c r="A4188" s="21" t="s">
        <v>5456</v>
      </c>
      <c r="B4188" s="22" t="s">
        <v>4</v>
      </c>
      <c r="C4188" s="42"/>
      <c r="D4188" s="22" t="s">
        <v>463</v>
      </c>
      <c r="E4188" s="22"/>
      <c r="F4188" s="23">
        <v>0</v>
      </c>
      <c r="G4188" s="23">
        <v>0</v>
      </c>
      <c r="H4188" s="24">
        <f t="shared" si="393"/>
        <v>0</v>
      </c>
      <c r="I4188" s="153">
        <v>0</v>
      </c>
      <c r="J4188" s="24">
        <f t="shared" si="394"/>
        <v>0</v>
      </c>
      <c r="K4188" s="25">
        <f t="shared" si="395"/>
        <v>0</v>
      </c>
      <c r="L4188">
        <v>0</v>
      </c>
      <c r="M4188">
        <v>322306304</v>
      </c>
      <c r="N4188">
        <v>42145140</v>
      </c>
      <c r="O4188" s="52">
        <v>0</v>
      </c>
      <c r="P4188" s="52">
        <v>0</v>
      </c>
      <c r="Q4188" s="52">
        <v>0</v>
      </c>
      <c r="R4188" s="52">
        <v>0</v>
      </c>
      <c r="S4188" s="52">
        <v>0</v>
      </c>
      <c r="T4188" s="52">
        <v>0</v>
      </c>
      <c r="U4188" s="52">
        <v>0</v>
      </c>
      <c r="V4188" s="52">
        <v>0</v>
      </c>
      <c r="W4188" s="52">
        <v>0</v>
      </c>
      <c r="X4188" s="52">
        <v>0</v>
      </c>
      <c r="Y4188" s="52">
        <v>0</v>
      </c>
      <c r="Z4188" s="52">
        <v>0</v>
      </c>
      <c r="AA4188" s="25">
        <v>0</v>
      </c>
      <c r="AB4188" s="25">
        <v>0</v>
      </c>
      <c r="AC4188" s="25">
        <v>0</v>
      </c>
      <c r="AD4188" s="25">
        <v>0</v>
      </c>
      <c r="AE4188" s="25">
        <v>0</v>
      </c>
      <c r="AF4188" s="25">
        <v>0</v>
      </c>
      <c r="AG4188" s="25">
        <v>0</v>
      </c>
      <c r="AH4188" s="25">
        <v>0</v>
      </c>
      <c r="AI4188" s="25">
        <v>0</v>
      </c>
      <c r="AJ4188" s="25">
        <v>0</v>
      </c>
      <c r="AK4188" s="25">
        <v>0</v>
      </c>
      <c r="AL4188" s="25">
        <v>0</v>
      </c>
      <c r="AM4188" s="95">
        <v>0</v>
      </c>
      <c r="AN4188" s="95" t="e">
        <f ca="1">IF(MengeInEEGSummieren(M4188),AM4188,0)</f>
        <v>#NAME?</v>
      </c>
      <c r="AO4188" s="95">
        <f t="shared" si="396"/>
        <v>0</v>
      </c>
      <c r="AP4188" s="95">
        <f t="shared" si="397"/>
        <v>0</v>
      </c>
      <c r="AS4188">
        <v>0</v>
      </c>
      <c r="AT4188">
        <v>0</v>
      </c>
      <c r="AU4188" t="e">
        <f t="shared" ca="1" si="398"/>
        <v>#NAME?</v>
      </c>
    </row>
    <row r="4189" spans="1:47" x14ac:dyDescent="0.15">
      <c r="A4189" s="21" t="s">
        <v>5457</v>
      </c>
      <c r="B4189" s="22" t="s">
        <v>4</v>
      </c>
      <c r="C4189" s="42"/>
      <c r="D4189" s="22" t="s">
        <v>465</v>
      </c>
      <c r="E4189" s="22"/>
      <c r="F4189" s="23">
        <v>0</v>
      </c>
      <c r="G4189" s="23">
        <v>0</v>
      </c>
      <c r="H4189" s="24">
        <f t="shared" si="393"/>
        <v>0</v>
      </c>
      <c r="I4189" s="153">
        <v>0</v>
      </c>
      <c r="J4189" s="24">
        <f t="shared" si="394"/>
        <v>0</v>
      </c>
      <c r="K4189" s="25">
        <f t="shared" si="395"/>
        <v>0</v>
      </c>
      <c r="L4189">
        <v>0</v>
      </c>
      <c r="M4189">
        <v>322306304</v>
      </c>
      <c r="N4189">
        <v>42145140</v>
      </c>
      <c r="O4189" s="52">
        <v>0</v>
      </c>
      <c r="P4189" s="52">
        <v>0</v>
      </c>
      <c r="Q4189" s="52">
        <v>0</v>
      </c>
      <c r="R4189" s="52">
        <v>0</v>
      </c>
      <c r="S4189" s="52">
        <v>0</v>
      </c>
      <c r="T4189" s="52">
        <v>0</v>
      </c>
      <c r="U4189" s="52">
        <v>0</v>
      </c>
      <c r="V4189" s="52">
        <v>0</v>
      </c>
      <c r="W4189" s="52">
        <v>0</v>
      </c>
      <c r="X4189" s="52">
        <v>0</v>
      </c>
      <c r="Y4189" s="52">
        <v>0</v>
      </c>
      <c r="Z4189" s="52">
        <v>0</v>
      </c>
      <c r="AA4189" s="25">
        <v>0</v>
      </c>
      <c r="AB4189" s="25">
        <v>0</v>
      </c>
      <c r="AC4189" s="25">
        <v>0</v>
      </c>
      <c r="AD4189" s="25">
        <v>0</v>
      </c>
      <c r="AE4189" s="25">
        <v>0</v>
      </c>
      <c r="AF4189" s="25">
        <v>0</v>
      </c>
      <c r="AG4189" s="25">
        <v>0</v>
      </c>
      <c r="AH4189" s="25">
        <v>0</v>
      </c>
      <c r="AI4189" s="25">
        <v>0</v>
      </c>
      <c r="AJ4189" s="25">
        <v>0</v>
      </c>
      <c r="AK4189" s="25">
        <v>0</v>
      </c>
      <c r="AL4189" s="25">
        <v>0</v>
      </c>
      <c r="AM4189" s="95">
        <v>0</v>
      </c>
      <c r="AN4189" s="95" t="e">
        <f ca="1">IF(MengeInEEGSummieren(M4189),AM4189,0)</f>
        <v>#NAME?</v>
      </c>
      <c r="AO4189" s="95">
        <f t="shared" si="396"/>
        <v>0</v>
      </c>
      <c r="AP4189" s="95">
        <f t="shared" si="397"/>
        <v>0</v>
      </c>
      <c r="AS4189">
        <v>0</v>
      </c>
      <c r="AT4189">
        <v>0</v>
      </c>
      <c r="AU4189" t="e">
        <f t="shared" ca="1" si="398"/>
        <v>#NAME?</v>
      </c>
    </row>
    <row r="4190" spans="1:47" x14ac:dyDescent="0.15">
      <c r="A4190" s="21" t="s">
        <v>5458</v>
      </c>
      <c r="B4190" s="22" t="s">
        <v>4</v>
      </c>
      <c r="C4190" s="42"/>
      <c r="D4190" s="22" t="s">
        <v>467</v>
      </c>
      <c r="E4190" s="22"/>
      <c r="F4190" s="23">
        <v>0</v>
      </c>
      <c r="G4190" s="23">
        <v>0</v>
      </c>
      <c r="H4190" s="24">
        <f t="shared" si="393"/>
        <v>0</v>
      </c>
      <c r="I4190" s="153">
        <v>0</v>
      </c>
      <c r="J4190" s="24">
        <f t="shared" si="394"/>
        <v>0</v>
      </c>
      <c r="K4190" s="25">
        <f t="shared" si="395"/>
        <v>0</v>
      </c>
      <c r="L4190">
        <v>0</v>
      </c>
      <c r="M4190">
        <v>322306304</v>
      </c>
      <c r="N4190">
        <v>42145140</v>
      </c>
      <c r="O4190" s="52">
        <v>0</v>
      </c>
      <c r="P4190" s="52">
        <v>0</v>
      </c>
      <c r="Q4190" s="52">
        <v>0</v>
      </c>
      <c r="R4190" s="52">
        <v>0</v>
      </c>
      <c r="S4190" s="52">
        <v>0</v>
      </c>
      <c r="T4190" s="52">
        <v>0</v>
      </c>
      <c r="U4190" s="52">
        <v>0</v>
      </c>
      <c r="V4190" s="52">
        <v>0</v>
      </c>
      <c r="W4190" s="52">
        <v>0</v>
      </c>
      <c r="X4190" s="52">
        <v>0</v>
      </c>
      <c r="Y4190" s="52">
        <v>0</v>
      </c>
      <c r="Z4190" s="52">
        <v>0</v>
      </c>
      <c r="AA4190" s="25">
        <v>0</v>
      </c>
      <c r="AB4190" s="25">
        <v>0</v>
      </c>
      <c r="AC4190" s="25">
        <v>0</v>
      </c>
      <c r="AD4190" s="25">
        <v>0</v>
      </c>
      <c r="AE4190" s="25">
        <v>0</v>
      </c>
      <c r="AF4190" s="25">
        <v>0</v>
      </c>
      <c r="AG4190" s="25">
        <v>0</v>
      </c>
      <c r="AH4190" s="25">
        <v>0</v>
      </c>
      <c r="AI4190" s="25">
        <v>0</v>
      </c>
      <c r="AJ4190" s="25">
        <v>0</v>
      </c>
      <c r="AK4190" s="25">
        <v>0</v>
      </c>
      <c r="AL4190" s="25">
        <v>0</v>
      </c>
      <c r="AM4190" s="95">
        <v>0</v>
      </c>
      <c r="AN4190" s="95" t="e">
        <f ca="1">IF(MengeInEEGSummieren(M4190),AM4190,0)</f>
        <v>#NAME?</v>
      </c>
      <c r="AO4190" s="95">
        <f t="shared" si="396"/>
        <v>0</v>
      </c>
      <c r="AP4190" s="95">
        <f t="shared" si="397"/>
        <v>0</v>
      </c>
      <c r="AS4190">
        <v>0</v>
      </c>
      <c r="AT4190">
        <v>0</v>
      </c>
      <c r="AU4190" t="e">
        <f t="shared" ca="1" si="398"/>
        <v>#NAME?</v>
      </c>
    </row>
    <row r="4191" spans="1:47" x14ac:dyDescent="0.15">
      <c r="A4191" s="21" t="s">
        <v>5459</v>
      </c>
      <c r="B4191" s="22" t="s">
        <v>4</v>
      </c>
      <c r="C4191" s="42"/>
      <c r="D4191" s="22" t="s">
        <v>469</v>
      </c>
      <c r="E4191" s="22"/>
      <c r="F4191" s="23">
        <v>0</v>
      </c>
      <c r="G4191" s="23">
        <v>0</v>
      </c>
      <c r="H4191" s="24">
        <f t="shared" si="393"/>
        <v>0</v>
      </c>
      <c r="I4191" s="153">
        <v>0</v>
      </c>
      <c r="J4191" s="24">
        <f t="shared" si="394"/>
        <v>0</v>
      </c>
      <c r="K4191" s="25">
        <f t="shared" si="395"/>
        <v>0</v>
      </c>
      <c r="L4191">
        <v>0</v>
      </c>
      <c r="M4191">
        <v>322306304</v>
      </c>
      <c r="N4191">
        <v>42145140</v>
      </c>
      <c r="O4191" s="52">
        <v>0</v>
      </c>
      <c r="P4191" s="52">
        <v>0</v>
      </c>
      <c r="Q4191" s="52">
        <v>0</v>
      </c>
      <c r="R4191" s="52">
        <v>0</v>
      </c>
      <c r="S4191" s="52">
        <v>0</v>
      </c>
      <c r="T4191" s="52">
        <v>0</v>
      </c>
      <c r="U4191" s="52">
        <v>0</v>
      </c>
      <c r="V4191" s="52">
        <v>0</v>
      </c>
      <c r="W4191" s="52">
        <v>0</v>
      </c>
      <c r="X4191" s="52">
        <v>0</v>
      </c>
      <c r="Y4191" s="52">
        <v>0</v>
      </c>
      <c r="Z4191" s="52">
        <v>0</v>
      </c>
      <c r="AA4191" s="25">
        <v>0</v>
      </c>
      <c r="AB4191" s="25">
        <v>0</v>
      </c>
      <c r="AC4191" s="25">
        <v>0</v>
      </c>
      <c r="AD4191" s="25">
        <v>0</v>
      </c>
      <c r="AE4191" s="25">
        <v>0</v>
      </c>
      <c r="AF4191" s="25">
        <v>0</v>
      </c>
      <c r="AG4191" s="25">
        <v>0</v>
      </c>
      <c r="AH4191" s="25">
        <v>0</v>
      </c>
      <c r="AI4191" s="25">
        <v>0</v>
      </c>
      <c r="AJ4191" s="25">
        <v>0</v>
      </c>
      <c r="AK4191" s="25">
        <v>0</v>
      </c>
      <c r="AL4191" s="25">
        <v>0</v>
      </c>
      <c r="AM4191" s="95">
        <v>0</v>
      </c>
      <c r="AN4191" s="95" t="e">
        <f ca="1">IF(MengeInEEGSummieren(M4191),AM4191,0)</f>
        <v>#NAME?</v>
      </c>
      <c r="AO4191" s="95">
        <f t="shared" si="396"/>
        <v>0</v>
      </c>
      <c r="AP4191" s="95">
        <f t="shared" si="397"/>
        <v>0</v>
      </c>
      <c r="AS4191">
        <v>0</v>
      </c>
      <c r="AT4191">
        <v>0</v>
      </c>
      <c r="AU4191" t="e">
        <f t="shared" ca="1" si="398"/>
        <v>#NAME?</v>
      </c>
    </row>
    <row r="4192" spans="1:47" x14ac:dyDescent="0.15">
      <c r="A4192" s="21" t="s">
        <v>5460</v>
      </c>
      <c r="B4192" s="22" t="s">
        <v>4</v>
      </c>
      <c r="C4192" s="42"/>
      <c r="D4192" s="22" t="s">
        <v>471</v>
      </c>
      <c r="E4192" s="22"/>
      <c r="F4192" s="23">
        <v>0</v>
      </c>
      <c r="G4192" s="23">
        <v>0</v>
      </c>
      <c r="H4192" s="24">
        <f t="shared" si="393"/>
        <v>0</v>
      </c>
      <c r="I4192" s="153">
        <v>0</v>
      </c>
      <c r="J4192" s="24">
        <f t="shared" si="394"/>
        <v>0</v>
      </c>
      <c r="K4192" s="25">
        <f t="shared" si="395"/>
        <v>0</v>
      </c>
      <c r="L4192">
        <v>0</v>
      </c>
      <c r="M4192">
        <v>322306304</v>
      </c>
      <c r="N4192">
        <v>42145140</v>
      </c>
      <c r="O4192" s="52">
        <v>0</v>
      </c>
      <c r="P4192" s="52">
        <v>0</v>
      </c>
      <c r="Q4192" s="52">
        <v>0</v>
      </c>
      <c r="R4192" s="52">
        <v>0</v>
      </c>
      <c r="S4192" s="52">
        <v>0</v>
      </c>
      <c r="T4192" s="52">
        <v>0</v>
      </c>
      <c r="U4192" s="52">
        <v>0</v>
      </c>
      <c r="V4192" s="52">
        <v>0</v>
      </c>
      <c r="W4192" s="52">
        <v>0</v>
      </c>
      <c r="X4192" s="52">
        <v>0</v>
      </c>
      <c r="Y4192" s="52">
        <v>0</v>
      </c>
      <c r="Z4192" s="52">
        <v>0</v>
      </c>
      <c r="AA4192" s="25">
        <v>0</v>
      </c>
      <c r="AB4192" s="25">
        <v>0</v>
      </c>
      <c r="AC4192" s="25">
        <v>0</v>
      </c>
      <c r="AD4192" s="25">
        <v>0</v>
      </c>
      <c r="AE4192" s="25">
        <v>0</v>
      </c>
      <c r="AF4192" s="25">
        <v>0</v>
      </c>
      <c r="AG4192" s="25">
        <v>0</v>
      </c>
      <c r="AH4192" s="25">
        <v>0</v>
      </c>
      <c r="AI4192" s="25">
        <v>0</v>
      </c>
      <c r="AJ4192" s="25">
        <v>0</v>
      </c>
      <c r="AK4192" s="25">
        <v>0</v>
      </c>
      <c r="AL4192" s="25">
        <v>0</v>
      </c>
      <c r="AM4192" s="95">
        <v>0</v>
      </c>
      <c r="AN4192" s="95" t="e">
        <f ca="1">IF(MengeInEEGSummieren(M4192),AM4192,0)</f>
        <v>#NAME?</v>
      </c>
      <c r="AO4192" s="95">
        <f t="shared" si="396"/>
        <v>0</v>
      </c>
      <c r="AP4192" s="95">
        <f t="shared" si="397"/>
        <v>0</v>
      </c>
      <c r="AS4192">
        <v>0</v>
      </c>
      <c r="AT4192">
        <v>0</v>
      </c>
      <c r="AU4192" t="e">
        <f t="shared" ca="1" si="398"/>
        <v>#NAME?</v>
      </c>
    </row>
    <row r="4193" spans="1:47" x14ac:dyDescent="0.15">
      <c r="A4193" s="21" t="s">
        <v>5461</v>
      </c>
      <c r="B4193" s="22" t="s">
        <v>4</v>
      </c>
      <c r="C4193" s="42"/>
      <c r="D4193" s="22" t="s">
        <v>475</v>
      </c>
      <c r="E4193" s="22"/>
      <c r="F4193" s="23">
        <v>0</v>
      </c>
      <c r="G4193" s="23">
        <v>0</v>
      </c>
      <c r="H4193" s="24">
        <f t="shared" si="393"/>
        <v>0</v>
      </c>
      <c r="I4193" s="153">
        <v>0</v>
      </c>
      <c r="J4193" s="24">
        <f t="shared" si="394"/>
        <v>0</v>
      </c>
      <c r="K4193" s="25">
        <f t="shared" si="395"/>
        <v>0</v>
      </c>
      <c r="L4193">
        <v>0</v>
      </c>
      <c r="M4193">
        <v>334987264</v>
      </c>
      <c r="N4193">
        <v>42145140</v>
      </c>
      <c r="O4193" s="52">
        <v>0</v>
      </c>
      <c r="P4193" s="52">
        <v>0</v>
      </c>
      <c r="Q4193" s="52">
        <v>0</v>
      </c>
      <c r="R4193" s="52">
        <v>0</v>
      </c>
      <c r="S4193" s="52">
        <v>0</v>
      </c>
      <c r="T4193" s="52">
        <v>0</v>
      </c>
      <c r="U4193" s="52">
        <v>0</v>
      </c>
      <c r="V4193" s="52">
        <v>0</v>
      </c>
      <c r="W4193" s="52">
        <v>0</v>
      </c>
      <c r="X4193" s="52">
        <v>0</v>
      </c>
      <c r="Y4193" s="52">
        <v>0</v>
      </c>
      <c r="Z4193" s="52">
        <v>0</v>
      </c>
      <c r="AA4193" s="25">
        <v>0</v>
      </c>
      <c r="AB4193" s="25">
        <v>0</v>
      </c>
      <c r="AC4193" s="25">
        <v>0</v>
      </c>
      <c r="AD4193" s="25">
        <v>0</v>
      </c>
      <c r="AE4193" s="25">
        <v>0</v>
      </c>
      <c r="AF4193" s="25">
        <v>0</v>
      </c>
      <c r="AG4193" s="25">
        <v>0</v>
      </c>
      <c r="AH4193" s="25">
        <v>0</v>
      </c>
      <c r="AI4193" s="25">
        <v>0</v>
      </c>
      <c r="AJ4193" s="25">
        <v>0</v>
      </c>
      <c r="AK4193" s="25">
        <v>0</v>
      </c>
      <c r="AL4193" s="25">
        <v>0</v>
      </c>
      <c r="AM4193" s="95">
        <v>0</v>
      </c>
      <c r="AN4193" s="95" t="e">
        <f ca="1">IF(MengeInEEGSummieren(M4193),AM4193,0)</f>
        <v>#NAME?</v>
      </c>
      <c r="AO4193" s="95">
        <f t="shared" si="396"/>
        <v>0</v>
      </c>
      <c r="AP4193" s="95">
        <f t="shared" si="397"/>
        <v>0</v>
      </c>
      <c r="AS4193">
        <v>0</v>
      </c>
      <c r="AT4193">
        <v>0</v>
      </c>
      <c r="AU4193" t="e">
        <f t="shared" ca="1" si="398"/>
        <v>#NAME?</v>
      </c>
    </row>
    <row r="4194" spans="1:47" x14ac:dyDescent="0.15">
      <c r="A4194" s="21" t="s">
        <v>5462</v>
      </c>
      <c r="B4194" s="22" t="s">
        <v>4</v>
      </c>
      <c r="C4194" s="42"/>
      <c r="D4194" s="22" t="s">
        <v>5463</v>
      </c>
      <c r="E4194" s="22"/>
      <c r="F4194" s="23">
        <v>0</v>
      </c>
      <c r="G4194" s="23">
        <v>0</v>
      </c>
      <c r="H4194" s="24">
        <f t="shared" si="393"/>
        <v>0</v>
      </c>
      <c r="I4194" s="153">
        <v>0</v>
      </c>
      <c r="J4194" s="24">
        <f t="shared" si="394"/>
        <v>0</v>
      </c>
      <c r="K4194" s="25">
        <f t="shared" si="395"/>
        <v>0</v>
      </c>
      <c r="L4194">
        <v>0</v>
      </c>
      <c r="M4194">
        <v>334987264</v>
      </c>
      <c r="N4194">
        <v>42145140</v>
      </c>
      <c r="O4194" s="52">
        <v>0</v>
      </c>
      <c r="P4194" s="52">
        <v>0</v>
      </c>
      <c r="Q4194" s="52">
        <v>0</v>
      </c>
      <c r="R4194" s="52">
        <v>0</v>
      </c>
      <c r="S4194" s="52">
        <v>0</v>
      </c>
      <c r="T4194" s="52">
        <v>0</v>
      </c>
      <c r="U4194" s="52">
        <v>0</v>
      </c>
      <c r="V4194" s="52">
        <v>0</v>
      </c>
      <c r="W4194" s="52">
        <v>0</v>
      </c>
      <c r="X4194" s="52">
        <v>0</v>
      </c>
      <c r="Y4194" s="52">
        <v>0</v>
      </c>
      <c r="Z4194" s="52">
        <v>0</v>
      </c>
      <c r="AA4194" s="25">
        <v>0</v>
      </c>
      <c r="AB4194" s="25">
        <v>0</v>
      </c>
      <c r="AC4194" s="25">
        <v>0</v>
      </c>
      <c r="AD4194" s="25">
        <v>0</v>
      </c>
      <c r="AE4194" s="25">
        <v>0</v>
      </c>
      <c r="AF4194" s="25">
        <v>0</v>
      </c>
      <c r="AG4194" s="25">
        <v>0</v>
      </c>
      <c r="AH4194" s="25">
        <v>0</v>
      </c>
      <c r="AI4194" s="25">
        <v>0</v>
      </c>
      <c r="AJ4194" s="25">
        <v>0</v>
      </c>
      <c r="AK4194" s="25">
        <v>0</v>
      </c>
      <c r="AL4194" s="25">
        <v>0</v>
      </c>
      <c r="AM4194" s="95">
        <v>0</v>
      </c>
      <c r="AN4194" s="95" t="e">
        <f ca="1">IF(MengeInEEGSummieren(M4194),AM4194,0)</f>
        <v>#NAME?</v>
      </c>
      <c r="AO4194" s="95">
        <f t="shared" si="396"/>
        <v>0</v>
      </c>
      <c r="AP4194" s="95">
        <f t="shared" si="397"/>
        <v>0</v>
      </c>
      <c r="AS4194">
        <v>0</v>
      </c>
      <c r="AT4194">
        <v>0</v>
      </c>
      <c r="AU4194" t="e">
        <f t="shared" ca="1" si="398"/>
        <v>#NAME?</v>
      </c>
    </row>
    <row r="4195" spans="1:47" x14ac:dyDescent="0.15">
      <c r="A4195" s="21" t="s">
        <v>5464</v>
      </c>
      <c r="B4195" s="22" t="s">
        <v>4</v>
      </c>
      <c r="C4195" s="42"/>
      <c r="D4195" s="22" t="s">
        <v>479</v>
      </c>
      <c r="E4195" s="22"/>
      <c r="F4195" s="23">
        <v>0</v>
      </c>
      <c r="G4195" s="23">
        <v>0</v>
      </c>
      <c r="H4195" s="24">
        <f t="shared" si="393"/>
        <v>0</v>
      </c>
      <c r="I4195" s="153">
        <v>0</v>
      </c>
      <c r="J4195" s="24">
        <f t="shared" si="394"/>
        <v>0</v>
      </c>
      <c r="K4195" s="25">
        <f t="shared" si="395"/>
        <v>0</v>
      </c>
      <c r="L4195">
        <v>0</v>
      </c>
      <c r="M4195">
        <v>287735808</v>
      </c>
      <c r="N4195">
        <v>42145140</v>
      </c>
      <c r="O4195" s="52">
        <v>0</v>
      </c>
      <c r="P4195" s="52">
        <v>0</v>
      </c>
      <c r="Q4195" s="52">
        <v>0</v>
      </c>
      <c r="R4195" s="52">
        <v>0</v>
      </c>
      <c r="S4195" s="52">
        <v>0</v>
      </c>
      <c r="T4195" s="52">
        <v>0</v>
      </c>
      <c r="U4195" s="52">
        <v>0</v>
      </c>
      <c r="V4195" s="52">
        <v>0</v>
      </c>
      <c r="W4195" s="52">
        <v>0</v>
      </c>
      <c r="X4195" s="52">
        <v>0</v>
      </c>
      <c r="Y4195" s="52">
        <v>0</v>
      </c>
      <c r="Z4195" s="52">
        <v>0</v>
      </c>
      <c r="AA4195" s="25">
        <v>0</v>
      </c>
      <c r="AB4195" s="25">
        <v>0</v>
      </c>
      <c r="AC4195" s="25">
        <v>0</v>
      </c>
      <c r="AD4195" s="25">
        <v>0</v>
      </c>
      <c r="AE4195" s="25">
        <v>0</v>
      </c>
      <c r="AF4195" s="25">
        <v>0</v>
      </c>
      <c r="AG4195" s="25">
        <v>0</v>
      </c>
      <c r="AH4195" s="25">
        <v>0</v>
      </c>
      <c r="AI4195" s="25">
        <v>0</v>
      </c>
      <c r="AJ4195" s="25">
        <v>0</v>
      </c>
      <c r="AK4195" s="25">
        <v>0</v>
      </c>
      <c r="AL4195" s="25">
        <v>0</v>
      </c>
      <c r="AM4195" s="95">
        <v>0</v>
      </c>
      <c r="AN4195" s="95" t="e">
        <f ca="1">IF(MengeInEEGSummieren(M4195),AM4195,0)</f>
        <v>#NAME?</v>
      </c>
      <c r="AO4195" s="95">
        <f t="shared" si="396"/>
        <v>0</v>
      </c>
      <c r="AP4195" s="95">
        <f t="shared" si="397"/>
        <v>0</v>
      </c>
      <c r="AS4195">
        <v>0</v>
      </c>
      <c r="AT4195">
        <v>0</v>
      </c>
      <c r="AU4195" t="e">
        <f t="shared" ca="1" si="398"/>
        <v>#NAME?</v>
      </c>
    </row>
    <row r="4196" spans="1:47" x14ac:dyDescent="0.15">
      <c r="A4196" s="307"/>
      <c r="B4196" s="308"/>
      <c r="C4196" s="309"/>
      <c r="D4196" s="308"/>
      <c r="E4196" s="308"/>
      <c r="F4196" s="310"/>
      <c r="G4196" s="310"/>
      <c r="H4196" s="311"/>
      <c r="I4196" s="312"/>
      <c r="J4196" s="311"/>
      <c r="K4196" s="313"/>
      <c r="L4196" s="66"/>
      <c r="M4196" s="66"/>
      <c r="N4196" s="66"/>
      <c r="O4196" s="314"/>
      <c r="P4196" s="314"/>
      <c r="Q4196" s="314"/>
      <c r="R4196" s="314"/>
      <c r="S4196" s="314"/>
      <c r="T4196" s="314"/>
      <c r="U4196" s="314"/>
      <c r="V4196" s="314"/>
      <c r="W4196" s="314"/>
      <c r="X4196" s="314"/>
      <c r="Y4196" s="314"/>
      <c r="Z4196" s="314"/>
      <c r="AA4196" s="315"/>
      <c r="AB4196" s="315"/>
      <c r="AC4196" s="315"/>
      <c r="AD4196" s="315"/>
      <c r="AE4196" s="315"/>
      <c r="AF4196" s="315"/>
      <c r="AG4196" s="315"/>
      <c r="AH4196" s="315"/>
      <c r="AI4196" s="315"/>
      <c r="AJ4196" s="315"/>
      <c r="AK4196" s="315"/>
      <c r="AL4196" s="315"/>
      <c r="AM4196" s="95">
        <v>0</v>
      </c>
      <c r="AN4196" s="95" t="e">
        <f ca="1">IF(MengeInEEGSummieren(M4196),AM4196,0)</f>
        <v>#NAME?</v>
      </c>
      <c r="AO4196" s="95">
        <f t="shared" si="396"/>
        <v>0</v>
      </c>
      <c r="AP4196" s="95">
        <f t="shared" si="397"/>
        <v>0</v>
      </c>
      <c r="AS4196">
        <v>0</v>
      </c>
      <c r="AT4196">
        <v>0</v>
      </c>
      <c r="AU4196" t="e">
        <f t="shared" ca="1" si="398"/>
        <v>#NAME?</v>
      </c>
    </row>
    <row r="4197" spans="1:47" x14ac:dyDescent="0.15">
      <c r="A4197" s="21" t="s">
        <v>5465</v>
      </c>
      <c r="B4197" s="22" t="s">
        <v>4</v>
      </c>
      <c r="C4197" s="42"/>
      <c r="D4197" s="22" t="s">
        <v>481</v>
      </c>
      <c r="E4197" s="22"/>
      <c r="F4197" s="23">
        <v>0</v>
      </c>
      <c r="G4197" s="23">
        <v>0</v>
      </c>
      <c r="H4197" s="24">
        <f t="shared" si="393"/>
        <v>0</v>
      </c>
      <c r="I4197" s="153">
        <v>0</v>
      </c>
      <c r="J4197" s="24">
        <f t="shared" si="394"/>
        <v>0</v>
      </c>
      <c r="K4197" s="25">
        <f t="shared" si="395"/>
        <v>0</v>
      </c>
      <c r="L4197">
        <v>1</v>
      </c>
      <c r="M4197">
        <v>51445768</v>
      </c>
      <c r="N4197">
        <v>42145140</v>
      </c>
      <c r="O4197" s="52">
        <v>0</v>
      </c>
      <c r="P4197" s="52">
        <v>0</v>
      </c>
      <c r="Q4197" s="52">
        <v>0</v>
      </c>
      <c r="R4197" s="52">
        <v>0</v>
      </c>
      <c r="S4197" s="52">
        <v>0</v>
      </c>
      <c r="T4197" s="52">
        <v>0</v>
      </c>
      <c r="U4197" s="52">
        <v>0</v>
      </c>
      <c r="V4197" s="52">
        <v>0</v>
      </c>
      <c r="W4197" s="52">
        <v>0</v>
      </c>
      <c r="X4197" s="52">
        <v>0</v>
      </c>
      <c r="Y4197" s="52">
        <v>0</v>
      </c>
      <c r="Z4197" s="52">
        <v>0</v>
      </c>
      <c r="AA4197" s="25">
        <v>0</v>
      </c>
      <c r="AB4197" s="25">
        <v>0</v>
      </c>
      <c r="AC4197" s="25">
        <v>0</v>
      </c>
      <c r="AD4197" s="25">
        <v>0</v>
      </c>
      <c r="AE4197" s="25">
        <v>0</v>
      </c>
      <c r="AF4197" s="25">
        <v>0</v>
      </c>
      <c r="AG4197" s="25">
        <v>0</v>
      </c>
      <c r="AH4197" s="25">
        <v>0</v>
      </c>
      <c r="AI4197" s="25">
        <v>0</v>
      </c>
      <c r="AJ4197" s="25">
        <v>0</v>
      </c>
      <c r="AK4197" s="25">
        <v>0</v>
      </c>
      <c r="AL4197" s="25">
        <v>0</v>
      </c>
      <c r="AM4197" s="95">
        <v>0</v>
      </c>
      <c r="AN4197" s="95" t="e">
        <f ca="1">IF(MengeInEEGSummieren(M4197),AM4197,0)</f>
        <v>#NAME?</v>
      </c>
      <c r="AO4197" s="95">
        <f t="shared" si="396"/>
        <v>0</v>
      </c>
      <c r="AP4197" s="95">
        <f t="shared" si="397"/>
        <v>0</v>
      </c>
      <c r="AS4197">
        <v>0</v>
      </c>
      <c r="AT4197">
        <v>0</v>
      </c>
      <c r="AU4197" t="e">
        <f t="shared" ca="1" si="398"/>
        <v>#NAME?</v>
      </c>
    </row>
    <row r="4198" spans="1:47" x14ac:dyDescent="0.15">
      <c r="A4198" s="21" t="s">
        <v>5466</v>
      </c>
      <c r="B4198" s="22" t="s">
        <v>4</v>
      </c>
      <c r="C4198" s="42"/>
      <c r="D4198" s="22" t="s">
        <v>481</v>
      </c>
      <c r="E4198" s="22"/>
      <c r="F4198" s="23">
        <v>0</v>
      </c>
      <c r="G4198" s="23">
        <v>0</v>
      </c>
      <c r="H4198" s="24">
        <f t="shared" si="393"/>
        <v>0</v>
      </c>
      <c r="I4198" s="153">
        <v>0</v>
      </c>
      <c r="J4198" s="24">
        <f t="shared" si="394"/>
        <v>0</v>
      </c>
      <c r="K4198" s="25">
        <f t="shared" si="395"/>
        <v>0</v>
      </c>
      <c r="L4198">
        <v>1</v>
      </c>
      <c r="M4198">
        <v>51445768</v>
      </c>
      <c r="N4198">
        <v>42145140</v>
      </c>
      <c r="O4198" s="52">
        <v>0</v>
      </c>
      <c r="P4198" s="52">
        <v>0</v>
      </c>
      <c r="Q4198" s="52">
        <v>0</v>
      </c>
      <c r="R4198" s="52">
        <v>0</v>
      </c>
      <c r="S4198" s="52">
        <v>0</v>
      </c>
      <c r="T4198" s="52">
        <v>0</v>
      </c>
      <c r="U4198" s="52">
        <v>0</v>
      </c>
      <c r="V4198" s="52">
        <v>0</v>
      </c>
      <c r="W4198" s="52">
        <v>0</v>
      </c>
      <c r="X4198" s="52">
        <v>0</v>
      </c>
      <c r="Y4198" s="52">
        <v>0</v>
      </c>
      <c r="Z4198" s="52">
        <v>0</v>
      </c>
      <c r="AA4198" s="25">
        <v>0</v>
      </c>
      <c r="AB4198" s="25">
        <v>0</v>
      </c>
      <c r="AC4198" s="25">
        <v>0</v>
      </c>
      <c r="AD4198" s="25">
        <v>0</v>
      </c>
      <c r="AE4198" s="25">
        <v>0</v>
      </c>
      <c r="AF4198" s="25">
        <v>0</v>
      </c>
      <c r="AG4198" s="25">
        <v>0</v>
      </c>
      <c r="AH4198" s="25">
        <v>0</v>
      </c>
      <c r="AI4198" s="25">
        <v>0</v>
      </c>
      <c r="AJ4198" s="25">
        <v>0</v>
      </c>
      <c r="AK4198" s="25">
        <v>0</v>
      </c>
      <c r="AL4198" s="25">
        <v>0</v>
      </c>
      <c r="AM4198" s="95">
        <v>0</v>
      </c>
      <c r="AN4198" s="95" t="e">
        <f ca="1">IF(MengeInEEGSummieren(M4198),AM4198,0)</f>
        <v>#NAME?</v>
      </c>
      <c r="AO4198" s="95">
        <f t="shared" si="396"/>
        <v>0</v>
      </c>
      <c r="AP4198" s="95">
        <f t="shared" si="397"/>
        <v>0</v>
      </c>
      <c r="AS4198">
        <v>0</v>
      </c>
      <c r="AT4198">
        <v>0</v>
      </c>
      <c r="AU4198" t="e">
        <f t="shared" ca="1" si="398"/>
        <v>#NAME?</v>
      </c>
    </row>
    <row r="4199" spans="1:47" x14ac:dyDescent="0.15">
      <c r="A4199" s="21" t="s">
        <v>5467</v>
      </c>
      <c r="B4199" s="22" t="s">
        <v>4</v>
      </c>
      <c r="C4199" s="42"/>
      <c r="D4199" s="22" t="s">
        <v>481</v>
      </c>
      <c r="E4199" s="22"/>
      <c r="F4199" s="23">
        <v>0</v>
      </c>
      <c r="G4199" s="23">
        <v>0</v>
      </c>
      <c r="H4199" s="24">
        <f t="shared" si="393"/>
        <v>0</v>
      </c>
      <c r="I4199" s="153">
        <v>0</v>
      </c>
      <c r="J4199" s="24">
        <f t="shared" si="394"/>
        <v>0</v>
      </c>
      <c r="K4199" s="25">
        <f t="shared" si="395"/>
        <v>0</v>
      </c>
      <c r="L4199">
        <v>1</v>
      </c>
      <c r="M4199">
        <v>51445768</v>
      </c>
      <c r="N4199">
        <v>42145140</v>
      </c>
      <c r="O4199" s="52">
        <v>0</v>
      </c>
      <c r="P4199" s="52">
        <v>0</v>
      </c>
      <c r="Q4199" s="52">
        <v>0</v>
      </c>
      <c r="R4199" s="52">
        <v>0</v>
      </c>
      <c r="S4199" s="52">
        <v>0</v>
      </c>
      <c r="T4199" s="52">
        <v>0</v>
      </c>
      <c r="U4199" s="52">
        <v>0</v>
      </c>
      <c r="V4199" s="52">
        <v>0</v>
      </c>
      <c r="W4199" s="52">
        <v>0</v>
      </c>
      <c r="X4199" s="52">
        <v>0</v>
      </c>
      <c r="Y4199" s="52">
        <v>0</v>
      </c>
      <c r="Z4199" s="52">
        <v>0</v>
      </c>
      <c r="AA4199" s="25">
        <v>0</v>
      </c>
      <c r="AB4199" s="25">
        <v>0</v>
      </c>
      <c r="AC4199" s="25">
        <v>0</v>
      </c>
      <c r="AD4199" s="25">
        <v>0</v>
      </c>
      <c r="AE4199" s="25">
        <v>0</v>
      </c>
      <c r="AF4199" s="25">
        <v>0</v>
      </c>
      <c r="AG4199" s="25">
        <v>0</v>
      </c>
      <c r="AH4199" s="25">
        <v>0</v>
      </c>
      <c r="AI4199" s="25">
        <v>0</v>
      </c>
      <c r="AJ4199" s="25">
        <v>0</v>
      </c>
      <c r="AK4199" s="25">
        <v>0</v>
      </c>
      <c r="AL4199" s="25">
        <v>0</v>
      </c>
      <c r="AM4199" s="95">
        <v>0</v>
      </c>
      <c r="AN4199" s="95" t="e">
        <f ca="1">IF(MengeInEEGSummieren(M4199),AM4199,0)</f>
        <v>#NAME?</v>
      </c>
      <c r="AO4199" s="95">
        <f t="shared" si="396"/>
        <v>0</v>
      </c>
      <c r="AP4199" s="95">
        <f t="shared" si="397"/>
        <v>0</v>
      </c>
      <c r="AS4199">
        <v>0</v>
      </c>
      <c r="AT4199">
        <v>0</v>
      </c>
      <c r="AU4199" t="e">
        <f t="shared" ca="1" si="398"/>
        <v>#NAME?</v>
      </c>
    </row>
    <row r="4200" spans="1:47" x14ac:dyDescent="0.15">
      <c r="A4200" s="307"/>
      <c r="B4200" s="308"/>
      <c r="C4200" s="309"/>
      <c r="D4200" s="308"/>
      <c r="E4200" s="308"/>
      <c r="F4200" s="310"/>
      <c r="G4200" s="310"/>
      <c r="H4200" s="311"/>
      <c r="I4200" s="312"/>
      <c r="J4200" s="311"/>
      <c r="K4200" s="313"/>
      <c r="L4200" s="66"/>
      <c r="M4200" s="66"/>
      <c r="N4200" s="66"/>
      <c r="O4200" s="314"/>
      <c r="P4200" s="314"/>
      <c r="Q4200" s="314"/>
      <c r="R4200" s="314"/>
      <c r="S4200" s="314"/>
      <c r="T4200" s="314"/>
      <c r="U4200" s="314"/>
      <c r="V4200" s="314"/>
      <c r="W4200" s="314"/>
      <c r="X4200" s="314"/>
      <c r="Y4200" s="314"/>
      <c r="Z4200" s="314"/>
      <c r="AA4200" s="315"/>
      <c r="AB4200" s="315"/>
      <c r="AC4200" s="315"/>
      <c r="AD4200" s="315"/>
      <c r="AE4200" s="315"/>
      <c r="AF4200" s="315"/>
      <c r="AG4200" s="315"/>
      <c r="AH4200" s="315"/>
      <c r="AI4200" s="315"/>
      <c r="AJ4200" s="315"/>
      <c r="AK4200" s="315"/>
      <c r="AL4200" s="315"/>
      <c r="AM4200" s="95">
        <v>0</v>
      </c>
      <c r="AN4200" s="95" t="e">
        <f ca="1">IF(MengeInEEGSummieren(M4200),AM4200,0)</f>
        <v>#NAME?</v>
      </c>
      <c r="AO4200" s="95">
        <f t="shared" si="396"/>
        <v>0</v>
      </c>
      <c r="AP4200" s="95">
        <f t="shared" si="397"/>
        <v>0</v>
      </c>
      <c r="AS4200">
        <v>0</v>
      </c>
      <c r="AT4200">
        <v>0</v>
      </c>
      <c r="AU4200" t="e">
        <f t="shared" ca="1" si="398"/>
        <v>#NAME?</v>
      </c>
    </row>
    <row r="4201" spans="1:47" x14ac:dyDescent="0.15">
      <c r="A4201" s="21" t="s">
        <v>5468</v>
      </c>
      <c r="B4201" s="22" t="s">
        <v>4</v>
      </c>
      <c r="C4201" s="42"/>
      <c r="D4201" s="22" t="s">
        <v>483</v>
      </c>
      <c r="E4201" s="22"/>
      <c r="F4201" s="23">
        <v>0</v>
      </c>
      <c r="G4201" s="23">
        <v>0</v>
      </c>
      <c r="H4201" s="24">
        <f t="shared" si="393"/>
        <v>0</v>
      </c>
      <c r="I4201" s="153">
        <v>0</v>
      </c>
      <c r="J4201" s="24">
        <f t="shared" si="394"/>
        <v>0</v>
      </c>
      <c r="K4201" s="25">
        <f t="shared" si="395"/>
        <v>0</v>
      </c>
      <c r="L4201">
        <v>1</v>
      </c>
      <c r="M4201">
        <v>66125840</v>
      </c>
      <c r="N4201">
        <v>42145140</v>
      </c>
      <c r="O4201" s="52">
        <v>0</v>
      </c>
      <c r="P4201" s="52">
        <v>0</v>
      </c>
      <c r="Q4201" s="52">
        <v>0</v>
      </c>
      <c r="R4201" s="52">
        <v>0</v>
      </c>
      <c r="S4201" s="52">
        <v>0</v>
      </c>
      <c r="T4201" s="52">
        <v>0</v>
      </c>
      <c r="U4201" s="52">
        <v>0</v>
      </c>
      <c r="V4201" s="52">
        <v>0</v>
      </c>
      <c r="W4201" s="52">
        <v>0</v>
      </c>
      <c r="X4201" s="52">
        <v>0</v>
      </c>
      <c r="Y4201" s="52">
        <v>0</v>
      </c>
      <c r="Z4201" s="52">
        <v>0</v>
      </c>
      <c r="AA4201" s="25">
        <v>0</v>
      </c>
      <c r="AB4201" s="25">
        <v>0</v>
      </c>
      <c r="AC4201" s="25">
        <v>0</v>
      </c>
      <c r="AD4201" s="25">
        <v>0</v>
      </c>
      <c r="AE4201" s="25">
        <v>0</v>
      </c>
      <c r="AF4201" s="25">
        <v>0</v>
      </c>
      <c r="AG4201" s="25">
        <v>0</v>
      </c>
      <c r="AH4201" s="25">
        <v>0</v>
      </c>
      <c r="AI4201" s="25">
        <v>0</v>
      </c>
      <c r="AJ4201" s="25">
        <v>0</v>
      </c>
      <c r="AK4201" s="25">
        <v>0</v>
      </c>
      <c r="AL4201" s="25">
        <v>0</v>
      </c>
      <c r="AM4201" s="95">
        <v>0</v>
      </c>
      <c r="AN4201" s="95" t="e">
        <f ca="1">IF(MengeInEEGSummieren(M4201),AM4201,0)</f>
        <v>#NAME?</v>
      </c>
      <c r="AO4201" s="95">
        <f t="shared" si="396"/>
        <v>0</v>
      </c>
      <c r="AP4201" s="95">
        <f t="shared" si="397"/>
        <v>0</v>
      </c>
      <c r="AR4201">
        <v>1</v>
      </c>
      <c r="AS4201">
        <v>0</v>
      </c>
      <c r="AT4201">
        <v>0</v>
      </c>
      <c r="AU4201" t="e">
        <f t="shared" ca="1" si="398"/>
        <v>#NAME?</v>
      </c>
    </row>
    <row r="4202" spans="1:47" x14ac:dyDescent="0.15">
      <c r="A4202" s="21" t="s">
        <v>5469</v>
      </c>
      <c r="B4202" s="22" t="s">
        <v>4</v>
      </c>
      <c r="C4202" s="42"/>
      <c r="D4202" s="22" t="s">
        <v>483</v>
      </c>
      <c r="E4202" s="22"/>
      <c r="F4202" s="23">
        <v>0</v>
      </c>
      <c r="G4202" s="23">
        <v>0</v>
      </c>
      <c r="H4202" s="24">
        <f t="shared" si="393"/>
        <v>0</v>
      </c>
      <c r="I4202" s="153">
        <v>0</v>
      </c>
      <c r="J4202" s="24">
        <f t="shared" si="394"/>
        <v>0</v>
      </c>
      <c r="K4202" s="25">
        <f t="shared" si="395"/>
        <v>0</v>
      </c>
      <c r="L4202">
        <v>1</v>
      </c>
      <c r="M4202">
        <v>66125840</v>
      </c>
      <c r="N4202">
        <v>42145140</v>
      </c>
      <c r="O4202" s="52">
        <v>0</v>
      </c>
      <c r="P4202" s="52">
        <v>0</v>
      </c>
      <c r="Q4202" s="52">
        <v>0</v>
      </c>
      <c r="R4202" s="52">
        <v>0</v>
      </c>
      <c r="S4202" s="52">
        <v>0</v>
      </c>
      <c r="T4202" s="52">
        <v>0</v>
      </c>
      <c r="U4202" s="52">
        <v>0</v>
      </c>
      <c r="V4202" s="52">
        <v>0</v>
      </c>
      <c r="W4202" s="52">
        <v>0</v>
      </c>
      <c r="X4202" s="52">
        <v>0</v>
      </c>
      <c r="Y4202" s="52">
        <v>0</v>
      </c>
      <c r="Z4202" s="52">
        <v>0</v>
      </c>
      <c r="AA4202" s="25">
        <v>0</v>
      </c>
      <c r="AB4202" s="25">
        <v>0</v>
      </c>
      <c r="AC4202" s="25">
        <v>0</v>
      </c>
      <c r="AD4202" s="25">
        <v>0</v>
      </c>
      <c r="AE4202" s="25">
        <v>0</v>
      </c>
      <c r="AF4202" s="25">
        <v>0</v>
      </c>
      <c r="AG4202" s="25">
        <v>0</v>
      </c>
      <c r="AH4202" s="25">
        <v>0</v>
      </c>
      <c r="AI4202" s="25">
        <v>0</v>
      </c>
      <c r="AJ4202" s="25">
        <v>0</v>
      </c>
      <c r="AK4202" s="25">
        <v>0</v>
      </c>
      <c r="AL4202" s="25">
        <v>0</v>
      </c>
      <c r="AM4202" s="95">
        <v>0</v>
      </c>
      <c r="AN4202" s="95" t="e">
        <f ca="1">IF(MengeInEEGSummieren(M4202),AM4202,0)</f>
        <v>#NAME?</v>
      </c>
      <c r="AO4202" s="95">
        <f t="shared" si="396"/>
        <v>0</v>
      </c>
      <c r="AP4202" s="95">
        <f t="shared" si="397"/>
        <v>0</v>
      </c>
      <c r="AR4202">
        <v>1</v>
      </c>
      <c r="AS4202">
        <v>0</v>
      </c>
      <c r="AT4202">
        <v>0</v>
      </c>
      <c r="AU4202" t="e">
        <f t="shared" ca="1" si="398"/>
        <v>#NAME?</v>
      </c>
    </row>
    <row r="4203" spans="1:47" x14ac:dyDescent="0.15">
      <c r="A4203" s="21" t="s">
        <v>5470</v>
      </c>
      <c r="B4203" s="22" t="s">
        <v>4</v>
      </c>
      <c r="C4203" s="42"/>
      <c r="D4203" s="22" t="s">
        <v>483</v>
      </c>
      <c r="E4203" s="22"/>
      <c r="F4203" s="23">
        <v>0</v>
      </c>
      <c r="G4203" s="23">
        <v>0</v>
      </c>
      <c r="H4203" s="24">
        <f t="shared" si="393"/>
        <v>0</v>
      </c>
      <c r="I4203" s="153">
        <v>0</v>
      </c>
      <c r="J4203" s="24">
        <f t="shared" si="394"/>
        <v>0</v>
      </c>
      <c r="K4203" s="25">
        <f t="shared" si="395"/>
        <v>0</v>
      </c>
      <c r="L4203">
        <v>1</v>
      </c>
      <c r="M4203">
        <v>66125840</v>
      </c>
      <c r="N4203">
        <v>42145140</v>
      </c>
      <c r="O4203" s="52">
        <v>0</v>
      </c>
      <c r="P4203" s="52">
        <v>0</v>
      </c>
      <c r="Q4203" s="52">
        <v>0</v>
      </c>
      <c r="R4203" s="52">
        <v>0</v>
      </c>
      <c r="S4203" s="52">
        <v>0</v>
      </c>
      <c r="T4203" s="52">
        <v>0</v>
      </c>
      <c r="U4203" s="52">
        <v>0</v>
      </c>
      <c r="V4203" s="52">
        <v>0</v>
      </c>
      <c r="W4203" s="52">
        <v>0</v>
      </c>
      <c r="X4203" s="52">
        <v>0</v>
      </c>
      <c r="Y4203" s="52">
        <v>0</v>
      </c>
      <c r="Z4203" s="52">
        <v>0</v>
      </c>
      <c r="AA4203" s="25">
        <v>0</v>
      </c>
      <c r="AB4203" s="25">
        <v>0</v>
      </c>
      <c r="AC4203" s="25">
        <v>0</v>
      </c>
      <c r="AD4203" s="25">
        <v>0</v>
      </c>
      <c r="AE4203" s="25">
        <v>0</v>
      </c>
      <c r="AF4203" s="25">
        <v>0</v>
      </c>
      <c r="AG4203" s="25">
        <v>0</v>
      </c>
      <c r="AH4203" s="25">
        <v>0</v>
      </c>
      <c r="AI4203" s="25">
        <v>0</v>
      </c>
      <c r="AJ4203" s="25">
        <v>0</v>
      </c>
      <c r="AK4203" s="25">
        <v>0</v>
      </c>
      <c r="AL4203" s="25">
        <v>0</v>
      </c>
      <c r="AM4203" s="95">
        <v>0</v>
      </c>
      <c r="AN4203" s="95" t="e">
        <f ca="1">IF(MengeInEEGSummieren(M4203),AM4203,0)</f>
        <v>#NAME?</v>
      </c>
      <c r="AO4203" s="95">
        <f t="shared" si="396"/>
        <v>0</v>
      </c>
      <c r="AP4203" s="95">
        <f t="shared" si="397"/>
        <v>0</v>
      </c>
      <c r="AR4203">
        <v>1</v>
      </c>
      <c r="AS4203">
        <v>0</v>
      </c>
      <c r="AT4203">
        <v>0</v>
      </c>
      <c r="AU4203" t="e">
        <f t="shared" ca="1" si="398"/>
        <v>#NAME?</v>
      </c>
    </row>
    <row r="4204" spans="1:47" x14ac:dyDescent="0.15">
      <c r="A4204" s="307"/>
      <c r="B4204" s="308"/>
      <c r="C4204" s="309"/>
      <c r="D4204" s="308"/>
      <c r="E4204" s="308"/>
      <c r="F4204" s="310"/>
      <c r="G4204" s="310"/>
      <c r="H4204" s="311"/>
      <c r="I4204" s="312"/>
      <c r="J4204" s="311"/>
      <c r="K4204" s="313"/>
      <c r="L4204" s="66"/>
      <c r="M4204" s="66"/>
      <c r="N4204" s="66"/>
      <c r="O4204" s="314"/>
      <c r="P4204" s="314"/>
      <c r="Q4204" s="314"/>
      <c r="R4204" s="314"/>
      <c r="S4204" s="314"/>
      <c r="T4204" s="314"/>
      <c r="U4204" s="314"/>
      <c r="V4204" s="314"/>
      <c r="W4204" s="314"/>
      <c r="X4204" s="314"/>
      <c r="Y4204" s="314"/>
      <c r="Z4204" s="314"/>
      <c r="AA4204" s="315"/>
      <c r="AB4204" s="315"/>
      <c r="AC4204" s="315"/>
      <c r="AD4204" s="315"/>
      <c r="AE4204" s="315"/>
      <c r="AF4204" s="315"/>
      <c r="AG4204" s="315"/>
      <c r="AH4204" s="315"/>
      <c r="AI4204" s="315"/>
      <c r="AJ4204" s="315"/>
      <c r="AK4204" s="315"/>
      <c r="AL4204" s="315"/>
      <c r="AM4204" s="95">
        <v>0</v>
      </c>
      <c r="AN4204" s="95" t="e">
        <f ca="1">IF(MengeInEEGSummieren(M4204),AM4204,0)</f>
        <v>#NAME?</v>
      </c>
      <c r="AO4204" s="95">
        <f t="shared" si="396"/>
        <v>0</v>
      </c>
      <c r="AP4204" s="95">
        <f t="shared" si="397"/>
        <v>0</v>
      </c>
      <c r="AS4204">
        <v>0</v>
      </c>
      <c r="AT4204">
        <v>0</v>
      </c>
      <c r="AU4204" t="e">
        <f t="shared" ca="1" si="398"/>
        <v>#NAME?</v>
      </c>
    </row>
    <row r="4205" spans="1:47" x14ac:dyDescent="0.15">
      <c r="A4205" s="21" t="s">
        <v>5471</v>
      </c>
      <c r="B4205" s="22" t="s">
        <v>74</v>
      </c>
      <c r="C4205" s="42">
        <v>2004</v>
      </c>
      <c r="D4205" s="22" t="s">
        <v>5472</v>
      </c>
      <c r="E4205" s="22"/>
      <c r="F4205" s="23">
        <v>15</v>
      </c>
      <c r="G4205" s="23">
        <v>15</v>
      </c>
      <c r="H4205" s="24">
        <f t="shared" si="393"/>
        <v>0</v>
      </c>
      <c r="I4205" s="153">
        <v>0</v>
      </c>
      <c r="J4205" s="24">
        <f t="shared" si="394"/>
        <v>0</v>
      </c>
      <c r="K4205" s="25">
        <f t="shared" si="395"/>
        <v>0</v>
      </c>
      <c r="L4205">
        <v>0</v>
      </c>
      <c r="M4205">
        <v>66519040</v>
      </c>
      <c r="N4205">
        <v>42145190</v>
      </c>
      <c r="O4205" s="52">
        <v>0</v>
      </c>
      <c r="P4205" s="52">
        <v>0</v>
      </c>
      <c r="Q4205" s="52">
        <v>0</v>
      </c>
      <c r="R4205" s="52">
        <v>0</v>
      </c>
      <c r="S4205" s="52">
        <v>0</v>
      </c>
      <c r="T4205" s="52">
        <v>0</v>
      </c>
      <c r="U4205" s="52">
        <v>0</v>
      </c>
      <c r="V4205" s="52">
        <v>0</v>
      </c>
      <c r="W4205" s="52">
        <v>0</v>
      </c>
      <c r="X4205" s="52">
        <v>0</v>
      </c>
      <c r="Y4205" s="52">
        <v>0</v>
      </c>
      <c r="Z4205" s="52">
        <v>0</v>
      </c>
      <c r="AA4205" s="25">
        <v>0</v>
      </c>
      <c r="AB4205" s="25">
        <v>0</v>
      </c>
      <c r="AC4205" s="25">
        <v>0</v>
      </c>
      <c r="AD4205" s="25">
        <v>0</v>
      </c>
      <c r="AE4205" s="25">
        <v>0</v>
      </c>
      <c r="AF4205" s="25">
        <v>0</v>
      </c>
      <c r="AG4205" s="25">
        <v>0</v>
      </c>
      <c r="AH4205" s="25">
        <v>0</v>
      </c>
      <c r="AI4205" s="25">
        <v>0</v>
      </c>
      <c r="AJ4205" s="25">
        <v>0</v>
      </c>
      <c r="AK4205" s="25">
        <v>0</v>
      </c>
      <c r="AL4205" s="25">
        <v>0</v>
      </c>
      <c r="AM4205" s="95">
        <v>0</v>
      </c>
      <c r="AN4205" s="95" t="e">
        <f ca="1">IF(MengeInEEGSummieren(M4205),AM4205,0)</f>
        <v>#NAME?</v>
      </c>
      <c r="AO4205" s="95">
        <f t="shared" si="396"/>
        <v>0</v>
      </c>
      <c r="AP4205" s="95">
        <f t="shared" si="397"/>
        <v>0</v>
      </c>
      <c r="AS4205">
        <v>0</v>
      </c>
      <c r="AT4205">
        <v>0</v>
      </c>
      <c r="AU4205" t="e">
        <f t="shared" ca="1" si="398"/>
        <v>#NAME?</v>
      </c>
    </row>
    <row r="4206" spans="1:47" x14ac:dyDescent="0.15">
      <c r="A4206" s="21" t="s">
        <v>5473</v>
      </c>
      <c r="B4206" s="22" t="s">
        <v>74</v>
      </c>
      <c r="C4206" s="42">
        <v>2004</v>
      </c>
      <c r="D4206" s="22" t="s">
        <v>5474</v>
      </c>
      <c r="E4206" s="22"/>
      <c r="F4206" s="23">
        <v>3.5</v>
      </c>
      <c r="G4206" s="23">
        <v>3.5</v>
      </c>
      <c r="H4206" s="24">
        <f t="shared" si="393"/>
        <v>0</v>
      </c>
      <c r="I4206" s="153">
        <v>0</v>
      </c>
      <c r="J4206" s="24">
        <f t="shared" si="394"/>
        <v>0</v>
      </c>
      <c r="K4206" s="25">
        <f t="shared" si="395"/>
        <v>0</v>
      </c>
      <c r="L4206">
        <v>0</v>
      </c>
      <c r="M4206">
        <v>66519040</v>
      </c>
      <c r="N4206">
        <v>42145190</v>
      </c>
      <c r="O4206" s="52">
        <v>0</v>
      </c>
      <c r="P4206" s="52">
        <v>0</v>
      </c>
      <c r="Q4206" s="52">
        <v>0</v>
      </c>
      <c r="R4206" s="52">
        <v>0</v>
      </c>
      <c r="S4206" s="52">
        <v>0</v>
      </c>
      <c r="T4206" s="52">
        <v>0</v>
      </c>
      <c r="U4206" s="52">
        <v>0</v>
      </c>
      <c r="V4206" s="52">
        <v>0</v>
      </c>
      <c r="W4206" s="52">
        <v>0</v>
      </c>
      <c r="X4206" s="52">
        <v>0</v>
      </c>
      <c r="Y4206" s="52">
        <v>0</v>
      </c>
      <c r="Z4206" s="52">
        <v>0</v>
      </c>
      <c r="AA4206" s="25">
        <v>0</v>
      </c>
      <c r="AB4206" s="25">
        <v>0</v>
      </c>
      <c r="AC4206" s="25">
        <v>0</v>
      </c>
      <c r="AD4206" s="25">
        <v>0</v>
      </c>
      <c r="AE4206" s="25">
        <v>0</v>
      </c>
      <c r="AF4206" s="25">
        <v>0</v>
      </c>
      <c r="AG4206" s="25">
        <v>0</v>
      </c>
      <c r="AH4206" s="25">
        <v>0</v>
      </c>
      <c r="AI4206" s="25">
        <v>0</v>
      </c>
      <c r="AJ4206" s="25">
        <v>0</v>
      </c>
      <c r="AK4206" s="25">
        <v>0</v>
      </c>
      <c r="AL4206" s="25">
        <v>0</v>
      </c>
      <c r="AM4206" s="95">
        <v>0</v>
      </c>
      <c r="AN4206" s="95" t="e">
        <f ca="1">IF(MengeInEEGSummieren(M4206),AM4206,0)</f>
        <v>#NAME?</v>
      </c>
      <c r="AO4206" s="95">
        <f t="shared" si="396"/>
        <v>0</v>
      </c>
      <c r="AP4206" s="95">
        <f t="shared" si="397"/>
        <v>0</v>
      </c>
      <c r="AS4206">
        <v>0</v>
      </c>
      <c r="AT4206">
        <v>0</v>
      </c>
      <c r="AU4206" t="e">
        <f t="shared" ca="1" si="398"/>
        <v>#NAME?</v>
      </c>
    </row>
    <row r="4207" spans="1:47" x14ac:dyDescent="0.15">
      <c r="A4207" s="307"/>
      <c r="B4207" s="308"/>
      <c r="C4207" s="309"/>
      <c r="D4207" s="308"/>
      <c r="E4207" s="308"/>
      <c r="F4207" s="310"/>
      <c r="G4207" s="310"/>
      <c r="H4207" s="311"/>
      <c r="I4207" s="312"/>
      <c r="J4207" s="311"/>
      <c r="K4207" s="313"/>
      <c r="L4207" s="66"/>
      <c r="M4207" s="66"/>
      <c r="N4207" s="66"/>
      <c r="O4207" s="314"/>
      <c r="P4207" s="314"/>
      <c r="Q4207" s="314"/>
      <c r="R4207" s="314"/>
      <c r="S4207" s="314"/>
      <c r="T4207" s="314"/>
      <c r="U4207" s="314"/>
      <c r="V4207" s="314"/>
      <c r="W4207" s="314"/>
      <c r="X4207" s="314"/>
      <c r="Y4207" s="314"/>
      <c r="Z4207" s="314"/>
      <c r="AA4207" s="315"/>
      <c r="AB4207" s="315"/>
      <c r="AC4207" s="315"/>
      <c r="AD4207" s="315"/>
      <c r="AE4207" s="315"/>
      <c r="AF4207" s="315"/>
      <c r="AG4207" s="315"/>
      <c r="AH4207" s="315"/>
      <c r="AI4207" s="315"/>
      <c r="AJ4207" s="315"/>
      <c r="AK4207" s="315"/>
      <c r="AL4207" s="315"/>
      <c r="AM4207" s="95">
        <v>0</v>
      </c>
      <c r="AN4207" s="95" t="e">
        <f ca="1">IF(MengeInEEGSummieren(M4207),AM4207,0)</f>
        <v>#NAME?</v>
      </c>
      <c r="AO4207" s="95">
        <f t="shared" si="396"/>
        <v>0</v>
      </c>
      <c r="AP4207" s="95">
        <f t="shared" si="397"/>
        <v>0</v>
      </c>
      <c r="AS4207">
        <v>0</v>
      </c>
      <c r="AT4207">
        <v>0</v>
      </c>
      <c r="AU4207" t="e">
        <f t="shared" ca="1" si="398"/>
        <v>#NAME?</v>
      </c>
    </row>
    <row r="4208" spans="1:47" x14ac:dyDescent="0.15">
      <c r="A4208" s="21" t="s">
        <v>5475</v>
      </c>
      <c r="B4208" s="22" t="s">
        <v>74</v>
      </c>
      <c r="C4208" s="42">
        <v>2005</v>
      </c>
      <c r="D4208" s="22" t="s">
        <v>5472</v>
      </c>
      <c r="E4208" s="22"/>
      <c r="F4208" s="23">
        <v>15</v>
      </c>
      <c r="G4208" s="23">
        <v>15</v>
      </c>
      <c r="H4208" s="24">
        <f t="shared" si="393"/>
        <v>0</v>
      </c>
      <c r="I4208" s="153">
        <v>0</v>
      </c>
      <c r="J4208" s="24">
        <f t="shared" si="394"/>
        <v>0</v>
      </c>
      <c r="K4208" s="25">
        <f t="shared" si="395"/>
        <v>0</v>
      </c>
      <c r="L4208">
        <v>0</v>
      </c>
      <c r="M4208">
        <v>66519040</v>
      </c>
      <c r="N4208">
        <v>42145190</v>
      </c>
      <c r="O4208" s="52">
        <v>0</v>
      </c>
      <c r="P4208" s="52">
        <v>0</v>
      </c>
      <c r="Q4208" s="52">
        <v>0</v>
      </c>
      <c r="R4208" s="52">
        <v>0</v>
      </c>
      <c r="S4208" s="52">
        <v>0</v>
      </c>
      <c r="T4208" s="52">
        <v>0</v>
      </c>
      <c r="U4208" s="52">
        <v>0</v>
      </c>
      <c r="V4208" s="52">
        <v>0</v>
      </c>
      <c r="W4208" s="52">
        <v>0</v>
      </c>
      <c r="X4208" s="52">
        <v>0</v>
      </c>
      <c r="Y4208" s="52">
        <v>0</v>
      </c>
      <c r="Z4208" s="52">
        <v>0</v>
      </c>
      <c r="AA4208" s="25">
        <v>0</v>
      </c>
      <c r="AB4208" s="25">
        <v>0</v>
      </c>
      <c r="AC4208" s="25">
        <v>0</v>
      </c>
      <c r="AD4208" s="25">
        <v>0</v>
      </c>
      <c r="AE4208" s="25">
        <v>0</v>
      </c>
      <c r="AF4208" s="25">
        <v>0</v>
      </c>
      <c r="AG4208" s="25">
        <v>0</v>
      </c>
      <c r="AH4208" s="25">
        <v>0</v>
      </c>
      <c r="AI4208" s="25">
        <v>0</v>
      </c>
      <c r="AJ4208" s="25">
        <v>0</v>
      </c>
      <c r="AK4208" s="25">
        <v>0</v>
      </c>
      <c r="AL4208" s="25">
        <v>0</v>
      </c>
      <c r="AM4208" s="95">
        <v>0</v>
      </c>
      <c r="AN4208" s="95" t="e">
        <f ca="1">IF(MengeInEEGSummieren(M4208),AM4208,0)</f>
        <v>#NAME?</v>
      </c>
      <c r="AO4208" s="95">
        <f t="shared" si="396"/>
        <v>0</v>
      </c>
      <c r="AP4208" s="95">
        <f t="shared" si="397"/>
        <v>0</v>
      </c>
      <c r="AS4208">
        <v>0</v>
      </c>
      <c r="AT4208">
        <v>0</v>
      </c>
      <c r="AU4208" t="e">
        <f t="shared" ca="1" si="398"/>
        <v>#NAME?</v>
      </c>
    </row>
    <row r="4209" spans="1:47" x14ac:dyDescent="0.15">
      <c r="A4209" s="21" t="s">
        <v>5476</v>
      </c>
      <c r="B4209" s="22" t="s">
        <v>74</v>
      </c>
      <c r="C4209" s="42">
        <v>2005</v>
      </c>
      <c r="D4209" s="22" t="s">
        <v>5474</v>
      </c>
      <c r="E4209" s="22"/>
      <c r="F4209" s="23">
        <v>3.5</v>
      </c>
      <c r="G4209" s="23">
        <v>3.5</v>
      </c>
      <c r="H4209" s="24">
        <f t="shared" si="393"/>
        <v>0</v>
      </c>
      <c r="I4209" s="153">
        <v>0</v>
      </c>
      <c r="J4209" s="24">
        <f t="shared" si="394"/>
        <v>0</v>
      </c>
      <c r="K4209" s="25">
        <f t="shared" si="395"/>
        <v>0</v>
      </c>
      <c r="L4209">
        <v>0</v>
      </c>
      <c r="M4209">
        <v>66519040</v>
      </c>
      <c r="N4209">
        <v>42145190</v>
      </c>
      <c r="O4209" s="52">
        <v>0</v>
      </c>
      <c r="P4209" s="52">
        <v>0</v>
      </c>
      <c r="Q4209" s="52">
        <v>0</v>
      </c>
      <c r="R4209" s="52">
        <v>0</v>
      </c>
      <c r="S4209" s="52">
        <v>0</v>
      </c>
      <c r="T4209" s="52">
        <v>0</v>
      </c>
      <c r="U4209" s="52">
        <v>0</v>
      </c>
      <c r="V4209" s="52">
        <v>0</v>
      </c>
      <c r="W4209" s="52">
        <v>0</v>
      </c>
      <c r="X4209" s="52">
        <v>0</v>
      </c>
      <c r="Y4209" s="52">
        <v>0</v>
      </c>
      <c r="Z4209" s="52">
        <v>0</v>
      </c>
      <c r="AA4209" s="25">
        <v>0</v>
      </c>
      <c r="AB4209" s="25">
        <v>0</v>
      </c>
      <c r="AC4209" s="25">
        <v>0</v>
      </c>
      <c r="AD4209" s="25">
        <v>0</v>
      </c>
      <c r="AE4209" s="25">
        <v>0</v>
      </c>
      <c r="AF4209" s="25">
        <v>0</v>
      </c>
      <c r="AG4209" s="25">
        <v>0</v>
      </c>
      <c r="AH4209" s="25">
        <v>0</v>
      </c>
      <c r="AI4209" s="25">
        <v>0</v>
      </c>
      <c r="AJ4209" s="25">
        <v>0</v>
      </c>
      <c r="AK4209" s="25">
        <v>0</v>
      </c>
      <c r="AL4209" s="25">
        <v>0</v>
      </c>
      <c r="AM4209" s="95">
        <v>0</v>
      </c>
      <c r="AN4209" s="95" t="e">
        <f ca="1">IF(MengeInEEGSummieren(M4209),AM4209,0)</f>
        <v>#NAME?</v>
      </c>
      <c r="AO4209" s="95">
        <f t="shared" si="396"/>
        <v>0</v>
      </c>
      <c r="AP4209" s="95">
        <f t="shared" si="397"/>
        <v>0</v>
      </c>
      <c r="AS4209">
        <v>0</v>
      </c>
      <c r="AT4209">
        <v>0</v>
      </c>
      <c r="AU4209" t="e">
        <f t="shared" ca="1" si="398"/>
        <v>#NAME?</v>
      </c>
    </row>
    <row r="4210" spans="1:47" x14ac:dyDescent="0.15">
      <c r="A4210" s="307"/>
      <c r="B4210" s="308"/>
      <c r="C4210" s="309"/>
      <c r="D4210" s="308"/>
      <c r="E4210" s="308"/>
      <c r="F4210" s="310"/>
      <c r="G4210" s="310"/>
      <c r="H4210" s="311"/>
      <c r="I4210" s="312"/>
      <c r="J4210" s="311"/>
      <c r="K4210" s="313"/>
      <c r="L4210" s="66"/>
      <c r="M4210" s="66"/>
      <c r="N4210" s="66"/>
      <c r="O4210" s="314"/>
      <c r="P4210" s="314"/>
      <c r="Q4210" s="314"/>
      <c r="R4210" s="314"/>
      <c r="S4210" s="314"/>
      <c r="T4210" s="314"/>
      <c r="U4210" s="314"/>
      <c r="V4210" s="314"/>
      <c r="W4210" s="314"/>
      <c r="X4210" s="314"/>
      <c r="Y4210" s="314"/>
      <c r="Z4210" s="314"/>
      <c r="AA4210" s="315"/>
      <c r="AB4210" s="315"/>
      <c r="AC4210" s="315"/>
      <c r="AD4210" s="315"/>
      <c r="AE4210" s="315"/>
      <c r="AF4210" s="315"/>
      <c r="AG4210" s="315"/>
      <c r="AH4210" s="315"/>
      <c r="AI4210" s="315"/>
      <c r="AJ4210" s="315"/>
      <c r="AK4210" s="315"/>
      <c r="AL4210" s="315"/>
      <c r="AM4210" s="95">
        <v>0</v>
      </c>
      <c r="AN4210" s="95" t="e">
        <f ca="1">IF(MengeInEEGSummieren(M4210),AM4210,0)</f>
        <v>#NAME?</v>
      </c>
      <c r="AO4210" s="95">
        <f t="shared" si="396"/>
        <v>0</v>
      </c>
      <c r="AP4210" s="95">
        <f t="shared" si="397"/>
        <v>0</v>
      </c>
      <c r="AS4210">
        <v>0</v>
      </c>
      <c r="AT4210">
        <v>0</v>
      </c>
      <c r="AU4210" t="e">
        <f t="shared" ca="1" si="398"/>
        <v>#NAME?</v>
      </c>
    </row>
    <row r="4211" spans="1:47" x14ac:dyDescent="0.15">
      <c r="A4211" s="21" t="s">
        <v>5477</v>
      </c>
      <c r="B4211" s="22" t="s">
        <v>74</v>
      </c>
      <c r="C4211" s="42">
        <v>2006</v>
      </c>
      <c r="D4211" s="22" t="s">
        <v>5472</v>
      </c>
      <c r="E4211" s="22"/>
      <c r="F4211" s="23">
        <v>15</v>
      </c>
      <c r="G4211" s="23">
        <v>15</v>
      </c>
      <c r="H4211" s="24">
        <f t="shared" si="393"/>
        <v>0</v>
      </c>
      <c r="I4211" s="153">
        <v>0</v>
      </c>
      <c r="J4211" s="24">
        <f t="shared" si="394"/>
        <v>0</v>
      </c>
      <c r="K4211" s="25">
        <f t="shared" si="395"/>
        <v>0</v>
      </c>
      <c r="L4211">
        <v>0</v>
      </c>
      <c r="M4211">
        <v>66519040</v>
      </c>
      <c r="N4211">
        <v>42145190</v>
      </c>
      <c r="O4211" s="52">
        <v>0</v>
      </c>
      <c r="P4211" s="52">
        <v>0</v>
      </c>
      <c r="Q4211" s="52">
        <v>0</v>
      </c>
      <c r="R4211" s="52">
        <v>0</v>
      </c>
      <c r="S4211" s="52">
        <v>0</v>
      </c>
      <c r="T4211" s="52">
        <v>0</v>
      </c>
      <c r="U4211" s="52">
        <v>0</v>
      </c>
      <c r="V4211" s="52">
        <v>0</v>
      </c>
      <c r="W4211" s="52">
        <v>0</v>
      </c>
      <c r="X4211" s="52">
        <v>0</v>
      </c>
      <c r="Y4211" s="52">
        <v>0</v>
      </c>
      <c r="Z4211" s="52">
        <v>0</v>
      </c>
      <c r="AA4211" s="25">
        <v>0</v>
      </c>
      <c r="AB4211" s="25">
        <v>0</v>
      </c>
      <c r="AC4211" s="25">
        <v>0</v>
      </c>
      <c r="AD4211" s="25">
        <v>0</v>
      </c>
      <c r="AE4211" s="25">
        <v>0</v>
      </c>
      <c r="AF4211" s="25">
        <v>0</v>
      </c>
      <c r="AG4211" s="25">
        <v>0</v>
      </c>
      <c r="AH4211" s="25">
        <v>0</v>
      </c>
      <c r="AI4211" s="25">
        <v>0</v>
      </c>
      <c r="AJ4211" s="25">
        <v>0</v>
      </c>
      <c r="AK4211" s="25">
        <v>0</v>
      </c>
      <c r="AL4211" s="25">
        <v>0</v>
      </c>
      <c r="AM4211" s="95">
        <v>0</v>
      </c>
      <c r="AN4211" s="95" t="e">
        <f ca="1">IF(MengeInEEGSummieren(M4211),AM4211,0)</f>
        <v>#NAME?</v>
      </c>
      <c r="AO4211" s="95">
        <f t="shared" si="396"/>
        <v>0</v>
      </c>
      <c r="AP4211" s="95">
        <f t="shared" si="397"/>
        <v>0</v>
      </c>
      <c r="AS4211">
        <v>0</v>
      </c>
      <c r="AT4211">
        <v>0</v>
      </c>
      <c r="AU4211" t="e">
        <f t="shared" ca="1" si="398"/>
        <v>#NAME?</v>
      </c>
    </row>
    <row r="4212" spans="1:47" x14ac:dyDescent="0.15">
      <c r="A4212" s="21" t="s">
        <v>5478</v>
      </c>
      <c r="B4212" s="22" t="s">
        <v>74</v>
      </c>
      <c r="C4212" s="42">
        <v>2006</v>
      </c>
      <c r="D4212" s="22" t="s">
        <v>5474</v>
      </c>
      <c r="E4212" s="22"/>
      <c r="F4212" s="23">
        <v>3.5</v>
      </c>
      <c r="G4212" s="23">
        <v>3.5</v>
      </c>
      <c r="H4212" s="24">
        <f t="shared" si="393"/>
        <v>0</v>
      </c>
      <c r="I4212" s="153">
        <v>0</v>
      </c>
      <c r="J4212" s="24">
        <f t="shared" si="394"/>
        <v>0</v>
      </c>
      <c r="K4212" s="25">
        <f t="shared" si="395"/>
        <v>0</v>
      </c>
      <c r="L4212">
        <v>0</v>
      </c>
      <c r="M4212">
        <v>66519040</v>
      </c>
      <c r="N4212">
        <v>42145190</v>
      </c>
      <c r="O4212" s="52">
        <v>0</v>
      </c>
      <c r="P4212" s="52">
        <v>0</v>
      </c>
      <c r="Q4212" s="52">
        <v>0</v>
      </c>
      <c r="R4212" s="52">
        <v>0</v>
      </c>
      <c r="S4212" s="52">
        <v>0</v>
      </c>
      <c r="T4212" s="52">
        <v>0</v>
      </c>
      <c r="U4212" s="52">
        <v>0</v>
      </c>
      <c r="V4212" s="52">
        <v>0</v>
      </c>
      <c r="W4212" s="52">
        <v>0</v>
      </c>
      <c r="X4212" s="52">
        <v>0</v>
      </c>
      <c r="Y4212" s="52">
        <v>0</v>
      </c>
      <c r="Z4212" s="52">
        <v>0</v>
      </c>
      <c r="AA4212" s="25">
        <v>0</v>
      </c>
      <c r="AB4212" s="25">
        <v>0</v>
      </c>
      <c r="AC4212" s="25">
        <v>0</v>
      </c>
      <c r="AD4212" s="25">
        <v>0</v>
      </c>
      <c r="AE4212" s="25">
        <v>0</v>
      </c>
      <c r="AF4212" s="25">
        <v>0</v>
      </c>
      <c r="AG4212" s="25">
        <v>0</v>
      </c>
      <c r="AH4212" s="25">
        <v>0</v>
      </c>
      <c r="AI4212" s="25">
        <v>0</v>
      </c>
      <c r="AJ4212" s="25">
        <v>0</v>
      </c>
      <c r="AK4212" s="25">
        <v>0</v>
      </c>
      <c r="AL4212" s="25">
        <v>0</v>
      </c>
      <c r="AM4212" s="95">
        <v>0</v>
      </c>
      <c r="AN4212" s="95" t="e">
        <f ca="1">IF(MengeInEEGSummieren(M4212),AM4212,0)</f>
        <v>#NAME?</v>
      </c>
      <c r="AO4212" s="95">
        <f t="shared" si="396"/>
        <v>0</v>
      </c>
      <c r="AP4212" s="95">
        <f t="shared" si="397"/>
        <v>0</v>
      </c>
      <c r="AS4212">
        <v>0</v>
      </c>
      <c r="AT4212">
        <v>0</v>
      </c>
      <c r="AU4212" t="e">
        <f t="shared" ca="1" si="398"/>
        <v>#NAME?</v>
      </c>
    </row>
    <row r="4213" spans="1:47" x14ac:dyDescent="0.15">
      <c r="A4213" s="307"/>
      <c r="B4213" s="308"/>
      <c r="C4213" s="309"/>
      <c r="D4213" s="308"/>
      <c r="E4213" s="308"/>
      <c r="F4213" s="310"/>
      <c r="G4213" s="310"/>
      <c r="H4213" s="311"/>
      <c r="I4213" s="312"/>
      <c r="J4213" s="311"/>
      <c r="K4213" s="313"/>
      <c r="L4213" s="66"/>
      <c r="M4213" s="66"/>
      <c r="N4213" s="66"/>
      <c r="O4213" s="314"/>
      <c r="P4213" s="314"/>
      <c r="Q4213" s="314"/>
      <c r="R4213" s="314"/>
      <c r="S4213" s="314"/>
      <c r="T4213" s="314"/>
      <c r="U4213" s="314"/>
      <c r="V4213" s="314"/>
      <c r="W4213" s="314"/>
      <c r="X4213" s="314"/>
      <c r="Y4213" s="314"/>
      <c r="Z4213" s="314"/>
      <c r="AA4213" s="315"/>
      <c r="AB4213" s="315"/>
      <c r="AC4213" s="315"/>
      <c r="AD4213" s="315"/>
      <c r="AE4213" s="315"/>
      <c r="AF4213" s="315"/>
      <c r="AG4213" s="315"/>
      <c r="AH4213" s="315"/>
      <c r="AI4213" s="315"/>
      <c r="AJ4213" s="315"/>
      <c r="AK4213" s="315"/>
      <c r="AL4213" s="315"/>
      <c r="AM4213" s="95">
        <v>0</v>
      </c>
      <c r="AN4213" s="95" t="e">
        <f ca="1">IF(MengeInEEGSummieren(M4213),AM4213,0)</f>
        <v>#NAME?</v>
      </c>
      <c r="AO4213" s="95">
        <f t="shared" si="396"/>
        <v>0</v>
      </c>
      <c r="AP4213" s="95">
        <f t="shared" si="397"/>
        <v>0</v>
      </c>
      <c r="AS4213">
        <v>0</v>
      </c>
      <c r="AT4213">
        <v>0</v>
      </c>
      <c r="AU4213" t="e">
        <f t="shared" ca="1" si="398"/>
        <v>#NAME?</v>
      </c>
    </row>
    <row r="4214" spans="1:47" x14ac:dyDescent="0.15">
      <c r="A4214" s="21" t="s">
        <v>5479</v>
      </c>
      <c r="B4214" s="22" t="s">
        <v>74</v>
      </c>
      <c r="C4214" s="42">
        <v>2007</v>
      </c>
      <c r="D4214" s="22" t="s">
        <v>5472</v>
      </c>
      <c r="E4214" s="22"/>
      <c r="F4214" s="23">
        <v>15</v>
      </c>
      <c r="G4214" s="23">
        <v>15</v>
      </c>
      <c r="H4214" s="24">
        <f t="shared" si="393"/>
        <v>0</v>
      </c>
      <c r="I4214" s="153">
        <v>0</v>
      </c>
      <c r="J4214" s="24">
        <f t="shared" si="394"/>
        <v>0</v>
      </c>
      <c r="K4214" s="25">
        <f t="shared" si="395"/>
        <v>0</v>
      </c>
      <c r="L4214">
        <v>0</v>
      </c>
      <c r="M4214">
        <v>66519040</v>
      </c>
      <c r="N4214">
        <v>42145190</v>
      </c>
      <c r="O4214" s="52">
        <v>0</v>
      </c>
      <c r="P4214" s="52">
        <v>0</v>
      </c>
      <c r="Q4214" s="52">
        <v>0</v>
      </c>
      <c r="R4214" s="52">
        <v>0</v>
      </c>
      <c r="S4214" s="52">
        <v>0</v>
      </c>
      <c r="T4214" s="52">
        <v>0</v>
      </c>
      <c r="U4214" s="52">
        <v>0</v>
      </c>
      <c r="V4214" s="52">
        <v>0</v>
      </c>
      <c r="W4214" s="52">
        <v>0</v>
      </c>
      <c r="X4214" s="52">
        <v>0</v>
      </c>
      <c r="Y4214" s="52">
        <v>0</v>
      </c>
      <c r="Z4214" s="52">
        <v>0</v>
      </c>
      <c r="AA4214" s="25">
        <v>0</v>
      </c>
      <c r="AB4214" s="25">
        <v>0</v>
      </c>
      <c r="AC4214" s="25">
        <v>0</v>
      </c>
      <c r="AD4214" s="25">
        <v>0</v>
      </c>
      <c r="AE4214" s="25">
        <v>0</v>
      </c>
      <c r="AF4214" s="25">
        <v>0</v>
      </c>
      <c r="AG4214" s="25">
        <v>0</v>
      </c>
      <c r="AH4214" s="25">
        <v>0</v>
      </c>
      <c r="AI4214" s="25">
        <v>0</v>
      </c>
      <c r="AJ4214" s="25">
        <v>0</v>
      </c>
      <c r="AK4214" s="25">
        <v>0</v>
      </c>
      <c r="AL4214" s="25">
        <v>0</v>
      </c>
      <c r="AM4214" s="95">
        <v>0</v>
      </c>
      <c r="AN4214" s="95" t="e">
        <f ca="1">IF(MengeInEEGSummieren(M4214),AM4214,0)</f>
        <v>#NAME?</v>
      </c>
      <c r="AO4214" s="95">
        <f t="shared" si="396"/>
        <v>0</v>
      </c>
      <c r="AP4214" s="95">
        <f t="shared" si="397"/>
        <v>0</v>
      </c>
      <c r="AS4214">
        <v>0</v>
      </c>
      <c r="AT4214">
        <v>0</v>
      </c>
      <c r="AU4214" t="e">
        <f t="shared" ca="1" si="398"/>
        <v>#NAME?</v>
      </c>
    </row>
    <row r="4215" spans="1:47" x14ac:dyDescent="0.15">
      <c r="A4215" s="21" t="s">
        <v>5480</v>
      </c>
      <c r="B4215" s="22" t="s">
        <v>74</v>
      </c>
      <c r="C4215" s="42">
        <v>2007</v>
      </c>
      <c r="D4215" s="22" t="s">
        <v>5474</v>
      </c>
      <c r="E4215" s="22"/>
      <c r="F4215" s="23">
        <v>3.5</v>
      </c>
      <c r="G4215" s="23">
        <v>3.5</v>
      </c>
      <c r="H4215" s="24">
        <f t="shared" si="393"/>
        <v>0</v>
      </c>
      <c r="I4215" s="153">
        <v>0</v>
      </c>
      <c r="J4215" s="24">
        <f t="shared" si="394"/>
        <v>0</v>
      </c>
      <c r="K4215" s="25">
        <f t="shared" si="395"/>
        <v>0</v>
      </c>
      <c r="L4215">
        <v>0</v>
      </c>
      <c r="M4215">
        <v>66519040</v>
      </c>
      <c r="N4215">
        <v>42145190</v>
      </c>
      <c r="O4215" s="52">
        <v>0</v>
      </c>
      <c r="P4215" s="52">
        <v>0</v>
      </c>
      <c r="Q4215" s="52">
        <v>0</v>
      </c>
      <c r="R4215" s="52">
        <v>0</v>
      </c>
      <c r="S4215" s="52">
        <v>0</v>
      </c>
      <c r="T4215" s="52">
        <v>0</v>
      </c>
      <c r="U4215" s="52">
        <v>0</v>
      </c>
      <c r="V4215" s="52">
        <v>0</v>
      </c>
      <c r="W4215" s="52">
        <v>0</v>
      </c>
      <c r="X4215" s="52">
        <v>0</v>
      </c>
      <c r="Y4215" s="52">
        <v>0</v>
      </c>
      <c r="Z4215" s="52">
        <v>0</v>
      </c>
      <c r="AA4215" s="25">
        <v>0</v>
      </c>
      <c r="AB4215" s="25">
        <v>0</v>
      </c>
      <c r="AC4215" s="25">
        <v>0</v>
      </c>
      <c r="AD4215" s="25">
        <v>0</v>
      </c>
      <c r="AE4215" s="25">
        <v>0</v>
      </c>
      <c r="AF4215" s="25">
        <v>0</v>
      </c>
      <c r="AG4215" s="25">
        <v>0</v>
      </c>
      <c r="AH4215" s="25">
        <v>0</v>
      </c>
      <c r="AI4215" s="25">
        <v>0</v>
      </c>
      <c r="AJ4215" s="25">
        <v>0</v>
      </c>
      <c r="AK4215" s="25">
        <v>0</v>
      </c>
      <c r="AL4215" s="25">
        <v>0</v>
      </c>
      <c r="AM4215" s="95">
        <v>0</v>
      </c>
      <c r="AN4215" s="95" t="e">
        <f ca="1">IF(MengeInEEGSummieren(M4215),AM4215,0)</f>
        <v>#NAME?</v>
      </c>
      <c r="AO4215" s="95">
        <f t="shared" si="396"/>
        <v>0</v>
      </c>
      <c r="AP4215" s="95">
        <f t="shared" si="397"/>
        <v>0</v>
      </c>
      <c r="AS4215">
        <v>0</v>
      </c>
      <c r="AT4215">
        <v>0</v>
      </c>
      <c r="AU4215" t="e">
        <f t="shared" ca="1" si="398"/>
        <v>#NAME?</v>
      </c>
    </row>
    <row r="4216" spans="1:47" x14ac:dyDescent="0.15">
      <c r="A4216" s="307"/>
      <c r="B4216" s="308"/>
      <c r="C4216" s="309"/>
      <c r="D4216" s="308"/>
      <c r="E4216" s="308"/>
      <c r="F4216" s="310"/>
      <c r="G4216" s="310"/>
      <c r="H4216" s="311"/>
      <c r="I4216" s="312"/>
      <c r="J4216" s="311"/>
      <c r="K4216" s="313"/>
      <c r="L4216" s="66"/>
      <c r="M4216" s="66"/>
      <c r="N4216" s="66"/>
      <c r="O4216" s="314"/>
      <c r="P4216" s="314"/>
      <c r="Q4216" s="314"/>
      <c r="R4216" s="314"/>
      <c r="S4216" s="314"/>
      <c r="T4216" s="314"/>
      <c r="U4216" s="314"/>
      <c r="V4216" s="314"/>
      <c r="W4216" s="314"/>
      <c r="X4216" s="314"/>
      <c r="Y4216" s="314"/>
      <c r="Z4216" s="314"/>
      <c r="AA4216" s="315"/>
      <c r="AB4216" s="315"/>
      <c r="AC4216" s="315"/>
      <c r="AD4216" s="315"/>
      <c r="AE4216" s="315"/>
      <c r="AF4216" s="315"/>
      <c r="AG4216" s="315"/>
      <c r="AH4216" s="315"/>
      <c r="AI4216" s="315"/>
      <c r="AJ4216" s="315"/>
      <c r="AK4216" s="315"/>
      <c r="AL4216" s="315"/>
      <c r="AM4216" s="95">
        <v>0</v>
      </c>
      <c r="AN4216" s="95" t="e">
        <f ca="1">IF(MengeInEEGSummieren(M4216),AM4216,0)</f>
        <v>#NAME?</v>
      </c>
      <c r="AO4216" s="95">
        <f t="shared" si="396"/>
        <v>0</v>
      </c>
      <c r="AP4216" s="95">
        <f t="shared" si="397"/>
        <v>0</v>
      </c>
      <c r="AS4216">
        <v>0</v>
      </c>
      <c r="AT4216">
        <v>0</v>
      </c>
      <c r="AU4216" t="e">
        <f t="shared" ca="1" si="398"/>
        <v>#NAME?</v>
      </c>
    </row>
    <row r="4217" spans="1:47" x14ac:dyDescent="0.15">
      <c r="A4217" s="21" t="s">
        <v>5481</v>
      </c>
      <c r="B4217" s="22" t="s">
        <v>74</v>
      </c>
      <c r="C4217" s="42">
        <v>2008</v>
      </c>
      <c r="D4217" s="22" t="s">
        <v>5472</v>
      </c>
      <c r="E4217" s="22"/>
      <c r="F4217" s="23">
        <v>15</v>
      </c>
      <c r="G4217" s="23">
        <v>15</v>
      </c>
      <c r="H4217" s="24">
        <f t="shared" si="393"/>
        <v>0</v>
      </c>
      <c r="I4217" s="153">
        <v>0</v>
      </c>
      <c r="J4217" s="24">
        <f t="shared" si="394"/>
        <v>0</v>
      </c>
      <c r="K4217" s="25">
        <f t="shared" si="395"/>
        <v>0</v>
      </c>
      <c r="L4217">
        <v>0</v>
      </c>
      <c r="M4217">
        <v>66519040</v>
      </c>
      <c r="N4217">
        <v>42145190</v>
      </c>
      <c r="O4217" s="52">
        <v>0</v>
      </c>
      <c r="P4217" s="52">
        <v>0</v>
      </c>
      <c r="Q4217" s="52">
        <v>0</v>
      </c>
      <c r="R4217" s="52">
        <v>0</v>
      </c>
      <c r="S4217" s="52">
        <v>0</v>
      </c>
      <c r="T4217" s="52">
        <v>0</v>
      </c>
      <c r="U4217" s="52">
        <v>0</v>
      </c>
      <c r="V4217" s="52">
        <v>0</v>
      </c>
      <c r="W4217" s="52">
        <v>0</v>
      </c>
      <c r="X4217" s="52">
        <v>0</v>
      </c>
      <c r="Y4217" s="52">
        <v>0</v>
      </c>
      <c r="Z4217" s="52">
        <v>0</v>
      </c>
      <c r="AA4217" s="25">
        <v>0</v>
      </c>
      <c r="AB4217" s="25">
        <v>0</v>
      </c>
      <c r="AC4217" s="25">
        <v>0</v>
      </c>
      <c r="AD4217" s="25">
        <v>0</v>
      </c>
      <c r="AE4217" s="25">
        <v>0</v>
      </c>
      <c r="AF4217" s="25">
        <v>0</v>
      </c>
      <c r="AG4217" s="25">
        <v>0</v>
      </c>
      <c r="AH4217" s="25">
        <v>0</v>
      </c>
      <c r="AI4217" s="25">
        <v>0</v>
      </c>
      <c r="AJ4217" s="25">
        <v>0</v>
      </c>
      <c r="AK4217" s="25">
        <v>0</v>
      </c>
      <c r="AL4217" s="25">
        <v>0</v>
      </c>
      <c r="AM4217" s="95">
        <v>0</v>
      </c>
      <c r="AN4217" s="95" t="e">
        <f ca="1">IF(MengeInEEGSummieren(M4217),AM4217,0)</f>
        <v>#NAME?</v>
      </c>
      <c r="AO4217" s="95">
        <f t="shared" si="396"/>
        <v>0</v>
      </c>
      <c r="AP4217" s="95">
        <f t="shared" si="397"/>
        <v>0</v>
      </c>
      <c r="AS4217">
        <v>0</v>
      </c>
      <c r="AT4217">
        <v>0</v>
      </c>
      <c r="AU4217" t="e">
        <f t="shared" ca="1" si="398"/>
        <v>#NAME?</v>
      </c>
    </row>
    <row r="4218" spans="1:47" x14ac:dyDescent="0.15">
      <c r="A4218" s="21" t="s">
        <v>5482</v>
      </c>
      <c r="B4218" s="22" t="s">
        <v>74</v>
      </c>
      <c r="C4218" s="42">
        <v>2008</v>
      </c>
      <c r="D4218" s="22" t="s">
        <v>5474</v>
      </c>
      <c r="E4218" s="22"/>
      <c r="F4218" s="23">
        <v>3.5</v>
      </c>
      <c r="G4218" s="23">
        <v>3.5</v>
      </c>
      <c r="H4218" s="24">
        <f t="shared" si="393"/>
        <v>0</v>
      </c>
      <c r="I4218" s="153">
        <v>0</v>
      </c>
      <c r="J4218" s="24">
        <f t="shared" si="394"/>
        <v>0</v>
      </c>
      <c r="K4218" s="25">
        <f t="shared" si="395"/>
        <v>0</v>
      </c>
      <c r="L4218">
        <v>0</v>
      </c>
      <c r="M4218">
        <v>66519040</v>
      </c>
      <c r="N4218">
        <v>42145190</v>
      </c>
      <c r="O4218" s="52">
        <v>0</v>
      </c>
      <c r="P4218" s="52">
        <v>0</v>
      </c>
      <c r="Q4218" s="52">
        <v>0</v>
      </c>
      <c r="R4218" s="52">
        <v>0</v>
      </c>
      <c r="S4218" s="52">
        <v>0</v>
      </c>
      <c r="T4218" s="52">
        <v>0</v>
      </c>
      <c r="U4218" s="52">
        <v>0</v>
      </c>
      <c r="V4218" s="52">
        <v>0</v>
      </c>
      <c r="W4218" s="52">
        <v>0</v>
      </c>
      <c r="X4218" s="52">
        <v>0</v>
      </c>
      <c r="Y4218" s="52">
        <v>0</v>
      </c>
      <c r="Z4218" s="52">
        <v>0</v>
      </c>
      <c r="AA4218" s="25">
        <v>0</v>
      </c>
      <c r="AB4218" s="25">
        <v>0</v>
      </c>
      <c r="AC4218" s="25">
        <v>0</v>
      </c>
      <c r="AD4218" s="25">
        <v>0</v>
      </c>
      <c r="AE4218" s="25">
        <v>0</v>
      </c>
      <c r="AF4218" s="25">
        <v>0</v>
      </c>
      <c r="AG4218" s="25">
        <v>0</v>
      </c>
      <c r="AH4218" s="25">
        <v>0</v>
      </c>
      <c r="AI4218" s="25">
        <v>0</v>
      </c>
      <c r="AJ4218" s="25">
        <v>0</v>
      </c>
      <c r="AK4218" s="25">
        <v>0</v>
      </c>
      <c r="AL4218" s="25">
        <v>0</v>
      </c>
      <c r="AM4218" s="95">
        <v>0</v>
      </c>
      <c r="AN4218" s="95" t="e">
        <f ca="1">IF(MengeInEEGSummieren(M4218),AM4218,0)</f>
        <v>#NAME?</v>
      </c>
      <c r="AO4218" s="95">
        <f t="shared" si="396"/>
        <v>0</v>
      </c>
      <c r="AP4218" s="95">
        <f t="shared" si="397"/>
        <v>0</v>
      </c>
      <c r="AS4218">
        <v>0</v>
      </c>
      <c r="AT4218">
        <v>0</v>
      </c>
      <c r="AU4218" t="e">
        <f t="shared" ca="1" si="398"/>
        <v>#NAME?</v>
      </c>
    </row>
    <row r="4219" spans="1:47" x14ac:dyDescent="0.15">
      <c r="A4219" s="307"/>
      <c r="B4219" s="308"/>
      <c r="C4219" s="309"/>
      <c r="D4219" s="308"/>
      <c r="E4219" s="308"/>
      <c r="F4219" s="310"/>
      <c r="G4219" s="310"/>
      <c r="H4219" s="311"/>
      <c r="I4219" s="312"/>
      <c r="J4219" s="311"/>
      <c r="K4219" s="313"/>
      <c r="L4219" s="66"/>
      <c r="M4219" s="66"/>
      <c r="N4219" s="66"/>
      <c r="O4219" s="314"/>
      <c r="P4219" s="314"/>
      <c r="Q4219" s="314"/>
      <c r="R4219" s="314"/>
      <c r="S4219" s="314"/>
      <c r="T4219" s="314"/>
      <c r="U4219" s="314"/>
      <c r="V4219" s="314"/>
      <c r="W4219" s="314"/>
      <c r="X4219" s="314"/>
      <c r="Y4219" s="314"/>
      <c r="Z4219" s="314"/>
      <c r="AA4219" s="315"/>
      <c r="AB4219" s="315"/>
      <c r="AC4219" s="315"/>
      <c r="AD4219" s="315"/>
      <c r="AE4219" s="315"/>
      <c r="AF4219" s="315"/>
      <c r="AG4219" s="315"/>
      <c r="AH4219" s="315"/>
      <c r="AI4219" s="315"/>
      <c r="AJ4219" s="315"/>
      <c r="AK4219" s="315"/>
      <c r="AL4219" s="315"/>
      <c r="AM4219" s="95">
        <v>0</v>
      </c>
      <c r="AN4219" s="95" t="e">
        <f ca="1">IF(MengeInEEGSummieren(M4219),AM4219,0)</f>
        <v>#NAME?</v>
      </c>
      <c r="AO4219" s="95">
        <f t="shared" si="396"/>
        <v>0</v>
      </c>
      <c r="AP4219" s="95">
        <f t="shared" si="397"/>
        <v>0</v>
      </c>
      <c r="AS4219">
        <v>0</v>
      </c>
      <c r="AT4219">
        <v>0</v>
      </c>
      <c r="AU4219" t="e">
        <f t="shared" ca="1" si="398"/>
        <v>#NAME?</v>
      </c>
    </row>
    <row r="4220" spans="1:47" x14ac:dyDescent="0.15">
      <c r="A4220" s="21" t="s">
        <v>5483</v>
      </c>
      <c r="B4220" s="22" t="s">
        <v>74</v>
      </c>
      <c r="C4220" s="42">
        <v>2009</v>
      </c>
      <c r="D4220" s="22" t="s">
        <v>5472</v>
      </c>
      <c r="E4220" s="22"/>
      <c r="F4220" s="23">
        <v>15</v>
      </c>
      <c r="G4220" s="23">
        <v>15</v>
      </c>
      <c r="H4220" s="24">
        <f t="shared" si="393"/>
        <v>0</v>
      </c>
      <c r="I4220" s="153">
        <v>0</v>
      </c>
      <c r="J4220" s="24">
        <f t="shared" si="394"/>
        <v>0</v>
      </c>
      <c r="K4220" s="25">
        <f t="shared" si="395"/>
        <v>0</v>
      </c>
      <c r="L4220">
        <v>0</v>
      </c>
      <c r="M4220">
        <v>66519040</v>
      </c>
      <c r="N4220">
        <v>42145190</v>
      </c>
      <c r="O4220" s="52">
        <v>0</v>
      </c>
      <c r="P4220" s="52">
        <v>0</v>
      </c>
      <c r="Q4220" s="52">
        <v>0</v>
      </c>
      <c r="R4220" s="52">
        <v>0</v>
      </c>
      <c r="S4220" s="52">
        <v>0</v>
      </c>
      <c r="T4220" s="52">
        <v>0</v>
      </c>
      <c r="U4220" s="52">
        <v>0</v>
      </c>
      <c r="V4220" s="52">
        <v>0</v>
      </c>
      <c r="W4220" s="52">
        <v>0</v>
      </c>
      <c r="X4220" s="52">
        <v>0</v>
      </c>
      <c r="Y4220" s="52">
        <v>0</v>
      </c>
      <c r="Z4220" s="52">
        <v>0</v>
      </c>
      <c r="AA4220" s="25">
        <v>0</v>
      </c>
      <c r="AB4220" s="25">
        <v>0</v>
      </c>
      <c r="AC4220" s="25">
        <v>0</v>
      </c>
      <c r="AD4220" s="25">
        <v>0</v>
      </c>
      <c r="AE4220" s="25">
        <v>0</v>
      </c>
      <c r="AF4220" s="25">
        <v>0</v>
      </c>
      <c r="AG4220" s="25">
        <v>0</v>
      </c>
      <c r="AH4220" s="25">
        <v>0</v>
      </c>
      <c r="AI4220" s="25">
        <v>0</v>
      </c>
      <c r="AJ4220" s="25">
        <v>0</v>
      </c>
      <c r="AK4220" s="25">
        <v>0</v>
      </c>
      <c r="AL4220" s="25">
        <v>0</v>
      </c>
      <c r="AM4220" s="95">
        <v>0</v>
      </c>
      <c r="AN4220" s="95" t="e">
        <f ca="1">IF(MengeInEEGSummieren(M4220),AM4220,0)</f>
        <v>#NAME?</v>
      </c>
      <c r="AO4220" s="95">
        <f t="shared" si="396"/>
        <v>0</v>
      </c>
      <c r="AP4220" s="95">
        <f t="shared" si="397"/>
        <v>0</v>
      </c>
      <c r="AS4220">
        <v>0</v>
      </c>
      <c r="AT4220">
        <v>0</v>
      </c>
      <c r="AU4220" t="e">
        <f t="shared" ca="1" si="398"/>
        <v>#NAME?</v>
      </c>
    </row>
    <row r="4221" spans="1:47" x14ac:dyDescent="0.15">
      <c r="A4221" s="21" t="s">
        <v>5484</v>
      </c>
      <c r="B4221" s="22" t="s">
        <v>74</v>
      </c>
      <c r="C4221" s="42">
        <v>2009</v>
      </c>
      <c r="D4221" s="22" t="s">
        <v>5485</v>
      </c>
      <c r="E4221" s="22"/>
      <c r="F4221" s="23">
        <v>3.5</v>
      </c>
      <c r="G4221" s="23">
        <v>3.5</v>
      </c>
      <c r="H4221" s="24">
        <f t="shared" si="393"/>
        <v>0</v>
      </c>
      <c r="I4221" s="153">
        <v>0</v>
      </c>
      <c r="J4221" s="24">
        <f t="shared" si="394"/>
        <v>0</v>
      </c>
      <c r="K4221" s="25">
        <f t="shared" si="395"/>
        <v>0</v>
      </c>
      <c r="L4221">
        <v>0</v>
      </c>
      <c r="M4221">
        <v>66519040</v>
      </c>
      <c r="N4221">
        <v>42145190</v>
      </c>
      <c r="O4221" s="52">
        <v>0</v>
      </c>
      <c r="P4221" s="52">
        <v>0</v>
      </c>
      <c r="Q4221" s="52">
        <v>0</v>
      </c>
      <c r="R4221" s="52">
        <v>0</v>
      </c>
      <c r="S4221" s="52">
        <v>0</v>
      </c>
      <c r="T4221" s="52">
        <v>0</v>
      </c>
      <c r="U4221" s="52">
        <v>0</v>
      </c>
      <c r="V4221" s="52">
        <v>0</v>
      </c>
      <c r="W4221" s="52">
        <v>0</v>
      </c>
      <c r="X4221" s="52">
        <v>0</v>
      </c>
      <c r="Y4221" s="52">
        <v>0</v>
      </c>
      <c r="Z4221" s="52">
        <v>0</v>
      </c>
      <c r="AA4221" s="25">
        <v>0</v>
      </c>
      <c r="AB4221" s="25">
        <v>0</v>
      </c>
      <c r="AC4221" s="25">
        <v>0</v>
      </c>
      <c r="AD4221" s="25">
        <v>0</v>
      </c>
      <c r="AE4221" s="25">
        <v>0</v>
      </c>
      <c r="AF4221" s="25">
        <v>0</v>
      </c>
      <c r="AG4221" s="25">
        <v>0</v>
      </c>
      <c r="AH4221" s="25">
        <v>0</v>
      </c>
      <c r="AI4221" s="25">
        <v>0</v>
      </c>
      <c r="AJ4221" s="25">
        <v>0</v>
      </c>
      <c r="AK4221" s="25">
        <v>0</v>
      </c>
      <c r="AL4221" s="25">
        <v>0</v>
      </c>
      <c r="AM4221" s="95">
        <v>0</v>
      </c>
      <c r="AN4221" s="95" t="e">
        <f ca="1">IF(MengeInEEGSummieren(M4221),AM4221,0)</f>
        <v>#NAME?</v>
      </c>
      <c r="AO4221" s="95">
        <f t="shared" si="396"/>
        <v>0</v>
      </c>
      <c r="AP4221" s="95">
        <f t="shared" si="397"/>
        <v>0</v>
      </c>
      <c r="AS4221">
        <v>0</v>
      </c>
      <c r="AT4221">
        <v>0</v>
      </c>
      <c r="AU4221" t="e">
        <f t="shared" ca="1" si="398"/>
        <v>#NAME?</v>
      </c>
    </row>
    <row r="4222" spans="1:47" x14ac:dyDescent="0.15">
      <c r="A4222" s="307"/>
      <c r="B4222" s="308"/>
      <c r="C4222" s="309"/>
      <c r="D4222" s="308"/>
      <c r="E4222" s="308"/>
      <c r="F4222" s="310"/>
      <c r="G4222" s="310"/>
      <c r="H4222" s="311"/>
      <c r="I4222" s="312"/>
      <c r="J4222" s="311"/>
      <c r="K4222" s="313"/>
      <c r="L4222" s="66"/>
      <c r="M4222" s="66"/>
      <c r="N4222" s="66"/>
      <c r="O4222" s="314"/>
      <c r="P4222" s="314"/>
      <c r="Q4222" s="314"/>
      <c r="R4222" s="314"/>
      <c r="S4222" s="314"/>
      <c r="T4222" s="314"/>
      <c r="U4222" s="314"/>
      <c r="V4222" s="314"/>
      <c r="W4222" s="314"/>
      <c r="X4222" s="314"/>
      <c r="Y4222" s="314"/>
      <c r="Z4222" s="314"/>
      <c r="AA4222" s="315"/>
      <c r="AB4222" s="315"/>
      <c r="AC4222" s="315"/>
      <c r="AD4222" s="315"/>
      <c r="AE4222" s="315"/>
      <c r="AF4222" s="315"/>
      <c r="AG4222" s="315"/>
      <c r="AH4222" s="315"/>
      <c r="AI4222" s="315"/>
      <c r="AJ4222" s="315"/>
      <c r="AK4222" s="315"/>
      <c r="AL4222" s="315"/>
      <c r="AM4222" s="95">
        <v>0</v>
      </c>
      <c r="AN4222" s="95" t="e">
        <f ca="1">IF(MengeInEEGSummieren(M4222),AM4222,0)</f>
        <v>#NAME?</v>
      </c>
      <c r="AO4222" s="95">
        <f t="shared" si="396"/>
        <v>0</v>
      </c>
      <c r="AP4222" s="95">
        <f t="shared" si="397"/>
        <v>0</v>
      </c>
      <c r="AS4222">
        <v>0</v>
      </c>
      <c r="AT4222">
        <v>0</v>
      </c>
      <c r="AU4222" t="e">
        <f t="shared" ca="1" si="398"/>
        <v>#NAME?</v>
      </c>
    </row>
    <row r="4223" spans="1:47" x14ac:dyDescent="0.15">
      <c r="A4223" s="21" t="s">
        <v>5486</v>
      </c>
      <c r="B4223" s="22" t="s">
        <v>74</v>
      </c>
      <c r="C4223" s="42">
        <v>2010</v>
      </c>
      <c r="D4223" s="22" t="s">
        <v>5472</v>
      </c>
      <c r="E4223" s="22"/>
      <c r="F4223" s="23">
        <v>15</v>
      </c>
      <c r="G4223" s="23">
        <v>15</v>
      </c>
      <c r="H4223" s="24">
        <f t="shared" si="393"/>
        <v>0</v>
      </c>
      <c r="I4223" s="153">
        <v>0</v>
      </c>
      <c r="J4223" s="24">
        <f t="shared" si="394"/>
        <v>0</v>
      </c>
      <c r="K4223" s="25">
        <f t="shared" si="395"/>
        <v>0</v>
      </c>
      <c r="L4223">
        <v>0</v>
      </c>
      <c r="M4223">
        <v>66519040</v>
      </c>
      <c r="N4223">
        <v>42145190</v>
      </c>
      <c r="O4223" s="52">
        <v>0</v>
      </c>
      <c r="P4223" s="52">
        <v>0</v>
      </c>
      <c r="Q4223" s="52">
        <v>0</v>
      </c>
      <c r="R4223" s="52">
        <v>0</v>
      </c>
      <c r="S4223" s="52">
        <v>0</v>
      </c>
      <c r="T4223" s="52">
        <v>0</v>
      </c>
      <c r="U4223" s="52">
        <v>0</v>
      </c>
      <c r="V4223" s="52">
        <v>0</v>
      </c>
      <c r="W4223" s="52">
        <v>0</v>
      </c>
      <c r="X4223" s="52">
        <v>0</v>
      </c>
      <c r="Y4223" s="52">
        <v>0</v>
      </c>
      <c r="Z4223" s="52">
        <v>0</v>
      </c>
      <c r="AA4223" s="25">
        <v>0</v>
      </c>
      <c r="AB4223" s="25">
        <v>0</v>
      </c>
      <c r="AC4223" s="25">
        <v>0</v>
      </c>
      <c r="AD4223" s="25">
        <v>0</v>
      </c>
      <c r="AE4223" s="25">
        <v>0</v>
      </c>
      <c r="AF4223" s="25">
        <v>0</v>
      </c>
      <c r="AG4223" s="25">
        <v>0</v>
      </c>
      <c r="AH4223" s="25">
        <v>0</v>
      </c>
      <c r="AI4223" s="25">
        <v>0</v>
      </c>
      <c r="AJ4223" s="25">
        <v>0</v>
      </c>
      <c r="AK4223" s="25">
        <v>0</v>
      </c>
      <c r="AL4223" s="25">
        <v>0</v>
      </c>
      <c r="AM4223" s="95">
        <v>0</v>
      </c>
      <c r="AN4223" s="95" t="e">
        <f ca="1">IF(MengeInEEGSummieren(M4223),AM4223,0)</f>
        <v>#NAME?</v>
      </c>
      <c r="AO4223" s="95">
        <f t="shared" si="396"/>
        <v>0</v>
      </c>
      <c r="AP4223" s="95">
        <f t="shared" si="397"/>
        <v>0</v>
      </c>
      <c r="AS4223">
        <v>0</v>
      </c>
      <c r="AT4223">
        <v>0</v>
      </c>
      <c r="AU4223" t="e">
        <f t="shared" ca="1" si="398"/>
        <v>#NAME?</v>
      </c>
    </row>
    <row r="4224" spans="1:47" x14ac:dyDescent="0.15">
      <c r="A4224" s="21" t="s">
        <v>5487</v>
      </c>
      <c r="B4224" s="22" t="s">
        <v>74</v>
      </c>
      <c r="C4224" s="42">
        <v>2010</v>
      </c>
      <c r="D4224" s="22" t="s">
        <v>5485</v>
      </c>
      <c r="E4224" s="22"/>
      <c r="F4224" s="23">
        <v>3.5</v>
      </c>
      <c r="G4224" s="23">
        <v>3.5</v>
      </c>
      <c r="H4224" s="24">
        <f t="shared" si="393"/>
        <v>0</v>
      </c>
      <c r="I4224" s="153">
        <v>0</v>
      </c>
      <c r="J4224" s="24">
        <f t="shared" si="394"/>
        <v>0</v>
      </c>
      <c r="K4224" s="25">
        <f t="shared" si="395"/>
        <v>0</v>
      </c>
      <c r="L4224">
        <v>0</v>
      </c>
      <c r="M4224">
        <v>66519040</v>
      </c>
      <c r="N4224">
        <v>42145190</v>
      </c>
      <c r="O4224" s="52">
        <v>0</v>
      </c>
      <c r="P4224" s="52">
        <v>0</v>
      </c>
      <c r="Q4224" s="52">
        <v>0</v>
      </c>
      <c r="R4224" s="52">
        <v>0</v>
      </c>
      <c r="S4224" s="52">
        <v>0</v>
      </c>
      <c r="T4224" s="52">
        <v>0</v>
      </c>
      <c r="U4224" s="52">
        <v>0</v>
      </c>
      <c r="V4224" s="52">
        <v>0</v>
      </c>
      <c r="W4224" s="52">
        <v>0</v>
      </c>
      <c r="X4224" s="52">
        <v>0</v>
      </c>
      <c r="Y4224" s="52">
        <v>0</v>
      </c>
      <c r="Z4224" s="52">
        <v>0</v>
      </c>
      <c r="AA4224" s="25">
        <v>0</v>
      </c>
      <c r="AB4224" s="25">
        <v>0</v>
      </c>
      <c r="AC4224" s="25">
        <v>0</v>
      </c>
      <c r="AD4224" s="25">
        <v>0</v>
      </c>
      <c r="AE4224" s="25">
        <v>0</v>
      </c>
      <c r="AF4224" s="25">
        <v>0</v>
      </c>
      <c r="AG4224" s="25">
        <v>0</v>
      </c>
      <c r="AH4224" s="25">
        <v>0</v>
      </c>
      <c r="AI4224" s="25">
        <v>0</v>
      </c>
      <c r="AJ4224" s="25">
        <v>0</v>
      </c>
      <c r="AK4224" s="25">
        <v>0</v>
      </c>
      <c r="AL4224" s="25">
        <v>0</v>
      </c>
      <c r="AM4224" s="95">
        <v>0</v>
      </c>
      <c r="AN4224" s="95" t="e">
        <f ca="1">IF(MengeInEEGSummieren(M4224),AM4224,0)</f>
        <v>#NAME?</v>
      </c>
      <c r="AO4224" s="95">
        <f t="shared" si="396"/>
        <v>0</v>
      </c>
      <c r="AP4224" s="95">
        <f t="shared" si="397"/>
        <v>0</v>
      </c>
      <c r="AS4224">
        <v>0</v>
      </c>
      <c r="AT4224">
        <v>0</v>
      </c>
      <c r="AU4224" t="e">
        <f t="shared" ca="1" si="398"/>
        <v>#NAME?</v>
      </c>
    </row>
    <row r="4225" spans="1:47" x14ac:dyDescent="0.15">
      <c r="A4225" s="307"/>
      <c r="B4225" s="308"/>
      <c r="C4225" s="309"/>
      <c r="D4225" s="308"/>
      <c r="E4225" s="308"/>
      <c r="F4225" s="310"/>
      <c r="G4225" s="310"/>
      <c r="H4225" s="311"/>
      <c r="I4225" s="312"/>
      <c r="J4225" s="311"/>
      <c r="K4225" s="313"/>
      <c r="L4225" s="66"/>
      <c r="M4225" s="66"/>
      <c r="N4225" s="66"/>
      <c r="O4225" s="314"/>
      <c r="P4225" s="314"/>
      <c r="Q4225" s="314"/>
      <c r="R4225" s="314"/>
      <c r="S4225" s="314"/>
      <c r="T4225" s="314"/>
      <c r="U4225" s="314"/>
      <c r="V4225" s="314"/>
      <c r="W4225" s="314"/>
      <c r="X4225" s="314"/>
      <c r="Y4225" s="314"/>
      <c r="Z4225" s="314"/>
      <c r="AA4225" s="315"/>
      <c r="AB4225" s="315"/>
      <c r="AC4225" s="315"/>
      <c r="AD4225" s="315"/>
      <c r="AE4225" s="315"/>
      <c r="AF4225" s="315"/>
      <c r="AG4225" s="315"/>
      <c r="AH4225" s="315"/>
      <c r="AI4225" s="315"/>
      <c r="AJ4225" s="315"/>
      <c r="AK4225" s="315"/>
      <c r="AL4225" s="315"/>
      <c r="AM4225" s="95">
        <v>0</v>
      </c>
      <c r="AN4225" s="95" t="e">
        <f ca="1">IF(MengeInEEGSummieren(M4225),AM4225,0)</f>
        <v>#NAME?</v>
      </c>
      <c r="AO4225" s="95">
        <f t="shared" si="396"/>
        <v>0</v>
      </c>
      <c r="AP4225" s="95">
        <f t="shared" si="397"/>
        <v>0</v>
      </c>
      <c r="AS4225">
        <v>0</v>
      </c>
      <c r="AT4225">
        <v>0</v>
      </c>
      <c r="AU4225" t="e">
        <f t="shared" ca="1" si="398"/>
        <v>#NAME?</v>
      </c>
    </row>
    <row r="4226" spans="1:47" x14ac:dyDescent="0.15">
      <c r="A4226" s="21" t="s">
        <v>5488</v>
      </c>
      <c r="B4226" s="22" t="s">
        <v>74</v>
      </c>
      <c r="C4226" s="42">
        <v>2011</v>
      </c>
      <c r="D4226" s="22" t="s">
        <v>5472</v>
      </c>
      <c r="E4226" s="22"/>
      <c r="F4226" s="23">
        <v>15</v>
      </c>
      <c r="G4226" s="23">
        <v>15</v>
      </c>
      <c r="H4226" s="24">
        <f t="shared" si="393"/>
        <v>0</v>
      </c>
      <c r="I4226" s="153">
        <v>0</v>
      </c>
      <c r="J4226" s="24">
        <f t="shared" si="394"/>
        <v>0</v>
      </c>
      <c r="K4226" s="25">
        <f t="shared" si="395"/>
        <v>0</v>
      </c>
      <c r="L4226">
        <v>0</v>
      </c>
      <c r="M4226">
        <v>66519040</v>
      </c>
      <c r="N4226">
        <v>42145190</v>
      </c>
      <c r="O4226" s="52">
        <v>0</v>
      </c>
      <c r="P4226" s="52">
        <v>0</v>
      </c>
      <c r="Q4226" s="52">
        <v>0</v>
      </c>
      <c r="R4226" s="52">
        <v>0</v>
      </c>
      <c r="S4226" s="52">
        <v>0</v>
      </c>
      <c r="T4226" s="52">
        <v>0</v>
      </c>
      <c r="U4226" s="52">
        <v>0</v>
      </c>
      <c r="V4226" s="52">
        <v>0</v>
      </c>
      <c r="W4226" s="52">
        <v>0</v>
      </c>
      <c r="X4226" s="52">
        <v>0</v>
      </c>
      <c r="Y4226" s="52">
        <v>0</v>
      </c>
      <c r="Z4226" s="52">
        <v>0</v>
      </c>
      <c r="AA4226" s="25">
        <v>0</v>
      </c>
      <c r="AB4226" s="25">
        <v>0</v>
      </c>
      <c r="AC4226" s="25">
        <v>0</v>
      </c>
      <c r="AD4226" s="25">
        <v>0</v>
      </c>
      <c r="AE4226" s="25">
        <v>0</v>
      </c>
      <c r="AF4226" s="25">
        <v>0</v>
      </c>
      <c r="AG4226" s="25">
        <v>0</v>
      </c>
      <c r="AH4226" s="25">
        <v>0</v>
      </c>
      <c r="AI4226" s="25">
        <v>0</v>
      </c>
      <c r="AJ4226" s="25">
        <v>0</v>
      </c>
      <c r="AK4226" s="25">
        <v>0</v>
      </c>
      <c r="AL4226" s="25">
        <v>0</v>
      </c>
      <c r="AM4226" s="95">
        <v>0</v>
      </c>
      <c r="AN4226" s="95" t="e">
        <f ca="1">IF(MengeInEEGSummieren(M4226),AM4226,0)</f>
        <v>#NAME?</v>
      </c>
      <c r="AO4226" s="95">
        <f t="shared" si="396"/>
        <v>0</v>
      </c>
      <c r="AP4226" s="95">
        <f t="shared" si="397"/>
        <v>0</v>
      </c>
      <c r="AS4226">
        <v>0</v>
      </c>
      <c r="AT4226">
        <v>0</v>
      </c>
      <c r="AU4226" t="e">
        <f t="shared" ca="1" si="398"/>
        <v>#NAME?</v>
      </c>
    </row>
    <row r="4227" spans="1:47" x14ac:dyDescent="0.15">
      <c r="A4227" s="21" t="s">
        <v>5489</v>
      </c>
      <c r="B4227" s="22" t="s">
        <v>74</v>
      </c>
      <c r="C4227" s="42">
        <v>2011</v>
      </c>
      <c r="D4227" s="22" t="s">
        <v>5485</v>
      </c>
      <c r="E4227" s="22"/>
      <c r="F4227" s="23">
        <v>3.5</v>
      </c>
      <c r="G4227" s="23">
        <v>3.5</v>
      </c>
      <c r="H4227" s="24">
        <f t="shared" si="393"/>
        <v>0</v>
      </c>
      <c r="I4227" s="153">
        <v>0</v>
      </c>
      <c r="J4227" s="24">
        <f t="shared" si="394"/>
        <v>0</v>
      </c>
      <c r="K4227" s="25">
        <f t="shared" si="395"/>
        <v>0</v>
      </c>
      <c r="L4227">
        <v>0</v>
      </c>
      <c r="M4227">
        <v>66519040</v>
      </c>
      <c r="N4227">
        <v>42145190</v>
      </c>
      <c r="O4227" s="52">
        <v>0</v>
      </c>
      <c r="P4227" s="52">
        <v>0</v>
      </c>
      <c r="Q4227" s="52">
        <v>0</v>
      </c>
      <c r="R4227" s="52">
        <v>0</v>
      </c>
      <c r="S4227" s="52">
        <v>0</v>
      </c>
      <c r="T4227" s="52">
        <v>0</v>
      </c>
      <c r="U4227" s="52">
        <v>0</v>
      </c>
      <c r="V4227" s="52">
        <v>0</v>
      </c>
      <c r="W4227" s="52">
        <v>0</v>
      </c>
      <c r="X4227" s="52">
        <v>0</v>
      </c>
      <c r="Y4227" s="52">
        <v>0</v>
      </c>
      <c r="Z4227" s="52">
        <v>0</v>
      </c>
      <c r="AA4227" s="25">
        <v>0</v>
      </c>
      <c r="AB4227" s="25">
        <v>0</v>
      </c>
      <c r="AC4227" s="25">
        <v>0</v>
      </c>
      <c r="AD4227" s="25">
        <v>0</v>
      </c>
      <c r="AE4227" s="25">
        <v>0</v>
      </c>
      <c r="AF4227" s="25">
        <v>0</v>
      </c>
      <c r="AG4227" s="25">
        <v>0</v>
      </c>
      <c r="AH4227" s="25">
        <v>0</v>
      </c>
      <c r="AI4227" s="25">
        <v>0</v>
      </c>
      <c r="AJ4227" s="25">
        <v>0</v>
      </c>
      <c r="AK4227" s="25">
        <v>0</v>
      </c>
      <c r="AL4227" s="25">
        <v>0</v>
      </c>
      <c r="AM4227" s="95">
        <v>0</v>
      </c>
      <c r="AN4227" s="95" t="e">
        <f ca="1">IF(MengeInEEGSummieren(M4227),AM4227,0)</f>
        <v>#NAME?</v>
      </c>
      <c r="AO4227" s="95">
        <f t="shared" si="396"/>
        <v>0</v>
      </c>
      <c r="AP4227" s="95">
        <f t="shared" si="397"/>
        <v>0</v>
      </c>
      <c r="AS4227">
        <v>0</v>
      </c>
      <c r="AT4227">
        <v>0</v>
      </c>
      <c r="AU4227" t="e">
        <f t="shared" ca="1" si="398"/>
        <v>#NAME?</v>
      </c>
    </row>
    <row r="4228" spans="1:47" x14ac:dyDescent="0.15">
      <c r="A4228" s="307"/>
      <c r="B4228" s="308"/>
      <c r="C4228" s="309"/>
      <c r="D4228" s="308"/>
      <c r="E4228" s="308"/>
      <c r="F4228" s="310"/>
      <c r="G4228" s="310"/>
      <c r="H4228" s="311"/>
      <c r="I4228" s="312"/>
      <c r="J4228" s="311"/>
      <c r="K4228" s="313"/>
      <c r="L4228" s="66"/>
      <c r="M4228" s="66"/>
      <c r="N4228" s="66"/>
      <c r="O4228" s="314"/>
      <c r="P4228" s="314"/>
      <c r="Q4228" s="314"/>
      <c r="R4228" s="314"/>
      <c r="S4228" s="314"/>
      <c r="T4228" s="314"/>
      <c r="U4228" s="314"/>
      <c r="V4228" s="314"/>
      <c r="W4228" s="314"/>
      <c r="X4228" s="314"/>
      <c r="Y4228" s="314"/>
      <c r="Z4228" s="314"/>
      <c r="AA4228" s="315"/>
      <c r="AB4228" s="315"/>
      <c r="AC4228" s="315"/>
      <c r="AD4228" s="315"/>
      <c r="AE4228" s="315"/>
      <c r="AF4228" s="315"/>
      <c r="AG4228" s="315"/>
      <c r="AH4228" s="315"/>
      <c r="AI4228" s="315"/>
      <c r="AJ4228" s="315"/>
      <c r="AK4228" s="315"/>
      <c r="AL4228" s="315"/>
      <c r="AM4228" s="95">
        <v>0</v>
      </c>
      <c r="AN4228" s="95" t="e">
        <f ca="1">IF(MengeInEEGSummieren(M4228),AM4228,0)</f>
        <v>#NAME?</v>
      </c>
      <c r="AO4228" s="95">
        <f t="shared" si="396"/>
        <v>0</v>
      </c>
      <c r="AP4228" s="95">
        <f t="shared" si="397"/>
        <v>0</v>
      </c>
      <c r="AS4228">
        <v>0</v>
      </c>
      <c r="AT4228">
        <v>0</v>
      </c>
      <c r="AU4228" t="e">
        <f t="shared" ca="1" si="398"/>
        <v>#NAME?</v>
      </c>
    </row>
    <row r="4229" spans="1:47" x14ac:dyDescent="0.15">
      <c r="A4229" s="21" t="s">
        <v>5490</v>
      </c>
      <c r="B4229" s="22" t="s">
        <v>74</v>
      </c>
      <c r="C4229" s="42">
        <v>2012</v>
      </c>
      <c r="D4229" s="22" t="s">
        <v>5472</v>
      </c>
      <c r="E4229" s="22"/>
      <c r="F4229" s="23">
        <v>15</v>
      </c>
      <c r="G4229" s="23">
        <v>15</v>
      </c>
      <c r="H4229" s="24">
        <f t="shared" si="393"/>
        <v>0</v>
      </c>
      <c r="I4229" s="153">
        <v>0</v>
      </c>
      <c r="J4229" s="24">
        <f t="shared" si="394"/>
        <v>0</v>
      </c>
      <c r="K4229" s="25">
        <f t="shared" si="395"/>
        <v>0</v>
      </c>
      <c r="L4229">
        <v>0</v>
      </c>
      <c r="M4229">
        <v>66519040</v>
      </c>
      <c r="N4229">
        <v>42145190</v>
      </c>
      <c r="O4229" s="52">
        <v>0</v>
      </c>
      <c r="P4229" s="52">
        <v>0</v>
      </c>
      <c r="Q4229" s="52">
        <v>0</v>
      </c>
      <c r="R4229" s="52">
        <v>0</v>
      </c>
      <c r="S4229" s="52">
        <v>0</v>
      </c>
      <c r="T4229" s="52">
        <v>0</v>
      </c>
      <c r="U4229" s="52">
        <v>0</v>
      </c>
      <c r="V4229" s="52">
        <v>0</v>
      </c>
      <c r="W4229" s="52">
        <v>0</v>
      </c>
      <c r="X4229" s="52">
        <v>0</v>
      </c>
      <c r="Y4229" s="52">
        <v>0</v>
      </c>
      <c r="Z4229" s="52">
        <v>0</v>
      </c>
      <c r="AA4229" s="25">
        <v>0</v>
      </c>
      <c r="AB4229" s="25">
        <v>0</v>
      </c>
      <c r="AC4229" s="25">
        <v>0</v>
      </c>
      <c r="AD4229" s="25">
        <v>0</v>
      </c>
      <c r="AE4229" s="25">
        <v>0</v>
      </c>
      <c r="AF4229" s="25">
        <v>0</v>
      </c>
      <c r="AG4229" s="25">
        <v>0</v>
      </c>
      <c r="AH4229" s="25">
        <v>0</v>
      </c>
      <c r="AI4229" s="25">
        <v>0</v>
      </c>
      <c r="AJ4229" s="25">
        <v>0</v>
      </c>
      <c r="AK4229" s="25">
        <v>0</v>
      </c>
      <c r="AL4229" s="25">
        <v>0</v>
      </c>
      <c r="AM4229" s="95">
        <v>0</v>
      </c>
      <c r="AN4229" s="95" t="e">
        <f ca="1">IF(MengeInEEGSummieren(M4229),AM4229,0)</f>
        <v>#NAME?</v>
      </c>
      <c r="AO4229" s="95">
        <f t="shared" si="396"/>
        <v>0</v>
      </c>
      <c r="AP4229" s="95">
        <f t="shared" si="397"/>
        <v>0</v>
      </c>
      <c r="AS4229">
        <v>0</v>
      </c>
      <c r="AT4229">
        <v>0</v>
      </c>
      <c r="AU4229" t="e">
        <f t="shared" ca="1" si="398"/>
        <v>#NAME?</v>
      </c>
    </row>
    <row r="4230" spans="1:47" x14ac:dyDescent="0.15">
      <c r="A4230" s="21" t="s">
        <v>5491</v>
      </c>
      <c r="B4230" s="22" t="s">
        <v>74</v>
      </c>
      <c r="C4230" s="42">
        <v>2012</v>
      </c>
      <c r="D4230" s="22" t="s">
        <v>5492</v>
      </c>
      <c r="E4230" s="22"/>
      <c r="F4230" s="23">
        <v>19</v>
      </c>
      <c r="G4230" s="23">
        <v>19</v>
      </c>
      <c r="H4230" s="24">
        <f t="shared" si="393"/>
        <v>0</v>
      </c>
      <c r="I4230" s="153">
        <v>0</v>
      </c>
      <c r="J4230" s="24">
        <f t="shared" si="394"/>
        <v>0</v>
      </c>
      <c r="K4230" s="25">
        <f t="shared" si="395"/>
        <v>0</v>
      </c>
      <c r="L4230">
        <v>0</v>
      </c>
      <c r="M4230">
        <v>66519040</v>
      </c>
      <c r="N4230">
        <v>42145190</v>
      </c>
      <c r="O4230" s="52">
        <v>0</v>
      </c>
      <c r="P4230" s="52">
        <v>0</v>
      </c>
      <c r="Q4230" s="52">
        <v>0</v>
      </c>
      <c r="R4230" s="52">
        <v>0</v>
      </c>
      <c r="S4230" s="52">
        <v>0</v>
      </c>
      <c r="T4230" s="52">
        <v>0</v>
      </c>
      <c r="U4230" s="52">
        <v>0</v>
      </c>
      <c r="V4230" s="52">
        <v>0</v>
      </c>
      <c r="W4230" s="52">
        <v>0</v>
      </c>
      <c r="X4230" s="52">
        <v>0</v>
      </c>
      <c r="Y4230" s="52">
        <v>0</v>
      </c>
      <c r="Z4230" s="52">
        <v>0</v>
      </c>
      <c r="AA4230" s="25">
        <v>0</v>
      </c>
      <c r="AB4230" s="25">
        <v>0</v>
      </c>
      <c r="AC4230" s="25">
        <v>0</v>
      </c>
      <c r="AD4230" s="25">
        <v>0</v>
      </c>
      <c r="AE4230" s="25">
        <v>0</v>
      </c>
      <c r="AF4230" s="25">
        <v>0</v>
      </c>
      <c r="AG4230" s="25">
        <v>0</v>
      </c>
      <c r="AH4230" s="25">
        <v>0</v>
      </c>
      <c r="AI4230" s="25">
        <v>0</v>
      </c>
      <c r="AJ4230" s="25">
        <v>0</v>
      </c>
      <c r="AK4230" s="25">
        <v>0</v>
      </c>
      <c r="AL4230" s="25">
        <v>0</v>
      </c>
      <c r="AM4230" s="95">
        <v>0</v>
      </c>
      <c r="AN4230" s="95" t="e">
        <f ca="1">IF(MengeInEEGSummieren(M4230),AM4230,0)</f>
        <v>#NAME?</v>
      </c>
      <c r="AO4230" s="95">
        <f t="shared" si="396"/>
        <v>0</v>
      </c>
      <c r="AP4230" s="95">
        <f t="shared" si="397"/>
        <v>0</v>
      </c>
      <c r="AS4230">
        <v>0</v>
      </c>
      <c r="AT4230">
        <v>0</v>
      </c>
      <c r="AU4230" t="e">
        <f t="shared" ca="1" si="398"/>
        <v>#NAME?</v>
      </c>
    </row>
    <row r="4231" spans="1:47" x14ac:dyDescent="0.15">
      <c r="A4231" s="21" t="s">
        <v>5493</v>
      </c>
      <c r="B4231" s="22" t="s">
        <v>74</v>
      </c>
      <c r="C4231" s="42">
        <v>2012</v>
      </c>
      <c r="D4231" s="22" t="s">
        <v>5485</v>
      </c>
      <c r="E4231" s="22"/>
      <c r="F4231" s="23">
        <v>3.5</v>
      </c>
      <c r="G4231" s="23">
        <v>3.5</v>
      </c>
      <c r="H4231" s="24">
        <f t="shared" si="393"/>
        <v>0</v>
      </c>
      <c r="I4231" s="153">
        <v>0</v>
      </c>
      <c r="J4231" s="24">
        <f t="shared" si="394"/>
        <v>0</v>
      </c>
      <c r="K4231" s="25">
        <f t="shared" si="395"/>
        <v>0</v>
      </c>
      <c r="L4231">
        <v>0</v>
      </c>
      <c r="M4231">
        <v>66519040</v>
      </c>
      <c r="N4231">
        <v>42145190</v>
      </c>
      <c r="O4231" s="52">
        <v>0</v>
      </c>
      <c r="P4231" s="52">
        <v>0</v>
      </c>
      <c r="Q4231" s="52">
        <v>0</v>
      </c>
      <c r="R4231" s="52">
        <v>0</v>
      </c>
      <c r="S4231" s="52">
        <v>0</v>
      </c>
      <c r="T4231" s="52">
        <v>0</v>
      </c>
      <c r="U4231" s="52">
        <v>0</v>
      </c>
      <c r="V4231" s="52">
        <v>0</v>
      </c>
      <c r="W4231" s="52">
        <v>0</v>
      </c>
      <c r="X4231" s="52">
        <v>0</v>
      </c>
      <c r="Y4231" s="52">
        <v>0</v>
      </c>
      <c r="Z4231" s="52">
        <v>0</v>
      </c>
      <c r="AA4231" s="25">
        <v>0</v>
      </c>
      <c r="AB4231" s="25">
        <v>0</v>
      </c>
      <c r="AC4231" s="25">
        <v>0</v>
      </c>
      <c r="AD4231" s="25">
        <v>0</v>
      </c>
      <c r="AE4231" s="25">
        <v>0</v>
      </c>
      <c r="AF4231" s="25">
        <v>0</v>
      </c>
      <c r="AG4231" s="25">
        <v>0</v>
      </c>
      <c r="AH4231" s="25">
        <v>0</v>
      </c>
      <c r="AI4231" s="25">
        <v>0</v>
      </c>
      <c r="AJ4231" s="25">
        <v>0</v>
      </c>
      <c r="AK4231" s="25">
        <v>0</v>
      </c>
      <c r="AL4231" s="25">
        <v>0</v>
      </c>
      <c r="AM4231" s="95">
        <v>0</v>
      </c>
      <c r="AN4231" s="95" t="e">
        <f ca="1">IF(MengeInEEGSummieren(M4231),AM4231,0)</f>
        <v>#NAME?</v>
      </c>
      <c r="AO4231" s="95">
        <f t="shared" si="396"/>
        <v>0</v>
      </c>
      <c r="AP4231" s="95">
        <f t="shared" si="397"/>
        <v>0</v>
      </c>
      <c r="AS4231">
        <v>0</v>
      </c>
      <c r="AT4231">
        <v>0</v>
      </c>
      <c r="AU4231" t="e">
        <f t="shared" ca="1" si="398"/>
        <v>#NAME?</v>
      </c>
    </row>
    <row r="4232" spans="1:47" x14ac:dyDescent="0.15">
      <c r="A4232" s="307"/>
      <c r="B4232" s="308"/>
      <c r="C4232" s="309"/>
      <c r="D4232" s="308"/>
      <c r="E4232" s="308"/>
      <c r="F4232" s="310"/>
      <c r="G4232" s="310"/>
      <c r="H4232" s="311"/>
      <c r="I4232" s="312"/>
      <c r="J4232" s="311"/>
      <c r="K4232" s="313"/>
      <c r="L4232" s="66"/>
      <c r="M4232" s="66"/>
      <c r="N4232" s="66"/>
      <c r="O4232" s="314"/>
      <c r="P4232" s="314"/>
      <c r="Q4232" s="314"/>
      <c r="R4232" s="314"/>
      <c r="S4232" s="314"/>
      <c r="T4232" s="314"/>
      <c r="U4232" s="314"/>
      <c r="V4232" s="314"/>
      <c r="W4232" s="314"/>
      <c r="X4232" s="314"/>
      <c r="Y4232" s="314"/>
      <c r="Z4232" s="314"/>
      <c r="AA4232" s="315"/>
      <c r="AB4232" s="315"/>
      <c r="AC4232" s="315"/>
      <c r="AD4232" s="315"/>
      <c r="AE4232" s="315"/>
      <c r="AF4232" s="315"/>
      <c r="AG4232" s="315"/>
      <c r="AH4232" s="315"/>
      <c r="AI4232" s="315"/>
      <c r="AJ4232" s="315"/>
      <c r="AK4232" s="315"/>
      <c r="AL4232" s="315"/>
      <c r="AM4232" s="95">
        <v>0</v>
      </c>
      <c r="AN4232" s="95" t="e">
        <f ca="1">IF(MengeInEEGSummieren(M4232),AM4232,0)</f>
        <v>#NAME?</v>
      </c>
      <c r="AO4232" s="95">
        <f t="shared" si="396"/>
        <v>0</v>
      </c>
      <c r="AP4232" s="95">
        <f t="shared" si="397"/>
        <v>0</v>
      </c>
      <c r="AS4232">
        <v>0</v>
      </c>
      <c r="AT4232">
        <v>0</v>
      </c>
      <c r="AU4232" t="e">
        <f t="shared" ca="1" si="398"/>
        <v>#NAME?</v>
      </c>
    </row>
    <row r="4233" spans="1:47" x14ac:dyDescent="0.15">
      <c r="A4233" s="21" t="s">
        <v>5494</v>
      </c>
      <c r="B4233" s="22" t="s">
        <v>74</v>
      </c>
      <c r="C4233" s="42">
        <v>2013</v>
      </c>
      <c r="D4233" s="22" t="s">
        <v>5472</v>
      </c>
      <c r="E4233" s="22"/>
      <c r="F4233" s="23">
        <v>15</v>
      </c>
      <c r="G4233" s="23">
        <v>15</v>
      </c>
      <c r="H4233" s="24">
        <f t="shared" si="393"/>
        <v>0</v>
      </c>
      <c r="I4233" s="153">
        <v>0</v>
      </c>
      <c r="J4233" s="24">
        <f t="shared" si="394"/>
        <v>0</v>
      </c>
      <c r="K4233" s="25">
        <f t="shared" si="395"/>
        <v>0</v>
      </c>
      <c r="L4233">
        <v>0</v>
      </c>
      <c r="M4233">
        <v>66519040</v>
      </c>
      <c r="N4233">
        <v>42145190</v>
      </c>
      <c r="O4233" s="52">
        <v>0</v>
      </c>
      <c r="P4233" s="52">
        <v>0</v>
      </c>
      <c r="Q4233" s="52">
        <v>0</v>
      </c>
      <c r="R4233" s="52">
        <v>0</v>
      </c>
      <c r="S4233" s="52">
        <v>0</v>
      </c>
      <c r="T4233" s="52">
        <v>0</v>
      </c>
      <c r="U4233" s="52">
        <v>0</v>
      </c>
      <c r="V4233" s="52">
        <v>0</v>
      </c>
      <c r="W4233" s="52">
        <v>0</v>
      </c>
      <c r="X4233" s="52">
        <v>0</v>
      </c>
      <c r="Y4233" s="52">
        <v>0</v>
      </c>
      <c r="Z4233" s="52">
        <v>0</v>
      </c>
      <c r="AA4233" s="25">
        <v>0</v>
      </c>
      <c r="AB4233" s="25">
        <v>0</v>
      </c>
      <c r="AC4233" s="25">
        <v>0</v>
      </c>
      <c r="AD4233" s="25">
        <v>0</v>
      </c>
      <c r="AE4233" s="25">
        <v>0</v>
      </c>
      <c r="AF4233" s="25">
        <v>0</v>
      </c>
      <c r="AG4233" s="25">
        <v>0</v>
      </c>
      <c r="AH4233" s="25">
        <v>0</v>
      </c>
      <c r="AI4233" s="25">
        <v>0</v>
      </c>
      <c r="AJ4233" s="25">
        <v>0</v>
      </c>
      <c r="AK4233" s="25">
        <v>0</v>
      </c>
      <c r="AL4233" s="25">
        <v>0</v>
      </c>
      <c r="AM4233" s="95">
        <v>0</v>
      </c>
      <c r="AN4233" s="95" t="e">
        <f ca="1">IF(MengeInEEGSummieren(M4233),AM4233,0)</f>
        <v>#NAME?</v>
      </c>
      <c r="AO4233" s="95">
        <f t="shared" si="396"/>
        <v>0</v>
      </c>
      <c r="AP4233" s="95">
        <f t="shared" si="397"/>
        <v>0</v>
      </c>
      <c r="AS4233">
        <v>0</v>
      </c>
      <c r="AT4233">
        <v>0</v>
      </c>
      <c r="AU4233" t="e">
        <f t="shared" ca="1" si="398"/>
        <v>#NAME?</v>
      </c>
    </row>
    <row r="4234" spans="1:47" x14ac:dyDescent="0.15">
      <c r="A4234" s="21" t="s">
        <v>5495</v>
      </c>
      <c r="B4234" s="22" t="s">
        <v>74</v>
      </c>
      <c r="C4234" s="42">
        <v>2013</v>
      </c>
      <c r="D4234" s="22" t="s">
        <v>5492</v>
      </c>
      <c r="E4234" s="22"/>
      <c r="F4234" s="23">
        <v>19</v>
      </c>
      <c r="G4234" s="23">
        <v>19</v>
      </c>
      <c r="H4234" s="24">
        <f t="shared" si="393"/>
        <v>0</v>
      </c>
      <c r="I4234" s="153">
        <v>0</v>
      </c>
      <c r="J4234" s="24">
        <f t="shared" si="394"/>
        <v>0</v>
      </c>
      <c r="K4234" s="25">
        <f t="shared" si="395"/>
        <v>0</v>
      </c>
      <c r="L4234">
        <v>0</v>
      </c>
      <c r="M4234">
        <v>66519040</v>
      </c>
      <c r="N4234">
        <v>42145190</v>
      </c>
      <c r="O4234" s="52">
        <v>0</v>
      </c>
      <c r="P4234" s="52">
        <v>0</v>
      </c>
      <c r="Q4234" s="52">
        <v>0</v>
      </c>
      <c r="R4234" s="52">
        <v>0</v>
      </c>
      <c r="S4234" s="52">
        <v>0</v>
      </c>
      <c r="T4234" s="52">
        <v>0</v>
      </c>
      <c r="U4234" s="52">
        <v>0</v>
      </c>
      <c r="V4234" s="52">
        <v>0</v>
      </c>
      <c r="W4234" s="52">
        <v>0</v>
      </c>
      <c r="X4234" s="52">
        <v>0</v>
      </c>
      <c r="Y4234" s="52">
        <v>0</v>
      </c>
      <c r="Z4234" s="52">
        <v>0</v>
      </c>
      <c r="AA4234" s="25">
        <v>0</v>
      </c>
      <c r="AB4234" s="25">
        <v>0</v>
      </c>
      <c r="AC4234" s="25">
        <v>0</v>
      </c>
      <c r="AD4234" s="25">
        <v>0</v>
      </c>
      <c r="AE4234" s="25">
        <v>0</v>
      </c>
      <c r="AF4234" s="25">
        <v>0</v>
      </c>
      <c r="AG4234" s="25">
        <v>0</v>
      </c>
      <c r="AH4234" s="25">
        <v>0</v>
      </c>
      <c r="AI4234" s="25">
        <v>0</v>
      </c>
      <c r="AJ4234" s="25">
        <v>0</v>
      </c>
      <c r="AK4234" s="25">
        <v>0</v>
      </c>
      <c r="AL4234" s="25">
        <v>0</v>
      </c>
      <c r="AM4234" s="95">
        <v>0</v>
      </c>
      <c r="AN4234" s="95" t="e">
        <f ca="1">IF(MengeInEEGSummieren(M4234),AM4234,0)</f>
        <v>#NAME?</v>
      </c>
      <c r="AO4234" s="95">
        <f t="shared" si="396"/>
        <v>0</v>
      </c>
      <c r="AP4234" s="95">
        <f t="shared" si="397"/>
        <v>0</v>
      </c>
      <c r="AS4234">
        <v>0</v>
      </c>
      <c r="AT4234">
        <v>0</v>
      </c>
      <c r="AU4234" t="e">
        <f t="shared" ca="1" si="398"/>
        <v>#NAME?</v>
      </c>
    </row>
    <row r="4235" spans="1:47" x14ac:dyDescent="0.15">
      <c r="A4235" s="21" t="s">
        <v>5496</v>
      </c>
      <c r="B4235" s="22" t="s">
        <v>74</v>
      </c>
      <c r="C4235" s="42">
        <v>2013</v>
      </c>
      <c r="D4235" s="22" t="s">
        <v>5485</v>
      </c>
      <c r="E4235" s="22"/>
      <c r="F4235" s="23">
        <v>3.5</v>
      </c>
      <c r="G4235" s="23">
        <v>3.5</v>
      </c>
      <c r="H4235" s="24">
        <f t="shared" si="393"/>
        <v>0</v>
      </c>
      <c r="I4235" s="153">
        <v>0</v>
      </c>
      <c r="J4235" s="24">
        <f t="shared" si="394"/>
        <v>0</v>
      </c>
      <c r="K4235" s="25">
        <f t="shared" si="395"/>
        <v>0</v>
      </c>
      <c r="L4235">
        <v>0</v>
      </c>
      <c r="M4235">
        <v>66519040</v>
      </c>
      <c r="N4235">
        <v>42145190</v>
      </c>
      <c r="O4235" s="52">
        <v>0</v>
      </c>
      <c r="P4235" s="52">
        <v>0</v>
      </c>
      <c r="Q4235" s="52">
        <v>0</v>
      </c>
      <c r="R4235" s="52">
        <v>0</v>
      </c>
      <c r="S4235" s="52">
        <v>0</v>
      </c>
      <c r="T4235" s="52">
        <v>0</v>
      </c>
      <c r="U4235" s="52">
        <v>0</v>
      </c>
      <c r="V4235" s="52">
        <v>0</v>
      </c>
      <c r="W4235" s="52">
        <v>0</v>
      </c>
      <c r="X4235" s="52">
        <v>0</v>
      </c>
      <c r="Y4235" s="52">
        <v>0</v>
      </c>
      <c r="Z4235" s="52">
        <v>0</v>
      </c>
      <c r="AA4235" s="25">
        <v>0</v>
      </c>
      <c r="AB4235" s="25">
        <v>0</v>
      </c>
      <c r="AC4235" s="25">
        <v>0</v>
      </c>
      <c r="AD4235" s="25">
        <v>0</v>
      </c>
      <c r="AE4235" s="25">
        <v>0</v>
      </c>
      <c r="AF4235" s="25">
        <v>0</v>
      </c>
      <c r="AG4235" s="25">
        <v>0</v>
      </c>
      <c r="AH4235" s="25">
        <v>0</v>
      </c>
      <c r="AI4235" s="25">
        <v>0</v>
      </c>
      <c r="AJ4235" s="25">
        <v>0</v>
      </c>
      <c r="AK4235" s="25">
        <v>0</v>
      </c>
      <c r="AL4235" s="25">
        <v>0</v>
      </c>
      <c r="AM4235" s="95">
        <v>0</v>
      </c>
      <c r="AN4235" s="95" t="e">
        <f ca="1">IF(MengeInEEGSummieren(M4235),AM4235,0)</f>
        <v>#NAME?</v>
      </c>
      <c r="AO4235" s="95">
        <f t="shared" si="396"/>
        <v>0</v>
      </c>
      <c r="AP4235" s="95">
        <f t="shared" si="397"/>
        <v>0</v>
      </c>
      <c r="AS4235">
        <v>0</v>
      </c>
      <c r="AT4235">
        <v>0</v>
      </c>
      <c r="AU4235" t="e">
        <f t="shared" ca="1" si="398"/>
        <v>#NAME?</v>
      </c>
    </row>
    <row r="4236" spans="1:47" x14ac:dyDescent="0.15">
      <c r="A4236" s="307"/>
      <c r="B4236" s="308"/>
      <c r="C4236" s="309"/>
      <c r="D4236" s="308"/>
      <c r="E4236" s="308"/>
      <c r="F4236" s="310"/>
      <c r="G4236" s="310"/>
      <c r="H4236" s="311"/>
      <c r="I4236" s="312"/>
      <c r="J4236" s="311"/>
      <c r="K4236" s="313"/>
      <c r="L4236" s="66"/>
      <c r="M4236" s="66"/>
      <c r="N4236" s="66"/>
      <c r="O4236" s="314"/>
      <c r="P4236" s="314"/>
      <c r="Q4236" s="314"/>
      <c r="R4236" s="314"/>
      <c r="S4236" s="314"/>
      <c r="T4236" s="314"/>
      <c r="U4236" s="314"/>
      <c r="V4236" s="314"/>
      <c r="W4236" s="314"/>
      <c r="X4236" s="314"/>
      <c r="Y4236" s="314"/>
      <c r="Z4236" s="314"/>
      <c r="AA4236" s="315"/>
      <c r="AB4236" s="315"/>
      <c r="AC4236" s="315"/>
      <c r="AD4236" s="315"/>
      <c r="AE4236" s="315"/>
      <c r="AF4236" s="315"/>
      <c r="AG4236" s="315"/>
      <c r="AH4236" s="315"/>
      <c r="AI4236" s="315"/>
      <c r="AJ4236" s="315"/>
      <c r="AK4236" s="315"/>
      <c r="AL4236" s="315"/>
      <c r="AM4236" s="95">
        <v>0</v>
      </c>
      <c r="AN4236" s="95" t="e">
        <f ca="1">IF(MengeInEEGSummieren(M4236),AM4236,0)</f>
        <v>#NAME?</v>
      </c>
      <c r="AO4236" s="95">
        <f t="shared" si="396"/>
        <v>0</v>
      </c>
      <c r="AP4236" s="95">
        <f t="shared" si="397"/>
        <v>0</v>
      </c>
      <c r="AS4236">
        <v>0</v>
      </c>
      <c r="AT4236">
        <v>0</v>
      </c>
      <c r="AU4236" t="e">
        <f t="shared" ca="1" si="398"/>
        <v>#NAME?</v>
      </c>
    </row>
    <row r="4237" spans="1:47" x14ac:dyDescent="0.15">
      <c r="A4237" s="21" t="s">
        <v>5497</v>
      </c>
      <c r="B4237" s="22" t="s">
        <v>74</v>
      </c>
      <c r="C4237" s="42">
        <v>2014</v>
      </c>
      <c r="D4237" s="22" t="s">
        <v>5472</v>
      </c>
      <c r="E4237" s="22"/>
      <c r="F4237" s="23">
        <v>15</v>
      </c>
      <c r="G4237" s="23">
        <v>15</v>
      </c>
      <c r="H4237" s="24">
        <f t="shared" si="393"/>
        <v>0</v>
      </c>
      <c r="I4237" s="153">
        <v>0</v>
      </c>
      <c r="J4237" s="24">
        <f t="shared" si="394"/>
        <v>0</v>
      </c>
      <c r="K4237" s="25">
        <f t="shared" si="395"/>
        <v>0</v>
      </c>
      <c r="L4237">
        <v>0</v>
      </c>
      <c r="M4237">
        <v>66519040</v>
      </c>
      <c r="N4237">
        <v>42145190</v>
      </c>
      <c r="O4237" s="52">
        <v>0</v>
      </c>
      <c r="P4237" s="52">
        <v>0</v>
      </c>
      <c r="Q4237" s="52">
        <v>0</v>
      </c>
      <c r="R4237" s="52">
        <v>0</v>
      </c>
      <c r="S4237" s="52">
        <v>0</v>
      </c>
      <c r="T4237" s="52">
        <v>0</v>
      </c>
      <c r="U4237" s="52">
        <v>0</v>
      </c>
      <c r="V4237" s="52">
        <v>0</v>
      </c>
      <c r="W4237" s="52">
        <v>0</v>
      </c>
      <c r="X4237" s="52">
        <v>0</v>
      </c>
      <c r="Y4237" s="52">
        <v>0</v>
      </c>
      <c r="Z4237" s="52">
        <v>0</v>
      </c>
      <c r="AA4237" s="25">
        <v>0</v>
      </c>
      <c r="AB4237" s="25">
        <v>0</v>
      </c>
      <c r="AC4237" s="25">
        <v>0</v>
      </c>
      <c r="AD4237" s="25">
        <v>0</v>
      </c>
      <c r="AE4237" s="25">
        <v>0</v>
      </c>
      <c r="AF4237" s="25">
        <v>0</v>
      </c>
      <c r="AG4237" s="25">
        <v>0</v>
      </c>
      <c r="AH4237" s="25">
        <v>0</v>
      </c>
      <c r="AI4237" s="25">
        <v>0</v>
      </c>
      <c r="AJ4237" s="25">
        <v>0</v>
      </c>
      <c r="AK4237" s="25">
        <v>0</v>
      </c>
      <c r="AL4237" s="25">
        <v>0</v>
      </c>
      <c r="AM4237" s="95">
        <v>0</v>
      </c>
      <c r="AN4237" s="95" t="e">
        <f ca="1">IF(MengeInEEGSummieren(M4237),AM4237,0)</f>
        <v>#NAME?</v>
      </c>
      <c r="AO4237" s="95">
        <f t="shared" si="396"/>
        <v>0</v>
      </c>
      <c r="AP4237" s="95">
        <f t="shared" si="397"/>
        <v>0</v>
      </c>
      <c r="AS4237">
        <v>0</v>
      </c>
      <c r="AT4237">
        <v>0</v>
      </c>
      <c r="AU4237" t="e">
        <f t="shared" ca="1" si="398"/>
        <v>#NAME?</v>
      </c>
    </row>
    <row r="4238" spans="1:47" x14ac:dyDescent="0.15">
      <c r="A4238" s="21" t="s">
        <v>5498</v>
      </c>
      <c r="B4238" s="22" t="s">
        <v>74</v>
      </c>
      <c r="C4238" s="42">
        <v>2014</v>
      </c>
      <c r="D4238" s="22" t="s">
        <v>5492</v>
      </c>
      <c r="E4238" s="22"/>
      <c r="F4238" s="23">
        <v>19</v>
      </c>
      <c r="G4238" s="23">
        <v>19</v>
      </c>
      <c r="H4238" s="24">
        <f t="shared" si="393"/>
        <v>0</v>
      </c>
      <c r="I4238" s="153">
        <v>0</v>
      </c>
      <c r="J4238" s="24">
        <f t="shared" si="394"/>
        <v>0</v>
      </c>
      <c r="K4238" s="25">
        <f t="shared" si="395"/>
        <v>0</v>
      </c>
      <c r="L4238">
        <v>0</v>
      </c>
      <c r="M4238">
        <v>66519040</v>
      </c>
      <c r="N4238">
        <v>42145190</v>
      </c>
      <c r="O4238" s="52">
        <v>0</v>
      </c>
      <c r="P4238" s="52">
        <v>0</v>
      </c>
      <c r="Q4238" s="52">
        <v>0</v>
      </c>
      <c r="R4238" s="52">
        <v>0</v>
      </c>
      <c r="S4238" s="52">
        <v>0</v>
      </c>
      <c r="T4238" s="52">
        <v>0</v>
      </c>
      <c r="U4238" s="52">
        <v>0</v>
      </c>
      <c r="V4238" s="52">
        <v>0</v>
      </c>
      <c r="W4238" s="52">
        <v>0</v>
      </c>
      <c r="X4238" s="52">
        <v>0</v>
      </c>
      <c r="Y4238" s="52">
        <v>0</v>
      </c>
      <c r="Z4238" s="52">
        <v>0</v>
      </c>
      <c r="AA4238" s="25">
        <v>0</v>
      </c>
      <c r="AB4238" s="25">
        <v>0</v>
      </c>
      <c r="AC4238" s="25">
        <v>0</v>
      </c>
      <c r="AD4238" s="25">
        <v>0</v>
      </c>
      <c r="AE4238" s="25">
        <v>0</v>
      </c>
      <c r="AF4238" s="25">
        <v>0</v>
      </c>
      <c r="AG4238" s="25">
        <v>0</v>
      </c>
      <c r="AH4238" s="25">
        <v>0</v>
      </c>
      <c r="AI4238" s="25">
        <v>0</v>
      </c>
      <c r="AJ4238" s="25">
        <v>0</v>
      </c>
      <c r="AK4238" s="25">
        <v>0</v>
      </c>
      <c r="AL4238" s="25">
        <v>0</v>
      </c>
      <c r="AM4238" s="95">
        <v>0</v>
      </c>
      <c r="AN4238" s="95" t="e">
        <f ca="1">IF(MengeInEEGSummieren(M4238),AM4238,0)</f>
        <v>#NAME?</v>
      </c>
      <c r="AO4238" s="95">
        <f t="shared" si="396"/>
        <v>0</v>
      </c>
      <c r="AP4238" s="95">
        <f t="shared" si="397"/>
        <v>0</v>
      </c>
      <c r="AS4238">
        <v>0</v>
      </c>
      <c r="AT4238">
        <v>0</v>
      </c>
      <c r="AU4238" t="e">
        <f t="shared" ca="1" si="398"/>
        <v>#NAME?</v>
      </c>
    </row>
    <row r="4239" spans="1:47" x14ac:dyDescent="0.15">
      <c r="A4239" s="21" t="s">
        <v>5499</v>
      </c>
      <c r="B4239" s="22" t="s">
        <v>74</v>
      </c>
      <c r="C4239" s="42">
        <v>2014</v>
      </c>
      <c r="D4239" s="22" t="s">
        <v>5485</v>
      </c>
      <c r="E4239" s="22"/>
      <c r="F4239" s="23">
        <v>3.5</v>
      </c>
      <c r="G4239" s="23">
        <v>3.5</v>
      </c>
      <c r="H4239" s="24">
        <f t="shared" si="393"/>
        <v>0</v>
      </c>
      <c r="I4239" s="153">
        <v>0</v>
      </c>
      <c r="J4239" s="24">
        <f t="shared" si="394"/>
        <v>0</v>
      </c>
      <c r="K4239" s="25">
        <f t="shared" si="395"/>
        <v>0</v>
      </c>
      <c r="L4239">
        <v>0</v>
      </c>
      <c r="M4239">
        <v>66519040</v>
      </c>
      <c r="N4239">
        <v>42145190</v>
      </c>
      <c r="O4239" s="52">
        <v>0</v>
      </c>
      <c r="P4239" s="52">
        <v>0</v>
      </c>
      <c r="Q4239" s="52">
        <v>0</v>
      </c>
      <c r="R4239" s="52">
        <v>0</v>
      </c>
      <c r="S4239" s="52">
        <v>0</v>
      </c>
      <c r="T4239" s="52">
        <v>0</v>
      </c>
      <c r="U4239" s="52">
        <v>0</v>
      </c>
      <c r="V4239" s="52">
        <v>0</v>
      </c>
      <c r="W4239" s="52">
        <v>0</v>
      </c>
      <c r="X4239" s="52">
        <v>0</v>
      </c>
      <c r="Y4239" s="52">
        <v>0</v>
      </c>
      <c r="Z4239" s="52">
        <v>0</v>
      </c>
      <c r="AA4239" s="25">
        <v>0</v>
      </c>
      <c r="AB4239" s="25">
        <v>0</v>
      </c>
      <c r="AC4239" s="25">
        <v>0</v>
      </c>
      <c r="AD4239" s="25">
        <v>0</v>
      </c>
      <c r="AE4239" s="25">
        <v>0</v>
      </c>
      <c r="AF4239" s="25">
        <v>0</v>
      </c>
      <c r="AG4239" s="25">
        <v>0</v>
      </c>
      <c r="AH4239" s="25">
        <v>0</v>
      </c>
      <c r="AI4239" s="25">
        <v>0</v>
      </c>
      <c r="AJ4239" s="25">
        <v>0</v>
      </c>
      <c r="AK4239" s="25">
        <v>0</v>
      </c>
      <c r="AL4239" s="25">
        <v>0</v>
      </c>
      <c r="AM4239" s="95">
        <v>0</v>
      </c>
      <c r="AN4239" s="95" t="e">
        <f ca="1">IF(MengeInEEGSummieren(M4239),AM4239,0)</f>
        <v>#NAME?</v>
      </c>
      <c r="AO4239" s="95">
        <f t="shared" si="396"/>
        <v>0</v>
      </c>
      <c r="AP4239" s="95">
        <f t="shared" si="397"/>
        <v>0</v>
      </c>
      <c r="AS4239">
        <v>0</v>
      </c>
      <c r="AT4239">
        <v>0</v>
      </c>
      <c r="AU4239" t="e">
        <f t="shared" ca="1" si="398"/>
        <v>#NAME?</v>
      </c>
    </row>
    <row r="4240" spans="1:47" x14ac:dyDescent="0.15">
      <c r="A4240" s="307"/>
      <c r="B4240" s="308"/>
      <c r="C4240" s="309"/>
      <c r="D4240" s="308"/>
      <c r="E4240" s="308"/>
      <c r="F4240" s="310"/>
      <c r="G4240" s="310"/>
      <c r="H4240" s="311"/>
      <c r="I4240" s="312"/>
      <c r="J4240" s="311"/>
      <c r="K4240" s="313"/>
      <c r="L4240" s="66"/>
      <c r="M4240" s="66"/>
      <c r="N4240" s="66"/>
      <c r="O4240" s="314"/>
      <c r="P4240" s="314"/>
      <c r="Q4240" s="314"/>
      <c r="R4240" s="314"/>
      <c r="S4240" s="314"/>
      <c r="T4240" s="314"/>
      <c r="U4240" s="314"/>
      <c r="V4240" s="314"/>
      <c r="W4240" s="314"/>
      <c r="X4240" s="314"/>
      <c r="Y4240" s="314"/>
      <c r="Z4240" s="314"/>
      <c r="AA4240" s="315"/>
      <c r="AB4240" s="315"/>
      <c r="AC4240" s="315"/>
      <c r="AD4240" s="315"/>
      <c r="AE4240" s="315"/>
      <c r="AF4240" s="315"/>
      <c r="AG4240" s="315"/>
      <c r="AH4240" s="315"/>
      <c r="AI4240" s="315"/>
      <c r="AJ4240" s="315"/>
      <c r="AK4240" s="315"/>
      <c r="AL4240" s="315"/>
      <c r="AM4240" s="95">
        <v>0</v>
      </c>
      <c r="AN4240" s="95" t="e">
        <f ca="1">IF(MengeInEEGSummieren(M4240),AM4240,0)</f>
        <v>#NAME?</v>
      </c>
      <c r="AO4240" s="95">
        <f t="shared" ref="AO4240:AO4303" si="399">IF(AQ4240,$H4240,0)</f>
        <v>0</v>
      </c>
      <c r="AP4240" s="95">
        <f t="shared" ref="AP4240:AP4303" si="400">IF(AR4240,$H4240,0)</f>
        <v>0</v>
      </c>
      <c r="AS4240">
        <v>0</v>
      </c>
      <c r="AT4240">
        <v>0</v>
      </c>
      <c r="AU4240" t="e">
        <f t="shared" ref="AU4240:AU4303" ca="1" si="401">EVFlag(M4240)</f>
        <v>#NAME?</v>
      </c>
    </row>
    <row r="4241" spans="1:47" x14ac:dyDescent="0.15">
      <c r="A4241" s="21" t="s">
        <v>5500</v>
      </c>
      <c r="B4241" s="22" t="s">
        <v>74</v>
      </c>
      <c r="C4241" s="42">
        <v>2014</v>
      </c>
      <c r="D4241" s="22" t="s">
        <v>5472</v>
      </c>
      <c r="E4241" s="22"/>
      <c r="F4241" s="23">
        <v>15</v>
      </c>
      <c r="G4241" s="23">
        <v>15.4</v>
      </c>
      <c r="H4241" s="24">
        <f t="shared" ref="H4241:H4303" si="402">AM4241</f>
        <v>0</v>
      </c>
      <c r="I4241" s="153">
        <v>0</v>
      </c>
      <c r="J4241" s="24">
        <f t="shared" ref="J4241:J4303" si="403">SUM(O4241:Z4241,AT4241)</f>
        <v>0</v>
      </c>
      <c r="K4241" s="25">
        <f t="shared" ref="K4241:K4303" si="404">SUM(AA4241:AL4241,AS4241)</f>
        <v>0</v>
      </c>
      <c r="L4241">
        <v>0</v>
      </c>
      <c r="M4241">
        <v>301400064</v>
      </c>
      <c r="N4241">
        <v>42145190</v>
      </c>
      <c r="O4241" s="52">
        <v>0</v>
      </c>
      <c r="P4241" s="52">
        <v>0</v>
      </c>
      <c r="Q4241" s="52">
        <v>0</v>
      </c>
      <c r="R4241" s="52">
        <v>0</v>
      </c>
      <c r="S4241" s="52">
        <v>0</v>
      </c>
      <c r="T4241" s="52">
        <v>0</v>
      </c>
      <c r="U4241" s="52">
        <v>0</v>
      </c>
      <c r="V4241" s="52">
        <v>0</v>
      </c>
      <c r="W4241" s="52">
        <v>0</v>
      </c>
      <c r="X4241" s="52">
        <v>0</v>
      </c>
      <c r="Y4241" s="52">
        <v>0</v>
      </c>
      <c r="Z4241" s="52">
        <v>0</v>
      </c>
      <c r="AA4241" s="25">
        <v>0</v>
      </c>
      <c r="AB4241" s="25">
        <v>0</v>
      </c>
      <c r="AC4241" s="25">
        <v>0</v>
      </c>
      <c r="AD4241" s="25">
        <v>0</v>
      </c>
      <c r="AE4241" s="25">
        <v>0</v>
      </c>
      <c r="AF4241" s="25">
        <v>0</v>
      </c>
      <c r="AG4241" s="25">
        <v>0</v>
      </c>
      <c r="AH4241" s="25">
        <v>0</v>
      </c>
      <c r="AI4241" s="25">
        <v>0</v>
      </c>
      <c r="AJ4241" s="25">
        <v>0</v>
      </c>
      <c r="AK4241" s="25">
        <v>0</v>
      </c>
      <c r="AL4241" s="25">
        <v>0</v>
      </c>
      <c r="AM4241" s="95">
        <v>0</v>
      </c>
      <c r="AN4241" s="95" t="e">
        <f ca="1">IF(MengeInEEGSummieren(M4241),AM4241,0)</f>
        <v>#NAME?</v>
      </c>
      <c r="AO4241" s="95">
        <f t="shared" si="399"/>
        <v>0</v>
      </c>
      <c r="AP4241" s="95">
        <f t="shared" si="400"/>
        <v>0</v>
      </c>
      <c r="AS4241">
        <v>0</v>
      </c>
      <c r="AT4241">
        <v>0</v>
      </c>
      <c r="AU4241" t="e">
        <f t="shared" ca="1" si="401"/>
        <v>#NAME?</v>
      </c>
    </row>
    <row r="4242" spans="1:47" x14ac:dyDescent="0.15">
      <c r="A4242" s="21" t="s">
        <v>5501</v>
      </c>
      <c r="B4242" s="22" t="s">
        <v>74</v>
      </c>
      <c r="C4242" s="42">
        <v>2014</v>
      </c>
      <c r="D4242" s="22" t="s">
        <v>5502</v>
      </c>
      <c r="E4242" s="22"/>
      <c r="F4242" s="23">
        <v>19</v>
      </c>
      <c r="G4242" s="23">
        <v>19.399999999999999</v>
      </c>
      <c r="H4242" s="24">
        <f t="shared" si="402"/>
        <v>0</v>
      </c>
      <c r="I4242" s="153">
        <v>0</v>
      </c>
      <c r="J4242" s="24">
        <f t="shared" si="403"/>
        <v>0</v>
      </c>
      <c r="K4242" s="25">
        <f t="shared" si="404"/>
        <v>0</v>
      </c>
      <c r="L4242">
        <v>0</v>
      </c>
      <c r="M4242">
        <v>301400064</v>
      </c>
      <c r="N4242">
        <v>42145190</v>
      </c>
      <c r="O4242" s="52">
        <v>0</v>
      </c>
      <c r="P4242" s="52">
        <v>0</v>
      </c>
      <c r="Q4242" s="52">
        <v>0</v>
      </c>
      <c r="R4242" s="52">
        <v>0</v>
      </c>
      <c r="S4242" s="52">
        <v>0</v>
      </c>
      <c r="T4242" s="52">
        <v>0</v>
      </c>
      <c r="U4242" s="52">
        <v>0</v>
      </c>
      <c r="V4242" s="52">
        <v>0</v>
      </c>
      <c r="W4242" s="52">
        <v>0</v>
      </c>
      <c r="X4242" s="52">
        <v>0</v>
      </c>
      <c r="Y4242" s="52">
        <v>0</v>
      </c>
      <c r="Z4242" s="52">
        <v>0</v>
      </c>
      <c r="AA4242" s="25">
        <v>0</v>
      </c>
      <c r="AB4242" s="25">
        <v>0</v>
      </c>
      <c r="AC4242" s="25">
        <v>0</v>
      </c>
      <c r="AD4242" s="25">
        <v>0</v>
      </c>
      <c r="AE4242" s="25">
        <v>0</v>
      </c>
      <c r="AF4242" s="25">
        <v>0</v>
      </c>
      <c r="AG4242" s="25">
        <v>0</v>
      </c>
      <c r="AH4242" s="25">
        <v>0</v>
      </c>
      <c r="AI4242" s="25">
        <v>0</v>
      </c>
      <c r="AJ4242" s="25">
        <v>0</v>
      </c>
      <c r="AK4242" s="25">
        <v>0</v>
      </c>
      <c r="AL4242" s="25">
        <v>0</v>
      </c>
      <c r="AM4242" s="95">
        <v>0</v>
      </c>
      <c r="AN4242" s="95" t="e">
        <f ca="1">IF(MengeInEEGSummieren(M4242),AM4242,0)</f>
        <v>#NAME?</v>
      </c>
      <c r="AO4242" s="95">
        <f t="shared" si="399"/>
        <v>0</v>
      </c>
      <c r="AP4242" s="95">
        <f t="shared" si="400"/>
        <v>0</v>
      </c>
      <c r="AS4242">
        <v>0</v>
      </c>
      <c r="AT4242">
        <v>0</v>
      </c>
      <c r="AU4242" t="e">
        <f t="shared" ca="1" si="401"/>
        <v>#NAME?</v>
      </c>
    </row>
    <row r="4243" spans="1:47" x14ac:dyDescent="0.15">
      <c r="A4243" s="21" t="s">
        <v>5503</v>
      </c>
      <c r="B4243" s="22" t="s">
        <v>74</v>
      </c>
      <c r="C4243" s="42">
        <v>2014</v>
      </c>
      <c r="D4243" s="22" t="s">
        <v>5485</v>
      </c>
      <c r="E4243" s="22"/>
      <c r="F4243" s="23">
        <v>3.5</v>
      </c>
      <c r="G4243" s="23">
        <v>3.9</v>
      </c>
      <c r="H4243" s="24">
        <f t="shared" si="402"/>
        <v>0</v>
      </c>
      <c r="I4243" s="153">
        <v>0</v>
      </c>
      <c r="J4243" s="24">
        <f t="shared" si="403"/>
        <v>0</v>
      </c>
      <c r="K4243" s="25">
        <f t="shared" si="404"/>
        <v>0</v>
      </c>
      <c r="L4243">
        <v>0</v>
      </c>
      <c r="M4243">
        <v>301400064</v>
      </c>
      <c r="N4243">
        <v>42145190</v>
      </c>
      <c r="O4243" s="52">
        <v>0</v>
      </c>
      <c r="P4243" s="52">
        <v>0</v>
      </c>
      <c r="Q4243" s="52">
        <v>0</v>
      </c>
      <c r="R4243" s="52">
        <v>0</v>
      </c>
      <c r="S4243" s="52">
        <v>0</v>
      </c>
      <c r="T4243" s="52">
        <v>0</v>
      </c>
      <c r="U4243" s="52">
        <v>0</v>
      </c>
      <c r="V4243" s="52">
        <v>0</v>
      </c>
      <c r="W4243" s="52">
        <v>0</v>
      </c>
      <c r="X4243" s="52">
        <v>0</v>
      </c>
      <c r="Y4243" s="52">
        <v>0</v>
      </c>
      <c r="Z4243" s="52">
        <v>0</v>
      </c>
      <c r="AA4243" s="25">
        <v>0</v>
      </c>
      <c r="AB4243" s="25">
        <v>0</v>
      </c>
      <c r="AC4243" s="25">
        <v>0</v>
      </c>
      <c r="AD4243" s="25">
        <v>0</v>
      </c>
      <c r="AE4243" s="25">
        <v>0</v>
      </c>
      <c r="AF4243" s="25">
        <v>0</v>
      </c>
      <c r="AG4243" s="25">
        <v>0</v>
      </c>
      <c r="AH4243" s="25">
        <v>0</v>
      </c>
      <c r="AI4243" s="25">
        <v>0</v>
      </c>
      <c r="AJ4243" s="25">
        <v>0</v>
      </c>
      <c r="AK4243" s="25">
        <v>0</v>
      </c>
      <c r="AL4243" s="25">
        <v>0</v>
      </c>
      <c r="AM4243" s="95">
        <v>0</v>
      </c>
      <c r="AN4243" s="95" t="e">
        <f ca="1">IF(MengeInEEGSummieren(M4243),AM4243,0)</f>
        <v>#NAME?</v>
      </c>
      <c r="AO4243" s="95">
        <f t="shared" si="399"/>
        <v>0</v>
      </c>
      <c r="AP4243" s="95">
        <f t="shared" si="400"/>
        <v>0</v>
      </c>
      <c r="AS4243">
        <v>0</v>
      </c>
      <c r="AT4243">
        <v>0</v>
      </c>
      <c r="AU4243" t="e">
        <f t="shared" ca="1" si="401"/>
        <v>#NAME?</v>
      </c>
    </row>
    <row r="4244" spans="1:47" x14ac:dyDescent="0.15">
      <c r="A4244" s="307"/>
      <c r="B4244" s="308"/>
      <c r="C4244" s="309"/>
      <c r="D4244" s="308"/>
      <c r="E4244" s="308"/>
      <c r="F4244" s="310"/>
      <c r="G4244" s="310"/>
      <c r="H4244" s="311"/>
      <c r="I4244" s="312"/>
      <c r="J4244" s="311"/>
      <c r="K4244" s="313"/>
      <c r="L4244" s="66"/>
      <c r="M4244" s="66"/>
      <c r="N4244" s="66"/>
      <c r="O4244" s="314"/>
      <c r="P4244" s="314"/>
      <c r="Q4244" s="314"/>
      <c r="R4244" s="314"/>
      <c r="S4244" s="314"/>
      <c r="T4244" s="314"/>
      <c r="U4244" s="314"/>
      <c r="V4244" s="314"/>
      <c r="W4244" s="314"/>
      <c r="X4244" s="314"/>
      <c r="Y4244" s="314"/>
      <c r="Z4244" s="314"/>
      <c r="AA4244" s="315"/>
      <c r="AB4244" s="315"/>
      <c r="AC4244" s="315"/>
      <c r="AD4244" s="315"/>
      <c r="AE4244" s="315"/>
      <c r="AF4244" s="315"/>
      <c r="AG4244" s="315"/>
      <c r="AH4244" s="315"/>
      <c r="AI4244" s="315"/>
      <c r="AJ4244" s="315"/>
      <c r="AK4244" s="315"/>
      <c r="AL4244" s="315"/>
      <c r="AM4244" s="95">
        <v>0</v>
      </c>
      <c r="AN4244" s="95" t="e">
        <f ca="1">IF(MengeInEEGSummieren(M4244),AM4244,0)</f>
        <v>#NAME?</v>
      </c>
      <c r="AO4244" s="95">
        <f t="shared" si="399"/>
        <v>0</v>
      </c>
      <c r="AP4244" s="95">
        <f t="shared" si="400"/>
        <v>0</v>
      </c>
      <c r="AS4244">
        <v>0</v>
      </c>
      <c r="AT4244">
        <v>0</v>
      </c>
      <c r="AU4244" t="e">
        <f t="shared" ca="1" si="401"/>
        <v>#NAME?</v>
      </c>
    </row>
    <row r="4245" spans="1:47" x14ac:dyDescent="0.15">
      <c r="A4245" s="21" t="s">
        <v>5504</v>
      </c>
      <c r="B4245" s="22" t="s">
        <v>74</v>
      </c>
      <c r="C4245" s="42">
        <v>2015</v>
      </c>
      <c r="D4245" s="22" t="s">
        <v>5472</v>
      </c>
      <c r="E4245" s="22"/>
      <c r="F4245" s="23">
        <v>15</v>
      </c>
      <c r="G4245" s="23">
        <v>15.4</v>
      </c>
      <c r="H4245" s="24">
        <f t="shared" si="402"/>
        <v>0</v>
      </c>
      <c r="I4245" s="153">
        <v>0</v>
      </c>
      <c r="J4245" s="24">
        <f t="shared" si="403"/>
        <v>0</v>
      </c>
      <c r="K4245" s="25">
        <f t="shared" si="404"/>
        <v>0</v>
      </c>
      <c r="L4245">
        <v>0</v>
      </c>
      <c r="M4245">
        <v>301400064</v>
      </c>
      <c r="N4245">
        <v>42145190</v>
      </c>
      <c r="O4245" s="52">
        <v>0</v>
      </c>
      <c r="P4245" s="52">
        <v>0</v>
      </c>
      <c r="Q4245" s="52">
        <v>0</v>
      </c>
      <c r="R4245" s="52">
        <v>0</v>
      </c>
      <c r="S4245" s="52">
        <v>0</v>
      </c>
      <c r="T4245" s="52">
        <v>0</v>
      </c>
      <c r="U4245" s="52">
        <v>0</v>
      </c>
      <c r="V4245" s="52">
        <v>0</v>
      </c>
      <c r="W4245" s="52">
        <v>0</v>
      </c>
      <c r="X4245" s="52">
        <v>0</v>
      </c>
      <c r="Y4245" s="52">
        <v>0</v>
      </c>
      <c r="Z4245" s="52">
        <v>0</v>
      </c>
      <c r="AA4245" s="25">
        <v>0</v>
      </c>
      <c r="AB4245" s="25">
        <v>0</v>
      </c>
      <c r="AC4245" s="25">
        <v>0</v>
      </c>
      <c r="AD4245" s="25">
        <v>0</v>
      </c>
      <c r="AE4245" s="25">
        <v>0</v>
      </c>
      <c r="AF4245" s="25">
        <v>0</v>
      </c>
      <c r="AG4245" s="25">
        <v>0</v>
      </c>
      <c r="AH4245" s="25">
        <v>0</v>
      </c>
      <c r="AI4245" s="25">
        <v>0</v>
      </c>
      <c r="AJ4245" s="25">
        <v>0</v>
      </c>
      <c r="AK4245" s="25">
        <v>0</v>
      </c>
      <c r="AL4245" s="25">
        <v>0</v>
      </c>
      <c r="AM4245" s="95">
        <v>0</v>
      </c>
      <c r="AN4245" s="95" t="e">
        <f ca="1">IF(MengeInEEGSummieren(M4245),AM4245,0)</f>
        <v>#NAME?</v>
      </c>
      <c r="AO4245" s="95">
        <f t="shared" si="399"/>
        <v>0</v>
      </c>
      <c r="AP4245" s="95">
        <f t="shared" si="400"/>
        <v>0</v>
      </c>
      <c r="AS4245">
        <v>0</v>
      </c>
      <c r="AT4245">
        <v>0</v>
      </c>
      <c r="AU4245" t="e">
        <f t="shared" ca="1" si="401"/>
        <v>#NAME?</v>
      </c>
    </row>
    <row r="4246" spans="1:47" x14ac:dyDescent="0.15">
      <c r="A4246" s="21" t="s">
        <v>5505</v>
      </c>
      <c r="B4246" s="22" t="s">
        <v>74</v>
      </c>
      <c r="C4246" s="42">
        <v>2015</v>
      </c>
      <c r="D4246" s="22" t="s">
        <v>5502</v>
      </c>
      <c r="E4246" s="22"/>
      <c r="F4246" s="23">
        <v>19</v>
      </c>
      <c r="G4246" s="23">
        <v>19.399999999999999</v>
      </c>
      <c r="H4246" s="24">
        <f t="shared" si="402"/>
        <v>0</v>
      </c>
      <c r="I4246" s="153">
        <v>0</v>
      </c>
      <c r="J4246" s="24">
        <f t="shared" si="403"/>
        <v>0</v>
      </c>
      <c r="K4246" s="25">
        <f t="shared" si="404"/>
        <v>0</v>
      </c>
      <c r="L4246">
        <v>0</v>
      </c>
      <c r="M4246">
        <v>301400064</v>
      </c>
      <c r="N4246">
        <v>42145190</v>
      </c>
      <c r="O4246" s="52">
        <v>0</v>
      </c>
      <c r="P4246" s="52">
        <v>0</v>
      </c>
      <c r="Q4246" s="52">
        <v>0</v>
      </c>
      <c r="R4246" s="52">
        <v>0</v>
      </c>
      <c r="S4246" s="52">
        <v>0</v>
      </c>
      <c r="T4246" s="52">
        <v>0</v>
      </c>
      <c r="U4246" s="52">
        <v>0</v>
      </c>
      <c r="V4246" s="52">
        <v>0</v>
      </c>
      <c r="W4246" s="52">
        <v>0</v>
      </c>
      <c r="X4246" s="52">
        <v>0</v>
      </c>
      <c r="Y4246" s="52">
        <v>0</v>
      </c>
      <c r="Z4246" s="52">
        <v>0</v>
      </c>
      <c r="AA4246" s="25">
        <v>0</v>
      </c>
      <c r="AB4246" s="25">
        <v>0</v>
      </c>
      <c r="AC4246" s="25">
        <v>0</v>
      </c>
      <c r="AD4246" s="25">
        <v>0</v>
      </c>
      <c r="AE4246" s="25">
        <v>0</v>
      </c>
      <c r="AF4246" s="25">
        <v>0</v>
      </c>
      <c r="AG4246" s="25">
        <v>0</v>
      </c>
      <c r="AH4246" s="25">
        <v>0</v>
      </c>
      <c r="AI4246" s="25">
        <v>0</v>
      </c>
      <c r="AJ4246" s="25">
        <v>0</v>
      </c>
      <c r="AK4246" s="25">
        <v>0</v>
      </c>
      <c r="AL4246" s="25">
        <v>0</v>
      </c>
      <c r="AM4246" s="95">
        <v>0</v>
      </c>
      <c r="AN4246" s="95" t="e">
        <f ca="1">IF(MengeInEEGSummieren(M4246),AM4246,0)</f>
        <v>#NAME?</v>
      </c>
      <c r="AO4246" s="95">
        <f t="shared" si="399"/>
        <v>0</v>
      </c>
      <c r="AP4246" s="95">
        <f t="shared" si="400"/>
        <v>0</v>
      </c>
      <c r="AS4246">
        <v>0</v>
      </c>
      <c r="AT4246">
        <v>0</v>
      </c>
      <c r="AU4246" t="e">
        <f t="shared" ca="1" si="401"/>
        <v>#NAME?</v>
      </c>
    </row>
    <row r="4247" spans="1:47" x14ac:dyDescent="0.15">
      <c r="A4247" s="21" t="s">
        <v>5506</v>
      </c>
      <c r="B4247" s="22" t="s">
        <v>74</v>
      </c>
      <c r="C4247" s="42">
        <v>2015</v>
      </c>
      <c r="D4247" s="22" t="s">
        <v>5485</v>
      </c>
      <c r="E4247" s="22"/>
      <c r="F4247" s="23">
        <v>3.5</v>
      </c>
      <c r="G4247" s="23">
        <v>3.9</v>
      </c>
      <c r="H4247" s="24">
        <f t="shared" si="402"/>
        <v>0</v>
      </c>
      <c r="I4247" s="153">
        <v>0</v>
      </c>
      <c r="J4247" s="24">
        <f t="shared" si="403"/>
        <v>0</v>
      </c>
      <c r="K4247" s="25">
        <f t="shared" si="404"/>
        <v>0</v>
      </c>
      <c r="L4247">
        <v>0</v>
      </c>
      <c r="M4247">
        <v>301400064</v>
      </c>
      <c r="N4247">
        <v>42145190</v>
      </c>
      <c r="O4247" s="52">
        <v>0</v>
      </c>
      <c r="P4247" s="52">
        <v>0</v>
      </c>
      <c r="Q4247" s="52">
        <v>0</v>
      </c>
      <c r="R4247" s="52">
        <v>0</v>
      </c>
      <c r="S4247" s="52">
        <v>0</v>
      </c>
      <c r="T4247" s="52">
        <v>0</v>
      </c>
      <c r="U4247" s="52">
        <v>0</v>
      </c>
      <c r="V4247" s="52">
        <v>0</v>
      </c>
      <c r="W4247" s="52">
        <v>0</v>
      </c>
      <c r="X4247" s="52">
        <v>0</v>
      </c>
      <c r="Y4247" s="52">
        <v>0</v>
      </c>
      <c r="Z4247" s="52">
        <v>0</v>
      </c>
      <c r="AA4247" s="25">
        <v>0</v>
      </c>
      <c r="AB4247" s="25">
        <v>0</v>
      </c>
      <c r="AC4247" s="25">
        <v>0</v>
      </c>
      <c r="AD4247" s="25">
        <v>0</v>
      </c>
      <c r="AE4247" s="25">
        <v>0</v>
      </c>
      <c r="AF4247" s="25">
        <v>0</v>
      </c>
      <c r="AG4247" s="25">
        <v>0</v>
      </c>
      <c r="AH4247" s="25">
        <v>0</v>
      </c>
      <c r="AI4247" s="25">
        <v>0</v>
      </c>
      <c r="AJ4247" s="25">
        <v>0</v>
      </c>
      <c r="AK4247" s="25">
        <v>0</v>
      </c>
      <c r="AL4247" s="25">
        <v>0</v>
      </c>
      <c r="AM4247" s="95">
        <v>0</v>
      </c>
      <c r="AN4247" s="95" t="e">
        <f ca="1">IF(MengeInEEGSummieren(M4247),AM4247,0)</f>
        <v>#NAME?</v>
      </c>
      <c r="AO4247" s="95">
        <f t="shared" si="399"/>
        <v>0</v>
      </c>
      <c r="AP4247" s="95">
        <f t="shared" si="400"/>
        <v>0</v>
      </c>
      <c r="AS4247">
        <v>0</v>
      </c>
      <c r="AT4247">
        <v>0</v>
      </c>
      <c r="AU4247" t="e">
        <f t="shared" ca="1" si="401"/>
        <v>#NAME?</v>
      </c>
    </row>
    <row r="4248" spans="1:47" x14ac:dyDescent="0.15">
      <c r="A4248" s="307"/>
      <c r="B4248" s="308"/>
      <c r="C4248" s="309"/>
      <c r="D4248" s="308"/>
      <c r="E4248" s="308"/>
      <c r="F4248" s="310"/>
      <c r="G4248" s="310"/>
      <c r="H4248" s="311"/>
      <c r="I4248" s="312"/>
      <c r="J4248" s="311"/>
      <c r="K4248" s="313"/>
      <c r="L4248" s="66"/>
      <c r="M4248" s="66"/>
      <c r="N4248" s="66"/>
      <c r="O4248" s="314"/>
      <c r="P4248" s="314"/>
      <c r="Q4248" s="314"/>
      <c r="R4248" s="314"/>
      <c r="S4248" s="314"/>
      <c r="T4248" s="314"/>
      <c r="U4248" s="314"/>
      <c r="V4248" s="314"/>
      <c r="W4248" s="314"/>
      <c r="X4248" s="314"/>
      <c r="Y4248" s="314"/>
      <c r="Z4248" s="314"/>
      <c r="AA4248" s="315"/>
      <c r="AB4248" s="315"/>
      <c r="AC4248" s="315"/>
      <c r="AD4248" s="315"/>
      <c r="AE4248" s="315"/>
      <c r="AF4248" s="315"/>
      <c r="AG4248" s="315"/>
      <c r="AH4248" s="315"/>
      <c r="AI4248" s="315"/>
      <c r="AJ4248" s="315"/>
      <c r="AK4248" s="315"/>
      <c r="AL4248" s="315"/>
      <c r="AM4248" s="95">
        <v>0</v>
      </c>
      <c r="AN4248" s="95" t="e">
        <f ca="1">IF(MengeInEEGSummieren(M4248),AM4248,0)</f>
        <v>#NAME?</v>
      </c>
      <c r="AO4248" s="95">
        <f t="shared" si="399"/>
        <v>0</v>
      </c>
      <c r="AP4248" s="95">
        <f t="shared" si="400"/>
        <v>0</v>
      </c>
      <c r="AS4248">
        <v>0</v>
      </c>
      <c r="AT4248">
        <v>0</v>
      </c>
      <c r="AU4248" t="e">
        <f t="shared" ca="1" si="401"/>
        <v>#NAME?</v>
      </c>
    </row>
    <row r="4249" spans="1:47" x14ac:dyDescent="0.15">
      <c r="A4249" s="21" t="s">
        <v>5507</v>
      </c>
      <c r="B4249" s="22" t="s">
        <v>74</v>
      </c>
      <c r="C4249" s="42"/>
      <c r="D4249" s="22" t="s">
        <v>453</v>
      </c>
      <c r="E4249" s="22"/>
      <c r="F4249" s="23">
        <v>0</v>
      </c>
      <c r="G4249" s="23">
        <v>0</v>
      </c>
      <c r="H4249" s="24">
        <f t="shared" si="402"/>
        <v>0</v>
      </c>
      <c r="I4249" s="153">
        <v>0</v>
      </c>
      <c r="J4249" s="24">
        <f t="shared" si="403"/>
        <v>0</v>
      </c>
      <c r="K4249" s="25">
        <f t="shared" si="404"/>
        <v>0</v>
      </c>
      <c r="L4249">
        <v>0</v>
      </c>
      <c r="M4249">
        <v>66551808</v>
      </c>
      <c r="N4249">
        <v>42145190</v>
      </c>
      <c r="O4249" s="52">
        <v>0</v>
      </c>
      <c r="P4249" s="52">
        <v>0</v>
      </c>
      <c r="Q4249" s="52">
        <v>0</v>
      </c>
      <c r="R4249" s="52">
        <v>0</v>
      </c>
      <c r="S4249" s="52">
        <v>0</v>
      </c>
      <c r="T4249" s="52">
        <v>0</v>
      </c>
      <c r="U4249" s="52">
        <v>0</v>
      </c>
      <c r="V4249" s="52">
        <v>0</v>
      </c>
      <c r="W4249" s="52">
        <v>0</v>
      </c>
      <c r="X4249" s="52">
        <v>0</v>
      </c>
      <c r="Y4249" s="52">
        <v>0</v>
      </c>
      <c r="Z4249" s="52">
        <v>0</v>
      </c>
      <c r="AA4249" s="25">
        <v>0</v>
      </c>
      <c r="AB4249" s="25">
        <v>0</v>
      </c>
      <c r="AC4249" s="25">
        <v>0</v>
      </c>
      <c r="AD4249" s="25">
        <v>0</v>
      </c>
      <c r="AE4249" s="25">
        <v>0</v>
      </c>
      <c r="AF4249" s="25">
        <v>0</v>
      </c>
      <c r="AG4249" s="25">
        <v>0</v>
      </c>
      <c r="AH4249" s="25">
        <v>0</v>
      </c>
      <c r="AI4249" s="25">
        <v>0</v>
      </c>
      <c r="AJ4249" s="25">
        <v>0</v>
      </c>
      <c r="AK4249" s="25">
        <v>0</v>
      </c>
      <c r="AL4249" s="25">
        <v>0</v>
      </c>
      <c r="AM4249" s="95">
        <v>0</v>
      </c>
      <c r="AN4249" s="95" t="e">
        <f ca="1">IF(MengeInEEGSummieren(M4249),AM4249,0)</f>
        <v>#NAME?</v>
      </c>
      <c r="AO4249" s="95">
        <f t="shared" si="399"/>
        <v>0</v>
      </c>
      <c r="AP4249" s="95">
        <f t="shared" si="400"/>
        <v>0</v>
      </c>
      <c r="AS4249">
        <v>0</v>
      </c>
      <c r="AT4249">
        <v>0</v>
      </c>
      <c r="AU4249" t="e">
        <f t="shared" ca="1" si="401"/>
        <v>#NAME?</v>
      </c>
    </row>
    <row r="4250" spans="1:47" x14ac:dyDescent="0.15">
      <c r="A4250" s="307"/>
      <c r="B4250" s="308"/>
      <c r="C4250" s="309"/>
      <c r="D4250" s="308"/>
      <c r="E4250" s="308"/>
      <c r="F4250" s="310"/>
      <c r="G4250" s="310"/>
      <c r="H4250" s="311"/>
      <c r="I4250" s="312"/>
      <c r="J4250" s="311"/>
      <c r="K4250" s="313"/>
      <c r="L4250" s="66"/>
      <c r="M4250" s="66"/>
      <c r="N4250" s="66"/>
      <c r="O4250" s="314"/>
      <c r="P4250" s="314"/>
      <c r="Q4250" s="314"/>
      <c r="R4250" s="314"/>
      <c r="S4250" s="314"/>
      <c r="T4250" s="314"/>
      <c r="U4250" s="314"/>
      <c r="V4250" s="314"/>
      <c r="W4250" s="314"/>
      <c r="X4250" s="314"/>
      <c r="Y4250" s="314"/>
      <c r="Z4250" s="314"/>
      <c r="AA4250" s="315"/>
      <c r="AB4250" s="315"/>
      <c r="AC4250" s="315"/>
      <c r="AD4250" s="315"/>
      <c r="AE4250" s="315"/>
      <c r="AF4250" s="315"/>
      <c r="AG4250" s="315"/>
      <c r="AH4250" s="315"/>
      <c r="AI4250" s="315"/>
      <c r="AJ4250" s="315"/>
      <c r="AK4250" s="315"/>
      <c r="AL4250" s="315"/>
      <c r="AM4250" s="95">
        <v>0</v>
      </c>
      <c r="AN4250" s="95" t="e">
        <f ca="1">IF(MengeInEEGSummieren(M4250),AM4250,0)</f>
        <v>#NAME?</v>
      </c>
      <c r="AO4250" s="95">
        <f t="shared" si="399"/>
        <v>0</v>
      </c>
      <c r="AP4250" s="95">
        <f t="shared" si="400"/>
        <v>0</v>
      </c>
      <c r="AS4250">
        <v>0</v>
      </c>
      <c r="AT4250">
        <v>0</v>
      </c>
      <c r="AU4250" t="e">
        <f t="shared" ca="1" si="401"/>
        <v>#NAME?</v>
      </c>
    </row>
    <row r="4251" spans="1:47" x14ac:dyDescent="0.15">
      <c r="A4251" s="21" t="s">
        <v>5508</v>
      </c>
      <c r="B4251" s="22" t="s">
        <v>74</v>
      </c>
      <c r="C4251" s="42"/>
      <c r="D4251" s="22" t="s">
        <v>455</v>
      </c>
      <c r="E4251" s="22"/>
      <c r="F4251" s="23">
        <v>0</v>
      </c>
      <c r="G4251" s="23">
        <v>0</v>
      </c>
      <c r="H4251" s="24">
        <f t="shared" si="402"/>
        <v>0</v>
      </c>
      <c r="I4251" s="153">
        <v>0</v>
      </c>
      <c r="J4251" s="24">
        <f t="shared" si="403"/>
        <v>0</v>
      </c>
      <c r="K4251" s="25">
        <f t="shared" si="404"/>
        <v>0</v>
      </c>
      <c r="L4251">
        <v>0</v>
      </c>
      <c r="M4251">
        <v>334987264</v>
      </c>
      <c r="N4251">
        <v>42145190</v>
      </c>
      <c r="O4251" s="52">
        <v>0</v>
      </c>
      <c r="P4251" s="52">
        <v>0</v>
      </c>
      <c r="Q4251" s="52">
        <v>0</v>
      </c>
      <c r="R4251" s="52">
        <v>0</v>
      </c>
      <c r="S4251" s="52">
        <v>0</v>
      </c>
      <c r="T4251" s="52">
        <v>0</v>
      </c>
      <c r="U4251" s="52">
        <v>0</v>
      </c>
      <c r="V4251" s="52">
        <v>0</v>
      </c>
      <c r="W4251" s="52">
        <v>0</v>
      </c>
      <c r="X4251" s="52">
        <v>0</v>
      </c>
      <c r="Y4251" s="52">
        <v>0</v>
      </c>
      <c r="Z4251" s="52">
        <v>0</v>
      </c>
      <c r="AA4251" s="25">
        <v>0</v>
      </c>
      <c r="AB4251" s="25">
        <v>0</v>
      </c>
      <c r="AC4251" s="25">
        <v>0</v>
      </c>
      <c r="AD4251" s="25">
        <v>0</v>
      </c>
      <c r="AE4251" s="25">
        <v>0</v>
      </c>
      <c r="AF4251" s="25">
        <v>0</v>
      </c>
      <c r="AG4251" s="25">
        <v>0</v>
      </c>
      <c r="AH4251" s="25">
        <v>0</v>
      </c>
      <c r="AI4251" s="25">
        <v>0</v>
      </c>
      <c r="AJ4251" s="25">
        <v>0</v>
      </c>
      <c r="AK4251" s="25">
        <v>0</v>
      </c>
      <c r="AL4251" s="25">
        <v>0</v>
      </c>
      <c r="AM4251" s="95">
        <v>0</v>
      </c>
      <c r="AN4251" s="95" t="e">
        <f ca="1">IF(MengeInEEGSummieren(M4251),AM4251,0)</f>
        <v>#NAME?</v>
      </c>
      <c r="AO4251" s="95">
        <f t="shared" si="399"/>
        <v>0</v>
      </c>
      <c r="AP4251" s="95">
        <f t="shared" si="400"/>
        <v>0</v>
      </c>
      <c r="AS4251">
        <v>0</v>
      </c>
      <c r="AT4251">
        <v>0</v>
      </c>
      <c r="AU4251" t="e">
        <f t="shared" ca="1" si="401"/>
        <v>#NAME?</v>
      </c>
    </row>
    <row r="4252" spans="1:47" x14ac:dyDescent="0.15">
      <c r="A4252" s="21" t="s">
        <v>5509</v>
      </c>
      <c r="B4252" s="22" t="s">
        <v>74</v>
      </c>
      <c r="C4252" s="42"/>
      <c r="D4252" s="22" t="s">
        <v>529</v>
      </c>
      <c r="E4252" s="22"/>
      <c r="F4252" s="23">
        <v>0</v>
      </c>
      <c r="G4252" s="23">
        <v>0</v>
      </c>
      <c r="H4252" s="24">
        <f t="shared" si="402"/>
        <v>0</v>
      </c>
      <c r="I4252" s="153">
        <v>0</v>
      </c>
      <c r="J4252" s="24">
        <f t="shared" si="403"/>
        <v>0</v>
      </c>
      <c r="K4252" s="25">
        <f t="shared" si="404"/>
        <v>0</v>
      </c>
      <c r="L4252">
        <v>0</v>
      </c>
      <c r="M4252">
        <v>334987264</v>
      </c>
      <c r="N4252">
        <v>42145190</v>
      </c>
      <c r="O4252" s="52">
        <v>0</v>
      </c>
      <c r="P4252" s="52">
        <v>0</v>
      </c>
      <c r="Q4252" s="52">
        <v>0</v>
      </c>
      <c r="R4252" s="52">
        <v>0</v>
      </c>
      <c r="S4252" s="52">
        <v>0</v>
      </c>
      <c r="T4252" s="52">
        <v>0</v>
      </c>
      <c r="U4252" s="52">
        <v>0</v>
      </c>
      <c r="V4252" s="52">
        <v>0</v>
      </c>
      <c r="W4252" s="52">
        <v>0</v>
      </c>
      <c r="X4252" s="52">
        <v>0</v>
      </c>
      <c r="Y4252" s="52">
        <v>0</v>
      </c>
      <c r="Z4252" s="52">
        <v>0</v>
      </c>
      <c r="AA4252" s="25">
        <v>0</v>
      </c>
      <c r="AB4252" s="25">
        <v>0</v>
      </c>
      <c r="AC4252" s="25">
        <v>0</v>
      </c>
      <c r="AD4252" s="25">
        <v>0</v>
      </c>
      <c r="AE4252" s="25">
        <v>0</v>
      </c>
      <c r="AF4252" s="25">
        <v>0</v>
      </c>
      <c r="AG4252" s="25">
        <v>0</v>
      </c>
      <c r="AH4252" s="25">
        <v>0</v>
      </c>
      <c r="AI4252" s="25">
        <v>0</v>
      </c>
      <c r="AJ4252" s="25">
        <v>0</v>
      </c>
      <c r="AK4252" s="25">
        <v>0</v>
      </c>
      <c r="AL4252" s="25">
        <v>0</v>
      </c>
      <c r="AM4252" s="95">
        <v>0</v>
      </c>
      <c r="AN4252" s="95" t="e">
        <f ca="1">IF(MengeInEEGSummieren(M4252),AM4252,0)</f>
        <v>#NAME?</v>
      </c>
      <c r="AO4252" s="95">
        <f t="shared" si="399"/>
        <v>0</v>
      </c>
      <c r="AP4252" s="95">
        <f t="shared" si="400"/>
        <v>0</v>
      </c>
      <c r="AS4252">
        <v>0</v>
      </c>
      <c r="AT4252">
        <v>0</v>
      </c>
      <c r="AU4252" t="e">
        <f t="shared" ca="1" si="401"/>
        <v>#NAME?</v>
      </c>
    </row>
    <row r="4253" spans="1:47" x14ac:dyDescent="0.15">
      <c r="A4253" s="21" t="s">
        <v>5510</v>
      </c>
      <c r="B4253" s="22" t="s">
        <v>74</v>
      </c>
      <c r="C4253" s="42"/>
      <c r="D4253" s="22" t="s">
        <v>459</v>
      </c>
      <c r="E4253" s="22"/>
      <c r="F4253" s="23">
        <v>0</v>
      </c>
      <c r="G4253" s="23">
        <v>0</v>
      </c>
      <c r="H4253" s="24">
        <f t="shared" si="402"/>
        <v>0</v>
      </c>
      <c r="I4253" s="153">
        <v>0</v>
      </c>
      <c r="J4253" s="24">
        <f t="shared" si="403"/>
        <v>0</v>
      </c>
      <c r="K4253" s="25">
        <f t="shared" si="404"/>
        <v>0</v>
      </c>
      <c r="L4253">
        <v>0</v>
      </c>
      <c r="M4253">
        <v>334987264</v>
      </c>
      <c r="N4253">
        <v>42145190</v>
      </c>
      <c r="O4253" s="52">
        <v>0</v>
      </c>
      <c r="P4253" s="52">
        <v>0</v>
      </c>
      <c r="Q4253" s="52">
        <v>0</v>
      </c>
      <c r="R4253" s="52">
        <v>0</v>
      </c>
      <c r="S4253" s="52">
        <v>0</v>
      </c>
      <c r="T4253" s="52">
        <v>0</v>
      </c>
      <c r="U4253" s="52">
        <v>0</v>
      </c>
      <c r="V4253" s="52">
        <v>0</v>
      </c>
      <c r="W4253" s="52">
        <v>0</v>
      </c>
      <c r="X4253" s="52">
        <v>0</v>
      </c>
      <c r="Y4253" s="52">
        <v>0</v>
      </c>
      <c r="Z4253" s="52">
        <v>0</v>
      </c>
      <c r="AA4253" s="25">
        <v>0</v>
      </c>
      <c r="AB4253" s="25">
        <v>0</v>
      </c>
      <c r="AC4253" s="25">
        <v>0</v>
      </c>
      <c r="AD4253" s="25">
        <v>0</v>
      </c>
      <c r="AE4253" s="25">
        <v>0</v>
      </c>
      <c r="AF4253" s="25">
        <v>0</v>
      </c>
      <c r="AG4253" s="25">
        <v>0</v>
      </c>
      <c r="AH4253" s="25">
        <v>0</v>
      </c>
      <c r="AI4253" s="25">
        <v>0</v>
      </c>
      <c r="AJ4253" s="25">
        <v>0</v>
      </c>
      <c r="AK4253" s="25">
        <v>0</v>
      </c>
      <c r="AL4253" s="25">
        <v>0</v>
      </c>
      <c r="AM4253" s="95">
        <v>0</v>
      </c>
      <c r="AN4253" s="95" t="e">
        <f ca="1">IF(MengeInEEGSummieren(M4253),AM4253,0)</f>
        <v>#NAME?</v>
      </c>
      <c r="AO4253" s="95">
        <f t="shared" si="399"/>
        <v>0</v>
      </c>
      <c r="AP4253" s="95">
        <f t="shared" si="400"/>
        <v>0</v>
      </c>
      <c r="AS4253">
        <v>0</v>
      </c>
      <c r="AT4253">
        <v>0</v>
      </c>
      <c r="AU4253" t="e">
        <f t="shared" ca="1" si="401"/>
        <v>#NAME?</v>
      </c>
    </row>
    <row r="4254" spans="1:47" x14ac:dyDescent="0.15">
      <c r="A4254" s="21" t="s">
        <v>5511</v>
      </c>
      <c r="B4254" s="22" t="s">
        <v>74</v>
      </c>
      <c r="C4254" s="42"/>
      <c r="D4254" s="22" t="s">
        <v>461</v>
      </c>
      <c r="E4254" s="22"/>
      <c r="F4254" s="23">
        <v>0</v>
      </c>
      <c r="G4254" s="23">
        <v>0</v>
      </c>
      <c r="H4254" s="24">
        <f t="shared" si="402"/>
        <v>0</v>
      </c>
      <c r="I4254" s="153">
        <v>0</v>
      </c>
      <c r="J4254" s="24">
        <f t="shared" si="403"/>
        <v>0</v>
      </c>
      <c r="K4254" s="25">
        <f t="shared" si="404"/>
        <v>0</v>
      </c>
      <c r="L4254">
        <v>0</v>
      </c>
      <c r="M4254">
        <v>334987264</v>
      </c>
      <c r="N4254">
        <v>42145190</v>
      </c>
      <c r="O4254" s="52">
        <v>0</v>
      </c>
      <c r="P4254" s="52">
        <v>0</v>
      </c>
      <c r="Q4254" s="52">
        <v>0</v>
      </c>
      <c r="R4254" s="52">
        <v>0</v>
      </c>
      <c r="S4254" s="52">
        <v>0</v>
      </c>
      <c r="T4254" s="52">
        <v>0</v>
      </c>
      <c r="U4254" s="52">
        <v>0</v>
      </c>
      <c r="V4254" s="52">
        <v>0</v>
      </c>
      <c r="W4254" s="52">
        <v>0</v>
      </c>
      <c r="X4254" s="52">
        <v>0</v>
      </c>
      <c r="Y4254" s="52">
        <v>0</v>
      </c>
      <c r="Z4254" s="52">
        <v>0</v>
      </c>
      <c r="AA4254" s="25">
        <v>0</v>
      </c>
      <c r="AB4254" s="25">
        <v>0</v>
      </c>
      <c r="AC4254" s="25">
        <v>0</v>
      </c>
      <c r="AD4254" s="25">
        <v>0</v>
      </c>
      <c r="AE4254" s="25">
        <v>0</v>
      </c>
      <c r="AF4254" s="25">
        <v>0</v>
      </c>
      <c r="AG4254" s="25">
        <v>0</v>
      </c>
      <c r="AH4254" s="25">
        <v>0</v>
      </c>
      <c r="AI4254" s="25">
        <v>0</v>
      </c>
      <c r="AJ4254" s="25">
        <v>0</v>
      </c>
      <c r="AK4254" s="25">
        <v>0</v>
      </c>
      <c r="AL4254" s="25">
        <v>0</v>
      </c>
      <c r="AM4254" s="95">
        <v>0</v>
      </c>
      <c r="AN4254" s="95" t="e">
        <f ca="1">IF(MengeInEEGSummieren(M4254),AM4254,0)</f>
        <v>#NAME?</v>
      </c>
      <c r="AO4254" s="95">
        <f t="shared" si="399"/>
        <v>0</v>
      </c>
      <c r="AP4254" s="95">
        <f t="shared" si="400"/>
        <v>0</v>
      </c>
      <c r="AS4254">
        <v>0</v>
      </c>
      <c r="AT4254">
        <v>0</v>
      </c>
      <c r="AU4254" t="e">
        <f t="shared" ca="1" si="401"/>
        <v>#NAME?</v>
      </c>
    </row>
    <row r="4255" spans="1:47" x14ac:dyDescent="0.15">
      <c r="A4255" s="21" t="s">
        <v>5512</v>
      </c>
      <c r="B4255" s="22" t="s">
        <v>74</v>
      </c>
      <c r="C4255" s="42"/>
      <c r="D4255" s="22" t="s">
        <v>463</v>
      </c>
      <c r="E4255" s="22"/>
      <c r="F4255" s="23">
        <v>0</v>
      </c>
      <c r="G4255" s="23">
        <v>0</v>
      </c>
      <c r="H4255" s="24">
        <f t="shared" si="402"/>
        <v>0</v>
      </c>
      <c r="I4255" s="153">
        <v>0</v>
      </c>
      <c r="J4255" s="24">
        <f t="shared" si="403"/>
        <v>0</v>
      </c>
      <c r="K4255" s="25">
        <f t="shared" si="404"/>
        <v>0</v>
      </c>
      <c r="L4255">
        <v>0</v>
      </c>
      <c r="M4255">
        <v>322306304</v>
      </c>
      <c r="N4255">
        <v>42145190</v>
      </c>
      <c r="O4255" s="52">
        <v>0</v>
      </c>
      <c r="P4255" s="52">
        <v>0</v>
      </c>
      <c r="Q4255" s="52">
        <v>0</v>
      </c>
      <c r="R4255" s="52">
        <v>0</v>
      </c>
      <c r="S4255" s="52">
        <v>0</v>
      </c>
      <c r="T4255" s="52">
        <v>0</v>
      </c>
      <c r="U4255" s="52">
        <v>0</v>
      </c>
      <c r="V4255" s="52">
        <v>0</v>
      </c>
      <c r="W4255" s="52">
        <v>0</v>
      </c>
      <c r="X4255" s="52">
        <v>0</v>
      </c>
      <c r="Y4255" s="52">
        <v>0</v>
      </c>
      <c r="Z4255" s="52">
        <v>0</v>
      </c>
      <c r="AA4255" s="25">
        <v>0</v>
      </c>
      <c r="AB4255" s="25">
        <v>0</v>
      </c>
      <c r="AC4255" s="25">
        <v>0</v>
      </c>
      <c r="AD4255" s="25">
        <v>0</v>
      </c>
      <c r="AE4255" s="25">
        <v>0</v>
      </c>
      <c r="AF4255" s="25">
        <v>0</v>
      </c>
      <c r="AG4255" s="25">
        <v>0</v>
      </c>
      <c r="AH4255" s="25">
        <v>0</v>
      </c>
      <c r="AI4255" s="25">
        <v>0</v>
      </c>
      <c r="AJ4255" s="25">
        <v>0</v>
      </c>
      <c r="AK4255" s="25">
        <v>0</v>
      </c>
      <c r="AL4255" s="25">
        <v>0</v>
      </c>
      <c r="AM4255" s="95">
        <v>0</v>
      </c>
      <c r="AN4255" s="95" t="e">
        <f ca="1">IF(MengeInEEGSummieren(M4255),AM4255,0)</f>
        <v>#NAME?</v>
      </c>
      <c r="AO4255" s="95">
        <f t="shared" si="399"/>
        <v>0</v>
      </c>
      <c r="AP4255" s="95">
        <f t="shared" si="400"/>
        <v>0</v>
      </c>
      <c r="AS4255">
        <v>0</v>
      </c>
      <c r="AT4255">
        <v>0</v>
      </c>
      <c r="AU4255" t="e">
        <f t="shared" ca="1" si="401"/>
        <v>#NAME?</v>
      </c>
    </row>
    <row r="4256" spans="1:47" x14ac:dyDescent="0.15">
      <c r="A4256" s="21" t="s">
        <v>5513</v>
      </c>
      <c r="B4256" s="22" t="s">
        <v>74</v>
      </c>
      <c r="C4256" s="42"/>
      <c r="D4256" s="22" t="s">
        <v>465</v>
      </c>
      <c r="E4256" s="22"/>
      <c r="F4256" s="23">
        <v>0</v>
      </c>
      <c r="G4256" s="23">
        <v>0</v>
      </c>
      <c r="H4256" s="24">
        <f t="shared" si="402"/>
        <v>0</v>
      </c>
      <c r="I4256" s="153">
        <v>0</v>
      </c>
      <c r="J4256" s="24">
        <f t="shared" si="403"/>
        <v>0</v>
      </c>
      <c r="K4256" s="25">
        <f t="shared" si="404"/>
        <v>0</v>
      </c>
      <c r="L4256">
        <v>0</v>
      </c>
      <c r="M4256">
        <v>322306304</v>
      </c>
      <c r="N4256">
        <v>42145190</v>
      </c>
      <c r="O4256" s="52">
        <v>0</v>
      </c>
      <c r="P4256" s="52">
        <v>0</v>
      </c>
      <c r="Q4256" s="52">
        <v>0</v>
      </c>
      <c r="R4256" s="52">
        <v>0</v>
      </c>
      <c r="S4256" s="52">
        <v>0</v>
      </c>
      <c r="T4256" s="52">
        <v>0</v>
      </c>
      <c r="U4256" s="52">
        <v>0</v>
      </c>
      <c r="V4256" s="52">
        <v>0</v>
      </c>
      <c r="W4256" s="52">
        <v>0</v>
      </c>
      <c r="X4256" s="52">
        <v>0</v>
      </c>
      <c r="Y4256" s="52">
        <v>0</v>
      </c>
      <c r="Z4256" s="52">
        <v>0</v>
      </c>
      <c r="AA4256" s="25">
        <v>0</v>
      </c>
      <c r="AB4256" s="25">
        <v>0</v>
      </c>
      <c r="AC4256" s="25">
        <v>0</v>
      </c>
      <c r="AD4256" s="25">
        <v>0</v>
      </c>
      <c r="AE4256" s="25">
        <v>0</v>
      </c>
      <c r="AF4256" s="25">
        <v>0</v>
      </c>
      <c r="AG4256" s="25">
        <v>0</v>
      </c>
      <c r="AH4256" s="25">
        <v>0</v>
      </c>
      <c r="AI4256" s="25">
        <v>0</v>
      </c>
      <c r="AJ4256" s="25">
        <v>0</v>
      </c>
      <c r="AK4256" s="25">
        <v>0</v>
      </c>
      <c r="AL4256" s="25">
        <v>0</v>
      </c>
      <c r="AM4256" s="95">
        <v>0</v>
      </c>
      <c r="AN4256" s="95" t="e">
        <f ca="1">IF(MengeInEEGSummieren(M4256),AM4256,0)</f>
        <v>#NAME?</v>
      </c>
      <c r="AO4256" s="95">
        <f t="shared" si="399"/>
        <v>0</v>
      </c>
      <c r="AP4256" s="95">
        <f t="shared" si="400"/>
        <v>0</v>
      </c>
      <c r="AS4256">
        <v>0</v>
      </c>
      <c r="AT4256">
        <v>0</v>
      </c>
      <c r="AU4256" t="e">
        <f t="shared" ca="1" si="401"/>
        <v>#NAME?</v>
      </c>
    </row>
    <row r="4257" spans="1:47" x14ac:dyDescent="0.15">
      <c r="A4257" s="21" t="s">
        <v>5514</v>
      </c>
      <c r="B4257" s="22" t="s">
        <v>74</v>
      </c>
      <c r="C4257" s="42"/>
      <c r="D4257" s="22" t="s">
        <v>467</v>
      </c>
      <c r="E4257" s="22"/>
      <c r="F4257" s="23">
        <v>0</v>
      </c>
      <c r="G4257" s="23">
        <v>0</v>
      </c>
      <c r="H4257" s="24">
        <f t="shared" si="402"/>
        <v>0</v>
      </c>
      <c r="I4257" s="153">
        <v>0</v>
      </c>
      <c r="J4257" s="24">
        <f t="shared" si="403"/>
        <v>0</v>
      </c>
      <c r="K4257" s="25">
        <f t="shared" si="404"/>
        <v>0</v>
      </c>
      <c r="L4257">
        <v>0</v>
      </c>
      <c r="M4257">
        <v>322306304</v>
      </c>
      <c r="N4257">
        <v>42145190</v>
      </c>
      <c r="O4257" s="52">
        <v>0</v>
      </c>
      <c r="P4257" s="52">
        <v>0</v>
      </c>
      <c r="Q4257" s="52">
        <v>0</v>
      </c>
      <c r="R4257" s="52">
        <v>0</v>
      </c>
      <c r="S4257" s="52">
        <v>0</v>
      </c>
      <c r="T4257" s="52">
        <v>0</v>
      </c>
      <c r="U4257" s="52">
        <v>0</v>
      </c>
      <c r="V4257" s="52">
        <v>0</v>
      </c>
      <c r="W4257" s="52">
        <v>0</v>
      </c>
      <c r="X4257" s="52">
        <v>0</v>
      </c>
      <c r="Y4257" s="52">
        <v>0</v>
      </c>
      <c r="Z4257" s="52">
        <v>0</v>
      </c>
      <c r="AA4257" s="25">
        <v>0</v>
      </c>
      <c r="AB4257" s="25">
        <v>0</v>
      </c>
      <c r="AC4257" s="25">
        <v>0</v>
      </c>
      <c r="AD4257" s="25">
        <v>0</v>
      </c>
      <c r="AE4257" s="25">
        <v>0</v>
      </c>
      <c r="AF4257" s="25">
        <v>0</v>
      </c>
      <c r="AG4257" s="25">
        <v>0</v>
      </c>
      <c r="AH4257" s="25">
        <v>0</v>
      </c>
      <c r="AI4257" s="25">
        <v>0</v>
      </c>
      <c r="AJ4257" s="25">
        <v>0</v>
      </c>
      <c r="AK4257" s="25">
        <v>0</v>
      </c>
      <c r="AL4257" s="25">
        <v>0</v>
      </c>
      <c r="AM4257" s="95">
        <v>0</v>
      </c>
      <c r="AN4257" s="95" t="e">
        <f ca="1">IF(MengeInEEGSummieren(M4257),AM4257,0)</f>
        <v>#NAME?</v>
      </c>
      <c r="AO4257" s="95">
        <f t="shared" si="399"/>
        <v>0</v>
      </c>
      <c r="AP4257" s="95">
        <f t="shared" si="400"/>
        <v>0</v>
      </c>
      <c r="AS4257">
        <v>0</v>
      </c>
      <c r="AT4257">
        <v>0</v>
      </c>
      <c r="AU4257" t="e">
        <f t="shared" ca="1" si="401"/>
        <v>#NAME?</v>
      </c>
    </row>
    <row r="4258" spans="1:47" x14ac:dyDescent="0.15">
      <c r="A4258" s="21" t="s">
        <v>5515</v>
      </c>
      <c r="B4258" s="22" t="s">
        <v>74</v>
      </c>
      <c r="C4258" s="42"/>
      <c r="D4258" s="22" t="s">
        <v>469</v>
      </c>
      <c r="E4258" s="22"/>
      <c r="F4258" s="23">
        <v>0</v>
      </c>
      <c r="G4258" s="23">
        <v>0</v>
      </c>
      <c r="H4258" s="24">
        <f t="shared" si="402"/>
        <v>0</v>
      </c>
      <c r="I4258" s="153">
        <v>0</v>
      </c>
      <c r="J4258" s="24">
        <f t="shared" si="403"/>
        <v>0</v>
      </c>
      <c r="K4258" s="25">
        <f t="shared" si="404"/>
        <v>0</v>
      </c>
      <c r="L4258">
        <v>0</v>
      </c>
      <c r="M4258">
        <v>322306304</v>
      </c>
      <c r="N4258">
        <v>42145190</v>
      </c>
      <c r="O4258" s="52">
        <v>0</v>
      </c>
      <c r="P4258" s="52">
        <v>0</v>
      </c>
      <c r="Q4258" s="52">
        <v>0</v>
      </c>
      <c r="R4258" s="52">
        <v>0</v>
      </c>
      <c r="S4258" s="52">
        <v>0</v>
      </c>
      <c r="T4258" s="52">
        <v>0</v>
      </c>
      <c r="U4258" s="52">
        <v>0</v>
      </c>
      <c r="V4258" s="52">
        <v>0</v>
      </c>
      <c r="W4258" s="52">
        <v>0</v>
      </c>
      <c r="X4258" s="52">
        <v>0</v>
      </c>
      <c r="Y4258" s="52">
        <v>0</v>
      </c>
      <c r="Z4258" s="52">
        <v>0</v>
      </c>
      <c r="AA4258" s="25">
        <v>0</v>
      </c>
      <c r="AB4258" s="25">
        <v>0</v>
      </c>
      <c r="AC4258" s="25">
        <v>0</v>
      </c>
      <c r="AD4258" s="25">
        <v>0</v>
      </c>
      <c r="AE4258" s="25">
        <v>0</v>
      </c>
      <c r="AF4258" s="25">
        <v>0</v>
      </c>
      <c r="AG4258" s="25">
        <v>0</v>
      </c>
      <c r="AH4258" s="25">
        <v>0</v>
      </c>
      <c r="AI4258" s="25">
        <v>0</v>
      </c>
      <c r="AJ4258" s="25">
        <v>0</v>
      </c>
      <c r="AK4258" s="25">
        <v>0</v>
      </c>
      <c r="AL4258" s="25">
        <v>0</v>
      </c>
      <c r="AM4258" s="95">
        <v>0</v>
      </c>
      <c r="AN4258" s="95" t="e">
        <f ca="1">IF(MengeInEEGSummieren(M4258),AM4258,0)</f>
        <v>#NAME?</v>
      </c>
      <c r="AO4258" s="95">
        <f t="shared" si="399"/>
        <v>0</v>
      </c>
      <c r="AP4258" s="95">
        <f t="shared" si="400"/>
        <v>0</v>
      </c>
      <c r="AS4258">
        <v>0</v>
      </c>
      <c r="AT4258">
        <v>0</v>
      </c>
      <c r="AU4258" t="e">
        <f t="shared" ca="1" si="401"/>
        <v>#NAME?</v>
      </c>
    </row>
    <row r="4259" spans="1:47" x14ac:dyDescent="0.15">
      <c r="A4259" s="21" t="s">
        <v>5516</v>
      </c>
      <c r="B4259" s="22" t="s">
        <v>74</v>
      </c>
      <c r="C4259" s="42"/>
      <c r="D4259" s="22" t="s">
        <v>471</v>
      </c>
      <c r="E4259" s="22"/>
      <c r="F4259" s="23">
        <v>0</v>
      </c>
      <c r="G4259" s="23">
        <v>0</v>
      </c>
      <c r="H4259" s="24">
        <f t="shared" si="402"/>
        <v>0</v>
      </c>
      <c r="I4259" s="153">
        <v>0</v>
      </c>
      <c r="J4259" s="24">
        <f t="shared" si="403"/>
        <v>0</v>
      </c>
      <c r="K4259" s="25">
        <f t="shared" si="404"/>
        <v>0</v>
      </c>
      <c r="L4259">
        <v>0</v>
      </c>
      <c r="M4259">
        <v>322306304</v>
      </c>
      <c r="N4259">
        <v>42145190</v>
      </c>
      <c r="O4259" s="52">
        <v>0</v>
      </c>
      <c r="P4259" s="52">
        <v>0</v>
      </c>
      <c r="Q4259" s="52">
        <v>0</v>
      </c>
      <c r="R4259" s="52">
        <v>0</v>
      </c>
      <c r="S4259" s="52">
        <v>0</v>
      </c>
      <c r="T4259" s="52">
        <v>0</v>
      </c>
      <c r="U4259" s="52">
        <v>0</v>
      </c>
      <c r="V4259" s="52">
        <v>0</v>
      </c>
      <c r="W4259" s="52">
        <v>0</v>
      </c>
      <c r="X4259" s="52">
        <v>0</v>
      </c>
      <c r="Y4259" s="52">
        <v>0</v>
      </c>
      <c r="Z4259" s="52">
        <v>0</v>
      </c>
      <c r="AA4259" s="25">
        <v>0</v>
      </c>
      <c r="AB4259" s="25">
        <v>0</v>
      </c>
      <c r="AC4259" s="25">
        <v>0</v>
      </c>
      <c r="AD4259" s="25">
        <v>0</v>
      </c>
      <c r="AE4259" s="25">
        <v>0</v>
      </c>
      <c r="AF4259" s="25">
        <v>0</v>
      </c>
      <c r="AG4259" s="25">
        <v>0</v>
      </c>
      <c r="AH4259" s="25">
        <v>0</v>
      </c>
      <c r="AI4259" s="25">
        <v>0</v>
      </c>
      <c r="AJ4259" s="25">
        <v>0</v>
      </c>
      <c r="AK4259" s="25">
        <v>0</v>
      </c>
      <c r="AL4259" s="25">
        <v>0</v>
      </c>
      <c r="AM4259" s="95">
        <v>0</v>
      </c>
      <c r="AN4259" s="95" t="e">
        <f ca="1">IF(MengeInEEGSummieren(M4259),AM4259,0)</f>
        <v>#NAME?</v>
      </c>
      <c r="AO4259" s="95">
        <f t="shared" si="399"/>
        <v>0</v>
      </c>
      <c r="AP4259" s="95">
        <f t="shared" si="400"/>
        <v>0</v>
      </c>
      <c r="AS4259">
        <v>0</v>
      </c>
      <c r="AT4259">
        <v>0</v>
      </c>
      <c r="AU4259" t="e">
        <f t="shared" ca="1" si="401"/>
        <v>#NAME?</v>
      </c>
    </row>
    <row r="4260" spans="1:47" x14ac:dyDescent="0.15">
      <c r="A4260" s="21" t="s">
        <v>5517</v>
      </c>
      <c r="B4260" s="22" t="s">
        <v>74</v>
      </c>
      <c r="C4260" s="42"/>
      <c r="D4260" s="22" t="s">
        <v>473</v>
      </c>
      <c r="E4260" s="22"/>
      <c r="F4260" s="23">
        <v>0</v>
      </c>
      <c r="G4260" s="23">
        <v>0</v>
      </c>
      <c r="H4260" s="24">
        <f t="shared" si="402"/>
        <v>0</v>
      </c>
      <c r="I4260" s="153">
        <v>0</v>
      </c>
      <c r="J4260" s="24">
        <f t="shared" si="403"/>
        <v>0</v>
      </c>
      <c r="K4260" s="25">
        <f t="shared" si="404"/>
        <v>0</v>
      </c>
      <c r="L4260">
        <v>0</v>
      </c>
      <c r="M4260">
        <v>322306304</v>
      </c>
      <c r="N4260">
        <v>42145190</v>
      </c>
      <c r="O4260" s="52">
        <v>0</v>
      </c>
      <c r="P4260" s="52">
        <v>0</v>
      </c>
      <c r="Q4260" s="52">
        <v>0</v>
      </c>
      <c r="R4260" s="52">
        <v>0</v>
      </c>
      <c r="S4260" s="52">
        <v>0</v>
      </c>
      <c r="T4260" s="52">
        <v>0</v>
      </c>
      <c r="U4260" s="52">
        <v>0</v>
      </c>
      <c r="V4260" s="52">
        <v>0</v>
      </c>
      <c r="W4260" s="52">
        <v>0</v>
      </c>
      <c r="X4260" s="52">
        <v>0</v>
      </c>
      <c r="Y4260" s="52">
        <v>0</v>
      </c>
      <c r="Z4260" s="52">
        <v>0</v>
      </c>
      <c r="AA4260" s="25">
        <v>0</v>
      </c>
      <c r="AB4260" s="25">
        <v>0</v>
      </c>
      <c r="AC4260" s="25">
        <v>0</v>
      </c>
      <c r="AD4260" s="25">
        <v>0</v>
      </c>
      <c r="AE4260" s="25">
        <v>0</v>
      </c>
      <c r="AF4260" s="25">
        <v>0</v>
      </c>
      <c r="AG4260" s="25">
        <v>0</v>
      </c>
      <c r="AH4260" s="25">
        <v>0</v>
      </c>
      <c r="AI4260" s="25">
        <v>0</v>
      </c>
      <c r="AJ4260" s="25">
        <v>0</v>
      </c>
      <c r="AK4260" s="25">
        <v>0</v>
      </c>
      <c r="AL4260" s="25">
        <v>0</v>
      </c>
      <c r="AM4260" s="95">
        <v>0</v>
      </c>
      <c r="AN4260" s="95" t="e">
        <f ca="1">IF(MengeInEEGSummieren(M4260),AM4260,0)</f>
        <v>#NAME?</v>
      </c>
      <c r="AO4260" s="95">
        <f t="shared" si="399"/>
        <v>0</v>
      </c>
      <c r="AP4260" s="95">
        <f t="shared" si="400"/>
        <v>0</v>
      </c>
      <c r="AS4260">
        <v>0</v>
      </c>
      <c r="AT4260">
        <v>0</v>
      </c>
      <c r="AU4260" t="e">
        <f t="shared" ca="1" si="401"/>
        <v>#NAME?</v>
      </c>
    </row>
    <row r="4261" spans="1:47" x14ac:dyDescent="0.15">
      <c r="A4261" s="21" t="s">
        <v>5518</v>
      </c>
      <c r="B4261" s="22" t="s">
        <v>74</v>
      </c>
      <c r="C4261" s="42"/>
      <c r="D4261" s="22" t="s">
        <v>475</v>
      </c>
      <c r="E4261" s="22"/>
      <c r="F4261" s="23">
        <v>0</v>
      </c>
      <c r="G4261" s="23">
        <v>0</v>
      </c>
      <c r="H4261" s="24">
        <f t="shared" si="402"/>
        <v>0</v>
      </c>
      <c r="I4261" s="153">
        <v>0</v>
      </c>
      <c r="J4261" s="24">
        <f t="shared" si="403"/>
        <v>0</v>
      </c>
      <c r="K4261" s="25">
        <f t="shared" si="404"/>
        <v>0</v>
      </c>
      <c r="L4261">
        <v>0</v>
      </c>
      <c r="M4261">
        <v>334987264</v>
      </c>
      <c r="N4261">
        <v>42145190</v>
      </c>
      <c r="O4261" s="52">
        <v>0</v>
      </c>
      <c r="P4261" s="52">
        <v>0</v>
      </c>
      <c r="Q4261" s="52">
        <v>0</v>
      </c>
      <c r="R4261" s="52">
        <v>0</v>
      </c>
      <c r="S4261" s="52">
        <v>0</v>
      </c>
      <c r="T4261" s="52">
        <v>0</v>
      </c>
      <c r="U4261" s="52">
        <v>0</v>
      </c>
      <c r="V4261" s="52">
        <v>0</v>
      </c>
      <c r="W4261" s="52">
        <v>0</v>
      </c>
      <c r="X4261" s="52">
        <v>0</v>
      </c>
      <c r="Y4261" s="52">
        <v>0</v>
      </c>
      <c r="Z4261" s="52">
        <v>0</v>
      </c>
      <c r="AA4261" s="25">
        <v>0</v>
      </c>
      <c r="AB4261" s="25">
        <v>0</v>
      </c>
      <c r="AC4261" s="25">
        <v>0</v>
      </c>
      <c r="AD4261" s="25">
        <v>0</v>
      </c>
      <c r="AE4261" s="25">
        <v>0</v>
      </c>
      <c r="AF4261" s="25">
        <v>0</v>
      </c>
      <c r="AG4261" s="25">
        <v>0</v>
      </c>
      <c r="AH4261" s="25">
        <v>0</v>
      </c>
      <c r="AI4261" s="25">
        <v>0</v>
      </c>
      <c r="AJ4261" s="25">
        <v>0</v>
      </c>
      <c r="AK4261" s="25">
        <v>0</v>
      </c>
      <c r="AL4261" s="25">
        <v>0</v>
      </c>
      <c r="AM4261" s="95">
        <v>0</v>
      </c>
      <c r="AN4261" s="95" t="e">
        <f ca="1">IF(MengeInEEGSummieren(M4261),AM4261,0)</f>
        <v>#NAME?</v>
      </c>
      <c r="AO4261" s="95">
        <f t="shared" si="399"/>
        <v>0</v>
      </c>
      <c r="AP4261" s="95">
        <f t="shared" si="400"/>
        <v>0</v>
      </c>
      <c r="AS4261">
        <v>0</v>
      </c>
      <c r="AT4261">
        <v>0</v>
      </c>
      <c r="AU4261" t="e">
        <f t="shared" ca="1" si="401"/>
        <v>#NAME?</v>
      </c>
    </row>
    <row r="4262" spans="1:47" x14ac:dyDescent="0.15">
      <c r="A4262" s="21" t="s">
        <v>5519</v>
      </c>
      <c r="B4262" s="22" t="s">
        <v>74</v>
      </c>
      <c r="C4262" s="42"/>
      <c r="D4262" s="22" t="s">
        <v>5520</v>
      </c>
      <c r="E4262" s="22"/>
      <c r="F4262" s="23">
        <v>0</v>
      </c>
      <c r="G4262" s="23">
        <v>0</v>
      </c>
      <c r="H4262" s="24">
        <f t="shared" si="402"/>
        <v>0</v>
      </c>
      <c r="I4262" s="153">
        <v>0</v>
      </c>
      <c r="J4262" s="24">
        <f t="shared" si="403"/>
        <v>0</v>
      </c>
      <c r="K4262" s="25">
        <f t="shared" si="404"/>
        <v>0</v>
      </c>
      <c r="L4262">
        <v>0</v>
      </c>
      <c r="M4262">
        <v>334987264</v>
      </c>
      <c r="N4262">
        <v>42145190</v>
      </c>
      <c r="O4262" s="52">
        <v>0</v>
      </c>
      <c r="P4262" s="52">
        <v>0</v>
      </c>
      <c r="Q4262" s="52">
        <v>0</v>
      </c>
      <c r="R4262" s="52">
        <v>0</v>
      </c>
      <c r="S4262" s="52">
        <v>0</v>
      </c>
      <c r="T4262" s="52">
        <v>0</v>
      </c>
      <c r="U4262" s="52">
        <v>0</v>
      </c>
      <c r="V4262" s="52">
        <v>0</v>
      </c>
      <c r="W4262" s="52">
        <v>0</v>
      </c>
      <c r="X4262" s="52">
        <v>0</v>
      </c>
      <c r="Y4262" s="52">
        <v>0</v>
      </c>
      <c r="Z4262" s="52">
        <v>0</v>
      </c>
      <c r="AA4262" s="25">
        <v>0</v>
      </c>
      <c r="AB4262" s="25">
        <v>0</v>
      </c>
      <c r="AC4262" s="25">
        <v>0</v>
      </c>
      <c r="AD4262" s="25">
        <v>0</v>
      </c>
      <c r="AE4262" s="25">
        <v>0</v>
      </c>
      <c r="AF4262" s="25">
        <v>0</v>
      </c>
      <c r="AG4262" s="25">
        <v>0</v>
      </c>
      <c r="AH4262" s="25">
        <v>0</v>
      </c>
      <c r="AI4262" s="25">
        <v>0</v>
      </c>
      <c r="AJ4262" s="25">
        <v>0</v>
      </c>
      <c r="AK4262" s="25">
        <v>0</v>
      </c>
      <c r="AL4262" s="25">
        <v>0</v>
      </c>
      <c r="AM4262" s="95">
        <v>0</v>
      </c>
      <c r="AN4262" s="95" t="e">
        <f ca="1">IF(MengeInEEGSummieren(M4262),AM4262,0)</f>
        <v>#NAME?</v>
      </c>
      <c r="AO4262" s="95">
        <f t="shared" si="399"/>
        <v>0</v>
      </c>
      <c r="AP4262" s="95">
        <f t="shared" si="400"/>
        <v>0</v>
      </c>
      <c r="AS4262">
        <v>0</v>
      </c>
      <c r="AT4262">
        <v>0</v>
      </c>
      <c r="AU4262" t="e">
        <f t="shared" ca="1" si="401"/>
        <v>#NAME?</v>
      </c>
    </row>
    <row r="4263" spans="1:47" x14ac:dyDescent="0.15">
      <c r="A4263" s="21" t="s">
        <v>5521</v>
      </c>
      <c r="B4263" s="22" t="s">
        <v>74</v>
      </c>
      <c r="C4263" s="42"/>
      <c r="D4263" s="22" t="s">
        <v>479</v>
      </c>
      <c r="E4263" s="22"/>
      <c r="F4263" s="23">
        <v>0</v>
      </c>
      <c r="G4263" s="23">
        <v>0</v>
      </c>
      <c r="H4263" s="24">
        <f t="shared" si="402"/>
        <v>0</v>
      </c>
      <c r="I4263" s="153">
        <v>0</v>
      </c>
      <c r="J4263" s="24">
        <f t="shared" si="403"/>
        <v>0</v>
      </c>
      <c r="K4263" s="25">
        <f t="shared" si="404"/>
        <v>0</v>
      </c>
      <c r="L4263">
        <v>0</v>
      </c>
      <c r="M4263">
        <v>287735808</v>
      </c>
      <c r="N4263">
        <v>42145190</v>
      </c>
      <c r="O4263" s="52">
        <v>0</v>
      </c>
      <c r="P4263" s="52">
        <v>0</v>
      </c>
      <c r="Q4263" s="52">
        <v>0</v>
      </c>
      <c r="R4263" s="52">
        <v>0</v>
      </c>
      <c r="S4263" s="52">
        <v>0</v>
      </c>
      <c r="T4263" s="52">
        <v>0</v>
      </c>
      <c r="U4263" s="52">
        <v>0</v>
      </c>
      <c r="V4263" s="52">
        <v>0</v>
      </c>
      <c r="W4263" s="52">
        <v>0</v>
      </c>
      <c r="X4263" s="52">
        <v>0</v>
      </c>
      <c r="Y4263" s="52">
        <v>0</v>
      </c>
      <c r="Z4263" s="52">
        <v>0</v>
      </c>
      <c r="AA4263" s="25">
        <v>0</v>
      </c>
      <c r="AB4263" s="25">
        <v>0</v>
      </c>
      <c r="AC4263" s="25">
        <v>0</v>
      </c>
      <c r="AD4263" s="25">
        <v>0</v>
      </c>
      <c r="AE4263" s="25">
        <v>0</v>
      </c>
      <c r="AF4263" s="25">
        <v>0</v>
      </c>
      <c r="AG4263" s="25">
        <v>0</v>
      </c>
      <c r="AH4263" s="25">
        <v>0</v>
      </c>
      <c r="AI4263" s="25">
        <v>0</v>
      </c>
      <c r="AJ4263" s="25">
        <v>0</v>
      </c>
      <c r="AK4263" s="25">
        <v>0</v>
      </c>
      <c r="AL4263" s="25">
        <v>0</v>
      </c>
      <c r="AM4263" s="95">
        <v>0</v>
      </c>
      <c r="AN4263" s="95" t="e">
        <f ca="1">IF(MengeInEEGSummieren(M4263),AM4263,0)</f>
        <v>#NAME?</v>
      </c>
      <c r="AO4263" s="95">
        <f t="shared" si="399"/>
        <v>0</v>
      </c>
      <c r="AP4263" s="95">
        <f t="shared" si="400"/>
        <v>0</v>
      </c>
      <c r="AS4263">
        <v>0</v>
      </c>
      <c r="AT4263">
        <v>0</v>
      </c>
      <c r="AU4263" t="e">
        <f t="shared" ca="1" si="401"/>
        <v>#NAME?</v>
      </c>
    </row>
    <row r="4264" spans="1:47" x14ac:dyDescent="0.15">
      <c r="A4264" s="307"/>
      <c r="B4264" s="308"/>
      <c r="C4264" s="309"/>
      <c r="D4264" s="308"/>
      <c r="E4264" s="308"/>
      <c r="F4264" s="310"/>
      <c r="G4264" s="310"/>
      <c r="H4264" s="311"/>
      <c r="I4264" s="312"/>
      <c r="J4264" s="311"/>
      <c r="K4264" s="313"/>
      <c r="L4264" s="66"/>
      <c r="M4264" s="66"/>
      <c r="N4264" s="66"/>
      <c r="O4264" s="314"/>
      <c r="P4264" s="314"/>
      <c r="Q4264" s="314"/>
      <c r="R4264" s="314"/>
      <c r="S4264" s="314"/>
      <c r="T4264" s="314"/>
      <c r="U4264" s="314"/>
      <c r="V4264" s="314"/>
      <c r="W4264" s="314"/>
      <c r="X4264" s="314"/>
      <c r="Y4264" s="314"/>
      <c r="Z4264" s="314"/>
      <c r="AA4264" s="315"/>
      <c r="AB4264" s="315"/>
      <c r="AC4264" s="315"/>
      <c r="AD4264" s="315"/>
      <c r="AE4264" s="315"/>
      <c r="AF4264" s="315"/>
      <c r="AG4264" s="315"/>
      <c r="AH4264" s="315"/>
      <c r="AI4264" s="315"/>
      <c r="AJ4264" s="315"/>
      <c r="AK4264" s="315"/>
      <c r="AL4264" s="315"/>
      <c r="AM4264" s="95">
        <v>0</v>
      </c>
      <c r="AN4264" s="95" t="e">
        <f ca="1">IF(MengeInEEGSummieren(M4264),AM4264,0)</f>
        <v>#NAME?</v>
      </c>
      <c r="AO4264" s="95">
        <f t="shared" si="399"/>
        <v>0</v>
      </c>
      <c r="AP4264" s="95">
        <f t="shared" si="400"/>
        <v>0</v>
      </c>
      <c r="AS4264">
        <v>0</v>
      </c>
      <c r="AT4264">
        <v>0</v>
      </c>
      <c r="AU4264" t="e">
        <f t="shared" ca="1" si="401"/>
        <v>#NAME?</v>
      </c>
    </row>
    <row r="4265" spans="1:47" x14ac:dyDescent="0.15">
      <c r="A4265" s="21" t="s">
        <v>5522</v>
      </c>
      <c r="B4265" s="22" t="s">
        <v>74</v>
      </c>
      <c r="C4265" s="42"/>
      <c r="D4265" s="22" t="s">
        <v>481</v>
      </c>
      <c r="E4265" s="22"/>
      <c r="F4265" s="23">
        <v>0</v>
      </c>
      <c r="G4265" s="23">
        <v>0</v>
      </c>
      <c r="H4265" s="24">
        <f t="shared" si="402"/>
        <v>0</v>
      </c>
      <c r="I4265" s="153">
        <v>0</v>
      </c>
      <c r="J4265" s="24">
        <f t="shared" si="403"/>
        <v>0</v>
      </c>
      <c r="K4265" s="25">
        <f t="shared" si="404"/>
        <v>0</v>
      </c>
      <c r="L4265">
        <v>1</v>
      </c>
      <c r="M4265">
        <v>51445768</v>
      </c>
      <c r="N4265">
        <v>42145190</v>
      </c>
      <c r="O4265" s="52">
        <v>0</v>
      </c>
      <c r="P4265" s="52">
        <v>0</v>
      </c>
      <c r="Q4265" s="52">
        <v>0</v>
      </c>
      <c r="R4265" s="52">
        <v>0</v>
      </c>
      <c r="S4265" s="52">
        <v>0</v>
      </c>
      <c r="T4265" s="52">
        <v>0</v>
      </c>
      <c r="U4265" s="52">
        <v>0</v>
      </c>
      <c r="V4265" s="52">
        <v>0</v>
      </c>
      <c r="W4265" s="52">
        <v>0</v>
      </c>
      <c r="X4265" s="52">
        <v>0</v>
      </c>
      <c r="Y4265" s="52">
        <v>0</v>
      </c>
      <c r="Z4265" s="52">
        <v>0</v>
      </c>
      <c r="AA4265" s="25">
        <v>0</v>
      </c>
      <c r="AB4265" s="25">
        <v>0</v>
      </c>
      <c r="AC4265" s="25">
        <v>0</v>
      </c>
      <c r="AD4265" s="25">
        <v>0</v>
      </c>
      <c r="AE4265" s="25">
        <v>0</v>
      </c>
      <c r="AF4265" s="25">
        <v>0</v>
      </c>
      <c r="AG4265" s="25">
        <v>0</v>
      </c>
      <c r="AH4265" s="25">
        <v>0</v>
      </c>
      <c r="AI4265" s="25">
        <v>0</v>
      </c>
      <c r="AJ4265" s="25">
        <v>0</v>
      </c>
      <c r="AK4265" s="25">
        <v>0</v>
      </c>
      <c r="AL4265" s="25">
        <v>0</v>
      </c>
      <c r="AM4265" s="95">
        <v>0</v>
      </c>
      <c r="AN4265" s="95" t="e">
        <f ca="1">IF(MengeInEEGSummieren(M4265),AM4265,0)</f>
        <v>#NAME?</v>
      </c>
      <c r="AO4265" s="95">
        <f t="shared" si="399"/>
        <v>0</v>
      </c>
      <c r="AP4265" s="95">
        <f t="shared" si="400"/>
        <v>0</v>
      </c>
      <c r="AS4265">
        <v>0</v>
      </c>
      <c r="AT4265">
        <v>0</v>
      </c>
      <c r="AU4265" t="e">
        <f t="shared" ca="1" si="401"/>
        <v>#NAME?</v>
      </c>
    </row>
    <row r="4266" spans="1:47" x14ac:dyDescent="0.15">
      <c r="A4266" s="307"/>
      <c r="B4266" s="308"/>
      <c r="C4266" s="309"/>
      <c r="D4266" s="308"/>
      <c r="E4266" s="308"/>
      <c r="F4266" s="310"/>
      <c r="G4266" s="310"/>
      <c r="H4266" s="311"/>
      <c r="I4266" s="312"/>
      <c r="J4266" s="311"/>
      <c r="K4266" s="313"/>
      <c r="L4266" s="66"/>
      <c r="M4266" s="66"/>
      <c r="N4266" s="66"/>
      <c r="O4266" s="314"/>
      <c r="P4266" s="314"/>
      <c r="Q4266" s="314"/>
      <c r="R4266" s="314"/>
      <c r="S4266" s="314"/>
      <c r="T4266" s="314"/>
      <c r="U4266" s="314"/>
      <c r="V4266" s="314"/>
      <c r="W4266" s="314"/>
      <c r="X4266" s="314"/>
      <c r="Y4266" s="314"/>
      <c r="Z4266" s="314"/>
      <c r="AA4266" s="315"/>
      <c r="AB4266" s="315"/>
      <c r="AC4266" s="315"/>
      <c r="AD4266" s="315"/>
      <c r="AE4266" s="315"/>
      <c r="AF4266" s="315"/>
      <c r="AG4266" s="315"/>
      <c r="AH4266" s="315"/>
      <c r="AI4266" s="315"/>
      <c r="AJ4266" s="315"/>
      <c r="AK4266" s="315"/>
      <c r="AL4266" s="315"/>
      <c r="AM4266" s="95">
        <v>0</v>
      </c>
      <c r="AN4266" s="95" t="e">
        <f ca="1">IF(MengeInEEGSummieren(M4266),AM4266,0)</f>
        <v>#NAME?</v>
      </c>
      <c r="AO4266" s="95">
        <f t="shared" si="399"/>
        <v>0</v>
      </c>
      <c r="AP4266" s="95">
        <f t="shared" si="400"/>
        <v>0</v>
      </c>
      <c r="AS4266">
        <v>0</v>
      </c>
      <c r="AT4266">
        <v>0</v>
      </c>
      <c r="AU4266" t="e">
        <f t="shared" ca="1" si="401"/>
        <v>#NAME?</v>
      </c>
    </row>
    <row r="4267" spans="1:47" x14ac:dyDescent="0.15">
      <c r="A4267" s="21" t="s">
        <v>5523</v>
      </c>
      <c r="B4267" s="22" t="s">
        <v>74</v>
      </c>
      <c r="C4267" s="42"/>
      <c r="D4267" s="22" t="s">
        <v>483</v>
      </c>
      <c r="E4267" s="22"/>
      <c r="F4267" s="23">
        <v>0</v>
      </c>
      <c r="G4267" s="23">
        <v>0</v>
      </c>
      <c r="H4267" s="24">
        <f t="shared" si="402"/>
        <v>0</v>
      </c>
      <c r="I4267" s="153">
        <v>0</v>
      </c>
      <c r="J4267" s="24">
        <f t="shared" si="403"/>
        <v>0</v>
      </c>
      <c r="K4267" s="25">
        <f t="shared" si="404"/>
        <v>0</v>
      </c>
      <c r="L4267">
        <v>1</v>
      </c>
      <c r="M4267">
        <v>66125840</v>
      </c>
      <c r="N4267">
        <v>42145190</v>
      </c>
      <c r="O4267" s="52">
        <v>0</v>
      </c>
      <c r="P4267" s="52">
        <v>0</v>
      </c>
      <c r="Q4267" s="52">
        <v>0</v>
      </c>
      <c r="R4267" s="52">
        <v>0</v>
      </c>
      <c r="S4267" s="52">
        <v>0</v>
      </c>
      <c r="T4267" s="52">
        <v>0</v>
      </c>
      <c r="U4267" s="52">
        <v>0</v>
      </c>
      <c r="V4267" s="52">
        <v>0</v>
      </c>
      <c r="W4267" s="52">
        <v>0</v>
      </c>
      <c r="X4267" s="52">
        <v>0</v>
      </c>
      <c r="Y4267" s="52">
        <v>0</v>
      </c>
      <c r="Z4267" s="52">
        <v>0</v>
      </c>
      <c r="AA4267" s="25">
        <v>0</v>
      </c>
      <c r="AB4267" s="25">
        <v>0</v>
      </c>
      <c r="AC4267" s="25">
        <v>0</v>
      </c>
      <c r="AD4267" s="25">
        <v>0</v>
      </c>
      <c r="AE4267" s="25">
        <v>0</v>
      </c>
      <c r="AF4267" s="25">
        <v>0</v>
      </c>
      <c r="AG4267" s="25">
        <v>0</v>
      </c>
      <c r="AH4267" s="25">
        <v>0</v>
      </c>
      <c r="AI4267" s="25">
        <v>0</v>
      </c>
      <c r="AJ4267" s="25">
        <v>0</v>
      </c>
      <c r="AK4267" s="25">
        <v>0</v>
      </c>
      <c r="AL4267" s="25">
        <v>0</v>
      </c>
      <c r="AM4267" s="95">
        <v>0</v>
      </c>
      <c r="AN4267" s="95" t="e">
        <f ca="1">IF(MengeInEEGSummieren(M4267),AM4267,0)</f>
        <v>#NAME?</v>
      </c>
      <c r="AO4267" s="95">
        <f t="shared" si="399"/>
        <v>0</v>
      </c>
      <c r="AP4267" s="95">
        <f t="shared" si="400"/>
        <v>0</v>
      </c>
      <c r="AR4267">
        <v>1</v>
      </c>
      <c r="AS4267">
        <v>0</v>
      </c>
      <c r="AT4267">
        <v>0</v>
      </c>
      <c r="AU4267" t="e">
        <f t="shared" ca="1" si="401"/>
        <v>#NAME?</v>
      </c>
    </row>
    <row r="4268" spans="1:47" x14ac:dyDescent="0.15">
      <c r="A4268" s="307"/>
      <c r="B4268" s="308"/>
      <c r="C4268" s="309"/>
      <c r="D4268" s="308"/>
      <c r="E4268" s="308"/>
      <c r="F4268" s="310"/>
      <c r="G4268" s="310"/>
      <c r="H4268" s="311"/>
      <c r="I4268" s="312"/>
      <c r="J4268" s="311"/>
      <c r="K4268" s="313"/>
      <c r="L4268" s="66"/>
      <c r="M4268" s="66"/>
      <c r="N4268" s="66"/>
      <c r="O4268" s="314"/>
      <c r="P4268" s="314"/>
      <c r="Q4268" s="314"/>
      <c r="R4268" s="314"/>
      <c r="S4268" s="314"/>
      <c r="T4268" s="314"/>
      <c r="U4268" s="314"/>
      <c r="V4268" s="314"/>
      <c r="W4268" s="314"/>
      <c r="X4268" s="314"/>
      <c r="Y4268" s="314"/>
      <c r="Z4268" s="314"/>
      <c r="AA4268" s="315"/>
      <c r="AB4268" s="315"/>
      <c r="AC4268" s="315"/>
      <c r="AD4268" s="315"/>
      <c r="AE4268" s="315"/>
      <c r="AF4268" s="315"/>
      <c r="AG4268" s="315"/>
      <c r="AH4268" s="315"/>
      <c r="AI4268" s="315"/>
      <c r="AJ4268" s="315"/>
      <c r="AK4268" s="315"/>
      <c r="AL4268" s="315"/>
      <c r="AM4268" s="95">
        <v>0</v>
      </c>
      <c r="AN4268" s="95" t="e">
        <f ca="1">IF(MengeInEEGSummieren(M4268),AM4268,0)</f>
        <v>#NAME?</v>
      </c>
      <c r="AO4268" s="95">
        <f t="shared" si="399"/>
        <v>0</v>
      </c>
      <c r="AP4268" s="95">
        <f t="shared" si="400"/>
        <v>0</v>
      </c>
      <c r="AS4268">
        <v>0</v>
      </c>
      <c r="AT4268">
        <v>0</v>
      </c>
      <c r="AU4268" t="e">
        <f t="shared" ca="1" si="401"/>
        <v>#NAME?</v>
      </c>
    </row>
    <row r="4269" spans="1:47" x14ac:dyDescent="0.15">
      <c r="A4269" s="21" t="s">
        <v>5524</v>
      </c>
      <c r="B4269" s="22" t="s">
        <v>18</v>
      </c>
      <c r="C4269" s="42">
        <v>2001</v>
      </c>
      <c r="D4269" s="22"/>
      <c r="E4269" s="22"/>
      <c r="F4269" s="23">
        <v>50.62</v>
      </c>
      <c r="G4269" s="23">
        <v>50.62</v>
      </c>
      <c r="H4269" s="24">
        <f t="shared" si="402"/>
        <v>7390</v>
      </c>
      <c r="I4269" s="153">
        <v>3740.82</v>
      </c>
      <c r="J4269" s="24">
        <f t="shared" si="403"/>
        <v>0</v>
      </c>
      <c r="K4269" s="25">
        <f t="shared" si="404"/>
        <v>0</v>
      </c>
      <c r="L4269">
        <v>0</v>
      </c>
      <c r="M4269">
        <v>66519040</v>
      </c>
      <c r="N4269">
        <v>42145141</v>
      </c>
      <c r="O4269" s="52">
        <v>0</v>
      </c>
      <c r="P4269" s="52">
        <v>0</v>
      </c>
      <c r="Q4269" s="52">
        <v>0</v>
      </c>
      <c r="R4269" s="52">
        <v>0</v>
      </c>
      <c r="S4269" s="52">
        <v>0</v>
      </c>
      <c r="T4269" s="52">
        <v>0</v>
      </c>
      <c r="U4269" s="52">
        <v>0</v>
      </c>
      <c r="V4269" s="52">
        <v>0</v>
      </c>
      <c r="W4269" s="52">
        <v>0</v>
      </c>
      <c r="X4269" s="52">
        <v>0</v>
      </c>
      <c r="Y4269" s="52">
        <v>0</v>
      </c>
      <c r="Z4269" s="52">
        <v>0</v>
      </c>
      <c r="AA4269" s="25">
        <v>0</v>
      </c>
      <c r="AB4269" s="25">
        <v>0</v>
      </c>
      <c r="AC4269" s="25">
        <v>0</v>
      </c>
      <c r="AD4269" s="25">
        <v>0</v>
      </c>
      <c r="AE4269" s="25">
        <v>0</v>
      </c>
      <c r="AF4269" s="25">
        <v>0</v>
      </c>
      <c r="AG4269" s="25">
        <v>0</v>
      </c>
      <c r="AH4269" s="25">
        <v>0</v>
      </c>
      <c r="AI4269" s="25">
        <v>0</v>
      </c>
      <c r="AJ4269" s="25">
        <v>0</v>
      </c>
      <c r="AK4269" s="25">
        <v>0</v>
      </c>
      <c r="AL4269" s="25">
        <v>0</v>
      </c>
      <c r="AM4269" s="95">
        <v>7390</v>
      </c>
      <c r="AN4269" s="95" t="e">
        <f ca="1">IF(MengeInEEGSummieren(M4269),AM4269,0)</f>
        <v>#NAME?</v>
      </c>
      <c r="AO4269" s="95">
        <f t="shared" si="399"/>
        <v>0</v>
      </c>
      <c r="AP4269" s="95">
        <f t="shared" si="400"/>
        <v>0</v>
      </c>
      <c r="AS4269">
        <v>0</v>
      </c>
      <c r="AT4269">
        <v>0</v>
      </c>
      <c r="AU4269" t="e">
        <f t="shared" ca="1" si="401"/>
        <v>#NAME?</v>
      </c>
    </row>
    <row r="4270" spans="1:47" x14ac:dyDescent="0.15">
      <c r="A4270" s="307"/>
      <c r="B4270" s="308"/>
      <c r="C4270" s="309"/>
      <c r="D4270" s="308"/>
      <c r="E4270" s="308"/>
      <c r="F4270" s="310"/>
      <c r="G4270" s="310"/>
      <c r="H4270" s="311"/>
      <c r="I4270" s="312"/>
      <c r="J4270" s="311"/>
      <c r="K4270" s="313"/>
      <c r="L4270" s="66"/>
      <c r="M4270" s="66"/>
      <c r="N4270" s="66"/>
      <c r="O4270" s="314"/>
      <c r="P4270" s="314"/>
      <c r="Q4270" s="314"/>
      <c r="R4270" s="314"/>
      <c r="S4270" s="314"/>
      <c r="T4270" s="314"/>
      <c r="U4270" s="314"/>
      <c r="V4270" s="314"/>
      <c r="W4270" s="314"/>
      <c r="X4270" s="314"/>
      <c r="Y4270" s="314"/>
      <c r="Z4270" s="314"/>
      <c r="AA4270" s="315"/>
      <c r="AB4270" s="315"/>
      <c r="AC4270" s="315"/>
      <c r="AD4270" s="315"/>
      <c r="AE4270" s="315"/>
      <c r="AF4270" s="315"/>
      <c r="AG4270" s="315"/>
      <c r="AH4270" s="315"/>
      <c r="AI4270" s="315"/>
      <c r="AJ4270" s="315"/>
      <c r="AK4270" s="315"/>
      <c r="AL4270" s="315"/>
      <c r="AM4270" s="95">
        <v>0</v>
      </c>
      <c r="AN4270" s="95" t="e">
        <f ca="1">IF(MengeInEEGSummieren(M4270),AM4270,0)</f>
        <v>#NAME?</v>
      </c>
      <c r="AO4270" s="95">
        <f t="shared" si="399"/>
        <v>0</v>
      </c>
      <c r="AP4270" s="95">
        <f t="shared" si="400"/>
        <v>0</v>
      </c>
      <c r="AS4270">
        <v>0</v>
      </c>
      <c r="AT4270">
        <v>0</v>
      </c>
      <c r="AU4270" t="e">
        <f t="shared" ca="1" si="401"/>
        <v>#NAME?</v>
      </c>
    </row>
    <row r="4271" spans="1:47" x14ac:dyDescent="0.15">
      <c r="A4271" s="21" t="s">
        <v>5525</v>
      </c>
      <c r="B4271" s="22" t="s">
        <v>18</v>
      </c>
      <c r="C4271" s="42">
        <v>2002</v>
      </c>
      <c r="D4271" s="22"/>
      <c r="E4271" s="22"/>
      <c r="F4271" s="23">
        <v>48.1</v>
      </c>
      <c r="G4271" s="23">
        <v>48.1</v>
      </c>
      <c r="H4271" s="24">
        <f t="shared" si="402"/>
        <v>2575</v>
      </c>
      <c r="I4271" s="153">
        <v>1238.58</v>
      </c>
      <c r="J4271" s="24">
        <f t="shared" si="403"/>
        <v>0</v>
      </c>
      <c r="K4271" s="25">
        <f t="shared" si="404"/>
        <v>0</v>
      </c>
      <c r="L4271">
        <v>0</v>
      </c>
      <c r="M4271">
        <v>66519040</v>
      </c>
      <c r="N4271">
        <v>42145141</v>
      </c>
      <c r="O4271" s="52">
        <v>0</v>
      </c>
      <c r="P4271" s="52">
        <v>0</v>
      </c>
      <c r="Q4271" s="52">
        <v>0</v>
      </c>
      <c r="R4271" s="52">
        <v>0</v>
      </c>
      <c r="S4271" s="52">
        <v>0</v>
      </c>
      <c r="T4271" s="52">
        <v>0</v>
      </c>
      <c r="U4271" s="52">
        <v>0</v>
      </c>
      <c r="V4271" s="52">
        <v>0</v>
      </c>
      <c r="W4271" s="52">
        <v>0</v>
      </c>
      <c r="X4271" s="52">
        <v>0</v>
      </c>
      <c r="Y4271" s="52">
        <v>0</v>
      </c>
      <c r="Z4271" s="52">
        <v>0</v>
      </c>
      <c r="AA4271" s="25">
        <v>0</v>
      </c>
      <c r="AB4271" s="25">
        <v>0</v>
      </c>
      <c r="AC4271" s="25">
        <v>0</v>
      </c>
      <c r="AD4271" s="25">
        <v>0</v>
      </c>
      <c r="AE4271" s="25">
        <v>0</v>
      </c>
      <c r="AF4271" s="25">
        <v>0</v>
      </c>
      <c r="AG4271" s="25">
        <v>0</v>
      </c>
      <c r="AH4271" s="25">
        <v>0</v>
      </c>
      <c r="AI4271" s="25">
        <v>0</v>
      </c>
      <c r="AJ4271" s="25">
        <v>0</v>
      </c>
      <c r="AK4271" s="25">
        <v>0</v>
      </c>
      <c r="AL4271" s="25">
        <v>0</v>
      </c>
      <c r="AM4271" s="95">
        <v>2575</v>
      </c>
      <c r="AN4271" s="95" t="e">
        <f ca="1">IF(MengeInEEGSummieren(M4271),AM4271,0)</f>
        <v>#NAME?</v>
      </c>
      <c r="AO4271" s="95">
        <f t="shared" si="399"/>
        <v>0</v>
      </c>
      <c r="AP4271" s="95">
        <f t="shared" si="400"/>
        <v>0</v>
      </c>
      <c r="AS4271">
        <v>0</v>
      </c>
      <c r="AT4271">
        <v>0</v>
      </c>
      <c r="AU4271" t="e">
        <f t="shared" ca="1" si="401"/>
        <v>#NAME?</v>
      </c>
    </row>
    <row r="4272" spans="1:47" x14ac:dyDescent="0.15">
      <c r="A4272" s="307"/>
      <c r="B4272" s="308"/>
      <c r="C4272" s="309"/>
      <c r="D4272" s="308"/>
      <c r="E4272" s="308"/>
      <c r="F4272" s="310"/>
      <c r="G4272" s="310"/>
      <c r="H4272" s="311"/>
      <c r="I4272" s="312"/>
      <c r="J4272" s="311"/>
      <c r="K4272" s="313"/>
      <c r="L4272" s="66"/>
      <c r="M4272" s="66"/>
      <c r="N4272" s="66"/>
      <c r="O4272" s="314"/>
      <c r="P4272" s="314"/>
      <c r="Q4272" s="314"/>
      <c r="R4272" s="314"/>
      <c r="S4272" s="314"/>
      <c r="T4272" s="314"/>
      <c r="U4272" s="314"/>
      <c r="V4272" s="314"/>
      <c r="W4272" s="314"/>
      <c r="X4272" s="314"/>
      <c r="Y4272" s="314"/>
      <c r="Z4272" s="314"/>
      <c r="AA4272" s="315"/>
      <c r="AB4272" s="315"/>
      <c r="AC4272" s="315"/>
      <c r="AD4272" s="315"/>
      <c r="AE4272" s="315"/>
      <c r="AF4272" s="315"/>
      <c r="AG4272" s="315"/>
      <c r="AH4272" s="315"/>
      <c r="AI4272" s="315"/>
      <c r="AJ4272" s="315"/>
      <c r="AK4272" s="315"/>
      <c r="AL4272" s="315"/>
      <c r="AM4272" s="95">
        <v>0</v>
      </c>
      <c r="AN4272" s="95" t="e">
        <f ca="1">IF(MengeInEEGSummieren(M4272),AM4272,0)</f>
        <v>#NAME?</v>
      </c>
      <c r="AO4272" s="95">
        <f t="shared" si="399"/>
        <v>0</v>
      </c>
      <c r="AP4272" s="95">
        <f t="shared" si="400"/>
        <v>0</v>
      </c>
      <c r="AS4272">
        <v>0</v>
      </c>
      <c r="AT4272">
        <v>0</v>
      </c>
      <c r="AU4272" t="e">
        <f t="shared" ca="1" si="401"/>
        <v>#NAME?</v>
      </c>
    </row>
    <row r="4273" spans="1:47" x14ac:dyDescent="0.15">
      <c r="A4273" s="21" t="s">
        <v>5526</v>
      </c>
      <c r="B4273" s="22" t="s">
        <v>18</v>
      </c>
      <c r="C4273" s="42">
        <v>2003</v>
      </c>
      <c r="D4273" s="22"/>
      <c r="E4273" s="22"/>
      <c r="F4273" s="23">
        <v>45.7</v>
      </c>
      <c r="G4273" s="23">
        <v>45.7</v>
      </c>
      <c r="H4273" s="24">
        <f t="shared" si="402"/>
        <v>10824</v>
      </c>
      <c r="I4273" s="153">
        <v>4946.5600000000004</v>
      </c>
      <c r="J4273" s="24">
        <f t="shared" si="403"/>
        <v>0</v>
      </c>
      <c r="K4273" s="25">
        <f t="shared" si="404"/>
        <v>0</v>
      </c>
      <c r="L4273">
        <v>0</v>
      </c>
      <c r="M4273">
        <v>66519040</v>
      </c>
      <c r="N4273">
        <v>42145141</v>
      </c>
      <c r="O4273" s="52">
        <v>0</v>
      </c>
      <c r="P4273" s="52">
        <v>0</v>
      </c>
      <c r="Q4273" s="52">
        <v>0</v>
      </c>
      <c r="R4273" s="52">
        <v>0</v>
      </c>
      <c r="S4273" s="52">
        <v>0</v>
      </c>
      <c r="T4273" s="52">
        <v>0</v>
      </c>
      <c r="U4273" s="52">
        <v>0</v>
      </c>
      <c r="V4273" s="52">
        <v>0</v>
      </c>
      <c r="W4273" s="52">
        <v>0</v>
      </c>
      <c r="X4273" s="52">
        <v>0</v>
      </c>
      <c r="Y4273" s="52">
        <v>0</v>
      </c>
      <c r="Z4273" s="52">
        <v>0</v>
      </c>
      <c r="AA4273" s="25">
        <v>0</v>
      </c>
      <c r="AB4273" s="25">
        <v>0</v>
      </c>
      <c r="AC4273" s="25">
        <v>0</v>
      </c>
      <c r="AD4273" s="25">
        <v>0</v>
      </c>
      <c r="AE4273" s="25">
        <v>0</v>
      </c>
      <c r="AF4273" s="25">
        <v>0</v>
      </c>
      <c r="AG4273" s="25">
        <v>0</v>
      </c>
      <c r="AH4273" s="25">
        <v>0</v>
      </c>
      <c r="AI4273" s="25">
        <v>0</v>
      </c>
      <c r="AJ4273" s="25">
        <v>0</v>
      </c>
      <c r="AK4273" s="25">
        <v>0</v>
      </c>
      <c r="AL4273" s="25">
        <v>0</v>
      </c>
      <c r="AM4273" s="95">
        <v>10824</v>
      </c>
      <c r="AN4273" s="95" t="e">
        <f ca="1">IF(MengeInEEGSummieren(M4273),AM4273,0)</f>
        <v>#NAME?</v>
      </c>
      <c r="AO4273" s="95">
        <f t="shared" si="399"/>
        <v>0</v>
      </c>
      <c r="AP4273" s="95">
        <f t="shared" si="400"/>
        <v>0</v>
      </c>
      <c r="AS4273">
        <v>0</v>
      </c>
      <c r="AT4273">
        <v>0</v>
      </c>
      <c r="AU4273" t="e">
        <f t="shared" ca="1" si="401"/>
        <v>#NAME?</v>
      </c>
    </row>
    <row r="4274" spans="1:47" x14ac:dyDescent="0.15">
      <c r="A4274" s="307"/>
      <c r="B4274" s="308"/>
      <c r="C4274" s="309"/>
      <c r="D4274" s="308"/>
      <c r="E4274" s="308"/>
      <c r="F4274" s="310"/>
      <c r="G4274" s="310"/>
      <c r="H4274" s="311"/>
      <c r="I4274" s="312"/>
      <c r="J4274" s="311"/>
      <c r="K4274" s="313"/>
      <c r="L4274" s="66"/>
      <c r="M4274" s="66"/>
      <c r="N4274" s="66"/>
      <c r="O4274" s="314"/>
      <c r="P4274" s="314"/>
      <c r="Q4274" s="314"/>
      <c r="R4274" s="314"/>
      <c r="S4274" s="314"/>
      <c r="T4274" s="314"/>
      <c r="U4274" s="314"/>
      <c r="V4274" s="314"/>
      <c r="W4274" s="314"/>
      <c r="X4274" s="314"/>
      <c r="Y4274" s="314"/>
      <c r="Z4274" s="314"/>
      <c r="AA4274" s="315"/>
      <c r="AB4274" s="315"/>
      <c r="AC4274" s="315"/>
      <c r="AD4274" s="315"/>
      <c r="AE4274" s="315"/>
      <c r="AF4274" s="315"/>
      <c r="AG4274" s="315"/>
      <c r="AH4274" s="315"/>
      <c r="AI4274" s="315"/>
      <c r="AJ4274" s="315"/>
      <c r="AK4274" s="315"/>
      <c r="AL4274" s="315"/>
      <c r="AM4274" s="95">
        <v>0</v>
      </c>
      <c r="AN4274" s="95" t="e">
        <f ca="1">IF(MengeInEEGSummieren(M4274),AM4274,0)</f>
        <v>#NAME?</v>
      </c>
      <c r="AO4274" s="95">
        <f t="shared" si="399"/>
        <v>0</v>
      </c>
      <c r="AP4274" s="95">
        <f t="shared" si="400"/>
        <v>0</v>
      </c>
      <c r="AS4274">
        <v>0</v>
      </c>
      <c r="AT4274">
        <v>0</v>
      </c>
      <c r="AU4274" t="e">
        <f t="shared" ca="1" si="401"/>
        <v>#NAME?</v>
      </c>
    </row>
    <row r="4275" spans="1:47" x14ac:dyDescent="0.15">
      <c r="A4275" s="21" t="s">
        <v>5527</v>
      </c>
      <c r="B4275" s="22" t="s">
        <v>18</v>
      </c>
      <c r="C4275" s="42">
        <v>2004</v>
      </c>
      <c r="D4275" s="22" t="s">
        <v>5528</v>
      </c>
      <c r="E4275" s="22"/>
      <c r="F4275" s="23">
        <v>57.4</v>
      </c>
      <c r="G4275" s="23">
        <v>57.4</v>
      </c>
      <c r="H4275" s="24">
        <f t="shared" si="402"/>
        <v>1087</v>
      </c>
      <c r="I4275" s="153">
        <v>623.94000000000005</v>
      </c>
      <c r="J4275" s="24">
        <f t="shared" si="403"/>
        <v>0</v>
      </c>
      <c r="K4275" s="25">
        <f t="shared" si="404"/>
        <v>0</v>
      </c>
      <c r="L4275">
        <v>0</v>
      </c>
      <c r="M4275">
        <v>66519040</v>
      </c>
      <c r="N4275">
        <v>42145141</v>
      </c>
      <c r="O4275" s="52">
        <v>0</v>
      </c>
      <c r="P4275" s="52">
        <v>0</v>
      </c>
      <c r="Q4275" s="52">
        <v>0</v>
      </c>
      <c r="R4275" s="52">
        <v>0</v>
      </c>
      <c r="S4275" s="52">
        <v>0</v>
      </c>
      <c r="T4275" s="52">
        <v>0</v>
      </c>
      <c r="U4275" s="52">
        <v>0</v>
      </c>
      <c r="V4275" s="52">
        <v>0</v>
      </c>
      <c r="W4275" s="52">
        <v>0</v>
      </c>
      <c r="X4275" s="52">
        <v>0</v>
      </c>
      <c r="Y4275" s="52">
        <v>0</v>
      </c>
      <c r="Z4275" s="52">
        <v>0</v>
      </c>
      <c r="AA4275" s="25">
        <v>0</v>
      </c>
      <c r="AB4275" s="25">
        <v>0</v>
      </c>
      <c r="AC4275" s="25">
        <v>0</v>
      </c>
      <c r="AD4275" s="25">
        <v>0</v>
      </c>
      <c r="AE4275" s="25">
        <v>0</v>
      </c>
      <c r="AF4275" s="25">
        <v>0</v>
      </c>
      <c r="AG4275" s="25">
        <v>0</v>
      </c>
      <c r="AH4275" s="25">
        <v>0</v>
      </c>
      <c r="AI4275" s="25">
        <v>0</v>
      </c>
      <c r="AJ4275" s="25">
        <v>0</v>
      </c>
      <c r="AK4275" s="25">
        <v>0</v>
      </c>
      <c r="AL4275" s="25">
        <v>0</v>
      </c>
      <c r="AM4275" s="95">
        <v>1087</v>
      </c>
      <c r="AN4275" s="95" t="e">
        <f ca="1">IF(MengeInEEGSummieren(M4275),AM4275,0)</f>
        <v>#NAME?</v>
      </c>
      <c r="AO4275" s="95">
        <f t="shared" si="399"/>
        <v>0</v>
      </c>
      <c r="AP4275" s="95">
        <f t="shared" si="400"/>
        <v>0</v>
      </c>
      <c r="AS4275">
        <v>0</v>
      </c>
      <c r="AT4275">
        <v>0</v>
      </c>
      <c r="AU4275" t="e">
        <f t="shared" ca="1" si="401"/>
        <v>#NAME?</v>
      </c>
    </row>
    <row r="4276" spans="1:47" x14ac:dyDescent="0.15">
      <c r="A4276" s="21" t="s">
        <v>5529</v>
      </c>
      <c r="B4276" s="22" t="s">
        <v>18</v>
      </c>
      <c r="C4276" s="42">
        <v>2004</v>
      </c>
      <c r="D4276" s="22" t="s">
        <v>5530</v>
      </c>
      <c r="E4276" s="22"/>
      <c r="F4276" s="23">
        <v>54.6</v>
      </c>
      <c r="G4276" s="23">
        <v>54.6</v>
      </c>
      <c r="H4276" s="24">
        <f t="shared" si="402"/>
        <v>0</v>
      </c>
      <c r="I4276" s="153">
        <v>0</v>
      </c>
      <c r="J4276" s="24">
        <f t="shared" si="403"/>
        <v>0</v>
      </c>
      <c r="K4276" s="25">
        <f t="shared" si="404"/>
        <v>0</v>
      </c>
      <c r="L4276">
        <v>0</v>
      </c>
      <c r="M4276">
        <v>66519040</v>
      </c>
      <c r="N4276">
        <v>42145141</v>
      </c>
      <c r="O4276" s="52">
        <v>0</v>
      </c>
      <c r="P4276" s="52">
        <v>0</v>
      </c>
      <c r="Q4276" s="52">
        <v>0</v>
      </c>
      <c r="R4276" s="52">
        <v>0</v>
      </c>
      <c r="S4276" s="52">
        <v>0</v>
      </c>
      <c r="T4276" s="52">
        <v>0</v>
      </c>
      <c r="U4276" s="52">
        <v>0</v>
      </c>
      <c r="V4276" s="52">
        <v>0</v>
      </c>
      <c r="W4276" s="52">
        <v>0</v>
      </c>
      <c r="X4276" s="52">
        <v>0</v>
      </c>
      <c r="Y4276" s="52">
        <v>0</v>
      </c>
      <c r="Z4276" s="52">
        <v>0</v>
      </c>
      <c r="AA4276" s="25">
        <v>0</v>
      </c>
      <c r="AB4276" s="25">
        <v>0</v>
      </c>
      <c r="AC4276" s="25">
        <v>0</v>
      </c>
      <c r="AD4276" s="25">
        <v>0</v>
      </c>
      <c r="AE4276" s="25">
        <v>0</v>
      </c>
      <c r="AF4276" s="25">
        <v>0</v>
      </c>
      <c r="AG4276" s="25">
        <v>0</v>
      </c>
      <c r="AH4276" s="25">
        <v>0</v>
      </c>
      <c r="AI4276" s="25">
        <v>0</v>
      </c>
      <c r="AJ4276" s="25">
        <v>0</v>
      </c>
      <c r="AK4276" s="25">
        <v>0</v>
      </c>
      <c r="AL4276" s="25">
        <v>0</v>
      </c>
      <c r="AM4276" s="95">
        <v>0</v>
      </c>
      <c r="AN4276" s="95" t="e">
        <f ca="1">IF(MengeInEEGSummieren(M4276),AM4276,0)</f>
        <v>#NAME?</v>
      </c>
      <c r="AO4276" s="95">
        <f t="shared" si="399"/>
        <v>0</v>
      </c>
      <c r="AP4276" s="95">
        <f t="shared" si="400"/>
        <v>0</v>
      </c>
      <c r="AS4276">
        <v>0</v>
      </c>
      <c r="AT4276">
        <v>0</v>
      </c>
      <c r="AU4276" t="e">
        <f t="shared" ca="1" si="401"/>
        <v>#NAME?</v>
      </c>
    </row>
    <row r="4277" spans="1:47" x14ac:dyDescent="0.15">
      <c r="A4277" s="21" t="s">
        <v>5531</v>
      </c>
      <c r="B4277" s="22" t="s">
        <v>18</v>
      </c>
      <c r="C4277" s="42">
        <v>2004</v>
      </c>
      <c r="D4277" s="22" t="s">
        <v>5532</v>
      </c>
      <c r="E4277" s="22"/>
      <c r="F4277" s="23">
        <v>54</v>
      </c>
      <c r="G4277" s="23">
        <v>54</v>
      </c>
      <c r="H4277" s="24">
        <f t="shared" si="402"/>
        <v>0</v>
      </c>
      <c r="I4277" s="153">
        <v>0</v>
      </c>
      <c r="J4277" s="24">
        <f t="shared" si="403"/>
        <v>0</v>
      </c>
      <c r="K4277" s="25">
        <f t="shared" si="404"/>
        <v>0</v>
      </c>
      <c r="L4277">
        <v>0</v>
      </c>
      <c r="M4277">
        <v>66519040</v>
      </c>
      <c r="N4277">
        <v>42145141</v>
      </c>
      <c r="O4277" s="52">
        <v>0</v>
      </c>
      <c r="P4277" s="52">
        <v>0</v>
      </c>
      <c r="Q4277" s="52">
        <v>0</v>
      </c>
      <c r="R4277" s="52">
        <v>0</v>
      </c>
      <c r="S4277" s="52">
        <v>0</v>
      </c>
      <c r="T4277" s="52">
        <v>0</v>
      </c>
      <c r="U4277" s="52">
        <v>0</v>
      </c>
      <c r="V4277" s="52">
        <v>0</v>
      </c>
      <c r="W4277" s="52">
        <v>0</v>
      </c>
      <c r="X4277" s="52">
        <v>0</v>
      </c>
      <c r="Y4277" s="52">
        <v>0</v>
      </c>
      <c r="Z4277" s="52">
        <v>0</v>
      </c>
      <c r="AA4277" s="25">
        <v>0</v>
      </c>
      <c r="AB4277" s="25">
        <v>0</v>
      </c>
      <c r="AC4277" s="25">
        <v>0</v>
      </c>
      <c r="AD4277" s="25">
        <v>0</v>
      </c>
      <c r="AE4277" s="25">
        <v>0</v>
      </c>
      <c r="AF4277" s="25">
        <v>0</v>
      </c>
      <c r="AG4277" s="25">
        <v>0</v>
      </c>
      <c r="AH4277" s="25">
        <v>0</v>
      </c>
      <c r="AI4277" s="25">
        <v>0</v>
      </c>
      <c r="AJ4277" s="25">
        <v>0</v>
      </c>
      <c r="AK4277" s="25">
        <v>0</v>
      </c>
      <c r="AL4277" s="25">
        <v>0</v>
      </c>
      <c r="AM4277" s="95">
        <v>0</v>
      </c>
      <c r="AN4277" s="95" t="e">
        <f ca="1">IF(MengeInEEGSummieren(M4277),AM4277,0)</f>
        <v>#NAME?</v>
      </c>
      <c r="AO4277" s="95">
        <f t="shared" si="399"/>
        <v>0</v>
      </c>
      <c r="AP4277" s="95">
        <f t="shared" si="400"/>
        <v>0</v>
      </c>
      <c r="AS4277">
        <v>0</v>
      </c>
      <c r="AT4277">
        <v>0</v>
      </c>
      <c r="AU4277" t="e">
        <f t="shared" ca="1" si="401"/>
        <v>#NAME?</v>
      </c>
    </row>
    <row r="4278" spans="1:47" x14ac:dyDescent="0.15">
      <c r="A4278" s="21" t="s">
        <v>5533</v>
      </c>
      <c r="B4278" s="22" t="s">
        <v>18</v>
      </c>
      <c r="C4278" s="42">
        <v>2004</v>
      </c>
      <c r="D4278" s="22" t="s">
        <v>5534</v>
      </c>
      <c r="E4278" s="22"/>
      <c r="F4278" s="23">
        <v>62.4</v>
      </c>
      <c r="G4278" s="23">
        <v>62.4</v>
      </c>
      <c r="H4278" s="24">
        <f t="shared" si="402"/>
        <v>0</v>
      </c>
      <c r="I4278" s="153">
        <v>0</v>
      </c>
      <c r="J4278" s="24">
        <f t="shared" si="403"/>
        <v>0</v>
      </c>
      <c r="K4278" s="25">
        <f t="shared" si="404"/>
        <v>0</v>
      </c>
      <c r="L4278">
        <v>0</v>
      </c>
      <c r="M4278">
        <v>66519040</v>
      </c>
      <c r="N4278">
        <v>42145141</v>
      </c>
      <c r="O4278" s="52">
        <v>0</v>
      </c>
      <c r="P4278" s="52">
        <v>0</v>
      </c>
      <c r="Q4278" s="52">
        <v>0</v>
      </c>
      <c r="R4278" s="52">
        <v>0</v>
      </c>
      <c r="S4278" s="52">
        <v>0</v>
      </c>
      <c r="T4278" s="52">
        <v>0</v>
      </c>
      <c r="U4278" s="52">
        <v>0</v>
      </c>
      <c r="V4278" s="52">
        <v>0</v>
      </c>
      <c r="W4278" s="52">
        <v>0</v>
      </c>
      <c r="X4278" s="52">
        <v>0</v>
      </c>
      <c r="Y4278" s="52">
        <v>0</v>
      </c>
      <c r="Z4278" s="52">
        <v>0</v>
      </c>
      <c r="AA4278" s="25">
        <v>0</v>
      </c>
      <c r="AB4278" s="25">
        <v>0</v>
      </c>
      <c r="AC4278" s="25">
        <v>0</v>
      </c>
      <c r="AD4278" s="25">
        <v>0</v>
      </c>
      <c r="AE4278" s="25">
        <v>0</v>
      </c>
      <c r="AF4278" s="25">
        <v>0</v>
      </c>
      <c r="AG4278" s="25">
        <v>0</v>
      </c>
      <c r="AH4278" s="25">
        <v>0</v>
      </c>
      <c r="AI4278" s="25">
        <v>0</v>
      </c>
      <c r="AJ4278" s="25">
        <v>0</v>
      </c>
      <c r="AK4278" s="25">
        <v>0</v>
      </c>
      <c r="AL4278" s="25">
        <v>0</v>
      </c>
      <c r="AM4278" s="95">
        <v>0</v>
      </c>
      <c r="AN4278" s="95" t="e">
        <f ca="1">IF(MengeInEEGSummieren(M4278),AM4278,0)</f>
        <v>#NAME?</v>
      </c>
      <c r="AO4278" s="95">
        <f t="shared" si="399"/>
        <v>0</v>
      </c>
      <c r="AP4278" s="95">
        <f t="shared" si="400"/>
        <v>0</v>
      </c>
      <c r="AS4278">
        <v>0</v>
      </c>
      <c r="AT4278">
        <v>0</v>
      </c>
      <c r="AU4278" t="e">
        <f t="shared" ca="1" si="401"/>
        <v>#NAME?</v>
      </c>
    </row>
    <row r="4279" spans="1:47" x14ac:dyDescent="0.15">
      <c r="A4279" s="21" t="s">
        <v>5535</v>
      </c>
      <c r="B4279" s="22" t="s">
        <v>18</v>
      </c>
      <c r="C4279" s="42">
        <v>2004</v>
      </c>
      <c r="D4279" s="22" t="s">
        <v>5536</v>
      </c>
      <c r="E4279" s="22"/>
      <c r="F4279" s="23">
        <v>59.6</v>
      </c>
      <c r="G4279" s="23">
        <v>59.6</v>
      </c>
      <c r="H4279" s="24">
        <f t="shared" si="402"/>
        <v>0</v>
      </c>
      <c r="I4279" s="153">
        <v>0</v>
      </c>
      <c r="J4279" s="24">
        <f t="shared" si="403"/>
        <v>0</v>
      </c>
      <c r="K4279" s="25">
        <f t="shared" si="404"/>
        <v>0</v>
      </c>
      <c r="L4279">
        <v>0</v>
      </c>
      <c r="M4279">
        <v>66519040</v>
      </c>
      <c r="N4279">
        <v>42145141</v>
      </c>
      <c r="O4279" s="52">
        <v>0</v>
      </c>
      <c r="P4279" s="52">
        <v>0</v>
      </c>
      <c r="Q4279" s="52">
        <v>0</v>
      </c>
      <c r="R4279" s="52">
        <v>0</v>
      </c>
      <c r="S4279" s="52">
        <v>0</v>
      </c>
      <c r="T4279" s="52">
        <v>0</v>
      </c>
      <c r="U4279" s="52">
        <v>0</v>
      </c>
      <c r="V4279" s="52">
        <v>0</v>
      </c>
      <c r="W4279" s="52">
        <v>0</v>
      </c>
      <c r="X4279" s="52">
        <v>0</v>
      </c>
      <c r="Y4279" s="52">
        <v>0</v>
      </c>
      <c r="Z4279" s="52">
        <v>0</v>
      </c>
      <c r="AA4279" s="25">
        <v>0</v>
      </c>
      <c r="AB4279" s="25">
        <v>0</v>
      </c>
      <c r="AC4279" s="25">
        <v>0</v>
      </c>
      <c r="AD4279" s="25">
        <v>0</v>
      </c>
      <c r="AE4279" s="25">
        <v>0</v>
      </c>
      <c r="AF4279" s="25">
        <v>0</v>
      </c>
      <c r="AG4279" s="25">
        <v>0</v>
      </c>
      <c r="AH4279" s="25">
        <v>0</v>
      </c>
      <c r="AI4279" s="25">
        <v>0</v>
      </c>
      <c r="AJ4279" s="25">
        <v>0</v>
      </c>
      <c r="AK4279" s="25">
        <v>0</v>
      </c>
      <c r="AL4279" s="25">
        <v>0</v>
      </c>
      <c r="AM4279" s="95">
        <v>0</v>
      </c>
      <c r="AN4279" s="95" t="e">
        <f ca="1">IF(MengeInEEGSummieren(M4279),AM4279,0)</f>
        <v>#NAME?</v>
      </c>
      <c r="AO4279" s="95">
        <f t="shared" si="399"/>
        <v>0</v>
      </c>
      <c r="AP4279" s="95">
        <f t="shared" si="400"/>
        <v>0</v>
      </c>
      <c r="AS4279">
        <v>0</v>
      </c>
      <c r="AT4279">
        <v>0</v>
      </c>
      <c r="AU4279" t="e">
        <f t="shared" ca="1" si="401"/>
        <v>#NAME?</v>
      </c>
    </row>
    <row r="4280" spans="1:47" x14ac:dyDescent="0.15">
      <c r="A4280" s="21" t="s">
        <v>5537</v>
      </c>
      <c r="B4280" s="22" t="s">
        <v>18</v>
      </c>
      <c r="C4280" s="42">
        <v>2004</v>
      </c>
      <c r="D4280" s="22" t="s">
        <v>5538</v>
      </c>
      <c r="E4280" s="22"/>
      <c r="F4280" s="23">
        <v>59</v>
      </c>
      <c r="G4280" s="23">
        <v>59</v>
      </c>
      <c r="H4280" s="24">
        <f t="shared" si="402"/>
        <v>0</v>
      </c>
      <c r="I4280" s="153">
        <v>0</v>
      </c>
      <c r="J4280" s="24">
        <f t="shared" si="403"/>
        <v>0</v>
      </c>
      <c r="K4280" s="25">
        <f t="shared" si="404"/>
        <v>0</v>
      </c>
      <c r="L4280">
        <v>0</v>
      </c>
      <c r="M4280">
        <v>66519040</v>
      </c>
      <c r="N4280">
        <v>42145141</v>
      </c>
      <c r="O4280" s="52">
        <v>0</v>
      </c>
      <c r="P4280" s="52">
        <v>0</v>
      </c>
      <c r="Q4280" s="52">
        <v>0</v>
      </c>
      <c r="R4280" s="52">
        <v>0</v>
      </c>
      <c r="S4280" s="52">
        <v>0</v>
      </c>
      <c r="T4280" s="52">
        <v>0</v>
      </c>
      <c r="U4280" s="52">
        <v>0</v>
      </c>
      <c r="V4280" s="52">
        <v>0</v>
      </c>
      <c r="W4280" s="52">
        <v>0</v>
      </c>
      <c r="X4280" s="52">
        <v>0</v>
      </c>
      <c r="Y4280" s="52">
        <v>0</v>
      </c>
      <c r="Z4280" s="52">
        <v>0</v>
      </c>
      <c r="AA4280" s="25">
        <v>0</v>
      </c>
      <c r="AB4280" s="25">
        <v>0</v>
      </c>
      <c r="AC4280" s="25">
        <v>0</v>
      </c>
      <c r="AD4280" s="25">
        <v>0</v>
      </c>
      <c r="AE4280" s="25">
        <v>0</v>
      </c>
      <c r="AF4280" s="25">
        <v>0</v>
      </c>
      <c r="AG4280" s="25">
        <v>0</v>
      </c>
      <c r="AH4280" s="25">
        <v>0</v>
      </c>
      <c r="AI4280" s="25">
        <v>0</v>
      </c>
      <c r="AJ4280" s="25">
        <v>0</v>
      </c>
      <c r="AK4280" s="25">
        <v>0</v>
      </c>
      <c r="AL4280" s="25">
        <v>0</v>
      </c>
      <c r="AM4280" s="95">
        <v>0</v>
      </c>
      <c r="AN4280" s="95" t="e">
        <f ca="1">IF(MengeInEEGSummieren(M4280),AM4280,0)</f>
        <v>#NAME?</v>
      </c>
      <c r="AO4280" s="95">
        <f t="shared" si="399"/>
        <v>0</v>
      </c>
      <c r="AP4280" s="95">
        <f t="shared" si="400"/>
        <v>0</v>
      </c>
      <c r="AS4280">
        <v>0</v>
      </c>
      <c r="AT4280">
        <v>0</v>
      </c>
      <c r="AU4280" t="e">
        <f t="shared" ca="1" si="401"/>
        <v>#NAME?</v>
      </c>
    </row>
    <row r="4281" spans="1:47" x14ac:dyDescent="0.15">
      <c r="A4281" s="21" t="s">
        <v>5539</v>
      </c>
      <c r="B4281" s="22" t="s">
        <v>18</v>
      </c>
      <c r="C4281" s="42">
        <v>2004</v>
      </c>
      <c r="D4281" s="22" t="s">
        <v>5540</v>
      </c>
      <c r="E4281" s="22"/>
      <c r="F4281" s="23">
        <v>45.7</v>
      </c>
      <c r="G4281" s="23">
        <v>45.7</v>
      </c>
      <c r="H4281" s="24">
        <f t="shared" si="402"/>
        <v>0</v>
      </c>
      <c r="I4281" s="153">
        <v>0</v>
      </c>
      <c r="J4281" s="24">
        <f t="shared" si="403"/>
        <v>0</v>
      </c>
      <c r="K4281" s="25">
        <f t="shared" si="404"/>
        <v>0</v>
      </c>
      <c r="L4281">
        <v>0</v>
      </c>
      <c r="M4281">
        <v>66519040</v>
      </c>
      <c r="N4281">
        <v>42145141</v>
      </c>
      <c r="O4281" s="52">
        <v>0</v>
      </c>
      <c r="P4281" s="52">
        <v>0</v>
      </c>
      <c r="Q4281" s="52">
        <v>0</v>
      </c>
      <c r="R4281" s="52">
        <v>0</v>
      </c>
      <c r="S4281" s="52">
        <v>0</v>
      </c>
      <c r="T4281" s="52">
        <v>0</v>
      </c>
      <c r="U4281" s="52">
        <v>0</v>
      </c>
      <c r="V4281" s="52">
        <v>0</v>
      </c>
      <c r="W4281" s="52">
        <v>0</v>
      </c>
      <c r="X4281" s="52">
        <v>0</v>
      </c>
      <c r="Y4281" s="52">
        <v>0</v>
      </c>
      <c r="Z4281" s="52">
        <v>0</v>
      </c>
      <c r="AA4281" s="25">
        <v>0</v>
      </c>
      <c r="AB4281" s="25">
        <v>0</v>
      </c>
      <c r="AC4281" s="25">
        <v>0</v>
      </c>
      <c r="AD4281" s="25">
        <v>0</v>
      </c>
      <c r="AE4281" s="25">
        <v>0</v>
      </c>
      <c r="AF4281" s="25">
        <v>0</v>
      </c>
      <c r="AG4281" s="25">
        <v>0</v>
      </c>
      <c r="AH4281" s="25">
        <v>0</v>
      </c>
      <c r="AI4281" s="25">
        <v>0</v>
      </c>
      <c r="AJ4281" s="25">
        <v>0</v>
      </c>
      <c r="AK4281" s="25">
        <v>0</v>
      </c>
      <c r="AL4281" s="25">
        <v>0</v>
      </c>
      <c r="AM4281" s="95">
        <v>0</v>
      </c>
      <c r="AN4281" s="95" t="e">
        <f ca="1">IF(MengeInEEGSummieren(M4281),AM4281,0)</f>
        <v>#NAME?</v>
      </c>
      <c r="AO4281" s="95">
        <f t="shared" si="399"/>
        <v>0</v>
      </c>
      <c r="AP4281" s="95">
        <f t="shared" si="400"/>
        <v>0</v>
      </c>
      <c r="AS4281">
        <v>0</v>
      </c>
      <c r="AT4281">
        <v>0</v>
      </c>
      <c r="AU4281" t="e">
        <f t="shared" ca="1" si="401"/>
        <v>#NAME?</v>
      </c>
    </row>
    <row r="4282" spans="1:47" x14ac:dyDescent="0.15">
      <c r="A4282" s="307"/>
      <c r="B4282" s="308"/>
      <c r="C4282" s="309"/>
      <c r="D4282" s="308"/>
      <c r="E4282" s="308"/>
      <c r="F4282" s="310"/>
      <c r="G4282" s="310"/>
      <c r="H4282" s="311"/>
      <c r="I4282" s="312"/>
      <c r="J4282" s="311"/>
      <c r="K4282" s="313"/>
      <c r="L4282" s="66"/>
      <c r="M4282" s="66"/>
      <c r="N4282" s="66"/>
      <c r="O4282" s="314"/>
      <c r="P4282" s="314"/>
      <c r="Q4282" s="314"/>
      <c r="R4282" s="314"/>
      <c r="S4282" s="314"/>
      <c r="T4282" s="314"/>
      <c r="U4282" s="314"/>
      <c r="V4282" s="314"/>
      <c r="W4282" s="314"/>
      <c r="X4282" s="314"/>
      <c r="Y4282" s="314"/>
      <c r="Z4282" s="314"/>
      <c r="AA4282" s="315"/>
      <c r="AB4282" s="315"/>
      <c r="AC4282" s="315"/>
      <c r="AD4282" s="315"/>
      <c r="AE4282" s="315"/>
      <c r="AF4282" s="315"/>
      <c r="AG4282" s="315"/>
      <c r="AH4282" s="315"/>
      <c r="AI4282" s="315"/>
      <c r="AJ4282" s="315"/>
      <c r="AK4282" s="315"/>
      <c r="AL4282" s="315"/>
      <c r="AM4282" s="95">
        <v>0</v>
      </c>
      <c r="AN4282" s="95" t="e">
        <f ca="1">IF(MengeInEEGSummieren(M4282),AM4282,0)</f>
        <v>#NAME?</v>
      </c>
      <c r="AO4282" s="95">
        <f t="shared" si="399"/>
        <v>0</v>
      </c>
      <c r="AP4282" s="95">
        <f t="shared" si="400"/>
        <v>0</v>
      </c>
      <c r="AS4282">
        <v>0</v>
      </c>
      <c r="AT4282">
        <v>0</v>
      </c>
      <c r="AU4282" t="e">
        <f t="shared" ca="1" si="401"/>
        <v>#NAME?</v>
      </c>
    </row>
    <row r="4283" spans="1:47" x14ac:dyDescent="0.15">
      <c r="A4283" s="21" t="s">
        <v>5541</v>
      </c>
      <c r="B4283" s="22" t="s">
        <v>18</v>
      </c>
      <c r="C4283" s="42">
        <v>2005</v>
      </c>
      <c r="D4283" s="22" t="s">
        <v>5528</v>
      </c>
      <c r="E4283" s="22"/>
      <c r="F4283" s="23">
        <v>54.53</v>
      </c>
      <c r="G4283" s="23">
        <v>54.53</v>
      </c>
      <c r="H4283" s="24">
        <f t="shared" si="402"/>
        <v>13830</v>
      </c>
      <c r="I4283" s="153">
        <v>7541.5</v>
      </c>
      <c r="J4283" s="24">
        <f t="shared" si="403"/>
        <v>0</v>
      </c>
      <c r="K4283" s="25">
        <f t="shared" si="404"/>
        <v>0</v>
      </c>
      <c r="L4283">
        <v>0</v>
      </c>
      <c r="M4283">
        <v>66519040</v>
      </c>
      <c r="N4283">
        <v>42145141</v>
      </c>
      <c r="O4283" s="52">
        <v>0</v>
      </c>
      <c r="P4283" s="52">
        <v>0</v>
      </c>
      <c r="Q4283" s="52">
        <v>0</v>
      </c>
      <c r="R4283" s="52">
        <v>0</v>
      </c>
      <c r="S4283" s="52">
        <v>0</v>
      </c>
      <c r="T4283" s="52">
        <v>0</v>
      </c>
      <c r="U4283" s="52">
        <v>0</v>
      </c>
      <c r="V4283" s="52">
        <v>0</v>
      </c>
      <c r="W4283" s="52">
        <v>0</v>
      </c>
      <c r="X4283" s="52">
        <v>0</v>
      </c>
      <c r="Y4283" s="52">
        <v>0</v>
      </c>
      <c r="Z4283" s="52">
        <v>0</v>
      </c>
      <c r="AA4283" s="25">
        <v>0</v>
      </c>
      <c r="AB4283" s="25">
        <v>0</v>
      </c>
      <c r="AC4283" s="25">
        <v>0</v>
      </c>
      <c r="AD4283" s="25">
        <v>0</v>
      </c>
      <c r="AE4283" s="25">
        <v>0</v>
      </c>
      <c r="AF4283" s="25">
        <v>0</v>
      </c>
      <c r="AG4283" s="25">
        <v>0</v>
      </c>
      <c r="AH4283" s="25">
        <v>0</v>
      </c>
      <c r="AI4283" s="25">
        <v>0</v>
      </c>
      <c r="AJ4283" s="25">
        <v>0</v>
      </c>
      <c r="AK4283" s="25">
        <v>0</v>
      </c>
      <c r="AL4283" s="25">
        <v>0</v>
      </c>
      <c r="AM4283" s="95">
        <v>13830</v>
      </c>
      <c r="AN4283" s="95" t="e">
        <f ca="1">IF(MengeInEEGSummieren(M4283),AM4283,0)</f>
        <v>#NAME?</v>
      </c>
      <c r="AO4283" s="95">
        <f t="shared" si="399"/>
        <v>0</v>
      </c>
      <c r="AP4283" s="95">
        <f t="shared" si="400"/>
        <v>0</v>
      </c>
      <c r="AS4283">
        <v>0</v>
      </c>
      <c r="AT4283">
        <v>0</v>
      </c>
      <c r="AU4283" t="e">
        <f t="shared" ca="1" si="401"/>
        <v>#NAME?</v>
      </c>
    </row>
    <row r="4284" spans="1:47" x14ac:dyDescent="0.15">
      <c r="A4284" s="21" t="s">
        <v>5542</v>
      </c>
      <c r="B4284" s="22" t="s">
        <v>18</v>
      </c>
      <c r="C4284" s="42">
        <v>2005</v>
      </c>
      <c r="D4284" s="22" t="s">
        <v>5530</v>
      </c>
      <c r="E4284" s="22"/>
      <c r="F4284" s="23">
        <v>51.87</v>
      </c>
      <c r="G4284" s="23">
        <v>51.87</v>
      </c>
      <c r="H4284" s="24">
        <f t="shared" si="402"/>
        <v>0</v>
      </c>
      <c r="I4284" s="153">
        <v>0</v>
      </c>
      <c r="J4284" s="24">
        <f t="shared" si="403"/>
        <v>0</v>
      </c>
      <c r="K4284" s="25">
        <f t="shared" si="404"/>
        <v>0</v>
      </c>
      <c r="L4284">
        <v>0</v>
      </c>
      <c r="M4284">
        <v>66519040</v>
      </c>
      <c r="N4284">
        <v>42145141</v>
      </c>
      <c r="O4284" s="52">
        <v>0</v>
      </c>
      <c r="P4284" s="52">
        <v>0</v>
      </c>
      <c r="Q4284" s="52">
        <v>0</v>
      </c>
      <c r="R4284" s="52">
        <v>0</v>
      </c>
      <c r="S4284" s="52">
        <v>0</v>
      </c>
      <c r="T4284" s="52">
        <v>0</v>
      </c>
      <c r="U4284" s="52">
        <v>0</v>
      </c>
      <c r="V4284" s="52">
        <v>0</v>
      </c>
      <c r="W4284" s="52">
        <v>0</v>
      </c>
      <c r="X4284" s="52">
        <v>0</v>
      </c>
      <c r="Y4284" s="52">
        <v>0</v>
      </c>
      <c r="Z4284" s="52">
        <v>0</v>
      </c>
      <c r="AA4284" s="25">
        <v>0</v>
      </c>
      <c r="AB4284" s="25">
        <v>0</v>
      </c>
      <c r="AC4284" s="25">
        <v>0</v>
      </c>
      <c r="AD4284" s="25">
        <v>0</v>
      </c>
      <c r="AE4284" s="25">
        <v>0</v>
      </c>
      <c r="AF4284" s="25">
        <v>0</v>
      </c>
      <c r="AG4284" s="25">
        <v>0</v>
      </c>
      <c r="AH4284" s="25">
        <v>0</v>
      </c>
      <c r="AI4284" s="25">
        <v>0</v>
      </c>
      <c r="AJ4284" s="25">
        <v>0</v>
      </c>
      <c r="AK4284" s="25">
        <v>0</v>
      </c>
      <c r="AL4284" s="25">
        <v>0</v>
      </c>
      <c r="AM4284" s="95">
        <v>0</v>
      </c>
      <c r="AN4284" s="95" t="e">
        <f ca="1">IF(MengeInEEGSummieren(M4284),AM4284,0)</f>
        <v>#NAME?</v>
      </c>
      <c r="AO4284" s="95">
        <f t="shared" si="399"/>
        <v>0</v>
      </c>
      <c r="AP4284" s="95">
        <f t="shared" si="400"/>
        <v>0</v>
      </c>
      <c r="AS4284">
        <v>0</v>
      </c>
      <c r="AT4284">
        <v>0</v>
      </c>
      <c r="AU4284" t="e">
        <f t="shared" ca="1" si="401"/>
        <v>#NAME?</v>
      </c>
    </row>
    <row r="4285" spans="1:47" x14ac:dyDescent="0.15">
      <c r="A4285" s="21" t="s">
        <v>5543</v>
      </c>
      <c r="B4285" s="22" t="s">
        <v>18</v>
      </c>
      <c r="C4285" s="42">
        <v>2005</v>
      </c>
      <c r="D4285" s="22" t="s">
        <v>5532</v>
      </c>
      <c r="E4285" s="22"/>
      <c r="F4285" s="23">
        <v>51.3</v>
      </c>
      <c r="G4285" s="23">
        <v>51.3</v>
      </c>
      <c r="H4285" s="24">
        <f t="shared" si="402"/>
        <v>0</v>
      </c>
      <c r="I4285" s="153">
        <v>0</v>
      </c>
      <c r="J4285" s="24">
        <f t="shared" si="403"/>
        <v>0</v>
      </c>
      <c r="K4285" s="25">
        <f t="shared" si="404"/>
        <v>0</v>
      </c>
      <c r="L4285">
        <v>0</v>
      </c>
      <c r="M4285">
        <v>66519040</v>
      </c>
      <c r="N4285">
        <v>42145141</v>
      </c>
      <c r="O4285" s="52">
        <v>0</v>
      </c>
      <c r="P4285" s="52">
        <v>0</v>
      </c>
      <c r="Q4285" s="52">
        <v>0</v>
      </c>
      <c r="R4285" s="52">
        <v>0</v>
      </c>
      <c r="S4285" s="52">
        <v>0</v>
      </c>
      <c r="T4285" s="52">
        <v>0</v>
      </c>
      <c r="U4285" s="52">
        <v>0</v>
      </c>
      <c r="V4285" s="52">
        <v>0</v>
      </c>
      <c r="W4285" s="52">
        <v>0</v>
      </c>
      <c r="X4285" s="52">
        <v>0</v>
      </c>
      <c r="Y4285" s="52">
        <v>0</v>
      </c>
      <c r="Z4285" s="52">
        <v>0</v>
      </c>
      <c r="AA4285" s="25">
        <v>0</v>
      </c>
      <c r="AB4285" s="25">
        <v>0</v>
      </c>
      <c r="AC4285" s="25">
        <v>0</v>
      </c>
      <c r="AD4285" s="25">
        <v>0</v>
      </c>
      <c r="AE4285" s="25">
        <v>0</v>
      </c>
      <c r="AF4285" s="25">
        <v>0</v>
      </c>
      <c r="AG4285" s="25">
        <v>0</v>
      </c>
      <c r="AH4285" s="25">
        <v>0</v>
      </c>
      <c r="AI4285" s="25">
        <v>0</v>
      </c>
      <c r="AJ4285" s="25">
        <v>0</v>
      </c>
      <c r="AK4285" s="25">
        <v>0</v>
      </c>
      <c r="AL4285" s="25">
        <v>0</v>
      </c>
      <c r="AM4285" s="95">
        <v>0</v>
      </c>
      <c r="AN4285" s="95" t="e">
        <f ca="1">IF(MengeInEEGSummieren(M4285),AM4285,0)</f>
        <v>#NAME?</v>
      </c>
      <c r="AO4285" s="95">
        <f t="shared" si="399"/>
        <v>0</v>
      </c>
      <c r="AP4285" s="95">
        <f t="shared" si="400"/>
        <v>0</v>
      </c>
      <c r="AS4285">
        <v>0</v>
      </c>
      <c r="AT4285">
        <v>0</v>
      </c>
      <c r="AU4285" t="e">
        <f t="shared" ca="1" si="401"/>
        <v>#NAME?</v>
      </c>
    </row>
    <row r="4286" spans="1:47" x14ac:dyDescent="0.15">
      <c r="A4286" s="21" t="s">
        <v>5544</v>
      </c>
      <c r="B4286" s="22" t="s">
        <v>18</v>
      </c>
      <c r="C4286" s="42">
        <v>2005</v>
      </c>
      <c r="D4286" s="22" t="s">
        <v>5534</v>
      </c>
      <c r="E4286" s="22"/>
      <c r="F4286" s="23">
        <v>59.53</v>
      </c>
      <c r="G4286" s="23">
        <v>59.53</v>
      </c>
      <c r="H4286" s="24">
        <f t="shared" si="402"/>
        <v>0</v>
      </c>
      <c r="I4286" s="153">
        <v>0</v>
      </c>
      <c r="J4286" s="24">
        <f t="shared" si="403"/>
        <v>0</v>
      </c>
      <c r="K4286" s="25">
        <f t="shared" si="404"/>
        <v>0</v>
      </c>
      <c r="L4286">
        <v>0</v>
      </c>
      <c r="M4286">
        <v>66519040</v>
      </c>
      <c r="N4286">
        <v>42145141</v>
      </c>
      <c r="O4286" s="52">
        <v>0</v>
      </c>
      <c r="P4286" s="52">
        <v>0</v>
      </c>
      <c r="Q4286" s="52">
        <v>0</v>
      </c>
      <c r="R4286" s="52">
        <v>0</v>
      </c>
      <c r="S4286" s="52">
        <v>0</v>
      </c>
      <c r="T4286" s="52">
        <v>0</v>
      </c>
      <c r="U4286" s="52">
        <v>0</v>
      </c>
      <c r="V4286" s="52">
        <v>0</v>
      </c>
      <c r="W4286" s="52">
        <v>0</v>
      </c>
      <c r="X4286" s="52">
        <v>0</v>
      </c>
      <c r="Y4286" s="52">
        <v>0</v>
      </c>
      <c r="Z4286" s="52">
        <v>0</v>
      </c>
      <c r="AA4286" s="25">
        <v>0</v>
      </c>
      <c r="AB4286" s="25">
        <v>0</v>
      </c>
      <c r="AC4286" s="25">
        <v>0</v>
      </c>
      <c r="AD4286" s="25">
        <v>0</v>
      </c>
      <c r="AE4286" s="25">
        <v>0</v>
      </c>
      <c r="AF4286" s="25">
        <v>0</v>
      </c>
      <c r="AG4286" s="25">
        <v>0</v>
      </c>
      <c r="AH4286" s="25">
        <v>0</v>
      </c>
      <c r="AI4286" s="25">
        <v>0</v>
      </c>
      <c r="AJ4286" s="25">
        <v>0</v>
      </c>
      <c r="AK4286" s="25">
        <v>0</v>
      </c>
      <c r="AL4286" s="25">
        <v>0</v>
      </c>
      <c r="AM4286" s="95">
        <v>0</v>
      </c>
      <c r="AN4286" s="95" t="e">
        <f ca="1">IF(MengeInEEGSummieren(M4286),AM4286,0)</f>
        <v>#NAME?</v>
      </c>
      <c r="AO4286" s="95">
        <f t="shared" si="399"/>
        <v>0</v>
      </c>
      <c r="AP4286" s="95">
        <f t="shared" si="400"/>
        <v>0</v>
      </c>
      <c r="AS4286">
        <v>0</v>
      </c>
      <c r="AT4286">
        <v>0</v>
      </c>
      <c r="AU4286" t="e">
        <f t="shared" ca="1" si="401"/>
        <v>#NAME?</v>
      </c>
    </row>
    <row r="4287" spans="1:47" x14ac:dyDescent="0.15">
      <c r="A4287" s="21" t="s">
        <v>5545</v>
      </c>
      <c r="B4287" s="22" t="s">
        <v>18</v>
      </c>
      <c r="C4287" s="42">
        <v>2005</v>
      </c>
      <c r="D4287" s="22" t="s">
        <v>5536</v>
      </c>
      <c r="E4287" s="22"/>
      <c r="F4287" s="23">
        <v>56.87</v>
      </c>
      <c r="G4287" s="23">
        <v>56.87</v>
      </c>
      <c r="H4287" s="24">
        <f t="shared" si="402"/>
        <v>0</v>
      </c>
      <c r="I4287" s="153">
        <v>0</v>
      </c>
      <c r="J4287" s="24">
        <f t="shared" si="403"/>
        <v>0</v>
      </c>
      <c r="K4287" s="25">
        <f t="shared" si="404"/>
        <v>0</v>
      </c>
      <c r="L4287">
        <v>0</v>
      </c>
      <c r="M4287">
        <v>66519040</v>
      </c>
      <c r="N4287">
        <v>42145141</v>
      </c>
      <c r="O4287" s="52">
        <v>0</v>
      </c>
      <c r="P4287" s="52">
        <v>0</v>
      </c>
      <c r="Q4287" s="52">
        <v>0</v>
      </c>
      <c r="R4287" s="52">
        <v>0</v>
      </c>
      <c r="S4287" s="52">
        <v>0</v>
      </c>
      <c r="T4287" s="52">
        <v>0</v>
      </c>
      <c r="U4287" s="52">
        <v>0</v>
      </c>
      <c r="V4287" s="52">
        <v>0</v>
      </c>
      <c r="W4287" s="52">
        <v>0</v>
      </c>
      <c r="X4287" s="52">
        <v>0</v>
      </c>
      <c r="Y4287" s="52">
        <v>0</v>
      </c>
      <c r="Z4287" s="52">
        <v>0</v>
      </c>
      <c r="AA4287" s="25">
        <v>0</v>
      </c>
      <c r="AB4287" s="25">
        <v>0</v>
      </c>
      <c r="AC4287" s="25">
        <v>0</v>
      </c>
      <c r="AD4287" s="25">
        <v>0</v>
      </c>
      <c r="AE4287" s="25">
        <v>0</v>
      </c>
      <c r="AF4287" s="25">
        <v>0</v>
      </c>
      <c r="AG4287" s="25">
        <v>0</v>
      </c>
      <c r="AH4287" s="25">
        <v>0</v>
      </c>
      <c r="AI4287" s="25">
        <v>0</v>
      </c>
      <c r="AJ4287" s="25">
        <v>0</v>
      </c>
      <c r="AK4287" s="25">
        <v>0</v>
      </c>
      <c r="AL4287" s="25">
        <v>0</v>
      </c>
      <c r="AM4287" s="95">
        <v>0</v>
      </c>
      <c r="AN4287" s="95" t="e">
        <f ca="1">IF(MengeInEEGSummieren(M4287),AM4287,0)</f>
        <v>#NAME?</v>
      </c>
      <c r="AO4287" s="95">
        <f t="shared" si="399"/>
        <v>0</v>
      </c>
      <c r="AP4287" s="95">
        <f t="shared" si="400"/>
        <v>0</v>
      </c>
      <c r="AS4287">
        <v>0</v>
      </c>
      <c r="AT4287">
        <v>0</v>
      </c>
      <c r="AU4287" t="e">
        <f t="shared" ca="1" si="401"/>
        <v>#NAME?</v>
      </c>
    </row>
    <row r="4288" spans="1:47" x14ac:dyDescent="0.15">
      <c r="A4288" s="21" t="s">
        <v>5546</v>
      </c>
      <c r="B4288" s="22" t="s">
        <v>18</v>
      </c>
      <c r="C4288" s="42">
        <v>2005</v>
      </c>
      <c r="D4288" s="22" t="s">
        <v>5538</v>
      </c>
      <c r="E4288" s="22"/>
      <c r="F4288" s="23">
        <v>56.3</v>
      </c>
      <c r="G4288" s="23">
        <v>56.3</v>
      </c>
      <c r="H4288" s="24">
        <f t="shared" si="402"/>
        <v>0</v>
      </c>
      <c r="I4288" s="153">
        <v>0</v>
      </c>
      <c r="J4288" s="24">
        <f t="shared" si="403"/>
        <v>0</v>
      </c>
      <c r="K4288" s="25">
        <f t="shared" si="404"/>
        <v>0</v>
      </c>
      <c r="L4288">
        <v>0</v>
      </c>
      <c r="M4288">
        <v>66519040</v>
      </c>
      <c r="N4288">
        <v>42145141</v>
      </c>
      <c r="O4288" s="52">
        <v>0</v>
      </c>
      <c r="P4288" s="52">
        <v>0</v>
      </c>
      <c r="Q4288" s="52">
        <v>0</v>
      </c>
      <c r="R4288" s="52">
        <v>0</v>
      </c>
      <c r="S4288" s="52">
        <v>0</v>
      </c>
      <c r="T4288" s="52">
        <v>0</v>
      </c>
      <c r="U4288" s="52">
        <v>0</v>
      </c>
      <c r="V4288" s="52">
        <v>0</v>
      </c>
      <c r="W4288" s="52">
        <v>0</v>
      </c>
      <c r="X4288" s="52">
        <v>0</v>
      </c>
      <c r="Y4288" s="52">
        <v>0</v>
      </c>
      <c r="Z4288" s="52">
        <v>0</v>
      </c>
      <c r="AA4288" s="25">
        <v>0</v>
      </c>
      <c r="AB4288" s="25">
        <v>0</v>
      </c>
      <c r="AC4288" s="25">
        <v>0</v>
      </c>
      <c r="AD4288" s="25">
        <v>0</v>
      </c>
      <c r="AE4288" s="25">
        <v>0</v>
      </c>
      <c r="AF4288" s="25">
        <v>0</v>
      </c>
      <c r="AG4288" s="25">
        <v>0</v>
      </c>
      <c r="AH4288" s="25">
        <v>0</v>
      </c>
      <c r="AI4288" s="25">
        <v>0</v>
      </c>
      <c r="AJ4288" s="25">
        <v>0</v>
      </c>
      <c r="AK4288" s="25">
        <v>0</v>
      </c>
      <c r="AL4288" s="25">
        <v>0</v>
      </c>
      <c r="AM4288" s="95">
        <v>0</v>
      </c>
      <c r="AN4288" s="95" t="e">
        <f ca="1">IF(MengeInEEGSummieren(M4288),AM4288,0)</f>
        <v>#NAME?</v>
      </c>
      <c r="AO4288" s="95">
        <f t="shared" si="399"/>
        <v>0</v>
      </c>
      <c r="AP4288" s="95">
        <f t="shared" si="400"/>
        <v>0</v>
      </c>
      <c r="AS4288">
        <v>0</v>
      </c>
      <c r="AT4288">
        <v>0</v>
      </c>
      <c r="AU4288" t="e">
        <f t="shared" ca="1" si="401"/>
        <v>#NAME?</v>
      </c>
    </row>
    <row r="4289" spans="1:47" x14ac:dyDescent="0.15">
      <c r="A4289" s="21" t="s">
        <v>5547</v>
      </c>
      <c r="B4289" s="22" t="s">
        <v>18</v>
      </c>
      <c r="C4289" s="42">
        <v>2005</v>
      </c>
      <c r="D4289" s="22" t="s">
        <v>5540</v>
      </c>
      <c r="E4289" s="22"/>
      <c r="F4289" s="23">
        <v>43.42</v>
      </c>
      <c r="G4289" s="23">
        <v>43.42</v>
      </c>
      <c r="H4289" s="24">
        <f t="shared" si="402"/>
        <v>0</v>
      </c>
      <c r="I4289" s="153">
        <v>0</v>
      </c>
      <c r="J4289" s="24">
        <f t="shared" si="403"/>
        <v>0</v>
      </c>
      <c r="K4289" s="25">
        <f t="shared" si="404"/>
        <v>0</v>
      </c>
      <c r="L4289">
        <v>0</v>
      </c>
      <c r="M4289">
        <v>66519040</v>
      </c>
      <c r="N4289">
        <v>42145141</v>
      </c>
      <c r="O4289" s="52">
        <v>0</v>
      </c>
      <c r="P4289" s="52">
        <v>0</v>
      </c>
      <c r="Q4289" s="52">
        <v>0</v>
      </c>
      <c r="R4289" s="52">
        <v>0</v>
      </c>
      <c r="S4289" s="52">
        <v>0</v>
      </c>
      <c r="T4289" s="52">
        <v>0</v>
      </c>
      <c r="U4289" s="52">
        <v>0</v>
      </c>
      <c r="V4289" s="52">
        <v>0</v>
      </c>
      <c r="W4289" s="52">
        <v>0</v>
      </c>
      <c r="X4289" s="52">
        <v>0</v>
      </c>
      <c r="Y4289" s="52">
        <v>0</v>
      </c>
      <c r="Z4289" s="52">
        <v>0</v>
      </c>
      <c r="AA4289" s="25">
        <v>0</v>
      </c>
      <c r="AB4289" s="25">
        <v>0</v>
      </c>
      <c r="AC4289" s="25">
        <v>0</v>
      </c>
      <c r="AD4289" s="25">
        <v>0</v>
      </c>
      <c r="AE4289" s="25">
        <v>0</v>
      </c>
      <c r="AF4289" s="25">
        <v>0</v>
      </c>
      <c r="AG4289" s="25">
        <v>0</v>
      </c>
      <c r="AH4289" s="25">
        <v>0</v>
      </c>
      <c r="AI4289" s="25">
        <v>0</v>
      </c>
      <c r="AJ4289" s="25">
        <v>0</v>
      </c>
      <c r="AK4289" s="25">
        <v>0</v>
      </c>
      <c r="AL4289" s="25">
        <v>0</v>
      </c>
      <c r="AM4289" s="95">
        <v>0</v>
      </c>
      <c r="AN4289" s="95" t="e">
        <f ca="1">IF(MengeInEEGSummieren(M4289),AM4289,0)</f>
        <v>#NAME?</v>
      </c>
      <c r="AO4289" s="95">
        <f t="shared" si="399"/>
        <v>0</v>
      </c>
      <c r="AP4289" s="95">
        <f t="shared" si="400"/>
        <v>0</v>
      </c>
      <c r="AS4289">
        <v>0</v>
      </c>
      <c r="AT4289">
        <v>0</v>
      </c>
      <c r="AU4289" t="e">
        <f t="shared" ca="1" si="401"/>
        <v>#NAME?</v>
      </c>
    </row>
    <row r="4290" spans="1:47" x14ac:dyDescent="0.15">
      <c r="A4290" s="307"/>
      <c r="B4290" s="308"/>
      <c r="C4290" s="309"/>
      <c r="D4290" s="308"/>
      <c r="E4290" s="308"/>
      <c r="F4290" s="310"/>
      <c r="G4290" s="310"/>
      <c r="H4290" s="311"/>
      <c r="I4290" s="312"/>
      <c r="J4290" s="311"/>
      <c r="K4290" s="313"/>
      <c r="L4290" s="66"/>
      <c r="M4290" s="66"/>
      <c r="N4290" s="66"/>
      <c r="O4290" s="314"/>
      <c r="P4290" s="314"/>
      <c r="Q4290" s="314"/>
      <c r="R4290" s="314"/>
      <c r="S4290" s="314"/>
      <c r="T4290" s="314"/>
      <c r="U4290" s="314"/>
      <c r="V4290" s="314"/>
      <c r="W4290" s="314"/>
      <c r="X4290" s="314"/>
      <c r="Y4290" s="314"/>
      <c r="Z4290" s="314"/>
      <c r="AA4290" s="315"/>
      <c r="AB4290" s="315"/>
      <c r="AC4290" s="315"/>
      <c r="AD4290" s="315"/>
      <c r="AE4290" s="315"/>
      <c r="AF4290" s="315"/>
      <c r="AG4290" s="315"/>
      <c r="AH4290" s="315"/>
      <c r="AI4290" s="315"/>
      <c r="AJ4290" s="315"/>
      <c r="AK4290" s="315"/>
      <c r="AL4290" s="315"/>
      <c r="AM4290" s="95">
        <v>0</v>
      </c>
      <c r="AN4290" s="95" t="e">
        <f ca="1">IF(MengeInEEGSummieren(M4290),AM4290,0)</f>
        <v>#NAME?</v>
      </c>
      <c r="AO4290" s="95">
        <f t="shared" si="399"/>
        <v>0</v>
      </c>
      <c r="AP4290" s="95">
        <f t="shared" si="400"/>
        <v>0</v>
      </c>
      <c r="AS4290">
        <v>0</v>
      </c>
      <c r="AT4290">
        <v>0</v>
      </c>
      <c r="AU4290" t="e">
        <f t="shared" ca="1" si="401"/>
        <v>#NAME?</v>
      </c>
    </row>
    <row r="4291" spans="1:47" x14ac:dyDescent="0.15">
      <c r="A4291" s="21" t="s">
        <v>5548</v>
      </c>
      <c r="B4291" s="22" t="s">
        <v>18</v>
      </c>
      <c r="C4291" s="42">
        <v>2006</v>
      </c>
      <c r="D4291" s="22" t="s">
        <v>5528</v>
      </c>
      <c r="E4291" s="22"/>
      <c r="F4291" s="23">
        <v>51.8</v>
      </c>
      <c r="G4291" s="23">
        <v>51.8</v>
      </c>
      <c r="H4291" s="24">
        <f t="shared" si="402"/>
        <v>14522</v>
      </c>
      <c r="I4291" s="153">
        <v>7522.4</v>
      </c>
      <c r="J4291" s="24">
        <f t="shared" si="403"/>
        <v>0</v>
      </c>
      <c r="K4291" s="25">
        <f t="shared" si="404"/>
        <v>0</v>
      </c>
      <c r="L4291">
        <v>0</v>
      </c>
      <c r="M4291">
        <v>66519040</v>
      </c>
      <c r="N4291">
        <v>42145141</v>
      </c>
      <c r="O4291" s="52">
        <v>0</v>
      </c>
      <c r="P4291" s="52">
        <v>0</v>
      </c>
      <c r="Q4291" s="52">
        <v>0</v>
      </c>
      <c r="R4291" s="52">
        <v>0</v>
      </c>
      <c r="S4291" s="52">
        <v>0</v>
      </c>
      <c r="T4291" s="52">
        <v>0</v>
      </c>
      <c r="U4291" s="52">
        <v>0</v>
      </c>
      <c r="V4291" s="52">
        <v>0</v>
      </c>
      <c r="W4291" s="52">
        <v>0</v>
      </c>
      <c r="X4291" s="52">
        <v>0</v>
      </c>
      <c r="Y4291" s="52">
        <v>0</v>
      </c>
      <c r="Z4291" s="52">
        <v>0</v>
      </c>
      <c r="AA4291" s="25">
        <v>0</v>
      </c>
      <c r="AB4291" s="25">
        <v>0</v>
      </c>
      <c r="AC4291" s="25">
        <v>0</v>
      </c>
      <c r="AD4291" s="25">
        <v>0</v>
      </c>
      <c r="AE4291" s="25">
        <v>0</v>
      </c>
      <c r="AF4291" s="25">
        <v>0</v>
      </c>
      <c r="AG4291" s="25">
        <v>0</v>
      </c>
      <c r="AH4291" s="25">
        <v>0</v>
      </c>
      <c r="AI4291" s="25">
        <v>0</v>
      </c>
      <c r="AJ4291" s="25">
        <v>0</v>
      </c>
      <c r="AK4291" s="25">
        <v>0</v>
      </c>
      <c r="AL4291" s="25">
        <v>0</v>
      </c>
      <c r="AM4291" s="95">
        <v>14522</v>
      </c>
      <c r="AN4291" s="95" t="e">
        <f ca="1">IF(MengeInEEGSummieren(M4291),AM4291,0)</f>
        <v>#NAME?</v>
      </c>
      <c r="AO4291" s="95">
        <f t="shared" si="399"/>
        <v>0</v>
      </c>
      <c r="AP4291" s="95">
        <f t="shared" si="400"/>
        <v>0</v>
      </c>
      <c r="AS4291">
        <v>0</v>
      </c>
      <c r="AT4291">
        <v>0</v>
      </c>
      <c r="AU4291" t="e">
        <f t="shared" ca="1" si="401"/>
        <v>#NAME?</v>
      </c>
    </row>
    <row r="4292" spans="1:47" x14ac:dyDescent="0.15">
      <c r="A4292" s="21" t="s">
        <v>5549</v>
      </c>
      <c r="B4292" s="22" t="s">
        <v>18</v>
      </c>
      <c r="C4292" s="42">
        <v>2006</v>
      </c>
      <c r="D4292" s="22" t="s">
        <v>5530</v>
      </c>
      <c r="E4292" s="22"/>
      <c r="F4292" s="23">
        <v>49.28</v>
      </c>
      <c r="G4292" s="23">
        <v>49.28</v>
      </c>
      <c r="H4292" s="24">
        <f t="shared" si="402"/>
        <v>0</v>
      </c>
      <c r="I4292" s="153">
        <v>0</v>
      </c>
      <c r="J4292" s="24">
        <f t="shared" si="403"/>
        <v>0</v>
      </c>
      <c r="K4292" s="25">
        <f t="shared" si="404"/>
        <v>0</v>
      </c>
      <c r="L4292">
        <v>0</v>
      </c>
      <c r="M4292">
        <v>66519040</v>
      </c>
      <c r="N4292">
        <v>42145141</v>
      </c>
      <c r="O4292" s="52">
        <v>0</v>
      </c>
      <c r="P4292" s="52">
        <v>0</v>
      </c>
      <c r="Q4292" s="52">
        <v>0</v>
      </c>
      <c r="R4292" s="52">
        <v>0</v>
      </c>
      <c r="S4292" s="52">
        <v>0</v>
      </c>
      <c r="T4292" s="52">
        <v>0</v>
      </c>
      <c r="U4292" s="52">
        <v>0</v>
      </c>
      <c r="V4292" s="52">
        <v>0</v>
      </c>
      <c r="W4292" s="52">
        <v>0</v>
      </c>
      <c r="X4292" s="52">
        <v>0</v>
      </c>
      <c r="Y4292" s="52">
        <v>0</v>
      </c>
      <c r="Z4292" s="52">
        <v>0</v>
      </c>
      <c r="AA4292" s="25">
        <v>0</v>
      </c>
      <c r="AB4292" s="25">
        <v>0</v>
      </c>
      <c r="AC4292" s="25">
        <v>0</v>
      </c>
      <c r="AD4292" s="25">
        <v>0</v>
      </c>
      <c r="AE4292" s="25">
        <v>0</v>
      </c>
      <c r="AF4292" s="25">
        <v>0</v>
      </c>
      <c r="AG4292" s="25">
        <v>0</v>
      </c>
      <c r="AH4292" s="25">
        <v>0</v>
      </c>
      <c r="AI4292" s="25">
        <v>0</v>
      </c>
      <c r="AJ4292" s="25">
        <v>0</v>
      </c>
      <c r="AK4292" s="25">
        <v>0</v>
      </c>
      <c r="AL4292" s="25">
        <v>0</v>
      </c>
      <c r="AM4292" s="95">
        <v>0</v>
      </c>
      <c r="AN4292" s="95" t="e">
        <f ca="1">IF(MengeInEEGSummieren(M4292),AM4292,0)</f>
        <v>#NAME?</v>
      </c>
      <c r="AO4292" s="95">
        <f t="shared" si="399"/>
        <v>0</v>
      </c>
      <c r="AP4292" s="95">
        <f t="shared" si="400"/>
        <v>0</v>
      </c>
      <c r="AS4292">
        <v>0</v>
      </c>
      <c r="AT4292">
        <v>0</v>
      </c>
      <c r="AU4292" t="e">
        <f t="shared" ca="1" si="401"/>
        <v>#NAME?</v>
      </c>
    </row>
    <row r="4293" spans="1:47" x14ac:dyDescent="0.15">
      <c r="A4293" s="21" t="s">
        <v>5550</v>
      </c>
      <c r="B4293" s="22" t="s">
        <v>18</v>
      </c>
      <c r="C4293" s="42">
        <v>2006</v>
      </c>
      <c r="D4293" s="22" t="s">
        <v>5532</v>
      </c>
      <c r="E4293" s="22"/>
      <c r="F4293" s="23">
        <v>48.74</v>
      </c>
      <c r="G4293" s="23">
        <v>48.74</v>
      </c>
      <c r="H4293" s="24">
        <f t="shared" si="402"/>
        <v>0</v>
      </c>
      <c r="I4293" s="153">
        <v>0</v>
      </c>
      <c r="J4293" s="24">
        <f t="shared" si="403"/>
        <v>0</v>
      </c>
      <c r="K4293" s="25">
        <f t="shared" si="404"/>
        <v>0</v>
      </c>
      <c r="L4293">
        <v>0</v>
      </c>
      <c r="M4293">
        <v>66519040</v>
      </c>
      <c r="N4293">
        <v>42145141</v>
      </c>
      <c r="O4293" s="52">
        <v>0</v>
      </c>
      <c r="P4293" s="52">
        <v>0</v>
      </c>
      <c r="Q4293" s="52">
        <v>0</v>
      </c>
      <c r="R4293" s="52">
        <v>0</v>
      </c>
      <c r="S4293" s="52">
        <v>0</v>
      </c>
      <c r="T4293" s="52">
        <v>0</v>
      </c>
      <c r="U4293" s="52">
        <v>0</v>
      </c>
      <c r="V4293" s="52">
        <v>0</v>
      </c>
      <c r="W4293" s="52">
        <v>0</v>
      </c>
      <c r="X4293" s="52">
        <v>0</v>
      </c>
      <c r="Y4293" s="52">
        <v>0</v>
      </c>
      <c r="Z4293" s="52">
        <v>0</v>
      </c>
      <c r="AA4293" s="25">
        <v>0</v>
      </c>
      <c r="AB4293" s="25">
        <v>0</v>
      </c>
      <c r="AC4293" s="25">
        <v>0</v>
      </c>
      <c r="AD4293" s="25">
        <v>0</v>
      </c>
      <c r="AE4293" s="25">
        <v>0</v>
      </c>
      <c r="AF4293" s="25">
        <v>0</v>
      </c>
      <c r="AG4293" s="25">
        <v>0</v>
      </c>
      <c r="AH4293" s="25">
        <v>0</v>
      </c>
      <c r="AI4293" s="25">
        <v>0</v>
      </c>
      <c r="AJ4293" s="25">
        <v>0</v>
      </c>
      <c r="AK4293" s="25">
        <v>0</v>
      </c>
      <c r="AL4293" s="25">
        <v>0</v>
      </c>
      <c r="AM4293" s="95">
        <v>0</v>
      </c>
      <c r="AN4293" s="95" t="e">
        <f ca="1">IF(MengeInEEGSummieren(M4293),AM4293,0)</f>
        <v>#NAME?</v>
      </c>
      <c r="AO4293" s="95">
        <f t="shared" si="399"/>
        <v>0</v>
      </c>
      <c r="AP4293" s="95">
        <f t="shared" si="400"/>
        <v>0</v>
      </c>
      <c r="AS4293">
        <v>0</v>
      </c>
      <c r="AT4293">
        <v>0</v>
      </c>
      <c r="AU4293" t="e">
        <f t="shared" ca="1" si="401"/>
        <v>#NAME?</v>
      </c>
    </row>
    <row r="4294" spans="1:47" x14ac:dyDescent="0.15">
      <c r="A4294" s="21" t="s">
        <v>5551</v>
      </c>
      <c r="B4294" s="22" t="s">
        <v>18</v>
      </c>
      <c r="C4294" s="42">
        <v>2006</v>
      </c>
      <c r="D4294" s="22" t="s">
        <v>5534</v>
      </c>
      <c r="E4294" s="22"/>
      <c r="F4294" s="23">
        <v>56.8</v>
      </c>
      <c r="G4294" s="23">
        <v>56.8</v>
      </c>
      <c r="H4294" s="24">
        <f t="shared" si="402"/>
        <v>0</v>
      </c>
      <c r="I4294" s="153">
        <v>0</v>
      </c>
      <c r="J4294" s="24">
        <f t="shared" si="403"/>
        <v>0</v>
      </c>
      <c r="K4294" s="25">
        <f t="shared" si="404"/>
        <v>0</v>
      </c>
      <c r="L4294">
        <v>0</v>
      </c>
      <c r="M4294">
        <v>66519040</v>
      </c>
      <c r="N4294">
        <v>42145141</v>
      </c>
      <c r="O4294" s="52">
        <v>0</v>
      </c>
      <c r="P4294" s="52">
        <v>0</v>
      </c>
      <c r="Q4294" s="52">
        <v>0</v>
      </c>
      <c r="R4294" s="52">
        <v>0</v>
      </c>
      <c r="S4294" s="52">
        <v>0</v>
      </c>
      <c r="T4294" s="52">
        <v>0</v>
      </c>
      <c r="U4294" s="52">
        <v>0</v>
      </c>
      <c r="V4294" s="52">
        <v>0</v>
      </c>
      <c r="W4294" s="52">
        <v>0</v>
      </c>
      <c r="X4294" s="52">
        <v>0</v>
      </c>
      <c r="Y4294" s="52">
        <v>0</v>
      </c>
      <c r="Z4294" s="52">
        <v>0</v>
      </c>
      <c r="AA4294" s="25">
        <v>0</v>
      </c>
      <c r="AB4294" s="25">
        <v>0</v>
      </c>
      <c r="AC4294" s="25">
        <v>0</v>
      </c>
      <c r="AD4294" s="25">
        <v>0</v>
      </c>
      <c r="AE4294" s="25">
        <v>0</v>
      </c>
      <c r="AF4294" s="25">
        <v>0</v>
      </c>
      <c r="AG4294" s="25">
        <v>0</v>
      </c>
      <c r="AH4294" s="25">
        <v>0</v>
      </c>
      <c r="AI4294" s="25">
        <v>0</v>
      </c>
      <c r="AJ4294" s="25">
        <v>0</v>
      </c>
      <c r="AK4294" s="25">
        <v>0</v>
      </c>
      <c r="AL4294" s="25">
        <v>0</v>
      </c>
      <c r="AM4294" s="95">
        <v>0</v>
      </c>
      <c r="AN4294" s="95" t="e">
        <f ca="1">IF(MengeInEEGSummieren(M4294),AM4294,0)</f>
        <v>#NAME?</v>
      </c>
      <c r="AO4294" s="95">
        <f t="shared" si="399"/>
        <v>0</v>
      </c>
      <c r="AP4294" s="95">
        <f t="shared" si="400"/>
        <v>0</v>
      </c>
      <c r="AS4294">
        <v>0</v>
      </c>
      <c r="AT4294">
        <v>0</v>
      </c>
      <c r="AU4294" t="e">
        <f t="shared" ca="1" si="401"/>
        <v>#NAME?</v>
      </c>
    </row>
    <row r="4295" spans="1:47" x14ac:dyDescent="0.15">
      <c r="A4295" s="21" t="s">
        <v>5552</v>
      </c>
      <c r="B4295" s="22" t="s">
        <v>18</v>
      </c>
      <c r="C4295" s="42">
        <v>2006</v>
      </c>
      <c r="D4295" s="22" t="s">
        <v>5536</v>
      </c>
      <c r="E4295" s="22"/>
      <c r="F4295" s="23">
        <v>54.28</v>
      </c>
      <c r="G4295" s="23">
        <v>54.28</v>
      </c>
      <c r="H4295" s="24">
        <f t="shared" si="402"/>
        <v>0</v>
      </c>
      <c r="I4295" s="153">
        <v>0</v>
      </c>
      <c r="J4295" s="24">
        <f t="shared" si="403"/>
        <v>0</v>
      </c>
      <c r="K4295" s="25">
        <f t="shared" si="404"/>
        <v>0</v>
      </c>
      <c r="L4295">
        <v>0</v>
      </c>
      <c r="M4295">
        <v>66519040</v>
      </c>
      <c r="N4295">
        <v>42145141</v>
      </c>
      <c r="O4295" s="52">
        <v>0</v>
      </c>
      <c r="P4295" s="52">
        <v>0</v>
      </c>
      <c r="Q4295" s="52">
        <v>0</v>
      </c>
      <c r="R4295" s="52">
        <v>0</v>
      </c>
      <c r="S4295" s="52">
        <v>0</v>
      </c>
      <c r="T4295" s="52">
        <v>0</v>
      </c>
      <c r="U4295" s="52">
        <v>0</v>
      </c>
      <c r="V4295" s="52">
        <v>0</v>
      </c>
      <c r="W4295" s="52">
        <v>0</v>
      </c>
      <c r="X4295" s="52">
        <v>0</v>
      </c>
      <c r="Y4295" s="52">
        <v>0</v>
      </c>
      <c r="Z4295" s="52">
        <v>0</v>
      </c>
      <c r="AA4295" s="25">
        <v>0</v>
      </c>
      <c r="AB4295" s="25">
        <v>0</v>
      </c>
      <c r="AC4295" s="25">
        <v>0</v>
      </c>
      <c r="AD4295" s="25">
        <v>0</v>
      </c>
      <c r="AE4295" s="25">
        <v>0</v>
      </c>
      <c r="AF4295" s="25">
        <v>0</v>
      </c>
      <c r="AG4295" s="25">
        <v>0</v>
      </c>
      <c r="AH4295" s="25">
        <v>0</v>
      </c>
      <c r="AI4295" s="25">
        <v>0</v>
      </c>
      <c r="AJ4295" s="25">
        <v>0</v>
      </c>
      <c r="AK4295" s="25">
        <v>0</v>
      </c>
      <c r="AL4295" s="25">
        <v>0</v>
      </c>
      <c r="AM4295" s="95">
        <v>0</v>
      </c>
      <c r="AN4295" s="95" t="e">
        <f ca="1">IF(MengeInEEGSummieren(M4295),AM4295,0)</f>
        <v>#NAME?</v>
      </c>
      <c r="AO4295" s="95">
        <f t="shared" si="399"/>
        <v>0</v>
      </c>
      <c r="AP4295" s="95">
        <f t="shared" si="400"/>
        <v>0</v>
      </c>
      <c r="AS4295">
        <v>0</v>
      </c>
      <c r="AT4295">
        <v>0</v>
      </c>
      <c r="AU4295" t="e">
        <f t="shared" ca="1" si="401"/>
        <v>#NAME?</v>
      </c>
    </row>
    <row r="4296" spans="1:47" x14ac:dyDescent="0.15">
      <c r="A4296" s="21" t="s">
        <v>5553</v>
      </c>
      <c r="B4296" s="22" t="s">
        <v>18</v>
      </c>
      <c r="C4296" s="42">
        <v>2006</v>
      </c>
      <c r="D4296" s="22" t="s">
        <v>5538</v>
      </c>
      <c r="E4296" s="22"/>
      <c r="F4296" s="23">
        <v>53.74</v>
      </c>
      <c r="G4296" s="23">
        <v>53.74</v>
      </c>
      <c r="H4296" s="24">
        <f t="shared" si="402"/>
        <v>0</v>
      </c>
      <c r="I4296" s="153">
        <v>0</v>
      </c>
      <c r="J4296" s="24">
        <f t="shared" si="403"/>
        <v>0</v>
      </c>
      <c r="K4296" s="25">
        <f t="shared" si="404"/>
        <v>0</v>
      </c>
      <c r="L4296">
        <v>0</v>
      </c>
      <c r="M4296">
        <v>66519040</v>
      </c>
      <c r="N4296">
        <v>42145141</v>
      </c>
      <c r="O4296" s="52">
        <v>0</v>
      </c>
      <c r="P4296" s="52">
        <v>0</v>
      </c>
      <c r="Q4296" s="52">
        <v>0</v>
      </c>
      <c r="R4296" s="52">
        <v>0</v>
      </c>
      <c r="S4296" s="52">
        <v>0</v>
      </c>
      <c r="T4296" s="52">
        <v>0</v>
      </c>
      <c r="U4296" s="52">
        <v>0</v>
      </c>
      <c r="V4296" s="52">
        <v>0</v>
      </c>
      <c r="W4296" s="52">
        <v>0</v>
      </c>
      <c r="X4296" s="52">
        <v>0</v>
      </c>
      <c r="Y4296" s="52">
        <v>0</v>
      </c>
      <c r="Z4296" s="52">
        <v>0</v>
      </c>
      <c r="AA4296" s="25">
        <v>0</v>
      </c>
      <c r="AB4296" s="25">
        <v>0</v>
      </c>
      <c r="AC4296" s="25">
        <v>0</v>
      </c>
      <c r="AD4296" s="25">
        <v>0</v>
      </c>
      <c r="AE4296" s="25">
        <v>0</v>
      </c>
      <c r="AF4296" s="25">
        <v>0</v>
      </c>
      <c r="AG4296" s="25">
        <v>0</v>
      </c>
      <c r="AH4296" s="25">
        <v>0</v>
      </c>
      <c r="AI4296" s="25">
        <v>0</v>
      </c>
      <c r="AJ4296" s="25">
        <v>0</v>
      </c>
      <c r="AK4296" s="25">
        <v>0</v>
      </c>
      <c r="AL4296" s="25">
        <v>0</v>
      </c>
      <c r="AM4296" s="95">
        <v>0</v>
      </c>
      <c r="AN4296" s="95" t="e">
        <f ca="1">IF(MengeInEEGSummieren(M4296),AM4296,0)</f>
        <v>#NAME?</v>
      </c>
      <c r="AO4296" s="95">
        <f t="shared" si="399"/>
        <v>0</v>
      </c>
      <c r="AP4296" s="95">
        <f t="shared" si="400"/>
        <v>0</v>
      </c>
      <c r="AS4296">
        <v>0</v>
      </c>
      <c r="AT4296">
        <v>0</v>
      </c>
      <c r="AU4296" t="e">
        <f t="shared" ca="1" si="401"/>
        <v>#NAME?</v>
      </c>
    </row>
    <row r="4297" spans="1:47" x14ac:dyDescent="0.15">
      <c r="A4297" s="21" t="s">
        <v>5554</v>
      </c>
      <c r="B4297" s="22" t="s">
        <v>18</v>
      </c>
      <c r="C4297" s="42">
        <v>2006</v>
      </c>
      <c r="D4297" s="22" t="s">
        <v>5540</v>
      </c>
      <c r="E4297" s="22"/>
      <c r="F4297" s="23">
        <v>40.6</v>
      </c>
      <c r="G4297" s="23">
        <v>40.6</v>
      </c>
      <c r="H4297" s="24">
        <f t="shared" si="402"/>
        <v>0</v>
      </c>
      <c r="I4297" s="153">
        <v>0</v>
      </c>
      <c r="J4297" s="24">
        <f t="shared" si="403"/>
        <v>0</v>
      </c>
      <c r="K4297" s="25">
        <f t="shared" si="404"/>
        <v>0</v>
      </c>
      <c r="L4297">
        <v>0</v>
      </c>
      <c r="M4297">
        <v>66519040</v>
      </c>
      <c r="N4297">
        <v>42145141</v>
      </c>
      <c r="O4297" s="52">
        <v>0</v>
      </c>
      <c r="P4297" s="52">
        <v>0</v>
      </c>
      <c r="Q4297" s="52">
        <v>0</v>
      </c>
      <c r="R4297" s="52">
        <v>0</v>
      </c>
      <c r="S4297" s="52">
        <v>0</v>
      </c>
      <c r="T4297" s="52">
        <v>0</v>
      </c>
      <c r="U4297" s="52">
        <v>0</v>
      </c>
      <c r="V4297" s="52">
        <v>0</v>
      </c>
      <c r="W4297" s="52">
        <v>0</v>
      </c>
      <c r="X4297" s="52">
        <v>0</v>
      </c>
      <c r="Y4297" s="52">
        <v>0</v>
      </c>
      <c r="Z4297" s="52">
        <v>0</v>
      </c>
      <c r="AA4297" s="25">
        <v>0</v>
      </c>
      <c r="AB4297" s="25">
        <v>0</v>
      </c>
      <c r="AC4297" s="25">
        <v>0</v>
      </c>
      <c r="AD4297" s="25">
        <v>0</v>
      </c>
      <c r="AE4297" s="25">
        <v>0</v>
      </c>
      <c r="AF4297" s="25">
        <v>0</v>
      </c>
      <c r="AG4297" s="25">
        <v>0</v>
      </c>
      <c r="AH4297" s="25">
        <v>0</v>
      </c>
      <c r="AI4297" s="25">
        <v>0</v>
      </c>
      <c r="AJ4297" s="25">
        <v>0</v>
      </c>
      <c r="AK4297" s="25">
        <v>0</v>
      </c>
      <c r="AL4297" s="25">
        <v>0</v>
      </c>
      <c r="AM4297" s="95">
        <v>0</v>
      </c>
      <c r="AN4297" s="95" t="e">
        <f ca="1">IF(MengeInEEGSummieren(M4297),AM4297,0)</f>
        <v>#NAME?</v>
      </c>
      <c r="AO4297" s="95">
        <f t="shared" si="399"/>
        <v>0</v>
      </c>
      <c r="AP4297" s="95">
        <f t="shared" si="400"/>
        <v>0</v>
      </c>
      <c r="AS4297">
        <v>0</v>
      </c>
      <c r="AT4297">
        <v>0</v>
      </c>
      <c r="AU4297" t="e">
        <f t="shared" ca="1" si="401"/>
        <v>#NAME?</v>
      </c>
    </row>
    <row r="4298" spans="1:47" x14ac:dyDescent="0.15">
      <c r="A4298" s="307"/>
      <c r="B4298" s="308"/>
      <c r="C4298" s="309"/>
      <c r="D4298" s="308"/>
      <c r="E4298" s="308"/>
      <c r="F4298" s="310"/>
      <c r="G4298" s="310"/>
      <c r="H4298" s="311"/>
      <c r="I4298" s="312"/>
      <c r="J4298" s="311"/>
      <c r="K4298" s="313"/>
      <c r="L4298" s="66"/>
      <c r="M4298" s="66"/>
      <c r="N4298" s="66"/>
      <c r="O4298" s="314"/>
      <c r="P4298" s="314"/>
      <c r="Q4298" s="314"/>
      <c r="R4298" s="314"/>
      <c r="S4298" s="314"/>
      <c r="T4298" s="314"/>
      <c r="U4298" s="314"/>
      <c r="V4298" s="314"/>
      <c r="W4298" s="314"/>
      <c r="X4298" s="314"/>
      <c r="Y4298" s="314"/>
      <c r="Z4298" s="314"/>
      <c r="AA4298" s="315"/>
      <c r="AB4298" s="315"/>
      <c r="AC4298" s="315"/>
      <c r="AD4298" s="315"/>
      <c r="AE4298" s="315"/>
      <c r="AF4298" s="315"/>
      <c r="AG4298" s="315"/>
      <c r="AH4298" s="315"/>
      <c r="AI4298" s="315"/>
      <c r="AJ4298" s="315"/>
      <c r="AK4298" s="315"/>
      <c r="AL4298" s="315"/>
      <c r="AM4298" s="95">
        <v>0</v>
      </c>
      <c r="AN4298" s="95" t="e">
        <f ca="1">IF(MengeInEEGSummieren(M4298),AM4298,0)</f>
        <v>#NAME?</v>
      </c>
      <c r="AO4298" s="95">
        <f t="shared" si="399"/>
        <v>0</v>
      </c>
      <c r="AP4298" s="95">
        <f t="shared" si="400"/>
        <v>0</v>
      </c>
      <c r="AS4298">
        <v>0</v>
      </c>
      <c r="AT4298">
        <v>0</v>
      </c>
      <c r="AU4298" t="e">
        <f t="shared" ca="1" si="401"/>
        <v>#NAME?</v>
      </c>
    </row>
    <row r="4299" spans="1:47" x14ac:dyDescent="0.15">
      <c r="A4299" s="21" t="s">
        <v>5555</v>
      </c>
      <c r="B4299" s="22" t="s">
        <v>18</v>
      </c>
      <c r="C4299" s="42">
        <v>2007</v>
      </c>
      <c r="D4299" s="22" t="s">
        <v>5528</v>
      </c>
      <c r="E4299" s="22"/>
      <c r="F4299" s="23">
        <v>49.21</v>
      </c>
      <c r="G4299" s="23">
        <v>49.21</v>
      </c>
      <c r="H4299" s="24">
        <f t="shared" si="402"/>
        <v>24852</v>
      </c>
      <c r="I4299" s="153">
        <v>12229.68</v>
      </c>
      <c r="J4299" s="24">
        <f t="shared" si="403"/>
        <v>0</v>
      </c>
      <c r="K4299" s="25">
        <f t="shared" si="404"/>
        <v>0</v>
      </c>
      <c r="L4299">
        <v>0</v>
      </c>
      <c r="M4299">
        <v>66519040</v>
      </c>
      <c r="N4299">
        <v>42145141</v>
      </c>
      <c r="O4299" s="52">
        <v>0</v>
      </c>
      <c r="P4299" s="52">
        <v>0</v>
      </c>
      <c r="Q4299" s="52">
        <v>0</v>
      </c>
      <c r="R4299" s="52">
        <v>0</v>
      </c>
      <c r="S4299" s="52">
        <v>0</v>
      </c>
      <c r="T4299" s="52">
        <v>0</v>
      </c>
      <c r="U4299" s="52">
        <v>0</v>
      </c>
      <c r="V4299" s="52">
        <v>0</v>
      </c>
      <c r="W4299" s="52">
        <v>0</v>
      </c>
      <c r="X4299" s="52">
        <v>0</v>
      </c>
      <c r="Y4299" s="52">
        <v>0</v>
      </c>
      <c r="Z4299" s="52">
        <v>0</v>
      </c>
      <c r="AA4299" s="25">
        <v>0</v>
      </c>
      <c r="AB4299" s="25">
        <v>0</v>
      </c>
      <c r="AC4299" s="25">
        <v>0</v>
      </c>
      <c r="AD4299" s="25">
        <v>0</v>
      </c>
      <c r="AE4299" s="25">
        <v>0</v>
      </c>
      <c r="AF4299" s="25">
        <v>0</v>
      </c>
      <c r="AG4299" s="25">
        <v>0</v>
      </c>
      <c r="AH4299" s="25">
        <v>0</v>
      </c>
      <c r="AI4299" s="25">
        <v>0</v>
      </c>
      <c r="AJ4299" s="25">
        <v>0</v>
      </c>
      <c r="AK4299" s="25">
        <v>0</v>
      </c>
      <c r="AL4299" s="25">
        <v>0</v>
      </c>
      <c r="AM4299" s="95">
        <v>24852</v>
      </c>
      <c r="AN4299" s="95" t="e">
        <f ca="1">IF(MengeInEEGSummieren(M4299),AM4299,0)</f>
        <v>#NAME?</v>
      </c>
      <c r="AO4299" s="95">
        <f t="shared" si="399"/>
        <v>0</v>
      </c>
      <c r="AP4299" s="95">
        <f t="shared" si="400"/>
        <v>0</v>
      </c>
      <c r="AS4299">
        <v>0</v>
      </c>
      <c r="AT4299">
        <v>0</v>
      </c>
      <c r="AU4299" t="e">
        <f t="shared" ca="1" si="401"/>
        <v>#NAME?</v>
      </c>
    </row>
    <row r="4300" spans="1:47" x14ac:dyDescent="0.15">
      <c r="A4300" s="21" t="s">
        <v>5556</v>
      </c>
      <c r="B4300" s="22" t="s">
        <v>18</v>
      </c>
      <c r="C4300" s="42">
        <v>2007</v>
      </c>
      <c r="D4300" s="22" t="s">
        <v>5530</v>
      </c>
      <c r="E4300" s="22"/>
      <c r="F4300" s="23">
        <v>46.82</v>
      </c>
      <c r="G4300" s="23">
        <v>46.82</v>
      </c>
      <c r="H4300" s="24">
        <f t="shared" si="402"/>
        <v>0</v>
      </c>
      <c r="I4300" s="153">
        <v>0</v>
      </c>
      <c r="J4300" s="24">
        <f t="shared" si="403"/>
        <v>0</v>
      </c>
      <c r="K4300" s="25">
        <f t="shared" si="404"/>
        <v>0</v>
      </c>
      <c r="L4300">
        <v>0</v>
      </c>
      <c r="M4300">
        <v>66519040</v>
      </c>
      <c r="N4300">
        <v>42145141</v>
      </c>
      <c r="O4300" s="52">
        <v>0</v>
      </c>
      <c r="P4300" s="52">
        <v>0</v>
      </c>
      <c r="Q4300" s="52">
        <v>0</v>
      </c>
      <c r="R4300" s="52">
        <v>0</v>
      </c>
      <c r="S4300" s="52">
        <v>0</v>
      </c>
      <c r="T4300" s="52">
        <v>0</v>
      </c>
      <c r="U4300" s="52">
        <v>0</v>
      </c>
      <c r="V4300" s="52">
        <v>0</v>
      </c>
      <c r="W4300" s="52">
        <v>0</v>
      </c>
      <c r="X4300" s="52">
        <v>0</v>
      </c>
      <c r="Y4300" s="52">
        <v>0</v>
      </c>
      <c r="Z4300" s="52">
        <v>0</v>
      </c>
      <c r="AA4300" s="25">
        <v>0</v>
      </c>
      <c r="AB4300" s="25">
        <v>0</v>
      </c>
      <c r="AC4300" s="25">
        <v>0</v>
      </c>
      <c r="AD4300" s="25">
        <v>0</v>
      </c>
      <c r="AE4300" s="25">
        <v>0</v>
      </c>
      <c r="AF4300" s="25">
        <v>0</v>
      </c>
      <c r="AG4300" s="25">
        <v>0</v>
      </c>
      <c r="AH4300" s="25">
        <v>0</v>
      </c>
      <c r="AI4300" s="25">
        <v>0</v>
      </c>
      <c r="AJ4300" s="25">
        <v>0</v>
      </c>
      <c r="AK4300" s="25">
        <v>0</v>
      </c>
      <c r="AL4300" s="25">
        <v>0</v>
      </c>
      <c r="AM4300" s="95">
        <v>0</v>
      </c>
      <c r="AN4300" s="95" t="e">
        <f ca="1">IF(MengeInEEGSummieren(M4300),AM4300,0)</f>
        <v>#NAME?</v>
      </c>
      <c r="AO4300" s="95">
        <f t="shared" si="399"/>
        <v>0</v>
      </c>
      <c r="AP4300" s="95">
        <f t="shared" si="400"/>
        <v>0</v>
      </c>
      <c r="AS4300">
        <v>0</v>
      </c>
      <c r="AT4300">
        <v>0</v>
      </c>
      <c r="AU4300" t="e">
        <f t="shared" ca="1" si="401"/>
        <v>#NAME?</v>
      </c>
    </row>
    <row r="4301" spans="1:47" x14ac:dyDescent="0.15">
      <c r="A4301" s="21" t="s">
        <v>5557</v>
      </c>
      <c r="B4301" s="22" t="s">
        <v>18</v>
      </c>
      <c r="C4301" s="42">
        <v>2007</v>
      </c>
      <c r="D4301" s="22" t="s">
        <v>5532</v>
      </c>
      <c r="E4301" s="22"/>
      <c r="F4301" s="23">
        <v>46.3</v>
      </c>
      <c r="G4301" s="23">
        <v>46.3</v>
      </c>
      <c r="H4301" s="24">
        <f t="shared" si="402"/>
        <v>0</v>
      </c>
      <c r="I4301" s="153">
        <v>0</v>
      </c>
      <c r="J4301" s="24">
        <f t="shared" si="403"/>
        <v>0</v>
      </c>
      <c r="K4301" s="25">
        <f t="shared" si="404"/>
        <v>0</v>
      </c>
      <c r="L4301">
        <v>0</v>
      </c>
      <c r="M4301">
        <v>66519040</v>
      </c>
      <c r="N4301">
        <v>42145141</v>
      </c>
      <c r="O4301" s="52">
        <v>0</v>
      </c>
      <c r="P4301" s="52">
        <v>0</v>
      </c>
      <c r="Q4301" s="52">
        <v>0</v>
      </c>
      <c r="R4301" s="52">
        <v>0</v>
      </c>
      <c r="S4301" s="52">
        <v>0</v>
      </c>
      <c r="T4301" s="52">
        <v>0</v>
      </c>
      <c r="U4301" s="52">
        <v>0</v>
      </c>
      <c r="V4301" s="52">
        <v>0</v>
      </c>
      <c r="W4301" s="52">
        <v>0</v>
      </c>
      <c r="X4301" s="52">
        <v>0</v>
      </c>
      <c r="Y4301" s="52">
        <v>0</v>
      </c>
      <c r="Z4301" s="52">
        <v>0</v>
      </c>
      <c r="AA4301" s="25">
        <v>0</v>
      </c>
      <c r="AB4301" s="25">
        <v>0</v>
      </c>
      <c r="AC4301" s="25">
        <v>0</v>
      </c>
      <c r="AD4301" s="25">
        <v>0</v>
      </c>
      <c r="AE4301" s="25">
        <v>0</v>
      </c>
      <c r="AF4301" s="25">
        <v>0</v>
      </c>
      <c r="AG4301" s="25">
        <v>0</v>
      </c>
      <c r="AH4301" s="25">
        <v>0</v>
      </c>
      <c r="AI4301" s="25">
        <v>0</v>
      </c>
      <c r="AJ4301" s="25">
        <v>0</v>
      </c>
      <c r="AK4301" s="25">
        <v>0</v>
      </c>
      <c r="AL4301" s="25">
        <v>0</v>
      </c>
      <c r="AM4301" s="95">
        <v>0</v>
      </c>
      <c r="AN4301" s="95" t="e">
        <f ca="1">IF(MengeInEEGSummieren(M4301),AM4301,0)</f>
        <v>#NAME?</v>
      </c>
      <c r="AO4301" s="95">
        <f t="shared" si="399"/>
        <v>0</v>
      </c>
      <c r="AP4301" s="95">
        <f t="shared" si="400"/>
        <v>0</v>
      </c>
      <c r="AS4301">
        <v>0</v>
      </c>
      <c r="AT4301">
        <v>0</v>
      </c>
      <c r="AU4301" t="e">
        <f t="shared" ca="1" si="401"/>
        <v>#NAME?</v>
      </c>
    </row>
    <row r="4302" spans="1:47" x14ac:dyDescent="0.15">
      <c r="A4302" s="21" t="s">
        <v>5558</v>
      </c>
      <c r="B4302" s="22" t="s">
        <v>18</v>
      </c>
      <c r="C4302" s="42">
        <v>2007</v>
      </c>
      <c r="D4302" s="22" t="s">
        <v>5534</v>
      </c>
      <c r="E4302" s="22"/>
      <c r="F4302" s="23">
        <v>54.21</v>
      </c>
      <c r="G4302" s="23">
        <v>54.21</v>
      </c>
      <c r="H4302" s="24">
        <f t="shared" si="402"/>
        <v>0</v>
      </c>
      <c r="I4302" s="153">
        <v>0</v>
      </c>
      <c r="J4302" s="24">
        <f t="shared" si="403"/>
        <v>0</v>
      </c>
      <c r="K4302" s="25">
        <f t="shared" si="404"/>
        <v>0</v>
      </c>
      <c r="L4302">
        <v>0</v>
      </c>
      <c r="M4302">
        <v>66519040</v>
      </c>
      <c r="N4302">
        <v>42145141</v>
      </c>
      <c r="O4302" s="52">
        <v>0</v>
      </c>
      <c r="P4302" s="52">
        <v>0</v>
      </c>
      <c r="Q4302" s="52">
        <v>0</v>
      </c>
      <c r="R4302" s="52">
        <v>0</v>
      </c>
      <c r="S4302" s="52">
        <v>0</v>
      </c>
      <c r="T4302" s="52">
        <v>0</v>
      </c>
      <c r="U4302" s="52">
        <v>0</v>
      </c>
      <c r="V4302" s="52">
        <v>0</v>
      </c>
      <c r="W4302" s="52">
        <v>0</v>
      </c>
      <c r="X4302" s="52">
        <v>0</v>
      </c>
      <c r="Y4302" s="52">
        <v>0</v>
      </c>
      <c r="Z4302" s="52">
        <v>0</v>
      </c>
      <c r="AA4302" s="25">
        <v>0</v>
      </c>
      <c r="AB4302" s="25">
        <v>0</v>
      </c>
      <c r="AC4302" s="25">
        <v>0</v>
      </c>
      <c r="AD4302" s="25">
        <v>0</v>
      </c>
      <c r="AE4302" s="25">
        <v>0</v>
      </c>
      <c r="AF4302" s="25">
        <v>0</v>
      </c>
      <c r="AG4302" s="25">
        <v>0</v>
      </c>
      <c r="AH4302" s="25">
        <v>0</v>
      </c>
      <c r="AI4302" s="25">
        <v>0</v>
      </c>
      <c r="AJ4302" s="25">
        <v>0</v>
      </c>
      <c r="AK4302" s="25">
        <v>0</v>
      </c>
      <c r="AL4302" s="25">
        <v>0</v>
      </c>
      <c r="AM4302" s="95">
        <v>0</v>
      </c>
      <c r="AN4302" s="95" t="e">
        <f ca="1">IF(MengeInEEGSummieren(M4302),AM4302,0)</f>
        <v>#NAME?</v>
      </c>
      <c r="AO4302" s="95">
        <f t="shared" si="399"/>
        <v>0</v>
      </c>
      <c r="AP4302" s="95">
        <f t="shared" si="400"/>
        <v>0</v>
      </c>
      <c r="AS4302">
        <v>0</v>
      </c>
      <c r="AT4302">
        <v>0</v>
      </c>
      <c r="AU4302" t="e">
        <f t="shared" ca="1" si="401"/>
        <v>#NAME?</v>
      </c>
    </row>
    <row r="4303" spans="1:47" x14ac:dyDescent="0.15">
      <c r="A4303" s="21" t="s">
        <v>5559</v>
      </c>
      <c r="B4303" s="22" t="s">
        <v>18</v>
      </c>
      <c r="C4303" s="42">
        <v>2007</v>
      </c>
      <c r="D4303" s="22" t="s">
        <v>5536</v>
      </c>
      <c r="E4303" s="22"/>
      <c r="F4303" s="23">
        <v>51.82</v>
      </c>
      <c r="G4303" s="23">
        <v>51.82</v>
      </c>
      <c r="H4303" s="24">
        <f t="shared" si="402"/>
        <v>0</v>
      </c>
      <c r="I4303" s="153">
        <v>0</v>
      </c>
      <c r="J4303" s="24">
        <f t="shared" si="403"/>
        <v>0</v>
      </c>
      <c r="K4303" s="25">
        <f t="shared" si="404"/>
        <v>0</v>
      </c>
      <c r="L4303">
        <v>0</v>
      </c>
      <c r="M4303">
        <v>66519040</v>
      </c>
      <c r="N4303">
        <v>42145141</v>
      </c>
      <c r="O4303" s="52">
        <v>0</v>
      </c>
      <c r="P4303" s="52">
        <v>0</v>
      </c>
      <c r="Q4303" s="52">
        <v>0</v>
      </c>
      <c r="R4303" s="52">
        <v>0</v>
      </c>
      <c r="S4303" s="52">
        <v>0</v>
      </c>
      <c r="T4303" s="52">
        <v>0</v>
      </c>
      <c r="U4303" s="52">
        <v>0</v>
      </c>
      <c r="V4303" s="52">
        <v>0</v>
      </c>
      <c r="W4303" s="52">
        <v>0</v>
      </c>
      <c r="X4303" s="52">
        <v>0</v>
      </c>
      <c r="Y4303" s="52">
        <v>0</v>
      </c>
      <c r="Z4303" s="52">
        <v>0</v>
      </c>
      <c r="AA4303" s="25">
        <v>0</v>
      </c>
      <c r="AB4303" s="25">
        <v>0</v>
      </c>
      <c r="AC4303" s="25">
        <v>0</v>
      </c>
      <c r="AD4303" s="25">
        <v>0</v>
      </c>
      <c r="AE4303" s="25">
        <v>0</v>
      </c>
      <c r="AF4303" s="25">
        <v>0</v>
      </c>
      <c r="AG4303" s="25">
        <v>0</v>
      </c>
      <c r="AH4303" s="25">
        <v>0</v>
      </c>
      <c r="AI4303" s="25">
        <v>0</v>
      </c>
      <c r="AJ4303" s="25">
        <v>0</v>
      </c>
      <c r="AK4303" s="25">
        <v>0</v>
      </c>
      <c r="AL4303" s="25">
        <v>0</v>
      </c>
      <c r="AM4303" s="95">
        <v>0</v>
      </c>
      <c r="AN4303" s="95" t="e">
        <f ca="1">IF(MengeInEEGSummieren(M4303),AM4303,0)</f>
        <v>#NAME?</v>
      </c>
      <c r="AO4303" s="95">
        <f t="shared" si="399"/>
        <v>0</v>
      </c>
      <c r="AP4303" s="95">
        <f t="shared" si="400"/>
        <v>0</v>
      </c>
      <c r="AS4303">
        <v>0</v>
      </c>
      <c r="AT4303">
        <v>0</v>
      </c>
      <c r="AU4303" t="e">
        <f t="shared" ca="1" si="401"/>
        <v>#NAME?</v>
      </c>
    </row>
    <row r="4304" spans="1:47" x14ac:dyDescent="0.15">
      <c r="A4304" s="21" t="s">
        <v>5560</v>
      </c>
      <c r="B4304" s="22" t="s">
        <v>18</v>
      </c>
      <c r="C4304" s="42">
        <v>2007</v>
      </c>
      <c r="D4304" s="22" t="s">
        <v>5538</v>
      </c>
      <c r="E4304" s="22"/>
      <c r="F4304" s="23">
        <v>51.3</v>
      </c>
      <c r="G4304" s="23">
        <v>51.3</v>
      </c>
      <c r="H4304" s="24">
        <f t="shared" ref="H4304:H4367" si="405">AM4304</f>
        <v>0</v>
      </c>
      <c r="I4304" s="153">
        <v>0</v>
      </c>
      <c r="J4304" s="24">
        <f t="shared" ref="J4304:J4367" si="406">SUM(O4304:Z4304,AT4304)</f>
        <v>0</v>
      </c>
      <c r="K4304" s="25">
        <f t="shared" ref="K4304:K4367" si="407">SUM(AA4304:AL4304,AS4304)</f>
        <v>0</v>
      </c>
      <c r="L4304">
        <v>0</v>
      </c>
      <c r="M4304">
        <v>66519040</v>
      </c>
      <c r="N4304">
        <v>42145141</v>
      </c>
      <c r="O4304" s="52">
        <v>0</v>
      </c>
      <c r="P4304" s="52">
        <v>0</v>
      </c>
      <c r="Q4304" s="52">
        <v>0</v>
      </c>
      <c r="R4304" s="52">
        <v>0</v>
      </c>
      <c r="S4304" s="52">
        <v>0</v>
      </c>
      <c r="T4304" s="52">
        <v>0</v>
      </c>
      <c r="U4304" s="52">
        <v>0</v>
      </c>
      <c r="V4304" s="52">
        <v>0</v>
      </c>
      <c r="W4304" s="52">
        <v>0</v>
      </c>
      <c r="X4304" s="52">
        <v>0</v>
      </c>
      <c r="Y4304" s="52">
        <v>0</v>
      </c>
      <c r="Z4304" s="52">
        <v>0</v>
      </c>
      <c r="AA4304" s="25">
        <v>0</v>
      </c>
      <c r="AB4304" s="25">
        <v>0</v>
      </c>
      <c r="AC4304" s="25">
        <v>0</v>
      </c>
      <c r="AD4304" s="25">
        <v>0</v>
      </c>
      <c r="AE4304" s="25">
        <v>0</v>
      </c>
      <c r="AF4304" s="25">
        <v>0</v>
      </c>
      <c r="AG4304" s="25">
        <v>0</v>
      </c>
      <c r="AH4304" s="25">
        <v>0</v>
      </c>
      <c r="AI4304" s="25">
        <v>0</v>
      </c>
      <c r="AJ4304" s="25">
        <v>0</v>
      </c>
      <c r="AK4304" s="25">
        <v>0</v>
      </c>
      <c r="AL4304" s="25">
        <v>0</v>
      </c>
      <c r="AM4304" s="95">
        <v>0</v>
      </c>
      <c r="AN4304" s="95" t="e">
        <f ca="1">IF(MengeInEEGSummieren(M4304),AM4304,0)</f>
        <v>#NAME?</v>
      </c>
      <c r="AO4304" s="95">
        <f t="shared" ref="AO4304:AO4367" si="408">IF(AQ4304,$H4304,0)</f>
        <v>0</v>
      </c>
      <c r="AP4304" s="95">
        <f t="shared" ref="AP4304:AP4367" si="409">IF(AR4304,$H4304,0)</f>
        <v>0</v>
      </c>
      <c r="AS4304">
        <v>0</v>
      </c>
      <c r="AT4304">
        <v>0</v>
      </c>
      <c r="AU4304" t="e">
        <f t="shared" ref="AU4304:AU4367" ca="1" si="410">EVFlag(M4304)</f>
        <v>#NAME?</v>
      </c>
    </row>
    <row r="4305" spans="1:47" x14ac:dyDescent="0.15">
      <c r="A4305" s="21" t="s">
        <v>5561</v>
      </c>
      <c r="B4305" s="22" t="s">
        <v>18</v>
      </c>
      <c r="C4305" s="42">
        <v>2007</v>
      </c>
      <c r="D4305" s="22" t="s">
        <v>5540</v>
      </c>
      <c r="E4305" s="22"/>
      <c r="F4305" s="23">
        <v>37.96</v>
      </c>
      <c r="G4305" s="23">
        <v>37.96</v>
      </c>
      <c r="H4305" s="24">
        <f t="shared" si="405"/>
        <v>0</v>
      </c>
      <c r="I4305" s="153">
        <v>0</v>
      </c>
      <c r="J4305" s="24">
        <f t="shared" si="406"/>
        <v>0</v>
      </c>
      <c r="K4305" s="25">
        <f t="shared" si="407"/>
        <v>0</v>
      </c>
      <c r="L4305">
        <v>0</v>
      </c>
      <c r="M4305">
        <v>66519040</v>
      </c>
      <c r="N4305">
        <v>42145141</v>
      </c>
      <c r="O4305" s="52">
        <v>0</v>
      </c>
      <c r="P4305" s="52">
        <v>0</v>
      </c>
      <c r="Q4305" s="52">
        <v>0</v>
      </c>
      <c r="R4305" s="52">
        <v>0</v>
      </c>
      <c r="S4305" s="52">
        <v>0</v>
      </c>
      <c r="T4305" s="52">
        <v>0</v>
      </c>
      <c r="U4305" s="52">
        <v>0</v>
      </c>
      <c r="V4305" s="52">
        <v>0</v>
      </c>
      <c r="W4305" s="52">
        <v>0</v>
      </c>
      <c r="X4305" s="52">
        <v>0</v>
      </c>
      <c r="Y4305" s="52">
        <v>0</v>
      </c>
      <c r="Z4305" s="52">
        <v>0</v>
      </c>
      <c r="AA4305" s="25">
        <v>0</v>
      </c>
      <c r="AB4305" s="25">
        <v>0</v>
      </c>
      <c r="AC4305" s="25">
        <v>0</v>
      </c>
      <c r="AD4305" s="25">
        <v>0</v>
      </c>
      <c r="AE4305" s="25">
        <v>0</v>
      </c>
      <c r="AF4305" s="25">
        <v>0</v>
      </c>
      <c r="AG4305" s="25">
        <v>0</v>
      </c>
      <c r="AH4305" s="25">
        <v>0</v>
      </c>
      <c r="AI4305" s="25">
        <v>0</v>
      </c>
      <c r="AJ4305" s="25">
        <v>0</v>
      </c>
      <c r="AK4305" s="25">
        <v>0</v>
      </c>
      <c r="AL4305" s="25">
        <v>0</v>
      </c>
      <c r="AM4305" s="95">
        <v>0</v>
      </c>
      <c r="AN4305" s="95" t="e">
        <f ca="1">IF(MengeInEEGSummieren(M4305),AM4305,0)</f>
        <v>#NAME?</v>
      </c>
      <c r="AO4305" s="95">
        <f t="shared" si="408"/>
        <v>0</v>
      </c>
      <c r="AP4305" s="95">
        <f t="shared" si="409"/>
        <v>0</v>
      </c>
      <c r="AS4305">
        <v>0</v>
      </c>
      <c r="AT4305">
        <v>0</v>
      </c>
      <c r="AU4305" t="e">
        <f t="shared" ca="1" si="410"/>
        <v>#NAME?</v>
      </c>
    </row>
    <row r="4306" spans="1:47" x14ac:dyDescent="0.15">
      <c r="A4306" s="307"/>
      <c r="B4306" s="308"/>
      <c r="C4306" s="309"/>
      <c r="D4306" s="308"/>
      <c r="E4306" s="308"/>
      <c r="F4306" s="310"/>
      <c r="G4306" s="310"/>
      <c r="H4306" s="311"/>
      <c r="I4306" s="312"/>
      <c r="J4306" s="311"/>
      <c r="K4306" s="313"/>
      <c r="L4306" s="66"/>
      <c r="M4306" s="66"/>
      <c r="N4306" s="66"/>
      <c r="O4306" s="314"/>
      <c r="P4306" s="314"/>
      <c r="Q4306" s="314"/>
      <c r="R4306" s="314"/>
      <c r="S4306" s="314"/>
      <c r="T4306" s="314"/>
      <c r="U4306" s="314"/>
      <c r="V4306" s="314"/>
      <c r="W4306" s="314"/>
      <c r="X4306" s="314"/>
      <c r="Y4306" s="314"/>
      <c r="Z4306" s="314"/>
      <c r="AA4306" s="315"/>
      <c r="AB4306" s="315"/>
      <c r="AC4306" s="315"/>
      <c r="AD4306" s="315"/>
      <c r="AE4306" s="315"/>
      <c r="AF4306" s="315"/>
      <c r="AG4306" s="315"/>
      <c r="AH4306" s="315"/>
      <c r="AI4306" s="315"/>
      <c r="AJ4306" s="315"/>
      <c r="AK4306" s="315"/>
      <c r="AL4306" s="315"/>
      <c r="AM4306" s="95">
        <v>0</v>
      </c>
      <c r="AN4306" s="95" t="e">
        <f ca="1">IF(MengeInEEGSummieren(M4306),AM4306,0)</f>
        <v>#NAME?</v>
      </c>
      <c r="AO4306" s="95">
        <f t="shared" si="408"/>
        <v>0</v>
      </c>
      <c r="AP4306" s="95">
        <f t="shared" si="409"/>
        <v>0</v>
      </c>
      <c r="AS4306">
        <v>0</v>
      </c>
      <c r="AT4306">
        <v>0</v>
      </c>
      <c r="AU4306" t="e">
        <f t="shared" ca="1" si="410"/>
        <v>#NAME?</v>
      </c>
    </row>
    <row r="4307" spans="1:47" x14ac:dyDescent="0.15">
      <c r="A4307" s="21" t="s">
        <v>5562</v>
      </c>
      <c r="B4307" s="22" t="s">
        <v>18</v>
      </c>
      <c r="C4307" s="42">
        <v>2008</v>
      </c>
      <c r="D4307" s="22" t="s">
        <v>5528</v>
      </c>
      <c r="E4307" s="22"/>
      <c r="F4307" s="23">
        <v>46.75</v>
      </c>
      <c r="G4307" s="23">
        <v>46.75</v>
      </c>
      <c r="H4307" s="24">
        <f t="shared" si="405"/>
        <v>76037</v>
      </c>
      <c r="I4307" s="153">
        <v>35547.32</v>
      </c>
      <c r="J4307" s="24">
        <f t="shared" si="406"/>
        <v>0</v>
      </c>
      <c r="K4307" s="25">
        <f t="shared" si="407"/>
        <v>0</v>
      </c>
      <c r="L4307">
        <v>0</v>
      </c>
      <c r="M4307">
        <v>66519040</v>
      </c>
      <c r="N4307">
        <v>42145141</v>
      </c>
      <c r="O4307" s="52">
        <v>0</v>
      </c>
      <c r="P4307" s="52">
        <v>0</v>
      </c>
      <c r="Q4307" s="52">
        <v>0</v>
      </c>
      <c r="R4307" s="52">
        <v>0</v>
      </c>
      <c r="S4307" s="52">
        <v>0</v>
      </c>
      <c r="T4307" s="52">
        <v>0</v>
      </c>
      <c r="U4307" s="52">
        <v>0</v>
      </c>
      <c r="V4307" s="52">
        <v>0</v>
      </c>
      <c r="W4307" s="52">
        <v>0</v>
      </c>
      <c r="X4307" s="52">
        <v>0</v>
      </c>
      <c r="Y4307" s="52">
        <v>0</v>
      </c>
      <c r="Z4307" s="52">
        <v>0</v>
      </c>
      <c r="AA4307" s="25">
        <v>0</v>
      </c>
      <c r="AB4307" s="25">
        <v>0</v>
      </c>
      <c r="AC4307" s="25">
        <v>0</v>
      </c>
      <c r="AD4307" s="25">
        <v>0</v>
      </c>
      <c r="AE4307" s="25">
        <v>0</v>
      </c>
      <c r="AF4307" s="25">
        <v>0</v>
      </c>
      <c r="AG4307" s="25">
        <v>0</v>
      </c>
      <c r="AH4307" s="25">
        <v>0</v>
      </c>
      <c r="AI4307" s="25">
        <v>0</v>
      </c>
      <c r="AJ4307" s="25">
        <v>0</v>
      </c>
      <c r="AK4307" s="25">
        <v>0</v>
      </c>
      <c r="AL4307" s="25">
        <v>0</v>
      </c>
      <c r="AM4307" s="95">
        <v>76037</v>
      </c>
      <c r="AN4307" s="95" t="e">
        <f ca="1">IF(MengeInEEGSummieren(M4307),AM4307,0)</f>
        <v>#NAME?</v>
      </c>
      <c r="AO4307" s="95">
        <f t="shared" si="408"/>
        <v>0</v>
      </c>
      <c r="AP4307" s="95">
        <f t="shared" si="409"/>
        <v>0</v>
      </c>
      <c r="AS4307">
        <v>0</v>
      </c>
      <c r="AT4307">
        <v>0</v>
      </c>
      <c r="AU4307" t="e">
        <f t="shared" ca="1" si="410"/>
        <v>#NAME?</v>
      </c>
    </row>
    <row r="4308" spans="1:47" x14ac:dyDescent="0.15">
      <c r="A4308" s="21" t="s">
        <v>5563</v>
      </c>
      <c r="B4308" s="22" t="s">
        <v>18</v>
      </c>
      <c r="C4308" s="42">
        <v>2008</v>
      </c>
      <c r="D4308" s="22" t="s">
        <v>5530</v>
      </c>
      <c r="E4308" s="22"/>
      <c r="F4308" s="23">
        <v>44.48</v>
      </c>
      <c r="G4308" s="23">
        <v>44.48</v>
      </c>
      <c r="H4308" s="24">
        <f t="shared" si="405"/>
        <v>23488</v>
      </c>
      <c r="I4308" s="153">
        <v>10447.459999999999</v>
      </c>
      <c r="J4308" s="24">
        <f t="shared" si="406"/>
        <v>0</v>
      </c>
      <c r="K4308" s="25">
        <f t="shared" si="407"/>
        <v>0</v>
      </c>
      <c r="L4308">
        <v>0</v>
      </c>
      <c r="M4308">
        <v>66519040</v>
      </c>
      <c r="N4308">
        <v>42145141</v>
      </c>
      <c r="O4308" s="52">
        <v>0</v>
      </c>
      <c r="P4308" s="52">
        <v>0</v>
      </c>
      <c r="Q4308" s="52">
        <v>0</v>
      </c>
      <c r="R4308" s="52">
        <v>0</v>
      </c>
      <c r="S4308" s="52">
        <v>0</v>
      </c>
      <c r="T4308" s="52">
        <v>0</v>
      </c>
      <c r="U4308" s="52">
        <v>0</v>
      </c>
      <c r="V4308" s="52">
        <v>0</v>
      </c>
      <c r="W4308" s="52">
        <v>0</v>
      </c>
      <c r="X4308" s="52">
        <v>0</v>
      </c>
      <c r="Y4308" s="52">
        <v>0</v>
      </c>
      <c r="Z4308" s="52">
        <v>0</v>
      </c>
      <c r="AA4308" s="25">
        <v>0</v>
      </c>
      <c r="AB4308" s="25">
        <v>0</v>
      </c>
      <c r="AC4308" s="25">
        <v>0</v>
      </c>
      <c r="AD4308" s="25">
        <v>0</v>
      </c>
      <c r="AE4308" s="25">
        <v>0</v>
      </c>
      <c r="AF4308" s="25">
        <v>0</v>
      </c>
      <c r="AG4308" s="25">
        <v>0</v>
      </c>
      <c r="AH4308" s="25">
        <v>0</v>
      </c>
      <c r="AI4308" s="25">
        <v>0</v>
      </c>
      <c r="AJ4308" s="25">
        <v>0</v>
      </c>
      <c r="AK4308" s="25">
        <v>0</v>
      </c>
      <c r="AL4308" s="25">
        <v>0</v>
      </c>
      <c r="AM4308" s="95">
        <v>23488</v>
      </c>
      <c r="AN4308" s="95" t="e">
        <f ca="1">IF(MengeInEEGSummieren(M4308),AM4308,0)</f>
        <v>#NAME?</v>
      </c>
      <c r="AO4308" s="95">
        <f t="shared" si="408"/>
        <v>0</v>
      </c>
      <c r="AP4308" s="95">
        <f t="shared" si="409"/>
        <v>0</v>
      </c>
      <c r="AS4308">
        <v>0</v>
      </c>
      <c r="AT4308">
        <v>0</v>
      </c>
      <c r="AU4308" t="e">
        <f t="shared" ca="1" si="410"/>
        <v>#NAME?</v>
      </c>
    </row>
    <row r="4309" spans="1:47" x14ac:dyDescent="0.15">
      <c r="A4309" s="21" t="s">
        <v>5564</v>
      </c>
      <c r="B4309" s="22" t="s">
        <v>18</v>
      </c>
      <c r="C4309" s="42">
        <v>2008</v>
      </c>
      <c r="D4309" s="22" t="s">
        <v>5532</v>
      </c>
      <c r="E4309" s="22"/>
      <c r="F4309" s="23">
        <v>43.99</v>
      </c>
      <c r="G4309" s="23">
        <v>43.99</v>
      </c>
      <c r="H4309" s="24">
        <f t="shared" si="405"/>
        <v>0</v>
      </c>
      <c r="I4309" s="153">
        <v>0</v>
      </c>
      <c r="J4309" s="24">
        <f t="shared" si="406"/>
        <v>0</v>
      </c>
      <c r="K4309" s="25">
        <f t="shared" si="407"/>
        <v>0</v>
      </c>
      <c r="L4309">
        <v>0</v>
      </c>
      <c r="M4309">
        <v>66519040</v>
      </c>
      <c r="N4309">
        <v>42145141</v>
      </c>
      <c r="O4309" s="52">
        <v>0</v>
      </c>
      <c r="P4309" s="52">
        <v>0</v>
      </c>
      <c r="Q4309" s="52">
        <v>0</v>
      </c>
      <c r="R4309" s="52">
        <v>0</v>
      </c>
      <c r="S4309" s="52">
        <v>0</v>
      </c>
      <c r="T4309" s="52">
        <v>0</v>
      </c>
      <c r="U4309" s="52">
        <v>0</v>
      </c>
      <c r="V4309" s="52">
        <v>0</v>
      </c>
      <c r="W4309" s="52">
        <v>0</v>
      </c>
      <c r="X4309" s="52">
        <v>0</v>
      </c>
      <c r="Y4309" s="52">
        <v>0</v>
      </c>
      <c r="Z4309" s="52">
        <v>0</v>
      </c>
      <c r="AA4309" s="25">
        <v>0</v>
      </c>
      <c r="AB4309" s="25">
        <v>0</v>
      </c>
      <c r="AC4309" s="25">
        <v>0</v>
      </c>
      <c r="AD4309" s="25">
        <v>0</v>
      </c>
      <c r="AE4309" s="25">
        <v>0</v>
      </c>
      <c r="AF4309" s="25">
        <v>0</v>
      </c>
      <c r="AG4309" s="25">
        <v>0</v>
      </c>
      <c r="AH4309" s="25">
        <v>0</v>
      </c>
      <c r="AI4309" s="25">
        <v>0</v>
      </c>
      <c r="AJ4309" s="25">
        <v>0</v>
      </c>
      <c r="AK4309" s="25">
        <v>0</v>
      </c>
      <c r="AL4309" s="25">
        <v>0</v>
      </c>
      <c r="AM4309" s="95">
        <v>0</v>
      </c>
      <c r="AN4309" s="95" t="e">
        <f ca="1">IF(MengeInEEGSummieren(M4309),AM4309,0)</f>
        <v>#NAME?</v>
      </c>
      <c r="AO4309" s="95">
        <f t="shared" si="408"/>
        <v>0</v>
      </c>
      <c r="AP4309" s="95">
        <f t="shared" si="409"/>
        <v>0</v>
      </c>
      <c r="AS4309">
        <v>0</v>
      </c>
      <c r="AT4309">
        <v>0</v>
      </c>
      <c r="AU4309" t="e">
        <f t="shared" ca="1" si="410"/>
        <v>#NAME?</v>
      </c>
    </row>
    <row r="4310" spans="1:47" x14ac:dyDescent="0.15">
      <c r="A4310" s="21" t="s">
        <v>5565</v>
      </c>
      <c r="B4310" s="22" t="s">
        <v>18</v>
      </c>
      <c r="C4310" s="42">
        <v>2008</v>
      </c>
      <c r="D4310" s="22" t="s">
        <v>5534</v>
      </c>
      <c r="E4310" s="22"/>
      <c r="F4310" s="23">
        <v>51.75</v>
      </c>
      <c r="G4310" s="23">
        <v>51.75</v>
      </c>
      <c r="H4310" s="24">
        <f t="shared" si="405"/>
        <v>0</v>
      </c>
      <c r="I4310" s="153">
        <v>0</v>
      </c>
      <c r="J4310" s="24">
        <f t="shared" si="406"/>
        <v>0</v>
      </c>
      <c r="K4310" s="25">
        <f t="shared" si="407"/>
        <v>0</v>
      </c>
      <c r="L4310">
        <v>0</v>
      </c>
      <c r="M4310">
        <v>66519040</v>
      </c>
      <c r="N4310">
        <v>42145141</v>
      </c>
      <c r="O4310" s="52">
        <v>0</v>
      </c>
      <c r="P4310" s="52">
        <v>0</v>
      </c>
      <c r="Q4310" s="52">
        <v>0</v>
      </c>
      <c r="R4310" s="52">
        <v>0</v>
      </c>
      <c r="S4310" s="52">
        <v>0</v>
      </c>
      <c r="T4310" s="52">
        <v>0</v>
      </c>
      <c r="U4310" s="52">
        <v>0</v>
      </c>
      <c r="V4310" s="52">
        <v>0</v>
      </c>
      <c r="W4310" s="52">
        <v>0</v>
      </c>
      <c r="X4310" s="52">
        <v>0</v>
      </c>
      <c r="Y4310" s="52">
        <v>0</v>
      </c>
      <c r="Z4310" s="52">
        <v>0</v>
      </c>
      <c r="AA4310" s="25">
        <v>0</v>
      </c>
      <c r="AB4310" s="25">
        <v>0</v>
      </c>
      <c r="AC4310" s="25">
        <v>0</v>
      </c>
      <c r="AD4310" s="25">
        <v>0</v>
      </c>
      <c r="AE4310" s="25">
        <v>0</v>
      </c>
      <c r="AF4310" s="25">
        <v>0</v>
      </c>
      <c r="AG4310" s="25">
        <v>0</v>
      </c>
      <c r="AH4310" s="25">
        <v>0</v>
      </c>
      <c r="AI4310" s="25">
        <v>0</v>
      </c>
      <c r="AJ4310" s="25">
        <v>0</v>
      </c>
      <c r="AK4310" s="25">
        <v>0</v>
      </c>
      <c r="AL4310" s="25">
        <v>0</v>
      </c>
      <c r="AM4310" s="95">
        <v>0</v>
      </c>
      <c r="AN4310" s="95" t="e">
        <f ca="1">IF(MengeInEEGSummieren(M4310),AM4310,0)</f>
        <v>#NAME?</v>
      </c>
      <c r="AO4310" s="95">
        <f t="shared" si="408"/>
        <v>0</v>
      </c>
      <c r="AP4310" s="95">
        <f t="shared" si="409"/>
        <v>0</v>
      </c>
      <c r="AS4310">
        <v>0</v>
      </c>
      <c r="AT4310">
        <v>0</v>
      </c>
      <c r="AU4310" t="e">
        <f t="shared" ca="1" si="410"/>
        <v>#NAME?</v>
      </c>
    </row>
    <row r="4311" spans="1:47" x14ac:dyDescent="0.15">
      <c r="A4311" s="21" t="s">
        <v>5566</v>
      </c>
      <c r="B4311" s="22" t="s">
        <v>18</v>
      </c>
      <c r="C4311" s="42">
        <v>2008</v>
      </c>
      <c r="D4311" s="22" t="s">
        <v>5536</v>
      </c>
      <c r="E4311" s="22"/>
      <c r="F4311" s="23">
        <v>49.48</v>
      </c>
      <c r="G4311" s="23">
        <v>49.48</v>
      </c>
      <c r="H4311" s="24">
        <f t="shared" si="405"/>
        <v>0</v>
      </c>
      <c r="I4311" s="153">
        <v>0</v>
      </c>
      <c r="J4311" s="24">
        <f t="shared" si="406"/>
        <v>0</v>
      </c>
      <c r="K4311" s="25">
        <f t="shared" si="407"/>
        <v>0</v>
      </c>
      <c r="L4311">
        <v>0</v>
      </c>
      <c r="M4311">
        <v>66519040</v>
      </c>
      <c r="N4311">
        <v>42145141</v>
      </c>
      <c r="O4311" s="52">
        <v>0</v>
      </c>
      <c r="P4311" s="52">
        <v>0</v>
      </c>
      <c r="Q4311" s="52">
        <v>0</v>
      </c>
      <c r="R4311" s="52">
        <v>0</v>
      </c>
      <c r="S4311" s="52">
        <v>0</v>
      </c>
      <c r="T4311" s="52">
        <v>0</v>
      </c>
      <c r="U4311" s="52">
        <v>0</v>
      </c>
      <c r="V4311" s="52">
        <v>0</v>
      </c>
      <c r="W4311" s="52">
        <v>0</v>
      </c>
      <c r="X4311" s="52">
        <v>0</v>
      </c>
      <c r="Y4311" s="52">
        <v>0</v>
      </c>
      <c r="Z4311" s="52">
        <v>0</v>
      </c>
      <c r="AA4311" s="25">
        <v>0</v>
      </c>
      <c r="AB4311" s="25">
        <v>0</v>
      </c>
      <c r="AC4311" s="25">
        <v>0</v>
      </c>
      <c r="AD4311" s="25">
        <v>0</v>
      </c>
      <c r="AE4311" s="25">
        <v>0</v>
      </c>
      <c r="AF4311" s="25">
        <v>0</v>
      </c>
      <c r="AG4311" s="25">
        <v>0</v>
      </c>
      <c r="AH4311" s="25">
        <v>0</v>
      </c>
      <c r="AI4311" s="25">
        <v>0</v>
      </c>
      <c r="AJ4311" s="25">
        <v>0</v>
      </c>
      <c r="AK4311" s="25">
        <v>0</v>
      </c>
      <c r="AL4311" s="25">
        <v>0</v>
      </c>
      <c r="AM4311" s="95">
        <v>0</v>
      </c>
      <c r="AN4311" s="95" t="e">
        <f ca="1">IF(MengeInEEGSummieren(M4311),AM4311,0)</f>
        <v>#NAME?</v>
      </c>
      <c r="AO4311" s="95">
        <f t="shared" si="408"/>
        <v>0</v>
      </c>
      <c r="AP4311" s="95">
        <f t="shared" si="409"/>
        <v>0</v>
      </c>
      <c r="AS4311">
        <v>0</v>
      </c>
      <c r="AT4311">
        <v>0</v>
      </c>
      <c r="AU4311" t="e">
        <f t="shared" ca="1" si="410"/>
        <v>#NAME?</v>
      </c>
    </row>
    <row r="4312" spans="1:47" x14ac:dyDescent="0.15">
      <c r="A4312" s="21" t="s">
        <v>5567</v>
      </c>
      <c r="B4312" s="22" t="s">
        <v>18</v>
      </c>
      <c r="C4312" s="42">
        <v>2008</v>
      </c>
      <c r="D4312" s="22" t="s">
        <v>5538</v>
      </c>
      <c r="E4312" s="22"/>
      <c r="F4312" s="23">
        <v>48.99</v>
      </c>
      <c r="G4312" s="23">
        <v>48.99</v>
      </c>
      <c r="H4312" s="24">
        <f t="shared" si="405"/>
        <v>0</v>
      </c>
      <c r="I4312" s="153">
        <v>0</v>
      </c>
      <c r="J4312" s="24">
        <f t="shared" si="406"/>
        <v>0</v>
      </c>
      <c r="K4312" s="25">
        <f t="shared" si="407"/>
        <v>0</v>
      </c>
      <c r="L4312">
        <v>0</v>
      </c>
      <c r="M4312">
        <v>66519040</v>
      </c>
      <c r="N4312">
        <v>42145141</v>
      </c>
      <c r="O4312" s="52">
        <v>0</v>
      </c>
      <c r="P4312" s="52">
        <v>0</v>
      </c>
      <c r="Q4312" s="52">
        <v>0</v>
      </c>
      <c r="R4312" s="52">
        <v>0</v>
      </c>
      <c r="S4312" s="52">
        <v>0</v>
      </c>
      <c r="T4312" s="52">
        <v>0</v>
      </c>
      <c r="U4312" s="52">
        <v>0</v>
      </c>
      <c r="V4312" s="52">
        <v>0</v>
      </c>
      <c r="W4312" s="52">
        <v>0</v>
      </c>
      <c r="X4312" s="52">
        <v>0</v>
      </c>
      <c r="Y4312" s="52">
        <v>0</v>
      </c>
      <c r="Z4312" s="52">
        <v>0</v>
      </c>
      <c r="AA4312" s="25">
        <v>0</v>
      </c>
      <c r="AB4312" s="25">
        <v>0</v>
      </c>
      <c r="AC4312" s="25">
        <v>0</v>
      </c>
      <c r="AD4312" s="25">
        <v>0</v>
      </c>
      <c r="AE4312" s="25">
        <v>0</v>
      </c>
      <c r="AF4312" s="25">
        <v>0</v>
      </c>
      <c r="AG4312" s="25">
        <v>0</v>
      </c>
      <c r="AH4312" s="25">
        <v>0</v>
      </c>
      <c r="AI4312" s="25">
        <v>0</v>
      </c>
      <c r="AJ4312" s="25">
        <v>0</v>
      </c>
      <c r="AK4312" s="25">
        <v>0</v>
      </c>
      <c r="AL4312" s="25">
        <v>0</v>
      </c>
      <c r="AM4312" s="95">
        <v>0</v>
      </c>
      <c r="AN4312" s="95" t="e">
        <f ca="1">IF(MengeInEEGSummieren(M4312),AM4312,0)</f>
        <v>#NAME?</v>
      </c>
      <c r="AO4312" s="95">
        <f t="shared" si="408"/>
        <v>0</v>
      </c>
      <c r="AP4312" s="95">
        <f t="shared" si="409"/>
        <v>0</v>
      </c>
      <c r="AS4312">
        <v>0</v>
      </c>
      <c r="AT4312">
        <v>0</v>
      </c>
      <c r="AU4312" t="e">
        <f t="shared" ca="1" si="410"/>
        <v>#NAME?</v>
      </c>
    </row>
    <row r="4313" spans="1:47" x14ac:dyDescent="0.15">
      <c r="A4313" s="21" t="s">
        <v>5568</v>
      </c>
      <c r="B4313" s="22" t="s">
        <v>18</v>
      </c>
      <c r="C4313" s="42">
        <v>2008</v>
      </c>
      <c r="D4313" s="22" t="s">
        <v>5540</v>
      </c>
      <c r="E4313" s="22"/>
      <c r="F4313" s="23">
        <v>35.49</v>
      </c>
      <c r="G4313" s="23">
        <v>35.49</v>
      </c>
      <c r="H4313" s="24">
        <f t="shared" si="405"/>
        <v>0</v>
      </c>
      <c r="I4313" s="153">
        <v>0</v>
      </c>
      <c r="J4313" s="24">
        <f t="shared" si="406"/>
        <v>0</v>
      </c>
      <c r="K4313" s="25">
        <f t="shared" si="407"/>
        <v>0</v>
      </c>
      <c r="L4313">
        <v>0</v>
      </c>
      <c r="M4313">
        <v>66519040</v>
      </c>
      <c r="N4313">
        <v>42145141</v>
      </c>
      <c r="O4313" s="52">
        <v>0</v>
      </c>
      <c r="P4313" s="52">
        <v>0</v>
      </c>
      <c r="Q4313" s="52">
        <v>0</v>
      </c>
      <c r="R4313" s="52">
        <v>0</v>
      </c>
      <c r="S4313" s="52">
        <v>0</v>
      </c>
      <c r="T4313" s="52">
        <v>0</v>
      </c>
      <c r="U4313" s="52">
        <v>0</v>
      </c>
      <c r="V4313" s="52">
        <v>0</v>
      </c>
      <c r="W4313" s="52">
        <v>0</v>
      </c>
      <c r="X4313" s="52">
        <v>0</v>
      </c>
      <c r="Y4313" s="52">
        <v>0</v>
      </c>
      <c r="Z4313" s="52">
        <v>0</v>
      </c>
      <c r="AA4313" s="25">
        <v>0</v>
      </c>
      <c r="AB4313" s="25">
        <v>0</v>
      </c>
      <c r="AC4313" s="25">
        <v>0</v>
      </c>
      <c r="AD4313" s="25">
        <v>0</v>
      </c>
      <c r="AE4313" s="25">
        <v>0</v>
      </c>
      <c r="AF4313" s="25">
        <v>0</v>
      </c>
      <c r="AG4313" s="25">
        <v>0</v>
      </c>
      <c r="AH4313" s="25">
        <v>0</v>
      </c>
      <c r="AI4313" s="25">
        <v>0</v>
      </c>
      <c r="AJ4313" s="25">
        <v>0</v>
      </c>
      <c r="AK4313" s="25">
        <v>0</v>
      </c>
      <c r="AL4313" s="25">
        <v>0</v>
      </c>
      <c r="AM4313" s="95">
        <v>0</v>
      </c>
      <c r="AN4313" s="95" t="e">
        <f ca="1">IF(MengeInEEGSummieren(M4313),AM4313,0)</f>
        <v>#NAME?</v>
      </c>
      <c r="AO4313" s="95">
        <f t="shared" si="408"/>
        <v>0</v>
      </c>
      <c r="AP4313" s="95">
        <f t="shared" si="409"/>
        <v>0</v>
      </c>
      <c r="AS4313">
        <v>0</v>
      </c>
      <c r="AT4313">
        <v>0</v>
      </c>
      <c r="AU4313" t="e">
        <f t="shared" ca="1" si="410"/>
        <v>#NAME?</v>
      </c>
    </row>
    <row r="4314" spans="1:47" x14ac:dyDescent="0.15">
      <c r="A4314" s="307"/>
      <c r="B4314" s="308"/>
      <c r="C4314" s="309"/>
      <c r="D4314" s="308"/>
      <c r="E4314" s="308"/>
      <c r="F4314" s="310"/>
      <c r="G4314" s="310"/>
      <c r="H4314" s="311"/>
      <c r="I4314" s="312"/>
      <c r="J4314" s="311"/>
      <c r="K4314" s="313"/>
      <c r="L4314" s="66"/>
      <c r="M4314" s="66"/>
      <c r="N4314" s="66"/>
      <c r="O4314" s="314"/>
      <c r="P4314" s="314"/>
      <c r="Q4314" s="314"/>
      <c r="R4314" s="314"/>
      <c r="S4314" s="314"/>
      <c r="T4314" s="314"/>
      <c r="U4314" s="314"/>
      <c r="V4314" s="314"/>
      <c r="W4314" s="314"/>
      <c r="X4314" s="314"/>
      <c r="Y4314" s="314"/>
      <c r="Z4314" s="314"/>
      <c r="AA4314" s="315"/>
      <c r="AB4314" s="315"/>
      <c r="AC4314" s="315"/>
      <c r="AD4314" s="315"/>
      <c r="AE4314" s="315"/>
      <c r="AF4314" s="315"/>
      <c r="AG4314" s="315"/>
      <c r="AH4314" s="315"/>
      <c r="AI4314" s="315"/>
      <c r="AJ4314" s="315"/>
      <c r="AK4314" s="315"/>
      <c r="AL4314" s="315"/>
      <c r="AM4314" s="95">
        <v>0</v>
      </c>
      <c r="AN4314" s="95" t="e">
        <f ca="1">IF(MengeInEEGSummieren(M4314),AM4314,0)</f>
        <v>#NAME?</v>
      </c>
      <c r="AO4314" s="95">
        <f t="shared" si="408"/>
        <v>0</v>
      </c>
      <c r="AP4314" s="95">
        <f t="shared" si="409"/>
        <v>0</v>
      </c>
      <c r="AS4314">
        <v>0</v>
      </c>
      <c r="AT4314">
        <v>0</v>
      </c>
      <c r="AU4314" t="e">
        <f t="shared" ca="1" si="410"/>
        <v>#NAME?</v>
      </c>
    </row>
    <row r="4315" spans="1:47" x14ac:dyDescent="0.15">
      <c r="A4315" s="21" t="s">
        <v>5569</v>
      </c>
      <c r="B4315" s="22" t="s">
        <v>18</v>
      </c>
      <c r="C4315" s="42">
        <v>2009</v>
      </c>
      <c r="D4315" s="22" t="s">
        <v>5309</v>
      </c>
      <c r="E4315" s="22"/>
      <c r="F4315" s="23">
        <v>31.94</v>
      </c>
      <c r="G4315" s="23">
        <v>31.94</v>
      </c>
      <c r="H4315" s="24">
        <f t="shared" si="405"/>
        <v>0</v>
      </c>
      <c r="I4315" s="153">
        <v>0</v>
      </c>
      <c r="J4315" s="24">
        <f t="shared" si="406"/>
        <v>0</v>
      </c>
      <c r="K4315" s="25">
        <f t="shared" si="407"/>
        <v>0</v>
      </c>
      <c r="L4315">
        <v>0</v>
      </c>
      <c r="M4315">
        <v>66519040</v>
      </c>
      <c r="N4315">
        <v>42145141</v>
      </c>
      <c r="O4315" s="52">
        <v>0</v>
      </c>
      <c r="P4315" s="52">
        <v>0</v>
      </c>
      <c r="Q4315" s="52">
        <v>0</v>
      </c>
      <c r="R4315" s="52">
        <v>0</v>
      </c>
      <c r="S4315" s="52">
        <v>0</v>
      </c>
      <c r="T4315" s="52">
        <v>0</v>
      </c>
      <c r="U4315" s="52">
        <v>0</v>
      </c>
      <c r="V4315" s="52">
        <v>0</v>
      </c>
      <c r="W4315" s="52">
        <v>0</v>
      </c>
      <c r="X4315" s="52">
        <v>0</v>
      </c>
      <c r="Y4315" s="52">
        <v>0</v>
      </c>
      <c r="Z4315" s="52">
        <v>0</v>
      </c>
      <c r="AA4315" s="25">
        <v>0</v>
      </c>
      <c r="AB4315" s="25">
        <v>0</v>
      </c>
      <c r="AC4315" s="25">
        <v>0</v>
      </c>
      <c r="AD4315" s="25">
        <v>0</v>
      </c>
      <c r="AE4315" s="25">
        <v>0</v>
      </c>
      <c r="AF4315" s="25">
        <v>0</v>
      </c>
      <c r="AG4315" s="25">
        <v>0</v>
      </c>
      <c r="AH4315" s="25">
        <v>0</v>
      </c>
      <c r="AI4315" s="25">
        <v>0</v>
      </c>
      <c r="AJ4315" s="25">
        <v>0</v>
      </c>
      <c r="AK4315" s="25">
        <v>0</v>
      </c>
      <c r="AL4315" s="25">
        <v>0</v>
      </c>
      <c r="AM4315" s="95">
        <v>0</v>
      </c>
      <c r="AN4315" s="95" t="e">
        <f ca="1">IF(MengeInEEGSummieren(M4315),AM4315,0)</f>
        <v>#NAME?</v>
      </c>
      <c r="AO4315" s="95">
        <f t="shared" si="408"/>
        <v>0</v>
      </c>
      <c r="AP4315" s="95">
        <f t="shared" si="409"/>
        <v>0</v>
      </c>
      <c r="AS4315">
        <v>0</v>
      </c>
      <c r="AT4315">
        <v>0</v>
      </c>
      <c r="AU4315" t="e">
        <f t="shared" ca="1" si="410"/>
        <v>#NAME?</v>
      </c>
    </row>
    <row r="4316" spans="1:47" x14ac:dyDescent="0.15">
      <c r="A4316" s="21" t="s">
        <v>5570</v>
      </c>
      <c r="B4316" s="22" t="s">
        <v>18</v>
      </c>
      <c r="C4316" s="42">
        <v>2009</v>
      </c>
      <c r="D4316" s="22" t="s">
        <v>5528</v>
      </c>
      <c r="E4316" s="22"/>
      <c r="F4316" s="23">
        <v>43.01</v>
      </c>
      <c r="G4316" s="23">
        <v>43.01</v>
      </c>
      <c r="H4316" s="24">
        <f t="shared" si="405"/>
        <v>148489</v>
      </c>
      <c r="I4316" s="153">
        <v>63865.120000000003</v>
      </c>
      <c r="J4316" s="24">
        <f t="shared" si="406"/>
        <v>0</v>
      </c>
      <c r="K4316" s="25">
        <f t="shared" si="407"/>
        <v>0</v>
      </c>
      <c r="L4316">
        <v>0</v>
      </c>
      <c r="M4316">
        <v>66519040</v>
      </c>
      <c r="N4316">
        <v>42145141</v>
      </c>
      <c r="O4316" s="52">
        <v>0</v>
      </c>
      <c r="P4316" s="52">
        <v>0</v>
      </c>
      <c r="Q4316" s="52">
        <v>0</v>
      </c>
      <c r="R4316" s="52">
        <v>0</v>
      </c>
      <c r="S4316" s="52">
        <v>0</v>
      </c>
      <c r="T4316" s="52">
        <v>0</v>
      </c>
      <c r="U4316" s="52">
        <v>0</v>
      </c>
      <c r="V4316" s="52">
        <v>0</v>
      </c>
      <c r="W4316" s="52">
        <v>0</v>
      </c>
      <c r="X4316" s="52">
        <v>0</v>
      </c>
      <c r="Y4316" s="52">
        <v>0</v>
      </c>
      <c r="Z4316" s="52">
        <v>0</v>
      </c>
      <c r="AA4316" s="25">
        <v>0</v>
      </c>
      <c r="AB4316" s="25">
        <v>0</v>
      </c>
      <c r="AC4316" s="25">
        <v>0</v>
      </c>
      <c r="AD4316" s="25">
        <v>0</v>
      </c>
      <c r="AE4316" s="25">
        <v>0</v>
      </c>
      <c r="AF4316" s="25">
        <v>0</v>
      </c>
      <c r="AG4316" s="25">
        <v>0</v>
      </c>
      <c r="AH4316" s="25">
        <v>0</v>
      </c>
      <c r="AI4316" s="25">
        <v>0</v>
      </c>
      <c r="AJ4316" s="25">
        <v>0</v>
      </c>
      <c r="AK4316" s="25">
        <v>0</v>
      </c>
      <c r="AL4316" s="25">
        <v>0</v>
      </c>
      <c r="AM4316" s="95">
        <v>148489</v>
      </c>
      <c r="AN4316" s="95" t="e">
        <f ca="1">IF(MengeInEEGSummieren(M4316),AM4316,0)</f>
        <v>#NAME?</v>
      </c>
      <c r="AO4316" s="95">
        <f t="shared" si="408"/>
        <v>0</v>
      </c>
      <c r="AP4316" s="95">
        <f t="shared" si="409"/>
        <v>0</v>
      </c>
      <c r="AS4316">
        <v>0</v>
      </c>
      <c r="AT4316">
        <v>0</v>
      </c>
      <c r="AU4316" t="e">
        <f t="shared" ca="1" si="410"/>
        <v>#NAME?</v>
      </c>
    </row>
    <row r="4317" spans="1:47" x14ac:dyDescent="0.15">
      <c r="A4317" s="21" t="s">
        <v>5571</v>
      </c>
      <c r="B4317" s="22" t="s">
        <v>18</v>
      </c>
      <c r="C4317" s="42">
        <v>2009</v>
      </c>
      <c r="D4317" s="22" t="s">
        <v>5530</v>
      </c>
      <c r="E4317" s="22"/>
      <c r="F4317" s="23">
        <v>40.909999999999997</v>
      </c>
      <c r="G4317" s="23">
        <v>40.909999999999997</v>
      </c>
      <c r="H4317" s="24">
        <f t="shared" si="405"/>
        <v>62500</v>
      </c>
      <c r="I4317" s="153">
        <v>25568.75</v>
      </c>
      <c r="J4317" s="24">
        <f t="shared" si="406"/>
        <v>0</v>
      </c>
      <c r="K4317" s="25">
        <f t="shared" si="407"/>
        <v>0</v>
      </c>
      <c r="L4317">
        <v>0</v>
      </c>
      <c r="M4317">
        <v>66519040</v>
      </c>
      <c r="N4317">
        <v>42145141</v>
      </c>
      <c r="O4317" s="52">
        <v>0</v>
      </c>
      <c r="P4317" s="52">
        <v>0</v>
      </c>
      <c r="Q4317" s="52">
        <v>0</v>
      </c>
      <c r="R4317" s="52">
        <v>0</v>
      </c>
      <c r="S4317" s="52">
        <v>0</v>
      </c>
      <c r="T4317" s="52">
        <v>0</v>
      </c>
      <c r="U4317" s="52">
        <v>0</v>
      </c>
      <c r="V4317" s="52">
        <v>0</v>
      </c>
      <c r="W4317" s="52">
        <v>0</v>
      </c>
      <c r="X4317" s="52">
        <v>0</v>
      </c>
      <c r="Y4317" s="52">
        <v>0</v>
      </c>
      <c r="Z4317" s="52">
        <v>0</v>
      </c>
      <c r="AA4317" s="25">
        <v>0</v>
      </c>
      <c r="AB4317" s="25">
        <v>0</v>
      </c>
      <c r="AC4317" s="25">
        <v>0</v>
      </c>
      <c r="AD4317" s="25">
        <v>0</v>
      </c>
      <c r="AE4317" s="25">
        <v>0</v>
      </c>
      <c r="AF4317" s="25">
        <v>0</v>
      </c>
      <c r="AG4317" s="25">
        <v>0</v>
      </c>
      <c r="AH4317" s="25">
        <v>0</v>
      </c>
      <c r="AI4317" s="25">
        <v>0</v>
      </c>
      <c r="AJ4317" s="25">
        <v>0</v>
      </c>
      <c r="AK4317" s="25">
        <v>0</v>
      </c>
      <c r="AL4317" s="25">
        <v>0</v>
      </c>
      <c r="AM4317" s="95">
        <v>62500</v>
      </c>
      <c r="AN4317" s="95" t="e">
        <f ca="1">IF(MengeInEEGSummieren(M4317),AM4317,0)</f>
        <v>#NAME?</v>
      </c>
      <c r="AO4317" s="95">
        <f t="shared" si="408"/>
        <v>0</v>
      </c>
      <c r="AP4317" s="95">
        <f t="shared" si="409"/>
        <v>0</v>
      </c>
      <c r="AS4317">
        <v>0</v>
      </c>
      <c r="AT4317">
        <v>0</v>
      </c>
      <c r="AU4317" t="e">
        <f t="shared" ca="1" si="410"/>
        <v>#NAME?</v>
      </c>
    </row>
    <row r="4318" spans="1:47" x14ac:dyDescent="0.15">
      <c r="A4318" s="21" t="s">
        <v>5572</v>
      </c>
      <c r="B4318" s="22" t="s">
        <v>18</v>
      </c>
      <c r="C4318" s="42">
        <v>2009</v>
      </c>
      <c r="D4318" s="22" t="s">
        <v>5573</v>
      </c>
      <c r="E4318" s="22"/>
      <c r="F4318" s="23">
        <v>39.58</v>
      </c>
      <c r="G4318" s="23">
        <v>39.58</v>
      </c>
      <c r="H4318" s="24">
        <f t="shared" si="405"/>
        <v>16785</v>
      </c>
      <c r="I4318" s="153">
        <v>6643.5</v>
      </c>
      <c r="J4318" s="24">
        <f t="shared" si="406"/>
        <v>0</v>
      </c>
      <c r="K4318" s="25">
        <f t="shared" si="407"/>
        <v>0</v>
      </c>
      <c r="L4318">
        <v>0</v>
      </c>
      <c r="M4318">
        <v>66519040</v>
      </c>
      <c r="N4318">
        <v>42145141</v>
      </c>
      <c r="O4318" s="52">
        <v>0</v>
      </c>
      <c r="P4318" s="52">
        <v>0</v>
      </c>
      <c r="Q4318" s="52">
        <v>0</v>
      </c>
      <c r="R4318" s="52">
        <v>0</v>
      </c>
      <c r="S4318" s="52">
        <v>0</v>
      </c>
      <c r="T4318" s="52">
        <v>0</v>
      </c>
      <c r="U4318" s="52">
        <v>0</v>
      </c>
      <c r="V4318" s="52">
        <v>0</v>
      </c>
      <c r="W4318" s="52">
        <v>0</v>
      </c>
      <c r="X4318" s="52">
        <v>0</v>
      </c>
      <c r="Y4318" s="52">
        <v>0</v>
      </c>
      <c r="Z4318" s="52">
        <v>0</v>
      </c>
      <c r="AA4318" s="25">
        <v>0</v>
      </c>
      <c r="AB4318" s="25">
        <v>0</v>
      </c>
      <c r="AC4318" s="25">
        <v>0</v>
      </c>
      <c r="AD4318" s="25">
        <v>0</v>
      </c>
      <c r="AE4318" s="25">
        <v>0</v>
      </c>
      <c r="AF4318" s="25">
        <v>0</v>
      </c>
      <c r="AG4318" s="25">
        <v>0</v>
      </c>
      <c r="AH4318" s="25">
        <v>0</v>
      </c>
      <c r="AI4318" s="25">
        <v>0</v>
      </c>
      <c r="AJ4318" s="25">
        <v>0</v>
      </c>
      <c r="AK4318" s="25">
        <v>0</v>
      </c>
      <c r="AL4318" s="25">
        <v>0</v>
      </c>
      <c r="AM4318" s="95">
        <v>16785</v>
      </c>
      <c r="AN4318" s="95" t="e">
        <f ca="1">IF(MengeInEEGSummieren(M4318),AM4318,0)</f>
        <v>#NAME?</v>
      </c>
      <c r="AO4318" s="95">
        <f t="shared" si="408"/>
        <v>0</v>
      </c>
      <c r="AP4318" s="95">
        <f t="shared" si="409"/>
        <v>0</v>
      </c>
      <c r="AS4318">
        <v>0</v>
      </c>
      <c r="AT4318">
        <v>0</v>
      </c>
      <c r="AU4318" t="e">
        <f t="shared" ca="1" si="410"/>
        <v>#NAME?</v>
      </c>
    </row>
    <row r="4319" spans="1:47" x14ac:dyDescent="0.15">
      <c r="A4319" s="21" t="s">
        <v>5574</v>
      </c>
      <c r="B4319" s="22" t="s">
        <v>18</v>
      </c>
      <c r="C4319" s="42">
        <v>2009</v>
      </c>
      <c r="D4319" s="22" t="s">
        <v>5575</v>
      </c>
      <c r="E4319" s="22"/>
      <c r="F4319" s="23">
        <v>33</v>
      </c>
      <c r="G4319" s="23">
        <v>33</v>
      </c>
      <c r="H4319" s="24">
        <f t="shared" si="405"/>
        <v>0</v>
      </c>
      <c r="I4319" s="153">
        <v>0</v>
      </c>
      <c r="J4319" s="24">
        <f t="shared" si="406"/>
        <v>0</v>
      </c>
      <c r="K4319" s="25">
        <f t="shared" si="407"/>
        <v>0</v>
      </c>
      <c r="L4319">
        <v>0</v>
      </c>
      <c r="M4319">
        <v>66519040</v>
      </c>
      <c r="N4319">
        <v>42145141</v>
      </c>
      <c r="O4319" s="52">
        <v>0</v>
      </c>
      <c r="P4319" s="52">
        <v>0</v>
      </c>
      <c r="Q4319" s="52">
        <v>0</v>
      </c>
      <c r="R4319" s="52">
        <v>0</v>
      </c>
      <c r="S4319" s="52">
        <v>0</v>
      </c>
      <c r="T4319" s="52">
        <v>0</v>
      </c>
      <c r="U4319" s="52">
        <v>0</v>
      </c>
      <c r="V4319" s="52">
        <v>0</v>
      </c>
      <c r="W4319" s="52">
        <v>0</v>
      </c>
      <c r="X4319" s="52">
        <v>0</v>
      </c>
      <c r="Y4319" s="52">
        <v>0</v>
      </c>
      <c r="Z4319" s="52">
        <v>0</v>
      </c>
      <c r="AA4319" s="25">
        <v>0</v>
      </c>
      <c r="AB4319" s="25">
        <v>0</v>
      </c>
      <c r="AC4319" s="25">
        <v>0</v>
      </c>
      <c r="AD4319" s="25">
        <v>0</v>
      </c>
      <c r="AE4319" s="25">
        <v>0</v>
      </c>
      <c r="AF4319" s="25">
        <v>0</v>
      </c>
      <c r="AG4319" s="25">
        <v>0</v>
      </c>
      <c r="AH4319" s="25">
        <v>0</v>
      </c>
      <c r="AI4319" s="25">
        <v>0</v>
      </c>
      <c r="AJ4319" s="25">
        <v>0</v>
      </c>
      <c r="AK4319" s="25">
        <v>0</v>
      </c>
      <c r="AL4319" s="25">
        <v>0</v>
      </c>
      <c r="AM4319" s="95">
        <v>0</v>
      </c>
      <c r="AN4319" s="95" t="e">
        <f ca="1">IF(MengeInEEGSummieren(M4319),AM4319,0)</f>
        <v>#NAME?</v>
      </c>
      <c r="AO4319" s="95">
        <f t="shared" si="408"/>
        <v>0</v>
      </c>
      <c r="AP4319" s="95">
        <f t="shared" si="409"/>
        <v>0</v>
      </c>
      <c r="AS4319">
        <v>0</v>
      </c>
      <c r="AT4319">
        <v>0</v>
      </c>
      <c r="AU4319" t="e">
        <f t="shared" ca="1" si="410"/>
        <v>#NAME?</v>
      </c>
    </row>
    <row r="4320" spans="1:47" x14ac:dyDescent="0.15">
      <c r="A4320" s="21" t="s">
        <v>5576</v>
      </c>
      <c r="B4320" s="22" t="s">
        <v>18</v>
      </c>
      <c r="C4320" s="42">
        <v>2009</v>
      </c>
      <c r="D4320" s="22" t="s">
        <v>5577</v>
      </c>
      <c r="E4320" s="22"/>
      <c r="F4320" s="23">
        <v>43.01</v>
      </c>
      <c r="G4320" s="23">
        <v>43.01</v>
      </c>
      <c r="H4320" s="24">
        <f t="shared" si="405"/>
        <v>7637</v>
      </c>
      <c r="I4320" s="153">
        <v>3284.67</v>
      </c>
      <c r="J4320" s="24">
        <f t="shared" si="406"/>
        <v>0</v>
      </c>
      <c r="K4320" s="25">
        <f t="shared" si="407"/>
        <v>0</v>
      </c>
      <c r="L4320">
        <v>1</v>
      </c>
      <c r="M4320">
        <v>51445769</v>
      </c>
      <c r="N4320">
        <v>42145141</v>
      </c>
      <c r="O4320" s="52">
        <v>0</v>
      </c>
      <c r="P4320" s="52">
        <v>0</v>
      </c>
      <c r="Q4320" s="52">
        <v>0</v>
      </c>
      <c r="R4320" s="52">
        <v>0</v>
      </c>
      <c r="S4320" s="52">
        <v>0</v>
      </c>
      <c r="T4320" s="52">
        <v>0</v>
      </c>
      <c r="U4320" s="52">
        <v>0</v>
      </c>
      <c r="V4320" s="52">
        <v>0</v>
      </c>
      <c r="W4320" s="52">
        <v>0</v>
      </c>
      <c r="X4320" s="52">
        <v>0</v>
      </c>
      <c r="Y4320" s="52">
        <v>0</v>
      </c>
      <c r="Z4320" s="52">
        <v>0</v>
      </c>
      <c r="AA4320" s="25">
        <v>0</v>
      </c>
      <c r="AB4320" s="25">
        <v>0</v>
      </c>
      <c r="AC4320" s="25">
        <v>0</v>
      </c>
      <c r="AD4320" s="25">
        <v>0</v>
      </c>
      <c r="AE4320" s="25">
        <v>0</v>
      </c>
      <c r="AF4320" s="25">
        <v>0</v>
      </c>
      <c r="AG4320" s="25">
        <v>0</v>
      </c>
      <c r="AH4320" s="25">
        <v>0</v>
      </c>
      <c r="AI4320" s="25">
        <v>0</v>
      </c>
      <c r="AJ4320" s="25">
        <v>0</v>
      </c>
      <c r="AK4320" s="25">
        <v>0</v>
      </c>
      <c r="AL4320" s="25">
        <v>0</v>
      </c>
      <c r="AM4320" s="95">
        <v>7637</v>
      </c>
      <c r="AN4320" s="95" t="e">
        <f ca="1">IF(MengeInEEGSummieren(M4320),AM4320,0)</f>
        <v>#NAME?</v>
      </c>
      <c r="AO4320" s="95">
        <f t="shared" si="408"/>
        <v>0</v>
      </c>
      <c r="AP4320" s="95">
        <f t="shared" si="409"/>
        <v>0</v>
      </c>
      <c r="AS4320">
        <v>0</v>
      </c>
      <c r="AT4320">
        <v>0</v>
      </c>
      <c r="AU4320" t="e">
        <f t="shared" ca="1" si="410"/>
        <v>#NAME?</v>
      </c>
    </row>
    <row r="4321" spans="1:47" x14ac:dyDescent="0.15">
      <c r="A4321" s="21" t="s">
        <v>5578</v>
      </c>
      <c r="B4321" s="22" t="s">
        <v>18</v>
      </c>
      <c r="C4321" s="42">
        <v>2009</v>
      </c>
      <c r="D4321" s="22" t="s">
        <v>5579</v>
      </c>
      <c r="E4321" s="22"/>
      <c r="F4321" s="23">
        <v>18</v>
      </c>
      <c r="G4321" s="23">
        <v>18</v>
      </c>
      <c r="H4321" s="24">
        <f t="shared" si="405"/>
        <v>-7637</v>
      </c>
      <c r="I4321" s="153">
        <v>-1374.6599999999999</v>
      </c>
      <c r="J4321" s="24">
        <f t="shared" si="406"/>
        <v>0</v>
      </c>
      <c r="K4321" s="25">
        <f t="shared" si="407"/>
        <v>0</v>
      </c>
      <c r="L4321">
        <v>1</v>
      </c>
      <c r="M4321">
        <v>51445771</v>
      </c>
      <c r="N4321">
        <v>42145141</v>
      </c>
      <c r="O4321" s="52">
        <v>0</v>
      </c>
      <c r="P4321" s="52">
        <v>0</v>
      </c>
      <c r="Q4321" s="52">
        <v>0</v>
      </c>
      <c r="R4321" s="52">
        <v>0</v>
      </c>
      <c r="S4321" s="52">
        <v>0</v>
      </c>
      <c r="T4321" s="52">
        <v>0</v>
      </c>
      <c r="U4321" s="52">
        <v>0</v>
      </c>
      <c r="V4321" s="52">
        <v>0</v>
      </c>
      <c r="W4321" s="52">
        <v>0</v>
      </c>
      <c r="X4321" s="52">
        <v>0</v>
      </c>
      <c r="Y4321" s="52">
        <v>0</v>
      </c>
      <c r="Z4321" s="52">
        <v>0</v>
      </c>
      <c r="AA4321" s="25">
        <v>0</v>
      </c>
      <c r="AB4321" s="25">
        <v>0</v>
      </c>
      <c r="AC4321" s="25">
        <v>0</v>
      </c>
      <c r="AD4321" s="25">
        <v>0</v>
      </c>
      <c r="AE4321" s="25">
        <v>0</v>
      </c>
      <c r="AF4321" s="25">
        <v>0</v>
      </c>
      <c r="AG4321" s="25">
        <v>0</v>
      </c>
      <c r="AH4321" s="25">
        <v>0</v>
      </c>
      <c r="AI4321" s="25">
        <v>0</v>
      </c>
      <c r="AJ4321" s="25">
        <v>0</v>
      </c>
      <c r="AK4321" s="25">
        <v>0</v>
      </c>
      <c r="AL4321" s="25">
        <v>0</v>
      </c>
      <c r="AM4321" s="95">
        <v>-7637</v>
      </c>
      <c r="AN4321" s="95" t="e">
        <f ca="1">IF(MengeInEEGSummieren(M4321),AM4321,0)</f>
        <v>#NAME?</v>
      </c>
      <c r="AO4321" s="95">
        <f t="shared" si="408"/>
        <v>0</v>
      </c>
      <c r="AP4321" s="95">
        <f t="shared" si="409"/>
        <v>0</v>
      </c>
      <c r="AS4321">
        <v>0</v>
      </c>
      <c r="AT4321">
        <v>0</v>
      </c>
      <c r="AU4321" t="e">
        <f t="shared" ca="1" si="410"/>
        <v>#NAME?</v>
      </c>
    </row>
    <row r="4322" spans="1:47" x14ac:dyDescent="0.15">
      <c r="A4322" s="307"/>
      <c r="B4322" s="308"/>
      <c r="C4322" s="309"/>
      <c r="D4322" s="308"/>
      <c r="E4322" s="308"/>
      <c r="F4322" s="310"/>
      <c r="G4322" s="310"/>
      <c r="H4322" s="311"/>
      <c r="I4322" s="312"/>
      <c r="J4322" s="311"/>
      <c r="K4322" s="313"/>
      <c r="L4322" s="66"/>
      <c r="M4322" s="66"/>
      <c r="N4322" s="66"/>
      <c r="O4322" s="314"/>
      <c r="P4322" s="314"/>
      <c r="Q4322" s="314"/>
      <c r="R4322" s="314"/>
      <c r="S4322" s="314"/>
      <c r="T4322" s="314"/>
      <c r="U4322" s="314"/>
      <c r="V4322" s="314"/>
      <c r="W4322" s="314"/>
      <c r="X4322" s="314"/>
      <c r="Y4322" s="314"/>
      <c r="Z4322" s="314"/>
      <c r="AA4322" s="315"/>
      <c r="AB4322" s="315"/>
      <c r="AC4322" s="315"/>
      <c r="AD4322" s="315"/>
      <c r="AE4322" s="315"/>
      <c r="AF4322" s="315"/>
      <c r="AG4322" s="315"/>
      <c r="AH4322" s="315"/>
      <c r="AI4322" s="315"/>
      <c r="AJ4322" s="315"/>
      <c r="AK4322" s="315"/>
      <c r="AL4322" s="315"/>
      <c r="AM4322" s="95">
        <v>0</v>
      </c>
      <c r="AN4322" s="95" t="e">
        <f ca="1">IF(MengeInEEGSummieren(M4322),AM4322,0)</f>
        <v>#NAME?</v>
      </c>
      <c r="AO4322" s="95">
        <f t="shared" si="408"/>
        <v>0</v>
      </c>
      <c r="AP4322" s="95">
        <f t="shared" si="409"/>
        <v>0</v>
      </c>
      <c r="AS4322">
        <v>0</v>
      </c>
      <c r="AT4322">
        <v>0</v>
      </c>
      <c r="AU4322" t="e">
        <f t="shared" ca="1" si="410"/>
        <v>#NAME?</v>
      </c>
    </row>
    <row r="4323" spans="1:47" x14ac:dyDescent="0.15">
      <c r="A4323" s="21" t="s">
        <v>5580</v>
      </c>
      <c r="B4323" s="22" t="s">
        <v>18</v>
      </c>
      <c r="C4323" s="42">
        <v>2010</v>
      </c>
      <c r="D4323" s="22" t="s">
        <v>5581</v>
      </c>
      <c r="E4323" s="22"/>
      <c r="F4323" s="23">
        <v>28.43</v>
      </c>
      <c r="G4323" s="23">
        <v>28.43</v>
      </c>
      <c r="H4323" s="24">
        <f t="shared" si="405"/>
        <v>0</v>
      </c>
      <c r="I4323" s="153">
        <v>0</v>
      </c>
      <c r="J4323" s="24">
        <f t="shared" si="406"/>
        <v>0</v>
      </c>
      <c r="K4323" s="25">
        <f t="shared" si="407"/>
        <v>0</v>
      </c>
      <c r="L4323">
        <v>0</v>
      </c>
      <c r="M4323">
        <v>66519040</v>
      </c>
      <c r="N4323">
        <v>42145141</v>
      </c>
      <c r="O4323" s="52">
        <v>0</v>
      </c>
      <c r="P4323" s="52">
        <v>0</v>
      </c>
      <c r="Q4323" s="52">
        <v>0</v>
      </c>
      <c r="R4323" s="52">
        <v>0</v>
      </c>
      <c r="S4323" s="52">
        <v>0</v>
      </c>
      <c r="T4323" s="52">
        <v>0</v>
      </c>
      <c r="U4323" s="52">
        <v>0</v>
      </c>
      <c r="V4323" s="52">
        <v>0</v>
      </c>
      <c r="W4323" s="52">
        <v>0</v>
      </c>
      <c r="X4323" s="52">
        <v>0</v>
      </c>
      <c r="Y4323" s="52">
        <v>0</v>
      </c>
      <c r="Z4323" s="52">
        <v>0</v>
      </c>
      <c r="AA4323" s="25">
        <v>0</v>
      </c>
      <c r="AB4323" s="25">
        <v>0</v>
      </c>
      <c r="AC4323" s="25">
        <v>0</v>
      </c>
      <c r="AD4323" s="25">
        <v>0</v>
      </c>
      <c r="AE4323" s="25">
        <v>0</v>
      </c>
      <c r="AF4323" s="25">
        <v>0</v>
      </c>
      <c r="AG4323" s="25">
        <v>0</v>
      </c>
      <c r="AH4323" s="25">
        <v>0</v>
      </c>
      <c r="AI4323" s="25">
        <v>0</v>
      </c>
      <c r="AJ4323" s="25">
        <v>0</v>
      </c>
      <c r="AK4323" s="25">
        <v>0</v>
      </c>
      <c r="AL4323" s="25">
        <v>0</v>
      </c>
      <c r="AM4323" s="95">
        <v>0</v>
      </c>
      <c r="AN4323" s="95" t="e">
        <f ca="1">IF(MengeInEEGSummieren(M4323),AM4323,0)</f>
        <v>#NAME?</v>
      </c>
      <c r="AO4323" s="95">
        <f t="shared" si="408"/>
        <v>0</v>
      </c>
      <c r="AP4323" s="95">
        <f t="shared" si="409"/>
        <v>0</v>
      </c>
      <c r="AS4323">
        <v>0</v>
      </c>
      <c r="AT4323">
        <v>0</v>
      </c>
      <c r="AU4323" t="e">
        <f t="shared" ca="1" si="410"/>
        <v>#NAME?</v>
      </c>
    </row>
    <row r="4324" spans="1:47" x14ac:dyDescent="0.15">
      <c r="A4324" s="21" t="s">
        <v>5582</v>
      </c>
      <c r="B4324" s="22" t="s">
        <v>18</v>
      </c>
      <c r="C4324" s="42">
        <v>2010</v>
      </c>
      <c r="D4324" s="22" t="s">
        <v>5583</v>
      </c>
      <c r="E4324" s="22"/>
      <c r="F4324" s="23">
        <v>39.14</v>
      </c>
      <c r="G4324" s="23">
        <v>39.14</v>
      </c>
      <c r="H4324" s="24">
        <f t="shared" si="405"/>
        <v>76939</v>
      </c>
      <c r="I4324" s="153">
        <v>30113.93</v>
      </c>
      <c r="J4324" s="24">
        <f t="shared" si="406"/>
        <v>0</v>
      </c>
      <c r="K4324" s="25">
        <f t="shared" si="407"/>
        <v>0</v>
      </c>
      <c r="L4324">
        <v>0</v>
      </c>
      <c r="M4324">
        <v>66519040</v>
      </c>
      <c r="N4324">
        <v>42145141</v>
      </c>
      <c r="O4324" s="52">
        <v>0</v>
      </c>
      <c r="P4324" s="52">
        <v>0</v>
      </c>
      <c r="Q4324" s="52">
        <v>0</v>
      </c>
      <c r="R4324" s="52">
        <v>0</v>
      </c>
      <c r="S4324" s="52">
        <v>0</v>
      </c>
      <c r="T4324" s="52">
        <v>0</v>
      </c>
      <c r="U4324" s="52">
        <v>0</v>
      </c>
      <c r="V4324" s="52">
        <v>0</v>
      </c>
      <c r="W4324" s="52">
        <v>0</v>
      </c>
      <c r="X4324" s="52">
        <v>0</v>
      </c>
      <c r="Y4324" s="52">
        <v>0</v>
      </c>
      <c r="Z4324" s="52">
        <v>0</v>
      </c>
      <c r="AA4324" s="25">
        <v>0</v>
      </c>
      <c r="AB4324" s="25">
        <v>0</v>
      </c>
      <c r="AC4324" s="25">
        <v>0</v>
      </c>
      <c r="AD4324" s="25">
        <v>0</v>
      </c>
      <c r="AE4324" s="25">
        <v>0</v>
      </c>
      <c r="AF4324" s="25">
        <v>0</v>
      </c>
      <c r="AG4324" s="25">
        <v>0</v>
      </c>
      <c r="AH4324" s="25">
        <v>0</v>
      </c>
      <c r="AI4324" s="25">
        <v>0</v>
      </c>
      <c r="AJ4324" s="25">
        <v>0</v>
      </c>
      <c r="AK4324" s="25">
        <v>0</v>
      </c>
      <c r="AL4324" s="25">
        <v>0</v>
      </c>
      <c r="AM4324" s="95">
        <v>76939</v>
      </c>
      <c r="AN4324" s="95" t="e">
        <f ca="1">IF(MengeInEEGSummieren(M4324),AM4324,0)</f>
        <v>#NAME?</v>
      </c>
      <c r="AO4324" s="95">
        <f t="shared" si="408"/>
        <v>0</v>
      </c>
      <c r="AP4324" s="95">
        <f t="shared" si="409"/>
        <v>0</v>
      </c>
      <c r="AS4324">
        <v>0</v>
      </c>
      <c r="AT4324">
        <v>0</v>
      </c>
      <c r="AU4324" t="e">
        <f t="shared" ca="1" si="410"/>
        <v>#NAME?</v>
      </c>
    </row>
    <row r="4325" spans="1:47" x14ac:dyDescent="0.15">
      <c r="A4325" s="21" t="s">
        <v>5584</v>
      </c>
      <c r="B4325" s="22" t="s">
        <v>18</v>
      </c>
      <c r="C4325" s="42">
        <v>2010</v>
      </c>
      <c r="D4325" s="22" t="s">
        <v>5585</v>
      </c>
      <c r="E4325" s="22"/>
      <c r="F4325" s="23">
        <v>37.229999999999997</v>
      </c>
      <c r="G4325" s="23">
        <v>37.229999999999997</v>
      </c>
      <c r="H4325" s="24">
        <f t="shared" si="405"/>
        <v>0</v>
      </c>
      <c r="I4325" s="153">
        <v>0</v>
      </c>
      <c r="J4325" s="24">
        <f t="shared" si="406"/>
        <v>0</v>
      </c>
      <c r="K4325" s="25">
        <f t="shared" si="407"/>
        <v>0</v>
      </c>
      <c r="L4325">
        <v>0</v>
      </c>
      <c r="M4325">
        <v>66519040</v>
      </c>
      <c r="N4325">
        <v>42145141</v>
      </c>
      <c r="O4325" s="52">
        <v>0</v>
      </c>
      <c r="P4325" s="52">
        <v>0</v>
      </c>
      <c r="Q4325" s="52">
        <v>0</v>
      </c>
      <c r="R4325" s="52">
        <v>0</v>
      </c>
      <c r="S4325" s="52">
        <v>0</v>
      </c>
      <c r="T4325" s="52">
        <v>0</v>
      </c>
      <c r="U4325" s="52">
        <v>0</v>
      </c>
      <c r="V4325" s="52">
        <v>0</v>
      </c>
      <c r="W4325" s="52">
        <v>0</v>
      </c>
      <c r="X4325" s="52">
        <v>0</v>
      </c>
      <c r="Y4325" s="52">
        <v>0</v>
      </c>
      <c r="Z4325" s="52">
        <v>0</v>
      </c>
      <c r="AA4325" s="25">
        <v>0</v>
      </c>
      <c r="AB4325" s="25">
        <v>0</v>
      </c>
      <c r="AC4325" s="25">
        <v>0</v>
      </c>
      <c r="AD4325" s="25">
        <v>0</v>
      </c>
      <c r="AE4325" s="25">
        <v>0</v>
      </c>
      <c r="AF4325" s="25">
        <v>0</v>
      </c>
      <c r="AG4325" s="25">
        <v>0</v>
      </c>
      <c r="AH4325" s="25">
        <v>0</v>
      </c>
      <c r="AI4325" s="25">
        <v>0</v>
      </c>
      <c r="AJ4325" s="25">
        <v>0</v>
      </c>
      <c r="AK4325" s="25">
        <v>0</v>
      </c>
      <c r="AL4325" s="25">
        <v>0</v>
      </c>
      <c r="AM4325" s="95">
        <v>0</v>
      </c>
      <c r="AN4325" s="95" t="e">
        <f ca="1">IF(MengeInEEGSummieren(M4325),AM4325,0)</f>
        <v>#NAME?</v>
      </c>
      <c r="AO4325" s="95">
        <f t="shared" si="408"/>
        <v>0</v>
      </c>
      <c r="AP4325" s="95">
        <f t="shared" si="409"/>
        <v>0</v>
      </c>
      <c r="AS4325">
        <v>0</v>
      </c>
      <c r="AT4325">
        <v>0</v>
      </c>
      <c r="AU4325" t="e">
        <f t="shared" ca="1" si="410"/>
        <v>#NAME?</v>
      </c>
    </row>
    <row r="4326" spans="1:47" x14ac:dyDescent="0.15">
      <c r="A4326" s="21" t="s">
        <v>5586</v>
      </c>
      <c r="B4326" s="22" t="s">
        <v>18</v>
      </c>
      <c r="C4326" s="42">
        <v>2010</v>
      </c>
      <c r="D4326" s="22" t="s">
        <v>5587</v>
      </c>
      <c r="E4326" s="22"/>
      <c r="F4326" s="23">
        <v>35.229999999999997</v>
      </c>
      <c r="G4326" s="23">
        <v>35.229999999999997</v>
      </c>
      <c r="H4326" s="24">
        <f t="shared" si="405"/>
        <v>74752</v>
      </c>
      <c r="I4326" s="153">
        <v>26335.13</v>
      </c>
      <c r="J4326" s="24">
        <f t="shared" si="406"/>
        <v>0</v>
      </c>
      <c r="K4326" s="25">
        <f t="shared" si="407"/>
        <v>0</v>
      </c>
      <c r="L4326">
        <v>0</v>
      </c>
      <c r="M4326">
        <v>66519040</v>
      </c>
      <c r="N4326">
        <v>42145141</v>
      </c>
      <c r="O4326" s="52">
        <v>0</v>
      </c>
      <c r="P4326" s="52">
        <v>0</v>
      </c>
      <c r="Q4326" s="52">
        <v>0</v>
      </c>
      <c r="R4326" s="52">
        <v>0</v>
      </c>
      <c r="S4326" s="52">
        <v>0</v>
      </c>
      <c r="T4326" s="52">
        <v>0</v>
      </c>
      <c r="U4326" s="52">
        <v>0</v>
      </c>
      <c r="V4326" s="52">
        <v>0</v>
      </c>
      <c r="W4326" s="52">
        <v>0</v>
      </c>
      <c r="X4326" s="52">
        <v>0</v>
      </c>
      <c r="Y4326" s="52">
        <v>0</v>
      </c>
      <c r="Z4326" s="52">
        <v>0</v>
      </c>
      <c r="AA4326" s="25">
        <v>0</v>
      </c>
      <c r="AB4326" s="25">
        <v>0</v>
      </c>
      <c r="AC4326" s="25">
        <v>0</v>
      </c>
      <c r="AD4326" s="25">
        <v>0</v>
      </c>
      <c r="AE4326" s="25">
        <v>0</v>
      </c>
      <c r="AF4326" s="25">
        <v>0</v>
      </c>
      <c r="AG4326" s="25">
        <v>0</v>
      </c>
      <c r="AH4326" s="25">
        <v>0</v>
      </c>
      <c r="AI4326" s="25">
        <v>0</v>
      </c>
      <c r="AJ4326" s="25">
        <v>0</v>
      </c>
      <c r="AK4326" s="25">
        <v>0</v>
      </c>
      <c r="AL4326" s="25">
        <v>0</v>
      </c>
      <c r="AM4326" s="95">
        <v>74752</v>
      </c>
      <c r="AN4326" s="95" t="e">
        <f ca="1">IF(MengeInEEGSummieren(M4326),AM4326,0)</f>
        <v>#NAME?</v>
      </c>
      <c r="AO4326" s="95">
        <f t="shared" si="408"/>
        <v>0</v>
      </c>
      <c r="AP4326" s="95">
        <f t="shared" si="409"/>
        <v>0</v>
      </c>
      <c r="AS4326">
        <v>0</v>
      </c>
      <c r="AT4326">
        <v>0</v>
      </c>
      <c r="AU4326" t="e">
        <f t="shared" ca="1" si="410"/>
        <v>#NAME?</v>
      </c>
    </row>
    <row r="4327" spans="1:47" x14ac:dyDescent="0.15">
      <c r="A4327" s="21" t="s">
        <v>5588</v>
      </c>
      <c r="B4327" s="22" t="s">
        <v>18</v>
      </c>
      <c r="C4327" s="42">
        <v>2010</v>
      </c>
      <c r="D4327" s="22" t="s">
        <v>5589</v>
      </c>
      <c r="E4327" s="22"/>
      <c r="F4327" s="23">
        <v>29.37</v>
      </c>
      <c r="G4327" s="23">
        <v>29.37</v>
      </c>
      <c r="H4327" s="24">
        <f t="shared" si="405"/>
        <v>0</v>
      </c>
      <c r="I4327" s="153">
        <v>0</v>
      </c>
      <c r="J4327" s="24">
        <f t="shared" si="406"/>
        <v>0</v>
      </c>
      <c r="K4327" s="25">
        <f t="shared" si="407"/>
        <v>0</v>
      </c>
      <c r="L4327">
        <v>0</v>
      </c>
      <c r="M4327">
        <v>66519040</v>
      </c>
      <c r="N4327">
        <v>42145141</v>
      </c>
      <c r="O4327" s="52">
        <v>0</v>
      </c>
      <c r="P4327" s="52">
        <v>0</v>
      </c>
      <c r="Q4327" s="52">
        <v>0</v>
      </c>
      <c r="R4327" s="52">
        <v>0</v>
      </c>
      <c r="S4327" s="52">
        <v>0</v>
      </c>
      <c r="T4327" s="52">
        <v>0</v>
      </c>
      <c r="U4327" s="52">
        <v>0</v>
      </c>
      <c r="V4327" s="52">
        <v>0</v>
      </c>
      <c r="W4327" s="52">
        <v>0</v>
      </c>
      <c r="X4327" s="52">
        <v>0</v>
      </c>
      <c r="Y4327" s="52">
        <v>0</v>
      </c>
      <c r="Z4327" s="52">
        <v>0</v>
      </c>
      <c r="AA4327" s="25">
        <v>0</v>
      </c>
      <c r="AB4327" s="25">
        <v>0</v>
      </c>
      <c r="AC4327" s="25">
        <v>0</v>
      </c>
      <c r="AD4327" s="25">
        <v>0</v>
      </c>
      <c r="AE4327" s="25">
        <v>0</v>
      </c>
      <c r="AF4327" s="25">
        <v>0</v>
      </c>
      <c r="AG4327" s="25">
        <v>0</v>
      </c>
      <c r="AH4327" s="25">
        <v>0</v>
      </c>
      <c r="AI4327" s="25">
        <v>0</v>
      </c>
      <c r="AJ4327" s="25">
        <v>0</v>
      </c>
      <c r="AK4327" s="25">
        <v>0</v>
      </c>
      <c r="AL4327" s="25">
        <v>0</v>
      </c>
      <c r="AM4327" s="95">
        <v>0</v>
      </c>
      <c r="AN4327" s="95" t="e">
        <f ca="1">IF(MengeInEEGSummieren(M4327),AM4327,0)</f>
        <v>#NAME?</v>
      </c>
      <c r="AO4327" s="95">
        <f t="shared" si="408"/>
        <v>0</v>
      </c>
      <c r="AP4327" s="95">
        <f t="shared" si="409"/>
        <v>0</v>
      </c>
      <c r="AS4327">
        <v>0</v>
      </c>
      <c r="AT4327">
        <v>0</v>
      </c>
      <c r="AU4327" t="e">
        <f t="shared" ca="1" si="410"/>
        <v>#NAME?</v>
      </c>
    </row>
    <row r="4328" spans="1:47" x14ac:dyDescent="0.15">
      <c r="A4328" s="21" t="s">
        <v>5590</v>
      </c>
      <c r="B4328" s="22" t="s">
        <v>18</v>
      </c>
      <c r="C4328" s="42">
        <v>2010</v>
      </c>
      <c r="D4328" s="22" t="s">
        <v>5591</v>
      </c>
      <c r="E4328" s="22"/>
      <c r="F4328" s="23">
        <v>39.14</v>
      </c>
      <c r="G4328" s="23">
        <v>39.14</v>
      </c>
      <c r="H4328" s="24">
        <f t="shared" si="405"/>
        <v>2722</v>
      </c>
      <c r="I4328" s="153">
        <v>1065.3900000000001</v>
      </c>
      <c r="J4328" s="24">
        <f t="shared" si="406"/>
        <v>0</v>
      </c>
      <c r="K4328" s="25">
        <f t="shared" si="407"/>
        <v>0</v>
      </c>
      <c r="L4328">
        <v>1</v>
      </c>
      <c r="M4328">
        <v>51445769</v>
      </c>
      <c r="N4328">
        <v>42145141</v>
      </c>
      <c r="O4328" s="52">
        <v>0</v>
      </c>
      <c r="P4328" s="52">
        <v>0</v>
      </c>
      <c r="Q4328" s="52">
        <v>0</v>
      </c>
      <c r="R4328" s="52">
        <v>0</v>
      </c>
      <c r="S4328" s="52">
        <v>0</v>
      </c>
      <c r="T4328" s="52">
        <v>0</v>
      </c>
      <c r="U4328" s="52">
        <v>0</v>
      </c>
      <c r="V4328" s="52">
        <v>0</v>
      </c>
      <c r="W4328" s="52">
        <v>0</v>
      </c>
      <c r="X4328" s="52">
        <v>0</v>
      </c>
      <c r="Y4328" s="52">
        <v>0</v>
      </c>
      <c r="Z4328" s="52">
        <v>0</v>
      </c>
      <c r="AA4328" s="25">
        <v>0</v>
      </c>
      <c r="AB4328" s="25">
        <v>0</v>
      </c>
      <c r="AC4328" s="25">
        <v>0</v>
      </c>
      <c r="AD4328" s="25">
        <v>0</v>
      </c>
      <c r="AE4328" s="25">
        <v>0</v>
      </c>
      <c r="AF4328" s="25">
        <v>0</v>
      </c>
      <c r="AG4328" s="25">
        <v>0</v>
      </c>
      <c r="AH4328" s="25">
        <v>0</v>
      </c>
      <c r="AI4328" s="25">
        <v>0</v>
      </c>
      <c r="AJ4328" s="25">
        <v>0</v>
      </c>
      <c r="AK4328" s="25">
        <v>0</v>
      </c>
      <c r="AL4328" s="25">
        <v>0</v>
      </c>
      <c r="AM4328" s="95">
        <v>2722</v>
      </c>
      <c r="AN4328" s="95" t="e">
        <f ca="1">IF(MengeInEEGSummieren(M4328),AM4328,0)</f>
        <v>#NAME?</v>
      </c>
      <c r="AO4328" s="95">
        <f t="shared" si="408"/>
        <v>0</v>
      </c>
      <c r="AP4328" s="95">
        <f t="shared" si="409"/>
        <v>0</v>
      </c>
      <c r="AS4328">
        <v>0</v>
      </c>
      <c r="AT4328">
        <v>0</v>
      </c>
      <c r="AU4328" t="e">
        <f t="shared" ca="1" si="410"/>
        <v>#NAME?</v>
      </c>
    </row>
    <row r="4329" spans="1:47" x14ac:dyDescent="0.15">
      <c r="A4329" s="21" t="s">
        <v>5592</v>
      </c>
      <c r="B4329" s="22" t="s">
        <v>18</v>
      </c>
      <c r="C4329" s="42">
        <v>2010</v>
      </c>
      <c r="D4329" s="22" t="s">
        <v>5593</v>
      </c>
      <c r="E4329" s="22"/>
      <c r="F4329" s="23">
        <v>16.38</v>
      </c>
      <c r="G4329" s="23">
        <v>16.38</v>
      </c>
      <c r="H4329" s="24">
        <f t="shared" si="405"/>
        <v>-2722</v>
      </c>
      <c r="I4329" s="153">
        <v>-445.86</v>
      </c>
      <c r="J4329" s="24">
        <f t="shared" si="406"/>
        <v>0</v>
      </c>
      <c r="K4329" s="25">
        <f t="shared" si="407"/>
        <v>0</v>
      </c>
      <c r="L4329">
        <v>1</v>
      </c>
      <c r="M4329">
        <v>51445771</v>
      </c>
      <c r="N4329">
        <v>42145141</v>
      </c>
      <c r="O4329" s="52">
        <v>0</v>
      </c>
      <c r="P4329" s="52">
        <v>0</v>
      </c>
      <c r="Q4329" s="52">
        <v>0</v>
      </c>
      <c r="R4329" s="52">
        <v>0</v>
      </c>
      <c r="S4329" s="52">
        <v>0</v>
      </c>
      <c r="T4329" s="52">
        <v>0</v>
      </c>
      <c r="U4329" s="52">
        <v>0</v>
      </c>
      <c r="V4329" s="52">
        <v>0</v>
      </c>
      <c r="W4329" s="52">
        <v>0</v>
      </c>
      <c r="X4329" s="52">
        <v>0</v>
      </c>
      <c r="Y4329" s="52">
        <v>0</v>
      </c>
      <c r="Z4329" s="52">
        <v>0</v>
      </c>
      <c r="AA4329" s="25">
        <v>0</v>
      </c>
      <c r="AB4329" s="25">
        <v>0</v>
      </c>
      <c r="AC4329" s="25">
        <v>0</v>
      </c>
      <c r="AD4329" s="25">
        <v>0</v>
      </c>
      <c r="AE4329" s="25">
        <v>0</v>
      </c>
      <c r="AF4329" s="25">
        <v>0</v>
      </c>
      <c r="AG4329" s="25">
        <v>0</v>
      </c>
      <c r="AH4329" s="25">
        <v>0</v>
      </c>
      <c r="AI4329" s="25">
        <v>0</v>
      </c>
      <c r="AJ4329" s="25">
        <v>0</v>
      </c>
      <c r="AK4329" s="25">
        <v>0</v>
      </c>
      <c r="AL4329" s="25">
        <v>0</v>
      </c>
      <c r="AM4329" s="95">
        <v>-2722</v>
      </c>
      <c r="AN4329" s="95" t="e">
        <f ca="1">IF(MengeInEEGSummieren(M4329),AM4329,0)</f>
        <v>#NAME?</v>
      </c>
      <c r="AO4329" s="95">
        <f t="shared" si="408"/>
        <v>0</v>
      </c>
      <c r="AP4329" s="95">
        <f t="shared" si="409"/>
        <v>0</v>
      </c>
      <c r="AS4329">
        <v>0</v>
      </c>
      <c r="AT4329">
        <v>0</v>
      </c>
      <c r="AU4329" t="e">
        <f t="shared" ca="1" si="410"/>
        <v>#NAME?</v>
      </c>
    </row>
    <row r="4330" spans="1:47" x14ac:dyDescent="0.15">
      <c r="A4330" s="307"/>
      <c r="B4330" s="308"/>
      <c r="C4330" s="309"/>
      <c r="D4330" s="308"/>
      <c r="E4330" s="308"/>
      <c r="F4330" s="310"/>
      <c r="G4330" s="310"/>
      <c r="H4330" s="311"/>
      <c r="I4330" s="312"/>
      <c r="J4330" s="311"/>
      <c r="K4330" s="313"/>
      <c r="L4330" s="66"/>
      <c r="M4330" s="66"/>
      <c r="N4330" s="66"/>
      <c r="O4330" s="314"/>
      <c r="P4330" s="314"/>
      <c r="Q4330" s="314"/>
      <c r="R4330" s="314"/>
      <c r="S4330" s="314"/>
      <c r="T4330" s="314"/>
      <c r="U4330" s="314"/>
      <c r="V4330" s="314"/>
      <c r="W4330" s="314"/>
      <c r="X4330" s="314"/>
      <c r="Y4330" s="314"/>
      <c r="Z4330" s="314"/>
      <c r="AA4330" s="315"/>
      <c r="AB4330" s="315"/>
      <c r="AC4330" s="315"/>
      <c r="AD4330" s="315"/>
      <c r="AE4330" s="315"/>
      <c r="AF4330" s="315"/>
      <c r="AG4330" s="315"/>
      <c r="AH4330" s="315"/>
      <c r="AI4330" s="315"/>
      <c r="AJ4330" s="315"/>
      <c r="AK4330" s="315"/>
      <c r="AL4330" s="315"/>
      <c r="AM4330" s="95">
        <v>0</v>
      </c>
      <c r="AN4330" s="95" t="e">
        <f ca="1">IF(MengeInEEGSummieren(M4330),AM4330,0)</f>
        <v>#NAME?</v>
      </c>
      <c r="AO4330" s="95">
        <f t="shared" si="408"/>
        <v>0</v>
      </c>
      <c r="AP4330" s="95">
        <f t="shared" si="409"/>
        <v>0</v>
      </c>
      <c r="AS4330">
        <v>0</v>
      </c>
      <c r="AT4330">
        <v>0</v>
      </c>
      <c r="AU4330" t="e">
        <f t="shared" ca="1" si="410"/>
        <v>#NAME?</v>
      </c>
    </row>
    <row r="4331" spans="1:47" x14ac:dyDescent="0.15">
      <c r="A4331" s="21" t="s">
        <v>5594</v>
      </c>
      <c r="B4331" s="22" t="s">
        <v>18</v>
      </c>
      <c r="C4331" s="42">
        <v>2010</v>
      </c>
      <c r="D4331" s="22" t="s">
        <v>5595</v>
      </c>
      <c r="E4331" s="22"/>
      <c r="F4331" s="23">
        <v>28.43</v>
      </c>
      <c r="G4331" s="23">
        <v>28.43</v>
      </c>
      <c r="H4331" s="24">
        <f t="shared" si="405"/>
        <v>0</v>
      </c>
      <c r="I4331" s="153">
        <v>0</v>
      </c>
      <c r="J4331" s="24">
        <f t="shared" si="406"/>
        <v>0</v>
      </c>
      <c r="K4331" s="25">
        <f t="shared" si="407"/>
        <v>0</v>
      </c>
      <c r="L4331">
        <v>0</v>
      </c>
      <c r="M4331">
        <v>66519040</v>
      </c>
      <c r="N4331">
        <v>42145141</v>
      </c>
      <c r="O4331" s="52">
        <v>0</v>
      </c>
      <c r="P4331" s="52">
        <v>0</v>
      </c>
      <c r="Q4331" s="52">
        <v>0</v>
      </c>
      <c r="R4331" s="52">
        <v>0</v>
      </c>
      <c r="S4331" s="52">
        <v>0</v>
      </c>
      <c r="T4331" s="52">
        <v>0</v>
      </c>
      <c r="U4331" s="52">
        <v>0</v>
      </c>
      <c r="V4331" s="52">
        <v>0</v>
      </c>
      <c r="W4331" s="52">
        <v>0</v>
      </c>
      <c r="X4331" s="52">
        <v>0</v>
      </c>
      <c r="Y4331" s="52">
        <v>0</v>
      </c>
      <c r="Z4331" s="52">
        <v>0</v>
      </c>
      <c r="AA4331" s="25">
        <v>0</v>
      </c>
      <c r="AB4331" s="25">
        <v>0</v>
      </c>
      <c r="AC4331" s="25">
        <v>0</v>
      </c>
      <c r="AD4331" s="25">
        <v>0</v>
      </c>
      <c r="AE4331" s="25">
        <v>0</v>
      </c>
      <c r="AF4331" s="25">
        <v>0</v>
      </c>
      <c r="AG4331" s="25">
        <v>0</v>
      </c>
      <c r="AH4331" s="25">
        <v>0</v>
      </c>
      <c r="AI4331" s="25">
        <v>0</v>
      </c>
      <c r="AJ4331" s="25">
        <v>0</v>
      </c>
      <c r="AK4331" s="25">
        <v>0</v>
      </c>
      <c r="AL4331" s="25">
        <v>0</v>
      </c>
      <c r="AM4331" s="95">
        <v>0</v>
      </c>
      <c r="AN4331" s="95" t="e">
        <f ca="1">IF(MengeInEEGSummieren(M4331),AM4331,0)</f>
        <v>#NAME?</v>
      </c>
      <c r="AO4331" s="95">
        <f t="shared" si="408"/>
        <v>0</v>
      </c>
      <c r="AP4331" s="95">
        <f t="shared" si="409"/>
        <v>0</v>
      </c>
      <c r="AS4331">
        <v>0</v>
      </c>
      <c r="AT4331">
        <v>0</v>
      </c>
      <c r="AU4331" t="e">
        <f t="shared" ca="1" si="410"/>
        <v>#NAME?</v>
      </c>
    </row>
    <row r="4332" spans="1:47" x14ac:dyDescent="0.15">
      <c r="A4332" s="21" t="s">
        <v>5596</v>
      </c>
      <c r="B4332" s="22" t="s">
        <v>18</v>
      </c>
      <c r="C4332" s="42">
        <v>2010</v>
      </c>
      <c r="D4332" s="22" t="s">
        <v>5597</v>
      </c>
      <c r="E4332" s="22"/>
      <c r="F4332" s="23">
        <v>25.02</v>
      </c>
      <c r="G4332" s="23">
        <v>25.02</v>
      </c>
      <c r="H4332" s="24">
        <f t="shared" si="405"/>
        <v>0</v>
      </c>
      <c r="I4332" s="153">
        <v>0</v>
      </c>
      <c r="J4332" s="24">
        <f t="shared" si="406"/>
        <v>0</v>
      </c>
      <c r="K4332" s="25">
        <f t="shared" si="407"/>
        <v>0</v>
      </c>
      <c r="L4332">
        <v>0</v>
      </c>
      <c r="M4332">
        <v>66519040</v>
      </c>
      <c r="N4332">
        <v>42145141</v>
      </c>
      <c r="O4332" s="52">
        <v>0</v>
      </c>
      <c r="P4332" s="52">
        <v>0</v>
      </c>
      <c r="Q4332" s="52">
        <v>0</v>
      </c>
      <c r="R4332" s="52">
        <v>0</v>
      </c>
      <c r="S4332" s="52">
        <v>0</v>
      </c>
      <c r="T4332" s="52">
        <v>0</v>
      </c>
      <c r="U4332" s="52">
        <v>0</v>
      </c>
      <c r="V4332" s="52">
        <v>0</v>
      </c>
      <c r="W4332" s="52">
        <v>0</v>
      </c>
      <c r="X4332" s="52">
        <v>0</v>
      </c>
      <c r="Y4332" s="52">
        <v>0</v>
      </c>
      <c r="Z4332" s="52">
        <v>0</v>
      </c>
      <c r="AA4332" s="25">
        <v>0</v>
      </c>
      <c r="AB4332" s="25">
        <v>0</v>
      </c>
      <c r="AC4332" s="25">
        <v>0</v>
      </c>
      <c r="AD4332" s="25">
        <v>0</v>
      </c>
      <c r="AE4332" s="25">
        <v>0</v>
      </c>
      <c r="AF4332" s="25">
        <v>0</v>
      </c>
      <c r="AG4332" s="25">
        <v>0</v>
      </c>
      <c r="AH4332" s="25">
        <v>0</v>
      </c>
      <c r="AI4332" s="25">
        <v>0</v>
      </c>
      <c r="AJ4332" s="25">
        <v>0</v>
      </c>
      <c r="AK4332" s="25">
        <v>0</v>
      </c>
      <c r="AL4332" s="25">
        <v>0</v>
      </c>
      <c r="AM4332" s="95">
        <v>0</v>
      </c>
      <c r="AN4332" s="95" t="e">
        <f ca="1">IF(MengeInEEGSummieren(M4332),AM4332,0)</f>
        <v>#NAME?</v>
      </c>
      <c r="AO4332" s="95">
        <f t="shared" si="408"/>
        <v>0</v>
      </c>
      <c r="AP4332" s="95">
        <f t="shared" si="409"/>
        <v>0</v>
      </c>
      <c r="AS4332">
        <v>0</v>
      </c>
      <c r="AT4332">
        <v>0</v>
      </c>
      <c r="AU4332" t="e">
        <f t="shared" ca="1" si="410"/>
        <v>#NAME?</v>
      </c>
    </row>
    <row r="4333" spans="1:47" x14ac:dyDescent="0.15">
      <c r="A4333" s="21" t="s">
        <v>5598</v>
      </c>
      <c r="B4333" s="22" t="s">
        <v>18</v>
      </c>
      <c r="C4333" s="42">
        <v>2010</v>
      </c>
      <c r="D4333" s="22" t="s">
        <v>5599</v>
      </c>
      <c r="E4333" s="22"/>
      <c r="F4333" s="23">
        <v>26.15</v>
      </c>
      <c r="G4333" s="23">
        <v>26.15</v>
      </c>
      <c r="H4333" s="24">
        <f t="shared" si="405"/>
        <v>0</v>
      </c>
      <c r="I4333" s="153">
        <v>0</v>
      </c>
      <c r="J4333" s="24">
        <f t="shared" si="406"/>
        <v>0</v>
      </c>
      <c r="K4333" s="25">
        <f t="shared" si="407"/>
        <v>0</v>
      </c>
      <c r="L4333">
        <v>0</v>
      </c>
      <c r="M4333">
        <v>66519040</v>
      </c>
      <c r="N4333">
        <v>42145141</v>
      </c>
      <c r="O4333" s="52">
        <v>0</v>
      </c>
      <c r="P4333" s="52">
        <v>0</v>
      </c>
      <c r="Q4333" s="52">
        <v>0</v>
      </c>
      <c r="R4333" s="52">
        <v>0</v>
      </c>
      <c r="S4333" s="52">
        <v>0</v>
      </c>
      <c r="T4333" s="52">
        <v>0</v>
      </c>
      <c r="U4333" s="52">
        <v>0</v>
      </c>
      <c r="V4333" s="52">
        <v>0</v>
      </c>
      <c r="W4333" s="52">
        <v>0</v>
      </c>
      <c r="X4333" s="52">
        <v>0</v>
      </c>
      <c r="Y4333" s="52">
        <v>0</v>
      </c>
      <c r="Z4333" s="52">
        <v>0</v>
      </c>
      <c r="AA4333" s="25">
        <v>0</v>
      </c>
      <c r="AB4333" s="25">
        <v>0</v>
      </c>
      <c r="AC4333" s="25">
        <v>0</v>
      </c>
      <c r="AD4333" s="25">
        <v>0</v>
      </c>
      <c r="AE4333" s="25">
        <v>0</v>
      </c>
      <c r="AF4333" s="25">
        <v>0</v>
      </c>
      <c r="AG4333" s="25">
        <v>0</v>
      </c>
      <c r="AH4333" s="25">
        <v>0</v>
      </c>
      <c r="AI4333" s="25">
        <v>0</v>
      </c>
      <c r="AJ4333" s="25">
        <v>0</v>
      </c>
      <c r="AK4333" s="25">
        <v>0</v>
      </c>
      <c r="AL4333" s="25">
        <v>0</v>
      </c>
      <c r="AM4333" s="95">
        <v>0</v>
      </c>
      <c r="AN4333" s="95" t="e">
        <f ca="1">IF(MengeInEEGSummieren(M4333),AM4333,0)</f>
        <v>#NAME?</v>
      </c>
      <c r="AO4333" s="95">
        <f t="shared" si="408"/>
        <v>0</v>
      </c>
      <c r="AP4333" s="95">
        <f t="shared" si="409"/>
        <v>0</v>
      </c>
      <c r="AS4333">
        <v>0</v>
      </c>
      <c r="AT4333">
        <v>0</v>
      </c>
      <c r="AU4333" t="e">
        <f t="shared" ca="1" si="410"/>
        <v>#NAME?</v>
      </c>
    </row>
    <row r="4334" spans="1:47" x14ac:dyDescent="0.15">
      <c r="A4334" s="21" t="s">
        <v>5600</v>
      </c>
      <c r="B4334" s="22" t="s">
        <v>18</v>
      </c>
      <c r="C4334" s="42">
        <v>2010</v>
      </c>
      <c r="D4334" s="22" t="s">
        <v>5601</v>
      </c>
      <c r="E4334" s="22"/>
      <c r="F4334" s="23">
        <v>34.049999999999997</v>
      </c>
      <c r="G4334" s="23">
        <v>34.049999999999997</v>
      </c>
      <c r="H4334" s="24">
        <f t="shared" si="405"/>
        <v>29674</v>
      </c>
      <c r="I4334" s="153">
        <v>10103.99</v>
      </c>
      <c r="J4334" s="24">
        <f t="shared" si="406"/>
        <v>0</v>
      </c>
      <c r="K4334" s="25">
        <f t="shared" si="407"/>
        <v>0</v>
      </c>
      <c r="L4334">
        <v>0</v>
      </c>
      <c r="M4334">
        <v>66519040</v>
      </c>
      <c r="N4334">
        <v>42145141</v>
      </c>
      <c r="O4334" s="52">
        <v>0</v>
      </c>
      <c r="P4334" s="52">
        <v>0</v>
      </c>
      <c r="Q4334" s="52">
        <v>0</v>
      </c>
      <c r="R4334" s="52">
        <v>0</v>
      </c>
      <c r="S4334" s="52">
        <v>0</v>
      </c>
      <c r="T4334" s="52">
        <v>0</v>
      </c>
      <c r="U4334" s="52">
        <v>0</v>
      </c>
      <c r="V4334" s="52">
        <v>0</v>
      </c>
      <c r="W4334" s="52">
        <v>0</v>
      </c>
      <c r="X4334" s="52">
        <v>0</v>
      </c>
      <c r="Y4334" s="52">
        <v>0</v>
      </c>
      <c r="Z4334" s="52">
        <v>0</v>
      </c>
      <c r="AA4334" s="25">
        <v>0</v>
      </c>
      <c r="AB4334" s="25">
        <v>0</v>
      </c>
      <c r="AC4334" s="25">
        <v>0</v>
      </c>
      <c r="AD4334" s="25">
        <v>0</v>
      </c>
      <c r="AE4334" s="25">
        <v>0</v>
      </c>
      <c r="AF4334" s="25">
        <v>0</v>
      </c>
      <c r="AG4334" s="25">
        <v>0</v>
      </c>
      <c r="AH4334" s="25">
        <v>0</v>
      </c>
      <c r="AI4334" s="25">
        <v>0</v>
      </c>
      <c r="AJ4334" s="25">
        <v>0</v>
      </c>
      <c r="AK4334" s="25">
        <v>0</v>
      </c>
      <c r="AL4334" s="25">
        <v>0</v>
      </c>
      <c r="AM4334" s="95">
        <v>29674</v>
      </c>
      <c r="AN4334" s="95" t="e">
        <f ca="1">IF(MengeInEEGSummieren(M4334),AM4334,0)</f>
        <v>#NAME?</v>
      </c>
      <c r="AO4334" s="95">
        <f t="shared" si="408"/>
        <v>0</v>
      </c>
      <c r="AP4334" s="95">
        <f t="shared" si="409"/>
        <v>0</v>
      </c>
      <c r="AS4334">
        <v>0</v>
      </c>
      <c r="AT4334">
        <v>0</v>
      </c>
      <c r="AU4334" t="e">
        <f t="shared" ca="1" si="410"/>
        <v>#NAME?</v>
      </c>
    </row>
    <row r="4335" spans="1:47" x14ac:dyDescent="0.15">
      <c r="A4335" s="21" t="s">
        <v>5602</v>
      </c>
      <c r="B4335" s="22" t="s">
        <v>18</v>
      </c>
      <c r="C4335" s="42">
        <v>2010</v>
      </c>
      <c r="D4335" s="22" t="s">
        <v>5603</v>
      </c>
      <c r="E4335" s="22"/>
      <c r="F4335" s="23">
        <v>32.39</v>
      </c>
      <c r="G4335" s="23">
        <v>32.39</v>
      </c>
      <c r="H4335" s="24">
        <f t="shared" si="405"/>
        <v>0</v>
      </c>
      <c r="I4335" s="153">
        <v>0</v>
      </c>
      <c r="J4335" s="24">
        <f t="shared" si="406"/>
        <v>0</v>
      </c>
      <c r="K4335" s="25">
        <f t="shared" si="407"/>
        <v>0</v>
      </c>
      <c r="L4335">
        <v>0</v>
      </c>
      <c r="M4335">
        <v>66519040</v>
      </c>
      <c r="N4335">
        <v>42145141</v>
      </c>
      <c r="O4335" s="52">
        <v>0</v>
      </c>
      <c r="P4335" s="52">
        <v>0</v>
      </c>
      <c r="Q4335" s="52">
        <v>0</v>
      </c>
      <c r="R4335" s="52">
        <v>0</v>
      </c>
      <c r="S4335" s="52">
        <v>0</v>
      </c>
      <c r="T4335" s="52">
        <v>0</v>
      </c>
      <c r="U4335" s="52">
        <v>0</v>
      </c>
      <c r="V4335" s="52">
        <v>0</v>
      </c>
      <c r="W4335" s="52">
        <v>0</v>
      </c>
      <c r="X4335" s="52">
        <v>0</v>
      </c>
      <c r="Y4335" s="52">
        <v>0</v>
      </c>
      <c r="Z4335" s="52">
        <v>0</v>
      </c>
      <c r="AA4335" s="25">
        <v>0</v>
      </c>
      <c r="AB4335" s="25">
        <v>0</v>
      </c>
      <c r="AC4335" s="25">
        <v>0</v>
      </c>
      <c r="AD4335" s="25">
        <v>0</v>
      </c>
      <c r="AE4335" s="25">
        <v>0</v>
      </c>
      <c r="AF4335" s="25">
        <v>0</v>
      </c>
      <c r="AG4335" s="25">
        <v>0</v>
      </c>
      <c r="AH4335" s="25">
        <v>0</v>
      </c>
      <c r="AI4335" s="25">
        <v>0</v>
      </c>
      <c r="AJ4335" s="25">
        <v>0</v>
      </c>
      <c r="AK4335" s="25">
        <v>0</v>
      </c>
      <c r="AL4335" s="25">
        <v>0</v>
      </c>
      <c r="AM4335" s="95">
        <v>0</v>
      </c>
      <c r="AN4335" s="95" t="e">
        <f ca="1">IF(MengeInEEGSummieren(M4335),AM4335,0)</f>
        <v>#NAME?</v>
      </c>
      <c r="AO4335" s="95">
        <f t="shared" si="408"/>
        <v>0</v>
      </c>
      <c r="AP4335" s="95">
        <f t="shared" si="409"/>
        <v>0</v>
      </c>
      <c r="AS4335">
        <v>0</v>
      </c>
      <c r="AT4335">
        <v>0</v>
      </c>
      <c r="AU4335" t="e">
        <f t="shared" ca="1" si="410"/>
        <v>#NAME?</v>
      </c>
    </row>
    <row r="4336" spans="1:47" x14ac:dyDescent="0.15">
      <c r="A4336" s="21" t="s">
        <v>5604</v>
      </c>
      <c r="B4336" s="22" t="s">
        <v>18</v>
      </c>
      <c r="C4336" s="42">
        <v>2010</v>
      </c>
      <c r="D4336" s="22" t="s">
        <v>5605</v>
      </c>
      <c r="E4336" s="22"/>
      <c r="F4336" s="23">
        <v>30.65</v>
      </c>
      <c r="G4336" s="23">
        <v>30.65</v>
      </c>
      <c r="H4336" s="24">
        <f t="shared" si="405"/>
        <v>0</v>
      </c>
      <c r="I4336" s="153">
        <v>0</v>
      </c>
      <c r="J4336" s="24">
        <f t="shared" si="406"/>
        <v>0</v>
      </c>
      <c r="K4336" s="25">
        <f t="shared" si="407"/>
        <v>0</v>
      </c>
      <c r="L4336">
        <v>0</v>
      </c>
      <c r="M4336">
        <v>66519040</v>
      </c>
      <c r="N4336">
        <v>42145141</v>
      </c>
      <c r="O4336" s="52">
        <v>0</v>
      </c>
      <c r="P4336" s="52">
        <v>0</v>
      </c>
      <c r="Q4336" s="52">
        <v>0</v>
      </c>
      <c r="R4336" s="52">
        <v>0</v>
      </c>
      <c r="S4336" s="52">
        <v>0</v>
      </c>
      <c r="T4336" s="52">
        <v>0</v>
      </c>
      <c r="U4336" s="52">
        <v>0</v>
      </c>
      <c r="V4336" s="52">
        <v>0</v>
      </c>
      <c r="W4336" s="52">
        <v>0</v>
      </c>
      <c r="X4336" s="52">
        <v>0</v>
      </c>
      <c r="Y4336" s="52">
        <v>0</v>
      </c>
      <c r="Z4336" s="52">
        <v>0</v>
      </c>
      <c r="AA4336" s="25">
        <v>0</v>
      </c>
      <c r="AB4336" s="25">
        <v>0</v>
      </c>
      <c r="AC4336" s="25">
        <v>0</v>
      </c>
      <c r="AD4336" s="25">
        <v>0</v>
      </c>
      <c r="AE4336" s="25">
        <v>0</v>
      </c>
      <c r="AF4336" s="25">
        <v>0</v>
      </c>
      <c r="AG4336" s="25">
        <v>0</v>
      </c>
      <c r="AH4336" s="25">
        <v>0</v>
      </c>
      <c r="AI4336" s="25">
        <v>0</v>
      </c>
      <c r="AJ4336" s="25">
        <v>0</v>
      </c>
      <c r="AK4336" s="25">
        <v>0</v>
      </c>
      <c r="AL4336" s="25">
        <v>0</v>
      </c>
      <c r="AM4336" s="95">
        <v>0</v>
      </c>
      <c r="AN4336" s="95" t="e">
        <f ca="1">IF(MengeInEEGSummieren(M4336),AM4336,0)</f>
        <v>#NAME?</v>
      </c>
      <c r="AO4336" s="95">
        <f t="shared" si="408"/>
        <v>0</v>
      </c>
      <c r="AP4336" s="95">
        <f t="shared" si="409"/>
        <v>0</v>
      </c>
      <c r="AS4336">
        <v>0</v>
      </c>
      <c r="AT4336">
        <v>0</v>
      </c>
      <c r="AU4336" t="e">
        <f t="shared" ca="1" si="410"/>
        <v>#NAME?</v>
      </c>
    </row>
    <row r="4337" spans="1:47" x14ac:dyDescent="0.15">
      <c r="A4337" s="21" t="s">
        <v>5606</v>
      </c>
      <c r="B4337" s="22" t="s">
        <v>18</v>
      </c>
      <c r="C4337" s="42">
        <v>2010</v>
      </c>
      <c r="D4337" s="22" t="s">
        <v>5607</v>
      </c>
      <c r="E4337" s="22"/>
      <c r="F4337" s="23">
        <v>25.55</v>
      </c>
      <c r="G4337" s="23">
        <v>25.55</v>
      </c>
      <c r="H4337" s="24">
        <f t="shared" si="405"/>
        <v>0</v>
      </c>
      <c r="I4337" s="153">
        <v>0</v>
      </c>
      <c r="J4337" s="24">
        <f t="shared" si="406"/>
        <v>0</v>
      </c>
      <c r="K4337" s="25">
        <f t="shared" si="407"/>
        <v>0</v>
      </c>
      <c r="L4337">
        <v>0</v>
      </c>
      <c r="M4337">
        <v>66519040</v>
      </c>
      <c r="N4337">
        <v>42145141</v>
      </c>
      <c r="O4337" s="52">
        <v>0</v>
      </c>
      <c r="P4337" s="52">
        <v>0</v>
      </c>
      <c r="Q4337" s="52">
        <v>0</v>
      </c>
      <c r="R4337" s="52">
        <v>0</v>
      </c>
      <c r="S4337" s="52">
        <v>0</v>
      </c>
      <c r="T4337" s="52">
        <v>0</v>
      </c>
      <c r="U4337" s="52">
        <v>0</v>
      </c>
      <c r="V4337" s="52">
        <v>0</v>
      </c>
      <c r="W4337" s="52">
        <v>0</v>
      </c>
      <c r="X4337" s="52">
        <v>0</v>
      </c>
      <c r="Y4337" s="52">
        <v>0</v>
      </c>
      <c r="Z4337" s="52">
        <v>0</v>
      </c>
      <c r="AA4337" s="25">
        <v>0</v>
      </c>
      <c r="AB4337" s="25">
        <v>0</v>
      </c>
      <c r="AC4337" s="25">
        <v>0</v>
      </c>
      <c r="AD4337" s="25">
        <v>0</v>
      </c>
      <c r="AE4337" s="25">
        <v>0</v>
      </c>
      <c r="AF4337" s="25">
        <v>0</v>
      </c>
      <c r="AG4337" s="25">
        <v>0</v>
      </c>
      <c r="AH4337" s="25">
        <v>0</v>
      </c>
      <c r="AI4337" s="25">
        <v>0</v>
      </c>
      <c r="AJ4337" s="25">
        <v>0</v>
      </c>
      <c r="AK4337" s="25">
        <v>0</v>
      </c>
      <c r="AL4337" s="25">
        <v>0</v>
      </c>
      <c r="AM4337" s="95">
        <v>0</v>
      </c>
      <c r="AN4337" s="95" t="e">
        <f ca="1">IF(MengeInEEGSummieren(M4337),AM4337,0)</f>
        <v>#NAME?</v>
      </c>
      <c r="AO4337" s="95">
        <f t="shared" si="408"/>
        <v>0</v>
      </c>
      <c r="AP4337" s="95">
        <f t="shared" si="409"/>
        <v>0</v>
      </c>
      <c r="AS4337">
        <v>0</v>
      </c>
      <c r="AT4337">
        <v>0</v>
      </c>
      <c r="AU4337" t="e">
        <f t="shared" ca="1" si="410"/>
        <v>#NAME?</v>
      </c>
    </row>
    <row r="4338" spans="1:47" x14ac:dyDescent="0.15">
      <c r="A4338" s="21" t="s">
        <v>5608</v>
      </c>
      <c r="B4338" s="22" t="s">
        <v>18</v>
      </c>
      <c r="C4338" s="42">
        <v>2010</v>
      </c>
      <c r="D4338" s="22" t="s">
        <v>5609</v>
      </c>
      <c r="E4338" s="22"/>
      <c r="F4338" s="23">
        <v>34.049999999999997</v>
      </c>
      <c r="G4338" s="23">
        <v>34.049999999999997</v>
      </c>
      <c r="H4338" s="24">
        <f t="shared" si="405"/>
        <v>1860</v>
      </c>
      <c r="I4338" s="153">
        <v>633.33000000000004</v>
      </c>
      <c r="J4338" s="24">
        <f t="shared" si="406"/>
        <v>0</v>
      </c>
      <c r="K4338" s="25">
        <f t="shared" si="407"/>
        <v>0</v>
      </c>
      <c r="L4338">
        <v>1</v>
      </c>
      <c r="M4338">
        <v>51445769</v>
      </c>
      <c r="N4338">
        <v>42145141</v>
      </c>
      <c r="O4338" s="52">
        <v>0</v>
      </c>
      <c r="P4338" s="52">
        <v>0</v>
      </c>
      <c r="Q4338" s="52">
        <v>0</v>
      </c>
      <c r="R4338" s="52">
        <v>0</v>
      </c>
      <c r="S4338" s="52">
        <v>0</v>
      </c>
      <c r="T4338" s="52">
        <v>0</v>
      </c>
      <c r="U4338" s="52">
        <v>0</v>
      </c>
      <c r="V4338" s="52">
        <v>0</v>
      </c>
      <c r="W4338" s="52">
        <v>0</v>
      </c>
      <c r="X4338" s="52">
        <v>0</v>
      </c>
      <c r="Y4338" s="52">
        <v>0</v>
      </c>
      <c r="Z4338" s="52">
        <v>0</v>
      </c>
      <c r="AA4338" s="25">
        <v>0</v>
      </c>
      <c r="AB4338" s="25">
        <v>0</v>
      </c>
      <c r="AC4338" s="25">
        <v>0</v>
      </c>
      <c r="AD4338" s="25">
        <v>0</v>
      </c>
      <c r="AE4338" s="25">
        <v>0</v>
      </c>
      <c r="AF4338" s="25">
        <v>0</v>
      </c>
      <c r="AG4338" s="25">
        <v>0</v>
      </c>
      <c r="AH4338" s="25">
        <v>0</v>
      </c>
      <c r="AI4338" s="25">
        <v>0</v>
      </c>
      <c r="AJ4338" s="25">
        <v>0</v>
      </c>
      <c r="AK4338" s="25">
        <v>0</v>
      </c>
      <c r="AL4338" s="25">
        <v>0</v>
      </c>
      <c r="AM4338" s="95">
        <v>1860</v>
      </c>
      <c r="AN4338" s="95" t="e">
        <f ca="1">IF(MengeInEEGSummieren(M4338),AM4338,0)</f>
        <v>#NAME?</v>
      </c>
      <c r="AO4338" s="95">
        <f t="shared" si="408"/>
        <v>0</v>
      </c>
      <c r="AP4338" s="95">
        <f t="shared" si="409"/>
        <v>0</v>
      </c>
      <c r="AS4338">
        <v>0</v>
      </c>
      <c r="AT4338">
        <v>0</v>
      </c>
      <c r="AU4338" t="e">
        <f t="shared" ca="1" si="410"/>
        <v>#NAME?</v>
      </c>
    </row>
    <row r="4339" spans="1:47" x14ac:dyDescent="0.15">
      <c r="A4339" s="21" t="s">
        <v>5610</v>
      </c>
      <c r="B4339" s="22" t="s">
        <v>18</v>
      </c>
      <c r="C4339" s="42">
        <v>2010</v>
      </c>
      <c r="D4339" s="22" t="s">
        <v>5611</v>
      </c>
      <c r="E4339" s="22"/>
      <c r="F4339" s="23">
        <v>16.38</v>
      </c>
      <c r="G4339" s="23">
        <v>16.38</v>
      </c>
      <c r="H4339" s="24">
        <f t="shared" si="405"/>
        <v>-1860</v>
      </c>
      <c r="I4339" s="153">
        <v>-304.67</v>
      </c>
      <c r="J4339" s="24">
        <f t="shared" si="406"/>
        <v>0</v>
      </c>
      <c r="K4339" s="25">
        <f t="shared" si="407"/>
        <v>0</v>
      </c>
      <c r="L4339">
        <v>1</v>
      </c>
      <c r="M4339">
        <v>51445771</v>
      </c>
      <c r="N4339">
        <v>42145141</v>
      </c>
      <c r="O4339" s="52">
        <v>0</v>
      </c>
      <c r="P4339" s="52">
        <v>0</v>
      </c>
      <c r="Q4339" s="52">
        <v>0</v>
      </c>
      <c r="R4339" s="52">
        <v>0</v>
      </c>
      <c r="S4339" s="52">
        <v>0</v>
      </c>
      <c r="T4339" s="52">
        <v>0</v>
      </c>
      <c r="U4339" s="52">
        <v>0</v>
      </c>
      <c r="V4339" s="52">
        <v>0</v>
      </c>
      <c r="W4339" s="52">
        <v>0</v>
      </c>
      <c r="X4339" s="52">
        <v>0</v>
      </c>
      <c r="Y4339" s="52">
        <v>0</v>
      </c>
      <c r="Z4339" s="52">
        <v>0</v>
      </c>
      <c r="AA4339" s="25">
        <v>0</v>
      </c>
      <c r="AB4339" s="25">
        <v>0</v>
      </c>
      <c r="AC4339" s="25">
        <v>0</v>
      </c>
      <c r="AD4339" s="25">
        <v>0</v>
      </c>
      <c r="AE4339" s="25">
        <v>0</v>
      </c>
      <c r="AF4339" s="25">
        <v>0</v>
      </c>
      <c r="AG4339" s="25">
        <v>0</v>
      </c>
      <c r="AH4339" s="25">
        <v>0</v>
      </c>
      <c r="AI4339" s="25">
        <v>0</v>
      </c>
      <c r="AJ4339" s="25">
        <v>0</v>
      </c>
      <c r="AK4339" s="25">
        <v>0</v>
      </c>
      <c r="AL4339" s="25">
        <v>0</v>
      </c>
      <c r="AM4339" s="95">
        <v>-1860</v>
      </c>
      <c r="AN4339" s="95" t="e">
        <f ca="1">IF(MengeInEEGSummieren(M4339),AM4339,0)</f>
        <v>#NAME?</v>
      </c>
      <c r="AO4339" s="95">
        <f t="shared" si="408"/>
        <v>0</v>
      </c>
      <c r="AP4339" s="95">
        <f t="shared" si="409"/>
        <v>0</v>
      </c>
      <c r="AS4339">
        <v>0</v>
      </c>
      <c r="AT4339">
        <v>0</v>
      </c>
      <c r="AU4339" t="e">
        <f t="shared" ca="1" si="410"/>
        <v>#NAME?</v>
      </c>
    </row>
    <row r="4340" spans="1:47" x14ac:dyDescent="0.15">
      <c r="A4340" s="21" t="s">
        <v>5612</v>
      </c>
      <c r="B4340" s="22" t="s">
        <v>18</v>
      </c>
      <c r="C4340" s="42">
        <v>2010</v>
      </c>
      <c r="D4340" s="22" t="s">
        <v>5613</v>
      </c>
      <c r="E4340" s="22"/>
      <c r="F4340" s="23">
        <v>12</v>
      </c>
      <c r="G4340" s="23">
        <v>12</v>
      </c>
      <c r="H4340" s="24">
        <f t="shared" si="405"/>
        <v>0</v>
      </c>
      <c r="I4340" s="153">
        <v>0</v>
      </c>
      <c r="J4340" s="24">
        <f t="shared" si="406"/>
        <v>0</v>
      </c>
      <c r="K4340" s="25">
        <f t="shared" si="407"/>
        <v>0</v>
      </c>
      <c r="L4340">
        <v>1</v>
      </c>
      <c r="M4340">
        <v>51445771</v>
      </c>
      <c r="N4340">
        <v>42145141</v>
      </c>
      <c r="O4340" s="52">
        <v>0</v>
      </c>
      <c r="P4340" s="52">
        <v>0</v>
      </c>
      <c r="Q4340" s="52">
        <v>0</v>
      </c>
      <c r="R4340" s="52">
        <v>0</v>
      </c>
      <c r="S4340" s="52">
        <v>0</v>
      </c>
      <c r="T4340" s="52">
        <v>0</v>
      </c>
      <c r="U4340" s="52">
        <v>0</v>
      </c>
      <c r="V4340" s="52">
        <v>0</v>
      </c>
      <c r="W4340" s="52">
        <v>0</v>
      </c>
      <c r="X4340" s="52">
        <v>0</v>
      </c>
      <c r="Y4340" s="52">
        <v>0</v>
      </c>
      <c r="Z4340" s="52">
        <v>0</v>
      </c>
      <c r="AA4340" s="25">
        <v>0</v>
      </c>
      <c r="AB4340" s="25">
        <v>0</v>
      </c>
      <c r="AC4340" s="25">
        <v>0</v>
      </c>
      <c r="AD4340" s="25">
        <v>0</v>
      </c>
      <c r="AE4340" s="25">
        <v>0</v>
      </c>
      <c r="AF4340" s="25">
        <v>0</v>
      </c>
      <c r="AG4340" s="25">
        <v>0</v>
      </c>
      <c r="AH4340" s="25">
        <v>0</v>
      </c>
      <c r="AI4340" s="25">
        <v>0</v>
      </c>
      <c r="AJ4340" s="25">
        <v>0</v>
      </c>
      <c r="AK4340" s="25">
        <v>0</v>
      </c>
      <c r="AL4340" s="25">
        <v>0</v>
      </c>
      <c r="AM4340" s="95">
        <v>0</v>
      </c>
      <c r="AN4340" s="95" t="e">
        <f ca="1">IF(MengeInEEGSummieren(M4340),AM4340,0)</f>
        <v>#NAME?</v>
      </c>
      <c r="AO4340" s="95">
        <f t="shared" si="408"/>
        <v>0</v>
      </c>
      <c r="AP4340" s="95">
        <f t="shared" si="409"/>
        <v>0</v>
      </c>
      <c r="AS4340">
        <v>0</v>
      </c>
      <c r="AT4340">
        <v>0</v>
      </c>
      <c r="AU4340" t="e">
        <f t="shared" ca="1" si="410"/>
        <v>#NAME?</v>
      </c>
    </row>
    <row r="4341" spans="1:47" x14ac:dyDescent="0.15">
      <c r="A4341" s="21" t="s">
        <v>5614</v>
      </c>
      <c r="B4341" s="22" t="s">
        <v>18</v>
      </c>
      <c r="C4341" s="42">
        <v>2010</v>
      </c>
      <c r="D4341" s="22" t="s">
        <v>5615</v>
      </c>
      <c r="E4341" s="22"/>
      <c r="F4341" s="23">
        <v>32.39</v>
      </c>
      <c r="G4341" s="23">
        <v>32.39</v>
      </c>
      <c r="H4341" s="24">
        <f t="shared" si="405"/>
        <v>0</v>
      </c>
      <c r="I4341" s="153">
        <v>0</v>
      </c>
      <c r="J4341" s="24">
        <f t="shared" si="406"/>
        <v>0</v>
      </c>
      <c r="K4341" s="25">
        <f t="shared" si="407"/>
        <v>0</v>
      </c>
      <c r="L4341">
        <v>1</v>
      </c>
      <c r="M4341">
        <v>51445769</v>
      </c>
      <c r="N4341">
        <v>42145141</v>
      </c>
      <c r="O4341" s="52">
        <v>0</v>
      </c>
      <c r="P4341" s="52">
        <v>0</v>
      </c>
      <c r="Q4341" s="52">
        <v>0</v>
      </c>
      <c r="R4341" s="52">
        <v>0</v>
      </c>
      <c r="S4341" s="52">
        <v>0</v>
      </c>
      <c r="T4341" s="52">
        <v>0</v>
      </c>
      <c r="U4341" s="52">
        <v>0</v>
      </c>
      <c r="V4341" s="52">
        <v>0</v>
      </c>
      <c r="W4341" s="52">
        <v>0</v>
      </c>
      <c r="X4341" s="52">
        <v>0</v>
      </c>
      <c r="Y4341" s="52">
        <v>0</v>
      </c>
      <c r="Z4341" s="52">
        <v>0</v>
      </c>
      <c r="AA4341" s="25">
        <v>0</v>
      </c>
      <c r="AB4341" s="25">
        <v>0</v>
      </c>
      <c r="AC4341" s="25">
        <v>0</v>
      </c>
      <c r="AD4341" s="25">
        <v>0</v>
      </c>
      <c r="AE4341" s="25">
        <v>0</v>
      </c>
      <c r="AF4341" s="25">
        <v>0</v>
      </c>
      <c r="AG4341" s="25">
        <v>0</v>
      </c>
      <c r="AH4341" s="25">
        <v>0</v>
      </c>
      <c r="AI4341" s="25">
        <v>0</v>
      </c>
      <c r="AJ4341" s="25">
        <v>0</v>
      </c>
      <c r="AK4341" s="25">
        <v>0</v>
      </c>
      <c r="AL4341" s="25">
        <v>0</v>
      </c>
      <c r="AM4341" s="95">
        <v>0</v>
      </c>
      <c r="AN4341" s="95" t="e">
        <f ca="1">IF(MengeInEEGSummieren(M4341),AM4341,0)</f>
        <v>#NAME?</v>
      </c>
      <c r="AO4341" s="95">
        <f t="shared" si="408"/>
        <v>0</v>
      </c>
      <c r="AP4341" s="95">
        <f t="shared" si="409"/>
        <v>0</v>
      </c>
      <c r="AS4341">
        <v>0</v>
      </c>
      <c r="AT4341">
        <v>0</v>
      </c>
      <c r="AU4341" t="e">
        <f t="shared" ca="1" si="410"/>
        <v>#NAME?</v>
      </c>
    </row>
    <row r="4342" spans="1:47" x14ac:dyDescent="0.15">
      <c r="A4342" s="21" t="s">
        <v>5616</v>
      </c>
      <c r="B4342" s="22" t="s">
        <v>18</v>
      </c>
      <c r="C4342" s="42">
        <v>2010</v>
      </c>
      <c r="D4342" s="22" t="s">
        <v>5617</v>
      </c>
      <c r="E4342" s="22"/>
      <c r="F4342" s="23">
        <v>16.38</v>
      </c>
      <c r="G4342" s="23">
        <v>16.38</v>
      </c>
      <c r="H4342" s="24">
        <f t="shared" si="405"/>
        <v>0</v>
      </c>
      <c r="I4342" s="153">
        <v>0</v>
      </c>
      <c r="J4342" s="24">
        <f t="shared" si="406"/>
        <v>0</v>
      </c>
      <c r="K4342" s="25">
        <f t="shared" si="407"/>
        <v>0</v>
      </c>
      <c r="L4342">
        <v>1</v>
      </c>
      <c r="M4342">
        <v>51445771</v>
      </c>
      <c r="N4342">
        <v>42145141</v>
      </c>
      <c r="O4342" s="52">
        <v>0</v>
      </c>
      <c r="P4342" s="52">
        <v>0</v>
      </c>
      <c r="Q4342" s="52">
        <v>0</v>
      </c>
      <c r="R4342" s="52">
        <v>0</v>
      </c>
      <c r="S4342" s="52">
        <v>0</v>
      </c>
      <c r="T4342" s="52">
        <v>0</v>
      </c>
      <c r="U4342" s="52">
        <v>0</v>
      </c>
      <c r="V4342" s="52">
        <v>0</v>
      </c>
      <c r="W4342" s="52">
        <v>0</v>
      </c>
      <c r="X4342" s="52">
        <v>0</v>
      </c>
      <c r="Y4342" s="52">
        <v>0</v>
      </c>
      <c r="Z4342" s="52">
        <v>0</v>
      </c>
      <c r="AA4342" s="25">
        <v>0</v>
      </c>
      <c r="AB4342" s="25">
        <v>0</v>
      </c>
      <c r="AC4342" s="25">
        <v>0</v>
      </c>
      <c r="AD4342" s="25">
        <v>0</v>
      </c>
      <c r="AE4342" s="25">
        <v>0</v>
      </c>
      <c r="AF4342" s="25">
        <v>0</v>
      </c>
      <c r="AG4342" s="25">
        <v>0</v>
      </c>
      <c r="AH4342" s="25">
        <v>0</v>
      </c>
      <c r="AI4342" s="25">
        <v>0</v>
      </c>
      <c r="AJ4342" s="25">
        <v>0</v>
      </c>
      <c r="AK4342" s="25">
        <v>0</v>
      </c>
      <c r="AL4342" s="25">
        <v>0</v>
      </c>
      <c r="AM4342" s="95">
        <v>0</v>
      </c>
      <c r="AN4342" s="95" t="e">
        <f ca="1">IF(MengeInEEGSummieren(M4342),AM4342,0)</f>
        <v>#NAME?</v>
      </c>
      <c r="AO4342" s="95">
        <f t="shared" si="408"/>
        <v>0</v>
      </c>
      <c r="AP4342" s="95">
        <f t="shared" si="409"/>
        <v>0</v>
      </c>
      <c r="AS4342">
        <v>0</v>
      </c>
      <c r="AT4342">
        <v>0</v>
      </c>
      <c r="AU4342" t="e">
        <f t="shared" ca="1" si="410"/>
        <v>#NAME?</v>
      </c>
    </row>
    <row r="4343" spans="1:47" x14ac:dyDescent="0.15">
      <c r="A4343" s="21" t="s">
        <v>5618</v>
      </c>
      <c r="B4343" s="22" t="s">
        <v>18</v>
      </c>
      <c r="C4343" s="42">
        <v>2010</v>
      </c>
      <c r="D4343" s="22" t="s">
        <v>5619</v>
      </c>
      <c r="E4343" s="22"/>
      <c r="F4343" s="23">
        <v>12</v>
      </c>
      <c r="G4343" s="23">
        <v>12</v>
      </c>
      <c r="H4343" s="24">
        <f t="shared" si="405"/>
        <v>0</v>
      </c>
      <c r="I4343" s="153">
        <v>0</v>
      </c>
      <c r="J4343" s="24">
        <f t="shared" si="406"/>
        <v>0</v>
      </c>
      <c r="K4343" s="25">
        <f t="shared" si="407"/>
        <v>0</v>
      </c>
      <c r="L4343">
        <v>1</v>
      </c>
      <c r="M4343">
        <v>51445771</v>
      </c>
      <c r="N4343">
        <v>42145141</v>
      </c>
      <c r="O4343" s="52">
        <v>0</v>
      </c>
      <c r="P4343" s="52">
        <v>0</v>
      </c>
      <c r="Q4343" s="52">
        <v>0</v>
      </c>
      <c r="R4343" s="52">
        <v>0</v>
      </c>
      <c r="S4343" s="52">
        <v>0</v>
      </c>
      <c r="T4343" s="52">
        <v>0</v>
      </c>
      <c r="U4343" s="52">
        <v>0</v>
      </c>
      <c r="V4343" s="52">
        <v>0</v>
      </c>
      <c r="W4343" s="52">
        <v>0</v>
      </c>
      <c r="X4343" s="52">
        <v>0</v>
      </c>
      <c r="Y4343" s="52">
        <v>0</v>
      </c>
      <c r="Z4343" s="52">
        <v>0</v>
      </c>
      <c r="AA4343" s="25">
        <v>0</v>
      </c>
      <c r="AB4343" s="25">
        <v>0</v>
      </c>
      <c r="AC4343" s="25">
        <v>0</v>
      </c>
      <c r="AD4343" s="25">
        <v>0</v>
      </c>
      <c r="AE4343" s="25">
        <v>0</v>
      </c>
      <c r="AF4343" s="25">
        <v>0</v>
      </c>
      <c r="AG4343" s="25">
        <v>0</v>
      </c>
      <c r="AH4343" s="25">
        <v>0</v>
      </c>
      <c r="AI4343" s="25">
        <v>0</v>
      </c>
      <c r="AJ4343" s="25">
        <v>0</v>
      </c>
      <c r="AK4343" s="25">
        <v>0</v>
      </c>
      <c r="AL4343" s="25">
        <v>0</v>
      </c>
      <c r="AM4343" s="95">
        <v>0</v>
      </c>
      <c r="AN4343" s="95" t="e">
        <f ca="1">IF(MengeInEEGSummieren(M4343),AM4343,0)</f>
        <v>#NAME?</v>
      </c>
      <c r="AO4343" s="95">
        <f t="shared" si="408"/>
        <v>0</v>
      </c>
      <c r="AP4343" s="95">
        <f t="shared" si="409"/>
        <v>0</v>
      </c>
      <c r="AS4343">
        <v>0</v>
      </c>
      <c r="AT4343">
        <v>0</v>
      </c>
      <c r="AU4343" t="e">
        <f t="shared" ca="1" si="410"/>
        <v>#NAME?</v>
      </c>
    </row>
    <row r="4344" spans="1:47" x14ac:dyDescent="0.15">
      <c r="A4344" s="21" t="s">
        <v>5620</v>
      </c>
      <c r="B4344" s="22" t="s">
        <v>18</v>
      </c>
      <c r="C4344" s="42">
        <v>2010</v>
      </c>
      <c r="D4344" s="22" t="s">
        <v>5621</v>
      </c>
      <c r="E4344" s="22"/>
      <c r="F4344" s="23">
        <v>30.65</v>
      </c>
      <c r="G4344" s="23">
        <v>30.65</v>
      </c>
      <c r="H4344" s="24">
        <f t="shared" si="405"/>
        <v>0</v>
      </c>
      <c r="I4344" s="153">
        <v>0</v>
      </c>
      <c r="J4344" s="24">
        <f t="shared" si="406"/>
        <v>0</v>
      </c>
      <c r="K4344" s="25">
        <f t="shared" si="407"/>
        <v>0</v>
      </c>
      <c r="L4344">
        <v>1</v>
      </c>
      <c r="M4344">
        <v>51445769</v>
      </c>
      <c r="N4344">
        <v>42145141</v>
      </c>
      <c r="O4344" s="52">
        <v>0</v>
      </c>
      <c r="P4344" s="52">
        <v>0</v>
      </c>
      <c r="Q4344" s="52">
        <v>0</v>
      </c>
      <c r="R4344" s="52">
        <v>0</v>
      </c>
      <c r="S4344" s="52">
        <v>0</v>
      </c>
      <c r="T4344" s="52">
        <v>0</v>
      </c>
      <c r="U4344" s="52">
        <v>0</v>
      </c>
      <c r="V4344" s="52">
        <v>0</v>
      </c>
      <c r="W4344" s="52">
        <v>0</v>
      </c>
      <c r="X4344" s="52">
        <v>0</v>
      </c>
      <c r="Y4344" s="52">
        <v>0</v>
      </c>
      <c r="Z4344" s="52">
        <v>0</v>
      </c>
      <c r="AA4344" s="25">
        <v>0</v>
      </c>
      <c r="AB4344" s="25">
        <v>0</v>
      </c>
      <c r="AC4344" s="25">
        <v>0</v>
      </c>
      <c r="AD4344" s="25">
        <v>0</v>
      </c>
      <c r="AE4344" s="25">
        <v>0</v>
      </c>
      <c r="AF4344" s="25">
        <v>0</v>
      </c>
      <c r="AG4344" s="25">
        <v>0</v>
      </c>
      <c r="AH4344" s="25">
        <v>0</v>
      </c>
      <c r="AI4344" s="25">
        <v>0</v>
      </c>
      <c r="AJ4344" s="25">
        <v>0</v>
      </c>
      <c r="AK4344" s="25">
        <v>0</v>
      </c>
      <c r="AL4344" s="25">
        <v>0</v>
      </c>
      <c r="AM4344" s="95">
        <v>0</v>
      </c>
      <c r="AN4344" s="95" t="e">
        <f ca="1">IF(MengeInEEGSummieren(M4344),AM4344,0)</f>
        <v>#NAME?</v>
      </c>
      <c r="AO4344" s="95">
        <f t="shared" si="408"/>
        <v>0</v>
      </c>
      <c r="AP4344" s="95">
        <f t="shared" si="409"/>
        <v>0</v>
      </c>
      <c r="AS4344">
        <v>0</v>
      </c>
      <c r="AT4344">
        <v>0</v>
      </c>
      <c r="AU4344" t="e">
        <f t="shared" ca="1" si="410"/>
        <v>#NAME?</v>
      </c>
    </row>
    <row r="4345" spans="1:47" x14ac:dyDescent="0.15">
      <c r="A4345" s="21" t="s">
        <v>5622</v>
      </c>
      <c r="B4345" s="22" t="s">
        <v>18</v>
      </c>
      <c r="C4345" s="42">
        <v>2010</v>
      </c>
      <c r="D4345" s="22" t="s">
        <v>5623</v>
      </c>
      <c r="E4345" s="22"/>
      <c r="F4345" s="23">
        <v>16.38</v>
      </c>
      <c r="G4345" s="23">
        <v>16.38</v>
      </c>
      <c r="H4345" s="24">
        <f t="shared" si="405"/>
        <v>0</v>
      </c>
      <c r="I4345" s="153">
        <v>0</v>
      </c>
      <c r="J4345" s="24">
        <f t="shared" si="406"/>
        <v>0</v>
      </c>
      <c r="K4345" s="25">
        <f t="shared" si="407"/>
        <v>0</v>
      </c>
      <c r="L4345">
        <v>1</v>
      </c>
      <c r="M4345">
        <v>51445771</v>
      </c>
      <c r="N4345">
        <v>42145141</v>
      </c>
      <c r="O4345" s="52">
        <v>0</v>
      </c>
      <c r="P4345" s="52">
        <v>0</v>
      </c>
      <c r="Q4345" s="52">
        <v>0</v>
      </c>
      <c r="R4345" s="52">
        <v>0</v>
      </c>
      <c r="S4345" s="52">
        <v>0</v>
      </c>
      <c r="T4345" s="52">
        <v>0</v>
      </c>
      <c r="U4345" s="52">
        <v>0</v>
      </c>
      <c r="V4345" s="52">
        <v>0</v>
      </c>
      <c r="W4345" s="52">
        <v>0</v>
      </c>
      <c r="X4345" s="52">
        <v>0</v>
      </c>
      <c r="Y4345" s="52">
        <v>0</v>
      </c>
      <c r="Z4345" s="52">
        <v>0</v>
      </c>
      <c r="AA4345" s="25">
        <v>0</v>
      </c>
      <c r="AB4345" s="25">
        <v>0</v>
      </c>
      <c r="AC4345" s="25">
        <v>0</v>
      </c>
      <c r="AD4345" s="25">
        <v>0</v>
      </c>
      <c r="AE4345" s="25">
        <v>0</v>
      </c>
      <c r="AF4345" s="25">
        <v>0</v>
      </c>
      <c r="AG4345" s="25">
        <v>0</v>
      </c>
      <c r="AH4345" s="25">
        <v>0</v>
      </c>
      <c r="AI4345" s="25">
        <v>0</v>
      </c>
      <c r="AJ4345" s="25">
        <v>0</v>
      </c>
      <c r="AK4345" s="25">
        <v>0</v>
      </c>
      <c r="AL4345" s="25">
        <v>0</v>
      </c>
      <c r="AM4345" s="95">
        <v>0</v>
      </c>
      <c r="AN4345" s="95" t="e">
        <f ca="1">IF(MengeInEEGSummieren(M4345),AM4345,0)</f>
        <v>#NAME?</v>
      </c>
      <c r="AO4345" s="95">
        <f t="shared" si="408"/>
        <v>0</v>
      </c>
      <c r="AP4345" s="95">
        <f t="shared" si="409"/>
        <v>0</v>
      </c>
      <c r="AS4345">
        <v>0</v>
      </c>
      <c r="AT4345">
        <v>0</v>
      </c>
      <c r="AU4345" t="e">
        <f t="shared" ca="1" si="410"/>
        <v>#NAME?</v>
      </c>
    </row>
    <row r="4346" spans="1:47" x14ac:dyDescent="0.15">
      <c r="A4346" s="21" t="s">
        <v>5624</v>
      </c>
      <c r="B4346" s="22" t="s">
        <v>18</v>
      </c>
      <c r="C4346" s="42">
        <v>2010</v>
      </c>
      <c r="D4346" s="22" t="s">
        <v>5625</v>
      </c>
      <c r="E4346" s="22"/>
      <c r="F4346" s="23">
        <v>12</v>
      </c>
      <c r="G4346" s="23">
        <v>12</v>
      </c>
      <c r="H4346" s="24">
        <f t="shared" si="405"/>
        <v>0</v>
      </c>
      <c r="I4346" s="153">
        <v>0</v>
      </c>
      <c r="J4346" s="24">
        <f t="shared" si="406"/>
        <v>0</v>
      </c>
      <c r="K4346" s="25">
        <f t="shared" si="407"/>
        <v>0</v>
      </c>
      <c r="L4346">
        <v>1</v>
      </c>
      <c r="M4346">
        <v>51445771</v>
      </c>
      <c r="N4346">
        <v>42145141</v>
      </c>
      <c r="O4346" s="52">
        <v>0</v>
      </c>
      <c r="P4346" s="52">
        <v>0</v>
      </c>
      <c r="Q4346" s="52">
        <v>0</v>
      </c>
      <c r="R4346" s="52">
        <v>0</v>
      </c>
      <c r="S4346" s="52">
        <v>0</v>
      </c>
      <c r="T4346" s="52">
        <v>0</v>
      </c>
      <c r="U4346" s="52">
        <v>0</v>
      </c>
      <c r="V4346" s="52">
        <v>0</v>
      </c>
      <c r="W4346" s="52">
        <v>0</v>
      </c>
      <c r="X4346" s="52">
        <v>0</v>
      </c>
      <c r="Y4346" s="52">
        <v>0</v>
      </c>
      <c r="Z4346" s="52">
        <v>0</v>
      </c>
      <c r="AA4346" s="25">
        <v>0</v>
      </c>
      <c r="AB4346" s="25">
        <v>0</v>
      </c>
      <c r="AC4346" s="25">
        <v>0</v>
      </c>
      <c r="AD4346" s="25">
        <v>0</v>
      </c>
      <c r="AE4346" s="25">
        <v>0</v>
      </c>
      <c r="AF4346" s="25">
        <v>0</v>
      </c>
      <c r="AG4346" s="25">
        <v>0</v>
      </c>
      <c r="AH4346" s="25">
        <v>0</v>
      </c>
      <c r="AI4346" s="25">
        <v>0</v>
      </c>
      <c r="AJ4346" s="25">
        <v>0</v>
      </c>
      <c r="AK4346" s="25">
        <v>0</v>
      </c>
      <c r="AL4346" s="25">
        <v>0</v>
      </c>
      <c r="AM4346" s="95">
        <v>0</v>
      </c>
      <c r="AN4346" s="95" t="e">
        <f ca="1">IF(MengeInEEGSummieren(M4346),AM4346,0)</f>
        <v>#NAME?</v>
      </c>
      <c r="AO4346" s="95">
        <f t="shared" si="408"/>
        <v>0</v>
      </c>
      <c r="AP4346" s="95">
        <f t="shared" si="409"/>
        <v>0</v>
      </c>
      <c r="AS4346">
        <v>0</v>
      </c>
      <c r="AT4346">
        <v>0</v>
      </c>
      <c r="AU4346" t="e">
        <f t="shared" ca="1" si="410"/>
        <v>#NAME?</v>
      </c>
    </row>
    <row r="4347" spans="1:47" x14ac:dyDescent="0.15">
      <c r="A4347" s="307"/>
      <c r="B4347" s="308"/>
      <c r="C4347" s="309"/>
      <c r="D4347" s="308"/>
      <c r="E4347" s="308"/>
      <c r="F4347" s="310"/>
      <c r="G4347" s="310"/>
      <c r="H4347" s="311"/>
      <c r="I4347" s="312"/>
      <c r="J4347" s="311"/>
      <c r="K4347" s="313"/>
      <c r="L4347" s="66"/>
      <c r="M4347" s="66"/>
      <c r="N4347" s="66"/>
      <c r="O4347" s="314"/>
      <c r="P4347" s="314"/>
      <c r="Q4347" s="314"/>
      <c r="R4347" s="314"/>
      <c r="S4347" s="314"/>
      <c r="T4347" s="314"/>
      <c r="U4347" s="314"/>
      <c r="V4347" s="314"/>
      <c r="W4347" s="314"/>
      <c r="X4347" s="314"/>
      <c r="Y4347" s="314"/>
      <c r="Z4347" s="314"/>
      <c r="AA4347" s="315"/>
      <c r="AB4347" s="315"/>
      <c r="AC4347" s="315"/>
      <c r="AD4347" s="315"/>
      <c r="AE4347" s="315"/>
      <c r="AF4347" s="315"/>
      <c r="AG4347" s="315"/>
      <c r="AH4347" s="315"/>
      <c r="AI4347" s="315"/>
      <c r="AJ4347" s="315"/>
      <c r="AK4347" s="315"/>
      <c r="AL4347" s="315"/>
      <c r="AM4347" s="95">
        <v>0</v>
      </c>
      <c r="AN4347" s="95" t="e">
        <f ca="1">IF(MengeInEEGSummieren(M4347),AM4347,0)</f>
        <v>#NAME?</v>
      </c>
      <c r="AO4347" s="95">
        <f t="shared" si="408"/>
        <v>0</v>
      </c>
      <c r="AP4347" s="95">
        <f t="shared" si="409"/>
        <v>0</v>
      </c>
      <c r="AS4347">
        <v>0</v>
      </c>
      <c r="AT4347">
        <v>0</v>
      </c>
      <c r="AU4347" t="e">
        <f t="shared" ca="1" si="410"/>
        <v>#NAME?</v>
      </c>
    </row>
    <row r="4348" spans="1:47" x14ac:dyDescent="0.15">
      <c r="A4348" s="21" t="s">
        <v>5626</v>
      </c>
      <c r="B4348" s="22" t="s">
        <v>18</v>
      </c>
      <c r="C4348" s="42">
        <v>2010</v>
      </c>
      <c r="D4348" s="22" t="s">
        <v>5627</v>
      </c>
      <c r="E4348" s="22"/>
      <c r="F4348" s="23">
        <v>28.43</v>
      </c>
      <c r="G4348" s="23">
        <v>28.43</v>
      </c>
      <c r="H4348" s="24">
        <f t="shared" si="405"/>
        <v>764209</v>
      </c>
      <c r="I4348" s="153">
        <v>217264.61</v>
      </c>
      <c r="J4348" s="24">
        <f t="shared" si="406"/>
        <v>67426</v>
      </c>
      <c r="K4348" s="25">
        <f t="shared" si="407"/>
        <v>17149.239999999998</v>
      </c>
      <c r="L4348">
        <v>0</v>
      </c>
      <c r="M4348">
        <v>66519040</v>
      </c>
      <c r="N4348">
        <v>42145141</v>
      </c>
      <c r="O4348" s="52">
        <v>9418</v>
      </c>
      <c r="P4348" s="52">
        <v>23378</v>
      </c>
      <c r="Q4348" s="52">
        <v>34630</v>
      </c>
      <c r="R4348" s="52">
        <v>0</v>
      </c>
      <c r="S4348" s="52">
        <v>0</v>
      </c>
      <c r="T4348" s="52">
        <v>0</v>
      </c>
      <c r="U4348" s="52">
        <v>0</v>
      </c>
      <c r="V4348" s="52">
        <v>0</v>
      </c>
      <c r="W4348" s="52">
        <v>0</v>
      </c>
      <c r="X4348" s="52">
        <v>0</v>
      </c>
      <c r="Y4348" s="52">
        <v>0</v>
      </c>
      <c r="Z4348" s="52">
        <v>0</v>
      </c>
      <c r="AA4348" s="25">
        <v>2402.7200000000003</v>
      </c>
      <c r="AB4348" s="25">
        <v>5856.65</v>
      </c>
      <c r="AC4348" s="25">
        <v>8889.869999999999</v>
      </c>
      <c r="AD4348" s="25">
        <v>0</v>
      </c>
      <c r="AE4348" s="25">
        <v>0</v>
      </c>
      <c r="AF4348" s="25">
        <v>0</v>
      </c>
      <c r="AG4348" s="25">
        <v>0</v>
      </c>
      <c r="AH4348" s="25">
        <v>0</v>
      </c>
      <c r="AI4348" s="25">
        <v>0</v>
      </c>
      <c r="AJ4348" s="25">
        <v>0</v>
      </c>
      <c r="AK4348" s="25">
        <v>0</v>
      </c>
      <c r="AL4348" s="25">
        <v>0</v>
      </c>
      <c r="AM4348" s="95">
        <v>764209</v>
      </c>
      <c r="AN4348" s="95" t="e">
        <f ca="1">IF(MengeInEEGSummieren(M4348),AM4348,0)</f>
        <v>#NAME?</v>
      </c>
      <c r="AO4348" s="95">
        <f t="shared" si="408"/>
        <v>0</v>
      </c>
      <c r="AP4348" s="95">
        <f t="shared" si="409"/>
        <v>0</v>
      </c>
      <c r="AS4348">
        <v>0</v>
      </c>
      <c r="AT4348">
        <v>0</v>
      </c>
      <c r="AU4348" t="e">
        <f t="shared" ca="1" si="410"/>
        <v>#NAME?</v>
      </c>
    </row>
    <row r="4349" spans="1:47" x14ac:dyDescent="0.15">
      <c r="A4349" s="21" t="s">
        <v>5628</v>
      </c>
      <c r="B4349" s="22" t="s">
        <v>18</v>
      </c>
      <c r="C4349" s="42">
        <v>2010</v>
      </c>
      <c r="D4349" s="22" t="s">
        <v>5629</v>
      </c>
      <c r="E4349" s="22"/>
      <c r="F4349" s="23">
        <v>24.26</v>
      </c>
      <c r="G4349" s="23">
        <v>24.26</v>
      </c>
      <c r="H4349" s="24">
        <f t="shared" si="405"/>
        <v>0</v>
      </c>
      <c r="I4349" s="153">
        <v>0</v>
      </c>
      <c r="J4349" s="24">
        <f t="shared" si="406"/>
        <v>0</v>
      </c>
      <c r="K4349" s="25">
        <f t="shared" si="407"/>
        <v>0</v>
      </c>
      <c r="L4349">
        <v>0</v>
      </c>
      <c r="M4349">
        <v>66519040</v>
      </c>
      <c r="N4349">
        <v>42145141</v>
      </c>
      <c r="O4349" s="52">
        <v>0</v>
      </c>
      <c r="P4349" s="52">
        <v>0</v>
      </c>
      <c r="Q4349" s="52">
        <v>0</v>
      </c>
      <c r="R4349" s="52">
        <v>0</v>
      </c>
      <c r="S4349" s="52">
        <v>0</v>
      </c>
      <c r="T4349" s="52">
        <v>0</v>
      </c>
      <c r="U4349" s="52">
        <v>0</v>
      </c>
      <c r="V4349" s="52">
        <v>0</v>
      </c>
      <c r="W4349" s="52">
        <v>0</v>
      </c>
      <c r="X4349" s="52">
        <v>0</v>
      </c>
      <c r="Y4349" s="52">
        <v>0</v>
      </c>
      <c r="Z4349" s="52">
        <v>0</v>
      </c>
      <c r="AA4349" s="25">
        <v>0</v>
      </c>
      <c r="AB4349" s="25">
        <v>0</v>
      </c>
      <c r="AC4349" s="25">
        <v>0</v>
      </c>
      <c r="AD4349" s="25">
        <v>0</v>
      </c>
      <c r="AE4349" s="25">
        <v>0</v>
      </c>
      <c r="AF4349" s="25">
        <v>0</v>
      </c>
      <c r="AG4349" s="25">
        <v>0</v>
      </c>
      <c r="AH4349" s="25">
        <v>0</v>
      </c>
      <c r="AI4349" s="25">
        <v>0</v>
      </c>
      <c r="AJ4349" s="25">
        <v>0</v>
      </c>
      <c r="AK4349" s="25">
        <v>0</v>
      </c>
      <c r="AL4349" s="25">
        <v>0</v>
      </c>
      <c r="AM4349" s="95">
        <v>0</v>
      </c>
      <c r="AN4349" s="95" t="e">
        <f ca="1">IF(MengeInEEGSummieren(M4349),AM4349,0)</f>
        <v>#NAME?</v>
      </c>
      <c r="AO4349" s="95">
        <f t="shared" si="408"/>
        <v>0</v>
      </c>
      <c r="AP4349" s="95">
        <f t="shared" si="409"/>
        <v>0</v>
      </c>
      <c r="AS4349">
        <v>0</v>
      </c>
      <c r="AT4349">
        <v>0</v>
      </c>
      <c r="AU4349" t="e">
        <f t="shared" ca="1" si="410"/>
        <v>#NAME?</v>
      </c>
    </row>
    <row r="4350" spans="1:47" x14ac:dyDescent="0.15">
      <c r="A4350" s="21" t="s">
        <v>5630</v>
      </c>
      <c r="B4350" s="22" t="s">
        <v>18</v>
      </c>
      <c r="C4350" s="42">
        <v>2010</v>
      </c>
      <c r="D4350" s="22" t="s">
        <v>5631</v>
      </c>
      <c r="E4350" s="22"/>
      <c r="F4350" s="23">
        <v>25.37</v>
      </c>
      <c r="G4350" s="23">
        <v>25.37</v>
      </c>
      <c r="H4350" s="24">
        <f t="shared" si="405"/>
        <v>0</v>
      </c>
      <c r="I4350" s="153">
        <v>0</v>
      </c>
      <c r="J4350" s="24">
        <f t="shared" si="406"/>
        <v>0</v>
      </c>
      <c r="K4350" s="25">
        <f t="shared" si="407"/>
        <v>0</v>
      </c>
      <c r="L4350">
        <v>0</v>
      </c>
      <c r="M4350">
        <v>66519040</v>
      </c>
      <c r="N4350">
        <v>42145141</v>
      </c>
      <c r="O4350" s="52">
        <v>0</v>
      </c>
      <c r="P4350" s="52">
        <v>0</v>
      </c>
      <c r="Q4350" s="52">
        <v>0</v>
      </c>
      <c r="R4350" s="52">
        <v>0</v>
      </c>
      <c r="S4350" s="52">
        <v>0</v>
      </c>
      <c r="T4350" s="52">
        <v>0</v>
      </c>
      <c r="U4350" s="52">
        <v>0</v>
      </c>
      <c r="V4350" s="52">
        <v>0</v>
      </c>
      <c r="W4350" s="52">
        <v>0</v>
      </c>
      <c r="X4350" s="52">
        <v>0</v>
      </c>
      <c r="Y4350" s="52">
        <v>0</v>
      </c>
      <c r="Z4350" s="52">
        <v>0</v>
      </c>
      <c r="AA4350" s="25">
        <v>0</v>
      </c>
      <c r="AB4350" s="25">
        <v>0</v>
      </c>
      <c r="AC4350" s="25">
        <v>0</v>
      </c>
      <c r="AD4350" s="25">
        <v>0</v>
      </c>
      <c r="AE4350" s="25">
        <v>0</v>
      </c>
      <c r="AF4350" s="25">
        <v>0</v>
      </c>
      <c r="AG4350" s="25">
        <v>0</v>
      </c>
      <c r="AH4350" s="25">
        <v>0</v>
      </c>
      <c r="AI4350" s="25">
        <v>0</v>
      </c>
      <c r="AJ4350" s="25">
        <v>0</v>
      </c>
      <c r="AK4350" s="25">
        <v>0</v>
      </c>
      <c r="AL4350" s="25">
        <v>0</v>
      </c>
      <c r="AM4350" s="95">
        <v>0</v>
      </c>
      <c r="AN4350" s="95" t="e">
        <f ca="1">IF(MengeInEEGSummieren(M4350),AM4350,0)</f>
        <v>#NAME?</v>
      </c>
      <c r="AO4350" s="95">
        <f t="shared" si="408"/>
        <v>0</v>
      </c>
      <c r="AP4350" s="95">
        <f t="shared" si="409"/>
        <v>0</v>
      </c>
      <c r="AS4350">
        <v>0</v>
      </c>
      <c r="AT4350">
        <v>0</v>
      </c>
      <c r="AU4350" t="e">
        <f t="shared" ca="1" si="410"/>
        <v>#NAME?</v>
      </c>
    </row>
    <row r="4351" spans="1:47" x14ac:dyDescent="0.15">
      <c r="A4351" s="21" t="s">
        <v>5632</v>
      </c>
      <c r="B4351" s="22" t="s">
        <v>18</v>
      </c>
      <c r="C4351" s="42">
        <v>2010</v>
      </c>
      <c r="D4351" s="22" t="s">
        <v>5633</v>
      </c>
      <c r="E4351" s="22"/>
      <c r="F4351" s="23">
        <v>33.03</v>
      </c>
      <c r="G4351" s="23">
        <v>33.03</v>
      </c>
      <c r="H4351" s="24">
        <f t="shared" si="405"/>
        <v>39124</v>
      </c>
      <c r="I4351" s="153">
        <v>12922.659999999998</v>
      </c>
      <c r="J4351" s="24">
        <f t="shared" si="406"/>
        <v>0</v>
      </c>
      <c r="K4351" s="25">
        <f t="shared" si="407"/>
        <v>0</v>
      </c>
      <c r="L4351">
        <v>0</v>
      </c>
      <c r="M4351">
        <v>66519040</v>
      </c>
      <c r="N4351">
        <v>42145141</v>
      </c>
      <c r="O4351" s="52">
        <v>0</v>
      </c>
      <c r="P4351" s="52">
        <v>0</v>
      </c>
      <c r="Q4351" s="52">
        <v>0</v>
      </c>
      <c r="R4351" s="52">
        <v>0</v>
      </c>
      <c r="S4351" s="52">
        <v>0</v>
      </c>
      <c r="T4351" s="52">
        <v>0</v>
      </c>
      <c r="U4351" s="52">
        <v>0</v>
      </c>
      <c r="V4351" s="52">
        <v>0</v>
      </c>
      <c r="W4351" s="52">
        <v>0</v>
      </c>
      <c r="X4351" s="52">
        <v>0</v>
      </c>
      <c r="Y4351" s="52">
        <v>0</v>
      </c>
      <c r="Z4351" s="52">
        <v>0</v>
      </c>
      <c r="AA4351" s="25">
        <v>0</v>
      </c>
      <c r="AB4351" s="25">
        <v>0</v>
      </c>
      <c r="AC4351" s="25">
        <v>0</v>
      </c>
      <c r="AD4351" s="25">
        <v>0</v>
      </c>
      <c r="AE4351" s="25">
        <v>0</v>
      </c>
      <c r="AF4351" s="25">
        <v>0</v>
      </c>
      <c r="AG4351" s="25">
        <v>0</v>
      </c>
      <c r="AH4351" s="25">
        <v>0</v>
      </c>
      <c r="AI4351" s="25">
        <v>0</v>
      </c>
      <c r="AJ4351" s="25">
        <v>0</v>
      </c>
      <c r="AK4351" s="25">
        <v>0</v>
      </c>
      <c r="AL4351" s="25">
        <v>0</v>
      </c>
      <c r="AM4351" s="95">
        <v>39124</v>
      </c>
      <c r="AN4351" s="95" t="e">
        <f ca="1">IF(MengeInEEGSummieren(M4351),AM4351,0)</f>
        <v>#NAME?</v>
      </c>
      <c r="AO4351" s="95">
        <f t="shared" si="408"/>
        <v>0</v>
      </c>
      <c r="AP4351" s="95">
        <f t="shared" si="409"/>
        <v>0</v>
      </c>
      <c r="AS4351">
        <v>0</v>
      </c>
      <c r="AT4351">
        <v>0</v>
      </c>
      <c r="AU4351" t="e">
        <f t="shared" ca="1" si="410"/>
        <v>#NAME?</v>
      </c>
    </row>
    <row r="4352" spans="1:47" x14ac:dyDescent="0.15">
      <c r="A4352" s="21" t="s">
        <v>5634</v>
      </c>
      <c r="B4352" s="22" t="s">
        <v>18</v>
      </c>
      <c r="C4352" s="42">
        <v>2010</v>
      </c>
      <c r="D4352" s="22" t="s">
        <v>5635</v>
      </c>
      <c r="E4352" s="22"/>
      <c r="F4352" s="23">
        <v>31.42</v>
      </c>
      <c r="G4352" s="23">
        <v>31.42</v>
      </c>
      <c r="H4352" s="24">
        <f t="shared" si="405"/>
        <v>62265</v>
      </c>
      <c r="I4352" s="153">
        <v>19563.66</v>
      </c>
      <c r="J4352" s="24">
        <f t="shared" si="406"/>
        <v>0</v>
      </c>
      <c r="K4352" s="25">
        <f t="shared" si="407"/>
        <v>0</v>
      </c>
      <c r="L4352">
        <v>0</v>
      </c>
      <c r="M4352">
        <v>66519040</v>
      </c>
      <c r="N4352">
        <v>42145141</v>
      </c>
      <c r="O4352" s="52">
        <v>0</v>
      </c>
      <c r="P4352" s="52">
        <v>0</v>
      </c>
      <c r="Q4352" s="52">
        <v>0</v>
      </c>
      <c r="R4352" s="52">
        <v>0</v>
      </c>
      <c r="S4352" s="52">
        <v>0</v>
      </c>
      <c r="T4352" s="52">
        <v>0</v>
      </c>
      <c r="U4352" s="52">
        <v>0</v>
      </c>
      <c r="V4352" s="52">
        <v>0</v>
      </c>
      <c r="W4352" s="52">
        <v>0</v>
      </c>
      <c r="X4352" s="52">
        <v>0</v>
      </c>
      <c r="Y4352" s="52">
        <v>0</v>
      </c>
      <c r="Z4352" s="52">
        <v>0</v>
      </c>
      <c r="AA4352" s="25">
        <v>0</v>
      </c>
      <c r="AB4352" s="25">
        <v>0</v>
      </c>
      <c r="AC4352" s="25">
        <v>0</v>
      </c>
      <c r="AD4352" s="25">
        <v>0</v>
      </c>
      <c r="AE4352" s="25">
        <v>0</v>
      </c>
      <c r="AF4352" s="25">
        <v>0</v>
      </c>
      <c r="AG4352" s="25">
        <v>0</v>
      </c>
      <c r="AH4352" s="25">
        <v>0</v>
      </c>
      <c r="AI4352" s="25">
        <v>0</v>
      </c>
      <c r="AJ4352" s="25">
        <v>0</v>
      </c>
      <c r="AK4352" s="25">
        <v>0</v>
      </c>
      <c r="AL4352" s="25">
        <v>0</v>
      </c>
      <c r="AM4352" s="95">
        <v>62265</v>
      </c>
      <c r="AN4352" s="95" t="e">
        <f ca="1">IF(MengeInEEGSummieren(M4352),AM4352,0)</f>
        <v>#NAME?</v>
      </c>
      <c r="AO4352" s="95">
        <f t="shared" si="408"/>
        <v>0</v>
      </c>
      <c r="AP4352" s="95">
        <f t="shared" si="409"/>
        <v>0</v>
      </c>
      <c r="AS4352">
        <v>0</v>
      </c>
      <c r="AT4352">
        <v>0</v>
      </c>
      <c r="AU4352" t="e">
        <f t="shared" ca="1" si="410"/>
        <v>#NAME?</v>
      </c>
    </row>
    <row r="4353" spans="1:47" x14ac:dyDescent="0.15">
      <c r="A4353" s="21" t="s">
        <v>5636</v>
      </c>
      <c r="B4353" s="22" t="s">
        <v>18</v>
      </c>
      <c r="C4353" s="42">
        <v>2010</v>
      </c>
      <c r="D4353" s="22" t="s">
        <v>5637</v>
      </c>
      <c r="E4353" s="22"/>
      <c r="F4353" s="23">
        <v>29.73</v>
      </c>
      <c r="G4353" s="23">
        <v>29.73</v>
      </c>
      <c r="H4353" s="24">
        <f t="shared" si="405"/>
        <v>502546</v>
      </c>
      <c r="I4353" s="153">
        <v>149406.93</v>
      </c>
      <c r="J4353" s="24">
        <f t="shared" si="406"/>
        <v>0</v>
      </c>
      <c r="K4353" s="25">
        <f t="shared" si="407"/>
        <v>0</v>
      </c>
      <c r="L4353">
        <v>0</v>
      </c>
      <c r="M4353">
        <v>66519040</v>
      </c>
      <c r="N4353">
        <v>42145141</v>
      </c>
      <c r="O4353" s="52">
        <v>0</v>
      </c>
      <c r="P4353" s="52">
        <v>0</v>
      </c>
      <c r="Q4353" s="52">
        <v>0</v>
      </c>
      <c r="R4353" s="52">
        <v>0</v>
      </c>
      <c r="S4353" s="52">
        <v>0</v>
      </c>
      <c r="T4353" s="52">
        <v>0</v>
      </c>
      <c r="U4353" s="52">
        <v>0</v>
      </c>
      <c r="V4353" s="52">
        <v>0</v>
      </c>
      <c r="W4353" s="52">
        <v>0</v>
      </c>
      <c r="X4353" s="52">
        <v>0</v>
      </c>
      <c r="Y4353" s="52">
        <v>0</v>
      </c>
      <c r="Z4353" s="52">
        <v>0</v>
      </c>
      <c r="AA4353" s="25">
        <v>0</v>
      </c>
      <c r="AB4353" s="25">
        <v>0</v>
      </c>
      <c r="AC4353" s="25">
        <v>0</v>
      </c>
      <c r="AD4353" s="25">
        <v>0</v>
      </c>
      <c r="AE4353" s="25">
        <v>0</v>
      </c>
      <c r="AF4353" s="25">
        <v>0</v>
      </c>
      <c r="AG4353" s="25">
        <v>0</v>
      </c>
      <c r="AH4353" s="25">
        <v>0</v>
      </c>
      <c r="AI4353" s="25">
        <v>0</v>
      </c>
      <c r="AJ4353" s="25">
        <v>0</v>
      </c>
      <c r="AK4353" s="25">
        <v>0</v>
      </c>
      <c r="AL4353" s="25">
        <v>0</v>
      </c>
      <c r="AM4353" s="95">
        <v>502546</v>
      </c>
      <c r="AN4353" s="95" t="e">
        <f ca="1">IF(MengeInEEGSummieren(M4353),AM4353,0)</f>
        <v>#NAME?</v>
      </c>
      <c r="AO4353" s="95">
        <f t="shared" si="408"/>
        <v>0</v>
      </c>
      <c r="AP4353" s="95">
        <f t="shared" si="409"/>
        <v>0</v>
      </c>
      <c r="AS4353">
        <v>0</v>
      </c>
      <c r="AT4353">
        <v>0</v>
      </c>
      <c r="AU4353" t="e">
        <f t="shared" ca="1" si="410"/>
        <v>#NAME?</v>
      </c>
    </row>
    <row r="4354" spans="1:47" x14ac:dyDescent="0.15">
      <c r="A4354" s="21" t="s">
        <v>5638</v>
      </c>
      <c r="B4354" s="22" t="s">
        <v>18</v>
      </c>
      <c r="C4354" s="42">
        <v>2010</v>
      </c>
      <c r="D4354" s="22" t="s">
        <v>5639</v>
      </c>
      <c r="E4354" s="22"/>
      <c r="F4354" s="23">
        <v>24.79</v>
      </c>
      <c r="G4354" s="23">
        <v>24.79</v>
      </c>
      <c r="H4354" s="24">
        <f t="shared" si="405"/>
        <v>0</v>
      </c>
      <c r="I4354" s="153">
        <v>0</v>
      </c>
      <c r="J4354" s="24">
        <f t="shared" si="406"/>
        <v>0</v>
      </c>
      <c r="K4354" s="25">
        <f t="shared" si="407"/>
        <v>0</v>
      </c>
      <c r="L4354">
        <v>0</v>
      </c>
      <c r="M4354">
        <v>66519040</v>
      </c>
      <c r="N4354">
        <v>42145141</v>
      </c>
      <c r="O4354" s="52">
        <v>0</v>
      </c>
      <c r="P4354" s="52">
        <v>0</v>
      </c>
      <c r="Q4354" s="52">
        <v>0</v>
      </c>
      <c r="R4354" s="52">
        <v>0</v>
      </c>
      <c r="S4354" s="52">
        <v>0</v>
      </c>
      <c r="T4354" s="52">
        <v>0</v>
      </c>
      <c r="U4354" s="52">
        <v>0</v>
      </c>
      <c r="V4354" s="52">
        <v>0</v>
      </c>
      <c r="W4354" s="52">
        <v>0</v>
      </c>
      <c r="X4354" s="52">
        <v>0</v>
      </c>
      <c r="Y4354" s="52">
        <v>0</v>
      </c>
      <c r="Z4354" s="52">
        <v>0</v>
      </c>
      <c r="AA4354" s="25">
        <v>0</v>
      </c>
      <c r="AB4354" s="25">
        <v>0</v>
      </c>
      <c r="AC4354" s="25">
        <v>0</v>
      </c>
      <c r="AD4354" s="25">
        <v>0</v>
      </c>
      <c r="AE4354" s="25">
        <v>0</v>
      </c>
      <c r="AF4354" s="25">
        <v>0</v>
      </c>
      <c r="AG4354" s="25">
        <v>0</v>
      </c>
      <c r="AH4354" s="25">
        <v>0</v>
      </c>
      <c r="AI4354" s="25">
        <v>0</v>
      </c>
      <c r="AJ4354" s="25">
        <v>0</v>
      </c>
      <c r="AK4354" s="25">
        <v>0</v>
      </c>
      <c r="AL4354" s="25">
        <v>0</v>
      </c>
      <c r="AM4354" s="95">
        <v>0</v>
      </c>
      <c r="AN4354" s="95" t="e">
        <f ca="1">IF(MengeInEEGSummieren(M4354),AM4354,0)</f>
        <v>#NAME?</v>
      </c>
      <c r="AO4354" s="95">
        <f t="shared" si="408"/>
        <v>0</v>
      </c>
      <c r="AP4354" s="95">
        <f t="shared" si="409"/>
        <v>0</v>
      </c>
      <c r="AS4354">
        <v>0</v>
      </c>
      <c r="AT4354">
        <v>0</v>
      </c>
      <c r="AU4354" t="e">
        <f t="shared" ca="1" si="410"/>
        <v>#NAME?</v>
      </c>
    </row>
    <row r="4355" spans="1:47" x14ac:dyDescent="0.15">
      <c r="A4355" s="21" t="s">
        <v>5640</v>
      </c>
      <c r="B4355" s="22" t="s">
        <v>18</v>
      </c>
      <c r="C4355" s="42">
        <v>2010</v>
      </c>
      <c r="D4355" s="22" t="s">
        <v>5641</v>
      </c>
      <c r="E4355" s="22"/>
      <c r="F4355" s="23">
        <v>33.03</v>
      </c>
      <c r="G4355" s="23">
        <v>33.03</v>
      </c>
      <c r="H4355" s="24">
        <f t="shared" si="405"/>
        <v>2621</v>
      </c>
      <c r="I4355" s="153">
        <v>865.72</v>
      </c>
      <c r="J4355" s="24">
        <f t="shared" si="406"/>
        <v>0</v>
      </c>
      <c r="K4355" s="25">
        <f t="shared" si="407"/>
        <v>0</v>
      </c>
      <c r="L4355">
        <v>1</v>
      </c>
      <c r="M4355">
        <v>51445769</v>
      </c>
      <c r="N4355">
        <v>42145141</v>
      </c>
      <c r="O4355" s="52">
        <v>0</v>
      </c>
      <c r="P4355" s="52">
        <v>0</v>
      </c>
      <c r="Q4355" s="52">
        <v>0</v>
      </c>
      <c r="R4355" s="52">
        <v>0</v>
      </c>
      <c r="S4355" s="52">
        <v>0</v>
      </c>
      <c r="T4355" s="52">
        <v>0</v>
      </c>
      <c r="U4355" s="52">
        <v>0</v>
      </c>
      <c r="V4355" s="52">
        <v>0</v>
      </c>
      <c r="W4355" s="52">
        <v>0</v>
      </c>
      <c r="X4355" s="52">
        <v>0</v>
      </c>
      <c r="Y4355" s="52">
        <v>0</v>
      </c>
      <c r="Z4355" s="52">
        <v>0</v>
      </c>
      <c r="AA4355" s="25">
        <v>0</v>
      </c>
      <c r="AB4355" s="25">
        <v>0</v>
      </c>
      <c r="AC4355" s="25">
        <v>0</v>
      </c>
      <c r="AD4355" s="25">
        <v>0</v>
      </c>
      <c r="AE4355" s="25">
        <v>0</v>
      </c>
      <c r="AF4355" s="25">
        <v>0</v>
      </c>
      <c r="AG4355" s="25">
        <v>0</v>
      </c>
      <c r="AH4355" s="25">
        <v>0</v>
      </c>
      <c r="AI4355" s="25">
        <v>0</v>
      </c>
      <c r="AJ4355" s="25">
        <v>0</v>
      </c>
      <c r="AK4355" s="25">
        <v>0</v>
      </c>
      <c r="AL4355" s="25">
        <v>0</v>
      </c>
      <c r="AM4355" s="95">
        <v>2621</v>
      </c>
      <c r="AN4355" s="95" t="e">
        <f ca="1">IF(MengeInEEGSummieren(M4355),AM4355,0)</f>
        <v>#NAME?</v>
      </c>
      <c r="AO4355" s="95">
        <f t="shared" si="408"/>
        <v>0</v>
      </c>
      <c r="AP4355" s="95">
        <f t="shared" si="409"/>
        <v>0</v>
      </c>
      <c r="AS4355">
        <v>0</v>
      </c>
      <c r="AT4355">
        <v>0</v>
      </c>
      <c r="AU4355" t="e">
        <f t="shared" ca="1" si="410"/>
        <v>#NAME?</v>
      </c>
    </row>
    <row r="4356" spans="1:47" x14ac:dyDescent="0.15">
      <c r="A4356" s="21" t="s">
        <v>5642</v>
      </c>
      <c r="B4356" s="22" t="s">
        <v>18</v>
      </c>
      <c r="C4356" s="42">
        <v>2010</v>
      </c>
      <c r="D4356" s="22" t="s">
        <v>5643</v>
      </c>
      <c r="E4356" s="22"/>
      <c r="F4356" s="23">
        <v>16.38</v>
      </c>
      <c r="G4356" s="23">
        <v>16.38</v>
      </c>
      <c r="H4356" s="24">
        <f t="shared" si="405"/>
        <v>-2337</v>
      </c>
      <c r="I4356" s="153">
        <v>-382.8</v>
      </c>
      <c r="J4356" s="24">
        <f t="shared" si="406"/>
        <v>0</v>
      </c>
      <c r="K4356" s="25">
        <f t="shared" si="407"/>
        <v>0</v>
      </c>
      <c r="L4356">
        <v>1</v>
      </c>
      <c r="M4356">
        <v>51445771</v>
      </c>
      <c r="N4356">
        <v>42145141</v>
      </c>
      <c r="O4356" s="52">
        <v>0</v>
      </c>
      <c r="P4356" s="52">
        <v>0</v>
      </c>
      <c r="Q4356" s="52">
        <v>0</v>
      </c>
      <c r="R4356" s="52">
        <v>0</v>
      </c>
      <c r="S4356" s="52">
        <v>0</v>
      </c>
      <c r="T4356" s="52">
        <v>0</v>
      </c>
      <c r="U4356" s="52">
        <v>0</v>
      </c>
      <c r="V4356" s="52">
        <v>0</v>
      </c>
      <c r="W4356" s="52">
        <v>0</v>
      </c>
      <c r="X4356" s="52">
        <v>0</v>
      </c>
      <c r="Y4356" s="52">
        <v>0</v>
      </c>
      <c r="Z4356" s="52">
        <v>0</v>
      </c>
      <c r="AA4356" s="25">
        <v>0</v>
      </c>
      <c r="AB4356" s="25">
        <v>0</v>
      </c>
      <c r="AC4356" s="25">
        <v>0</v>
      </c>
      <c r="AD4356" s="25">
        <v>0</v>
      </c>
      <c r="AE4356" s="25">
        <v>0</v>
      </c>
      <c r="AF4356" s="25">
        <v>0</v>
      </c>
      <c r="AG4356" s="25">
        <v>0</v>
      </c>
      <c r="AH4356" s="25">
        <v>0</v>
      </c>
      <c r="AI4356" s="25">
        <v>0</v>
      </c>
      <c r="AJ4356" s="25">
        <v>0</v>
      </c>
      <c r="AK4356" s="25">
        <v>0</v>
      </c>
      <c r="AL4356" s="25">
        <v>0</v>
      </c>
      <c r="AM4356" s="95">
        <v>-2337</v>
      </c>
      <c r="AN4356" s="95" t="e">
        <f ca="1">IF(MengeInEEGSummieren(M4356),AM4356,0)</f>
        <v>#NAME?</v>
      </c>
      <c r="AO4356" s="95">
        <f t="shared" si="408"/>
        <v>0</v>
      </c>
      <c r="AP4356" s="95">
        <f t="shared" si="409"/>
        <v>0</v>
      </c>
      <c r="AS4356">
        <v>0</v>
      </c>
      <c r="AT4356">
        <v>0</v>
      </c>
      <c r="AU4356" t="e">
        <f t="shared" ca="1" si="410"/>
        <v>#NAME?</v>
      </c>
    </row>
    <row r="4357" spans="1:47" x14ac:dyDescent="0.15">
      <c r="A4357" s="21" t="s">
        <v>5644</v>
      </c>
      <c r="B4357" s="22" t="s">
        <v>18</v>
      </c>
      <c r="C4357" s="42">
        <v>2010</v>
      </c>
      <c r="D4357" s="22" t="s">
        <v>5645</v>
      </c>
      <c r="E4357" s="22"/>
      <c r="F4357" s="23">
        <v>12</v>
      </c>
      <c r="G4357" s="23">
        <v>12</v>
      </c>
      <c r="H4357" s="24">
        <f t="shared" si="405"/>
        <v>-284</v>
      </c>
      <c r="I4357" s="153">
        <v>-34.08</v>
      </c>
      <c r="J4357" s="24">
        <f t="shared" si="406"/>
        <v>0</v>
      </c>
      <c r="K4357" s="25">
        <f t="shared" si="407"/>
        <v>0</v>
      </c>
      <c r="L4357">
        <v>1</v>
      </c>
      <c r="M4357">
        <v>51445771</v>
      </c>
      <c r="N4357">
        <v>42145141</v>
      </c>
      <c r="O4357" s="52">
        <v>0</v>
      </c>
      <c r="P4357" s="52">
        <v>0</v>
      </c>
      <c r="Q4357" s="52">
        <v>0</v>
      </c>
      <c r="R4357" s="52">
        <v>0</v>
      </c>
      <c r="S4357" s="52">
        <v>0</v>
      </c>
      <c r="T4357" s="52">
        <v>0</v>
      </c>
      <c r="U4357" s="52">
        <v>0</v>
      </c>
      <c r="V4357" s="52">
        <v>0</v>
      </c>
      <c r="W4357" s="52">
        <v>0</v>
      </c>
      <c r="X4357" s="52">
        <v>0</v>
      </c>
      <c r="Y4357" s="52">
        <v>0</v>
      </c>
      <c r="Z4357" s="52">
        <v>0</v>
      </c>
      <c r="AA4357" s="25">
        <v>0</v>
      </c>
      <c r="AB4357" s="25">
        <v>0</v>
      </c>
      <c r="AC4357" s="25">
        <v>0</v>
      </c>
      <c r="AD4357" s="25">
        <v>0</v>
      </c>
      <c r="AE4357" s="25">
        <v>0</v>
      </c>
      <c r="AF4357" s="25">
        <v>0</v>
      </c>
      <c r="AG4357" s="25">
        <v>0</v>
      </c>
      <c r="AH4357" s="25">
        <v>0</v>
      </c>
      <c r="AI4357" s="25">
        <v>0</v>
      </c>
      <c r="AJ4357" s="25">
        <v>0</v>
      </c>
      <c r="AK4357" s="25">
        <v>0</v>
      </c>
      <c r="AL4357" s="25">
        <v>0</v>
      </c>
      <c r="AM4357" s="95">
        <v>-284</v>
      </c>
      <c r="AN4357" s="95" t="e">
        <f ca="1">IF(MengeInEEGSummieren(M4357),AM4357,0)</f>
        <v>#NAME?</v>
      </c>
      <c r="AO4357" s="95">
        <f t="shared" si="408"/>
        <v>0</v>
      </c>
      <c r="AP4357" s="95">
        <f t="shared" si="409"/>
        <v>0</v>
      </c>
      <c r="AS4357">
        <v>0</v>
      </c>
      <c r="AT4357">
        <v>0</v>
      </c>
      <c r="AU4357" t="e">
        <f t="shared" ca="1" si="410"/>
        <v>#NAME?</v>
      </c>
    </row>
    <row r="4358" spans="1:47" x14ac:dyDescent="0.15">
      <c r="A4358" s="21" t="s">
        <v>5646</v>
      </c>
      <c r="B4358" s="22" t="s">
        <v>18</v>
      </c>
      <c r="C4358" s="42">
        <v>2010</v>
      </c>
      <c r="D4358" s="22" t="s">
        <v>5647</v>
      </c>
      <c r="E4358" s="22"/>
      <c r="F4358" s="23">
        <v>31.42</v>
      </c>
      <c r="G4358" s="23">
        <v>31.42</v>
      </c>
      <c r="H4358" s="24">
        <f t="shared" si="405"/>
        <v>0</v>
      </c>
      <c r="I4358" s="153">
        <v>0</v>
      </c>
      <c r="J4358" s="24">
        <f t="shared" si="406"/>
        <v>0</v>
      </c>
      <c r="K4358" s="25">
        <f t="shared" si="407"/>
        <v>0</v>
      </c>
      <c r="L4358">
        <v>1</v>
      </c>
      <c r="M4358">
        <v>51445769</v>
      </c>
      <c r="N4358">
        <v>42145141</v>
      </c>
      <c r="O4358" s="52">
        <v>0</v>
      </c>
      <c r="P4358" s="52">
        <v>0</v>
      </c>
      <c r="Q4358" s="52">
        <v>0</v>
      </c>
      <c r="R4358" s="52">
        <v>0</v>
      </c>
      <c r="S4358" s="52">
        <v>0</v>
      </c>
      <c r="T4358" s="52">
        <v>0</v>
      </c>
      <c r="U4358" s="52">
        <v>0</v>
      </c>
      <c r="V4358" s="52">
        <v>0</v>
      </c>
      <c r="W4358" s="52">
        <v>0</v>
      </c>
      <c r="X4358" s="52">
        <v>0</v>
      </c>
      <c r="Y4358" s="52">
        <v>0</v>
      </c>
      <c r="Z4358" s="52">
        <v>0</v>
      </c>
      <c r="AA4358" s="25">
        <v>0</v>
      </c>
      <c r="AB4358" s="25">
        <v>0</v>
      </c>
      <c r="AC4358" s="25">
        <v>0</v>
      </c>
      <c r="AD4358" s="25">
        <v>0</v>
      </c>
      <c r="AE4358" s="25">
        <v>0</v>
      </c>
      <c r="AF4358" s="25">
        <v>0</v>
      </c>
      <c r="AG4358" s="25">
        <v>0</v>
      </c>
      <c r="AH4358" s="25">
        <v>0</v>
      </c>
      <c r="AI4358" s="25">
        <v>0</v>
      </c>
      <c r="AJ4358" s="25">
        <v>0</v>
      </c>
      <c r="AK4358" s="25">
        <v>0</v>
      </c>
      <c r="AL4358" s="25">
        <v>0</v>
      </c>
      <c r="AM4358" s="95">
        <v>0</v>
      </c>
      <c r="AN4358" s="95" t="e">
        <f ca="1">IF(MengeInEEGSummieren(M4358),AM4358,0)</f>
        <v>#NAME?</v>
      </c>
      <c r="AO4358" s="95">
        <f t="shared" si="408"/>
        <v>0</v>
      </c>
      <c r="AP4358" s="95">
        <f t="shared" si="409"/>
        <v>0</v>
      </c>
      <c r="AS4358">
        <v>0</v>
      </c>
      <c r="AT4358">
        <v>0</v>
      </c>
      <c r="AU4358" t="e">
        <f t="shared" ca="1" si="410"/>
        <v>#NAME?</v>
      </c>
    </row>
    <row r="4359" spans="1:47" x14ac:dyDescent="0.15">
      <c r="A4359" s="21" t="s">
        <v>5648</v>
      </c>
      <c r="B4359" s="22" t="s">
        <v>18</v>
      </c>
      <c r="C4359" s="42">
        <v>2010</v>
      </c>
      <c r="D4359" s="22" t="s">
        <v>5649</v>
      </c>
      <c r="E4359" s="22"/>
      <c r="F4359" s="23">
        <v>16.38</v>
      </c>
      <c r="G4359" s="23">
        <v>16.38</v>
      </c>
      <c r="H4359" s="24">
        <f t="shared" si="405"/>
        <v>0</v>
      </c>
      <c r="I4359" s="153">
        <v>0</v>
      </c>
      <c r="J4359" s="24">
        <f t="shared" si="406"/>
        <v>0</v>
      </c>
      <c r="K4359" s="25">
        <f t="shared" si="407"/>
        <v>0</v>
      </c>
      <c r="L4359">
        <v>1</v>
      </c>
      <c r="M4359">
        <v>51445771</v>
      </c>
      <c r="N4359">
        <v>42145141</v>
      </c>
      <c r="O4359" s="52">
        <v>0</v>
      </c>
      <c r="P4359" s="52">
        <v>0</v>
      </c>
      <c r="Q4359" s="52">
        <v>0</v>
      </c>
      <c r="R4359" s="52">
        <v>0</v>
      </c>
      <c r="S4359" s="52">
        <v>0</v>
      </c>
      <c r="T4359" s="52">
        <v>0</v>
      </c>
      <c r="U4359" s="52">
        <v>0</v>
      </c>
      <c r="V4359" s="52">
        <v>0</v>
      </c>
      <c r="W4359" s="52">
        <v>0</v>
      </c>
      <c r="X4359" s="52">
        <v>0</v>
      </c>
      <c r="Y4359" s="52">
        <v>0</v>
      </c>
      <c r="Z4359" s="52">
        <v>0</v>
      </c>
      <c r="AA4359" s="25">
        <v>0</v>
      </c>
      <c r="AB4359" s="25">
        <v>0</v>
      </c>
      <c r="AC4359" s="25">
        <v>0</v>
      </c>
      <c r="AD4359" s="25">
        <v>0</v>
      </c>
      <c r="AE4359" s="25">
        <v>0</v>
      </c>
      <c r="AF4359" s="25">
        <v>0</v>
      </c>
      <c r="AG4359" s="25">
        <v>0</v>
      </c>
      <c r="AH4359" s="25">
        <v>0</v>
      </c>
      <c r="AI4359" s="25">
        <v>0</v>
      </c>
      <c r="AJ4359" s="25">
        <v>0</v>
      </c>
      <c r="AK4359" s="25">
        <v>0</v>
      </c>
      <c r="AL4359" s="25">
        <v>0</v>
      </c>
      <c r="AM4359" s="95">
        <v>0</v>
      </c>
      <c r="AN4359" s="95" t="e">
        <f ca="1">IF(MengeInEEGSummieren(M4359),AM4359,0)</f>
        <v>#NAME?</v>
      </c>
      <c r="AO4359" s="95">
        <f t="shared" si="408"/>
        <v>0</v>
      </c>
      <c r="AP4359" s="95">
        <f t="shared" si="409"/>
        <v>0</v>
      </c>
      <c r="AS4359">
        <v>0</v>
      </c>
      <c r="AT4359">
        <v>0</v>
      </c>
      <c r="AU4359" t="e">
        <f t="shared" ca="1" si="410"/>
        <v>#NAME?</v>
      </c>
    </row>
    <row r="4360" spans="1:47" x14ac:dyDescent="0.15">
      <c r="A4360" s="21" t="s">
        <v>5650</v>
      </c>
      <c r="B4360" s="22" t="s">
        <v>18</v>
      </c>
      <c r="C4360" s="42">
        <v>2010</v>
      </c>
      <c r="D4360" s="22" t="s">
        <v>5651</v>
      </c>
      <c r="E4360" s="22"/>
      <c r="F4360" s="23">
        <v>12</v>
      </c>
      <c r="G4360" s="23">
        <v>12</v>
      </c>
      <c r="H4360" s="24">
        <f t="shared" si="405"/>
        <v>0</v>
      </c>
      <c r="I4360" s="153">
        <v>0</v>
      </c>
      <c r="J4360" s="24">
        <f t="shared" si="406"/>
        <v>0</v>
      </c>
      <c r="K4360" s="25">
        <f t="shared" si="407"/>
        <v>0</v>
      </c>
      <c r="L4360">
        <v>1</v>
      </c>
      <c r="M4360">
        <v>51445771</v>
      </c>
      <c r="N4360">
        <v>42145141</v>
      </c>
      <c r="O4360" s="52">
        <v>0</v>
      </c>
      <c r="P4360" s="52">
        <v>0</v>
      </c>
      <c r="Q4360" s="52">
        <v>0</v>
      </c>
      <c r="R4360" s="52">
        <v>0</v>
      </c>
      <c r="S4360" s="52">
        <v>0</v>
      </c>
      <c r="T4360" s="52">
        <v>0</v>
      </c>
      <c r="U4360" s="52">
        <v>0</v>
      </c>
      <c r="V4360" s="52">
        <v>0</v>
      </c>
      <c r="W4360" s="52">
        <v>0</v>
      </c>
      <c r="X4360" s="52">
        <v>0</v>
      </c>
      <c r="Y4360" s="52">
        <v>0</v>
      </c>
      <c r="Z4360" s="52">
        <v>0</v>
      </c>
      <c r="AA4360" s="25">
        <v>0</v>
      </c>
      <c r="AB4360" s="25">
        <v>0</v>
      </c>
      <c r="AC4360" s="25">
        <v>0</v>
      </c>
      <c r="AD4360" s="25">
        <v>0</v>
      </c>
      <c r="AE4360" s="25">
        <v>0</v>
      </c>
      <c r="AF4360" s="25">
        <v>0</v>
      </c>
      <c r="AG4360" s="25">
        <v>0</v>
      </c>
      <c r="AH4360" s="25">
        <v>0</v>
      </c>
      <c r="AI4360" s="25">
        <v>0</v>
      </c>
      <c r="AJ4360" s="25">
        <v>0</v>
      </c>
      <c r="AK4360" s="25">
        <v>0</v>
      </c>
      <c r="AL4360" s="25">
        <v>0</v>
      </c>
      <c r="AM4360" s="95">
        <v>0</v>
      </c>
      <c r="AN4360" s="95" t="e">
        <f ca="1">IF(MengeInEEGSummieren(M4360),AM4360,0)</f>
        <v>#NAME?</v>
      </c>
      <c r="AO4360" s="95">
        <f t="shared" si="408"/>
        <v>0</v>
      </c>
      <c r="AP4360" s="95">
        <f t="shared" si="409"/>
        <v>0</v>
      </c>
      <c r="AS4360">
        <v>0</v>
      </c>
      <c r="AT4360">
        <v>0</v>
      </c>
      <c r="AU4360" t="e">
        <f t="shared" ca="1" si="410"/>
        <v>#NAME?</v>
      </c>
    </row>
    <row r="4361" spans="1:47" x14ac:dyDescent="0.15">
      <c r="A4361" s="21" t="s">
        <v>5652</v>
      </c>
      <c r="B4361" s="22" t="s">
        <v>18</v>
      </c>
      <c r="C4361" s="42">
        <v>2010</v>
      </c>
      <c r="D4361" s="22" t="s">
        <v>5653</v>
      </c>
      <c r="E4361" s="22"/>
      <c r="F4361" s="23">
        <v>29.73</v>
      </c>
      <c r="G4361" s="23">
        <v>29.73</v>
      </c>
      <c r="H4361" s="24">
        <f t="shared" si="405"/>
        <v>0</v>
      </c>
      <c r="I4361" s="153">
        <v>0</v>
      </c>
      <c r="J4361" s="24">
        <f t="shared" si="406"/>
        <v>0</v>
      </c>
      <c r="K4361" s="25">
        <f t="shared" si="407"/>
        <v>0</v>
      </c>
      <c r="L4361">
        <v>1</v>
      </c>
      <c r="M4361">
        <v>51445769</v>
      </c>
      <c r="N4361">
        <v>42145141</v>
      </c>
      <c r="O4361" s="52">
        <v>0</v>
      </c>
      <c r="P4361" s="52">
        <v>0</v>
      </c>
      <c r="Q4361" s="52">
        <v>0</v>
      </c>
      <c r="R4361" s="52">
        <v>0</v>
      </c>
      <c r="S4361" s="52">
        <v>0</v>
      </c>
      <c r="T4361" s="52">
        <v>0</v>
      </c>
      <c r="U4361" s="52">
        <v>0</v>
      </c>
      <c r="V4361" s="52">
        <v>0</v>
      </c>
      <c r="W4361" s="52">
        <v>0</v>
      </c>
      <c r="X4361" s="52">
        <v>0</v>
      </c>
      <c r="Y4361" s="52">
        <v>0</v>
      </c>
      <c r="Z4361" s="52">
        <v>0</v>
      </c>
      <c r="AA4361" s="25">
        <v>0</v>
      </c>
      <c r="AB4361" s="25">
        <v>0</v>
      </c>
      <c r="AC4361" s="25">
        <v>0</v>
      </c>
      <c r="AD4361" s="25">
        <v>0</v>
      </c>
      <c r="AE4361" s="25">
        <v>0</v>
      </c>
      <c r="AF4361" s="25">
        <v>0</v>
      </c>
      <c r="AG4361" s="25">
        <v>0</v>
      </c>
      <c r="AH4361" s="25">
        <v>0</v>
      </c>
      <c r="AI4361" s="25">
        <v>0</v>
      </c>
      <c r="AJ4361" s="25">
        <v>0</v>
      </c>
      <c r="AK4361" s="25">
        <v>0</v>
      </c>
      <c r="AL4361" s="25">
        <v>0</v>
      </c>
      <c r="AM4361" s="95">
        <v>0</v>
      </c>
      <c r="AN4361" s="95" t="e">
        <f ca="1">IF(MengeInEEGSummieren(M4361),AM4361,0)</f>
        <v>#NAME?</v>
      </c>
      <c r="AO4361" s="95">
        <f t="shared" si="408"/>
        <v>0</v>
      </c>
      <c r="AP4361" s="95">
        <f t="shared" si="409"/>
        <v>0</v>
      </c>
      <c r="AS4361">
        <v>0</v>
      </c>
      <c r="AT4361">
        <v>0</v>
      </c>
      <c r="AU4361" t="e">
        <f t="shared" ca="1" si="410"/>
        <v>#NAME?</v>
      </c>
    </row>
    <row r="4362" spans="1:47" x14ac:dyDescent="0.15">
      <c r="A4362" s="21" t="s">
        <v>5654</v>
      </c>
      <c r="B4362" s="22" t="s">
        <v>18</v>
      </c>
      <c r="C4362" s="42">
        <v>2010</v>
      </c>
      <c r="D4362" s="22" t="s">
        <v>5655</v>
      </c>
      <c r="E4362" s="22"/>
      <c r="F4362" s="23">
        <v>16.38</v>
      </c>
      <c r="G4362" s="23">
        <v>16.38</v>
      </c>
      <c r="H4362" s="24">
        <f t="shared" si="405"/>
        <v>0</v>
      </c>
      <c r="I4362" s="153">
        <v>0</v>
      </c>
      <c r="J4362" s="24">
        <f t="shared" si="406"/>
        <v>0</v>
      </c>
      <c r="K4362" s="25">
        <f t="shared" si="407"/>
        <v>0</v>
      </c>
      <c r="L4362">
        <v>1</v>
      </c>
      <c r="M4362">
        <v>51445771</v>
      </c>
      <c r="N4362">
        <v>42145141</v>
      </c>
      <c r="O4362" s="52">
        <v>0</v>
      </c>
      <c r="P4362" s="52">
        <v>0</v>
      </c>
      <c r="Q4362" s="52">
        <v>0</v>
      </c>
      <c r="R4362" s="52">
        <v>0</v>
      </c>
      <c r="S4362" s="52">
        <v>0</v>
      </c>
      <c r="T4362" s="52">
        <v>0</v>
      </c>
      <c r="U4362" s="52">
        <v>0</v>
      </c>
      <c r="V4362" s="52">
        <v>0</v>
      </c>
      <c r="W4362" s="52">
        <v>0</v>
      </c>
      <c r="X4362" s="52">
        <v>0</v>
      </c>
      <c r="Y4362" s="52">
        <v>0</v>
      </c>
      <c r="Z4362" s="52">
        <v>0</v>
      </c>
      <c r="AA4362" s="25">
        <v>0</v>
      </c>
      <c r="AB4362" s="25">
        <v>0</v>
      </c>
      <c r="AC4362" s="25">
        <v>0</v>
      </c>
      <c r="AD4362" s="25">
        <v>0</v>
      </c>
      <c r="AE4362" s="25">
        <v>0</v>
      </c>
      <c r="AF4362" s="25">
        <v>0</v>
      </c>
      <c r="AG4362" s="25">
        <v>0</v>
      </c>
      <c r="AH4362" s="25">
        <v>0</v>
      </c>
      <c r="AI4362" s="25">
        <v>0</v>
      </c>
      <c r="AJ4362" s="25">
        <v>0</v>
      </c>
      <c r="AK4362" s="25">
        <v>0</v>
      </c>
      <c r="AL4362" s="25">
        <v>0</v>
      </c>
      <c r="AM4362" s="95">
        <v>0</v>
      </c>
      <c r="AN4362" s="95" t="e">
        <f ca="1">IF(MengeInEEGSummieren(M4362),AM4362,0)</f>
        <v>#NAME?</v>
      </c>
      <c r="AO4362" s="95">
        <f t="shared" si="408"/>
        <v>0</v>
      </c>
      <c r="AP4362" s="95">
        <f t="shared" si="409"/>
        <v>0</v>
      </c>
      <c r="AS4362">
        <v>0</v>
      </c>
      <c r="AT4362">
        <v>0</v>
      </c>
      <c r="AU4362" t="e">
        <f t="shared" ca="1" si="410"/>
        <v>#NAME?</v>
      </c>
    </row>
    <row r="4363" spans="1:47" x14ac:dyDescent="0.15">
      <c r="A4363" s="21" t="s">
        <v>5656</v>
      </c>
      <c r="B4363" s="22" t="s">
        <v>18</v>
      </c>
      <c r="C4363" s="42">
        <v>2010</v>
      </c>
      <c r="D4363" s="22" t="s">
        <v>5657</v>
      </c>
      <c r="E4363" s="22"/>
      <c r="F4363" s="23">
        <v>12</v>
      </c>
      <c r="G4363" s="23">
        <v>12</v>
      </c>
      <c r="H4363" s="24">
        <f t="shared" si="405"/>
        <v>0</v>
      </c>
      <c r="I4363" s="153">
        <v>0</v>
      </c>
      <c r="J4363" s="24">
        <f t="shared" si="406"/>
        <v>0</v>
      </c>
      <c r="K4363" s="25">
        <f t="shared" si="407"/>
        <v>0</v>
      </c>
      <c r="L4363">
        <v>1</v>
      </c>
      <c r="M4363">
        <v>51445771</v>
      </c>
      <c r="N4363">
        <v>42145141</v>
      </c>
      <c r="O4363" s="52">
        <v>0</v>
      </c>
      <c r="P4363" s="52">
        <v>0</v>
      </c>
      <c r="Q4363" s="52">
        <v>0</v>
      </c>
      <c r="R4363" s="52">
        <v>0</v>
      </c>
      <c r="S4363" s="52">
        <v>0</v>
      </c>
      <c r="T4363" s="52">
        <v>0</v>
      </c>
      <c r="U4363" s="52">
        <v>0</v>
      </c>
      <c r="V4363" s="52">
        <v>0</v>
      </c>
      <c r="W4363" s="52">
        <v>0</v>
      </c>
      <c r="X4363" s="52">
        <v>0</v>
      </c>
      <c r="Y4363" s="52">
        <v>0</v>
      </c>
      <c r="Z4363" s="52">
        <v>0</v>
      </c>
      <c r="AA4363" s="25">
        <v>0</v>
      </c>
      <c r="AB4363" s="25">
        <v>0</v>
      </c>
      <c r="AC4363" s="25">
        <v>0</v>
      </c>
      <c r="AD4363" s="25">
        <v>0</v>
      </c>
      <c r="AE4363" s="25">
        <v>0</v>
      </c>
      <c r="AF4363" s="25">
        <v>0</v>
      </c>
      <c r="AG4363" s="25">
        <v>0</v>
      </c>
      <c r="AH4363" s="25">
        <v>0</v>
      </c>
      <c r="AI4363" s="25">
        <v>0</v>
      </c>
      <c r="AJ4363" s="25">
        <v>0</v>
      </c>
      <c r="AK4363" s="25">
        <v>0</v>
      </c>
      <c r="AL4363" s="25">
        <v>0</v>
      </c>
      <c r="AM4363" s="95">
        <v>0</v>
      </c>
      <c r="AN4363" s="95" t="e">
        <f ca="1">IF(MengeInEEGSummieren(M4363),AM4363,0)</f>
        <v>#NAME?</v>
      </c>
      <c r="AO4363" s="95">
        <f t="shared" si="408"/>
        <v>0</v>
      </c>
      <c r="AP4363" s="95">
        <f t="shared" si="409"/>
        <v>0</v>
      </c>
      <c r="AS4363">
        <v>0</v>
      </c>
      <c r="AT4363">
        <v>0</v>
      </c>
      <c r="AU4363" t="e">
        <f t="shared" ca="1" si="410"/>
        <v>#NAME?</v>
      </c>
    </row>
    <row r="4364" spans="1:47" x14ac:dyDescent="0.15">
      <c r="A4364" s="307"/>
      <c r="B4364" s="308"/>
      <c r="C4364" s="309"/>
      <c r="D4364" s="308"/>
      <c r="E4364" s="308"/>
      <c r="F4364" s="310"/>
      <c r="G4364" s="310"/>
      <c r="H4364" s="311"/>
      <c r="I4364" s="312"/>
      <c r="J4364" s="311"/>
      <c r="K4364" s="313"/>
      <c r="L4364" s="66"/>
      <c r="M4364" s="66"/>
      <c r="N4364" s="66"/>
      <c r="O4364" s="314"/>
      <c r="P4364" s="314"/>
      <c r="Q4364" s="314"/>
      <c r="R4364" s="314"/>
      <c r="S4364" s="314"/>
      <c r="T4364" s="314"/>
      <c r="U4364" s="314"/>
      <c r="V4364" s="314"/>
      <c r="W4364" s="314"/>
      <c r="X4364" s="314"/>
      <c r="Y4364" s="314"/>
      <c r="Z4364" s="314"/>
      <c r="AA4364" s="315"/>
      <c r="AB4364" s="315"/>
      <c r="AC4364" s="315"/>
      <c r="AD4364" s="315"/>
      <c r="AE4364" s="315"/>
      <c r="AF4364" s="315"/>
      <c r="AG4364" s="315"/>
      <c r="AH4364" s="315"/>
      <c r="AI4364" s="315"/>
      <c r="AJ4364" s="315"/>
      <c r="AK4364" s="315"/>
      <c r="AL4364" s="315"/>
      <c r="AM4364" s="95">
        <v>0</v>
      </c>
      <c r="AN4364" s="95" t="e">
        <f ca="1">IF(MengeInEEGSummieren(M4364),AM4364,0)</f>
        <v>#NAME?</v>
      </c>
      <c r="AO4364" s="95">
        <f t="shared" si="408"/>
        <v>0</v>
      </c>
      <c r="AP4364" s="95">
        <f t="shared" si="409"/>
        <v>0</v>
      </c>
      <c r="AS4364">
        <v>0</v>
      </c>
      <c r="AT4364">
        <v>0</v>
      </c>
      <c r="AU4364" t="e">
        <f t="shared" ca="1" si="410"/>
        <v>#NAME?</v>
      </c>
    </row>
    <row r="4365" spans="1:47" x14ac:dyDescent="0.15">
      <c r="A4365" s="21" t="s">
        <v>5658</v>
      </c>
      <c r="B4365" s="22" t="s">
        <v>18</v>
      </c>
      <c r="C4365" s="42">
        <v>2011</v>
      </c>
      <c r="D4365" s="22" t="s">
        <v>5659</v>
      </c>
      <c r="E4365" s="22"/>
      <c r="F4365" s="23">
        <v>21.11</v>
      </c>
      <c r="G4365" s="23">
        <v>21.11</v>
      </c>
      <c r="H4365" s="24">
        <f t="shared" si="405"/>
        <v>1758591</v>
      </c>
      <c r="I4365" s="153">
        <v>371238.56</v>
      </c>
      <c r="J4365" s="24">
        <f t="shared" si="406"/>
        <v>0</v>
      </c>
      <c r="K4365" s="25">
        <f t="shared" si="407"/>
        <v>0</v>
      </c>
      <c r="L4365">
        <v>0</v>
      </c>
      <c r="M4365">
        <v>66519040</v>
      </c>
      <c r="N4365">
        <v>42145141</v>
      </c>
      <c r="O4365" s="52">
        <v>0</v>
      </c>
      <c r="P4365" s="52">
        <v>0</v>
      </c>
      <c r="Q4365" s="52">
        <v>0</v>
      </c>
      <c r="R4365" s="52">
        <v>0</v>
      </c>
      <c r="S4365" s="52">
        <v>0</v>
      </c>
      <c r="T4365" s="52">
        <v>0</v>
      </c>
      <c r="U4365" s="52">
        <v>0</v>
      </c>
      <c r="V4365" s="52">
        <v>0</v>
      </c>
      <c r="W4365" s="52">
        <v>0</v>
      </c>
      <c r="X4365" s="52">
        <v>0</v>
      </c>
      <c r="Y4365" s="52">
        <v>0</v>
      </c>
      <c r="Z4365" s="52">
        <v>0</v>
      </c>
      <c r="AA4365" s="25">
        <v>0</v>
      </c>
      <c r="AB4365" s="25">
        <v>0</v>
      </c>
      <c r="AC4365" s="25">
        <v>0</v>
      </c>
      <c r="AD4365" s="25">
        <v>0</v>
      </c>
      <c r="AE4365" s="25">
        <v>0</v>
      </c>
      <c r="AF4365" s="25">
        <v>0</v>
      </c>
      <c r="AG4365" s="25">
        <v>0</v>
      </c>
      <c r="AH4365" s="25">
        <v>0</v>
      </c>
      <c r="AI4365" s="25">
        <v>0</v>
      </c>
      <c r="AJ4365" s="25">
        <v>0</v>
      </c>
      <c r="AK4365" s="25">
        <v>0</v>
      </c>
      <c r="AL4365" s="25">
        <v>0</v>
      </c>
      <c r="AM4365" s="95">
        <v>1758591</v>
      </c>
      <c r="AN4365" s="95" t="e">
        <f ca="1">IF(MengeInEEGSummieren(M4365),AM4365,0)</f>
        <v>#NAME?</v>
      </c>
      <c r="AO4365" s="95">
        <f t="shared" si="408"/>
        <v>0</v>
      </c>
      <c r="AP4365" s="95">
        <f t="shared" si="409"/>
        <v>0</v>
      </c>
      <c r="AS4365">
        <v>0</v>
      </c>
      <c r="AT4365">
        <v>0</v>
      </c>
      <c r="AU4365" t="e">
        <f t="shared" ca="1" si="410"/>
        <v>#NAME?</v>
      </c>
    </row>
    <row r="4366" spans="1:47" x14ac:dyDescent="0.15">
      <c r="A4366" s="21" t="s">
        <v>5660</v>
      </c>
      <c r="B4366" s="22" t="s">
        <v>18</v>
      </c>
      <c r="C4366" s="42">
        <v>2011</v>
      </c>
      <c r="D4366" s="22" t="s">
        <v>5661</v>
      </c>
      <c r="E4366" s="22"/>
      <c r="F4366" s="23">
        <v>22.07</v>
      </c>
      <c r="G4366" s="23">
        <v>22.07</v>
      </c>
      <c r="H4366" s="24">
        <f t="shared" si="405"/>
        <v>0</v>
      </c>
      <c r="I4366" s="153">
        <v>0</v>
      </c>
      <c r="J4366" s="24">
        <f t="shared" si="406"/>
        <v>0</v>
      </c>
      <c r="K4366" s="25">
        <f t="shared" si="407"/>
        <v>0</v>
      </c>
      <c r="L4366">
        <v>0</v>
      </c>
      <c r="M4366">
        <v>66519040</v>
      </c>
      <c r="N4366">
        <v>42145141</v>
      </c>
      <c r="O4366" s="52">
        <v>0</v>
      </c>
      <c r="P4366" s="52">
        <v>0</v>
      </c>
      <c r="Q4366" s="52">
        <v>0</v>
      </c>
      <c r="R4366" s="52">
        <v>0</v>
      </c>
      <c r="S4366" s="52">
        <v>0</v>
      </c>
      <c r="T4366" s="52">
        <v>0</v>
      </c>
      <c r="U4366" s="52">
        <v>0</v>
      </c>
      <c r="V4366" s="52">
        <v>0</v>
      </c>
      <c r="W4366" s="52">
        <v>0</v>
      </c>
      <c r="X4366" s="52">
        <v>0</v>
      </c>
      <c r="Y4366" s="52">
        <v>0</v>
      </c>
      <c r="Z4366" s="52">
        <v>0</v>
      </c>
      <c r="AA4366" s="25">
        <v>0</v>
      </c>
      <c r="AB4366" s="25">
        <v>0</v>
      </c>
      <c r="AC4366" s="25">
        <v>0</v>
      </c>
      <c r="AD4366" s="25">
        <v>0</v>
      </c>
      <c r="AE4366" s="25">
        <v>0</v>
      </c>
      <c r="AF4366" s="25">
        <v>0</v>
      </c>
      <c r="AG4366" s="25">
        <v>0</v>
      </c>
      <c r="AH4366" s="25">
        <v>0</v>
      </c>
      <c r="AI4366" s="25">
        <v>0</v>
      </c>
      <c r="AJ4366" s="25">
        <v>0</v>
      </c>
      <c r="AK4366" s="25">
        <v>0</v>
      </c>
      <c r="AL4366" s="25">
        <v>0</v>
      </c>
      <c r="AM4366" s="95">
        <v>0</v>
      </c>
      <c r="AN4366" s="95" t="e">
        <f ca="1">IF(MengeInEEGSummieren(M4366),AM4366,0)</f>
        <v>#NAME?</v>
      </c>
      <c r="AO4366" s="95">
        <f t="shared" si="408"/>
        <v>0</v>
      </c>
      <c r="AP4366" s="95">
        <f t="shared" si="409"/>
        <v>0</v>
      </c>
      <c r="AS4366">
        <v>0</v>
      </c>
      <c r="AT4366">
        <v>0</v>
      </c>
      <c r="AU4366" t="e">
        <f t="shared" ca="1" si="410"/>
        <v>#NAME?</v>
      </c>
    </row>
    <row r="4367" spans="1:47" x14ac:dyDescent="0.15">
      <c r="A4367" s="21" t="s">
        <v>5662</v>
      </c>
      <c r="B4367" s="22" t="s">
        <v>18</v>
      </c>
      <c r="C4367" s="42">
        <v>2011</v>
      </c>
      <c r="D4367" s="22" t="s">
        <v>5663</v>
      </c>
      <c r="E4367" s="22"/>
      <c r="F4367" s="23">
        <v>28.74</v>
      </c>
      <c r="G4367" s="23">
        <v>28.74</v>
      </c>
      <c r="H4367" s="24">
        <f t="shared" si="405"/>
        <v>218168</v>
      </c>
      <c r="I4367" s="153">
        <v>62701.479999999981</v>
      </c>
      <c r="J4367" s="24">
        <f t="shared" si="406"/>
        <v>0</v>
      </c>
      <c r="K4367" s="25">
        <f t="shared" si="407"/>
        <v>0</v>
      </c>
      <c r="L4367">
        <v>0</v>
      </c>
      <c r="M4367">
        <v>66519040</v>
      </c>
      <c r="N4367">
        <v>42145141</v>
      </c>
      <c r="O4367" s="52">
        <v>0</v>
      </c>
      <c r="P4367" s="52">
        <v>0</v>
      </c>
      <c r="Q4367" s="52">
        <v>0</v>
      </c>
      <c r="R4367" s="52">
        <v>0</v>
      </c>
      <c r="S4367" s="52">
        <v>0</v>
      </c>
      <c r="T4367" s="52">
        <v>0</v>
      </c>
      <c r="U4367" s="52">
        <v>0</v>
      </c>
      <c r="V4367" s="52">
        <v>0</v>
      </c>
      <c r="W4367" s="52">
        <v>0</v>
      </c>
      <c r="X4367" s="52">
        <v>0</v>
      </c>
      <c r="Y4367" s="52">
        <v>0</v>
      </c>
      <c r="Z4367" s="52">
        <v>0</v>
      </c>
      <c r="AA4367" s="25">
        <v>0</v>
      </c>
      <c r="AB4367" s="25">
        <v>0</v>
      </c>
      <c r="AC4367" s="25">
        <v>0</v>
      </c>
      <c r="AD4367" s="25">
        <v>0</v>
      </c>
      <c r="AE4367" s="25">
        <v>0</v>
      </c>
      <c r="AF4367" s="25">
        <v>0</v>
      </c>
      <c r="AG4367" s="25">
        <v>0</v>
      </c>
      <c r="AH4367" s="25">
        <v>0</v>
      </c>
      <c r="AI4367" s="25">
        <v>0</v>
      </c>
      <c r="AJ4367" s="25">
        <v>0</v>
      </c>
      <c r="AK4367" s="25">
        <v>0</v>
      </c>
      <c r="AL4367" s="25">
        <v>0</v>
      </c>
      <c r="AM4367" s="95">
        <v>218168</v>
      </c>
      <c r="AN4367" s="95" t="e">
        <f ca="1">IF(MengeInEEGSummieren(M4367),AM4367,0)</f>
        <v>#NAME?</v>
      </c>
      <c r="AO4367" s="95">
        <f t="shared" si="408"/>
        <v>0</v>
      </c>
      <c r="AP4367" s="95">
        <f t="shared" si="409"/>
        <v>0</v>
      </c>
      <c r="AS4367">
        <v>0</v>
      </c>
      <c r="AT4367">
        <v>0</v>
      </c>
      <c r="AU4367" t="e">
        <f t="shared" ca="1" si="410"/>
        <v>#NAME?</v>
      </c>
    </row>
    <row r="4368" spans="1:47" x14ac:dyDescent="0.15">
      <c r="A4368" s="21" t="s">
        <v>5664</v>
      </c>
      <c r="B4368" s="22" t="s">
        <v>18</v>
      </c>
      <c r="C4368" s="42">
        <v>2011</v>
      </c>
      <c r="D4368" s="22" t="s">
        <v>5665</v>
      </c>
      <c r="E4368" s="22"/>
      <c r="F4368" s="23">
        <v>27.33</v>
      </c>
      <c r="G4368" s="23">
        <v>27.33</v>
      </c>
      <c r="H4368" s="24">
        <f t="shared" ref="H4368:H4431" si="411">AM4368</f>
        <v>153565</v>
      </c>
      <c r="I4368" s="153">
        <v>41969.31</v>
      </c>
      <c r="J4368" s="24">
        <f t="shared" ref="J4368:J4431" si="412">SUM(O4368:Z4368,AT4368)</f>
        <v>0</v>
      </c>
      <c r="K4368" s="25">
        <f t="shared" ref="K4368:K4431" si="413">SUM(AA4368:AL4368,AS4368)</f>
        <v>0</v>
      </c>
      <c r="L4368">
        <v>0</v>
      </c>
      <c r="M4368">
        <v>66519040</v>
      </c>
      <c r="N4368">
        <v>42145141</v>
      </c>
      <c r="O4368" s="52">
        <v>0</v>
      </c>
      <c r="P4368" s="52">
        <v>0</v>
      </c>
      <c r="Q4368" s="52">
        <v>0</v>
      </c>
      <c r="R4368" s="52">
        <v>0</v>
      </c>
      <c r="S4368" s="52">
        <v>0</v>
      </c>
      <c r="T4368" s="52">
        <v>0</v>
      </c>
      <c r="U4368" s="52">
        <v>0</v>
      </c>
      <c r="V4368" s="52">
        <v>0</v>
      </c>
      <c r="W4368" s="52">
        <v>0</v>
      </c>
      <c r="X4368" s="52">
        <v>0</v>
      </c>
      <c r="Y4368" s="52">
        <v>0</v>
      </c>
      <c r="Z4368" s="52">
        <v>0</v>
      </c>
      <c r="AA4368" s="25">
        <v>0</v>
      </c>
      <c r="AB4368" s="25">
        <v>0</v>
      </c>
      <c r="AC4368" s="25">
        <v>0</v>
      </c>
      <c r="AD4368" s="25">
        <v>0</v>
      </c>
      <c r="AE4368" s="25">
        <v>0</v>
      </c>
      <c r="AF4368" s="25">
        <v>0</v>
      </c>
      <c r="AG4368" s="25">
        <v>0</v>
      </c>
      <c r="AH4368" s="25">
        <v>0</v>
      </c>
      <c r="AI4368" s="25">
        <v>0</v>
      </c>
      <c r="AJ4368" s="25">
        <v>0</v>
      </c>
      <c r="AK4368" s="25">
        <v>0</v>
      </c>
      <c r="AL4368" s="25">
        <v>0</v>
      </c>
      <c r="AM4368" s="95">
        <v>153565</v>
      </c>
      <c r="AN4368" s="95" t="e">
        <f ca="1">IF(MengeInEEGSummieren(M4368),AM4368,0)</f>
        <v>#NAME?</v>
      </c>
      <c r="AO4368" s="95">
        <f t="shared" ref="AO4368:AO4431" si="414">IF(AQ4368,$H4368,0)</f>
        <v>0</v>
      </c>
      <c r="AP4368" s="95">
        <f t="shared" ref="AP4368:AP4431" si="415">IF(AR4368,$H4368,0)</f>
        <v>0</v>
      </c>
      <c r="AS4368">
        <v>0</v>
      </c>
      <c r="AT4368">
        <v>0</v>
      </c>
      <c r="AU4368" t="e">
        <f t="shared" ref="AU4368:AU4431" ca="1" si="416">EVFlag(M4368)</f>
        <v>#NAME?</v>
      </c>
    </row>
    <row r="4369" spans="1:47" x14ac:dyDescent="0.15">
      <c r="A4369" s="21" t="s">
        <v>5666</v>
      </c>
      <c r="B4369" s="22" t="s">
        <v>18</v>
      </c>
      <c r="C4369" s="42">
        <v>2011</v>
      </c>
      <c r="D4369" s="22" t="s">
        <v>5667</v>
      </c>
      <c r="E4369" s="22"/>
      <c r="F4369" s="23">
        <v>25.86</v>
      </c>
      <c r="G4369" s="23">
        <v>25.86</v>
      </c>
      <c r="H4369" s="24">
        <f t="shared" si="411"/>
        <v>122743</v>
      </c>
      <c r="I4369" s="153">
        <v>31741.34</v>
      </c>
      <c r="J4369" s="24">
        <f t="shared" si="412"/>
        <v>0</v>
      </c>
      <c r="K4369" s="25">
        <f t="shared" si="413"/>
        <v>0</v>
      </c>
      <c r="L4369">
        <v>0</v>
      </c>
      <c r="M4369">
        <v>66519040</v>
      </c>
      <c r="N4369">
        <v>42145141</v>
      </c>
      <c r="O4369" s="52">
        <v>0</v>
      </c>
      <c r="P4369" s="52">
        <v>0</v>
      </c>
      <c r="Q4369" s="52">
        <v>0</v>
      </c>
      <c r="R4369" s="52">
        <v>0</v>
      </c>
      <c r="S4369" s="52">
        <v>0</v>
      </c>
      <c r="T4369" s="52">
        <v>0</v>
      </c>
      <c r="U4369" s="52">
        <v>0</v>
      </c>
      <c r="V4369" s="52">
        <v>0</v>
      </c>
      <c r="W4369" s="52">
        <v>0</v>
      </c>
      <c r="X4369" s="52">
        <v>0</v>
      </c>
      <c r="Y4369" s="52">
        <v>0</v>
      </c>
      <c r="Z4369" s="52">
        <v>0</v>
      </c>
      <c r="AA4369" s="25">
        <v>0</v>
      </c>
      <c r="AB4369" s="25">
        <v>0</v>
      </c>
      <c r="AC4369" s="25">
        <v>0</v>
      </c>
      <c r="AD4369" s="25">
        <v>0</v>
      </c>
      <c r="AE4369" s="25">
        <v>0</v>
      </c>
      <c r="AF4369" s="25">
        <v>0</v>
      </c>
      <c r="AG4369" s="25">
        <v>0</v>
      </c>
      <c r="AH4369" s="25">
        <v>0</v>
      </c>
      <c r="AI4369" s="25">
        <v>0</v>
      </c>
      <c r="AJ4369" s="25">
        <v>0</v>
      </c>
      <c r="AK4369" s="25">
        <v>0</v>
      </c>
      <c r="AL4369" s="25">
        <v>0</v>
      </c>
      <c r="AM4369" s="95">
        <v>122743</v>
      </c>
      <c r="AN4369" s="95" t="e">
        <f ca="1">IF(MengeInEEGSummieren(M4369),AM4369,0)</f>
        <v>#NAME?</v>
      </c>
      <c r="AO4369" s="95">
        <f t="shared" si="414"/>
        <v>0</v>
      </c>
      <c r="AP4369" s="95">
        <f t="shared" si="415"/>
        <v>0</v>
      </c>
      <c r="AS4369">
        <v>0</v>
      </c>
      <c r="AT4369">
        <v>0</v>
      </c>
      <c r="AU4369" t="e">
        <f t="shared" ca="1" si="416"/>
        <v>#NAME?</v>
      </c>
    </row>
    <row r="4370" spans="1:47" x14ac:dyDescent="0.15">
      <c r="A4370" s="21" t="s">
        <v>5668</v>
      </c>
      <c r="B4370" s="22" t="s">
        <v>18</v>
      </c>
      <c r="C4370" s="42">
        <v>2011</v>
      </c>
      <c r="D4370" s="22" t="s">
        <v>5669</v>
      </c>
      <c r="E4370" s="22"/>
      <c r="F4370" s="23">
        <v>21.56</v>
      </c>
      <c r="G4370" s="23">
        <v>21.56</v>
      </c>
      <c r="H4370" s="24">
        <f t="shared" si="411"/>
        <v>0</v>
      </c>
      <c r="I4370" s="153">
        <v>0</v>
      </c>
      <c r="J4370" s="24">
        <f t="shared" si="412"/>
        <v>0</v>
      </c>
      <c r="K4370" s="25">
        <f t="shared" si="413"/>
        <v>0</v>
      </c>
      <c r="L4370">
        <v>0</v>
      </c>
      <c r="M4370">
        <v>66519040</v>
      </c>
      <c r="N4370">
        <v>42145141</v>
      </c>
      <c r="O4370" s="52">
        <v>0</v>
      </c>
      <c r="P4370" s="52">
        <v>0</v>
      </c>
      <c r="Q4370" s="52">
        <v>0</v>
      </c>
      <c r="R4370" s="52">
        <v>0</v>
      </c>
      <c r="S4370" s="52">
        <v>0</v>
      </c>
      <c r="T4370" s="52">
        <v>0</v>
      </c>
      <c r="U4370" s="52">
        <v>0</v>
      </c>
      <c r="V4370" s="52">
        <v>0</v>
      </c>
      <c r="W4370" s="52">
        <v>0</v>
      </c>
      <c r="X4370" s="52">
        <v>0</v>
      </c>
      <c r="Y4370" s="52">
        <v>0</v>
      </c>
      <c r="Z4370" s="52">
        <v>0</v>
      </c>
      <c r="AA4370" s="25">
        <v>0</v>
      </c>
      <c r="AB4370" s="25">
        <v>0</v>
      </c>
      <c r="AC4370" s="25">
        <v>0</v>
      </c>
      <c r="AD4370" s="25">
        <v>0</v>
      </c>
      <c r="AE4370" s="25">
        <v>0</v>
      </c>
      <c r="AF4370" s="25">
        <v>0</v>
      </c>
      <c r="AG4370" s="25">
        <v>0</v>
      </c>
      <c r="AH4370" s="25">
        <v>0</v>
      </c>
      <c r="AI4370" s="25">
        <v>0</v>
      </c>
      <c r="AJ4370" s="25">
        <v>0</v>
      </c>
      <c r="AK4370" s="25">
        <v>0</v>
      </c>
      <c r="AL4370" s="25">
        <v>0</v>
      </c>
      <c r="AM4370" s="95">
        <v>0</v>
      </c>
      <c r="AN4370" s="95" t="e">
        <f ca="1">IF(MengeInEEGSummieren(M4370),AM4370,0)</f>
        <v>#NAME?</v>
      </c>
      <c r="AO4370" s="95">
        <f t="shared" si="414"/>
        <v>0</v>
      </c>
      <c r="AP4370" s="95">
        <f t="shared" si="415"/>
        <v>0</v>
      </c>
      <c r="AS4370">
        <v>0</v>
      </c>
      <c r="AT4370">
        <v>0</v>
      </c>
      <c r="AU4370" t="e">
        <f t="shared" ca="1" si="416"/>
        <v>#NAME?</v>
      </c>
    </row>
    <row r="4371" spans="1:47" x14ac:dyDescent="0.15">
      <c r="A4371" s="21" t="s">
        <v>5670</v>
      </c>
      <c r="B4371" s="22" t="s">
        <v>18</v>
      </c>
      <c r="C4371" s="42">
        <v>2011</v>
      </c>
      <c r="D4371" s="22" t="s">
        <v>5671</v>
      </c>
      <c r="E4371" s="22"/>
      <c r="F4371" s="23">
        <v>28.74</v>
      </c>
      <c r="G4371" s="23">
        <v>28.74</v>
      </c>
      <c r="H4371" s="24">
        <f t="shared" si="411"/>
        <v>17692</v>
      </c>
      <c r="I4371" s="153">
        <v>5084.68</v>
      </c>
      <c r="J4371" s="24">
        <f t="shared" si="412"/>
        <v>0</v>
      </c>
      <c r="K4371" s="25">
        <f t="shared" si="413"/>
        <v>0</v>
      </c>
      <c r="L4371">
        <v>1</v>
      </c>
      <c r="M4371">
        <v>51445769</v>
      </c>
      <c r="N4371">
        <v>42145141</v>
      </c>
      <c r="O4371" s="52">
        <v>0</v>
      </c>
      <c r="P4371" s="52">
        <v>0</v>
      </c>
      <c r="Q4371" s="52">
        <v>0</v>
      </c>
      <c r="R4371" s="52">
        <v>0</v>
      </c>
      <c r="S4371" s="52">
        <v>0</v>
      </c>
      <c r="T4371" s="52">
        <v>0</v>
      </c>
      <c r="U4371" s="52">
        <v>0</v>
      </c>
      <c r="V4371" s="52">
        <v>0</v>
      </c>
      <c r="W4371" s="52">
        <v>0</v>
      </c>
      <c r="X4371" s="52">
        <v>0</v>
      </c>
      <c r="Y4371" s="52">
        <v>0</v>
      </c>
      <c r="Z4371" s="52">
        <v>0</v>
      </c>
      <c r="AA4371" s="25">
        <v>0</v>
      </c>
      <c r="AB4371" s="25">
        <v>0</v>
      </c>
      <c r="AC4371" s="25">
        <v>0</v>
      </c>
      <c r="AD4371" s="25">
        <v>0</v>
      </c>
      <c r="AE4371" s="25">
        <v>0</v>
      </c>
      <c r="AF4371" s="25">
        <v>0</v>
      </c>
      <c r="AG4371" s="25">
        <v>0</v>
      </c>
      <c r="AH4371" s="25">
        <v>0</v>
      </c>
      <c r="AI4371" s="25">
        <v>0</v>
      </c>
      <c r="AJ4371" s="25">
        <v>0</v>
      </c>
      <c r="AK4371" s="25">
        <v>0</v>
      </c>
      <c r="AL4371" s="25">
        <v>0</v>
      </c>
      <c r="AM4371" s="95">
        <v>17692</v>
      </c>
      <c r="AN4371" s="95" t="e">
        <f ca="1">IF(MengeInEEGSummieren(M4371),AM4371,0)</f>
        <v>#NAME?</v>
      </c>
      <c r="AO4371" s="95">
        <f t="shared" si="414"/>
        <v>0</v>
      </c>
      <c r="AP4371" s="95">
        <f t="shared" si="415"/>
        <v>0</v>
      </c>
      <c r="AS4371">
        <v>0</v>
      </c>
      <c r="AT4371">
        <v>0</v>
      </c>
      <c r="AU4371" t="e">
        <f t="shared" ca="1" si="416"/>
        <v>#NAME?</v>
      </c>
    </row>
    <row r="4372" spans="1:47" x14ac:dyDescent="0.15">
      <c r="A4372" s="21" t="s">
        <v>5672</v>
      </c>
      <c r="B4372" s="22" t="s">
        <v>18</v>
      </c>
      <c r="C4372" s="42">
        <v>2011</v>
      </c>
      <c r="D4372" s="22" t="s">
        <v>5673</v>
      </c>
      <c r="E4372" s="22"/>
      <c r="F4372" s="23">
        <v>16.38</v>
      </c>
      <c r="G4372" s="23">
        <v>16.38</v>
      </c>
      <c r="H4372" s="24">
        <f t="shared" si="411"/>
        <v>-17038</v>
      </c>
      <c r="I4372" s="153">
        <v>-2790.83</v>
      </c>
      <c r="J4372" s="24">
        <f t="shared" si="412"/>
        <v>0</v>
      </c>
      <c r="K4372" s="25">
        <f t="shared" si="413"/>
        <v>0</v>
      </c>
      <c r="L4372">
        <v>1</v>
      </c>
      <c r="M4372">
        <v>51445771</v>
      </c>
      <c r="N4372">
        <v>42145141</v>
      </c>
      <c r="O4372" s="52">
        <v>0</v>
      </c>
      <c r="P4372" s="52">
        <v>0</v>
      </c>
      <c r="Q4372" s="52">
        <v>0</v>
      </c>
      <c r="R4372" s="52">
        <v>0</v>
      </c>
      <c r="S4372" s="52">
        <v>0</v>
      </c>
      <c r="T4372" s="52">
        <v>0</v>
      </c>
      <c r="U4372" s="52">
        <v>0</v>
      </c>
      <c r="V4372" s="52">
        <v>0</v>
      </c>
      <c r="W4372" s="52">
        <v>0</v>
      </c>
      <c r="X4372" s="52">
        <v>0</v>
      </c>
      <c r="Y4372" s="52">
        <v>0</v>
      </c>
      <c r="Z4372" s="52">
        <v>0</v>
      </c>
      <c r="AA4372" s="25">
        <v>0</v>
      </c>
      <c r="AB4372" s="25">
        <v>0</v>
      </c>
      <c r="AC4372" s="25">
        <v>0</v>
      </c>
      <c r="AD4372" s="25">
        <v>0</v>
      </c>
      <c r="AE4372" s="25">
        <v>0</v>
      </c>
      <c r="AF4372" s="25">
        <v>0</v>
      </c>
      <c r="AG4372" s="25">
        <v>0</v>
      </c>
      <c r="AH4372" s="25">
        <v>0</v>
      </c>
      <c r="AI4372" s="25">
        <v>0</v>
      </c>
      <c r="AJ4372" s="25">
        <v>0</v>
      </c>
      <c r="AK4372" s="25">
        <v>0</v>
      </c>
      <c r="AL4372" s="25">
        <v>0</v>
      </c>
      <c r="AM4372" s="95">
        <v>-17038</v>
      </c>
      <c r="AN4372" s="95" t="e">
        <f ca="1">IF(MengeInEEGSummieren(M4372),AM4372,0)</f>
        <v>#NAME?</v>
      </c>
      <c r="AO4372" s="95">
        <f t="shared" si="414"/>
        <v>0</v>
      </c>
      <c r="AP4372" s="95">
        <f t="shared" si="415"/>
        <v>0</v>
      </c>
      <c r="AS4372">
        <v>0</v>
      </c>
      <c r="AT4372">
        <v>0</v>
      </c>
      <c r="AU4372" t="e">
        <f t="shared" ca="1" si="416"/>
        <v>#NAME?</v>
      </c>
    </row>
    <row r="4373" spans="1:47" x14ac:dyDescent="0.15">
      <c r="A4373" s="21" t="s">
        <v>5674</v>
      </c>
      <c r="B4373" s="22" t="s">
        <v>18</v>
      </c>
      <c r="C4373" s="42">
        <v>2011</v>
      </c>
      <c r="D4373" s="22" t="s">
        <v>5675</v>
      </c>
      <c r="E4373" s="22"/>
      <c r="F4373" s="23">
        <v>12</v>
      </c>
      <c r="G4373" s="23">
        <v>12</v>
      </c>
      <c r="H4373" s="24">
        <f t="shared" si="411"/>
        <v>-654</v>
      </c>
      <c r="I4373" s="153">
        <v>-78.48</v>
      </c>
      <c r="J4373" s="24">
        <f t="shared" si="412"/>
        <v>0</v>
      </c>
      <c r="K4373" s="25">
        <f t="shared" si="413"/>
        <v>0</v>
      </c>
      <c r="L4373">
        <v>1</v>
      </c>
      <c r="M4373">
        <v>51445771</v>
      </c>
      <c r="N4373">
        <v>42145141</v>
      </c>
      <c r="O4373" s="52">
        <v>0</v>
      </c>
      <c r="P4373" s="52">
        <v>0</v>
      </c>
      <c r="Q4373" s="52">
        <v>0</v>
      </c>
      <c r="R4373" s="52">
        <v>0</v>
      </c>
      <c r="S4373" s="52">
        <v>0</v>
      </c>
      <c r="T4373" s="52">
        <v>0</v>
      </c>
      <c r="U4373" s="52">
        <v>0</v>
      </c>
      <c r="V4373" s="52">
        <v>0</v>
      </c>
      <c r="W4373" s="52">
        <v>0</v>
      </c>
      <c r="X4373" s="52">
        <v>0</v>
      </c>
      <c r="Y4373" s="52">
        <v>0</v>
      </c>
      <c r="Z4373" s="52">
        <v>0</v>
      </c>
      <c r="AA4373" s="25">
        <v>0</v>
      </c>
      <c r="AB4373" s="25">
        <v>0</v>
      </c>
      <c r="AC4373" s="25">
        <v>0</v>
      </c>
      <c r="AD4373" s="25">
        <v>0</v>
      </c>
      <c r="AE4373" s="25">
        <v>0</v>
      </c>
      <c r="AF4373" s="25">
        <v>0</v>
      </c>
      <c r="AG4373" s="25">
        <v>0</v>
      </c>
      <c r="AH4373" s="25">
        <v>0</v>
      </c>
      <c r="AI4373" s="25">
        <v>0</v>
      </c>
      <c r="AJ4373" s="25">
        <v>0</v>
      </c>
      <c r="AK4373" s="25">
        <v>0</v>
      </c>
      <c r="AL4373" s="25">
        <v>0</v>
      </c>
      <c r="AM4373" s="95">
        <v>-654</v>
      </c>
      <c r="AN4373" s="95" t="e">
        <f ca="1">IF(MengeInEEGSummieren(M4373),AM4373,0)</f>
        <v>#NAME?</v>
      </c>
      <c r="AO4373" s="95">
        <f t="shared" si="414"/>
        <v>0</v>
      </c>
      <c r="AP4373" s="95">
        <f t="shared" si="415"/>
        <v>0</v>
      </c>
      <c r="AS4373">
        <v>0</v>
      </c>
      <c r="AT4373">
        <v>0</v>
      </c>
      <c r="AU4373" t="e">
        <f t="shared" ca="1" si="416"/>
        <v>#NAME?</v>
      </c>
    </row>
    <row r="4374" spans="1:47" x14ac:dyDescent="0.15">
      <c r="A4374" s="21" t="s">
        <v>5676</v>
      </c>
      <c r="B4374" s="22" t="s">
        <v>18</v>
      </c>
      <c r="C4374" s="42">
        <v>2011</v>
      </c>
      <c r="D4374" s="22" t="s">
        <v>5677</v>
      </c>
      <c r="E4374" s="22"/>
      <c r="F4374" s="23">
        <v>27.33</v>
      </c>
      <c r="G4374" s="23">
        <v>27.33</v>
      </c>
      <c r="H4374" s="24">
        <f t="shared" si="411"/>
        <v>0</v>
      </c>
      <c r="I4374" s="153">
        <v>0</v>
      </c>
      <c r="J4374" s="24">
        <f t="shared" si="412"/>
        <v>0</v>
      </c>
      <c r="K4374" s="25">
        <f t="shared" si="413"/>
        <v>0</v>
      </c>
      <c r="L4374">
        <v>1</v>
      </c>
      <c r="M4374">
        <v>51445769</v>
      </c>
      <c r="N4374">
        <v>42145141</v>
      </c>
      <c r="O4374" s="52">
        <v>0</v>
      </c>
      <c r="P4374" s="52">
        <v>0</v>
      </c>
      <c r="Q4374" s="52">
        <v>0</v>
      </c>
      <c r="R4374" s="52">
        <v>0</v>
      </c>
      <c r="S4374" s="52">
        <v>0</v>
      </c>
      <c r="T4374" s="52">
        <v>0</v>
      </c>
      <c r="U4374" s="52">
        <v>0</v>
      </c>
      <c r="V4374" s="52">
        <v>0</v>
      </c>
      <c r="W4374" s="52">
        <v>0</v>
      </c>
      <c r="X4374" s="52">
        <v>0</v>
      </c>
      <c r="Y4374" s="52">
        <v>0</v>
      </c>
      <c r="Z4374" s="52">
        <v>0</v>
      </c>
      <c r="AA4374" s="25">
        <v>0</v>
      </c>
      <c r="AB4374" s="25">
        <v>0</v>
      </c>
      <c r="AC4374" s="25">
        <v>0</v>
      </c>
      <c r="AD4374" s="25">
        <v>0</v>
      </c>
      <c r="AE4374" s="25">
        <v>0</v>
      </c>
      <c r="AF4374" s="25">
        <v>0</v>
      </c>
      <c r="AG4374" s="25">
        <v>0</v>
      </c>
      <c r="AH4374" s="25">
        <v>0</v>
      </c>
      <c r="AI4374" s="25">
        <v>0</v>
      </c>
      <c r="AJ4374" s="25">
        <v>0</v>
      </c>
      <c r="AK4374" s="25">
        <v>0</v>
      </c>
      <c r="AL4374" s="25">
        <v>0</v>
      </c>
      <c r="AM4374" s="95">
        <v>0</v>
      </c>
      <c r="AN4374" s="95" t="e">
        <f ca="1">IF(MengeInEEGSummieren(M4374),AM4374,0)</f>
        <v>#NAME?</v>
      </c>
      <c r="AO4374" s="95">
        <f t="shared" si="414"/>
        <v>0</v>
      </c>
      <c r="AP4374" s="95">
        <f t="shared" si="415"/>
        <v>0</v>
      </c>
      <c r="AS4374">
        <v>0</v>
      </c>
      <c r="AT4374">
        <v>0</v>
      </c>
      <c r="AU4374" t="e">
        <f t="shared" ca="1" si="416"/>
        <v>#NAME?</v>
      </c>
    </row>
    <row r="4375" spans="1:47" x14ac:dyDescent="0.15">
      <c r="A4375" s="21" t="s">
        <v>5678</v>
      </c>
      <c r="B4375" s="22" t="s">
        <v>18</v>
      </c>
      <c r="C4375" s="42">
        <v>2011</v>
      </c>
      <c r="D4375" s="22" t="s">
        <v>5679</v>
      </c>
      <c r="E4375" s="22"/>
      <c r="F4375" s="23">
        <v>16.38</v>
      </c>
      <c r="G4375" s="23">
        <v>16.38</v>
      </c>
      <c r="H4375" s="24">
        <f t="shared" si="411"/>
        <v>0</v>
      </c>
      <c r="I4375" s="153">
        <v>0</v>
      </c>
      <c r="J4375" s="24">
        <f t="shared" si="412"/>
        <v>0</v>
      </c>
      <c r="K4375" s="25">
        <f t="shared" si="413"/>
        <v>0</v>
      </c>
      <c r="L4375">
        <v>1</v>
      </c>
      <c r="M4375">
        <v>51445771</v>
      </c>
      <c r="N4375">
        <v>42145141</v>
      </c>
      <c r="O4375" s="52">
        <v>0</v>
      </c>
      <c r="P4375" s="52">
        <v>0</v>
      </c>
      <c r="Q4375" s="52">
        <v>0</v>
      </c>
      <c r="R4375" s="52">
        <v>0</v>
      </c>
      <c r="S4375" s="52">
        <v>0</v>
      </c>
      <c r="T4375" s="52">
        <v>0</v>
      </c>
      <c r="U4375" s="52">
        <v>0</v>
      </c>
      <c r="V4375" s="52">
        <v>0</v>
      </c>
      <c r="W4375" s="52">
        <v>0</v>
      </c>
      <c r="X4375" s="52">
        <v>0</v>
      </c>
      <c r="Y4375" s="52">
        <v>0</v>
      </c>
      <c r="Z4375" s="52">
        <v>0</v>
      </c>
      <c r="AA4375" s="25">
        <v>0</v>
      </c>
      <c r="AB4375" s="25">
        <v>0</v>
      </c>
      <c r="AC4375" s="25">
        <v>0</v>
      </c>
      <c r="AD4375" s="25">
        <v>0</v>
      </c>
      <c r="AE4375" s="25">
        <v>0</v>
      </c>
      <c r="AF4375" s="25">
        <v>0</v>
      </c>
      <c r="AG4375" s="25">
        <v>0</v>
      </c>
      <c r="AH4375" s="25">
        <v>0</v>
      </c>
      <c r="AI4375" s="25">
        <v>0</v>
      </c>
      <c r="AJ4375" s="25">
        <v>0</v>
      </c>
      <c r="AK4375" s="25">
        <v>0</v>
      </c>
      <c r="AL4375" s="25">
        <v>0</v>
      </c>
      <c r="AM4375" s="95">
        <v>0</v>
      </c>
      <c r="AN4375" s="95" t="e">
        <f ca="1">IF(MengeInEEGSummieren(M4375),AM4375,0)</f>
        <v>#NAME?</v>
      </c>
      <c r="AO4375" s="95">
        <f t="shared" si="414"/>
        <v>0</v>
      </c>
      <c r="AP4375" s="95">
        <f t="shared" si="415"/>
        <v>0</v>
      </c>
      <c r="AS4375">
        <v>0</v>
      </c>
      <c r="AT4375">
        <v>0</v>
      </c>
      <c r="AU4375" t="e">
        <f t="shared" ca="1" si="416"/>
        <v>#NAME?</v>
      </c>
    </row>
    <row r="4376" spans="1:47" x14ac:dyDescent="0.15">
      <c r="A4376" s="21" t="s">
        <v>5680</v>
      </c>
      <c r="B4376" s="22" t="s">
        <v>18</v>
      </c>
      <c r="C4376" s="42">
        <v>2011</v>
      </c>
      <c r="D4376" s="22" t="s">
        <v>5681</v>
      </c>
      <c r="E4376" s="22"/>
      <c r="F4376" s="23">
        <v>12</v>
      </c>
      <c r="G4376" s="23">
        <v>12</v>
      </c>
      <c r="H4376" s="24">
        <f t="shared" si="411"/>
        <v>0</v>
      </c>
      <c r="I4376" s="153">
        <v>0</v>
      </c>
      <c r="J4376" s="24">
        <f t="shared" si="412"/>
        <v>0</v>
      </c>
      <c r="K4376" s="25">
        <f t="shared" si="413"/>
        <v>0</v>
      </c>
      <c r="L4376">
        <v>1</v>
      </c>
      <c r="M4376">
        <v>51445771</v>
      </c>
      <c r="N4376">
        <v>42145141</v>
      </c>
      <c r="O4376" s="52">
        <v>0</v>
      </c>
      <c r="P4376" s="52">
        <v>0</v>
      </c>
      <c r="Q4376" s="52">
        <v>0</v>
      </c>
      <c r="R4376" s="52">
        <v>0</v>
      </c>
      <c r="S4376" s="52">
        <v>0</v>
      </c>
      <c r="T4376" s="52">
        <v>0</v>
      </c>
      <c r="U4376" s="52">
        <v>0</v>
      </c>
      <c r="V4376" s="52">
        <v>0</v>
      </c>
      <c r="W4376" s="52">
        <v>0</v>
      </c>
      <c r="X4376" s="52">
        <v>0</v>
      </c>
      <c r="Y4376" s="52">
        <v>0</v>
      </c>
      <c r="Z4376" s="52">
        <v>0</v>
      </c>
      <c r="AA4376" s="25">
        <v>0</v>
      </c>
      <c r="AB4376" s="25">
        <v>0</v>
      </c>
      <c r="AC4376" s="25">
        <v>0</v>
      </c>
      <c r="AD4376" s="25">
        <v>0</v>
      </c>
      <c r="AE4376" s="25">
        <v>0</v>
      </c>
      <c r="AF4376" s="25">
        <v>0</v>
      </c>
      <c r="AG4376" s="25">
        <v>0</v>
      </c>
      <c r="AH4376" s="25">
        <v>0</v>
      </c>
      <c r="AI4376" s="25">
        <v>0</v>
      </c>
      <c r="AJ4376" s="25">
        <v>0</v>
      </c>
      <c r="AK4376" s="25">
        <v>0</v>
      </c>
      <c r="AL4376" s="25">
        <v>0</v>
      </c>
      <c r="AM4376" s="95">
        <v>0</v>
      </c>
      <c r="AN4376" s="95" t="e">
        <f ca="1">IF(MengeInEEGSummieren(M4376),AM4376,0)</f>
        <v>#NAME?</v>
      </c>
      <c r="AO4376" s="95">
        <f t="shared" si="414"/>
        <v>0</v>
      </c>
      <c r="AP4376" s="95">
        <f t="shared" si="415"/>
        <v>0</v>
      </c>
      <c r="AS4376">
        <v>0</v>
      </c>
      <c r="AT4376">
        <v>0</v>
      </c>
      <c r="AU4376" t="e">
        <f t="shared" ca="1" si="416"/>
        <v>#NAME?</v>
      </c>
    </row>
    <row r="4377" spans="1:47" x14ac:dyDescent="0.15">
      <c r="A4377" s="21" t="s">
        <v>5682</v>
      </c>
      <c r="B4377" s="22" t="s">
        <v>18</v>
      </c>
      <c r="C4377" s="42">
        <v>2011</v>
      </c>
      <c r="D4377" s="22" t="s">
        <v>5683</v>
      </c>
      <c r="E4377" s="22"/>
      <c r="F4377" s="23">
        <v>25.86</v>
      </c>
      <c r="G4377" s="23">
        <v>25.86</v>
      </c>
      <c r="H4377" s="24">
        <f t="shared" si="411"/>
        <v>0</v>
      </c>
      <c r="I4377" s="153">
        <v>0</v>
      </c>
      <c r="J4377" s="24">
        <f t="shared" si="412"/>
        <v>0</v>
      </c>
      <c r="K4377" s="25">
        <f t="shared" si="413"/>
        <v>0</v>
      </c>
      <c r="L4377">
        <v>1</v>
      </c>
      <c r="M4377">
        <v>51445769</v>
      </c>
      <c r="N4377">
        <v>42145141</v>
      </c>
      <c r="O4377" s="52">
        <v>0</v>
      </c>
      <c r="P4377" s="52">
        <v>0</v>
      </c>
      <c r="Q4377" s="52">
        <v>0</v>
      </c>
      <c r="R4377" s="52">
        <v>0</v>
      </c>
      <c r="S4377" s="52">
        <v>0</v>
      </c>
      <c r="T4377" s="52">
        <v>0</v>
      </c>
      <c r="U4377" s="52">
        <v>0</v>
      </c>
      <c r="V4377" s="52">
        <v>0</v>
      </c>
      <c r="W4377" s="52">
        <v>0</v>
      </c>
      <c r="X4377" s="52">
        <v>0</v>
      </c>
      <c r="Y4377" s="52">
        <v>0</v>
      </c>
      <c r="Z4377" s="52">
        <v>0</v>
      </c>
      <c r="AA4377" s="25">
        <v>0</v>
      </c>
      <c r="AB4377" s="25">
        <v>0</v>
      </c>
      <c r="AC4377" s="25">
        <v>0</v>
      </c>
      <c r="AD4377" s="25">
        <v>0</v>
      </c>
      <c r="AE4377" s="25">
        <v>0</v>
      </c>
      <c r="AF4377" s="25">
        <v>0</v>
      </c>
      <c r="AG4377" s="25">
        <v>0</v>
      </c>
      <c r="AH4377" s="25">
        <v>0</v>
      </c>
      <c r="AI4377" s="25">
        <v>0</v>
      </c>
      <c r="AJ4377" s="25">
        <v>0</v>
      </c>
      <c r="AK4377" s="25">
        <v>0</v>
      </c>
      <c r="AL4377" s="25">
        <v>0</v>
      </c>
      <c r="AM4377" s="95">
        <v>0</v>
      </c>
      <c r="AN4377" s="95" t="e">
        <f ca="1">IF(MengeInEEGSummieren(M4377),AM4377,0)</f>
        <v>#NAME?</v>
      </c>
      <c r="AO4377" s="95">
        <f t="shared" si="414"/>
        <v>0</v>
      </c>
      <c r="AP4377" s="95">
        <f t="shared" si="415"/>
        <v>0</v>
      </c>
      <c r="AS4377">
        <v>0</v>
      </c>
      <c r="AT4377">
        <v>0</v>
      </c>
      <c r="AU4377" t="e">
        <f t="shared" ca="1" si="416"/>
        <v>#NAME?</v>
      </c>
    </row>
    <row r="4378" spans="1:47" x14ac:dyDescent="0.15">
      <c r="A4378" s="21" t="s">
        <v>5684</v>
      </c>
      <c r="B4378" s="22" t="s">
        <v>18</v>
      </c>
      <c r="C4378" s="42">
        <v>2011</v>
      </c>
      <c r="D4378" s="22" t="s">
        <v>5685</v>
      </c>
      <c r="E4378" s="22"/>
      <c r="F4378" s="23">
        <v>16.38</v>
      </c>
      <c r="G4378" s="23">
        <v>16.38</v>
      </c>
      <c r="H4378" s="24">
        <f t="shared" si="411"/>
        <v>0</v>
      </c>
      <c r="I4378" s="153">
        <v>0</v>
      </c>
      <c r="J4378" s="24">
        <f t="shared" si="412"/>
        <v>0</v>
      </c>
      <c r="K4378" s="25">
        <f t="shared" si="413"/>
        <v>0</v>
      </c>
      <c r="L4378">
        <v>1</v>
      </c>
      <c r="M4378">
        <v>51445771</v>
      </c>
      <c r="N4378">
        <v>42145141</v>
      </c>
      <c r="O4378" s="52">
        <v>0</v>
      </c>
      <c r="P4378" s="52">
        <v>0</v>
      </c>
      <c r="Q4378" s="52">
        <v>0</v>
      </c>
      <c r="R4378" s="52">
        <v>0</v>
      </c>
      <c r="S4378" s="52">
        <v>0</v>
      </c>
      <c r="T4378" s="52">
        <v>0</v>
      </c>
      <c r="U4378" s="52">
        <v>0</v>
      </c>
      <c r="V4378" s="52">
        <v>0</v>
      </c>
      <c r="W4378" s="52">
        <v>0</v>
      </c>
      <c r="X4378" s="52">
        <v>0</v>
      </c>
      <c r="Y4378" s="52">
        <v>0</v>
      </c>
      <c r="Z4378" s="52">
        <v>0</v>
      </c>
      <c r="AA4378" s="25">
        <v>0</v>
      </c>
      <c r="AB4378" s="25">
        <v>0</v>
      </c>
      <c r="AC4378" s="25">
        <v>0</v>
      </c>
      <c r="AD4378" s="25">
        <v>0</v>
      </c>
      <c r="AE4378" s="25">
        <v>0</v>
      </c>
      <c r="AF4378" s="25">
        <v>0</v>
      </c>
      <c r="AG4378" s="25">
        <v>0</v>
      </c>
      <c r="AH4378" s="25">
        <v>0</v>
      </c>
      <c r="AI4378" s="25">
        <v>0</v>
      </c>
      <c r="AJ4378" s="25">
        <v>0</v>
      </c>
      <c r="AK4378" s="25">
        <v>0</v>
      </c>
      <c r="AL4378" s="25">
        <v>0</v>
      </c>
      <c r="AM4378" s="95">
        <v>0</v>
      </c>
      <c r="AN4378" s="95" t="e">
        <f ca="1">IF(MengeInEEGSummieren(M4378),AM4378,0)</f>
        <v>#NAME?</v>
      </c>
      <c r="AO4378" s="95">
        <f t="shared" si="414"/>
        <v>0</v>
      </c>
      <c r="AP4378" s="95">
        <f t="shared" si="415"/>
        <v>0</v>
      </c>
      <c r="AS4378">
        <v>0</v>
      </c>
      <c r="AT4378">
        <v>0</v>
      </c>
      <c r="AU4378" t="e">
        <f t="shared" ca="1" si="416"/>
        <v>#NAME?</v>
      </c>
    </row>
    <row r="4379" spans="1:47" x14ac:dyDescent="0.15">
      <c r="A4379" s="21" t="s">
        <v>5686</v>
      </c>
      <c r="B4379" s="22" t="s">
        <v>18</v>
      </c>
      <c r="C4379" s="42">
        <v>2011</v>
      </c>
      <c r="D4379" s="22" t="s">
        <v>5687</v>
      </c>
      <c r="E4379" s="22"/>
      <c r="F4379" s="23">
        <v>12</v>
      </c>
      <c r="G4379" s="23">
        <v>12</v>
      </c>
      <c r="H4379" s="24">
        <f t="shared" si="411"/>
        <v>0</v>
      </c>
      <c r="I4379" s="153">
        <v>0</v>
      </c>
      <c r="J4379" s="24">
        <f t="shared" si="412"/>
        <v>0</v>
      </c>
      <c r="K4379" s="25">
        <f t="shared" si="413"/>
        <v>0</v>
      </c>
      <c r="L4379">
        <v>1</v>
      </c>
      <c r="M4379">
        <v>51445771</v>
      </c>
      <c r="N4379">
        <v>42145141</v>
      </c>
      <c r="O4379" s="52">
        <v>0</v>
      </c>
      <c r="P4379" s="52">
        <v>0</v>
      </c>
      <c r="Q4379" s="52">
        <v>0</v>
      </c>
      <c r="R4379" s="52">
        <v>0</v>
      </c>
      <c r="S4379" s="52">
        <v>0</v>
      </c>
      <c r="T4379" s="52">
        <v>0</v>
      </c>
      <c r="U4379" s="52">
        <v>0</v>
      </c>
      <c r="V4379" s="52">
        <v>0</v>
      </c>
      <c r="W4379" s="52">
        <v>0</v>
      </c>
      <c r="X4379" s="52">
        <v>0</v>
      </c>
      <c r="Y4379" s="52">
        <v>0</v>
      </c>
      <c r="Z4379" s="52">
        <v>0</v>
      </c>
      <c r="AA4379" s="25">
        <v>0</v>
      </c>
      <c r="AB4379" s="25">
        <v>0</v>
      </c>
      <c r="AC4379" s="25">
        <v>0</v>
      </c>
      <c r="AD4379" s="25">
        <v>0</v>
      </c>
      <c r="AE4379" s="25">
        <v>0</v>
      </c>
      <c r="AF4379" s="25">
        <v>0</v>
      </c>
      <c r="AG4379" s="25">
        <v>0</v>
      </c>
      <c r="AH4379" s="25">
        <v>0</v>
      </c>
      <c r="AI4379" s="25">
        <v>0</v>
      </c>
      <c r="AJ4379" s="25">
        <v>0</v>
      </c>
      <c r="AK4379" s="25">
        <v>0</v>
      </c>
      <c r="AL4379" s="25">
        <v>0</v>
      </c>
      <c r="AM4379" s="95">
        <v>0</v>
      </c>
      <c r="AN4379" s="95" t="e">
        <f ca="1">IF(MengeInEEGSummieren(M4379),AM4379,0)</f>
        <v>#NAME?</v>
      </c>
      <c r="AO4379" s="95">
        <f t="shared" si="414"/>
        <v>0</v>
      </c>
      <c r="AP4379" s="95">
        <f t="shared" si="415"/>
        <v>0</v>
      </c>
      <c r="AS4379">
        <v>0</v>
      </c>
      <c r="AT4379">
        <v>0</v>
      </c>
      <c r="AU4379" t="e">
        <f t="shared" ca="1" si="416"/>
        <v>#NAME?</v>
      </c>
    </row>
    <row r="4380" spans="1:47" x14ac:dyDescent="0.15">
      <c r="A4380" s="307"/>
      <c r="B4380" s="308"/>
      <c r="C4380" s="309"/>
      <c r="D4380" s="308"/>
      <c r="E4380" s="308"/>
      <c r="F4380" s="310"/>
      <c r="G4380" s="310"/>
      <c r="H4380" s="311"/>
      <c r="I4380" s="312"/>
      <c r="J4380" s="311"/>
      <c r="K4380" s="313"/>
      <c r="L4380" s="66"/>
      <c r="M4380" s="66"/>
      <c r="N4380" s="66"/>
      <c r="O4380" s="314"/>
      <c r="P4380" s="314"/>
      <c r="Q4380" s="314"/>
      <c r="R4380" s="314"/>
      <c r="S4380" s="314"/>
      <c r="T4380" s="314"/>
      <c r="U4380" s="314"/>
      <c r="V4380" s="314"/>
      <c r="W4380" s="314"/>
      <c r="X4380" s="314"/>
      <c r="Y4380" s="314"/>
      <c r="Z4380" s="314"/>
      <c r="AA4380" s="315"/>
      <c r="AB4380" s="315"/>
      <c r="AC4380" s="315"/>
      <c r="AD4380" s="315"/>
      <c r="AE4380" s="315"/>
      <c r="AF4380" s="315"/>
      <c r="AG4380" s="315"/>
      <c r="AH4380" s="315"/>
      <c r="AI4380" s="315"/>
      <c r="AJ4380" s="315"/>
      <c r="AK4380" s="315"/>
      <c r="AL4380" s="315"/>
      <c r="AM4380" s="95">
        <v>0</v>
      </c>
      <c r="AN4380" s="95" t="e">
        <f ca="1">IF(MengeInEEGSummieren(M4380),AM4380,0)</f>
        <v>#NAME?</v>
      </c>
      <c r="AO4380" s="95">
        <f t="shared" si="414"/>
        <v>0</v>
      </c>
      <c r="AP4380" s="95">
        <f t="shared" si="415"/>
        <v>0</v>
      </c>
      <c r="AS4380">
        <v>0</v>
      </c>
      <c r="AT4380">
        <v>0</v>
      </c>
      <c r="AU4380" t="e">
        <f t="shared" ca="1" si="416"/>
        <v>#NAME?</v>
      </c>
    </row>
    <row r="4381" spans="1:47" x14ac:dyDescent="0.15">
      <c r="A4381" s="21" t="s">
        <v>5688</v>
      </c>
      <c r="B4381" s="22" t="s">
        <v>18</v>
      </c>
      <c r="C4381" s="42">
        <v>2012</v>
      </c>
      <c r="D4381" s="22" t="s">
        <v>5689</v>
      </c>
      <c r="E4381" s="22"/>
      <c r="F4381" s="23">
        <v>17.940000000000001</v>
      </c>
      <c r="G4381" s="23">
        <v>17.940000000000001</v>
      </c>
      <c r="H4381" s="24">
        <f t="shared" si="411"/>
        <v>0</v>
      </c>
      <c r="I4381" s="153">
        <v>0</v>
      </c>
      <c r="J4381" s="24">
        <f t="shared" si="412"/>
        <v>0</v>
      </c>
      <c r="K4381" s="25">
        <f t="shared" si="413"/>
        <v>0</v>
      </c>
      <c r="L4381">
        <v>0</v>
      </c>
      <c r="M4381">
        <v>66519040</v>
      </c>
      <c r="N4381">
        <v>42145141</v>
      </c>
      <c r="O4381" s="52">
        <v>0</v>
      </c>
      <c r="P4381" s="52">
        <v>0</v>
      </c>
      <c r="Q4381" s="52">
        <v>0</v>
      </c>
      <c r="R4381" s="52">
        <v>0</v>
      </c>
      <c r="S4381" s="52">
        <v>0</v>
      </c>
      <c r="T4381" s="52">
        <v>0</v>
      </c>
      <c r="U4381" s="52">
        <v>0</v>
      </c>
      <c r="V4381" s="52">
        <v>0</v>
      </c>
      <c r="W4381" s="52">
        <v>0</v>
      </c>
      <c r="X4381" s="52">
        <v>0</v>
      </c>
      <c r="Y4381" s="52">
        <v>0</v>
      </c>
      <c r="Z4381" s="52">
        <v>0</v>
      </c>
      <c r="AA4381" s="25">
        <v>0</v>
      </c>
      <c r="AB4381" s="25">
        <v>0</v>
      </c>
      <c r="AC4381" s="25">
        <v>0</v>
      </c>
      <c r="AD4381" s="25">
        <v>0</v>
      </c>
      <c r="AE4381" s="25">
        <v>0</v>
      </c>
      <c r="AF4381" s="25">
        <v>0</v>
      </c>
      <c r="AG4381" s="25">
        <v>0</v>
      </c>
      <c r="AH4381" s="25">
        <v>0</v>
      </c>
      <c r="AI4381" s="25">
        <v>0</v>
      </c>
      <c r="AJ4381" s="25">
        <v>0</v>
      </c>
      <c r="AK4381" s="25">
        <v>0</v>
      </c>
      <c r="AL4381" s="25">
        <v>0</v>
      </c>
      <c r="AM4381" s="95">
        <v>0</v>
      </c>
      <c r="AN4381" s="95" t="e">
        <f ca="1">IF(MengeInEEGSummieren(M4381),AM4381,0)</f>
        <v>#NAME?</v>
      </c>
      <c r="AO4381" s="95">
        <f t="shared" si="414"/>
        <v>0</v>
      </c>
      <c r="AP4381" s="95">
        <f t="shared" si="415"/>
        <v>0</v>
      </c>
      <c r="AS4381">
        <v>0</v>
      </c>
      <c r="AT4381">
        <v>0</v>
      </c>
      <c r="AU4381" t="e">
        <f t="shared" ca="1" si="416"/>
        <v>#NAME?</v>
      </c>
    </row>
    <row r="4382" spans="1:47" x14ac:dyDescent="0.15">
      <c r="A4382" s="21" t="s">
        <v>5690</v>
      </c>
      <c r="B4382" s="22" t="s">
        <v>18</v>
      </c>
      <c r="C4382" s="42">
        <v>2012</v>
      </c>
      <c r="D4382" s="22" t="s">
        <v>5691</v>
      </c>
      <c r="E4382" s="22"/>
      <c r="F4382" s="23">
        <v>18.760000000000002</v>
      </c>
      <c r="G4382" s="23">
        <v>18.760000000000002</v>
      </c>
      <c r="H4382" s="24">
        <f t="shared" si="411"/>
        <v>0</v>
      </c>
      <c r="I4382" s="153">
        <v>0</v>
      </c>
      <c r="J4382" s="24">
        <f t="shared" si="412"/>
        <v>0</v>
      </c>
      <c r="K4382" s="25">
        <f t="shared" si="413"/>
        <v>0</v>
      </c>
      <c r="L4382">
        <v>0</v>
      </c>
      <c r="M4382">
        <v>66519040</v>
      </c>
      <c r="N4382">
        <v>42145141</v>
      </c>
      <c r="O4382" s="52">
        <v>0</v>
      </c>
      <c r="P4382" s="52">
        <v>0</v>
      </c>
      <c r="Q4382" s="52">
        <v>0</v>
      </c>
      <c r="R4382" s="52">
        <v>0</v>
      </c>
      <c r="S4382" s="52">
        <v>0</v>
      </c>
      <c r="T4382" s="52">
        <v>0</v>
      </c>
      <c r="U4382" s="52">
        <v>0</v>
      </c>
      <c r="V4382" s="52">
        <v>0</v>
      </c>
      <c r="W4382" s="52">
        <v>0</v>
      </c>
      <c r="X4382" s="52">
        <v>0</v>
      </c>
      <c r="Y4382" s="52">
        <v>0</v>
      </c>
      <c r="Z4382" s="52">
        <v>0</v>
      </c>
      <c r="AA4382" s="25">
        <v>0</v>
      </c>
      <c r="AB4382" s="25">
        <v>0</v>
      </c>
      <c r="AC4382" s="25">
        <v>0</v>
      </c>
      <c r="AD4382" s="25">
        <v>0</v>
      </c>
      <c r="AE4382" s="25">
        <v>0</v>
      </c>
      <c r="AF4382" s="25">
        <v>0</v>
      </c>
      <c r="AG4382" s="25">
        <v>0</v>
      </c>
      <c r="AH4382" s="25">
        <v>0</v>
      </c>
      <c r="AI4382" s="25">
        <v>0</v>
      </c>
      <c r="AJ4382" s="25">
        <v>0</v>
      </c>
      <c r="AK4382" s="25">
        <v>0</v>
      </c>
      <c r="AL4382" s="25">
        <v>0</v>
      </c>
      <c r="AM4382" s="95">
        <v>0</v>
      </c>
      <c r="AN4382" s="95" t="e">
        <f ca="1">IF(MengeInEEGSummieren(M4382),AM4382,0)</f>
        <v>#NAME?</v>
      </c>
      <c r="AO4382" s="95">
        <f t="shared" si="414"/>
        <v>0</v>
      </c>
      <c r="AP4382" s="95">
        <f t="shared" si="415"/>
        <v>0</v>
      </c>
      <c r="AS4382">
        <v>0</v>
      </c>
      <c r="AT4382">
        <v>0</v>
      </c>
      <c r="AU4382" t="e">
        <f t="shared" ca="1" si="416"/>
        <v>#NAME?</v>
      </c>
    </row>
    <row r="4383" spans="1:47" x14ac:dyDescent="0.15">
      <c r="A4383" s="21" t="s">
        <v>5692</v>
      </c>
      <c r="B4383" s="22" t="s">
        <v>18</v>
      </c>
      <c r="C4383" s="42">
        <v>2012</v>
      </c>
      <c r="D4383" s="22" t="s">
        <v>5693</v>
      </c>
      <c r="E4383" s="22"/>
      <c r="F4383" s="23">
        <v>24.43</v>
      </c>
      <c r="G4383" s="23">
        <v>24.43</v>
      </c>
      <c r="H4383" s="24">
        <f t="shared" si="411"/>
        <v>42677</v>
      </c>
      <c r="I4383" s="153">
        <v>10425.980000000001</v>
      </c>
      <c r="J4383" s="24">
        <f t="shared" si="412"/>
        <v>0</v>
      </c>
      <c r="K4383" s="25">
        <f t="shared" si="413"/>
        <v>0</v>
      </c>
      <c r="L4383">
        <v>0</v>
      </c>
      <c r="M4383">
        <v>66519040</v>
      </c>
      <c r="N4383">
        <v>42145141</v>
      </c>
      <c r="O4383" s="52">
        <v>0</v>
      </c>
      <c r="P4383" s="52">
        <v>0</v>
      </c>
      <c r="Q4383" s="52">
        <v>0</v>
      </c>
      <c r="R4383" s="52">
        <v>0</v>
      </c>
      <c r="S4383" s="52">
        <v>0</v>
      </c>
      <c r="T4383" s="52">
        <v>0</v>
      </c>
      <c r="U4383" s="52">
        <v>0</v>
      </c>
      <c r="V4383" s="52">
        <v>0</v>
      </c>
      <c r="W4383" s="52">
        <v>0</v>
      </c>
      <c r="X4383" s="52">
        <v>0</v>
      </c>
      <c r="Y4383" s="52">
        <v>0</v>
      </c>
      <c r="Z4383" s="52">
        <v>0</v>
      </c>
      <c r="AA4383" s="25">
        <v>0</v>
      </c>
      <c r="AB4383" s="25">
        <v>0</v>
      </c>
      <c r="AC4383" s="25">
        <v>0</v>
      </c>
      <c r="AD4383" s="25">
        <v>0</v>
      </c>
      <c r="AE4383" s="25">
        <v>0</v>
      </c>
      <c r="AF4383" s="25">
        <v>0</v>
      </c>
      <c r="AG4383" s="25">
        <v>0</v>
      </c>
      <c r="AH4383" s="25">
        <v>0</v>
      </c>
      <c r="AI4383" s="25">
        <v>0</v>
      </c>
      <c r="AJ4383" s="25">
        <v>0</v>
      </c>
      <c r="AK4383" s="25">
        <v>0</v>
      </c>
      <c r="AL4383" s="25">
        <v>0</v>
      </c>
      <c r="AM4383" s="95">
        <v>42677</v>
      </c>
      <c r="AN4383" s="95" t="e">
        <f ca="1">IF(MengeInEEGSummieren(M4383),AM4383,0)</f>
        <v>#NAME?</v>
      </c>
      <c r="AO4383" s="95">
        <f t="shared" si="414"/>
        <v>0</v>
      </c>
      <c r="AP4383" s="95">
        <f t="shared" si="415"/>
        <v>0</v>
      </c>
      <c r="AS4383">
        <v>0</v>
      </c>
      <c r="AT4383">
        <v>0</v>
      </c>
      <c r="AU4383" t="e">
        <f t="shared" ca="1" si="416"/>
        <v>#NAME?</v>
      </c>
    </row>
    <row r="4384" spans="1:47" x14ac:dyDescent="0.15">
      <c r="A4384" s="21" t="s">
        <v>5694</v>
      </c>
      <c r="B4384" s="22" t="s">
        <v>18</v>
      </c>
      <c r="C4384" s="42">
        <v>2012</v>
      </c>
      <c r="D4384" s="22" t="s">
        <v>5695</v>
      </c>
      <c r="E4384" s="22"/>
      <c r="F4384" s="23">
        <v>23.23</v>
      </c>
      <c r="G4384" s="23">
        <v>23.23</v>
      </c>
      <c r="H4384" s="24">
        <f t="shared" si="411"/>
        <v>64406</v>
      </c>
      <c r="I4384" s="153">
        <v>14961.51</v>
      </c>
      <c r="J4384" s="24">
        <f t="shared" si="412"/>
        <v>0</v>
      </c>
      <c r="K4384" s="25">
        <f t="shared" si="413"/>
        <v>0</v>
      </c>
      <c r="L4384">
        <v>0</v>
      </c>
      <c r="M4384">
        <v>66519040</v>
      </c>
      <c r="N4384">
        <v>42145141</v>
      </c>
      <c r="O4384" s="52">
        <v>0</v>
      </c>
      <c r="P4384" s="52">
        <v>0</v>
      </c>
      <c r="Q4384" s="52">
        <v>0</v>
      </c>
      <c r="R4384" s="52">
        <v>0</v>
      </c>
      <c r="S4384" s="52">
        <v>0</v>
      </c>
      <c r="T4384" s="52">
        <v>0</v>
      </c>
      <c r="U4384" s="52">
        <v>0</v>
      </c>
      <c r="V4384" s="52">
        <v>0</v>
      </c>
      <c r="W4384" s="52">
        <v>0</v>
      </c>
      <c r="X4384" s="52">
        <v>0</v>
      </c>
      <c r="Y4384" s="52">
        <v>0</v>
      </c>
      <c r="Z4384" s="52">
        <v>0</v>
      </c>
      <c r="AA4384" s="25">
        <v>0</v>
      </c>
      <c r="AB4384" s="25">
        <v>0</v>
      </c>
      <c r="AC4384" s="25">
        <v>0</v>
      </c>
      <c r="AD4384" s="25">
        <v>0</v>
      </c>
      <c r="AE4384" s="25">
        <v>0</v>
      </c>
      <c r="AF4384" s="25">
        <v>0</v>
      </c>
      <c r="AG4384" s="25">
        <v>0</v>
      </c>
      <c r="AH4384" s="25">
        <v>0</v>
      </c>
      <c r="AI4384" s="25">
        <v>0</v>
      </c>
      <c r="AJ4384" s="25">
        <v>0</v>
      </c>
      <c r="AK4384" s="25">
        <v>0</v>
      </c>
      <c r="AL4384" s="25">
        <v>0</v>
      </c>
      <c r="AM4384" s="95">
        <v>64406</v>
      </c>
      <c r="AN4384" s="95" t="e">
        <f ca="1">IF(MengeInEEGSummieren(M4384),AM4384,0)</f>
        <v>#NAME?</v>
      </c>
      <c r="AO4384" s="95">
        <f t="shared" si="414"/>
        <v>0</v>
      </c>
      <c r="AP4384" s="95">
        <f t="shared" si="415"/>
        <v>0</v>
      </c>
      <c r="AS4384">
        <v>0</v>
      </c>
      <c r="AT4384">
        <v>0</v>
      </c>
      <c r="AU4384" t="e">
        <f t="shared" ca="1" si="416"/>
        <v>#NAME?</v>
      </c>
    </row>
    <row r="4385" spans="1:47" x14ac:dyDescent="0.15">
      <c r="A4385" s="21" t="s">
        <v>5696</v>
      </c>
      <c r="B4385" s="22" t="s">
        <v>18</v>
      </c>
      <c r="C4385" s="42">
        <v>2012</v>
      </c>
      <c r="D4385" s="22" t="s">
        <v>5697</v>
      </c>
      <c r="E4385" s="22"/>
      <c r="F4385" s="23">
        <v>21.98</v>
      </c>
      <c r="G4385" s="23">
        <v>21.98</v>
      </c>
      <c r="H4385" s="24">
        <f t="shared" si="411"/>
        <v>51967</v>
      </c>
      <c r="I4385" s="153">
        <v>11422.35</v>
      </c>
      <c r="J4385" s="24">
        <f t="shared" si="412"/>
        <v>0</v>
      </c>
      <c r="K4385" s="25">
        <f t="shared" si="413"/>
        <v>0</v>
      </c>
      <c r="L4385">
        <v>0</v>
      </c>
      <c r="M4385">
        <v>66519040</v>
      </c>
      <c r="N4385">
        <v>42145141</v>
      </c>
      <c r="O4385" s="52">
        <v>0</v>
      </c>
      <c r="P4385" s="52">
        <v>0</v>
      </c>
      <c r="Q4385" s="52">
        <v>0</v>
      </c>
      <c r="R4385" s="52">
        <v>0</v>
      </c>
      <c r="S4385" s="52">
        <v>0</v>
      </c>
      <c r="T4385" s="52">
        <v>0</v>
      </c>
      <c r="U4385" s="52">
        <v>0</v>
      </c>
      <c r="V4385" s="52">
        <v>0</v>
      </c>
      <c r="W4385" s="52">
        <v>0</v>
      </c>
      <c r="X4385" s="52">
        <v>0</v>
      </c>
      <c r="Y4385" s="52">
        <v>0</v>
      </c>
      <c r="Z4385" s="52">
        <v>0</v>
      </c>
      <c r="AA4385" s="25">
        <v>0</v>
      </c>
      <c r="AB4385" s="25">
        <v>0</v>
      </c>
      <c r="AC4385" s="25">
        <v>0</v>
      </c>
      <c r="AD4385" s="25">
        <v>0</v>
      </c>
      <c r="AE4385" s="25">
        <v>0</v>
      </c>
      <c r="AF4385" s="25">
        <v>0</v>
      </c>
      <c r="AG4385" s="25">
        <v>0</v>
      </c>
      <c r="AH4385" s="25">
        <v>0</v>
      </c>
      <c r="AI4385" s="25">
        <v>0</v>
      </c>
      <c r="AJ4385" s="25">
        <v>0</v>
      </c>
      <c r="AK4385" s="25">
        <v>0</v>
      </c>
      <c r="AL4385" s="25">
        <v>0</v>
      </c>
      <c r="AM4385" s="95">
        <v>51967</v>
      </c>
      <c r="AN4385" s="95" t="e">
        <f ca="1">IF(MengeInEEGSummieren(M4385),AM4385,0)</f>
        <v>#NAME?</v>
      </c>
      <c r="AO4385" s="95">
        <f t="shared" si="414"/>
        <v>0</v>
      </c>
      <c r="AP4385" s="95">
        <f t="shared" si="415"/>
        <v>0</v>
      </c>
      <c r="AS4385">
        <v>0</v>
      </c>
      <c r="AT4385">
        <v>0</v>
      </c>
      <c r="AU4385" t="e">
        <f t="shared" ca="1" si="416"/>
        <v>#NAME?</v>
      </c>
    </row>
    <row r="4386" spans="1:47" x14ac:dyDescent="0.15">
      <c r="A4386" s="21" t="s">
        <v>5698</v>
      </c>
      <c r="B4386" s="22" t="s">
        <v>18</v>
      </c>
      <c r="C4386" s="42">
        <v>2012</v>
      </c>
      <c r="D4386" s="22" t="s">
        <v>5575</v>
      </c>
      <c r="E4386" s="22"/>
      <c r="F4386" s="23">
        <v>18.329999999999998</v>
      </c>
      <c r="G4386" s="23">
        <v>18.329999999999998</v>
      </c>
      <c r="H4386" s="24">
        <f t="shared" si="411"/>
        <v>0</v>
      </c>
      <c r="I4386" s="153">
        <v>0</v>
      </c>
      <c r="J4386" s="24">
        <f t="shared" si="412"/>
        <v>0</v>
      </c>
      <c r="K4386" s="25">
        <f t="shared" si="413"/>
        <v>0</v>
      </c>
      <c r="L4386">
        <v>0</v>
      </c>
      <c r="M4386">
        <v>66519040</v>
      </c>
      <c r="N4386">
        <v>42145141</v>
      </c>
      <c r="O4386" s="52">
        <v>0</v>
      </c>
      <c r="P4386" s="52">
        <v>0</v>
      </c>
      <c r="Q4386" s="52">
        <v>0</v>
      </c>
      <c r="R4386" s="52">
        <v>0</v>
      </c>
      <c r="S4386" s="52">
        <v>0</v>
      </c>
      <c r="T4386" s="52">
        <v>0</v>
      </c>
      <c r="U4386" s="52">
        <v>0</v>
      </c>
      <c r="V4386" s="52">
        <v>0</v>
      </c>
      <c r="W4386" s="52">
        <v>0</v>
      </c>
      <c r="X4386" s="52">
        <v>0</v>
      </c>
      <c r="Y4386" s="52">
        <v>0</v>
      </c>
      <c r="Z4386" s="52">
        <v>0</v>
      </c>
      <c r="AA4386" s="25">
        <v>0</v>
      </c>
      <c r="AB4386" s="25">
        <v>0</v>
      </c>
      <c r="AC4386" s="25">
        <v>0</v>
      </c>
      <c r="AD4386" s="25">
        <v>0</v>
      </c>
      <c r="AE4386" s="25">
        <v>0</v>
      </c>
      <c r="AF4386" s="25">
        <v>0</v>
      </c>
      <c r="AG4386" s="25">
        <v>0</v>
      </c>
      <c r="AH4386" s="25">
        <v>0</v>
      </c>
      <c r="AI4386" s="25">
        <v>0</v>
      </c>
      <c r="AJ4386" s="25">
        <v>0</v>
      </c>
      <c r="AK4386" s="25">
        <v>0</v>
      </c>
      <c r="AL4386" s="25">
        <v>0</v>
      </c>
      <c r="AM4386" s="95">
        <v>0</v>
      </c>
      <c r="AN4386" s="95" t="e">
        <f ca="1">IF(MengeInEEGSummieren(M4386),AM4386,0)</f>
        <v>#NAME?</v>
      </c>
      <c r="AO4386" s="95">
        <f t="shared" si="414"/>
        <v>0</v>
      </c>
      <c r="AP4386" s="95">
        <f t="shared" si="415"/>
        <v>0</v>
      </c>
      <c r="AS4386">
        <v>0</v>
      </c>
      <c r="AT4386">
        <v>0</v>
      </c>
      <c r="AU4386" t="e">
        <f t="shared" ca="1" si="416"/>
        <v>#NAME?</v>
      </c>
    </row>
    <row r="4387" spans="1:47" x14ac:dyDescent="0.15">
      <c r="A4387" s="21" t="s">
        <v>5699</v>
      </c>
      <c r="B4387" s="22" t="s">
        <v>18</v>
      </c>
      <c r="C4387" s="42">
        <v>2012</v>
      </c>
      <c r="D4387" s="22" t="s">
        <v>5700</v>
      </c>
      <c r="E4387" s="22"/>
      <c r="F4387" s="23">
        <v>24.43</v>
      </c>
      <c r="G4387" s="23">
        <v>24.43</v>
      </c>
      <c r="H4387" s="24">
        <f t="shared" si="411"/>
        <v>18769</v>
      </c>
      <c r="I4387" s="153">
        <v>4585.2700000000004</v>
      </c>
      <c r="J4387" s="24">
        <f t="shared" si="412"/>
        <v>0</v>
      </c>
      <c r="K4387" s="25">
        <f t="shared" si="413"/>
        <v>0</v>
      </c>
      <c r="L4387">
        <v>1</v>
      </c>
      <c r="M4387">
        <v>51445769</v>
      </c>
      <c r="N4387">
        <v>42145141</v>
      </c>
      <c r="O4387" s="52">
        <v>0</v>
      </c>
      <c r="P4387" s="52">
        <v>0</v>
      </c>
      <c r="Q4387" s="52">
        <v>0</v>
      </c>
      <c r="R4387" s="52">
        <v>0</v>
      </c>
      <c r="S4387" s="52">
        <v>0</v>
      </c>
      <c r="T4387" s="52">
        <v>0</v>
      </c>
      <c r="U4387" s="52">
        <v>0</v>
      </c>
      <c r="V4387" s="52">
        <v>0</v>
      </c>
      <c r="W4387" s="52">
        <v>0</v>
      </c>
      <c r="X4387" s="52">
        <v>0</v>
      </c>
      <c r="Y4387" s="52">
        <v>0</v>
      </c>
      <c r="Z4387" s="52">
        <v>0</v>
      </c>
      <c r="AA4387" s="25">
        <v>0</v>
      </c>
      <c r="AB4387" s="25">
        <v>0</v>
      </c>
      <c r="AC4387" s="25">
        <v>0</v>
      </c>
      <c r="AD4387" s="25">
        <v>0</v>
      </c>
      <c r="AE4387" s="25">
        <v>0</v>
      </c>
      <c r="AF4387" s="25">
        <v>0</v>
      </c>
      <c r="AG4387" s="25">
        <v>0</v>
      </c>
      <c r="AH4387" s="25">
        <v>0</v>
      </c>
      <c r="AI4387" s="25">
        <v>0</v>
      </c>
      <c r="AJ4387" s="25">
        <v>0</v>
      </c>
      <c r="AK4387" s="25">
        <v>0</v>
      </c>
      <c r="AL4387" s="25">
        <v>0</v>
      </c>
      <c r="AM4387" s="95">
        <v>18769</v>
      </c>
      <c r="AN4387" s="95" t="e">
        <f ca="1">IF(MengeInEEGSummieren(M4387),AM4387,0)</f>
        <v>#NAME?</v>
      </c>
      <c r="AO4387" s="95">
        <f t="shared" si="414"/>
        <v>0</v>
      </c>
      <c r="AP4387" s="95">
        <f t="shared" si="415"/>
        <v>0</v>
      </c>
      <c r="AS4387">
        <v>0</v>
      </c>
      <c r="AT4387">
        <v>0</v>
      </c>
      <c r="AU4387" t="e">
        <f t="shared" ca="1" si="416"/>
        <v>#NAME?</v>
      </c>
    </row>
    <row r="4388" spans="1:47" x14ac:dyDescent="0.15">
      <c r="A4388" s="21" t="s">
        <v>5701</v>
      </c>
      <c r="B4388" s="22" t="s">
        <v>18</v>
      </c>
      <c r="C4388" s="42">
        <v>2012</v>
      </c>
      <c r="D4388" s="22" t="s">
        <v>5702</v>
      </c>
      <c r="E4388" s="22"/>
      <c r="F4388" s="23">
        <v>16.38</v>
      </c>
      <c r="G4388" s="23">
        <v>16.38</v>
      </c>
      <c r="H4388" s="24">
        <f t="shared" si="411"/>
        <v>-11598</v>
      </c>
      <c r="I4388" s="153">
        <v>-1899.75</v>
      </c>
      <c r="J4388" s="24">
        <f t="shared" si="412"/>
        <v>0</v>
      </c>
      <c r="K4388" s="25">
        <f t="shared" si="413"/>
        <v>0</v>
      </c>
      <c r="L4388">
        <v>1</v>
      </c>
      <c r="M4388">
        <v>51445771</v>
      </c>
      <c r="N4388">
        <v>42145141</v>
      </c>
      <c r="O4388" s="52">
        <v>0</v>
      </c>
      <c r="P4388" s="52">
        <v>0</v>
      </c>
      <c r="Q4388" s="52">
        <v>0</v>
      </c>
      <c r="R4388" s="52">
        <v>0</v>
      </c>
      <c r="S4388" s="52">
        <v>0</v>
      </c>
      <c r="T4388" s="52">
        <v>0</v>
      </c>
      <c r="U4388" s="52">
        <v>0</v>
      </c>
      <c r="V4388" s="52">
        <v>0</v>
      </c>
      <c r="W4388" s="52">
        <v>0</v>
      </c>
      <c r="X4388" s="52">
        <v>0</v>
      </c>
      <c r="Y4388" s="52">
        <v>0</v>
      </c>
      <c r="Z4388" s="52">
        <v>0</v>
      </c>
      <c r="AA4388" s="25">
        <v>0</v>
      </c>
      <c r="AB4388" s="25">
        <v>0</v>
      </c>
      <c r="AC4388" s="25">
        <v>0</v>
      </c>
      <c r="AD4388" s="25">
        <v>0</v>
      </c>
      <c r="AE4388" s="25">
        <v>0</v>
      </c>
      <c r="AF4388" s="25">
        <v>0</v>
      </c>
      <c r="AG4388" s="25">
        <v>0</v>
      </c>
      <c r="AH4388" s="25">
        <v>0</v>
      </c>
      <c r="AI4388" s="25">
        <v>0</v>
      </c>
      <c r="AJ4388" s="25">
        <v>0</v>
      </c>
      <c r="AK4388" s="25">
        <v>0</v>
      </c>
      <c r="AL4388" s="25">
        <v>0</v>
      </c>
      <c r="AM4388" s="95">
        <v>-11598</v>
      </c>
      <c r="AN4388" s="95" t="e">
        <f ca="1">IF(MengeInEEGSummieren(M4388),AM4388,0)</f>
        <v>#NAME?</v>
      </c>
      <c r="AO4388" s="95">
        <f t="shared" si="414"/>
        <v>0</v>
      </c>
      <c r="AP4388" s="95">
        <f t="shared" si="415"/>
        <v>0</v>
      </c>
      <c r="AS4388">
        <v>0</v>
      </c>
      <c r="AT4388">
        <v>0</v>
      </c>
      <c r="AU4388" t="e">
        <f t="shared" ca="1" si="416"/>
        <v>#NAME?</v>
      </c>
    </row>
    <row r="4389" spans="1:47" x14ac:dyDescent="0.15">
      <c r="A4389" s="21" t="s">
        <v>5703</v>
      </c>
      <c r="B4389" s="22" t="s">
        <v>18</v>
      </c>
      <c r="C4389" s="42">
        <v>2012</v>
      </c>
      <c r="D4389" s="22" t="s">
        <v>5704</v>
      </c>
      <c r="E4389" s="22"/>
      <c r="F4389" s="23">
        <v>12</v>
      </c>
      <c r="G4389" s="23">
        <v>12</v>
      </c>
      <c r="H4389" s="24">
        <f t="shared" si="411"/>
        <v>-7171</v>
      </c>
      <c r="I4389" s="153">
        <v>-860.52</v>
      </c>
      <c r="J4389" s="24">
        <f t="shared" si="412"/>
        <v>0</v>
      </c>
      <c r="K4389" s="25">
        <f t="shared" si="413"/>
        <v>0</v>
      </c>
      <c r="L4389">
        <v>1</v>
      </c>
      <c r="M4389">
        <v>51445771</v>
      </c>
      <c r="N4389">
        <v>42145141</v>
      </c>
      <c r="O4389" s="52">
        <v>0</v>
      </c>
      <c r="P4389" s="52">
        <v>0</v>
      </c>
      <c r="Q4389" s="52">
        <v>0</v>
      </c>
      <c r="R4389" s="52">
        <v>0</v>
      </c>
      <c r="S4389" s="52">
        <v>0</v>
      </c>
      <c r="T4389" s="52">
        <v>0</v>
      </c>
      <c r="U4389" s="52">
        <v>0</v>
      </c>
      <c r="V4389" s="52">
        <v>0</v>
      </c>
      <c r="W4389" s="52">
        <v>0</v>
      </c>
      <c r="X4389" s="52">
        <v>0</v>
      </c>
      <c r="Y4389" s="52">
        <v>0</v>
      </c>
      <c r="Z4389" s="52">
        <v>0</v>
      </c>
      <c r="AA4389" s="25">
        <v>0</v>
      </c>
      <c r="AB4389" s="25">
        <v>0</v>
      </c>
      <c r="AC4389" s="25">
        <v>0</v>
      </c>
      <c r="AD4389" s="25">
        <v>0</v>
      </c>
      <c r="AE4389" s="25">
        <v>0</v>
      </c>
      <c r="AF4389" s="25">
        <v>0</v>
      </c>
      <c r="AG4389" s="25">
        <v>0</v>
      </c>
      <c r="AH4389" s="25">
        <v>0</v>
      </c>
      <c r="AI4389" s="25">
        <v>0</v>
      </c>
      <c r="AJ4389" s="25">
        <v>0</v>
      </c>
      <c r="AK4389" s="25">
        <v>0</v>
      </c>
      <c r="AL4389" s="25">
        <v>0</v>
      </c>
      <c r="AM4389" s="95">
        <v>-7171</v>
      </c>
      <c r="AN4389" s="95" t="e">
        <f ca="1">IF(MengeInEEGSummieren(M4389),AM4389,0)</f>
        <v>#NAME?</v>
      </c>
      <c r="AO4389" s="95">
        <f t="shared" si="414"/>
        <v>0</v>
      </c>
      <c r="AP4389" s="95">
        <f t="shared" si="415"/>
        <v>0</v>
      </c>
      <c r="AS4389">
        <v>0</v>
      </c>
      <c r="AT4389">
        <v>0</v>
      </c>
      <c r="AU4389" t="e">
        <f t="shared" ca="1" si="416"/>
        <v>#NAME?</v>
      </c>
    </row>
    <row r="4390" spans="1:47" x14ac:dyDescent="0.15">
      <c r="A4390" s="21" t="s">
        <v>5705</v>
      </c>
      <c r="B4390" s="22" t="s">
        <v>18</v>
      </c>
      <c r="C4390" s="42">
        <v>2012</v>
      </c>
      <c r="D4390" s="22" t="s">
        <v>5706</v>
      </c>
      <c r="E4390" s="22"/>
      <c r="F4390" s="23">
        <v>23.23</v>
      </c>
      <c r="G4390" s="23">
        <v>23.23</v>
      </c>
      <c r="H4390" s="24">
        <f t="shared" si="411"/>
        <v>9323</v>
      </c>
      <c r="I4390" s="153">
        <v>2165.73</v>
      </c>
      <c r="J4390" s="24">
        <f t="shared" si="412"/>
        <v>0</v>
      </c>
      <c r="K4390" s="25">
        <f t="shared" si="413"/>
        <v>0</v>
      </c>
      <c r="L4390">
        <v>1</v>
      </c>
      <c r="M4390">
        <v>51445769</v>
      </c>
      <c r="N4390">
        <v>42145141</v>
      </c>
      <c r="O4390" s="52">
        <v>0</v>
      </c>
      <c r="P4390" s="52">
        <v>0</v>
      </c>
      <c r="Q4390" s="52">
        <v>0</v>
      </c>
      <c r="R4390" s="52">
        <v>0</v>
      </c>
      <c r="S4390" s="52">
        <v>0</v>
      </c>
      <c r="T4390" s="52">
        <v>0</v>
      </c>
      <c r="U4390" s="52">
        <v>0</v>
      </c>
      <c r="V4390" s="52">
        <v>0</v>
      </c>
      <c r="W4390" s="52">
        <v>0</v>
      </c>
      <c r="X4390" s="52">
        <v>0</v>
      </c>
      <c r="Y4390" s="52">
        <v>0</v>
      </c>
      <c r="Z4390" s="52">
        <v>0</v>
      </c>
      <c r="AA4390" s="25">
        <v>0</v>
      </c>
      <c r="AB4390" s="25">
        <v>0</v>
      </c>
      <c r="AC4390" s="25">
        <v>0</v>
      </c>
      <c r="AD4390" s="25">
        <v>0</v>
      </c>
      <c r="AE4390" s="25">
        <v>0</v>
      </c>
      <c r="AF4390" s="25">
        <v>0</v>
      </c>
      <c r="AG4390" s="25">
        <v>0</v>
      </c>
      <c r="AH4390" s="25">
        <v>0</v>
      </c>
      <c r="AI4390" s="25">
        <v>0</v>
      </c>
      <c r="AJ4390" s="25">
        <v>0</v>
      </c>
      <c r="AK4390" s="25">
        <v>0</v>
      </c>
      <c r="AL4390" s="25">
        <v>0</v>
      </c>
      <c r="AM4390" s="95">
        <v>9323</v>
      </c>
      <c r="AN4390" s="95" t="e">
        <f ca="1">IF(MengeInEEGSummieren(M4390),AM4390,0)</f>
        <v>#NAME?</v>
      </c>
      <c r="AO4390" s="95">
        <f t="shared" si="414"/>
        <v>0</v>
      </c>
      <c r="AP4390" s="95">
        <f t="shared" si="415"/>
        <v>0</v>
      </c>
      <c r="AS4390">
        <v>0</v>
      </c>
      <c r="AT4390">
        <v>0</v>
      </c>
      <c r="AU4390" t="e">
        <f t="shared" ca="1" si="416"/>
        <v>#NAME?</v>
      </c>
    </row>
    <row r="4391" spans="1:47" x14ac:dyDescent="0.15">
      <c r="A4391" s="21" t="s">
        <v>5707</v>
      </c>
      <c r="B4391" s="22" t="s">
        <v>18</v>
      </c>
      <c r="C4391" s="42">
        <v>2012</v>
      </c>
      <c r="D4391" s="22" t="s">
        <v>5708</v>
      </c>
      <c r="E4391" s="22"/>
      <c r="F4391" s="23">
        <v>16.38</v>
      </c>
      <c r="G4391" s="23">
        <v>16.38</v>
      </c>
      <c r="H4391" s="24">
        <f t="shared" si="411"/>
        <v>-9323</v>
      </c>
      <c r="I4391" s="153">
        <v>-1527.11</v>
      </c>
      <c r="J4391" s="24">
        <f t="shared" si="412"/>
        <v>0</v>
      </c>
      <c r="K4391" s="25">
        <f t="shared" si="413"/>
        <v>0</v>
      </c>
      <c r="L4391">
        <v>1</v>
      </c>
      <c r="M4391">
        <v>51445771</v>
      </c>
      <c r="N4391">
        <v>42145141</v>
      </c>
      <c r="O4391" s="52">
        <v>0</v>
      </c>
      <c r="P4391" s="52">
        <v>0</v>
      </c>
      <c r="Q4391" s="52">
        <v>0</v>
      </c>
      <c r="R4391" s="52">
        <v>0</v>
      </c>
      <c r="S4391" s="52">
        <v>0</v>
      </c>
      <c r="T4391" s="52">
        <v>0</v>
      </c>
      <c r="U4391" s="52">
        <v>0</v>
      </c>
      <c r="V4391" s="52">
        <v>0</v>
      </c>
      <c r="W4391" s="52">
        <v>0</v>
      </c>
      <c r="X4391" s="52">
        <v>0</v>
      </c>
      <c r="Y4391" s="52">
        <v>0</v>
      </c>
      <c r="Z4391" s="52">
        <v>0</v>
      </c>
      <c r="AA4391" s="25">
        <v>0</v>
      </c>
      <c r="AB4391" s="25">
        <v>0</v>
      </c>
      <c r="AC4391" s="25">
        <v>0</v>
      </c>
      <c r="AD4391" s="25">
        <v>0</v>
      </c>
      <c r="AE4391" s="25">
        <v>0</v>
      </c>
      <c r="AF4391" s="25">
        <v>0</v>
      </c>
      <c r="AG4391" s="25">
        <v>0</v>
      </c>
      <c r="AH4391" s="25">
        <v>0</v>
      </c>
      <c r="AI4391" s="25">
        <v>0</v>
      </c>
      <c r="AJ4391" s="25">
        <v>0</v>
      </c>
      <c r="AK4391" s="25">
        <v>0</v>
      </c>
      <c r="AL4391" s="25">
        <v>0</v>
      </c>
      <c r="AM4391" s="95">
        <v>-9323</v>
      </c>
      <c r="AN4391" s="95" t="e">
        <f ca="1">IF(MengeInEEGSummieren(M4391),AM4391,0)</f>
        <v>#NAME?</v>
      </c>
      <c r="AO4391" s="95">
        <f t="shared" si="414"/>
        <v>0</v>
      </c>
      <c r="AP4391" s="95">
        <f t="shared" si="415"/>
        <v>0</v>
      </c>
      <c r="AS4391">
        <v>0</v>
      </c>
      <c r="AT4391">
        <v>0</v>
      </c>
      <c r="AU4391" t="e">
        <f t="shared" ca="1" si="416"/>
        <v>#NAME?</v>
      </c>
    </row>
    <row r="4392" spans="1:47" x14ac:dyDescent="0.15">
      <c r="A4392" s="21" t="s">
        <v>5709</v>
      </c>
      <c r="B4392" s="22" t="s">
        <v>18</v>
      </c>
      <c r="C4392" s="42">
        <v>2012</v>
      </c>
      <c r="D4392" s="22" t="s">
        <v>5710</v>
      </c>
      <c r="E4392" s="22"/>
      <c r="F4392" s="23">
        <v>12</v>
      </c>
      <c r="G4392" s="23">
        <v>12</v>
      </c>
      <c r="H4392" s="24">
        <f t="shared" si="411"/>
        <v>0</v>
      </c>
      <c r="I4392" s="153">
        <v>0</v>
      </c>
      <c r="J4392" s="24">
        <f t="shared" si="412"/>
        <v>0</v>
      </c>
      <c r="K4392" s="25">
        <f t="shared" si="413"/>
        <v>0</v>
      </c>
      <c r="L4392">
        <v>1</v>
      </c>
      <c r="M4392">
        <v>51445771</v>
      </c>
      <c r="N4392">
        <v>42145141</v>
      </c>
      <c r="O4392" s="52">
        <v>0</v>
      </c>
      <c r="P4392" s="52">
        <v>0</v>
      </c>
      <c r="Q4392" s="52">
        <v>0</v>
      </c>
      <c r="R4392" s="52">
        <v>0</v>
      </c>
      <c r="S4392" s="52">
        <v>0</v>
      </c>
      <c r="T4392" s="52">
        <v>0</v>
      </c>
      <c r="U4392" s="52">
        <v>0</v>
      </c>
      <c r="V4392" s="52">
        <v>0</v>
      </c>
      <c r="W4392" s="52">
        <v>0</v>
      </c>
      <c r="X4392" s="52">
        <v>0</v>
      </c>
      <c r="Y4392" s="52">
        <v>0</v>
      </c>
      <c r="Z4392" s="52">
        <v>0</v>
      </c>
      <c r="AA4392" s="25">
        <v>0</v>
      </c>
      <c r="AB4392" s="25">
        <v>0</v>
      </c>
      <c r="AC4392" s="25">
        <v>0</v>
      </c>
      <c r="AD4392" s="25">
        <v>0</v>
      </c>
      <c r="AE4392" s="25">
        <v>0</v>
      </c>
      <c r="AF4392" s="25">
        <v>0</v>
      </c>
      <c r="AG4392" s="25">
        <v>0</v>
      </c>
      <c r="AH4392" s="25">
        <v>0</v>
      </c>
      <c r="AI4392" s="25">
        <v>0</v>
      </c>
      <c r="AJ4392" s="25">
        <v>0</v>
      </c>
      <c r="AK4392" s="25">
        <v>0</v>
      </c>
      <c r="AL4392" s="25">
        <v>0</v>
      </c>
      <c r="AM4392" s="95">
        <v>0</v>
      </c>
      <c r="AN4392" s="95" t="e">
        <f ca="1">IF(MengeInEEGSummieren(M4392),AM4392,0)</f>
        <v>#NAME?</v>
      </c>
      <c r="AO4392" s="95">
        <f t="shared" si="414"/>
        <v>0</v>
      </c>
      <c r="AP4392" s="95">
        <f t="shared" si="415"/>
        <v>0</v>
      </c>
      <c r="AS4392">
        <v>0</v>
      </c>
      <c r="AT4392">
        <v>0</v>
      </c>
      <c r="AU4392" t="e">
        <f t="shared" ca="1" si="416"/>
        <v>#NAME?</v>
      </c>
    </row>
    <row r="4393" spans="1:47" x14ac:dyDescent="0.15">
      <c r="A4393" s="21" t="s">
        <v>5711</v>
      </c>
      <c r="B4393" s="22" t="s">
        <v>18</v>
      </c>
      <c r="C4393" s="42">
        <v>2012</v>
      </c>
      <c r="D4393" s="22" t="s">
        <v>5712</v>
      </c>
      <c r="E4393" s="22"/>
      <c r="F4393" s="23">
        <v>21.98</v>
      </c>
      <c r="G4393" s="23">
        <v>21.98</v>
      </c>
      <c r="H4393" s="24">
        <f t="shared" si="411"/>
        <v>7523</v>
      </c>
      <c r="I4393" s="153">
        <v>1653.56</v>
      </c>
      <c r="J4393" s="24">
        <f t="shared" si="412"/>
        <v>0</v>
      </c>
      <c r="K4393" s="25">
        <f t="shared" si="413"/>
        <v>0</v>
      </c>
      <c r="L4393">
        <v>1</v>
      </c>
      <c r="M4393">
        <v>51445769</v>
      </c>
      <c r="N4393">
        <v>42145141</v>
      </c>
      <c r="O4393" s="52">
        <v>0</v>
      </c>
      <c r="P4393" s="52">
        <v>0</v>
      </c>
      <c r="Q4393" s="52">
        <v>0</v>
      </c>
      <c r="R4393" s="52">
        <v>0</v>
      </c>
      <c r="S4393" s="52">
        <v>0</v>
      </c>
      <c r="T4393" s="52">
        <v>0</v>
      </c>
      <c r="U4393" s="52">
        <v>0</v>
      </c>
      <c r="V4393" s="52">
        <v>0</v>
      </c>
      <c r="W4393" s="52">
        <v>0</v>
      </c>
      <c r="X4393" s="52">
        <v>0</v>
      </c>
      <c r="Y4393" s="52">
        <v>0</v>
      </c>
      <c r="Z4393" s="52">
        <v>0</v>
      </c>
      <c r="AA4393" s="25">
        <v>0</v>
      </c>
      <c r="AB4393" s="25">
        <v>0</v>
      </c>
      <c r="AC4393" s="25">
        <v>0</v>
      </c>
      <c r="AD4393" s="25">
        <v>0</v>
      </c>
      <c r="AE4393" s="25">
        <v>0</v>
      </c>
      <c r="AF4393" s="25">
        <v>0</v>
      </c>
      <c r="AG4393" s="25">
        <v>0</v>
      </c>
      <c r="AH4393" s="25">
        <v>0</v>
      </c>
      <c r="AI4393" s="25">
        <v>0</v>
      </c>
      <c r="AJ4393" s="25">
        <v>0</v>
      </c>
      <c r="AK4393" s="25">
        <v>0</v>
      </c>
      <c r="AL4393" s="25">
        <v>0</v>
      </c>
      <c r="AM4393" s="95">
        <v>7523</v>
      </c>
      <c r="AN4393" s="95" t="e">
        <f ca="1">IF(MengeInEEGSummieren(M4393),AM4393,0)</f>
        <v>#NAME?</v>
      </c>
      <c r="AO4393" s="95">
        <f t="shared" si="414"/>
        <v>0</v>
      </c>
      <c r="AP4393" s="95">
        <f t="shared" si="415"/>
        <v>0</v>
      </c>
      <c r="AS4393">
        <v>0</v>
      </c>
      <c r="AT4393">
        <v>0</v>
      </c>
      <c r="AU4393" t="e">
        <f t="shared" ca="1" si="416"/>
        <v>#NAME?</v>
      </c>
    </row>
    <row r="4394" spans="1:47" x14ac:dyDescent="0.15">
      <c r="A4394" s="21" t="s">
        <v>5713</v>
      </c>
      <c r="B4394" s="22" t="s">
        <v>18</v>
      </c>
      <c r="C4394" s="42">
        <v>2012</v>
      </c>
      <c r="D4394" s="22" t="s">
        <v>5714</v>
      </c>
      <c r="E4394" s="22"/>
      <c r="F4394" s="23">
        <v>16.38</v>
      </c>
      <c r="G4394" s="23">
        <v>16.38</v>
      </c>
      <c r="H4394" s="24">
        <f t="shared" si="411"/>
        <v>-7523</v>
      </c>
      <c r="I4394" s="153">
        <v>-1232.27</v>
      </c>
      <c r="J4394" s="24">
        <f t="shared" si="412"/>
        <v>0</v>
      </c>
      <c r="K4394" s="25">
        <f t="shared" si="413"/>
        <v>0</v>
      </c>
      <c r="L4394">
        <v>1</v>
      </c>
      <c r="M4394">
        <v>51445771</v>
      </c>
      <c r="N4394">
        <v>42145141</v>
      </c>
      <c r="O4394" s="52">
        <v>0</v>
      </c>
      <c r="P4394" s="52">
        <v>0</v>
      </c>
      <c r="Q4394" s="52">
        <v>0</v>
      </c>
      <c r="R4394" s="52">
        <v>0</v>
      </c>
      <c r="S4394" s="52">
        <v>0</v>
      </c>
      <c r="T4394" s="52">
        <v>0</v>
      </c>
      <c r="U4394" s="52">
        <v>0</v>
      </c>
      <c r="V4394" s="52">
        <v>0</v>
      </c>
      <c r="W4394" s="52">
        <v>0</v>
      </c>
      <c r="X4394" s="52">
        <v>0</v>
      </c>
      <c r="Y4394" s="52">
        <v>0</v>
      </c>
      <c r="Z4394" s="52">
        <v>0</v>
      </c>
      <c r="AA4394" s="25">
        <v>0</v>
      </c>
      <c r="AB4394" s="25">
        <v>0</v>
      </c>
      <c r="AC4394" s="25">
        <v>0</v>
      </c>
      <c r="AD4394" s="25">
        <v>0</v>
      </c>
      <c r="AE4394" s="25">
        <v>0</v>
      </c>
      <c r="AF4394" s="25">
        <v>0</v>
      </c>
      <c r="AG4394" s="25">
        <v>0</v>
      </c>
      <c r="AH4394" s="25">
        <v>0</v>
      </c>
      <c r="AI4394" s="25">
        <v>0</v>
      </c>
      <c r="AJ4394" s="25">
        <v>0</v>
      </c>
      <c r="AK4394" s="25">
        <v>0</v>
      </c>
      <c r="AL4394" s="25">
        <v>0</v>
      </c>
      <c r="AM4394" s="95">
        <v>-7523</v>
      </c>
      <c r="AN4394" s="95" t="e">
        <f ca="1">IF(MengeInEEGSummieren(M4394),AM4394,0)</f>
        <v>#NAME?</v>
      </c>
      <c r="AO4394" s="95">
        <f t="shared" si="414"/>
        <v>0</v>
      </c>
      <c r="AP4394" s="95">
        <f t="shared" si="415"/>
        <v>0</v>
      </c>
      <c r="AS4394">
        <v>0</v>
      </c>
      <c r="AT4394">
        <v>0</v>
      </c>
      <c r="AU4394" t="e">
        <f t="shared" ca="1" si="416"/>
        <v>#NAME?</v>
      </c>
    </row>
    <row r="4395" spans="1:47" x14ac:dyDescent="0.15">
      <c r="A4395" s="21" t="s">
        <v>5715</v>
      </c>
      <c r="B4395" s="22" t="s">
        <v>18</v>
      </c>
      <c r="C4395" s="42">
        <v>2012</v>
      </c>
      <c r="D4395" s="22" t="s">
        <v>5716</v>
      </c>
      <c r="E4395" s="22"/>
      <c r="F4395" s="23">
        <v>12</v>
      </c>
      <c r="G4395" s="23">
        <v>12</v>
      </c>
      <c r="H4395" s="24">
        <f t="shared" si="411"/>
        <v>0</v>
      </c>
      <c r="I4395" s="153">
        <v>0</v>
      </c>
      <c r="J4395" s="24">
        <f t="shared" si="412"/>
        <v>0</v>
      </c>
      <c r="K4395" s="25">
        <f t="shared" si="413"/>
        <v>0</v>
      </c>
      <c r="L4395">
        <v>1</v>
      </c>
      <c r="M4395">
        <v>51445771</v>
      </c>
      <c r="N4395">
        <v>42145141</v>
      </c>
      <c r="O4395" s="52">
        <v>0</v>
      </c>
      <c r="P4395" s="52">
        <v>0</v>
      </c>
      <c r="Q4395" s="52">
        <v>0</v>
      </c>
      <c r="R4395" s="52">
        <v>0</v>
      </c>
      <c r="S4395" s="52">
        <v>0</v>
      </c>
      <c r="T4395" s="52">
        <v>0</v>
      </c>
      <c r="U4395" s="52">
        <v>0</v>
      </c>
      <c r="V4395" s="52">
        <v>0</v>
      </c>
      <c r="W4395" s="52">
        <v>0</v>
      </c>
      <c r="X4395" s="52">
        <v>0</v>
      </c>
      <c r="Y4395" s="52">
        <v>0</v>
      </c>
      <c r="Z4395" s="52">
        <v>0</v>
      </c>
      <c r="AA4395" s="25">
        <v>0</v>
      </c>
      <c r="AB4395" s="25">
        <v>0</v>
      </c>
      <c r="AC4395" s="25">
        <v>0</v>
      </c>
      <c r="AD4395" s="25">
        <v>0</v>
      </c>
      <c r="AE4395" s="25">
        <v>0</v>
      </c>
      <c r="AF4395" s="25">
        <v>0</v>
      </c>
      <c r="AG4395" s="25">
        <v>0</v>
      </c>
      <c r="AH4395" s="25">
        <v>0</v>
      </c>
      <c r="AI4395" s="25">
        <v>0</v>
      </c>
      <c r="AJ4395" s="25">
        <v>0</v>
      </c>
      <c r="AK4395" s="25">
        <v>0</v>
      </c>
      <c r="AL4395" s="25">
        <v>0</v>
      </c>
      <c r="AM4395" s="95">
        <v>0</v>
      </c>
      <c r="AN4395" s="95" t="e">
        <f ca="1">IF(MengeInEEGSummieren(M4395),AM4395,0)</f>
        <v>#NAME?</v>
      </c>
      <c r="AO4395" s="95">
        <f t="shared" si="414"/>
        <v>0</v>
      </c>
      <c r="AP4395" s="95">
        <f t="shared" si="415"/>
        <v>0</v>
      </c>
      <c r="AS4395">
        <v>0</v>
      </c>
      <c r="AT4395">
        <v>0</v>
      </c>
      <c r="AU4395" t="e">
        <f t="shared" ca="1" si="416"/>
        <v>#NAME?</v>
      </c>
    </row>
    <row r="4396" spans="1:47" x14ac:dyDescent="0.15">
      <c r="A4396" s="307"/>
      <c r="B4396" s="308"/>
      <c r="C4396" s="309"/>
      <c r="D4396" s="308"/>
      <c r="E4396" s="308"/>
      <c r="F4396" s="310"/>
      <c r="G4396" s="310"/>
      <c r="H4396" s="311"/>
      <c r="I4396" s="312"/>
      <c r="J4396" s="311"/>
      <c r="K4396" s="313"/>
      <c r="L4396" s="66"/>
      <c r="M4396" s="66"/>
      <c r="N4396" s="66"/>
      <c r="O4396" s="314"/>
      <c r="P4396" s="314"/>
      <c r="Q4396" s="314"/>
      <c r="R4396" s="314"/>
      <c r="S4396" s="314"/>
      <c r="T4396" s="314"/>
      <c r="U4396" s="314"/>
      <c r="V4396" s="314"/>
      <c r="W4396" s="314"/>
      <c r="X4396" s="314"/>
      <c r="Y4396" s="314"/>
      <c r="Z4396" s="314"/>
      <c r="AA4396" s="315"/>
      <c r="AB4396" s="315"/>
      <c r="AC4396" s="315"/>
      <c r="AD4396" s="315"/>
      <c r="AE4396" s="315"/>
      <c r="AF4396" s="315"/>
      <c r="AG4396" s="315"/>
      <c r="AH4396" s="315"/>
      <c r="AI4396" s="315"/>
      <c r="AJ4396" s="315"/>
      <c r="AK4396" s="315"/>
      <c r="AL4396" s="315"/>
      <c r="AM4396" s="95">
        <v>0</v>
      </c>
      <c r="AN4396" s="95" t="e">
        <f ca="1">IF(MengeInEEGSummieren(M4396),AM4396,0)</f>
        <v>#NAME?</v>
      </c>
      <c r="AO4396" s="95">
        <f t="shared" si="414"/>
        <v>0</v>
      </c>
      <c r="AP4396" s="95">
        <f t="shared" si="415"/>
        <v>0</v>
      </c>
      <c r="AS4396">
        <v>0</v>
      </c>
      <c r="AT4396">
        <v>0</v>
      </c>
      <c r="AU4396" t="e">
        <f t="shared" ca="1" si="416"/>
        <v>#NAME?</v>
      </c>
    </row>
    <row r="4397" spans="1:47" x14ac:dyDescent="0.15">
      <c r="A4397" s="21" t="s">
        <v>5717</v>
      </c>
      <c r="B4397" s="22" t="s">
        <v>18</v>
      </c>
      <c r="C4397" s="42">
        <v>2012</v>
      </c>
      <c r="D4397" s="22" t="s">
        <v>5693</v>
      </c>
      <c r="E4397" s="22"/>
      <c r="F4397" s="23">
        <v>24.43</v>
      </c>
      <c r="G4397" s="23">
        <v>24.43</v>
      </c>
      <c r="H4397" s="24">
        <f t="shared" si="411"/>
        <v>0</v>
      </c>
      <c r="I4397" s="153">
        <v>0</v>
      </c>
      <c r="J4397" s="24">
        <f t="shared" si="412"/>
        <v>0</v>
      </c>
      <c r="K4397" s="25">
        <f t="shared" si="413"/>
        <v>0</v>
      </c>
      <c r="L4397">
        <v>0</v>
      </c>
      <c r="M4397">
        <v>66519040</v>
      </c>
      <c r="N4397">
        <v>42145141</v>
      </c>
      <c r="O4397" s="52">
        <v>0</v>
      </c>
      <c r="P4397" s="52">
        <v>0</v>
      </c>
      <c r="Q4397" s="52">
        <v>0</v>
      </c>
      <c r="R4397" s="52">
        <v>0</v>
      </c>
      <c r="S4397" s="52">
        <v>0</v>
      </c>
      <c r="T4397" s="52">
        <v>0</v>
      </c>
      <c r="U4397" s="52">
        <v>0</v>
      </c>
      <c r="V4397" s="52">
        <v>0</v>
      </c>
      <c r="W4397" s="52">
        <v>0</v>
      </c>
      <c r="X4397" s="52">
        <v>0</v>
      </c>
      <c r="Y4397" s="52">
        <v>0</v>
      </c>
      <c r="Z4397" s="52">
        <v>0</v>
      </c>
      <c r="AA4397" s="25">
        <v>0</v>
      </c>
      <c r="AB4397" s="25">
        <v>0</v>
      </c>
      <c r="AC4397" s="25">
        <v>0</v>
      </c>
      <c r="AD4397" s="25">
        <v>0</v>
      </c>
      <c r="AE4397" s="25">
        <v>0</v>
      </c>
      <c r="AF4397" s="25">
        <v>0</v>
      </c>
      <c r="AG4397" s="25">
        <v>0</v>
      </c>
      <c r="AH4397" s="25">
        <v>0</v>
      </c>
      <c r="AI4397" s="25">
        <v>0</v>
      </c>
      <c r="AJ4397" s="25">
        <v>0</v>
      </c>
      <c r="AK4397" s="25">
        <v>0</v>
      </c>
      <c r="AL4397" s="25">
        <v>0</v>
      </c>
      <c r="AM4397" s="95">
        <v>0</v>
      </c>
      <c r="AN4397" s="95" t="e">
        <f ca="1">IF(MengeInEEGSummieren(M4397),AM4397,0)</f>
        <v>#NAME?</v>
      </c>
      <c r="AO4397" s="95">
        <f t="shared" si="414"/>
        <v>0</v>
      </c>
      <c r="AP4397" s="95">
        <f t="shared" si="415"/>
        <v>0</v>
      </c>
      <c r="AS4397">
        <v>0</v>
      </c>
      <c r="AT4397">
        <v>0</v>
      </c>
      <c r="AU4397" t="e">
        <f t="shared" ca="1" si="416"/>
        <v>#NAME?</v>
      </c>
    </row>
    <row r="4398" spans="1:47" x14ac:dyDescent="0.15">
      <c r="A4398" s="21" t="s">
        <v>5718</v>
      </c>
      <c r="B4398" s="22" t="s">
        <v>18</v>
      </c>
      <c r="C4398" s="42">
        <v>2012</v>
      </c>
      <c r="D4398" s="22" t="s">
        <v>5695</v>
      </c>
      <c r="E4398" s="22"/>
      <c r="F4398" s="23">
        <v>23.23</v>
      </c>
      <c r="G4398" s="23">
        <v>23.23</v>
      </c>
      <c r="H4398" s="24">
        <f t="shared" si="411"/>
        <v>0</v>
      </c>
      <c r="I4398" s="153">
        <v>0</v>
      </c>
      <c r="J4398" s="24">
        <f t="shared" si="412"/>
        <v>0</v>
      </c>
      <c r="K4398" s="25">
        <f t="shared" si="413"/>
        <v>0</v>
      </c>
      <c r="L4398">
        <v>0</v>
      </c>
      <c r="M4398">
        <v>66519040</v>
      </c>
      <c r="N4398">
        <v>42145141</v>
      </c>
      <c r="O4398" s="52">
        <v>0</v>
      </c>
      <c r="P4398" s="52">
        <v>0</v>
      </c>
      <c r="Q4398" s="52">
        <v>0</v>
      </c>
      <c r="R4398" s="52">
        <v>0</v>
      </c>
      <c r="S4398" s="52">
        <v>0</v>
      </c>
      <c r="T4398" s="52">
        <v>0</v>
      </c>
      <c r="U4398" s="52">
        <v>0</v>
      </c>
      <c r="V4398" s="52">
        <v>0</v>
      </c>
      <c r="W4398" s="52">
        <v>0</v>
      </c>
      <c r="X4398" s="52">
        <v>0</v>
      </c>
      <c r="Y4398" s="52">
        <v>0</v>
      </c>
      <c r="Z4398" s="52">
        <v>0</v>
      </c>
      <c r="AA4398" s="25">
        <v>0</v>
      </c>
      <c r="AB4398" s="25">
        <v>0</v>
      </c>
      <c r="AC4398" s="25">
        <v>0</v>
      </c>
      <c r="AD4398" s="25">
        <v>0</v>
      </c>
      <c r="AE4398" s="25">
        <v>0</v>
      </c>
      <c r="AF4398" s="25">
        <v>0</v>
      </c>
      <c r="AG4398" s="25">
        <v>0</v>
      </c>
      <c r="AH4398" s="25">
        <v>0</v>
      </c>
      <c r="AI4398" s="25">
        <v>0</v>
      </c>
      <c r="AJ4398" s="25">
        <v>0</v>
      </c>
      <c r="AK4398" s="25">
        <v>0</v>
      </c>
      <c r="AL4398" s="25">
        <v>0</v>
      </c>
      <c r="AM4398" s="95">
        <v>0</v>
      </c>
      <c r="AN4398" s="95" t="e">
        <f ca="1">IF(MengeInEEGSummieren(M4398),AM4398,0)</f>
        <v>#NAME?</v>
      </c>
      <c r="AO4398" s="95">
        <f t="shared" si="414"/>
        <v>0</v>
      </c>
      <c r="AP4398" s="95">
        <f t="shared" si="415"/>
        <v>0</v>
      </c>
      <c r="AS4398">
        <v>0</v>
      </c>
      <c r="AT4398">
        <v>0</v>
      </c>
      <c r="AU4398" t="e">
        <f t="shared" ca="1" si="416"/>
        <v>#NAME?</v>
      </c>
    </row>
    <row r="4399" spans="1:47" x14ac:dyDescent="0.15">
      <c r="A4399" s="21" t="s">
        <v>5719</v>
      </c>
      <c r="B4399" s="22" t="s">
        <v>18</v>
      </c>
      <c r="C4399" s="42">
        <v>2012</v>
      </c>
      <c r="D4399" s="22" t="s">
        <v>5697</v>
      </c>
      <c r="E4399" s="22"/>
      <c r="F4399" s="23">
        <v>21.98</v>
      </c>
      <c r="G4399" s="23">
        <v>21.98</v>
      </c>
      <c r="H4399" s="24">
        <f t="shared" si="411"/>
        <v>0</v>
      </c>
      <c r="I4399" s="153">
        <v>0</v>
      </c>
      <c r="J4399" s="24">
        <f t="shared" si="412"/>
        <v>0</v>
      </c>
      <c r="K4399" s="25">
        <f t="shared" si="413"/>
        <v>0</v>
      </c>
      <c r="L4399">
        <v>0</v>
      </c>
      <c r="M4399">
        <v>66519040</v>
      </c>
      <c r="N4399">
        <v>42145141</v>
      </c>
      <c r="O4399" s="52">
        <v>0</v>
      </c>
      <c r="P4399" s="52">
        <v>0</v>
      </c>
      <c r="Q4399" s="52">
        <v>0</v>
      </c>
      <c r="R4399" s="52">
        <v>0</v>
      </c>
      <c r="S4399" s="52">
        <v>0</v>
      </c>
      <c r="T4399" s="52">
        <v>0</v>
      </c>
      <c r="U4399" s="52">
        <v>0</v>
      </c>
      <c r="V4399" s="52">
        <v>0</v>
      </c>
      <c r="W4399" s="52">
        <v>0</v>
      </c>
      <c r="X4399" s="52">
        <v>0</v>
      </c>
      <c r="Y4399" s="52">
        <v>0</v>
      </c>
      <c r="Z4399" s="52">
        <v>0</v>
      </c>
      <c r="AA4399" s="25">
        <v>0</v>
      </c>
      <c r="AB4399" s="25">
        <v>0</v>
      </c>
      <c r="AC4399" s="25">
        <v>0</v>
      </c>
      <c r="AD4399" s="25">
        <v>0</v>
      </c>
      <c r="AE4399" s="25">
        <v>0</v>
      </c>
      <c r="AF4399" s="25">
        <v>0</v>
      </c>
      <c r="AG4399" s="25">
        <v>0</v>
      </c>
      <c r="AH4399" s="25">
        <v>0</v>
      </c>
      <c r="AI4399" s="25">
        <v>0</v>
      </c>
      <c r="AJ4399" s="25">
        <v>0</v>
      </c>
      <c r="AK4399" s="25">
        <v>0</v>
      </c>
      <c r="AL4399" s="25">
        <v>0</v>
      </c>
      <c r="AM4399" s="95">
        <v>0</v>
      </c>
      <c r="AN4399" s="95" t="e">
        <f ca="1">IF(MengeInEEGSummieren(M4399),AM4399,0)</f>
        <v>#NAME?</v>
      </c>
      <c r="AO4399" s="95">
        <f t="shared" si="414"/>
        <v>0</v>
      </c>
      <c r="AP4399" s="95">
        <f t="shared" si="415"/>
        <v>0</v>
      </c>
      <c r="AS4399">
        <v>0</v>
      </c>
      <c r="AT4399">
        <v>0</v>
      </c>
      <c r="AU4399" t="e">
        <f t="shared" ca="1" si="416"/>
        <v>#NAME?</v>
      </c>
    </row>
    <row r="4400" spans="1:47" x14ac:dyDescent="0.15">
      <c r="A4400" s="21" t="s">
        <v>5720</v>
      </c>
      <c r="B4400" s="22" t="s">
        <v>18</v>
      </c>
      <c r="C4400" s="42">
        <v>2012</v>
      </c>
      <c r="D4400" s="22" t="s">
        <v>5575</v>
      </c>
      <c r="E4400" s="22"/>
      <c r="F4400" s="23">
        <v>18.329999999999998</v>
      </c>
      <c r="G4400" s="23">
        <v>18.329999999999998</v>
      </c>
      <c r="H4400" s="24">
        <f t="shared" si="411"/>
        <v>0</v>
      </c>
      <c r="I4400" s="153">
        <v>0</v>
      </c>
      <c r="J4400" s="24">
        <f t="shared" si="412"/>
        <v>0</v>
      </c>
      <c r="K4400" s="25">
        <f t="shared" si="413"/>
        <v>0</v>
      </c>
      <c r="L4400">
        <v>0</v>
      </c>
      <c r="M4400">
        <v>66519040</v>
      </c>
      <c r="N4400">
        <v>42145141</v>
      </c>
      <c r="O4400" s="52">
        <v>0</v>
      </c>
      <c r="P4400" s="52">
        <v>0</v>
      </c>
      <c r="Q4400" s="52">
        <v>0</v>
      </c>
      <c r="R4400" s="52">
        <v>0</v>
      </c>
      <c r="S4400" s="52">
        <v>0</v>
      </c>
      <c r="T4400" s="52">
        <v>0</v>
      </c>
      <c r="U4400" s="52">
        <v>0</v>
      </c>
      <c r="V4400" s="52">
        <v>0</v>
      </c>
      <c r="W4400" s="52">
        <v>0</v>
      </c>
      <c r="X4400" s="52">
        <v>0</v>
      </c>
      <c r="Y4400" s="52">
        <v>0</v>
      </c>
      <c r="Z4400" s="52">
        <v>0</v>
      </c>
      <c r="AA4400" s="25">
        <v>0</v>
      </c>
      <c r="AB4400" s="25">
        <v>0</v>
      </c>
      <c r="AC4400" s="25">
        <v>0</v>
      </c>
      <c r="AD4400" s="25">
        <v>0</v>
      </c>
      <c r="AE4400" s="25">
        <v>0</v>
      </c>
      <c r="AF4400" s="25">
        <v>0</v>
      </c>
      <c r="AG4400" s="25">
        <v>0</v>
      </c>
      <c r="AH4400" s="25">
        <v>0</v>
      </c>
      <c r="AI4400" s="25">
        <v>0</v>
      </c>
      <c r="AJ4400" s="25">
        <v>0</v>
      </c>
      <c r="AK4400" s="25">
        <v>0</v>
      </c>
      <c r="AL4400" s="25">
        <v>0</v>
      </c>
      <c r="AM4400" s="95">
        <v>0</v>
      </c>
      <c r="AN4400" s="95" t="e">
        <f ca="1">IF(MengeInEEGSummieren(M4400),AM4400,0)</f>
        <v>#NAME?</v>
      </c>
      <c r="AO4400" s="95">
        <f t="shared" si="414"/>
        <v>0</v>
      </c>
      <c r="AP4400" s="95">
        <f t="shared" si="415"/>
        <v>0</v>
      </c>
      <c r="AS4400">
        <v>0</v>
      </c>
      <c r="AT4400">
        <v>0</v>
      </c>
      <c r="AU4400" t="e">
        <f t="shared" ca="1" si="416"/>
        <v>#NAME?</v>
      </c>
    </row>
    <row r="4401" spans="1:47" x14ac:dyDescent="0.15">
      <c r="A4401" s="21" t="s">
        <v>5721</v>
      </c>
      <c r="B4401" s="22" t="s">
        <v>18</v>
      </c>
      <c r="C4401" s="42">
        <v>2012</v>
      </c>
      <c r="D4401" s="22" t="s">
        <v>5700</v>
      </c>
      <c r="E4401" s="22"/>
      <c r="F4401" s="23">
        <v>24.43</v>
      </c>
      <c r="G4401" s="23">
        <v>24.43</v>
      </c>
      <c r="H4401" s="24">
        <f t="shared" si="411"/>
        <v>0</v>
      </c>
      <c r="I4401" s="153">
        <v>0</v>
      </c>
      <c r="J4401" s="24">
        <f t="shared" si="412"/>
        <v>0</v>
      </c>
      <c r="K4401" s="25">
        <f t="shared" si="413"/>
        <v>0</v>
      </c>
      <c r="L4401">
        <v>1</v>
      </c>
      <c r="M4401">
        <v>51445769</v>
      </c>
      <c r="N4401">
        <v>42145141</v>
      </c>
      <c r="O4401" s="52">
        <v>0</v>
      </c>
      <c r="P4401" s="52">
        <v>0</v>
      </c>
      <c r="Q4401" s="52">
        <v>0</v>
      </c>
      <c r="R4401" s="52">
        <v>0</v>
      </c>
      <c r="S4401" s="52">
        <v>0</v>
      </c>
      <c r="T4401" s="52">
        <v>0</v>
      </c>
      <c r="U4401" s="52">
        <v>0</v>
      </c>
      <c r="V4401" s="52">
        <v>0</v>
      </c>
      <c r="W4401" s="52">
        <v>0</v>
      </c>
      <c r="X4401" s="52">
        <v>0</v>
      </c>
      <c r="Y4401" s="52">
        <v>0</v>
      </c>
      <c r="Z4401" s="52">
        <v>0</v>
      </c>
      <c r="AA4401" s="25">
        <v>0</v>
      </c>
      <c r="AB4401" s="25">
        <v>0</v>
      </c>
      <c r="AC4401" s="25">
        <v>0</v>
      </c>
      <c r="AD4401" s="25">
        <v>0</v>
      </c>
      <c r="AE4401" s="25">
        <v>0</v>
      </c>
      <c r="AF4401" s="25">
        <v>0</v>
      </c>
      <c r="AG4401" s="25">
        <v>0</v>
      </c>
      <c r="AH4401" s="25">
        <v>0</v>
      </c>
      <c r="AI4401" s="25">
        <v>0</v>
      </c>
      <c r="AJ4401" s="25">
        <v>0</v>
      </c>
      <c r="AK4401" s="25">
        <v>0</v>
      </c>
      <c r="AL4401" s="25">
        <v>0</v>
      </c>
      <c r="AM4401" s="95">
        <v>0</v>
      </c>
      <c r="AN4401" s="95" t="e">
        <f ca="1">IF(MengeInEEGSummieren(M4401),AM4401,0)</f>
        <v>#NAME?</v>
      </c>
      <c r="AO4401" s="95">
        <f t="shared" si="414"/>
        <v>0</v>
      </c>
      <c r="AP4401" s="95">
        <f t="shared" si="415"/>
        <v>0</v>
      </c>
      <c r="AS4401">
        <v>0</v>
      </c>
      <c r="AT4401">
        <v>0</v>
      </c>
      <c r="AU4401" t="e">
        <f t="shared" ca="1" si="416"/>
        <v>#NAME?</v>
      </c>
    </row>
    <row r="4402" spans="1:47" x14ac:dyDescent="0.15">
      <c r="A4402" s="21" t="s">
        <v>5722</v>
      </c>
      <c r="B4402" s="22" t="s">
        <v>18</v>
      </c>
      <c r="C4402" s="42">
        <v>2012</v>
      </c>
      <c r="D4402" s="22" t="s">
        <v>5702</v>
      </c>
      <c r="E4402" s="22"/>
      <c r="F4402" s="23">
        <v>16.38</v>
      </c>
      <c r="G4402" s="23">
        <v>16.38</v>
      </c>
      <c r="H4402" s="24">
        <f t="shared" si="411"/>
        <v>0</v>
      </c>
      <c r="I4402" s="153">
        <v>0</v>
      </c>
      <c r="J4402" s="24">
        <f t="shared" si="412"/>
        <v>0</v>
      </c>
      <c r="K4402" s="25">
        <f t="shared" si="413"/>
        <v>0</v>
      </c>
      <c r="L4402">
        <v>1</v>
      </c>
      <c r="M4402">
        <v>51445771</v>
      </c>
      <c r="N4402">
        <v>42145141</v>
      </c>
      <c r="O4402" s="52">
        <v>0</v>
      </c>
      <c r="P4402" s="52">
        <v>0</v>
      </c>
      <c r="Q4402" s="52">
        <v>0</v>
      </c>
      <c r="R4402" s="52">
        <v>0</v>
      </c>
      <c r="S4402" s="52">
        <v>0</v>
      </c>
      <c r="T4402" s="52">
        <v>0</v>
      </c>
      <c r="U4402" s="52">
        <v>0</v>
      </c>
      <c r="V4402" s="52">
        <v>0</v>
      </c>
      <c r="W4402" s="52">
        <v>0</v>
      </c>
      <c r="X4402" s="52">
        <v>0</v>
      </c>
      <c r="Y4402" s="52">
        <v>0</v>
      </c>
      <c r="Z4402" s="52">
        <v>0</v>
      </c>
      <c r="AA4402" s="25">
        <v>0</v>
      </c>
      <c r="AB4402" s="25">
        <v>0</v>
      </c>
      <c r="AC4402" s="25">
        <v>0</v>
      </c>
      <c r="AD4402" s="25">
        <v>0</v>
      </c>
      <c r="AE4402" s="25">
        <v>0</v>
      </c>
      <c r="AF4402" s="25">
        <v>0</v>
      </c>
      <c r="AG4402" s="25">
        <v>0</v>
      </c>
      <c r="AH4402" s="25">
        <v>0</v>
      </c>
      <c r="AI4402" s="25">
        <v>0</v>
      </c>
      <c r="AJ4402" s="25">
        <v>0</v>
      </c>
      <c r="AK4402" s="25">
        <v>0</v>
      </c>
      <c r="AL4402" s="25">
        <v>0</v>
      </c>
      <c r="AM4402" s="95">
        <v>0</v>
      </c>
      <c r="AN4402" s="95" t="e">
        <f ca="1">IF(MengeInEEGSummieren(M4402),AM4402,0)</f>
        <v>#NAME?</v>
      </c>
      <c r="AO4402" s="95">
        <f t="shared" si="414"/>
        <v>0</v>
      </c>
      <c r="AP4402" s="95">
        <f t="shared" si="415"/>
        <v>0</v>
      </c>
      <c r="AS4402">
        <v>0</v>
      </c>
      <c r="AT4402">
        <v>0</v>
      </c>
      <c r="AU4402" t="e">
        <f t="shared" ca="1" si="416"/>
        <v>#NAME?</v>
      </c>
    </row>
    <row r="4403" spans="1:47" x14ac:dyDescent="0.15">
      <c r="A4403" s="21" t="s">
        <v>5723</v>
      </c>
      <c r="B4403" s="22" t="s">
        <v>18</v>
      </c>
      <c r="C4403" s="42">
        <v>2012</v>
      </c>
      <c r="D4403" s="22" t="s">
        <v>5704</v>
      </c>
      <c r="E4403" s="22"/>
      <c r="F4403" s="23">
        <v>12</v>
      </c>
      <c r="G4403" s="23">
        <v>12</v>
      </c>
      <c r="H4403" s="24">
        <f t="shared" si="411"/>
        <v>0</v>
      </c>
      <c r="I4403" s="153">
        <v>0</v>
      </c>
      <c r="J4403" s="24">
        <f t="shared" si="412"/>
        <v>0</v>
      </c>
      <c r="K4403" s="25">
        <f t="shared" si="413"/>
        <v>0</v>
      </c>
      <c r="L4403">
        <v>1</v>
      </c>
      <c r="M4403">
        <v>51445771</v>
      </c>
      <c r="N4403">
        <v>42145141</v>
      </c>
      <c r="O4403" s="52">
        <v>0</v>
      </c>
      <c r="P4403" s="52">
        <v>0</v>
      </c>
      <c r="Q4403" s="52">
        <v>0</v>
      </c>
      <c r="R4403" s="52">
        <v>0</v>
      </c>
      <c r="S4403" s="52">
        <v>0</v>
      </c>
      <c r="T4403" s="52">
        <v>0</v>
      </c>
      <c r="U4403" s="52">
        <v>0</v>
      </c>
      <c r="V4403" s="52">
        <v>0</v>
      </c>
      <c r="W4403" s="52">
        <v>0</v>
      </c>
      <c r="X4403" s="52">
        <v>0</v>
      </c>
      <c r="Y4403" s="52">
        <v>0</v>
      </c>
      <c r="Z4403" s="52">
        <v>0</v>
      </c>
      <c r="AA4403" s="25">
        <v>0</v>
      </c>
      <c r="AB4403" s="25">
        <v>0</v>
      </c>
      <c r="AC4403" s="25">
        <v>0</v>
      </c>
      <c r="AD4403" s="25">
        <v>0</v>
      </c>
      <c r="AE4403" s="25">
        <v>0</v>
      </c>
      <c r="AF4403" s="25">
        <v>0</v>
      </c>
      <c r="AG4403" s="25">
        <v>0</v>
      </c>
      <c r="AH4403" s="25">
        <v>0</v>
      </c>
      <c r="AI4403" s="25">
        <v>0</v>
      </c>
      <c r="AJ4403" s="25">
        <v>0</v>
      </c>
      <c r="AK4403" s="25">
        <v>0</v>
      </c>
      <c r="AL4403" s="25">
        <v>0</v>
      </c>
      <c r="AM4403" s="95">
        <v>0</v>
      </c>
      <c r="AN4403" s="95" t="e">
        <f ca="1">IF(MengeInEEGSummieren(M4403),AM4403,0)</f>
        <v>#NAME?</v>
      </c>
      <c r="AO4403" s="95">
        <f t="shared" si="414"/>
        <v>0</v>
      </c>
      <c r="AP4403" s="95">
        <f t="shared" si="415"/>
        <v>0</v>
      </c>
      <c r="AS4403">
        <v>0</v>
      </c>
      <c r="AT4403">
        <v>0</v>
      </c>
      <c r="AU4403" t="e">
        <f t="shared" ca="1" si="416"/>
        <v>#NAME?</v>
      </c>
    </row>
    <row r="4404" spans="1:47" x14ac:dyDescent="0.15">
      <c r="A4404" s="21" t="s">
        <v>5724</v>
      </c>
      <c r="B4404" s="22" t="s">
        <v>18</v>
      </c>
      <c r="C4404" s="42">
        <v>2012</v>
      </c>
      <c r="D4404" s="22" t="s">
        <v>5706</v>
      </c>
      <c r="E4404" s="22"/>
      <c r="F4404" s="23">
        <v>23.23</v>
      </c>
      <c r="G4404" s="23">
        <v>23.23</v>
      </c>
      <c r="H4404" s="24">
        <f t="shared" si="411"/>
        <v>0</v>
      </c>
      <c r="I4404" s="153">
        <v>0</v>
      </c>
      <c r="J4404" s="24">
        <f t="shared" si="412"/>
        <v>0</v>
      </c>
      <c r="K4404" s="25">
        <f t="shared" si="413"/>
        <v>0</v>
      </c>
      <c r="L4404">
        <v>1</v>
      </c>
      <c r="M4404">
        <v>51445769</v>
      </c>
      <c r="N4404">
        <v>42145141</v>
      </c>
      <c r="O4404" s="52">
        <v>0</v>
      </c>
      <c r="P4404" s="52">
        <v>0</v>
      </c>
      <c r="Q4404" s="52">
        <v>0</v>
      </c>
      <c r="R4404" s="52">
        <v>0</v>
      </c>
      <c r="S4404" s="52">
        <v>0</v>
      </c>
      <c r="T4404" s="52">
        <v>0</v>
      </c>
      <c r="U4404" s="52">
        <v>0</v>
      </c>
      <c r="V4404" s="52">
        <v>0</v>
      </c>
      <c r="W4404" s="52">
        <v>0</v>
      </c>
      <c r="X4404" s="52">
        <v>0</v>
      </c>
      <c r="Y4404" s="52">
        <v>0</v>
      </c>
      <c r="Z4404" s="52">
        <v>0</v>
      </c>
      <c r="AA4404" s="25">
        <v>0</v>
      </c>
      <c r="AB4404" s="25">
        <v>0</v>
      </c>
      <c r="AC4404" s="25">
        <v>0</v>
      </c>
      <c r="AD4404" s="25">
        <v>0</v>
      </c>
      <c r="AE4404" s="25">
        <v>0</v>
      </c>
      <c r="AF4404" s="25">
        <v>0</v>
      </c>
      <c r="AG4404" s="25">
        <v>0</v>
      </c>
      <c r="AH4404" s="25">
        <v>0</v>
      </c>
      <c r="AI4404" s="25">
        <v>0</v>
      </c>
      <c r="AJ4404" s="25">
        <v>0</v>
      </c>
      <c r="AK4404" s="25">
        <v>0</v>
      </c>
      <c r="AL4404" s="25">
        <v>0</v>
      </c>
      <c r="AM4404" s="95">
        <v>0</v>
      </c>
      <c r="AN4404" s="95" t="e">
        <f ca="1">IF(MengeInEEGSummieren(M4404),AM4404,0)</f>
        <v>#NAME?</v>
      </c>
      <c r="AO4404" s="95">
        <f t="shared" si="414"/>
        <v>0</v>
      </c>
      <c r="AP4404" s="95">
        <f t="shared" si="415"/>
        <v>0</v>
      </c>
      <c r="AS4404">
        <v>0</v>
      </c>
      <c r="AT4404">
        <v>0</v>
      </c>
      <c r="AU4404" t="e">
        <f t="shared" ca="1" si="416"/>
        <v>#NAME?</v>
      </c>
    </row>
    <row r="4405" spans="1:47" x14ac:dyDescent="0.15">
      <c r="A4405" s="21" t="s">
        <v>5725</v>
      </c>
      <c r="B4405" s="22" t="s">
        <v>18</v>
      </c>
      <c r="C4405" s="42">
        <v>2012</v>
      </c>
      <c r="D4405" s="22" t="s">
        <v>5708</v>
      </c>
      <c r="E4405" s="22"/>
      <c r="F4405" s="23">
        <v>16.38</v>
      </c>
      <c r="G4405" s="23">
        <v>16.38</v>
      </c>
      <c r="H4405" s="24">
        <f t="shared" si="411"/>
        <v>0</v>
      </c>
      <c r="I4405" s="153">
        <v>0</v>
      </c>
      <c r="J4405" s="24">
        <f t="shared" si="412"/>
        <v>0</v>
      </c>
      <c r="K4405" s="25">
        <f t="shared" si="413"/>
        <v>0</v>
      </c>
      <c r="L4405">
        <v>1</v>
      </c>
      <c r="M4405">
        <v>51445771</v>
      </c>
      <c r="N4405">
        <v>42145141</v>
      </c>
      <c r="O4405" s="52">
        <v>0</v>
      </c>
      <c r="P4405" s="52">
        <v>0</v>
      </c>
      <c r="Q4405" s="52">
        <v>0</v>
      </c>
      <c r="R4405" s="52">
        <v>0</v>
      </c>
      <c r="S4405" s="52">
        <v>0</v>
      </c>
      <c r="T4405" s="52">
        <v>0</v>
      </c>
      <c r="U4405" s="52">
        <v>0</v>
      </c>
      <c r="V4405" s="52">
        <v>0</v>
      </c>
      <c r="W4405" s="52">
        <v>0</v>
      </c>
      <c r="X4405" s="52">
        <v>0</v>
      </c>
      <c r="Y4405" s="52">
        <v>0</v>
      </c>
      <c r="Z4405" s="52">
        <v>0</v>
      </c>
      <c r="AA4405" s="25">
        <v>0</v>
      </c>
      <c r="AB4405" s="25">
        <v>0</v>
      </c>
      <c r="AC4405" s="25">
        <v>0</v>
      </c>
      <c r="AD4405" s="25">
        <v>0</v>
      </c>
      <c r="AE4405" s="25">
        <v>0</v>
      </c>
      <c r="AF4405" s="25">
        <v>0</v>
      </c>
      <c r="AG4405" s="25">
        <v>0</v>
      </c>
      <c r="AH4405" s="25">
        <v>0</v>
      </c>
      <c r="AI4405" s="25">
        <v>0</v>
      </c>
      <c r="AJ4405" s="25">
        <v>0</v>
      </c>
      <c r="AK4405" s="25">
        <v>0</v>
      </c>
      <c r="AL4405" s="25">
        <v>0</v>
      </c>
      <c r="AM4405" s="95">
        <v>0</v>
      </c>
      <c r="AN4405" s="95" t="e">
        <f ca="1">IF(MengeInEEGSummieren(M4405),AM4405,0)</f>
        <v>#NAME?</v>
      </c>
      <c r="AO4405" s="95">
        <f t="shared" si="414"/>
        <v>0</v>
      </c>
      <c r="AP4405" s="95">
        <f t="shared" si="415"/>
        <v>0</v>
      </c>
      <c r="AS4405">
        <v>0</v>
      </c>
      <c r="AT4405">
        <v>0</v>
      </c>
      <c r="AU4405" t="e">
        <f t="shared" ca="1" si="416"/>
        <v>#NAME?</v>
      </c>
    </row>
    <row r="4406" spans="1:47" x14ac:dyDescent="0.15">
      <c r="A4406" s="21" t="s">
        <v>5726</v>
      </c>
      <c r="B4406" s="22" t="s">
        <v>18</v>
      </c>
      <c r="C4406" s="42">
        <v>2012</v>
      </c>
      <c r="D4406" s="22" t="s">
        <v>5710</v>
      </c>
      <c r="E4406" s="22"/>
      <c r="F4406" s="23">
        <v>12</v>
      </c>
      <c r="G4406" s="23">
        <v>12</v>
      </c>
      <c r="H4406" s="24">
        <f t="shared" si="411"/>
        <v>0</v>
      </c>
      <c r="I4406" s="153">
        <v>0</v>
      </c>
      <c r="J4406" s="24">
        <f t="shared" si="412"/>
        <v>0</v>
      </c>
      <c r="K4406" s="25">
        <f t="shared" si="413"/>
        <v>0</v>
      </c>
      <c r="L4406">
        <v>1</v>
      </c>
      <c r="M4406">
        <v>51445771</v>
      </c>
      <c r="N4406">
        <v>42145141</v>
      </c>
      <c r="O4406" s="52">
        <v>0</v>
      </c>
      <c r="P4406" s="52">
        <v>0</v>
      </c>
      <c r="Q4406" s="52">
        <v>0</v>
      </c>
      <c r="R4406" s="52">
        <v>0</v>
      </c>
      <c r="S4406" s="52">
        <v>0</v>
      </c>
      <c r="T4406" s="52">
        <v>0</v>
      </c>
      <c r="U4406" s="52">
        <v>0</v>
      </c>
      <c r="V4406" s="52">
        <v>0</v>
      </c>
      <c r="W4406" s="52">
        <v>0</v>
      </c>
      <c r="X4406" s="52">
        <v>0</v>
      </c>
      <c r="Y4406" s="52">
        <v>0</v>
      </c>
      <c r="Z4406" s="52">
        <v>0</v>
      </c>
      <c r="AA4406" s="25">
        <v>0</v>
      </c>
      <c r="AB4406" s="25">
        <v>0</v>
      </c>
      <c r="AC4406" s="25">
        <v>0</v>
      </c>
      <c r="AD4406" s="25">
        <v>0</v>
      </c>
      <c r="AE4406" s="25">
        <v>0</v>
      </c>
      <c r="AF4406" s="25">
        <v>0</v>
      </c>
      <c r="AG4406" s="25">
        <v>0</v>
      </c>
      <c r="AH4406" s="25">
        <v>0</v>
      </c>
      <c r="AI4406" s="25">
        <v>0</v>
      </c>
      <c r="AJ4406" s="25">
        <v>0</v>
      </c>
      <c r="AK4406" s="25">
        <v>0</v>
      </c>
      <c r="AL4406" s="25">
        <v>0</v>
      </c>
      <c r="AM4406" s="95">
        <v>0</v>
      </c>
      <c r="AN4406" s="95" t="e">
        <f ca="1">IF(MengeInEEGSummieren(M4406),AM4406,0)</f>
        <v>#NAME?</v>
      </c>
      <c r="AO4406" s="95">
        <f t="shared" si="414"/>
        <v>0</v>
      </c>
      <c r="AP4406" s="95">
        <f t="shared" si="415"/>
        <v>0</v>
      </c>
      <c r="AS4406">
        <v>0</v>
      </c>
      <c r="AT4406">
        <v>0</v>
      </c>
      <c r="AU4406" t="e">
        <f t="shared" ca="1" si="416"/>
        <v>#NAME?</v>
      </c>
    </row>
    <row r="4407" spans="1:47" x14ac:dyDescent="0.15">
      <c r="A4407" s="21" t="s">
        <v>5727</v>
      </c>
      <c r="B4407" s="22" t="s">
        <v>18</v>
      </c>
      <c r="C4407" s="42">
        <v>2012</v>
      </c>
      <c r="D4407" s="22" t="s">
        <v>5712</v>
      </c>
      <c r="E4407" s="22"/>
      <c r="F4407" s="23">
        <v>21.98</v>
      </c>
      <c r="G4407" s="23">
        <v>21.98</v>
      </c>
      <c r="H4407" s="24">
        <f t="shared" si="411"/>
        <v>0</v>
      </c>
      <c r="I4407" s="153">
        <v>0</v>
      </c>
      <c r="J4407" s="24">
        <f t="shared" si="412"/>
        <v>0</v>
      </c>
      <c r="K4407" s="25">
        <f t="shared" si="413"/>
        <v>0</v>
      </c>
      <c r="L4407">
        <v>1</v>
      </c>
      <c r="M4407">
        <v>51445769</v>
      </c>
      <c r="N4407">
        <v>42145141</v>
      </c>
      <c r="O4407" s="52">
        <v>0</v>
      </c>
      <c r="P4407" s="52">
        <v>0</v>
      </c>
      <c r="Q4407" s="52">
        <v>0</v>
      </c>
      <c r="R4407" s="52">
        <v>0</v>
      </c>
      <c r="S4407" s="52">
        <v>0</v>
      </c>
      <c r="T4407" s="52">
        <v>0</v>
      </c>
      <c r="U4407" s="52">
        <v>0</v>
      </c>
      <c r="V4407" s="52">
        <v>0</v>
      </c>
      <c r="W4407" s="52">
        <v>0</v>
      </c>
      <c r="X4407" s="52">
        <v>0</v>
      </c>
      <c r="Y4407" s="52">
        <v>0</v>
      </c>
      <c r="Z4407" s="52">
        <v>0</v>
      </c>
      <c r="AA4407" s="25">
        <v>0</v>
      </c>
      <c r="AB4407" s="25">
        <v>0</v>
      </c>
      <c r="AC4407" s="25">
        <v>0</v>
      </c>
      <c r="AD4407" s="25">
        <v>0</v>
      </c>
      <c r="AE4407" s="25">
        <v>0</v>
      </c>
      <c r="AF4407" s="25">
        <v>0</v>
      </c>
      <c r="AG4407" s="25">
        <v>0</v>
      </c>
      <c r="AH4407" s="25">
        <v>0</v>
      </c>
      <c r="AI4407" s="25">
        <v>0</v>
      </c>
      <c r="AJ4407" s="25">
        <v>0</v>
      </c>
      <c r="AK4407" s="25">
        <v>0</v>
      </c>
      <c r="AL4407" s="25">
        <v>0</v>
      </c>
      <c r="AM4407" s="95">
        <v>0</v>
      </c>
      <c r="AN4407" s="95" t="e">
        <f ca="1">IF(MengeInEEGSummieren(M4407),AM4407,0)</f>
        <v>#NAME?</v>
      </c>
      <c r="AO4407" s="95">
        <f t="shared" si="414"/>
        <v>0</v>
      </c>
      <c r="AP4407" s="95">
        <f t="shared" si="415"/>
        <v>0</v>
      </c>
      <c r="AS4407">
        <v>0</v>
      </c>
      <c r="AT4407">
        <v>0</v>
      </c>
      <c r="AU4407" t="e">
        <f t="shared" ca="1" si="416"/>
        <v>#NAME?</v>
      </c>
    </row>
    <row r="4408" spans="1:47" x14ac:dyDescent="0.15">
      <c r="A4408" s="21" t="s">
        <v>5728</v>
      </c>
      <c r="B4408" s="22" t="s">
        <v>18</v>
      </c>
      <c r="C4408" s="42">
        <v>2012</v>
      </c>
      <c r="D4408" s="22" t="s">
        <v>5714</v>
      </c>
      <c r="E4408" s="22"/>
      <c r="F4408" s="23">
        <v>16.38</v>
      </c>
      <c r="G4408" s="23">
        <v>16.38</v>
      </c>
      <c r="H4408" s="24">
        <f t="shared" si="411"/>
        <v>0</v>
      </c>
      <c r="I4408" s="153">
        <v>0</v>
      </c>
      <c r="J4408" s="24">
        <f t="shared" si="412"/>
        <v>0</v>
      </c>
      <c r="K4408" s="25">
        <f t="shared" si="413"/>
        <v>0</v>
      </c>
      <c r="L4408">
        <v>1</v>
      </c>
      <c r="M4408">
        <v>51445771</v>
      </c>
      <c r="N4408">
        <v>42145141</v>
      </c>
      <c r="O4408" s="52">
        <v>0</v>
      </c>
      <c r="P4408" s="52">
        <v>0</v>
      </c>
      <c r="Q4408" s="52">
        <v>0</v>
      </c>
      <c r="R4408" s="52">
        <v>0</v>
      </c>
      <c r="S4408" s="52">
        <v>0</v>
      </c>
      <c r="T4408" s="52">
        <v>0</v>
      </c>
      <c r="U4408" s="52">
        <v>0</v>
      </c>
      <c r="V4408" s="52">
        <v>0</v>
      </c>
      <c r="W4408" s="52">
        <v>0</v>
      </c>
      <c r="X4408" s="52">
        <v>0</v>
      </c>
      <c r="Y4408" s="52">
        <v>0</v>
      </c>
      <c r="Z4408" s="52">
        <v>0</v>
      </c>
      <c r="AA4408" s="25">
        <v>0</v>
      </c>
      <c r="AB4408" s="25">
        <v>0</v>
      </c>
      <c r="AC4408" s="25">
        <v>0</v>
      </c>
      <c r="AD4408" s="25">
        <v>0</v>
      </c>
      <c r="AE4408" s="25">
        <v>0</v>
      </c>
      <c r="AF4408" s="25">
        <v>0</v>
      </c>
      <c r="AG4408" s="25">
        <v>0</v>
      </c>
      <c r="AH4408" s="25">
        <v>0</v>
      </c>
      <c r="AI4408" s="25">
        <v>0</v>
      </c>
      <c r="AJ4408" s="25">
        <v>0</v>
      </c>
      <c r="AK4408" s="25">
        <v>0</v>
      </c>
      <c r="AL4408" s="25">
        <v>0</v>
      </c>
      <c r="AM4408" s="95">
        <v>0</v>
      </c>
      <c r="AN4408" s="95" t="e">
        <f ca="1">IF(MengeInEEGSummieren(M4408),AM4408,0)</f>
        <v>#NAME?</v>
      </c>
      <c r="AO4408" s="95">
        <f t="shared" si="414"/>
        <v>0</v>
      </c>
      <c r="AP4408" s="95">
        <f t="shared" si="415"/>
        <v>0</v>
      </c>
      <c r="AS4408">
        <v>0</v>
      </c>
      <c r="AT4408">
        <v>0</v>
      </c>
      <c r="AU4408" t="e">
        <f t="shared" ca="1" si="416"/>
        <v>#NAME?</v>
      </c>
    </row>
    <row r="4409" spans="1:47" x14ac:dyDescent="0.15">
      <c r="A4409" s="21" t="s">
        <v>5729</v>
      </c>
      <c r="B4409" s="22" t="s">
        <v>18</v>
      </c>
      <c r="C4409" s="42">
        <v>2012</v>
      </c>
      <c r="D4409" s="22" t="s">
        <v>5716</v>
      </c>
      <c r="E4409" s="22"/>
      <c r="F4409" s="23">
        <v>12</v>
      </c>
      <c r="G4409" s="23">
        <v>12</v>
      </c>
      <c r="H4409" s="24">
        <f t="shared" si="411"/>
        <v>0</v>
      </c>
      <c r="I4409" s="153">
        <v>0</v>
      </c>
      <c r="J4409" s="24">
        <f t="shared" si="412"/>
        <v>0</v>
      </c>
      <c r="K4409" s="25">
        <f t="shared" si="413"/>
        <v>0</v>
      </c>
      <c r="L4409">
        <v>1</v>
      </c>
      <c r="M4409">
        <v>51445771</v>
      </c>
      <c r="N4409">
        <v>42145141</v>
      </c>
      <c r="O4409" s="52">
        <v>0</v>
      </c>
      <c r="P4409" s="52">
        <v>0</v>
      </c>
      <c r="Q4409" s="52">
        <v>0</v>
      </c>
      <c r="R4409" s="52">
        <v>0</v>
      </c>
      <c r="S4409" s="52">
        <v>0</v>
      </c>
      <c r="T4409" s="52">
        <v>0</v>
      </c>
      <c r="U4409" s="52">
        <v>0</v>
      </c>
      <c r="V4409" s="52">
        <v>0</v>
      </c>
      <c r="W4409" s="52">
        <v>0</v>
      </c>
      <c r="X4409" s="52">
        <v>0</v>
      </c>
      <c r="Y4409" s="52">
        <v>0</v>
      </c>
      <c r="Z4409" s="52">
        <v>0</v>
      </c>
      <c r="AA4409" s="25">
        <v>0</v>
      </c>
      <c r="AB4409" s="25">
        <v>0</v>
      </c>
      <c r="AC4409" s="25">
        <v>0</v>
      </c>
      <c r="AD4409" s="25">
        <v>0</v>
      </c>
      <c r="AE4409" s="25">
        <v>0</v>
      </c>
      <c r="AF4409" s="25">
        <v>0</v>
      </c>
      <c r="AG4409" s="25">
        <v>0</v>
      </c>
      <c r="AH4409" s="25">
        <v>0</v>
      </c>
      <c r="AI4409" s="25">
        <v>0</v>
      </c>
      <c r="AJ4409" s="25">
        <v>0</v>
      </c>
      <c r="AK4409" s="25">
        <v>0</v>
      </c>
      <c r="AL4409" s="25">
        <v>0</v>
      </c>
      <c r="AM4409" s="95">
        <v>0</v>
      </c>
      <c r="AN4409" s="95" t="e">
        <f ca="1">IF(MengeInEEGSummieren(M4409),AM4409,0)</f>
        <v>#NAME?</v>
      </c>
      <c r="AO4409" s="95">
        <f t="shared" si="414"/>
        <v>0</v>
      </c>
      <c r="AP4409" s="95">
        <f t="shared" si="415"/>
        <v>0</v>
      </c>
      <c r="AS4409">
        <v>0</v>
      </c>
      <c r="AT4409">
        <v>0</v>
      </c>
      <c r="AU4409" t="e">
        <f t="shared" ca="1" si="416"/>
        <v>#NAME?</v>
      </c>
    </row>
    <row r="4410" spans="1:47" x14ac:dyDescent="0.15">
      <c r="A4410" s="21" t="s">
        <v>5730</v>
      </c>
      <c r="B4410" s="22" t="s">
        <v>18</v>
      </c>
      <c r="C4410" s="42">
        <v>2012</v>
      </c>
      <c r="D4410" s="22" t="s">
        <v>5731</v>
      </c>
      <c r="E4410" s="22"/>
      <c r="F4410" s="23">
        <v>17.940000000000001</v>
      </c>
      <c r="G4410" s="23">
        <v>17.940000000000001</v>
      </c>
      <c r="H4410" s="24">
        <f t="shared" si="411"/>
        <v>913704</v>
      </c>
      <c r="I4410" s="153">
        <v>163918.5</v>
      </c>
      <c r="J4410" s="24">
        <f t="shared" si="412"/>
        <v>0</v>
      </c>
      <c r="K4410" s="25">
        <f t="shared" si="413"/>
        <v>0</v>
      </c>
      <c r="L4410">
        <v>0</v>
      </c>
      <c r="M4410">
        <v>66519040</v>
      </c>
      <c r="N4410">
        <v>42145141</v>
      </c>
      <c r="O4410" s="52">
        <v>0</v>
      </c>
      <c r="P4410" s="52">
        <v>0</v>
      </c>
      <c r="Q4410" s="52">
        <v>0</v>
      </c>
      <c r="R4410" s="52">
        <v>0</v>
      </c>
      <c r="S4410" s="52">
        <v>0</v>
      </c>
      <c r="T4410" s="52">
        <v>0</v>
      </c>
      <c r="U4410" s="52">
        <v>0</v>
      </c>
      <c r="V4410" s="52">
        <v>0</v>
      </c>
      <c r="W4410" s="52">
        <v>0</v>
      </c>
      <c r="X4410" s="52">
        <v>0</v>
      </c>
      <c r="Y4410" s="52">
        <v>0</v>
      </c>
      <c r="Z4410" s="52">
        <v>0</v>
      </c>
      <c r="AA4410" s="25">
        <v>0</v>
      </c>
      <c r="AB4410" s="25">
        <v>0</v>
      </c>
      <c r="AC4410" s="25">
        <v>0</v>
      </c>
      <c r="AD4410" s="25">
        <v>0</v>
      </c>
      <c r="AE4410" s="25">
        <v>0</v>
      </c>
      <c r="AF4410" s="25">
        <v>0</v>
      </c>
      <c r="AG4410" s="25">
        <v>0</v>
      </c>
      <c r="AH4410" s="25">
        <v>0</v>
      </c>
      <c r="AI4410" s="25">
        <v>0</v>
      </c>
      <c r="AJ4410" s="25">
        <v>0</v>
      </c>
      <c r="AK4410" s="25">
        <v>0</v>
      </c>
      <c r="AL4410" s="25">
        <v>0</v>
      </c>
      <c r="AM4410" s="95">
        <v>913704</v>
      </c>
      <c r="AN4410" s="95" t="e">
        <f ca="1">IF(MengeInEEGSummieren(M4410),AM4410,0)</f>
        <v>#NAME?</v>
      </c>
      <c r="AO4410" s="95">
        <f t="shared" si="414"/>
        <v>0</v>
      </c>
      <c r="AP4410" s="95">
        <f t="shared" si="415"/>
        <v>0</v>
      </c>
      <c r="AS4410">
        <v>0</v>
      </c>
      <c r="AT4410">
        <v>0</v>
      </c>
      <c r="AU4410" t="e">
        <f t="shared" ca="1" si="416"/>
        <v>#NAME?</v>
      </c>
    </row>
    <row r="4411" spans="1:47" x14ac:dyDescent="0.15">
      <c r="A4411" s="21" t="s">
        <v>5732</v>
      </c>
      <c r="B4411" s="22" t="s">
        <v>18</v>
      </c>
      <c r="C4411" s="42">
        <v>2012</v>
      </c>
      <c r="D4411" s="22" t="s">
        <v>5733</v>
      </c>
      <c r="E4411" s="22"/>
      <c r="F4411" s="23">
        <v>18.760000000000002</v>
      </c>
      <c r="G4411" s="23">
        <v>18.760000000000002</v>
      </c>
      <c r="H4411" s="24">
        <f t="shared" si="411"/>
        <v>0</v>
      </c>
      <c r="I4411" s="153">
        <v>0</v>
      </c>
      <c r="J4411" s="24">
        <f t="shared" si="412"/>
        <v>0</v>
      </c>
      <c r="K4411" s="25">
        <f t="shared" si="413"/>
        <v>0</v>
      </c>
      <c r="L4411">
        <v>0</v>
      </c>
      <c r="M4411">
        <v>66519040</v>
      </c>
      <c r="N4411">
        <v>42145141</v>
      </c>
      <c r="O4411" s="52">
        <v>0</v>
      </c>
      <c r="P4411" s="52">
        <v>0</v>
      </c>
      <c r="Q4411" s="52">
        <v>0</v>
      </c>
      <c r="R4411" s="52">
        <v>0</v>
      </c>
      <c r="S4411" s="52">
        <v>0</v>
      </c>
      <c r="T4411" s="52">
        <v>0</v>
      </c>
      <c r="U4411" s="52">
        <v>0</v>
      </c>
      <c r="V4411" s="52">
        <v>0</v>
      </c>
      <c r="W4411" s="52">
        <v>0</v>
      </c>
      <c r="X4411" s="52">
        <v>0</v>
      </c>
      <c r="Y4411" s="52">
        <v>0</v>
      </c>
      <c r="Z4411" s="52">
        <v>0</v>
      </c>
      <c r="AA4411" s="25">
        <v>0</v>
      </c>
      <c r="AB4411" s="25">
        <v>0</v>
      </c>
      <c r="AC4411" s="25">
        <v>0</v>
      </c>
      <c r="AD4411" s="25">
        <v>0</v>
      </c>
      <c r="AE4411" s="25">
        <v>0</v>
      </c>
      <c r="AF4411" s="25">
        <v>0</v>
      </c>
      <c r="AG4411" s="25">
        <v>0</v>
      </c>
      <c r="AH4411" s="25">
        <v>0</v>
      </c>
      <c r="AI4411" s="25">
        <v>0</v>
      </c>
      <c r="AJ4411" s="25">
        <v>0</v>
      </c>
      <c r="AK4411" s="25">
        <v>0</v>
      </c>
      <c r="AL4411" s="25">
        <v>0</v>
      </c>
      <c r="AM4411" s="95">
        <v>0</v>
      </c>
      <c r="AN4411" s="95" t="e">
        <f ca="1">IF(MengeInEEGSummieren(M4411),AM4411,0)</f>
        <v>#NAME?</v>
      </c>
      <c r="AO4411" s="95">
        <f t="shared" si="414"/>
        <v>0</v>
      </c>
      <c r="AP4411" s="95">
        <f t="shared" si="415"/>
        <v>0</v>
      </c>
      <c r="AS4411">
        <v>0</v>
      </c>
      <c r="AT4411">
        <v>0</v>
      </c>
      <c r="AU4411" t="e">
        <f t="shared" ca="1" si="416"/>
        <v>#NAME?</v>
      </c>
    </row>
    <row r="4412" spans="1:47" x14ac:dyDescent="0.15">
      <c r="A4412" s="307"/>
      <c r="B4412" s="308"/>
      <c r="C4412" s="309"/>
      <c r="D4412" s="308"/>
      <c r="E4412" s="308"/>
      <c r="F4412" s="310"/>
      <c r="G4412" s="310"/>
      <c r="H4412" s="311"/>
      <c r="I4412" s="312"/>
      <c r="J4412" s="311"/>
      <c r="K4412" s="313"/>
      <c r="L4412" s="66"/>
      <c r="M4412" s="66"/>
      <c r="N4412" s="66"/>
      <c r="O4412" s="314"/>
      <c r="P4412" s="314"/>
      <c r="Q4412" s="314"/>
      <c r="R4412" s="314"/>
      <c r="S4412" s="314"/>
      <c r="T4412" s="314"/>
      <c r="U4412" s="314"/>
      <c r="V4412" s="314"/>
      <c r="W4412" s="314"/>
      <c r="X4412" s="314"/>
      <c r="Y4412" s="314"/>
      <c r="Z4412" s="314"/>
      <c r="AA4412" s="315"/>
      <c r="AB4412" s="315"/>
      <c r="AC4412" s="315"/>
      <c r="AD4412" s="315"/>
      <c r="AE4412" s="315"/>
      <c r="AF4412" s="315"/>
      <c r="AG4412" s="315"/>
      <c r="AH4412" s="315"/>
      <c r="AI4412" s="315"/>
      <c r="AJ4412" s="315"/>
      <c r="AK4412" s="315"/>
      <c r="AL4412" s="315"/>
      <c r="AM4412" s="95">
        <v>0</v>
      </c>
      <c r="AN4412" s="95" t="e">
        <f ca="1">IF(MengeInEEGSummieren(M4412),AM4412,0)</f>
        <v>#NAME?</v>
      </c>
      <c r="AO4412" s="95">
        <f t="shared" si="414"/>
        <v>0</v>
      </c>
      <c r="AP4412" s="95">
        <f t="shared" si="415"/>
        <v>0</v>
      </c>
      <c r="AS4412">
        <v>0</v>
      </c>
      <c r="AT4412">
        <v>0</v>
      </c>
      <c r="AU4412" t="e">
        <f t="shared" ca="1" si="416"/>
        <v>#NAME?</v>
      </c>
    </row>
    <row r="4413" spans="1:47" x14ac:dyDescent="0.15">
      <c r="A4413" s="21" t="s">
        <v>5734</v>
      </c>
      <c r="B4413" s="22" t="s">
        <v>18</v>
      </c>
      <c r="C4413" s="42">
        <v>2012</v>
      </c>
      <c r="D4413" s="22" t="s">
        <v>5735</v>
      </c>
      <c r="E4413" s="22"/>
      <c r="F4413" s="23">
        <v>15.95</v>
      </c>
      <c r="G4413" s="23">
        <v>15.95</v>
      </c>
      <c r="H4413" s="24">
        <f t="shared" si="411"/>
        <v>0</v>
      </c>
      <c r="I4413" s="153">
        <v>0</v>
      </c>
      <c r="J4413" s="24">
        <f t="shared" si="412"/>
        <v>0</v>
      </c>
      <c r="K4413" s="25">
        <f t="shared" si="413"/>
        <v>0</v>
      </c>
      <c r="L4413">
        <v>0</v>
      </c>
      <c r="M4413">
        <v>66519040</v>
      </c>
      <c r="N4413">
        <v>42145141</v>
      </c>
      <c r="O4413" s="52">
        <v>0</v>
      </c>
      <c r="P4413" s="52">
        <v>0</v>
      </c>
      <c r="Q4413" s="52">
        <v>0</v>
      </c>
      <c r="R4413" s="52">
        <v>0</v>
      </c>
      <c r="S4413" s="52">
        <v>0</v>
      </c>
      <c r="T4413" s="52">
        <v>0</v>
      </c>
      <c r="U4413" s="52">
        <v>0</v>
      </c>
      <c r="V4413" s="52">
        <v>0</v>
      </c>
      <c r="W4413" s="52">
        <v>0</v>
      </c>
      <c r="X4413" s="52">
        <v>0</v>
      </c>
      <c r="Y4413" s="52">
        <v>0</v>
      </c>
      <c r="Z4413" s="52">
        <v>0</v>
      </c>
      <c r="AA4413" s="25">
        <v>0</v>
      </c>
      <c r="AB4413" s="25">
        <v>0</v>
      </c>
      <c r="AC4413" s="25">
        <v>0</v>
      </c>
      <c r="AD4413" s="25">
        <v>0</v>
      </c>
      <c r="AE4413" s="25">
        <v>0</v>
      </c>
      <c r="AF4413" s="25">
        <v>0</v>
      </c>
      <c r="AG4413" s="25">
        <v>0</v>
      </c>
      <c r="AH4413" s="25">
        <v>0</v>
      </c>
      <c r="AI4413" s="25">
        <v>0</v>
      </c>
      <c r="AJ4413" s="25">
        <v>0</v>
      </c>
      <c r="AK4413" s="25">
        <v>0</v>
      </c>
      <c r="AL4413" s="25">
        <v>0</v>
      </c>
      <c r="AM4413" s="95">
        <v>0</v>
      </c>
      <c r="AN4413" s="95" t="e">
        <f ca="1">IF(MengeInEEGSummieren(M4413),AM4413,0)</f>
        <v>#NAME?</v>
      </c>
      <c r="AO4413" s="95">
        <f t="shared" si="414"/>
        <v>0</v>
      </c>
      <c r="AP4413" s="95">
        <f t="shared" si="415"/>
        <v>0</v>
      </c>
      <c r="AS4413">
        <v>0</v>
      </c>
      <c r="AT4413">
        <v>0</v>
      </c>
      <c r="AU4413" t="e">
        <f t="shared" ca="1" si="416"/>
        <v>#NAME?</v>
      </c>
    </row>
    <row r="4414" spans="1:47" x14ac:dyDescent="0.15">
      <c r="A4414" s="307"/>
      <c r="B4414" s="308"/>
      <c r="C4414" s="309"/>
      <c r="D4414" s="308"/>
      <c r="E4414" s="308"/>
      <c r="F4414" s="310"/>
      <c r="G4414" s="310"/>
      <c r="H4414" s="311"/>
      <c r="I4414" s="312"/>
      <c r="J4414" s="311"/>
      <c r="K4414" s="313"/>
      <c r="L4414" s="66"/>
      <c r="M4414" s="66"/>
      <c r="N4414" s="66"/>
      <c r="O4414" s="314"/>
      <c r="P4414" s="314"/>
      <c r="Q4414" s="314"/>
      <c r="R4414" s="314"/>
      <c r="S4414" s="314"/>
      <c r="T4414" s="314"/>
      <c r="U4414" s="314"/>
      <c r="V4414" s="314"/>
      <c r="W4414" s="314"/>
      <c r="X4414" s="314"/>
      <c r="Y4414" s="314"/>
      <c r="Z4414" s="314"/>
      <c r="AA4414" s="315"/>
      <c r="AB4414" s="315"/>
      <c r="AC4414" s="315"/>
      <c r="AD4414" s="315"/>
      <c r="AE4414" s="315"/>
      <c r="AF4414" s="315"/>
      <c r="AG4414" s="315"/>
      <c r="AH4414" s="315"/>
      <c r="AI4414" s="315"/>
      <c r="AJ4414" s="315"/>
      <c r="AK4414" s="315"/>
      <c r="AL4414" s="315"/>
      <c r="AM4414" s="95">
        <v>0</v>
      </c>
      <c r="AN4414" s="95" t="e">
        <f ca="1">IF(MengeInEEGSummieren(M4414),AM4414,0)</f>
        <v>#NAME?</v>
      </c>
      <c r="AO4414" s="95">
        <f t="shared" si="414"/>
        <v>0</v>
      </c>
      <c r="AP4414" s="95">
        <f t="shared" si="415"/>
        <v>0</v>
      </c>
      <c r="AS4414">
        <v>0</v>
      </c>
      <c r="AT4414">
        <v>0</v>
      </c>
      <c r="AU4414" t="e">
        <f t="shared" ca="1" si="416"/>
        <v>#NAME?</v>
      </c>
    </row>
    <row r="4415" spans="1:47" x14ac:dyDescent="0.15">
      <c r="A4415" s="21" t="s">
        <v>5736</v>
      </c>
      <c r="B4415" s="22" t="s">
        <v>18</v>
      </c>
      <c r="C4415" s="42">
        <v>2012</v>
      </c>
      <c r="D4415" s="22" t="s">
        <v>5737</v>
      </c>
      <c r="E4415" s="22"/>
      <c r="F4415" s="23">
        <v>19.5</v>
      </c>
      <c r="G4415" s="23">
        <v>19.5</v>
      </c>
      <c r="H4415" s="24">
        <f t="shared" si="411"/>
        <v>0</v>
      </c>
      <c r="I4415" s="153">
        <v>0</v>
      </c>
      <c r="J4415" s="24">
        <f t="shared" si="412"/>
        <v>0</v>
      </c>
      <c r="K4415" s="25">
        <f t="shared" si="413"/>
        <v>0</v>
      </c>
      <c r="L4415">
        <v>0</v>
      </c>
      <c r="M4415">
        <v>66519040</v>
      </c>
      <c r="N4415">
        <v>42145141</v>
      </c>
      <c r="O4415" s="52">
        <v>0</v>
      </c>
      <c r="P4415" s="52">
        <v>0</v>
      </c>
      <c r="Q4415" s="52">
        <v>0</v>
      </c>
      <c r="R4415" s="52">
        <v>0</v>
      </c>
      <c r="S4415" s="52">
        <v>0</v>
      </c>
      <c r="T4415" s="52">
        <v>0</v>
      </c>
      <c r="U4415" s="52">
        <v>0</v>
      </c>
      <c r="V4415" s="52">
        <v>0</v>
      </c>
      <c r="W4415" s="52">
        <v>0</v>
      </c>
      <c r="X4415" s="52">
        <v>0</v>
      </c>
      <c r="Y4415" s="52">
        <v>0</v>
      </c>
      <c r="Z4415" s="52">
        <v>0</v>
      </c>
      <c r="AA4415" s="25">
        <v>0</v>
      </c>
      <c r="AB4415" s="25">
        <v>0</v>
      </c>
      <c r="AC4415" s="25">
        <v>0</v>
      </c>
      <c r="AD4415" s="25">
        <v>0</v>
      </c>
      <c r="AE4415" s="25">
        <v>0</v>
      </c>
      <c r="AF4415" s="25">
        <v>0</v>
      </c>
      <c r="AG4415" s="25">
        <v>0</v>
      </c>
      <c r="AH4415" s="25">
        <v>0</v>
      </c>
      <c r="AI4415" s="25">
        <v>0</v>
      </c>
      <c r="AJ4415" s="25">
        <v>0</v>
      </c>
      <c r="AK4415" s="25">
        <v>0</v>
      </c>
      <c r="AL4415" s="25">
        <v>0</v>
      </c>
      <c r="AM4415" s="95">
        <v>0</v>
      </c>
      <c r="AN4415" s="95" t="e">
        <f ca="1">IF(MengeInEEGSummieren(M4415),AM4415,0)</f>
        <v>#NAME?</v>
      </c>
      <c r="AO4415" s="95">
        <f t="shared" si="414"/>
        <v>0</v>
      </c>
      <c r="AP4415" s="95">
        <f t="shared" si="415"/>
        <v>0</v>
      </c>
      <c r="AS4415">
        <v>0</v>
      </c>
      <c r="AT4415">
        <v>0</v>
      </c>
      <c r="AU4415" t="e">
        <f t="shared" ca="1" si="416"/>
        <v>#NAME?</v>
      </c>
    </row>
    <row r="4416" spans="1:47" x14ac:dyDescent="0.15">
      <c r="A4416" s="21" t="s">
        <v>5738</v>
      </c>
      <c r="B4416" s="22" t="s">
        <v>18</v>
      </c>
      <c r="C4416" s="42">
        <v>2012</v>
      </c>
      <c r="D4416" s="22" t="s">
        <v>5739</v>
      </c>
      <c r="E4416" s="22"/>
      <c r="F4416" s="23">
        <v>18.5</v>
      </c>
      <c r="G4416" s="23">
        <v>18.5</v>
      </c>
      <c r="H4416" s="24">
        <f t="shared" si="411"/>
        <v>0</v>
      </c>
      <c r="I4416" s="153">
        <v>0</v>
      </c>
      <c r="J4416" s="24">
        <f t="shared" si="412"/>
        <v>0</v>
      </c>
      <c r="K4416" s="25">
        <f t="shared" si="413"/>
        <v>0</v>
      </c>
      <c r="L4416">
        <v>0</v>
      </c>
      <c r="M4416">
        <v>66519040</v>
      </c>
      <c r="N4416">
        <v>42145141</v>
      </c>
      <c r="O4416" s="52">
        <v>0</v>
      </c>
      <c r="P4416" s="52">
        <v>0</v>
      </c>
      <c r="Q4416" s="52">
        <v>0</v>
      </c>
      <c r="R4416" s="52">
        <v>0</v>
      </c>
      <c r="S4416" s="52">
        <v>0</v>
      </c>
      <c r="T4416" s="52">
        <v>0</v>
      </c>
      <c r="U4416" s="52">
        <v>0</v>
      </c>
      <c r="V4416" s="52">
        <v>0</v>
      </c>
      <c r="W4416" s="52">
        <v>0</v>
      </c>
      <c r="X4416" s="52">
        <v>0</v>
      </c>
      <c r="Y4416" s="52">
        <v>0</v>
      </c>
      <c r="Z4416" s="52">
        <v>0</v>
      </c>
      <c r="AA4416" s="25">
        <v>0</v>
      </c>
      <c r="AB4416" s="25">
        <v>0</v>
      </c>
      <c r="AC4416" s="25">
        <v>0</v>
      </c>
      <c r="AD4416" s="25">
        <v>0</v>
      </c>
      <c r="AE4416" s="25">
        <v>0</v>
      </c>
      <c r="AF4416" s="25">
        <v>0</v>
      </c>
      <c r="AG4416" s="25">
        <v>0</v>
      </c>
      <c r="AH4416" s="25">
        <v>0</v>
      </c>
      <c r="AI4416" s="25">
        <v>0</v>
      </c>
      <c r="AJ4416" s="25">
        <v>0</v>
      </c>
      <c r="AK4416" s="25">
        <v>0</v>
      </c>
      <c r="AL4416" s="25">
        <v>0</v>
      </c>
      <c r="AM4416" s="95">
        <v>0</v>
      </c>
      <c r="AN4416" s="95" t="e">
        <f ca="1">IF(MengeInEEGSummieren(M4416),AM4416,0)</f>
        <v>#NAME?</v>
      </c>
      <c r="AO4416" s="95">
        <f t="shared" si="414"/>
        <v>0</v>
      </c>
      <c r="AP4416" s="95">
        <f t="shared" si="415"/>
        <v>0</v>
      </c>
      <c r="AS4416">
        <v>0</v>
      </c>
      <c r="AT4416">
        <v>0</v>
      </c>
      <c r="AU4416" t="e">
        <f t="shared" ca="1" si="416"/>
        <v>#NAME?</v>
      </c>
    </row>
    <row r="4417" spans="1:47" x14ac:dyDescent="0.15">
      <c r="A4417" s="21" t="s">
        <v>5740</v>
      </c>
      <c r="B4417" s="22" t="s">
        <v>18</v>
      </c>
      <c r="C4417" s="42">
        <v>2012</v>
      </c>
      <c r="D4417" s="22" t="s">
        <v>5741</v>
      </c>
      <c r="E4417" s="22"/>
      <c r="F4417" s="23">
        <v>16.5</v>
      </c>
      <c r="G4417" s="23">
        <v>16.5</v>
      </c>
      <c r="H4417" s="24">
        <f t="shared" si="411"/>
        <v>0</v>
      </c>
      <c r="I4417" s="153">
        <v>0</v>
      </c>
      <c r="J4417" s="24">
        <f t="shared" si="412"/>
        <v>0</v>
      </c>
      <c r="K4417" s="25">
        <f t="shared" si="413"/>
        <v>0</v>
      </c>
      <c r="L4417">
        <v>0</v>
      </c>
      <c r="M4417">
        <v>66519040</v>
      </c>
      <c r="N4417">
        <v>42145141</v>
      </c>
      <c r="O4417" s="52">
        <v>0</v>
      </c>
      <c r="P4417" s="52">
        <v>0</v>
      </c>
      <c r="Q4417" s="52">
        <v>0</v>
      </c>
      <c r="R4417" s="52">
        <v>0</v>
      </c>
      <c r="S4417" s="52">
        <v>0</v>
      </c>
      <c r="T4417" s="52">
        <v>0</v>
      </c>
      <c r="U4417" s="52">
        <v>0</v>
      </c>
      <c r="V4417" s="52">
        <v>0</v>
      </c>
      <c r="W4417" s="52">
        <v>0</v>
      </c>
      <c r="X4417" s="52">
        <v>0</v>
      </c>
      <c r="Y4417" s="52">
        <v>0</v>
      </c>
      <c r="Z4417" s="52">
        <v>0</v>
      </c>
      <c r="AA4417" s="25">
        <v>0</v>
      </c>
      <c r="AB4417" s="25">
        <v>0</v>
      </c>
      <c r="AC4417" s="25">
        <v>0</v>
      </c>
      <c r="AD4417" s="25">
        <v>0</v>
      </c>
      <c r="AE4417" s="25">
        <v>0</v>
      </c>
      <c r="AF4417" s="25">
        <v>0</v>
      </c>
      <c r="AG4417" s="25">
        <v>0</v>
      </c>
      <c r="AH4417" s="25">
        <v>0</v>
      </c>
      <c r="AI4417" s="25">
        <v>0</v>
      </c>
      <c r="AJ4417" s="25">
        <v>0</v>
      </c>
      <c r="AK4417" s="25">
        <v>0</v>
      </c>
      <c r="AL4417" s="25">
        <v>0</v>
      </c>
      <c r="AM4417" s="95">
        <v>0</v>
      </c>
      <c r="AN4417" s="95" t="e">
        <f ca="1">IF(MengeInEEGSummieren(M4417),AM4417,0)</f>
        <v>#NAME?</v>
      </c>
      <c r="AO4417" s="95">
        <f t="shared" si="414"/>
        <v>0</v>
      </c>
      <c r="AP4417" s="95">
        <f t="shared" si="415"/>
        <v>0</v>
      </c>
      <c r="AS4417">
        <v>0</v>
      </c>
      <c r="AT4417">
        <v>0</v>
      </c>
      <c r="AU4417" t="e">
        <f t="shared" ca="1" si="416"/>
        <v>#NAME?</v>
      </c>
    </row>
    <row r="4418" spans="1:47" x14ac:dyDescent="0.15">
      <c r="A4418" s="21" t="s">
        <v>5742</v>
      </c>
      <c r="B4418" s="22" t="s">
        <v>18</v>
      </c>
      <c r="C4418" s="42">
        <v>2012</v>
      </c>
      <c r="D4418" s="22" t="s">
        <v>5743</v>
      </c>
      <c r="E4418" s="22"/>
      <c r="F4418" s="23">
        <v>13.5</v>
      </c>
      <c r="G4418" s="23">
        <v>13.5</v>
      </c>
      <c r="H4418" s="24">
        <f t="shared" si="411"/>
        <v>0</v>
      </c>
      <c r="I4418" s="153">
        <v>0</v>
      </c>
      <c r="J4418" s="24">
        <f t="shared" si="412"/>
        <v>0</v>
      </c>
      <c r="K4418" s="25">
        <f t="shared" si="413"/>
        <v>0</v>
      </c>
      <c r="L4418">
        <v>0</v>
      </c>
      <c r="M4418">
        <v>66519040</v>
      </c>
      <c r="N4418">
        <v>42145141</v>
      </c>
      <c r="O4418" s="52">
        <v>0</v>
      </c>
      <c r="P4418" s="52">
        <v>0</v>
      </c>
      <c r="Q4418" s="52">
        <v>0</v>
      </c>
      <c r="R4418" s="52">
        <v>0</v>
      </c>
      <c r="S4418" s="52">
        <v>0</v>
      </c>
      <c r="T4418" s="52">
        <v>0</v>
      </c>
      <c r="U4418" s="52">
        <v>0</v>
      </c>
      <c r="V4418" s="52">
        <v>0</v>
      </c>
      <c r="W4418" s="52">
        <v>0</v>
      </c>
      <c r="X4418" s="52">
        <v>0</v>
      </c>
      <c r="Y4418" s="52">
        <v>0</v>
      </c>
      <c r="Z4418" s="52">
        <v>0</v>
      </c>
      <c r="AA4418" s="25">
        <v>0</v>
      </c>
      <c r="AB4418" s="25">
        <v>0</v>
      </c>
      <c r="AC4418" s="25">
        <v>0</v>
      </c>
      <c r="AD4418" s="25">
        <v>0</v>
      </c>
      <c r="AE4418" s="25">
        <v>0</v>
      </c>
      <c r="AF4418" s="25">
        <v>0</v>
      </c>
      <c r="AG4418" s="25">
        <v>0</v>
      </c>
      <c r="AH4418" s="25">
        <v>0</v>
      </c>
      <c r="AI4418" s="25">
        <v>0</v>
      </c>
      <c r="AJ4418" s="25">
        <v>0</v>
      </c>
      <c r="AK4418" s="25">
        <v>0</v>
      </c>
      <c r="AL4418" s="25">
        <v>0</v>
      </c>
      <c r="AM4418" s="95">
        <v>0</v>
      </c>
      <c r="AN4418" s="95" t="e">
        <f ca="1">IF(MengeInEEGSummieren(M4418),AM4418,0)</f>
        <v>#NAME?</v>
      </c>
      <c r="AO4418" s="95">
        <f t="shared" si="414"/>
        <v>0</v>
      </c>
      <c r="AP4418" s="95">
        <f t="shared" si="415"/>
        <v>0</v>
      </c>
      <c r="AS4418">
        <v>0</v>
      </c>
      <c r="AT4418">
        <v>0</v>
      </c>
      <c r="AU4418" t="e">
        <f t="shared" ca="1" si="416"/>
        <v>#NAME?</v>
      </c>
    </row>
    <row r="4419" spans="1:47" x14ac:dyDescent="0.15">
      <c r="A4419" s="21" t="s">
        <v>5744</v>
      </c>
      <c r="B4419" s="22" t="s">
        <v>18</v>
      </c>
      <c r="C4419" s="42">
        <v>2012</v>
      </c>
      <c r="D4419" s="22" t="s">
        <v>5745</v>
      </c>
      <c r="E4419" s="22"/>
      <c r="F4419" s="23">
        <v>13.5</v>
      </c>
      <c r="G4419" s="23">
        <v>13.5</v>
      </c>
      <c r="H4419" s="24">
        <f t="shared" si="411"/>
        <v>0</v>
      </c>
      <c r="I4419" s="153">
        <v>0</v>
      </c>
      <c r="J4419" s="24">
        <f t="shared" si="412"/>
        <v>0</v>
      </c>
      <c r="K4419" s="25">
        <f t="shared" si="413"/>
        <v>0</v>
      </c>
      <c r="L4419">
        <v>0</v>
      </c>
      <c r="M4419">
        <v>66519040</v>
      </c>
      <c r="N4419">
        <v>42145141</v>
      </c>
      <c r="O4419" s="52">
        <v>0</v>
      </c>
      <c r="P4419" s="52">
        <v>0</v>
      </c>
      <c r="Q4419" s="52">
        <v>0</v>
      </c>
      <c r="R4419" s="52">
        <v>0</v>
      </c>
      <c r="S4419" s="52">
        <v>0</v>
      </c>
      <c r="T4419" s="52">
        <v>0</v>
      </c>
      <c r="U4419" s="52">
        <v>0</v>
      </c>
      <c r="V4419" s="52">
        <v>0</v>
      </c>
      <c r="W4419" s="52">
        <v>0</v>
      </c>
      <c r="X4419" s="52">
        <v>0</v>
      </c>
      <c r="Y4419" s="52">
        <v>0</v>
      </c>
      <c r="Z4419" s="52">
        <v>0</v>
      </c>
      <c r="AA4419" s="25">
        <v>0</v>
      </c>
      <c r="AB4419" s="25">
        <v>0</v>
      </c>
      <c r="AC4419" s="25">
        <v>0</v>
      </c>
      <c r="AD4419" s="25">
        <v>0</v>
      </c>
      <c r="AE4419" s="25">
        <v>0</v>
      </c>
      <c r="AF4419" s="25">
        <v>0</v>
      </c>
      <c r="AG4419" s="25">
        <v>0</v>
      </c>
      <c r="AH4419" s="25">
        <v>0</v>
      </c>
      <c r="AI4419" s="25">
        <v>0</v>
      </c>
      <c r="AJ4419" s="25">
        <v>0</v>
      </c>
      <c r="AK4419" s="25">
        <v>0</v>
      </c>
      <c r="AL4419" s="25">
        <v>0</v>
      </c>
      <c r="AM4419" s="95">
        <v>0</v>
      </c>
      <c r="AN4419" s="95" t="e">
        <f ca="1">IF(MengeInEEGSummieren(M4419),AM4419,0)</f>
        <v>#NAME?</v>
      </c>
      <c r="AO4419" s="95">
        <f t="shared" si="414"/>
        <v>0</v>
      </c>
      <c r="AP4419" s="95">
        <f t="shared" si="415"/>
        <v>0</v>
      </c>
      <c r="AS4419">
        <v>0</v>
      </c>
      <c r="AT4419">
        <v>0</v>
      </c>
      <c r="AU4419" t="e">
        <f t="shared" ca="1" si="416"/>
        <v>#NAME?</v>
      </c>
    </row>
    <row r="4420" spans="1:47" x14ac:dyDescent="0.15">
      <c r="A4420" s="307"/>
      <c r="B4420" s="308"/>
      <c r="C4420" s="309"/>
      <c r="D4420" s="308"/>
      <c r="E4420" s="308"/>
      <c r="F4420" s="310"/>
      <c r="G4420" s="310"/>
      <c r="H4420" s="311"/>
      <c r="I4420" s="312"/>
      <c r="J4420" s="311"/>
      <c r="K4420" s="313"/>
      <c r="L4420" s="66"/>
      <c r="M4420" s="66"/>
      <c r="N4420" s="66"/>
      <c r="O4420" s="314"/>
      <c r="P4420" s="314"/>
      <c r="Q4420" s="314"/>
      <c r="R4420" s="314"/>
      <c r="S4420" s="314"/>
      <c r="T4420" s="314"/>
      <c r="U4420" s="314"/>
      <c r="V4420" s="314"/>
      <c r="W4420" s="314"/>
      <c r="X4420" s="314"/>
      <c r="Y4420" s="314"/>
      <c r="Z4420" s="314"/>
      <c r="AA4420" s="315"/>
      <c r="AB4420" s="315"/>
      <c r="AC4420" s="315"/>
      <c r="AD4420" s="315"/>
      <c r="AE4420" s="315"/>
      <c r="AF4420" s="315"/>
      <c r="AG4420" s="315"/>
      <c r="AH4420" s="315"/>
      <c r="AI4420" s="315"/>
      <c r="AJ4420" s="315"/>
      <c r="AK4420" s="315"/>
      <c r="AL4420" s="315"/>
      <c r="AM4420" s="95">
        <v>0</v>
      </c>
      <c r="AN4420" s="95" t="e">
        <f ca="1">IF(MengeInEEGSummieren(M4420),AM4420,0)</f>
        <v>#NAME?</v>
      </c>
      <c r="AO4420" s="95">
        <f t="shared" si="414"/>
        <v>0</v>
      </c>
      <c r="AP4420" s="95">
        <f t="shared" si="415"/>
        <v>0</v>
      </c>
      <c r="AS4420">
        <v>0</v>
      </c>
      <c r="AT4420">
        <v>0</v>
      </c>
      <c r="AU4420" t="e">
        <f t="shared" ca="1" si="416"/>
        <v>#NAME?</v>
      </c>
    </row>
    <row r="4421" spans="1:47" x14ac:dyDescent="0.15">
      <c r="A4421" s="21" t="s">
        <v>5746</v>
      </c>
      <c r="B4421" s="22" t="s">
        <v>18</v>
      </c>
      <c r="C4421" s="42">
        <v>2012</v>
      </c>
      <c r="D4421" s="22" t="s">
        <v>5747</v>
      </c>
      <c r="E4421" s="22"/>
      <c r="F4421" s="23">
        <v>19.309999999999999</v>
      </c>
      <c r="G4421" s="23">
        <v>19.309999999999999</v>
      </c>
      <c r="H4421" s="24">
        <f t="shared" si="411"/>
        <v>1522</v>
      </c>
      <c r="I4421" s="153">
        <v>293.89999999999998</v>
      </c>
      <c r="J4421" s="24">
        <f t="shared" si="412"/>
        <v>0</v>
      </c>
      <c r="K4421" s="25">
        <f t="shared" si="413"/>
        <v>0</v>
      </c>
      <c r="L4421">
        <v>0</v>
      </c>
      <c r="M4421">
        <v>66519040</v>
      </c>
      <c r="N4421">
        <v>42145141</v>
      </c>
      <c r="O4421" s="52">
        <v>0</v>
      </c>
      <c r="P4421" s="52">
        <v>0</v>
      </c>
      <c r="Q4421" s="52">
        <v>0</v>
      </c>
      <c r="R4421" s="52">
        <v>0</v>
      </c>
      <c r="S4421" s="52">
        <v>0</v>
      </c>
      <c r="T4421" s="52">
        <v>0</v>
      </c>
      <c r="U4421" s="52">
        <v>0</v>
      </c>
      <c r="V4421" s="52">
        <v>0</v>
      </c>
      <c r="W4421" s="52">
        <v>0</v>
      </c>
      <c r="X4421" s="52">
        <v>0</v>
      </c>
      <c r="Y4421" s="52">
        <v>0</v>
      </c>
      <c r="Z4421" s="52">
        <v>0</v>
      </c>
      <c r="AA4421" s="25">
        <v>0</v>
      </c>
      <c r="AB4421" s="25">
        <v>0</v>
      </c>
      <c r="AC4421" s="25">
        <v>0</v>
      </c>
      <c r="AD4421" s="25">
        <v>0</v>
      </c>
      <c r="AE4421" s="25">
        <v>0</v>
      </c>
      <c r="AF4421" s="25">
        <v>0</v>
      </c>
      <c r="AG4421" s="25">
        <v>0</v>
      </c>
      <c r="AH4421" s="25">
        <v>0</v>
      </c>
      <c r="AI4421" s="25">
        <v>0</v>
      </c>
      <c r="AJ4421" s="25">
        <v>0</v>
      </c>
      <c r="AK4421" s="25">
        <v>0</v>
      </c>
      <c r="AL4421" s="25">
        <v>0</v>
      </c>
      <c r="AM4421" s="95">
        <v>1522</v>
      </c>
      <c r="AN4421" s="95" t="e">
        <f ca="1">IF(MengeInEEGSummieren(M4421),AM4421,0)</f>
        <v>#NAME?</v>
      </c>
      <c r="AO4421" s="95">
        <f t="shared" si="414"/>
        <v>0</v>
      </c>
      <c r="AP4421" s="95">
        <f t="shared" si="415"/>
        <v>0</v>
      </c>
      <c r="AS4421">
        <v>0</v>
      </c>
      <c r="AT4421">
        <v>0</v>
      </c>
      <c r="AU4421" t="e">
        <f t="shared" ca="1" si="416"/>
        <v>#NAME?</v>
      </c>
    </row>
    <row r="4422" spans="1:47" x14ac:dyDescent="0.15">
      <c r="A4422" s="21" t="s">
        <v>5748</v>
      </c>
      <c r="B4422" s="22" t="s">
        <v>18</v>
      </c>
      <c r="C4422" s="42">
        <v>2012</v>
      </c>
      <c r="D4422" s="22" t="s">
        <v>5749</v>
      </c>
      <c r="E4422" s="22"/>
      <c r="F4422" s="23">
        <v>18.32</v>
      </c>
      <c r="G4422" s="23">
        <v>18.32</v>
      </c>
      <c r="H4422" s="24">
        <f t="shared" si="411"/>
        <v>0</v>
      </c>
      <c r="I4422" s="153">
        <v>0</v>
      </c>
      <c r="J4422" s="24">
        <f t="shared" si="412"/>
        <v>0</v>
      </c>
      <c r="K4422" s="25">
        <f t="shared" si="413"/>
        <v>0</v>
      </c>
      <c r="L4422">
        <v>0</v>
      </c>
      <c r="M4422">
        <v>66519040</v>
      </c>
      <c r="N4422">
        <v>42145141</v>
      </c>
      <c r="O4422" s="52">
        <v>0</v>
      </c>
      <c r="P4422" s="52">
        <v>0</v>
      </c>
      <c r="Q4422" s="52">
        <v>0</v>
      </c>
      <c r="R4422" s="52">
        <v>0</v>
      </c>
      <c r="S4422" s="52">
        <v>0</v>
      </c>
      <c r="T4422" s="52">
        <v>0</v>
      </c>
      <c r="U4422" s="52">
        <v>0</v>
      </c>
      <c r="V4422" s="52">
        <v>0</v>
      </c>
      <c r="W4422" s="52">
        <v>0</v>
      </c>
      <c r="X4422" s="52">
        <v>0</v>
      </c>
      <c r="Y4422" s="52">
        <v>0</v>
      </c>
      <c r="Z4422" s="52">
        <v>0</v>
      </c>
      <c r="AA4422" s="25">
        <v>0</v>
      </c>
      <c r="AB4422" s="25">
        <v>0</v>
      </c>
      <c r="AC4422" s="25">
        <v>0</v>
      </c>
      <c r="AD4422" s="25">
        <v>0</v>
      </c>
      <c r="AE4422" s="25">
        <v>0</v>
      </c>
      <c r="AF4422" s="25">
        <v>0</v>
      </c>
      <c r="AG4422" s="25">
        <v>0</v>
      </c>
      <c r="AH4422" s="25">
        <v>0</v>
      </c>
      <c r="AI4422" s="25">
        <v>0</v>
      </c>
      <c r="AJ4422" s="25">
        <v>0</v>
      </c>
      <c r="AK4422" s="25">
        <v>0</v>
      </c>
      <c r="AL4422" s="25">
        <v>0</v>
      </c>
      <c r="AM4422" s="95">
        <v>0</v>
      </c>
      <c r="AN4422" s="95" t="e">
        <f ca="1">IF(MengeInEEGSummieren(M4422),AM4422,0)</f>
        <v>#NAME?</v>
      </c>
      <c r="AO4422" s="95">
        <f t="shared" si="414"/>
        <v>0</v>
      </c>
      <c r="AP4422" s="95">
        <f t="shared" si="415"/>
        <v>0</v>
      </c>
      <c r="AS4422">
        <v>0</v>
      </c>
      <c r="AT4422">
        <v>0</v>
      </c>
      <c r="AU4422" t="e">
        <f t="shared" ca="1" si="416"/>
        <v>#NAME?</v>
      </c>
    </row>
    <row r="4423" spans="1:47" x14ac:dyDescent="0.15">
      <c r="A4423" s="21" t="s">
        <v>5750</v>
      </c>
      <c r="B4423" s="22" t="s">
        <v>18</v>
      </c>
      <c r="C4423" s="42">
        <v>2012</v>
      </c>
      <c r="D4423" s="22" t="s">
        <v>5751</v>
      </c>
      <c r="E4423" s="22"/>
      <c r="F4423" s="23">
        <v>16.34</v>
      </c>
      <c r="G4423" s="23">
        <v>16.34</v>
      </c>
      <c r="H4423" s="24">
        <f t="shared" si="411"/>
        <v>0</v>
      </c>
      <c r="I4423" s="153">
        <v>0</v>
      </c>
      <c r="J4423" s="24">
        <f t="shared" si="412"/>
        <v>0</v>
      </c>
      <c r="K4423" s="25">
        <f t="shared" si="413"/>
        <v>0</v>
      </c>
      <c r="L4423">
        <v>0</v>
      </c>
      <c r="M4423">
        <v>66519040</v>
      </c>
      <c r="N4423">
        <v>42145141</v>
      </c>
      <c r="O4423" s="52">
        <v>0</v>
      </c>
      <c r="P4423" s="52">
        <v>0</v>
      </c>
      <c r="Q4423" s="52">
        <v>0</v>
      </c>
      <c r="R4423" s="52">
        <v>0</v>
      </c>
      <c r="S4423" s="52">
        <v>0</v>
      </c>
      <c r="T4423" s="52">
        <v>0</v>
      </c>
      <c r="U4423" s="52">
        <v>0</v>
      </c>
      <c r="V4423" s="52">
        <v>0</v>
      </c>
      <c r="W4423" s="52">
        <v>0</v>
      </c>
      <c r="X4423" s="52">
        <v>0</v>
      </c>
      <c r="Y4423" s="52">
        <v>0</v>
      </c>
      <c r="Z4423" s="52">
        <v>0</v>
      </c>
      <c r="AA4423" s="25">
        <v>0</v>
      </c>
      <c r="AB4423" s="25">
        <v>0</v>
      </c>
      <c r="AC4423" s="25">
        <v>0</v>
      </c>
      <c r="AD4423" s="25">
        <v>0</v>
      </c>
      <c r="AE4423" s="25">
        <v>0</v>
      </c>
      <c r="AF4423" s="25">
        <v>0</v>
      </c>
      <c r="AG4423" s="25">
        <v>0</v>
      </c>
      <c r="AH4423" s="25">
        <v>0</v>
      </c>
      <c r="AI4423" s="25">
        <v>0</v>
      </c>
      <c r="AJ4423" s="25">
        <v>0</v>
      </c>
      <c r="AK4423" s="25">
        <v>0</v>
      </c>
      <c r="AL4423" s="25">
        <v>0</v>
      </c>
      <c r="AM4423" s="95">
        <v>0</v>
      </c>
      <c r="AN4423" s="95" t="e">
        <f ca="1">IF(MengeInEEGSummieren(M4423),AM4423,0)</f>
        <v>#NAME?</v>
      </c>
      <c r="AO4423" s="95">
        <f t="shared" si="414"/>
        <v>0</v>
      </c>
      <c r="AP4423" s="95">
        <f t="shared" si="415"/>
        <v>0</v>
      </c>
      <c r="AS4423">
        <v>0</v>
      </c>
      <c r="AT4423">
        <v>0</v>
      </c>
      <c r="AU4423" t="e">
        <f t="shared" ca="1" si="416"/>
        <v>#NAME?</v>
      </c>
    </row>
    <row r="4424" spans="1:47" x14ac:dyDescent="0.15">
      <c r="A4424" s="21" t="s">
        <v>5752</v>
      </c>
      <c r="B4424" s="22" t="s">
        <v>18</v>
      </c>
      <c r="C4424" s="42">
        <v>2012</v>
      </c>
      <c r="D4424" s="22" t="s">
        <v>5753</v>
      </c>
      <c r="E4424" s="22"/>
      <c r="F4424" s="23">
        <v>13.37</v>
      </c>
      <c r="G4424" s="23">
        <v>13.37</v>
      </c>
      <c r="H4424" s="24">
        <f t="shared" si="411"/>
        <v>0</v>
      </c>
      <c r="I4424" s="153">
        <v>0</v>
      </c>
      <c r="J4424" s="24">
        <f t="shared" si="412"/>
        <v>0</v>
      </c>
      <c r="K4424" s="25">
        <f t="shared" si="413"/>
        <v>0</v>
      </c>
      <c r="L4424">
        <v>0</v>
      </c>
      <c r="M4424">
        <v>66519040</v>
      </c>
      <c r="N4424">
        <v>42145141</v>
      </c>
      <c r="O4424" s="52">
        <v>0</v>
      </c>
      <c r="P4424" s="52">
        <v>0</v>
      </c>
      <c r="Q4424" s="52">
        <v>0</v>
      </c>
      <c r="R4424" s="52">
        <v>0</v>
      </c>
      <c r="S4424" s="52">
        <v>0</v>
      </c>
      <c r="T4424" s="52">
        <v>0</v>
      </c>
      <c r="U4424" s="52">
        <v>0</v>
      </c>
      <c r="V4424" s="52">
        <v>0</v>
      </c>
      <c r="W4424" s="52">
        <v>0</v>
      </c>
      <c r="X4424" s="52">
        <v>0</v>
      </c>
      <c r="Y4424" s="52">
        <v>0</v>
      </c>
      <c r="Z4424" s="52">
        <v>0</v>
      </c>
      <c r="AA4424" s="25">
        <v>0</v>
      </c>
      <c r="AB4424" s="25">
        <v>0</v>
      </c>
      <c r="AC4424" s="25">
        <v>0</v>
      </c>
      <c r="AD4424" s="25">
        <v>0</v>
      </c>
      <c r="AE4424" s="25">
        <v>0</v>
      </c>
      <c r="AF4424" s="25">
        <v>0</v>
      </c>
      <c r="AG4424" s="25">
        <v>0</v>
      </c>
      <c r="AH4424" s="25">
        <v>0</v>
      </c>
      <c r="AI4424" s="25">
        <v>0</v>
      </c>
      <c r="AJ4424" s="25">
        <v>0</v>
      </c>
      <c r="AK4424" s="25">
        <v>0</v>
      </c>
      <c r="AL4424" s="25">
        <v>0</v>
      </c>
      <c r="AM4424" s="95">
        <v>0</v>
      </c>
      <c r="AN4424" s="95" t="e">
        <f ca="1">IF(MengeInEEGSummieren(M4424),AM4424,0)</f>
        <v>#NAME?</v>
      </c>
      <c r="AO4424" s="95">
        <f t="shared" si="414"/>
        <v>0</v>
      </c>
      <c r="AP4424" s="95">
        <f t="shared" si="415"/>
        <v>0</v>
      </c>
      <c r="AS4424">
        <v>0</v>
      </c>
      <c r="AT4424">
        <v>0</v>
      </c>
      <c r="AU4424" t="e">
        <f t="shared" ca="1" si="416"/>
        <v>#NAME?</v>
      </c>
    </row>
    <row r="4425" spans="1:47" x14ac:dyDescent="0.15">
      <c r="A4425" s="21" t="s">
        <v>5754</v>
      </c>
      <c r="B4425" s="22" t="s">
        <v>18</v>
      </c>
      <c r="C4425" s="42">
        <v>2012</v>
      </c>
      <c r="D4425" s="22" t="s">
        <v>5755</v>
      </c>
      <c r="E4425" s="22"/>
      <c r="F4425" s="23">
        <v>13.37</v>
      </c>
      <c r="G4425" s="23">
        <v>13.37</v>
      </c>
      <c r="H4425" s="24">
        <f t="shared" si="411"/>
        <v>0</v>
      </c>
      <c r="I4425" s="153">
        <v>0</v>
      </c>
      <c r="J4425" s="24">
        <f t="shared" si="412"/>
        <v>0</v>
      </c>
      <c r="K4425" s="25">
        <f t="shared" si="413"/>
        <v>0</v>
      </c>
      <c r="L4425">
        <v>0</v>
      </c>
      <c r="M4425">
        <v>66519040</v>
      </c>
      <c r="N4425">
        <v>42145141</v>
      </c>
      <c r="O4425" s="52">
        <v>0</v>
      </c>
      <c r="P4425" s="52">
        <v>0</v>
      </c>
      <c r="Q4425" s="52">
        <v>0</v>
      </c>
      <c r="R4425" s="52">
        <v>0</v>
      </c>
      <c r="S4425" s="52">
        <v>0</v>
      </c>
      <c r="T4425" s="52">
        <v>0</v>
      </c>
      <c r="U4425" s="52">
        <v>0</v>
      </c>
      <c r="V4425" s="52">
        <v>0</v>
      </c>
      <c r="W4425" s="52">
        <v>0</v>
      </c>
      <c r="X4425" s="52">
        <v>0</v>
      </c>
      <c r="Y4425" s="52">
        <v>0</v>
      </c>
      <c r="Z4425" s="52">
        <v>0</v>
      </c>
      <c r="AA4425" s="25">
        <v>0</v>
      </c>
      <c r="AB4425" s="25">
        <v>0</v>
      </c>
      <c r="AC4425" s="25">
        <v>0</v>
      </c>
      <c r="AD4425" s="25">
        <v>0</v>
      </c>
      <c r="AE4425" s="25">
        <v>0</v>
      </c>
      <c r="AF4425" s="25">
        <v>0</v>
      </c>
      <c r="AG4425" s="25">
        <v>0</v>
      </c>
      <c r="AH4425" s="25">
        <v>0</v>
      </c>
      <c r="AI4425" s="25">
        <v>0</v>
      </c>
      <c r="AJ4425" s="25">
        <v>0</v>
      </c>
      <c r="AK4425" s="25">
        <v>0</v>
      </c>
      <c r="AL4425" s="25">
        <v>0</v>
      </c>
      <c r="AM4425" s="95">
        <v>0</v>
      </c>
      <c r="AN4425" s="95" t="e">
        <f ca="1">IF(MengeInEEGSummieren(M4425),AM4425,0)</f>
        <v>#NAME?</v>
      </c>
      <c r="AO4425" s="95">
        <f t="shared" si="414"/>
        <v>0</v>
      </c>
      <c r="AP4425" s="95">
        <f t="shared" si="415"/>
        <v>0</v>
      </c>
      <c r="AS4425">
        <v>0</v>
      </c>
      <c r="AT4425">
        <v>0</v>
      </c>
      <c r="AU4425" t="e">
        <f t="shared" ca="1" si="416"/>
        <v>#NAME?</v>
      </c>
    </row>
    <row r="4426" spans="1:47" x14ac:dyDescent="0.15">
      <c r="A4426" s="307"/>
      <c r="B4426" s="308"/>
      <c r="C4426" s="309"/>
      <c r="D4426" s="308"/>
      <c r="E4426" s="308"/>
      <c r="F4426" s="310"/>
      <c r="G4426" s="310"/>
      <c r="H4426" s="311"/>
      <c r="I4426" s="312"/>
      <c r="J4426" s="311"/>
      <c r="K4426" s="313"/>
      <c r="L4426" s="66"/>
      <c r="M4426" s="66"/>
      <c r="N4426" s="66"/>
      <c r="O4426" s="314"/>
      <c r="P4426" s="314"/>
      <c r="Q4426" s="314"/>
      <c r="R4426" s="314"/>
      <c r="S4426" s="314"/>
      <c r="T4426" s="314"/>
      <c r="U4426" s="314"/>
      <c r="V4426" s="314"/>
      <c r="W4426" s="314"/>
      <c r="X4426" s="314"/>
      <c r="Y4426" s="314"/>
      <c r="Z4426" s="314"/>
      <c r="AA4426" s="315"/>
      <c r="AB4426" s="315"/>
      <c r="AC4426" s="315"/>
      <c r="AD4426" s="315"/>
      <c r="AE4426" s="315"/>
      <c r="AF4426" s="315"/>
      <c r="AG4426" s="315"/>
      <c r="AH4426" s="315"/>
      <c r="AI4426" s="315"/>
      <c r="AJ4426" s="315"/>
      <c r="AK4426" s="315"/>
      <c r="AL4426" s="315"/>
      <c r="AM4426" s="95">
        <v>0</v>
      </c>
      <c r="AN4426" s="95" t="e">
        <f ca="1">IF(MengeInEEGSummieren(M4426),AM4426,0)</f>
        <v>#NAME?</v>
      </c>
      <c r="AO4426" s="95">
        <f t="shared" si="414"/>
        <v>0</v>
      </c>
      <c r="AP4426" s="95">
        <f t="shared" si="415"/>
        <v>0</v>
      </c>
      <c r="AS4426">
        <v>0</v>
      </c>
      <c r="AT4426">
        <v>0</v>
      </c>
      <c r="AU4426" t="e">
        <f t="shared" ca="1" si="416"/>
        <v>#NAME?</v>
      </c>
    </row>
    <row r="4427" spans="1:47" x14ac:dyDescent="0.15">
      <c r="A4427" s="21" t="s">
        <v>5756</v>
      </c>
      <c r="B4427" s="22" t="s">
        <v>18</v>
      </c>
      <c r="C4427" s="42">
        <v>2012</v>
      </c>
      <c r="D4427" s="22" t="s">
        <v>5757</v>
      </c>
      <c r="E4427" s="22"/>
      <c r="F4427" s="23">
        <v>19.11</v>
      </c>
      <c r="G4427" s="23">
        <v>19.11</v>
      </c>
      <c r="H4427" s="24">
        <f t="shared" si="411"/>
        <v>3314</v>
      </c>
      <c r="I4427" s="153">
        <v>633.30999999999995</v>
      </c>
      <c r="J4427" s="24">
        <f t="shared" si="412"/>
        <v>0</v>
      </c>
      <c r="K4427" s="25">
        <f t="shared" si="413"/>
        <v>0</v>
      </c>
      <c r="L4427">
        <v>0</v>
      </c>
      <c r="M4427">
        <v>66519040</v>
      </c>
      <c r="N4427">
        <v>42145141</v>
      </c>
      <c r="O4427" s="52">
        <v>0</v>
      </c>
      <c r="P4427" s="52">
        <v>0</v>
      </c>
      <c r="Q4427" s="52">
        <v>0</v>
      </c>
      <c r="R4427" s="52">
        <v>0</v>
      </c>
      <c r="S4427" s="52">
        <v>0</v>
      </c>
      <c r="T4427" s="52">
        <v>0</v>
      </c>
      <c r="U4427" s="52">
        <v>0</v>
      </c>
      <c r="V4427" s="52">
        <v>0</v>
      </c>
      <c r="W4427" s="52">
        <v>0</v>
      </c>
      <c r="X4427" s="52">
        <v>0</v>
      </c>
      <c r="Y4427" s="52">
        <v>0</v>
      </c>
      <c r="Z4427" s="52">
        <v>0</v>
      </c>
      <c r="AA4427" s="25">
        <v>0</v>
      </c>
      <c r="AB4427" s="25">
        <v>0</v>
      </c>
      <c r="AC4427" s="25">
        <v>0</v>
      </c>
      <c r="AD4427" s="25">
        <v>0</v>
      </c>
      <c r="AE4427" s="25">
        <v>0</v>
      </c>
      <c r="AF4427" s="25">
        <v>0</v>
      </c>
      <c r="AG4427" s="25">
        <v>0</v>
      </c>
      <c r="AH4427" s="25">
        <v>0</v>
      </c>
      <c r="AI4427" s="25">
        <v>0</v>
      </c>
      <c r="AJ4427" s="25">
        <v>0</v>
      </c>
      <c r="AK4427" s="25">
        <v>0</v>
      </c>
      <c r="AL4427" s="25">
        <v>0</v>
      </c>
      <c r="AM4427" s="95">
        <v>3314</v>
      </c>
      <c r="AN4427" s="95" t="e">
        <f ca="1">IF(MengeInEEGSummieren(M4427),AM4427,0)</f>
        <v>#NAME?</v>
      </c>
      <c r="AO4427" s="95">
        <f t="shared" si="414"/>
        <v>0</v>
      </c>
      <c r="AP4427" s="95">
        <f t="shared" si="415"/>
        <v>0</v>
      </c>
      <c r="AS4427">
        <v>0</v>
      </c>
      <c r="AT4427">
        <v>0</v>
      </c>
      <c r="AU4427" t="e">
        <f t="shared" ca="1" si="416"/>
        <v>#NAME?</v>
      </c>
    </row>
    <row r="4428" spans="1:47" x14ac:dyDescent="0.15">
      <c r="A4428" s="21" t="s">
        <v>5758</v>
      </c>
      <c r="B4428" s="22" t="s">
        <v>18</v>
      </c>
      <c r="C4428" s="42">
        <v>2012</v>
      </c>
      <c r="D4428" s="22" t="s">
        <v>5759</v>
      </c>
      <c r="E4428" s="22"/>
      <c r="F4428" s="23">
        <v>18.13</v>
      </c>
      <c r="G4428" s="23">
        <v>18.13</v>
      </c>
      <c r="H4428" s="24">
        <f t="shared" si="411"/>
        <v>0</v>
      </c>
      <c r="I4428" s="153">
        <v>0</v>
      </c>
      <c r="J4428" s="24">
        <f t="shared" si="412"/>
        <v>0</v>
      </c>
      <c r="K4428" s="25">
        <f t="shared" si="413"/>
        <v>0</v>
      </c>
      <c r="L4428">
        <v>0</v>
      </c>
      <c r="M4428">
        <v>66519040</v>
      </c>
      <c r="N4428">
        <v>42145141</v>
      </c>
      <c r="O4428" s="52">
        <v>0</v>
      </c>
      <c r="P4428" s="52">
        <v>0</v>
      </c>
      <c r="Q4428" s="52">
        <v>0</v>
      </c>
      <c r="R4428" s="52">
        <v>0</v>
      </c>
      <c r="S4428" s="52">
        <v>0</v>
      </c>
      <c r="T4428" s="52">
        <v>0</v>
      </c>
      <c r="U4428" s="52">
        <v>0</v>
      </c>
      <c r="V4428" s="52">
        <v>0</v>
      </c>
      <c r="W4428" s="52">
        <v>0</v>
      </c>
      <c r="X4428" s="52">
        <v>0</v>
      </c>
      <c r="Y4428" s="52">
        <v>0</v>
      </c>
      <c r="Z4428" s="52">
        <v>0</v>
      </c>
      <c r="AA4428" s="25">
        <v>0</v>
      </c>
      <c r="AB4428" s="25">
        <v>0</v>
      </c>
      <c r="AC4428" s="25">
        <v>0</v>
      </c>
      <c r="AD4428" s="25">
        <v>0</v>
      </c>
      <c r="AE4428" s="25">
        <v>0</v>
      </c>
      <c r="AF4428" s="25">
        <v>0</v>
      </c>
      <c r="AG4428" s="25">
        <v>0</v>
      </c>
      <c r="AH4428" s="25">
        <v>0</v>
      </c>
      <c r="AI4428" s="25">
        <v>0</v>
      </c>
      <c r="AJ4428" s="25">
        <v>0</v>
      </c>
      <c r="AK4428" s="25">
        <v>0</v>
      </c>
      <c r="AL4428" s="25">
        <v>0</v>
      </c>
      <c r="AM4428" s="95">
        <v>0</v>
      </c>
      <c r="AN4428" s="95" t="e">
        <f ca="1">IF(MengeInEEGSummieren(M4428),AM4428,0)</f>
        <v>#NAME?</v>
      </c>
      <c r="AO4428" s="95">
        <f t="shared" si="414"/>
        <v>0</v>
      </c>
      <c r="AP4428" s="95">
        <f t="shared" si="415"/>
        <v>0</v>
      </c>
      <c r="AS4428">
        <v>0</v>
      </c>
      <c r="AT4428">
        <v>0</v>
      </c>
      <c r="AU4428" t="e">
        <f t="shared" ca="1" si="416"/>
        <v>#NAME?</v>
      </c>
    </row>
    <row r="4429" spans="1:47" x14ac:dyDescent="0.15">
      <c r="A4429" s="21" t="s">
        <v>5760</v>
      </c>
      <c r="B4429" s="22" t="s">
        <v>18</v>
      </c>
      <c r="C4429" s="42">
        <v>2012</v>
      </c>
      <c r="D4429" s="22" t="s">
        <v>5761</v>
      </c>
      <c r="E4429" s="22"/>
      <c r="F4429" s="23">
        <v>16.170000000000002</v>
      </c>
      <c r="G4429" s="23">
        <v>16.170000000000002</v>
      </c>
      <c r="H4429" s="24">
        <f t="shared" si="411"/>
        <v>0</v>
      </c>
      <c r="I4429" s="153">
        <v>0</v>
      </c>
      <c r="J4429" s="24">
        <f t="shared" si="412"/>
        <v>0</v>
      </c>
      <c r="K4429" s="25">
        <f t="shared" si="413"/>
        <v>0</v>
      </c>
      <c r="L4429">
        <v>0</v>
      </c>
      <c r="M4429">
        <v>66519040</v>
      </c>
      <c r="N4429">
        <v>42145141</v>
      </c>
      <c r="O4429" s="52">
        <v>0</v>
      </c>
      <c r="P4429" s="52">
        <v>0</v>
      </c>
      <c r="Q4429" s="52">
        <v>0</v>
      </c>
      <c r="R4429" s="52">
        <v>0</v>
      </c>
      <c r="S4429" s="52">
        <v>0</v>
      </c>
      <c r="T4429" s="52">
        <v>0</v>
      </c>
      <c r="U4429" s="52">
        <v>0</v>
      </c>
      <c r="V4429" s="52">
        <v>0</v>
      </c>
      <c r="W4429" s="52">
        <v>0</v>
      </c>
      <c r="X4429" s="52">
        <v>0</v>
      </c>
      <c r="Y4429" s="52">
        <v>0</v>
      </c>
      <c r="Z4429" s="52">
        <v>0</v>
      </c>
      <c r="AA4429" s="25">
        <v>0</v>
      </c>
      <c r="AB4429" s="25">
        <v>0</v>
      </c>
      <c r="AC4429" s="25">
        <v>0</v>
      </c>
      <c r="AD4429" s="25">
        <v>0</v>
      </c>
      <c r="AE4429" s="25">
        <v>0</v>
      </c>
      <c r="AF4429" s="25">
        <v>0</v>
      </c>
      <c r="AG4429" s="25">
        <v>0</v>
      </c>
      <c r="AH4429" s="25">
        <v>0</v>
      </c>
      <c r="AI4429" s="25">
        <v>0</v>
      </c>
      <c r="AJ4429" s="25">
        <v>0</v>
      </c>
      <c r="AK4429" s="25">
        <v>0</v>
      </c>
      <c r="AL4429" s="25">
        <v>0</v>
      </c>
      <c r="AM4429" s="95">
        <v>0</v>
      </c>
      <c r="AN4429" s="95" t="e">
        <f ca="1">IF(MengeInEEGSummieren(M4429),AM4429,0)</f>
        <v>#NAME?</v>
      </c>
      <c r="AO4429" s="95">
        <f t="shared" si="414"/>
        <v>0</v>
      </c>
      <c r="AP4429" s="95">
        <f t="shared" si="415"/>
        <v>0</v>
      </c>
      <c r="AS4429">
        <v>0</v>
      </c>
      <c r="AT4429">
        <v>0</v>
      </c>
      <c r="AU4429" t="e">
        <f t="shared" ca="1" si="416"/>
        <v>#NAME?</v>
      </c>
    </row>
    <row r="4430" spans="1:47" x14ac:dyDescent="0.15">
      <c r="A4430" s="21" t="s">
        <v>5762</v>
      </c>
      <c r="B4430" s="22" t="s">
        <v>18</v>
      </c>
      <c r="C4430" s="42">
        <v>2012</v>
      </c>
      <c r="D4430" s="22" t="s">
        <v>5763</v>
      </c>
      <c r="E4430" s="22"/>
      <c r="F4430" s="23">
        <v>13.23</v>
      </c>
      <c r="G4430" s="23">
        <v>13.23</v>
      </c>
      <c r="H4430" s="24">
        <f t="shared" si="411"/>
        <v>0</v>
      </c>
      <c r="I4430" s="153">
        <v>0</v>
      </c>
      <c r="J4430" s="24">
        <f t="shared" si="412"/>
        <v>0</v>
      </c>
      <c r="K4430" s="25">
        <f t="shared" si="413"/>
        <v>0</v>
      </c>
      <c r="L4430">
        <v>0</v>
      </c>
      <c r="M4430">
        <v>66519040</v>
      </c>
      <c r="N4430">
        <v>42145141</v>
      </c>
      <c r="O4430" s="52">
        <v>0</v>
      </c>
      <c r="P4430" s="52">
        <v>0</v>
      </c>
      <c r="Q4430" s="52">
        <v>0</v>
      </c>
      <c r="R4430" s="52">
        <v>0</v>
      </c>
      <c r="S4430" s="52">
        <v>0</v>
      </c>
      <c r="T4430" s="52">
        <v>0</v>
      </c>
      <c r="U4430" s="52">
        <v>0</v>
      </c>
      <c r="V4430" s="52">
        <v>0</v>
      </c>
      <c r="W4430" s="52">
        <v>0</v>
      </c>
      <c r="X4430" s="52">
        <v>0</v>
      </c>
      <c r="Y4430" s="52">
        <v>0</v>
      </c>
      <c r="Z4430" s="52">
        <v>0</v>
      </c>
      <c r="AA4430" s="25">
        <v>0</v>
      </c>
      <c r="AB4430" s="25">
        <v>0</v>
      </c>
      <c r="AC4430" s="25">
        <v>0</v>
      </c>
      <c r="AD4430" s="25">
        <v>0</v>
      </c>
      <c r="AE4430" s="25">
        <v>0</v>
      </c>
      <c r="AF4430" s="25">
        <v>0</v>
      </c>
      <c r="AG4430" s="25">
        <v>0</v>
      </c>
      <c r="AH4430" s="25">
        <v>0</v>
      </c>
      <c r="AI4430" s="25">
        <v>0</v>
      </c>
      <c r="AJ4430" s="25">
        <v>0</v>
      </c>
      <c r="AK4430" s="25">
        <v>0</v>
      </c>
      <c r="AL4430" s="25">
        <v>0</v>
      </c>
      <c r="AM4430" s="95">
        <v>0</v>
      </c>
      <c r="AN4430" s="95" t="e">
        <f ca="1">IF(MengeInEEGSummieren(M4430),AM4430,0)</f>
        <v>#NAME?</v>
      </c>
      <c r="AO4430" s="95">
        <f t="shared" si="414"/>
        <v>0</v>
      </c>
      <c r="AP4430" s="95">
        <f t="shared" si="415"/>
        <v>0</v>
      </c>
      <c r="AS4430">
        <v>0</v>
      </c>
      <c r="AT4430">
        <v>0</v>
      </c>
      <c r="AU4430" t="e">
        <f t="shared" ca="1" si="416"/>
        <v>#NAME?</v>
      </c>
    </row>
    <row r="4431" spans="1:47" x14ac:dyDescent="0.15">
      <c r="A4431" s="21" t="s">
        <v>5764</v>
      </c>
      <c r="B4431" s="22" t="s">
        <v>18</v>
      </c>
      <c r="C4431" s="42">
        <v>2012</v>
      </c>
      <c r="D4431" s="22" t="s">
        <v>5765</v>
      </c>
      <c r="E4431" s="22"/>
      <c r="F4431" s="23">
        <v>13.23</v>
      </c>
      <c r="G4431" s="23">
        <v>13.23</v>
      </c>
      <c r="H4431" s="24">
        <f t="shared" si="411"/>
        <v>0</v>
      </c>
      <c r="I4431" s="153">
        <v>0</v>
      </c>
      <c r="J4431" s="24">
        <f t="shared" si="412"/>
        <v>0</v>
      </c>
      <c r="K4431" s="25">
        <f t="shared" si="413"/>
        <v>0</v>
      </c>
      <c r="L4431">
        <v>0</v>
      </c>
      <c r="M4431">
        <v>66519040</v>
      </c>
      <c r="N4431">
        <v>42145141</v>
      </c>
      <c r="O4431" s="52">
        <v>0</v>
      </c>
      <c r="P4431" s="52">
        <v>0</v>
      </c>
      <c r="Q4431" s="52">
        <v>0</v>
      </c>
      <c r="R4431" s="52">
        <v>0</v>
      </c>
      <c r="S4431" s="52">
        <v>0</v>
      </c>
      <c r="T4431" s="52">
        <v>0</v>
      </c>
      <c r="U4431" s="52">
        <v>0</v>
      </c>
      <c r="V4431" s="52">
        <v>0</v>
      </c>
      <c r="W4431" s="52">
        <v>0</v>
      </c>
      <c r="X4431" s="52">
        <v>0</v>
      </c>
      <c r="Y4431" s="52">
        <v>0</v>
      </c>
      <c r="Z4431" s="52">
        <v>0</v>
      </c>
      <c r="AA4431" s="25">
        <v>0</v>
      </c>
      <c r="AB4431" s="25">
        <v>0</v>
      </c>
      <c r="AC4431" s="25">
        <v>0</v>
      </c>
      <c r="AD4431" s="25">
        <v>0</v>
      </c>
      <c r="AE4431" s="25">
        <v>0</v>
      </c>
      <c r="AF4431" s="25">
        <v>0</v>
      </c>
      <c r="AG4431" s="25">
        <v>0</v>
      </c>
      <c r="AH4431" s="25">
        <v>0</v>
      </c>
      <c r="AI4431" s="25">
        <v>0</v>
      </c>
      <c r="AJ4431" s="25">
        <v>0</v>
      </c>
      <c r="AK4431" s="25">
        <v>0</v>
      </c>
      <c r="AL4431" s="25">
        <v>0</v>
      </c>
      <c r="AM4431" s="95">
        <v>0</v>
      </c>
      <c r="AN4431" s="95" t="e">
        <f ca="1">IF(MengeInEEGSummieren(M4431),AM4431,0)</f>
        <v>#NAME?</v>
      </c>
      <c r="AO4431" s="95">
        <f t="shared" si="414"/>
        <v>0</v>
      </c>
      <c r="AP4431" s="95">
        <f t="shared" si="415"/>
        <v>0</v>
      </c>
      <c r="AS4431">
        <v>0</v>
      </c>
      <c r="AT4431">
        <v>0</v>
      </c>
      <c r="AU4431" t="e">
        <f t="shared" ca="1" si="416"/>
        <v>#NAME?</v>
      </c>
    </row>
    <row r="4432" spans="1:47" x14ac:dyDescent="0.15">
      <c r="A4432" s="307"/>
      <c r="B4432" s="308"/>
      <c r="C4432" s="309"/>
      <c r="D4432" s="308"/>
      <c r="E4432" s="308"/>
      <c r="F4432" s="310"/>
      <c r="G4432" s="310"/>
      <c r="H4432" s="311"/>
      <c r="I4432" s="312"/>
      <c r="J4432" s="311"/>
      <c r="K4432" s="313"/>
      <c r="L4432" s="66"/>
      <c r="M4432" s="66"/>
      <c r="N4432" s="66"/>
      <c r="O4432" s="314"/>
      <c r="P4432" s="314"/>
      <c r="Q4432" s="314"/>
      <c r="R4432" s="314"/>
      <c r="S4432" s="314"/>
      <c r="T4432" s="314"/>
      <c r="U4432" s="314"/>
      <c r="V4432" s="314"/>
      <c r="W4432" s="314"/>
      <c r="X4432" s="314"/>
      <c r="Y4432" s="314"/>
      <c r="Z4432" s="314"/>
      <c r="AA4432" s="315"/>
      <c r="AB4432" s="315"/>
      <c r="AC4432" s="315"/>
      <c r="AD4432" s="315"/>
      <c r="AE4432" s="315"/>
      <c r="AF4432" s="315"/>
      <c r="AG4432" s="315"/>
      <c r="AH4432" s="315"/>
      <c r="AI4432" s="315"/>
      <c r="AJ4432" s="315"/>
      <c r="AK4432" s="315"/>
      <c r="AL4432" s="315"/>
      <c r="AM4432" s="95">
        <v>0</v>
      </c>
      <c r="AN4432" s="95" t="e">
        <f ca="1">IF(MengeInEEGSummieren(M4432),AM4432,0)</f>
        <v>#NAME?</v>
      </c>
      <c r="AO4432" s="95">
        <f t="shared" ref="AO4432:AO4495" si="417">IF(AQ4432,$H4432,0)</f>
        <v>0</v>
      </c>
      <c r="AP4432" s="95">
        <f t="shared" ref="AP4432:AP4495" si="418">IF(AR4432,$H4432,0)</f>
        <v>0</v>
      </c>
      <c r="AS4432">
        <v>0</v>
      </c>
      <c r="AT4432">
        <v>0</v>
      </c>
      <c r="AU4432" t="e">
        <f t="shared" ref="AU4432:AU4495" ca="1" si="419">EVFlag(M4432)</f>
        <v>#NAME?</v>
      </c>
    </row>
    <row r="4433" spans="1:47" x14ac:dyDescent="0.15">
      <c r="A4433" s="21" t="s">
        <v>5766</v>
      </c>
      <c r="B4433" s="22" t="s">
        <v>18</v>
      </c>
      <c r="C4433" s="42">
        <v>2012</v>
      </c>
      <c r="D4433" s="22" t="s">
        <v>5767</v>
      </c>
      <c r="E4433" s="22"/>
      <c r="F4433" s="23">
        <v>18.920000000000002</v>
      </c>
      <c r="G4433" s="23">
        <v>18.920000000000002</v>
      </c>
      <c r="H4433" s="24">
        <f t="shared" ref="H4433:H4495" si="420">AM4433</f>
        <v>0</v>
      </c>
      <c r="I4433" s="153">
        <v>0</v>
      </c>
      <c r="J4433" s="24">
        <f t="shared" ref="J4433:J4495" si="421">SUM(O4433:Z4433,AT4433)</f>
        <v>0</v>
      </c>
      <c r="K4433" s="25">
        <f t="shared" ref="K4433:K4495" si="422">SUM(AA4433:AL4433,AS4433)</f>
        <v>0</v>
      </c>
      <c r="L4433">
        <v>0</v>
      </c>
      <c r="M4433">
        <v>66519040</v>
      </c>
      <c r="N4433">
        <v>42145141</v>
      </c>
      <c r="O4433" s="52">
        <v>0</v>
      </c>
      <c r="P4433" s="52">
        <v>0</v>
      </c>
      <c r="Q4433" s="52">
        <v>0</v>
      </c>
      <c r="R4433" s="52">
        <v>0</v>
      </c>
      <c r="S4433" s="52">
        <v>0</v>
      </c>
      <c r="T4433" s="52">
        <v>0</v>
      </c>
      <c r="U4433" s="52">
        <v>0</v>
      </c>
      <c r="V4433" s="52">
        <v>0</v>
      </c>
      <c r="W4433" s="52">
        <v>0</v>
      </c>
      <c r="X4433" s="52">
        <v>0</v>
      </c>
      <c r="Y4433" s="52">
        <v>0</v>
      </c>
      <c r="Z4433" s="52">
        <v>0</v>
      </c>
      <c r="AA4433" s="25">
        <v>0</v>
      </c>
      <c r="AB4433" s="25">
        <v>0</v>
      </c>
      <c r="AC4433" s="25">
        <v>0</v>
      </c>
      <c r="AD4433" s="25">
        <v>0</v>
      </c>
      <c r="AE4433" s="25">
        <v>0</v>
      </c>
      <c r="AF4433" s="25">
        <v>0</v>
      </c>
      <c r="AG4433" s="25">
        <v>0</v>
      </c>
      <c r="AH4433" s="25">
        <v>0</v>
      </c>
      <c r="AI4433" s="25">
        <v>0</v>
      </c>
      <c r="AJ4433" s="25">
        <v>0</v>
      </c>
      <c r="AK4433" s="25">
        <v>0</v>
      </c>
      <c r="AL4433" s="25">
        <v>0</v>
      </c>
      <c r="AM4433" s="95">
        <v>0</v>
      </c>
      <c r="AN4433" s="95" t="e">
        <f ca="1">IF(MengeInEEGSummieren(M4433),AM4433,0)</f>
        <v>#NAME?</v>
      </c>
      <c r="AO4433" s="95">
        <f t="shared" si="417"/>
        <v>0</v>
      </c>
      <c r="AP4433" s="95">
        <f t="shared" si="418"/>
        <v>0</v>
      </c>
      <c r="AS4433">
        <v>0</v>
      </c>
      <c r="AT4433">
        <v>0</v>
      </c>
      <c r="AU4433" t="e">
        <f t="shared" ca="1" si="419"/>
        <v>#NAME?</v>
      </c>
    </row>
    <row r="4434" spans="1:47" x14ac:dyDescent="0.15">
      <c r="A4434" s="21" t="s">
        <v>5768</v>
      </c>
      <c r="B4434" s="22" t="s">
        <v>18</v>
      </c>
      <c r="C4434" s="42">
        <v>2012</v>
      </c>
      <c r="D4434" s="22" t="s">
        <v>5769</v>
      </c>
      <c r="E4434" s="22"/>
      <c r="F4434" s="23">
        <v>17.95</v>
      </c>
      <c r="G4434" s="23">
        <v>17.95</v>
      </c>
      <c r="H4434" s="24">
        <f t="shared" si="420"/>
        <v>0</v>
      </c>
      <c r="I4434" s="153">
        <v>0</v>
      </c>
      <c r="J4434" s="24">
        <f t="shared" si="421"/>
        <v>0</v>
      </c>
      <c r="K4434" s="25">
        <f t="shared" si="422"/>
        <v>0</v>
      </c>
      <c r="L4434">
        <v>0</v>
      </c>
      <c r="M4434">
        <v>66519040</v>
      </c>
      <c r="N4434">
        <v>42145141</v>
      </c>
      <c r="O4434" s="52">
        <v>0</v>
      </c>
      <c r="P4434" s="52">
        <v>0</v>
      </c>
      <c r="Q4434" s="52">
        <v>0</v>
      </c>
      <c r="R4434" s="52">
        <v>0</v>
      </c>
      <c r="S4434" s="52">
        <v>0</v>
      </c>
      <c r="T4434" s="52">
        <v>0</v>
      </c>
      <c r="U4434" s="52">
        <v>0</v>
      </c>
      <c r="V4434" s="52">
        <v>0</v>
      </c>
      <c r="W4434" s="52">
        <v>0</v>
      </c>
      <c r="X4434" s="52">
        <v>0</v>
      </c>
      <c r="Y4434" s="52">
        <v>0</v>
      </c>
      <c r="Z4434" s="52">
        <v>0</v>
      </c>
      <c r="AA4434" s="25">
        <v>0</v>
      </c>
      <c r="AB4434" s="25">
        <v>0</v>
      </c>
      <c r="AC4434" s="25">
        <v>0</v>
      </c>
      <c r="AD4434" s="25">
        <v>0</v>
      </c>
      <c r="AE4434" s="25">
        <v>0</v>
      </c>
      <c r="AF4434" s="25">
        <v>0</v>
      </c>
      <c r="AG4434" s="25">
        <v>0</v>
      </c>
      <c r="AH4434" s="25">
        <v>0</v>
      </c>
      <c r="AI4434" s="25">
        <v>0</v>
      </c>
      <c r="AJ4434" s="25">
        <v>0</v>
      </c>
      <c r="AK4434" s="25">
        <v>0</v>
      </c>
      <c r="AL4434" s="25">
        <v>0</v>
      </c>
      <c r="AM4434" s="95">
        <v>0</v>
      </c>
      <c r="AN4434" s="95" t="e">
        <f ca="1">IF(MengeInEEGSummieren(M4434),AM4434,0)</f>
        <v>#NAME?</v>
      </c>
      <c r="AO4434" s="95">
        <f t="shared" si="417"/>
        <v>0</v>
      </c>
      <c r="AP4434" s="95">
        <f t="shared" si="418"/>
        <v>0</v>
      </c>
      <c r="AS4434">
        <v>0</v>
      </c>
      <c r="AT4434">
        <v>0</v>
      </c>
      <c r="AU4434" t="e">
        <f t="shared" ca="1" si="419"/>
        <v>#NAME?</v>
      </c>
    </row>
    <row r="4435" spans="1:47" x14ac:dyDescent="0.15">
      <c r="A4435" s="21" t="s">
        <v>5770</v>
      </c>
      <c r="B4435" s="22" t="s">
        <v>18</v>
      </c>
      <c r="C4435" s="42">
        <v>2012</v>
      </c>
      <c r="D4435" s="22" t="s">
        <v>5771</v>
      </c>
      <c r="E4435" s="22"/>
      <c r="F4435" s="23">
        <v>16.010000000000002</v>
      </c>
      <c r="G4435" s="23">
        <v>16.010000000000002</v>
      </c>
      <c r="H4435" s="24">
        <f t="shared" si="420"/>
        <v>0</v>
      </c>
      <c r="I4435" s="153">
        <v>0</v>
      </c>
      <c r="J4435" s="24">
        <f t="shared" si="421"/>
        <v>0</v>
      </c>
      <c r="K4435" s="25">
        <f t="shared" si="422"/>
        <v>0</v>
      </c>
      <c r="L4435">
        <v>0</v>
      </c>
      <c r="M4435">
        <v>66519040</v>
      </c>
      <c r="N4435">
        <v>42145141</v>
      </c>
      <c r="O4435" s="52">
        <v>0</v>
      </c>
      <c r="P4435" s="52">
        <v>0</v>
      </c>
      <c r="Q4435" s="52">
        <v>0</v>
      </c>
      <c r="R4435" s="52">
        <v>0</v>
      </c>
      <c r="S4435" s="52">
        <v>0</v>
      </c>
      <c r="T4435" s="52">
        <v>0</v>
      </c>
      <c r="U4435" s="52">
        <v>0</v>
      </c>
      <c r="V4435" s="52">
        <v>0</v>
      </c>
      <c r="W4435" s="52">
        <v>0</v>
      </c>
      <c r="X4435" s="52">
        <v>0</v>
      </c>
      <c r="Y4435" s="52">
        <v>0</v>
      </c>
      <c r="Z4435" s="52">
        <v>0</v>
      </c>
      <c r="AA4435" s="25">
        <v>0</v>
      </c>
      <c r="AB4435" s="25">
        <v>0</v>
      </c>
      <c r="AC4435" s="25">
        <v>0</v>
      </c>
      <c r="AD4435" s="25">
        <v>0</v>
      </c>
      <c r="AE4435" s="25">
        <v>0</v>
      </c>
      <c r="AF4435" s="25">
        <v>0</v>
      </c>
      <c r="AG4435" s="25">
        <v>0</v>
      </c>
      <c r="AH4435" s="25">
        <v>0</v>
      </c>
      <c r="AI4435" s="25">
        <v>0</v>
      </c>
      <c r="AJ4435" s="25">
        <v>0</v>
      </c>
      <c r="AK4435" s="25">
        <v>0</v>
      </c>
      <c r="AL4435" s="25">
        <v>0</v>
      </c>
      <c r="AM4435" s="95">
        <v>0</v>
      </c>
      <c r="AN4435" s="95" t="e">
        <f ca="1">IF(MengeInEEGSummieren(M4435),AM4435,0)</f>
        <v>#NAME?</v>
      </c>
      <c r="AO4435" s="95">
        <f t="shared" si="417"/>
        <v>0</v>
      </c>
      <c r="AP4435" s="95">
        <f t="shared" si="418"/>
        <v>0</v>
      </c>
      <c r="AS4435">
        <v>0</v>
      </c>
      <c r="AT4435">
        <v>0</v>
      </c>
      <c r="AU4435" t="e">
        <f t="shared" ca="1" si="419"/>
        <v>#NAME?</v>
      </c>
    </row>
    <row r="4436" spans="1:47" x14ac:dyDescent="0.15">
      <c r="A4436" s="21" t="s">
        <v>5772</v>
      </c>
      <c r="B4436" s="22" t="s">
        <v>18</v>
      </c>
      <c r="C4436" s="42">
        <v>2012</v>
      </c>
      <c r="D4436" s="22" t="s">
        <v>5773</v>
      </c>
      <c r="E4436" s="22"/>
      <c r="F4436" s="23">
        <v>13.1</v>
      </c>
      <c r="G4436" s="23">
        <v>13.1</v>
      </c>
      <c r="H4436" s="24">
        <f t="shared" si="420"/>
        <v>0</v>
      </c>
      <c r="I4436" s="153">
        <v>0</v>
      </c>
      <c r="J4436" s="24">
        <f t="shared" si="421"/>
        <v>0</v>
      </c>
      <c r="K4436" s="25">
        <f t="shared" si="422"/>
        <v>0</v>
      </c>
      <c r="L4436">
        <v>0</v>
      </c>
      <c r="M4436">
        <v>66519040</v>
      </c>
      <c r="N4436">
        <v>42145141</v>
      </c>
      <c r="O4436" s="52">
        <v>0</v>
      </c>
      <c r="P4436" s="52">
        <v>0</v>
      </c>
      <c r="Q4436" s="52">
        <v>0</v>
      </c>
      <c r="R4436" s="52">
        <v>0</v>
      </c>
      <c r="S4436" s="52">
        <v>0</v>
      </c>
      <c r="T4436" s="52">
        <v>0</v>
      </c>
      <c r="U4436" s="52">
        <v>0</v>
      </c>
      <c r="V4436" s="52">
        <v>0</v>
      </c>
      <c r="W4436" s="52">
        <v>0</v>
      </c>
      <c r="X4436" s="52">
        <v>0</v>
      </c>
      <c r="Y4436" s="52">
        <v>0</v>
      </c>
      <c r="Z4436" s="52">
        <v>0</v>
      </c>
      <c r="AA4436" s="25">
        <v>0</v>
      </c>
      <c r="AB4436" s="25">
        <v>0</v>
      </c>
      <c r="AC4436" s="25">
        <v>0</v>
      </c>
      <c r="AD4436" s="25">
        <v>0</v>
      </c>
      <c r="AE4436" s="25">
        <v>0</v>
      </c>
      <c r="AF4436" s="25">
        <v>0</v>
      </c>
      <c r="AG4436" s="25">
        <v>0</v>
      </c>
      <c r="AH4436" s="25">
        <v>0</v>
      </c>
      <c r="AI4436" s="25">
        <v>0</v>
      </c>
      <c r="AJ4436" s="25">
        <v>0</v>
      </c>
      <c r="AK4436" s="25">
        <v>0</v>
      </c>
      <c r="AL4436" s="25">
        <v>0</v>
      </c>
      <c r="AM4436" s="95">
        <v>0</v>
      </c>
      <c r="AN4436" s="95" t="e">
        <f ca="1">IF(MengeInEEGSummieren(M4436),AM4436,0)</f>
        <v>#NAME?</v>
      </c>
      <c r="AO4436" s="95">
        <f t="shared" si="417"/>
        <v>0</v>
      </c>
      <c r="AP4436" s="95">
        <f t="shared" si="418"/>
        <v>0</v>
      </c>
      <c r="AS4436">
        <v>0</v>
      </c>
      <c r="AT4436">
        <v>0</v>
      </c>
      <c r="AU4436" t="e">
        <f t="shared" ca="1" si="419"/>
        <v>#NAME?</v>
      </c>
    </row>
    <row r="4437" spans="1:47" x14ac:dyDescent="0.15">
      <c r="A4437" s="21" t="s">
        <v>5774</v>
      </c>
      <c r="B4437" s="22" t="s">
        <v>18</v>
      </c>
      <c r="C4437" s="42">
        <v>2012</v>
      </c>
      <c r="D4437" s="22" t="s">
        <v>5775</v>
      </c>
      <c r="E4437" s="22"/>
      <c r="F4437" s="23">
        <v>13.1</v>
      </c>
      <c r="G4437" s="23">
        <v>13.1</v>
      </c>
      <c r="H4437" s="24">
        <f t="shared" si="420"/>
        <v>0</v>
      </c>
      <c r="I4437" s="153">
        <v>0</v>
      </c>
      <c r="J4437" s="24">
        <f t="shared" si="421"/>
        <v>0</v>
      </c>
      <c r="K4437" s="25">
        <f t="shared" si="422"/>
        <v>0</v>
      </c>
      <c r="L4437">
        <v>0</v>
      </c>
      <c r="M4437">
        <v>66519040</v>
      </c>
      <c r="N4437">
        <v>42145141</v>
      </c>
      <c r="O4437" s="52">
        <v>0</v>
      </c>
      <c r="P4437" s="52">
        <v>0</v>
      </c>
      <c r="Q4437" s="52">
        <v>0</v>
      </c>
      <c r="R4437" s="52">
        <v>0</v>
      </c>
      <c r="S4437" s="52">
        <v>0</v>
      </c>
      <c r="T4437" s="52">
        <v>0</v>
      </c>
      <c r="U4437" s="52">
        <v>0</v>
      </c>
      <c r="V4437" s="52">
        <v>0</v>
      </c>
      <c r="W4437" s="52">
        <v>0</v>
      </c>
      <c r="X4437" s="52">
        <v>0</v>
      </c>
      <c r="Y4437" s="52">
        <v>0</v>
      </c>
      <c r="Z4437" s="52">
        <v>0</v>
      </c>
      <c r="AA4437" s="25">
        <v>0</v>
      </c>
      <c r="AB4437" s="25">
        <v>0</v>
      </c>
      <c r="AC4437" s="25">
        <v>0</v>
      </c>
      <c r="AD4437" s="25">
        <v>0</v>
      </c>
      <c r="AE4437" s="25">
        <v>0</v>
      </c>
      <c r="AF4437" s="25">
        <v>0</v>
      </c>
      <c r="AG4437" s="25">
        <v>0</v>
      </c>
      <c r="AH4437" s="25">
        <v>0</v>
      </c>
      <c r="AI4437" s="25">
        <v>0</v>
      </c>
      <c r="AJ4437" s="25">
        <v>0</v>
      </c>
      <c r="AK4437" s="25">
        <v>0</v>
      </c>
      <c r="AL4437" s="25">
        <v>0</v>
      </c>
      <c r="AM4437" s="95">
        <v>0</v>
      </c>
      <c r="AN4437" s="95" t="e">
        <f ca="1">IF(MengeInEEGSummieren(M4437),AM4437,0)</f>
        <v>#NAME?</v>
      </c>
      <c r="AO4437" s="95">
        <f t="shared" si="417"/>
        <v>0</v>
      </c>
      <c r="AP4437" s="95">
        <f t="shared" si="418"/>
        <v>0</v>
      </c>
      <c r="AS4437">
        <v>0</v>
      </c>
      <c r="AT4437">
        <v>0</v>
      </c>
      <c r="AU4437" t="e">
        <f t="shared" ca="1" si="419"/>
        <v>#NAME?</v>
      </c>
    </row>
    <row r="4438" spans="1:47" x14ac:dyDescent="0.15">
      <c r="A4438" s="307"/>
      <c r="B4438" s="308"/>
      <c r="C4438" s="309"/>
      <c r="D4438" s="308"/>
      <c r="E4438" s="308"/>
      <c r="F4438" s="310"/>
      <c r="G4438" s="310"/>
      <c r="H4438" s="311"/>
      <c r="I4438" s="312"/>
      <c r="J4438" s="311"/>
      <c r="K4438" s="313"/>
      <c r="L4438" s="66"/>
      <c r="M4438" s="66"/>
      <c r="N4438" s="66"/>
      <c r="O4438" s="314"/>
      <c r="P4438" s="314"/>
      <c r="Q4438" s="314"/>
      <c r="R4438" s="314"/>
      <c r="S4438" s="314"/>
      <c r="T4438" s="314"/>
      <c r="U4438" s="314"/>
      <c r="V4438" s="314"/>
      <c r="W4438" s="314"/>
      <c r="X4438" s="314"/>
      <c r="Y4438" s="314"/>
      <c r="Z4438" s="314"/>
      <c r="AA4438" s="315"/>
      <c r="AB4438" s="315"/>
      <c r="AC4438" s="315"/>
      <c r="AD4438" s="315"/>
      <c r="AE4438" s="315"/>
      <c r="AF4438" s="315"/>
      <c r="AG4438" s="315"/>
      <c r="AH4438" s="315"/>
      <c r="AI4438" s="315"/>
      <c r="AJ4438" s="315"/>
      <c r="AK4438" s="315"/>
      <c r="AL4438" s="315"/>
      <c r="AM4438" s="95">
        <v>0</v>
      </c>
      <c r="AN4438" s="95" t="e">
        <f ca="1">IF(MengeInEEGSummieren(M4438),AM4438,0)</f>
        <v>#NAME?</v>
      </c>
      <c r="AO4438" s="95">
        <f t="shared" si="417"/>
        <v>0</v>
      </c>
      <c r="AP4438" s="95">
        <f t="shared" si="418"/>
        <v>0</v>
      </c>
      <c r="AS4438">
        <v>0</v>
      </c>
      <c r="AT4438">
        <v>0</v>
      </c>
      <c r="AU4438" t="e">
        <f t="shared" ca="1" si="419"/>
        <v>#NAME?</v>
      </c>
    </row>
    <row r="4439" spans="1:47" x14ac:dyDescent="0.15">
      <c r="A4439" s="21" t="s">
        <v>5776</v>
      </c>
      <c r="B4439" s="22" t="s">
        <v>18</v>
      </c>
      <c r="C4439" s="42">
        <v>2012</v>
      </c>
      <c r="D4439" s="22" t="s">
        <v>5777</v>
      </c>
      <c r="E4439" s="22"/>
      <c r="F4439" s="23">
        <v>18.73</v>
      </c>
      <c r="G4439" s="23">
        <v>18.73</v>
      </c>
      <c r="H4439" s="24">
        <f t="shared" si="420"/>
        <v>0</v>
      </c>
      <c r="I4439" s="153">
        <v>0</v>
      </c>
      <c r="J4439" s="24">
        <f t="shared" si="421"/>
        <v>0</v>
      </c>
      <c r="K4439" s="25">
        <f t="shared" si="422"/>
        <v>0</v>
      </c>
      <c r="L4439">
        <v>0</v>
      </c>
      <c r="M4439">
        <v>66519040</v>
      </c>
      <c r="N4439">
        <v>42145141</v>
      </c>
      <c r="O4439" s="52">
        <v>0</v>
      </c>
      <c r="P4439" s="52">
        <v>0</v>
      </c>
      <c r="Q4439" s="52">
        <v>0</v>
      </c>
      <c r="R4439" s="52">
        <v>0</v>
      </c>
      <c r="S4439" s="52">
        <v>0</v>
      </c>
      <c r="T4439" s="52">
        <v>0</v>
      </c>
      <c r="U4439" s="52">
        <v>0</v>
      </c>
      <c r="V4439" s="52">
        <v>0</v>
      </c>
      <c r="W4439" s="52">
        <v>0</v>
      </c>
      <c r="X4439" s="52">
        <v>0</v>
      </c>
      <c r="Y4439" s="52">
        <v>0</v>
      </c>
      <c r="Z4439" s="52">
        <v>0</v>
      </c>
      <c r="AA4439" s="25">
        <v>0</v>
      </c>
      <c r="AB4439" s="25">
        <v>0</v>
      </c>
      <c r="AC4439" s="25">
        <v>0</v>
      </c>
      <c r="AD4439" s="25">
        <v>0</v>
      </c>
      <c r="AE4439" s="25">
        <v>0</v>
      </c>
      <c r="AF4439" s="25">
        <v>0</v>
      </c>
      <c r="AG4439" s="25">
        <v>0</v>
      </c>
      <c r="AH4439" s="25">
        <v>0</v>
      </c>
      <c r="AI4439" s="25">
        <v>0</v>
      </c>
      <c r="AJ4439" s="25">
        <v>0</v>
      </c>
      <c r="AK4439" s="25">
        <v>0</v>
      </c>
      <c r="AL4439" s="25">
        <v>0</v>
      </c>
      <c r="AM4439" s="95">
        <v>0</v>
      </c>
      <c r="AN4439" s="95" t="e">
        <f ca="1">IF(MengeInEEGSummieren(M4439),AM4439,0)</f>
        <v>#NAME?</v>
      </c>
      <c r="AO4439" s="95">
        <f t="shared" si="417"/>
        <v>0</v>
      </c>
      <c r="AP4439" s="95">
        <f t="shared" si="418"/>
        <v>0</v>
      </c>
      <c r="AS4439">
        <v>0</v>
      </c>
      <c r="AT4439">
        <v>0</v>
      </c>
      <c r="AU4439" t="e">
        <f t="shared" ca="1" si="419"/>
        <v>#NAME?</v>
      </c>
    </row>
    <row r="4440" spans="1:47" x14ac:dyDescent="0.15">
      <c r="A4440" s="21" t="s">
        <v>5778</v>
      </c>
      <c r="B4440" s="22" t="s">
        <v>18</v>
      </c>
      <c r="C4440" s="42">
        <v>2012</v>
      </c>
      <c r="D4440" s="22" t="s">
        <v>5779</v>
      </c>
      <c r="E4440" s="22"/>
      <c r="F4440" s="23">
        <v>17.77</v>
      </c>
      <c r="G4440" s="23">
        <v>17.77</v>
      </c>
      <c r="H4440" s="24">
        <f t="shared" si="420"/>
        <v>0</v>
      </c>
      <c r="I4440" s="153">
        <v>0</v>
      </c>
      <c r="J4440" s="24">
        <f t="shared" si="421"/>
        <v>0</v>
      </c>
      <c r="K4440" s="25">
        <f t="shared" si="422"/>
        <v>0</v>
      </c>
      <c r="L4440">
        <v>0</v>
      </c>
      <c r="M4440">
        <v>66519040</v>
      </c>
      <c r="N4440">
        <v>42145141</v>
      </c>
      <c r="O4440" s="52">
        <v>0</v>
      </c>
      <c r="P4440" s="52">
        <v>0</v>
      </c>
      <c r="Q4440" s="52">
        <v>0</v>
      </c>
      <c r="R4440" s="52">
        <v>0</v>
      </c>
      <c r="S4440" s="52">
        <v>0</v>
      </c>
      <c r="T4440" s="52">
        <v>0</v>
      </c>
      <c r="U4440" s="52">
        <v>0</v>
      </c>
      <c r="V4440" s="52">
        <v>0</v>
      </c>
      <c r="W4440" s="52">
        <v>0</v>
      </c>
      <c r="X4440" s="52">
        <v>0</v>
      </c>
      <c r="Y4440" s="52">
        <v>0</v>
      </c>
      <c r="Z4440" s="52">
        <v>0</v>
      </c>
      <c r="AA4440" s="25">
        <v>0</v>
      </c>
      <c r="AB4440" s="25">
        <v>0</v>
      </c>
      <c r="AC4440" s="25">
        <v>0</v>
      </c>
      <c r="AD4440" s="25">
        <v>0</v>
      </c>
      <c r="AE4440" s="25">
        <v>0</v>
      </c>
      <c r="AF4440" s="25">
        <v>0</v>
      </c>
      <c r="AG4440" s="25">
        <v>0</v>
      </c>
      <c r="AH4440" s="25">
        <v>0</v>
      </c>
      <c r="AI4440" s="25">
        <v>0</v>
      </c>
      <c r="AJ4440" s="25">
        <v>0</v>
      </c>
      <c r="AK4440" s="25">
        <v>0</v>
      </c>
      <c r="AL4440" s="25">
        <v>0</v>
      </c>
      <c r="AM4440" s="95">
        <v>0</v>
      </c>
      <c r="AN4440" s="95" t="e">
        <f ca="1">IF(MengeInEEGSummieren(M4440),AM4440,0)</f>
        <v>#NAME?</v>
      </c>
      <c r="AO4440" s="95">
        <f t="shared" si="417"/>
        <v>0</v>
      </c>
      <c r="AP4440" s="95">
        <f t="shared" si="418"/>
        <v>0</v>
      </c>
      <c r="AS4440">
        <v>0</v>
      </c>
      <c r="AT4440">
        <v>0</v>
      </c>
      <c r="AU4440" t="e">
        <f t="shared" ca="1" si="419"/>
        <v>#NAME?</v>
      </c>
    </row>
    <row r="4441" spans="1:47" x14ac:dyDescent="0.15">
      <c r="A4441" s="21" t="s">
        <v>5780</v>
      </c>
      <c r="B4441" s="22" t="s">
        <v>18</v>
      </c>
      <c r="C4441" s="42">
        <v>2012</v>
      </c>
      <c r="D4441" s="22" t="s">
        <v>5781</v>
      </c>
      <c r="E4441" s="22"/>
      <c r="F4441" s="23">
        <v>15.85</v>
      </c>
      <c r="G4441" s="23">
        <v>15.85</v>
      </c>
      <c r="H4441" s="24">
        <f t="shared" si="420"/>
        <v>0</v>
      </c>
      <c r="I4441" s="153">
        <v>0</v>
      </c>
      <c r="J4441" s="24">
        <f t="shared" si="421"/>
        <v>0</v>
      </c>
      <c r="K4441" s="25">
        <f t="shared" si="422"/>
        <v>0</v>
      </c>
      <c r="L4441">
        <v>0</v>
      </c>
      <c r="M4441">
        <v>66519040</v>
      </c>
      <c r="N4441">
        <v>42145141</v>
      </c>
      <c r="O4441" s="52">
        <v>0</v>
      </c>
      <c r="P4441" s="52">
        <v>0</v>
      </c>
      <c r="Q4441" s="52">
        <v>0</v>
      </c>
      <c r="R4441" s="52">
        <v>0</v>
      </c>
      <c r="S4441" s="52">
        <v>0</v>
      </c>
      <c r="T4441" s="52">
        <v>0</v>
      </c>
      <c r="U4441" s="52">
        <v>0</v>
      </c>
      <c r="V4441" s="52">
        <v>0</v>
      </c>
      <c r="W4441" s="52">
        <v>0</v>
      </c>
      <c r="X4441" s="52">
        <v>0</v>
      </c>
      <c r="Y4441" s="52">
        <v>0</v>
      </c>
      <c r="Z4441" s="52">
        <v>0</v>
      </c>
      <c r="AA4441" s="25">
        <v>0</v>
      </c>
      <c r="AB4441" s="25">
        <v>0</v>
      </c>
      <c r="AC4441" s="25">
        <v>0</v>
      </c>
      <c r="AD4441" s="25">
        <v>0</v>
      </c>
      <c r="AE4441" s="25">
        <v>0</v>
      </c>
      <c r="AF4441" s="25">
        <v>0</v>
      </c>
      <c r="AG4441" s="25">
        <v>0</v>
      </c>
      <c r="AH4441" s="25">
        <v>0</v>
      </c>
      <c r="AI4441" s="25">
        <v>0</v>
      </c>
      <c r="AJ4441" s="25">
        <v>0</v>
      </c>
      <c r="AK4441" s="25">
        <v>0</v>
      </c>
      <c r="AL4441" s="25">
        <v>0</v>
      </c>
      <c r="AM4441" s="95">
        <v>0</v>
      </c>
      <c r="AN4441" s="95" t="e">
        <f ca="1">IF(MengeInEEGSummieren(M4441),AM4441,0)</f>
        <v>#NAME?</v>
      </c>
      <c r="AO4441" s="95">
        <f t="shared" si="417"/>
        <v>0</v>
      </c>
      <c r="AP4441" s="95">
        <f t="shared" si="418"/>
        <v>0</v>
      </c>
      <c r="AS4441">
        <v>0</v>
      </c>
      <c r="AT4441">
        <v>0</v>
      </c>
      <c r="AU4441" t="e">
        <f t="shared" ca="1" si="419"/>
        <v>#NAME?</v>
      </c>
    </row>
    <row r="4442" spans="1:47" x14ac:dyDescent="0.15">
      <c r="A4442" s="21" t="s">
        <v>5782</v>
      </c>
      <c r="B4442" s="22" t="s">
        <v>18</v>
      </c>
      <c r="C4442" s="42">
        <v>2012</v>
      </c>
      <c r="D4442" s="22" t="s">
        <v>5783</v>
      </c>
      <c r="E4442" s="22"/>
      <c r="F4442" s="23">
        <v>12.97</v>
      </c>
      <c r="G4442" s="23">
        <v>12.97</v>
      </c>
      <c r="H4442" s="24">
        <f t="shared" si="420"/>
        <v>0</v>
      </c>
      <c r="I4442" s="153">
        <v>0</v>
      </c>
      <c r="J4442" s="24">
        <f t="shared" si="421"/>
        <v>0</v>
      </c>
      <c r="K4442" s="25">
        <f t="shared" si="422"/>
        <v>0</v>
      </c>
      <c r="L4442">
        <v>0</v>
      </c>
      <c r="M4442">
        <v>66519040</v>
      </c>
      <c r="N4442">
        <v>42145141</v>
      </c>
      <c r="O4442" s="52">
        <v>0</v>
      </c>
      <c r="P4442" s="52">
        <v>0</v>
      </c>
      <c r="Q4442" s="52">
        <v>0</v>
      </c>
      <c r="R4442" s="52">
        <v>0</v>
      </c>
      <c r="S4442" s="52">
        <v>0</v>
      </c>
      <c r="T4442" s="52">
        <v>0</v>
      </c>
      <c r="U4442" s="52">
        <v>0</v>
      </c>
      <c r="V4442" s="52">
        <v>0</v>
      </c>
      <c r="W4442" s="52">
        <v>0</v>
      </c>
      <c r="X4442" s="52">
        <v>0</v>
      </c>
      <c r="Y4442" s="52">
        <v>0</v>
      </c>
      <c r="Z4442" s="52">
        <v>0</v>
      </c>
      <c r="AA4442" s="25">
        <v>0</v>
      </c>
      <c r="AB4442" s="25">
        <v>0</v>
      </c>
      <c r="AC4442" s="25">
        <v>0</v>
      </c>
      <c r="AD4442" s="25">
        <v>0</v>
      </c>
      <c r="AE4442" s="25">
        <v>0</v>
      </c>
      <c r="AF4442" s="25">
        <v>0</v>
      </c>
      <c r="AG4442" s="25">
        <v>0</v>
      </c>
      <c r="AH4442" s="25">
        <v>0</v>
      </c>
      <c r="AI4442" s="25">
        <v>0</v>
      </c>
      <c r="AJ4442" s="25">
        <v>0</v>
      </c>
      <c r="AK4442" s="25">
        <v>0</v>
      </c>
      <c r="AL4442" s="25">
        <v>0</v>
      </c>
      <c r="AM4442" s="95">
        <v>0</v>
      </c>
      <c r="AN4442" s="95" t="e">
        <f ca="1">IF(MengeInEEGSummieren(M4442),AM4442,0)</f>
        <v>#NAME?</v>
      </c>
      <c r="AO4442" s="95">
        <f t="shared" si="417"/>
        <v>0</v>
      </c>
      <c r="AP4442" s="95">
        <f t="shared" si="418"/>
        <v>0</v>
      </c>
      <c r="AS4442">
        <v>0</v>
      </c>
      <c r="AT4442">
        <v>0</v>
      </c>
      <c r="AU4442" t="e">
        <f t="shared" ca="1" si="419"/>
        <v>#NAME?</v>
      </c>
    </row>
    <row r="4443" spans="1:47" x14ac:dyDescent="0.15">
      <c r="A4443" s="21" t="s">
        <v>5784</v>
      </c>
      <c r="B4443" s="22" t="s">
        <v>18</v>
      </c>
      <c r="C4443" s="42">
        <v>2012</v>
      </c>
      <c r="D4443" s="22" t="s">
        <v>5785</v>
      </c>
      <c r="E4443" s="22"/>
      <c r="F4443" s="23">
        <v>12.97</v>
      </c>
      <c r="G4443" s="23">
        <v>12.97</v>
      </c>
      <c r="H4443" s="24">
        <f t="shared" si="420"/>
        <v>0</v>
      </c>
      <c r="I4443" s="153">
        <v>0</v>
      </c>
      <c r="J4443" s="24">
        <f t="shared" si="421"/>
        <v>0</v>
      </c>
      <c r="K4443" s="25">
        <f t="shared" si="422"/>
        <v>0</v>
      </c>
      <c r="L4443">
        <v>0</v>
      </c>
      <c r="M4443">
        <v>66519040</v>
      </c>
      <c r="N4443">
        <v>42145141</v>
      </c>
      <c r="O4443" s="52">
        <v>0</v>
      </c>
      <c r="P4443" s="52">
        <v>0</v>
      </c>
      <c r="Q4443" s="52">
        <v>0</v>
      </c>
      <c r="R4443" s="52">
        <v>0</v>
      </c>
      <c r="S4443" s="52">
        <v>0</v>
      </c>
      <c r="T4443" s="52">
        <v>0</v>
      </c>
      <c r="U4443" s="52">
        <v>0</v>
      </c>
      <c r="V4443" s="52">
        <v>0</v>
      </c>
      <c r="W4443" s="52">
        <v>0</v>
      </c>
      <c r="X4443" s="52">
        <v>0</v>
      </c>
      <c r="Y4443" s="52">
        <v>0</v>
      </c>
      <c r="Z4443" s="52">
        <v>0</v>
      </c>
      <c r="AA4443" s="25">
        <v>0</v>
      </c>
      <c r="AB4443" s="25">
        <v>0</v>
      </c>
      <c r="AC4443" s="25">
        <v>0</v>
      </c>
      <c r="AD4443" s="25">
        <v>0</v>
      </c>
      <c r="AE4443" s="25">
        <v>0</v>
      </c>
      <c r="AF4443" s="25">
        <v>0</v>
      </c>
      <c r="AG4443" s="25">
        <v>0</v>
      </c>
      <c r="AH4443" s="25">
        <v>0</v>
      </c>
      <c r="AI4443" s="25">
        <v>0</v>
      </c>
      <c r="AJ4443" s="25">
        <v>0</v>
      </c>
      <c r="AK4443" s="25">
        <v>0</v>
      </c>
      <c r="AL4443" s="25">
        <v>0</v>
      </c>
      <c r="AM4443" s="95">
        <v>0</v>
      </c>
      <c r="AN4443" s="95" t="e">
        <f ca="1">IF(MengeInEEGSummieren(M4443),AM4443,0)</f>
        <v>#NAME?</v>
      </c>
      <c r="AO4443" s="95">
        <f t="shared" si="417"/>
        <v>0</v>
      </c>
      <c r="AP4443" s="95">
        <f t="shared" si="418"/>
        <v>0</v>
      </c>
      <c r="AS4443">
        <v>0</v>
      </c>
      <c r="AT4443">
        <v>0</v>
      </c>
      <c r="AU4443" t="e">
        <f t="shared" ca="1" si="419"/>
        <v>#NAME?</v>
      </c>
    </row>
    <row r="4444" spans="1:47" x14ac:dyDescent="0.15">
      <c r="A4444" s="307"/>
      <c r="B4444" s="308"/>
      <c r="C4444" s="309"/>
      <c r="D4444" s="308"/>
      <c r="E4444" s="308"/>
      <c r="F4444" s="310"/>
      <c r="G4444" s="310"/>
      <c r="H4444" s="311"/>
      <c r="I4444" s="312"/>
      <c r="J4444" s="311"/>
      <c r="K4444" s="313"/>
      <c r="L4444" s="66"/>
      <c r="M4444" s="66"/>
      <c r="N4444" s="66"/>
      <c r="O4444" s="314"/>
      <c r="P4444" s="314"/>
      <c r="Q4444" s="314"/>
      <c r="R4444" s="314"/>
      <c r="S4444" s="314"/>
      <c r="T4444" s="314"/>
      <c r="U4444" s="314"/>
      <c r="V4444" s="314"/>
      <c r="W4444" s="314"/>
      <c r="X4444" s="314"/>
      <c r="Y4444" s="314"/>
      <c r="Z4444" s="314"/>
      <c r="AA4444" s="315"/>
      <c r="AB4444" s="315"/>
      <c r="AC4444" s="315"/>
      <c r="AD4444" s="315"/>
      <c r="AE4444" s="315"/>
      <c r="AF4444" s="315"/>
      <c r="AG4444" s="315"/>
      <c r="AH4444" s="315"/>
      <c r="AI4444" s="315"/>
      <c r="AJ4444" s="315"/>
      <c r="AK4444" s="315"/>
      <c r="AL4444" s="315"/>
      <c r="AM4444" s="95">
        <v>0</v>
      </c>
      <c r="AN4444" s="95" t="e">
        <f ca="1">IF(MengeInEEGSummieren(M4444),AM4444,0)</f>
        <v>#NAME?</v>
      </c>
      <c r="AO4444" s="95">
        <f t="shared" si="417"/>
        <v>0</v>
      </c>
      <c r="AP4444" s="95">
        <f t="shared" si="418"/>
        <v>0</v>
      </c>
      <c r="AS4444">
        <v>0</v>
      </c>
      <c r="AT4444">
        <v>0</v>
      </c>
      <c r="AU4444" t="e">
        <f t="shared" ca="1" si="419"/>
        <v>#NAME?</v>
      </c>
    </row>
    <row r="4445" spans="1:47" x14ac:dyDescent="0.15">
      <c r="A4445" s="21" t="s">
        <v>5786</v>
      </c>
      <c r="B4445" s="22" t="s">
        <v>18</v>
      </c>
      <c r="C4445" s="42">
        <v>2012</v>
      </c>
      <c r="D4445" s="22" t="s">
        <v>5787</v>
      </c>
      <c r="E4445" s="22"/>
      <c r="F4445" s="23">
        <v>18.54</v>
      </c>
      <c r="G4445" s="23">
        <v>18.54</v>
      </c>
      <c r="H4445" s="24">
        <f t="shared" si="420"/>
        <v>32604</v>
      </c>
      <c r="I4445" s="153">
        <v>6044.7900000000009</v>
      </c>
      <c r="J4445" s="24">
        <f t="shared" si="421"/>
        <v>0</v>
      </c>
      <c r="K4445" s="25">
        <f t="shared" si="422"/>
        <v>0</v>
      </c>
      <c r="L4445">
        <v>0</v>
      </c>
      <c r="M4445">
        <v>66519040</v>
      </c>
      <c r="N4445">
        <v>42145141</v>
      </c>
      <c r="O4445" s="52">
        <v>0</v>
      </c>
      <c r="P4445" s="52">
        <v>0</v>
      </c>
      <c r="Q4445" s="52">
        <v>0</v>
      </c>
      <c r="R4445" s="52">
        <v>0</v>
      </c>
      <c r="S4445" s="52">
        <v>0</v>
      </c>
      <c r="T4445" s="52">
        <v>0</v>
      </c>
      <c r="U4445" s="52">
        <v>0</v>
      </c>
      <c r="V4445" s="52">
        <v>0</v>
      </c>
      <c r="W4445" s="52">
        <v>0</v>
      </c>
      <c r="X4445" s="52">
        <v>0</v>
      </c>
      <c r="Y4445" s="52">
        <v>0</v>
      </c>
      <c r="Z4445" s="52">
        <v>0</v>
      </c>
      <c r="AA4445" s="25">
        <v>0</v>
      </c>
      <c r="AB4445" s="25">
        <v>0</v>
      </c>
      <c r="AC4445" s="25">
        <v>0</v>
      </c>
      <c r="AD4445" s="25">
        <v>0</v>
      </c>
      <c r="AE4445" s="25">
        <v>0</v>
      </c>
      <c r="AF4445" s="25">
        <v>0</v>
      </c>
      <c r="AG4445" s="25">
        <v>0</v>
      </c>
      <c r="AH4445" s="25">
        <v>0</v>
      </c>
      <c r="AI4445" s="25">
        <v>0</v>
      </c>
      <c r="AJ4445" s="25">
        <v>0</v>
      </c>
      <c r="AK4445" s="25">
        <v>0</v>
      </c>
      <c r="AL4445" s="25">
        <v>0</v>
      </c>
      <c r="AM4445" s="95">
        <v>32604</v>
      </c>
      <c r="AN4445" s="95" t="e">
        <f ca="1">IF(MengeInEEGSummieren(M4445),AM4445,0)</f>
        <v>#NAME?</v>
      </c>
      <c r="AO4445" s="95">
        <f t="shared" si="417"/>
        <v>0</v>
      </c>
      <c r="AP4445" s="95">
        <f t="shared" si="418"/>
        <v>0</v>
      </c>
      <c r="AS4445">
        <v>0</v>
      </c>
      <c r="AT4445">
        <v>0</v>
      </c>
      <c r="AU4445" t="e">
        <f t="shared" ca="1" si="419"/>
        <v>#NAME?</v>
      </c>
    </row>
    <row r="4446" spans="1:47" x14ac:dyDescent="0.15">
      <c r="A4446" s="21" t="s">
        <v>5788</v>
      </c>
      <c r="B4446" s="22" t="s">
        <v>18</v>
      </c>
      <c r="C4446" s="42">
        <v>2012</v>
      </c>
      <c r="D4446" s="22" t="s">
        <v>5789</v>
      </c>
      <c r="E4446" s="22"/>
      <c r="F4446" s="23">
        <v>17.59</v>
      </c>
      <c r="G4446" s="23">
        <v>17.59</v>
      </c>
      <c r="H4446" s="24">
        <f t="shared" si="420"/>
        <v>18464</v>
      </c>
      <c r="I4446" s="153">
        <v>3247.81</v>
      </c>
      <c r="J4446" s="24">
        <f t="shared" si="421"/>
        <v>0</v>
      </c>
      <c r="K4446" s="25">
        <f t="shared" si="422"/>
        <v>0</v>
      </c>
      <c r="L4446">
        <v>0</v>
      </c>
      <c r="M4446">
        <v>66519040</v>
      </c>
      <c r="N4446">
        <v>42145141</v>
      </c>
      <c r="O4446" s="52">
        <v>0</v>
      </c>
      <c r="P4446" s="52">
        <v>0</v>
      </c>
      <c r="Q4446" s="52">
        <v>0</v>
      </c>
      <c r="R4446" s="52">
        <v>0</v>
      </c>
      <c r="S4446" s="52">
        <v>0</v>
      </c>
      <c r="T4446" s="52">
        <v>0</v>
      </c>
      <c r="U4446" s="52">
        <v>0</v>
      </c>
      <c r="V4446" s="52">
        <v>0</v>
      </c>
      <c r="W4446" s="52">
        <v>0</v>
      </c>
      <c r="X4446" s="52">
        <v>0</v>
      </c>
      <c r="Y4446" s="52">
        <v>0</v>
      </c>
      <c r="Z4446" s="52">
        <v>0</v>
      </c>
      <c r="AA4446" s="25">
        <v>0</v>
      </c>
      <c r="AB4446" s="25">
        <v>0</v>
      </c>
      <c r="AC4446" s="25">
        <v>0</v>
      </c>
      <c r="AD4446" s="25">
        <v>0</v>
      </c>
      <c r="AE4446" s="25">
        <v>0</v>
      </c>
      <c r="AF4446" s="25">
        <v>0</v>
      </c>
      <c r="AG4446" s="25">
        <v>0</v>
      </c>
      <c r="AH4446" s="25">
        <v>0</v>
      </c>
      <c r="AI4446" s="25">
        <v>0</v>
      </c>
      <c r="AJ4446" s="25">
        <v>0</v>
      </c>
      <c r="AK4446" s="25">
        <v>0</v>
      </c>
      <c r="AL4446" s="25">
        <v>0</v>
      </c>
      <c r="AM4446" s="95">
        <v>18464</v>
      </c>
      <c r="AN4446" s="95" t="e">
        <f ca="1">IF(MengeInEEGSummieren(M4446),AM4446,0)</f>
        <v>#NAME?</v>
      </c>
      <c r="AO4446" s="95">
        <f t="shared" si="417"/>
        <v>0</v>
      </c>
      <c r="AP4446" s="95">
        <f t="shared" si="418"/>
        <v>0</v>
      </c>
      <c r="AS4446">
        <v>0</v>
      </c>
      <c r="AT4446">
        <v>0</v>
      </c>
      <c r="AU4446" t="e">
        <f t="shared" ca="1" si="419"/>
        <v>#NAME?</v>
      </c>
    </row>
    <row r="4447" spans="1:47" x14ac:dyDescent="0.15">
      <c r="A4447" s="21" t="s">
        <v>5790</v>
      </c>
      <c r="B4447" s="22" t="s">
        <v>18</v>
      </c>
      <c r="C4447" s="42">
        <v>2012</v>
      </c>
      <c r="D4447" s="22" t="s">
        <v>5791</v>
      </c>
      <c r="E4447" s="22"/>
      <c r="F4447" s="23">
        <v>15.69</v>
      </c>
      <c r="G4447" s="23">
        <v>15.69</v>
      </c>
      <c r="H4447" s="24">
        <f t="shared" si="420"/>
        <v>0</v>
      </c>
      <c r="I4447" s="153">
        <v>0</v>
      </c>
      <c r="J4447" s="24">
        <f t="shared" si="421"/>
        <v>0</v>
      </c>
      <c r="K4447" s="25">
        <f t="shared" si="422"/>
        <v>0</v>
      </c>
      <c r="L4447">
        <v>0</v>
      </c>
      <c r="M4447">
        <v>66519040</v>
      </c>
      <c r="N4447">
        <v>42145141</v>
      </c>
      <c r="O4447" s="52">
        <v>0</v>
      </c>
      <c r="P4447" s="52">
        <v>0</v>
      </c>
      <c r="Q4447" s="52">
        <v>0</v>
      </c>
      <c r="R4447" s="52">
        <v>0</v>
      </c>
      <c r="S4447" s="52">
        <v>0</v>
      </c>
      <c r="T4447" s="52">
        <v>0</v>
      </c>
      <c r="U4447" s="52">
        <v>0</v>
      </c>
      <c r="V4447" s="52">
        <v>0</v>
      </c>
      <c r="W4447" s="52">
        <v>0</v>
      </c>
      <c r="X4447" s="52">
        <v>0</v>
      </c>
      <c r="Y4447" s="52">
        <v>0</v>
      </c>
      <c r="Z4447" s="52">
        <v>0</v>
      </c>
      <c r="AA4447" s="25">
        <v>0</v>
      </c>
      <c r="AB4447" s="25">
        <v>0</v>
      </c>
      <c r="AC4447" s="25">
        <v>0</v>
      </c>
      <c r="AD4447" s="25">
        <v>0</v>
      </c>
      <c r="AE4447" s="25">
        <v>0</v>
      </c>
      <c r="AF4447" s="25">
        <v>0</v>
      </c>
      <c r="AG4447" s="25">
        <v>0</v>
      </c>
      <c r="AH4447" s="25">
        <v>0</v>
      </c>
      <c r="AI4447" s="25">
        <v>0</v>
      </c>
      <c r="AJ4447" s="25">
        <v>0</v>
      </c>
      <c r="AK4447" s="25">
        <v>0</v>
      </c>
      <c r="AL4447" s="25">
        <v>0</v>
      </c>
      <c r="AM4447" s="95">
        <v>0</v>
      </c>
      <c r="AN4447" s="95" t="e">
        <f ca="1">IF(MengeInEEGSummieren(M4447),AM4447,0)</f>
        <v>#NAME?</v>
      </c>
      <c r="AO4447" s="95">
        <f t="shared" si="417"/>
        <v>0</v>
      </c>
      <c r="AP4447" s="95">
        <f t="shared" si="418"/>
        <v>0</v>
      </c>
      <c r="AS4447">
        <v>0</v>
      </c>
      <c r="AT4447">
        <v>0</v>
      </c>
      <c r="AU4447" t="e">
        <f t="shared" ca="1" si="419"/>
        <v>#NAME?</v>
      </c>
    </row>
    <row r="4448" spans="1:47" x14ac:dyDescent="0.15">
      <c r="A4448" s="21" t="s">
        <v>5792</v>
      </c>
      <c r="B4448" s="22" t="s">
        <v>18</v>
      </c>
      <c r="C4448" s="42">
        <v>2012</v>
      </c>
      <c r="D4448" s="22" t="s">
        <v>5793</v>
      </c>
      <c r="E4448" s="22"/>
      <c r="F4448" s="23">
        <v>12.84</v>
      </c>
      <c r="G4448" s="23">
        <v>12.84</v>
      </c>
      <c r="H4448" s="24">
        <f t="shared" si="420"/>
        <v>0</v>
      </c>
      <c r="I4448" s="153">
        <v>0</v>
      </c>
      <c r="J4448" s="24">
        <f t="shared" si="421"/>
        <v>0</v>
      </c>
      <c r="K4448" s="25">
        <f t="shared" si="422"/>
        <v>0</v>
      </c>
      <c r="L4448">
        <v>0</v>
      </c>
      <c r="M4448">
        <v>66519040</v>
      </c>
      <c r="N4448">
        <v>42145141</v>
      </c>
      <c r="O4448" s="52">
        <v>0</v>
      </c>
      <c r="P4448" s="52">
        <v>0</v>
      </c>
      <c r="Q4448" s="52">
        <v>0</v>
      </c>
      <c r="R4448" s="52">
        <v>0</v>
      </c>
      <c r="S4448" s="52">
        <v>0</v>
      </c>
      <c r="T4448" s="52">
        <v>0</v>
      </c>
      <c r="U4448" s="52">
        <v>0</v>
      </c>
      <c r="V4448" s="52">
        <v>0</v>
      </c>
      <c r="W4448" s="52">
        <v>0</v>
      </c>
      <c r="X4448" s="52">
        <v>0</v>
      </c>
      <c r="Y4448" s="52">
        <v>0</v>
      </c>
      <c r="Z4448" s="52">
        <v>0</v>
      </c>
      <c r="AA4448" s="25">
        <v>0</v>
      </c>
      <c r="AB4448" s="25">
        <v>0</v>
      </c>
      <c r="AC4448" s="25">
        <v>0</v>
      </c>
      <c r="AD4448" s="25">
        <v>0</v>
      </c>
      <c r="AE4448" s="25">
        <v>0</v>
      </c>
      <c r="AF4448" s="25">
        <v>0</v>
      </c>
      <c r="AG4448" s="25">
        <v>0</v>
      </c>
      <c r="AH4448" s="25">
        <v>0</v>
      </c>
      <c r="AI4448" s="25">
        <v>0</v>
      </c>
      <c r="AJ4448" s="25">
        <v>0</v>
      </c>
      <c r="AK4448" s="25">
        <v>0</v>
      </c>
      <c r="AL4448" s="25">
        <v>0</v>
      </c>
      <c r="AM4448" s="95">
        <v>0</v>
      </c>
      <c r="AN4448" s="95" t="e">
        <f ca="1">IF(MengeInEEGSummieren(M4448),AM4448,0)</f>
        <v>#NAME?</v>
      </c>
      <c r="AO4448" s="95">
        <f t="shared" si="417"/>
        <v>0</v>
      </c>
      <c r="AP4448" s="95">
        <f t="shared" si="418"/>
        <v>0</v>
      </c>
      <c r="AS4448">
        <v>0</v>
      </c>
      <c r="AT4448">
        <v>0</v>
      </c>
      <c r="AU4448" t="e">
        <f t="shared" ca="1" si="419"/>
        <v>#NAME?</v>
      </c>
    </row>
    <row r="4449" spans="1:47" x14ac:dyDescent="0.15">
      <c r="A4449" s="21" t="s">
        <v>5794</v>
      </c>
      <c r="B4449" s="22" t="s">
        <v>18</v>
      </c>
      <c r="C4449" s="42">
        <v>2012</v>
      </c>
      <c r="D4449" s="22" t="s">
        <v>5795</v>
      </c>
      <c r="E4449" s="22"/>
      <c r="F4449" s="23">
        <v>12.84</v>
      </c>
      <c r="G4449" s="23">
        <v>12.84</v>
      </c>
      <c r="H4449" s="24">
        <f t="shared" si="420"/>
        <v>0</v>
      </c>
      <c r="I4449" s="153">
        <v>0</v>
      </c>
      <c r="J4449" s="24">
        <f t="shared" si="421"/>
        <v>0</v>
      </c>
      <c r="K4449" s="25">
        <f t="shared" si="422"/>
        <v>0</v>
      </c>
      <c r="L4449">
        <v>0</v>
      </c>
      <c r="M4449">
        <v>66519040</v>
      </c>
      <c r="N4449">
        <v>42145141</v>
      </c>
      <c r="O4449" s="52">
        <v>0</v>
      </c>
      <c r="P4449" s="52">
        <v>0</v>
      </c>
      <c r="Q4449" s="52">
        <v>0</v>
      </c>
      <c r="R4449" s="52">
        <v>0</v>
      </c>
      <c r="S4449" s="52">
        <v>0</v>
      </c>
      <c r="T4449" s="52">
        <v>0</v>
      </c>
      <c r="U4449" s="52">
        <v>0</v>
      </c>
      <c r="V4449" s="52">
        <v>0</v>
      </c>
      <c r="W4449" s="52">
        <v>0</v>
      </c>
      <c r="X4449" s="52">
        <v>0</v>
      </c>
      <c r="Y4449" s="52">
        <v>0</v>
      </c>
      <c r="Z4449" s="52">
        <v>0</v>
      </c>
      <c r="AA4449" s="25">
        <v>0</v>
      </c>
      <c r="AB4449" s="25">
        <v>0</v>
      </c>
      <c r="AC4449" s="25">
        <v>0</v>
      </c>
      <c r="AD4449" s="25">
        <v>0</v>
      </c>
      <c r="AE4449" s="25">
        <v>0</v>
      </c>
      <c r="AF4449" s="25">
        <v>0</v>
      </c>
      <c r="AG4449" s="25">
        <v>0</v>
      </c>
      <c r="AH4449" s="25">
        <v>0</v>
      </c>
      <c r="AI4449" s="25">
        <v>0</v>
      </c>
      <c r="AJ4449" s="25">
        <v>0</v>
      </c>
      <c r="AK4449" s="25">
        <v>0</v>
      </c>
      <c r="AL4449" s="25">
        <v>0</v>
      </c>
      <c r="AM4449" s="95">
        <v>0</v>
      </c>
      <c r="AN4449" s="95" t="e">
        <f ca="1">IF(MengeInEEGSummieren(M4449),AM4449,0)</f>
        <v>#NAME?</v>
      </c>
      <c r="AO4449" s="95">
        <f t="shared" si="417"/>
        <v>0</v>
      </c>
      <c r="AP4449" s="95">
        <f t="shared" si="418"/>
        <v>0</v>
      </c>
      <c r="AS4449">
        <v>0</v>
      </c>
      <c r="AT4449">
        <v>0</v>
      </c>
      <c r="AU4449" t="e">
        <f t="shared" ca="1" si="419"/>
        <v>#NAME?</v>
      </c>
    </row>
    <row r="4450" spans="1:47" x14ac:dyDescent="0.15">
      <c r="A4450" s="307"/>
      <c r="B4450" s="308"/>
      <c r="C4450" s="309"/>
      <c r="D4450" s="308"/>
      <c r="E4450" s="308"/>
      <c r="F4450" s="310"/>
      <c r="G4450" s="310"/>
      <c r="H4450" s="311"/>
      <c r="I4450" s="312"/>
      <c r="J4450" s="311"/>
      <c r="K4450" s="313"/>
      <c r="L4450" s="66"/>
      <c r="M4450" s="66"/>
      <c r="N4450" s="66"/>
      <c r="O4450" s="314"/>
      <c r="P4450" s="314"/>
      <c r="Q4450" s="314"/>
      <c r="R4450" s="314"/>
      <c r="S4450" s="314"/>
      <c r="T4450" s="314"/>
      <c r="U4450" s="314"/>
      <c r="V4450" s="314"/>
      <c r="W4450" s="314"/>
      <c r="X4450" s="314"/>
      <c r="Y4450" s="314"/>
      <c r="Z4450" s="314"/>
      <c r="AA4450" s="315"/>
      <c r="AB4450" s="315"/>
      <c r="AC4450" s="315"/>
      <c r="AD4450" s="315"/>
      <c r="AE4450" s="315"/>
      <c r="AF4450" s="315"/>
      <c r="AG4450" s="315"/>
      <c r="AH4450" s="315"/>
      <c r="AI4450" s="315"/>
      <c r="AJ4450" s="315"/>
      <c r="AK4450" s="315"/>
      <c r="AL4450" s="315"/>
      <c r="AM4450" s="95">
        <v>0</v>
      </c>
      <c r="AN4450" s="95" t="e">
        <f ca="1">IF(MengeInEEGSummieren(M4450),AM4450,0)</f>
        <v>#NAME?</v>
      </c>
      <c r="AO4450" s="95">
        <f t="shared" si="417"/>
        <v>0</v>
      </c>
      <c r="AP4450" s="95">
        <f t="shared" si="418"/>
        <v>0</v>
      </c>
      <c r="AS4450">
        <v>0</v>
      </c>
      <c r="AT4450">
        <v>0</v>
      </c>
      <c r="AU4450" t="e">
        <f t="shared" ca="1" si="419"/>
        <v>#NAME?</v>
      </c>
    </row>
    <row r="4451" spans="1:47" x14ac:dyDescent="0.15">
      <c r="A4451" s="21" t="s">
        <v>5796</v>
      </c>
      <c r="B4451" s="22" t="s">
        <v>18</v>
      </c>
      <c r="C4451" s="42">
        <v>2012</v>
      </c>
      <c r="D4451" s="22" t="s">
        <v>5797</v>
      </c>
      <c r="E4451" s="22"/>
      <c r="F4451" s="23">
        <v>18.36</v>
      </c>
      <c r="G4451" s="23">
        <v>18.36</v>
      </c>
      <c r="H4451" s="24">
        <f t="shared" si="420"/>
        <v>9361</v>
      </c>
      <c r="I4451" s="153">
        <v>1718.68</v>
      </c>
      <c r="J4451" s="24">
        <f t="shared" si="421"/>
        <v>0</v>
      </c>
      <c r="K4451" s="25">
        <f t="shared" si="422"/>
        <v>0</v>
      </c>
      <c r="L4451">
        <v>0</v>
      </c>
      <c r="M4451">
        <v>66519040</v>
      </c>
      <c r="N4451">
        <v>42145141</v>
      </c>
      <c r="O4451" s="52">
        <v>0</v>
      </c>
      <c r="P4451" s="52">
        <v>0</v>
      </c>
      <c r="Q4451" s="52">
        <v>0</v>
      </c>
      <c r="R4451" s="52">
        <v>0</v>
      </c>
      <c r="S4451" s="52">
        <v>0</v>
      </c>
      <c r="T4451" s="52">
        <v>0</v>
      </c>
      <c r="U4451" s="52">
        <v>0</v>
      </c>
      <c r="V4451" s="52">
        <v>0</v>
      </c>
      <c r="W4451" s="52">
        <v>0</v>
      </c>
      <c r="X4451" s="52">
        <v>0</v>
      </c>
      <c r="Y4451" s="52">
        <v>0</v>
      </c>
      <c r="Z4451" s="52">
        <v>0</v>
      </c>
      <c r="AA4451" s="25">
        <v>0</v>
      </c>
      <c r="AB4451" s="25">
        <v>0</v>
      </c>
      <c r="AC4451" s="25">
        <v>0</v>
      </c>
      <c r="AD4451" s="25">
        <v>0</v>
      </c>
      <c r="AE4451" s="25">
        <v>0</v>
      </c>
      <c r="AF4451" s="25">
        <v>0</v>
      </c>
      <c r="AG4451" s="25">
        <v>0</v>
      </c>
      <c r="AH4451" s="25">
        <v>0</v>
      </c>
      <c r="AI4451" s="25">
        <v>0</v>
      </c>
      <c r="AJ4451" s="25">
        <v>0</v>
      </c>
      <c r="AK4451" s="25">
        <v>0</v>
      </c>
      <c r="AL4451" s="25">
        <v>0</v>
      </c>
      <c r="AM4451" s="95">
        <v>9361</v>
      </c>
      <c r="AN4451" s="95" t="e">
        <f ca="1">IF(MengeInEEGSummieren(M4451),AM4451,0)</f>
        <v>#NAME?</v>
      </c>
      <c r="AO4451" s="95">
        <f t="shared" si="417"/>
        <v>0</v>
      </c>
      <c r="AP4451" s="95">
        <f t="shared" si="418"/>
        <v>0</v>
      </c>
      <c r="AS4451">
        <v>0</v>
      </c>
      <c r="AT4451">
        <v>0</v>
      </c>
      <c r="AU4451" t="e">
        <f t="shared" ca="1" si="419"/>
        <v>#NAME?</v>
      </c>
    </row>
    <row r="4452" spans="1:47" x14ac:dyDescent="0.15">
      <c r="A4452" s="21" t="s">
        <v>5798</v>
      </c>
      <c r="B4452" s="22" t="s">
        <v>18</v>
      </c>
      <c r="C4452" s="42">
        <v>2012</v>
      </c>
      <c r="D4452" s="22" t="s">
        <v>5799</v>
      </c>
      <c r="E4452" s="22"/>
      <c r="F4452" s="23">
        <v>17.420000000000002</v>
      </c>
      <c r="G4452" s="23">
        <v>17.420000000000002</v>
      </c>
      <c r="H4452" s="24">
        <f t="shared" si="420"/>
        <v>9421</v>
      </c>
      <c r="I4452" s="153">
        <v>1641.14</v>
      </c>
      <c r="J4452" s="24">
        <f t="shared" si="421"/>
        <v>0</v>
      </c>
      <c r="K4452" s="25">
        <f t="shared" si="422"/>
        <v>0</v>
      </c>
      <c r="L4452">
        <v>0</v>
      </c>
      <c r="M4452">
        <v>66519040</v>
      </c>
      <c r="N4452">
        <v>42145141</v>
      </c>
      <c r="O4452" s="52">
        <v>0</v>
      </c>
      <c r="P4452" s="52">
        <v>0</v>
      </c>
      <c r="Q4452" s="52">
        <v>0</v>
      </c>
      <c r="R4452" s="52">
        <v>0</v>
      </c>
      <c r="S4452" s="52">
        <v>0</v>
      </c>
      <c r="T4452" s="52">
        <v>0</v>
      </c>
      <c r="U4452" s="52">
        <v>0</v>
      </c>
      <c r="V4452" s="52">
        <v>0</v>
      </c>
      <c r="W4452" s="52">
        <v>0</v>
      </c>
      <c r="X4452" s="52">
        <v>0</v>
      </c>
      <c r="Y4452" s="52">
        <v>0</v>
      </c>
      <c r="Z4452" s="52">
        <v>0</v>
      </c>
      <c r="AA4452" s="25">
        <v>0</v>
      </c>
      <c r="AB4452" s="25">
        <v>0</v>
      </c>
      <c r="AC4452" s="25">
        <v>0</v>
      </c>
      <c r="AD4452" s="25">
        <v>0</v>
      </c>
      <c r="AE4452" s="25">
        <v>0</v>
      </c>
      <c r="AF4452" s="25">
        <v>0</v>
      </c>
      <c r="AG4452" s="25">
        <v>0</v>
      </c>
      <c r="AH4452" s="25">
        <v>0</v>
      </c>
      <c r="AI4452" s="25">
        <v>0</v>
      </c>
      <c r="AJ4452" s="25">
        <v>0</v>
      </c>
      <c r="AK4452" s="25">
        <v>0</v>
      </c>
      <c r="AL4452" s="25">
        <v>0</v>
      </c>
      <c r="AM4452" s="95">
        <v>9421</v>
      </c>
      <c r="AN4452" s="95" t="e">
        <f ca="1">IF(MengeInEEGSummieren(M4452),AM4452,0)</f>
        <v>#NAME?</v>
      </c>
      <c r="AO4452" s="95">
        <f t="shared" si="417"/>
        <v>0</v>
      </c>
      <c r="AP4452" s="95">
        <f t="shared" si="418"/>
        <v>0</v>
      </c>
      <c r="AS4452">
        <v>0</v>
      </c>
      <c r="AT4452">
        <v>0</v>
      </c>
      <c r="AU4452" t="e">
        <f t="shared" ca="1" si="419"/>
        <v>#NAME?</v>
      </c>
    </row>
    <row r="4453" spans="1:47" x14ac:dyDescent="0.15">
      <c r="A4453" s="21" t="s">
        <v>5800</v>
      </c>
      <c r="B4453" s="22" t="s">
        <v>18</v>
      </c>
      <c r="C4453" s="42">
        <v>2012</v>
      </c>
      <c r="D4453" s="22" t="s">
        <v>5801</v>
      </c>
      <c r="E4453" s="22"/>
      <c r="F4453" s="23">
        <v>15.53</v>
      </c>
      <c r="G4453" s="23">
        <v>15.53</v>
      </c>
      <c r="H4453" s="24">
        <f t="shared" si="420"/>
        <v>0</v>
      </c>
      <c r="I4453" s="153">
        <v>0</v>
      </c>
      <c r="J4453" s="24">
        <f t="shared" si="421"/>
        <v>0</v>
      </c>
      <c r="K4453" s="25">
        <f t="shared" si="422"/>
        <v>0</v>
      </c>
      <c r="L4453">
        <v>0</v>
      </c>
      <c r="M4453">
        <v>66519040</v>
      </c>
      <c r="N4453">
        <v>42145141</v>
      </c>
      <c r="O4453" s="52">
        <v>0</v>
      </c>
      <c r="P4453" s="52">
        <v>0</v>
      </c>
      <c r="Q4453" s="52">
        <v>0</v>
      </c>
      <c r="R4453" s="52">
        <v>0</v>
      </c>
      <c r="S4453" s="52">
        <v>0</v>
      </c>
      <c r="T4453" s="52">
        <v>0</v>
      </c>
      <c r="U4453" s="52">
        <v>0</v>
      </c>
      <c r="V4453" s="52">
        <v>0</v>
      </c>
      <c r="W4453" s="52">
        <v>0</v>
      </c>
      <c r="X4453" s="52">
        <v>0</v>
      </c>
      <c r="Y4453" s="52">
        <v>0</v>
      </c>
      <c r="Z4453" s="52">
        <v>0</v>
      </c>
      <c r="AA4453" s="25">
        <v>0</v>
      </c>
      <c r="AB4453" s="25">
        <v>0</v>
      </c>
      <c r="AC4453" s="25">
        <v>0</v>
      </c>
      <c r="AD4453" s="25">
        <v>0</v>
      </c>
      <c r="AE4453" s="25">
        <v>0</v>
      </c>
      <c r="AF4453" s="25">
        <v>0</v>
      </c>
      <c r="AG4453" s="25">
        <v>0</v>
      </c>
      <c r="AH4453" s="25">
        <v>0</v>
      </c>
      <c r="AI4453" s="25">
        <v>0</v>
      </c>
      <c r="AJ4453" s="25">
        <v>0</v>
      </c>
      <c r="AK4453" s="25">
        <v>0</v>
      </c>
      <c r="AL4453" s="25">
        <v>0</v>
      </c>
      <c r="AM4453" s="95">
        <v>0</v>
      </c>
      <c r="AN4453" s="95" t="e">
        <f ca="1">IF(MengeInEEGSummieren(M4453),AM4453,0)</f>
        <v>#NAME?</v>
      </c>
      <c r="AO4453" s="95">
        <f t="shared" si="417"/>
        <v>0</v>
      </c>
      <c r="AP4453" s="95">
        <f t="shared" si="418"/>
        <v>0</v>
      </c>
      <c r="AS4453">
        <v>0</v>
      </c>
      <c r="AT4453">
        <v>0</v>
      </c>
      <c r="AU4453" t="e">
        <f t="shared" ca="1" si="419"/>
        <v>#NAME?</v>
      </c>
    </row>
    <row r="4454" spans="1:47" x14ac:dyDescent="0.15">
      <c r="A4454" s="21" t="s">
        <v>5802</v>
      </c>
      <c r="B4454" s="22" t="s">
        <v>18</v>
      </c>
      <c r="C4454" s="42">
        <v>2012</v>
      </c>
      <c r="D4454" s="22" t="s">
        <v>5803</v>
      </c>
      <c r="E4454" s="22"/>
      <c r="F4454" s="23">
        <v>12.71</v>
      </c>
      <c r="G4454" s="23">
        <v>12.71</v>
      </c>
      <c r="H4454" s="24">
        <f t="shared" si="420"/>
        <v>0</v>
      </c>
      <c r="I4454" s="153">
        <v>0</v>
      </c>
      <c r="J4454" s="24">
        <f t="shared" si="421"/>
        <v>0</v>
      </c>
      <c r="K4454" s="25">
        <f t="shared" si="422"/>
        <v>0</v>
      </c>
      <c r="L4454">
        <v>0</v>
      </c>
      <c r="M4454">
        <v>66519040</v>
      </c>
      <c r="N4454">
        <v>42145141</v>
      </c>
      <c r="O4454" s="52">
        <v>0</v>
      </c>
      <c r="P4454" s="52">
        <v>0</v>
      </c>
      <c r="Q4454" s="52">
        <v>0</v>
      </c>
      <c r="R4454" s="52">
        <v>0</v>
      </c>
      <c r="S4454" s="52">
        <v>0</v>
      </c>
      <c r="T4454" s="52">
        <v>0</v>
      </c>
      <c r="U4454" s="52">
        <v>0</v>
      </c>
      <c r="V4454" s="52">
        <v>0</v>
      </c>
      <c r="W4454" s="52">
        <v>0</v>
      </c>
      <c r="X4454" s="52">
        <v>0</v>
      </c>
      <c r="Y4454" s="52">
        <v>0</v>
      </c>
      <c r="Z4454" s="52">
        <v>0</v>
      </c>
      <c r="AA4454" s="25">
        <v>0</v>
      </c>
      <c r="AB4454" s="25">
        <v>0</v>
      </c>
      <c r="AC4454" s="25">
        <v>0</v>
      </c>
      <c r="AD4454" s="25">
        <v>0</v>
      </c>
      <c r="AE4454" s="25">
        <v>0</v>
      </c>
      <c r="AF4454" s="25">
        <v>0</v>
      </c>
      <c r="AG4454" s="25">
        <v>0</v>
      </c>
      <c r="AH4454" s="25">
        <v>0</v>
      </c>
      <c r="AI4454" s="25">
        <v>0</v>
      </c>
      <c r="AJ4454" s="25">
        <v>0</v>
      </c>
      <c r="AK4454" s="25">
        <v>0</v>
      </c>
      <c r="AL4454" s="25">
        <v>0</v>
      </c>
      <c r="AM4454" s="95">
        <v>0</v>
      </c>
      <c r="AN4454" s="95" t="e">
        <f ca="1">IF(MengeInEEGSummieren(M4454),AM4454,0)</f>
        <v>#NAME?</v>
      </c>
      <c r="AO4454" s="95">
        <f t="shared" si="417"/>
        <v>0</v>
      </c>
      <c r="AP4454" s="95">
        <f t="shared" si="418"/>
        <v>0</v>
      </c>
      <c r="AS4454">
        <v>0</v>
      </c>
      <c r="AT4454">
        <v>0</v>
      </c>
      <c r="AU4454" t="e">
        <f t="shared" ca="1" si="419"/>
        <v>#NAME?</v>
      </c>
    </row>
    <row r="4455" spans="1:47" x14ac:dyDescent="0.15">
      <c r="A4455" s="21" t="s">
        <v>5804</v>
      </c>
      <c r="B4455" s="22" t="s">
        <v>18</v>
      </c>
      <c r="C4455" s="42">
        <v>2012</v>
      </c>
      <c r="D4455" s="22" t="s">
        <v>5805</v>
      </c>
      <c r="E4455" s="22"/>
      <c r="F4455" s="23">
        <v>12.71</v>
      </c>
      <c r="G4455" s="23">
        <v>12.71</v>
      </c>
      <c r="H4455" s="24">
        <f t="shared" si="420"/>
        <v>0</v>
      </c>
      <c r="I4455" s="153">
        <v>0</v>
      </c>
      <c r="J4455" s="24">
        <f t="shared" si="421"/>
        <v>0</v>
      </c>
      <c r="K4455" s="25">
        <f t="shared" si="422"/>
        <v>0</v>
      </c>
      <c r="L4455">
        <v>0</v>
      </c>
      <c r="M4455">
        <v>66519040</v>
      </c>
      <c r="N4455">
        <v>42145141</v>
      </c>
      <c r="O4455" s="52">
        <v>0</v>
      </c>
      <c r="P4455" s="52">
        <v>0</v>
      </c>
      <c r="Q4455" s="52">
        <v>0</v>
      </c>
      <c r="R4455" s="52">
        <v>0</v>
      </c>
      <c r="S4455" s="52">
        <v>0</v>
      </c>
      <c r="T4455" s="52">
        <v>0</v>
      </c>
      <c r="U4455" s="52">
        <v>0</v>
      </c>
      <c r="V4455" s="52">
        <v>0</v>
      </c>
      <c r="W4455" s="52">
        <v>0</v>
      </c>
      <c r="X4455" s="52">
        <v>0</v>
      </c>
      <c r="Y4455" s="52">
        <v>0</v>
      </c>
      <c r="Z4455" s="52">
        <v>0</v>
      </c>
      <c r="AA4455" s="25">
        <v>0</v>
      </c>
      <c r="AB4455" s="25">
        <v>0</v>
      </c>
      <c r="AC4455" s="25">
        <v>0</v>
      </c>
      <c r="AD4455" s="25">
        <v>0</v>
      </c>
      <c r="AE4455" s="25">
        <v>0</v>
      </c>
      <c r="AF4455" s="25">
        <v>0</v>
      </c>
      <c r="AG4455" s="25">
        <v>0</v>
      </c>
      <c r="AH4455" s="25">
        <v>0</v>
      </c>
      <c r="AI4455" s="25">
        <v>0</v>
      </c>
      <c r="AJ4455" s="25">
        <v>0</v>
      </c>
      <c r="AK4455" s="25">
        <v>0</v>
      </c>
      <c r="AL4455" s="25">
        <v>0</v>
      </c>
      <c r="AM4455" s="95">
        <v>0</v>
      </c>
      <c r="AN4455" s="95" t="e">
        <f ca="1">IF(MengeInEEGSummieren(M4455),AM4455,0)</f>
        <v>#NAME?</v>
      </c>
      <c r="AO4455" s="95">
        <f t="shared" si="417"/>
        <v>0</v>
      </c>
      <c r="AP4455" s="95">
        <f t="shared" si="418"/>
        <v>0</v>
      </c>
      <c r="AS4455">
        <v>0</v>
      </c>
      <c r="AT4455">
        <v>0</v>
      </c>
      <c r="AU4455" t="e">
        <f t="shared" ca="1" si="419"/>
        <v>#NAME?</v>
      </c>
    </row>
    <row r="4456" spans="1:47" x14ac:dyDescent="0.15">
      <c r="A4456" s="307"/>
      <c r="B4456" s="308"/>
      <c r="C4456" s="309"/>
      <c r="D4456" s="308"/>
      <c r="E4456" s="308"/>
      <c r="F4456" s="310"/>
      <c r="G4456" s="310"/>
      <c r="H4456" s="311"/>
      <c r="I4456" s="312"/>
      <c r="J4456" s="311"/>
      <c r="K4456" s="313"/>
      <c r="L4456" s="66"/>
      <c r="M4456" s="66"/>
      <c r="N4456" s="66"/>
      <c r="O4456" s="314"/>
      <c r="P4456" s="314"/>
      <c r="Q4456" s="314"/>
      <c r="R4456" s="314"/>
      <c r="S4456" s="314"/>
      <c r="T4456" s="314"/>
      <c r="U4456" s="314"/>
      <c r="V4456" s="314"/>
      <c r="W4456" s="314"/>
      <c r="X4456" s="314"/>
      <c r="Y4456" s="314"/>
      <c r="Z4456" s="314"/>
      <c r="AA4456" s="315"/>
      <c r="AB4456" s="315"/>
      <c r="AC4456" s="315"/>
      <c r="AD4456" s="315"/>
      <c r="AE4456" s="315"/>
      <c r="AF4456" s="315"/>
      <c r="AG4456" s="315"/>
      <c r="AH4456" s="315"/>
      <c r="AI4456" s="315"/>
      <c r="AJ4456" s="315"/>
      <c r="AK4456" s="315"/>
      <c r="AL4456" s="315"/>
      <c r="AM4456" s="95">
        <v>0</v>
      </c>
      <c r="AN4456" s="95" t="e">
        <f ca="1">IF(MengeInEEGSummieren(M4456),AM4456,0)</f>
        <v>#NAME?</v>
      </c>
      <c r="AO4456" s="95">
        <f t="shared" si="417"/>
        <v>0</v>
      </c>
      <c r="AP4456" s="95">
        <f t="shared" si="418"/>
        <v>0</v>
      </c>
      <c r="AS4456">
        <v>0</v>
      </c>
      <c r="AT4456">
        <v>0</v>
      </c>
      <c r="AU4456" t="e">
        <f t="shared" ca="1" si="419"/>
        <v>#NAME?</v>
      </c>
    </row>
    <row r="4457" spans="1:47" x14ac:dyDescent="0.15">
      <c r="A4457" s="21" t="s">
        <v>5806</v>
      </c>
      <c r="B4457" s="22" t="s">
        <v>18</v>
      </c>
      <c r="C4457" s="42">
        <v>2012</v>
      </c>
      <c r="D4457" s="22" t="s">
        <v>5807</v>
      </c>
      <c r="E4457" s="22"/>
      <c r="F4457" s="23">
        <v>17.899999999999999</v>
      </c>
      <c r="G4457" s="23">
        <v>17.899999999999999</v>
      </c>
      <c r="H4457" s="24">
        <f t="shared" si="420"/>
        <v>7805</v>
      </c>
      <c r="I4457" s="153">
        <v>1397.1</v>
      </c>
      <c r="J4457" s="24">
        <f t="shared" si="421"/>
        <v>0</v>
      </c>
      <c r="K4457" s="25">
        <f t="shared" si="422"/>
        <v>0</v>
      </c>
      <c r="L4457">
        <v>0</v>
      </c>
      <c r="M4457">
        <v>66519040</v>
      </c>
      <c r="N4457">
        <v>42145141</v>
      </c>
      <c r="O4457" s="52">
        <v>0</v>
      </c>
      <c r="P4457" s="52">
        <v>0</v>
      </c>
      <c r="Q4457" s="52">
        <v>0</v>
      </c>
      <c r="R4457" s="52">
        <v>0</v>
      </c>
      <c r="S4457" s="52">
        <v>0</v>
      </c>
      <c r="T4457" s="52">
        <v>0</v>
      </c>
      <c r="U4457" s="52">
        <v>0</v>
      </c>
      <c r="V4457" s="52">
        <v>0</v>
      </c>
      <c r="W4457" s="52">
        <v>0</v>
      </c>
      <c r="X4457" s="52">
        <v>0</v>
      </c>
      <c r="Y4457" s="52">
        <v>0</v>
      </c>
      <c r="Z4457" s="52">
        <v>0</v>
      </c>
      <c r="AA4457" s="25">
        <v>0</v>
      </c>
      <c r="AB4457" s="25">
        <v>0</v>
      </c>
      <c r="AC4457" s="25">
        <v>0</v>
      </c>
      <c r="AD4457" s="25">
        <v>0</v>
      </c>
      <c r="AE4457" s="25">
        <v>0</v>
      </c>
      <c r="AF4457" s="25">
        <v>0</v>
      </c>
      <c r="AG4457" s="25">
        <v>0</v>
      </c>
      <c r="AH4457" s="25">
        <v>0</v>
      </c>
      <c r="AI4457" s="25">
        <v>0</v>
      </c>
      <c r="AJ4457" s="25">
        <v>0</v>
      </c>
      <c r="AK4457" s="25">
        <v>0</v>
      </c>
      <c r="AL4457" s="25">
        <v>0</v>
      </c>
      <c r="AM4457" s="95">
        <v>7805</v>
      </c>
      <c r="AN4457" s="95" t="e">
        <f ca="1">IF(MengeInEEGSummieren(M4457),AM4457,0)</f>
        <v>#NAME?</v>
      </c>
      <c r="AO4457" s="95">
        <f t="shared" si="417"/>
        <v>0</v>
      </c>
      <c r="AP4457" s="95">
        <f t="shared" si="418"/>
        <v>0</v>
      </c>
      <c r="AS4457">
        <v>0</v>
      </c>
      <c r="AT4457">
        <v>0</v>
      </c>
      <c r="AU4457" t="e">
        <f t="shared" ca="1" si="419"/>
        <v>#NAME?</v>
      </c>
    </row>
    <row r="4458" spans="1:47" x14ac:dyDescent="0.15">
      <c r="A4458" s="21" t="s">
        <v>5808</v>
      </c>
      <c r="B4458" s="22" t="s">
        <v>18</v>
      </c>
      <c r="C4458" s="42">
        <v>2012</v>
      </c>
      <c r="D4458" s="22" t="s">
        <v>5809</v>
      </c>
      <c r="E4458" s="22"/>
      <c r="F4458" s="23">
        <v>16.98</v>
      </c>
      <c r="G4458" s="23">
        <v>16.98</v>
      </c>
      <c r="H4458" s="24">
        <f t="shared" si="420"/>
        <v>0</v>
      </c>
      <c r="I4458" s="153">
        <v>0</v>
      </c>
      <c r="J4458" s="24">
        <f t="shared" si="421"/>
        <v>0</v>
      </c>
      <c r="K4458" s="25">
        <f t="shared" si="422"/>
        <v>0</v>
      </c>
      <c r="L4458">
        <v>0</v>
      </c>
      <c r="M4458">
        <v>66519040</v>
      </c>
      <c r="N4458">
        <v>42145141</v>
      </c>
      <c r="O4458" s="52">
        <v>0</v>
      </c>
      <c r="P4458" s="52">
        <v>0</v>
      </c>
      <c r="Q4458" s="52">
        <v>0</v>
      </c>
      <c r="R4458" s="52">
        <v>0</v>
      </c>
      <c r="S4458" s="52">
        <v>0</v>
      </c>
      <c r="T4458" s="52">
        <v>0</v>
      </c>
      <c r="U4458" s="52">
        <v>0</v>
      </c>
      <c r="V4458" s="52">
        <v>0</v>
      </c>
      <c r="W4458" s="52">
        <v>0</v>
      </c>
      <c r="X4458" s="52">
        <v>0</v>
      </c>
      <c r="Y4458" s="52">
        <v>0</v>
      </c>
      <c r="Z4458" s="52">
        <v>0</v>
      </c>
      <c r="AA4458" s="25">
        <v>0</v>
      </c>
      <c r="AB4458" s="25">
        <v>0</v>
      </c>
      <c r="AC4458" s="25">
        <v>0</v>
      </c>
      <c r="AD4458" s="25">
        <v>0</v>
      </c>
      <c r="AE4458" s="25">
        <v>0</v>
      </c>
      <c r="AF4458" s="25">
        <v>0</v>
      </c>
      <c r="AG4458" s="25">
        <v>0</v>
      </c>
      <c r="AH4458" s="25">
        <v>0</v>
      </c>
      <c r="AI4458" s="25">
        <v>0</v>
      </c>
      <c r="AJ4458" s="25">
        <v>0</v>
      </c>
      <c r="AK4458" s="25">
        <v>0</v>
      </c>
      <c r="AL4458" s="25">
        <v>0</v>
      </c>
      <c r="AM4458" s="95">
        <v>0</v>
      </c>
      <c r="AN4458" s="95" t="e">
        <f ca="1">IF(MengeInEEGSummieren(M4458),AM4458,0)</f>
        <v>#NAME?</v>
      </c>
      <c r="AO4458" s="95">
        <f t="shared" si="417"/>
        <v>0</v>
      </c>
      <c r="AP4458" s="95">
        <f t="shared" si="418"/>
        <v>0</v>
      </c>
      <c r="AS4458">
        <v>0</v>
      </c>
      <c r="AT4458">
        <v>0</v>
      </c>
      <c r="AU4458" t="e">
        <f t="shared" ca="1" si="419"/>
        <v>#NAME?</v>
      </c>
    </row>
    <row r="4459" spans="1:47" x14ac:dyDescent="0.15">
      <c r="A4459" s="21" t="s">
        <v>5810</v>
      </c>
      <c r="B4459" s="22" t="s">
        <v>18</v>
      </c>
      <c r="C4459" s="42">
        <v>2012</v>
      </c>
      <c r="D4459" s="22" t="s">
        <v>5811</v>
      </c>
      <c r="E4459" s="22"/>
      <c r="F4459" s="23">
        <v>15.15</v>
      </c>
      <c r="G4459" s="23">
        <v>15.15</v>
      </c>
      <c r="H4459" s="24">
        <f t="shared" si="420"/>
        <v>0</v>
      </c>
      <c r="I4459" s="153">
        <v>0</v>
      </c>
      <c r="J4459" s="24">
        <f t="shared" si="421"/>
        <v>0</v>
      </c>
      <c r="K4459" s="25">
        <f t="shared" si="422"/>
        <v>0</v>
      </c>
      <c r="L4459">
        <v>0</v>
      </c>
      <c r="M4459">
        <v>66519040</v>
      </c>
      <c r="N4459">
        <v>42145141</v>
      </c>
      <c r="O4459" s="52">
        <v>0</v>
      </c>
      <c r="P4459" s="52">
        <v>0</v>
      </c>
      <c r="Q4459" s="52">
        <v>0</v>
      </c>
      <c r="R4459" s="52">
        <v>0</v>
      </c>
      <c r="S4459" s="52">
        <v>0</v>
      </c>
      <c r="T4459" s="52">
        <v>0</v>
      </c>
      <c r="U4459" s="52">
        <v>0</v>
      </c>
      <c r="V4459" s="52">
        <v>0</v>
      </c>
      <c r="W4459" s="52">
        <v>0</v>
      </c>
      <c r="X4459" s="52">
        <v>0</v>
      </c>
      <c r="Y4459" s="52">
        <v>0</v>
      </c>
      <c r="Z4459" s="52">
        <v>0</v>
      </c>
      <c r="AA4459" s="25">
        <v>0</v>
      </c>
      <c r="AB4459" s="25">
        <v>0</v>
      </c>
      <c r="AC4459" s="25">
        <v>0</v>
      </c>
      <c r="AD4459" s="25">
        <v>0</v>
      </c>
      <c r="AE4459" s="25">
        <v>0</v>
      </c>
      <c r="AF4459" s="25">
        <v>0</v>
      </c>
      <c r="AG4459" s="25">
        <v>0</v>
      </c>
      <c r="AH4459" s="25">
        <v>0</v>
      </c>
      <c r="AI4459" s="25">
        <v>0</v>
      </c>
      <c r="AJ4459" s="25">
        <v>0</v>
      </c>
      <c r="AK4459" s="25">
        <v>0</v>
      </c>
      <c r="AL4459" s="25">
        <v>0</v>
      </c>
      <c r="AM4459" s="95">
        <v>0</v>
      </c>
      <c r="AN4459" s="95" t="e">
        <f ca="1">IF(MengeInEEGSummieren(M4459),AM4459,0)</f>
        <v>#NAME?</v>
      </c>
      <c r="AO4459" s="95">
        <f t="shared" si="417"/>
        <v>0</v>
      </c>
      <c r="AP4459" s="95">
        <f t="shared" si="418"/>
        <v>0</v>
      </c>
      <c r="AS4459">
        <v>0</v>
      </c>
      <c r="AT4459">
        <v>0</v>
      </c>
      <c r="AU4459" t="e">
        <f t="shared" ca="1" si="419"/>
        <v>#NAME?</v>
      </c>
    </row>
    <row r="4460" spans="1:47" x14ac:dyDescent="0.15">
      <c r="A4460" s="21" t="s">
        <v>5812</v>
      </c>
      <c r="B4460" s="22" t="s">
        <v>18</v>
      </c>
      <c r="C4460" s="42">
        <v>2012</v>
      </c>
      <c r="D4460" s="22" t="s">
        <v>5813</v>
      </c>
      <c r="E4460" s="22"/>
      <c r="F4460" s="23">
        <v>12.39</v>
      </c>
      <c r="G4460" s="23">
        <v>12.39</v>
      </c>
      <c r="H4460" s="24">
        <f t="shared" si="420"/>
        <v>0</v>
      </c>
      <c r="I4460" s="153">
        <v>0</v>
      </c>
      <c r="J4460" s="24">
        <f t="shared" si="421"/>
        <v>0</v>
      </c>
      <c r="K4460" s="25">
        <f t="shared" si="422"/>
        <v>0</v>
      </c>
      <c r="L4460">
        <v>0</v>
      </c>
      <c r="M4460">
        <v>66519040</v>
      </c>
      <c r="N4460">
        <v>42145141</v>
      </c>
      <c r="O4460" s="52">
        <v>0</v>
      </c>
      <c r="P4460" s="52">
        <v>0</v>
      </c>
      <c r="Q4460" s="52">
        <v>0</v>
      </c>
      <c r="R4460" s="52">
        <v>0</v>
      </c>
      <c r="S4460" s="52">
        <v>0</v>
      </c>
      <c r="T4460" s="52">
        <v>0</v>
      </c>
      <c r="U4460" s="52">
        <v>0</v>
      </c>
      <c r="V4460" s="52">
        <v>0</v>
      </c>
      <c r="W4460" s="52">
        <v>0</v>
      </c>
      <c r="X4460" s="52">
        <v>0</v>
      </c>
      <c r="Y4460" s="52">
        <v>0</v>
      </c>
      <c r="Z4460" s="52">
        <v>0</v>
      </c>
      <c r="AA4460" s="25">
        <v>0</v>
      </c>
      <c r="AB4460" s="25">
        <v>0</v>
      </c>
      <c r="AC4460" s="25">
        <v>0</v>
      </c>
      <c r="AD4460" s="25">
        <v>0</v>
      </c>
      <c r="AE4460" s="25">
        <v>0</v>
      </c>
      <c r="AF4460" s="25">
        <v>0</v>
      </c>
      <c r="AG4460" s="25">
        <v>0</v>
      </c>
      <c r="AH4460" s="25">
        <v>0</v>
      </c>
      <c r="AI4460" s="25">
        <v>0</v>
      </c>
      <c r="AJ4460" s="25">
        <v>0</v>
      </c>
      <c r="AK4460" s="25">
        <v>0</v>
      </c>
      <c r="AL4460" s="25">
        <v>0</v>
      </c>
      <c r="AM4460" s="95">
        <v>0</v>
      </c>
      <c r="AN4460" s="95" t="e">
        <f ca="1">IF(MengeInEEGSummieren(M4460),AM4460,0)</f>
        <v>#NAME?</v>
      </c>
      <c r="AO4460" s="95">
        <f t="shared" si="417"/>
        <v>0</v>
      </c>
      <c r="AP4460" s="95">
        <f t="shared" si="418"/>
        <v>0</v>
      </c>
      <c r="AS4460">
        <v>0</v>
      </c>
      <c r="AT4460">
        <v>0</v>
      </c>
      <c r="AU4460" t="e">
        <f t="shared" ca="1" si="419"/>
        <v>#NAME?</v>
      </c>
    </row>
    <row r="4461" spans="1:47" x14ac:dyDescent="0.15">
      <c r="A4461" s="21" t="s">
        <v>5814</v>
      </c>
      <c r="B4461" s="22" t="s">
        <v>18</v>
      </c>
      <c r="C4461" s="42">
        <v>2012</v>
      </c>
      <c r="D4461" s="22" t="s">
        <v>5815</v>
      </c>
      <c r="E4461" s="22"/>
      <c r="F4461" s="23">
        <v>12.39</v>
      </c>
      <c r="G4461" s="23">
        <v>12.39</v>
      </c>
      <c r="H4461" s="24">
        <f t="shared" si="420"/>
        <v>0</v>
      </c>
      <c r="I4461" s="153">
        <v>0</v>
      </c>
      <c r="J4461" s="24">
        <f t="shared" si="421"/>
        <v>0</v>
      </c>
      <c r="K4461" s="25">
        <f t="shared" si="422"/>
        <v>0</v>
      </c>
      <c r="L4461">
        <v>0</v>
      </c>
      <c r="M4461">
        <v>66519040</v>
      </c>
      <c r="N4461">
        <v>42145141</v>
      </c>
      <c r="O4461" s="52">
        <v>0</v>
      </c>
      <c r="P4461" s="52">
        <v>0</v>
      </c>
      <c r="Q4461" s="52">
        <v>0</v>
      </c>
      <c r="R4461" s="52">
        <v>0</v>
      </c>
      <c r="S4461" s="52">
        <v>0</v>
      </c>
      <c r="T4461" s="52">
        <v>0</v>
      </c>
      <c r="U4461" s="52">
        <v>0</v>
      </c>
      <c r="V4461" s="52">
        <v>0</v>
      </c>
      <c r="W4461" s="52">
        <v>0</v>
      </c>
      <c r="X4461" s="52">
        <v>0</v>
      </c>
      <c r="Y4461" s="52">
        <v>0</v>
      </c>
      <c r="Z4461" s="52">
        <v>0</v>
      </c>
      <c r="AA4461" s="25">
        <v>0</v>
      </c>
      <c r="AB4461" s="25">
        <v>0</v>
      </c>
      <c r="AC4461" s="25">
        <v>0</v>
      </c>
      <c r="AD4461" s="25">
        <v>0</v>
      </c>
      <c r="AE4461" s="25">
        <v>0</v>
      </c>
      <c r="AF4461" s="25">
        <v>0</v>
      </c>
      <c r="AG4461" s="25">
        <v>0</v>
      </c>
      <c r="AH4461" s="25">
        <v>0</v>
      </c>
      <c r="AI4461" s="25">
        <v>0</v>
      </c>
      <c r="AJ4461" s="25">
        <v>0</v>
      </c>
      <c r="AK4461" s="25">
        <v>0</v>
      </c>
      <c r="AL4461" s="25">
        <v>0</v>
      </c>
      <c r="AM4461" s="95">
        <v>0</v>
      </c>
      <c r="AN4461" s="95" t="e">
        <f ca="1">IF(MengeInEEGSummieren(M4461),AM4461,0)</f>
        <v>#NAME?</v>
      </c>
      <c r="AO4461" s="95">
        <f t="shared" si="417"/>
        <v>0</v>
      </c>
      <c r="AP4461" s="95">
        <f t="shared" si="418"/>
        <v>0</v>
      </c>
      <c r="AS4461">
        <v>0</v>
      </c>
      <c r="AT4461">
        <v>0</v>
      </c>
      <c r="AU4461" t="e">
        <f t="shared" ca="1" si="419"/>
        <v>#NAME?</v>
      </c>
    </row>
    <row r="4462" spans="1:47" x14ac:dyDescent="0.15">
      <c r="A4462" s="307"/>
      <c r="B4462" s="308"/>
      <c r="C4462" s="309"/>
      <c r="D4462" s="308"/>
      <c r="E4462" s="308"/>
      <c r="F4462" s="310"/>
      <c r="G4462" s="310"/>
      <c r="H4462" s="311"/>
      <c r="I4462" s="312"/>
      <c r="J4462" s="311"/>
      <c r="K4462" s="313"/>
      <c r="L4462" s="66"/>
      <c r="M4462" s="66"/>
      <c r="N4462" s="66"/>
      <c r="O4462" s="314"/>
      <c r="P4462" s="314"/>
      <c r="Q4462" s="314"/>
      <c r="R4462" s="314"/>
      <c r="S4462" s="314"/>
      <c r="T4462" s="314"/>
      <c r="U4462" s="314"/>
      <c r="V4462" s="314"/>
      <c r="W4462" s="314"/>
      <c r="X4462" s="314"/>
      <c r="Y4462" s="314"/>
      <c r="Z4462" s="314"/>
      <c r="AA4462" s="315"/>
      <c r="AB4462" s="315"/>
      <c r="AC4462" s="315"/>
      <c r="AD4462" s="315"/>
      <c r="AE4462" s="315"/>
      <c r="AF4462" s="315"/>
      <c r="AG4462" s="315"/>
      <c r="AH4462" s="315"/>
      <c r="AI4462" s="315"/>
      <c r="AJ4462" s="315"/>
      <c r="AK4462" s="315"/>
      <c r="AL4462" s="315"/>
      <c r="AM4462" s="95">
        <v>0</v>
      </c>
      <c r="AN4462" s="95" t="e">
        <f ca="1">IF(MengeInEEGSummieren(M4462),AM4462,0)</f>
        <v>#NAME?</v>
      </c>
      <c r="AO4462" s="95">
        <f t="shared" si="417"/>
        <v>0</v>
      </c>
      <c r="AP4462" s="95">
        <f t="shared" si="418"/>
        <v>0</v>
      </c>
      <c r="AS4462">
        <v>0</v>
      </c>
      <c r="AT4462">
        <v>0</v>
      </c>
      <c r="AU4462" t="e">
        <f t="shared" ca="1" si="419"/>
        <v>#NAME?</v>
      </c>
    </row>
    <row r="4463" spans="1:47" x14ac:dyDescent="0.15">
      <c r="A4463" s="21" t="s">
        <v>5816</v>
      </c>
      <c r="B4463" s="22" t="s">
        <v>18</v>
      </c>
      <c r="C4463" s="42">
        <v>2012</v>
      </c>
      <c r="D4463" s="22" t="s">
        <v>5817</v>
      </c>
      <c r="E4463" s="22"/>
      <c r="F4463" s="23">
        <v>17.45</v>
      </c>
      <c r="G4463" s="23">
        <v>17.45</v>
      </c>
      <c r="H4463" s="24">
        <f t="shared" si="420"/>
        <v>0</v>
      </c>
      <c r="I4463" s="153">
        <v>0</v>
      </c>
      <c r="J4463" s="24">
        <f t="shared" si="421"/>
        <v>0</v>
      </c>
      <c r="K4463" s="25">
        <f t="shared" si="422"/>
        <v>0</v>
      </c>
      <c r="L4463">
        <v>0</v>
      </c>
      <c r="M4463">
        <v>66519040</v>
      </c>
      <c r="N4463">
        <v>42145141</v>
      </c>
      <c r="O4463" s="52">
        <v>0</v>
      </c>
      <c r="P4463" s="52">
        <v>0</v>
      </c>
      <c r="Q4463" s="52">
        <v>0</v>
      </c>
      <c r="R4463" s="52">
        <v>0</v>
      </c>
      <c r="S4463" s="52">
        <v>0</v>
      </c>
      <c r="T4463" s="52">
        <v>0</v>
      </c>
      <c r="U4463" s="52">
        <v>0</v>
      </c>
      <c r="V4463" s="52">
        <v>0</v>
      </c>
      <c r="W4463" s="52">
        <v>0</v>
      </c>
      <c r="X4463" s="52">
        <v>0</v>
      </c>
      <c r="Y4463" s="52">
        <v>0</v>
      </c>
      <c r="Z4463" s="52">
        <v>0</v>
      </c>
      <c r="AA4463" s="25">
        <v>0</v>
      </c>
      <c r="AB4463" s="25">
        <v>0</v>
      </c>
      <c r="AC4463" s="25">
        <v>0</v>
      </c>
      <c r="AD4463" s="25">
        <v>0</v>
      </c>
      <c r="AE4463" s="25">
        <v>0</v>
      </c>
      <c r="AF4463" s="25">
        <v>0</v>
      </c>
      <c r="AG4463" s="25">
        <v>0</v>
      </c>
      <c r="AH4463" s="25">
        <v>0</v>
      </c>
      <c r="AI4463" s="25">
        <v>0</v>
      </c>
      <c r="AJ4463" s="25">
        <v>0</v>
      </c>
      <c r="AK4463" s="25">
        <v>0</v>
      </c>
      <c r="AL4463" s="25">
        <v>0</v>
      </c>
      <c r="AM4463" s="95">
        <v>0</v>
      </c>
      <c r="AN4463" s="95" t="e">
        <f ca="1">IF(MengeInEEGSummieren(M4463),AM4463,0)</f>
        <v>#NAME?</v>
      </c>
      <c r="AO4463" s="95">
        <f t="shared" si="417"/>
        <v>0</v>
      </c>
      <c r="AP4463" s="95">
        <f t="shared" si="418"/>
        <v>0</v>
      </c>
      <c r="AS4463">
        <v>0</v>
      </c>
      <c r="AT4463">
        <v>0</v>
      </c>
      <c r="AU4463" t="e">
        <f t="shared" ca="1" si="419"/>
        <v>#NAME?</v>
      </c>
    </row>
    <row r="4464" spans="1:47" x14ac:dyDescent="0.15">
      <c r="A4464" s="21" t="s">
        <v>5818</v>
      </c>
      <c r="B4464" s="22" t="s">
        <v>18</v>
      </c>
      <c r="C4464" s="42">
        <v>2012</v>
      </c>
      <c r="D4464" s="22" t="s">
        <v>5819</v>
      </c>
      <c r="E4464" s="22"/>
      <c r="F4464" s="23">
        <v>16.559999999999999</v>
      </c>
      <c r="G4464" s="23">
        <v>16.559999999999999</v>
      </c>
      <c r="H4464" s="24">
        <f t="shared" si="420"/>
        <v>0</v>
      </c>
      <c r="I4464" s="153">
        <v>0</v>
      </c>
      <c r="J4464" s="24">
        <f t="shared" si="421"/>
        <v>0</v>
      </c>
      <c r="K4464" s="25">
        <f t="shared" si="422"/>
        <v>0</v>
      </c>
      <c r="L4464">
        <v>0</v>
      </c>
      <c r="M4464">
        <v>66519040</v>
      </c>
      <c r="N4464">
        <v>42145141</v>
      </c>
      <c r="O4464" s="52">
        <v>0</v>
      </c>
      <c r="P4464" s="52">
        <v>0</v>
      </c>
      <c r="Q4464" s="52">
        <v>0</v>
      </c>
      <c r="R4464" s="52">
        <v>0</v>
      </c>
      <c r="S4464" s="52">
        <v>0</v>
      </c>
      <c r="T4464" s="52">
        <v>0</v>
      </c>
      <c r="U4464" s="52">
        <v>0</v>
      </c>
      <c r="V4464" s="52">
        <v>0</v>
      </c>
      <c r="W4464" s="52">
        <v>0</v>
      </c>
      <c r="X4464" s="52">
        <v>0</v>
      </c>
      <c r="Y4464" s="52">
        <v>0</v>
      </c>
      <c r="Z4464" s="52">
        <v>0</v>
      </c>
      <c r="AA4464" s="25">
        <v>0</v>
      </c>
      <c r="AB4464" s="25">
        <v>0</v>
      </c>
      <c r="AC4464" s="25">
        <v>0</v>
      </c>
      <c r="AD4464" s="25">
        <v>0</v>
      </c>
      <c r="AE4464" s="25">
        <v>0</v>
      </c>
      <c r="AF4464" s="25">
        <v>0</v>
      </c>
      <c r="AG4464" s="25">
        <v>0</v>
      </c>
      <c r="AH4464" s="25">
        <v>0</v>
      </c>
      <c r="AI4464" s="25">
        <v>0</v>
      </c>
      <c r="AJ4464" s="25">
        <v>0</v>
      </c>
      <c r="AK4464" s="25">
        <v>0</v>
      </c>
      <c r="AL4464" s="25">
        <v>0</v>
      </c>
      <c r="AM4464" s="95">
        <v>0</v>
      </c>
      <c r="AN4464" s="95" t="e">
        <f ca="1">IF(MengeInEEGSummieren(M4464),AM4464,0)</f>
        <v>#NAME?</v>
      </c>
      <c r="AO4464" s="95">
        <f t="shared" si="417"/>
        <v>0</v>
      </c>
      <c r="AP4464" s="95">
        <f t="shared" si="418"/>
        <v>0</v>
      </c>
      <c r="AS4464">
        <v>0</v>
      </c>
      <c r="AT4464">
        <v>0</v>
      </c>
      <c r="AU4464" t="e">
        <f t="shared" ca="1" si="419"/>
        <v>#NAME?</v>
      </c>
    </row>
    <row r="4465" spans="1:47" x14ac:dyDescent="0.15">
      <c r="A4465" s="21" t="s">
        <v>5820</v>
      </c>
      <c r="B4465" s="22" t="s">
        <v>18</v>
      </c>
      <c r="C4465" s="42">
        <v>2012</v>
      </c>
      <c r="D4465" s="22" t="s">
        <v>5821</v>
      </c>
      <c r="E4465" s="22"/>
      <c r="F4465" s="23">
        <v>14.77</v>
      </c>
      <c r="G4465" s="23">
        <v>14.77</v>
      </c>
      <c r="H4465" s="24">
        <f t="shared" si="420"/>
        <v>0</v>
      </c>
      <c r="I4465" s="153">
        <v>0</v>
      </c>
      <c r="J4465" s="24">
        <f t="shared" si="421"/>
        <v>0</v>
      </c>
      <c r="K4465" s="25">
        <f t="shared" si="422"/>
        <v>0</v>
      </c>
      <c r="L4465">
        <v>0</v>
      </c>
      <c r="M4465">
        <v>66519040</v>
      </c>
      <c r="N4465">
        <v>42145141</v>
      </c>
      <c r="O4465" s="52">
        <v>0</v>
      </c>
      <c r="P4465" s="52">
        <v>0</v>
      </c>
      <c r="Q4465" s="52">
        <v>0</v>
      </c>
      <c r="R4465" s="52">
        <v>0</v>
      </c>
      <c r="S4465" s="52">
        <v>0</v>
      </c>
      <c r="T4465" s="52">
        <v>0</v>
      </c>
      <c r="U4465" s="52">
        <v>0</v>
      </c>
      <c r="V4465" s="52">
        <v>0</v>
      </c>
      <c r="W4465" s="52">
        <v>0</v>
      </c>
      <c r="X4465" s="52">
        <v>0</v>
      </c>
      <c r="Y4465" s="52">
        <v>0</v>
      </c>
      <c r="Z4465" s="52">
        <v>0</v>
      </c>
      <c r="AA4465" s="25">
        <v>0</v>
      </c>
      <c r="AB4465" s="25">
        <v>0</v>
      </c>
      <c r="AC4465" s="25">
        <v>0</v>
      </c>
      <c r="AD4465" s="25">
        <v>0</v>
      </c>
      <c r="AE4465" s="25">
        <v>0</v>
      </c>
      <c r="AF4465" s="25">
        <v>0</v>
      </c>
      <c r="AG4465" s="25">
        <v>0</v>
      </c>
      <c r="AH4465" s="25">
        <v>0</v>
      </c>
      <c r="AI4465" s="25">
        <v>0</v>
      </c>
      <c r="AJ4465" s="25">
        <v>0</v>
      </c>
      <c r="AK4465" s="25">
        <v>0</v>
      </c>
      <c r="AL4465" s="25">
        <v>0</v>
      </c>
      <c r="AM4465" s="95">
        <v>0</v>
      </c>
      <c r="AN4465" s="95" t="e">
        <f ca="1">IF(MengeInEEGSummieren(M4465),AM4465,0)</f>
        <v>#NAME?</v>
      </c>
      <c r="AO4465" s="95">
        <f t="shared" si="417"/>
        <v>0</v>
      </c>
      <c r="AP4465" s="95">
        <f t="shared" si="418"/>
        <v>0</v>
      </c>
      <c r="AS4465">
        <v>0</v>
      </c>
      <c r="AT4465">
        <v>0</v>
      </c>
      <c r="AU4465" t="e">
        <f t="shared" ca="1" si="419"/>
        <v>#NAME?</v>
      </c>
    </row>
    <row r="4466" spans="1:47" x14ac:dyDescent="0.15">
      <c r="A4466" s="21" t="s">
        <v>5822</v>
      </c>
      <c r="B4466" s="22" t="s">
        <v>18</v>
      </c>
      <c r="C4466" s="42">
        <v>2012</v>
      </c>
      <c r="D4466" s="22" t="s">
        <v>5823</v>
      </c>
      <c r="E4466" s="22"/>
      <c r="F4466" s="23">
        <v>12.08</v>
      </c>
      <c r="G4466" s="23">
        <v>12.08</v>
      </c>
      <c r="H4466" s="24">
        <f t="shared" si="420"/>
        <v>0</v>
      </c>
      <c r="I4466" s="153">
        <v>0</v>
      </c>
      <c r="J4466" s="24">
        <f t="shared" si="421"/>
        <v>0</v>
      </c>
      <c r="K4466" s="25">
        <f t="shared" si="422"/>
        <v>0</v>
      </c>
      <c r="L4466">
        <v>0</v>
      </c>
      <c r="M4466">
        <v>66519040</v>
      </c>
      <c r="N4466">
        <v>42145141</v>
      </c>
      <c r="O4466" s="52">
        <v>0</v>
      </c>
      <c r="P4466" s="52">
        <v>0</v>
      </c>
      <c r="Q4466" s="52">
        <v>0</v>
      </c>
      <c r="R4466" s="52">
        <v>0</v>
      </c>
      <c r="S4466" s="52">
        <v>0</v>
      </c>
      <c r="T4466" s="52">
        <v>0</v>
      </c>
      <c r="U4466" s="52">
        <v>0</v>
      </c>
      <c r="V4466" s="52">
        <v>0</v>
      </c>
      <c r="W4466" s="52">
        <v>0</v>
      </c>
      <c r="X4466" s="52">
        <v>0</v>
      </c>
      <c r="Y4466" s="52">
        <v>0</v>
      </c>
      <c r="Z4466" s="52">
        <v>0</v>
      </c>
      <c r="AA4466" s="25">
        <v>0</v>
      </c>
      <c r="AB4466" s="25">
        <v>0</v>
      </c>
      <c r="AC4466" s="25">
        <v>0</v>
      </c>
      <c r="AD4466" s="25">
        <v>0</v>
      </c>
      <c r="AE4466" s="25">
        <v>0</v>
      </c>
      <c r="AF4466" s="25">
        <v>0</v>
      </c>
      <c r="AG4466" s="25">
        <v>0</v>
      </c>
      <c r="AH4466" s="25">
        <v>0</v>
      </c>
      <c r="AI4466" s="25">
        <v>0</v>
      </c>
      <c r="AJ4466" s="25">
        <v>0</v>
      </c>
      <c r="AK4466" s="25">
        <v>0</v>
      </c>
      <c r="AL4466" s="25">
        <v>0</v>
      </c>
      <c r="AM4466" s="95">
        <v>0</v>
      </c>
      <c r="AN4466" s="95" t="e">
        <f ca="1">IF(MengeInEEGSummieren(M4466),AM4466,0)</f>
        <v>#NAME?</v>
      </c>
      <c r="AO4466" s="95">
        <f t="shared" si="417"/>
        <v>0</v>
      </c>
      <c r="AP4466" s="95">
        <f t="shared" si="418"/>
        <v>0</v>
      </c>
      <c r="AS4466">
        <v>0</v>
      </c>
      <c r="AT4466">
        <v>0</v>
      </c>
      <c r="AU4466" t="e">
        <f t="shared" ca="1" si="419"/>
        <v>#NAME?</v>
      </c>
    </row>
    <row r="4467" spans="1:47" x14ac:dyDescent="0.15">
      <c r="A4467" s="21" t="s">
        <v>5824</v>
      </c>
      <c r="B4467" s="22" t="s">
        <v>18</v>
      </c>
      <c r="C4467" s="42">
        <v>2012</v>
      </c>
      <c r="D4467" s="22" t="s">
        <v>5825</v>
      </c>
      <c r="E4467" s="22"/>
      <c r="F4467" s="23">
        <v>12.08</v>
      </c>
      <c r="G4467" s="23">
        <v>12.08</v>
      </c>
      <c r="H4467" s="24">
        <f t="shared" si="420"/>
        <v>0</v>
      </c>
      <c r="I4467" s="153">
        <v>0</v>
      </c>
      <c r="J4467" s="24">
        <f t="shared" si="421"/>
        <v>0</v>
      </c>
      <c r="K4467" s="25">
        <f t="shared" si="422"/>
        <v>0</v>
      </c>
      <c r="L4467">
        <v>0</v>
      </c>
      <c r="M4467">
        <v>66519040</v>
      </c>
      <c r="N4467">
        <v>42145141</v>
      </c>
      <c r="O4467" s="52">
        <v>0</v>
      </c>
      <c r="P4467" s="52">
        <v>0</v>
      </c>
      <c r="Q4467" s="52">
        <v>0</v>
      </c>
      <c r="R4467" s="52">
        <v>0</v>
      </c>
      <c r="S4467" s="52">
        <v>0</v>
      </c>
      <c r="T4467" s="52">
        <v>0</v>
      </c>
      <c r="U4467" s="52">
        <v>0</v>
      </c>
      <c r="V4467" s="52">
        <v>0</v>
      </c>
      <c r="W4467" s="52">
        <v>0</v>
      </c>
      <c r="X4467" s="52">
        <v>0</v>
      </c>
      <c r="Y4467" s="52">
        <v>0</v>
      </c>
      <c r="Z4467" s="52">
        <v>0</v>
      </c>
      <c r="AA4467" s="25">
        <v>0</v>
      </c>
      <c r="AB4467" s="25">
        <v>0</v>
      </c>
      <c r="AC4467" s="25">
        <v>0</v>
      </c>
      <c r="AD4467" s="25">
        <v>0</v>
      </c>
      <c r="AE4467" s="25">
        <v>0</v>
      </c>
      <c r="AF4467" s="25">
        <v>0</v>
      </c>
      <c r="AG4467" s="25">
        <v>0</v>
      </c>
      <c r="AH4467" s="25">
        <v>0</v>
      </c>
      <c r="AI4467" s="25">
        <v>0</v>
      </c>
      <c r="AJ4467" s="25">
        <v>0</v>
      </c>
      <c r="AK4467" s="25">
        <v>0</v>
      </c>
      <c r="AL4467" s="25">
        <v>0</v>
      </c>
      <c r="AM4467" s="95">
        <v>0</v>
      </c>
      <c r="AN4467" s="95" t="e">
        <f ca="1">IF(MengeInEEGSummieren(M4467),AM4467,0)</f>
        <v>#NAME?</v>
      </c>
      <c r="AO4467" s="95">
        <f t="shared" si="417"/>
        <v>0</v>
      </c>
      <c r="AP4467" s="95">
        <f t="shared" si="418"/>
        <v>0</v>
      </c>
      <c r="AS4467">
        <v>0</v>
      </c>
      <c r="AT4467">
        <v>0</v>
      </c>
      <c r="AU4467" t="e">
        <f t="shared" ca="1" si="419"/>
        <v>#NAME?</v>
      </c>
    </row>
    <row r="4468" spans="1:47" x14ac:dyDescent="0.15">
      <c r="A4468" s="307"/>
      <c r="B4468" s="308"/>
      <c r="C4468" s="309"/>
      <c r="D4468" s="308"/>
      <c r="E4468" s="308"/>
      <c r="F4468" s="310"/>
      <c r="G4468" s="310"/>
      <c r="H4468" s="311"/>
      <c r="I4468" s="312"/>
      <c r="J4468" s="311"/>
      <c r="K4468" s="313"/>
      <c r="L4468" s="66"/>
      <c r="M4468" s="66"/>
      <c r="N4468" s="66"/>
      <c r="O4468" s="314"/>
      <c r="P4468" s="314"/>
      <c r="Q4468" s="314"/>
      <c r="R4468" s="314"/>
      <c r="S4468" s="314"/>
      <c r="T4468" s="314"/>
      <c r="U4468" s="314"/>
      <c r="V4468" s="314"/>
      <c r="W4468" s="314"/>
      <c r="X4468" s="314"/>
      <c r="Y4468" s="314"/>
      <c r="Z4468" s="314"/>
      <c r="AA4468" s="315"/>
      <c r="AB4468" s="315"/>
      <c r="AC4468" s="315"/>
      <c r="AD4468" s="315"/>
      <c r="AE4468" s="315"/>
      <c r="AF4468" s="315"/>
      <c r="AG4468" s="315"/>
      <c r="AH4468" s="315"/>
      <c r="AI4468" s="315"/>
      <c r="AJ4468" s="315"/>
      <c r="AK4468" s="315"/>
      <c r="AL4468" s="315"/>
      <c r="AM4468" s="95">
        <v>0</v>
      </c>
      <c r="AN4468" s="95" t="e">
        <f ca="1">IF(MengeInEEGSummieren(M4468),AM4468,0)</f>
        <v>#NAME?</v>
      </c>
      <c r="AO4468" s="95">
        <f t="shared" si="417"/>
        <v>0</v>
      </c>
      <c r="AP4468" s="95">
        <f t="shared" si="418"/>
        <v>0</v>
      </c>
      <c r="AS4468">
        <v>0</v>
      </c>
      <c r="AT4468">
        <v>0</v>
      </c>
      <c r="AU4468" t="e">
        <f t="shared" ca="1" si="419"/>
        <v>#NAME?</v>
      </c>
    </row>
    <row r="4469" spans="1:47" x14ac:dyDescent="0.15">
      <c r="A4469" s="21" t="s">
        <v>5826</v>
      </c>
      <c r="B4469" s="22" t="s">
        <v>18</v>
      </c>
      <c r="C4469" s="42">
        <v>2013</v>
      </c>
      <c r="D4469" s="22" t="s">
        <v>5827</v>
      </c>
      <c r="E4469" s="22"/>
      <c r="F4469" s="23">
        <v>11.78</v>
      </c>
      <c r="G4469" s="23">
        <v>11.78</v>
      </c>
      <c r="H4469" s="24">
        <f t="shared" si="420"/>
        <v>0</v>
      </c>
      <c r="I4469" s="153">
        <v>0</v>
      </c>
      <c r="J4469" s="24">
        <f t="shared" si="421"/>
        <v>0</v>
      </c>
      <c r="K4469" s="25">
        <f t="shared" si="422"/>
        <v>0</v>
      </c>
      <c r="L4469">
        <v>0</v>
      </c>
      <c r="M4469">
        <v>66519040</v>
      </c>
      <c r="N4469">
        <v>42145141</v>
      </c>
      <c r="O4469" s="52">
        <v>0</v>
      </c>
      <c r="P4469" s="52">
        <v>0</v>
      </c>
      <c r="Q4469" s="52">
        <v>0</v>
      </c>
      <c r="R4469" s="52">
        <v>0</v>
      </c>
      <c r="S4469" s="52">
        <v>0</v>
      </c>
      <c r="T4469" s="52">
        <v>0</v>
      </c>
      <c r="U4469" s="52">
        <v>0</v>
      </c>
      <c r="V4469" s="52">
        <v>0</v>
      </c>
      <c r="W4469" s="52">
        <v>0</v>
      </c>
      <c r="X4469" s="52">
        <v>0</v>
      </c>
      <c r="Y4469" s="52">
        <v>0</v>
      </c>
      <c r="Z4469" s="52">
        <v>0</v>
      </c>
      <c r="AA4469" s="25">
        <v>0</v>
      </c>
      <c r="AB4469" s="25">
        <v>0</v>
      </c>
      <c r="AC4469" s="25">
        <v>0</v>
      </c>
      <c r="AD4469" s="25">
        <v>0</v>
      </c>
      <c r="AE4469" s="25">
        <v>0</v>
      </c>
      <c r="AF4469" s="25">
        <v>0</v>
      </c>
      <c r="AG4469" s="25">
        <v>0</v>
      </c>
      <c r="AH4469" s="25">
        <v>0</v>
      </c>
      <c r="AI4469" s="25">
        <v>0</v>
      </c>
      <c r="AJ4469" s="25">
        <v>0</v>
      </c>
      <c r="AK4469" s="25">
        <v>0</v>
      </c>
      <c r="AL4469" s="25">
        <v>0</v>
      </c>
      <c r="AM4469" s="95">
        <v>0</v>
      </c>
      <c r="AN4469" s="95" t="e">
        <f ca="1">IF(MengeInEEGSummieren(M4469),AM4469,0)</f>
        <v>#NAME?</v>
      </c>
      <c r="AO4469" s="95">
        <f t="shared" si="417"/>
        <v>0</v>
      </c>
      <c r="AP4469" s="95">
        <f t="shared" si="418"/>
        <v>0</v>
      </c>
      <c r="AS4469">
        <v>0</v>
      </c>
      <c r="AT4469">
        <v>0</v>
      </c>
      <c r="AU4469" t="e">
        <f t="shared" ca="1" si="419"/>
        <v>#NAME?</v>
      </c>
    </row>
    <row r="4470" spans="1:47" x14ac:dyDescent="0.15">
      <c r="A4470" s="21" t="s">
        <v>5828</v>
      </c>
      <c r="B4470" s="22" t="s">
        <v>18</v>
      </c>
      <c r="C4470" s="42">
        <v>2013</v>
      </c>
      <c r="D4470" s="22" t="s">
        <v>5829</v>
      </c>
      <c r="E4470" s="22"/>
      <c r="F4470" s="23">
        <v>17.02</v>
      </c>
      <c r="G4470" s="23">
        <v>17.02</v>
      </c>
      <c r="H4470" s="24">
        <f t="shared" si="420"/>
        <v>0</v>
      </c>
      <c r="I4470" s="153">
        <v>0</v>
      </c>
      <c r="J4470" s="24">
        <f t="shared" si="421"/>
        <v>0</v>
      </c>
      <c r="K4470" s="25">
        <f t="shared" si="422"/>
        <v>0</v>
      </c>
      <c r="L4470">
        <v>0</v>
      </c>
      <c r="M4470">
        <v>66519040</v>
      </c>
      <c r="N4470">
        <v>42145141</v>
      </c>
      <c r="O4470" s="52">
        <v>0</v>
      </c>
      <c r="P4470" s="52">
        <v>0</v>
      </c>
      <c r="Q4470" s="52">
        <v>0</v>
      </c>
      <c r="R4470" s="52">
        <v>0</v>
      </c>
      <c r="S4470" s="52">
        <v>0</v>
      </c>
      <c r="T4470" s="52">
        <v>0</v>
      </c>
      <c r="U4470" s="52">
        <v>0</v>
      </c>
      <c r="V4470" s="52">
        <v>0</v>
      </c>
      <c r="W4470" s="52">
        <v>0</v>
      </c>
      <c r="X4470" s="52">
        <v>0</v>
      </c>
      <c r="Y4470" s="52">
        <v>0</v>
      </c>
      <c r="Z4470" s="52">
        <v>0</v>
      </c>
      <c r="AA4470" s="25">
        <v>0</v>
      </c>
      <c r="AB4470" s="25">
        <v>0</v>
      </c>
      <c r="AC4470" s="25">
        <v>0</v>
      </c>
      <c r="AD4470" s="25">
        <v>0</v>
      </c>
      <c r="AE4470" s="25">
        <v>0</v>
      </c>
      <c r="AF4470" s="25">
        <v>0</v>
      </c>
      <c r="AG4470" s="25">
        <v>0</v>
      </c>
      <c r="AH4470" s="25">
        <v>0</v>
      </c>
      <c r="AI4470" s="25">
        <v>0</v>
      </c>
      <c r="AJ4470" s="25">
        <v>0</v>
      </c>
      <c r="AK4470" s="25">
        <v>0</v>
      </c>
      <c r="AL4470" s="25">
        <v>0</v>
      </c>
      <c r="AM4470" s="95">
        <v>0</v>
      </c>
      <c r="AN4470" s="95" t="e">
        <f ca="1">IF(MengeInEEGSummieren(M4470),AM4470,0)</f>
        <v>#NAME?</v>
      </c>
      <c r="AO4470" s="95">
        <f t="shared" si="417"/>
        <v>0</v>
      </c>
      <c r="AP4470" s="95">
        <f t="shared" si="418"/>
        <v>0</v>
      </c>
      <c r="AS4470">
        <v>0</v>
      </c>
      <c r="AT4470">
        <v>0</v>
      </c>
      <c r="AU4470" t="e">
        <f t="shared" ca="1" si="419"/>
        <v>#NAME?</v>
      </c>
    </row>
    <row r="4471" spans="1:47" x14ac:dyDescent="0.15">
      <c r="A4471" s="21" t="s">
        <v>5830</v>
      </c>
      <c r="B4471" s="22" t="s">
        <v>18</v>
      </c>
      <c r="C4471" s="42">
        <v>2013</v>
      </c>
      <c r="D4471" s="22" t="s">
        <v>5831</v>
      </c>
      <c r="E4471" s="22"/>
      <c r="F4471" s="23">
        <v>16.14</v>
      </c>
      <c r="G4471" s="23">
        <v>16.14</v>
      </c>
      <c r="H4471" s="24">
        <f t="shared" si="420"/>
        <v>0</v>
      </c>
      <c r="I4471" s="153">
        <v>0</v>
      </c>
      <c r="J4471" s="24">
        <f t="shared" si="421"/>
        <v>0</v>
      </c>
      <c r="K4471" s="25">
        <f t="shared" si="422"/>
        <v>0</v>
      </c>
      <c r="L4471">
        <v>0</v>
      </c>
      <c r="M4471">
        <v>66519040</v>
      </c>
      <c r="N4471">
        <v>42145141</v>
      </c>
      <c r="O4471" s="52">
        <v>0</v>
      </c>
      <c r="P4471" s="52">
        <v>0</v>
      </c>
      <c r="Q4471" s="52">
        <v>0</v>
      </c>
      <c r="R4471" s="52">
        <v>0</v>
      </c>
      <c r="S4471" s="52">
        <v>0</v>
      </c>
      <c r="T4471" s="52">
        <v>0</v>
      </c>
      <c r="U4471" s="52">
        <v>0</v>
      </c>
      <c r="V4471" s="52">
        <v>0</v>
      </c>
      <c r="W4471" s="52">
        <v>0</v>
      </c>
      <c r="X4471" s="52">
        <v>0</v>
      </c>
      <c r="Y4471" s="52">
        <v>0</v>
      </c>
      <c r="Z4471" s="52">
        <v>0</v>
      </c>
      <c r="AA4471" s="25">
        <v>0</v>
      </c>
      <c r="AB4471" s="25">
        <v>0</v>
      </c>
      <c r="AC4471" s="25">
        <v>0</v>
      </c>
      <c r="AD4471" s="25">
        <v>0</v>
      </c>
      <c r="AE4471" s="25">
        <v>0</v>
      </c>
      <c r="AF4471" s="25">
        <v>0</v>
      </c>
      <c r="AG4471" s="25">
        <v>0</v>
      </c>
      <c r="AH4471" s="25">
        <v>0</v>
      </c>
      <c r="AI4471" s="25">
        <v>0</v>
      </c>
      <c r="AJ4471" s="25">
        <v>0</v>
      </c>
      <c r="AK4471" s="25">
        <v>0</v>
      </c>
      <c r="AL4471" s="25">
        <v>0</v>
      </c>
      <c r="AM4471" s="95">
        <v>0</v>
      </c>
      <c r="AN4471" s="95" t="e">
        <f ca="1">IF(MengeInEEGSummieren(M4471),AM4471,0)</f>
        <v>#NAME?</v>
      </c>
      <c r="AO4471" s="95">
        <f t="shared" si="417"/>
        <v>0</v>
      </c>
      <c r="AP4471" s="95">
        <f t="shared" si="418"/>
        <v>0</v>
      </c>
      <c r="AS4471">
        <v>0</v>
      </c>
      <c r="AT4471">
        <v>0</v>
      </c>
      <c r="AU4471" t="e">
        <f t="shared" ca="1" si="419"/>
        <v>#NAME?</v>
      </c>
    </row>
    <row r="4472" spans="1:47" x14ac:dyDescent="0.15">
      <c r="A4472" s="21" t="s">
        <v>5832</v>
      </c>
      <c r="B4472" s="22" t="s">
        <v>18</v>
      </c>
      <c r="C4472" s="42">
        <v>2013</v>
      </c>
      <c r="D4472" s="22" t="s">
        <v>5833</v>
      </c>
      <c r="E4472" s="22"/>
      <c r="F4472" s="23">
        <v>14.4</v>
      </c>
      <c r="G4472" s="23">
        <v>14.4</v>
      </c>
      <c r="H4472" s="24">
        <f t="shared" si="420"/>
        <v>0</v>
      </c>
      <c r="I4472" s="153">
        <v>0</v>
      </c>
      <c r="J4472" s="24">
        <f t="shared" si="421"/>
        <v>0</v>
      </c>
      <c r="K4472" s="25">
        <f t="shared" si="422"/>
        <v>0</v>
      </c>
      <c r="L4472">
        <v>0</v>
      </c>
      <c r="M4472">
        <v>66519040</v>
      </c>
      <c r="N4472">
        <v>42145141</v>
      </c>
      <c r="O4472" s="52">
        <v>0</v>
      </c>
      <c r="P4472" s="52">
        <v>0</v>
      </c>
      <c r="Q4472" s="52">
        <v>0</v>
      </c>
      <c r="R4472" s="52">
        <v>0</v>
      </c>
      <c r="S4472" s="52">
        <v>0</v>
      </c>
      <c r="T4472" s="52">
        <v>0</v>
      </c>
      <c r="U4472" s="52">
        <v>0</v>
      </c>
      <c r="V4472" s="52">
        <v>0</v>
      </c>
      <c r="W4472" s="52">
        <v>0</v>
      </c>
      <c r="X4472" s="52">
        <v>0</v>
      </c>
      <c r="Y4472" s="52">
        <v>0</v>
      </c>
      <c r="Z4472" s="52">
        <v>0</v>
      </c>
      <c r="AA4472" s="25">
        <v>0</v>
      </c>
      <c r="AB4472" s="25">
        <v>0</v>
      </c>
      <c r="AC4472" s="25">
        <v>0</v>
      </c>
      <c r="AD4472" s="25">
        <v>0</v>
      </c>
      <c r="AE4472" s="25">
        <v>0</v>
      </c>
      <c r="AF4472" s="25">
        <v>0</v>
      </c>
      <c r="AG4472" s="25">
        <v>0</v>
      </c>
      <c r="AH4472" s="25">
        <v>0</v>
      </c>
      <c r="AI4472" s="25">
        <v>0</v>
      </c>
      <c r="AJ4472" s="25">
        <v>0</v>
      </c>
      <c r="AK4472" s="25">
        <v>0</v>
      </c>
      <c r="AL4472" s="25">
        <v>0</v>
      </c>
      <c r="AM4472" s="95">
        <v>0</v>
      </c>
      <c r="AN4472" s="95" t="e">
        <f ca="1">IF(MengeInEEGSummieren(M4472),AM4472,0)</f>
        <v>#NAME?</v>
      </c>
      <c r="AO4472" s="95">
        <f t="shared" si="417"/>
        <v>0</v>
      </c>
      <c r="AP4472" s="95">
        <f t="shared" si="418"/>
        <v>0</v>
      </c>
      <c r="AS4472">
        <v>0</v>
      </c>
      <c r="AT4472">
        <v>0</v>
      </c>
      <c r="AU4472" t="e">
        <f t="shared" ca="1" si="419"/>
        <v>#NAME?</v>
      </c>
    </row>
    <row r="4473" spans="1:47" x14ac:dyDescent="0.15">
      <c r="A4473" s="21" t="s">
        <v>5834</v>
      </c>
      <c r="B4473" s="22" t="s">
        <v>18</v>
      </c>
      <c r="C4473" s="42">
        <v>2013</v>
      </c>
      <c r="D4473" s="22" t="s">
        <v>5835</v>
      </c>
      <c r="E4473" s="22"/>
      <c r="F4473" s="23">
        <v>11.78</v>
      </c>
      <c r="G4473" s="23">
        <v>11.78</v>
      </c>
      <c r="H4473" s="24">
        <f t="shared" si="420"/>
        <v>0</v>
      </c>
      <c r="I4473" s="153">
        <v>0</v>
      </c>
      <c r="J4473" s="24">
        <f t="shared" si="421"/>
        <v>0</v>
      </c>
      <c r="K4473" s="25">
        <f t="shared" si="422"/>
        <v>0</v>
      </c>
      <c r="L4473">
        <v>0</v>
      </c>
      <c r="M4473">
        <v>66519040</v>
      </c>
      <c r="N4473">
        <v>42145141</v>
      </c>
      <c r="O4473" s="52">
        <v>0</v>
      </c>
      <c r="P4473" s="52">
        <v>0</v>
      </c>
      <c r="Q4473" s="52">
        <v>0</v>
      </c>
      <c r="R4473" s="52">
        <v>0</v>
      </c>
      <c r="S4473" s="52">
        <v>0</v>
      </c>
      <c r="T4473" s="52">
        <v>0</v>
      </c>
      <c r="U4473" s="52">
        <v>0</v>
      </c>
      <c r="V4473" s="52">
        <v>0</v>
      </c>
      <c r="W4473" s="52">
        <v>0</v>
      </c>
      <c r="X4473" s="52">
        <v>0</v>
      </c>
      <c r="Y4473" s="52">
        <v>0</v>
      </c>
      <c r="Z4473" s="52">
        <v>0</v>
      </c>
      <c r="AA4473" s="25">
        <v>0</v>
      </c>
      <c r="AB4473" s="25">
        <v>0</v>
      </c>
      <c r="AC4473" s="25">
        <v>0</v>
      </c>
      <c r="AD4473" s="25">
        <v>0</v>
      </c>
      <c r="AE4473" s="25">
        <v>0</v>
      </c>
      <c r="AF4473" s="25">
        <v>0</v>
      </c>
      <c r="AG4473" s="25">
        <v>0</v>
      </c>
      <c r="AH4473" s="25">
        <v>0</v>
      </c>
      <c r="AI4473" s="25">
        <v>0</v>
      </c>
      <c r="AJ4473" s="25">
        <v>0</v>
      </c>
      <c r="AK4473" s="25">
        <v>0</v>
      </c>
      <c r="AL4473" s="25">
        <v>0</v>
      </c>
      <c r="AM4473" s="95">
        <v>0</v>
      </c>
      <c r="AN4473" s="95" t="e">
        <f ca="1">IF(MengeInEEGSummieren(M4473),AM4473,0)</f>
        <v>#NAME?</v>
      </c>
      <c r="AO4473" s="95">
        <f t="shared" si="417"/>
        <v>0</v>
      </c>
      <c r="AP4473" s="95">
        <f t="shared" si="418"/>
        <v>0</v>
      </c>
      <c r="AS4473">
        <v>0</v>
      </c>
      <c r="AT4473">
        <v>0</v>
      </c>
      <c r="AU4473" t="e">
        <f t="shared" ca="1" si="419"/>
        <v>#NAME?</v>
      </c>
    </row>
    <row r="4474" spans="1:47" x14ac:dyDescent="0.15">
      <c r="A4474" s="307"/>
      <c r="B4474" s="308"/>
      <c r="C4474" s="309"/>
      <c r="D4474" s="308"/>
      <c r="E4474" s="308"/>
      <c r="F4474" s="310"/>
      <c r="G4474" s="310"/>
      <c r="H4474" s="311"/>
      <c r="I4474" s="312"/>
      <c r="J4474" s="311"/>
      <c r="K4474" s="313"/>
      <c r="L4474" s="66"/>
      <c r="M4474" s="66"/>
      <c r="N4474" s="66"/>
      <c r="O4474" s="314"/>
      <c r="P4474" s="314"/>
      <c r="Q4474" s="314"/>
      <c r="R4474" s="314"/>
      <c r="S4474" s="314"/>
      <c r="T4474" s="314"/>
      <c r="U4474" s="314"/>
      <c r="V4474" s="314"/>
      <c r="W4474" s="314"/>
      <c r="X4474" s="314"/>
      <c r="Y4474" s="314"/>
      <c r="Z4474" s="314"/>
      <c r="AA4474" s="315"/>
      <c r="AB4474" s="315"/>
      <c r="AC4474" s="315"/>
      <c r="AD4474" s="315"/>
      <c r="AE4474" s="315"/>
      <c r="AF4474" s="315"/>
      <c r="AG4474" s="315"/>
      <c r="AH4474" s="315"/>
      <c r="AI4474" s="315"/>
      <c r="AJ4474" s="315"/>
      <c r="AK4474" s="315"/>
      <c r="AL4474" s="315"/>
      <c r="AM4474" s="95">
        <v>0</v>
      </c>
      <c r="AN4474" s="95" t="e">
        <f ca="1">IF(MengeInEEGSummieren(M4474),AM4474,0)</f>
        <v>#NAME?</v>
      </c>
      <c r="AO4474" s="95">
        <f t="shared" si="417"/>
        <v>0</v>
      </c>
      <c r="AP4474" s="95">
        <f t="shared" si="418"/>
        <v>0</v>
      </c>
      <c r="AS4474">
        <v>0</v>
      </c>
      <c r="AT4474">
        <v>0</v>
      </c>
      <c r="AU4474" t="e">
        <f t="shared" ca="1" si="419"/>
        <v>#NAME?</v>
      </c>
    </row>
    <row r="4475" spans="1:47" x14ac:dyDescent="0.15">
      <c r="A4475" s="21" t="s">
        <v>5836</v>
      </c>
      <c r="B4475" s="22" t="s">
        <v>18</v>
      </c>
      <c r="C4475" s="42">
        <v>2013</v>
      </c>
      <c r="D4475" s="22" t="s">
        <v>5827</v>
      </c>
      <c r="E4475" s="22"/>
      <c r="F4475" s="23">
        <v>11.52</v>
      </c>
      <c r="G4475" s="23">
        <v>11.52</v>
      </c>
      <c r="H4475" s="24">
        <f t="shared" si="420"/>
        <v>0</v>
      </c>
      <c r="I4475" s="153">
        <v>0</v>
      </c>
      <c r="J4475" s="24">
        <f t="shared" si="421"/>
        <v>0</v>
      </c>
      <c r="K4475" s="25">
        <f t="shared" si="422"/>
        <v>0</v>
      </c>
      <c r="L4475">
        <v>0</v>
      </c>
      <c r="M4475">
        <v>66519040</v>
      </c>
      <c r="N4475">
        <v>42145141</v>
      </c>
      <c r="O4475" s="52">
        <v>0</v>
      </c>
      <c r="P4475" s="52">
        <v>0</v>
      </c>
      <c r="Q4475" s="52">
        <v>0</v>
      </c>
      <c r="R4475" s="52">
        <v>0</v>
      </c>
      <c r="S4475" s="52">
        <v>0</v>
      </c>
      <c r="T4475" s="52">
        <v>0</v>
      </c>
      <c r="U4475" s="52">
        <v>0</v>
      </c>
      <c r="V4475" s="52">
        <v>0</v>
      </c>
      <c r="W4475" s="52">
        <v>0</v>
      </c>
      <c r="X4475" s="52">
        <v>0</v>
      </c>
      <c r="Y4475" s="52">
        <v>0</v>
      </c>
      <c r="Z4475" s="52">
        <v>0</v>
      </c>
      <c r="AA4475" s="25">
        <v>0</v>
      </c>
      <c r="AB4475" s="25">
        <v>0</v>
      </c>
      <c r="AC4475" s="25">
        <v>0</v>
      </c>
      <c r="AD4475" s="25">
        <v>0</v>
      </c>
      <c r="AE4475" s="25">
        <v>0</v>
      </c>
      <c r="AF4475" s="25">
        <v>0</v>
      </c>
      <c r="AG4475" s="25">
        <v>0</v>
      </c>
      <c r="AH4475" s="25">
        <v>0</v>
      </c>
      <c r="AI4475" s="25">
        <v>0</v>
      </c>
      <c r="AJ4475" s="25">
        <v>0</v>
      </c>
      <c r="AK4475" s="25">
        <v>0</v>
      </c>
      <c r="AL4475" s="25">
        <v>0</v>
      </c>
      <c r="AM4475" s="95">
        <v>0</v>
      </c>
      <c r="AN4475" s="95" t="e">
        <f ca="1">IF(MengeInEEGSummieren(M4475),AM4475,0)</f>
        <v>#NAME?</v>
      </c>
      <c r="AO4475" s="95">
        <f t="shared" si="417"/>
        <v>0</v>
      </c>
      <c r="AP4475" s="95">
        <f t="shared" si="418"/>
        <v>0</v>
      </c>
      <c r="AS4475">
        <v>0</v>
      </c>
      <c r="AT4475">
        <v>0</v>
      </c>
      <c r="AU4475" t="e">
        <f t="shared" ca="1" si="419"/>
        <v>#NAME?</v>
      </c>
    </row>
    <row r="4476" spans="1:47" x14ac:dyDescent="0.15">
      <c r="A4476" s="21" t="s">
        <v>5837</v>
      </c>
      <c r="B4476" s="22" t="s">
        <v>18</v>
      </c>
      <c r="C4476" s="42">
        <v>2013</v>
      </c>
      <c r="D4476" s="22" t="s">
        <v>5829</v>
      </c>
      <c r="E4476" s="22"/>
      <c r="F4476" s="23">
        <v>16.64</v>
      </c>
      <c r="G4476" s="23">
        <v>16.64</v>
      </c>
      <c r="H4476" s="24">
        <f t="shared" si="420"/>
        <v>0</v>
      </c>
      <c r="I4476" s="153">
        <v>0</v>
      </c>
      <c r="J4476" s="24">
        <f t="shared" si="421"/>
        <v>0</v>
      </c>
      <c r="K4476" s="25">
        <f t="shared" si="422"/>
        <v>0</v>
      </c>
      <c r="L4476">
        <v>0</v>
      </c>
      <c r="M4476">
        <v>66519040</v>
      </c>
      <c r="N4476">
        <v>42145141</v>
      </c>
      <c r="O4476" s="52">
        <v>0</v>
      </c>
      <c r="P4476" s="52">
        <v>0</v>
      </c>
      <c r="Q4476" s="52">
        <v>0</v>
      </c>
      <c r="R4476" s="52">
        <v>0</v>
      </c>
      <c r="S4476" s="52">
        <v>0</v>
      </c>
      <c r="T4476" s="52">
        <v>0</v>
      </c>
      <c r="U4476" s="52">
        <v>0</v>
      </c>
      <c r="V4476" s="52">
        <v>0</v>
      </c>
      <c r="W4476" s="52">
        <v>0</v>
      </c>
      <c r="X4476" s="52">
        <v>0</v>
      </c>
      <c r="Y4476" s="52">
        <v>0</v>
      </c>
      <c r="Z4476" s="52">
        <v>0</v>
      </c>
      <c r="AA4476" s="25">
        <v>0</v>
      </c>
      <c r="AB4476" s="25">
        <v>0</v>
      </c>
      <c r="AC4476" s="25">
        <v>0</v>
      </c>
      <c r="AD4476" s="25">
        <v>0</v>
      </c>
      <c r="AE4476" s="25">
        <v>0</v>
      </c>
      <c r="AF4476" s="25">
        <v>0</v>
      </c>
      <c r="AG4476" s="25">
        <v>0</v>
      </c>
      <c r="AH4476" s="25">
        <v>0</v>
      </c>
      <c r="AI4476" s="25">
        <v>0</v>
      </c>
      <c r="AJ4476" s="25">
        <v>0</v>
      </c>
      <c r="AK4476" s="25">
        <v>0</v>
      </c>
      <c r="AL4476" s="25">
        <v>0</v>
      </c>
      <c r="AM4476" s="95">
        <v>0</v>
      </c>
      <c r="AN4476" s="95" t="e">
        <f ca="1">IF(MengeInEEGSummieren(M4476),AM4476,0)</f>
        <v>#NAME?</v>
      </c>
      <c r="AO4476" s="95">
        <f t="shared" si="417"/>
        <v>0</v>
      </c>
      <c r="AP4476" s="95">
        <f t="shared" si="418"/>
        <v>0</v>
      </c>
      <c r="AS4476">
        <v>0</v>
      </c>
      <c r="AT4476">
        <v>0</v>
      </c>
      <c r="AU4476" t="e">
        <f t="shared" ca="1" si="419"/>
        <v>#NAME?</v>
      </c>
    </row>
    <row r="4477" spans="1:47" x14ac:dyDescent="0.15">
      <c r="A4477" s="21" t="s">
        <v>5838</v>
      </c>
      <c r="B4477" s="22" t="s">
        <v>18</v>
      </c>
      <c r="C4477" s="42">
        <v>2013</v>
      </c>
      <c r="D4477" s="22" t="s">
        <v>5831</v>
      </c>
      <c r="E4477" s="22"/>
      <c r="F4477" s="23">
        <v>15.79</v>
      </c>
      <c r="G4477" s="23">
        <v>15.79</v>
      </c>
      <c r="H4477" s="24">
        <f t="shared" si="420"/>
        <v>0</v>
      </c>
      <c r="I4477" s="153">
        <v>0</v>
      </c>
      <c r="J4477" s="24">
        <f t="shared" si="421"/>
        <v>0</v>
      </c>
      <c r="K4477" s="25">
        <f t="shared" si="422"/>
        <v>0</v>
      </c>
      <c r="L4477">
        <v>0</v>
      </c>
      <c r="M4477">
        <v>66519040</v>
      </c>
      <c r="N4477">
        <v>42145141</v>
      </c>
      <c r="O4477" s="52">
        <v>0</v>
      </c>
      <c r="P4477" s="52">
        <v>0</v>
      </c>
      <c r="Q4477" s="52">
        <v>0</v>
      </c>
      <c r="R4477" s="52">
        <v>0</v>
      </c>
      <c r="S4477" s="52">
        <v>0</v>
      </c>
      <c r="T4477" s="52">
        <v>0</v>
      </c>
      <c r="U4477" s="52">
        <v>0</v>
      </c>
      <c r="V4477" s="52">
        <v>0</v>
      </c>
      <c r="W4477" s="52">
        <v>0</v>
      </c>
      <c r="X4477" s="52">
        <v>0</v>
      </c>
      <c r="Y4477" s="52">
        <v>0</v>
      </c>
      <c r="Z4477" s="52">
        <v>0</v>
      </c>
      <c r="AA4477" s="25">
        <v>0</v>
      </c>
      <c r="AB4477" s="25">
        <v>0</v>
      </c>
      <c r="AC4477" s="25">
        <v>0</v>
      </c>
      <c r="AD4477" s="25">
        <v>0</v>
      </c>
      <c r="AE4477" s="25">
        <v>0</v>
      </c>
      <c r="AF4477" s="25">
        <v>0</v>
      </c>
      <c r="AG4477" s="25">
        <v>0</v>
      </c>
      <c r="AH4477" s="25">
        <v>0</v>
      </c>
      <c r="AI4477" s="25">
        <v>0</v>
      </c>
      <c r="AJ4477" s="25">
        <v>0</v>
      </c>
      <c r="AK4477" s="25">
        <v>0</v>
      </c>
      <c r="AL4477" s="25">
        <v>0</v>
      </c>
      <c r="AM4477" s="95">
        <v>0</v>
      </c>
      <c r="AN4477" s="95" t="e">
        <f ca="1">IF(MengeInEEGSummieren(M4477),AM4477,0)</f>
        <v>#NAME?</v>
      </c>
      <c r="AO4477" s="95">
        <f t="shared" si="417"/>
        <v>0</v>
      </c>
      <c r="AP4477" s="95">
        <f t="shared" si="418"/>
        <v>0</v>
      </c>
      <c r="AS4477">
        <v>0</v>
      </c>
      <c r="AT4477">
        <v>0</v>
      </c>
      <c r="AU4477" t="e">
        <f t="shared" ca="1" si="419"/>
        <v>#NAME?</v>
      </c>
    </row>
    <row r="4478" spans="1:47" x14ac:dyDescent="0.15">
      <c r="A4478" s="21" t="s">
        <v>5839</v>
      </c>
      <c r="B4478" s="22" t="s">
        <v>18</v>
      </c>
      <c r="C4478" s="42">
        <v>2013</v>
      </c>
      <c r="D4478" s="22" t="s">
        <v>5833</v>
      </c>
      <c r="E4478" s="22"/>
      <c r="F4478" s="23">
        <v>14.08</v>
      </c>
      <c r="G4478" s="23">
        <v>14.08</v>
      </c>
      <c r="H4478" s="24">
        <f t="shared" si="420"/>
        <v>0</v>
      </c>
      <c r="I4478" s="153">
        <v>0</v>
      </c>
      <c r="J4478" s="24">
        <f t="shared" si="421"/>
        <v>0</v>
      </c>
      <c r="K4478" s="25">
        <f t="shared" si="422"/>
        <v>0</v>
      </c>
      <c r="L4478">
        <v>0</v>
      </c>
      <c r="M4478">
        <v>66519040</v>
      </c>
      <c r="N4478">
        <v>42145141</v>
      </c>
      <c r="O4478" s="52">
        <v>0</v>
      </c>
      <c r="P4478" s="52">
        <v>0</v>
      </c>
      <c r="Q4478" s="52">
        <v>0</v>
      </c>
      <c r="R4478" s="52">
        <v>0</v>
      </c>
      <c r="S4478" s="52">
        <v>0</v>
      </c>
      <c r="T4478" s="52">
        <v>0</v>
      </c>
      <c r="U4478" s="52">
        <v>0</v>
      </c>
      <c r="V4478" s="52">
        <v>0</v>
      </c>
      <c r="W4478" s="52">
        <v>0</v>
      </c>
      <c r="X4478" s="52">
        <v>0</v>
      </c>
      <c r="Y4478" s="52">
        <v>0</v>
      </c>
      <c r="Z4478" s="52">
        <v>0</v>
      </c>
      <c r="AA4478" s="25">
        <v>0</v>
      </c>
      <c r="AB4478" s="25">
        <v>0</v>
      </c>
      <c r="AC4478" s="25">
        <v>0</v>
      </c>
      <c r="AD4478" s="25">
        <v>0</v>
      </c>
      <c r="AE4478" s="25">
        <v>0</v>
      </c>
      <c r="AF4478" s="25">
        <v>0</v>
      </c>
      <c r="AG4478" s="25">
        <v>0</v>
      </c>
      <c r="AH4478" s="25">
        <v>0</v>
      </c>
      <c r="AI4478" s="25">
        <v>0</v>
      </c>
      <c r="AJ4478" s="25">
        <v>0</v>
      </c>
      <c r="AK4478" s="25">
        <v>0</v>
      </c>
      <c r="AL4478" s="25">
        <v>0</v>
      </c>
      <c r="AM4478" s="95">
        <v>0</v>
      </c>
      <c r="AN4478" s="95" t="e">
        <f ca="1">IF(MengeInEEGSummieren(M4478),AM4478,0)</f>
        <v>#NAME?</v>
      </c>
      <c r="AO4478" s="95">
        <f t="shared" si="417"/>
        <v>0</v>
      </c>
      <c r="AP4478" s="95">
        <f t="shared" si="418"/>
        <v>0</v>
      </c>
      <c r="AS4478">
        <v>0</v>
      </c>
      <c r="AT4478">
        <v>0</v>
      </c>
      <c r="AU4478" t="e">
        <f t="shared" ca="1" si="419"/>
        <v>#NAME?</v>
      </c>
    </row>
    <row r="4479" spans="1:47" x14ac:dyDescent="0.15">
      <c r="A4479" s="21" t="s">
        <v>5840</v>
      </c>
      <c r="B4479" s="22" t="s">
        <v>18</v>
      </c>
      <c r="C4479" s="42">
        <v>2013</v>
      </c>
      <c r="D4479" s="22" t="s">
        <v>5835</v>
      </c>
      <c r="E4479" s="22"/>
      <c r="F4479" s="23">
        <v>11.52</v>
      </c>
      <c r="G4479" s="23">
        <v>11.52</v>
      </c>
      <c r="H4479" s="24">
        <f t="shared" si="420"/>
        <v>0</v>
      </c>
      <c r="I4479" s="153">
        <v>0</v>
      </c>
      <c r="J4479" s="24">
        <f t="shared" si="421"/>
        <v>0</v>
      </c>
      <c r="K4479" s="25">
        <f t="shared" si="422"/>
        <v>0</v>
      </c>
      <c r="L4479">
        <v>0</v>
      </c>
      <c r="M4479">
        <v>66519040</v>
      </c>
      <c r="N4479">
        <v>42145141</v>
      </c>
      <c r="O4479" s="52">
        <v>0</v>
      </c>
      <c r="P4479" s="52">
        <v>0</v>
      </c>
      <c r="Q4479" s="52">
        <v>0</v>
      </c>
      <c r="R4479" s="52">
        <v>0</v>
      </c>
      <c r="S4479" s="52">
        <v>0</v>
      </c>
      <c r="T4479" s="52">
        <v>0</v>
      </c>
      <c r="U4479" s="52">
        <v>0</v>
      </c>
      <c r="V4479" s="52">
        <v>0</v>
      </c>
      <c r="W4479" s="52">
        <v>0</v>
      </c>
      <c r="X4479" s="52">
        <v>0</v>
      </c>
      <c r="Y4479" s="52">
        <v>0</v>
      </c>
      <c r="Z4479" s="52">
        <v>0</v>
      </c>
      <c r="AA4479" s="25">
        <v>0</v>
      </c>
      <c r="AB4479" s="25">
        <v>0</v>
      </c>
      <c r="AC4479" s="25">
        <v>0</v>
      </c>
      <c r="AD4479" s="25">
        <v>0</v>
      </c>
      <c r="AE4479" s="25">
        <v>0</v>
      </c>
      <c r="AF4479" s="25">
        <v>0</v>
      </c>
      <c r="AG4479" s="25">
        <v>0</v>
      </c>
      <c r="AH4479" s="25">
        <v>0</v>
      </c>
      <c r="AI4479" s="25">
        <v>0</v>
      </c>
      <c r="AJ4479" s="25">
        <v>0</v>
      </c>
      <c r="AK4479" s="25">
        <v>0</v>
      </c>
      <c r="AL4479" s="25">
        <v>0</v>
      </c>
      <c r="AM4479" s="95">
        <v>0</v>
      </c>
      <c r="AN4479" s="95" t="e">
        <f ca="1">IF(MengeInEEGSummieren(M4479),AM4479,0)</f>
        <v>#NAME?</v>
      </c>
      <c r="AO4479" s="95">
        <f t="shared" si="417"/>
        <v>0</v>
      </c>
      <c r="AP4479" s="95">
        <f t="shared" si="418"/>
        <v>0</v>
      </c>
      <c r="AS4479">
        <v>0</v>
      </c>
      <c r="AT4479">
        <v>0</v>
      </c>
      <c r="AU4479" t="e">
        <f t="shared" ca="1" si="419"/>
        <v>#NAME?</v>
      </c>
    </row>
    <row r="4480" spans="1:47" x14ac:dyDescent="0.15">
      <c r="A4480" s="307"/>
      <c r="B4480" s="308"/>
      <c r="C4480" s="309"/>
      <c r="D4480" s="308"/>
      <c r="E4480" s="308"/>
      <c r="F4480" s="310"/>
      <c r="G4480" s="310"/>
      <c r="H4480" s="311"/>
      <c r="I4480" s="312"/>
      <c r="J4480" s="311"/>
      <c r="K4480" s="313"/>
      <c r="L4480" s="66"/>
      <c r="M4480" s="66"/>
      <c r="N4480" s="66"/>
      <c r="O4480" s="314"/>
      <c r="P4480" s="314"/>
      <c r="Q4480" s="314"/>
      <c r="R4480" s="314"/>
      <c r="S4480" s="314"/>
      <c r="T4480" s="314"/>
      <c r="U4480" s="314"/>
      <c r="V4480" s="314"/>
      <c r="W4480" s="314"/>
      <c r="X4480" s="314"/>
      <c r="Y4480" s="314"/>
      <c r="Z4480" s="314"/>
      <c r="AA4480" s="315"/>
      <c r="AB4480" s="315"/>
      <c r="AC4480" s="315"/>
      <c r="AD4480" s="315"/>
      <c r="AE4480" s="315"/>
      <c r="AF4480" s="315"/>
      <c r="AG4480" s="315"/>
      <c r="AH4480" s="315"/>
      <c r="AI4480" s="315"/>
      <c r="AJ4480" s="315"/>
      <c r="AK4480" s="315"/>
      <c r="AL4480" s="315"/>
      <c r="AM4480" s="95">
        <v>0</v>
      </c>
      <c r="AN4480" s="95" t="e">
        <f ca="1">IF(MengeInEEGSummieren(M4480),AM4480,0)</f>
        <v>#NAME?</v>
      </c>
      <c r="AO4480" s="95">
        <f t="shared" si="417"/>
        <v>0</v>
      </c>
      <c r="AP4480" s="95">
        <f t="shared" si="418"/>
        <v>0</v>
      </c>
      <c r="AS4480">
        <v>0</v>
      </c>
      <c r="AT4480">
        <v>0</v>
      </c>
      <c r="AU4480" t="e">
        <f t="shared" ca="1" si="419"/>
        <v>#NAME?</v>
      </c>
    </row>
    <row r="4481" spans="1:47" x14ac:dyDescent="0.15">
      <c r="A4481" s="21" t="s">
        <v>5841</v>
      </c>
      <c r="B4481" s="22" t="s">
        <v>18</v>
      </c>
      <c r="C4481" s="42">
        <v>2013</v>
      </c>
      <c r="D4481" s="22" t="s">
        <v>5827</v>
      </c>
      <c r="E4481" s="22"/>
      <c r="F4481" s="23">
        <v>11.27</v>
      </c>
      <c r="G4481" s="23">
        <v>11.27</v>
      </c>
      <c r="H4481" s="24">
        <f t="shared" si="420"/>
        <v>0</v>
      </c>
      <c r="I4481" s="153">
        <v>0</v>
      </c>
      <c r="J4481" s="24">
        <f t="shared" si="421"/>
        <v>0</v>
      </c>
      <c r="K4481" s="25">
        <f t="shared" si="422"/>
        <v>0</v>
      </c>
      <c r="L4481">
        <v>0</v>
      </c>
      <c r="M4481">
        <v>66519040</v>
      </c>
      <c r="N4481">
        <v>42145141</v>
      </c>
      <c r="O4481" s="52">
        <v>0</v>
      </c>
      <c r="P4481" s="52">
        <v>0</v>
      </c>
      <c r="Q4481" s="52">
        <v>0</v>
      </c>
      <c r="R4481" s="52">
        <v>0</v>
      </c>
      <c r="S4481" s="52">
        <v>0</v>
      </c>
      <c r="T4481" s="52">
        <v>0</v>
      </c>
      <c r="U4481" s="52">
        <v>0</v>
      </c>
      <c r="V4481" s="52">
        <v>0</v>
      </c>
      <c r="W4481" s="52">
        <v>0</v>
      </c>
      <c r="X4481" s="52">
        <v>0</v>
      </c>
      <c r="Y4481" s="52">
        <v>0</v>
      </c>
      <c r="Z4481" s="52">
        <v>0</v>
      </c>
      <c r="AA4481" s="25">
        <v>0</v>
      </c>
      <c r="AB4481" s="25">
        <v>0</v>
      </c>
      <c r="AC4481" s="25">
        <v>0</v>
      </c>
      <c r="AD4481" s="25">
        <v>0</v>
      </c>
      <c r="AE4481" s="25">
        <v>0</v>
      </c>
      <c r="AF4481" s="25">
        <v>0</v>
      </c>
      <c r="AG4481" s="25">
        <v>0</v>
      </c>
      <c r="AH4481" s="25">
        <v>0</v>
      </c>
      <c r="AI4481" s="25">
        <v>0</v>
      </c>
      <c r="AJ4481" s="25">
        <v>0</v>
      </c>
      <c r="AK4481" s="25">
        <v>0</v>
      </c>
      <c r="AL4481" s="25">
        <v>0</v>
      </c>
      <c r="AM4481" s="95">
        <v>0</v>
      </c>
      <c r="AN4481" s="95" t="e">
        <f ca="1">IF(MengeInEEGSummieren(M4481),AM4481,0)</f>
        <v>#NAME?</v>
      </c>
      <c r="AO4481" s="95">
        <f t="shared" si="417"/>
        <v>0</v>
      </c>
      <c r="AP4481" s="95">
        <f t="shared" si="418"/>
        <v>0</v>
      </c>
      <c r="AS4481">
        <v>0</v>
      </c>
      <c r="AT4481">
        <v>0</v>
      </c>
      <c r="AU4481" t="e">
        <f t="shared" ca="1" si="419"/>
        <v>#NAME?</v>
      </c>
    </row>
    <row r="4482" spans="1:47" x14ac:dyDescent="0.15">
      <c r="A4482" s="21" t="s">
        <v>5842</v>
      </c>
      <c r="B4482" s="22" t="s">
        <v>18</v>
      </c>
      <c r="C4482" s="42">
        <v>2013</v>
      </c>
      <c r="D4482" s="22" t="s">
        <v>5829</v>
      </c>
      <c r="E4482" s="22"/>
      <c r="F4482" s="23">
        <v>16.28</v>
      </c>
      <c r="G4482" s="23">
        <v>16.28</v>
      </c>
      <c r="H4482" s="24">
        <f t="shared" si="420"/>
        <v>2114</v>
      </c>
      <c r="I4482" s="153">
        <v>344.16</v>
      </c>
      <c r="J4482" s="24">
        <f t="shared" si="421"/>
        <v>0</v>
      </c>
      <c r="K4482" s="25">
        <f t="shared" si="422"/>
        <v>0</v>
      </c>
      <c r="L4482">
        <v>0</v>
      </c>
      <c r="M4482">
        <v>66519040</v>
      </c>
      <c r="N4482">
        <v>42145141</v>
      </c>
      <c r="O4482" s="52">
        <v>0</v>
      </c>
      <c r="P4482" s="52">
        <v>0</v>
      </c>
      <c r="Q4482" s="52">
        <v>0</v>
      </c>
      <c r="R4482" s="52">
        <v>0</v>
      </c>
      <c r="S4482" s="52">
        <v>0</v>
      </c>
      <c r="T4482" s="52">
        <v>0</v>
      </c>
      <c r="U4482" s="52">
        <v>0</v>
      </c>
      <c r="V4482" s="52">
        <v>0</v>
      </c>
      <c r="W4482" s="52">
        <v>0</v>
      </c>
      <c r="X4482" s="52">
        <v>0</v>
      </c>
      <c r="Y4482" s="52">
        <v>0</v>
      </c>
      <c r="Z4482" s="52">
        <v>0</v>
      </c>
      <c r="AA4482" s="25">
        <v>0</v>
      </c>
      <c r="AB4482" s="25">
        <v>0</v>
      </c>
      <c r="AC4482" s="25">
        <v>0</v>
      </c>
      <c r="AD4482" s="25">
        <v>0</v>
      </c>
      <c r="AE4482" s="25">
        <v>0</v>
      </c>
      <c r="AF4482" s="25">
        <v>0</v>
      </c>
      <c r="AG4482" s="25">
        <v>0</v>
      </c>
      <c r="AH4482" s="25">
        <v>0</v>
      </c>
      <c r="AI4482" s="25">
        <v>0</v>
      </c>
      <c r="AJ4482" s="25">
        <v>0</v>
      </c>
      <c r="AK4482" s="25">
        <v>0</v>
      </c>
      <c r="AL4482" s="25">
        <v>0</v>
      </c>
      <c r="AM4482" s="95">
        <v>2114</v>
      </c>
      <c r="AN4482" s="95" t="e">
        <f ca="1">IF(MengeInEEGSummieren(M4482),AM4482,0)</f>
        <v>#NAME?</v>
      </c>
      <c r="AO4482" s="95">
        <f t="shared" si="417"/>
        <v>0</v>
      </c>
      <c r="AP4482" s="95">
        <f t="shared" si="418"/>
        <v>0</v>
      </c>
      <c r="AS4482">
        <v>0</v>
      </c>
      <c r="AT4482">
        <v>0</v>
      </c>
      <c r="AU4482" t="e">
        <f t="shared" ca="1" si="419"/>
        <v>#NAME?</v>
      </c>
    </row>
    <row r="4483" spans="1:47" x14ac:dyDescent="0.15">
      <c r="A4483" s="21" t="s">
        <v>5843</v>
      </c>
      <c r="B4483" s="22" t="s">
        <v>18</v>
      </c>
      <c r="C4483" s="42">
        <v>2013</v>
      </c>
      <c r="D4483" s="22" t="s">
        <v>5831</v>
      </c>
      <c r="E4483" s="22"/>
      <c r="F4483" s="23">
        <v>15.44</v>
      </c>
      <c r="G4483" s="23">
        <v>15.44</v>
      </c>
      <c r="H4483" s="24">
        <f t="shared" si="420"/>
        <v>0</v>
      </c>
      <c r="I4483" s="153">
        <v>0</v>
      </c>
      <c r="J4483" s="24">
        <f t="shared" si="421"/>
        <v>0</v>
      </c>
      <c r="K4483" s="25">
        <f t="shared" si="422"/>
        <v>0</v>
      </c>
      <c r="L4483">
        <v>0</v>
      </c>
      <c r="M4483">
        <v>66519040</v>
      </c>
      <c r="N4483">
        <v>42145141</v>
      </c>
      <c r="O4483" s="52">
        <v>0</v>
      </c>
      <c r="P4483" s="52">
        <v>0</v>
      </c>
      <c r="Q4483" s="52">
        <v>0</v>
      </c>
      <c r="R4483" s="52">
        <v>0</v>
      </c>
      <c r="S4483" s="52">
        <v>0</v>
      </c>
      <c r="T4483" s="52">
        <v>0</v>
      </c>
      <c r="U4483" s="52">
        <v>0</v>
      </c>
      <c r="V4483" s="52">
        <v>0</v>
      </c>
      <c r="W4483" s="52">
        <v>0</v>
      </c>
      <c r="X4483" s="52">
        <v>0</v>
      </c>
      <c r="Y4483" s="52">
        <v>0</v>
      </c>
      <c r="Z4483" s="52">
        <v>0</v>
      </c>
      <c r="AA4483" s="25">
        <v>0</v>
      </c>
      <c r="AB4483" s="25">
        <v>0</v>
      </c>
      <c r="AC4483" s="25">
        <v>0</v>
      </c>
      <c r="AD4483" s="25">
        <v>0</v>
      </c>
      <c r="AE4483" s="25">
        <v>0</v>
      </c>
      <c r="AF4483" s="25">
        <v>0</v>
      </c>
      <c r="AG4483" s="25">
        <v>0</v>
      </c>
      <c r="AH4483" s="25">
        <v>0</v>
      </c>
      <c r="AI4483" s="25">
        <v>0</v>
      </c>
      <c r="AJ4483" s="25">
        <v>0</v>
      </c>
      <c r="AK4483" s="25">
        <v>0</v>
      </c>
      <c r="AL4483" s="25">
        <v>0</v>
      </c>
      <c r="AM4483" s="95">
        <v>0</v>
      </c>
      <c r="AN4483" s="95" t="e">
        <f ca="1">IF(MengeInEEGSummieren(M4483),AM4483,0)</f>
        <v>#NAME?</v>
      </c>
      <c r="AO4483" s="95">
        <f t="shared" si="417"/>
        <v>0</v>
      </c>
      <c r="AP4483" s="95">
        <f t="shared" si="418"/>
        <v>0</v>
      </c>
      <c r="AS4483">
        <v>0</v>
      </c>
      <c r="AT4483">
        <v>0</v>
      </c>
      <c r="AU4483" t="e">
        <f t="shared" ca="1" si="419"/>
        <v>#NAME?</v>
      </c>
    </row>
    <row r="4484" spans="1:47" x14ac:dyDescent="0.15">
      <c r="A4484" s="21" t="s">
        <v>5844</v>
      </c>
      <c r="B4484" s="22" t="s">
        <v>18</v>
      </c>
      <c r="C4484" s="42">
        <v>2013</v>
      </c>
      <c r="D4484" s="22" t="s">
        <v>5833</v>
      </c>
      <c r="E4484" s="22"/>
      <c r="F4484" s="23">
        <v>13.77</v>
      </c>
      <c r="G4484" s="23">
        <v>13.77</v>
      </c>
      <c r="H4484" s="24">
        <f t="shared" si="420"/>
        <v>0</v>
      </c>
      <c r="I4484" s="153">
        <v>0</v>
      </c>
      <c r="J4484" s="24">
        <f t="shared" si="421"/>
        <v>0</v>
      </c>
      <c r="K4484" s="25">
        <f t="shared" si="422"/>
        <v>0</v>
      </c>
      <c r="L4484">
        <v>0</v>
      </c>
      <c r="M4484">
        <v>66519040</v>
      </c>
      <c r="N4484">
        <v>42145141</v>
      </c>
      <c r="O4484" s="52">
        <v>0</v>
      </c>
      <c r="P4484" s="52">
        <v>0</v>
      </c>
      <c r="Q4484" s="52">
        <v>0</v>
      </c>
      <c r="R4484" s="52">
        <v>0</v>
      </c>
      <c r="S4484" s="52">
        <v>0</v>
      </c>
      <c r="T4484" s="52">
        <v>0</v>
      </c>
      <c r="U4484" s="52">
        <v>0</v>
      </c>
      <c r="V4484" s="52">
        <v>0</v>
      </c>
      <c r="W4484" s="52">
        <v>0</v>
      </c>
      <c r="X4484" s="52">
        <v>0</v>
      </c>
      <c r="Y4484" s="52">
        <v>0</v>
      </c>
      <c r="Z4484" s="52">
        <v>0</v>
      </c>
      <c r="AA4484" s="25">
        <v>0</v>
      </c>
      <c r="AB4484" s="25">
        <v>0</v>
      </c>
      <c r="AC4484" s="25">
        <v>0</v>
      </c>
      <c r="AD4484" s="25">
        <v>0</v>
      </c>
      <c r="AE4484" s="25">
        <v>0</v>
      </c>
      <c r="AF4484" s="25">
        <v>0</v>
      </c>
      <c r="AG4484" s="25">
        <v>0</v>
      </c>
      <c r="AH4484" s="25">
        <v>0</v>
      </c>
      <c r="AI4484" s="25">
        <v>0</v>
      </c>
      <c r="AJ4484" s="25">
        <v>0</v>
      </c>
      <c r="AK4484" s="25">
        <v>0</v>
      </c>
      <c r="AL4484" s="25">
        <v>0</v>
      </c>
      <c r="AM4484" s="95">
        <v>0</v>
      </c>
      <c r="AN4484" s="95" t="e">
        <f ca="1">IF(MengeInEEGSummieren(M4484),AM4484,0)</f>
        <v>#NAME?</v>
      </c>
      <c r="AO4484" s="95">
        <f t="shared" si="417"/>
        <v>0</v>
      </c>
      <c r="AP4484" s="95">
        <f t="shared" si="418"/>
        <v>0</v>
      </c>
      <c r="AS4484">
        <v>0</v>
      </c>
      <c r="AT4484">
        <v>0</v>
      </c>
      <c r="AU4484" t="e">
        <f t="shared" ca="1" si="419"/>
        <v>#NAME?</v>
      </c>
    </row>
    <row r="4485" spans="1:47" x14ac:dyDescent="0.15">
      <c r="A4485" s="21" t="s">
        <v>5845</v>
      </c>
      <c r="B4485" s="22" t="s">
        <v>18</v>
      </c>
      <c r="C4485" s="42">
        <v>2013</v>
      </c>
      <c r="D4485" s="22" t="s">
        <v>5835</v>
      </c>
      <c r="E4485" s="22"/>
      <c r="F4485" s="23">
        <v>11.27</v>
      </c>
      <c r="G4485" s="23">
        <v>11.27</v>
      </c>
      <c r="H4485" s="24">
        <f t="shared" si="420"/>
        <v>0</v>
      </c>
      <c r="I4485" s="153">
        <v>0</v>
      </c>
      <c r="J4485" s="24">
        <f t="shared" si="421"/>
        <v>0</v>
      </c>
      <c r="K4485" s="25">
        <f t="shared" si="422"/>
        <v>0</v>
      </c>
      <c r="L4485">
        <v>0</v>
      </c>
      <c r="M4485">
        <v>66519040</v>
      </c>
      <c r="N4485">
        <v>42145141</v>
      </c>
      <c r="O4485" s="52">
        <v>0</v>
      </c>
      <c r="P4485" s="52">
        <v>0</v>
      </c>
      <c r="Q4485" s="52">
        <v>0</v>
      </c>
      <c r="R4485" s="52">
        <v>0</v>
      </c>
      <c r="S4485" s="52">
        <v>0</v>
      </c>
      <c r="T4485" s="52">
        <v>0</v>
      </c>
      <c r="U4485" s="52">
        <v>0</v>
      </c>
      <c r="V4485" s="52">
        <v>0</v>
      </c>
      <c r="W4485" s="52">
        <v>0</v>
      </c>
      <c r="X4485" s="52">
        <v>0</v>
      </c>
      <c r="Y4485" s="52">
        <v>0</v>
      </c>
      <c r="Z4485" s="52">
        <v>0</v>
      </c>
      <c r="AA4485" s="25">
        <v>0</v>
      </c>
      <c r="AB4485" s="25">
        <v>0</v>
      </c>
      <c r="AC4485" s="25">
        <v>0</v>
      </c>
      <c r="AD4485" s="25">
        <v>0</v>
      </c>
      <c r="AE4485" s="25">
        <v>0</v>
      </c>
      <c r="AF4485" s="25">
        <v>0</v>
      </c>
      <c r="AG4485" s="25">
        <v>0</v>
      </c>
      <c r="AH4485" s="25">
        <v>0</v>
      </c>
      <c r="AI4485" s="25">
        <v>0</v>
      </c>
      <c r="AJ4485" s="25">
        <v>0</v>
      </c>
      <c r="AK4485" s="25">
        <v>0</v>
      </c>
      <c r="AL4485" s="25">
        <v>0</v>
      </c>
      <c r="AM4485" s="95">
        <v>0</v>
      </c>
      <c r="AN4485" s="95" t="e">
        <f ca="1">IF(MengeInEEGSummieren(M4485),AM4485,0)</f>
        <v>#NAME?</v>
      </c>
      <c r="AO4485" s="95">
        <f t="shared" si="417"/>
        <v>0</v>
      </c>
      <c r="AP4485" s="95">
        <f t="shared" si="418"/>
        <v>0</v>
      </c>
      <c r="AS4485">
        <v>0</v>
      </c>
      <c r="AT4485">
        <v>0</v>
      </c>
      <c r="AU4485" t="e">
        <f t="shared" ca="1" si="419"/>
        <v>#NAME?</v>
      </c>
    </row>
    <row r="4486" spans="1:47" x14ac:dyDescent="0.15">
      <c r="A4486" s="307"/>
      <c r="B4486" s="308"/>
      <c r="C4486" s="309"/>
      <c r="D4486" s="308"/>
      <c r="E4486" s="308"/>
      <c r="F4486" s="310"/>
      <c r="G4486" s="310"/>
      <c r="H4486" s="311"/>
      <c r="I4486" s="312"/>
      <c r="J4486" s="311"/>
      <c r="K4486" s="313"/>
      <c r="L4486" s="66"/>
      <c r="M4486" s="66"/>
      <c r="N4486" s="66"/>
      <c r="O4486" s="314"/>
      <c r="P4486" s="314"/>
      <c r="Q4486" s="314"/>
      <c r="R4486" s="314"/>
      <c r="S4486" s="314"/>
      <c r="T4486" s="314"/>
      <c r="U4486" s="314"/>
      <c r="V4486" s="314"/>
      <c r="W4486" s="314"/>
      <c r="X4486" s="314"/>
      <c r="Y4486" s="314"/>
      <c r="Z4486" s="314"/>
      <c r="AA4486" s="315"/>
      <c r="AB4486" s="315"/>
      <c r="AC4486" s="315"/>
      <c r="AD4486" s="315"/>
      <c r="AE4486" s="315"/>
      <c r="AF4486" s="315"/>
      <c r="AG4486" s="315"/>
      <c r="AH4486" s="315"/>
      <c r="AI4486" s="315"/>
      <c r="AJ4486" s="315"/>
      <c r="AK4486" s="315"/>
      <c r="AL4486" s="315"/>
      <c r="AM4486" s="95">
        <v>0</v>
      </c>
      <c r="AN4486" s="95" t="e">
        <f ca="1">IF(MengeInEEGSummieren(M4486),AM4486,0)</f>
        <v>#NAME?</v>
      </c>
      <c r="AO4486" s="95">
        <f t="shared" si="417"/>
        <v>0</v>
      </c>
      <c r="AP4486" s="95">
        <f t="shared" si="418"/>
        <v>0</v>
      </c>
      <c r="AS4486">
        <v>0</v>
      </c>
      <c r="AT4486">
        <v>0</v>
      </c>
      <c r="AU4486" t="e">
        <f t="shared" ca="1" si="419"/>
        <v>#NAME?</v>
      </c>
    </row>
    <row r="4487" spans="1:47" x14ac:dyDescent="0.15">
      <c r="A4487" s="21" t="s">
        <v>5846</v>
      </c>
      <c r="B4487" s="22" t="s">
        <v>18</v>
      </c>
      <c r="C4487" s="42">
        <v>2013</v>
      </c>
      <c r="D4487" s="22" t="s">
        <v>5827</v>
      </c>
      <c r="E4487" s="22"/>
      <c r="F4487" s="23">
        <v>11.02</v>
      </c>
      <c r="G4487" s="23">
        <v>11.02</v>
      </c>
      <c r="H4487" s="24">
        <f t="shared" si="420"/>
        <v>0</v>
      </c>
      <c r="I4487" s="153">
        <v>0</v>
      </c>
      <c r="J4487" s="24">
        <f t="shared" si="421"/>
        <v>0</v>
      </c>
      <c r="K4487" s="25">
        <f t="shared" si="422"/>
        <v>0</v>
      </c>
      <c r="L4487">
        <v>0</v>
      </c>
      <c r="M4487">
        <v>66519040</v>
      </c>
      <c r="N4487">
        <v>42145141</v>
      </c>
      <c r="O4487" s="52">
        <v>0</v>
      </c>
      <c r="P4487" s="52">
        <v>0</v>
      </c>
      <c r="Q4487" s="52">
        <v>0</v>
      </c>
      <c r="R4487" s="52">
        <v>0</v>
      </c>
      <c r="S4487" s="52">
        <v>0</v>
      </c>
      <c r="T4487" s="52">
        <v>0</v>
      </c>
      <c r="U4487" s="52">
        <v>0</v>
      </c>
      <c r="V4487" s="52">
        <v>0</v>
      </c>
      <c r="W4487" s="52">
        <v>0</v>
      </c>
      <c r="X4487" s="52">
        <v>0</v>
      </c>
      <c r="Y4487" s="52">
        <v>0</v>
      </c>
      <c r="Z4487" s="52">
        <v>0</v>
      </c>
      <c r="AA4487" s="25">
        <v>0</v>
      </c>
      <c r="AB4487" s="25">
        <v>0</v>
      </c>
      <c r="AC4487" s="25">
        <v>0</v>
      </c>
      <c r="AD4487" s="25">
        <v>0</v>
      </c>
      <c r="AE4487" s="25">
        <v>0</v>
      </c>
      <c r="AF4487" s="25">
        <v>0</v>
      </c>
      <c r="AG4487" s="25">
        <v>0</v>
      </c>
      <c r="AH4487" s="25">
        <v>0</v>
      </c>
      <c r="AI4487" s="25">
        <v>0</v>
      </c>
      <c r="AJ4487" s="25">
        <v>0</v>
      </c>
      <c r="AK4487" s="25">
        <v>0</v>
      </c>
      <c r="AL4487" s="25">
        <v>0</v>
      </c>
      <c r="AM4487" s="95">
        <v>0</v>
      </c>
      <c r="AN4487" s="95" t="e">
        <f ca="1">IF(MengeInEEGSummieren(M4487),AM4487,0)</f>
        <v>#NAME?</v>
      </c>
      <c r="AO4487" s="95">
        <f t="shared" si="417"/>
        <v>0</v>
      </c>
      <c r="AP4487" s="95">
        <f t="shared" si="418"/>
        <v>0</v>
      </c>
      <c r="AS4487">
        <v>0</v>
      </c>
      <c r="AT4487">
        <v>0</v>
      </c>
      <c r="AU4487" t="e">
        <f t="shared" ca="1" si="419"/>
        <v>#NAME?</v>
      </c>
    </row>
    <row r="4488" spans="1:47" x14ac:dyDescent="0.15">
      <c r="A4488" s="21" t="s">
        <v>5847</v>
      </c>
      <c r="B4488" s="22" t="s">
        <v>18</v>
      </c>
      <c r="C4488" s="42">
        <v>2013</v>
      </c>
      <c r="D4488" s="22" t="s">
        <v>5829</v>
      </c>
      <c r="E4488" s="22"/>
      <c r="F4488" s="23">
        <v>15.92</v>
      </c>
      <c r="G4488" s="23">
        <v>15.92</v>
      </c>
      <c r="H4488" s="24">
        <f t="shared" si="420"/>
        <v>21910</v>
      </c>
      <c r="I4488" s="153">
        <v>3488.0699999999997</v>
      </c>
      <c r="J4488" s="24">
        <f t="shared" si="421"/>
        <v>0</v>
      </c>
      <c r="K4488" s="25">
        <f t="shared" si="422"/>
        <v>0</v>
      </c>
      <c r="L4488">
        <v>0</v>
      </c>
      <c r="M4488">
        <v>66519040</v>
      </c>
      <c r="N4488">
        <v>42145141</v>
      </c>
      <c r="O4488" s="52">
        <v>0</v>
      </c>
      <c r="P4488" s="52">
        <v>0</v>
      </c>
      <c r="Q4488" s="52">
        <v>0</v>
      </c>
      <c r="R4488" s="52">
        <v>0</v>
      </c>
      <c r="S4488" s="52">
        <v>0</v>
      </c>
      <c r="T4488" s="52">
        <v>0</v>
      </c>
      <c r="U4488" s="52">
        <v>0</v>
      </c>
      <c r="V4488" s="52">
        <v>0</v>
      </c>
      <c r="W4488" s="52">
        <v>0</v>
      </c>
      <c r="X4488" s="52">
        <v>0</v>
      </c>
      <c r="Y4488" s="52">
        <v>0</v>
      </c>
      <c r="Z4488" s="52">
        <v>0</v>
      </c>
      <c r="AA4488" s="25">
        <v>0</v>
      </c>
      <c r="AB4488" s="25">
        <v>0</v>
      </c>
      <c r="AC4488" s="25">
        <v>0</v>
      </c>
      <c r="AD4488" s="25">
        <v>0</v>
      </c>
      <c r="AE4488" s="25">
        <v>0</v>
      </c>
      <c r="AF4488" s="25">
        <v>0</v>
      </c>
      <c r="AG4488" s="25">
        <v>0</v>
      </c>
      <c r="AH4488" s="25">
        <v>0</v>
      </c>
      <c r="AI4488" s="25">
        <v>0</v>
      </c>
      <c r="AJ4488" s="25">
        <v>0</v>
      </c>
      <c r="AK4488" s="25">
        <v>0</v>
      </c>
      <c r="AL4488" s="25">
        <v>0</v>
      </c>
      <c r="AM4488" s="95">
        <v>21910</v>
      </c>
      <c r="AN4488" s="95" t="e">
        <f ca="1">IF(MengeInEEGSummieren(M4488),AM4488,0)</f>
        <v>#NAME?</v>
      </c>
      <c r="AO4488" s="95">
        <f t="shared" si="417"/>
        <v>0</v>
      </c>
      <c r="AP4488" s="95">
        <f t="shared" si="418"/>
        <v>0</v>
      </c>
      <c r="AS4488">
        <v>0</v>
      </c>
      <c r="AT4488">
        <v>0</v>
      </c>
      <c r="AU4488" t="e">
        <f t="shared" ca="1" si="419"/>
        <v>#NAME?</v>
      </c>
    </row>
    <row r="4489" spans="1:47" x14ac:dyDescent="0.15">
      <c r="A4489" s="21" t="s">
        <v>5848</v>
      </c>
      <c r="B4489" s="22" t="s">
        <v>18</v>
      </c>
      <c r="C4489" s="42">
        <v>2013</v>
      </c>
      <c r="D4489" s="22" t="s">
        <v>5831</v>
      </c>
      <c r="E4489" s="22"/>
      <c r="F4489" s="23">
        <v>15.1</v>
      </c>
      <c r="G4489" s="23">
        <v>15.1</v>
      </c>
      <c r="H4489" s="24">
        <f t="shared" si="420"/>
        <v>22973</v>
      </c>
      <c r="I4489" s="153">
        <v>3468.93</v>
      </c>
      <c r="J4489" s="24">
        <f t="shared" si="421"/>
        <v>0</v>
      </c>
      <c r="K4489" s="25">
        <f t="shared" si="422"/>
        <v>0</v>
      </c>
      <c r="L4489">
        <v>0</v>
      </c>
      <c r="M4489">
        <v>66519040</v>
      </c>
      <c r="N4489">
        <v>42145141</v>
      </c>
      <c r="O4489" s="52">
        <v>0</v>
      </c>
      <c r="P4489" s="52">
        <v>0</v>
      </c>
      <c r="Q4489" s="52">
        <v>0</v>
      </c>
      <c r="R4489" s="52">
        <v>0</v>
      </c>
      <c r="S4489" s="52">
        <v>0</v>
      </c>
      <c r="T4489" s="52">
        <v>0</v>
      </c>
      <c r="U4489" s="52">
        <v>0</v>
      </c>
      <c r="V4489" s="52">
        <v>0</v>
      </c>
      <c r="W4489" s="52">
        <v>0</v>
      </c>
      <c r="X4489" s="52">
        <v>0</v>
      </c>
      <c r="Y4489" s="52">
        <v>0</v>
      </c>
      <c r="Z4489" s="52">
        <v>0</v>
      </c>
      <c r="AA4489" s="25">
        <v>0</v>
      </c>
      <c r="AB4489" s="25">
        <v>0</v>
      </c>
      <c r="AC4489" s="25">
        <v>0</v>
      </c>
      <c r="AD4489" s="25">
        <v>0</v>
      </c>
      <c r="AE4489" s="25">
        <v>0</v>
      </c>
      <c r="AF4489" s="25">
        <v>0</v>
      </c>
      <c r="AG4489" s="25">
        <v>0</v>
      </c>
      <c r="AH4489" s="25">
        <v>0</v>
      </c>
      <c r="AI4489" s="25">
        <v>0</v>
      </c>
      <c r="AJ4489" s="25">
        <v>0</v>
      </c>
      <c r="AK4489" s="25">
        <v>0</v>
      </c>
      <c r="AL4489" s="25">
        <v>0</v>
      </c>
      <c r="AM4489" s="95">
        <v>22973</v>
      </c>
      <c r="AN4489" s="95" t="e">
        <f ca="1">IF(MengeInEEGSummieren(M4489),AM4489,0)</f>
        <v>#NAME?</v>
      </c>
      <c r="AO4489" s="95">
        <f t="shared" si="417"/>
        <v>0</v>
      </c>
      <c r="AP4489" s="95">
        <f t="shared" si="418"/>
        <v>0</v>
      </c>
      <c r="AS4489">
        <v>0</v>
      </c>
      <c r="AT4489">
        <v>0</v>
      </c>
      <c r="AU4489" t="e">
        <f t="shared" ca="1" si="419"/>
        <v>#NAME?</v>
      </c>
    </row>
    <row r="4490" spans="1:47" x14ac:dyDescent="0.15">
      <c r="A4490" s="21" t="s">
        <v>5849</v>
      </c>
      <c r="B4490" s="22" t="s">
        <v>18</v>
      </c>
      <c r="C4490" s="42">
        <v>2013</v>
      </c>
      <c r="D4490" s="22" t="s">
        <v>5833</v>
      </c>
      <c r="E4490" s="22"/>
      <c r="F4490" s="23">
        <v>13.47</v>
      </c>
      <c r="G4490" s="23">
        <v>13.47</v>
      </c>
      <c r="H4490" s="24">
        <f t="shared" si="420"/>
        <v>0</v>
      </c>
      <c r="I4490" s="153">
        <v>0</v>
      </c>
      <c r="J4490" s="24">
        <f t="shared" si="421"/>
        <v>0</v>
      </c>
      <c r="K4490" s="25">
        <f t="shared" si="422"/>
        <v>0</v>
      </c>
      <c r="L4490">
        <v>0</v>
      </c>
      <c r="M4490">
        <v>66519040</v>
      </c>
      <c r="N4490">
        <v>42145141</v>
      </c>
      <c r="O4490" s="52">
        <v>0</v>
      </c>
      <c r="P4490" s="52">
        <v>0</v>
      </c>
      <c r="Q4490" s="52">
        <v>0</v>
      </c>
      <c r="R4490" s="52">
        <v>0</v>
      </c>
      <c r="S4490" s="52">
        <v>0</v>
      </c>
      <c r="T4490" s="52">
        <v>0</v>
      </c>
      <c r="U4490" s="52">
        <v>0</v>
      </c>
      <c r="V4490" s="52">
        <v>0</v>
      </c>
      <c r="W4490" s="52">
        <v>0</v>
      </c>
      <c r="X4490" s="52">
        <v>0</v>
      </c>
      <c r="Y4490" s="52">
        <v>0</v>
      </c>
      <c r="Z4490" s="52">
        <v>0</v>
      </c>
      <c r="AA4490" s="25">
        <v>0</v>
      </c>
      <c r="AB4490" s="25">
        <v>0</v>
      </c>
      <c r="AC4490" s="25">
        <v>0</v>
      </c>
      <c r="AD4490" s="25">
        <v>0</v>
      </c>
      <c r="AE4490" s="25">
        <v>0</v>
      </c>
      <c r="AF4490" s="25">
        <v>0</v>
      </c>
      <c r="AG4490" s="25">
        <v>0</v>
      </c>
      <c r="AH4490" s="25">
        <v>0</v>
      </c>
      <c r="AI4490" s="25">
        <v>0</v>
      </c>
      <c r="AJ4490" s="25">
        <v>0</v>
      </c>
      <c r="AK4490" s="25">
        <v>0</v>
      </c>
      <c r="AL4490" s="25">
        <v>0</v>
      </c>
      <c r="AM4490" s="95">
        <v>0</v>
      </c>
      <c r="AN4490" s="95" t="e">
        <f ca="1">IF(MengeInEEGSummieren(M4490),AM4490,0)</f>
        <v>#NAME?</v>
      </c>
      <c r="AO4490" s="95">
        <f t="shared" si="417"/>
        <v>0</v>
      </c>
      <c r="AP4490" s="95">
        <f t="shared" si="418"/>
        <v>0</v>
      </c>
      <c r="AS4490">
        <v>0</v>
      </c>
      <c r="AT4490">
        <v>0</v>
      </c>
      <c r="AU4490" t="e">
        <f t="shared" ca="1" si="419"/>
        <v>#NAME?</v>
      </c>
    </row>
    <row r="4491" spans="1:47" x14ac:dyDescent="0.15">
      <c r="A4491" s="21" t="s">
        <v>5850</v>
      </c>
      <c r="B4491" s="22" t="s">
        <v>18</v>
      </c>
      <c r="C4491" s="42">
        <v>2013</v>
      </c>
      <c r="D4491" s="22" t="s">
        <v>5835</v>
      </c>
      <c r="E4491" s="22"/>
      <c r="F4491" s="23">
        <v>11.02</v>
      </c>
      <c r="G4491" s="23">
        <v>11.02</v>
      </c>
      <c r="H4491" s="24">
        <f t="shared" si="420"/>
        <v>0</v>
      </c>
      <c r="I4491" s="153">
        <v>0</v>
      </c>
      <c r="J4491" s="24">
        <f t="shared" si="421"/>
        <v>0</v>
      </c>
      <c r="K4491" s="25">
        <f t="shared" si="422"/>
        <v>0</v>
      </c>
      <c r="L4491">
        <v>0</v>
      </c>
      <c r="M4491">
        <v>66519040</v>
      </c>
      <c r="N4491">
        <v>42145141</v>
      </c>
      <c r="O4491" s="52">
        <v>0</v>
      </c>
      <c r="P4491" s="52">
        <v>0</v>
      </c>
      <c r="Q4491" s="52">
        <v>0</v>
      </c>
      <c r="R4491" s="52">
        <v>0</v>
      </c>
      <c r="S4491" s="52">
        <v>0</v>
      </c>
      <c r="T4491" s="52">
        <v>0</v>
      </c>
      <c r="U4491" s="52">
        <v>0</v>
      </c>
      <c r="V4491" s="52">
        <v>0</v>
      </c>
      <c r="W4491" s="52">
        <v>0</v>
      </c>
      <c r="X4491" s="52">
        <v>0</v>
      </c>
      <c r="Y4491" s="52">
        <v>0</v>
      </c>
      <c r="Z4491" s="52">
        <v>0</v>
      </c>
      <c r="AA4491" s="25">
        <v>0</v>
      </c>
      <c r="AB4491" s="25">
        <v>0</v>
      </c>
      <c r="AC4491" s="25">
        <v>0</v>
      </c>
      <c r="AD4491" s="25">
        <v>0</v>
      </c>
      <c r="AE4491" s="25">
        <v>0</v>
      </c>
      <c r="AF4491" s="25">
        <v>0</v>
      </c>
      <c r="AG4491" s="25">
        <v>0</v>
      </c>
      <c r="AH4491" s="25">
        <v>0</v>
      </c>
      <c r="AI4491" s="25">
        <v>0</v>
      </c>
      <c r="AJ4491" s="25">
        <v>0</v>
      </c>
      <c r="AK4491" s="25">
        <v>0</v>
      </c>
      <c r="AL4491" s="25">
        <v>0</v>
      </c>
      <c r="AM4491" s="95">
        <v>0</v>
      </c>
      <c r="AN4491" s="95" t="e">
        <f ca="1">IF(MengeInEEGSummieren(M4491),AM4491,0)</f>
        <v>#NAME?</v>
      </c>
      <c r="AO4491" s="95">
        <f t="shared" si="417"/>
        <v>0</v>
      </c>
      <c r="AP4491" s="95">
        <f t="shared" si="418"/>
        <v>0</v>
      </c>
      <c r="AS4491">
        <v>0</v>
      </c>
      <c r="AT4491">
        <v>0</v>
      </c>
      <c r="AU4491" t="e">
        <f t="shared" ca="1" si="419"/>
        <v>#NAME?</v>
      </c>
    </row>
    <row r="4492" spans="1:47" x14ac:dyDescent="0.15">
      <c r="A4492" s="307"/>
      <c r="B4492" s="308"/>
      <c r="C4492" s="309"/>
      <c r="D4492" s="308"/>
      <c r="E4492" s="308"/>
      <c r="F4492" s="310"/>
      <c r="G4492" s="310"/>
      <c r="H4492" s="311"/>
      <c r="I4492" s="312"/>
      <c r="J4492" s="311"/>
      <c r="K4492" s="313"/>
      <c r="L4492" s="66"/>
      <c r="M4492" s="66"/>
      <c r="N4492" s="66"/>
      <c r="O4492" s="314"/>
      <c r="P4492" s="314"/>
      <c r="Q4492" s="314"/>
      <c r="R4492" s="314"/>
      <c r="S4492" s="314"/>
      <c r="T4492" s="314"/>
      <c r="U4492" s="314"/>
      <c r="V4492" s="314"/>
      <c r="W4492" s="314"/>
      <c r="X4492" s="314"/>
      <c r="Y4492" s="314"/>
      <c r="Z4492" s="314"/>
      <c r="AA4492" s="315"/>
      <c r="AB4492" s="315"/>
      <c r="AC4492" s="315"/>
      <c r="AD4492" s="315"/>
      <c r="AE4492" s="315"/>
      <c r="AF4492" s="315"/>
      <c r="AG4492" s="315"/>
      <c r="AH4492" s="315"/>
      <c r="AI4492" s="315"/>
      <c r="AJ4492" s="315"/>
      <c r="AK4492" s="315"/>
      <c r="AL4492" s="315"/>
      <c r="AM4492" s="95">
        <v>0</v>
      </c>
      <c r="AN4492" s="95" t="e">
        <f ca="1">IF(MengeInEEGSummieren(M4492),AM4492,0)</f>
        <v>#NAME?</v>
      </c>
      <c r="AO4492" s="95">
        <f t="shared" si="417"/>
        <v>0</v>
      </c>
      <c r="AP4492" s="95">
        <f t="shared" si="418"/>
        <v>0</v>
      </c>
      <c r="AS4492">
        <v>0</v>
      </c>
      <c r="AT4492">
        <v>0</v>
      </c>
      <c r="AU4492" t="e">
        <f t="shared" ca="1" si="419"/>
        <v>#NAME?</v>
      </c>
    </row>
    <row r="4493" spans="1:47" x14ac:dyDescent="0.15">
      <c r="A4493" s="21" t="s">
        <v>5851</v>
      </c>
      <c r="B4493" s="22" t="s">
        <v>18</v>
      </c>
      <c r="C4493" s="42">
        <v>2013</v>
      </c>
      <c r="D4493" s="22" t="s">
        <v>5827</v>
      </c>
      <c r="E4493" s="22"/>
      <c r="F4493" s="23">
        <v>10.82</v>
      </c>
      <c r="G4493" s="23">
        <v>10.82</v>
      </c>
      <c r="H4493" s="24">
        <f t="shared" si="420"/>
        <v>0</v>
      </c>
      <c r="I4493" s="153">
        <v>0</v>
      </c>
      <c r="J4493" s="24">
        <f t="shared" si="421"/>
        <v>0</v>
      </c>
      <c r="K4493" s="25">
        <f t="shared" si="422"/>
        <v>0</v>
      </c>
      <c r="L4493">
        <v>0</v>
      </c>
      <c r="M4493">
        <v>66519040</v>
      </c>
      <c r="N4493">
        <v>42145141</v>
      </c>
      <c r="O4493" s="52">
        <v>0</v>
      </c>
      <c r="P4493" s="52">
        <v>0</v>
      </c>
      <c r="Q4493" s="52">
        <v>0</v>
      </c>
      <c r="R4493" s="52">
        <v>0</v>
      </c>
      <c r="S4493" s="52">
        <v>0</v>
      </c>
      <c r="T4493" s="52">
        <v>0</v>
      </c>
      <c r="U4493" s="52">
        <v>0</v>
      </c>
      <c r="V4493" s="52">
        <v>0</v>
      </c>
      <c r="W4493" s="52">
        <v>0</v>
      </c>
      <c r="X4493" s="52">
        <v>0</v>
      </c>
      <c r="Y4493" s="52">
        <v>0</v>
      </c>
      <c r="Z4493" s="52">
        <v>0</v>
      </c>
      <c r="AA4493" s="25">
        <v>0</v>
      </c>
      <c r="AB4493" s="25">
        <v>0</v>
      </c>
      <c r="AC4493" s="25">
        <v>0</v>
      </c>
      <c r="AD4493" s="25">
        <v>0</v>
      </c>
      <c r="AE4493" s="25">
        <v>0</v>
      </c>
      <c r="AF4493" s="25">
        <v>0</v>
      </c>
      <c r="AG4493" s="25">
        <v>0</v>
      </c>
      <c r="AH4493" s="25">
        <v>0</v>
      </c>
      <c r="AI4493" s="25">
        <v>0</v>
      </c>
      <c r="AJ4493" s="25">
        <v>0</v>
      </c>
      <c r="AK4493" s="25">
        <v>0</v>
      </c>
      <c r="AL4493" s="25">
        <v>0</v>
      </c>
      <c r="AM4493" s="95">
        <v>0</v>
      </c>
      <c r="AN4493" s="95" t="e">
        <f ca="1">IF(MengeInEEGSummieren(M4493),AM4493,0)</f>
        <v>#NAME?</v>
      </c>
      <c r="AO4493" s="95">
        <f t="shared" si="417"/>
        <v>0</v>
      </c>
      <c r="AP4493" s="95">
        <f t="shared" si="418"/>
        <v>0</v>
      </c>
      <c r="AS4493">
        <v>0</v>
      </c>
      <c r="AT4493">
        <v>0</v>
      </c>
      <c r="AU4493" t="e">
        <f t="shared" ca="1" si="419"/>
        <v>#NAME?</v>
      </c>
    </row>
    <row r="4494" spans="1:47" x14ac:dyDescent="0.15">
      <c r="A4494" s="21" t="s">
        <v>5852</v>
      </c>
      <c r="B4494" s="22" t="s">
        <v>18</v>
      </c>
      <c r="C4494" s="42">
        <v>2013</v>
      </c>
      <c r="D4494" s="22" t="s">
        <v>5829</v>
      </c>
      <c r="E4494" s="22"/>
      <c r="F4494" s="23">
        <v>15.63</v>
      </c>
      <c r="G4494" s="23">
        <v>15.63</v>
      </c>
      <c r="H4494" s="24">
        <f t="shared" si="420"/>
        <v>15300</v>
      </c>
      <c r="I4494" s="153">
        <v>2391.38</v>
      </c>
      <c r="J4494" s="24">
        <f t="shared" si="421"/>
        <v>0</v>
      </c>
      <c r="K4494" s="25">
        <f t="shared" si="422"/>
        <v>0</v>
      </c>
      <c r="L4494">
        <v>0</v>
      </c>
      <c r="M4494">
        <v>66519040</v>
      </c>
      <c r="N4494">
        <v>42145141</v>
      </c>
      <c r="O4494" s="52">
        <v>0</v>
      </c>
      <c r="P4494" s="52">
        <v>0</v>
      </c>
      <c r="Q4494" s="52">
        <v>0</v>
      </c>
      <c r="R4494" s="52">
        <v>0</v>
      </c>
      <c r="S4494" s="52">
        <v>0</v>
      </c>
      <c r="T4494" s="52">
        <v>0</v>
      </c>
      <c r="U4494" s="52">
        <v>0</v>
      </c>
      <c r="V4494" s="52">
        <v>0</v>
      </c>
      <c r="W4494" s="52">
        <v>0</v>
      </c>
      <c r="X4494" s="52">
        <v>0</v>
      </c>
      <c r="Y4494" s="52">
        <v>0</v>
      </c>
      <c r="Z4494" s="52">
        <v>0</v>
      </c>
      <c r="AA4494" s="25">
        <v>0</v>
      </c>
      <c r="AB4494" s="25">
        <v>0</v>
      </c>
      <c r="AC4494" s="25">
        <v>0</v>
      </c>
      <c r="AD4494" s="25">
        <v>0</v>
      </c>
      <c r="AE4494" s="25">
        <v>0</v>
      </c>
      <c r="AF4494" s="25">
        <v>0</v>
      </c>
      <c r="AG4494" s="25">
        <v>0</v>
      </c>
      <c r="AH4494" s="25">
        <v>0</v>
      </c>
      <c r="AI4494" s="25">
        <v>0</v>
      </c>
      <c r="AJ4494" s="25">
        <v>0</v>
      </c>
      <c r="AK4494" s="25">
        <v>0</v>
      </c>
      <c r="AL4494" s="25">
        <v>0</v>
      </c>
      <c r="AM4494" s="95">
        <v>15300</v>
      </c>
      <c r="AN4494" s="95" t="e">
        <f ca="1">IF(MengeInEEGSummieren(M4494),AM4494,0)</f>
        <v>#NAME?</v>
      </c>
      <c r="AO4494" s="95">
        <f t="shared" si="417"/>
        <v>0</v>
      </c>
      <c r="AP4494" s="95">
        <f t="shared" si="418"/>
        <v>0</v>
      </c>
      <c r="AS4494">
        <v>0</v>
      </c>
      <c r="AT4494">
        <v>0</v>
      </c>
      <c r="AU4494" t="e">
        <f t="shared" ca="1" si="419"/>
        <v>#NAME?</v>
      </c>
    </row>
    <row r="4495" spans="1:47" x14ac:dyDescent="0.15">
      <c r="A4495" s="21" t="s">
        <v>5853</v>
      </c>
      <c r="B4495" s="22" t="s">
        <v>18</v>
      </c>
      <c r="C4495" s="42">
        <v>2013</v>
      </c>
      <c r="D4495" s="22" t="s">
        <v>5831</v>
      </c>
      <c r="E4495" s="22"/>
      <c r="F4495" s="23">
        <v>14.83</v>
      </c>
      <c r="G4495" s="23">
        <v>14.83</v>
      </c>
      <c r="H4495" s="24">
        <f t="shared" si="420"/>
        <v>1116</v>
      </c>
      <c r="I4495" s="153">
        <v>165.5</v>
      </c>
      <c r="J4495" s="24">
        <f t="shared" si="421"/>
        <v>0</v>
      </c>
      <c r="K4495" s="25">
        <f t="shared" si="422"/>
        <v>0</v>
      </c>
      <c r="L4495">
        <v>0</v>
      </c>
      <c r="M4495">
        <v>66519040</v>
      </c>
      <c r="N4495">
        <v>42145141</v>
      </c>
      <c r="O4495" s="52">
        <v>0</v>
      </c>
      <c r="P4495" s="52">
        <v>0</v>
      </c>
      <c r="Q4495" s="52">
        <v>0</v>
      </c>
      <c r="R4495" s="52">
        <v>0</v>
      </c>
      <c r="S4495" s="52">
        <v>0</v>
      </c>
      <c r="T4495" s="52">
        <v>0</v>
      </c>
      <c r="U4495" s="52">
        <v>0</v>
      </c>
      <c r="V4495" s="52">
        <v>0</v>
      </c>
      <c r="W4495" s="52">
        <v>0</v>
      </c>
      <c r="X4495" s="52">
        <v>0</v>
      </c>
      <c r="Y4495" s="52">
        <v>0</v>
      </c>
      <c r="Z4495" s="52">
        <v>0</v>
      </c>
      <c r="AA4495" s="25">
        <v>0</v>
      </c>
      <c r="AB4495" s="25">
        <v>0</v>
      </c>
      <c r="AC4495" s="25">
        <v>0</v>
      </c>
      <c r="AD4495" s="25">
        <v>0</v>
      </c>
      <c r="AE4495" s="25">
        <v>0</v>
      </c>
      <c r="AF4495" s="25">
        <v>0</v>
      </c>
      <c r="AG4495" s="25">
        <v>0</v>
      </c>
      <c r="AH4495" s="25">
        <v>0</v>
      </c>
      <c r="AI4495" s="25">
        <v>0</v>
      </c>
      <c r="AJ4495" s="25">
        <v>0</v>
      </c>
      <c r="AK4495" s="25">
        <v>0</v>
      </c>
      <c r="AL4495" s="25">
        <v>0</v>
      </c>
      <c r="AM4495" s="95">
        <v>1116</v>
      </c>
      <c r="AN4495" s="95" t="e">
        <f ca="1">IF(MengeInEEGSummieren(M4495),AM4495,0)</f>
        <v>#NAME?</v>
      </c>
      <c r="AO4495" s="95">
        <f t="shared" si="417"/>
        <v>0</v>
      </c>
      <c r="AP4495" s="95">
        <f t="shared" si="418"/>
        <v>0</v>
      </c>
      <c r="AS4495">
        <v>0</v>
      </c>
      <c r="AT4495">
        <v>0</v>
      </c>
      <c r="AU4495" t="e">
        <f t="shared" ca="1" si="419"/>
        <v>#NAME?</v>
      </c>
    </row>
    <row r="4496" spans="1:47" x14ac:dyDescent="0.15">
      <c r="A4496" s="21" t="s">
        <v>5854</v>
      </c>
      <c r="B4496" s="22" t="s">
        <v>18</v>
      </c>
      <c r="C4496" s="42">
        <v>2013</v>
      </c>
      <c r="D4496" s="22" t="s">
        <v>5833</v>
      </c>
      <c r="E4496" s="22"/>
      <c r="F4496" s="23">
        <v>13.23</v>
      </c>
      <c r="G4496" s="23">
        <v>13.23</v>
      </c>
      <c r="H4496" s="24">
        <f t="shared" ref="H4496:H4559" si="423">AM4496</f>
        <v>2227</v>
      </c>
      <c r="I4496" s="153">
        <v>294.63</v>
      </c>
      <c r="J4496" s="24">
        <f t="shared" ref="J4496:J4559" si="424">SUM(O4496:Z4496,AT4496)</f>
        <v>0</v>
      </c>
      <c r="K4496" s="25">
        <f t="shared" ref="K4496:K4559" si="425">SUM(AA4496:AL4496,AS4496)</f>
        <v>0</v>
      </c>
      <c r="L4496">
        <v>0</v>
      </c>
      <c r="M4496">
        <v>66519040</v>
      </c>
      <c r="N4496">
        <v>42145141</v>
      </c>
      <c r="O4496" s="52">
        <v>0</v>
      </c>
      <c r="P4496" s="52">
        <v>0</v>
      </c>
      <c r="Q4496" s="52">
        <v>0</v>
      </c>
      <c r="R4496" s="52">
        <v>0</v>
      </c>
      <c r="S4496" s="52">
        <v>0</v>
      </c>
      <c r="T4496" s="52">
        <v>0</v>
      </c>
      <c r="U4496" s="52">
        <v>0</v>
      </c>
      <c r="V4496" s="52">
        <v>0</v>
      </c>
      <c r="W4496" s="52">
        <v>0</v>
      </c>
      <c r="X4496" s="52">
        <v>0</v>
      </c>
      <c r="Y4496" s="52">
        <v>0</v>
      </c>
      <c r="Z4496" s="52">
        <v>0</v>
      </c>
      <c r="AA4496" s="25">
        <v>0</v>
      </c>
      <c r="AB4496" s="25">
        <v>0</v>
      </c>
      <c r="AC4496" s="25">
        <v>0</v>
      </c>
      <c r="AD4496" s="25">
        <v>0</v>
      </c>
      <c r="AE4496" s="25">
        <v>0</v>
      </c>
      <c r="AF4496" s="25">
        <v>0</v>
      </c>
      <c r="AG4496" s="25">
        <v>0</v>
      </c>
      <c r="AH4496" s="25">
        <v>0</v>
      </c>
      <c r="AI4496" s="25">
        <v>0</v>
      </c>
      <c r="AJ4496" s="25">
        <v>0</v>
      </c>
      <c r="AK4496" s="25">
        <v>0</v>
      </c>
      <c r="AL4496" s="25">
        <v>0</v>
      </c>
      <c r="AM4496" s="95">
        <v>2227</v>
      </c>
      <c r="AN4496" s="95" t="e">
        <f ca="1">IF(MengeInEEGSummieren(M4496),AM4496,0)</f>
        <v>#NAME?</v>
      </c>
      <c r="AO4496" s="95">
        <f t="shared" ref="AO4496:AO4559" si="426">IF(AQ4496,$H4496,0)</f>
        <v>0</v>
      </c>
      <c r="AP4496" s="95">
        <f t="shared" ref="AP4496:AP4559" si="427">IF(AR4496,$H4496,0)</f>
        <v>0</v>
      </c>
      <c r="AS4496">
        <v>0</v>
      </c>
      <c r="AT4496">
        <v>0</v>
      </c>
      <c r="AU4496" t="e">
        <f t="shared" ref="AU4496:AU4559" ca="1" si="428">EVFlag(M4496)</f>
        <v>#NAME?</v>
      </c>
    </row>
    <row r="4497" spans="1:47" x14ac:dyDescent="0.15">
      <c r="A4497" s="21" t="s">
        <v>5855</v>
      </c>
      <c r="B4497" s="22" t="s">
        <v>18</v>
      </c>
      <c r="C4497" s="42">
        <v>2013</v>
      </c>
      <c r="D4497" s="22" t="s">
        <v>5835</v>
      </c>
      <c r="E4497" s="22"/>
      <c r="F4497" s="23">
        <v>10.82</v>
      </c>
      <c r="G4497" s="23">
        <v>10.82</v>
      </c>
      <c r="H4497" s="24">
        <f t="shared" si="423"/>
        <v>0</v>
      </c>
      <c r="I4497" s="153">
        <v>0</v>
      </c>
      <c r="J4497" s="24">
        <f t="shared" si="424"/>
        <v>0</v>
      </c>
      <c r="K4497" s="25">
        <f t="shared" si="425"/>
        <v>0</v>
      </c>
      <c r="L4497">
        <v>0</v>
      </c>
      <c r="M4497">
        <v>66519040</v>
      </c>
      <c r="N4497">
        <v>42145141</v>
      </c>
      <c r="O4497" s="52">
        <v>0</v>
      </c>
      <c r="P4497" s="52">
        <v>0</v>
      </c>
      <c r="Q4497" s="52">
        <v>0</v>
      </c>
      <c r="R4497" s="52">
        <v>0</v>
      </c>
      <c r="S4497" s="52">
        <v>0</v>
      </c>
      <c r="T4497" s="52">
        <v>0</v>
      </c>
      <c r="U4497" s="52">
        <v>0</v>
      </c>
      <c r="V4497" s="52">
        <v>0</v>
      </c>
      <c r="W4497" s="52">
        <v>0</v>
      </c>
      <c r="X4497" s="52">
        <v>0</v>
      </c>
      <c r="Y4497" s="52">
        <v>0</v>
      </c>
      <c r="Z4497" s="52">
        <v>0</v>
      </c>
      <c r="AA4497" s="25">
        <v>0</v>
      </c>
      <c r="AB4497" s="25">
        <v>0</v>
      </c>
      <c r="AC4497" s="25">
        <v>0</v>
      </c>
      <c r="AD4497" s="25">
        <v>0</v>
      </c>
      <c r="AE4497" s="25">
        <v>0</v>
      </c>
      <c r="AF4497" s="25">
        <v>0</v>
      </c>
      <c r="AG4497" s="25">
        <v>0</v>
      </c>
      <c r="AH4497" s="25">
        <v>0</v>
      </c>
      <c r="AI4497" s="25">
        <v>0</v>
      </c>
      <c r="AJ4497" s="25">
        <v>0</v>
      </c>
      <c r="AK4497" s="25">
        <v>0</v>
      </c>
      <c r="AL4497" s="25">
        <v>0</v>
      </c>
      <c r="AM4497" s="95">
        <v>0</v>
      </c>
      <c r="AN4497" s="95" t="e">
        <f ca="1">IF(MengeInEEGSummieren(M4497),AM4497,0)</f>
        <v>#NAME?</v>
      </c>
      <c r="AO4497" s="95">
        <f t="shared" si="426"/>
        <v>0</v>
      </c>
      <c r="AP4497" s="95">
        <f t="shared" si="427"/>
        <v>0</v>
      </c>
      <c r="AS4497">
        <v>0</v>
      </c>
      <c r="AT4497">
        <v>0</v>
      </c>
      <c r="AU4497" t="e">
        <f t="shared" ca="1" si="428"/>
        <v>#NAME?</v>
      </c>
    </row>
    <row r="4498" spans="1:47" x14ac:dyDescent="0.15">
      <c r="A4498" s="307"/>
      <c r="B4498" s="308"/>
      <c r="C4498" s="309"/>
      <c r="D4498" s="308"/>
      <c r="E4498" s="308"/>
      <c r="F4498" s="310"/>
      <c r="G4498" s="310"/>
      <c r="H4498" s="311"/>
      <c r="I4498" s="312"/>
      <c r="J4498" s="311"/>
      <c r="K4498" s="313"/>
      <c r="L4498" s="66"/>
      <c r="M4498" s="66"/>
      <c r="N4498" s="66"/>
      <c r="O4498" s="314"/>
      <c r="P4498" s="314"/>
      <c r="Q4498" s="314"/>
      <c r="R4498" s="314"/>
      <c r="S4498" s="314"/>
      <c r="T4498" s="314"/>
      <c r="U4498" s="314"/>
      <c r="V4498" s="314"/>
      <c r="W4498" s="314"/>
      <c r="X4498" s="314"/>
      <c r="Y4498" s="314"/>
      <c r="Z4498" s="314"/>
      <c r="AA4498" s="315"/>
      <c r="AB4498" s="315"/>
      <c r="AC4498" s="315"/>
      <c r="AD4498" s="315"/>
      <c r="AE4498" s="315"/>
      <c r="AF4498" s="315"/>
      <c r="AG4498" s="315"/>
      <c r="AH4498" s="315"/>
      <c r="AI4498" s="315"/>
      <c r="AJ4498" s="315"/>
      <c r="AK4498" s="315"/>
      <c r="AL4498" s="315"/>
      <c r="AM4498" s="95">
        <v>0</v>
      </c>
      <c r="AN4498" s="95" t="e">
        <f ca="1">IF(MengeInEEGSummieren(M4498),AM4498,0)</f>
        <v>#NAME?</v>
      </c>
      <c r="AO4498" s="95">
        <f t="shared" si="426"/>
        <v>0</v>
      </c>
      <c r="AP4498" s="95">
        <f t="shared" si="427"/>
        <v>0</v>
      </c>
      <c r="AS4498">
        <v>0</v>
      </c>
      <c r="AT4498">
        <v>0</v>
      </c>
      <c r="AU4498" t="e">
        <f t="shared" ca="1" si="428"/>
        <v>#NAME?</v>
      </c>
    </row>
    <row r="4499" spans="1:47" x14ac:dyDescent="0.15">
      <c r="A4499" s="21" t="s">
        <v>5856</v>
      </c>
      <c r="B4499" s="22" t="s">
        <v>18</v>
      </c>
      <c r="C4499" s="42">
        <v>2013</v>
      </c>
      <c r="D4499" s="22" t="s">
        <v>5827</v>
      </c>
      <c r="E4499" s="22"/>
      <c r="F4499" s="23">
        <v>10.63</v>
      </c>
      <c r="G4499" s="23">
        <v>10.63</v>
      </c>
      <c r="H4499" s="24">
        <f t="shared" si="423"/>
        <v>0</v>
      </c>
      <c r="I4499" s="153">
        <v>0</v>
      </c>
      <c r="J4499" s="24">
        <f t="shared" si="424"/>
        <v>0</v>
      </c>
      <c r="K4499" s="25">
        <f t="shared" si="425"/>
        <v>0</v>
      </c>
      <c r="L4499">
        <v>0</v>
      </c>
      <c r="M4499">
        <v>66519040</v>
      </c>
      <c r="N4499">
        <v>42145141</v>
      </c>
      <c r="O4499" s="52">
        <v>0</v>
      </c>
      <c r="P4499" s="52">
        <v>0</v>
      </c>
      <c r="Q4499" s="52">
        <v>0</v>
      </c>
      <c r="R4499" s="52">
        <v>0</v>
      </c>
      <c r="S4499" s="52">
        <v>0</v>
      </c>
      <c r="T4499" s="52">
        <v>0</v>
      </c>
      <c r="U4499" s="52">
        <v>0</v>
      </c>
      <c r="V4499" s="52">
        <v>0</v>
      </c>
      <c r="W4499" s="52">
        <v>0</v>
      </c>
      <c r="X4499" s="52">
        <v>0</v>
      </c>
      <c r="Y4499" s="52">
        <v>0</v>
      </c>
      <c r="Z4499" s="52">
        <v>0</v>
      </c>
      <c r="AA4499" s="25">
        <v>0</v>
      </c>
      <c r="AB4499" s="25">
        <v>0</v>
      </c>
      <c r="AC4499" s="25">
        <v>0</v>
      </c>
      <c r="AD4499" s="25">
        <v>0</v>
      </c>
      <c r="AE4499" s="25">
        <v>0</v>
      </c>
      <c r="AF4499" s="25">
        <v>0</v>
      </c>
      <c r="AG4499" s="25">
        <v>0</v>
      </c>
      <c r="AH4499" s="25">
        <v>0</v>
      </c>
      <c r="AI4499" s="25">
        <v>0</v>
      </c>
      <c r="AJ4499" s="25">
        <v>0</v>
      </c>
      <c r="AK4499" s="25">
        <v>0</v>
      </c>
      <c r="AL4499" s="25">
        <v>0</v>
      </c>
      <c r="AM4499" s="95">
        <v>0</v>
      </c>
      <c r="AN4499" s="95" t="e">
        <f ca="1">IF(MengeInEEGSummieren(M4499),AM4499,0)</f>
        <v>#NAME?</v>
      </c>
      <c r="AO4499" s="95">
        <f t="shared" si="426"/>
        <v>0</v>
      </c>
      <c r="AP4499" s="95">
        <f t="shared" si="427"/>
        <v>0</v>
      </c>
      <c r="AS4499">
        <v>0</v>
      </c>
      <c r="AT4499">
        <v>0</v>
      </c>
      <c r="AU4499" t="e">
        <f t="shared" ca="1" si="428"/>
        <v>#NAME?</v>
      </c>
    </row>
    <row r="4500" spans="1:47" x14ac:dyDescent="0.15">
      <c r="A4500" s="21" t="s">
        <v>5857</v>
      </c>
      <c r="B4500" s="22" t="s">
        <v>18</v>
      </c>
      <c r="C4500" s="42">
        <v>2013</v>
      </c>
      <c r="D4500" s="22" t="s">
        <v>5829</v>
      </c>
      <c r="E4500" s="22"/>
      <c r="F4500" s="23">
        <v>15.35</v>
      </c>
      <c r="G4500" s="23">
        <v>15.35</v>
      </c>
      <c r="H4500" s="24">
        <f t="shared" si="423"/>
        <v>12537</v>
      </c>
      <c r="I4500" s="153">
        <v>1924.4199999999998</v>
      </c>
      <c r="J4500" s="24">
        <f t="shared" si="424"/>
        <v>0</v>
      </c>
      <c r="K4500" s="25">
        <f t="shared" si="425"/>
        <v>0</v>
      </c>
      <c r="L4500">
        <v>0</v>
      </c>
      <c r="M4500">
        <v>66519040</v>
      </c>
      <c r="N4500">
        <v>42145141</v>
      </c>
      <c r="O4500" s="52">
        <v>0</v>
      </c>
      <c r="P4500" s="52">
        <v>0</v>
      </c>
      <c r="Q4500" s="52">
        <v>0</v>
      </c>
      <c r="R4500" s="52">
        <v>0</v>
      </c>
      <c r="S4500" s="52">
        <v>0</v>
      </c>
      <c r="T4500" s="52">
        <v>0</v>
      </c>
      <c r="U4500" s="52">
        <v>0</v>
      </c>
      <c r="V4500" s="52">
        <v>0</v>
      </c>
      <c r="W4500" s="52">
        <v>0</v>
      </c>
      <c r="X4500" s="52">
        <v>0</v>
      </c>
      <c r="Y4500" s="52">
        <v>0</v>
      </c>
      <c r="Z4500" s="52">
        <v>0</v>
      </c>
      <c r="AA4500" s="25">
        <v>0</v>
      </c>
      <c r="AB4500" s="25">
        <v>0</v>
      </c>
      <c r="AC4500" s="25">
        <v>0</v>
      </c>
      <c r="AD4500" s="25">
        <v>0</v>
      </c>
      <c r="AE4500" s="25">
        <v>0</v>
      </c>
      <c r="AF4500" s="25">
        <v>0</v>
      </c>
      <c r="AG4500" s="25">
        <v>0</v>
      </c>
      <c r="AH4500" s="25">
        <v>0</v>
      </c>
      <c r="AI4500" s="25">
        <v>0</v>
      </c>
      <c r="AJ4500" s="25">
        <v>0</v>
      </c>
      <c r="AK4500" s="25">
        <v>0</v>
      </c>
      <c r="AL4500" s="25">
        <v>0</v>
      </c>
      <c r="AM4500" s="95">
        <v>12537</v>
      </c>
      <c r="AN4500" s="95" t="e">
        <f ca="1">IF(MengeInEEGSummieren(M4500),AM4500,0)</f>
        <v>#NAME?</v>
      </c>
      <c r="AO4500" s="95">
        <f t="shared" si="426"/>
        <v>0</v>
      </c>
      <c r="AP4500" s="95">
        <f t="shared" si="427"/>
        <v>0</v>
      </c>
      <c r="AS4500">
        <v>0</v>
      </c>
      <c r="AT4500">
        <v>0</v>
      </c>
      <c r="AU4500" t="e">
        <f t="shared" ca="1" si="428"/>
        <v>#NAME?</v>
      </c>
    </row>
    <row r="4501" spans="1:47" x14ac:dyDescent="0.15">
      <c r="A4501" s="21" t="s">
        <v>5858</v>
      </c>
      <c r="B4501" s="22" t="s">
        <v>18</v>
      </c>
      <c r="C4501" s="42">
        <v>2013</v>
      </c>
      <c r="D4501" s="22" t="s">
        <v>5831</v>
      </c>
      <c r="E4501" s="22"/>
      <c r="F4501" s="23">
        <v>14.56</v>
      </c>
      <c r="G4501" s="23">
        <v>14.56</v>
      </c>
      <c r="H4501" s="24">
        <f t="shared" si="423"/>
        <v>0</v>
      </c>
      <c r="I4501" s="153">
        <v>0</v>
      </c>
      <c r="J4501" s="24">
        <f t="shared" si="424"/>
        <v>0</v>
      </c>
      <c r="K4501" s="25">
        <f t="shared" si="425"/>
        <v>0</v>
      </c>
      <c r="L4501">
        <v>0</v>
      </c>
      <c r="M4501">
        <v>66519040</v>
      </c>
      <c r="N4501">
        <v>42145141</v>
      </c>
      <c r="O4501" s="52">
        <v>0</v>
      </c>
      <c r="P4501" s="52">
        <v>0</v>
      </c>
      <c r="Q4501" s="52">
        <v>0</v>
      </c>
      <c r="R4501" s="52">
        <v>0</v>
      </c>
      <c r="S4501" s="52">
        <v>0</v>
      </c>
      <c r="T4501" s="52">
        <v>0</v>
      </c>
      <c r="U4501" s="52">
        <v>0</v>
      </c>
      <c r="V4501" s="52">
        <v>0</v>
      </c>
      <c r="W4501" s="52">
        <v>0</v>
      </c>
      <c r="X4501" s="52">
        <v>0</v>
      </c>
      <c r="Y4501" s="52">
        <v>0</v>
      </c>
      <c r="Z4501" s="52">
        <v>0</v>
      </c>
      <c r="AA4501" s="25">
        <v>0</v>
      </c>
      <c r="AB4501" s="25">
        <v>0</v>
      </c>
      <c r="AC4501" s="25">
        <v>0</v>
      </c>
      <c r="AD4501" s="25">
        <v>0</v>
      </c>
      <c r="AE4501" s="25">
        <v>0</v>
      </c>
      <c r="AF4501" s="25">
        <v>0</v>
      </c>
      <c r="AG4501" s="25">
        <v>0</v>
      </c>
      <c r="AH4501" s="25">
        <v>0</v>
      </c>
      <c r="AI4501" s="25">
        <v>0</v>
      </c>
      <c r="AJ4501" s="25">
        <v>0</v>
      </c>
      <c r="AK4501" s="25">
        <v>0</v>
      </c>
      <c r="AL4501" s="25">
        <v>0</v>
      </c>
      <c r="AM4501" s="95">
        <v>0</v>
      </c>
      <c r="AN4501" s="95" t="e">
        <f ca="1">IF(MengeInEEGSummieren(M4501),AM4501,0)</f>
        <v>#NAME?</v>
      </c>
      <c r="AO4501" s="95">
        <f t="shared" si="426"/>
        <v>0</v>
      </c>
      <c r="AP4501" s="95">
        <f t="shared" si="427"/>
        <v>0</v>
      </c>
      <c r="AS4501">
        <v>0</v>
      </c>
      <c r="AT4501">
        <v>0</v>
      </c>
      <c r="AU4501" t="e">
        <f t="shared" ca="1" si="428"/>
        <v>#NAME?</v>
      </c>
    </row>
    <row r="4502" spans="1:47" x14ac:dyDescent="0.15">
      <c r="A4502" s="21" t="s">
        <v>5859</v>
      </c>
      <c r="B4502" s="22" t="s">
        <v>18</v>
      </c>
      <c r="C4502" s="42">
        <v>2013</v>
      </c>
      <c r="D4502" s="22" t="s">
        <v>5833</v>
      </c>
      <c r="E4502" s="22"/>
      <c r="F4502" s="23">
        <v>12.99</v>
      </c>
      <c r="G4502" s="23">
        <v>12.99</v>
      </c>
      <c r="H4502" s="24">
        <f t="shared" si="423"/>
        <v>0</v>
      </c>
      <c r="I4502" s="153">
        <v>0</v>
      </c>
      <c r="J4502" s="24">
        <f t="shared" si="424"/>
        <v>0</v>
      </c>
      <c r="K4502" s="25">
        <f t="shared" si="425"/>
        <v>0</v>
      </c>
      <c r="L4502">
        <v>0</v>
      </c>
      <c r="M4502">
        <v>66519040</v>
      </c>
      <c r="N4502">
        <v>42145141</v>
      </c>
      <c r="O4502" s="52">
        <v>0</v>
      </c>
      <c r="P4502" s="52">
        <v>0</v>
      </c>
      <c r="Q4502" s="52">
        <v>0</v>
      </c>
      <c r="R4502" s="52">
        <v>0</v>
      </c>
      <c r="S4502" s="52">
        <v>0</v>
      </c>
      <c r="T4502" s="52">
        <v>0</v>
      </c>
      <c r="U4502" s="52">
        <v>0</v>
      </c>
      <c r="V4502" s="52">
        <v>0</v>
      </c>
      <c r="W4502" s="52">
        <v>0</v>
      </c>
      <c r="X4502" s="52">
        <v>0</v>
      </c>
      <c r="Y4502" s="52">
        <v>0</v>
      </c>
      <c r="Z4502" s="52">
        <v>0</v>
      </c>
      <c r="AA4502" s="25">
        <v>0</v>
      </c>
      <c r="AB4502" s="25">
        <v>0</v>
      </c>
      <c r="AC4502" s="25">
        <v>0</v>
      </c>
      <c r="AD4502" s="25">
        <v>0</v>
      </c>
      <c r="AE4502" s="25">
        <v>0</v>
      </c>
      <c r="AF4502" s="25">
        <v>0</v>
      </c>
      <c r="AG4502" s="25">
        <v>0</v>
      </c>
      <c r="AH4502" s="25">
        <v>0</v>
      </c>
      <c r="AI4502" s="25">
        <v>0</v>
      </c>
      <c r="AJ4502" s="25">
        <v>0</v>
      </c>
      <c r="AK4502" s="25">
        <v>0</v>
      </c>
      <c r="AL4502" s="25">
        <v>0</v>
      </c>
      <c r="AM4502" s="95">
        <v>0</v>
      </c>
      <c r="AN4502" s="95" t="e">
        <f ca="1">IF(MengeInEEGSummieren(M4502),AM4502,0)</f>
        <v>#NAME?</v>
      </c>
      <c r="AO4502" s="95">
        <f t="shared" si="426"/>
        <v>0</v>
      </c>
      <c r="AP4502" s="95">
        <f t="shared" si="427"/>
        <v>0</v>
      </c>
      <c r="AS4502">
        <v>0</v>
      </c>
      <c r="AT4502">
        <v>0</v>
      </c>
      <c r="AU4502" t="e">
        <f t="shared" ca="1" si="428"/>
        <v>#NAME?</v>
      </c>
    </row>
    <row r="4503" spans="1:47" x14ac:dyDescent="0.15">
      <c r="A4503" s="21" t="s">
        <v>5860</v>
      </c>
      <c r="B4503" s="22" t="s">
        <v>18</v>
      </c>
      <c r="C4503" s="42">
        <v>2013</v>
      </c>
      <c r="D4503" s="22" t="s">
        <v>5835</v>
      </c>
      <c r="E4503" s="22"/>
      <c r="F4503" s="23">
        <v>10.63</v>
      </c>
      <c r="G4503" s="23">
        <v>10.63</v>
      </c>
      <c r="H4503" s="24">
        <f t="shared" si="423"/>
        <v>0</v>
      </c>
      <c r="I4503" s="153">
        <v>0</v>
      </c>
      <c r="J4503" s="24">
        <f t="shared" si="424"/>
        <v>0</v>
      </c>
      <c r="K4503" s="25">
        <f t="shared" si="425"/>
        <v>0</v>
      </c>
      <c r="L4503">
        <v>0</v>
      </c>
      <c r="M4503">
        <v>66519040</v>
      </c>
      <c r="N4503">
        <v>42145141</v>
      </c>
      <c r="O4503" s="52">
        <v>0</v>
      </c>
      <c r="P4503" s="52">
        <v>0</v>
      </c>
      <c r="Q4503" s="52">
        <v>0</v>
      </c>
      <c r="R4503" s="52">
        <v>0</v>
      </c>
      <c r="S4503" s="52">
        <v>0</v>
      </c>
      <c r="T4503" s="52">
        <v>0</v>
      </c>
      <c r="U4503" s="52">
        <v>0</v>
      </c>
      <c r="V4503" s="52">
        <v>0</v>
      </c>
      <c r="W4503" s="52">
        <v>0</v>
      </c>
      <c r="X4503" s="52">
        <v>0</v>
      </c>
      <c r="Y4503" s="52">
        <v>0</v>
      </c>
      <c r="Z4503" s="52">
        <v>0</v>
      </c>
      <c r="AA4503" s="25">
        <v>0</v>
      </c>
      <c r="AB4503" s="25">
        <v>0</v>
      </c>
      <c r="AC4503" s="25">
        <v>0</v>
      </c>
      <c r="AD4503" s="25">
        <v>0</v>
      </c>
      <c r="AE4503" s="25">
        <v>0</v>
      </c>
      <c r="AF4503" s="25">
        <v>0</v>
      </c>
      <c r="AG4503" s="25">
        <v>0</v>
      </c>
      <c r="AH4503" s="25">
        <v>0</v>
      </c>
      <c r="AI4503" s="25">
        <v>0</v>
      </c>
      <c r="AJ4503" s="25">
        <v>0</v>
      </c>
      <c r="AK4503" s="25">
        <v>0</v>
      </c>
      <c r="AL4503" s="25">
        <v>0</v>
      </c>
      <c r="AM4503" s="95">
        <v>0</v>
      </c>
      <c r="AN4503" s="95" t="e">
        <f ca="1">IF(MengeInEEGSummieren(M4503),AM4503,0)</f>
        <v>#NAME?</v>
      </c>
      <c r="AO4503" s="95">
        <f t="shared" si="426"/>
        <v>0</v>
      </c>
      <c r="AP4503" s="95">
        <f t="shared" si="427"/>
        <v>0</v>
      </c>
      <c r="AS4503">
        <v>0</v>
      </c>
      <c r="AT4503">
        <v>0</v>
      </c>
      <c r="AU4503" t="e">
        <f t="shared" ca="1" si="428"/>
        <v>#NAME?</v>
      </c>
    </row>
    <row r="4504" spans="1:47" x14ac:dyDescent="0.15">
      <c r="A4504" s="307"/>
      <c r="B4504" s="308"/>
      <c r="C4504" s="309"/>
      <c r="D4504" s="308"/>
      <c r="E4504" s="308"/>
      <c r="F4504" s="310"/>
      <c r="G4504" s="310"/>
      <c r="H4504" s="311"/>
      <c r="I4504" s="312"/>
      <c r="J4504" s="311"/>
      <c r="K4504" s="313"/>
      <c r="L4504" s="66"/>
      <c r="M4504" s="66"/>
      <c r="N4504" s="66"/>
      <c r="O4504" s="314"/>
      <c r="P4504" s="314"/>
      <c r="Q4504" s="314"/>
      <c r="R4504" s="314"/>
      <c r="S4504" s="314"/>
      <c r="T4504" s="314"/>
      <c r="U4504" s="314"/>
      <c r="V4504" s="314"/>
      <c r="W4504" s="314"/>
      <c r="X4504" s="314"/>
      <c r="Y4504" s="314"/>
      <c r="Z4504" s="314"/>
      <c r="AA4504" s="315"/>
      <c r="AB4504" s="315"/>
      <c r="AC4504" s="315"/>
      <c r="AD4504" s="315"/>
      <c r="AE4504" s="315"/>
      <c r="AF4504" s="315"/>
      <c r="AG4504" s="315"/>
      <c r="AH4504" s="315"/>
      <c r="AI4504" s="315"/>
      <c r="AJ4504" s="315"/>
      <c r="AK4504" s="315"/>
      <c r="AL4504" s="315"/>
      <c r="AM4504" s="95">
        <v>0</v>
      </c>
      <c r="AN4504" s="95" t="e">
        <f ca="1">IF(MengeInEEGSummieren(M4504),AM4504,0)</f>
        <v>#NAME?</v>
      </c>
      <c r="AO4504" s="95">
        <f t="shared" si="426"/>
        <v>0</v>
      </c>
      <c r="AP4504" s="95">
        <f t="shared" si="427"/>
        <v>0</v>
      </c>
      <c r="AS4504">
        <v>0</v>
      </c>
      <c r="AT4504">
        <v>0</v>
      </c>
      <c r="AU4504" t="e">
        <f t="shared" ca="1" si="428"/>
        <v>#NAME?</v>
      </c>
    </row>
    <row r="4505" spans="1:47" x14ac:dyDescent="0.15">
      <c r="A4505" s="21" t="s">
        <v>5861</v>
      </c>
      <c r="B4505" s="22" t="s">
        <v>18</v>
      </c>
      <c r="C4505" s="42">
        <v>2013</v>
      </c>
      <c r="D4505" s="22" t="s">
        <v>5827</v>
      </c>
      <c r="E4505" s="22"/>
      <c r="F4505" s="23">
        <v>10.44</v>
      </c>
      <c r="G4505" s="23">
        <v>10.44</v>
      </c>
      <c r="H4505" s="24">
        <f t="shared" si="423"/>
        <v>0</v>
      </c>
      <c r="I4505" s="153">
        <v>0</v>
      </c>
      <c r="J4505" s="24">
        <f t="shared" si="424"/>
        <v>0</v>
      </c>
      <c r="K4505" s="25">
        <f t="shared" si="425"/>
        <v>0</v>
      </c>
      <c r="L4505">
        <v>0</v>
      </c>
      <c r="M4505">
        <v>66519040</v>
      </c>
      <c r="N4505">
        <v>42145141</v>
      </c>
      <c r="O4505" s="52">
        <v>0</v>
      </c>
      <c r="P4505" s="52">
        <v>0</v>
      </c>
      <c r="Q4505" s="52">
        <v>0</v>
      </c>
      <c r="R4505" s="52">
        <v>0</v>
      </c>
      <c r="S4505" s="52">
        <v>0</v>
      </c>
      <c r="T4505" s="52">
        <v>0</v>
      </c>
      <c r="U4505" s="52">
        <v>0</v>
      </c>
      <c r="V4505" s="52">
        <v>0</v>
      </c>
      <c r="W4505" s="52">
        <v>0</v>
      </c>
      <c r="X4505" s="52">
        <v>0</v>
      </c>
      <c r="Y4505" s="52">
        <v>0</v>
      </c>
      <c r="Z4505" s="52">
        <v>0</v>
      </c>
      <c r="AA4505" s="25">
        <v>0</v>
      </c>
      <c r="AB4505" s="25">
        <v>0</v>
      </c>
      <c r="AC4505" s="25">
        <v>0</v>
      </c>
      <c r="AD4505" s="25">
        <v>0</v>
      </c>
      <c r="AE4505" s="25">
        <v>0</v>
      </c>
      <c r="AF4505" s="25">
        <v>0</v>
      </c>
      <c r="AG4505" s="25">
        <v>0</v>
      </c>
      <c r="AH4505" s="25">
        <v>0</v>
      </c>
      <c r="AI4505" s="25">
        <v>0</v>
      </c>
      <c r="AJ4505" s="25">
        <v>0</v>
      </c>
      <c r="AK4505" s="25">
        <v>0</v>
      </c>
      <c r="AL4505" s="25">
        <v>0</v>
      </c>
      <c r="AM4505" s="95">
        <v>0</v>
      </c>
      <c r="AN4505" s="95" t="e">
        <f ca="1">IF(MengeInEEGSummieren(M4505),AM4505,0)</f>
        <v>#NAME?</v>
      </c>
      <c r="AO4505" s="95">
        <f t="shared" si="426"/>
        <v>0</v>
      </c>
      <c r="AP4505" s="95">
        <f t="shared" si="427"/>
        <v>0</v>
      </c>
      <c r="AS4505">
        <v>0</v>
      </c>
      <c r="AT4505">
        <v>0</v>
      </c>
      <c r="AU4505" t="e">
        <f t="shared" ca="1" si="428"/>
        <v>#NAME?</v>
      </c>
    </row>
    <row r="4506" spans="1:47" x14ac:dyDescent="0.15">
      <c r="A4506" s="21" t="s">
        <v>5862</v>
      </c>
      <c r="B4506" s="22" t="s">
        <v>18</v>
      </c>
      <c r="C4506" s="42">
        <v>2013</v>
      </c>
      <c r="D4506" s="22" t="s">
        <v>5829</v>
      </c>
      <c r="E4506" s="22"/>
      <c r="F4506" s="23">
        <v>15.07</v>
      </c>
      <c r="G4506" s="23">
        <v>15.07</v>
      </c>
      <c r="H4506" s="24">
        <f t="shared" si="423"/>
        <v>9659</v>
      </c>
      <c r="I4506" s="153">
        <v>1455.6100000000001</v>
      </c>
      <c r="J4506" s="24">
        <f t="shared" si="424"/>
        <v>0</v>
      </c>
      <c r="K4506" s="25">
        <f t="shared" si="425"/>
        <v>0</v>
      </c>
      <c r="L4506">
        <v>0</v>
      </c>
      <c r="M4506">
        <v>66519040</v>
      </c>
      <c r="N4506">
        <v>42145141</v>
      </c>
      <c r="O4506" s="52">
        <v>0</v>
      </c>
      <c r="P4506" s="52">
        <v>0</v>
      </c>
      <c r="Q4506" s="52">
        <v>0</v>
      </c>
      <c r="R4506" s="52">
        <v>0</v>
      </c>
      <c r="S4506" s="52">
        <v>0</v>
      </c>
      <c r="T4506" s="52">
        <v>0</v>
      </c>
      <c r="U4506" s="52">
        <v>0</v>
      </c>
      <c r="V4506" s="52">
        <v>0</v>
      </c>
      <c r="W4506" s="52">
        <v>0</v>
      </c>
      <c r="X4506" s="52">
        <v>0</v>
      </c>
      <c r="Y4506" s="52">
        <v>0</v>
      </c>
      <c r="Z4506" s="52">
        <v>0</v>
      </c>
      <c r="AA4506" s="25">
        <v>0</v>
      </c>
      <c r="AB4506" s="25">
        <v>0</v>
      </c>
      <c r="AC4506" s="25">
        <v>0</v>
      </c>
      <c r="AD4506" s="25">
        <v>0</v>
      </c>
      <c r="AE4506" s="25">
        <v>0</v>
      </c>
      <c r="AF4506" s="25">
        <v>0</v>
      </c>
      <c r="AG4506" s="25">
        <v>0</v>
      </c>
      <c r="AH4506" s="25">
        <v>0</v>
      </c>
      <c r="AI4506" s="25">
        <v>0</v>
      </c>
      <c r="AJ4506" s="25">
        <v>0</v>
      </c>
      <c r="AK4506" s="25">
        <v>0</v>
      </c>
      <c r="AL4506" s="25">
        <v>0</v>
      </c>
      <c r="AM4506" s="95">
        <v>9659</v>
      </c>
      <c r="AN4506" s="95" t="e">
        <f ca="1">IF(MengeInEEGSummieren(M4506),AM4506,0)</f>
        <v>#NAME?</v>
      </c>
      <c r="AO4506" s="95">
        <f t="shared" si="426"/>
        <v>0</v>
      </c>
      <c r="AP4506" s="95">
        <f t="shared" si="427"/>
        <v>0</v>
      </c>
      <c r="AS4506">
        <v>0</v>
      </c>
      <c r="AT4506">
        <v>0</v>
      </c>
      <c r="AU4506" t="e">
        <f t="shared" ca="1" si="428"/>
        <v>#NAME?</v>
      </c>
    </row>
    <row r="4507" spans="1:47" x14ac:dyDescent="0.15">
      <c r="A4507" s="21" t="s">
        <v>5863</v>
      </c>
      <c r="B4507" s="22" t="s">
        <v>18</v>
      </c>
      <c r="C4507" s="42">
        <v>2013</v>
      </c>
      <c r="D4507" s="22" t="s">
        <v>5831</v>
      </c>
      <c r="E4507" s="22"/>
      <c r="F4507" s="23">
        <v>14.3</v>
      </c>
      <c r="G4507" s="23">
        <v>14.3</v>
      </c>
      <c r="H4507" s="24">
        <f t="shared" si="423"/>
        <v>0</v>
      </c>
      <c r="I4507" s="153">
        <v>0</v>
      </c>
      <c r="J4507" s="24">
        <f t="shared" si="424"/>
        <v>0</v>
      </c>
      <c r="K4507" s="25">
        <f t="shared" si="425"/>
        <v>0</v>
      </c>
      <c r="L4507">
        <v>0</v>
      </c>
      <c r="M4507">
        <v>66519040</v>
      </c>
      <c r="N4507">
        <v>42145141</v>
      </c>
      <c r="O4507" s="52">
        <v>0</v>
      </c>
      <c r="P4507" s="52">
        <v>0</v>
      </c>
      <c r="Q4507" s="52">
        <v>0</v>
      </c>
      <c r="R4507" s="52">
        <v>0</v>
      </c>
      <c r="S4507" s="52">
        <v>0</v>
      </c>
      <c r="T4507" s="52">
        <v>0</v>
      </c>
      <c r="U4507" s="52">
        <v>0</v>
      </c>
      <c r="V4507" s="52">
        <v>0</v>
      </c>
      <c r="W4507" s="52">
        <v>0</v>
      </c>
      <c r="X4507" s="52">
        <v>0</v>
      </c>
      <c r="Y4507" s="52">
        <v>0</v>
      </c>
      <c r="Z4507" s="52">
        <v>0</v>
      </c>
      <c r="AA4507" s="25">
        <v>0</v>
      </c>
      <c r="AB4507" s="25">
        <v>0</v>
      </c>
      <c r="AC4507" s="25">
        <v>0</v>
      </c>
      <c r="AD4507" s="25">
        <v>0</v>
      </c>
      <c r="AE4507" s="25">
        <v>0</v>
      </c>
      <c r="AF4507" s="25">
        <v>0</v>
      </c>
      <c r="AG4507" s="25">
        <v>0</v>
      </c>
      <c r="AH4507" s="25">
        <v>0</v>
      </c>
      <c r="AI4507" s="25">
        <v>0</v>
      </c>
      <c r="AJ4507" s="25">
        <v>0</v>
      </c>
      <c r="AK4507" s="25">
        <v>0</v>
      </c>
      <c r="AL4507" s="25">
        <v>0</v>
      </c>
      <c r="AM4507" s="95">
        <v>0</v>
      </c>
      <c r="AN4507" s="95" t="e">
        <f ca="1">IF(MengeInEEGSummieren(M4507),AM4507,0)</f>
        <v>#NAME?</v>
      </c>
      <c r="AO4507" s="95">
        <f t="shared" si="426"/>
        <v>0</v>
      </c>
      <c r="AP4507" s="95">
        <f t="shared" si="427"/>
        <v>0</v>
      </c>
      <c r="AS4507">
        <v>0</v>
      </c>
      <c r="AT4507">
        <v>0</v>
      </c>
      <c r="AU4507" t="e">
        <f t="shared" ca="1" si="428"/>
        <v>#NAME?</v>
      </c>
    </row>
    <row r="4508" spans="1:47" x14ac:dyDescent="0.15">
      <c r="A4508" s="21" t="s">
        <v>5864</v>
      </c>
      <c r="B4508" s="22" t="s">
        <v>18</v>
      </c>
      <c r="C4508" s="42">
        <v>2013</v>
      </c>
      <c r="D4508" s="22" t="s">
        <v>5833</v>
      </c>
      <c r="E4508" s="22"/>
      <c r="F4508" s="23">
        <v>12.75</v>
      </c>
      <c r="G4508" s="23">
        <v>12.75</v>
      </c>
      <c r="H4508" s="24">
        <f t="shared" si="423"/>
        <v>0</v>
      </c>
      <c r="I4508" s="153">
        <v>0</v>
      </c>
      <c r="J4508" s="24">
        <f t="shared" si="424"/>
        <v>0</v>
      </c>
      <c r="K4508" s="25">
        <f t="shared" si="425"/>
        <v>0</v>
      </c>
      <c r="L4508">
        <v>0</v>
      </c>
      <c r="M4508">
        <v>66519040</v>
      </c>
      <c r="N4508">
        <v>42145141</v>
      </c>
      <c r="O4508" s="52">
        <v>0</v>
      </c>
      <c r="P4508" s="52">
        <v>0</v>
      </c>
      <c r="Q4508" s="52">
        <v>0</v>
      </c>
      <c r="R4508" s="52">
        <v>0</v>
      </c>
      <c r="S4508" s="52">
        <v>0</v>
      </c>
      <c r="T4508" s="52">
        <v>0</v>
      </c>
      <c r="U4508" s="52">
        <v>0</v>
      </c>
      <c r="V4508" s="52">
        <v>0</v>
      </c>
      <c r="W4508" s="52">
        <v>0</v>
      </c>
      <c r="X4508" s="52">
        <v>0</v>
      </c>
      <c r="Y4508" s="52">
        <v>0</v>
      </c>
      <c r="Z4508" s="52">
        <v>0</v>
      </c>
      <c r="AA4508" s="25">
        <v>0</v>
      </c>
      <c r="AB4508" s="25">
        <v>0</v>
      </c>
      <c r="AC4508" s="25">
        <v>0</v>
      </c>
      <c r="AD4508" s="25">
        <v>0</v>
      </c>
      <c r="AE4508" s="25">
        <v>0</v>
      </c>
      <c r="AF4508" s="25">
        <v>0</v>
      </c>
      <c r="AG4508" s="25">
        <v>0</v>
      </c>
      <c r="AH4508" s="25">
        <v>0</v>
      </c>
      <c r="AI4508" s="25">
        <v>0</v>
      </c>
      <c r="AJ4508" s="25">
        <v>0</v>
      </c>
      <c r="AK4508" s="25">
        <v>0</v>
      </c>
      <c r="AL4508" s="25">
        <v>0</v>
      </c>
      <c r="AM4508" s="95">
        <v>0</v>
      </c>
      <c r="AN4508" s="95" t="e">
        <f ca="1">IF(MengeInEEGSummieren(M4508),AM4508,0)</f>
        <v>#NAME?</v>
      </c>
      <c r="AO4508" s="95">
        <f t="shared" si="426"/>
        <v>0</v>
      </c>
      <c r="AP4508" s="95">
        <f t="shared" si="427"/>
        <v>0</v>
      </c>
      <c r="AS4508">
        <v>0</v>
      </c>
      <c r="AT4508">
        <v>0</v>
      </c>
      <c r="AU4508" t="e">
        <f t="shared" ca="1" si="428"/>
        <v>#NAME?</v>
      </c>
    </row>
    <row r="4509" spans="1:47" x14ac:dyDescent="0.15">
      <c r="A4509" s="21" t="s">
        <v>5865</v>
      </c>
      <c r="B4509" s="22" t="s">
        <v>18</v>
      </c>
      <c r="C4509" s="42">
        <v>2013</v>
      </c>
      <c r="D4509" s="22" t="s">
        <v>5835</v>
      </c>
      <c r="E4509" s="22"/>
      <c r="F4509" s="23">
        <v>10.44</v>
      </c>
      <c r="G4509" s="23">
        <v>10.44</v>
      </c>
      <c r="H4509" s="24">
        <f t="shared" si="423"/>
        <v>0</v>
      </c>
      <c r="I4509" s="153">
        <v>0</v>
      </c>
      <c r="J4509" s="24">
        <f t="shared" si="424"/>
        <v>0</v>
      </c>
      <c r="K4509" s="25">
        <f t="shared" si="425"/>
        <v>0</v>
      </c>
      <c r="L4509">
        <v>0</v>
      </c>
      <c r="M4509">
        <v>66519040</v>
      </c>
      <c r="N4509">
        <v>42145141</v>
      </c>
      <c r="O4509" s="52">
        <v>0</v>
      </c>
      <c r="P4509" s="52">
        <v>0</v>
      </c>
      <c r="Q4509" s="52">
        <v>0</v>
      </c>
      <c r="R4509" s="52">
        <v>0</v>
      </c>
      <c r="S4509" s="52">
        <v>0</v>
      </c>
      <c r="T4509" s="52">
        <v>0</v>
      </c>
      <c r="U4509" s="52">
        <v>0</v>
      </c>
      <c r="V4509" s="52">
        <v>0</v>
      </c>
      <c r="W4509" s="52">
        <v>0</v>
      </c>
      <c r="X4509" s="52">
        <v>0</v>
      </c>
      <c r="Y4509" s="52">
        <v>0</v>
      </c>
      <c r="Z4509" s="52">
        <v>0</v>
      </c>
      <c r="AA4509" s="25">
        <v>0</v>
      </c>
      <c r="AB4509" s="25">
        <v>0</v>
      </c>
      <c r="AC4509" s="25">
        <v>0</v>
      </c>
      <c r="AD4509" s="25">
        <v>0</v>
      </c>
      <c r="AE4509" s="25">
        <v>0</v>
      </c>
      <c r="AF4509" s="25">
        <v>0</v>
      </c>
      <c r="AG4509" s="25">
        <v>0</v>
      </c>
      <c r="AH4509" s="25">
        <v>0</v>
      </c>
      <c r="AI4509" s="25">
        <v>0</v>
      </c>
      <c r="AJ4509" s="25">
        <v>0</v>
      </c>
      <c r="AK4509" s="25">
        <v>0</v>
      </c>
      <c r="AL4509" s="25">
        <v>0</v>
      </c>
      <c r="AM4509" s="95">
        <v>0</v>
      </c>
      <c r="AN4509" s="95" t="e">
        <f ca="1">IF(MengeInEEGSummieren(M4509),AM4509,0)</f>
        <v>#NAME?</v>
      </c>
      <c r="AO4509" s="95">
        <f t="shared" si="426"/>
        <v>0</v>
      </c>
      <c r="AP4509" s="95">
        <f t="shared" si="427"/>
        <v>0</v>
      </c>
      <c r="AS4509">
        <v>0</v>
      </c>
      <c r="AT4509">
        <v>0</v>
      </c>
      <c r="AU4509" t="e">
        <f t="shared" ca="1" si="428"/>
        <v>#NAME?</v>
      </c>
    </row>
    <row r="4510" spans="1:47" x14ac:dyDescent="0.15">
      <c r="A4510" s="307"/>
      <c r="B4510" s="308"/>
      <c r="C4510" s="309"/>
      <c r="D4510" s="308"/>
      <c r="E4510" s="308"/>
      <c r="F4510" s="310"/>
      <c r="G4510" s="310"/>
      <c r="H4510" s="311"/>
      <c r="I4510" s="312"/>
      <c r="J4510" s="311"/>
      <c r="K4510" s="313"/>
      <c r="L4510" s="66"/>
      <c r="M4510" s="66"/>
      <c r="N4510" s="66"/>
      <c r="O4510" s="314"/>
      <c r="P4510" s="314"/>
      <c r="Q4510" s="314"/>
      <c r="R4510" s="314"/>
      <c r="S4510" s="314"/>
      <c r="T4510" s="314"/>
      <c r="U4510" s="314"/>
      <c r="V4510" s="314"/>
      <c r="W4510" s="314"/>
      <c r="X4510" s="314"/>
      <c r="Y4510" s="314"/>
      <c r="Z4510" s="314"/>
      <c r="AA4510" s="315"/>
      <c r="AB4510" s="315"/>
      <c r="AC4510" s="315"/>
      <c r="AD4510" s="315"/>
      <c r="AE4510" s="315"/>
      <c r="AF4510" s="315"/>
      <c r="AG4510" s="315"/>
      <c r="AH4510" s="315"/>
      <c r="AI4510" s="315"/>
      <c r="AJ4510" s="315"/>
      <c r="AK4510" s="315"/>
      <c r="AL4510" s="315"/>
      <c r="AM4510" s="95">
        <v>0</v>
      </c>
      <c r="AN4510" s="95" t="e">
        <f ca="1">IF(MengeInEEGSummieren(M4510),AM4510,0)</f>
        <v>#NAME?</v>
      </c>
      <c r="AO4510" s="95">
        <f t="shared" si="426"/>
        <v>0</v>
      </c>
      <c r="AP4510" s="95">
        <f t="shared" si="427"/>
        <v>0</v>
      </c>
      <c r="AS4510">
        <v>0</v>
      </c>
      <c r="AT4510">
        <v>0</v>
      </c>
      <c r="AU4510" t="e">
        <f t="shared" ca="1" si="428"/>
        <v>#NAME?</v>
      </c>
    </row>
    <row r="4511" spans="1:47" x14ac:dyDescent="0.15">
      <c r="A4511" s="21" t="s">
        <v>5866</v>
      </c>
      <c r="B4511" s="22" t="s">
        <v>18</v>
      </c>
      <c r="C4511" s="42">
        <v>2013</v>
      </c>
      <c r="D4511" s="22" t="s">
        <v>5827</v>
      </c>
      <c r="E4511" s="22"/>
      <c r="F4511" s="23">
        <v>10.25</v>
      </c>
      <c r="G4511" s="23">
        <v>10.25</v>
      </c>
      <c r="H4511" s="24">
        <f t="shared" si="423"/>
        <v>0</v>
      </c>
      <c r="I4511" s="153">
        <v>0</v>
      </c>
      <c r="J4511" s="24">
        <f t="shared" si="424"/>
        <v>0</v>
      </c>
      <c r="K4511" s="25">
        <f t="shared" si="425"/>
        <v>0</v>
      </c>
      <c r="L4511">
        <v>0</v>
      </c>
      <c r="M4511">
        <v>66519040</v>
      </c>
      <c r="N4511">
        <v>42145141</v>
      </c>
      <c r="O4511" s="52">
        <v>0</v>
      </c>
      <c r="P4511" s="52">
        <v>0</v>
      </c>
      <c r="Q4511" s="52">
        <v>0</v>
      </c>
      <c r="R4511" s="52">
        <v>0</v>
      </c>
      <c r="S4511" s="52">
        <v>0</v>
      </c>
      <c r="T4511" s="52">
        <v>0</v>
      </c>
      <c r="U4511" s="52">
        <v>0</v>
      </c>
      <c r="V4511" s="52">
        <v>0</v>
      </c>
      <c r="W4511" s="52">
        <v>0</v>
      </c>
      <c r="X4511" s="52">
        <v>0</v>
      </c>
      <c r="Y4511" s="52">
        <v>0</v>
      </c>
      <c r="Z4511" s="52">
        <v>0</v>
      </c>
      <c r="AA4511" s="25">
        <v>0</v>
      </c>
      <c r="AB4511" s="25">
        <v>0</v>
      </c>
      <c r="AC4511" s="25">
        <v>0</v>
      </c>
      <c r="AD4511" s="25">
        <v>0</v>
      </c>
      <c r="AE4511" s="25">
        <v>0</v>
      </c>
      <c r="AF4511" s="25">
        <v>0</v>
      </c>
      <c r="AG4511" s="25">
        <v>0</v>
      </c>
      <c r="AH4511" s="25">
        <v>0</v>
      </c>
      <c r="AI4511" s="25">
        <v>0</v>
      </c>
      <c r="AJ4511" s="25">
        <v>0</v>
      </c>
      <c r="AK4511" s="25">
        <v>0</v>
      </c>
      <c r="AL4511" s="25">
        <v>0</v>
      </c>
      <c r="AM4511" s="95">
        <v>0</v>
      </c>
      <c r="AN4511" s="95" t="e">
        <f ca="1">IF(MengeInEEGSummieren(M4511),AM4511,0)</f>
        <v>#NAME?</v>
      </c>
      <c r="AO4511" s="95">
        <f t="shared" si="426"/>
        <v>0</v>
      </c>
      <c r="AP4511" s="95">
        <f t="shared" si="427"/>
        <v>0</v>
      </c>
      <c r="AS4511">
        <v>0</v>
      </c>
      <c r="AT4511">
        <v>0</v>
      </c>
      <c r="AU4511" t="e">
        <f t="shared" ca="1" si="428"/>
        <v>#NAME?</v>
      </c>
    </row>
    <row r="4512" spans="1:47" x14ac:dyDescent="0.15">
      <c r="A4512" s="21" t="s">
        <v>5867</v>
      </c>
      <c r="B4512" s="22" t="s">
        <v>18</v>
      </c>
      <c r="C4512" s="42">
        <v>2013</v>
      </c>
      <c r="D4512" s="22" t="s">
        <v>5829</v>
      </c>
      <c r="E4512" s="22"/>
      <c r="F4512" s="23">
        <v>14.8</v>
      </c>
      <c r="G4512" s="23">
        <v>14.8</v>
      </c>
      <c r="H4512" s="24">
        <f t="shared" si="423"/>
        <v>0</v>
      </c>
      <c r="I4512" s="153">
        <v>0</v>
      </c>
      <c r="J4512" s="24">
        <f t="shared" si="424"/>
        <v>0</v>
      </c>
      <c r="K4512" s="25">
        <f t="shared" si="425"/>
        <v>0</v>
      </c>
      <c r="L4512">
        <v>0</v>
      </c>
      <c r="M4512">
        <v>66519040</v>
      </c>
      <c r="N4512">
        <v>42145141</v>
      </c>
      <c r="O4512" s="52">
        <v>0</v>
      </c>
      <c r="P4512" s="52">
        <v>0</v>
      </c>
      <c r="Q4512" s="52">
        <v>0</v>
      </c>
      <c r="R4512" s="52">
        <v>0</v>
      </c>
      <c r="S4512" s="52">
        <v>0</v>
      </c>
      <c r="T4512" s="52">
        <v>0</v>
      </c>
      <c r="U4512" s="52">
        <v>0</v>
      </c>
      <c r="V4512" s="52">
        <v>0</v>
      </c>
      <c r="W4512" s="52">
        <v>0</v>
      </c>
      <c r="X4512" s="52">
        <v>0</v>
      </c>
      <c r="Y4512" s="52">
        <v>0</v>
      </c>
      <c r="Z4512" s="52">
        <v>0</v>
      </c>
      <c r="AA4512" s="25">
        <v>0</v>
      </c>
      <c r="AB4512" s="25">
        <v>0</v>
      </c>
      <c r="AC4512" s="25">
        <v>0</v>
      </c>
      <c r="AD4512" s="25">
        <v>0</v>
      </c>
      <c r="AE4512" s="25">
        <v>0</v>
      </c>
      <c r="AF4512" s="25">
        <v>0</v>
      </c>
      <c r="AG4512" s="25">
        <v>0</v>
      </c>
      <c r="AH4512" s="25">
        <v>0</v>
      </c>
      <c r="AI4512" s="25">
        <v>0</v>
      </c>
      <c r="AJ4512" s="25">
        <v>0</v>
      </c>
      <c r="AK4512" s="25">
        <v>0</v>
      </c>
      <c r="AL4512" s="25">
        <v>0</v>
      </c>
      <c r="AM4512" s="95">
        <v>0</v>
      </c>
      <c r="AN4512" s="95" t="e">
        <f ca="1">IF(MengeInEEGSummieren(M4512),AM4512,0)</f>
        <v>#NAME?</v>
      </c>
      <c r="AO4512" s="95">
        <f t="shared" si="426"/>
        <v>0</v>
      </c>
      <c r="AP4512" s="95">
        <f t="shared" si="427"/>
        <v>0</v>
      </c>
      <c r="AS4512">
        <v>0</v>
      </c>
      <c r="AT4512">
        <v>0</v>
      </c>
      <c r="AU4512" t="e">
        <f t="shared" ca="1" si="428"/>
        <v>#NAME?</v>
      </c>
    </row>
    <row r="4513" spans="1:47" x14ac:dyDescent="0.15">
      <c r="A4513" s="21" t="s">
        <v>5868</v>
      </c>
      <c r="B4513" s="22" t="s">
        <v>18</v>
      </c>
      <c r="C4513" s="42">
        <v>2013</v>
      </c>
      <c r="D4513" s="22" t="s">
        <v>5831</v>
      </c>
      <c r="E4513" s="22"/>
      <c r="F4513" s="23">
        <v>14.04</v>
      </c>
      <c r="G4513" s="23">
        <v>14.04</v>
      </c>
      <c r="H4513" s="24">
        <f t="shared" si="423"/>
        <v>0</v>
      </c>
      <c r="I4513" s="153">
        <v>0</v>
      </c>
      <c r="J4513" s="24">
        <f t="shared" si="424"/>
        <v>0</v>
      </c>
      <c r="K4513" s="25">
        <f t="shared" si="425"/>
        <v>0</v>
      </c>
      <c r="L4513">
        <v>0</v>
      </c>
      <c r="M4513">
        <v>66519040</v>
      </c>
      <c r="N4513">
        <v>42145141</v>
      </c>
      <c r="O4513" s="52">
        <v>0</v>
      </c>
      <c r="P4513" s="52">
        <v>0</v>
      </c>
      <c r="Q4513" s="52">
        <v>0</v>
      </c>
      <c r="R4513" s="52">
        <v>0</v>
      </c>
      <c r="S4513" s="52">
        <v>0</v>
      </c>
      <c r="T4513" s="52">
        <v>0</v>
      </c>
      <c r="U4513" s="52">
        <v>0</v>
      </c>
      <c r="V4513" s="52">
        <v>0</v>
      </c>
      <c r="W4513" s="52">
        <v>0</v>
      </c>
      <c r="X4513" s="52">
        <v>0</v>
      </c>
      <c r="Y4513" s="52">
        <v>0</v>
      </c>
      <c r="Z4513" s="52">
        <v>0</v>
      </c>
      <c r="AA4513" s="25">
        <v>0</v>
      </c>
      <c r="AB4513" s="25">
        <v>0</v>
      </c>
      <c r="AC4513" s="25">
        <v>0</v>
      </c>
      <c r="AD4513" s="25">
        <v>0</v>
      </c>
      <c r="AE4513" s="25">
        <v>0</v>
      </c>
      <c r="AF4513" s="25">
        <v>0</v>
      </c>
      <c r="AG4513" s="25">
        <v>0</v>
      </c>
      <c r="AH4513" s="25">
        <v>0</v>
      </c>
      <c r="AI4513" s="25">
        <v>0</v>
      </c>
      <c r="AJ4513" s="25">
        <v>0</v>
      </c>
      <c r="AK4513" s="25">
        <v>0</v>
      </c>
      <c r="AL4513" s="25">
        <v>0</v>
      </c>
      <c r="AM4513" s="95">
        <v>0</v>
      </c>
      <c r="AN4513" s="95" t="e">
        <f ca="1">IF(MengeInEEGSummieren(M4513),AM4513,0)</f>
        <v>#NAME?</v>
      </c>
      <c r="AO4513" s="95">
        <f t="shared" si="426"/>
        <v>0</v>
      </c>
      <c r="AP4513" s="95">
        <f t="shared" si="427"/>
        <v>0</v>
      </c>
      <c r="AS4513">
        <v>0</v>
      </c>
      <c r="AT4513">
        <v>0</v>
      </c>
      <c r="AU4513" t="e">
        <f t="shared" ca="1" si="428"/>
        <v>#NAME?</v>
      </c>
    </row>
    <row r="4514" spans="1:47" x14ac:dyDescent="0.15">
      <c r="A4514" s="21" t="s">
        <v>5869</v>
      </c>
      <c r="B4514" s="22" t="s">
        <v>18</v>
      </c>
      <c r="C4514" s="42">
        <v>2013</v>
      </c>
      <c r="D4514" s="22" t="s">
        <v>5833</v>
      </c>
      <c r="E4514" s="22"/>
      <c r="F4514" s="23">
        <v>12.52</v>
      </c>
      <c r="G4514" s="23">
        <v>12.52</v>
      </c>
      <c r="H4514" s="24">
        <f t="shared" si="423"/>
        <v>0</v>
      </c>
      <c r="I4514" s="153">
        <v>0</v>
      </c>
      <c r="J4514" s="24">
        <f t="shared" si="424"/>
        <v>0</v>
      </c>
      <c r="K4514" s="25">
        <f t="shared" si="425"/>
        <v>0</v>
      </c>
      <c r="L4514">
        <v>0</v>
      </c>
      <c r="M4514">
        <v>66519040</v>
      </c>
      <c r="N4514">
        <v>42145141</v>
      </c>
      <c r="O4514" s="52">
        <v>0</v>
      </c>
      <c r="P4514" s="52">
        <v>0</v>
      </c>
      <c r="Q4514" s="52">
        <v>0</v>
      </c>
      <c r="R4514" s="52">
        <v>0</v>
      </c>
      <c r="S4514" s="52">
        <v>0</v>
      </c>
      <c r="T4514" s="52">
        <v>0</v>
      </c>
      <c r="U4514" s="52">
        <v>0</v>
      </c>
      <c r="V4514" s="52">
        <v>0</v>
      </c>
      <c r="W4514" s="52">
        <v>0</v>
      </c>
      <c r="X4514" s="52">
        <v>0</v>
      </c>
      <c r="Y4514" s="52">
        <v>0</v>
      </c>
      <c r="Z4514" s="52">
        <v>0</v>
      </c>
      <c r="AA4514" s="25">
        <v>0</v>
      </c>
      <c r="AB4514" s="25">
        <v>0</v>
      </c>
      <c r="AC4514" s="25">
        <v>0</v>
      </c>
      <c r="AD4514" s="25">
        <v>0</v>
      </c>
      <c r="AE4514" s="25">
        <v>0</v>
      </c>
      <c r="AF4514" s="25">
        <v>0</v>
      </c>
      <c r="AG4514" s="25">
        <v>0</v>
      </c>
      <c r="AH4514" s="25">
        <v>0</v>
      </c>
      <c r="AI4514" s="25">
        <v>0</v>
      </c>
      <c r="AJ4514" s="25">
        <v>0</v>
      </c>
      <c r="AK4514" s="25">
        <v>0</v>
      </c>
      <c r="AL4514" s="25">
        <v>0</v>
      </c>
      <c r="AM4514" s="95">
        <v>0</v>
      </c>
      <c r="AN4514" s="95" t="e">
        <f ca="1">IF(MengeInEEGSummieren(M4514),AM4514,0)</f>
        <v>#NAME?</v>
      </c>
      <c r="AO4514" s="95">
        <f t="shared" si="426"/>
        <v>0</v>
      </c>
      <c r="AP4514" s="95">
        <f t="shared" si="427"/>
        <v>0</v>
      </c>
      <c r="AS4514">
        <v>0</v>
      </c>
      <c r="AT4514">
        <v>0</v>
      </c>
      <c r="AU4514" t="e">
        <f t="shared" ca="1" si="428"/>
        <v>#NAME?</v>
      </c>
    </row>
    <row r="4515" spans="1:47" x14ac:dyDescent="0.15">
      <c r="A4515" s="21" t="s">
        <v>5870</v>
      </c>
      <c r="B4515" s="22" t="s">
        <v>18</v>
      </c>
      <c r="C4515" s="42">
        <v>2013</v>
      </c>
      <c r="D4515" s="22" t="s">
        <v>5835</v>
      </c>
      <c r="E4515" s="22"/>
      <c r="F4515" s="23">
        <v>10.25</v>
      </c>
      <c r="G4515" s="23">
        <v>10.25</v>
      </c>
      <c r="H4515" s="24">
        <f t="shared" si="423"/>
        <v>0</v>
      </c>
      <c r="I4515" s="153">
        <v>0</v>
      </c>
      <c r="J4515" s="24">
        <f t="shared" si="424"/>
        <v>0</v>
      </c>
      <c r="K4515" s="25">
        <f t="shared" si="425"/>
        <v>0</v>
      </c>
      <c r="L4515">
        <v>0</v>
      </c>
      <c r="M4515">
        <v>66519040</v>
      </c>
      <c r="N4515">
        <v>42145141</v>
      </c>
      <c r="O4515" s="52">
        <v>0</v>
      </c>
      <c r="P4515" s="52">
        <v>0</v>
      </c>
      <c r="Q4515" s="52">
        <v>0</v>
      </c>
      <c r="R4515" s="52">
        <v>0</v>
      </c>
      <c r="S4515" s="52">
        <v>0</v>
      </c>
      <c r="T4515" s="52">
        <v>0</v>
      </c>
      <c r="U4515" s="52">
        <v>0</v>
      </c>
      <c r="V4515" s="52">
        <v>0</v>
      </c>
      <c r="W4515" s="52">
        <v>0</v>
      </c>
      <c r="X4515" s="52">
        <v>0</v>
      </c>
      <c r="Y4515" s="52">
        <v>0</v>
      </c>
      <c r="Z4515" s="52">
        <v>0</v>
      </c>
      <c r="AA4515" s="25">
        <v>0</v>
      </c>
      <c r="AB4515" s="25">
        <v>0</v>
      </c>
      <c r="AC4515" s="25">
        <v>0</v>
      </c>
      <c r="AD4515" s="25">
        <v>0</v>
      </c>
      <c r="AE4515" s="25">
        <v>0</v>
      </c>
      <c r="AF4515" s="25">
        <v>0</v>
      </c>
      <c r="AG4515" s="25">
        <v>0</v>
      </c>
      <c r="AH4515" s="25">
        <v>0</v>
      </c>
      <c r="AI4515" s="25">
        <v>0</v>
      </c>
      <c r="AJ4515" s="25">
        <v>0</v>
      </c>
      <c r="AK4515" s="25">
        <v>0</v>
      </c>
      <c r="AL4515" s="25">
        <v>0</v>
      </c>
      <c r="AM4515" s="95">
        <v>0</v>
      </c>
      <c r="AN4515" s="95" t="e">
        <f ca="1">IF(MengeInEEGSummieren(M4515),AM4515,0)</f>
        <v>#NAME?</v>
      </c>
      <c r="AO4515" s="95">
        <f t="shared" si="426"/>
        <v>0</v>
      </c>
      <c r="AP4515" s="95">
        <f t="shared" si="427"/>
        <v>0</v>
      </c>
      <c r="AS4515">
        <v>0</v>
      </c>
      <c r="AT4515">
        <v>0</v>
      </c>
      <c r="AU4515" t="e">
        <f t="shared" ca="1" si="428"/>
        <v>#NAME?</v>
      </c>
    </row>
    <row r="4516" spans="1:47" x14ac:dyDescent="0.15">
      <c r="A4516" s="307"/>
      <c r="B4516" s="308"/>
      <c r="C4516" s="309"/>
      <c r="D4516" s="308"/>
      <c r="E4516" s="308"/>
      <c r="F4516" s="310"/>
      <c r="G4516" s="310"/>
      <c r="H4516" s="311"/>
      <c r="I4516" s="312"/>
      <c r="J4516" s="311"/>
      <c r="K4516" s="313"/>
      <c r="L4516" s="66"/>
      <c r="M4516" s="66"/>
      <c r="N4516" s="66"/>
      <c r="O4516" s="314"/>
      <c r="P4516" s="314"/>
      <c r="Q4516" s="314"/>
      <c r="R4516" s="314"/>
      <c r="S4516" s="314"/>
      <c r="T4516" s="314"/>
      <c r="U4516" s="314"/>
      <c r="V4516" s="314"/>
      <c r="W4516" s="314"/>
      <c r="X4516" s="314"/>
      <c r="Y4516" s="314"/>
      <c r="Z4516" s="314"/>
      <c r="AA4516" s="315"/>
      <c r="AB4516" s="315"/>
      <c r="AC4516" s="315"/>
      <c r="AD4516" s="315"/>
      <c r="AE4516" s="315"/>
      <c r="AF4516" s="315"/>
      <c r="AG4516" s="315"/>
      <c r="AH4516" s="315"/>
      <c r="AI4516" s="315"/>
      <c r="AJ4516" s="315"/>
      <c r="AK4516" s="315"/>
      <c r="AL4516" s="315"/>
      <c r="AM4516" s="95">
        <v>0</v>
      </c>
      <c r="AN4516" s="95" t="e">
        <f ca="1">IF(MengeInEEGSummieren(M4516),AM4516,0)</f>
        <v>#NAME?</v>
      </c>
      <c r="AO4516" s="95">
        <f t="shared" si="426"/>
        <v>0</v>
      </c>
      <c r="AP4516" s="95">
        <f t="shared" si="427"/>
        <v>0</v>
      </c>
      <c r="AS4516">
        <v>0</v>
      </c>
      <c r="AT4516">
        <v>0</v>
      </c>
      <c r="AU4516" t="e">
        <f t="shared" ca="1" si="428"/>
        <v>#NAME?</v>
      </c>
    </row>
    <row r="4517" spans="1:47" x14ac:dyDescent="0.15">
      <c r="A4517" s="21" t="s">
        <v>5871</v>
      </c>
      <c r="B4517" s="22" t="s">
        <v>18</v>
      </c>
      <c r="C4517" s="42">
        <v>2013</v>
      </c>
      <c r="D4517" s="22" t="s">
        <v>5827</v>
      </c>
      <c r="E4517" s="22"/>
      <c r="F4517" s="23">
        <v>10.06</v>
      </c>
      <c r="G4517" s="23">
        <v>10.06</v>
      </c>
      <c r="H4517" s="24">
        <f t="shared" si="423"/>
        <v>0</v>
      </c>
      <c r="I4517" s="153">
        <v>0</v>
      </c>
      <c r="J4517" s="24">
        <f t="shared" si="424"/>
        <v>0</v>
      </c>
      <c r="K4517" s="25">
        <f t="shared" si="425"/>
        <v>0</v>
      </c>
      <c r="L4517">
        <v>0</v>
      </c>
      <c r="M4517">
        <v>66519040</v>
      </c>
      <c r="N4517">
        <v>42145141</v>
      </c>
      <c r="O4517" s="52">
        <v>0</v>
      </c>
      <c r="P4517" s="52">
        <v>0</v>
      </c>
      <c r="Q4517" s="52">
        <v>0</v>
      </c>
      <c r="R4517" s="52">
        <v>0</v>
      </c>
      <c r="S4517" s="52">
        <v>0</v>
      </c>
      <c r="T4517" s="52">
        <v>0</v>
      </c>
      <c r="U4517" s="52">
        <v>0</v>
      </c>
      <c r="V4517" s="52">
        <v>0</v>
      </c>
      <c r="W4517" s="52">
        <v>0</v>
      </c>
      <c r="X4517" s="52">
        <v>0</v>
      </c>
      <c r="Y4517" s="52">
        <v>0</v>
      </c>
      <c r="Z4517" s="52">
        <v>0</v>
      </c>
      <c r="AA4517" s="25">
        <v>0</v>
      </c>
      <c r="AB4517" s="25">
        <v>0</v>
      </c>
      <c r="AC4517" s="25">
        <v>0</v>
      </c>
      <c r="AD4517" s="25">
        <v>0</v>
      </c>
      <c r="AE4517" s="25">
        <v>0</v>
      </c>
      <c r="AF4517" s="25">
        <v>0</v>
      </c>
      <c r="AG4517" s="25">
        <v>0</v>
      </c>
      <c r="AH4517" s="25">
        <v>0</v>
      </c>
      <c r="AI4517" s="25">
        <v>0</v>
      </c>
      <c r="AJ4517" s="25">
        <v>0</v>
      </c>
      <c r="AK4517" s="25">
        <v>0</v>
      </c>
      <c r="AL4517" s="25">
        <v>0</v>
      </c>
      <c r="AM4517" s="95">
        <v>0</v>
      </c>
      <c r="AN4517" s="95" t="e">
        <f ca="1">IF(MengeInEEGSummieren(M4517),AM4517,0)</f>
        <v>#NAME?</v>
      </c>
      <c r="AO4517" s="95">
        <f t="shared" si="426"/>
        <v>0</v>
      </c>
      <c r="AP4517" s="95">
        <f t="shared" si="427"/>
        <v>0</v>
      </c>
      <c r="AS4517">
        <v>0</v>
      </c>
      <c r="AT4517">
        <v>0</v>
      </c>
      <c r="AU4517" t="e">
        <f t="shared" ca="1" si="428"/>
        <v>#NAME?</v>
      </c>
    </row>
    <row r="4518" spans="1:47" x14ac:dyDescent="0.15">
      <c r="A4518" s="21" t="s">
        <v>5872</v>
      </c>
      <c r="B4518" s="22" t="s">
        <v>18</v>
      </c>
      <c r="C4518" s="42">
        <v>2013</v>
      </c>
      <c r="D4518" s="22" t="s">
        <v>5829</v>
      </c>
      <c r="E4518" s="22"/>
      <c r="F4518" s="23">
        <v>14.54</v>
      </c>
      <c r="G4518" s="23">
        <v>14.54</v>
      </c>
      <c r="H4518" s="24">
        <f t="shared" si="423"/>
        <v>0</v>
      </c>
      <c r="I4518" s="153">
        <v>0</v>
      </c>
      <c r="J4518" s="24">
        <f t="shared" si="424"/>
        <v>0</v>
      </c>
      <c r="K4518" s="25">
        <f t="shared" si="425"/>
        <v>0</v>
      </c>
      <c r="L4518">
        <v>0</v>
      </c>
      <c r="M4518">
        <v>66519040</v>
      </c>
      <c r="N4518">
        <v>42145141</v>
      </c>
      <c r="O4518" s="52">
        <v>0</v>
      </c>
      <c r="P4518" s="52">
        <v>0</v>
      </c>
      <c r="Q4518" s="52">
        <v>0</v>
      </c>
      <c r="R4518" s="52">
        <v>0</v>
      </c>
      <c r="S4518" s="52">
        <v>0</v>
      </c>
      <c r="T4518" s="52">
        <v>0</v>
      </c>
      <c r="U4518" s="52">
        <v>0</v>
      </c>
      <c r="V4518" s="52">
        <v>0</v>
      </c>
      <c r="W4518" s="52">
        <v>0</v>
      </c>
      <c r="X4518" s="52">
        <v>0</v>
      </c>
      <c r="Y4518" s="52">
        <v>0</v>
      </c>
      <c r="Z4518" s="52">
        <v>0</v>
      </c>
      <c r="AA4518" s="25">
        <v>0</v>
      </c>
      <c r="AB4518" s="25">
        <v>0</v>
      </c>
      <c r="AC4518" s="25">
        <v>0</v>
      </c>
      <c r="AD4518" s="25">
        <v>0</v>
      </c>
      <c r="AE4518" s="25">
        <v>0</v>
      </c>
      <c r="AF4518" s="25">
        <v>0</v>
      </c>
      <c r="AG4518" s="25">
        <v>0</v>
      </c>
      <c r="AH4518" s="25">
        <v>0</v>
      </c>
      <c r="AI4518" s="25">
        <v>0</v>
      </c>
      <c r="AJ4518" s="25">
        <v>0</v>
      </c>
      <c r="AK4518" s="25">
        <v>0</v>
      </c>
      <c r="AL4518" s="25">
        <v>0</v>
      </c>
      <c r="AM4518" s="95">
        <v>0</v>
      </c>
      <c r="AN4518" s="95" t="e">
        <f ca="1">IF(MengeInEEGSummieren(M4518),AM4518,0)</f>
        <v>#NAME?</v>
      </c>
      <c r="AO4518" s="95">
        <f t="shared" si="426"/>
        <v>0</v>
      </c>
      <c r="AP4518" s="95">
        <f t="shared" si="427"/>
        <v>0</v>
      </c>
      <c r="AS4518">
        <v>0</v>
      </c>
      <c r="AT4518">
        <v>0</v>
      </c>
      <c r="AU4518" t="e">
        <f t="shared" ca="1" si="428"/>
        <v>#NAME?</v>
      </c>
    </row>
    <row r="4519" spans="1:47" x14ac:dyDescent="0.15">
      <c r="A4519" s="21" t="s">
        <v>5873</v>
      </c>
      <c r="B4519" s="22" t="s">
        <v>18</v>
      </c>
      <c r="C4519" s="42">
        <v>2013</v>
      </c>
      <c r="D4519" s="22" t="s">
        <v>5831</v>
      </c>
      <c r="E4519" s="22"/>
      <c r="F4519" s="23">
        <v>13.79</v>
      </c>
      <c r="G4519" s="23">
        <v>13.79</v>
      </c>
      <c r="H4519" s="24">
        <f t="shared" si="423"/>
        <v>0</v>
      </c>
      <c r="I4519" s="153">
        <v>0</v>
      </c>
      <c r="J4519" s="24">
        <f t="shared" si="424"/>
        <v>0</v>
      </c>
      <c r="K4519" s="25">
        <f t="shared" si="425"/>
        <v>0</v>
      </c>
      <c r="L4519">
        <v>0</v>
      </c>
      <c r="M4519">
        <v>66519040</v>
      </c>
      <c r="N4519">
        <v>42145141</v>
      </c>
      <c r="O4519" s="52">
        <v>0</v>
      </c>
      <c r="P4519" s="52">
        <v>0</v>
      </c>
      <c r="Q4519" s="52">
        <v>0</v>
      </c>
      <c r="R4519" s="52">
        <v>0</v>
      </c>
      <c r="S4519" s="52">
        <v>0</v>
      </c>
      <c r="T4519" s="52">
        <v>0</v>
      </c>
      <c r="U4519" s="52">
        <v>0</v>
      </c>
      <c r="V4519" s="52">
        <v>0</v>
      </c>
      <c r="W4519" s="52">
        <v>0</v>
      </c>
      <c r="X4519" s="52">
        <v>0</v>
      </c>
      <c r="Y4519" s="52">
        <v>0</v>
      </c>
      <c r="Z4519" s="52">
        <v>0</v>
      </c>
      <c r="AA4519" s="25">
        <v>0</v>
      </c>
      <c r="AB4519" s="25">
        <v>0</v>
      </c>
      <c r="AC4519" s="25">
        <v>0</v>
      </c>
      <c r="AD4519" s="25">
        <v>0</v>
      </c>
      <c r="AE4519" s="25">
        <v>0</v>
      </c>
      <c r="AF4519" s="25">
        <v>0</v>
      </c>
      <c r="AG4519" s="25">
        <v>0</v>
      </c>
      <c r="AH4519" s="25">
        <v>0</v>
      </c>
      <c r="AI4519" s="25">
        <v>0</v>
      </c>
      <c r="AJ4519" s="25">
        <v>0</v>
      </c>
      <c r="AK4519" s="25">
        <v>0</v>
      </c>
      <c r="AL4519" s="25">
        <v>0</v>
      </c>
      <c r="AM4519" s="95">
        <v>0</v>
      </c>
      <c r="AN4519" s="95" t="e">
        <f ca="1">IF(MengeInEEGSummieren(M4519),AM4519,0)</f>
        <v>#NAME?</v>
      </c>
      <c r="AO4519" s="95">
        <f t="shared" si="426"/>
        <v>0</v>
      </c>
      <c r="AP4519" s="95">
        <f t="shared" si="427"/>
        <v>0</v>
      </c>
      <c r="AS4519">
        <v>0</v>
      </c>
      <c r="AT4519">
        <v>0</v>
      </c>
      <c r="AU4519" t="e">
        <f t="shared" ca="1" si="428"/>
        <v>#NAME?</v>
      </c>
    </row>
    <row r="4520" spans="1:47" x14ac:dyDescent="0.15">
      <c r="A4520" s="21" t="s">
        <v>5874</v>
      </c>
      <c r="B4520" s="22" t="s">
        <v>18</v>
      </c>
      <c r="C4520" s="42">
        <v>2013</v>
      </c>
      <c r="D4520" s="22" t="s">
        <v>5833</v>
      </c>
      <c r="E4520" s="22"/>
      <c r="F4520" s="23">
        <v>12.3</v>
      </c>
      <c r="G4520" s="23">
        <v>12.3</v>
      </c>
      <c r="H4520" s="24">
        <f t="shared" si="423"/>
        <v>0</v>
      </c>
      <c r="I4520" s="153">
        <v>0</v>
      </c>
      <c r="J4520" s="24">
        <f t="shared" si="424"/>
        <v>0</v>
      </c>
      <c r="K4520" s="25">
        <f t="shared" si="425"/>
        <v>0</v>
      </c>
      <c r="L4520">
        <v>0</v>
      </c>
      <c r="M4520">
        <v>66519040</v>
      </c>
      <c r="N4520">
        <v>42145141</v>
      </c>
      <c r="O4520" s="52">
        <v>0</v>
      </c>
      <c r="P4520" s="52">
        <v>0</v>
      </c>
      <c r="Q4520" s="52">
        <v>0</v>
      </c>
      <c r="R4520" s="52">
        <v>0</v>
      </c>
      <c r="S4520" s="52">
        <v>0</v>
      </c>
      <c r="T4520" s="52">
        <v>0</v>
      </c>
      <c r="U4520" s="52">
        <v>0</v>
      </c>
      <c r="V4520" s="52">
        <v>0</v>
      </c>
      <c r="W4520" s="52">
        <v>0</v>
      </c>
      <c r="X4520" s="52">
        <v>0</v>
      </c>
      <c r="Y4520" s="52">
        <v>0</v>
      </c>
      <c r="Z4520" s="52">
        <v>0</v>
      </c>
      <c r="AA4520" s="25">
        <v>0</v>
      </c>
      <c r="AB4520" s="25">
        <v>0</v>
      </c>
      <c r="AC4520" s="25">
        <v>0</v>
      </c>
      <c r="AD4520" s="25">
        <v>0</v>
      </c>
      <c r="AE4520" s="25">
        <v>0</v>
      </c>
      <c r="AF4520" s="25">
        <v>0</v>
      </c>
      <c r="AG4520" s="25">
        <v>0</v>
      </c>
      <c r="AH4520" s="25">
        <v>0</v>
      </c>
      <c r="AI4520" s="25">
        <v>0</v>
      </c>
      <c r="AJ4520" s="25">
        <v>0</v>
      </c>
      <c r="AK4520" s="25">
        <v>0</v>
      </c>
      <c r="AL4520" s="25">
        <v>0</v>
      </c>
      <c r="AM4520" s="95">
        <v>0</v>
      </c>
      <c r="AN4520" s="95" t="e">
        <f ca="1">IF(MengeInEEGSummieren(M4520),AM4520,0)</f>
        <v>#NAME?</v>
      </c>
      <c r="AO4520" s="95">
        <f t="shared" si="426"/>
        <v>0</v>
      </c>
      <c r="AP4520" s="95">
        <f t="shared" si="427"/>
        <v>0</v>
      </c>
      <c r="AS4520">
        <v>0</v>
      </c>
      <c r="AT4520">
        <v>0</v>
      </c>
      <c r="AU4520" t="e">
        <f t="shared" ca="1" si="428"/>
        <v>#NAME?</v>
      </c>
    </row>
    <row r="4521" spans="1:47" x14ac:dyDescent="0.15">
      <c r="A4521" s="21" t="s">
        <v>5875</v>
      </c>
      <c r="B4521" s="22" t="s">
        <v>18</v>
      </c>
      <c r="C4521" s="42">
        <v>2013</v>
      </c>
      <c r="D4521" s="22" t="s">
        <v>5835</v>
      </c>
      <c r="E4521" s="22"/>
      <c r="F4521" s="23">
        <v>10.06</v>
      </c>
      <c r="G4521" s="23">
        <v>10.06</v>
      </c>
      <c r="H4521" s="24">
        <f t="shared" si="423"/>
        <v>0</v>
      </c>
      <c r="I4521" s="153">
        <v>0</v>
      </c>
      <c r="J4521" s="24">
        <f t="shared" si="424"/>
        <v>0</v>
      </c>
      <c r="K4521" s="25">
        <f t="shared" si="425"/>
        <v>0</v>
      </c>
      <c r="L4521">
        <v>0</v>
      </c>
      <c r="M4521">
        <v>66519040</v>
      </c>
      <c r="N4521">
        <v>42145141</v>
      </c>
      <c r="O4521" s="52">
        <v>0</v>
      </c>
      <c r="P4521" s="52">
        <v>0</v>
      </c>
      <c r="Q4521" s="52">
        <v>0</v>
      </c>
      <c r="R4521" s="52">
        <v>0</v>
      </c>
      <c r="S4521" s="52">
        <v>0</v>
      </c>
      <c r="T4521" s="52">
        <v>0</v>
      </c>
      <c r="U4521" s="52">
        <v>0</v>
      </c>
      <c r="V4521" s="52">
        <v>0</v>
      </c>
      <c r="W4521" s="52">
        <v>0</v>
      </c>
      <c r="X4521" s="52">
        <v>0</v>
      </c>
      <c r="Y4521" s="52">
        <v>0</v>
      </c>
      <c r="Z4521" s="52">
        <v>0</v>
      </c>
      <c r="AA4521" s="25">
        <v>0</v>
      </c>
      <c r="AB4521" s="25">
        <v>0</v>
      </c>
      <c r="AC4521" s="25">
        <v>0</v>
      </c>
      <c r="AD4521" s="25">
        <v>0</v>
      </c>
      <c r="AE4521" s="25">
        <v>0</v>
      </c>
      <c r="AF4521" s="25">
        <v>0</v>
      </c>
      <c r="AG4521" s="25">
        <v>0</v>
      </c>
      <c r="AH4521" s="25">
        <v>0</v>
      </c>
      <c r="AI4521" s="25">
        <v>0</v>
      </c>
      <c r="AJ4521" s="25">
        <v>0</v>
      </c>
      <c r="AK4521" s="25">
        <v>0</v>
      </c>
      <c r="AL4521" s="25">
        <v>0</v>
      </c>
      <c r="AM4521" s="95">
        <v>0</v>
      </c>
      <c r="AN4521" s="95" t="e">
        <f ca="1">IF(MengeInEEGSummieren(M4521),AM4521,0)</f>
        <v>#NAME?</v>
      </c>
      <c r="AO4521" s="95">
        <f t="shared" si="426"/>
        <v>0</v>
      </c>
      <c r="AP4521" s="95">
        <f t="shared" si="427"/>
        <v>0</v>
      </c>
      <c r="AS4521">
        <v>0</v>
      </c>
      <c r="AT4521">
        <v>0</v>
      </c>
      <c r="AU4521" t="e">
        <f t="shared" ca="1" si="428"/>
        <v>#NAME?</v>
      </c>
    </row>
    <row r="4522" spans="1:47" x14ac:dyDescent="0.15">
      <c r="A4522" s="307"/>
      <c r="B4522" s="308"/>
      <c r="C4522" s="309"/>
      <c r="D4522" s="308"/>
      <c r="E4522" s="308"/>
      <c r="F4522" s="310"/>
      <c r="G4522" s="310"/>
      <c r="H4522" s="311"/>
      <c r="I4522" s="312"/>
      <c r="J4522" s="311"/>
      <c r="K4522" s="313"/>
      <c r="L4522" s="66"/>
      <c r="M4522" s="66"/>
      <c r="N4522" s="66"/>
      <c r="O4522" s="314"/>
      <c r="P4522" s="314"/>
      <c r="Q4522" s="314"/>
      <c r="R4522" s="314"/>
      <c r="S4522" s="314"/>
      <c r="T4522" s="314"/>
      <c r="U4522" s="314"/>
      <c r="V4522" s="314"/>
      <c r="W4522" s="314"/>
      <c r="X4522" s="314"/>
      <c r="Y4522" s="314"/>
      <c r="Z4522" s="314"/>
      <c r="AA4522" s="315"/>
      <c r="AB4522" s="315"/>
      <c r="AC4522" s="315"/>
      <c r="AD4522" s="315"/>
      <c r="AE4522" s="315"/>
      <c r="AF4522" s="315"/>
      <c r="AG4522" s="315"/>
      <c r="AH4522" s="315"/>
      <c r="AI4522" s="315"/>
      <c r="AJ4522" s="315"/>
      <c r="AK4522" s="315"/>
      <c r="AL4522" s="315"/>
      <c r="AM4522" s="95">
        <v>0</v>
      </c>
      <c r="AN4522" s="95" t="e">
        <f ca="1">IF(MengeInEEGSummieren(M4522),AM4522,0)</f>
        <v>#NAME?</v>
      </c>
      <c r="AO4522" s="95">
        <f t="shared" si="426"/>
        <v>0</v>
      </c>
      <c r="AP4522" s="95">
        <f t="shared" si="427"/>
        <v>0</v>
      </c>
      <c r="AS4522">
        <v>0</v>
      </c>
      <c r="AT4522">
        <v>0</v>
      </c>
      <c r="AU4522" t="e">
        <f t="shared" ca="1" si="428"/>
        <v>#NAME?</v>
      </c>
    </row>
    <row r="4523" spans="1:47" x14ac:dyDescent="0.15">
      <c r="A4523" s="21" t="s">
        <v>5876</v>
      </c>
      <c r="B4523" s="22" t="s">
        <v>18</v>
      </c>
      <c r="C4523" s="42">
        <v>2013</v>
      </c>
      <c r="D4523" s="22" t="s">
        <v>5827</v>
      </c>
      <c r="E4523" s="22"/>
      <c r="F4523" s="23">
        <v>9.8800000000000008</v>
      </c>
      <c r="G4523" s="23">
        <v>9.8800000000000008</v>
      </c>
      <c r="H4523" s="24">
        <f t="shared" si="423"/>
        <v>0</v>
      </c>
      <c r="I4523" s="153">
        <v>0</v>
      </c>
      <c r="J4523" s="24">
        <f t="shared" si="424"/>
        <v>0</v>
      </c>
      <c r="K4523" s="25">
        <f t="shared" si="425"/>
        <v>0</v>
      </c>
      <c r="L4523">
        <v>0</v>
      </c>
      <c r="M4523">
        <v>66519040</v>
      </c>
      <c r="N4523">
        <v>42145141</v>
      </c>
      <c r="O4523" s="52">
        <v>0</v>
      </c>
      <c r="P4523" s="52">
        <v>0</v>
      </c>
      <c r="Q4523" s="52">
        <v>0</v>
      </c>
      <c r="R4523" s="52">
        <v>0</v>
      </c>
      <c r="S4523" s="52">
        <v>0</v>
      </c>
      <c r="T4523" s="52">
        <v>0</v>
      </c>
      <c r="U4523" s="52">
        <v>0</v>
      </c>
      <c r="V4523" s="52">
        <v>0</v>
      </c>
      <c r="W4523" s="52">
        <v>0</v>
      </c>
      <c r="X4523" s="52">
        <v>0</v>
      </c>
      <c r="Y4523" s="52">
        <v>0</v>
      </c>
      <c r="Z4523" s="52">
        <v>0</v>
      </c>
      <c r="AA4523" s="25">
        <v>0</v>
      </c>
      <c r="AB4523" s="25">
        <v>0</v>
      </c>
      <c r="AC4523" s="25">
        <v>0</v>
      </c>
      <c r="AD4523" s="25">
        <v>0</v>
      </c>
      <c r="AE4523" s="25">
        <v>0</v>
      </c>
      <c r="AF4523" s="25">
        <v>0</v>
      </c>
      <c r="AG4523" s="25">
        <v>0</v>
      </c>
      <c r="AH4523" s="25">
        <v>0</v>
      </c>
      <c r="AI4523" s="25">
        <v>0</v>
      </c>
      <c r="AJ4523" s="25">
        <v>0</v>
      </c>
      <c r="AK4523" s="25">
        <v>0</v>
      </c>
      <c r="AL4523" s="25">
        <v>0</v>
      </c>
      <c r="AM4523" s="95">
        <v>0</v>
      </c>
      <c r="AN4523" s="95" t="e">
        <f ca="1">IF(MengeInEEGSummieren(M4523),AM4523,0)</f>
        <v>#NAME?</v>
      </c>
      <c r="AO4523" s="95">
        <f t="shared" si="426"/>
        <v>0</v>
      </c>
      <c r="AP4523" s="95">
        <f t="shared" si="427"/>
        <v>0</v>
      </c>
      <c r="AS4523">
        <v>0</v>
      </c>
      <c r="AT4523">
        <v>0</v>
      </c>
      <c r="AU4523" t="e">
        <f t="shared" ca="1" si="428"/>
        <v>#NAME?</v>
      </c>
    </row>
    <row r="4524" spans="1:47" x14ac:dyDescent="0.15">
      <c r="A4524" s="21" t="s">
        <v>5877</v>
      </c>
      <c r="B4524" s="22" t="s">
        <v>18</v>
      </c>
      <c r="C4524" s="42">
        <v>2013</v>
      </c>
      <c r="D4524" s="22" t="s">
        <v>5829</v>
      </c>
      <c r="E4524" s="22"/>
      <c r="F4524" s="23">
        <v>14.27</v>
      </c>
      <c r="G4524" s="23">
        <v>14.27</v>
      </c>
      <c r="H4524" s="24">
        <f t="shared" si="423"/>
        <v>0</v>
      </c>
      <c r="I4524" s="153">
        <v>0</v>
      </c>
      <c r="J4524" s="24">
        <f t="shared" si="424"/>
        <v>0</v>
      </c>
      <c r="K4524" s="25">
        <f t="shared" si="425"/>
        <v>0</v>
      </c>
      <c r="L4524">
        <v>0</v>
      </c>
      <c r="M4524">
        <v>66519040</v>
      </c>
      <c r="N4524">
        <v>42145141</v>
      </c>
      <c r="O4524" s="52">
        <v>0</v>
      </c>
      <c r="P4524" s="52">
        <v>0</v>
      </c>
      <c r="Q4524" s="52">
        <v>0</v>
      </c>
      <c r="R4524" s="52">
        <v>0</v>
      </c>
      <c r="S4524" s="52">
        <v>0</v>
      </c>
      <c r="T4524" s="52">
        <v>0</v>
      </c>
      <c r="U4524" s="52">
        <v>0</v>
      </c>
      <c r="V4524" s="52">
        <v>0</v>
      </c>
      <c r="W4524" s="52">
        <v>0</v>
      </c>
      <c r="X4524" s="52">
        <v>0</v>
      </c>
      <c r="Y4524" s="52">
        <v>0</v>
      </c>
      <c r="Z4524" s="52">
        <v>0</v>
      </c>
      <c r="AA4524" s="25">
        <v>0</v>
      </c>
      <c r="AB4524" s="25">
        <v>0</v>
      </c>
      <c r="AC4524" s="25">
        <v>0</v>
      </c>
      <c r="AD4524" s="25">
        <v>0</v>
      </c>
      <c r="AE4524" s="25">
        <v>0</v>
      </c>
      <c r="AF4524" s="25">
        <v>0</v>
      </c>
      <c r="AG4524" s="25">
        <v>0</v>
      </c>
      <c r="AH4524" s="25">
        <v>0</v>
      </c>
      <c r="AI4524" s="25">
        <v>0</v>
      </c>
      <c r="AJ4524" s="25">
        <v>0</v>
      </c>
      <c r="AK4524" s="25">
        <v>0</v>
      </c>
      <c r="AL4524" s="25">
        <v>0</v>
      </c>
      <c r="AM4524" s="95">
        <v>0</v>
      </c>
      <c r="AN4524" s="95" t="e">
        <f ca="1">IF(MengeInEEGSummieren(M4524),AM4524,0)</f>
        <v>#NAME?</v>
      </c>
      <c r="AO4524" s="95">
        <f t="shared" si="426"/>
        <v>0</v>
      </c>
      <c r="AP4524" s="95">
        <f t="shared" si="427"/>
        <v>0</v>
      </c>
      <c r="AS4524">
        <v>0</v>
      </c>
      <c r="AT4524">
        <v>0</v>
      </c>
      <c r="AU4524" t="e">
        <f t="shared" ca="1" si="428"/>
        <v>#NAME?</v>
      </c>
    </row>
    <row r="4525" spans="1:47" x14ac:dyDescent="0.15">
      <c r="A4525" s="21" t="s">
        <v>5878</v>
      </c>
      <c r="B4525" s="22" t="s">
        <v>18</v>
      </c>
      <c r="C4525" s="42">
        <v>2013</v>
      </c>
      <c r="D4525" s="22" t="s">
        <v>5831</v>
      </c>
      <c r="E4525" s="22"/>
      <c r="F4525" s="23">
        <v>13.54</v>
      </c>
      <c r="G4525" s="23">
        <v>13.54</v>
      </c>
      <c r="H4525" s="24">
        <f t="shared" si="423"/>
        <v>0</v>
      </c>
      <c r="I4525" s="153">
        <v>0</v>
      </c>
      <c r="J4525" s="24">
        <f t="shared" si="424"/>
        <v>0</v>
      </c>
      <c r="K4525" s="25">
        <f t="shared" si="425"/>
        <v>0</v>
      </c>
      <c r="L4525">
        <v>0</v>
      </c>
      <c r="M4525">
        <v>66519040</v>
      </c>
      <c r="N4525">
        <v>42145141</v>
      </c>
      <c r="O4525" s="52">
        <v>0</v>
      </c>
      <c r="P4525" s="52">
        <v>0</v>
      </c>
      <c r="Q4525" s="52">
        <v>0</v>
      </c>
      <c r="R4525" s="52">
        <v>0</v>
      </c>
      <c r="S4525" s="52">
        <v>0</v>
      </c>
      <c r="T4525" s="52">
        <v>0</v>
      </c>
      <c r="U4525" s="52">
        <v>0</v>
      </c>
      <c r="V4525" s="52">
        <v>0</v>
      </c>
      <c r="W4525" s="52">
        <v>0</v>
      </c>
      <c r="X4525" s="52">
        <v>0</v>
      </c>
      <c r="Y4525" s="52">
        <v>0</v>
      </c>
      <c r="Z4525" s="52">
        <v>0</v>
      </c>
      <c r="AA4525" s="25">
        <v>0</v>
      </c>
      <c r="AB4525" s="25">
        <v>0</v>
      </c>
      <c r="AC4525" s="25">
        <v>0</v>
      </c>
      <c r="AD4525" s="25">
        <v>0</v>
      </c>
      <c r="AE4525" s="25">
        <v>0</v>
      </c>
      <c r="AF4525" s="25">
        <v>0</v>
      </c>
      <c r="AG4525" s="25">
        <v>0</v>
      </c>
      <c r="AH4525" s="25">
        <v>0</v>
      </c>
      <c r="AI4525" s="25">
        <v>0</v>
      </c>
      <c r="AJ4525" s="25">
        <v>0</v>
      </c>
      <c r="AK4525" s="25">
        <v>0</v>
      </c>
      <c r="AL4525" s="25">
        <v>0</v>
      </c>
      <c r="AM4525" s="95">
        <v>0</v>
      </c>
      <c r="AN4525" s="95" t="e">
        <f ca="1">IF(MengeInEEGSummieren(M4525),AM4525,0)</f>
        <v>#NAME?</v>
      </c>
      <c r="AO4525" s="95">
        <f t="shared" si="426"/>
        <v>0</v>
      </c>
      <c r="AP4525" s="95">
        <f t="shared" si="427"/>
        <v>0</v>
      </c>
      <c r="AS4525">
        <v>0</v>
      </c>
      <c r="AT4525">
        <v>0</v>
      </c>
      <c r="AU4525" t="e">
        <f t="shared" ca="1" si="428"/>
        <v>#NAME?</v>
      </c>
    </row>
    <row r="4526" spans="1:47" x14ac:dyDescent="0.15">
      <c r="A4526" s="21" t="s">
        <v>5879</v>
      </c>
      <c r="B4526" s="22" t="s">
        <v>18</v>
      </c>
      <c r="C4526" s="42">
        <v>2013</v>
      </c>
      <c r="D4526" s="22" t="s">
        <v>5833</v>
      </c>
      <c r="E4526" s="22"/>
      <c r="F4526" s="23">
        <v>12.08</v>
      </c>
      <c r="G4526" s="23">
        <v>12.08</v>
      </c>
      <c r="H4526" s="24">
        <f t="shared" si="423"/>
        <v>0</v>
      </c>
      <c r="I4526" s="153">
        <v>0</v>
      </c>
      <c r="J4526" s="24">
        <f t="shared" si="424"/>
        <v>0</v>
      </c>
      <c r="K4526" s="25">
        <f t="shared" si="425"/>
        <v>0</v>
      </c>
      <c r="L4526">
        <v>0</v>
      </c>
      <c r="M4526">
        <v>66519040</v>
      </c>
      <c r="N4526">
        <v>42145141</v>
      </c>
      <c r="O4526" s="52">
        <v>0</v>
      </c>
      <c r="P4526" s="52">
        <v>0</v>
      </c>
      <c r="Q4526" s="52">
        <v>0</v>
      </c>
      <c r="R4526" s="52">
        <v>0</v>
      </c>
      <c r="S4526" s="52">
        <v>0</v>
      </c>
      <c r="T4526" s="52">
        <v>0</v>
      </c>
      <c r="U4526" s="52">
        <v>0</v>
      </c>
      <c r="V4526" s="52">
        <v>0</v>
      </c>
      <c r="W4526" s="52">
        <v>0</v>
      </c>
      <c r="X4526" s="52">
        <v>0</v>
      </c>
      <c r="Y4526" s="52">
        <v>0</v>
      </c>
      <c r="Z4526" s="52">
        <v>0</v>
      </c>
      <c r="AA4526" s="25">
        <v>0</v>
      </c>
      <c r="AB4526" s="25">
        <v>0</v>
      </c>
      <c r="AC4526" s="25">
        <v>0</v>
      </c>
      <c r="AD4526" s="25">
        <v>0</v>
      </c>
      <c r="AE4526" s="25">
        <v>0</v>
      </c>
      <c r="AF4526" s="25">
        <v>0</v>
      </c>
      <c r="AG4526" s="25">
        <v>0</v>
      </c>
      <c r="AH4526" s="25">
        <v>0</v>
      </c>
      <c r="AI4526" s="25">
        <v>0</v>
      </c>
      <c r="AJ4526" s="25">
        <v>0</v>
      </c>
      <c r="AK4526" s="25">
        <v>0</v>
      </c>
      <c r="AL4526" s="25">
        <v>0</v>
      </c>
      <c r="AM4526" s="95">
        <v>0</v>
      </c>
      <c r="AN4526" s="95" t="e">
        <f ca="1">IF(MengeInEEGSummieren(M4526),AM4526,0)</f>
        <v>#NAME?</v>
      </c>
      <c r="AO4526" s="95">
        <f t="shared" si="426"/>
        <v>0</v>
      </c>
      <c r="AP4526" s="95">
        <f t="shared" si="427"/>
        <v>0</v>
      </c>
      <c r="AS4526">
        <v>0</v>
      </c>
      <c r="AT4526">
        <v>0</v>
      </c>
      <c r="AU4526" t="e">
        <f t="shared" ca="1" si="428"/>
        <v>#NAME?</v>
      </c>
    </row>
    <row r="4527" spans="1:47" x14ac:dyDescent="0.15">
      <c r="A4527" s="21" t="s">
        <v>5880</v>
      </c>
      <c r="B4527" s="22" t="s">
        <v>18</v>
      </c>
      <c r="C4527" s="42">
        <v>2013</v>
      </c>
      <c r="D4527" s="22" t="s">
        <v>5835</v>
      </c>
      <c r="E4527" s="22"/>
      <c r="F4527" s="23">
        <v>9.8800000000000008</v>
      </c>
      <c r="G4527" s="23">
        <v>9.8800000000000008</v>
      </c>
      <c r="H4527" s="24">
        <f t="shared" si="423"/>
        <v>0</v>
      </c>
      <c r="I4527" s="153">
        <v>0</v>
      </c>
      <c r="J4527" s="24">
        <f t="shared" si="424"/>
        <v>0</v>
      </c>
      <c r="K4527" s="25">
        <f t="shared" si="425"/>
        <v>0</v>
      </c>
      <c r="L4527">
        <v>0</v>
      </c>
      <c r="M4527">
        <v>66519040</v>
      </c>
      <c r="N4527">
        <v>42145141</v>
      </c>
      <c r="O4527" s="52">
        <v>0</v>
      </c>
      <c r="P4527" s="52">
        <v>0</v>
      </c>
      <c r="Q4527" s="52">
        <v>0</v>
      </c>
      <c r="R4527" s="52">
        <v>0</v>
      </c>
      <c r="S4527" s="52">
        <v>0</v>
      </c>
      <c r="T4527" s="52">
        <v>0</v>
      </c>
      <c r="U4527" s="52">
        <v>0</v>
      </c>
      <c r="V4527" s="52">
        <v>0</v>
      </c>
      <c r="W4527" s="52">
        <v>0</v>
      </c>
      <c r="X4527" s="52">
        <v>0</v>
      </c>
      <c r="Y4527" s="52">
        <v>0</v>
      </c>
      <c r="Z4527" s="52">
        <v>0</v>
      </c>
      <c r="AA4527" s="25">
        <v>0</v>
      </c>
      <c r="AB4527" s="25">
        <v>0</v>
      </c>
      <c r="AC4527" s="25">
        <v>0</v>
      </c>
      <c r="AD4527" s="25">
        <v>0</v>
      </c>
      <c r="AE4527" s="25">
        <v>0</v>
      </c>
      <c r="AF4527" s="25">
        <v>0</v>
      </c>
      <c r="AG4527" s="25">
        <v>0</v>
      </c>
      <c r="AH4527" s="25">
        <v>0</v>
      </c>
      <c r="AI4527" s="25">
        <v>0</v>
      </c>
      <c r="AJ4527" s="25">
        <v>0</v>
      </c>
      <c r="AK4527" s="25">
        <v>0</v>
      </c>
      <c r="AL4527" s="25">
        <v>0</v>
      </c>
      <c r="AM4527" s="95">
        <v>0</v>
      </c>
      <c r="AN4527" s="95" t="e">
        <f ca="1">IF(MengeInEEGSummieren(M4527),AM4527,0)</f>
        <v>#NAME?</v>
      </c>
      <c r="AO4527" s="95">
        <f t="shared" si="426"/>
        <v>0</v>
      </c>
      <c r="AP4527" s="95">
        <f t="shared" si="427"/>
        <v>0</v>
      </c>
      <c r="AS4527">
        <v>0</v>
      </c>
      <c r="AT4527">
        <v>0</v>
      </c>
      <c r="AU4527" t="e">
        <f t="shared" ca="1" si="428"/>
        <v>#NAME?</v>
      </c>
    </row>
    <row r="4528" spans="1:47" x14ac:dyDescent="0.15">
      <c r="A4528" s="307"/>
      <c r="B4528" s="308"/>
      <c r="C4528" s="309"/>
      <c r="D4528" s="308"/>
      <c r="E4528" s="308"/>
      <c r="F4528" s="310"/>
      <c r="G4528" s="310"/>
      <c r="H4528" s="311"/>
      <c r="I4528" s="312"/>
      <c r="J4528" s="311"/>
      <c r="K4528" s="313"/>
      <c r="L4528" s="66"/>
      <c r="M4528" s="66"/>
      <c r="N4528" s="66"/>
      <c r="O4528" s="314"/>
      <c r="P4528" s="314"/>
      <c r="Q4528" s="314"/>
      <c r="R4528" s="314"/>
      <c r="S4528" s="314"/>
      <c r="T4528" s="314"/>
      <c r="U4528" s="314"/>
      <c r="V4528" s="314"/>
      <c r="W4528" s="314"/>
      <c r="X4528" s="314"/>
      <c r="Y4528" s="314"/>
      <c r="Z4528" s="314"/>
      <c r="AA4528" s="315"/>
      <c r="AB4528" s="315"/>
      <c r="AC4528" s="315"/>
      <c r="AD4528" s="315"/>
      <c r="AE4528" s="315"/>
      <c r="AF4528" s="315"/>
      <c r="AG4528" s="315"/>
      <c r="AH4528" s="315"/>
      <c r="AI4528" s="315"/>
      <c r="AJ4528" s="315"/>
      <c r="AK4528" s="315"/>
      <c r="AL4528" s="315"/>
      <c r="AM4528" s="95">
        <v>0</v>
      </c>
      <c r="AN4528" s="95" t="e">
        <f ca="1">IF(MengeInEEGSummieren(M4528),AM4528,0)</f>
        <v>#NAME?</v>
      </c>
      <c r="AO4528" s="95">
        <f t="shared" si="426"/>
        <v>0</v>
      </c>
      <c r="AP4528" s="95">
        <f t="shared" si="427"/>
        <v>0</v>
      </c>
      <c r="AS4528">
        <v>0</v>
      </c>
      <c r="AT4528">
        <v>0</v>
      </c>
      <c r="AU4528" t="e">
        <f t="shared" ca="1" si="428"/>
        <v>#NAME?</v>
      </c>
    </row>
    <row r="4529" spans="1:47" x14ac:dyDescent="0.15">
      <c r="A4529" s="21" t="s">
        <v>5881</v>
      </c>
      <c r="B4529" s="22" t="s">
        <v>18</v>
      </c>
      <c r="C4529" s="42">
        <v>2013</v>
      </c>
      <c r="D4529" s="22" t="s">
        <v>5827</v>
      </c>
      <c r="E4529" s="22"/>
      <c r="F4529" s="23">
        <v>9.74</v>
      </c>
      <c r="G4529" s="23">
        <v>9.74</v>
      </c>
      <c r="H4529" s="24">
        <f t="shared" si="423"/>
        <v>0</v>
      </c>
      <c r="I4529" s="153">
        <v>0</v>
      </c>
      <c r="J4529" s="24">
        <f t="shared" si="424"/>
        <v>0</v>
      </c>
      <c r="K4529" s="25">
        <f t="shared" si="425"/>
        <v>0</v>
      </c>
      <c r="L4529">
        <v>0</v>
      </c>
      <c r="M4529">
        <v>66519040</v>
      </c>
      <c r="N4529">
        <v>42145141</v>
      </c>
      <c r="O4529" s="52">
        <v>0</v>
      </c>
      <c r="P4529" s="52">
        <v>0</v>
      </c>
      <c r="Q4529" s="52">
        <v>0</v>
      </c>
      <c r="R4529" s="52">
        <v>0</v>
      </c>
      <c r="S4529" s="52">
        <v>0</v>
      </c>
      <c r="T4529" s="52">
        <v>0</v>
      </c>
      <c r="U4529" s="52">
        <v>0</v>
      </c>
      <c r="V4529" s="52">
        <v>0</v>
      </c>
      <c r="W4529" s="52">
        <v>0</v>
      </c>
      <c r="X4529" s="52">
        <v>0</v>
      </c>
      <c r="Y4529" s="52">
        <v>0</v>
      </c>
      <c r="Z4529" s="52">
        <v>0</v>
      </c>
      <c r="AA4529" s="25">
        <v>0</v>
      </c>
      <c r="AB4529" s="25">
        <v>0</v>
      </c>
      <c r="AC4529" s="25">
        <v>0</v>
      </c>
      <c r="AD4529" s="25">
        <v>0</v>
      </c>
      <c r="AE4529" s="25">
        <v>0</v>
      </c>
      <c r="AF4529" s="25">
        <v>0</v>
      </c>
      <c r="AG4529" s="25">
        <v>0</v>
      </c>
      <c r="AH4529" s="25">
        <v>0</v>
      </c>
      <c r="AI4529" s="25">
        <v>0</v>
      </c>
      <c r="AJ4529" s="25">
        <v>0</v>
      </c>
      <c r="AK4529" s="25">
        <v>0</v>
      </c>
      <c r="AL4529" s="25">
        <v>0</v>
      </c>
      <c r="AM4529" s="95">
        <v>0</v>
      </c>
      <c r="AN4529" s="95" t="e">
        <f ca="1">IF(MengeInEEGSummieren(M4529),AM4529,0)</f>
        <v>#NAME?</v>
      </c>
      <c r="AO4529" s="95">
        <f t="shared" si="426"/>
        <v>0</v>
      </c>
      <c r="AP4529" s="95">
        <f t="shared" si="427"/>
        <v>0</v>
      </c>
      <c r="AS4529">
        <v>0</v>
      </c>
      <c r="AT4529">
        <v>0</v>
      </c>
      <c r="AU4529" t="e">
        <f t="shared" ca="1" si="428"/>
        <v>#NAME?</v>
      </c>
    </row>
    <row r="4530" spans="1:47" x14ac:dyDescent="0.15">
      <c r="A4530" s="21" t="s">
        <v>5882</v>
      </c>
      <c r="B4530" s="22" t="s">
        <v>18</v>
      </c>
      <c r="C4530" s="42">
        <v>2013</v>
      </c>
      <c r="D4530" s="22" t="s">
        <v>5829</v>
      </c>
      <c r="E4530" s="22"/>
      <c r="F4530" s="23">
        <v>14.07</v>
      </c>
      <c r="G4530" s="23">
        <v>14.07</v>
      </c>
      <c r="H4530" s="24">
        <f t="shared" si="423"/>
        <v>0</v>
      </c>
      <c r="I4530" s="153">
        <v>0</v>
      </c>
      <c r="J4530" s="24">
        <f t="shared" si="424"/>
        <v>0</v>
      </c>
      <c r="K4530" s="25">
        <f t="shared" si="425"/>
        <v>0</v>
      </c>
      <c r="L4530">
        <v>0</v>
      </c>
      <c r="M4530">
        <v>66519040</v>
      </c>
      <c r="N4530">
        <v>42145141</v>
      </c>
      <c r="O4530" s="52">
        <v>0</v>
      </c>
      <c r="P4530" s="52">
        <v>0</v>
      </c>
      <c r="Q4530" s="52">
        <v>0</v>
      </c>
      <c r="R4530" s="52">
        <v>0</v>
      </c>
      <c r="S4530" s="52">
        <v>0</v>
      </c>
      <c r="T4530" s="52">
        <v>0</v>
      </c>
      <c r="U4530" s="52">
        <v>0</v>
      </c>
      <c r="V4530" s="52">
        <v>0</v>
      </c>
      <c r="W4530" s="52">
        <v>0</v>
      </c>
      <c r="X4530" s="52">
        <v>0</v>
      </c>
      <c r="Y4530" s="52">
        <v>0</v>
      </c>
      <c r="Z4530" s="52">
        <v>0</v>
      </c>
      <c r="AA4530" s="25">
        <v>0</v>
      </c>
      <c r="AB4530" s="25">
        <v>0</v>
      </c>
      <c r="AC4530" s="25">
        <v>0</v>
      </c>
      <c r="AD4530" s="25">
        <v>0</v>
      </c>
      <c r="AE4530" s="25">
        <v>0</v>
      </c>
      <c r="AF4530" s="25">
        <v>0</v>
      </c>
      <c r="AG4530" s="25">
        <v>0</v>
      </c>
      <c r="AH4530" s="25">
        <v>0</v>
      </c>
      <c r="AI4530" s="25">
        <v>0</v>
      </c>
      <c r="AJ4530" s="25">
        <v>0</v>
      </c>
      <c r="AK4530" s="25">
        <v>0</v>
      </c>
      <c r="AL4530" s="25">
        <v>0</v>
      </c>
      <c r="AM4530" s="95">
        <v>0</v>
      </c>
      <c r="AN4530" s="95" t="e">
        <f ca="1">IF(MengeInEEGSummieren(M4530),AM4530,0)</f>
        <v>#NAME?</v>
      </c>
      <c r="AO4530" s="95">
        <f t="shared" si="426"/>
        <v>0</v>
      </c>
      <c r="AP4530" s="95">
        <f t="shared" si="427"/>
        <v>0</v>
      </c>
      <c r="AS4530">
        <v>0</v>
      </c>
      <c r="AT4530">
        <v>0</v>
      </c>
      <c r="AU4530" t="e">
        <f t="shared" ca="1" si="428"/>
        <v>#NAME?</v>
      </c>
    </row>
    <row r="4531" spans="1:47" x14ac:dyDescent="0.15">
      <c r="A4531" s="21" t="s">
        <v>5883</v>
      </c>
      <c r="B4531" s="22" t="s">
        <v>18</v>
      </c>
      <c r="C4531" s="42">
        <v>2013</v>
      </c>
      <c r="D4531" s="22" t="s">
        <v>5831</v>
      </c>
      <c r="E4531" s="22"/>
      <c r="F4531" s="23">
        <v>13.35</v>
      </c>
      <c r="G4531" s="23">
        <v>13.35</v>
      </c>
      <c r="H4531" s="24">
        <f t="shared" si="423"/>
        <v>0</v>
      </c>
      <c r="I4531" s="153">
        <v>0</v>
      </c>
      <c r="J4531" s="24">
        <f t="shared" si="424"/>
        <v>0</v>
      </c>
      <c r="K4531" s="25">
        <f t="shared" si="425"/>
        <v>0</v>
      </c>
      <c r="L4531">
        <v>0</v>
      </c>
      <c r="M4531">
        <v>66519040</v>
      </c>
      <c r="N4531">
        <v>42145141</v>
      </c>
      <c r="O4531" s="52">
        <v>0</v>
      </c>
      <c r="P4531" s="52">
        <v>0</v>
      </c>
      <c r="Q4531" s="52">
        <v>0</v>
      </c>
      <c r="R4531" s="52">
        <v>0</v>
      </c>
      <c r="S4531" s="52">
        <v>0</v>
      </c>
      <c r="T4531" s="52">
        <v>0</v>
      </c>
      <c r="U4531" s="52">
        <v>0</v>
      </c>
      <c r="V4531" s="52">
        <v>0</v>
      </c>
      <c r="W4531" s="52">
        <v>0</v>
      </c>
      <c r="X4531" s="52">
        <v>0</v>
      </c>
      <c r="Y4531" s="52">
        <v>0</v>
      </c>
      <c r="Z4531" s="52">
        <v>0</v>
      </c>
      <c r="AA4531" s="25">
        <v>0</v>
      </c>
      <c r="AB4531" s="25">
        <v>0</v>
      </c>
      <c r="AC4531" s="25">
        <v>0</v>
      </c>
      <c r="AD4531" s="25">
        <v>0</v>
      </c>
      <c r="AE4531" s="25">
        <v>0</v>
      </c>
      <c r="AF4531" s="25">
        <v>0</v>
      </c>
      <c r="AG4531" s="25">
        <v>0</v>
      </c>
      <c r="AH4531" s="25">
        <v>0</v>
      </c>
      <c r="AI4531" s="25">
        <v>0</v>
      </c>
      <c r="AJ4531" s="25">
        <v>0</v>
      </c>
      <c r="AK4531" s="25">
        <v>0</v>
      </c>
      <c r="AL4531" s="25">
        <v>0</v>
      </c>
      <c r="AM4531" s="95">
        <v>0</v>
      </c>
      <c r="AN4531" s="95" t="e">
        <f ca="1">IF(MengeInEEGSummieren(M4531),AM4531,0)</f>
        <v>#NAME?</v>
      </c>
      <c r="AO4531" s="95">
        <f t="shared" si="426"/>
        <v>0</v>
      </c>
      <c r="AP4531" s="95">
        <f t="shared" si="427"/>
        <v>0</v>
      </c>
      <c r="AS4531">
        <v>0</v>
      </c>
      <c r="AT4531">
        <v>0</v>
      </c>
      <c r="AU4531" t="e">
        <f t="shared" ca="1" si="428"/>
        <v>#NAME?</v>
      </c>
    </row>
    <row r="4532" spans="1:47" x14ac:dyDescent="0.15">
      <c r="A4532" s="21" t="s">
        <v>5884</v>
      </c>
      <c r="B4532" s="22" t="s">
        <v>18</v>
      </c>
      <c r="C4532" s="42">
        <v>2013</v>
      </c>
      <c r="D4532" s="22" t="s">
        <v>5833</v>
      </c>
      <c r="E4532" s="22"/>
      <c r="F4532" s="23">
        <v>11.91</v>
      </c>
      <c r="G4532" s="23">
        <v>11.91</v>
      </c>
      <c r="H4532" s="24">
        <f t="shared" si="423"/>
        <v>0</v>
      </c>
      <c r="I4532" s="153">
        <v>0</v>
      </c>
      <c r="J4532" s="24">
        <f t="shared" si="424"/>
        <v>0</v>
      </c>
      <c r="K4532" s="25">
        <f t="shared" si="425"/>
        <v>0</v>
      </c>
      <c r="L4532">
        <v>0</v>
      </c>
      <c r="M4532">
        <v>66519040</v>
      </c>
      <c r="N4532">
        <v>42145141</v>
      </c>
      <c r="O4532" s="52">
        <v>0</v>
      </c>
      <c r="P4532" s="52">
        <v>0</v>
      </c>
      <c r="Q4532" s="52">
        <v>0</v>
      </c>
      <c r="R4532" s="52">
        <v>0</v>
      </c>
      <c r="S4532" s="52">
        <v>0</v>
      </c>
      <c r="T4532" s="52">
        <v>0</v>
      </c>
      <c r="U4532" s="52">
        <v>0</v>
      </c>
      <c r="V4532" s="52">
        <v>0</v>
      </c>
      <c r="W4532" s="52">
        <v>0</v>
      </c>
      <c r="X4532" s="52">
        <v>0</v>
      </c>
      <c r="Y4532" s="52">
        <v>0</v>
      </c>
      <c r="Z4532" s="52">
        <v>0</v>
      </c>
      <c r="AA4532" s="25">
        <v>0</v>
      </c>
      <c r="AB4532" s="25">
        <v>0</v>
      </c>
      <c r="AC4532" s="25">
        <v>0</v>
      </c>
      <c r="AD4532" s="25">
        <v>0</v>
      </c>
      <c r="AE4532" s="25">
        <v>0</v>
      </c>
      <c r="AF4532" s="25">
        <v>0</v>
      </c>
      <c r="AG4532" s="25">
        <v>0</v>
      </c>
      <c r="AH4532" s="25">
        <v>0</v>
      </c>
      <c r="AI4532" s="25">
        <v>0</v>
      </c>
      <c r="AJ4532" s="25">
        <v>0</v>
      </c>
      <c r="AK4532" s="25">
        <v>0</v>
      </c>
      <c r="AL4532" s="25">
        <v>0</v>
      </c>
      <c r="AM4532" s="95">
        <v>0</v>
      </c>
      <c r="AN4532" s="95" t="e">
        <f ca="1">IF(MengeInEEGSummieren(M4532),AM4532,0)</f>
        <v>#NAME?</v>
      </c>
      <c r="AO4532" s="95">
        <f t="shared" si="426"/>
        <v>0</v>
      </c>
      <c r="AP4532" s="95">
        <f t="shared" si="427"/>
        <v>0</v>
      </c>
      <c r="AS4532">
        <v>0</v>
      </c>
      <c r="AT4532">
        <v>0</v>
      </c>
      <c r="AU4532" t="e">
        <f t="shared" ca="1" si="428"/>
        <v>#NAME?</v>
      </c>
    </row>
    <row r="4533" spans="1:47" x14ac:dyDescent="0.15">
      <c r="A4533" s="21" t="s">
        <v>5885</v>
      </c>
      <c r="B4533" s="22" t="s">
        <v>18</v>
      </c>
      <c r="C4533" s="42">
        <v>2013</v>
      </c>
      <c r="D4533" s="22" t="s">
        <v>5835</v>
      </c>
      <c r="E4533" s="22"/>
      <c r="F4533" s="23">
        <v>9.74</v>
      </c>
      <c r="G4533" s="23">
        <v>9.74</v>
      </c>
      <c r="H4533" s="24">
        <f t="shared" si="423"/>
        <v>0</v>
      </c>
      <c r="I4533" s="153">
        <v>0</v>
      </c>
      <c r="J4533" s="24">
        <f t="shared" si="424"/>
        <v>0</v>
      </c>
      <c r="K4533" s="25">
        <f t="shared" si="425"/>
        <v>0</v>
      </c>
      <c r="L4533">
        <v>0</v>
      </c>
      <c r="M4533">
        <v>66519040</v>
      </c>
      <c r="N4533">
        <v>42145141</v>
      </c>
      <c r="O4533" s="52">
        <v>0</v>
      </c>
      <c r="P4533" s="52">
        <v>0</v>
      </c>
      <c r="Q4533" s="52">
        <v>0</v>
      </c>
      <c r="R4533" s="52">
        <v>0</v>
      </c>
      <c r="S4533" s="52">
        <v>0</v>
      </c>
      <c r="T4533" s="52">
        <v>0</v>
      </c>
      <c r="U4533" s="52">
        <v>0</v>
      </c>
      <c r="V4533" s="52">
        <v>0</v>
      </c>
      <c r="W4533" s="52">
        <v>0</v>
      </c>
      <c r="X4533" s="52">
        <v>0</v>
      </c>
      <c r="Y4533" s="52">
        <v>0</v>
      </c>
      <c r="Z4533" s="52">
        <v>0</v>
      </c>
      <c r="AA4533" s="25">
        <v>0</v>
      </c>
      <c r="AB4533" s="25">
        <v>0</v>
      </c>
      <c r="AC4533" s="25">
        <v>0</v>
      </c>
      <c r="AD4533" s="25">
        <v>0</v>
      </c>
      <c r="AE4533" s="25">
        <v>0</v>
      </c>
      <c r="AF4533" s="25">
        <v>0</v>
      </c>
      <c r="AG4533" s="25">
        <v>0</v>
      </c>
      <c r="AH4533" s="25">
        <v>0</v>
      </c>
      <c r="AI4533" s="25">
        <v>0</v>
      </c>
      <c r="AJ4533" s="25">
        <v>0</v>
      </c>
      <c r="AK4533" s="25">
        <v>0</v>
      </c>
      <c r="AL4533" s="25">
        <v>0</v>
      </c>
      <c r="AM4533" s="95">
        <v>0</v>
      </c>
      <c r="AN4533" s="95" t="e">
        <f ca="1">IF(MengeInEEGSummieren(M4533),AM4533,0)</f>
        <v>#NAME?</v>
      </c>
      <c r="AO4533" s="95">
        <f t="shared" si="426"/>
        <v>0</v>
      </c>
      <c r="AP4533" s="95">
        <f t="shared" si="427"/>
        <v>0</v>
      </c>
      <c r="AS4533">
        <v>0</v>
      </c>
      <c r="AT4533">
        <v>0</v>
      </c>
      <c r="AU4533" t="e">
        <f t="shared" ca="1" si="428"/>
        <v>#NAME?</v>
      </c>
    </row>
    <row r="4534" spans="1:47" x14ac:dyDescent="0.15">
      <c r="A4534" s="307"/>
      <c r="B4534" s="308"/>
      <c r="C4534" s="309"/>
      <c r="D4534" s="308"/>
      <c r="E4534" s="308"/>
      <c r="F4534" s="310"/>
      <c r="G4534" s="310"/>
      <c r="H4534" s="311"/>
      <c r="I4534" s="312"/>
      <c r="J4534" s="311"/>
      <c r="K4534" s="313"/>
      <c r="L4534" s="66"/>
      <c r="M4534" s="66"/>
      <c r="N4534" s="66"/>
      <c r="O4534" s="314"/>
      <c r="P4534" s="314"/>
      <c r="Q4534" s="314"/>
      <c r="R4534" s="314"/>
      <c r="S4534" s="314"/>
      <c r="T4534" s="314"/>
      <c r="U4534" s="314"/>
      <c r="V4534" s="314"/>
      <c r="W4534" s="314"/>
      <c r="X4534" s="314"/>
      <c r="Y4534" s="314"/>
      <c r="Z4534" s="314"/>
      <c r="AA4534" s="315"/>
      <c r="AB4534" s="315"/>
      <c r="AC4534" s="315"/>
      <c r="AD4534" s="315"/>
      <c r="AE4534" s="315"/>
      <c r="AF4534" s="315"/>
      <c r="AG4534" s="315"/>
      <c r="AH4534" s="315"/>
      <c r="AI4534" s="315"/>
      <c r="AJ4534" s="315"/>
      <c r="AK4534" s="315"/>
      <c r="AL4534" s="315"/>
      <c r="AM4534" s="95">
        <v>0</v>
      </c>
      <c r="AN4534" s="95" t="e">
        <f ca="1">IF(MengeInEEGSummieren(M4534),AM4534,0)</f>
        <v>#NAME?</v>
      </c>
      <c r="AO4534" s="95">
        <f t="shared" si="426"/>
        <v>0</v>
      </c>
      <c r="AP4534" s="95">
        <f t="shared" si="427"/>
        <v>0</v>
      </c>
      <c r="AS4534">
        <v>0</v>
      </c>
      <c r="AT4534">
        <v>0</v>
      </c>
      <c r="AU4534" t="e">
        <f t="shared" ca="1" si="428"/>
        <v>#NAME?</v>
      </c>
    </row>
    <row r="4535" spans="1:47" x14ac:dyDescent="0.15">
      <c r="A4535" s="21" t="s">
        <v>5886</v>
      </c>
      <c r="B4535" s="22" t="s">
        <v>18</v>
      </c>
      <c r="C4535" s="42">
        <v>2013</v>
      </c>
      <c r="D4535" s="22" t="s">
        <v>5827</v>
      </c>
      <c r="E4535" s="22"/>
      <c r="F4535" s="23">
        <v>9.61</v>
      </c>
      <c r="G4535" s="23">
        <v>9.61</v>
      </c>
      <c r="H4535" s="24">
        <f t="shared" si="423"/>
        <v>0</v>
      </c>
      <c r="I4535" s="153">
        <v>0</v>
      </c>
      <c r="J4535" s="24">
        <f t="shared" si="424"/>
        <v>0</v>
      </c>
      <c r="K4535" s="25">
        <f t="shared" si="425"/>
        <v>0</v>
      </c>
      <c r="L4535">
        <v>0</v>
      </c>
      <c r="M4535">
        <v>66519040</v>
      </c>
      <c r="N4535">
        <v>42145141</v>
      </c>
      <c r="O4535" s="52">
        <v>0</v>
      </c>
      <c r="P4535" s="52">
        <v>0</v>
      </c>
      <c r="Q4535" s="52">
        <v>0</v>
      </c>
      <c r="R4535" s="52">
        <v>0</v>
      </c>
      <c r="S4535" s="52">
        <v>0</v>
      </c>
      <c r="T4535" s="52">
        <v>0</v>
      </c>
      <c r="U4535" s="52">
        <v>0</v>
      </c>
      <c r="V4535" s="52">
        <v>0</v>
      </c>
      <c r="W4535" s="52">
        <v>0</v>
      </c>
      <c r="X4535" s="52">
        <v>0</v>
      </c>
      <c r="Y4535" s="52">
        <v>0</v>
      </c>
      <c r="Z4535" s="52">
        <v>0</v>
      </c>
      <c r="AA4535" s="25">
        <v>0</v>
      </c>
      <c r="AB4535" s="25">
        <v>0</v>
      </c>
      <c r="AC4535" s="25">
        <v>0</v>
      </c>
      <c r="AD4535" s="25">
        <v>0</v>
      </c>
      <c r="AE4535" s="25">
        <v>0</v>
      </c>
      <c r="AF4535" s="25">
        <v>0</v>
      </c>
      <c r="AG4535" s="25">
        <v>0</v>
      </c>
      <c r="AH4535" s="25">
        <v>0</v>
      </c>
      <c r="AI4535" s="25">
        <v>0</v>
      </c>
      <c r="AJ4535" s="25">
        <v>0</v>
      </c>
      <c r="AK4535" s="25">
        <v>0</v>
      </c>
      <c r="AL4535" s="25">
        <v>0</v>
      </c>
      <c r="AM4535" s="95">
        <v>0</v>
      </c>
      <c r="AN4535" s="95" t="e">
        <f ca="1">IF(MengeInEEGSummieren(M4535),AM4535,0)</f>
        <v>#NAME?</v>
      </c>
      <c r="AO4535" s="95">
        <f t="shared" si="426"/>
        <v>0</v>
      </c>
      <c r="AP4535" s="95">
        <f t="shared" si="427"/>
        <v>0</v>
      </c>
      <c r="AS4535">
        <v>0</v>
      </c>
      <c r="AT4535">
        <v>0</v>
      </c>
      <c r="AU4535" t="e">
        <f t="shared" ca="1" si="428"/>
        <v>#NAME?</v>
      </c>
    </row>
    <row r="4536" spans="1:47" x14ac:dyDescent="0.15">
      <c r="A4536" s="21" t="s">
        <v>5887</v>
      </c>
      <c r="B4536" s="22" t="s">
        <v>18</v>
      </c>
      <c r="C4536" s="42">
        <v>2013</v>
      </c>
      <c r="D4536" s="22" t="s">
        <v>5829</v>
      </c>
      <c r="E4536" s="22"/>
      <c r="F4536" s="23">
        <v>13.88</v>
      </c>
      <c r="G4536" s="23">
        <v>13.88</v>
      </c>
      <c r="H4536" s="24">
        <f t="shared" si="423"/>
        <v>3243</v>
      </c>
      <c r="I4536" s="153">
        <v>450.13</v>
      </c>
      <c r="J4536" s="24">
        <f t="shared" si="424"/>
        <v>0</v>
      </c>
      <c r="K4536" s="25">
        <f t="shared" si="425"/>
        <v>0</v>
      </c>
      <c r="L4536">
        <v>0</v>
      </c>
      <c r="M4536">
        <v>66519040</v>
      </c>
      <c r="N4536">
        <v>42145141</v>
      </c>
      <c r="O4536" s="52">
        <v>0</v>
      </c>
      <c r="P4536" s="52">
        <v>0</v>
      </c>
      <c r="Q4536" s="52">
        <v>0</v>
      </c>
      <c r="R4536" s="52">
        <v>0</v>
      </c>
      <c r="S4536" s="52">
        <v>0</v>
      </c>
      <c r="T4536" s="52">
        <v>0</v>
      </c>
      <c r="U4536" s="52">
        <v>0</v>
      </c>
      <c r="V4536" s="52">
        <v>0</v>
      </c>
      <c r="W4536" s="52">
        <v>0</v>
      </c>
      <c r="X4536" s="52">
        <v>0</v>
      </c>
      <c r="Y4536" s="52">
        <v>0</v>
      </c>
      <c r="Z4536" s="52">
        <v>0</v>
      </c>
      <c r="AA4536" s="25">
        <v>0</v>
      </c>
      <c r="AB4536" s="25">
        <v>0</v>
      </c>
      <c r="AC4536" s="25">
        <v>0</v>
      </c>
      <c r="AD4536" s="25">
        <v>0</v>
      </c>
      <c r="AE4536" s="25">
        <v>0</v>
      </c>
      <c r="AF4536" s="25">
        <v>0</v>
      </c>
      <c r="AG4536" s="25">
        <v>0</v>
      </c>
      <c r="AH4536" s="25">
        <v>0</v>
      </c>
      <c r="AI4536" s="25">
        <v>0</v>
      </c>
      <c r="AJ4536" s="25">
        <v>0</v>
      </c>
      <c r="AK4536" s="25">
        <v>0</v>
      </c>
      <c r="AL4536" s="25">
        <v>0</v>
      </c>
      <c r="AM4536" s="95">
        <v>3243</v>
      </c>
      <c r="AN4536" s="95" t="e">
        <f ca="1">IF(MengeInEEGSummieren(M4536),AM4536,0)</f>
        <v>#NAME?</v>
      </c>
      <c r="AO4536" s="95">
        <f t="shared" si="426"/>
        <v>0</v>
      </c>
      <c r="AP4536" s="95">
        <f t="shared" si="427"/>
        <v>0</v>
      </c>
      <c r="AS4536">
        <v>0</v>
      </c>
      <c r="AT4536">
        <v>0</v>
      </c>
      <c r="AU4536" t="e">
        <f t="shared" ca="1" si="428"/>
        <v>#NAME?</v>
      </c>
    </row>
    <row r="4537" spans="1:47" x14ac:dyDescent="0.15">
      <c r="A4537" s="21" t="s">
        <v>5888</v>
      </c>
      <c r="B4537" s="22" t="s">
        <v>18</v>
      </c>
      <c r="C4537" s="42">
        <v>2013</v>
      </c>
      <c r="D4537" s="22" t="s">
        <v>5831</v>
      </c>
      <c r="E4537" s="22"/>
      <c r="F4537" s="23">
        <v>13.17</v>
      </c>
      <c r="G4537" s="23">
        <v>13.17</v>
      </c>
      <c r="H4537" s="24">
        <f t="shared" si="423"/>
        <v>0</v>
      </c>
      <c r="I4537" s="153">
        <v>0</v>
      </c>
      <c r="J4537" s="24">
        <f t="shared" si="424"/>
        <v>0</v>
      </c>
      <c r="K4537" s="25">
        <f t="shared" si="425"/>
        <v>0</v>
      </c>
      <c r="L4537">
        <v>0</v>
      </c>
      <c r="M4537">
        <v>66519040</v>
      </c>
      <c r="N4537">
        <v>42145141</v>
      </c>
      <c r="O4537" s="52">
        <v>0</v>
      </c>
      <c r="P4537" s="52">
        <v>0</v>
      </c>
      <c r="Q4537" s="52">
        <v>0</v>
      </c>
      <c r="R4537" s="52">
        <v>0</v>
      </c>
      <c r="S4537" s="52">
        <v>0</v>
      </c>
      <c r="T4537" s="52">
        <v>0</v>
      </c>
      <c r="U4537" s="52">
        <v>0</v>
      </c>
      <c r="V4537" s="52">
        <v>0</v>
      </c>
      <c r="W4537" s="52">
        <v>0</v>
      </c>
      <c r="X4537" s="52">
        <v>0</v>
      </c>
      <c r="Y4537" s="52">
        <v>0</v>
      </c>
      <c r="Z4537" s="52">
        <v>0</v>
      </c>
      <c r="AA4537" s="25">
        <v>0</v>
      </c>
      <c r="AB4537" s="25">
        <v>0</v>
      </c>
      <c r="AC4537" s="25">
        <v>0</v>
      </c>
      <c r="AD4537" s="25">
        <v>0</v>
      </c>
      <c r="AE4537" s="25">
        <v>0</v>
      </c>
      <c r="AF4537" s="25">
        <v>0</v>
      </c>
      <c r="AG4537" s="25">
        <v>0</v>
      </c>
      <c r="AH4537" s="25">
        <v>0</v>
      </c>
      <c r="AI4537" s="25">
        <v>0</v>
      </c>
      <c r="AJ4537" s="25">
        <v>0</v>
      </c>
      <c r="AK4537" s="25">
        <v>0</v>
      </c>
      <c r="AL4537" s="25">
        <v>0</v>
      </c>
      <c r="AM4537" s="95">
        <v>0</v>
      </c>
      <c r="AN4537" s="95" t="e">
        <f ca="1">IF(MengeInEEGSummieren(M4537),AM4537,0)</f>
        <v>#NAME?</v>
      </c>
      <c r="AO4537" s="95">
        <f t="shared" si="426"/>
        <v>0</v>
      </c>
      <c r="AP4537" s="95">
        <f t="shared" si="427"/>
        <v>0</v>
      </c>
      <c r="AS4537">
        <v>0</v>
      </c>
      <c r="AT4537">
        <v>0</v>
      </c>
      <c r="AU4537" t="e">
        <f t="shared" ca="1" si="428"/>
        <v>#NAME?</v>
      </c>
    </row>
    <row r="4538" spans="1:47" x14ac:dyDescent="0.15">
      <c r="A4538" s="21" t="s">
        <v>5889</v>
      </c>
      <c r="B4538" s="22" t="s">
        <v>18</v>
      </c>
      <c r="C4538" s="42">
        <v>2013</v>
      </c>
      <c r="D4538" s="22" t="s">
        <v>5833</v>
      </c>
      <c r="E4538" s="22"/>
      <c r="F4538" s="23">
        <v>11.74</v>
      </c>
      <c r="G4538" s="23">
        <v>11.74</v>
      </c>
      <c r="H4538" s="24">
        <f t="shared" si="423"/>
        <v>0</v>
      </c>
      <c r="I4538" s="153">
        <v>0</v>
      </c>
      <c r="J4538" s="24">
        <f t="shared" si="424"/>
        <v>0</v>
      </c>
      <c r="K4538" s="25">
        <f t="shared" si="425"/>
        <v>0</v>
      </c>
      <c r="L4538">
        <v>0</v>
      </c>
      <c r="M4538">
        <v>66519040</v>
      </c>
      <c r="N4538">
        <v>42145141</v>
      </c>
      <c r="O4538" s="52">
        <v>0</v>
      </c>
      <c r="P4538" s="52">
        <v>0</v>
      </c>
      <c r="Q4538" s="52">
        <v>0</v>
      </c>
      <c r="R4538" s="52">
        <v>0</v>
      </c>
      <c r="S4538" s="52">
        <v>0</v>
      </c>
      <c r="T4538" s="52">
        <v>0</v>
      </c>
      <c r="U4538" s="52">
        <v>0</v>
      </c>
      <c r="V4538" s="52">
        <v>0</v>
      </c>
      <c r="W4538" s="52">
        <v>0</v>
      </c>
      <c r="X4538" s="52">
        <v>0</v>
      </c>
      <c r="Y4538" s="52">
        <v>0</v>
      </c>
      <c r="Z4538" s="52">
        <v>0</v>
      </c>
      <c r="AA4538" s="25">
        <v>0</v>
      </c>
      <c r="AB4538" s="25">
        <v>0</v>
      </c>
      <c r="AC4538" s="25">
        <v>0</v>
      </c>
      <c r="AD4538" s="25">
        <v>0</v>
      </c>
      <c r="AE4538" s="25">
        <v>0</v>
      </c>
      <c r="AF4538" s="25">
        <v>0</v>
      </c>
      <c r="AG4538" s="25">
        <v>0</v>
      </c>
      <c r="AH4538" s="25">
        <v>0</v>
      </c>
      <c r="AI4538" s="25">
        <v>0</v>
      </c>
      <c r="AJ4538" s="25">
        <v>0</v>
      </c>
      <c r="AK4538" s="25">
        <v>0</v>
      </c>
      <c r="AL4538" s="25">
        <v>0</v>
      </c>
      <c r="AM4538" s="95">
        <v>0</v>
      </c>
      <c r="AN4538" s="95" t="e">
        <f ca="1">IF(MengeInEEGSummieren(M4538),AM4538,0)</f>
        <v>#NAME?</v>
      </c>
      <c r="AO4538" s="95">
        <f t="shared" si="426"/>
        <v>0</v>
      </c>
      <c r="AP4538" s="95">
        <f t="shared" si="427"/>
        <v>0</v>
      </c>
      <c r="AS4538">
        <v>0</v>
      </c>
      <c r="AT4538">
        <v>0</v>
      </c>
      <c r="AU4538" t="e">
        <f t="shared" ca="1" si="428"/>
        <v>#NAME?</v>
      </c>
    </row>
    <row r="4539" spans="1:47" x14ac:dyDescent="0.15">
      <c r="A4539" s="21" t="s">
        <v>5890</v>
      </c>
      <c r="B4539" s="22" t="s">
        <v>18</v>
      </c>
      <c r="C4539" s="42">
        <v>2013</v>
      </c>
      <c r="D4539" s="22" t="s">
        <v>5835</v>
      </c>
      <c r="E4539" s="22"/>
      <c r="F4539" s="23">
        <v>9.61</v>
      </c>
      <c r="G4539" s="23">
        <v>9.61</v>
      </c>
      <c r="H4539" s="24">
        <f t="shared" si="423"/>
        <v>0</v>
      </c>
      <c r="I4539" s="153">
        <v>0</v>
      </c>
      <c r="J4539" s="24">
        <f t="shared" si="424"/>
        <v>0</v>
      </c>
      <c r="K4539" s="25">
        <f t="shared" si="425"/>
        <v>0</v>
      </c>
      <c r="L4539">
        <v>0</v>
      </c>
      <c r="M4539">
        <v>66519040</v>
      </c>
      <c r="N4539">
        <v>42145141</v>
      </c>
      <c r="O4539" s="52">
        <v>0</v>
      </c>
      <c r="P4539" s="52">
        <v>0</v>
      </c>
      <c r="Q4539" s="52">
        <v>0</v>
      </c>
      <c r="R4539" s="52">
        <v>0</v>
      </c>
      <c r="S4539" s="52">
        <v>0</v>
      </c>
      <c r="T4539" s="52">
        <v>0</v>
      </c>
      <c r="U4539" s="52">
        <v>0</v>
      </c>
      <c r="V4539" s="52">
        <v>0</v>
      </c>
      <c r="W4539" s="52">
        <v>0</v>
      </c>
      <c r="X4539" s="52">
        <v>0</v>
      </c>
      <c r="Y4539" s="52">
        <v>0</v>
      </c>
      <c r="Z4539" s="52">
        <v>0</v>
      </c>
      <c r="AA4539" s="25">
        <v>0</v>
      </c>
      <c r="AB4539" s="25">
        <v>0</v>
      </c>
      <c r="AC4539" s="25">
        <v>0</v>
      </c>
      <c r="AD4539" s="25">
        <v>0</v>
      </c>
      <c r="AE4539" s="25">
        <v>0</v>
      </c>
      <c r="AF4539" s="25">
        <v>0</v>
      </c>
      <c r="AG4539" s="25">
        <v>0</v>
      </c>
      <c r="AH4539" s="25">
        <v>0</v>
      </c>
      <c r="AI4539" s="25">
        <v>0</v>
      </c>
      <c r="AJ4539" s="25">
        <v>0</v>
      </c>
      <c r="AK4539" s="25">
        <v>0</v>
      </c>
      <c r="AL4539" s="25">
        <v>0</v>
      </c>
      <c r="AM4539" s="95">
        <v>0</v>
      </c>
      <c r="AN4539" s="95" t="e">
        <f ca="1">IF(MengeInEEGSummieren(M4539),AM4539,0)</f>
        <v>#NAME?</v>
      </c>
      <c r="AO4539" s="95">
        <f t="shared" si="426"/>
        <v>0</v>
      </c>
      <c r="AP4539" s="95">
        <f t="shared" si="427"/>
        <v>0</v>
      </c>
      <c r="AS4539">
        <v>0</v>
      </c>
      <c r="AT4539">
        <v>0</v>
      </c>
      <c r="AU4539" t="e">
        <f t="shared" ca="1" si="428"/>
        <v>#NAME?</v>
      </c>
    </row>
    <row r="4540" spans="1:47" x14ac:dyDescent="0.15">
      <c r="A4540" s="307"/>
      <c r="B4540" s="308"/>
      <c r="C4540" s="309"/>
      <c r="D4540" s="308"/>
      <c r="E4540" s="308"/>
      <c r="F4540" s="310"/>
      <c r="G4540" s="310"/>
      <c r="H4540" s="311"/>
      <c r="I4540" s="312"/>
      <c r="J4540" s="311"/>
      <c r="K4540" s="313"/>
      <c r="L4540" s="66"/>
      <c r="M4540" s="66"/>
      <c r="N4540" s="66"/>
      <c r="O4540" s="314"/>
      <c r="P4540" s="314"/>
      <c r="Q4540" s="314"/>
      <c r="R4540" s="314"/>
      <c r="S4540" s="314"/>
      <c r="T4540" s="314"/>
      <c r="U4540" s="314"/>
      <c r="V4540" s="314"/>
      <c r="W4540" s="314"/>
      <c r="X4540" s="314"/>
      <c r="Y4540" s="314"/>
      <c r="Z4540" s="314"/>
      <c r="AA4540" s="315"/>
      <c r="AB4540" s="315"/>
      <c r="AC4540" s="315"/>
      <c r="AD4540" s="315"/>
      <c r="AE4540" s="315"/>
      <c r="AF4540" s="315"/>
      <c r="AG4540" s="315"/>
      <c r="AH4540" s="315"/>
      <c r="AI4540" s="315"/>
      <c r="AJ4540" s="315"/>
      <c r="AK4540" s="315"/>
      <c r="AL4540" s="315"/>
      <c r="AM4540" s="95">
        <v>0</v>
      </c>
      <c r="AN4540" s="95" t="e">
        <f ca="1">IF(MengeInEEGSummieren(M4540),AM4540,0)</f>
        <v>#NAME?</v>
      </c>
      <c r="AO4540" s="95">
        <f t="shared" si="426"/>
        <v>0</v>
      </c>
      <c r="AP4540" s="95">
        <f t="shared" si="427"/>
        <v>0</v>
      </c>
      <c r="AS4540">
        <v>0</v>
      </c>
      <c r="AT4540">
        <v>0</v>
      </c>
      <c r="AU4540" t="e">
        <f t="shared" ca="1" si="428"/>
        <v>#NAME?</v>
      </c>
    </row>
    <row r="4541" spans="1:47" x14ac:dyDescent="0.15">
      <c r="A4541" s="21" t="s">
        <v>5891</v>
      </c>
      <c r="B4541" s="22" t="s">
        <v>18</v>
      </c>
      <c r="C4541" s="42">
        <v>2014</v>
      </c>
      <c r="D4541" s="22" t="s">
        <v>5827</v>
      </c>
      <c r="E4541" s="22"/>
      <c r="F4541" s="23">
        <v>9.4700000000000006</v>
      </c>
      <c r="G4541" s="23">
        <v>9.4700000000000006</v>
      </c>
      <c r="H4541" s="24">
        <f t="shared" si="423"/>
        <v>0</v>
      </c>
      <c r="I4541" s="153">
        <v>0</v>
      </c>
      <c r="J4541" s="24">
        <f t="shared" si="424"/>
        <v>0</v>
      </c>
      <c r="K4541" s="25">
        <f t="shared" si="425"/>
        <v>0</v>
      </c>
      <c r="L4541">
        <v>0</v>
      </c>
      <c r="M4541">
        <v>66519040</v>
      </c>
      <c r="N4541">
        <v>42145141</v>
      </c>
      <c r="O4541" s="52">
        <v>0</v>
      </c>
      <c r="P4541" s="52">
        <v>0</v>
      </c>
      <c r="Q4541" s="52">
        <v>0</v>
      </c>
      <c r="R4541" s="52">
        <v>0</v>
      </c>
      <c r="S4541" s="52">
        <v>0</v>
      </c>
      <c r="T4541" s="52">
        <v>0</v>
      </c>
      <c r="U4541" s="52">
        <v>0</v>
      </c>
      <c r="V4541" s="52">
        <v>0</v>
      </c>
      <c r="W4541" s="52">
        <v>0</v>
      </c>
      <c r="X4541" s="52">
        <v>0</v>
      </c>
      <c r="Y4541" s="52">
        <v>0</v>
      </c>
      <c r="Z4541" s="52">
        <v>0</v>
      </c>
      <c r="AA4541" s="25">
        <v>0</v>
      </c>
      <c r="AB4541" s="25">
        <v>0</v>
      </c>
      <c r="AC4541" s="25">
        <v>0</v>
      </c>
      <c r="AD4541" s="25">
        <v>0</v>
      </c>
      <c r="AE4541" s="25">
        <v>0</v>
      </c>
      <c r="AF4541" s="25">
        <v>0</v>
      </c>
      <c r="AG4541" s="25">
        <v>0</v>
      </c>
      <c r="AH4541" s="25">
        <v>0</v>
      </c>
      <c r="AI4541" s="25">
        <v>0</v>
      </c>
      <c r="AJ4541" s="25">
        <v>0</v>
      </c>
      <c r="AK4541" s="25">
        <v>0</v>
      </c>
      <c r="AL4541" s="25">
        <v>0</v>
      </c>
      <c r="AM4541" s="95">
        <v>0</v>
      </c>
      <c r="AN4541" s="95" t="e">
        <f ca="1">IF(MengeInEEGSummieren(M4541),AM4541,0)</f>
        <v>#NAME?</v>
      </c>
      <c r="AO4541" s="95">
        <f t="shared" si="426"/>
        <v>0</v>
      </c>
      <c r="AP4541" s="95">
        <f t="shared" si="427"/>
        <v>0</v>
      </c>
      <c r="AS4541">
        <v>0</v>
      </c>
      <c r="AT4541">
        <v>0</v>
      </c>
      <c r="AU4541" t="e">
        <f t="shared" ca="1" si="428"/>
        <v>#NAME?</v>
      </c>
    </row>
    <row r="4542" spans="1:47" x14ac:dyDescent="0.15">
      <c r="A4542" s="21" t="s">
        <v>5892</v>
      </c>
      <c r="B4542" s="22" t="s">
        <v>18</v>
      </c>
      <c r="C4542" s="42">
        <v>2014</v>
      </c>
      <c r="D4542" s="22" t="s">
        <v>5829</v>
      </c>
      <c r="E4542" s="22"/>
      <c r="F4542" s="23">
        <v>13.68</v>
      </c>
      <c r="G4542" s="23">
        <v>13.68</v>
      </c>
      <c r="H4542" s="24">
        <f t="shared" si="423"/>
        <v>0</v>
      </c>
      <c r="I4542" s="153">
        <v>0</v>
      </c>
      <c r="J4542" s="24">
        <f t="shared" si="424"/>
        <v>0</v>
      </c>
      <c r="K4542" s="25">
        <f t="shared" si="425"/>
        <v>0</v>
      </c>
      <c r="L4542">
        <v>0</v>
      </c>
      <c r="M4542">
        <v>66519040</v>
      </c>
      <c r="N4542">
        <v>42145141</v>
      </c>
      <c r="O4542" s="52">
        <v>0</v>
      </c>
      <c r="P4542" s="52">
        <v>0</v>
      </c>
      <c r="Q4542" s="52">
        <v>0</v>
      </c>
      <c r="R4542" s="52">
        <v>0</v>
      </c>
      <c r="S4542" s="52">
        <v>0</v>
      </c>
      <c r="T4542" s="52">
        <v>0</v>
      </c>
      <c r="U4542" s="52">
        <v>0</v>
      </c>
      <c r="V4542" s="52">
        <v>0</v>
      </c>
      <c r="W4542" s="52">
        <v>0</v>
      </c>
      <c r="X4542" s="52">
        <v>0</v>
      </c>
      <c r="Y4542" s="52">
        <v>0</v>
      </c>
      <c r="Z4542" s="52">
        <v>0</v>
      </c>
      <c r="AA4542" s="25">
        <v>0</v>
      </c>
      <c r="AB4542" s="25">
        <v>0</v>
      </c>
      <c r="AC4542" s="25">
        <v>0</v>
      </c>
      <c r="AD4542" s="25">
        <v>0</v>
      </c>
      <c r="AE4542" s="25">
        <v>0</v>
      </c>
      <c r="AF4542" s="25">
        <v>0</v>
      </c>
      <c r="AG4542" s="25">
        <v>0</v>
      </c>
      <c r="AH4542" s="25">
        <v>0</v>
      </c>
      <c r="AI4542" s="25">
        <v>0</v>
      </c>
      <c r="AJ4542" s="25">
        <v>0</v>
      </c>
      <c r="AK4542" s="25">
        <v>0</v>
      </c>
      <c r="AL4542" s="25">
        <v>0</v>
      </c>
      <c r="AM4542" s="95">
        <v>0</v>
      </c>
      <c r="AN4542" s="95" t="e">
        <f ca="1">IF(MengeInEEGSummieren(M4542),AM4542,0)</f>
        <v>#NAME?</v>
      </c>
      <c r="AO4542" s="95">
        <f t="shared" si="426"/>
        <v>0</v>
      </c>
      <c r="AP4542" s="95">
        <f t="shared" si="427"/>
        <v>0</v>
      </c>
      <c r="AS4542">
        <v>0</v>
      </c>
      <c r="AT4542">
        <v>0</v>
      </c>
      <c r="AU4542" t="e">
        <f t="shared" ca="1" si="428"/>
        <v>#NAME?</v>
      </c>
    </row>
    <row r="4543" spans="1:47" x14ac:dyDescent="0.15">
      <c r="A4543" s="21" t="s">
        <v>5893</v>
      </c>
      <c r="B4543" s="22" t="s">
        <v>18</v>
      </c>
      <c r="C4543" s="42">
        <v>2014</v>
      </c>
      <c r="D4543" s="22" t="s">
        <v>5831</v>
      </c>
      <c r="E4543" s="22"/>
      <c r="F4543" s="23">
        <v>12.98</v>
      </c>
      <c r="G4543" s="23">
        <v>12.98</v>
      </c>
      <c r="H4543" s="24">
        <f t="shared" si="423"/>
        <v>0</v>
      </c>
      <c r="I4543" s="153">
        <v>0</v>
      </c>
      <c r="J4543" s="24">
        <f t="shared" si="424"/>
        <v>0</v>
      </c>
      <c r="K4543" s="25">
        <f t="shared" si="425"/>
        <v>0</v>
      </c>
      <c r="L4543">
        <v>0</v>
      </c>
      <c r="M4543">
        <v>66519040</v>
      </c>
      <c r="N4543">
        <v>42145141</v>
      </c>
      <c r="O4543" s="52">
        <v>0</v>
      </c>
      <c r="P4543" s="52">
        <v>0</v>
      </c>
      <c r="Q4543" s="52">
        <v>0</v>
      </c>
      <c r="R4543" s="52">
        <v>0</v>
      </c>
      <c r="S4543" s="52">
        <v>0</v>
      </c>
      <c r="T4543" s="52">
        <v>0</v>
      </c>
      <c r="U4543" s="52">
        <v>0</v>
      </c>
      <c r="V4543" s="52">
        <v>0</v>
      </c>
      <c r="W4543" s="52">
        <v>0</v>
      </c>
      <c r="X4543" s="52">
        <v>0</v>
      </c>
      <c r="Y4543" s="52">
        <v>0</v>
      </c>
      <c r="Z4543" s="52">
        <v>0</v>
      </c>
      <c r="AA4543" s="25">
        <v>0</v>
      </c>
      <c r="AB4543" s="25">
        <v>0</v>
      </c>
      <c r="AC4543" s="25">
        <v>0</v>
      </c>
      <c r="AD4543" s="25">
        <v>0</v>
      </c>
      <c r="AE4543" s="25">
        <v>0</v>
      </c>
      <c r="AF4543" s="25">
        <v>0</v>
      </c>
      <c r="AG4543" s="25">
        <v>0</v>
      </c>
      <c r="AH4543" s="25">
        <v>0</v>
      </c>
      <c r="AI4543" s="25">
        <v>0</v>
      </c>
      <c r="AJ4543" s="25">
        <v>0</v>
      </c>
      <c r="AK4543" s="25">
        <v>0</v>
      </c>
      <c r="AL4543" s="25">
        <v>0</v>
      </c>
      <c r="AM4543" s="95">
        <v>0</v>
      </c>
      <c r="AN4543" s="95" t="e">
        <f ca="1">IF(MengeInEEGSummieren(M4543),AM4543,0)</f>
        <v>#NAME?</v>
      </c>
      <c r="AO4543" s="95">
        <f t="shared" si="426"/>
        <v>0</v>
      </c>
      <c r="AP4543" s="95">
        <f t="shared" si="427"/>
        <v>0</v>
      </c>
      <c r="AS4543">
        <v>0</v>
      </c>
      <c r="AT4543">
        <v>0</v>
      </c>
      <c r="AU4543" t="e">
        <f t="shared" ca="1" si="428"/>
        <v>#NAME?</v>
      </c>
    </row>
    <row r="4544" spans="1:47" x14ac:dyDescent="0.15">
      <c r="A4544" s="21" t="s">
        <v>5894</v>
      </c>
      <c r="B4544" s="22" t="s">
        <v>18</v>
      </c>
      <c r="C4544" s="42">
        <v>2014</v>
      </c>
      <c r="D4544" s="22" t="s">
        <v>5833</v>
      </c>
      <c r="E4544" s="22"/>
      <c r="F4544" s="23">
        <v>11.58</v>
      </c>
      <c r="G4544" s="23">
        <v>11.58</v>
      </c>
      <c r="H4544" s="24">
        <f t="shared" si="423"/>
        <v>0</v>
      </c>
      <c r="I4544" s="153">
        <v>0</v>
      </c>
      <c r="J4544" s="24">
        <f t="shared" si="424"/>
        <v>0</v>
      </c>
      <c r="K4544" s="25">
        <f t="shared" si="425"/>
        <v>0</v>
      </c>
      <c r="L4544">
        <v>0</v>
      </c>
      <c r="M4544">
        <v>66519040</v>
      </c>
      <c r="N4544">
        <v>42145141</v>
      </c>
      <c r="O4544" s="52">
        <v>0</v>
      </c>
      <c r="P4544" s="52">
        <v>0</v>
      </c>
      <c r="Q4544" s="52">
        <v>0</v>
      </c>
      <c r="R4544" s="52">
        <v>0</v>
      </c>
      <c r="S4544" s="52">
        <v>0</v>
      </c>
      <c r="T4544" s="52">
        <v>0</v>
      </c>
      <c r="U4544" s="52">
        <v>0</v>
      </c>
      <c r="V4544" s="52">
        <v>0</v>
      </c>
      <c r="W4544" s="52">
        <v>0</v>
      </c>
      <c r="X4544" s="52">
        <v>0</v>
      </c>
      <c r="Y4544" s="52">
        <v>0</v>
      </c>
      <c r="Z4544" s="52">
        <v>0</v>
      </c>
      <c r="AA4544" s="25">
        <v>0</v>
      </c>
      <c r="AB4544" s="25">
        <v>0</v>
      </c>
      <c r="AC4544" s="25">
        <v>0</v>
      </c>
      <c r="AD4544" s="25">
        <v>0</v>
      </c>
      <c r="AE4544" s="25">
        <v>0</v>
      </c>
      <c r="AF4544" s="25">
        <v>0</v>
      </c>
      <c r="AG4544" s="25">
        <v>0</v>
      </c>
      <c r="AH4544" s="25">
        <v>0</v>
      </c>
      <c r="AI4544" s="25">
        <v>0</v>
      </c>
      <c r="AJ4544" s="25">
        <v>0</v>
      </c>
      <c r="AK4544" s="25">
        <v>0</v>
      </c>
      <c r="AL4544" s="25">
        <v>0</v>
      </c>
      <c r="AM4544" s="95">
        <v>0</v>
      </c>
      <c r="AN4544" s="95" t="e">
        <f ca="1">IF(MengeInEEGSummieren(M4544),AM4544,0)</f>
        <v>#NAME?</v>
      </c>
      <c r="AO4544" s="95">
        <f t="shared" si="426"/>
        <v>0</v>
      </c>
      <c r="AP4544" s="95">
        <f t="shared" si="427"/>
        <v>0</v>
      </c>
      <c r="AS4544">
        <v>0</v>
      </c>
      <c r="AT4544">
        <v>0</v>
      </c>
      <c r="AU4544" t="e">
        <f t="shared" ca="1" si="428"/>
        <v>#NAME?</v>
      </c>
    </row>
    <row r="4545" spans="1:47" x14ac:dyDescent="0.15">
      <c r="A4545" s="21" t="s">
        <v>5895</v>
      </c>
      <c r="B4545" s="22" t="s">
        <v>18</v>
      </c>
      <c r="C4545" s="42">
        <v>2014</v>
      </c>
      <c r="D4545" s="22" t="s">
        <v>5835</v>
      </c>
      <c r="E4545" s="22"/>
      <c r="F4545" s="23">
        <v>9.4700000000000006</v>
      </c>
      <c r="G4545" s="23">
        <v>9.4700000000000006</v>
      </c>
      <c r="H4545" s="24">
        <f t="shared" si="423"/>
        <v>0</v>
      </c>
      <c r="I4545" s="153">
        <v>0</v>
      </c>
      <c r="J4545" s="24">
        <f t="shared" si="424"/>
        <v>0</v>
      </c>
      <c r="K4545" s="25">
        <f t="shared" si="425"/>
        <v>0</v>
      </c>
      <c r="L4545">
        <v>0</v>
      </c>
      <c r="M4545">
        <v>66519040</v>
      </c>
      <c r="N4545">
        <v>42145141</v>
      </c>
      <c r="O4545" s="52">
        <v>0</v>
      </c>
      <c r="P4545" s="52">
        <v>0</v>
      </c>
      <c r="Q4545" s="52">
        <v>0</v>
      </c>
      <c r="R4545" s="52">
        <v>0</v>
      </c>
      <c r="S4545" s="52">
        <v>0</v>
      </c>
      <c r="T4545" s="52">
        <v>0</v>
      </c>
      <c r="U4545" s="52">
        <v>0</v>
      </c>
      <c r="V4545" s="52">
        <v>0</v>
      </c>
      <c r="W4545" s="52">
        <v>0</v>
      </c>
      <c r="X4545" s="52">
        <v>0</v>
      </c>
      <c r="Y4545" s="52">
        <v>0</v>
      </c>
      <c r="Z4545" s="52">
        <v>0</v>
      </c>
      <c r="AA4545" s="25">
        <v>0</v>
      </c>
      <c r="AB4545" s="25">
        <v>0</v>
      </c>
      <c r="AC4545" s="25">
        <v>0</v>
      </c>
      <c r="AD4545" s="25">
        <v>0</v>
      </c>
      <c r="AE4545" s="25">
        <v>0</v>
      </c>
      <c r="AF4545" s="25">
        <v>0</v>
      </c>
      <c r="AG4545" s="25">
        <v>0</v>
      </c>
      <c r="AH4545" s="25">
        <v>0</v>
      </c>
      <c r="AI4545" s="25">
        <v>0</v>
      </c>
      <c r="AJ4545" s="25">
        <v>0</v>
      </c>
      <c r="AK4545" s="25">
        <v>0</v>
      </c>
      <c r="AL4545" s="25">
        <v>0</v>
      </c>
      <c r="AM4545" s="95">
        <v>0</v>
      </c>
      <c r="AN4545" s="95" t="e">
        <f ca="1">IF(MengeInEEGSummieren(M4545),AM4545,0)</f>
        <v>#NAME?</v>
      </c>
      <c r="AO4545" s="95">
        <f t="shared" si="426"/>
        <v>0</v>
      </c>
      <c r="AP4545" s="95">
        <f t="shared" si="427"/>
        <v>0</v>
      </c>
      <c r="AS4545">
        <v>0</v>
      </c>
      <c r="AT4545">
        <v>0</v>
      </c>
      <c r="AU4545" t="e">
        <f t="shared" ca="1" si="428"/>
        <v>#NAME?</v>
      </c>
    </row>
    <row r="4546" spans="1:47" x14ac:dyDescent="0.15">
      <c r="A4546" s="307"/>
      <c r="B4546" s="308"/>
      <c r="C4546" s="309"/>
      <c r="D4546" s="308"/>
      <c r="E4546" s="308"/>
      <c r="F4546" s="310"/>
      <c r="G4546" s="310"/>
      <c r="H4546" s="311"/>
      <c r="I4546" s="312"/>
      <c r="J4546" s="311"/>
      <c r="K4546" s="313"/>
      <c r="L4546" s="66"/>
      <c r="M4546" s="66"/>
      <c r="N4546" s="66"/>
      <c r="O4546" s="314"/>
      <c r="P4546" s="314"/>
      <c r="Q4546" s="314"/>
      <c r="R4546" s="314"/>
      <c r="S4546" s="314"/>
      <c r="T4546" s="314"/>
      <c r="U4546" s="314"/>
      <c r="V4546" s="314"/>
      <c r="W4546" s="314"/>
      <c r="X4546" s="314"/>
      <c r="Y4546" s="314"/>
      <c r="Z4546" s="314"/>
      <c r="AA4546" s="315"/>
      <c r="AB4546" s="315"/>
      <c r="AC4546" s="315"/>
      <c r="AD4546" s="315"/>
      <c r="AE4546" s="315"/>
      <c r="AF4546" s="315"/>
      <c r="AG4546" s="315"/>
      <c r="AH4546" s="315"/>
      <c r="AI4546" s="315"/>
      <c r="AJ4546" s="315"/>
      <c r="AK4546" s="315"/>
      <c r="AL4546" s="315"/>
      <c r="AM4546" s="95">
        <v>0</v>
      </c>
      <c r="AN4546" s="95" t="e">
        <f ca="1">IF(MengeInEEGSummieren(M4546),AM4546,0)</f>
        <v>#NAME?</v>
      </c>
      <c r="AO4546" s="95">
        <f t="shared" si="426"/>
        <v>0</v>
      </c>
      <c r="AP4546" s="95">
        <f t="shared" si="427"/>
        <v>0</v>
      </c>
      <c r="AS4546">
        <v>0</v>
      </c>
      <c r="AT4546">
        <v>0</v>
      </c>
      <c r="AU4546" t="e">
        <f t="shared" ca="1" si="428"/>
        <v>#NAME?</v>
      </c>
    </row>
    <row r="4547" spans="1:47" x14ac:dyDescent="0.15">
      <c r="A4547" s="21" t="s">
        <v>5896</v>
      </c>
      <c r="B4547" s="22" t="s">
        <v>18</v>
      </c>
      <c r="C4547" s="42">
        <v>2014</v>
      </c>
      <c r="D4547" s="22" t="s">
        <v>5827</v>
      </c>
      <c r="E4547" s="22"/>
      <c r="F4547" s="23">
        <v>9.3800000000000008</v>
      </c>
      <c r="G4547" s="23">
        <v>9.3800000000000008</v>
      </c>
      <c r="H4547" s="24">
        <f t="shared" si="423"/>
        <v>0</v>
      </c>
      <c r="I4547" s="153">
        <v>0</v>
      </c>
      <c r="J4547" s="24">
        <f t="shared" si="424"/>
        <v>0</v>
      </c>
      <c r="K4547" s="25">
        <f t="shared" si="425"/>
        <v>0</v>
      </c>
      <c r="L4547">
        <v>0</v>
      </c>
      <c r="M4547">
        <v>66519040</v>
      </c>
      <c r="N4547">
        <v>42145141</v>
      </c>
      <c r="O4547" s="52">
        <v>0</v>
      </c>
      <c r="P4547" s="52">
        <v>0</v>
      </c>
      <c r="Q4547" s="52">
        <v>0</v>
      </c>
      <c r="R4547" s="52">
        <v>0</v>
      </c>
      <c r="S4547" s="52">
        <v>0</v>
      </c>
      <c r="T4547" s="52">
        <v>0</v>
      </c>
      <c r="U4547" s="52">
        <v>0</v>
      </c>
      <c r="V4547" s="52">
        <v>0</v>
      </c>
      <c r="W4547" s="52">
        <v>0</v>
      </c>
      <c r="X4547" s="52">
        <v>0</v>
      </c>
      <c r="Y4547" s="52">
        <v>0</v>
      </c>
      <c r="Z4547" s="52">
        <v>0</v>
      </c>
      <c r="AA4547" s="25">
        <v>0</v>
      </c>
      <c r="AB4547" s="25">
        <v>0</v>
      </c>
      <c r="AC4547" s="25">
        <v>0</v>
      </c>
      <c r="AD4547" s="25">
        <v>0</v>
      </c>
      <c r="AE4547" s="25">
        <v>0</v>
      </c>
      <c r="AF4547" s="25">
        <v>0</v>
      </c>
      <c r="AG4547" s="25">
        <v>0</v>
      </c>
      <c r="AH4547" s="25">
        <v>0</v>
      </c>
      <c r="AI4547" s="25">
        <v>0</v>
      </c>
      <c r="AJ4547" s="25">
        <v>0</v>
      </c>
      <c r="AK4547" s="25">
        <v>0</v>
      </c>
      <c r="AL4547" s="25">
        <v>0</v>
      </c>
      <c r="AM4547" s="95">
        <v>0</v>
      </c>
      <c r="AN4547" s="95" t="e">
        <f ca="1">IF(MengeInEEGSummieren(M4547),AM4547,0)</f>
        <v>#NAME?</v>
      </c>
      <c r="AO4547" s="95">
        <f t="shared" si="426"/>
        <v>0</v>
      </c>
      <c r="AP4547" s="95">
        <f t="shared" si="427"/>
        <v>0</v>
      </c>
      <c r="AS4547">
        <v>0</v>
      </c>
      <c r="AT4547">
        <v>0</v>
      </c>
      <c r="AU4547" t="e">
        <f t="shared" ca="1" si="428"/>
        <v>#NAME?</v>
      </c>
    </row>
    <row r="4548" spans="1:47" x14ac:dyDescent="0.15">
      <c r="A4548" s="21" t="s">
        <v>5897</v>
      </c>
      <c r="B4548" s="22" t="s">
        <v>18</v>
      </c>
      <c r="C4548" s="42">
        <v>2014</v>
      </c>
      <c r="D4548" s="22" t="s">
        <v>5829</v>
      </c>
      <c r="E4548" s="22"/>
      <c r="F4548" s="23">
        <v>13.55</v>
      </c>
      <c r="G4548" s="23">
        <v>13.55</v>
      </c>
      <c r="H4548" s="24">
        <f t="shared" si="423"/>
        <v>22244</v>
      </c>
      <c r="I4548" s="153">
        <v>3014.0699999999997</v>
      </c>
      <c r="J4548" s="24">
        <f t="shared" si="424"/>
        <v>0</v>
      </c>
      <c r="K4548" s="25">
        <f t="shared" si="425"/>
        <v>0</v>
      </c>
      <c r="L4548">
        <v>0</v>
      </c>
      <c r="M4548">
        <v>66519040</v>
      </c>
      <c r="N4548">
        <v>42145141</v>
      </c>
      <c r="O4548" s="52">
        <v>0</v>
      </c>
      <c r="P4548" s="52">
        <v>0</v>
      </c>
      <c r="Q4548" s="52">
        <v>0</v>
      </c>
      <c r="R4548" s="52">
        <v>0</v>
      </c>
      <c r="S4548" s="52">
        <v>0</v>
      </c>
      <c r="T4548" s="52">
        <v>0</v>
      </c>
      <c r="U4548" s="52">
        <v>0</v>
      </c>
      <c r="V4548" s="52">
        <v>0</v>
      </c>
      <c r="W4548" s="52">
        <v>0</v>
      </c>
      <c r="X4548" s="52">
        <v>0</v>
      </c>
      <c r="Y4548" s="52">
        <v>0</v>
      </c>
      <c r="Z4548" s="52">
        <v>0</v>
      </c>
      <c r="AA4548" s="25">
        <v>0</v>
      </c>
      <c r="AB4548" s="25">
        <v>0</v>
      </c>
      <c r="AC4548" s="25">
        <v>0</v>
      </c>
      <c r="AD4548" s="25">
        <v>0</v>
      </c>
      <c r="AE4548" s="25">
        <v>0</v>
      </c>
      <c r="AF4548" s="25">
        <v>0</v>
      </c>
      <c r="AG4548" s="25">
        <v>0</v>
      </c>
      <c r="AH4548" s="25">
        <v>0</v>
      </c>
      <c r="AI4548" s="25">
        <v>0</v>
      </c>
      <c r="AJ4548" s="25">
        <v>0</v>
      </c>
      <c r="AK4548" s="25">
        <v>0</v>
      </c>
      <c r="AL4548" s="25">
        <v>0</v>
      </c>
      <c r="AM4548" s="95">
        <v>22244</v>
      </c>
      <c r="AN4548" s="95" t="e">
        <f ca="1">IF(MengeInEEGSummieren(M4548),AM4548,0)</f>
        <v>#NAME?</v>
      </c>
      <c r="AO4548" s="95">
        <f t="shared" si="426"/>
        <v>0</v>
      </c>
      <c r="AP4548" s="95">
        <f t="shared" si="427"/>
        <v>0</v>
      </c>
      <c r="AS4548">
        <v>0</v>
      </c>
      <c r="AT4548">
        <v>0</v>
      </c>
      <c r="AU4548" t="e">
        <f t="shared" ca="1" si="428"/>
        <v>#NAME?</v>
      </c>
    </row>
    <row r="4549" spans="1:47" x14ac:dyDescent="0.15">
      <c r="A4549" s="21" t="s">
        <v>5898</v>
      </c>
      <c r="B4549" s="22" t="s">
        <v>18</v>
      </c>
      <c r="C4549" s="42">
        <v>2014</v>
      </c>
      <c r="D4549" s="22" t="s">
        <v>5831</v>
      </c>
      <c r="E4549" s="22"/>
      <c r="F4549" s="23">
        <v>12.85</v>
      </c>
      <c r="G4549" s="23">
        <v>12.85</v>
      </c>
      <c r="H4549" s="24">
        <f t="shared" si="423"/>
        <v>14060</v>
      </c>
      <c r="I4549" s="153">
        <v>1806.7200000000003</v>
      </c>
      <c r="J4549" s="24">
        <f t="shared" si="424"/>
        <v>0</v>
      </c>
      <c r="K4549" s="25">
        <f t="shared" si="425"/>
        <v>0</v>
      </c>
      <c r="L4549">
        <v>0</v>
      </c>
      <c r="M4549">
        <v>66519040</v>
      </c>
      <c r="N4549">
        <v>42145141</v>
      </c>
      <c r="O4549" s="52">
        <v>0</v>
      </c>
      <c r="P4549" s="52">
        <v>0</v>
      </c>
      <c r="Q4549" s="52">
        <v>0</v>
      </c>
      <c r="R4549" s="52">
        <v>0</v>
      </c>
      <c r="S4549" s="52">
        <v>0</v>
      </c>
      <c r="T4549" s="52">
        <v>0</v>
      </c>
      <c r="U4549" s="52">
        <v>0</v>
      </c>
      <c r="V4549" s="52">
        <v>0</v>
      </c>
      <c r="W4549" s="52">
        <v>0</v>
      </c>
      <c r="X4549" s="52">
        <v>0</v>
      </c>
      <c r="Y4549" s="52">
        <v>0</v>
      </c>
      <c r="Z4549" s="52">
        <v>0</v>
      </c>
      <c r="AA4549" s="25">
        <v>0</v>
      </c>
      <c r="AB4549" s="25">
        <v>0</v>
      </c>
      <c r="AC4549" s="25">
        <v>0</v>
      </c>
      <c r="AD4549" s="25">
        <v>0</v>
      </c>
      <c r="AE4549" s="25">
        <v>0</v>
      </c>
      <c r="AF4549" s="25">
        <v>0</v>
      </c>
      <c r="AG4549" s="25">
        <v>0</v>
      </c>
      <c r="AH4549" s="25">
        <v>0</v>
      </c>
      <c r="AI4549" s="25">
        <v>0</v>
      </c>
      <c r="AJ4549" s="25">
        <v>0</v>
      </c>
      <c r="AK4549" s="25">
        <v>0</v>
      </c>
      <c r="AL4549" s="25">
        <v>0</v>
      </c>
      <c r="AM4549" s="95">
        <v>14060</v>
      </c>
      <c r="AN4549" s="95" t="e">
        <f ca="1">IF(MengeInEEGSummieren(M4549),AM4549,0)</f>
        <v>#NAME?</v>
      </c>
      <c r="AO4549" s="95">
        <f t="shared" si="426"/>
        <v>0</v>
      </c>
      <c r="AP4549" s="95">
        <f t="shared" si="427"/>
        <v>0</v>
      </c>
      <c r="AS4549">
        <v>0</v>
      </c>
      <c r="AT4549">
        <v>0</v>
      </c>
      <c r="AU4549" t="e">
        <f t="shared" ca="1" si="428"/>
        <v>#NAME?</v>
      </c>
    </row>
    <row r="4550" spans="1:47" x14ac:dyDescent="0.15">
      <c r="A4550" s="21" t="s">
        <v>5899</v>
      </c>
      <c r="B4550" s="22" t="s">
        <v>18</v>
      </c>
      <c r="C4550" s="42">
        <v>2014</v>
      </c>
      <c r="D4550" s="22" t="s">
        <v>5833</v>
      </c>
      <c r="E4550" s="22"/>
      <c r="F4550" s="23">
        <v>11.46</v>
      </c>
      <c r="G4550" s="23">
        <v>11.46</v>
      </c>
      <c r="H4550" s="24">
        <f t="shared" si="423"/>
        <v>16050</v>
      </c>
      <c r="I4550" s="153">
        <v>1839.33</v>
      </c>
      <c r="J4550" s="24">
        <f t="shared" si="424"/>
        <v>0</v>
      </c>
      <c r="K4550" s="25">
        <f t="shared" si="425"/>
        <v>0</v>
      </c>
      <c r="L4550">
        <v>0</v>
      </c>
      <c r="M4550">
        <v>66519040</v>
      </c>
      <c r="N4550">
        <v>42145141</v>
      </c>
      <c r="O4550" s="52">
        <v>0</v>
      </c>
      <c r="P4550" s="52">
        <v>0</v>
      </c>
      <c r="Q4550" s="52">
        <v>0</v>
      </c>
      <c r="R4550" s="52">
        <v>0</v>
      </c>
      <c r="S4550" s="52">
        <v>0</v>
      </c>
      <c r="T4550" s="52">
        <v>0</v>
      </c>
      <c r="U4550" s="52">
        <v>0</v>
      </c>
      <c r="V4550" s="52">
        <v>0</v>
      </c>
      <c r="W4550" s="52">
        <v>0</v>
      </c>
      <c r="X4550" s="52">
        <v>0</v>
      </c>
      <c r="Y4550" s="52">
        <v>0</v>
      </c>
      <c r="Z4550" s="52">
        <v>0</v>
      </c>
      <c r="AA4550" s="25">
        <v>0</v>
      </c>
      <c r="AB4550" s="25">
        <v>0</v>
      </c>
      <c r="AC4550" s="25">
        <v>0</v>
      </c>
      <c r="AD4550" s="25">
        <v>0</v>
      </c>
      <c r="AE4550" s="25">
        <v>0</v>
      </c>
      <c r="AF4550" s="25">
        <v>0</v>
      </c>
      <c r="AG4550" s="25">
        <v>0</v>
      </c>
      <c r="AH4550" s="25">
        <v>0</v>
      </c>
      <c r="AI4550" s="25">
        <v>0</v>
      </c>
      <c r="AJ4550" s="25">
        <v>0</v>
      </c>
      <c r="AK4550" s="25">
        <v>0</v>
      </c>
      <c r="AL4550" s="25">
        <v>0</v>
      </c>
      <c r="AM4550" s="95">
        <v>16050</v>
      </c>
      <c r="AN4550" s="95" t="e">
        <f ca="1">IF(MengeInEEGSummieren(M4550),AM4550,0)</f>
        <v>#NAME?</v>
      </c>
      <c r="AO4550" s="95">
        <f t="shared" si="426"/>
        <v>0</v>
      </c>
      <c r="AP4550" s="95">
        <f t="shared" si="427"/>
        <v>0</v>
      </c>
      <c r="AS4550">
        <v>0</v>
      </c>
      <c r="AT4550">
        <v>0</v>
      </c>
      <c r="AU4550" t="e">
        <f t="shared" ca="1" si="428"/>
        <v>#NAME?</v>
      </c>
    </row>
    <row r="4551" spans="1:47" x14ac:dyDescent="0.15">
      <c r="A4551" s="21" t="s">
        <v>5900</v>
      </c>
      <c r="B4551" s="22" t="s">
        <v>18</v>
      </c>
      <c r="C4551" s="42">
        <v>2014</v>
      </c>
      <c r="D4551" s="22" t="s">
        <v>5835</v>
      </c>
      <c r="E4551" s="22"/>
      <c r="F4551" s="23">
        <v>9.3800000000000008</v>
      </c>
      <c r="G4551" s="23">
        <v>9.3800000000000008</v>
      </c>
      <c r="H4551" s="24">
        <f t="shared" si="423"/>
        <v>0</v>
      </c>
      <c r="I4551" s="153">
        <v>0</v>
      </c>
      <c r="J4551" s="24">
        <f t="shared" si="424"/>
        <v>0</v>
      </c>
      <c r="K4551" s="25">
        <f t="shared" si="425"/>
        <v>0</v>
      </c>
      <c r="L4551">
        <v>0</v>
      </c>
      <c r="M4551">
        <v>66519040</v>
      </c>
      <c r="N4551">
        <v>42145141</v>
      </c>
      <c r="O4551" s="52">
        <v>0</v>
      </c>
      <c r="P4551" s="52">
        <v>0</v>
      </c>
      <c r="Q4551" s="52">
        <v>0</v>
      </c>
      <c r="R4551" s="52">
        <v>0</v>
      </c>
      <c r="S4551" s="52">
        <v>0</v>
      </c>
      <c r="T4551" s="52">
        <v>0</v>
      </c>
      <c r="U4551" s="52">
        <v>0</v>
      </c>
      <c r="V4551" s="52">
        <v>0</v>
      </c>
      <c r="W4551" s="52">
        <v>0</v>
      </c>
      <c r="X4551" s="52">
        <v>0</v>
      </c>
      <c r="Y4551" s="52">
        <v>0</v>
      </c>
      <c r="Z4551" s="52">
        <v>0</v>
      </c>
      <c r="AA4551" s="25">
        <v>0</v>
      </c>
      <c r="AB4551" s="25">
        <v>0</v>
      </c>
      <c r="AC4551" s="25">
        <v>0</v>
      </c>
      <c r="AD4551" s="25">
        <v>0</v>
      </c>
      <c r="AE4551" s="25">
        <v>0</v>
      </c>
      <c r="AF4551" s="25">
        <v>0</v>
      </c>
      <c r="AG4551" s="25">
        <v>0</v>
      </c>
      <c r="AH4551" s="25">
        <v>0</v>
      </c>
      <c r="AI4551" s="25">
        <v>0</v>
      </c>
      <c r="AJ4551" s="25">
        <v>0</v>
      </c>
      <c r="AK4551" s="25">
        <v>0</v>
      </c>
      <c r="AL4551" s="25">
        <v>0</v>
      </c>
      <c r="AM4551" s="95">
        <v>0</v>
      </c>
      <c r="AN4551" s="95" t="e">
        <f ca="1">IF(MengeInEEGSummieren(M4551),AM4551,0)</f>
        <v>#NAME?</v>
      </c>
      <c r="AO4551" s="95">
        <f t="shared" si="426"/>
        <v>0</v>
      </c>
      <c r="AP4551" s="95">
        <f t="shared" si="427"/>
        <v>0</v>
      </c>
      <c r="AS4551">
        <v>0</v>
      </c>
      <c r="AT4551">
        <v>0</v>
      </c>
      <c r="AU4551" t="e">
        <f t="shared" ca="1" si="428"/>
        <v>#NAME?</v>
      </c>
    </row>
    <row r="4552" spans="1:47" x14ac:dyDescent="0.15">
      <c r="A4552" s="307"/>
      <c r="B4552" s="308"/>
      <c r="C4552" s="309"/>
      <c r="D4552" s="308"/>
      <c r="E4552" s="308"/>
      <c r="F4552" s="310"/>
      <c r="G4552" s="310"/>
      <c r="H4552" s="311"/>
      <c r="I4552" s="312"/>
      <c r="J4552" s="311"/>
      <c r="K4552" s="313"/>
      <c r="L4552" s="66"/>
      <c r="M4552" s="66"/>
      <c r="N4552" s="66"/>
      <c r="O4552" s="314"/>
      <c r="P4552" s="314"/>
      <c r="Q4552" s="314"/>
      <c r="R4552" s="314"/>
      <c r="S4552" s="314"/>
      <c r="T4552" s="314"/>
      <c r="U4552" s="314"/>
      <c r="V4552" s="314"/>
      <c r="W4552" s="314"/>
      <c r="X4552" s="314"/>
      <c r="Y4552" s="314"/>
      <c r="Z4552" s="314"/>
      <c r="AA4552" s="315"/>
      <c r="AB4552" s="315"/>
      <c r="AC4552" s="315"/>
      <c r="AD4552" s="315"/>
      <c r="AE4552" s="315"/>
      <c r="AF4552" s="315"/>
      <c r="AG4552" s="315"/>
      <c r="AH4552" s="315"/>
      <c r="AI4552" s="315"/>
      <c r="AJ4552" s="315"/>
      <c r="AK4552" s="315"/>
      <c r="AL4552" s="315"/>
      <c r="AM4552" s="95">
        <v>0</v>
      </c>
      <c r="AN4552" s="95" t="e">
        <f ca="1">IF(MengeInEEGSummieren(M4552),AM4552,0)</f>
        <v>#NAME?</v>
      </c>
      <c r="AO4552" s="95">
        <f t="shared" si="426"/>
        <v>0</v>
      </c>
      <c r="AP4552" s="95">
        <f t="shared" si="427"/>
        <v>0</v>
      </c>
      <c r="AS4552">
        <v>0</v>
      </c>
      <c r="AT4552">
        <v>0</v>
      </c>
      <c r="AU4552" t="e">
        <f t="shared" ca="1" si="428"/>
        <v>#NAME?</v>
      </c>
    </row>
    <row r="4553" spans="1:47" x14ac:dyDescent="0.15">
      <c r="A4553" s="21" t="s">
        <v>5901</v>
      </c>
      <c r="B4553" s="22" t="s">
        <v>18</v>
      </c>
      <c r="C4553" s="42">
        <v>2014</v>
      </c>
      <c r="D4553" s="22" t="s">
        <v>5827</v>
      </c>
      <c r="E4553" s="22"/>
      <c r="F4553" s="23">
        <v>9.2799999999999994</v>
      </c>
      <c r="G4553" s="23">
        <v>9.2799999999999994</v>
      </c>
      <c r="H4553" s="24">
        <f t="shared" si="423"/>
        <v>0</v>
      </c>
      <c r="I4553" s="153">
        <v>0</v>
      </c>
      <c r="J4553" s="24">
        <f t="shared" si="424"/>
        <v>0</v>
      </c>
      <c r="K4553" s="25">
        <f t="shared" si="425"/>
        <v>0</v>
      </c>
      <c r="L4553">
        <v>0</v>
      </c>
      <c r="M4553">
        <v>66519040</v>
      </c>
      <c r="N4553">
        <v>42145141</v>
      </c>
      <c r="O4553" s="52">
        <v>0</v>
      </c>
      <c r="P4553" s="52">
        <v>0</v>
      </c>
      <c r="Q4553" s="52">
        <v>0</v>
      </c>
      <c r="R4553" s="52">
        <v>0</v>
      </c>
      <c r="S4553" s="52">
        <v>0</v>
      </c>
      <c r="T4553" s="52">
        <v>0</v>
      </c>
      <c r="U4553" s="52">
        <v>0</v>
      </c>
      <c r="V4553" s="52">
        <v>0</v>
      </c>
      <c r="W4553" s="52">
        <v>0</v>
      </c>
      <c r="X4553" s="52">
        <v>0</v>
      </c>
      <c r="Y4553" s="52">
        <v>0</v>
      </c>
      <c r="Z4553" s="52">
        <v>0</v>
      </c>
      <c r="AA4553" s="25">
        <v>0</v>
      </c>
      <c r="AB4553" s="25">
        <v>0</v>
      </c>
      <c r="AC4553" s="25">
        <v>0</v>
      </c>
      <c r="AD4553" s="25">
        <v>0</v>
      </c>
      <c r="AE4553" s="25">
        <v>0</v>
      </c>
      <c r="AF4553" s="25">
        <v>0</v>
      </c>
      <c r="AG4553" s="25">
        <v>0</v>
      </c>
      <c r="AH4553" s="25">
        <v>0</v>
      </c>
      <c r="AI4553" s="25">
        <v>0</v>
      </c>
      <c r="AJ4553" s="25">
        <v>0</v>
      </c>
      <c r="AK4553" s="25">
        <v>0</v>
      </c>
      <c r="AL4553" s="25">
        <v>0</v>
      </c>
      <c r="AM4553" s="95">
        <v>0</v>
      </c>
      <c r="AN4553" s="95" t="e">
        <f ca="1">IF(MengeInEEGSummieren(M4553),AM4553,0)</f>
        <v>#NAME?</v>
      </c>
      <c r="AO4553" s="95">
        <f t="shared" si="426"/>
        <v>0</v>
      </c>
      <c r="AP4553" s="95">
        <f t="shared" si="427"/>
        <v>0</v>
      </c>
      <c r="AS4553">
        <v>0</v>
      </c>
      <c r="AT4553">
        <v>0</v>
      </c>
      <c r="AU4553" t="e">
        <f t="shared" ca="1" si="428"/>
        <v>#NAME?</v>
      </c>
    </row>
    <row r="4554" spans="1:47" x14ac:dyDescent="0.15">
      <c r="A4554" s="21" t="s">
        <v>5902</v>
      </c>
      <c r="B4554" s="22" t="s">
        <v>18</v>
      </c>
      <c r="C4554" s="42">
        <v>2014</v>
      </c>
      <c r="D4554" s="22" t="s">
        <v>5829</v>
      </c>
      <c r="E4554" s="22"/>
      <c r="F4554" s="23">
        <v>13.41</v>
      </c>
      <c r="G4554" s="23">
        <v>13.41</v>
      </c>
      <c r="H4554" s="24">
        <f t="shared" si="423"/>
        <v>0</v>
      </c>
      <c r="I4554" s="153">
        <v>0</v>
      </c>
      <c r="J4554" s="24">
        <f t="shared" si="424"/>
        <v>0</v>
      </c>
      <c r="K4554" s="25">
        <f t="shared" si="425"/>
        <v>0</v>
      </c>
      <c r="L4554">
        <v>0</v>
      </c>
      <c r="M4554">
        <v>66519040</v>
      </c>
      <c r="N4554">
        <v>42145141</v>
      </c>
      <c r="O4554" s="52">
        <v>0</v>
      </c>
      <c r="P4554" s="52">
        <v>0</v>
      </c>
      <c r="Q4554" s="52">
        <v>0</v>
      </c>
      <c r="R4554" s="52">
        <v>0</v>
      </c>
      <c r="S4554" s="52">
        <v>0</v>
      </c>
      <c r="T4554" s="52">
        <v>0</v>
      </c>
      <c r="U4554" s="52">
        <v>0</v>
      </c>
      <c r="V4554" s="52">
        <v>0</v>
      </c>
      <c r="W4554" s="52">
        <v>0</v>
      </c>
      <c r="X4554" s="52">
        <v>0</v>
      </c>
      <c r="Y4554" s="52">
        <v>0</v>
      </c>
      <c r="Z4554" s="52">
        <v>0</v>
      </c>
      <c r="AA4554" s="25">
        <v>0</v>
      </c>
      <c r="AB4554" s="25">
        <v>0</v>
      </c>
      <c r="AC4554" s="25">
        <v>0</v>
      </c>
      <c r="AD4554" s="25">
        <v>0</v>
      </c>
      <c r="AE4554" s="25">
        <v>0</v>
      </c>
      <c r="AF4554" s="25">
        <v>0</v>
      </c>
      <c r="AG4554" s="25">
        <v>0</v>
      </c>
      <c r="AH4554" s="25">
        <v>0</v>
      </c>
      <c r="AI4554" s="25">
        <v>0</v>
      </c>
      <c r="AJ4554" s="25">
        <v>0</v>
      </c>
      <c r="AK4554" s="25">
        <v>0</v>
      </c>
      <c r="AL4554" s="25">
        <v>0</v>
      </c>
      <c r="AM4554" s="95">
        <v>0</v>
      </c>
      <c r="AN4554" s="95" t="e">
        <f ca="1">IF(MengeInEEGSummieren(M4554),AM4554,0)</f>
        <v>#NAME?</v>
      </c>
      <c r="AO4554" s="95">
        <f t="shared" si="426"/>
        <v>0</v>
      </c>
      <c r="AP4554" s="95">
        <f t="shared" si="427"/>
        <v>0</v>
      </c>
      <c r="AS4554">
        <v>0</v>
      </c>
      <c r="AT4554">
        <v>0</v>
      </c>
      <c r="AU4554" t="e">
        <f t="shared" ca="1" si="428"/>
        <v>#NAME?</v>
      </c>
    </row>
    <row r="4555" spans="1:47" x14ac:dyDescent="0.15">
      <c r="A4555" s="21" t="s">
        <v>5903</v>
      </c>
      <c r="B4555" s="22" t="s">
        <v>18</v>
      </c>
      <c r="C4555" s="42">
        <v>2014</v>
      </c>
      <c r="D4555" s="22" t="s">
        <v>5831</v>
      </c>
      <c r="E4555" s="22"/>
      <c r="F4555" s="23">
        <v>12.72</v>
      </c>
      <c r="G4555" s="23">
        <v>12.72</v>
      </c>
      <c r="H4555" s="24">
        <f t="shared" si="423"/>
        <v>0</v>
      </c>
      <c r="I4555" s="153">
        <v>0</v>
      </c>
      <c r="J4555" s="24">
        <f t="shared" si="424"/>
        <v>0</v>
      </c>
      <c r="K4555" s="25">
        <f t="shared" si="425"/>
        <v>0</v>
      </c>
      <c r="L4555">
        <v>0</v>
      </c>
      <c r="M4555">
        <v>66519040</v>
      </c>
      <c r="N4555">
        <v>42145141</v>
      </c>
      <c r="O4555" s="52">
        <v>0</v>
      </c>
      <c r="P4555" s="52">
        <v>0</v>
      </c>
      <c r="Q4555" s="52">
        <v>0</v>
      </c>
      <c r="R4555" s="52">
        <v>0</v>
      </c>
      <c r="S4555" s="52">
        <v>0</v>
      </c>
      <c r="T4555" s="52">
        <v>0</v>
      </c>
      <c r="U4555" s="52">
        <v>0</v>
      </c>
      <c r="V4555" s="52">
        <v>0</v>
      </c>
      <c r="W4555" s="52">
        <v>0</v>
      </c>
      <c r="X4555" s="52">
        <v>0</v>
      </c>
      <c r="Y4555" s="52">
        <v>0</v>
      </c>
      <c r="Z4555" s="52">
        <v>0</v>
      </c>
      <c r="AA4555" s="25">
        <v>0</v>
      </c>
      <c r="AB4555" s="25">
        <v>0</v>
      </c>
      <c r="AC4555" s="25">
        <v>0</v>
      </c>
      <c r="AD4555" s="25">
        <v>0</v>
      </c>
      <c r="AE4555" s="25">
        <v>0</v>
      </c>
      <c r="AF4555" s="25">
        <v>0</v>
      </c>
      <c r="AG4555" s="25">
        <v>0</v>
      </c>
      <c r="AH4555" s="25">
        <v>0</v>
      </c>
      <c r="AI4555" s="25">
        <v>0</v>
      </c>
      <c r="AJ4555" s="25">
        <v>0</v>
      </c>
      <c r="AK4555" s="25">
        <v>0</v>
      </c>
      <c r="AL4555" s="25">
        <v>0</v>
      </c>
      <c r="AM4555" s="95">
        <v>0</v>
      </c>
      <c r="AN4555" s="95" t="e">
        <f ca="1">IF(MengeInEEGSummieren(M4555),AM4555,0)</f>
        <v>#NAME?</v>
      </c>
      <c r="AO4555" s="95">
        <f t="shared" si="426"/>
        <v>0</v>
      </c>
      <c r="AP4555" s="95">
        <f t="shared" si="427"/>
        <v>0</v>
      </c>
      <c r="AS4555">
        <v>0</v>
      </c>
      <c r="AT4555">
        <v>0</v>
      </c>
      <c r="AU4555" t="e">
        <f t="shared" ca="1" si="428"/>
        <v>#NAME?</v>
      </c>
    </row>
    <row r="4556" spans="1:47" x14ac:dyDescent="0.15">
      <c r="A4556" s="21" t="s">
        <v>5904</v>
      </c>
      <c r="B4556" s="22" t="s">
        <v>18</v>
      </c>
      <c r="C4556" s="42">
        <v>2014</v>
      </c>
      <c r="D4556" s="22" t="s">
        <v>5833</v>
      </c>
      <c r="E4556" s="22"/>
      <c r="F4556" s="23">
        <v>11.35</v>
      </c>
      <c r="G4556" s="23">
        <v>11.35</v>
      </c>
      <c r="H4556" s="24">
        <f t="shared" si="423"/>
        <v>0</v>
      </c>
      <c r="I4556" s="153">
        <v>0</v>
      </c>
      <c r="J4556" s="24">
        <f t="shared" si="424"/>
        <v>0</v>
      </c>
      <c r="K4556" s="25">
        <f t="shared" si="425"/>
        <v>0</v>
      </c>
      <c r="L4556">
        <v>0</v>
      </c>
      <c r="M4556">
        <v>66519040</v>
      </c>
      <c r="N4556">
        <v>42145141</v>
      </c>
      <c r="O4556" s="52">
        <v>0</v>
      </c>
      <c r="P4556" s="52">
        <v>0</v>
      </c>
      <c r="Q4556" s="52">
        <v>0</v>
      </c>
      <c r="R4556" s="52">
        <v>0</v>
      </c>
      <c r="S4556" s="52">
        <v>0</v>
      </c>
      <c r="T4556" s="52">
        <v>0</v>
      </c>
      <c r="U4556" s="52">
        <v>0</v>
      </c>
      <c r="V4556" s="52">
        <v>0</v>
      </c>
      <c r="W4556" s="52">
        <v>0</v>
      </c>
      <c r="X4556" s="52">
        <v>0</v>
      </c>
      <c r="Y4556" s="52">
        <v>0</v>
      </c>
      <c r="Z4556" s="52">
        <v>0</v>
      </c>
      <c r="AA4556" s="25">
        <v>0</v>
      </c>
      <c r="AB4556" s="25">
        <v>0</v>
      </c>
      <c r="AC4556" s="25">
        <v>0</v>
      </c>
      <c r="AD4556" s="25">
        <v>0</v>
      </c>
      <c r="AE4556" s="25">
        <v>0</v>
      </c>
      <c r="AF4556" s="25">
        <v>0</v>
      </c>
      <c r="AG4556" s="25">
        <v>0</v>
      </c>
      <c r="AH4556" s="25">
        <v>0</v>
      </c>
      <c r="AI4556" s="25">
        <v>0</v>
      </c>
      <c r="AJ4556" s="25">
        <v>0</v>
      </c>
      <c r="AK4556" s="25">
        <v>0</v>
      </c>
      <c r="AL4556" s="25">
        <v>0</v>
      </c>
      <c r="AM4556" s="95">
        <v>0</v>
      </c>
      <c r="AN4556" s="95" t="e">
        <f ca="1">IF(MengeInEEGSummieren(M4556),AM4556,0)</f>
        <v>#NAME?</v>
      </c>
      <c r="AO4556" s="95">
        <f t="shared" si="426"/>
        <v>0</v>
      </c>
      <c r="AP4556" s="95">
        <f t="shared" si="427"/>
        <v>0</v>
      </c>
      <c r="AS4556">
        <v>0</v>
      </c>
      <c r="AT4556">
        <v>0</v>
      </c>
      <c r="AU4556" t="e">
        <f t="shared" ca="1" si="428"/>
        <v>#NAME?</v>
      </c>
    </row>
    <row r="4557" spans="1:47" x14ac:dyDescent="0.15">
      <c r="A4557" s="21" t="s">
        <v>5905</v>
      </c>
      <c r="B4557" s="22" t="s">
        <v>18</v>
      </c>
      <c r="C4557" s="42">
        <v>2014</v>
      </c>
      <c r="D4557" s="22" t="s">
        <v>5835</v>
      </c>
      <c r="E4557" s="22"/>
      <c r="F4557" s="23">
        <v>9.2799999999999994</v>
      </c>
      <c r="G4557" s="23">
        <v>9.2799999999999994</v>
      </c>
      <c r="H4557" s="24">
        <f t="shared" si="423"/>
        <v>0</v>
      </c>
      <c r="I4557" s="153">
        <v>0</v>
      </c>
      <c r="J4557" s="24">
        <f t="shared" si="424"/>
        <v>0</v>
      </c>
      <c r="K4557" s="25">
        <f t="shared" si="425"/>
        <v>0</v>
      </c>
      <c r="L4557">
        <v>0</v>
      </c>
      <c r="M4557">
        <v>66519040</v>
      </c>
      <c r="N4557">
        <v>42145141</v>
      </c>
      <c r="O4557" s="52">
        <v>0</v>
      </c>
      <c r="P4557" s="52">
        <v>0</v>
      </c>
      <c r="Q4557" s="52">
        <v>0</v>
      </c>
      <c r="R4557" s="52">
        <v>0</v>
      </c>
      <c r="S4557" s="52">
        <v>0</v>
      </c>
      <c r="T4557" s="52">
        <v>0</v>
      </c>
      <c r="U4557" s="52">
        <v>0</v>
      </c>
      <c r="V4557" s="52">
        <v>0</v>
      </c>
      <c r="W4557" s="52">
        <v>0</v>
      </c>
      <c r="X4557" s="52">
        <v>0</v>
      </c>
      <c r="Y4557" s="52">
        <v>0</v>
      </c>
      <c r="Z4557" s="52">
        <v>0</v>
      </c>
      <c r="AA4557" s="25">
        <v>0</v>
      </c>
      <c r="AB4557" s="25">
        <v>0</v>
      </c>
      <c r="AC4557" s="25">
        <v>0</v>
      </c>
      <c r="AD4557" s="25">
        <v>0</v>
      </c>
      <c r="AE4557" s="25">
        <v>0</v>
      </c>
      <c r="AF4557" s="25">
        <v>0</v>
      </c>
      <c r="AG4557" s="25">
        <v>0</v>
      </c>
      <c r="AH4557" s="25">
        <v>0</v>
      </c>
      <c r="AI4557" s="25">
        <v>0</v>
      </c>
      <c r="AJ4557" s="25">
        <v>0</v>
      </c>
      <c r="AK4557" s="25">
        <v>0</v>
      </c>
      <c r="AL4557" s="25">
        <v>0</v>
      </c>
      <c r="AM4557" s="95">
        <v>0</v>
      </c>
      <c r="AN4557" s="95" t="e">
        <f ca="1">IF(MengeInEEGSummieren(M4557),AM4557,0)</f>
        <v>#NAME?</v>
      </c>
      <c r="AO4557" s="95">
        <f t="shared" si="426"/>
        <v>0</v>
      </c>
      <c r="AP4557" s="95">
        <f t="shared" si="427"/>
        <v>0</v>
      </c>
      <c r="AS4557">
        <v>0</v>
      </c>
      <c r="AT4557">
        <v>0</v>
      </c>
      <c r="AU4557" t="e">
        <f t="shared" ca="1" si="428"/>
        <v>#NAME?</v>
      </c>
    </row>
    <row r="4558" spans="1:47" x14ac:dyDescent="0.15">
      <c r="A4558" s="307"/>
      <c r="B4558" s="308"/>
      <c r="C4558" s="309"/>
      <c r="D4558" s="308"/>
      <c r="E4558" s="308"/>
      <c r="F4558" s="310"/>
      <c r="G4558" s="310"/>
      <c r="H4558" s="311"/>
      <c r="I4558" s="312"/>
      <c r="J4558" s="311"/>
      <c r="K4558" s="313"/>
      <c r="L4558" s="66"/>
      <c r="M4558" s="66"/>
      <c r="N4558" s="66"/>
      <c r="O4558" s="314"/>
      <c r="P4558" s="314"/>
      <c r="Q4558" s="314"/>
      <c r="R4558" s="314"/>
      <c r="S4558" s="314"/>
      <c r="T4558" s="314"/>
      <c r="U4558" s="314"/>
      <c r="V4558" s="314"/>
      <c r="W4558" s="314"/>
      <c r="X4558" s="314"/>
      <c r="Y4558" s="314"/>
      <c r="Z4558" s="314"/>
      <c r="AA4558" s="315"/>
      <c r="AB4558" s="315"/>
      <c r="AC4558" s="315"/>
      <c r="AD4558" s="315"/>
      <c r="AE4558" s="315"/>
      <c r="AF4558" s="315"/>
      <c r="AG4558" s="315"/>
      <c r="AH4558" s="315"/>
      <c r="AI4558" s="315"/>
      <c r="AJ4558" s="315"/>
      <c r="AK4558" s="315"/>
      <c r="AL4558" s="315"/>
      <c r="AM4558" s="95">
        <v>0</v>
      </c>
      <c r="AN4558" s="95" t="e">
        <f ca="1">IF(MengeInEEGSummieren(M4558),AM4558,0)</f>
        <v>#NAME?</v>
      </c>
      <c r="AO4558" s="95">
        <f t="shared" si="426"/>
        <v>0</v>
      </c>
      <c r="AP4558" s="95">
        <f t="shared" si="427"/>
        <v>0</v>
      </c>
      <c r="AS4558">
        <v>0</v>
      </c>
      <c r="AT4558">
        <v>0</v>
      </c>
      <c r="AU4558" t="e">
        <f t="shared" ca="1" si="428"/>
        <v>#NAME?</v>
      </c>
    </row>
    <row r="4559" spans="1:47" x14ac:dyDescent="0.15">
      <c r="A4559" s="21" t="s">
        <v>5906</v>
      </c>
      <c r="B4559" s="22" t="s">
        <v>18</v>
      </c>
      <c r="C4559" s="42">
        <v>2014</v>
      </c>
      <c r="D4559" s="22" t="s">
        <v>5827</v>
      </c>
      <c r="E4559" s="22"/>
      <c r="F4559" s="23">
        <v>9.19</v>
      </c>
      <c r="G4559" s="23">
        <v>9.19</v>
      </c>
      <c r="H4559" s="24">
        <f t="shared" si="423"/>
        <v>0</v>
      </c>
      <c r="I4559" s="153">
        <v>0</v>
      </c>
      <c r="J4559" s="24">
        <f t="shared" si="424"/>
        <v>0</v>
      </c>
      <c r="K4559" s="25">
        <f t="shared" si="425"/>
        <v>0</v>
      </c>
      <c r="L4559">
        <v>0</v>
      </c>
      <c r="M4559">
        <v>66519040</v>
      </c>
      <c r="N4559">
        <v>42145141</v>
      </c>
      <c r="O4559" s="52">
        <v>0</v>
      </c>
      <c r="P4559" s="52">
        <v>0</v>
      </c>
      <c r="Q4559" s="52">
        <v>0</v>
      </c>
      <c r="R4559" s="52">
        <v>0</v>
      </c>
      <c r="S4559" s="52">
        <v>0</v>
      </c>
      <c r="T4559" s="52">
        <v>0</v>
      </c>
      <c r="U4559" s="52">
        <v>0</v>
      </c>
      <c r="V4559" s="52">
        <v>0</v>
      </c>
      <c r="W4559" s="52">
        <v>0</v>
      </c>
      <c r="X4559" s="52">
        <v>0</v>
      </c>
      <c r="Y4559" s="52">
        <v>0</v>
      </c>
      <c r="Z4559" s="52">
        <v>0</v>
      </c>
      <c r="AA4559" s="25">
        <v>0</v>
      </c>
      <c r="AB4559" s="25">
        <v>0</v>
      </c>
      <c r="AC4559" s="25">
        <v>0</v>
      </c>
      <c r="AD4559" s="25">
        <v>0</v>
      </c>
      <c r="AE4559" s="25">
        <v>0</v>
      </c>
      <c r="AF4559" s="25">
        <v>0</v>
      </c>
      <c r="AG4559" s="25">
        <v>0</v>
      </c>
      <c r="AH4559" s="25">
        <v>0</v>
      </c>
      <c r="AI4559" s="25">
        <v>0</v>
      </c>
      <c r="AJ4559" s="25">
        <v>0</v>
      </c>
      <c r="AK4559" s="25">
        <v>0</v>
      </c>
      <c r="AL4559" s="25">
        <v>0</v>
      </c>
      <c r="AM4559" s="95">
        <v>0</v>
      </c>
      <c r="AN4559" s="95" t="e">
        <f ca="1">IF(MengeInEEGSummieren(M4559),AM4559,0)</f>
        <v>#NAME?</v>
      </c>
      <c r="AO4559" s="95">
        <f t="shared" si="426"/>
        <v>0</v>
      </c>
      <c r="AP4559" s="95">
        <f t="shared" si="427"/>
        <v>0</v>
      </c>
      <c r="AS4559">
        <v>0</v>
      </c>
      <c r="AT4559">
        <v>0</v>
      </c>
      <c r="AU4559" t="e">
        <f t="shared" ca="1" si="428"/>
        <v>#NAME?</v>
      </c>
    </row>
    <row r="4560" spans="1:47" x14ac:dyDescent="0.15">
      <c r="A4560" s="21" t="s">
        <v>5907</v>
      </c>
      <c r="B4560" s="22" t="s">
        <v>18</v>
      </c>
      <c r="C4560" s="42">
        <v>2014</v>
      </c>
      <c r="D4560" s="22" t="s">
        <v>5829</v>
      </c>
      <c r="E4560" s="22"/>
      <c r="F4560" s="23">
        <v>13.28</v>
      </c>
      <c r="G4560" s="23">
        <v>13.28</v>
      </c>
      <c r="H4560" s="24">
        <f t="shared" ref="H4560:H4623" si="429">AM4560</f>
        <v>7344</v>
      </c>
      <c r="I4560" s="153">
        <v>975.28</v>
      </c>
      <c r="J4560" s="24">
        <f t="shared" ref="J4560:J4623" si="430">SUM(O4560:Z4560,AT4560)</f>
        <v>0</v>
      </c>
      <c r="K4560" s="25">
        <f t="shared" ref="K4560:K4623" si="431">SUM(AA4560:AL4560,AS4560)</f>
        <v>0</v>
      </c>
      <c r="L4560">
        <v>0</v>
      </c>
      <c r="M4560">
        <v>66519040</v>
      </c>
      <c r="N4560">
        <v>42145141</v>
      </c>
      <c r="O4560" s="52">
        <v>0</v>
      </c>
      <c r="P4560" s="52">
        <v>0</v>
      </c>
      <c r="Q4560" s="52">
        <v>0</v>
      </c>
      <c r="R4560" s="52">
        <v>0</v>
      </c>
      <c r="S4560" s="52">
        <v>0</v>
      </c>
      <c r="T4560" s="52">
        <v>0</v>
      </c>
      <c r="U4560" s="52">
        <v>0</v>
      </c>
      <c r="V4560" s="52">
        <v>0</v>
      </c>
      <c r="W4560" s="52">
        <v>0</v>
      </c>
      <c r="X4560" s="52">
        <v>0</v>
      </c>
      <c r="Y4560" s="52">
        <v>0</v>
      </c>
      <c r="Z4560" s="52">
        <v>0</v>
      </c>
      <c r="AA4560" s="25">
        <v>0</v>
      </c>
      <c r="AB4560" s="25">
        <v>0</v>
      </c>
      <c r="AC4560" s="25">
        <v>0</v>
      </c>
      <c r="AD4560" s="25">
        <v>0</v>
      </c>
      <c r="AE4560" s="25">
        <v>0</v>
      </c>
      <c r="AF4560" s="25">
        <v>0</v>
      </c>
      <c r="AG4560" s="25">
        <v>0</v>
      </c>
      <c r="AH4560" s="25">
        <v>0</v>
      </c>
      <c r="AI4560" s="25">
        <v>0</v>
      </c>
      <c r="AJ4560" s="25">
        <v>0</v>
      </c>
      <c r="AK4560" s="25">
        <v>0</v>
      </c>
      <c r="AL4560" s="25">
        <v>0</v>
      </c>
      <c r="AM4560" s="95">
        <v>7344</v>
      </c>
      <c r="AN4560" s="95" t="e">
        <f ca="1">IF(MengeInEEGSummieren(M4560),AM4560,0)</f>
        <v>#NAME?</v>
      </c>
      <c r="AO4560" s="95">
        <f t="shared" ref="AO4560:AO4623" si="432">IF(AQ4560,$H4560,0)</f>
        <v>0</v>
      </c>
      <c r="AP4560" s="95">
        <f t="shared" ref="AP4560:AP4623" si="433">IF(AR4560,$H4560,0)</f>
        <v>0</v>
      </c>
      <c r="AS4560">
        <v>0</v>
      </c>
      <c r="AT4560">
        <v>0</v>
      </c>
      <c r="AU4560" t="e">
        <f t="shared" ref="AU4560:AU4623" ca="1" si="434">EVFlag(M4560)</f>
        <v>#NAME?</v>
      </c>
    </row>
    <row r="4561" spans="1:47" x14ac:dyDescent="0.15">
      <c r="A4561" s="21" t="s">
        <v>5908</v>
      </c>
      <c r="B4561" s="22" t="s">
        <v>18</v>
      </c>
      <c r="C4561" s="42">
        <v>2014</v>
      </c>
      <c r="D4561" s="22" t="s">
        <v>5831</v>
      </c>
      <c r="E4561" s="22"/>
      <c r="F4561" s="23">
        <v>12.6</v>
      </c>
      <c r="G4561" s="23">
        <v>12.6</v>
      </c>
      <c r="H4561" s="24">
        <f t="shared" si="429"/>
        <v>0</v>
      </c>
      <c r="I4561" s="153">
        <v>0</v>
      </c>
      <c r="J4561" s="24">
        <f t="shared" si="430"/>
        <v>0</v>
      </c>
      <c r="K4561" s="25">
        <f t="shared" si="431"/>
        <v>0</v>
      </c>
      <c r="L4561">
        <v>0</v>
      </c>
      <c r="M4561">
        <v>66519040</v>
      </c>
      <c r="N4561">
        <v>42145141</v>
      </c>
      <c r="O4561" s="52">
        <v>0</v>
      </c>
      <c r="P4561" s="52">
        <v>0</v>
      </c>
      <c r="Q4561" s="52">
        <v>0</v>
      </c>
      <c r="R4561" s="52">
        <v>0</v>
      </c>
      <c r="S4561" s="52">
        <v>0</v>
      </c>
      <c r="T4561" s="52">
        <v>0</v>
      </c>
      <c r="U4561" s="52">
        <v>0</v>
      </c>
      <c r="V4561" s="52">
        <v>0</v>
      </c>
      <c r="W4561" s="52">
        <v>0</v>
      </c>
      <c r="X4561" s="52">
        <v>0</v>
      </c>
      <c r="Y4561" s="52">
        <v>0</v>
      </c>
      <c r="Z4561" s="52">
        <v>0</v>
      </c>
      <c r="AA4561" s="25">
        <v>0</v>
      </c>
      <c r="AB4561" s="25">
        <v>0</v>
      </c>
      <c r="AC4561" s="25">
        <v>0</v>
      </c>
      <c r="AD4561" s="25">
        <v>0</v>
      </c>
      <c r="AE4561" s="25">
        <v>0</v>
      </c>
      <c r="AF4561" s="25">
        <v>0</v>
      </c>
      <c r="AG4561" s="25">
        <v>0</v>
      </c>
      <c r="AH4561" s="25">
        <v>0</v>
      </c>
      <c r="AI4561" s="25">
        <v>0</v>
      </c>
      <c r="AJ4561" s="25">
        <v>0</v>
      </c>
      <c r="AK4561" s="25">
        <v>0</v>
      </c>
      <c r="AL4561" s="25">
        <v>0</v>
      </c>
      <c r="AM4561" s="95">
        <v>0</v>
      </c>
      <c r="AN4561" s="95" t="e">
        <f ca="1">IF(MengeInEEGSummieren(M4561),AM4561,0)</f>
        <v>#NAME?</v>
      </c>
      <c r="AO4561" s="95">
        <f t="shared" si="432"/>
        <v>0</v>
      </c>
      <c r="AP4561" s="95">
        <f t="shared" si="433"/>
        <v>0</v>
      </c>
      <c r="AS4561">
        <v>0</v>
      </c>
      <c r="AT4561">
        <v>0</v>
      </c>
      <c r="AU4561" t="e">
        <f t="shared" ca="1" si="434"/>
        <v>#NAME?</v>
      </c>
    </row>
    <row r="4562" spans="1:47" x14ac:dyDescent="0.15">
      <c r="A4562" s="21" t="s">
        <v>5909</v>
      </c>
      <c r="B4562" s="22" t="s">
        <v>18</v>
      </c>
      <c r="C4562" s="42">
        <v>2014</v>
      </c>
      <c r="D4562" s="22" t="s">
        <v>5833</v>
      </c>
      <c r="E4562" s="22"/>
      <c r="F4562" s="23">
        <v>11.23</v>
      </c>
      <c r="G4562" s="23">
        <v>11.23</v>
      </c>
      <c r="H4562" s="24">
        <f t="shared" si="429"/>
        <v>0</v>
      </c>
      <c r="I4562" s="153">
        <v>0</v>
      </c>
      <c r="J4562" s="24">
        <f t="shared" si="430"/>
        <v>0</v>
      </c>
      <c r="K4562" s="25">
        <f t="shared" si="431"/>
        <v>0</v>
      </c>
      <c r="L4562">
        <v>0</v>
      </c>
      <c r="M4562">
        <v>66519040</v>
      </c>
      <c r="N4562">
        <v>42145141</v>
      </c>
      <c r="O4562" s="52">
        <v>0</v>
      </c>
      <c r="P4562" s="52">
        <v>0</v>
      </c>
      <c r="Q4562" s="52">
        <v>0</v>
      </c>
      <c r="R4562" s="52">
        <v>0</v>
      </c>
      <c r="S4562" s="52">
        <v>0</v>
      </c>
      <c r="T4562" s="52">
        <v>0</v>
      </c>
      <c r="U4562" s="52">
        <v>0</v>
      </c>
      <c r="V4562" s="52">
        <v>0</v>
      </c>
      <c r="W4562" s="52">
        <v>0</v>
      </c>
      <c r="X4562" s="52">
        <v>0</v>
      </c>
      <c r="Y4562" s="52">
        <v>0</v>
      </c>
      <c r="Z4562" s="52">
        <v>0</v>
      </c>
      <c r="AA4562" s="25">
        <v>0</v>
      </c>
      <c r="AB4562" s="25">
        <v>0</v>
      </c>
      <c r="AC4562" s="25">
        <v>0</v>
      </c>
      <c r="AD4562" s="25">
        <v>0</v>
      </c>
      <c r="AE4562" s="25">
        <v>0</v>
      </c>
      <c r="AF4562" s="25">
        <v>0</v>
      </c>
      <c r="AG4562" s="25">
        <v>0</v>
      </c>
      <c r="AH4562" s="25">
        <v>0</v>
      </c>
      <c r="AI4562" s="25">
        <v>0</v>
      </c>
      <c r="AJ4562" s="25">
        <v>0</v>
      </c>
      <c r="AK4562" s="25">
        <v>0</v>
      </c>
      <c r="AL4562" s="25">
        <v>0</v>
      </c>
      <c r="AM4562" s="95">
        <v>0</v>
      </c>
      <c r="AN4562" s="95" t="e">
        <f ca="1">IF(MengeInEEGSummieren(M4562),AM4562,0)</f>
        <v>#NAME?</v>
      </c>
      <c r="AO4562" s="95">
        <f t="shared" si="432"/>
        <v>0</v>
      </c>
      <c r="AP4562" s="95">
        <f t="shared" si="433"/>
        <v>0</v>
      </c>
      <c r="AS4562">
        <v>0</v>
      </c>
      <c r="AT4562">
        <v>0</v>
      </c>
      <c r="AU4562" t="e">
        <f t="shared" ca="1" si="434"/>
        <v>#NAME?</v>
      </c>
    </row>
    <row r="4563" spans="1:47" x14ac:dyDescent="0.15">
      <c r="A4563" s="21" t="s">
        <v>5910</v>
      </c>
      <c r="B4563" s="22" t="s">
        <v>18</v>
      </c>
      <c r="C4563" s="42">
        <v>2014</v>
      </c>
      <c r="D4563" s="22" t="s">
        <v>5835</v>
      </c>
      <c r="E4563" s="22"/>
      <c r="F4563" s="23">
        <v>9.19</v>
      </c>
      <c r="G4563" s="23">
        <v>9.19</v>
      </c>
      <c r="H4563" s="24">
        <f t="shared" si="429"/>
        <v>0</v>
      </c>
      <c r="I4563" s="153">
        <v>0</v>
      </c>
      <c r="J4563" s="24">
        <f t="shared" si="430"/>
        <v>0</v>
      </c>
      <c r="K4563" s="25">
        <f t="shared" si="431"/>
        <v>0</v>
      </c>
      <c r="L4563">
        <v>0</v>
      </c>
      <c r="M4563">
        <v>66519040</v>
      </c>
      <c r="N4563">
        <v>42145141</v>
      </c>
      <c r="O4563" s="52">
        <v>0</v>
      </c>
      <c r="P4563" s="52">
        <v>0</v>
      </c>
      <c r="Q4563" s="52">
        <v>0</v>
      </c>
      <c r="R4563" s="52">
        <v>0</v>
      </c>
      <c r="S4563" s="52">
        <v>0</v>
      </c>
      <c r="T4563" s="52">
        <v>0</v>
      </c>
      <c r="U4563" s="52">
        <v>0</v>
      </c>
      <c r="V4563" s="52">
        <v>0</v>
      </c>
      <c r="W4563" s="52">
        <v>0</v>
      </c>
      <c r="X4563" s="52">
        <v>0</v>
      </c>
      <c r="Y4563" s="52">
        <v>0</v>
      </c>
      <c r="Z4563" s="52">
        <v>0</v>
      </c>
      <c r="AA4563" s="25">
        <v>0</v>
      </c>
      <c r="AB4563" s="25">
        <v>0</v>
      </c>
      <c r="AC4563" s="25">
        <v>0</v>
      </c>
      <c r="AD4563" s="25">
        <v>0</v>
      </c>
      <c r="AE4563" s="25">
        <v>0</v>
      </c>
      <c r="AF4563" s="25">
        <v>0</v>
      </c>
      <c r="AG4563" s="25">
        <v>0</v>
      </c>
      <c r="AH4563" s="25">
        <v>0</v>
      </c>
      <c r="AI4563" s="25">
        <v>0</v>
      </c>
      <c r="AJ4563" s="25">
        <v>0</v>
      </c>
      <c r="AK4563" s="25">
        <v>0</v>
      </c>
      <c r="AL4563" s="25">
        <v>0</v>
      </c>
      <c r="AM4563" s="95">
        <v>0</v>
      </c>
      <c r="AN4563" s="95" t="e">
        <f ca="1">IF(MengeInEEGSummieren(M4563),AM4563,0)</f>
        <v>#NAME?</v>
      </c>
      <c r="AO4563" s="95">
        <f t="shared" si="432"/>
        <v>0</v>
      </c>
      <c r="AP4563" s="95">
        <f t="shared" si="433"/>
        <v>0</v>
      </c>
      <c r="AS4563">
        <v>0</v>
      </c>
      <c r="AT4563">
        <v>0</v>
      </c>
      <c r="AU4563" t="e">
        <f t="shared" ca="1" si="434"/>
        <v>#NAME?</v>
      </c>
    </row>
    <row r="4564" spans="1:47" x14ac:dyDescent="0.15">
      <c r="A4564" s="307"/>
      <c r="B4564" s="308"/>
      <c r="C4564" s="309"/>
      <c r="D4564" s="308"/>
      <c r="E4564" s="308"/>
      <c r="F4564" s="310"/>
      <c r="G4564" s="310"/>
      <c r="H4564" s="311"/>
      <c r="I4564" s="312"/>
      <c r="J4564" s="311"/>
      <c r="K4564" s="313"/>
      <c r="L4564" s="66"/>
      <c r="M4564" s="66"/>
      <c r="N4564" s="66"/>
      <c r="O4564" s="314"/>
      <c r="P4564" s="314"/>
      <c r="Q4564" s="314"/>
      <c r="R4564" s="314"/>
      <c r="S4564" s="314"/>
      <c r="T4564" s="314"/>
      <c r="U4564" s="314"/>
      <c r="V4564" s="314"/>
      <c r="W4564" s="314"/>
      <c r="X4564" s="314"/>
      <c r="Y4564" s="314"/>
      <c r="Z4564" s="314"/>
      <c r="AA4564" s="315"/>
      <c r="AB4564" s="315"/>
      <c r="AC4564" s="315"/>
      <c r="AD4564" s="315"/>
      <c r="AE4564" s="315"/>
      <c r="AF4564" s="315"/>
      <c r="AG4564" s="315"/>
      <c r="AH4564" s="315"/>
      <c r="AI4564" s="315"/>
      <c r="AJ4564" s="315"/>
      <c r="AK4564" s="315"/>
      <c r="AL4564" s="315"/>
      <c r="AM4564" s="95">
        <v>0</v>
      </c>
      <c r="AN4564" s="95" t="e">
        <f ca="1">IF(MengeInEEGSummieren(M4564),AM4564,0)</f>
        <v>#NAME?</v>
      </c>
      <c r="AO4564" s="95">
        <f t="shared" si="432"/>
        <v>0</v>
      </c>
      <c r="AP4564" s="95">
        <f t="shared" si="433"/>
        <v>0</v>
      </c>
      <c r="AS4564">
        <v>0</v>
      </c>
      <c r="AT4564">
        <v>0</v>
      </c>
      <c r="AU4564" t="e">
        <f t="shared" ca="1" si="434"/>
        <v>#NAME?</v>
      </c>
    </row>
    <row r="4565" spans="1:47" x14ac:dyDescent="0.15">
      <c r="A4565" s="21" t="s">
        <v>5911</v>
      </c>
      <c r="B4565" s="22" t="s">
        <v>18</v>
      </c>
      <c r="C4565" s="42">
        <v>2014</v>
      </c>
      <c r="D4565" s="22" t="s">
        <v>5827</v>
      </c>
      <c r="E4565" s="22"/>
      <c r="F4565" s="23">
        <v>9.1</v>
      </c>
      <c r="G4565" s="23">
        <v>9.1</v>
      </c>
      <c r="H4565" s="24">
        <f t="shared" si="429"/>
        <v>0</v>
      </c>
      <c r="I4565" s="153">
        <v>0</v>
      </c>
      <c r="J4565" s="24">
        <f t="shared" si="430"/>
        <v>0</v>
      </c>
      <c r="K4565" s="25">
        <f t="shared" si="431"/>
        <v>0</v>
      </c>
      <c r="L4565">
        <v>0</v>
      </c>
      <c r="M4565">
        <v>66519040</v>
      </c>
      <c r="N4565">
        <v>42145141</v>
      </c>
      <c r="O4565" s="52">
        <v>0</v>
      </c>
      <c r="P4565" s="52">
        <v>0</v>
      </c>
      <c r="Q4565" s="52">
        <v>0</v>
      </c>
      <c r="R4565" s="52">
        <v>0</v>
      </c>
      <c r="S4565" s="52">
        <v>0</v>
      </c>
      <c r="T4565" s="52">
        <v>0</v>
      </c>
      <c r="U4565" s="52">
        <v>0</v>
      </c>
      <c r="V4565" s="52">
        <v>0</v>
      </c>
      <c r="W4565" s="52">
        <v>0</v>
      </c>
      <c r="X4565" s="52">
        <v>0</v>
      </c>
      <c r="Y4565" s="52">
        <v>0</v>
      </c>
      <c r="Z4565" s="52">
        <v>0</v>
      </c>
      <c r="AA4565" s="25">
        <v>0</v>
      </c>
      <c r="AB4565" s="25">
        <v>0</v>
      </c>
      <c r="AC4565" s="25">
        <v>0</v>
      </c>
      <c r="AD4565" s="25">
        <v>0</v>
      </c>
      <c r="AE4565" s="25">
        <v>0</v>
      </c>
      <c r="AF4565" s="25">
        <v>0</v>
      </c>
      <c r="AG4565" s="25">
        <v>0</v>
      </c>
      <c r="AH4565" s="25">
        <v>0</v>
      </c>
      <c r="AI4565" s="25">
        <v>0</v>
      </c>
      <c r="AJ4565" s="25">
        <v>0</v>
      </c>
      <c r="AK4565" s="25">
        <v>0</v>
      </c>
      <c r="AL4565" s="25">
        <v>0</v>
      </c>
      <c r="AM4565" s="95">
        <v>0</v>
      </c>
      <c r="AN4565" s="95" t="e">
        <f ca="1">IF(MengeInEEGSummieren(M4565),AM4565,0)</f>
        <v>#NAME?</v>
      </c>
      <c r="AO4565" s="95">
        <f t="shared" si="432"/>
        <v>0</v>
      </c>
      <c r="AP4565" s="95">
        <f t="shared" si="433"/>
        <v>0</v>
      </c>
      <c r="AS4565">
        <v>0</v>
      </c>
      <c r="AT4565">
        <v>0</v>
      </c>
      <c r="AU4565" t="e">
        <f t="shared" ca="1" si="434"/>
        <v>#NAME?</v>
      </c>
    </row>
    <row r="4566" spans="1:47" x14ac:dyDescent="0.15">
      <c r="A4566" s="21" t="s">
        <v>5912</v>
      </c>
      <c r="B4566" s="22" t="s">
        <v>18</v>
      </c>
      <c r="C4566" s="42">
        <v>2014</v>
      </c>
      <c r="D4566" s="22" t="s">
        <v>5829</v>
      </c>
      <c r="E4566" s="22"/>
      <c r="F4566" s="23">
        <v>13.14</v>
      </c>
      <c r="G4566" s="23">
        <v>13.14</v>
      </c>
      <c r="H4566" s="24">
        <f t="shared" si="429"/>
        <v>0</v>
      </c>
      <c r="I4566" s="153">
        <v>0</v>
      </c>
      <c r="J4566" s="24">
        <f t="shared" si="430"/>
        <v>0</v>
      </c>
      <c r="K4566" s="25">
        <f t="shared" si="431"/>
        <v>0</v>
      </c>
      <c r="L4566">
        <v>0</v>
      </c>
      <c r="M4566">
        <v>66519040</v>
      </c>
      <c r="N4566">
        <v>42145141</v>
      </c>
      <c r="O4566" s="52">
        <v>0</v>
      </c>
      <c r="P4566" s="52">
        <v>0</v>
      </c>
      <c r="Q4566" s="52">
        <v>0</v>
      </c>
      <c r="R4566" s="52">
        <v>0</v>
      </c>
      <c r="S4566" s="52">
        <v>0</v>
      </c>
      <c r="T4566" s="52">
        <v>0</v>
      </c>
      <c r="U4566" s="52">
        <v>0</v>
      </c>
      <c r="V4566" s="52">
        <v>0</v>
      </c>
      <c r="W4566" s="52">
        <v>0</v>
      </c>
      <c r="X4566" s="52">
        <v>0</v>
      </c>
      <c r="Y4566" s="52">
        <v>0</v>
      </c>
      <c r="Z4566" s="52">
        <v>0</v>
      </c>
      <c r="AA4566" s="25">
        <v>0</v>
      </c>
      <c r="AB4566" s="25">
        <v>0</v>
      </c>
      <c r="AC4566" s="25">
        <v>0</v>
      </c>
      <c r="AD4566" s="25">
        <v>0</v>
      </c>
      <c r="AE4566" s="25">
        <v>0</v>
      </c>
      <c r="AF4566" s="25">
        <v>0</v>
      </c>
      <c r="AG4566" s="25">
        <v>0</v>
      </c>
      <c r="AH4566" s="25">
        <v>0</v>
      </c>
      <c r="AI4566" s="25">
        <v>0</v>
      </c>
      <c r="AJ4566" s="25">
        <v>0</v>
      </c>
      <c r="AK4566" s="25">
        <v>0</v>
      </c>
      <c r="AL4566" s="25">
        <v>0</v>
      </c>
      <c r="AM4566" s="95">
        <v>0</v>
      </c>
      <c r="AN4566" s="95" t="e">
        <f ca="1">IF(MengeInEEGSummieren(M4566),AM4566,0)</f>
        <v>#NAME?</v>
      </c>
      <c r="AO4566" s="95">
        <f t="shared" si="432"/>
        <v>0</v>
      </c>
      <c r="AP4566" s="95">
        <f t="shared" si="433"/>
        <v>0</v>
      </c>
      <c r="AS4566">
        <v>0</v>
      </c>
      <c r="AT4566">
        <v>0</v>
      </c>
      <c r="AU4566" t="e">
        <f t="shared" ca="1" si="434"/>
        <v>#NAME?</v>
      </c>
    </row>
    <row r="4567" spans="1:47" x14ac:dyDescent="0.15">
      <c r="A4567" s="21" t="s">
        <v>5913</v>
      </c>
      <c r="B4567" s="22" t="s">
        <v>18</v>
      </c>
      <c r="C4567" s="42">
        <v>2014</v>
      </c>
      <c r="D4567" s="22" t="s">
        <v>5831</v>
      </c>
      <c r="E4567" s="22"/>
      <c r="F4567" s="23">
        <v>12.47</v>
      </c>
      <c r="G4567" s="23">
        <v>12.47</v>
      </c>
      <c r="H4567" s="24">
        <f t="shared" si="429"/>
        <v>0</v>
      </c>
      <c r="I4567" s="153">
        <v>0</v>
      </c>
      <c r="J4567" s="24">
        <f t="shared" si="430"/>
        <v>0</v>
      </c>
      <c r="K4567" s="25">
        <f t="shared" si="431"/>
        <v>0</v>
      </c>
      <c r="L4567">
        <v>0</v>
      </c>
      <c r="M4567">
        <v>66519040</v>
      </c>
      <c r="N4567">
        <v>42145141</v>
      </c>
      <c r="O4567" s="52">
        <v>0</v>
      </c>
      <c r="P4567" s="52">
        <v>0</v>
      </c>
      <c r="Q4567" s="52">
        <v>0</v>
      </c>
      <c r="R4567" s="52">
        <v>0</v>
      </c>
      <c r="S4567" s="52">
        <v>0</v>
      </c>
      <c r="T4567" s="52">
        <v>0</v>
      </c>
      <c r="U4567" s="52">
        <v>0</v>
      </c>
      <c r="V4567" s="52">
        <v>0</v>
      </c>
      <c r="W4567" s="52">
        <v>0</v>
      </c>
      <c r="X4567" s="52">
        <v>0</v>
      </c>
      <c r="Y4567" s="52">
        <v>0</v>
      </c>
      <c r="Z4567" s="52">
        <v>0</v>
      </c>
      <c r="AA4567" s="25">
        <v>0</v>
      </c>
      <c r="AB4567" s="25">
        <v>0</v>
      </c>
      <c r="AC4567" s="25">
        <v>0</v>
      </c>
      <c r="AD4567" s="25">
        <v>0</v>
      </c>
      <c r="AE4567" s="25">
        <v>0</v>
      </c>
      <c r="AF4567" s="25">
        <v>0</v>
      </c>
      <c r="AG4567" s="25">
        <v>0</v>
      </c>
      <c r="AH4567" s="25">
        <v>0</v>
      </c>
      <c r="AI4567" s="25">
        <v>0</v>
      </c>
      <c r="AJ4567" s="25">
        <v>0</v>
      </c>
      <c r="AK4567" s="25">
        <v>0</v>
      </c>
      <c r="AL4567" s="25">
        <v>0</v>
      </c>
      <c r="AM4567" s="95">
        <v>0</v>
      </c>
      <c r="AN4567" s="95" t="e">
        <f ca="1">IF(MengeInEEGSummieren(M4567),AM4567,0)</f>
        <v>#NAME?</v>
      </c>
      <c r="AO4567" s="95">
        <f t="shared" si="432"/>
        <v>0</v>
      </c>
      <c r="AP4567" s="95">
        <f t="shared" si="433"/>
        <v>0</v>
      </c>
      <c r="AS4567">
        <v>0</v>
      </c>
      <c r="AT4567">
        <v>0</v>
      </c>
      <c r="AU4567" t="e">
        <f t="shared" ca="1" si="434"/>
        <v>#NAME?</v>
      </c>
    </row>
    <row r="4568" spans="1:47" x14ac:dyDescent="0.15">
      <c r="A4568" s="21" t="s">
        <v>5914</v>
      </c>
      <c r="B4568" s="22" t="s">
        <v>18</v>
      </c>
      <c r="C4568" s="42">
        <v>2014</v>
      </c>
      <c r="D4568" s="22" t="s">
        <v>5833</v>
      </c>
      <c r="E4568" s="22"/>
      <c r="F4568" s="23">
        <v>11.12</v>
      </c>
      <c r="G4568" s="23">
        <v>11.12</v>
      </c>
      <c r="H4568" s="24">
        <f t="shared" si="429"/>
        <v>0</v>
      </c>
      <c r="I4568" s="153">
        <v>0</v>
      </c>
      <c r="J4568" s="24">
        <f t="shared" si="430"/>
        <v>0</v>
      </c>
      <c r="K4568" s="25">
        <f t="shared" si="431"/>
        <v>0</v>
      </c>
      <c r="L4568">
        <v>0</v>
      </c>
      <c r="M4568">
        <v>66519040</v>
      </c>
      <c r="N4568">
        <v>42145141</v>
      </c>
      <c r="O4568" s="52">
        <v>0</v>
      </c>
      <c r="P4568" s="52">
        <v>0</v>
      </c>
      <c r="Q4568" s="52">
        <v>0</v>
      </c>
      <c r="R4568" s="52">
        <v>0</v>
      </c>
      <c r="S4568" s="52">
        <v>0</v>
      </c>
      <c r="T4568" s="52">
        <v>0</v>
      </c>
      <c r="U4568" s="52">
        <v>0</v>
      </c>
      <c r="V4568" s="52">
        <v>0</v>
      </c>
      <c r="W4568" s="52">
        <v>0</v>
      </c>
      <c r="X4568" s="52">
        <v>0</v>
      </c>
      <c r="Y4568" s="52">
        <v>0</v>
      </c>
      <c r="Z4568" s="52">
        <v>0</v>
      </c>
      <c r="AA4568" s="25">
        <v>0</v>
      </c>
      <c r="AB4568" s="25">
        <v>0</v>
      </c>
      <c r="AC4568" s="25">
        <v>0</v>
      </c>
      <c r="AD4568" s="25">
        <v>0</v>
      </c>
      <c r="AE4568" s="25">
        <v>0</v>
      </c>
      <c r="AF4568" s="25">
        <v>0</v>
      </c>
      <c r="AG4568" s="25">
        <v>0</v>
      </c>
      <c r="AH4568" s="25">
        <v>0</v>
      </c>
      <c r="AI4568" s="25">
        <v>0</v>
      </c>
      <c r="AJ4568" s="25">
        <v>0</v>
      </c>
      <c r="AK4568" s="25">
        <v>0</v>
      </c>
      <c r="AL4568" s="25">
        <v>0</v>
      </c>
      <c r="AM4568" s="95">
        <v>0</v>
      </c>
      <c r="AN4568" s="95" t="e">
        <f ca="1">IF(MengeInEEGSummieren(M4568),AM4568,0)</f>
        <v>#NAME?</v>
      </c>
      <c r="AO4568" s="95">
        <f t="shared" si="432"/>
        <v>0</v>
      </c>
      <c r="AP4568" s="95">
        <f t="shared" si="433"/>
        <v>0</v>
      </c>
      <c r="AS4568">
        <v>0</v>
      </c>
      <c r="AT4568">
        <v>0</v>
      </c>
      <c r="AU4568" t="e">
        <f t="shared" ca="1" si="434"/>
        <v>#NAME?</v>
      </c>
    </row>
    <row r="4569" spans="1:47" x14ac:dyDescent="0.15">
      <c r="A4569" s="21" t="s">
        <v>5915</v>
      </c>
      <c r="B4569" s="22" t="s">
        <v>18</v>
      </c>
      <c r="C4569" s="42">
        <v>2014</v>
      </c>
      <c r="D4569" s="22" t="s">
        <v>5835</v>
      </c>
      <c r="E4569" s="22"/>
      <c r="F4569" s="23">
        <v>9.1</v>
      </c>
      <c r="G4569" s="23">
        <v>9.1</v>
      </c>
      <c r="H4569" s="24">
        <f t="shared" si="429"/>
        <v>0</v>
      </c>
      <c r="I4569" s="153">
        <v>0</v>
      </c>
      <c r="J4569" s="24">
        <f t="shared" si="430"/>
        <v>0</v>
      </c>
      <c r="K4569" s="25">
        <f t="shared" si="431"/>
        <v>0</v>
      </c>
      <c r="L4569">
        <v>0</v>
      </c>
      <c r="M4569">
        <v>66519040</v>
      </c>
      <c r="N4569">
        <v>42145141</v>
      </c>
      <c r="O4569" s="52">
        <v>0</v>
      </c>
      <c r="P4569" s="52">
        <v>0</v>
      </c>
      <c r="Q4569" s="52">
        <v>0</v>
      </c>
      <c r="R4569" s="52">
        <v>0</v>
      </c>
      <c r="S4569" s="52">
        <v>0</v>
      </c>
      <c r="T4569" s="52">
        <v>0</v>
      </c>
      <c r="U4569" s="52">
        <v>0</v>
      </c>
      <c r="V4569" s="52">
        <v>0</v>
      </c>
      <c r="W4569" s="52">
        <v>0</v>
      </c>
      <c r="X4569" s="52">
        <v>0</v>
      </c>
      <c r="Y4569" s="52">
        <v>0</v>
      </c>
      <c r="Z4569" s="52">
        <v>0</v>
      </c>
      <c r="AA4569" s="25">
        <v>0</v>
      </c>
      <c r="AB4569" s="25">
        <v>0</v>
      </c>
      <c r="AC4569" s="25">
        <v>0</v>
      </c>
      <c r="AD4569" s="25">
        <v>0</v>
      </c>
      <c r="AE4569" s="25">
        <v>0</v>
      </c>
      <c r="AF4569" s="25">
        <v>0</v>
      </c>
      <c r="AG4569" s="25">
        <v>0</v>
      </c>
      <c r="AH4569" s="25">
        <v>0</v>
      </c>
      <c r="AI4569" s="25">
        <v>0</v>
      </c>
      <c r="AJ4569" s="25">
        <v>0</v>
      </c>
      <c r="AK4569" s="25">
        <v>0</v>
      </c>
      <c r="AL4569" s="25">
        <v>0</v>
      </c>
      <c r="AM4569" s="95">
        <v>0</v>
      </c>
      <c r="AN4569" s="95" t="e">
        <f ca="1">IF(MengeInEEGSummieren(M4569),AM4569,0)</f>
        <v>#NAME?</v>
      </c>
      <c r="AO4569" s="95">
        <f t="shared" si="432"/>
        <v>0</v>
      </c>
      <c r="AP4569" s="95">
        <f t="shared" si="433"/>
        <v>0</v>
      </c>
      <c r="AS4569">
        <v>0</v>
      </c>
      <c r="AT4569">
        <v>0</v>
      </c>
      <c r="AU4569" t="e">
        <f t="shared" ca="1" si="434"/>
        <v>#NAME?</v>
      </c>
    </row>
    <row r="4570" spans="1:47" x14ac:dyDescent="0.15">
      <c r="A4570" s="307"/>
      <c r="B4570" s="308"/>
      <c r="C4570" s="309"/>
      <c r="D4570" s="308"/>
      <c r="E4570" s="308"/>
      <c r="F4570" s="310"/>
      <c r="G4570" s="310"/>
      <c r="H4570" s="311"/>
      <c r="I4570" s="312"/>
      <c r="J4570" s="311"/>
      <c r="K4570" s="313"/>
      <c r="L4570" s="66"/>
      <c r="M4570" s="66"/>
      <c r="N4570" s="66"/>
      <c r="O4570" s="314"/>
      <c r="P4570" s="314"/>
      <c r="Q4570" s="314"/>
      <c r="R4570" s="314"/>
      <c r="S4570" s="314"/>
      <c r="T4570" s="314"/>
      <c r="U4570" s="314"/>
      <c r="V4570" s="314"/>
      <c r="W4570" s="314"/>
      <c r="X4570" s="314"/>
      <c r="Y4570" s="314"/>
      <c r="Z4570" s="314"/>
      <c r="AA4570" s="315"/>
      <c r="AB4570" s="315"/>
      <c r="AC4570" s="315"/>
      <c r="AD4570" s="315"/>
      <c r="AE4570" s="315"/>
      <c r="AF4570" s="315"/>
      <c r="AG4570" s="315"/>
      <c r="AH4570" s="315"/>
      <c r="AI4570" s="315"/>
      <c r="AJ4570" s="315"/>
      <c r="AK4570" s="315"/>
      <c r="AL4570" s="315"/>
      <c r="AM4570" s="95">
        <v>0</v>
      </c>
      <c r="AN4570" s="95" t="e">
        <f ca="1">IF(MengeInEEGSummieren(M4570),AM4570,0)</f>
        <v>#NAME?</v>
      </c>
      <c r="AO4570" s="95">
        <f t="shared" si="432"/>
        <v>0</v>
      </c>
      <c r="AP4570" s="95">
        <f t="shared" si="433"/>
        <v>0</v>
      </c>
      <c r="AS4570">
        <v>0</v>
      </c>
      <c r="AT4570">
        <v>0</v>
      </c>
      <c r="AU4570" t="e">
        <f t="shared" ca="1" si="434"/>
        <v>#NAME?</v>
      </c>
    </row>
    <row r="4571" spans="1:47" x14ac:dyDescent="0.15">
      <c r="A4571" s="21" t="s">
        <v>5916</v>
      </c>
      <c r="B4571" s="22" t="s">
        <v>18</v>
      </c>
      <c r="C4571" s="42">
        <v>2014</v>
      </c>
      <c r="D4571" s="22" t="s">
        <v>5827</v>
      </c>
      <c r="E4571" s="22"/>
      <c r="F4571" s="23">
        <v>9.01</v>
      </c>
      <c r="G4571" s="23">
        <v>9.01</v>
      </c>
      <c r="H4571" s="24">
        <f t="shared" si="429"/>
        <v>0</v>
      </c>
      <c r="I4571" s="153">
        <v>0</v>
      </c>
      <c r="J4571" s="24">
        <f t="shared" si="430"/>
        <v>0</v>
      </c>
      <c r="K4571" s="25">
        <f t="shared" si="431"/>
        <v>0</v>
      </c>
      <c r="L4571">
        <v>0</v>
      </c>
      <c r="M4571">
        <v>66519040</v>
      </c>
      <c r="N4571">
        <v>42145141</v>
      </c>
      <c r="O4571" s="52">
        <v>0</v>
      </c>
      <c r="P4571" s="52">
        <v>0</v>
      </c>
      <c r="Q4571" s="52">
        <v>0</v>
      </c>
      <c r="R4571" s="52">
        <v>0</v>
      </c>
      <c r="S4571" s="52">
        <v>0</v>
      </c>
      <c r="T4571" s="52">
        <v>0</v>
      </c>
      <c r="U4571" s="52">
        <v>0</v>
      </c>
      <c r="V4571" s="52">
        <v>0</v>
      </c>
      <c r="W4571" s="52">
        <v>0</v>
      </c>
      <c r="X4571" s="52">
        <v>0</v>
      </c>
      <c r="Y4571" s="52">
        <v>0</v>
      </c>
      <c r="Z4571" s="52">
        <v>0</v>
      </c>
      <c r="AA4571" s="25">
        <v>0</v>
      </c>
      <c r="AB4571" s="25">
        <v>0</v>
      </c>
      <c r="AC4571" s="25">
        <v>0</v>
      </c>
      <c r="AD4571" s="25">
        <v>0</v>
      </c>
      <c r="AE4571" s="25">
        <v>0</v>
      </c>
      <c r="AF4571" s="25">
        <v>0</v>
      </c>
      <c r="AG4571" s="25">
        <v>0</v>
      </c>
      <c r="AH4571" s="25">
        <v>0</v>
      </c>
      <c r="AI4571" s="25">
        <v>0</v>
      </c>
      <c r="AJ4571" s="25">
        <v>0</v>
      </c>
      <c r="AK4571" s="25">
        <v>0</v>
      </c>
      <c r="AL4571" s="25">
        <v>0</v>
      </c>
      <c r="AM4571" s="95">
        <v>0</v>
      </c>
      <c r="AN4571" s="95" t="e">
        <f ca="1">IF(MengeInEEGSummieren(M4571),AM4571,0)</f>
        <v>#NAME?</v>
      </c>
      <c r="AO4571" s="95">
        <f t="shared" si="432"/>
        <v>0</v>
      </c>
      <c r="AP4571" s="95">
        <f t="shared" si="433"/>
        <v>0</v>
      </c>
      <c r="AS4571">
        <v>0</v>
      </c>
      <c r="AT4571">
        <v>0</v>
      </c>
      <c r="AU4571" t="e">
        <f t="shared" ca="1" si="434"/>
        <v>#NAME?</v>
      </c>
    </row>
    <row r="4572" spans="1:47" x14ac:dyDescent="0.15">
      <c r="A4572" s="21" t="s">
        <v>5917</v>
      </c>
      <c r="B4572" s="22" t="s">
        <v>18</v>
      </c>
      <c r="C4572" s="42">
        <v>2014</v>
      </c>
      <c r="D4572" s="22" t="s">
        <v>5829</v>
      </c>
      <c r="E4572" s="22"/>
      <c r="F4572" s="23">
        <v>13.01</v>
      </c>
      <c r="G4572" s="23">
        <v>13.01</v>
      </c>
      <c r="H4572" s="24">
        <f t="shared" si="429"/>
        <v>4863</v>
      </c>
      <c r="I4572" s="153">
        <v>632.67999999999995</v>
      </c>
      <c r="J4572" s="24">
        <f t="shared" si="430"/>
        <v>0</v>
      </c>
      <c r="K4572" s="25">
        <f t="shared" si="431"/>
        <v>0</v>
      </c>
      <c r="L4572">
        <v>0</v>
      </c>
      <c r="M4572">
        <v>66519040</v>
      </c>
      <c r="N4572">
        <v>42145141</v>
      </c>
      <c r="O4572" s="52">
        <v>0</v>
      </c>
      <c r="P4572" s="52">
        <v>0</v>
      </c>
      <c r="Q4572" s="52">
        <v>0</v>
      </c>
      <c r="R4572" s="52">
        <v>0</v>
      </c>
      <c r="S4572" s="52">
        <v>0</v>
      </c>
      <c r="T4572" s="52">
        <v>0</v>
      </c>
      <c r="U4572" s="52">
        <v>0</v>
      </c>
      <c r="V4572" s="52">
        <v>0</v>
      </c>
      <c r="W4572" s="52">
        <v>0</v>
      </c>
      <c r="X4572" s="52">
        <v>0</v>
      </c>
      <c r="Y4572" s="52">
        <v>0</v>
      </c>
      <c r="Z4572" s="52">
        <v>0</v>
      </c>
      <c r="AA4572" s="25">
        <v>0</v>
      </c>
      <c r="AB4572" s="25">
        <v>0</v>
      </c>
      <c r="AC4572" s="25">
        <v>0</v>
      </c>
      <c r="AD4572" s="25">
        <v>0</v>
      </c>
      <c r="AE4572" s="25">
        <v>0</v>
      </c>
      <c r="AF4572" s="25">
        <v>0</v>
      </c>
      <c r="AG4572" s="25">
        <v>0</v>
      </c>
      <c r="AH4572" s="25">
        <v>0</v>
      </c>
      <c r="AI4572" s="25">
        <v>0</v>
      </c>
      <c r="AJ4572" s="25">
        <v>0</v>
      </c>
      <c r="AK4572" s="25">
        <v>0</v>
      </c>
      <c r="AL4572" s="25">
        <v>0</v>
      </c>
      <c r="AM4572" s="95">
        <v>4863</v>
      </c>
      <c r="AN4572" s="95" t="e">
        <f ca="1">IF(MengeInEEGSummieren(M4572),AM4572,0)</f>
        <v>#NAME?</v>
      </c>
      <c r="AO4572" s="95">
        <f t="shared" si="432"/>
        <v>0</v>
      </c>
      <c r="AP4572" s="95">
        <f t="shared" si="433"/>
        <v>0</v>
      </c>
      <c r="AS4572">
        <v>0</v>
      </c>
      <c r="AT4572">
        <v>0</v>
      </c>
      <c r="AU4572" t="e">
        <f t="shared" ca="1" si="434"/>
        <v>#NAME?</v>
      </c>
    </row>
    <row r="4573" spans="1:47" x14ac:dyDescent="0.15">
      <c r="A4573" s="21" t="s">
        <v>5918</v>
      </c>
      <c r="B4573" s="22" t="s">
        <v>18</v>
      </c>
      <c r="C4573" s="42">
        <v>2014</v>
      </c>
      <c r="D4573" s="22" t="s">
        <v>5831</v>
      </c>
      <c r="E4573" s="22"/>
      <c r="F4573" s="23">
        <v>12.34</v>
      </c>
      <c r="G4573" s="23">
        <v>12.34</v>
      </c>
      <c r="H4573" s="24">
        <f t="shared" si="429"/>
        <v>0</v>
      </c>
      <c r="I4573" s="153">
        <v>0</v>
      </c>
      <c r="J4573" s="24">
        <f t="shared" si="430"/>
        <v>0</v>
      </c>
      <c r="K4573" s="25">
        <f t="shared" si="431"/>
        <v>0</v>
      </c>
      <c r="L4573">
        <v>0</v>
      </c>
      <c r="M4573">
        <v>66519040</v>
      </c>
      <c r="N4573">
        <v>42145141</v>
      </c>
      <c r="O4573" s="52">
        <v>0</v>
      </c>
      <c r="P4573" s="52">
        <v>0</v>
      </c>
      <c r="Q4573" s="52">
        <v>0</v>
      </c>
      <c r="R4573" s="52">
        <v>0</v>
      </c>
      <c r="S4573" s="52">
        <v>0</v>
      </c>
      <c r="T4573" s="52">
        <v>0</v>
      </c>
      <c r="U4573" s="52">
        <v>0</v>
      </c>
      <c r="V4573" s="52">
        <v>0</v>
      </c>
      <c r="W4573" s="52">
        <v>0</v>
      </c>
      <c r="X4573" s="52">
        <v>0</v>
      </c>
      <c r="Y4573" s="52">
        <v>0</v>
      </c>
      <c r="Z4573" s="52">
        <v>0</v>
      </c>
      <c r="AA4573" s="25">
        <v>0</v>
      </c>
      <c r="AB4573" s="25">
        <v>0</v>
      </c>
      <c r="AC4573" s="25">
        <v>0</v>
      </c>
      <c r="AD4573" s="25">
        <v>0</v>
      </c>
      <c r="AE4573" s="25">
        <v>0</v>
      </c>
      <c r="AF4573" s="25">
        <v>0</v>
      </c>
      <c r="AG4573" s="25">
        <v>0</v>
      </c>
      <c r="AH4573" s="25">
        <v>0</v>
      </c>
      <c r="AI4573" s="25">
        <v>0</v>
      </c>
      <c r="AJ4573" s="25">
        <v>0</v>
      </c>
      <c r="AK4573" s="25">
        <v>0</v>
      </c>
      <c r="AL4573" s="25">
        <v>0</v>
      </c>
      <c r="AM4573" s="95">
        <v>0</v>
      </c>
      <c r="AN4573" s="95" t="e">
        <f ca="1">IF(MengeInEEGSummieren(M4573),AM4573,0)</f>
        <v>#NAME?</v>
      </c>
      <c r="AO4573" s="95">
        <f t="shared" si="432"/>
        <v>0</v>
      </c>
      <c r="AP4573" s="95">
        <f t="shared" si="433"/>
        <v>0</v>
      </c>
      <c r="AS4573">
        <v>0</v>
      </c>
      <c r="AT4573">
        <v>0</v>
      </c>
      <c r="AU4573" t="e">
        <f t="shared" ca="1" si="434"/>
        <v>#NAME?</v>
      </c>
    </row>
    <row r="4574" spans="1:47" x14ac:dyDescent="0.15">
      <c r="A4574" s="21" t="s">
        <v>5919</v>
      </c>
      <c r="B4574" s="22" t="s">
        <v>18</v>
      </c>
      <c r="C4574" s="42">
        <v>2014</v>
      </c>
      <c r="D4574" s="22" t="s">
        <v>5833</v>
      </c>
      <c r="E4574" s="22"/>
      <c r="F4574" s="23">
        <v>11.01</v>
      </c>
      <c r="G4574" s="23">
        <v>11.01</v>
      </c>
      <c r="H4574" s="24">
        <f t="shared" si="429"/>
        <v>0</v>
      </c>
      <c r="I4574" s="153">
        <v>0</v>
      </c>
      <c r="J4574" s="24">
        <f t="shared" si="430"/>
        <v>0</v>
      </c>
      <c r="K4574" s="25">
        <f t="shared" si="431"/>
        <v>0</v>
      </c>
      <c r="L4574">
        <v>0</v>
      </c>
      <c r="M4574">
        <v>66519040</v>
      </c>
      <c r="N4574">
        <v>42145141</v>
      </c>
      <c r="O4574" s="52">
        <v>0</v>
      </c>
      <c r="P4574" s="52">
        <v>0</v>
      </c>
      <c r="Q4574" s="52">
        <v>0</v>
      </c>
      <c r="R4574" s="52">
        <v>0</v>
      </c>
      <c r="S4574" s="52">
        <v>0</v>
      </c>
      <c r="T4574" s="52">
        <v>0</v>
      </c>
      <c r="U4574" s="52">
        <v>0</v>
      </c>
      <c r="V4574" s="52">
        <v>0</v>
      </c>
      <c r="W4574" s="52">
        <v>0</v>
      </c>
      <c r="X4574" s="52">
        <v>0</v>
      </c>
      <c r="Y4574" s="52">
        <v>0</v>
      </c>
      <c r="Z4574" s="52">
        <v>0</v>
      </c>
      <c r="AA4574" s="25">
        <v>0</v>
      </c>
      <c r="AB4574" s="25">
        <v>0</v>
      </c>
      <c r="AC4574" s="25">
        <v>0</v>
      </c>
      <c r="AD4574" s="25">
        <v>0</v>
      </c>
      <c r="AE4574" s="25">
        <v>0</v>
      </c>
      <c r="AF4574" s="25">
        <v>0</v>
      </c>
      <c r="AG4574" s="25">
        <v>0</v>
      </c>
      <c r="AH4574" s="25">
        <v>0</v>
      </c>
      <c r="AI4574" s="25">
        <v>0</v>
      </c>
      <c r="AJ4574" s="25">
        <v>0</v>
      </c>
      <c r="AK4574" s="25">
        <v>0</v>
      </c>
      <c r="AL4574" s="25">
        <v>0</v>
      </c>
      <c r="AM4574" s="95">
        <v>0</v>
      </c>
      <c r="AN4574" s="95" t="e">
        <f ca="1">IF(MengeInEEGSummieren(M4574),AM4574,0)</f>
        <v>#NAME?</v>
      </c>
      <c r="AO4574" s="95">
        <f t="shared" si="432"/>
        <v>0</v>
      </c>
      <c r="AP4574" s="95">
        <f t="shared" si="433"/>
        <v>0</v>
      </c>
      <c r="AS4574">
        <v>0</v>
      </c>
      <c r="AT4574">
        <v>0</v>
      </c>
      <c r="AU4574" t="e">
        <f t="shared" ca="1" si="434"/>
        <v>#NAME?</v>
      </c>
    </row>
    <row r="4575" spans="1:47" x14ac:dyDescent="0.15">
      <c r="A4575" s="21" t="s">
        <v>5920</v>
      </c>
      <c r="B4575" s="22" t="s">
        <v>18</v>
      </c>
      <c r="C4575" s="42">
        <v>2014</v>
      </c>
      <c r="D4575" s="22" t="s">
        <v>5835</v>
      </c>
      <c r="E4575" s="22"/>
      <c r="F4575" s="23">
        <v>9.01</v>
      </c>
      <c r="G4575" s="23">
        <v>9.01</v>
      </c>
      <c r="H4575" s="24">
        <f t="shared" si="429"/>
        <v>0</v>
      </c>
      <c r="I4575" s="153">
        <v>0</v>
      </c>
      <c r="J4575" s="24">
        <f t="shared" si="430"/>
        <v>0</v>
      </c>
      <c r="K4575" s="25">
        <f t="shared" si="431"/>
        <v>0</v>
      </c>
      <c r="L4575">
        <v>0</v>
      </c>
      <c r="M4575">
        <v>66519040</v>
      </c>
      <c r="N4575">
        <v>42145141</v>
      </c>
      <c r="O4575" s="52">
        <v>0</v>
      </c>
      <c r="P4575" s="52">
        <v>0</v>
      </c>
      <c r="Q4575" s="52">
        <v>0</v>
      </c>
      <c r="R4575" s="52">
        <v>0</v>
      </c>
      <c r="S4575" s="52">
        <v>0</v>
      </c>
      <c r="T4575" s="52">
        <v>0</v>
      </c>
      <c r="U4575" s="52">
        <v>0</v>
      </c>
      <c r="V4575" s="52">
        <v>0</v>
      </c>
      <c r="W4575" s="52">
        <v>0</v>
      </c>
      <c r="X4575" s="52">
        <v>0</v>
      </c>
      <c r="Y4575" s="52">
        <v>0</v>
      </c>
      <c r="Z4575" s="52">
        <v>0</v>
      </c>
      <c r="AA4575" s="25">
        <v>0</v>
      </c>
      <c r="AB4575" s="25">
        <v>0</v>
      </c>
      <c r="AC4575" s="25">
        <v>0</v>
      </c>
      <c r="AD4575" s="25">
        <v>0</v>
      </c>
      <c r="AE4575" s="25">
        <v>0</v>
      </c>
      <c r="AF4575" s="25">
        <v>0</v>
      </c>
      <c r="AG4575" s="25">
        <v>0</v>
      </c>
      <c r="AH4575" s="25">
        <v>0</v>
      </c>
      <c r="AI4575" s="25">
        <v>0</v>
      </c>
      <c r="AJ4575" s="25">
        <v>0</v>
      </c>
      <c r="AK4575" s="25">
        <v>0</v>
      </c>
      <c r="AL4575" s="25">
        <v>0</v>
      </c>
      <c r="AM4575" s="95">
        <v>0</v>
      </c>
      <c r="AN4575" s="95" t="e">
        <f ca="1">IF(MengeInEEGSummieren(M4575),AM4575,0)</f>
        <v>#NAME?</v>
      </c>
      <c r="AO4575" s="95">
        <f t="shared" si="432"/>
        <v>0</v>
      </c>
      <c r="AP4575" s="95">
        <f t="shared" si="433"/>
        <v>0</v>
      </c>
      <c r="AS4575">
        <v>0</v>
      </c>
      <c r="AT4575">
        <v>0</v>
      </c>
      <c r="AU4575" t="e">
        <f t="shared" ca="1" si="434"/>
        <v>#NAME?</v>
      </c>
    </row>
    <row r="4576" spans="1:47" x14ac:dyDescent="0.15">
      <c r="A4576" s="307"/>
      <c r="B4576" s="308"/>
      <c r="C4576" s="309"/>
      <c r="D4576" s="308"/>
      <c r="E4576" s="308"/>
      <c r="F4576" s="310"/>
      <c r="G4576" s="310"/>
      <c r="H4576" s="311"/>
      <c r="I4576" s="312"/>
      <c r="J4576" s="311"/>
      <c r="K4576" s="313"/>
      <c r="L4576" s="66"/>
      <c r="M4576" s="66"/>
      <c r="N4576" s="66"/>
      <c r="O4576" s="314"/>
      <c r="P4576" s="314"/>
      <c r="Q4576" s="314"/>
      <c r="R4576" s="314"/>
      <c r="S4576" s="314"/>
      <c r="T4576" s="314"/>
      <c r="U4576" s="314"/>
      <c r="V4576" s="314"/>
      <c r="W4576" s="314"/>
      <c r="X4576" s="314"/>
      <c r="Y4576" s="314"/>
      <c r="Z4576" s="314"/>
      <c r="AA4576" s="315"/>
      <c r="AB4576" s="315"/>
      <c r="AC4576" s="315"/>
      <c r="AD4576" s="315"/>
      <c r="AE4576" s="315"/>
      <c r="AF4576" s="315"/>
      <c r="AG4576" s="315"/>
      <c r="AH4576" s="315"/>
      <c r="AI4576" s="315"/>
      <c r="AJ4576" s="315"/>
      <c r="AK4576" s="315"/>
      <c r="AL4576" s="315"/>
      <c r="AM4576" s="95">
        <v>0</v>
      </c>
      <c r="AN4576" s="95" t="e">
        <f ca="1">IF(MengeInEEGSummieren(M4576),AM4576,0)</f>
        <v>#NAME?</v>
      </c>
      <c r="AO4576" s="95">
        <f t="shared" si="432"/>
        <v>0</v>
      </c>
      <c r="AP4576" s="95">
        <f t="shared" si="433"/>
        <v>0</v>
      </c>
      <c r="AS4576">
        <v>0</v>
      </c>
      <c r="AT4576">
        <v>0</v>
      </c>
      <c r="AU4576" t="e">
        <f t="shared" ca="1" si="434"/>
        <v>#NAME?</v>
      </c>
    </row>
    <row r="4577" spans="1:47" x14ac:dyDescent="0.15">
      <c r="A4577" s="21" t="s">
        <v>5921</v>
      </c>
      <c r="B4577" s="22" t="s">
        <v>18</v>
      </c>
      <c r="C4577" s="42">
        <v>2014</v>
      </c>
      <c r="D4577" s="22" t="s">
        <v>5827</v>
      </c>
      <c r="E4577" s="22"/>
      <c r="F4577" s="23">
        <v>8.92</v>
      </c>
      <c r="G4577" s="23">
        <v>8.92</v>
      </c>
      <c r="H4577" s="24">
        <f t="shared" si="429"/>
        <v>0</v>
      </c>
      <c r="I4577" s="153">
        <v>0</v>
      </c>
      <c r="J4577" s="24">
        <f t="shared" si="430"/>
        <v>0</v>
      </c>
      <c r="K4577" s="25">
        <f t="shared" si="431"/>
        <v>0</v>
      </c>
      <c r="L4577">
        <v>0</v>
      </c>
      <c r="M4577">
        <v>66519040</v>
      </c>
      <c r="N4577">
        <v>42145141</v>
      </c>
      <c r="O4577" s="52">
        <v>0</v>
      </c>
      <c r="P4577" s="52">
        <v>0</v>
      </c>
      <c r="Q4577" s="52">
        <v>0</v>
      </c>
      <c r="R4577" s="52">
        <v>0</v>
      </c>
      <c r="S4577" s="52">
        <v>0</v>
      </c>
      <c r="T4577" s="52">
        <v>0</v>
      </c>
      <c r="U4577" s="52">
        <v>0</v>
      </c>
      <c r="V4577" s="52">
        <v>0</v>
      </c>
      <c r="W4577" s="52">
        <v>0</v>
      </c>
      <c r="X4577" s="52">
        <v>0</v>
      </c>
      <c r="Y4577" s="52">
        <v>0</v>
      </c>
      <c r="Z4577" s="52">
        <v>0</v>
      </c>
      <c r="AA4577" s="25">
        <v>0</v>
      </c>
      <c r="AB4577" s="25">
        <v>0</v>
      </c>
      <c r="AC4577" s="25">
        <v>0</v>
      </c>
      <c r="AD4577" s="25">
        <v>0</v>
      </c>
      <c r="AE4577" s="25">
        <v>0</v>
      </c>
      <c r="AF4577" s="25">
        <v>0</v>
      </c>
      <c r="AG4577" s="25">
        <v>0</v>
      </c>
      <c r="AH4577" s="25">
        <v>0</v>
      </c>
      <c r="AI4577" s="25">
        <v>0</v>
      </c>
      <c r="AJ4577" s="25">
        <v>0</v>
      </c>
      <c r="AK4577" s="25">
        <v>0</v>
      </c>
      <c r="AL4577" s="25">
        <v>0</v>
      </c>
      <c r="AM4577" s="95">
        <v>0</v>
      </c>
      <c r="AN4577" s="95" t="e">
        <f ca="1">IF(MengeInEEGSummieren(M4577),AM4577,0)</f>
        <v>#NAME?</v>
      </c>
      <c r="AO4577" s="95">
        <f t="shared" si="432"/>
        <v>0</v>
      </c>
      <c r="AP4577" s="95">
        <f t="shared" si="433"/>
        <v>0</v>
      </c>
      <c r="AS4577">
        <v>0</v>
      </c>
      <c r="AT4577">
        <v>0</v>
      </c>
      <c r="AU4577" t="e">
        <f t="shared" ca="1" si="434"/>
        <v>#NAME?</v>
      </c>
    </row>
    <row r="4578" spans="1:47" x14ac:dyDescent="0.15">
      <c r="A4578" s="21" t="s">
        <v>5922</v>
      </c>
      <c r="B4578" s="22" t="s">
        <v>18</v>
      </c>
      <c r="C4578" s="42">
        <v>2014</v>
      </c>
      <c r="D4578" s="22" t="s">
        <v>5829</v>
      </c>
      <c r="E4578" s="22"/>
      <c r="F4578" s="23">
        <v>12.88</v>
      </c>
      <c r="G4578" s="23">
        <v>12.88</v>
      </c>
      <c r="H4578" s="24">
        <f t="shared" si="429"/>
        <v>9272</v>
      </c>
      <c r="I4578" s="153">
        <v>1194.24</v>
      </c>
      <c r="J4578" s="24">
        <f t="shared" si="430"/>
        <v>0</v>
      </c>
      <c r="K4578" s="25">
        <f t="shared" si="431"/>
        <v>0</v>
      </c>
      <c r="L4578">
        <v>0</v>
      </c>
      <c r="M4578">
        <v>66519040</v>
      </c>
      <c r="N4578">
        <v>42145141</v>
      </c>
      <c r="O4578" s="52">
        <v>0</v>
      </c>
      <c r="P4578" s="52">
        <v>0</v>
      </c>
      <c r="Q4578" s="52">
        <v>0</v>
      </c>
      <c r="R4578" s="52">
        <v>0</v>
      </c>
      <c r="S4578" s="52">
        <v>0</v>
      </c>
      <c r="T4578" s="52">
        <v>0</v>
      </c>
      <c r="U4578" s="52">
        <v>0</v>
      </c>
      <c r="V4578" s="52">
        <v>0</v>
      </c>
      <c r="W4578" s="52">
        <v>0</v>
      </c>
      <c r="X4578" s="52">
        <v>0</v>
      </c>
      <c r="Y4578" s="52">
        <v>0</v>
      </c>
      <c r="Z4578" s="52">
        <v>0</v>
      </c>
      <c r="AA4578" s="25">
        <v>0</v>
      </c>
      <c r="AB4578" s="25">
        <v>0</v>
      </c>
      <c r="AC4578" s="25">
        <v>0</v>
      </c>
      <c r="AD4578" s="25">
        <v>0</v>
      </c>
      <c r="AE4578" s="25">
        <v>0</v>
      </c>
      <c r="AF4578" s="25">
        <v>0</v>
      </c>
      <c r="AG4578" s="25">
        <v>0</v>
      </c>
      <c r="AH4578" s="25">
        <v>0</v>
      </c>
      <c r="AI4578" s="25">
        <v>0</v>
      </c>
      <c r="AJ4578" s="25">
        <v>0</v>
      </c>
      <c r="AK4578" s="25">
        <v>0</v>
      </c>
      <c r="AL4578" s="25">
        <v>0</v>
      </c>
      <c r="AM4578" s="95">
        <v>9272</v>
      </c>
      <c r="AN4578" s="95" t="e">
        <f ca="1">IF(MengeInEEGSummieren(M4578),AM4578,0)</f>
        <v>#NAME?</v>
      </c>
      <c r="AO4578" s="95">
        <f t="shared" si="432"/>
        <v>0</v>
      </c>
      <c r="AP4578" s="95">
        <f t="shared" si="433"/>
        <v>0</v>
      </c>
      <c r="AS4578">
        <v>0</v>
      </c>
      <c r="AT4578">
        <v>0</v>
      </c>
      <c r="AU4578" t="e">
        <f t="shared" ca="1" si="434"/>
        <v>#NAME?</v>
      </c>
    </row>
    <row r="4579" spans="1:47" x14ac:dyDescent="0.15">
      <c r="A4579" s="21" t="s">
        <v>5923</v>
      </c>
      <c r="B4579" s="22" t="s">
        <v>18</v>
      </c>
      <c r="C4579" s="42">
        <v>2014</v>
      </c>
      <c r="D4579" s="22" t="s">
        <v>5831</v>
      </c>
      <c r="E4579" s="22"/>
      <c r="F4579" s="23">
        <v>12.22</v>
      </c>
      <c r="G4579" s="23">
        <v>12.22</v>
      </c>
      <c r="H4579" s="24">
        <f t="shared" si="429"/>
        <v>0</v>
      </c>
      <c r="I4579" s="153">
        <v>0</v>
      </c>
      <c r="J4579" s="24">
        <f t="shared" si="430"/>
        <v>0</v>
      </c>
      <c r="K4579" s="25">
        <f t="shared" si="431"/>
        <v>0</v>
      </c>
      <c r="L4579">
        <v>0</v>
      </c>
      <c r="M4579">
        <v>66519040</v>
      </c>
      <c r="N4579">
        <v>42145141</v>
      </c>
      <c r="O4579" s="52">
        <v>0</v>
      </c>
      <c r="P4579" s="52">
        <v>0</v>
      </c>
      <c r="Q4579" s="52">
        <v>0</v>
      </c>
      <c r="R4579" s="52">
        <v>0</v>
      </c>
      <c r="S4579" s="52">
        <v>0</v>
      </c>
      <c r="T4579" s="52">
        <v>0</v>
      </c>
      <c r="U4579" s="52">
        <v>0</v>
      </c>
      <c r="V4579" s="52">
        <v>0</v>
      </c>
      <c r="W4579" s="52">
        <v>0</v>
      </c>
      <c r="X4579" s="52">
        <v>0</v>
      </c>
      <c r="Y4579" s="52">
        <v>0</v>
      </c>
      <c r="Z4579" s="52">
        <v>0</v>
      </c>
      <c r="AA4579" s="25">
        <v>0</v>
      </c>
      <c r="AB4579" s="25">
        <v>0</v>
      </c>
      <c r="AC4579" s="25">
        <v>0</v>
      </c>
      <c r="AD4579" s="25">
        <v>0</v>
      </c>
      <c r="AE4579" s="25">
        <v>0</v>
      </c>
      <c r="AF4579" s="25">
        <v>0</v>
      </c>
      <c r="AG4579" s="25">
        <v>0</v>
      </c>
      <c r="AH4579" s="25">
        <v>0</v>
      </c>
      <c r="AI4579" s="25">
        <v>0</v>
      </c>
      <c r="AJ4579" s="25">
        <v>0</v>
      </c>
      <c r="AK4579" s="25">
        <v>0</v>
      </c>
      <c r="AL4579" s="25">
        <v>0</v>
      </c>
      <c r="AM4579" s="95">
        <v>0</v>
      </c>
      <c r="AN4579" s="95" t="e">
        <f ca="1">IF(MengeInEEGSummieren(M4579),AM4579,0)</f>
        <v>#NAME?</v>
      </c>
      <c r="AO4579" s="95">
        <f t="shared" si="432"/>
        <v>0</v>
      </c>
      <c r="AP4579" s="95">
        <f t="shared" si="433"/>
        <v>0</v>
      </c>
      <c r="AS4579">
        <v>0</v>
      </c>
      <c r="AT4579">
        <v>0</v>
      </c>
      <c r="AU4579" t="e">
        <f t="shared" ca="1" si="434"/>
        <v>#NAME?</v>
      </c>
    </row>
    <row r="4580" spans="1:47" x14ac:dyDescent="0.15">
      <c r="A4580" s="21" t="s">
        <v>5924</v>
      </c>
      <c r="B4580" s="22" t="s">
        <v>18</v>
      </c>
      <c r="C4580" s="42">
        <v>2014</v>
      </c>
      <c r="D4580" s="22" t="s">
        <v>5833</v>
      </c>
      <c r="E4580" s="22"/>
      <c r="F4580" s="23">
        <v>10.9</v>
      </c>
      <c r="G4580" s="23">
        <v>10.9</v>
      </c>
      <c r="H4580" s="24">
        <f t="shared" si="429"/>
        <v>0</v>
      </c>
      <c r="I4580" s="153">
        <v>0</v>
      </c>
      <c r="J4580" s="24">
        <f t="shared" si="430"/>
        <v>0</v>
      </c>
      <c r="K4580" s="25">
        <f t="shared" si="431"/>
        <v>0</v>
      </c>
      <c r="L4580">
        <v>0</v>
      </c>
      <c r="M4580">
        <v>66519040</v>
      </c>
      <c r="N4580">
        <v>42145141</v>
      </c>
      <c r="O4580" s="52">
        <v>0</v>
      </c>
      <c r="P4580" s="52">
        <v>0</v>
      </c>
      <c r="Q4580" s="52">
        <v>0</v>
      </c>
      <c r="R4580" s="52">
        <v>0</v>
      </c>
      <c r="S4580" s="52">
        <v>0</v>
      </c>
      <c r="T4580" s="52">
        <v>0</v>
      </c>
      <c r="U4580" s="52">
        <v>0</v>
      </c>
      <c r="V4580" s="52">
        <v>0</v>
      </c>
      <c r="W4580" s="52">
        <v>0</v>
      </c>
      <c r="X4580" s="52">
        <v>0</v>
      </c>
      <c r="Y4580" s="52">
        <v>0</v>
      </c>
      <c r="Z4580" s="52">
        <v>0</v>
      </c>
      <c r="AA4580" s="25">
        <v>0</v>
      </c>
      <c r="AB4580" s="25">
        <v>0</v>
      </c>
      <c r="AC4580" s="25">
        <v>0</v>
      </c>
      <c r="AD4580" s="25">
        <v>0</v>
      </c>
      <c r="AE4580" s="25">
        <v>0</v>
      </c>
      <c r="AF4580" s="25">
        <v>0</v>
      </c>
      <c r="AG4580" s="25">
        <v>0</v>
      </c>
      <c r="AH4580" s="25">
        <v>0</v>
      </c>
      <c r="AI4580" s="25">
        <v>0</v>
      </c>
      <c r="AJ4580" s="25">
        <v>0</v>
      </c>
      <c r="AK4580" s="25">
        <v>0</v>
      </c>
      <c r="AL4580" s="25">
        <v>0</v>
      </c>
      <c r="AM4580" s="95">
        <v>0</v>
      </c>
      <c r="AN4580" s="95" t="e">
        <f ca="1">IF(MengeInEEGSummieren(M4580),AM4580,0)</f>
        <v>#NAME?</v>
      </c>
      <c r="AO4580" s="95">
        <f t="shared" si="432"/>
        <v>0</v>
      </c>
      <c r="AP4580" s="95">
        <f t="shared" si="433"/>
        <v>0</v>
      </c>
      <c r="AS4580">
        <v>0</v>
      </c>
      <c r="AT4580">
        <v>0</v>
      </c>
      <c r="AU4580" t="e">
        <f t="shared" ca="1" si="434"/>
        <v>#NAME?</v>
      </c>
    </row>
    <row r="4581" spans="1:47" x14ac:dyDescent="0.15">
      <c r="A4581" s="21" t="s">
        <v>5925</v>
      </c>
      <c r="B4581" s="22" t="s">
        <v>18</v>
      </c>
      <c r="C4581" s="42">
        <v>2014</v>
      </c>
      <c r="D4581" s="22" t="s">
        <v>5835</v>
      </c>
      <c r="E4581" s="22"/>
      <c r="F4581" s="23">
        <v>8.92</v>
      </c>
      <c r="G4581" s="23">
        <v>8.92</v>
      </c>
      <c r="H4581" s="24">
        <f t="shared" si="429"/>
        <v>0</v>
      </c>
      <c r="I4581" s="153">
        <v>0</v>
      </c>
      <c r="J4581" s="24">
        <f t="shared" si="430"/>
        <v>0</v>
      </c>
      <c r="K4581" s="25">
        <f t="shared" si="431"/>
        <v>0</v>
      </c>
      <c r="L4581">
        <v>0</v>
      </c>
      <c r="M4581">
        <v>66519040</v>
      </c>
      <c r="N4581">
        <v>42145141</v>
      </c>
      <c r="O4581" s="52">
        <v>0</v>
      </c>
      <c r="P4581" s="52">
        <v>0</v>
      </c>
      <c r="Q4581" s="52">
        <v>0</v>
      </c>
      <c r="R4581" s="52">
        <v>0</v>
      </c>
      <c r="S4581" s="52">
        <v>0</v>
      </c>
      <c r="T4581" s="52">
        <v>0</v>
      </c>
      <c r="U4581" s="52">
        <v>0</v>
      </c>
      <c r="V4581" s="52">
        <v>0</v>
      </c>
      <c r="W4581" s="52">
        <v>0</v>
      </c>
      <c r="X4581" s="52">
        <v>0</v>
      </c>
      <c r="Y4581" s="52">
        <v>0</v>
      </c>
      <c r="Z4581" s="52">
        <v>0</v>
      </c>
      <c r="AA4581" s="25">
        <v>0</v>
      </c>
      <c r="AB4581" s="25">
        <v>0</v>
      </c>
      <c r="AC4581" s="25">
        <v>0</v>
      </c>
      <c r="AD4581" s="25">
        <v>0</v>
      </c>
      <c r="AE4581" s="25">
        <v>0</v>
      </c>
      <c r="AF4581" s="25">
        <v>0</v>
      </c>
      <c r="AG4581" s="25">
        <v>0</v>
      </c>
      <c r="AH4581" s="25">
        <v>0</v>
      </c>
      <c r="AI4581" s="25">
        <v>0</v>
      </c>
      <c r="AJ4581" s="25">
        <v>0</v>
      </c>
      <c r="AK4581" s="25">
        <v>0</v>
      </c>
      <c r="AL4581" s="25">
        <v>0</v>
      </c>
      <c r="AM4581" s="95">
        <v>0</v>
      </c>
      <c r="AN4581" s="95" t="e">
        <f ca="1">IF(MengeInEEGSummieren(M4581),AM4581,0)</f>
        <v>#NAME?</v>
      </c>
      <c r="AO4581" s="95">
        <f t="shared" si="432"/>
        <v>0</v>
      </c>
      <c r="AP4581" s="95">
        <f t="shared" si="433"/>
        <v>0</v>
      </c>
      <c r="AS4581">
        <v>0</v>
      </c>
      <c r="AT4581">
        <v>0</v>
      </c>
      <c r="AU4581" t="e">
        <f t="shared" ca="1" si="434"/>
        <v>#NAME?</v>
      </c>
    </row>
    <row r="4582" spans="1:47" x14ac:dyDescent="0.15">
      <c r="A4582" s="307"/>
      <c r="B4582" s="308"/>
      <c r="C4582" s="309"/>
      <c r="D4582" s="308"/>
      <c r="E4582" s="308"/>
      <c r="F4582" s="310"/>
      <c r="G4582" s="310"/>
      <c r="H4582" s="311"/>
      <c r="I4582" s="312"/>
      <c r="J4582" s="311"/>
      <c r="K4582" s="313"/>
      <c r="L4582" s="66"/>
      <c r="M4582" s="66"/>
      <c r="N4582" s="66"/>
      <c r="O4582" s="314"/>
      <c r="P4582" s="314"/>
      <c r="Q4582" s="314"/>
      <c r="R4582" s="314"/>
      <c r="S4582" s="314"/>
      <c r="T4582" s="314"/>
      <c r="U4582" s="314"/>
      <c r="V4582" s="314"/>
      <c r="W4582" s="314"/>
      <c r="X4582" s="314"/>
      <c r="Y4582" s="314"/>
      <c r="Z4582" s="314"/>
      <c r="AA4582" s="315"/>
      <c r="AB4582" s="315"/>
      <c r="AC4582" s="315"/>
      <c r="AD4582" s="315"/>
      <c r="AE4582" s="315"/>
      <c r="AF4582" s="315"/>
      <c r="AG4582" s="315"/>
      <c r="AH4582" s="315"/>
      <c r="AI4582" s="315"/>
      <c r="AJ4582" s="315"/>
      <c r="AK4582" s="315"/>
      <c r="AL4582" s="315"/>
      <c r="AM4582" s="95">
        <v>0</v>
      </c>
      <c r="AN4582" s="95" t="e">
        <f ca="1">IF(MengeInEEGSummieren(M4582),AM4582,0)</f>
        <v>#NAME?</v>
      </c>
      <c r="AO4582" s="95">
        <f t="shared" si="432"/>
        <v>0</v>
      </c>
      <c r="AP4582" s="95">
        <f t="shared" si="433"/>
        <v>0</v>
      </c>
      <c r="AS4582">
        <v>0</v>
      </c>
      <c r="AT4582">
        <v>0</v>
      </c>
      <c r="AU4582" t="e">
        <f t="shared" ca="1" si="434"/>
        <v>#NAME?</v>
      </c>
    </row>
    <row r="4583" spans="1:47" x14ac:dyDescent="0.15">
      <c r="A4583" s="21" t="s">
        <v>5926</v>
      </c>
      <c r="B4583" s="22" t="s">
        <v>18</v>
      </c>
      <c r="C4583" s="42">
        <v>2014</v>
      </c>
      <c r="D4583" s="22" t="s">
        <v>5827</v>
      </c>
      <c r="E4583" s="22"/>
      <c r="F4583" s="23">
        <v>8.83</v>
      </c>
      <c r="G4583" s="23">
        <v>9.23</v>
      </c>
      <c r="H4583" s="24">
        <f t="shared" si="429"/>
        <v>0</v>
      </c>
      <c r="I4583" s="153">
        <v>0</v>
      </c>
      <c r="J4583" s="24">
        <f t="shared" si="430"/>
        <v>0</v>
      </c>
      <c r="K4583" s="25">
        <f t="shared" si="431"/>
        <v>0</v>
      </c>
      <c r="L4583">
        <v>0</v>
      </c>
      <c r="M4583">
        <v>301400064</v>
      </c>
      <c r="N4583">
        <v>42145141</v>
      </c>
      <c r="O4583" s="52">
        <v>0</v>
      </c>
      <c r="P4583" s="52">
        <v>0</v>
      </c>
      <c r="Q4583" s="52">
        <v>0</v>
      </c>
      <c r="R4583" s="52">
        <v>0</v>
      </c>
      <c r="S4583" s="52">
        <v>0</v>
      </c>
      <c r="T4583" s="52">
        <v>0</v>
      </c>
      <c r="U4583" s="52">
        <v>0</v>
      </c>
      <c r="V4583" s="52">
        <v>0</v>
      </c>
      <c r="W4583" s="52">
        <v>0</v>
      </c>
      <c r="X4583" s="52">
        <v>0</v>
      </c>
      <c r="Y4583" s="52">
        <v>0</v>
      </c>
      <c r="Z4583" s="52">
        <v>0</v>
      </c>
      <c r="AA4583" s="25">
        <v>0</v>
      </c>
      <c r="AB4583" s="25">
        <v>0</v>
      </c>
      <c r="AC4583" s="25">
        <v>0</v>
      </c>
      <c r="AD4583" s="25">
        <v>0</v>
      </c>
      <c r="AE4583" s="25">
        <v>0</v>
      </c>
      <c r="AF4583" s="25">
        <v>0</v>
      </c>
      <c r="AG4583" s="25">
        <v>0</v>
      </c>
      <c r="AH4583" s="25">
        <v>0</v>
      </c>
      <c r="AI4583" s="25">
        <v>0</v>
      </c>
      <c r="AJ4583" s="25">
        <v>0</v>
      </c>
      <c r="AK4583" s="25">
        <v>0</v>
      </c>
      <c r="AL4583" s="25">
        <v>0</v>
      </c>
      <c r="AM4583" s="95">
        <v>0</v>
      </c>
      <c r="AN4583" s="95" t="e">
        <f ca="1">IF(MengeInEEGSummieren(M4583),AM4583,0)</f>
        <v>#NAME?</v>
      </c>
      <c r="AO4583" s="95">
        <f t="shared" si="432"/>
        <v>0</v>
      </c>
      <c r="AP4583" s="95">
        <f t="shared" si="433"/>
        <v>0</v>
      </c>
      <c r="AS4583">
        <v>0</v>
      </c>
      <c r="AT4583">
        <v>0</v>
      </c>
      <c r="AU4583" t="e">
        <f t="shared" ca="1" si="434"/>
        <v>#NAME?</v>
      </c>
    </row>
    <row r="4584" spans="1:47" x14ac:dyDescent="0.15">
      <c r="A4584" s="21" t="s">
        <v>5927</v>
      </c>
      <c r="B4584" s="22" t="s">
        <v>18</v>
      </c>
      <c r="C4584" s="42">
        <v>2014</v>
      </c>
      <c r="D4584" s="22" t="s">
        <v>5829</v>
      </c>
      <c r="E4584" s="22"/>
      <c r="F4584" s="23">
        <v>12.75</v>
      </c>
      <c r="G4584" s="23">
        <v>13.15</v>
      </c>
      <c r="H4584" s="24">
        <f t="shared" si="429"/>
        <v>0</v>
      </c>
      <c r="I4584" s="153">
        <v>0</v>
      </c>
      <c r="J4584" s="24">
        <f t="shared" si="430"/>
        <v>0</v>
      </c>
      <c r="K4584" s="25">
        <f t="shared" si="431"/>
        <v>0</v>
      </c>
      <c r="L4584">
        <v>0</v>
      </c>
      <c r="M4584">
        <v>301400064</v>
      </c>
      <c r="N4584">
        <v>42145141</v>
      </c>
      <c r="O4584" s="52">
        <v>0</v>
      </c>
      <c r="P4584" s="52">
        <v>0</v>
      </c>
      <c r="Q4584" s="52">
        <v>0</v>
      </c>
      <c r="R4584" s="52">
        <v>0</v>
      </c>
      <c r="S4584" s="52">
        <v>0</v>
      </c>
      <c r="T4584" s="52">
        <v>0</v>
      </c>
      <c r="U4584" s="52">
        <v>0</v>
      </c>
      <c r="V4584" s="52">
        <v>0</v>
      </c>
      <c r="W4584" s="52">
        <v>0</v>
      </c>
      <c r="X4584" s="52">
        <v>0</v>
      </c>
      <c r="Y4584" s="52">
        <v>0</v>
      </c>
      <c r="Z4584" s="52">
        <v>0</v>
      </c>
      <c r="AA4584" s="25">
        <v>0</v>
      </c>
      <c r="AB4584" s="25">
        <v>0</v>
      </c>
      <c r="AC4584" s="25">
        <v>0</v>
      </c>
      <c r="AD4584" s="25">
        <v>0</v>
      </c>
      <c r="AE4584" s="25">
        <v>0</v>
      </c>
      <c r="AF4584" s="25">
        <v>0</v>
      </c>
      <c r="AG4584" s="25">
        <v>0</v>
      </c>
      <c r="AH4584" s="25">
        <v>0</v>
      </c>
      <c r="AI4584" s="25">
        <v>0</v>
      </c>
      <c r="AJ4584" s="25">
        <v>0</v>
      </c>
      <c r="AK4584" s="25">
        <v>0</v>
      </c>
      <c r="AL4584" s="25">
        <v>0</v>
      </c>
      <c r="AM4584" s="95">
        <v>0</v>
      </c>
      <c r="AN4584" s="95" t="e">
        <f ca="1">IF(MengeInEEGSummieren(M4584),AM4584,0)</f>
        <v>#NAME?</v>
      </c>
      <c r="AO4584" s="95">
        <f t="shared" si="432"/>
        <v>0</v>
      </c>
      <c r="AP4584" s="95">
        <f t="shared" si="433"/>
        <v>0</v>
      </c>
      <c r="AS4584">
        <v>0</v>
      </c>
      <c r="AT4584">
        <v>0</v>
      </c>
      <c r="AU4584" t="e">
        <f t="shared" ca="1" si="434"/>
        <v>#NAME?</v>
      </c>
    </row>
    <row r="4585" spans="1:47" x14ac:dyDescent="0.15">
      <c r="A4585" s="21" t="s">
        <v>5928</v>
      </c>
      <c r="B4585" s="22" t="s">
        <v>18</v>
      </c>
      <c r="C4585" s="42">
        <v>2014</v>
      </c>
      <c r="D4585" s="22" t="s">
        <v>5831</v>
      </c>
      <c r="E4585" s="22"/>
      <c r="F4585" s="23">
        <v>12.4</v>
      </c>
      <c r="G4585" s="23">
        <v>12.8</v>
      </c>
      <c r="H4585" s="24">
        <f t="shared" si="429"/>
        <v>0</v>
      </c>
      <c r="I4585" s="153">
        <v>0</v>
      </c>
      <c r="J4585" s="24">
        <f t="shared" si="430"/>
        <v>0</v>
      </c>
      <c r="K4585" s="25">
        <f t="shared" si="431"/>
        <v>0</v>
      </c>
      <c r="L4585">
        <v>0</v>
      </c>
      <c r="M4585">
        <v>301400064</v>
      </c>
      <c r="N4585">
        <v>42145141</v>
      </c>
      <c r="O4585" s="52">
        <v>0</v>
      </c>
      <c r="P4585" s="52">
        <v>0</v>
      </c>
      <c r="Q4585" s="52">
        <v>0</v>
      </c>
      <c r="R4585" s="52">
        <v>0</v>
      </c>
      <c r="S4585" s="52">
        <v>0</v>
      </c>
      <c r="T4585" s="52">
        <v>0</v>
      </c>
      <c r="U4585" s="52">
        <v>0</v>
      </c>
      <c r="V4585" s="52">
        <v>0</v>
      </c>
      <c r="W4585" s="52">
        <v>0</v>
      </c>
      <c r="X4585" s="52">
        <v>0</v>
      </c>
      <c r="Y4585" s="52">
        <v>0</v>
      </c>
      <c r="Z4585" s="52">
        <v>0</v>
      </c>
      <c r="AA4585" s="25">
        <v>0</v>
      </c>
      <c r="AB4585" s="25">
        <v>0</v>
      </c>
      <c r="AC4585" s="25">
        <v>0</v>
      </c>
      <c r="AD4585" s="25">
        <v>0</v>
      </c>
      <c r="AE4585" s="25">
        <v>0</v>
      </c>
      <c r="AF4585" s="25">
        <v>0</v>
      </c>
      <c r="AG4585" s="25">
        <v>0</v>
      </c>
      <c r="AH4585" s="25">
        <v>0</v>
      </c>
      <c r="AI4585" s="25">
        <v>0</v>
      </c>
      <c r="AJ4585" s="25">
        <v>0</v>
      </c>
      <c r="AK4585" s="25">
        <v>0</v>
      </c>
      <c r="AL4585" s="25">
        <v>0</v>
      </c>
      <c r="AM4585" s="95">
        <v>0</v>
      </c>
      <c r="AN4585" s="95" t="e">
        <f ca="1">IF(MengeInEEGSummieren(M4585),AM4585,0)</f>
        <v>#NAME?</v>
      </c>
      <c r="AO4585" s="95">
        <f t="shared" si="432"/>
        <v>0</v>
      </c>
      <c r="AP4585" s="95">
        <f t="shared" si="433"/>
        <v>0</v>
      </c>
      <c r="AS4585">
        <v>0</v>
      </c>
      <c r="AT4585">
        <v>0</v>
      </c>
      <c r="AU4585" t="e">
        <f t="shared" ca="1" si="434"/>
        <v>#NAME?</v>
      </c>
    </row>
    <row r="4586" spans="1:47" x14ac:dyDescent="0.15">
      <c r="A4586" s="21" t="s">
        <v>5929</v>
      </c>
      <c r="B4586" s="22" t="s">
        <v>18</v>
      </c>
      <c r="C4586" s="42">
        <v>2014</v>
      </c>
      <c r="D4586" s="22" t="s">
        <v>5833</v>
      </c>
      <c r="E4586" s="22"/>
      <c r="F4586" s="23">
        <v>11.09</v>
      </c>
      <c r="G4586" s="23">
        <v>11.49</v>
      </c>
      <c r="H4586" s="24">
        <f t="shared" si="429"/>
        <v>0</v>
      </c>
      <c r="I4586" s="153">
        <v>0</v>
      </c>
      <c r="J4586" s="24">
        <f t="shared" si="430"/>
        <v>0</v>
      </c>
      <c r="K4586" s="25">
        <f t="shared" si="431"/>
        <v>0</v>
      </c>
      <c r="L4586">
        <v>0</v>
      </c>
      <c r="M4586">
        <v>301400064</v>
      </c>
      <c r="N4586">
        <v>42145141</v>
      </c>
      <c r="O4586" s="52">
        <v>0</v>
      </c>
      <c r="P4586" s="52">
        <v>0</v>
      </c>
      <c r="Q4586" s="52">
        <v>0</v>
      </c>
      <c r="R4586" s="52">
        <v>0</v>
      </c>
      <c r="S4586" s="52">
        <v>0</v>
      </c>
      <c r="T4586" s="52">
        <v>0</v>
      </c>
      <c r="U4586" s="52">
        <v>0</v>
      </c>
      <c r="V4586" s="52">
        <v>0</v>
      </c>
      <c r="W4586" s="52">
        <v>0</v>
      </c>
      <c r="X4586" s="52">
        <v>0</v>
      </c>
      <c r="Y4586" s="52">
        <v>0</v>
      </c>
      <c r="Z4586" s="52">
        <v>0</v>
      </c>
      <c r="AA4586" s="25">
        <v>0</v>
      </c>
      <c r="AB4586" s="25">
        <v>0</v>
      </c>
      <c r="AC4586" s="25">
        <v>0</v>
      </c>
      <c r="AD4586" s="25">
        <v>0</v>
      </c>
      <c r="AE4586" s="25">
        <v>0</v>
      </c>
      <c r="AF4586" s="25">
        <v>0</v>
      </c>
      <c r="AG4586" s="25">
        <v>0</v>
      </c>
      <c r="AH4586" s="25">
        <v>0</v>
      </c>
      <c r="AI4586" s="25">
        <v>0</v>
      </c>
      <c r="AJ4586" s="25">
        <v>0</v>
      </c>
      <c r="AK4586" s="25">
        <v>0</v>
      </c>
      <c r="AL4586" s="25">
        <v>0</v>
      </c>
      <c r="AM4586" s="95">
        <v>0</v>
      </c>
      <c r="AN4586" s="95" t="e">
        <f ca="1">IF(MengeInEEGSummieren(M4586),AM4586,0)</f>
        <v>#NAME?</v>
      </c>
      <c r="AO4586" s="95">
        <f t="shared" si="432"/>
        <v>0</v>
      </c>
      <c r="AP4586" s="95">
        <f t="shared" si="433"/>
        <v>0</v>
      </c>
      <c r="AS4586">
        <v>0</v>
      </c>
      <c r="AT4586">
        <v>0</v>
      </c>
      <c r="AU4586" t="e">
        <f t="shared" ca="1" si="434"/>
        <v>#NAME?</v>
      </c>
    </row>
    <row r="4587" spans="1:47" x14ac:dyDescent="0.15">
      <c r="A4587" s="21" t="s">
        <v>5930</v>
      </c>
      <c r="B4587" s="22" t="s">
        <v>18</v>
      </c>
      <c r="C4587" s="42">
        <v>2014</v>
      </c>
      <c r="D4587" s="22" t="s">
        <v>5835</v>
      </c>
      <c r="E4587" s="22"/>
      <c r="F4587" s="23">
        <v>8.83</v>
      </c>
      <c r="G4587" s="23">
        <v>9.23</v>
      </c>
      <c r="H4587" s="24">
        <f t="shared" si="429"/>
        <v>0</v>
      </c>
      <c r="I4587" s="153">
        <v>0</v>
      </c>
      <c r="J4587" s="24">
        <f t="shared" si="430"/>
        <v>0</v>
      </c>
      <c r="K4587" s="25">
        <f t="shared" si="431"/>
        <v>0</v>
      </c>
      <c r="L4587">
        <v>0</v>
      </c>
      <c r="M4587">
        <v>301400064</v>
      </c>
      <c r="N4587">
        <v>42145141</v>
      </c>
      <c r="O4587" s="52">
        <v>0</v>
      </c>
      <c r="P4587" s="52">
        <v>0</v>
      </c>
      <c r="Q4587" s="52">
        <v>0</v>
      </c>
      <c r="R4587" s="52">
        <v>0</v>
      </c>
      <c r="S4587" s="52">
        <v>0</v>
      </c>
      <c r="T4587" s="52">
        <v>0</v>
      </c>
      <c r="U4587" s="52">
        <v>0</v>
      </c>
      <c r="V4587" s="52">
        <v>0</v>
      </c>
      <c r="W4587" s="52">
        <v>0</v>
      </c>
      <c r="X4587" s="52">
        <v>0</v>
      </c>
      <c r="Y4587" s="52">
        <v>0</v>
      </c>
      <c r="Z4587" s="52">
        <v>0</v>
      </c>
      <c r="AA4587" s="25">
        <v>0</v>
      </c>
      <c r="AB4587" s="25">
        <v>0</v>
      </c>
      <c r="AC4587" s="25">
        <v>0</v>
      </c>
      <c r="AD4587" s="25">
        <v>0</v>
      </c>
      <c r="AE4587" s="25">
        <v>0</v>
      </c>
      <c r="AF4587" s="25">
        <v>0</v>
      </c>
      <c r="AG4587" s="25">
        <v>0</v>
      </c>
      <c r="AH4587" s="25">
        <v>0</v>
      </c>
      <c r="AI4587" s="25">
        <v>0</v>
      </c>
      <c r="AJ4587" s="25">
        <v>0</v>
      </c>
      <c r="AK4587" s="25">
        <v>0</v>
      </c>
      <c r="AL4587" s="25">
        <v>0</v>
      </c>
      <c r="AM4587" s="95">
        <v>0</v>
      </c>
      <c r="AN4587" s="95" t="e">
        <f ca="1">IF(MengeInEEGSummieren(M4587),AM4587,0)</f>
        <v>#NAME?</v>
      </c>
      <c r="AO4587" s="95">
        <f t="shared" si="432"/>
        <v>0</v>
      </c>
      <c r="AP4587" s="95">
        <f t="shared" si="433"/>
        <v>0</v>
      </c>
      <c r="AS4587">
        <v>0</v>
      </c>
      <c r="AT4587">
        <v>0</v>
      </c>
      <c r="AU4587" t="e">
        <f t="shared" ca="1" si="434"/>
        <v>#NAME?</v>
      </c>
    </row>
    <row r="4588" spans="1:47" x14ac:dyDescent="0.15">
      <c r="A4588" s="307"/>
      <c r="B4588" s="308"/>
      <c r="C4588" s="309"/>
      <c r="D4588" s="308"/>
      <c r="E4588" s="308"/>
      <c r="F4588" s="310"/>
      <c r="G4588" s="310"/>
      <c r="H4588" s="311"/>
      <c r="I4588" s="312"/>
      <c r="J4588" s="311"/>
      <c r="K4588" s="313"/>
      <c r="L4588" s="66"/>
      <c r="M4588" s="66"/>
      <c r="N4588" s="66"/>
      <c r="O4588" s="314"/>
      <c r="P4588" s="314"/>
      <c r="Q4588" s="314"/>
      <c r="R4588" s="314"/>
      <c r="S4588" s="314"/>
      <c r="T4588" s="314"/>
      <c r="U4588" s="314"/>
      <c r="V4588" s="314"/>
      <c r="W4588" s="314"/>
      <c r="X4588" s="314"/>
      <c r="Y4588" s="314"/>
      <c r="Z4588" s="314"/>
      <c r="AA4588" s="315"/>
      <c r="AB4588" s="315"/>
      <c r="AC4588" s="315"/>
      <c r="AD4588" s="315"/>
      <c r="AE4588" s="315"/>
      <c r="AF4588" s="315"/>
      <c r="AG4588" s="315"/>
      <c r="AH4588" s="315"/>
      <c r="AI4588" s="315"/>
      <c r="AJ4588" s="315"/>
      <c r="AK4588" s="315"/>
      <c r="AL4588" s="315"/>
      <c r="AM4588" s="95">
        <v>0</v>
      </c>
      <c r="AN4588" s="95" t="e">
        <f ca="1">IF(MengeInEEGSummieren(M4588),AM4588,0)</f>
        <v>#NAME?</v>
      </c>
      <c r="AO4588" s="95">
        <f t="shared" si="432"/>
        <v>0</v>
      </c>
      <c r="AP4588" s="95">
        <f t="shared" si="433"/>
        <v>0</v>
      </c>
      <c r="AS4588">
        <v>0</v>
      </c>
      <c r="AT4588">
        <v>0</v>
      </c>
      <c r="AU4588" t="e">
        <f t="shared" ca="1" si="434"/>
        <v>#NAME?</v>
      </c>
    </row>
    <row r="4589" spans="1:47" x14ac:dyDescent="0.15">
      <c r="A4589" s="21" t="s">
        <v>5931</v>
      </c>
      <c r="B4589" s="22" t="s">
        <v>18</v>
      </c>
      <c r="C4589" s="42">
        <v>2014</v>
      </c>
      <c r="D4589" s="22" t="s">
        <v>5827</v>
      </c>
      <c r="E4589" s="22"/>
      <c r="F4589" s="23">
        <v>8.7899999999999991</v>
      </c>
      <c r="G4589" s="23">
        <v>9.18</v>
      </c>
      <c r="H4589" s="24">
        <f t="shared" si="429"/>
        <v>0</v>
      </c>
      <c r="I4589" s="153">
        <v>0</v>
      </c>
      <c r="J4589" s="24">
        <f t="shared" si="430"/>
        <v>0</v>
      </c>
      <c r="K4589" s="25">
        <f t="shared" si="431"/>
        <v>0</v>
      </c>
      <c r="L4589">
        <v>0</v>
      </c>
      <c r="M4589">
        <v>301400064</v>
      </c>
      <c r="N4589">
        <v>42145141</v>
      </c>
      <c r="O4589" s="52">
        <v>0</v>
      </c>
      <c r="P4589" s="52">
        <v>0</v>
      </c>
      <c r="Q4589" s="52">
        <v>0</v>
      </c>
      <c r="R4589" s="52">
        <v>0</v>
      </c>
      <c r="S4589" s="52">
        <v>0</v>
      </c>
      <c r="T4589" s="52">
        <v>0</v>
      </c>
      <c r="U4589" s="52">
        <v>0</v>
      </c>
      <c r="V4589" s="52">
        <v>0</v>
      </c>
      <c r="W4589" s="52">
        <v>0</v>
      </c>
      <c r="X4589" s="52">
        <v>0</v>
      </c>
      <c r="Y4589" s="52">
        <v>0</v>
      </c>
      <c r="Z4589" s="52">
        <v>0</v>
      </c>
      <c r="AA4589" s="25">
        <v>0</v>
      </c>
      <c r="AB4589" s="25">
        <v>0</v>
      </c>
      <c r="AC4589" s="25">
        <v>0</v>
      </c>
      <c r="AD4589" s="25">
        <v>0</v>
      </c>
      <c r="AE4589" s="25">
        <v>0</v>
      </c>
      <c r="AF4589" s="25">
        <v>0</v>
      </c>
      <c r="AG4589" s="25">
        <v>0</v>
      </c>
      <c r="AH4589" s="25">
        <v>0</v>
      </c>
      <c r="AI4589" s="25">
        <v>0</v>
      </c>
      <c r="AJ4589" s="25">
        <v>0</v>
      </c>
      <c r="AK4589" s="25">
        <v>0</v>
      </c>
      <c r="AL4589" s="25">
        <v>0</v>
      </c>
      <c r="AM4589" s="95">
        <v>0</v>
      </c>
      <c r="AN4589" s="95" t="e">
        <f ca="1">IF(MengeInEEGSummieren(M4589),AM4589,0)</f>
        <v>#NAME?</v>
      </c>
      <c r="AO4589" s="95">
        <f t="shared" si="432"/>
        <v>0</v>
      </c>
      <c r="AP4589" s="95">
        <f t="shared" si="433"/>
        <v>0</v>
      </c>
      <c r="AS4589">
        <v>0</v>
      </c>
      <c r="AT4589">
        <v>0</v>
      </c>
      <c r="AU4589" t="e">
        <f t="shared" ca="1" si="434"/>
        <v>#NAME?</v>
      </c>
    </row>
    <row r="4590" spans="1:47" x14ac:dyDescent="0.15">
      <c r="A4590" s="21" t="s">
        <v>5932</v>
      </c>
      <c r="B4590" s="22" t="s">
        <v>18</v>
      </c>
      <c r="C4590" s="42">
        <v>2014</v>
      </c>
      <c r="D4590" s="22" t="s">
        <v>5829</v>
      </c>
      <c r="E4590" s="22"/>
      <c r="F4590" s="23">
        <v>12.69</v>
      </c>
      <c r="G4590" s="23">
        <v>13.08</v>
      </c>
      <c r="H4590" s="24">
        <f t="shared" si="429"/>
        <v>0</v>
      </c>
      <c r="I4590" s="153">
        <v>0</v>
      </c>
      <c r="J4590" s="24">
        <f t="shared" si="430"/>
        <v>0</v>
      </c>
      <c r="K4590" s="25">
        <f t="shared" si="431"/>
        <v>0</v>
      </c>
      <c r="L4590">
        <v>0</v>
      </c>
      <c r="M4590">
        <v>301400064</v>
      </c>
      <c r="N4590">
        <v>42145141</v>
      </c>
      <c r="O4590" s="52">
        <v>0</v>
      </c>
      <c r="P4590" s="52">
        <v>0</v>
      </c>
      <c r="Q4590" s="52">
        <v>0</v>
      </c>
      <c r="R4590" s="52">
        <v>0</v>
      </c>
      <c r="S4590" s="52">
        <v>0</v>
      </c>
      <c r="T4590" s="52">
        <v>0</v>
      </c>
      <c r="U4590" s="52">
        <v>0</v>
      </c>
      <c r="V4590" s="52">
        <v>0</v>
      </c>
      <c r="W4590" s="52">
        <v>0</v>
      </c>
      <c r="X4590" s="52">
        <v>0</v>
      </c>
      <c r="Y4590" s="52">
        <v>0</v>
      </c>
      <c r="Z4590" s="52">
        <v>0</v>
      </c>
      <c r="AA4590" s="25">
        <v>0</v>
      </c>
      <c r="AB4590" s="25">
        <v>0</v>
      </c>
      <c r="AC4590" s="25">
        <v>0</v>
      </c>
      <c r="AD4590" s="25">
        <v>0</v>
      </c>
      <c r="AE4590" s="25">
        <v>0</v>
      </c>
      <c r="AF4590" s="25">
        <v>0</v>
      </c>
      <c r="AG4590" s="25">
        <v>0</v>
      </c>
      <c r="AH4590" s="25">
        <v>0</v>
      </c>
      <c r="AI4590" s="25">
        <v>0</v>
      </c>
      <c r="AJ4590" s="25">
        <v>0</v>
      </c>
      <c r="AK4590" s="25">
        <v>0</v>
      </c>
      <c r="AL4590" s="25">
        <v>0</v>
      </c>
      <c r="AM4590" s="95">
        <v>0</v>
      </c>
      <c r="AN4590" s="95" t="e">
        <f ca="1">IF(MengeInEEGSummieren(M4590),AM4590,0)</f>
        <v>#NAME?</v>
      </c>
      <c r="AO4590" s="95">
        <f t="shared" si="432"/>
        <v>0</v>
      </c>
      <c r="AP4590" s="95">
        <f t="shared" si="433"/>
        <v>0</v>
      </c>
      <c r="AS4590">
        <v>0</v>
      </c>
      <c r="AT4590">
        <v>0</v>
      </c>
      <c r="AU4590" t="e">
        <f t="shared" ca="1" si="434"/>
        <v>#NAME?</v>
      </c>
    </row>
    <row r="4591" spans="1:47" x14ac:dyDescent="0.15">
      <c r="A4591" s="21" t="s">
        <v>5933</v>
      </c>
      <c r="B4591" s="22" t="s">
        <v>18</v>
      </c>
      <c r="C4591" s="42">
        <v>2014</v>
      </c>
      <c r="D4591" s="22" t="s">
        <v>5831</v>
      </c>
      <c r="E4591" s="22"/>
      <c r="F4591" s="23">
        <v>12.34</v>
      </c>
      <c r="G4591" s="23">
        <v>12.74</v>
      </c>
      <c r="H4591" s="24">
        <f t="shared" si="429"/>
        <v>0</v>
      </c>
      <c r="I4591" s="153">
        <v>0</v>
      </c>
      <c r="J4591" s="24">
        <f t="shared" si="430"/>
        <v>0</v>
      </c>
      <c r="K4591" s="25">
        <f t="shared" si="431"/>
        <v>0</v>
      </c>
      <c r="L4591">
        <v>0</v>
      </c>
      <c r="M4591">
        <v>301400064</v>
      </c>
      <c r="N4591">
        <v>42145141</v>
      </c>
      <c r="O4591" s="52">
        <v>0</v>
      </c>
      <c r="P4591" s="52">
        <v>0</v>
      </c>
      <c r="Q4591" s="52">
        <v>0</v>
      </c>
      <c r="R4591" s="52">
        <v>0</v>
      </c>
      <c r="S4591" s="52">
        <v>0</v>
      </c>
      <c r="T4591" s="52">
        <v>0</v>
      </c>
      <c r="U4591" s="52">
        <v>0</v>
      </c>
      <c r="V4591" s="52">
        <v>0</v>
      </c>
      <c r="W4591" s="52">
        <v>0</v>
      </c>
      <c r="X4591" s="52">
        <v>0</v>
      </c>
      <c r="Y4591" s="52">
        <v>0</v>
      </c>
      <c r="Z4591" s="52">
        <v>0</v>
      </c>
      <c r="AA4591" s="25">
        <v>0</v>
      </c>
      <c r="AB4591" s="25">
        <v>0</v>
      </c>
      <c r="AC4591" s="25">
        <v>0</v>
      </c>
      <c r="AD4591" s="25">
        <v>0</v>
      </c>
      <c r="AE4591" s="25">
        <v>0</v>
      </c>
      <c r="AF4591" s="25">
        <v>0</v>
      </c>
      <c r="AG4591" s="25">
        <v>0</v>
      </c>
      <c r="AH4591" s="25">
        <v>0</v>
      </c>
      <c r="AI4591" s="25">
        <v>0</v>
      </c>
      <c r="AJ4591" s="25">
        <v>0</v>
      </c>
      <c r="AK4591" s="25">
        <v>0</v>
      </c>
      <c r="AL4591" s="25">
        <v>0</v>
      </c>
      <c r="AM4591" s="95">
        <v>0</v>
      </c>
      <c r="AN4591" s="95" t="e">
        <f ca="1">IF(MengeInEEGSummieren(M4591),AM4591,0)</f>
        <v>#NAME?</v>
      </c>
      <c r="AO4591" s="95">
        <f t="shared" si="432"/>
        <v>0</v>
      </c>
      <c r="AP4591" s="95">
        <f t="shared" si="433"/>
        <v>0</v>
      </c>
      <c r="AS4591">
        <v>0</v>
      </c>
      <c r="AT4591">
        <v>0</v>
      </c>
      <c r="AU4591" t="e">
        <f t="shared" ca="1" si="434"/>
        <v>#NAME?</v>
      </c>
    </row>
    <row r="4592" spans="1:47" x14ac:dyDescent="0.15">
      <c r="A4592" s="21" t="s">
        <v>5934</v>
      </c>
      <c r="B4592" s="22" t="s">
        <v>18</v>
      </c>
      <c r="C4592" s="42">
        <v>2014</v>
      </c>
      <c r="D4592" s="22" t="s">
        <v>5833</v>
      </c>
      <c r="E4592" s="22"/>
      <c r="F4592" s="23">
        <v>11.03</v>
      </c>
      <c r="G4592" s="23">
        <v>11.43</v>
      </c>
      <c r="H4592" s="24">
        <f t="shared" si="429"/>
        <v>0</v>
      </c>
      <c r="I4592" s="153">
        <v>0</v>
      </c>
      <c r="J4592" s="24">
        <f t="shared" si="430"/>
        <v>0</v>
      </c>
      <c r="K4592" s="25">
        <f t="shared" si="431"/>
        <v>0</v>
      </c>
      <c r="L4592">
        <v>0</v>
      </c>
      <c r="M4592">
        <v>301400064</v>
      </c>
      <c r="N4592">
        <v>42145141</v>
      </c>
      <c r="O4592" s="52">
        <v>0</v>
      </c>
      <c r="P4592" s="52">
        <v>0</v>
      </c>
      <c r="Q4592" s="52">
        <v>0</v>
      </c>
      <c r="R4592" s="52">
        <v>0</v>
      </c>
      <c r="S4592" s="52">
        <v>0</v>
      </c>
      <c r="T4592" s="52">
        <v>0</v>
      </c>
      <c r="U4592" s="52">
        <v>0</v>
      </c>
      <c r="V4592" s="52">
        <v>0</v>
      </c>
      <c r="W4592" s="52">
        <v>0</v>
      </c>
      <c r="X4592" s="52">
        <v>0</v>
      </c>
      <c r="Y4592" s="52">
        <v>0</v>
      </c>
      <c r="Z4592" s="52">
        <v>0</v>
      </c>
      <c r="AA4592" s="25">
        <v>0</v>
      </c>
      <c r="AB4592" s="25">
        <v>0</v>
      </c>
      <c r="AC4592" s="25">
        <v>0</v>
      </c>
      <c r="AD4592" s="25">
        <v>0</v>
      </c>
      <c r="AE4592" s="25">
        <v>0</v>
      </c>
      <c r="AF4592" s="25">
        <v>0</v>
      </c>
      <c r="AG4592" s="25">
        <v>0</v>
      </c>
      <c r="AH4592" s="25">
        <v>0</v>
      </c>
      <c r="AI4592" s="25">
        <v>0</v>
      </c>
      <c r="AJ4592" s="25">
        <v>0</v>
      </c>
      <c r="AK4592" s="25">
        <v>0</v>
      </c>
      <c r="AL4592" s="25">
        <v>0</v>
      </c>
      <c r="AM4592" s="95">
        <v>0</v>
      </c>
      <c r="AN4592" s="95" t="e">
        <f ca="1">IF(MengeInEEGSummieren(M4592),AM4592,0)</f>
        <v>#NAME?</v>
      </c>
      <c r="AO4592" s="95">
        <f t="shared" si="432"/>
        <v>0</v>
      </c>
      <c r="AP4592" s="95">
        <f t="shared" si="433"/>
        <v>0</v>
      </c>
      <c r="AS4592">
        <v>0</v>
      </c>
      <c r="AT4592">
        <v>0</v>
      </c>
      <c r="AU4592" t="e">
        <f t="shared" ca="1" si="434"/>
        <v>#NAME?</v>
      </c>
    </row>
    <row r="4593" spans="1:47" x14ac:dyDescent="0.15">
      <c r="A4593" s="21" t="s">
        <v>5935</v>
      </c>
      <c r="B4593" s="22" t="s">
        <v>18</v>
      </c>
      <c r="C4593" s="42">
        <v>2014</v>
      </c>
      <c r="D4593" s="22" t="s">
        <v>5835</v>
      </c>
      <c r="E4593" s="22"/>
      <c r="F4593" s="23">
        <v>8.7899999999999991</v>
      </c>
      <c r="G4593" s="23">
        <v>9.18</v>
      </c>
      <c r="H4593" s="24">
        <f t="shared" si="429"/>
        <v>0</v>
      </c>
      <c r="I4593" s="153">
        <v>0</v>
      </c>
      <c r="J4593" s="24">
        <f t="shared" si="430"/>
        <v>0</v>
      </c>
      <c r="K4593" s="25">
        <f t="shared" si="431"/>
        <v>0</v>
      </c>
      <c r="L4593">
        <v>0</v>
      </c>
      <c r="M4593">
        <v>301400064</v>
      </c>
      <c r="N4593">
        <v>42145141</v>
      </c>
      <c r="O4593" s="52">
        <v>0</v>
      </c>
      <c r="P4593" s="52">
        <v>0</v>
      </c>
      <c r="Q4593" s="52">
        <v>0</v>
      </c>
      <c r="R4593" s="52">
        <v>0</v>
      </c>
      <c r="S4593" s="52">
        <v>0</v>
      </c>
      <c r="T4593" s="52">
        <v>0</v>
      </c>
      <c r="U4593" s="52">
        <v>0</v>
      </c>
      <c r="V4593" s="52">
        <v>0</v>
      </c>
      <c r="W4593" s="52">
        <v>0</v>
      </c>
      <c r="X4593" s="52">
        <v>0</v>
      </c>
      <c r="Y4593" s="52">
        <v>0</v>
      </c>
      <c r="Z4593" s="52">
        <v>0</v>
      </c>
      <c r="AA4593" s="25">
        <v>0</v>
      </c>
      <c r="AB4593" s="25">
        <v>0</v>
      </c>
      <c r="AC4593" s="25">
        <v>0</v>
      </c>
      <c r="AD4593" s="25">
        <v>0</v>
      </c>
      <c r="AE4593" s="25">
        <v>0</v>
      </c>
      <c r="AF4593" s="25">
        <v>0</v>
      </c>
      <c r="AG4593" s="25">
        <v>0</v>
      </c>
      <c r="AH4593" s="25">
        <v>0</v>
      </c>
      <c r="AI4593" s="25">
        <v>0</v>
      </c>
      <c r="AJ4593" s="25">
        <v>0</v>
      </c>
      <c r="AK4593" s="25">
        <v>0</v>
      </c>
      <c r="AL4593" s="25">
        <v>0</v>
      </c>
      <c r="AM4593" s="95">
        <v>0</v>
      </c>
      <c r="AN4593" s="95" t="e">
        <f ca="1">IF(MengeInEEGSummieren(M4593),AM4593,0)</f>
        <v>#NAME?</v>
      </c>
      <c r="AO4593" s="95">
        <f t="shared" si="432"/>
        <v>0</v>
      </c>
      <c r="AP4593" s="95">
        <f t="shared" si="433"/>
        <v>0</v>
      </c>
      <c r="AS4593">
        <v>0</v>
      </c>
      <c r="AT4593">
        <v>0</v>
      </c>
      <c r="AU4593" t="e">
        <f t="shared" ca="1" si="434"/>
        <v>#NAME?</v>
      </c>
    </row>
    <row r="4594" spans="1:47" x14ac:dyDescent="0.15">
      <c r="A4594" s="307"/>
      <c r="B4594" s="308"/>
      <c r="C4594" s="309"/>
      <c r="D4594" s="308"/>
      <c r="E4594" s="308"/>
      <c r="F4594" s="310"/>
      <c r="G4594" s="310"/>
      <c r="H4594" s="311"/>
      <c r="I4594" s="312"/>
      <c r="J4594" s="311"/>
      <c r="K4594" s="313"/>
      <c r="L4594" s="66"/>
      <c r="M4594" s="66"/>
      <c r="N4594" s="66"/>
      <c r="O4594" s="314"/>
      <c r="P4594" s="314"/>
      <c r="Q4594" s="314"/>
      <c r="R4594" s="314"/>
      <c r="S4594" s="314"/>
      <c r="T4594" s="314"/>
      <c r="U4594" s="314"/>
      <c r="V4594" s="314"/>
      <c r="W4594" s="314"/>
      <c r="X4594" s="314"/>
      <c r="Y4594" s="314"/>
      <c r="Z4594" s="314"/>
      <c r="AA4594" s="315"/>
      <c r="AB4594" s="315"/>
      <c r="AC4594" s="315"/>
      <c r="AD4594" s="315"/>
      <c r="AE4594" s="315"/>
      <c r="AF4594" s="315"/>
      <c r="AG4594" s="315"/>
      <c r="AH4594" s="315"/>
      <c r="AI4594" s="315"/>
      <c r="AJ4594" s="315"/>
      <c r="AK4594" s="315"/>
      <c r="AL4594" s="315"/>
      <c r="AM4594" s="95">
        <v>0</v>
      </c>
      <c r="AN4594" s="95" t="e">
        <f ca="1">IF(MengeInEEGSummieren(M4594),AM4594,0)</f>
        <v>#NAME?</v>
      </c>
      <c r="AO4594" s="95">
        <f t="shared" si="432"/>
        <v>0</v>
      </c>
      <c r="AP4594" s="95">
        <f t="shared" si="433"/>
        <v>0</v>
      </c>
      <c r="AS4594">
        <v>0</v>
      </c>
      <c r="AT4594">
        <v>0</v>
      </c>
      <c r="AU4594" t="e">
        <f t="shared" ca="1" si="434"/>
        <v>#NAME?</v>
      </c>
    </row>
    <row r="4595" spans="1:47" x14ac:dyDescent="0.15">
      <c r="A4595" s="21" t="s">
        <v>5936</v>
      </c>
      <c r="B4595" s="22" t="s">
        <v>18</v>
      </c>
      <c r="C4595" s="42">
        <v>2014</v>
      </c>
      <c r="D4595" s="22" t="s">
        <v>5827</v>
      </c>
      <c r="E4595" s="22"/>
      <c r="F4595" s="23">
        <v>8.76</v>
      </c>
      <c r="G4595" s="23">
        <v>9.16</v>
      </c>
      <c r="H4595" s="24">
        <f t="shared" si="429"/>
        <v>0</v>
      </c>
      <c r="I4595" s="153">
        <v>0</v>
      </c>
      <c r="J4595" s="24">
        <f t="shared" si="430"/>
        <v>0</v>
      </c>
      <c r="K4595" s="25">
        <f t="shared" si="431"/>
        <v>0</v>
      </c>
      <c r="L4595">
        <v>0</v>
      </c>
      <c r="M4595">
        <v>301400064</v>
      </c>
      <c r="N4595">
        <v>42145141</v>
      </c>
      <c r="O4595" s="52">
        <v>0</v>
      </c>
      <c r="P4595" s="52">
        <v>0</v>
      </c>
      <c r="Q4595" s="52">
        <v>0</v>
      </c>
      <c r="R4595" s="52">
        <v>0</v>
      </c>
      <c r="S4595" s="52">
        <v>0</v>
      </c>
      <c r="T4595" s="52">
        <v>0</v>
      </c>
      <c r="U4595" s="52">
        <v>0</v>
      </c>
      <c r="V4595" s="52">
        <v>0</v>
      </c>
      <c r="W4595" s="52">
        <v>0</v>
      </c>
      <c r="X4595" s="52">
        <v>0</v>
      </c>
      <c r="Y4595" s="52">
        <v>0</v>
      </c>
      <c r="Z4595" s="52">
        <v>0</v>
      </c>
      <c r="AA4595" s="25">
        <v>0</v>
      </c>
      <c r="AB4595" s="25">
        <v>0</v>
      </c>
      <c r="AC4595" s="25">
        <v>0</v>
      </c>
      <c r="AD4595" s="25">
        <v>0</v>
      </c>
      <c r="AE4595" s="25">
        <v>0</v>
      </c>
      <c r="AF4595" s="25">
        <v>0</v>
      </c>
      <c r="AG4595" s="25">
        <v>0</v>
      </c>
      <c r="AH4595" s="25">
        <v>0</v>
      </c>
      <c r="AI4595" s="25">
        <v>0</v>
      </c>
      <c r="AJ4595" s="25">
        <v>0</v>
      </c>
      <c r="AK4595" s="25">
        <v>0</v>
      </c>
      <c r="AL4595" s="25">
        <v>0</v>
      </c>
      <c r="AM4595" s="95">
        <v>0</v>
      </c>
      <c r="AN4595" s="95" t="e">
        <f ca="1">IF(MengeInEEGSummieren(M4595),AM4595,0)</f>
        <v>#NAME?</v>
      </c>
      <c r="AO4595" s="95">
        <f t="shared" si="432"/>
        <v>0</v>
      </c>
      <c r="AP4595" s="95">
        <f t="shared" si="433"/>
        <v>0</v>
      </c>
      <c r="AS4595">
        <v>0</v>
      </c>
      <c r="AT4595">
        <v>0</v>
      </c>
      <c r="AU4595" t="e">
        <f t="shared" ca="1" si="434"/>
        <v>#NAME?</v>
      </c>
    </row>
    <row r="4596" spans="1:47" x14ac:dyDescent="0.15">
      <c r="A4596" s="21" t="s">
        <v>5937</v>
      </c>
      <c r="B4596" s="22" t="s">
        <v>18</v>
      </c>
      <c r="C4596" s="42">
        <v>2014</v>
      </c>
      <c r="D4596" s="22" t="s">
        <v>5829</v>
      </c>
      <c r="E4596" s="22"/>
      <c r="F4596" s="23">
        <v>12.65</v>
      </c>
      <c r="G4596" s="23">
        <v>13.05</v>
      </c>
      <c r="H4596" s="24">
        <f t="shared" si="429"/>
        <v>1322</v>
      </c>
      <c r="I4596" s="153">
        <v>167.23</v>
      </c>
      <c r="J4596" s="24">
        <f t="shared" si="430"/>
        <v>0</v>
      </c>
      <c r="K4596" s="25">
        <f t="shared" si="431"/>
        <v>0</v>
      </c>
      <c r="L4596">
        <v>0</v>
      </c>
      <c r="M4596">
        <v>301400064</v>
      </c>
      <c r="N4596">
        <v>42145141</v>
      </c>
      <c r="O4596" s="52">
        <v>0</v>
      </c>
      <c r="P4596" s="52">
        <v>0</v>
      </c>
      <c r="Q4596" s="52">
        <v>0</v>
      </c>
      <c r="R4596" s="52">
        <v>0</v>
      </c>
      <c r="S4596" s="52">
        <v>0</v>
      </c>
      <c r="T4596" s="52">
        <v>0</v>
      </c>
      <c r="U4596" s="52">
        <v>0</v>
      </c>
      <c r="V4596" s="52">
        <v>0</v>
      </c>
      <c r="W4596" s="52">
        <v>0</v>
      </c>
      <c r="X4596" s="52">
        <v>0</v>
      </c>
      <c r="Y4596" s="52">
        <v>0</v>
      </c>
      <c r="Z4596" s="52">
        <v>0</v>
      </c>
      <c r="AA4596" s="25">
        <v>0</v>
      </c>
      <c r="AB4596" s="25">
        <v>0</v>
      </c>
      <c r="AC4596" s="25">
        <v>0</v>
      </c>
      <c r="AD4596" s="25">
        <v>0</v>
      </c>
      <c r="AE4596" s="25">
        <v>0</v>
      </c>
      <c r="AF4596" s="25">
        <v>0</v>
      </c>
      <c r="AG4596" s="25">
        <v>0</v>
      </c>
      <c r="AH4596" s="25">
        <v>0</v>
      </c>
      <c r="AI4596" s="25">
        <v>0</v>
      </c>
      <c r="AJ4596" s="25">
        <v>0</v>
      </c>
      <c r="AK4596" s="25">
        <v>0</v>
      </c>
      <c r="AL4596" s="25">
        <v>0</v>
      </c>
      <c r="AM4596" s="95">
        <v>1322</v>
      </c>
      <c r="AN4596" s="95" t="e">
        <f ca="1">IF(MengeInEEGSummieren(M4596),AM4596,0)</f>
        <v>#NAME?</v>
      </c>
      <c r="AO4596" s="95">
        <f t="shared" si="432"/>
        <v>0</v>
      </c>
      <c r="AP4596" s="95">
        <f t="shared" si="433"/>
        <v>0</v>
      </c>
      <c r="AS4596">
        <v>0</v>
      </c>
      <c r="AT4596">
        <v>0</v>
      </c>
      <c r="AU4596" t="e">
        <f t="shared" ca="1" si="434"/>
        <v>#NAME?</v>
      </c>
    </row>
    <row r="4597" spans="1:47" x14ac:dyDescent="0.15">
      <c r="A4597" s="21" t="s">
        <v>5938</v>
      </c>
      <c r="B4597" s="22" t="s">
        <v>18</v>
      </c>
      <c r="C4597" s="42">
        <v>2014</v>
      </c>
      <c r="D4597" s="22" t="s">
        <v>5831</v>
      </c>
      <c r="E4597" s="22"/>
      <c r="F4597" s="23">
        <v>12.31</v>
      </c>
      <c r="G4597" s="23">
        <v>12.7</v>
      </c>
      <c r="H4597" s="24">
        <f t="shared" si="429"/>
        <v>0</v>
      </c>
      <c r="I4597" s="153">
        <v>0</v>
      </c>
      <c r="J4597" s="24">
        <f t="shared" si="430"/>
        <v>0</v>
      </c>
      <c r="K4597" s="25">
        <f t="shared" si="431"/>
        <v>0</v>
      </c>
      <c r="L4597">
        <v>0</v>
      </c>
      <c r="M4597">
        <v>301400064</v>
      </c>
      <c r="N4597">
        <v>42145141</v>
      </c>
      <c r="O4597" s="52">
        <v>0</v>
      </c>
      <c r="P4597" s="52">
        <v>0</v>
      </c>
      <c r="Q4597" s="52">
        <v>0</v>
      </c>
      <c r="R4597" s="52">
        <v>0</v>
      </c>
      <c r="S4597" s="52">
        <v>0</v>
      </c>
      <c r="T4597" s="52">
        <v>0</v>
      </c>
      <c r="U4597" s="52">
        <v>0</v>
      </c>
      <c r="V4597" s="52">
        <v>0</v>
      </c>
      <c r="W4597" s="52">
        <v>0</v>
      </c>
      <c r="X4597" s="52">
        <v>0</v>
      </c>
      <c r="Y4597" s="52">
        <v>0</v>
      </c>
      <c r="Z4597" s="52">
        <v>0</v>
      </c>
      <c r="AA4597" s="25">
        <v>0</v>
      </c>
      <c r="AB4597" s="25">
        <v>0</v>
      </c>
      <c r="AC4597" s="25">
        <v>0</v>
      </c>
      <c r="AD4597" s="25">
        <v>0</v>
      </c>
      <c r="AE4597" s="25">
        <v>0</v>
      </c>
      <c r="AF4597" s="25">
        <v>0</v>
      </c>
      <c r="AG4597" s="25">
        <v>0</v>
      </c>
      <c r="AH4597" s="25">
        <v>0</v>
      </c>
      <c r="AI4597" s="25">
        <v>0</v>
      </c>
      <c r="AJ4597" s="25">
        <v>0</v>
      </c>
      <c r="AK4597" s="25">
        <v>0</v>
      </c>
      <c r="AL4597" s="25">
        <v>0</v>
      </c>
      <c r="AM4597" s="95">
        <v>0</v>
      </c>
      <c r="AN4597" s="95" t="e">
        <f ca="1">IF(MengeInEEGSummieren(M4597),AM4597,0)</f>
        <v>#NAME?</v>
      </c>
      <c r="AO4597" s="95">
        <f t="shared" si="432"/>
        <v>0</v>
      </c>
      <c r="AP4597" s="95">
        <f t="shared" si="433"/>
        <v>0</v>
      </c>
      <c r="AS4597">
        <v>0</v>
      </c>
      <c r="AT4597">
        <v>0</v>
      </c>
      <c r="AU4597" t="e">
        <f t="shared" ca="1" si="434"/>
        <v>#NAME?</v>
      </c>
    </row>
    <row r="4598" spans="1:47" x14ac:dyDescent="0.15">
      <c r="A4598" s="21" t="s">
        <v>5939</v>
      </c>
      <c r="B4598" s="22" t="s">
        <v>18</v>
      </c>
      <c r="C4598" s="42">
        <v>2014</v>
      </c>
      <c r="D4598" s="22" t="s">
        <v>5833</v>
      </c>
      <c r="E4598" s="22"/>
      <c r="F4598" s="23">
        <v>11.01</v>
      </c>
      <c r="G4598" s="23">
        <v>11.4</v>
      </c>
      <c r="H4598" s="24">
        <f t="shared" si="429"/>
        <v>0</v>
      </c>
      <c r="I4598" s="153">
        <v>0</v>
      </c>
      <c r="J4598" s="24">
        <f t="shared" si="430"/>
        <v>0</v>
      </c>
      <c r="K4598" s="25">
        <f t="shared" si="431"/>
        <v>0</v>
      </c>
      <c r="L4598">
        <v>0</v>
      </c>
      <c r="M4598">
        <v>301400064</v>
      </c>
      <c r="N4598">
        <v>42145141</v>
      </c>
      <c r="O4598" s="52">
        <v>0</v>
      </c>
      <c r="P4598" s="52">
        <v>0</v>
      </c>
      <c r="Q4598" s="52">
        <v>0</v>
      </c>
      <c r="R4598" s="52">
        <v>0</v>
      </c>
      <c r="S4598" s="52">
        <v>0</v>
      </c>
      <c r="T4598" s="52">
        <v>0</v>
      </c>
      <c r="U4598" s="52">
        <v>0</v>
      </c>
      <c r="V4598" s="52">
        <v>0</v>
      </c>
      <c r="W4598" s="52">
        <v>0</v>
      </c>
      <c r="X4598" s="52">
        <v>0</v>
      </c>
      <c r="Y4598" s="52">
        <v>0</v>
      </c>
      <c r="Z4598" s="52">
        <v>0</v>
      </c>
      <c r="AA4598" s="25">
        <v>0</v>
      </c>
      <c r="AB4598" s="25">
        <v>0</v>
      </c>
      <c r="AC4598" s="25">
        <v>0</v>
      </c>
      <c r="AD4598" s="25">
        <v>0</v>
      </c>
      <c r="AE4598" s="25">
        <v>0</v>
      </c>
      <c r="AF4598" s="25">
        <v>0</v>
      </c>
      <c r="AG4598" s="25">
        <v>0</v>
      </c>
      <c r="AH4598" s="25">
        <v>0</v>
      </c>
      <c r="AI4598" s="25">
        <v>0</v>
      </c>
      <c r="AJ4598" s="25">
        <v>0</v>
      </c>
      <c r="AK4598" s="25">
        <v>0</v>
      </c>
      <c r="AL4598" s="25">
        <v>0</v>
      </c>
      <c r="AM4598" s="95">
        <v>0</v>
      </c>
      <c r="AN4598" s="95" t="e">
        <f ca="1">IF(MengeInEEGSummieren(M4598),AM4598,0)</f>
        <v>#NAME?</v>
      </c>
      <c r="AO4598" s="95">
        <f t="shared" si="432"/>
        <v>0</v>
      </c>
      <c r="AP4598" s="95">
        <f t="shared" si="433"/>
        <v>0</v>
      </c>
      <c r="AS4598">
        <v>0</v>
      </c>
      <c r="AT4598">
        <v>0</v>
      </c>
      <c r="AU4598" t="e">
        <f t="shared" ca="1" si="434"/>
        <v>#NAME?</v>
      </c>
    </row>
    <row r="4599" spans="1:47" x14ac:dyDescent="0.15">
      <c r="A4599" s="21" t="s">
        <v>5940</v>
      </c>
      <c r="B4599" s="22" t="s">
        <v>18</v>
      </c>
      <c r="C4599" s="42">
        <v>2014</v>
      </c>
      <c r="D4599" s="22" t="s">
        <v>5835</v>
      </c>
      <c r="E4599" s="22"/>
      <c r="F4599" s="23">
        <v>8.76</v>
      </c>
      <c r="G4599" s="23">
        <v>9.16</v>
      </c>
      <c r="H4599" s="24">
        <f t="shared" si="429"/>
        <v>0</v>
      </c>
      <c r="I4599" s="153">
        <v>0</v>
      </c>
      <c r="J4599" s="24">
        <f t="shared" si="430"/>
        <v>0</v>
      </c>
      <c r="K4599" s="25">
        <f t="shared" si="431"/>
        <v>0</v>
      </c>
      <c r="L4599">
        <v>0</v>
      </c>
      <c r="M4599">
        <v>301400064</v>
      </c>
      <c r="N4599">
        <v>42145141</v>
      </c>
      <c r="O4599" s="52">
        <v>0</v>
      </c>
      <c r="P4599" s="52">
        <v>0</v>
      </c>
      <c r="Q4599" s="52">
        <v>0</v>
      </c>
      <c r="R4599" s="52">
        <v>0</v>
      </c>
      <c r="S4599" s="52">
        <v>0</v>
      </c>
      <c r="T4599" s="52">
        <v>0</v>
      </c>
      <c r="U4599" s="52">
        <v>0</v>
      </c>
      <c r="V4599" s="52">
        <v>0</v>
      </c>
      <c r="W4599" s="52">
        <v>0</v>
      </c>
      <c r="X4599" s="52">
        <v>0</v>
      </c>
      <c r="Y4599" s="52">
        <v>0</v>
      </c>
      <c r="Z4599" s="52">
        <v>0</v>
      </c>
      <c r="AA4599" s="25">
        <v>0</v>
      </c>
      <c r="AB4599" s="25">
        <v>0</v>
      </c>
      <c r="AC4599" s="25">
        <v>0</v>
      </c>
      <c r="AD4599" s="25">
        <v>0</v>
      </c>
      <c r="AE4599" s="25">
        <v>0</v>
      </c>
      <c r="AF4599" s="25">
        <v>0</v>
      </c>
      <c r="AG4599" s="25">
        <v>0</v>
      </c>
      <c r="AH4599" s="25">
        <v>0</v>
      </c>
      <c r="AI4599" s="25">
        <v>0</v>
      </c>
      <c r="AJ4599" s="25">
        <v>0</v>
      </c>
      <c r="AK4599" s="25">
        <v>0</v>
      </c>
      <c r="AL4599" s="25">
        <v>0</v>
      </c>
      <c r="AM4599" s="95">
        <v>0</v>
      </c>
      <c r="AN4599" s="95" t="e">
        <f ca="1">IF(MengeInEEGSummieren(M4599),AM4599,0)</f>
        <v>#NAME?</v>
      </c>
      <c r="AO4599" s="95">
        <f t="shared" si="432"/>
        <v>0</v>
      </c>
      <c r="AP4599" s="95">
        <f t="shared" si="433"/>
        <v>0</v>
      </c>
      <c r="AS4599">
        <v>0</v>
      </c>
      <c r="AT4599">
        <v>0</v>
      </c>
      <c r="AU4599" t="e">
        <f t="shared" ca="1" si="434"/>
        <v>#NAME?</v>
      </c>
    </row>
    <row r="4600" spans="1:47" x14ac:dyDescent="0.15">
      <c r="A4600" s="307"/>
      <c r="B4600" s="308"/>
      <c r="C4600" s="309"/>
      <c r="D4600" s="308"/>
      <c r="E4600" s="308"/>
      <c r="F4600" s="310"/>
      <c r="G4600" s="310"/>
      <c r="H4600" s="311"/>
      <c r="I4600" s="312"/>
      <c r="J4600" s="311"/>
      <c r="K4600" s="313"/>
      <c r="L4600" s="66"/>
      <c r="M4600" s="66"/>
      <c r="N4600" s="66"/>
      <c r="O4600" s="314"/>
      <c r="P4600" s="314"/>
      <c r="Q4600" s="314"/>
      <c r="R4600" s="314"/>
      <c r="S4600" s="314"/>
      <c r="T4600" s="314"/>
      <c r="U4600" s="314"/>
      <c r="V4600" s="314"/>
      <c r="W4600" s="314"/>
      <c r="X4600" s="314"/>
      <c r="Y4600" s="314"/>
      <c r="Z4600" s="314"/>
      <c r="AA4600" s="315"/>
      <c r="AB4600" s="315"/>
      <c r="AC4600" s="315"/>
      <c r="AD4600" s="315"/>
      <c r="AE4600" s="315"/>
      <c r="AF4600" s="315"/>
      <c r="AG4600" s="315"/>
      <c r="AH4600" s="315"/>
      <c r="AI4600" s="315"/>
      <c r="AJ4600" s="315"/>
      <c r="AK4600" s="315"/>
      <c r="AL4600" s="315"/>
      <c r="AM4600" s="95">
        <v>0</v>
      </c>
      <c r="AN4600" s="95" t="e">
        <f ca="1">IF(MengeInEEGSummieren(M4600),AM4600,0)</f>
        <v>#NAME?</v>
      </c>
      <c r="AO4600" s="95">
        <f t="shared" si="432"/>
        <v>0</v>
      </c>
      <c r="AP4600" s="95">
        <f t="shared" si="433"/>
        <v>0</v>
      </c>
      <c r="AS4600">
        <v>0</v>
      </c>
      <c r="AT4600">
        <v>0</v>
      </c>
      <c r="AU4600" t="e">
        <f t="shared" ca="1" si="434"/>
        <v>#NAME?</v>
      </c>
    </row>
    <row r="4601" spans="1:47" x14ac:dyDescent="0.15">
      <c r="A4601" s="21" t="s">
        <v>5941</v>
      </c>
      <c r="B4601" s="22" t="s">
        <v>18</v>
      </c>
      <c r="C4601" s="42">
        <v>2014</v>
      </c>
      <c r="D4601" s="22" t="s">
        <v>5827</v>
      </c>
      <c r="E4601" s="22"/>
      <c r="F4601" s="23">
        <v>8.74</v>
      </c>
      <c r="G4601" s="23">
        <v>9.14</v>
      </c>
      <c r="H4601" s="24">
        <f t="shared" si="429"/>
        <v>0</v>
      </c>
      <c r="I4601" s="153">
        <v>0</v>
      </c>
      <c r="J4601" s="24">
        <f t="shared" si="430"/>
        <v>0</v>
      </c>
      <c r="K4601" s="25">
        <f t="shared" si="431"/>
        <v>0</v>
      </c>
      <c r="L4601">
        <v>0</v>
      </c>
      <c r="M4601">
        <v>301400064</v>
      </c>
      <c r="N4601">
        <v>42145141</v>
      </c>
      <c r="O4601" s="52">
        <v>0</v>
      </c>
      <c r="P4601" s="52">
        <v>0</v>
      </c>
      <c r="Q4601" s="52">
        <v>0</v>
      </c>
      <c r="R4601" s="52">
        <v>0</v>
      </c>
      <c r="S4601" s="52">
        <v>0</v>
      </c>
      <c r="T4601" s="52">
        <v>0</v>
      </c>
      <c r="U4601" s="52">
        <v>0</v>
      </c>
      <c r="V4601" s="52">
        <v>0</v>
      </c>
      <c r="W4601" s="52">
        <v>0</v>
      </c>
      <c r="X4601" s="52">
        <v>0</v>
      </c>
      <c r="Y4601" s="52">
        <v>0</v>
      </c>
      <c r="Z4601" s="52">
        <v>0</v>
      </c>
      <c r="AA4601" s="25">
        <v>0</v>
      </c>
      <c r="AB4601" s="25">
        <v>0</v>
      </c>
      <c r="AC4601" s="25">
        <v>0</v>
      </c>
      <c r="AD4601" s="25">
        <v>0</v>
      </c>
      <c r="AE4601" s="25">
        <v>0</v>
      </c>
      <c r="AF4601" s="25">
        <v>0</v>
      </c>
      <c r="AG4601" s="25">
        <v>0</v>
      </c>
      <c r="AH4601" s="25">
        <v>0</v>
      </c>
      <c r="AI4601" s="25">
        <v>0</v>
      </c>
      <c r="AJ4601" s="25">
        <v>0</v>
      </c>
      <c r="AK4601" s="25">
        <v>0</v>
      </c>
      <c r="AL4601" s="25">
        <v>0</v>
      </c>
      <c r="AM4601" s="95">
        <v>0</v>
      </c>
      <c r="AN4601" s="95" t="e">
        <f ca="1">IF(MengeInEEGSummieren(M4601),AM4601,0)</f>
        <v>#NAME?</v>
      </c>
      <c r="AO4601" s="95">
        <f t="shared" si="432"/>
        <v>0</v>
      </c>
      <c r="AP4601" s="95">
        <f t="shared" si="433"/>
        <v>0</v>
      </c>
      <c r="AS4601">
        <v>0</v>
      </c>
      <c r="AT4601">
        <v>0</v>
      </c>
      <c r="AU4601" t="e">
        <f t="shared" ca="1" si="434"/>
        <v>#NAME?</v>
      </c>
    </row>
    <row r="4602" spans="1:47" x14ac:dyDescent="0.15">
      <c r="A4602" s="21" t="s">
        <v>5942</v>
      </c>
      <c r="B4602" s="22" t="s">
        <v>18</v>
      </c>
      <c r="C4602" s="42">
        <v>2014</v>
      </c>
      <c r="D4602" s="22" t="s">
        <v>5829</v>
      </c>
      <c r="E4602" s="22"/>
      <c r="F4602" s="23">
        <v>12.62</v>
      </c>
      <c r="G4602" s="23">
        <v>13.02</v>
      </c>
      <c r="H4602" s="24">
        <f t="shared" si="429"/>
        <v>0</v>
      </c>
      <c r="I4602" s="153">
        <v>0</v>
      </c>
      <c r="J4602" s="24">
        <f t="shared" si="430"/>
        <v>0</v>
      </c>
      <c r="K4602" s="25">
        <f t="shared" si="431"/>
        <v>0</v>
      </c>
      <c r="L4602">
        <v>0</v>
      </c>
      <c r="M4602">
        <v>301400064</v>
      </c>
      <c r="N4602">
        <v>42145141</v>
      </c>
      <c r="O4602" s="52">
        <v>0</v>
      </c>
      <c r="P4602" s="52">
        <v>0</v>
      </c>
      <c r="Q4602" s="52">
        <v>0</v>
      </c>
      <c r="R4602" s="52">
        <v>0</v>
      </c>
      <c r="S4602" s="52">
        <v>0</v>
      </c>
      <c r="T4602" s="52">
        <v>0</v>
      </c>
      <c r="U4602" s="52">
        <v>0</v>
      </c>
      <c r="V4602" s="52">
        <v>0</v>
      </c>
      <c r="W4602" s="52">
        <v>0</v>
      </c>
      <c r="X4602" s="52">
        <v>0</v>
      </c>
      <c r="Y4602" s="52">
        <v>0</v>
      </c>
      <c r="Z4602" s="52">
        <v>0</v>
      </c>
      <c r="AA4602" s="25">
        <v>0</v>
      </c>
      <c r="AB4602" s="25">
        <v>0</v>
      </c>
      <c r="AC4602" s="25">
        <v>0</v>
      </c>
      <c r="AD4602" s="25">
        <v>0</v>
      </c>
      <c r="AE4602" s="25">
        <v>0</v>
      </c>
      <c r="AF4602" s="25">
        <v>0</v>
      </c>
      <c r="AG4602" s="25">
        <v>0</v>
      </c>
      <c r="AH4602" s="25">
        <v>0</v>
      </c>
      <c r="AI4602" s="25">
        <v>0</v>
      </c>
      <c r="AJ4602" s="25">
        <v>0</v>
      </c>
      <c r="AK4602" s="25">
        <v>0</v>
      </c>
      <c r="AL4602" s="25">
        <v>0</v>
      </c>
      <c r="AM4602" s="95">
        <v>0</v>
      </c>
      <c r="AN4602" s="95" t="e">
        <f ca="1">IF(MengeInEEGSummieren(M4602),AM4602,0)</f>
        <v>#NAME?</v>
      </c>
      <c r="AO4602" s="95">
        <f t="shared" si="432"/>
        <v>0</v>
      </c>
      <c r="AP4602" s="95">
        <f t="shared" si="433"/>
        <v>0</v>
      </c>
      <c r="AS4602">
        <v>0</v>
      </c>
      <c r="AT4602">
        <v>0</v>
      </c>
      <c r="AU4602" t="e">
        <f t="shared" ca="1" si="434"/>
        <v>#NAME?</v>
      </c>
    </row>
    <row r="4603" spans="1:47" x14ac:dyDescent="0.15">
      <c r="A4603" s="21" t="s">
        <v>5943</v>
      </c>
      <c r="B4603" s="22" t="s">
        <v>18</v>
      </c>
      <c r="C4603" s="42">
        <v>2014</v>
      </c>
      <c r="D4603" s="22" t="s">
        <v>5831</v>
      </c>
      <c r="E4603" s="22"/>
      <c r="F4603" s="23">
        <v>12.28</v>
      </c>
      <c r="G4603" s="23">
        <v>12.67</v>
      </c>
      <c r="H4603" s="24">
        <f t="shared" si="429"/>
        <v>0</v>
      </c>
      <c r="I4603" s="153">
        <v>0</v>
      </c>
      <c r="J4603" s="24">
        <f t="shared" si="430"/>
        <v>0</v>
      </c>
      <c r="K4603" s="25">
        <f t="shared" si="431"/>
        <v>0</v>
      </c>
      <c r="L4603">
        <v>0</v>
      </c>
      <c r="M4603">
        <v>301400064</v>
      </c>
      <c r="N4603">
        <v>42145141</v>
      </c>
      <c r="O4603" s="52">
        <v>0</v>
      </c>
      <c r="P4603" s="52">
        <v>0</v>
      </c>
      <c r="Q4603" s="52">
        <v>0</v>
      </c>
      <c r="R4603" s="52">
        <v>0</v>
      </c>
      <c r="S4603" s="52">
        <v>0</v>
      </c>
      <c r="T4603" s="52">
        <v>0</v>
      </c>
      <c r="U4603" s="52">
        <v>0</v>
      </c>
      <c r="V4603" s="52">
        <v>0</v>
      </c>
      <c r="W4603" s="52">
        <v>0</v>
      </c>
      <c r="X4603" s="52">
        <v>0</v>
      </c>
      <c r="Y4603" s="52">
        <v>0</v>
      </c>
      <c r="Z4603" s="52">
        <v>0</v>
      </c>
      <c r="AA4603" s="25">
        <v>0</v>
      </c>
      <c r="AB4603" s="25">
        <v>0</v>
      </c>
      <c r="AC4603" s="25">
        <v>0</v>
      </c>
      <c r="AD4603" s="25">
        <v>0</v>
      </c>
      <c r="AE4603" s="25">
        <v>0</v>
      </c>
      <c r="AF4603" s="25">
        <v>0</v>
      </c>
      <c r="AG4603" s="25">
        <v>0</v>
      </c>
      <c r="AH4603" s="25">
        <v>0</v>
      </c>
      <c r="AI4603" s="25">
        <v>0</v>
      </c>
      <c r="AJ4603" s="25">
        <v>0</v>
      </c>
      <c r="AK4603" s="25">
        <v>0</v>
      </c>
      <c r="AL4603" s="25">
        <v>0</v>
      </c>
      <c r="AM4603" s="95">
        <v>0</v>
      </c>
      <c r="AN4603" s="95" t="e">
        <f ca="1">IF(MengeInEEGSummieren(M4603),AM4603,0)</f>
        <v>#NAME?</v>
      </c>
      <c r="AO4603" s="95">
        <f t="shared" si="432"/>
        <v>0</v>
      </c>
      <c r="AP4603" s="95">
        <f t="shared" si="433"/>
        <v>0</v>
      </c>
      <c r="AS4603">
        <v>0</v>
      </c>
      <c r="AT4603">
        <v>0</v>
      </c>
      <c r="AU4603" t="e">
        <f t="shared" ca="1" si="434"/>
        <v>#NAME?</v>
      </c>
    </row>
    <row r="4604" spans="1:47" x14ac:dyDescent="0.15">
      <c r="A4604" s="21" t="s">
        <v>5944</v>
      </c>
      <c r="B4604" s="22" t="s">
        <v>18</v>
      </c>
      <c r="C4604" s="42">
        <v>2014</v>
      </c>
      <c r="D4604" s="22" t="s">
        <v>5833</v>
      </c>
      <c r="E4604" s="22"/>
      <c r="F4604" s="23">
        <v>10.98</v>
      </c>
      <c r="G4604" s="23">
        <v>11.38</v>
      </c>
      <c r="H4604" s="24">
        <f t="shared" si="429"/>
        <v>0</v>
      </c>
      <c r="I4604" s="153">
        <v>0</v>
      </c>
      <c r="J4604" s="24">
        <f t="shared" si="430"/>
        <v>0</v>
      </c>
      <c r="K4604" s="25">
        <f t="shared" si="431"/>
        <v>0</v>
      </c>
      <c r="L4604">
        <v>0</v>
      </c>
      <c r="M4604">
        <v>301400064</v>
      </c>
      <c r="N4604">
        <v>42145141</v>
      </c>
      <c r="O4604" s="52">
        <v>0</v>
      </c>
      <c r="P4604" s="52">
        <v>0</v>
      </c>
      <c r="Q4604" s="52">
        <v>0</v>
      </c>
      <c r="R4604" s="52">
        <v>0</v>
      </c>
      <c r="S4604" s="52">
        <v>0</v>
      </c>
      <c r="T4604" s="52">
        <v>0</v>
      </c>
      <c r="U4604" s="52">
        <v>0</v>
      </c>
      <c r="V4604" s="52">
        <v>0</v>
      </c>
      <c r="W4604" s="52">
        <v>0</v>
      </c>
      <c r="X4604" s="52">
        <v>0</v>
      </c>
      <c r="Y4604" s="52">
        <v>0</v>
      </c>
      <c r="Z4604" s="52">
        <v>0</v>
      </c>
      <c r="AA4604" s="25">
        <v>0</v>
      </c>
      <c r="AB4604" s="25">
        <v>0</v>
      </c>
      <c r="AC4604" s="25">
        <v>0</v>
      </c>
      <c r="AD4604" s="25">
        <v>0</v>
      </c>
      <c r="AE4604" s="25">
        <v>0</v>
      </c>
      <c r="AF4604" s="25">
        <v>0</v>
      </c>
      <c r="AG4604" s="25">
        <v>0</v>
      </c>
      <c r="AH4604" s="25">
        <v>0</v>
      </c>
      <c r="AI4604" s="25">
        <v>0</v>
      </c>
      <c r="AJ4604" s="25">
        <v>0</v>
      </c>
      <c r="AK4604" s="25">
        <v>0</v>
      </c>
      <c r="AL4604" s="25">
        <v>0</v>
      </c>
      <c r="AM4604" s="95">
        <v>0</v>
      </c>
      <c r="AN4604" s="95" t="e">
        <f ca="1">IF(MengeInEEGSummieren(M4604),AM4604,0)</f>
        <v>#NAME?</v>
      </c>
      <c r="AO4604" s="95">
        <f t="shared" si="432"/>
        <v>0</v>
      </c>
      <c r="AP4604" s="95">
        <f t="shared" si="433"/>
        <v>0</v>
      </c>
      <c r="AS4604">
        <v>0</v>
      </c>
      <c r="AT4604">
        <v>0</v>
      </c>
      <c r="AU4604" t="e">
        <f t="shared" ca="1" si="434"/>
        <v>#NAME?</v>
      </c>
    </row>
    <row r="4605" spans="1:47" x14ac:dyDescent="0.15">
      <c r="A4605" s="21" t="s">
        <v>5945</v>
      </c>
      <c r="B4605" s="22" t="s">
        <v>18</v>
      </c>
      <c r="C4605" s="42">
        <v>2014</v>
      </c>
      <c r="D4605" s="22" t="s">
        <v>5835</v>
      </c>
      <c r="E4605" s="22"/>
      <c r="F4605" s="23">
        <v>8.74</v>
      </c>
      <c r="G4605" s="23">
        <v>9.14</v>
      </c>
      <c r="H4605" s="24">
        <f t="shared" si="429"/>
        <v>0</v>
      </c>
      <c r="I4605" s="153">
        <v>0</v>
      </c>
      <c r="J4605" s="24">
        <f t="shared" si="430"/>
        <v>0</v>
      </c>
      <c r="K4605" s="25">
        <f t="shared" si="431"/>
        <v>0</v>
      </c>
      <c r="L4605">
        <v>0</v>
      </c>
      <c r="M4605">
        <v>301400064</v>
      </c>
      <c r="N4605">
        <v>42145141</v>
      </c>
      <c r="O4605" s="52">
        <v>0</v>
      </c>
      <c r="P4605" s="52">
        <v>0</v>
      </c>
      <c r="Q4605" s="52">
        <v>0</v>
      </c>
      <c r="R4605" s="52">
        <v>0</v>
      </c>
      <c r="S4605" s="52">
        <v>0</v>
      </c>
      <c r="T4605" s="52">
        <v>0</v>
      </c>
      <c r="U4605" s="52">
        <v>0</v>
      </c>
      <c r="V4605" s="52">
        <v>0</v>
      </c>
      <c r="W4605" s="52">
        <v>0</v>
      </c>
      <c r="X4605" s="52">
        <v>0</v>
      </c>
      <c r="Y4605" s="52">
        <v>0</v>
      </c>
      <c r="Z4605" s="52">
        <v>0</v>
      </c>
      <c r="AA4605" s="25">
        <v>0</v>
      </c>
      <c r="AB4605" s="25">
        <v>0</v>
      </c>
      <c r="AC4605" s="25">
        <v>0</v>
      </c>
      <c r="AD4605" s="25">
        <v>0</v>
      </c>
      <c r="AE4605" s="25">
        <v>0</v>
      </c>
      <c r="AF4605" s="25">
        <v>0</v>
      </c>
      <c r="AG4605" s="25">
        <v>0</v>
      </c>
      <c r="AH4605" s="25">
        <v>0</v>
      </c>
      <c r="AI4605" s="25">
        <v>0</v>
      </c>
      <c r="AJ4605" s="25">
        <v>0</v>
      </c>
      <c r="AK4605" s="25">
        <v>0</v>
      </c>
      <c r="AL4605" s="25">
        <v>0</v>
      </c>
      <c r="AM4605" s="95">
        <v>0</v>
      </c>
      <c r="AN4605" s="95" t="e">
        <f ca="1">IF(MengeInEEGSummieren(M4605),AM4605,0)</f>
        <v>#NAME?</v>
      </c>
      <c r="AO4605" s="95">
        <f t="shared" si="432"/>
        <v>0</v>
      </c>
      <c r="AP4605" s="95">
        <f t="shared" si="433"/>
        <v>0</v>
      </c>
      <c r="AS4605">
        <v>0</v>
      </c>
      <c r="AT4605">
        <v>0</v>
      </c>
      <c r="AU4605" t="e">
        <f t="shared" ca="1" si="434"/>
        <v>#NAME?</v>
      </c>
    </row>
    <row r="4606" spans="1:47" x14ac:dyDescent="0.15">
      <c r="A4606" s="307"/>
      <c r="B4606" s="308"/>
      <c r="C4606" s="309"/>
      <c r="D4606" s="308"/>
      <c r="E4606" s="308"/>
      <c r="F4606" s="310"/>
      <c r="G4606" s="310"/>
      <c r="H4606" s="311"/>
      <c r="I4606" s="312"/>
      <c r="J4606" s="311"/>
      <c r="K4606" s="313"/>
      <c r="L4606" s="66"/>
      <c r="M4606" s="66"/>
      <c r="N4606" s="66"/>
      <c r="O4606" s="314"/>
      <c r="P4606" s="314"/>
      <c r="Q4606" s="314"/>
      <c r="R4606" s="314"/>
      <c r="S4606" s="314"/>
      <c r="T4606" s="314"/>
      <c r="U4606" s="314"/>
      <c r="V4606" s="314"/>
      <c r="W4606" s="314"/>
      <c r="X4606" s="314"/>
      <c r="Y4606" s="314"/>
      <c r="Z4606" s="314"/>
      <c r="AA4606" s="315"/>
      <c r="AB4606" s="315"/>
      <c r="AC4606" s="315"/>
      <c r="AD4606" s="315"/>
      <c r="AE4606" s="315"/>
      <c r="AF4606" s="315"/>
      <c r="AG4606" s="315"/>
      <c r="AH4606" s="315"/>
      <c r="AI4606" s="315"/>
      <c r="AJ4606" s="315"/>
      <c r="AK4606" s="315"/>
      <c r="AL4606" s="315"/>
      <c r="AM4606" s="95">
        <v>0</v>
      </c>
      <c r="AN4606" s="95" t="e">
        <f ca="1">IF(MengeInEEGSummieren(M4606),AM4606,0)</f>
        <v>#NAME?</v>
      </c>
      <c r="AO4606" s="95">
        <f t="shared" si="432"/>
        <v>0</v>
      </c>
      <c r="AP4606" s="95">
        <f t="shared" si="433"/>
        <v>0</v>
      </c>
      <c r="AS4606">
        <v>0</v>
      </c>
      <c r="AT4606">
        <v>0</v>
      </c>
      <c r="AU4606" t="e">
        <f t="shared" ca="1" si="434"/>
        <v>#NAME?</v>
      </c>
    </row>
    <row r="4607" spans="1:47" x14ac:dyDescent="0.15">
      <c r="A4607" s="21" t="s">
        <v>5946</v>
      </c>
      <c r="B4607" s="22" t="s">
        <v>18</v>
      </c>
      <c r="C4607" s="42">
        <v>2014</v>
      </c>
      <c r="D4607" s="22" t="s">
        <v>5827</v>
      </c>
      <c r="E4607" s="22"/>
      <c r="F4607" s="23">
        <v>8.7200000000000006</v>
      </c>
      <c r="G4607" s="23">
        <v>9.1199999999999992</v>
      </c>
      <c r="H4607" s="24">
        <f t="shared" si="429"/>
        <v>0</v>
      </c>
      <c r="I4607" s="153">
        <v>0</v>
      </c>
      <c r="J4607" s="24">
        <f t="shared" si="430"/>
        <v>0</v>
      </c>
      <c r="K4607" s="25">
        <f t="shared" si="431"/>
        <v>0</v>
      </c>
      <c r="L4607">
        <v>0</v>
      </c>
      <c r="M4607">
        <v>301400064</v>
      </c>
      <c r="N4607">
        <v>42145141</v>
      </c>
      <c r="O4607" s="52">
        <v>0</v>
      </c>
      <c r="P4607" s="52">
        <v>0</v>
      </c>
      <c r="Q4607" s="52">
        <v>0</v>
      </c>
      <c r="R4607" s="52">
        <v>0</v>
      </c>
      <c r="S4607" s="52">
        <v>0</v>
      </c>
      <c r="T4607" s="52">
        <v>0</v>
      </c>
      <c r="U4607" s="52">
        <v>0</v>
      </c>
      <c r="V4607" s="52">
        <v>0</v>
      </c>
      <c r="W4607" s="52">
        <v>0</v>
      </c>
      <c r="X4607" s="52">
        <v>0</v>
      </c>
      <c r="Y4607" s="52">
        <v>0</v>
      </c>
      <c r="Z4607" s="52">
        <v>0</v>
      </c>
      <c r="AA4607" s="25">
        <v>0</v>
      </c>
      <c r="AB4607" s="25">
        <v>0</v>
      </c>
      <c r="AC4607" s="25">
        <v>0</v>
      </c>
      <c r="AD4607" s="25">
        <v>0</v>
      </c>
      <c r="AE4607" s="25">
        <v>0</v>
      </c>
      <c r="AF4607" s="25">
        <v>0</v>
      </c>
      <c r="AG4607" s="25">
        <v>0</v>
      </c>
      <c r="AH4607" s="25">
        <v>0</v>
      </c>
      <c r="AI4607" s="25">
        <v>0</v>
      </c>
      <c r="AJ4607" s="25">
        <v>0</v>
      </c>
      <c r="AK4607" s="25">
        <v>0</v>
      </c>
      <c r="AL4607" s="25">
        <v>0</v>
      </c>
      <c r="AM4607" s="95">
        <v>0</v>
      </c>
      <c r="AN4607" s="95" t="e">
        <f ca="1">IF(MengeInEEGSummieren(M4607),AM4607,0)</f>
        <v>#NAME?</v>
      </c>
      <c r="AO4607" s="95">
        <f t="shared" si="432"/>
        <v>0</v>
      </c>
      <c r="AP4607" s="95">
        <f t="shared" si="433"/>
        <v>0</v>
      </c>
      <c r="AS4607">
        <v>0</v>
      </c>
      <c r="AT4607">
        <v>0</v>
      </c>
      <c r="AU4607" t="e">
        <f t="shared" ca="1" si="434"/>
        <v>#NAME?</v>
      </c>
    </row>
    <row r="4608" spans="1:47" x14ac:dyDescent="0.15">
      <c r="A4608" s="21" t="s">
        <v>5947</v>
      </c>
      <c r="B4608" s="22" t="s">
        <v>18</v>
      </c>
      <c r="C4608" s="42">
        <v>2014</v>
      </c>
      <c r="D4608" s="22" t="s">
        <v>5829</v>
      </c>
      <c r="E4608" s="22"/>
      <c r="F4608" s="23">
        <v>12.59</v>
      </c>
      <c r="G4608" s="23">
        <v>12.99</v>
      </c>
      <c r="H4608" s="24">
        <f t="shared" si="429"/>
        <v>3230</v>
      </c>
      <c r="I4608" s="153">
        <v>406.66</v>
      </c>
      <c r="J4608" s="24">
        <f t="shared" si="430"/>
        <v>0</v>
      </c>
      <c r="K4608" s="25">
        <f t="shared" si="431"/>
        <v>0</v>
      </c>
      <c r="L4608">
        <v>0</v>
      </c>
      <c r="M4608">
        <v>301400064</v>
      </c>
      <c r="N4608">
        <v>42145141</v>
      </c>
      <c r="O4608" s="52">
        <v>0</v>
      </c>
      <c r="P4608" s="52">
        <v>0</v>
      </c>
      <c r="Q4608" s="52">
        <v>0</v>
      </c>
      <c r="R4608" s="52">
        <v>0</v>
      </c>
      <c r="S4608" s="52">
        <v>0</v>
      </c>
      <c r="T4608" s="52">
        <v>0</v>
      </c>
      <c r="U4608" s="52">
        <v>0</v>
      </c>
      <c r="V4608" s="52">
        <v>0</v>
      </c>
      <c r="W4608" s="52">
        <v>0</v>
      </c>
      <c r="X4608" s="52">
        <v>0</v>
      </c>
      <c r="Y4608" s="52">
        <v>0</v>
      </c>
      <c r="Z4608" s="52">
        <v>0</v>
      </c>
      <c r="AA4608" s="25">
        <v>0</v>
      </c>
      <c r="AB4608" s="25">
        <v>0</v>
      </c>
      <c r="AC4608" s="25">
        <v>0</v>
      </c>
      <c r="AD4608" s="25">
        <v>0</v>
      </c>
      <c r="AE4608" s="25">
        <v>0</v>
      </c>
      <c r="AF4608" s="25">
        <v>0</v>
      </c>
      <c r="AG4608" s="25">
        <v>0</v>
      </c>
      <c r="AH4608" s="25">
        <v>0</v>
      </c>
      <c r="AI4608" s="25">
        <v>0</v>
      </c>
      <c r="AJ4608" s="25">
        <v>0</v>
      </c>
      <c r="AK4608" s="25">
        <v>0</v>
      </c>
      <c r="AL4608" s="25">
        <v>0</v>
      </c>
      <c r="AM4608" s="95">
        <v>3230</v>
      </c>
      <c r="AN4608" s="95" t="e">
        <f ca="1">IF(MengeInEEGSummieren(M4608),AM4608,0)</f>
        <v>#NAME?</v>
      </c>
      <c r="AO4608" s="95">
        <f t="shared" si="432"/>
        <v>0</v>
      </c>
      <c r="AP4608" s="95">
        <f t="shared" si="433"/>
        <v>0</v>
      </c>
      <c r="AS4608">
        <v>0</v>
      </c>
      <c r="AT4608">
        <v>0</v>
      </c>
      <c r="AU4608" t="e">
        <f t="shared" ca="1" si="434"/>
        <v>#NAME?</v>
      </c>
    </row>
    <row r="4609" spans="1:47" x14ac:dyDescent="0.15">
      <c r="A4609" s="21" t="s">
        <v>5948</v>
      </c>
      <c r="B4609" s="22" t="s">
        <v>18</v>
      </c>
      <c r="C4609" s="42">
        <v>2014</v>
      </c>
      <c r="D4609" s="22" t="s">
        <v>5831</v>
      </c>
      <c r="E4609" s="22"/>
      <c r="F4609" s="23">
        <v>12.25</v>
      </c>
      <c r="G4609" s="23">
        <v>12.64</v>
      </c>
      <c r="H4609" s="24">
        <f t="shared" si="429"/>
        <v>0</v>
      </c>
      <c r="I4609" s="153">
        <v>0</v>
      </c>
      <c r="J4609" s="24">
        <f t="shared" si="430"/>
        <v>0</v>
      </c>
      <c r="K4609" s="25">
        <f t="shared" si="431"/>
        <v>0</v>
      </c>
      <c r="L4609">
        <v>0</v>
      </c>
      <c r="M4609">
        <v>301400064</v>
      </c>
      <c r="N4609">
        <v>42145141</v>
      </c>
      <c r="O4609" s="52">
        <v>0</v>
      </c>
      <c r="P4609" s="52">
        <v>0</v>
      </c>
      <c r="Q4609" s="52">
        <v>0</v>
      </c>
      <c r="R4609" s="52">
        <v>0</v>
      </c>
      <c r="S4609" s="52">
        <v>0</v>
      </c>
      <c r="T4609" s="52">
        <v>0</v>
      </c>
      <c r="U4609" s="52">
        <v>0</v>
      </c>
      <c r="V4609" s="52">
        <v>0</v>
      </c>
      <c r="W4609" s="52">
        <v>0</v>
      </c>
      <c r="X4609" s="52">
        <v>0</v>
      </c>
      <c r="Y4609" s="52">
        <v>0</v>
      </c>
      <c r="Z4609" s="52">
        <v>0</v>
      </c>
      <c r="AA4609" s="25">
        <v>0</v>
      </c>
      <c r="AB4609" s="25">
        <v>0</v>
      </c>
      <c r="AC4609" s="25">
        <v>0</v>
      </c>
      <c r="AD4609" s="25">
        <v>0</v>
      </c>
      <c r="AE4609" s="25">
        <v>0</v>
      </c>
      <c r="AF4609" s="25">
        <v>0</v>
      </c>
      <c r="AG4609" s="25">
        <v>0</v>
      </c>
      <c r="AH4609" s="25">
        <v>0</v>
      </c>
      <c r="AI4609" s="25">
        <v>0</v>
      </c>
      <c r="AJ4609" s="25">
        <v>0</v>
      </c>
      <c r="AK4609" s="25">
        <v>0</v>
      </c>
      <c r="AL4609" s="25">
        <v>0</v>
      </c>
      <c r="AM4609" s="95">
        <v>0</v>
      </c>
      <c r="AN4609" s="95" t="e">
        <f ca="1">IF(MengeInEEGSummieren(M4609),AM4609,0)</f>
        <v>#NAME?</v>
      </c>
      <c r="AO4609" s="95">
        <f t="shared" si="432"/>
        <v>0</v>
      </c>
      <c r="AP4609" s="95">
        <f t="shared" si="433"/>
        <v>0</v>
      </c>
      <c r="AS4609">
        <v>0</v>
      </c>
      <c r="AT4609">
        <v>0</v>
      </c>
      <c r="AU4609" t="e">
        <f t="shared" ca="1" si="434"/>
        <v>#NAME?</v>
      </c>
    </row>
    <row r="4610" spans="1:47" x14ac:dyDescent="0.15">
      <c r="A4610" s="21" t="s">
        <v>5949</v>
      </c>
      <c r="B4610" s="22" t="s">
        <v>18</v>
      </c>
      <c r="C4610" s="42">
        <v>2014</v>
      </c>
      <c r="D4610" s="22" t="s">
        <v>5833</v>
      </c>
      <c r="E4610" s="22"/>
      <c r="F4610" s="23">
        <v>10.95</v>
      </c>
      <c r="G4610" s="23">
        <v>11.35</v>
      </c>
      <c r="H4610" s="24">
        <f t="shared" si="429"/>
        <v>0</v>
      </c>
      <c r="I4610" s="153">
        <v>0</v>
      </c>
      <c r="J4610" s="24">
        <f t="shared" si="430"/>
        <v>0</v>
      </c>
      <c r="K4610" s="25">
        <f t="shared" si="431"/>
        <v>0</v>
      </c>
      <c r="L4610">
        <v>0</v>
      </c>
      <c r="M4610">
        <v>301400064</v>
      </c>
      <c r="N4610">
        <v>42145141</v>
      </c>
      <c r="O4610" s="52">
        <v>0</v>
      </c>
      <c r="P4610" s="52">
        <v>0</v>
      </c>
      <c r="Q4610" s="52">
        <v>0</v>
      </c>
      <c r="R4610" s="52">
        <v>0</v>
      </c>
      <c r="S4610" s="52">
        <v>0</v>
      </c>
      <c r="T4610" s="52">
        <v>0</v>
      </c>
      <c r="U4610" s="52">
        <v>0</v>
      </c>
      <c r="V4610" s="52">
        <v>0</v>
      </c>
      <c r="W4610" s="52">
        <v>0</v>
      </c>
      <c r="X4610" s="52">
        <v>0</v>
      </c>
      <c r="Y4610" s="52">
        <v>0</v>
      </c>
      <c r="Z4610" s="52">
        <v>0</v>
      </c>
      <c r="AA4610" s="25">
        <v>0</v>
      </c>
      <c r="AB4610" s="25">
        <v>0</v>
      </c>
      <c r="AC4610" s="25">
        <v>0</v>
      </c>
      <c r="AD4610" s="25">
        <v>0</v>
      </c>
      <c r="AE4610" s="25">
        <v>0</v>
      </c>
      <c r="AF4610" s="25">
        <v>0</v>
      </c>
      <c r="AG4610" s="25">
        <v>0</v>
      </c>
      <c r="AH4610" s="25">
        <v>0</v>
      </c>
      <c r="AI4610" s="25">
        <v>0</v>
      </c>
      <c r="AJ4610" s="25">
        <v>0</v>
      </c>
      <c r="AK4610" s="25">
        <v>0</v>
      </c>
      <c r="AL4610" s="25">
        <v>0</v>
      </c>
      <c r="AM4610" s="95">
        <v>0</v>
      </c>
      <c r="AN4610" s="95" t="e">
        <f ca="1">IF(MengeInEEGSummieren(M4610),AM4610,0)</f>
        <v>#NAME?</v>
      </c>
      <c r="AO4610" s="95">
        <f t="shared" si="432"/>
        <v>0</v>
      </c>
      <c r="AP4610" s="95">
        <f t="shared" si="433"/>
        <v>0</v>
      </c>
      <c r="AS4610">
        <v>0</v>
      </c>
      <c r="AT4610">
        <v>0</v>
      </c>
      <c r="AU4610" t="e">
        <f t="shared" ca="1" si="434"/>
        <v>#NAME?</v>
      </c>
    </row>
    <row r="4611" spans="1:47" x14ac:dyDescent="0.15">
      <c r="A4611" s="21" t="s">
        <v>5950</v>
      </c>
      <c r="B4611" s="22" t="s">
        <v>18</v>
      </c>
      <c r="C4611" s="42">
        <v>2014</v>
      </c>
      <c r="D4611" s="22" t="s">
        <v>5835</v>
      </c>
      <c r="E4611" s="22"/>
      <c r="F4611" s="23">
        <v>8.7200000000000006</v>
      </c>
      <c r="G4611" s="23">
        <v>9.1199999999999992</v>
      </c>
      <c r="H4611" s="24">
        <f t="shared" si="429"/>
        <v>0</v>
      </c>
      <c r="I4611" s="153">
        <v>0</v>
      </c>
      <c r="J4611" s="24">
        <f t="shared" si="430"/>
        <v>0</v>
      </c>
      <c r="K4611" s="25">
        <f t="shared" si="431"/>
        <v>0</v>
      </c>
      <c r="L4611">
        <v>0</v>
      </c>
      <c r="M4611">
        <v>301400064</v>
      </c>
      <c r="N4611">
        <v>42145141</v>
      </c>
      <c r="O4611" s="52">
        <v>0</v>
      </c>
      <c r="P4611" s="52">
        <v>0</v>
      </c>
      <c r="Q4611" s="52">
        <v>0</v>
      </c>
      <c r="R4611" s="52">
        <v>0</v>
      </c>
      <c r="S4611" s="52">
        <v>0</v>
      </c>
      <c r="T4611" s="52">
        <v>0</v>
      </c>
      <c r="U4611" s="52">
        <v>0</v>
      </c>
      <c r="V4611" s="52">
        <v>0</v>
      </c>
      <c r="W4611" s="52">
        <v>0</v>
      </c>
      <c r="X4611" s="52">
        <v>0</v>
      </c>
      <c r="Y4611" s="52">
        <v>0</v>
      </c>
      <c r="Z4611" s="52">
        <v>0</v>
      </c>
      <c r="AA4611" s="25">
        <v>0</v>
      </c>
      <c r="AB4611" s="25">
        <v>0</v>
      </c>
      <c r="AC4611" s="25">
        <v>0</v>
      </c>
      <c r="AD4611" s="25">
        <v>0</v>
      </c>
      <c r="AE4611" s="25">
        <v>0</v>
      </c>
      <c r="AF4611" s="25">
        <v>0</v>
      </c>
      <c r="AG4611" s="25">
        <v>0</v>
      </c>
      <c r="AH4611" s="25">
        <v>0</v>
      </c>
      <c r="AI4611" s="25">
        <v>0</v>
      </c>
      <c r="AJ4611" s="25">
        <v>0</v>
      </c>
      <c r="AK4611" s="25">
        <v>0</v>
      </c>
      <c r="AL4611" s="25">
        <v>0</v>
      </c>
      <c r="AM4611" s="95">
        <v>0</v>
      </c>
      <c r="AN4611" s="95" t="e">
        <f ca="1">IF(MengeInEEGSummieren(M4611),AM4611,0)</f>
        <v>#NAME?</v>
      </c>
      <c r="AO4611" s="95">
        <f t="shared" si="432"/>
        <v>0</v>
      </c>
      <c r="AP4611" s="95">
        <f t="shared" si="433"/>
        <v>0</v>
      </c>
      <c r="AS4611">
        <v>0</v>
      </c>
      <c r="AT4611">
        <v>0</v>
      </c>
      <c r="AU4611" t="e">
        <f t="shared" ca="1" si="434"/>
        <v>#NAME?</v>
      </c>
    </row>
    <row r="4612" spans="1:47" x14ac:dyDescent="0.15">
      <c r="A4612" s="307"/>
      <c r="B4612" s="308"/>
      <c r="C4612" s="309"/>
      <c r="D4612" s="308"/>
      <c r="E4612" s="308"/>
      <c r="F4612" s="310"/>
      <c r="G4612" s="310"/>
      <c r="H4612" s="311"/>
      <c r="I4612" s="312"/>
      <c r="J4612" s="311"/>
      <c r="K4612" s="313"/>
      <c r="L4612" s="66"/>
      <c r="M4612" s="66"/>
      <c r="N4612" s="66"/>
      <c r="O4612" s="314"/>
      <c r="P4612" s="314"/>
      <c r="Q4612" s="314"/>
      <c r="R4612" s="314"/>
      <c r="S4612" s="314"/>
      <c r="T4612" s="314"/>
      <c r="U4612" s="314"/>
      <c r="V4612" s="314"/>
      <c r="W4612" s="314"/>
      <c r="X4612" s="314"/>
      <c r="Y4612" s="314"/>
      <c r="Z4612" s="314"/>
      <c r="AA4612" s="315"/>
      <c r="AB4612" s="315"/>
      <c r="AC4612" s="315"/>
      <c r="AD4612" s="315"/>
      <c r="AE4612" s="315"/>
      <c r="AF4612" s="315"/>
      <c r="AG4612" s="315"/>
      <c r="AH4612" s="315"/>
      <c r="AI4612" s="315"/>
      <c r="AJ4612" s="315"/>
      <c r="AK4612" s="315"/>
      <c r="AL4612" s="315"/>
      <c r="AM4612" s="95">
        <v>0</v>
      </c>
      <c r="AN4612" s="95" t="e">
        <f ca="1">IF(MengeInEEGSummieren(M4612),AM4612,0)</f>
        <v>#NAME?</v>
      </c>
      <c r="AO4612" s="95">
        <f t="shared" si="432"/>
        <v>0</v>
      </c>
      <c r="AP4612" s="95">
        <f t="shared" si="433"/>
        <v>0</v>
      </c>
      <c r="AS4612">
        <v>0</v>
      </c>
      <c r="AT4612">
        <v>0</v>
      </c>
      <c r="AU4612" t="e">
        <f t="shared" ca="1" si="434"/>
        <v>#NAME?</v>
      </c>
    </row>
    <row r="4613" spans="1:47" x14ac:dyDescent="0.15">
      <c r="A4613" s="21" t="s">
        <v>5951</v>
      </c>
      <c r="B4613" s="22" t="s">
        <v>18</v>
      </c>
      <c r="C4613" s="42">
        <v>2015</v>
      </c>
      <c r="D4613" s="22" t="s">
        <v>5827</v>
      </c>
      <c r="E4613" s="22"/>
      <c r="F4613" s="23">
        <v>8.6999999999999993</v>
      </c>
      <c r="G4613" s="23">
        <v>9.09</v>
      </c>
      <c r="H4613" s="24">
        <f t="shared" si="429"/>
        <v>0</v>
      </c>
      <c r="I4613" s="153">
        <v>0</v>
      </c>
      <c r="J4613" s="24">
        <f t="shared" si="430"/>
        <v>0</v>
      </c>
      <c r="K4613" s="25">
        <f t="shared" si="431"/>
        <v>0</v>
      </c>
      <c r="L4613">
        <v>0</v>
      </c>
      <c r="M4613">
        <v>301400064</v>
      </c>
      <c r="N4613">
        <v>42145141</v>
      </c>
      <c r="O4613" s="52">
        <v>0</v>
      </c>
      <c r="P4613" s="52">
        <v>0</v>
      </c>
      <c r="Q4613" s="52">
        <v>0</v>
      </c>
      <c r="R4613" s="52">
        <v>0</v>
      </c>
      <c r="S4613" s="52">
        <v>0</v>
      </c>
      <c r="T4613" s="52">
        <v>0</v>
      </c>
      <c r="U4613" s="52">
        <v>0</v>
      </c>
      <c r="V4613" s="52">
        <v>0</v>
      </c>
      <c r="W4613" s="52">
        <v>0</v>
      </c>
      <c r="X4613" s="52">
        <v>0</v>
      </c>
      <c r="Y4613" s="52">
        <v>0</v>
      </c>
      <c r="Z4613" s="52">
        <v>0</v>
      </c>
      <c r="AA4613" s="25">
        <v>0</v>
      </c>
      <c r="AB4613" s="25">
        <v>0</v>
      </c>
      <c r="AC4613" s="25">
        <v>0</v>
      </c>
      <c r="AD4613" s="25">
        <v>0</v>
      </c>
      <c r="AE4613" s="25">
        <v>0</v>
      </c>
      <c r="AF4613" s="25">
        <v>0</v>
      </c>
      <c r="AG4613" s="25">
        <v>0</v>
      </c>
      <c r="AH4613" s="25">
        <v>0</v>
      </c>
      <c r="AI4613" s="25">
        <v>0</v>
      </c>
      <c r="AJ4613" s="25">
        <v>0</v>
      </c>
      <c r="AK4613" s="25">
        <v>0</v>
      </c>
      <c r="AL4613" s="25">
        <v>0</v>
      </c>
      <c r="AM4613" s="95">
        <v>0</v>
      </c>
      <c r="AN4613" s="95" t="e">
        <f ca="1">IF(MengeInEEGSummieren(M4613),AM4613,0)</f>
        <v>#NAME?</v>
      </c>
      <c r="AO4613" s="95">
        <f t="shared" si="432"/>
        <v>0</v>
      </c>
      <c r="AP4613" s="95">
        <f t="shared" si="433"/>
        <v>0</v>
      </c>
      <c r="AS4613">
        <v>0</v>
      </c>
      <c r="AT4613">
        <v>0</v>
      </c>
      <c r="AU4613" t="e">
        <f t="shared" ca="1" si="434"/>
        <v>#NAME?</v>
      </c>
    </row>
    <row r="4614" spans="1:47" x14ac:dyDescent="0.15">
      <c r="A4614" s="21" t="s">
        <v>5952</v>
      </c>
      <c r="B4614" s="22" t="s">
        <v>18</v>
      </c>
      <c r="C4614" s="42">
        <v>2015</v>
      </c>
      <c r="D4614" s="22" t="s">
        <v>5829</v>
      </c>
      <c r="E4614" s="22"/>
      <c r="F4614" s="23">
        <v>12.56</v>
      </c>
      <c r="G4614" s="23">
        <v>12.95</v>
      </c>
      <c r="H4614" s="24">
        <f t="shared" si="429"/>
        <v>0</v>
      </c>
      <c r="I4614" s="153">
        <v>0</v>
      </c>
      <c r="J4614" s="24">
        <f t="shared" si="430"/>
        <v>0</v>
      </c>
      <c r="K4614" s="25">
        <f t="shared" si="431"/>
        <v>0</v>
      </c>
      <c r="L4614">
        <v>0</v>
      </c>
      <c r="M4614">
        <v>301400064</v>
      </c>
      <c r="N4614">
        <v>42145141</v>
      </c>
      <c r="O4614" s="52">
        <v>0</v>
      </c>
      <c r="P4614" s="52">
        <v>0</v>
      </c>
      <c r="Q4614" s="52">
        <v>0</v>
      </c>
      <c r="R4614" s="52">
        <v>0</v>
      </c>
      <c r="S4614" s="52">
        <v>0</v>
      </c>
      <c r="T4614" s="52">
        <v>0</v>
      </c>
      <c r="U4614" s="52">
        <v>0</v>
      </c>
      <c r="V4614" s="52">
        <v>0</v>
      </c>
      <c r="W4614" s="52">
        <v>0</v>
      </c>
      <c r="X4614" s="52">
        <v>0</v>
      </c>
      <c r="Y4614" s="52">
        <v>0</v>
      </c>
      <c r="Z4614" s="52">
        <v>0</v>
      </c>
      <c r="AA4614" s="25">
        <v>0</v>
      </c>
      <c r="AB4614" s="25">
        <v>0</v>
      </c>
      <c r="AC4614" s="25">
        <v>0</v>
      </c>
      <c r="AD4614" s="25">
        <v>0</v>
      </c>
      <c r="AE4614" s="25">
        <v>0</v>
      </c>
      <c r="AF4614" s="25">
        <v>0</v>
      </c>
      <c r="AG4614" s="25">
        <v>0</v>
      </c>
      <c r="AH4614" s="25">
        <v>0</v>
      </c>
      <c r="AI4614" s="25">
        <v>0</v>
      </c>
      <c r="AJ4614" s="25">
        <v>0</v>
      </c>
      <c r="AK4614" s="25">
        <v>0</v>
      </c>
      <c r="AL4614" s="25">
        <v>0</v>
      </c>
      <c r="AM4614" s="95">
        <v>0</v>
      </c>
      <c r="AN4614" s="95" t="e">
        <f ca="1">IF(MengeInEEGSummieren(M4614),AM4614,0)</f>
        <v>#NAME?</v>
      </c>
      <c r="AO4614" s="95">
        <f t="shared" si="432"/>
        <v>0</v>
      </c>
      <c r="AP4614" s="95">
        <f t="shared" si="433"/>
        <v>0</v>
      </c>
      <c r="AS4614">
        <v>0</v>
      </c>
      <c r="AT4614">
        <v>0</v>
      </c>
      <c r="AU4614" t="e">
        <f t="shared" ca="1" si="434"/>
        <v>#NAME?</v>
      </c>
    </row>
    <row r="4615" spans="1:47" x14ac:dyDescent="0.15">
      <c r="A4615" s="21" t="s">
        <v>5953</v>
      </c>
      <c r="B4615" s="22" t="s">
        <v>18</v>
      </c>
      <c r="C4615" s="42">
        <v>2015</v>
      </c>
      <c r="D4615" s="22" t="s">
        <v>5831</v>
      </c>
      <c r="E4615" s="22"/>
      <c r="F4615" s="23">
        <v>12.22</v>
      </c>
      <c r="G4615" s="23">
        <v>12.61</v>
      </c>
      <c r="H4615" s="24">
        <f t="shared" si="429"/>
        <v>0</v>
      </c>
      <c r="I4615" s="153">
        <v>0</v>
      </c>
      <c r="J4615" s="24">
        <f t="shared" si="430"/>
        <v>0</v>
      </c>
      <c r="K4615" s="25">
        <f t="shared" si="431"/>
        <v>0</v>
      </c>
      <c r="L4615">
        <v>0</v>
      </c>
      <c r="M4615">
        <v>301400064</v>
      </c>
      <c r="N4615">
        <v>42145141</v>
      </c>
      <c r="O4615" s="52">
        <v>0</v>
      </c>
      <c r="P4615" s="52">
        <v>0</v>
      </c>
      <c r="Q4615" s="52">
        <v>0</v>
      </c>
      <c r="R4615" s="52">
        <v>0</v>
      </c>
      <c r="S4615" s="52">
        <v>0</v>
      </c>
      <c r="T4615" s="52">
        <v>0</v>
      </c>
      <c r="U4615" s="52">
        <v>0</v>
      </c>
      <c r="V4615" s="52">
        <v>0</v>
      </c>
      <c r="W4615" s="52">
        <v>0</v>
      </c>
      <c r="X4615" s="52">
        <v>0</v>
      </c>
      <c r="Y4615" s="52">
        <v>0</v>
      </c>
      <c r="Z4615" s="52">
        <v>0</v>
      </c>
      <c r="AA4615" s="25">
        <v>0</v>
      </c>
      <c r="AB4615" s="25">
        <v>0</v>
      </c>
      <c r="AC4615" s="25">
        <v>0</v>
      </c>
      <c r="AD4615" s="25">
        <v>0</v>
      </c>
      <c r="AE4615" s="25">
        <v>0</v>
      </c>
      <c r="AF4615" s="25">
        <v>0</v>
      </c>
      <c r="AG4615" s="25">
        <v>0</v>
      </c>
      <c r="AH4615" s="25">
        <v>0</v>
      </c>
      <c r="AI4615" s="25">
        <v>0</v>
      </c>
      <c r="AJ4615" s="25">
        <v>0</v>
      </c>
      <c r="AK4615" s="25">
        <v>0</v>
      </c>
      <c r="AL4615" s="25">
        <v>0</v>
      </c>
      <c r="AM4615" s="95">
        <v>0</v>
      </c>
      <c r="AN4615" s="95" t="e">
        <f ca="1">IF(MengeInEEGSummieren(M4615),AM4615,0)</f>
        <v>#NAME?</v>
      </c>
      <c r="AO4615" s="95">
        <f t="shared" si="432"/>
        <v>0</v>
      </c>
      <c r="AP4615" s="95">
        <f t="shared" si="433"/>
        <v>0</v>
      </c>
      <c r="AS4615">
        <v>0</v>
      </c>
      <c r="AT4615">
        <v>0</v>
      </c>
      <c r="AU4615" t="e">
        <f t="shared" ca="1" si="434"/>
        <v>#NAME?</v>
      </c>
    </row>
    <row r="4616" spans="1:47" x14ac:dyDescent="0.15">
      <c r="A4616" s="21" t="s">
        <v>5954</v>
      </c>
      <c r="B4616" s="22" t="s">
        <v>18</v>
      </c>
      <c r="C4616" s="42">
        <v>2015</v>
      </c>
      <c r="D4616" s="22" t="s">
        <v>5833</v>
      </c>
      <c r="E4616" s="22"/>
      <c r="F4616" s="23">
        <v>10.92</v>
      </c>
      <c r="G4616" s="23">
        <v>11.32</v>
      </c>
      <c r="H4616" s="24">
        <f t="shared" si="429"/>
        <v>0</v>
      </c>
      <c r="I4616" s="153">
        <v>0</v>
      </c>
      <c r="J4616" s="24">
        <f t="shared" si="430"/>
        <v>0</v>
      </c>
      <c r="K4616" s="25">
        <f t="shared" si="431"/>
        <v>0</v>
      </c>
      <c r="L4616">
        <v>0</v>
      </c>
      <c r="M4616">
        <v>301400064</v>
      </c>
      <c r="N4616">
        <v>42145141</v>
      </c>
      <c r="O4616" s="52">
        <v>0</v>
      </c>
      <c r="P4616" s="52">
        <v>0</v>
      </c>
      <c r="Q4616" s="52">
        <v>0</v>
      </c>
      <c r="R4616" s="52">
        <v>0</v>
      </c>
      <c r="S4616" s="52">
        <v>0</v>
      </c>
      <c r="T4616" s="52">
        <v>0</v>
      </c>
      <c r="U4616" s="52">
        <v>0</v>
      </c>
      <c r="V4616" s="52">
        <v>0</v>
      </c>
      <c r="W4616" s="52">
        <v>0</v>
      </c>
      <c r="X4616" s="52">
        <v>0</v>
      </c>
      <c r="Y4616" s="52">
        <v>0</v>
      </c>
      <c r="Z4616" s="52">
        <v>0</v>
      </c>
      <c r="AA4616" s="25">
        <v>0</v>
      </c>
      <c r="AB4616" s="25">
        <v>0</v>
      </c>
      <c r="AC4616" s="25">
        <v>0</v>
      </c>
      <c r="AD4616" s="25">
        <v>0</v>
      </c>
      <c r="AE4616" s="25">
        <v>0</v>
      </c>
      <c r="AF4616" s="25">
        <v>0</v>
      </c>
      <c r="AG4616" s="25">
        <v>0</v>
      </c>
      <c r="AH4616" s="25">
        <v>0</v>
      </c>
      <c r="AI4616" s="25">
        <v>0</v>
      </c>
      <c r="AJ4616" s="25">
        <v>0</v>
      </c>
      <c r="AK4616" s="25">
        <v>0</v>
      </c>
      <c r="AL4616" s="25">
        <v>0</v>
      </c>
      <c r="AM4616" s="95">
        <v>0</v>
      </c>
      <c r="AN4616" s="95" t="e">
        <f ca="1">IF(MengeInEEGSummieren(M4616),AM4616,0)</f>
        <v>#NAME?</v>
      </c>
      <c r="AO4616" s="95">
        <f t="shared" si="432"/>
        <v>0</v>
      </c>
      <c r="AP4616" s="95">
        <f t="shared" si="433"/>
        <v>0</v>
      </c>
      <c r="AS4616">
        <v>0</v>
      </c>
      <c r="AT4616">
        <v>0</v>
      </c>
      <c r="AU4616" t="e">
        <f t="shared" ca="1" si="434"/>
        <v>#NAME?</v>
      </c>
    </row>
    <row r="4617" spans="1:47" x14ac:dyDescent="0.15">
      <c r="A4617" s="21" t="s">
        <v>5955</v>
      </c>
      <c r="B4617" s="22" t="s">
        <v>18</v>
      </c>
      <c r="C4617" s="42">
        <v>2015</v>
      </c>
      <c r="D4617" s="22" t="s">
        <v>5835</v>
      </c>
      <c r="E4617" s="22"/>
      <c r="F4617" s="23">
        <v>8.6999999999999993</v>
      </c>
      <c r="G4617" s="23">
        <v>9.09</v>
      </c>
      <c r="H4617" s="24">
        <f t="shared" si="429"/>
        <v>0</v>
      </c>
      <c r="I4617" s="153">
        <v>0</v>
      </c>
      <c r="J4617" s="24">
        <f t="shared" si="430"/>
        <v>0</v>
      </c>
      <c r="K4617" s="25">
        <f t="shared" si="431"/>
        <v>0</v>
      </c>
      <c r="L4617">
        <v>0</v>
      </c>
      <c r="M4617">
        <v>301400064</v>
      </c>
      <c r="N4617">
        <v>42145141</v>
      </c>
      <c r="O4617" s="52">
        <v>0</v>
      </c>
      <c r="P4617" s="52">
        <v>0</v>
      </c>
      <c r="Q4617" s="52">
        <v>0</v>
      </c>
      <c r="R4617" s="52">
        <v>0</v>
      </c>
      <c r="S4617" s="52">
        <v>0</v>
      </c>
      <c r="T4617" s="52">
        <v>0</v>
      </c>
      <c r="U4617" s="52">
        <v>0</v>
      </c>
      <c r="V4617" s="52">
        <v>0</v>
      </c>
      <c r="W4617" s="52">
        <v>0</v>
      </c>
      <c r="X4617" s="52">
        <v>0</v>
      </c>
      <c r="Y4617" s="52">
        <v>0</v>
      </c>
      <c r="Z4617" s="52">
        <v>0</v>
      </c>
      <c r="AA4617" s="25">
        <v>0</v>
      </c>
      <c r="AB4617" s="25">
        <v>0</v>
      </c>
      <c r="AC4617" s="25">
        <v>0</v>
      </c>
      <c r="AD4617" s="25">
        <v>0</v>
      </c>
      <c r="AE4617" s="25">
        <v>0</v>
      </c>
      <c r="AF4617" s="25">
        <v>0</v>
      </c>
      <c r="AG4617" s="25">
        <v>0</v>
      </c>
      <c r="AH4617" s="25">
        <v>0</v>
      </c>
      <c r="AI4617" s="25">
        <v>0</v>
      </c>
      <c r="AJ4617" s="25">
        <v>0</v>
      </c>
      <c r="AK4617" s="25">
        <v>0</v>
      </c>
      <c r="AL4617" s="25">
        <v>0</v>
      </c>
      <c r="AM4617" s="95">
        <v>0</v>
      </c>
      <c r="AN4617" s="95" t="e">
        <f ca="1">IF(MengeInEEGSummieren(M4617),AM4617,0)</f>
        <v>#NAME?</v>
      </c>
      <c r="AO4617" s="95">
        <f t="shared" si="432"/>
        <v>0</v>
      </c>
      <c r="AP4617" s="95">
        <f t="shared" si="433"/>
        <v>0</v>
      </c>
      <c r="AS4617">
        <v>0</v>
      </c>
      <c r="AT4617">
        <v>0</v>
      </c>
      <c r="AU4617" t="e">
        <f t="shared" ca="1" si="434"/>
        <v>#NAME?</v>
      </c>
    </row>
    <row r="4618" spans="1:47" x14ac:dyDescent="0.15">
      <c r="A4618" s="307"/>
      <c r="B4618" s="308"/>
      <c r="C4618" s="309"/>
      <c r="D4618" s="308"/>
      <c r="E4618" s="308"/>
      <c r="F4618" s="310"/>
      <c r="G4618" s="310"/>
      <c r="H4618" s="311"/>
      <c r="I4618" s="312"/>
      <c r="J4618" s="311"/>
      <c r="K4618" s="313"/>
      <c r="L4618" s="66"/>
      <c r="M4618" s="66"/>
      <c r="N4618" s="66"/>
      <c r="O4618" s="314"/>
      <c r="P4618" s="314"/>
      <c r="Q4618" s="314"/>
      <c r="R4618" s="314"/>
      <c r="S4618" s="314"/>
      <c r="T4618" s="314"/>
      <c r="U4618" s="314"/>
      <c r="V4618" s="314"/>
      <c r="W4618" s="314"/>
      <c r="X4618" s="314"/>
      <c r="Y4618" s="314"/>
      <c r="Z4618" s="314"/>
      <c r="AA4618" s="315"/>
      <c r="AB4618" s="315"/>
      <c r="AC4618" s="315"/>
      <c r="AD4618" s="315"/>
      <c r="AE4618" s="315"/>
      <c r="AF4618" s="315"/>
      <c r="AG4618" s="315"/>
      <c r="AH4618" s="315"/>
      <c r="AI4618" s="315"/>
      <c r="AJ4618" s="315"/>
      <c r="AK4618" s="315"/>
      <c r="AL4618" s="315"/>
      <c r="AM4618" s="95">
        <v>0</v>
      </c>
      <c r="AN4618" s="95" t="e">
        <f ca="1">IF(MengeInEEGSummieren(M4618),AM4618,0)</f>
        <v>#NAME?</v>
      </c>
      <c r="AO4618" s="95">
        <f t="shared" si="432"/>
        <v>0</v>
      </c>
      <c r="AP4618" s="95">
        <f t="shared" si="433"/>
        <v>0</v>
      </c>
      <c r="AS4618">
        <v>0</v>
      </c>
      <c r="AT4618">
        <v>0</v>
      </c>
      <c r="AU4618" t="e">
        <f t="shared" ca="1" si="434"/>
        <v>#NAME?</v>
      </c>
    </row>
    <row r="4619" spans="1:47" x14ac:dyDescent="0.15">
      <c r="A4619" s="21" t="s">
        <v>5956</v>
      </c>
      <c r="B4619" s="22" t="s">
        <v>18</v>
      </c>
      <c r="C4619" s="42">
        <v>2015</v>
      </c>
      <c r="D4619" s="22" t="s">
        <v>5827</v>
      </c>
      <c r="E4619" s="22"/>
      <c r="F4619" s="23">
        <v>8.68</v>
      </c>
      <c r="G4619" s="23">
        <v>9.07</v>
      </c>
      <c r="H4619" s="24">
        <f t="shared" si="429"/>
        <v>0</v>
      </c>
      <c r="I4619" s="153">
        <v>0</v>
      </c>
      <c r="J4619" s="24">
        <f t="shared" si="430"/>
        <v>0</v>
      </c>
      <c r="K4619" s="25">
        <f t="shared" si="431"/>
        <v>0</v>
      </c>
      <c r="L4619">
        <v>0</v>
      </c>
      <c r="M4619">
        <v>301400064</v>
      </c>
      <c r="N4619">
        <v>42145141</v>
      </c>
      <c r="O4619" s="52">
        <v>0</v>
      </c>
      <c r="P4619" s="52">
        <v>0</v>
      </c>
      <c r="Q4619" s="52">
        <v>0</v>
      </c>
      <c r="R4619" s="52">
        <v>0</v>
      </c>
      <c r="S4619" s="52">
        <v>0</v>
      </c>
      <c r="T4619" s="52">
        <v>0</v>
      </c>
      <c r="U4619" s="52">
        <v>0</v>
      </c>
      <c r="V4619" s="52">
        <v>0</v>
      </c>
      <c r="W4619" s="52">
        <v>0</v>
      </c>
      <c r="X4619" s="52">
        <v>0</v>
      </c>
      <c r="Y4619" s="52">
        <v>0</v>
      </c>
      <c r="Z4619" s="52">
        <v>0</v>
      </c>
      <c r="AA4619" s="25">
        <v>0</v>
      </c>
      <c r="AB4619" s="25">
        <v>0</v>
      </c>
      <c r="AC4619" s="25">
        <v>0</v>
      </c>
      <c r="AD4619" s="25">
        <v>0</v>
      </c>
      <c r="AE4619" s="25">
        <v>0</v>
      </c>
      <c r="AF4619" s="25">
        <v>0</v>
      </c>
      <c r="AG4619" s="25">
        <v>0</v>
      </c>
      <c r="AH4619" s="25">
        <v>0</v>
      </c>
      <c r="AI4619" s="25">
        <v>0</v>
      </c>
      <c r="AJ4619" s="25">
        <v>0</v>
      </c>
      <c r="AK4619" s="25">
        <v>0</v>
      </c>
      <c r="AL4619" s="25">
        <v>0</v>
      </c>
      <c r="AM4619" s="95">
        <v>0</v>
      </c>
      <c r="AN4619" s="95" t="e">
        <f ca="1">IF(MengeInEEGSummieren(M4619),AM4619,0)</f>
        <v>#NAME?</v>
      </c>
      <c r="AO4619" s="95">
        <f t="shared" si="432"/>
        <v>0</v>
      </c>
      <c r="AP4619" s="95">
        <f t="shared" si="433"/>
        <v>0</v>
      </c>
      <c r="AS4619">
        <v>0</v>
      </c>
      <c r="AT4619">
        <v>0</v>
      </c>
      <c r="AU4619" t="e">
        <f t="shared" ca="1" si="434"/>
        <v>#NAME?</v>
      </c>
    </row>
    <row r="4620" spans="1:47" x14ac:dyDescent="0.15">
      <c r="A4620" s="21" t="s">
        <v>5957</v>
      </c>
      <c r="B4620" s="22" t="s">
        <v>18</v>
      </c>
      <c r="C4620" s="42">
        <v>2015</v>
      </c>
      <c r="D4620" s="22" t="s">
        <v>5829</v>
      </c>
      <c r="E4620" s="22"/>
      <c r="F4620" s="23">
        <v>12.53</v>
      </c>
      <c r="G4620" s="23">
        <v>12.92</v>
      </c>
      <c r="H4620" s="24">
        <f t="shared" si="429"/>
        <v>0</v>
      </c>
      <c r="I4620" s="153">
        <v>0</v>
      </c>
      <c r="J4620" s="24">
        <f t="shared" si="430"/>
        <v>0</v>
      </c>
      <c r="K4620" s="25">
        <f t="shared" si="431"/>
        <v>0</v>
      </c>
      <c r="L4620">
        <v>0</v>
      </c>
      <c r="M4620">
        <v>301400064</v>
      </c>
      <c r="N4620">
        <v>42145141</v>
      </c>
      <c r="O4620" s="52">
        <v>0</v>
      </c>
      <c r="P4620" s="52">
        <v>0</v>
      </c>
      <c r="Q4620" s="52">
        <v>0</v>
      </c>
      <c r="R4620" s="52">
        <v>0</v>
      </c>
      <c r="S4620" s="52">
        <v>0</v>
      </c>
      <c r="T4620" s="52">
        <v>0</v>
      </c>
      <c r="U4620" s="52">
        <v>0</v>
      </c>
      <c r="V4620" s="52">
        <v>0</v>
      </c>
      <c r="W4620" s="52">
        <v>0</v>
      </c>
      <c r="X4620" s="52">
        <v>0</v>
      </c>
      <c r="Y4620" s="52">
        <v>0</v>
      </c>
      <c r="Z4620" s="52">
        <v>0</v>
      </c>
      <c r="AA4620" s="25">
        <v>0</v>
      </c>
      <c r="AB4620" s="25">
        <v>0</v>
      </c>
      <c r="AC4620" s="25">
        <v>0</v>
      </c>
      <c r="AD4620" s="25">
        <v>0</v>
      </c>
      <c r="AE4620" s="25">
        <v>0</v>
      </c>
      <c r="AF4620" s="25">
        <v>0</v>
      </c>
      <c r="AG4620" s="25">
        <v>0</v>
      </c>
      <c r="AH4620" s="25">
        <v>0</v>
      </c>
      <c r="AI4620" s="25">
        <v>0</v>
      </c>
      <c r="AJ4620" s="25">
        <v>0</v>
      </c>
      <c r="AK4620" s="25">
        <v>0</v>
      </c>
      <c r="AL4620" s="25">
        <v>0</v>
      </c>
      <c r="AM4620" s="95">
        <v>0</v>
      </c>
      <c r="AN4620" s="95" t="e">
        <f ca="1">IF(MengeInEEGSummieren(M4620),AM4620,0)</f>
        <v>#NAME?</v>
      </c>
      <c r="AO4620" s="95">
        <f t="shared" si="432"/>
        <v>0</v>
      </c>
      <c r="AP4620" s="95">
        <f t="shared" si="433"/>
        <v>0</v>
      </c>
      <c r="AS4620">
        <v>0</v>
      </c>
      <c r="AT4620">
        <v>0</v>
      </c>
      <c r="AU4620" t="e">
        <f t="shared" ca="1" si="434"/>
        <v>#NAME?</v>
      </c>
    </row>
    <row r="4621" spans="1:47" x14ac:dyDescent="0.15">
      <c r="A4621" s="21" t="s">
        <v>5958</v>
      </c>
      <c r="B4621" s="22" t="s">
        <v>18</v>
      </c>
      <c r="C4621" s="42">
        <v>2015</v>
      </c>
      <c r="D4621" s="22" t="s">
        <v>5831</v>
      </c>
      <c r="E4621" s="22"/>
      <c r="F4621" s="23">
        <v>12.18</v>
      </c>
      <c r="G4621" s="23">
        <v>12.58</v>
      </c>
      <c r="H4621" s="24">
        <f t="shared" si="429"/>
        <v>0</v>
      </c>
      <c r="I4621" s="153">
        <v>0</v>
      </c>
      <c r="J4621" s="24">
        <f t="shared" si="430"/>
        <v>0</v>
      </c>
      <c r="K4621" s="25">
        <f t="shared" si="431"/>
        <v>0</v>
      </c>
      <c r="L4621">
        <v>0</v>
      </c>
      <c r="M4621">
        <v>301400064</v>
      </c>
      <c r="N4621">
        <v>42145141</v>
      </c>
      <c r="O4621" s="52">
        <v>0</v>
      </c>
      <c r="P4621" s="52">
        <v>0</v>
      </c>
      <c r="Q4621" s="52">
        <v>0</v>
      </c>
      <c r="R4621" s="52">
        <v>0</v>
      </c>
      <c r="S4621" s="52">
        <v>0</v>
      </c>
      <c r="T4621" s="52">
        <v>0</v>
      </c>
      <c r="U4621" s="52">
        <v>0</v>
      </c>
      <c r="V4621" s="52">
        <v>0</v>
      </c>
      <c r="W4621" s="52">
        <v>0</v>
      </c>
      <c r="X4621" s="52">
        <v>0</v>
      </c>
      <c r="Y4621" s="52">
        <v>0</v>
      </c>
      <c r="Z4621" s="52">
        <v>0</v>
      </c>
      <c r="AA4621" s="25">
        <v>0</v>
      </c>
      <c r="AB4621" s="25">
        <v>0</v>
      </c>
      <c r="AC4621" s="25">
        <v>0</v>
      </c>
      <c r="AD4621" s="25">
        <v>0</v>
      </c>
      <c r="AE4621" s="25">
        <v>0</v>
      </c>
      <c r="AF4621" s="25">
        <v>0</v>
      </c>
      <c r="AG4621" s="25">
        <v>0</v>
      </c>
      <c r="AH4621" s="25">
        <v>0</v>
      </c>
      <c r="AI4621" s="25">
        <v>0</v>
      </c>
      <c r="AJ4621" s="25">
        <v>0</v>
      </c>
      <c r="AK4621" s="25">
        <v>0</v>
      </c>
      <c r="AL4621" s="25">
        <v>0</v>
      </c>
      <c r="AM4621" s="95">
        <v>0</v>
      </c>
      <c r="AN4621" s="95" t="e">
        <f ca="1">IF(MengeInEEGSummieren(M4621),AM4621,0)</f>
        <v>#NAME?</v>
      </c>
      <c r="AO4621" s="95">
        <f t="shared" si="432"/>
        <v>0</v>
      </c>
      <c r="AP4621" s="95">
        <f t="shared" si="433"/>
        <v>0</v>
      </c>
      <c r="AS4621">
        <v>0</v>
      </c>
      <c r="AT4621">
        <v>0</v>
      </c>
      <c r="AU4621" t="e">
        <f t="shared" ca="1" si="434"/>
        <v>#NAME?</v>
      </c>
    </row>
    <row r="4622" spans="1:47" x14ac:dyDescent="0.15">
      <c r="A4622" s="21" t="s">
        <v>5959</v>
      </c>
      <c r="B4622" s="22" t="s">
        <v>18</v>
      </c>
      <c r="C4622" s="42">
        <v>2015</v>
      </c>
      <c r="D4622" s="22" t="s">
        <v>5833</v>
      </c>
      <c r="E4622" s="22"/>
      <c r="F4622" s="23">
        <v>10.9</v>
      </c>
      <c r="G4622" s="23">
        <v>11.29</v>
      </c>
      <c r="H4622" s="24">
        <f t="shared" si="429"/>
        <v>0</v>
      </c>
      <c r="I4622" s="153">
        <v>0</v>
      </c>
      <c r="J4622" s="24">
        <f t="shared" si="430"/>
        <v>0</v>
      </c>
      <c r="K4622" s="25">
        <f t="shared" si="431"/>
        <v>0</v>
      </c>
      <c r="L4622">
        <v>0</v>
      </c>
      <c r="M4622">
        <v>301400064</v>
      </c>
      <c r="N4622">
        <v>42145141</v>
      </c>
      <c r="O4622" s="52">
        <v>0</v>
      </c>
      <c r="P4622" s="52">
        <v>0</v>
      </c>
      <c r="Q4622" s="52">
        <v>0</v>
      </c>
      <c r="R4622" s="52">
        <v>0</v>
      </c>
      <c r="S4622" s="52">
        <v>0</v>
      </c>
      <c r="T4622" s="52">
        <v>0</v>
      </c>
      <c r="U4622" s="52">
        <v>0</v>
      </c>
      <c r="V4622" s="52">
        <v>0</v>
      </c>
      <c r="W4622" s="52">
        <v>0</v>
      </c>
      <c r="X4622" s="52">
        <v>0</v>
      </c>
      <c r="Y4622" s="52">
        <v>0</v>
      </c>
      <c r="Z4622" s="52">
        <v>0</v>
      </c>
      <c r="AA4622" s="25">
        <v>0</v>
      </c>
      <c r="AB4622" s="25">
        <v>0</v>
      </c>
      <c r="AC4622" s="25">
        <v>0</v>
      </c>
      <c r="AD4622" s="25">
        <v>0</v>
      </c>
      <c r="AE4622" s="25">
        <v>0</v>
      </c>
      <c r="AF4622" s="25">
        <v>0</v>
      </c>
      <c r="AG4622" s="25">
        <v>0</v>
      </c>
      <c r="AH4622" s="25">
        <v>0</v>
      </c>
      <c r="AI4622" s="25">
        <v>0</v>
      </c>
      <c r="AJ4622" s="25">
        <v>0</v>
      </c>
      <c r="AK4622" s="25">
        <v>0</v>
      </c>
      <c r="AL4622" s="25">
        <v>0</v>
      </c>
      <c r="AM4622" s="95">
        <v>0</v>
      </c>
      <c r="AN4622" s="95" t="e">
        <f ca="1">IF(MengeInEEGSummieren(M4622),AM4622,0)</f>
        <v>#NAME?</v>
      </c>
      <c r="AO4622" s="95">
        <f t="shared" si="432"/>
        <v>0</v>
      </c>
      <c r="AP4622" s="95">
        <f t="shared" si="433"/>
        <v>0</v>
      </c>
      <c r="AS4622">
        <v>0</v>
      </c>
      <c r="AT4622">
        <v>0</v>
      </c>
      <c r="AU4622" t="e">
        <f t="shared" ca="1" si="434"/>
        <v>#NAME?</v>
      </c>
    </row>
    <row r="4623" spans="1:47" x14ac:dyDescent="0.15">
      <c r="A4623" s="21" t="s">
        <v>5960</v>
      </c>
      <c r="B4623" s="22" t="s">
        <v>18</v>
      </c>
      <c r="C4623" s="42">
        <v>2015</v>
      </c>
      <c r="D4623" s="22" t="s">
        <v>5835</v>
      </c>
      <c r="E4623" s="22"/>
      <c r="F4623" s="23">
        <v>8.68</v>
      </c>
      <c r="G4623" s="23">
        <v>9.07</v>
      </c>
      <c r="H4623" s="24">
        <f t="shared" si="429"/>
        <v>0</v>
      </c>
      <c r="I4623" s="153">
        <v>0</v>
      </c>
      <c r="J4623" s="24">
        <f t="shared" si="430"/>
        <v>0</v>
      </c>
      <c r="K4623" s="25">
        <f t="shared" si="431"/>
        <v>0</v>
      </c>
      <c r="L4623">
        <v>0</v>
      </c>
      <c r="M4623">
        <v>301400064</v>
      </c>
      <c r="N4623">
        <v>42145141</v>
      </c>
      <c r="O4623" s="52">
        <v>0</v>
      </c>
      <c r="P4623" s="52">
        <v>0</v>
      </c>
      <c r="Q4623" s="52">
        <v>0</v>
      </c>
      <c r="R4623" s="52">
        <v>0</v>
      </c>
      <c r="S4623" s="52">
        <v>0</v>
      </c>
      <c r="T4623" s="52">
        <v>0</v>
      </c>
      <c r="U4623" s="52">
        <v>0</v>
      </c>
      <c r="V4623" s="52">
        <v>0</v>
      </c>
      <c r="W4623" s="52">
        <v>0</v>
      </c>
      <c r="X4623" s="52">
        <v>0</v>
      </c>
      <c r="Y4623" s="52">
        <v>0</v>
      </c>
      <c r="Z4623" s="52">
        <v>0</v>
      </c>
      <c r="AA4623" s="25">
        <v>0</v>
      </c>
      <c r="AB4623" s="25">
        <v>0</v>
      </c>
      <c r="AC4623" s="25">
        <v>0</v>
      </c>
      <c r="AD4623" s="25">
        <v>0</v>
      </c>
      <c r="AE4623" s="25">
        <v>0</v>
      </c>
      <c r="AF4623" s="25">
        <v>0</v>
      </c>
      <c r="AG4623" s="25">
        <v>0</v>
      </c>
      <c r="AH4623" s="25">
        <v>0</v>
      </c>
      <c r="AI4623" s="25">
        <v>0</v>
      </c>
      <c r="AJ4623" s="25">
        <v>0</v>
      </c>
      <c r="AK4623" s="25">
        <v>0</v>
      </c>
      <c r="AL4623" s="25">
        <v>0</v>
      </c>
      <c r="AM4623" s="95">
        <v>0</v>
      </c>
      <c r="AN4623" s="95" t="e">
        <f ca="1">IF(MengeInEEGSummieren(M4623),AM4623,0)</f>
        <v>#NAME?</v>
      </c>
      <c r="AO4623" s="95">
        <f t="shared" si="432"/>
        <v>0</v>
      </c>
      <c r="AP4623" s="95">
        <f t="shared" si="433"/>
        <v>0</v>
      </c>
      <c r="AS4623">
        <v>0</v>
      </c>
      <c r="AT4623">
        <v>0</v>
      </c>
      <c r="AU4623" t="e">
        <f t="shared" ca="1" si="434"/>
        <v>#NAME?</v>
      </c>
    </row>
    <row r="4624" spans="1:47" x14ac:dyDescent="0.15">
      <c r="A4624" s="307"/>
      <c r="B4624" s="308"/>
      <c r="C4624" s="309"/>
      <c r="D4624" s="308"/>
      <c r="E4624" s="308"/>
      <c r="F4624" s="310"/>
      <c r="G4624" s="310"/>
      <c r="H4624" s="311"/>
      <c r="I4624" s="312"/>
      <c r="J4624" s="311"/>
      <c r="K4624" s="313"/>
      <c r="L4624" s="66"/>
      <c r="M4624" s="66"/>
      <c r="N4624" s="66"/>
      <c r="O4624" s="314"/>
      <c r="P4624" s="314"/>
      <c r="Q4624" s="314"/>
      <c r="R4624" s="314"/>
      <c r="S4624" s="314"/>
      <c r="T4624" s="314"/>
      <c r="U4624" s="314"/>
      <c r="V4624" s="314"/>
      <c r="W4624" s="314"/>
      <c r="X4624" s="314"/>
      <c r="Y4624" s="314"/>
      <c r="Z4624" s="314"/>
      <c r="AA4624" s="315"/>
      <c r="AB4624" s="315"/>
      <c r="AC4624" s="315"/>
      <c r="AD4624" s="315"/>
      <c r="AE4624" s="315"/>
      <c r="AF4624" s="315"/>
      <c r="AG4624" s="315"/>
      <c r="AH4624" s="315"/>
      <c r="AI4624" s="315"/>
      <c r="AJ4624" s="315"/>
      <c r="AK4624" s="315"/>
      <c r="AL4624" s="315"/>
      <c r="AM4624" s="95">
        <v>0</v>
      </c>
      <c r="AN4624" s="95" t="e">
        <f ca="1">IF(MengeInEEGSummieren(M4624),AM4624,0)</f>
        <v>#NAME?</v>
      </c>
      <c r="AO4624" s="95">
        <f t="shared" ref="AO4624:AO4687" si="435">IF(AQ4624,$H4624,0)</f>
        <v>0</v>
      </c>
      <c r="AP4624" s="95">
        <f t="shared" ref="AP4624:AP4687" si="436">IF(AR4624,$H4624,0)</f>
        <v>0</v>
      </c>
      <c r="AS4624">
        <v>0</v>
      </c>
      <c r="AT4624">
        <v>0</v>
      </c>
      <c r="AU4624" t="e">
        <f t="shared" ref="AU4624:AU4687" ca="1" si="437">EVFlag(M4624)</f>
        <v>#NAME?</v>
      </c>
    </row>
    <row r="4625" spans="1:47" x14ac:dyDescent="0.15">
      <c r="A4625" s="21" t="s">
        <v>5961</v>
      </c>
      <c r="B4625" s="22" t="s">
        <v>18</v>
      </c>
      <c r="C4625" s="42">
        <v>2015</v>
      </c>
      <c r="D4625" s="22" t="s">
        <v>5827</v>
      </c>
      <c r="E4625" s="22"/>
      <c r="F4625" s="23">
        <v>8.65</v>
      </c>
      <c r="G4625" s="23">
        <v>9.0500000000000007</v>
      </c>
      <c r="H4625" s="24">
        <f t="shared" ref="H4625:H4687" si="438">AM4625</f>
        <v>0</v>
      </c>
      <c r="I4625" s="153">
        <v>0</v>
      </c>
      <c r="J4625" s="24">
        <f t="shared" ref="J4625:J4687" si="439">SUM(O4625:Z4625,AT4625)</f>
        <v>0</v>
      </c>
      <c r="K4625" s="25">
        <f t="shared" ref="K4625:K4687" si="440">SUM(AA4625:AL4625,AS4625)</f>
        <v>0</v>
      </c>
      <c r="L4625">
        <v>0</v>
      </c>
      <c r="M4625">
        <v>301400064</v>
      </c>
      <c r="N4625">
        <v>42145141</v>
      </c>
      <c r="O4625" s="52">
        <v>0</v>
      </c>
      <c r="P4625" s="52">
        <v>0</v>
      </c>
      <c r="Q4625" s="52">
        <v>0</v>
      </c>
      <c r="R4625" s="52">
        <v>0</v>
      </c>
      <c r="S4625" s="52">
        <v>0</v>
      </c>
      <c r="T4625" s="52">
        <v>0</v>
      </c>
      <c r="U4625" s="52">
        <v>0</v>
      </c>
      <c r="V4625" s="52">
        <v>0</v>
      </c>
      <c r="W4625" s="52">
        <v>0</v>
      </c>
      <c r="X4625" s="52">
        <v>0</v>
      </c>
      <c r="Y4625" s="52">
        <v>0</v>
      </c>
      <c r="Z4625" s="52">
        <v>0</v>
      </c>
      <c r="AA4625" s="25">
        <v>0</v>
      </c>
      <c r="AB4625" s="25">
        <v>0</v>
      </c>
      <c r="AC4625" s="25">
        <v>0</v>
      </c>
      <c r="AD4625" s="25">
        <v>0</v>
      </c>
      <c r="AE4625" s="25">
        <v>0</v>
      </c>
      <c r="AF4625" s="25">
        <v>0</v>
      </c>
      <c r="AG4625" s="25">
        <v>0</v>
      </c>
      <c r="AH4625" s="25">
        <v>0</v>
      </c>
      <c r="AI4625" s="25">
        <v>0</v>
      </c>
      <c r="AJ4625" s="25">
        <v>0</v>
      </c>
      <c r="AK4625" s="25">
        <v>0</v>
      </c>
      <c r="AL4625" s="25">
        <v>0</v>
      </c>
      <c r="AM4625" s="95">
        <v>0</v>
      </c>
      <c r="AN4625" s="95" t="e">
        <f ca="1">IF(MengeInEEGSummieren(M4625),AM4625,0)</f>
        <v>#NAME?</v>
      </c>
      <c r="AO4625" s="95">
        <f t="shared" si="435"/>
        <v>0</v>
      </c>
      <c r="AP4625" s="95">
        <f t="shared" si="436"/>
        <v>0</v>
      </c>
      <c r="AS4625">
        <v>0</v>
      </c>
      <c r="AT4625">
        <v>0</v>
      </c>
      <c r="AU4625" t="e">
        <f t="shared" ca="1" si="437"/>
        <v>#NAME?</v>
      </c>
    </row>
    <row r="4626" spans="1:47" x14ac:dyDescent="0.15">
      <c r="A4626" s="21" t="s">
        <v>5962</v>
      </c>
      <c r="B4626" s="22" t="s">
        <v>18</v>
      </c>
      <c r="C4626" s="42">
        <v>2015</v>
      </c>
      <c r="D4626" s="22" t="s">
        <v>5829</v>
      </c>
      <c r="E4626" s="22"/>
      <c r="F4626" s="23">
        <v>12.5</v>
      </c>
      <c r="G4626" s="23">
        <v>12.89</v>
      </c>
      <c r="H4626" s="24">
        <f t="shared" si="438"/>
        <v>0</v>
      </c>
      <c r="I4626" s="153">
        <v>0</v>
      </c>
      <c r="J4626" s="24">
        <f t="shared" si="439"/>
        <v>0</v>
      </c>
      <c r="K4626" s="25">
        <f t="shared" si="440"/>
        <v>0</v>
      </c>
      <c r="L4626">
        <v>0</v>
      </c>
      <c r="M4626">
        <v>301400064</v>
      </c>
      <c r="N4626">
        <v>42145141</v>
      </c>
      <c r="O4626" s="52">
        <v>0</v>
      </c>
      <c r="P4626" s="52">
        <v>0</v>
      </c>
      <c r="Q4626" s="52">
        <v>0</v>
      </c>
      <c r="R4626" s="52">
        <v>0</v>
      </c>
      <c r="S4626" s="52">
        <v>0</v>
      </c>
      <c r="T4626" s="52">
        <v>0</v>
      </c>
      <c r="U4626" s="52">
        <v>0</v>
      </c>
      <c r="V4626" s="52">
        <v>0</v>
      </c>
      <c r="W4626" s="52">
        <v>0</v>
      </c>
      <c r="X4626" s="52">
        <v>0</v>
      </c>
      <c r="Y4626" s="52">
        <v>0</v>
      </c>
      <c r="Z4626" s="52">
        <v>0</v>
      </c>
      <c r="AA4626" s="25">
        <v>0</v>
      </c>
      <c r="AB4626" s="25">
        <v>0</v>
      </c>
      <c r="AC4626" s="25">
        <v>0</v>
      </c>
      <c r="AD4626" s="25">
        <v>0</v>
      </c>
      <c r="AE4626" s="25">
        <v>0</v>
      </c>
      <c r="AF4626" s="25">
        <v>0</v>
      </c>
      <c r="AG4626" s="25">
        <v>0</v>
      </c>
      <c r="AH4626" s="25">
        <v>0</v>
      </c>
      <c r="AI4626" s="25">
        <v>0</v>
      </c>
      <c r="AJ4626" s="25">
        <v>0</v>
      </c>
      <c r="AK4626" s="25">
        <v>0</v>
      </c>
      <c r="AL4626" s="25">
        <v>0</v>
      </c>
      <c r="AM4626" s="95">
        <v>0</v>
      </c>
      <c r="AN4626" s="95" t="e">
        <f ca="1">IF(MengeInEEGSummieren(M4626),AM4626,0)</f>
        <v>#NAME?</v>
      </c>
      <c r="AO4626" s="95">
        <f t="shared" si="435"/>
        <v>0</v>
      </c>
      <c r="AP4626" s="95">
        <f t="shared" si="436"/>
        <v>0</v>
      </c>
      <c r="AS4626">
        <v>0</v>
      </c>
      <c r="AT4626">
        <v>0</v>
      </c>
      <c r="AU4626" t="e">
        <f t="shared" ca="1" si="437"/>
        <v>#NAME?</v>
      </c>
    </row>
    <row r="4627" spans="1:47" x14ac:dyDescent="0.15">
      <c r="A4627" s="21" t="s">
        <v>5963</v>
      </c>
      <c r="B4627" s="22" t="s">
        <v>18</v>
      </c>
      <c r="C4627" s="42">
        <v>2015</v>
      </c>
      <c r="D4627" s="22" t="s">
        <v>5831</v>
      </c>
      <c r="E4627" s="22"/>
      <c r="F4627" s="23">
        <v>12.15</v>
      </c>
      <c r="G4627" s="23">
        <v>12.55</v>
      </c>
      <c r="H4627" s="24">
        <f t="shared" si="438"/>
        <v>0</v>
      </c>
      <c r="I4627" s="153">
        <v>0</v>
      </c>
      <c r="J4627" s="24">
        <f t="shared" si="439"/>
        <v>0</v>
      </c>
      <c r="K4627" s="25">
        <f t="shared" si="440"/>
        <v>0</v>
      </c>
      <c r="L4627">
        <v>0</v>
      </c>
      <c r="M4627">
        <v>301400064</v>
      </c>
      <c r="N4627">
        <v>42145141</v>
      </c>
      <c r="O4627" s="52">
        <v>0</v>
      </c>
      <c r="P4627" s="52">
        <v>0</v>
      </c>
      <c r="Q4627" s="52">
        <v>0</v>
      </c>
      <c r="R4627" s="52">
        <v>0</v>
      </c>
      <c r="S4627" s="52">
        <v>0</v>
      </c>
      <c r="T4627" s="52">
        <v>0</v>
      </c>
      <c r="U4627" s="52">
        <v>0</v>
      </c>
      <c r="V4627" s="52">
        <v>0</v>
      </c>
      <c r="W4627" s="52">
        <v>0</v>
      </c>
      <c r="X4627" s="52">
        <v>0</v>
      </c>
      <c r="Y4627" s="52">
        <v>0</v>
      </c>
      <c r="Z4627" s="52">
        <v>0</v>
      </c>
      <c r="AA4627" s="25">
        <v>0</v>
      </c>
      <c r="AB4627" s="25">
        <v>0</v>
      </c>
      <c r="AC4627" s="25">
        <v>0</v>
      </c>
      <c r="AD4627" s="25">
        <v>0</v>
      </c>
      <c r="AE4627" s="25">
        <v>0</v>
      </c>
      <c r="AF4627" s="25">
        <v>0</v>
      </c>
      <c r="AG4627" s="25">
        <v>0</v>
      </c>
      <c r="AH4627" s="25">
        <v>0</v>
      </c>
      <c r="AI4627" s="25">
        <v>0</v>
      </c>
      <c r="AJ4627" s="25">
        <v>0</v>
      </c>
      <c r="AK4627" s="25">
        <v>0</v>
      </c>
      <c r="AL4627" s="25">
        <v>0</v>
      </c>
      <c r="AM4627" s="95">
        <v>0</v>
      </c>
      <c r="AN4627" s="95" t="e">
        <f ca="1">IF(MengeInEEGSummieren(M4627),AM4627,0)</f>
        <v>#NAME?</v>
      </c>
      <c r="AO4627" s="95">
        <f t="shared" si="435"/>
        <v>0</v>
      </c>
      <c r="AP4627" s="95">
        <f t="shared" si="436"/>
        <v>0</v>
      </c>
      <c r="AS4627">
        <v>0</v>
      </c>
      <c r="AT4627">
        <v>0</v>
      </c>
      <c r="AU4627" t="e">
        <f t="shared" ca="1" si="437"/>
        <v>#NAME?</v>
      </c>
    </row>
    <row r="4628" spans="1:47" x14ac:dyDescent="0.15">
      <c r="A4628" s="21" t="s">
        <v>5964</v>
      </c>
      <c r="B4628" s="22" t="s">
        <v>18</v>
      </c>
      <c r="C4628" s="42">
        <v>2015</v>
      </c>
      <c r="D4628" s="22" t="s">
        <v>5833</v>
      </c>
      <c r="E4628" s="22"/>
      <c r="F4628" s="23">
        <v>10.87</v>
      </c>
      <c r="G4628" s="23">
        <v>11.26</v>
      </c>
      <c r="H4628" s="24">
        <f t="shared" si="438"/>
        <v>0</v>
      </c>
      <c r="I4628" s="153">
        <v>0</v>
      </c>
      <c r="J4628" s="24">
        <f t="shared" si="439"/>
        <v>0</v>
      </c>
      <c r="K4628" s="25">
        <f t="shared" si="440"/>
        <v>0</v>
      </c>
      <c r="L4628">
        <v>0</v>
      </c>
      <c r="M4628">
        <v>301400064</v>
      </c>
      <c r="N4628">
        <v>42145141</v>
      </c>
      <c r="O4628" s="52">
        <v>0</v>
      </c>
      <c r="P4628" s="52">
        <v>0</v>
      </c>
      <c r="Q4628" s="52">
        <v>0</v>
      </c>
      <c r="R4628" s="52">
        <v>0</v>
      </c>
      <c r="S4628" s="52">
        <v>0</v>
      </c>
      <c r="T4628" s="52">
        <v>0</v>
      </c>
      <c r="U4628" s="52">
        <v>0</v>
      </c>
      <c r="V4628" s="52">
        <v>0</v>
      </c>
      <c r="W4628" s="52">
        <v>0</v>
      </c>
      <c r="X4628" s="52">
        <v>0</v>
      </c>
      <c r="Y4628" s="52">
        <v>0</v>
      </c>
      <c r="Z4628" s="52">
        <v>0</v>
      </c>
      <c r="AA4628" s="25">
        <v>0</v>
      </c>
      <c r="AB4628" s="25">
        <v>0</v>
      </c>
      <c r="AC4628" s="25">
        <v>0</v>
      </c>
      <c r="AD4628" s="25">
        <v>0</v>
      </c>
      <c r="AE4628" s="25">
        <v>0</v>
      </c>
      <c r="AF4628" s="25">
        <v>0</v>
      </c>
      <c r="AG4628" s="25">
        <v>0</v>
      </c>
      <c r="AH4628" s="25">
        <v>0</v>
      </c>
      <c r="AI4628" s="25">
        <v>0</v>
      </c>
      <c r="AJ4628" s="25">
        <v>0</v>
      </c>
      <c r="AK4628" s="25">
        <v>0</v>
      </c>
      <c r="AL4628" s="25">
        <v>0</v>
      </c>
      <c r="AM4628" s="95">
        <v>0</v>
      </c>
      <c r="AN4628" s="95" t="e">
        <f ca="1">IF(MengeInEEGSummieren(M4628),AM4628,0)</f>
        <v>#NAME?</v>
      </c>
      <c r="AO4628" s="95">
        <f t="shared" si="435"/>
        <v>0</v>
      </c>
      <c r="AP4628" s="95">
        <f t="shared" si="436"/>
        <v>0</v>
      </c>
      <c r="AS4628">
        <v>0</v>
      </c>
      <c r="AT4628">
        <v>0</v>
      </c>
      <c r="AU4628" t="e">
        <f t="shared" ca="1" si="437"/>
        <v>#NAME?</v>
      </c>
    </row>
    <row r="4629" spans="1:47" x14ac:dyDescent="0.15">
      <c r="A4629" s="21" t="s">
        <v>5965</v>
      </c>
      <c r="B4629" s="22" t="s">
        <v>18</v>
      </c>
      <c r="C4629" s="42">
        <v>2015</v>
      </c>
      <c r="D4629" s="22" t="s">
        <v>5835</v>
      </c>
      <c r="E4629" s="22"/>
      <c r="F4629" s="23">
        <v>8.65</v>
      </c>
      <c r="G4629" s="23">
        <v>9.0500000000000007</v>
      </c>
      <c r="H4629" s="24">
        <f t="shared" si="438"/>
        <v>0</v>
      </c>
      <c r="I4629" s="153">
        <v>0</v>
      </c>
      <c r="J4629" s="24">
        <f t="shared" si="439"/>
        <v>0</v>
      </c>
      <c r="K4629" s="25">
        <f t="shared" si="440"/>
        <v>0</v>
      </c>
      <c r="L4629">
        <v>0</v>
      </c>
      <c r="M4629">
        <v>301400064</v>
      </c>
      <c r="N4629">
        <v>42145141</v>
      </c>
      <c r="O4629" s="52">
        <v>0</v>
      </c>
      <c r="P4629" s="52">
        <v>0</v>
      </c>
      <c r="Q4629" s="52">
        <v>0</v>
      </c>
      <c r="R4629" s="52">
        <v>0</v>
      </c>
      <c r="S4629" s="52">
        <v>0</v>
      </c>
      <c r="T4629" s="52">
        <v>0</v>
      </c>
      <c r="U4629" s="52">
        <v>0</v>
      </c>
      <c r="V4629" s="52">
        <v>0</v>
      </c>
      <c r="W4629" s="52">
        <v>0</v>
      </c>
      <c r="X4629" s="52">
        <v>0</v>
      </c>
      <c r="Y4629" s="52">
        <v>0</v>
      </c>
      <c r="Z4629" s="52">
        <v>0</v>
      </c>
      <c r="AA4629" s="25">
        <v>0</v>
      </c>
      <c r="AB4629" s="25">
        <v>0</v>
      </c>
      <c r="AC4629" s="25">
        <v>0</v>
      </c>
      <c r="AD4629" s="25">
        <v>0</v>
      </c>
      <c r="AE4629" s="25">
        <v>0</v>
      </c>
      <c r="AF4629" s="25">
        <v>0</v>
      </c>
      <c r="AG4629" s="25">
        <v>0</v>
      </c>
      <c r="AH4629" s="25">
        <v>0</v>
      </c>
      <c r="AI4629" s="25">
        <v>0</v>
      </c>
      <c r="AJ4629" s="25">
        <v>0</v>
      </c>
      <c r="AK4629" s="25">
        <v>0</v>
      </c>
      <c r="AL4629" s="25">
        <v>0</v>
      </c>
      <c r="AM4629" s="95">
        <v>0</v>
      </c>
      <c r="AN4629" s="95" t="e">
        <f ca="1">IF(MengeInEEGSummieren(M4629),AM4629,0)</f>
        <v>#NAME?</v>
      </c>
      <c r="AO4629" s="95">
        <f t="shared" si="435"/>
        <v>0</v>
      </c>
      <c r="AP4629" s="95">
        <f t="shared" si="436"/>
        <v>0</v>
      </c>
      <c r="AS4629">
        <v>0</v>
      </c>
      <c r="AT4629">
        <v>0</v>
      </c>
      <c r="AU4629" t="e">
        <f t="shared" ca="1" si="437"/>
        <v>#NAME?</v>
      </c>
    </row>
    <row r="4630" spans="1:47" x14ac:dyDescent="0.15">
      <c r="A4630" s="307"/>
      <c r="B4630" s="308"/>
      <c r="C4630" s="309"/>
      <c r="D4630" s="308"/>
      <c r="E4630" s="308"/>
      <c r="F4630" s="310"/>
      <c r="G4630" s="310"/>
      <c r="H4630" s="311"/>
      <c r="I4630" s="312"/>
      <c r="J4630" s="311"/>
      <c r="K4630" s="313"/>
      <c r="L4630" s="66"/>
      <c r="M4630" s="66"/>
      <c r="N4630" s="66"/>
      <c r="O4630" s="314"/>
      <c r="P4630" s="314"/>
      <c r="Q4630" s="314"/>
      <c r="R4630" s="314"/>
      <c r="S4630" s="314"/>
      <c r="T4630" s="314"/>
      <c r="U4630" s="314"/>
      <c r="V4630" s="314"/>
      <c r="W4630" s="314"/>
      <c r="X4630" s="314"/>
      <c r="Y4630" s="314"/>
      <c r="Z4630" s="314"/>
      <c r="AA4630" s="315"/>
      <c r="AB4630" s="315"/>
      <c r="AC4630" s="315"/>
      <c r="AD4630" s="315"/>
      <c r="AE4630" s="315"/>
      <c r="AF4630" s="315"/>
      <c r="AG4630" s="315"/>
      <c r="AH4630" s="315"/>
      <c r="AI4630" s="315"/>
      <c r="AJ4630" s="315"/>
      <c r="AK4630" s="315"/>
      <c r="AL4630" s="315"/>
      <c r="AM4630" s="95">
        <v>0</v>
      </c>
      <c r="AN4630" s="95" t="e">
        <f ca="1">IF(MengeInEEGSummieren(M4630),AM4630,0)</f>
        <v>#NAME?</v>
      </c>
      <c r="AO4630" s="95">
        <f t="shared" si="435"/>
        <v>0</v>
      </c>
      <c r="AP4630" s="95">
        <f t="shared" si="436"/>
        <v>0</v>
      </c>
      <c r="AS4630">
        <v>0</v>
      </c>
      <c r="AT4630">
        <v>0</v>
      </c>
      <c r="AU4630" t="e">
        <f t="shared" ca="1" si="437"/>
        <v>#NAME?</v>
      </c>
    </row>
    <row r="4631" spans="1:47" x14ac:dyDescent="0.15">
      <c r="A4631" s="21" t="s">
        <v>5966</v>
      </c>
      <c r="B4631" s="22" t="s">
        <v>18</v>
      </c>
      <c r="C4631" s="42">
        <v>2015</v>
      </c>
      <c r="D4631" s="22" t="s">
        <v>5827</v>
      </c>
      <c r="E4631" s="22"/>
      <c r="F4631" s="23">
        <v>8.6300000000000008</v>
      </c>
      <c r="G4631" s="23">
        <v>9.02</v>
      </c>
      <c r="H4631" s="24">
        <f t="shared" si="438"/>
        <v>0</v>
      </c>
      <c r="I4631" s="153">
        <v>0</v>
      </c>
      <c r="J4631" s="24">
        <f t="shared" si="439"/>
        <v>0</v>
      </c>
      <c r="K4631" s="25">
        <f t="shared" si="440"/>
        <v>0</v>
      </c>
      <c r="L4631">
        <v>0</v>
      </c>
      <c r="M4631">
        <v>301400064</v>
      </c>
      <c r="N4631">
        <v>42145141</v>
      </c>
      <c r="O4631" s="52">
        <v>0</v>
      </c>
      <c r="P4631" s="52">
        <v>0</v>
      </c>
      <c r="Q4631" s="52">
        <v>0</v>
      </c>
      <c r="R4631" s="52">
        <v>0</v>
      </c>
      <c r="S4631" s="52">
        <v>0</v>
      </c>
      <c r="T4631" s="52">
        <v>0</v>
      </c>
      <c r="U4631" s="52">
        <v>0</v>
      </c>
      <c r="V4631" s="52">
        <v>0</v>
      </c>
      <c r="W4631" s="52">
        <v>0</v>
      </c>
      <c r="X4631" s="52">
        <v>0</v>
      </c>
      <c r="Y4631" s="52">
        <v>0</v>
      </c>
      <c r="Z4631" s="52">
        <v>0</v>
      </c>
      <c r="AA4631" s="25">
        <v>0</v>
      </c>
      <c r="AB4631" s="25">
        <v>0</v>
      </c>
      <c r="AC4631" s="25">
        <v>0</v>
      </c>
      <c r="AD4631" s="25">
        <v>0</v>
      </c>
      <c r="AE4631" s="25">
        <v>0</v>
      </c>
      <c r="AF4631" s="25">
        <v>0</v>
      </c>
      <c r="AG4631" s="25">
        <v>0</v>
      </c>
      <c r="AH4631" s="25">
        <v>0</v>
      </c>
      <c r="AI4631" s="25">
        <v>0</v>
      </c>
      <c r="AJ4631" s="25">
        <v>0</v>
      </c>
      <c r="AK4631" s="25">
        <v>0</v>
      </c>
      <c r="AL4631" s="25">
        <v>0</v>
      </c>
      <c r="AM4631" s="95">
        <v>0</v>
      </c>
      <c r="AN4631" s="95" t="e">
        <f ca="1">IF(MengeInEEGSummieren(M4631),AM4631,0)</f>
        <v>#NAME?</v>
      </c>
      <c r="AO4631" s="95">
        <f t="shared" si="435"/>
        <v>0</v>
      </c>
      <c r="AP4631" s="95">
        <f t="shared" si="436"/>
        <v>0</v>
      </c>
      <c r="AS4631">
        <v>0</v>
      </c>
      <c r="AT4631">
        <v>0</v>
      </c>
      <c r="AU4631" t="e">
        <f t="shared" ca="1" si="437"/>
        <v>#NAME?</v>
      </c>
    </row>
    <row r="4632" spans="1:47" x14ac:dyDescent="0.15">
      <c r="A4632" s="21" t="s">
        <v>5967</v>
      </c>
      <c r="B4632" s="22" t="s">
        <v>18</v>
      </c>
      <c r="C4632" s="42">
        <v>2015</v>
      </c>
      <c r="D4632" s="22" t="s">
        <v>5829</v>
      </c>
      <c r="E4632" s="22"/>
      <c r="F4632" s="23">
        <v>12.47</v>
      </c>
      <c r="G4632" s="23">
        <v>12.86</v>
      </c>
      <c r="H4632" s="24">
        <f t="shared" si="438"/>
        <v>9577</v>
      </c>
      <c r="I4632" s="153">
        <v>1194.25</v>
      </c>
      <c r="J4632" s="24">
        <f t="shared" si="439"/>
        <v>0</v>
      </c>
      <c r="K4632" s="25">
        <f t="shared" si="440"/>
        <v>0</v>
      </c>
      <c r="L4632">
        <v>0</v>
      </c>
      <c r="M4632">
        <v>301400064</v>
      </c>
      <c r="N4632">
        <v>42145141</v>
      </c>
      <c r="O4632" s="52">
        <v>0</v>
      </c>
      <c r="P4632" s="52">
        <v>0</v>
      </c>
      <c r="Q4632" s="52">
        <v>0</v>
      </c>
      <c r="R4632" s="52">
        <v>0</v>
      </c>
      <c r="S4632" s="52">
        <v>0</v>
      </c>
      <c r="T4632" s="52">
        <v>0</v>
      </c>
      <c r="U4632" s="52">
        <v>0</v>
      </c>
      <c r="V4632" s="52">
        <v>0</v>
      </c>
      <c r="W4632" s="52">
        <v>0</v>
      </c>
      <c r="X4632" s="52">
        <v>0</v>
      </c>
      <c r="Y4632" s="52">
        <v>0</v>
      </c>
      <c r="Z4632" s="52">
        <v>0</v>
      </c>
      <c r="AA4632" s="25">
        <v>0</v>
      </c>
      <c r="AB4632" s="25">
        <v>0</v>
      </c>
      <c r="AC4632" s="25">
        <v>0</v>
      </c>
      <c r="AD4632" s="25">
        <v>0</v>
      </c>
      <c r="AE4632" s="25">
        <v>0</v>
      </c>
      <c r="AF4632" s="25">
        <v>0</v>
      </c>
      <c r="AG4632" s="25">
        <v>0</v>
      </c>
      <c r="AH4632" s="25">
        <v>0</v>
      </c>
      <c r="AI4632" s="25">
        <v>0</v>
      </c>
      <c r="AJ4632" s="25">
        <v>0</v>
      </c>
      <c r="AK4632" s="25">
        <v>0</v>
      </c>
      <c r="AL4632" s="25">
        <v>0</v>
      </c>
      <c r="AM4632" s="95">
        <v>9577</v>
      </c>
      <c r="AN4632" s="95" t="e">
        <f ca="1">IF(MengeInEEGSummieren(M4632),AM4632,0)</f>
        <v>#NAME?</v>
      </c>
      <c r="AO4632" s="95">
        <f t="shared" si="435"/>
        <v>0</v>
      </c>
      <c r="AP4632" s="95">
        <f t="shared" si="436"/>
        <v>0</v>
      </c>
      <c r="AS4632">
        <v>0</v>
      </c>
      <c r="AT4632">
        <v>0</v>
      </c>
      <c r="AU4632" t="e">
        <f t="shared" ca="1" si="437"/>
        <v>#NAME?</v>
      </c>
    </row>
    <row r="4633" spans="1:47" x14ac:dyDescent="0.15">
      <c r="A4633" s="21" t="s">
        <v>5968</v>
      </c>
      <c r="B4633" s="22" t="s">
        <v>18</v>
      </c>
      <c r="C4633" s="42">
        <v>2015</v>
      </c>
      <c r="D4633" s="22" t="s">
        <v>5831</v>
      </c>
      <c r="E4633" s="22"/>
      <c r="F4633" s="23">
        <v>12.12</v>
      </c>
      <c r="G4633" s="23">
        <v>12.51</v>
      </c>
      <c r="H4633" s="24">
        <f t="shared" si="438"/>
        <v>3663</v>
      </c>
      <c r="I4633" s="153">
        <v>443.96</v>
      </c>
      <c r="J4633" s="24">
        <f t="shared" si="439"/>
        <v>0</v>
      </c>
      <c r="K4633" s="25">
        <f t="shared" si="440"/>
        <v>0</v>
      </c>
      <c r="L4633">
        <v>0</v>
      </c>
      <c r="M4633">
        <v>301400064</v>
      </c>
      <c r="N4633">
        <v>42145141</v>
      </c>
      <c r="O4633" s="52">
        <v>0</v>
      </c>
      <c r="P4633" s="52">
        <v>0</v>
      </c>
      <c r="Q4633" s="52">
        <v>0</v>
      </c>
      <c r="R4633" s="52">
        <v>0</v>
      </c>
      <c r="S4633" s="52">
        <v>0</v>
      </c>
      <c r="T4633" s="52">
        <v>0</v>
      </c>
      <c r="U4633" s="52">
        <v>0</v>
      </c>
      <c r="V4633" s="52">
        <v>0</v>
      </c>
      <c r="W4633" s="52">
        <v>0</v>
      </c>
      <c r="X4633" s="52">
        <v>0</v>
      </c>
      <c r="Y4633" s="52">
        <v>0</v>
      </c>
      <c r="Z4633" s="52">
        <v>0</v>
      </c>
      <c r="AA4633" s="25">
        <v>0</v>
      </c>
      <c r="AB4633" s="25">
        <v>0</v>
      </c>
      <c r="AC4633" s="25">
        <v>0</v>
      </c>
      <c r="AD4633" s="25">
        <v>0</v>
      </c>
      <c r="AE4633" s="25">
        <v>0</v>
      </c>
      <c r="AF4633" s="25">
        <v>0</v>
      </c>
      <c r="AG4633" s="25">
        <v>0</v>
      </c>
      <c r="AH4633" s="25">
        <v>0</v>
      </c>
      <c r="AI4633" s="25">
        <v>0</v>
      </c>
      <c r="AJ4633" s="25">
        <v>0</v>
      </c>
      <c r="AK4633" s="25">
        <v>0</v>
      </c>
      <c r="AL4633" s="25">
        <v>0</v>
      </c>
      <c r="AM4633" s="95">
        <v>3663</v>
      </c>
      <c r="AN4633" s="95" t="e">
        <f ca="1">IF(MengeInEEGSummieren(M4633),AM4633,0)</f>
        <v>#NAME?</v>
      </c>
      <c r="AO4633" s="95">
        <f t="shared" si="435"/>
        <v>0</v>
      </c>
      <c r="AP4633" s="95">
        <f t="shared" si="436"/>
        <v>0</v>
      </c>
      <c r="AS4633">
        <v>0</v>
      </c>
      <c r="AT4633">
        <v>0</v>
      </c>
      <c r="AU4633" t="e">
        <f t="shared" ca="1" si="437"/>
        <v>#NAME?</v>
      </c>
    </row>
    <row r="4634" spans="1:47" x14ac:dyDescent="0.15">
      <c r="A4634" s="21" t="s">
        <v>5969</v>
      </c>
      <c r="B4634" s="22" t="s">
        <v>18</v>
      </c>
      <c r="C4634" s="42">
        <v>2015</v>
      </c>
      <c r="D4634" s="22" t="s">
        <v>5833</v>
      </c>
      <c r="E4634" s="22"/>
      <c r="F4634" s="23">
        <v>10.84</v>
      </c>
      <c r="G4634" s="23">
        <v>11.23</v>
      </c>
      <c r="H4634" s="24">
        <f t="shared" si="438"/>
        <v>0</v>
      </c>
      <c r="I4634" s="153">
        <v>0</v>
      </c>
      <c r="J4634" s="24">
        <f t="shared" si="439"/>
        <v>0</v>
      </c>
      <c r="K4634" s="25">
        <f t="shared" si="440"/>
        <v>0</v>
      </c>
      <c r="L4634">
        <v>0</v>
      </c>
      <c r="M4634">
        <v>301400064</v>
      </c>
      <c r="N4634">
        <v>42145141</v>
      </c>
      <c r="O4634" s="52">
        <v>0</v>
      </c>
      <c r="P4634" s="52">
        <v>0</v>
      </c>
      <c r="Q4634" s="52">
        <v>0</v>
      </c>
      <c r="R4634" s="52">
        <v>0</v>
      </c>
      <c r="S4634" s="52">
        <v>0</v>
      </c>
      <c r="T4634" s="52">
        <v>0</v>
      </c>
      <c r="U4634" s="52">
        <v>0</v>
      </c>
      <c r="V4634" s="52">
        <v>0</v>
      </c>
      <c r="W4634" s="52">
        <v>0</v>
      </c>
      <c r="X4634" s="52">
        <v>0</v>
      </c>
      <c r="Y4634" s="52">
        <v>0</v>
      </c>
      <c r="Z4634" s="52">
        <v>0</v>
      </c>
      <c r="AA4634" s="25">
        <v>0</v>
      </c>
      <c r="AB4634" s="25">
        <v>0</v>
      </c>
      <c r="AC4634" s="25">
        <v>0</v>
      </c>
      <c r="AD4634" s="25">
        <v>0</v>
      </c>
      <c r="AE4634" s="25">
        <v>0</v>
      </c>
      <c r="AF4634" s="25">
        <v>0</v>
      </c>
      <c r="AG4634" s="25">
        <v>0</v>
      </c>
      <c r="AH4634" s="25">
        <v>0</v>
      </c>
      <c r="AI4634" s="25">
        <v>0</v>
      </c>
      <c r="AJ4634" s="25">
        <v>0</v>
      </c>
      <c r="AK4634" s="25">
        <v>0</v>
      </c>
      <c r="AL4634" s="25">
        <v>0</v>
      </c>
      <c r="AM4634" s="95">
        <v>0</v>
      </c>
      <c r="AN4634" s="95" t="e">
        <f ca="1">IF(MengeInEEGSummieren(M4634),AM4634,0)</f>
        <v>#NAME?</v>
      </c>
      <c r="AO4634" s="95">
        <f t="shared" si="435"/>
        <v>0</v>
      </c>
      <c r="AP4634" s="95">
        <f t="shared" si="436"/>
        <v>0</v>
      </c>
      <c r="AS4634">
        <v>0</v>
      </c>
      <c r="AT4634">
        <v>0</v>
      </c>
      <c r="AU4634" t="e">
        <f t="shared" ca="1" si="437"/>
        <v>#NAME?</v>
      </c>
    </row>
    <row r="4635" spans="1:47" x14ac:dyDescent="0.15">
      <c r="A4635" s="21" t="s">
        <v>5970</v>
      </c>
      <c r="B4635" s="22" t="s">
        <v>18</v>
      </c>
      <c r="C4635" s="42">
        <v>2015</v>
      </c>
      <c r="D4635" s="22" t="s">
        <v>5835</v>
      </c>
      <c r="E4635" s="22"/>
      <c r="F4635" s="23">
        <v>8.6300000000000008</v>
      </c>
      <c r="G4635" s="23">
        <v>9.02</v>
      </c>
      <c r="H4635" s="24">
        <f t="shared" si="438"/>
        <v>0</v>
      </c>
      <c r="I4635" s="153">
        <v>0</v>
      </c>
      <c r="J4635" s="24">
        <f t="shared" si="439"/>
        <v>0</v>
      </c>
      <c r="K4635" s="25">
        <f t="shared" si="440"/>
        <v>0</v>
      </c>
      <c r="L4635">
        <v>0</v>
      </c>
      <c r="M4635">
        <v>301400064</v>
      </c>
      <c r="N4635">
        <v>42145141</v>
      </c>
      <c r="O4635" s="52">
        <v>0</v>
      </c>
      <c r="P4635" s="52">
        <v>0</v>
      </c>
      <c r="Q4635" s="52">
        <v>0</v>
      </c>
      <c r="R4635" s="52">
        <v>0</v>
      </c>
      <c r="S4635" s="52">
        <v>0</v>
      </c>
      <c r="T4635" s="52">
        <v>0</v>
      </c>
      <c r="U4635" s="52">
        <v>0</v>
      </c>
      <c r="V4635" s="52">
        <v>0</v>
      </c>
      <c r="W4635" s="52">
        <v>0</v>
      </c>
      <c r="X4635" s="52">
        <v>0</v>
      </c>
      <c r="Y4635" s="52">
        <v>0</v>
      </c>
      <c r="Z4635" s="52">
        <v>0</v>
      </c>
      <c r="AA4635" s="25">
        <v>0</v>
      </c>
      <c r="AB4635" s="25">
        <v>0</v>
      </c>
      <c r="AC4635" s="25">
        <v>0</v>
      </c>
      <c r="AD4635" s="25">
        <v>0</v>
      </c>
      <c r="AE4635" s="25">
        <v>0</v>
      </c>
      <c r="AF4635" s="25">
        <v>0</v>
      </c>
      <c r="AG4635" s="25">
        <v>0</v>
      </c>
      <c r="AH4635" s="25">
        <v>0</v>
      </c>
      <c r="AI4635" s="25">
        <v>0</v>
      </c>
      <c r="AJ4635" s="25">
        <v>0</v>
      </c>
      <c r="AK4635" s="25">
        <v>0</v>
      </c>
      <c r="AL4635" s="25">
        <v>0</v>
      </c>
      <c r="AM4635" s="95">
        <v>0</v>
      </c>
      <c r="AN4635" s="95" t="e">
        <f ca="1">IF(MengeInEEGSummieren(M4635),AM4635,0)</f>
        <v>#NAME?</v>
      </c>
      <c r="AO4635" s="95">
        <f t="shared" si="435"/>
        <v>0</v>
      </c>
      <c r="AP4635" s="95">
        <f t="shared" si="436"/>
        <v>0</v>
      </c>
      <c r="AS4635">
        <v>0</v>
      </c>
      <c r="AT4635">
        <v>0</v>
      </c>
      <c r="AU4635" t="e">
        <f t="shared" ca="1" si="437"/>
        <v>#NAME?</v>
      </c>
    </row>
    <row r="4636" spans="1:47" x14ac:dyDescent="0.15">
      <c r="A4636" s="307"/>
      <c r="B4636" s="308"/>
      <c r="C4636" s="309"/>
      <c r="D4636" s="308"/>
      <c r="E4636" s="308"/>
      <c r="F4636" s="310"/>
      <c r="G4636" s="310"/>
      <c r="H4636" s="311"/>
      <c r="I4636" s="312"/>
      <c r="J4636" s="311"/>
      <c r="K4636" s="313"/>
      <c r="L4636" s="66"/>
      <c r="M4636" s="66"/>
      <c r="N4636" s="66"/>
      <c r="O4636" s="314"/>
      <c r="P4636" s="314"/>
      <c r="Q4636" s="314"/>
      <c r="R4636" s="314"/>
      <c r="S4636" s="314"/>
      <c r="T4636" s="314"/>
      <c r="U4636" s="314"/>
      <c r="V4636" s="314"/>
      <c r="W4636" s="314"/>
      <c r="X4636" s="314"/>
      <c r="Y4636" s="314"/>
      <c r="Z4636" s="314"/>
      <c r="AA4636" s="315"/>
      <c r="AB4636" s="315"/>
      <c r="AC4636" s="315"/>
      <c r="AD4636" s="315"/>
      <c r="AE4636" s="315"/>
      <c r="AF4636" s="315"/>
      <c r="AG4636" s="315"/>
      <c r="AH4636" s="315"/>
      <c r="AI4636" s="315"/>
      <c r="AJ4636" s="315"/>
      <c r="AK4636" s="315"/>
      <c r="AL4636" s="315"/>
      <c r="AM4636" s="95">
        <v>0</v>
      </c>
      <c r="AN4636" s="95" t="e">
        <f ca="1">IF(MengeInEEGSummieren(M4636),AM4636,0)</f>
        <v>#NAME?</v>
      </c>
      <c r="AO4636" s="95">
        <f t="shared" si="435"/>
        <v>0</v>
      </c>
      <c r="AP4636" s="95">
        <f t="shared" si="436"/>
        <v>0</v>
      </c>
      <c r="AS4636">
        <v>0</v>
      </c>
      <c r="AT4636">
        <v>0</v>
      </c>
      <c r="AU4636" t="e">
        <f t="shared" ca="1" si="437"/>
        <v>#NAME?</v>
      </c>
    </row>
    <row r="4637" spans="1:47" x14ac:dyDescent="0.15">
      <c r="A4637" s="21" t="s">
        <v>5971</v>
      </c>
      <c r="B4637" s="22" t="s">
        <v>18</v>
      </c>
      <c r="C4637" s="42">
        <v>2015</v>
      </c>
      <c r="D4637" s="22" t="s">
        <v>5827</v>
      </c>
      <c r="E4637" s="22"/>
      <c r="F4637" s="23">
        <v>8.61</v>
      </c>
      <c r="G4637" s="23">
        <v>9</v>
      </c>
      <c r="H4637" s="24">
        <f t="shared" si="438"/>
        <v>0</v>
      </c>
      <c r="I4637" s="153">
        <v>0</v>
      </c>
      <c r="J4637" s="24">
        <f t="shared" si="439"/>
        <v>0</v>
      </c>
      <c r="K4637" s="25">
        <f t="shared" si="440"/>
        <v>0</v>
      </c>
      <c r="L4637">
        <v>0</v>
      </c>
      <c r="M4637">
        <v>301400064</v>
      </c>
      <c r="N4637">
        <v>42145141</v>
      </c>
      <c r="O4637" s="52">
        <v>0</v>
      </c>
      <c r="P4637" s="52">
        <v>0</v>
      </c>
      <c r="Q4637" s="52">
        <v>0</v>
      </c>
      <c r="R4637" s="52">
        <v>0</v>
      </c>
      <c r="S4637" s="52">
        <v>0</v>
      </c>
      <c r="T4637" s="52">
        <v>0</v>
      </c>
      <c r="U4637" s="52">
        <v>0</v>
      </c>
      <c r="V4637" s="52">
        <v>0</v>
      </c>
      <c r="W4637" s="52">
        <v>0</v>
      </c>
      <c r="X4637" s="52">
        <v>0</v>
      </c>
      <c r="Y4637" s="52">
        <v>0</v>
      </c>
      <c r="Z4637" s="52">
        <v>0</v>
      </c>
      <c r="AA4637" s="25">
        <v>0</v>
      </c>
      <c r="AB4637" s="25">
        <v>0</v>
      </c>
      <c r="AC4637" s="25">
        <v>0</v>
      </c>
      <c r="AD4637" s="25">
        <v>0</v>
      </c>
      <c r="AE4637" s="25">
        <v>0</v>
      </c>
      <c r="AF4637" s="25">
        <v>0</v>
      </c>
      <c r="AG4637" s="25">
        <v>0</v>
      </c>
      <c r="AH4637" s="25">
        <v>0</v>
      </c>
      <c r="AI4637" s="25">
        <v>0</v>
      </c>
      <c r="AJ4637" s="25">
        <v>0</v>
      </c>
      <c r="AK4637" s="25">
        <v>0</v>
      </c>
      <c r="AL4637" s="25">
        <v>0</v>
      </c>
      <c r="AM4637" s="95">
        <v>0</v>
      </c>
      <c r="AN4637" s="95" t="e">
        <f ca="1">IF(MengeInEEGSummieren(M4637),AM4637,0)</f>
        <v>#NAME?</v>
      </c>
      <c r="AO4637" s="95">
        <f t="shared" si="435"/>
        <v>0</v>
      </c>
      <c r="AP4637" s="95">
        <f t="shared" si="436"/>
        <v>0</v>
      </c>
      <c r="AS4637">
        <v>0</v>
      </c>
      <c r="AT4637">
        <v>0</v>
      </c>
      <c r="AU4637" t="e">
        <f t="shared" ca="1" si="437"/>
        <v>#NAME?</v>
      </c>
    </row>
    <row r="4638" spans="1:47" x14ac:dyDescent="0.15">
      <c r="A4638" s="21" t="s">
        <v>5972</v>
      </c>
      <c r="B4638" s="22" t="s">
        <v>18</v>
      </c>
      <c r="C4638" s="42">
        <v>2015</v>
      </c>
      <c r="D4638" s="22" t="s">
        <v>5829</v>
      </c>
      <c r="E4638" s="22"/>
      <c r="F4638" s="23">
        <v>12.43</v>
      </c>
      <c r="G4638" s="23">
        <v>12.82</v>
      </c>
      <c r="H4638" s="24">
        <f t="shared" si="438"/>
        <v>0</v>
      </c>
      <c r="I4638" s="153">
        <v>0</v>
      </c>
      <c r="J4638" s="24">
        <f t="shared" si="439"/>
        <v>0</v>
      </c>
      <c r="K4638" s="25">
        <f t="shared" si="440"/>
        <v>0</v>
      </c>
      <c r="L4638">
        <v>0</v>
      </c>
      <c r="M4638">
        <v>301400064</v>
      </c>
      <c r="N4638">
        <v>42145141</v>
      </c>
      <c r="O4638" s="52">
        <v>0</v>
      </c>
      <c r="P4638" s="52">
        <v>0</v>
      </c>
      <c r="Q4638" s="52">
        <v>0</v>
      </c>
      <c r="R4638" s="52">
        <v>0</v>
      </c>
      <c r="S4638" s="52">
        <v>0</v>
      </c>
      <c r="T4638" s="52">
        <v>0</v>
      </c>
      <c r="U4638" s="52">
        <v>0</v>
      </c>
      <c r="V4638" s="52">
        <v>0</v>
      </c>
      <c r="W4638" s="52">
        <v>0</v>
      </c>
      <c r="X4638" s="52">
        <v>0</v>
      </c>
      <c r="Y4638" s="52">
        <v>0</v>
      </c>
      <c r="Z4638" s="52">
        <v>0</v>
      </c>
      <c r="AA4638" s="25">
        <v>0</v>
      </c>
      <c r="AB4638" s="25">
        <v>0</v>
      </c>
      <c r="AC4638" s="25">
        <v>0</v>
      </c>
      <c r="AD4638" s="25">
        <v>0</v>
      </c>
      <c r="AE4638" s="25">
        <v>0</v>
      </c>
      <c r="AF4638" s="25">
        <v>0</v>
      </c>
      <c r="AG4638" s="25">
        <v>0</v>
      </c>
      <c r="AH4638" s="25">
        <v>0</v>
      </c>
      <c r="AI4638" s="25">
        <v>0</v>
      </c>
      <c r="AJ4638" s="25">
        <v>0</v>
      </c>
      <c r="AK4638" s="25">
        <v>0</v>
      </c>
      <c r="AL4638" s="25">
        <v>0</v>
      </c>
      <c r="AM4638" s="95">
        <v>0</v>
      </c>
      <c r="AN4638" s="95" t="e">
        <f ca="1">IF(MengeInEEGSummieren(M4638),AM4638,0)</f>
        <v>#NAME?</v>
      </c>
      <c r="AO4638" s="95">
        <f t="shared" si="435"/>
        <v>0</v>
      </c>
      <c r="AP4638" s="95">
        <f t="shared" si="436"/>
        <v>0</v>
      </c>
      <c r="AS4638">
        <v>0</v>
      </c>
      <c r="AT4638">
        <v>0</v>
      </c>
      <c r="AU4638" t="e">
        <f t="shared" ca="1" si="437"/>
        <v>#NAME?</v>
      </c>
    </row>
    <row r="4639" spans="1:47" x14ac:dyDescent="0.15">
      <c r="A4639" s="21" t="s">
        <v>5973</v>
      </c>
      <c r="B4639" s="22" t="s">
        <v>18</v>
      </c>
      <c r="C4639" s="42">
        <v>2015</v>
      </c>
      <c r="D4639" s="22" t="s">
        <v>5831</v>
      </c>
      <c r="E4639" s="22"/>
      <c r="F4639" s="23">
        <v>12.09</v>
      </c>
      <c r="G4639" s="23">
        <v>12.48</v>
      </c>
      <c r="H4639" s="24">
        <f t="shared" si="438"/>
        <v>0</v>
      </c>
      <c r="I4639" s="153">
        <v>0</v>
      </c>
      <c r="J4639" s="24">
        <f t="shared" si="439"/>
        <v>0</v>
      </c>
      <c r="K4639" s="25">
        <f t="shared" si="440"/>
        <v>0</v>
      </c>
      <c r="L4639">
        <v>0</v>
      </c>
      <c r="M4639">
        <v>301400064</v>
      </c>
      <c r="N4639">
        <v>42145141</v>
      </c>
      <c r="O4639" s="52">
        <v>0</v>
      </c>
      <c r="P4639" s="52">
        <v>0</v>
      </c>
      <c r="Q4639" s="52">
        <v>0</v>
      </c>
      <c r="R4639" s="52">
        <v>0</v>
      </c>
      <c r="S4639" s="52">
        <v>0</v>
      </c>
      <c r="T4639" s="52">
        <v>0</v>
      </c>
      <c r="U4639" s="52">
        <v>0</v>
      </c>
      <c r="V4639" s="52">
        <v>0</v>
      </c>
      <c r="W4639" s="52">
        <v>0</v>
      </c>
      <c r="X4639" s="52">
        <v>0</v>
      </c>
      <c r="Y4639" s="52">
        <v>0</v>
      </c>
      <c r="Z4639" s="52">
        <v>0</v>
      </c>
      <c r="AA4639" s="25">
        <v>0</v>
      </c>
      <c r="AB4639" s="25">
        <v>0</v>
      </c>
      <c r="AC4639" s="25">
        <v>0</v>
      </c>
      <c r="AD4639" s="25">
        <v>0</v>
      </c>
      <c r="AE4639" s="25">
        <v>0</v>
      </c>
      <c r="AF4639" s="25">
        <v>0</v>
      </c>
      <c r="AG4639" s="25">
        <v>0</v>
      </c>
      <c r="AH4639" s="25">
        <v>0</v>
      </c>
      <c r="AI4639" s="25">
        <v>0</v>
      </c>
      <c r="AJ4639" s="25">
        <v>0</v>
      </c>
      <c r="AK4639" s="25">
        <v>0</v>
      </c>
      <c r="AL4639" s="25">
        <v>0</v>
      </c>
      <c r="AM4639" s="95">
        <v>0</v>
      </c>
      <c r="AN4639" s="95" t="e">
        <f ca="1">IF(MengeInEEGSummieren(M4639),AM4639,0)</f>
        <v>#NAME?</v>
      </c>
      <c r="AO4639" s="95">
        <f t="shared" si="435"/>
        <v>0</v>
      </c>
      <c r="AP4639" s="95">
        <f t="shared" si="436"/>
        <v>0</v>
      </c>
      <c r="AS4639">
        <v>0</v>
      </c>
      <c r="AT4639">
        <v>0</v>
      </c>
      <c r="AU4639" t="e">
        <f t="shared" ca="1" si="437"/>
        <v>#NAME?</v>
      </c>
    </row>
    <row r="4640" spans="1:47" x14ac:dyDescent="0.15">
      <c r="A4640" s="21" t="s">
        <v>5974</v>
      </c>
      <c r="B4640" s="22" t="s">
        <v>18</v>
      </c>
      <c r="C4640" s="42">
        <v>2015</v>
      </c>
      <c r="D4640" s="22" t="s">
        <v>5833</v>
      </c>
      <c r="E4640" s="22"/>
      <c r="F4640" s="23">
        <v>10.82</v>
      </c>
      <c r="G4640" s="23">
        <v>11.21</v>
      </c>
      <c r="H4640" s="24">
        <f t="shared" si="438"/>
        <v>0</v>
      </c>
      <c r="I4640" s="153">
        <v>0</v>
      </c>
      <c r="J4640" s="24">
        <f t="shared" si="439"/>
        <v>0</v>
      </c>
      <c r="K4640" s="25">
        <f t="shared" si="440"/>
        <v>0</v>
      </c>
      <c r="L4640">
        <v>0</v>
      </c>
      <c r="M4640">
        <v>301400064</v>
      </c>
      <c r="N4640">
        <v>42145141</v>
      </c>
      <c r="O4640" s="52">
        <v>0</v>
      </c>
      <c r="P4640" s="52">
        <v>0</v>
      </c>
      <c r="Q4640" s="52">
        <v>0</v>
      </c>
      <c r="R4640" s="52">
        <v>0</v>
      </c>
      <c r="S4640" s="52">
        <v>0</v>
      </c>
      <c r="T4640" s="52">
        <v>0</v>
      </c>
      <c r="U4640" s="52">
        <v>0</v>
      </c>
      <c r="V4640" s="52">
        <v>0</v>
      </c>
      <c r="W4640" s="52">
        <v>0</v>
      </c>
      <c r="X4640" s="52">
        <v>0</v>
      </c>
      <c r="Y4640" s="52">
        <v>0</v>
      </c>
      <c r="Z4640" s="52">
        <v>0</v>
      </c>
      <c r="AA4640" s="25">
        <v>0</v>
      </c>
      <c r="AB4640" s="25">
        <v>0</v>
      </c>
      <c r="AC4640" s="25">
        <v>0</v>
      </c>
      <c r="AD4640" s="25">
        <v>0</v>
      </c>
      <c r="AE4640" s="25">
        <v>0</v>
      </c>
      <c r="AF4640" s="25">
        <v>0</v>
      </c>
      <c r="AG4640" s="25">
        <v>0</v>
      </c>
      <c r="AH4640" s="25">
        <v>0</v>
      </c>
      <c r="AI4640" s="25">
        <v>0</v>
      </c>
      <c r="AJ4640" s="25">
        <v>0</v>
      </c>
      <c r="AK4640" s="25">
        <v>0</v>
      </c>
      <c r="AL4640" s="25">
        <v>0</v>
      </c>
      <c r="AM4640" s="95">
        <v>0</v>
      </c>
      <c r="AN4640" s="95" t="e">
        <f ca="1">IF(MengeInEEGSummieren(M4640),AM4640,0)</f>
        <v>#NAME?</v>
      </c>
      <c r="AO4640" s="95">
        <f t="shared" si="435"/>
        <v>0</v>
      </c>
      <c r="AP4640" s="95">
        <f t="shared" si="436"/>
        <v>0</v>
      </c>
      <c r="AS4640">
        <v>0</v>
      </c>
      <c r="AT4640">
        <v>0</v>
      </c>
      <c r="AU4640" t="e">
        <f t="shared" ca="1" si="437"/>
        <v>#NAME?</v>
      </c>
    </row>
    <row r="4641" spans="1:47" x14ac:dyDescent="0.15">
      <c r="A4641" s="21" t="s">
        <v>5975</v>
      </c>
      <c r="B4641" s="22" t="s">
        <v>18</v>
      </c>
      <c r="C4641" s="42">
        <v>2015</v>
      </c>
      <c r="D4641" s="22" t="s">
        <v>5835</v>
      </c>
      <c r="E4641" s="22"/>
      <c r="F4641" s="23">
        <v>8.61</v>
      </c>
      <c r="G4641" s="23">
        <v>9</v>
      </c>
      <c r="H4641" s="24">
        <f t="shared" si="438"/>
        <v>0</v>
      </c>
      <c r="I4641" s="153">
        <v>0</v>
      </c>
      <c r="J4641" s="24">
        <f t="shared" si="439"/>
        <v>0</v>
      </c>
      <c r="K4641" s="25">
        <f t="shared" si="440"/>
        <v>0</v>
      </c>
      <c r="L4641">
        <v>0</v>
      </c>
      <c r="M4641">
        <v>301400064</v>
      </c>
      <c r="N4641">
        <v>42145141</v>
      </c>
      <c r="O4641" s="52">
        <v>0</v>
      </c>
      <c r="P4641" s="52">
        <v>0</v>
      </c>
      <c r="Q4641" s="52">
        <v>0</v>
      </c>
      <c r="R4641" s="52">
        <v>0</v>
      </c>
      <c r="S4641" s="52">
        <v>0</v>
      </c>
      <c r="T4641" s="52">
        <v>0</v>
      </c>
      <c r="U4641" s="52">
        <v>0</v>
      </c>
      <c r="V4641" s="52">
        <v>0</v>
      </c>
      <c r="W4641" s="52">
        <v>0</v>
      </c>
      <c r="X4641" s="52">
        <v>0</v>
      </c>
      <c r="Y4641" s="52">
        <v>0</v>
      </c>
      <c r="Z4641" s="52">
        <v>0</v>
      </c>
      <c r="AA4641" s="25">
        <v>0</v>
      </c>
      <c r="AB4641" s="25">
        <v>0</v>
      </c>
      <c r="AC4641" s="25">
        <v>0</v>
      </c>
      <c r="AD4641" s="25">
        <v>0</v>
      </c>
      <c r="AE4641" s="25">
        <v>0</v>
      </c>
      <c r="AF4641" s="25">
        <v>0</v>
      </c>
      <c r="AG4641" s="25">
        <v>0</v>
      </c>
      <c r="AH4641" s="25">
        <v>0</v>
      </c>
      <c r="AI4641" s="25">
        <v>0</v>
      </c>
      <c r="AJ4641" s="25">
        <v>0</v>
      </c>
      <c r="AK4641" s="25">
        <v>0</v>
      </c>
      <c r="AL4641" s="25">
        <v>0</v>
      </c>
      <c r="AM4641" s="95">
        <v>0</v>
      </c>
      <c r="AN4641" s="95" t="e">
        <f ca="1">IF(MengeInEEGSummieren(M4641),AM4641,0)</f>
        <v>#NAME?</v>
      </c>
      <c r="AO4641" s="95">
        <f t="shared" si="435"/>
        <v>0</v>
      </c>
      <c r="AP4641" s="95">
        <f t="shared" si="436"/>
        <v>0</v>
      </c>
      <c r="AS4641">
        <v>0</v>
      </c>
      <c r="AT4641">
        <v>0</v>
      </c>
      <c r="AU4641" t="e">
        <f t="shared" ca="1" si="437"/>
        <v>#NAME?</v>
      </c>
    </row>
    <row r="4642" spans="1:47" x14ac:dyDescent="0.15">
      <c r="A4642" s="307"/>
      <c r="B4642" s="308"/>
      <c r="C4642" s="309"/>
      <c r="D4642" s="308"/>
      <c r="E4642" s="308"/>
      <c r="F4642" s="310"/>
      <c r="G4642" s="310"/>
      <c r="H4642" s="311"/>
      <c r="I4642" s="312"/>
      <c r="J4642" s="311"/>
      <c r="K4642" s="313"/>
      <c r="L4642" s="66"/>
      <c r="M4642" s="66"/>
      <c r="N4642" s="66"/>
      <c r="O4642" s="314"/>
      <c r="P4642" s="314"/>
      <c r="Q4642" s="314"/>
      <c r="R4642" s="314"/>
      <c r="S4642" s="314"/>
      <c r="T4642" s="314"/>
      <c r="U4642" s="314"/>
      <c r="V4642" s="314"/>
      <c r="W4642" s="314"/>
      <c r="X4642" s="314"/>
      <c r="Y4642" s="314"/>
      <c r="Z4642" s="314"/>
      <c r="AA4642" s="315"/>
      <c r="AB4642" s="315"/>
      <c r="AC4642" s="315"/>
      <c r="AD4642" s="315"/>
      <c r="AE4642" s="315"/>
      <c r="AF4642" s="315"/>
      <c r="AG4642" s="315"/>
      <c r="AH4642" s="315"/>
      <c r="AI4642" s="315"/>
      <c r="AJ4642" s="315"/>
      <c r="AK4642" s="315"/>
      <c r="AL4642" s="315"/>
      <c r="AM4642" s="95">
        <v>0</v>
      </c>
      <c r="AN4642" s="95" t="e">
        <f ca="1">IF(MengeInEEGSummieren(M4642),AM4642,0)</f>
        <v>#NAME?</v>
      </c>
      <c r="AO4642" s="95">
        <f t="shared" si="435"/>
        <v>0</v>
      </c>
      <c r="AP4642" s="95">
        <f t="shared" si="436"/>
        <v>0</v>
      </c>
      <c r="AS4642">
        <v>0</v>
      </c>
      <c r="AT4642">
        <v>0</v>
      </c>
      <c r="AU4642" t="e">
        <f t="shared" ca="1" si="437"/>
        <v>#NAME?</v>
      </c>
    </row>
    <row r="4643" spans="1:47" x14ac:dyDescent="0.15">
      <c r="A4643" s="21" t="s">
        <v>5976</v>
      </c>
      <c r="B4643" s="22" t="s">
        <v>18</v>
      </c>
      <c r="C4643" s="42">
        <v>2015</v>
      </c>
      <c r="D4643" s="22" t="s">
        <v>5827</v>
      </c>
      <c r="E4643" s="22"/>
      <c r="F4643" s="23">
        <v>8.59</v>
      </c>
      <c r="G4643" s="23">
        <v>8.98</v>
      </c>
      <c r="H4643" s="24">
        <f t="shared" si="438"/>
        <v>0</v>
      </c>
      <c r="I4643" s="153">
        <v>0</v>
      </c>
      <c r="J4643" s="24">
        <f t="shared" si="439"/>
        <v>0</v>
      </c>
      <c r="K4643" s="25">
        <f t="shared" si="440"/>
        <v>0</v>
      </c>
      <c r="L4643">
        <v>0</v>
      </c>
      <c r="M4643">
        <v>301400064</v>
      </c>
      <c r="N4643">
        <v>42145141</v>
      </c>
      <c r="O4643" s="52">
        <v>0</v>
      </c>
      <c r="P4643" s="52">
        <v>0</v>
      </c>
      <c r="Q4643" s="52">
        <v>0</v>
      </c>
      <c r="R4643" s="52">
        <v>0</v>
      </c>
      <c r="S4643" s="52">
        <v>0</v>
      </c>
      <c r="T4643" s="52">
        <v>0</v>
      </c>
      <c r="U4643" s="52">
        <v>0</v>
      </c>
      <c r="V4643" s="52">
        <v>0</v>
      </c>
      <c r="W4643" s="52">
        <v>0</v>
      </c>
      <c r="X4643" s="52">
        <v>0</v>
      </c>
      <c r="Y4643" s="52">
        <v>0</v>
      </c>
      <c r="Z4643" s="52">
        <v>0</v>
      </c>
      <c r="AA4643" s="25">
        <v>0</v>
      </c>
      <c r="AB4643" s="25">
        <v>0</v>
      </c>
      <c r="AC4643" s="25">
        <v>0</v>
      </c>
      <c r="AD4643" s="25">
        <v>0</v>
      </c>
      <c r="AE4643" s="25">
        <v>0</v>
      </c>
      <c r="AF4643" s="25">
        <v>0</v>
      </c>
      <c r="AG4643" s="25">
        <v>0</v>
      </c>
      <c r="AH4643" s="25">
        <v>0</v>
      </c>
      <c r="AI4643" s="25">
        <v>0</v>
      </c>
      <c r="AJ4643" s="25">
        <v>0</v>
      </c>
      <c r="AK4643" s="25">
        <v>0</v>
      </c>
      <c r="AL4643" s="25">
        <v>0</v>
      </c>
      <c r="AM4643" s="95">
        <v>0</v>
      </c>
      <c r="AN4643" s="95" t="e">
        <f ca="1">IF(MengeInEEGSummieren(M4643),AM4643,0)</f>
        <v>#NAME?</v>
      </c>
      <c r="AO4643" s="95">
        <f t="shared" si="435"/>
        <v>0</v>
      </c>
      <c r="AP4643" s="95">
        <f t="shared" si="436"/>
        <v>0</v>
      </c>
      <c r="AS4643">
        <v>0</v>
      </c>
      <c r="AT4643">
        <v>0</v>
      </c>
      <c r="AU4643" t="e">
        <f t="shared" ca="1" si="437"/>
        <v>#NAME?</v>
      </c>
    </row>
    <row r="4644" spans="1:47" x14ac:dyDescent="0.15">
      <c r="A4644" s="21" t="s">
        <v>5977</v>
      </c>
      <c r="B4644" s="22" t="s">
        <v>18</v>
      </c>
      <c r="C4644" s="42">
        <v>2015</v>
      </c>
      <c r="D4644" s="22" t="s">
        <v>5829</v>
      </c>
      <c r="E4644" s="22"/>
      <c r="F4644" s="23">
        <v>12.4</v>
      </c>
      <c r="G4644" s="23">
        <v>12.79</v>
      </c>
      <c r="H4644" s="24">
        <f t="shared" si="438"/>
        <v>2611</v>
      </c>
      <c r="I4644" s="153">
        <v>323.76</v>
      </c>
      <c r="J4644" s="24">
        <f t="shared" si="439"/>
        <v>0</v>
      </c>
      <c r="K4644" s="25">
        <f t="shared" si="440"/>
        <v>0</v>
      </c>
      <c r="L4644">
        <v>0</v>
      </c>
      <c r="M4644">
        <v>301400064</v>
      </c>
      <c r="N4644">
        <v>42145141</v>
      </c>
      <c r="O4644" s="52">
        <v>0</v>
      </c>
      <c r="P4644" s="52">
        <v>0</v>
      </c>
      <c r="Q4644" s="52">
        <v>0</v>
      </c>
      <c r="R4644" s="52">
        <v>0</v>
      </c>
      <c r="S4644" s="52">
        <v>0</v>
      </c>
      <c r="T4644" s="52">
        <v>0</v>
      </c>
      <c r="U4644" s="52">
        <v>0</v>
      </c>
      <c r="V4644" s="52">
        <v>0</v>
      </c>
      <c r="W4644" s="52">
        <v>0</v>
      </c>
      <c r="X4644" s="52">
        <v>0</v>
      </c>
      <c r="Y4644" s="52">
        <v>0</v>
      </c>
      <c r="Z4644" s="52">
        <v>0</v>
      </c>
      <c r="AA4644" s="25">
        <v>0</v>
      </c>
      <c r="AB4644" s="25">
        <v>0</v>
      </c>
      <c r="AC4644" s="25">
        <v>0</v>
      </c>
      <c r="AD4644" s="25">
        <v>0</v>
      </c>
      <c r="AE4644" s="25">
        <v>0</v>
      </c>
      <c r="AF4644" s="25">
        <v>0</v>
      </c>
      <c r="AG4644" s="25">
        <v>0</v>
      </c>
      <c r="AH4644" s="25">
        <v>0</v>
      </c>
      <c r="AI4644" s="25">
        <v>0</v>
      </c>
      <c r="AJ4644" s="25">
        <v>0</v>
      </c>
      <c r="AK4644" s="25">
        <v>0</v>
      </c>
      <c r="AL4644" s="25">
        <v>0</v>
      </c>
      <c r="AM4644" s="95">
        <v>2611</v>
      </c>
      <c r="AN4644" s="95" t="e">
        <f ca="1">IF(MengeInEEGSummieren(M4644),AM4644,0)</f>
        <v>#NAME?</v>
      </c>
      <c r="AO4644" s="95">
        <f t="shared" si="435"/>
        <v>0</v>
      </c>
      <c r="AP4644" s="95">
        <f t="shared" si="436"/>
        <v>0</v>
      </c>
      <c r="AS4644">
        <v>0</v>
      </c>
      <c r="AT4644">
        <v>0</v>
      </c>
      <c r="AU4644" t="e">
        <f t="shared" ca="1" si="437"/>
        <v>#NAME?</v>
      </c>
    </row>
    <row r="4645" spans="1:47" x14ac:dyDescent="0.15">
      <c r="A4645" s="21" t="s">
        <v>5978</v>
      </c>
      <c r="B4645" s="22" t="s">
        <v>18</v>
      </c>
      <c r="C4645" s="42">
        <v>2015</v>
      </c>
      <c r="D4645" s="22" t="s">
        <v>5831</v>
      </c>
      <c r="E4645" s="22"/>
      <c r="F4645" s="23">
        <v>12.06</v>
      </c>
      <c r="G4645" s="23">
        <v>12.45</v>
      </c>
      <c r="H4645" s="24">
        <f t="shared" si="438"/>
        <v>0</v>
      </c>
      <c r="I4645" s="153">
        <v>0</v>
      </c>
      <c r="J4645" s="24">
        <f t="shared" si="439"/>
        <v>0</v>
      </c>
      <c r="K4645" s="25">
        <f t="shared" si="440"/>
        <v>0</v>
      </c>
      <c r="L4645">
        <v>0</v>
      </c>
      <c r="M4645">
        <v>301400064</v>
      </c>
      <c r="N4645">
        <v>42145141</v>
      </c>
      <c r="O4645" s="52">
        <v>0</v>
      </c>
      <c r="P4645" s="52">
        <v>0</v>
      </c>
      <c r="Q4645" s="52">
        <v>0</v>
      </c>
      <c r="R4645" s="52">
        <v>0</v>
      </c>
      <c r="S4645" s="52">
        <v>0</v>
      </c>
      <c r="T4645" s="52">
        <v>0</v>
      </c>
      <c r="U4645" s="52">
        <v>0</v>
      </c>
      <c r="V4645" s="52">
        <v>0</v>
      </c>
      <c r="W4645" s="52">
        <v>0</v>
      </c>
      <c r="X4645" s="52">
        <v>0</v>
      </c>
      <c r="Y4645" s="52">
        <v>0</v>
      </c>
      <c r="Z4645" s="52">
        <v>0</v>
      </c>
      <c r="AA4645" s="25">
        <v>0</v>
      </c>
      <c r="AB4645" s="25">
        <v>0</v>
      </c>
      <c r="AC4645" s="25">
        <v>0</v>
      </c>
      <c r="AD4645" s="25">
        <v>0</v>
      </c>
      <c r="AE4645" s="25">
        <v>0</v>
      </c>
      <c r="AF4645" s="25">
        <v>0</v>
      </c>
      <c r="AG4645" s="25">
        <v>0</v>
      </c>
      <c r="AH4645" s="25">
        <v>0</v>
      </c>
      <c r="AI4645" s="25">
        <v>0</v>
      </c>
      <c r="AJ4645" s="25">
        <v>0</v>
      </c>
      <c r="AK4645" s="25">
        <v>0</v>
      </c>
      <c r="AL4645" s="25">
        <v>0</v>
      </c>
      <c r="AM4645" s="95">
        <v>0</v>
      </c>
      <c r="AN4645" s="95" t="e">
        <f ca="1">IF(MengeInEEGSummieren(M4645),AM4645,0)</f>
        <v>#NAME?</v>
      </c>
      <c r="AO4645" s="95">
        <f t="shared" si="435"/>
        <v>0</v>
      </c>
      <c r="AP4645" s="95">
        <f t="shared" si="436"/>
        <v>0</v>
      </c>
      <c r="AS4645">
        <v>0</v>
      </c>
      <c r="AT4645">
        <v>0</v>
      </c>
      <c r="AU4645" t="e">
        <f t="shared" ca="1" si="437"/>
        <v>#NAME?</v>
      </c>
    </row>
    <row r="4646" spans="1:47" x14ac:dyDescent="0.15">
      <c r="A4646" s="21" t="s">
        <v>5979</v>
      </c>
      <c r="B4646" s="22" t="s">
        <v>18</v>
      </c>
      <c r="C4646" s="42">
        <v>2015</v>
      </c>
      <c r="D4646" s="22" t="s">
        <v>5833</v>
      </c>
      <c r="E4646" s="22"/>
      <c r="F4646" s="23">
        <v>10.79</v>
      </c>
      <c r="G4646" s="23">
        <v>11.18</v>
      </c>
      <c r="H4646" s="24">
        <f t="shared" si="438"/>
        <v>0</v>
      </c>
      <c r="I4646" s="153">
        <v>0</v>
      </c>
      <c r="J4646" s="24">
        <f t="shared" si="439"/>
        <v>0</v>
      </c>
      <c r="K4646" s="25">
        <f t="shared" si="440"/>
        <v>0</v>
      </c>
      <c r="L4646">
        <v>0</v>
      </c>
      <c r="M4646">
        <v>301400064</v>
      </c>
      <c r="N4646">
        <v>42145141</v>
      </c>
      <c r="O4646" s="52">
        <v>0</v>
      </c>
      <c r="P4646" s="52">
        <v>0</v>
      </c>
      <c r="Q4646" s="52">
        <v>0</v>
      </c>
      <c r="R4646" s="52">
        <v>0</v>
      </c>
      <c r="S4646" s="52">
        <v>0</v>
      </c>
      <c r="T4646" s="52">
        <v>0</v>
      </c>
      <c r="U4646" s="52">
        <v>0</v>
      </c>
      <c r="V4646" s="52">
        <v>0</v>
      </c>
      <c r="W4646" s="52">
        <v>0</v>
      </c>
      <c r="X4646" s="52">
        <v>0</v>
      </c>
      <c r="Y4646" s="52">
        <v>0</v>
      </c>
      <c r="Z4646" s="52">
        <v>0</v>
      </c>
      <c r="AA4646" s="25">
        <v>0</v>
      </c>
      <c r="AB4646" s="25">
        <v>0</v>
      </c>
      <c r="AC4646" s="25">
        <v>0</v>
      </c>
      <c r="AD4646" s="25">
        <v>0</v>
      </c>
      <c r="AE4646" s="25">
        <v>0</v>
      </c>
      <c r="AF4646" s="25">
        <v>0</v>
      </c>
      <c r="AG4646" s="25">
        <v>0</v>
      </c>
      <c r="AH4646" s="25">
        <v>0</v>
      </c>
      <c r="AI4646" s="25">
        <v>0</v>
      </c>
      <c r="AJ4646" s="25">
        <v>0</v>
      </c>
      <c r="AK4646" s="25">
        <v>0</v>
      </c>
      <c r="AL4646" s="25">
        <v>0</v>
      </c>
      <c r="AM4646" s="95">
        <v>0</v>
      </c>
      <c r="AN4646" s="95" t="e">
        <f ca="1">IF(MengeInEEGSummieren(M4646),AM4646,0)</f>
        <v>#NAME?</v>
      </c>
      <c r="AO4646" s="95">
        <f t="shared" si="435"/>
        <v>0</v>
      </c>
      <c r="AP4646" s="95">
        <f t="shared" si="436"/>
        <v>0</v>
      </c>
      <c r="AS4646">
        <v>0</v>
      </c>
      <c r="AT4646">
        <v>0</v>
      </c>
      <c r="AU4646" t="e">
        <f t="shared" ca="1" si="437"/>
        <v>#NAME?</v>
      </c>
    </row>
    <row r="4647" spans="1:47" x14ac:dyDescent="0.15">
      <c r="A4647" s="21" t="s">
        <v>5980</v>
      </c>
      <c r="B4647" s="22" t="s">
        <v>18</v>
      </c>
      <c r="C4647" s="42">
        <v>2015</v>
      </c>
      <c r="D4647" s="22" t="s">
        <v>5835</v>
      </c>
      <c r="E4647" s="22"/>
      <c r="F4647" s="23">
        <v>8.59</v>
      </c>
      <c r="G4647" s="23">
        <v>8.98</v>
      </c>
      <c r="H4647" s="24">
        <f t="shared" si="438"/>
        <v>0</v>
      </c>
      <c r="I4647" s="153">
        <v>0</v>
      </c>
      <c r="J4647" s="24">
        <f t="shared" si="439"/>
        <v>0</v>
      </c>
      <c r="K4647" s="25">
        <f t="shared" si="440"/>
        <v>0</v>
      </c>
      <c r="L4647">
        <v>0</v>
      </c>
      <c r="M4647">
        <v>301400064</v>
      </c>
      <c r="N4647">
        <v>42145141</v>
      </c>
      <c r="O4647" s="52">
        <v>0</v>
      </c>
      <c r="P4647" s="52">
        <v>0</v>
      </c>
      <c r="Q4647" s="52">
        <v>0</v>
      </c>
      <c r="R4647" s="52">
        <v>0</v>
      </c>
      <c r="S4647" s="52">
        <v>0</v>
      </c>
      <c r="T4647" s="52">
        <v>0</v>
      </c>
      <c r="U4647" s="52">
        <v>0</v>
      </c>
      <c r="V4647" s="52">
        <v>0</v>
      </c>
      <c r="W4647" s="52">
        <v>0</v>
      </c>
      <c r="X4647" s="52">
        <v>0</v>
      </c>
      <c r="Y4647" s="52">
        <v>0</v>
      </c>
      <c r="Z4647" s="52">
        <v>0</v>
      </c>
      <c r="AA4647" s="25">
        <v>0</v>
      </c>
      <c r="AB4647" s="25">
        <v>0</v>
      </c>
      <c r="AC4647" s="25">
        <v>0</v>
      </c>
      <c r="AD4647" s="25">
        <v>0</v>
      </c>
      <c r="AE4647" s="25">
        <v>0</v>
      </c>
      <c r="AF4647" s="25">
        <v>0</v>
      </c>
      <c r="AG4647" s="25">
        <v>0</v>
      </c>
      <c r="AH4647" s="25">
        <v>0</v>
      </c>
      <c r="AI4647" s="25">
        <v>0</v>
      </c>
      <c r="AJ4647" s="25">
        <v>0</v>
      </c>
      <c r="AK4647" s="25">
        <v>0</v>
      </c>
      <c r="AL4647" s="25">
        <v>0</v>
      </c>
      <c r="AM4647" s="95">
        <v>0</v>
      </c>
      <c r="AN4647" s="95" t="e">
        <f ca="1">IF(MengeInEEGSummieren(M4647),AM4647,0)</f>
        <v>#NAME?</v>
      </c>
      <c r="AO4647" s="95">
        <f t="shared" si="435"/>
        <v>0</v>
      </c>
      <c r="AP4647" s="95">
        <f t="shared" si="436"/>
        <v>0</v>
      </c>
      <c r="AS4647">
        <v>0</v>
      </c>
      <c r="AT4647">
        <v>0</v>
      </c>
      <c r="AU4647" t="e">
        <f t="shared" ca="1" si="437"/>
        <v>#NAME?</v>
      </c>
    </row>
    <row r="4648" spans="1:47" x14ac:dyDescent="0.15">
      <c r="A4648" s="307"/>
      <c r="B4648" s="308"/>
      <c r="C4648" s="309"/>
      <c r="D4648" s="308"/>
      <c r="E4648" s="308"/>
      <c r="F4648" s="310"/>
      <c r="G4648" s="310"/>
      <c r="H4648" s="311"/>
      <c r="I4648" s="312"/>
      <c r="J4648" s="311"/>
      <c r="K4648" s="313"/>
      <c r="L4648" s="66"/>
      <c r="M4648" s="66"/>
      <c r="N4648" s="66"/>
      <c r="O4648" s="314"/>
      <c r="P4648" s="314"/>
      <c r="Q4648" s="314"/>
      <c r="R4648" s="314"/>
      <c r="S4648" s="314"/>
      <c r="T4648" s="314"/>
      <c r="U4648" s="314"/>
      <c r="V4648" s="314"/>
      <c r="W4648" s="314"/>
      <c r="X4648" s="314"/>
      <c r="Y4648" s="314"/>
      <c r="Z4648" s="314"/>
      <c r="AA4648" s="315"/>
      <c r="AB4648" s="315"/>
      <c r="AC4648" s="315"/>
      <c r="AD4648" s="315"/>
      <c r="AE4648" s="315"/>
      <c r="AF4648" s="315"/>
      <c r="AG4648" s="315"/>
      <c r="AH4648" s="315"/>
      <c r="AI4648" s="315"/>
      <c r="AJ4648" s="315"/>
      <c r="AK4648" s="315"/>
      <c r="AL4648" s="315"/>
      <c r="AM4648" s="95">
        <v>0</v>
      </c>
      <c r="AN4648" s="95" t="e">
        <f ca="1">IF(MengeInEEGSummieren(M4648),AM4648,0)</f>
        <v>#NAME?</v>
      </c>
      <c r="AO4648" s="95">
        <f t="shared" si="435"/>
        <v>0</v>
      </c>
      <c r="AP4648" s="95">
        <f t="shared" si="436"/>
        <v>0</v>
      </c>
      <c r="AS4648">
        <v>0</v>
      </c>
      <c r="AT4648">
        <v>0</v>
      </c>
      <c r="AU4648" t="e">
        <f t="shared" ca="1" si="437"/>
        <v>#NAME?</v>
      </c>
    </row>
    <row r="4649" spans="1:47" x14ac:dyDescent="0.15">
      <c r="A4649" s="21" t="s">
        <v>5981</v>
      </c>
      <c r="B4649" s="22" t="s">
        <v>18</v>
      </c>
      <c r="C4649" s="42">
        <v>2015</v>
      </c>
      <c r="D4649" s="22" t="s">
        <v>5827</v>
      </c>
      <c r="E4649" s="22"/>
      <c r="F4649" s="23">
        <v>8.57</v>
      </c>
      <c r="G4649" s="23">
        <v>8.9600000000000009</v>
      </c>
      <c r="H4649" s="24">
        <f t="shared" si="438"/>
        <v>0</v>
      </c>
      <c r="I4649" s="153">
        <v>0</v>
      </c>
      <c r="J4649" s="24">
        <f t="shared" si="439"/>
        <v>0</v>
      </c>
      <c r="K4649" s="25">
        <f t="shared" si="440"/>
        <v>0</v>
      </c>
      <c r="L4649">
        <v>0</v>
      </c>
      <c r="M4649">
        <v>301400064</v>
      </c>
      <c r="N4649">
        <v>42145141</v>
      </c>
      <c r="O4649" s="52">
        <v>0</v>
      </c>
      <c r="P4649" s="52">
        <v>0</v>
      </c>
      <c r="Q4649" s="52">
        <v>0</v>
      </c>
      <c r="R4649" s="52">
        <v>0</v>
      </c>
      <c r="S4649" s="52">
        <v>0</v>
      </c>
      <c r="T4649" s="52">
        <v>0</v>
      </c>
      <c r="U4649" s="52">
        <v>0</v>
      </c>
      <c r="V4649" s="52">
        <v>0</v>
      </c>
      <c r="W4649" s="52">
        <v>0</v>
      </c>
      <c r="X4649" s="52">
        <v>0</v>
      </c>
      <c r="Y4649" s="52">
        <v>0</v>
      </c>
      <c r="Z4649" s="52">
        <v>0</v>
      </c>
      <c r="AA4649" s="25">
        <v>0</v>
      </c>
      <c r="AB4649" s="25">
        <v>0</v>
      </c>
      <c r="AC4649" s="25">
        <v>0</v>
      </c>
      <c r="AD4649" s="25">
        <v>0</v>
      </c>
      <c r="AE4649" s="25">
        <v>0</v>
      </c>
      <c r="AF4649" s="25">
        <v>0</v>
      </c>
      <c r="AG4649" s="25">
        <v>0</v>
      </c>
      <c r="AH4649" s="25">
        <v>0</v>
      </c>
      <c r="AI4649" s="25">
        <v>0</v>
      </c>
      <c r="AJ4649" s="25">
        <v>0</v>
      </c>
      <c r="AK4649" s="25">
        <v>0</v>
      </c>
      <c r="AL4649" s="25">
        <v>0</v>
      </c>
      <c r="AM4649" s="95">
        <v>0</v>
      </c>
      <c r="AN4649" s="95" t="e">
        <f ca="1">IF(MengeInEEGSummieren(M4649),AM4649,0)</f>
        <v>#NAME?</v>
      </c>
      <c r="AO4649" s="95">
        <f t="shared" si="435"/>
        <v>0</v>
      </c>
      <c r="AP4649" s="95">
        <f t="shared" si="436"/>
        <v>0</v>
      </c>
      <c r="AS4649">
        <v>0</v>
      </c>
      <c r="AT4649">
        <v>0</v>
      </c>
      <c r="AU4649" t="e">
        <f t="shared" ca="1" si="437"/>
        <v>#NAME?</v>
      </c>
    </row>
    <row r="4650" spans="1:47" x14ac:dyDescent="0.15">
      <c r="A4650" s="21" t="s">
        <v>5982</v>
      </c>
      <c r="B4650" s="22" t="s">
        <v>18</v>
      </c>
      <c r="C4650" s="42">
        <v>2015</v>
      </c>
      <c r="D4650" s="22" t="s">
        <v>5829</v>
      </c>
      <c r="E4650" s="22"/>
      <c r="F4650" s="23">
        <v>12.37</v>
      </c>
      <c r="G4650" s="23">
        <v>12.76</v>
      </c>
      <c r="H4650" s="24">
        <f t="shared" si="438"/>
        <v>4435</v>
      </c>
      <c r="I4650" s="153">
        <v>548.61</v>
      </c>
      <c r="J4650" s="24">
        <f t="shared" si="439"/>
        <v>0</v>
      </c>
      <c r="K4650" s="25">
        <f t="shared" si="440"/>
        <v>0</v>
      </c>
      <c r="L4650">
        <v>0</v>
      </c>
      <c r="M4650">
        <v>301400064</v>
      </c>
      <c r="N4650">
        <v>42145141</v>
      </c>
      <c r="O4650" s="52">
        <v>0</v>
      </c>
      <c r="P4650" s="52">
        <v>0</v>
      </c>
      <c r="Q4650" s="52">
        <v>0</v>
      </c>
      <c r="R4650" s="52">
        <v>0</v>
      </c>
      <c r="S4650" s="52">
        <v>0</v>
      </c>
      <c r="T4650" s="52">
        <v>0</v>
      </c>
      <c r="U4650" s="52">
        <v>0</v>
      </c>
      <c r="V4650" s="52">
        <v>0</v>
      </c>
      <c r="W4650" s="52">
        <v>0</v>
      </c>
      <c r="X4650" s="52">
        <v>0</v>
      </c>
      <c r="Y4650" s="52">
        <v>0</v>
      </c>
      <c r="Z4650" s="52">
        <v>0</v>
      </c>
      <c r="AA4650" s="25">
        <v>0</v>
      </c>
      <c r="AB4650" s="25">
        <v>0</v>
      </c>
      <c r="AC4650" s="25">
        <v>0</v>
      </c>
      <c r="AD4650" s="25">
        <v>0</v>
      </c>
      <c r="AE4650" s="25">
        <v>0</v>
      </c>
      <c r="AF4650" s="25">
        <v>0</v>
      </c>
      <c r="AG4650" s="25">
        <v>0</v>
      </c>
      <c r="AH4650" s="25">
        <v>0</v>
      </c>
      <c r="AI4650" s="25">
        <v>0</v>
      </c>
      <c r="AJ4650" s="25">
        <v>0</v>
      </c>
      <c r="AK4650" s="25">
        <v>0</v>
      </c>
      <c r="AL4650" s="25">
        <v>0</v>
      </c>
      <c r="AM4650" s="95">
        <v>4435</v>
      </c>
      <c r="AN4650" s="95" t="e">
        <f ca="1">IF(MengeInEEGSummieren(M4650),AM4650,0)</f>
        <v>#NAME?</v>
      </c>
      <c r="AO4650" s="95">
        <f t="shared" si="435"/>
        <v>0</v>
      </c>
      <c r="AP4650" s="95">
        <f t="shared" si="436"/>
        <v>0</v>
      </c>
      <c r="AS4650">
        <v>0</v>
      </c>
      <c r="AT4650">
        <v>0</v>
      </c>
      <c r="AU4650" t="e">
        <f t="shared" ca="1" si="437"/>
        <v>#NAME?</v>
      </c>
    </row>
    <row r="4651" spans="1:47" x14ac:dyDescent="0.15">
      <c r="A4651" s="21" t="s">
        <v>5983</v>
      </c>
      <c r="B4651" s="22" t="s">
        <v>18</v>
      </c>
      <c r="C4651" s="42">
        <v>2015</v>
      </c>
      <c r="D4651" s="22" t="s">
        <v>5831</v>
      </c>
      <c r="E4651" s="22"/>
      <c r="F4651" s="23">
        <v>12.03</v>
      </c>
      <c r="G4651" s="23">
        <v>12.42</v>
      </c>
      <c r="H4651" s="24">
        <f t="shared" si="438"/>
        <v>0</v>
      </c>
      <c r="I4651" s="153">
        <v>0</v>
      </c>
      <c r="J4651" s="24">
        <f t="shared" si="439"/>
        <v>0</v>
      </c>
      <c r="K4651" s="25">
        <f t="shared" si="440"/>
        <v>0</v>
      </c>
      <c r="L4651">
        <v>0</v>
      </c>
      <c r="M4651">
        <v>301400064</v>
      </c>
      <c r="N4651">
        <v>42145141</v>
      </c>
      <c r="O4651" s="52">
        <v>0</v>
      </c>
      <c r="P4651" s="52">
        <v>0</v>
      </c>
      <c r="Q4651" s="52">
        <v>0</v>
      </c>
      <c r="R4651" s="52">
        <v>0</v>
      </c>
      <c r="S4651" s="52">
        <v>0</v>
      </c>
      <c r="T4651" s="52">
        <v>0</v>
      </c>
      <c r="U4651" s="52">
        <v>0</v>
      </c>
      <c r="V4651" s="52">
        <v>0</v>
      </c>
      <c r="W4651" s="52">
        <v>0</v>
      </c>
      <c r="X4651" s="52">
        <v>0</v>
      </c>
      <c r="Y4651" s="52">
        <v>0</v>
      </c>
      <c r="Z4651" s="52">
        <v>0</v>
      </c>
      <c r="AA4651" s="25">
        <v>0</v>
      </c>
      <c r="AB4651" s="25">
        <v>0</v>
      </c>
      <c r="AC4651" s="25">
        <v>0</v>
      </c>
      <c r="AD4651" s="25">
        <v>0</v>
      </c>
      <c r="AE4651" s="25">
        <v>0</v>
      </c>
      <c r="AF4651" s="25">
        <v>0</v>
      </c>
      <c r="AG4651" s="25">
        <v>0</v>
      </c>
      <c r="AH4651" s="25">
        <v>0</v>
      </c>
      <c r="AI4651" s="25">
        <v>0</v>
      </c>
      <c r="AJ4651" s="25">
        <v>0</v>
      </c>
      <c r="AK4651" s="25">
        <v>0</v>
      </c>
      <c r="AL4651" s="25">
        <v>0</v>
      </c>
      <c r="AM4651" s="95">
        <v>0</v>
      </c>
      <c r="AN4651" s="95" t="e">
        <f ca="1">IF(MengeInEEGSummieren(M4651),AM4651,0)</f>
        <v>#NAME?</v>
      </c>
      <c r="AO4651" s="95">
        <f t="shared" si="435"/>
        <v>0</v>
      </c>
      <c r="AP4651" s="95">
        <f t="shared" si="436"/>
        <v>0</v>
      </c>
      <c r="AS4651">
        <v>0</v>
      </c>
      <c r="AT4651">
        <v>0</v>
      </c>
      <c r="AU4651" t="e">
        <f t="shared" ca="1" si="437"/>
        <v>#NAME?</v>
      </c>
    </row>
    <row r="4652" spans="1:47" x14ac:dyDescent="0.15">
      <c r="A4652" s="21" t="s">
        <v>5984</v>
      </c>
      <c r="B4652" s="22" t="s">
        <v>18</v>
      </c>
      <c r="C4652" s="42">
        <v>2015</v>
      </c>
      <c r="D4652" s="22" t="s">
        <v>5833</v>
      </c>
      <c r="E4652" s="22"/>
      <c r="F4652" s="23">
        <v>10.76</v>
      </c>
      <c r="G4652" s="23">
        <v>11.15</v>
      </c>
      <c r="H4652" s="24">
        <f t="shared" si="438"/>
        <v>0</v>
      </c>
      <c r="I4652" s="153">
        <v>0</v>
      </c>
      <c r="J4652" s="24">
        <f t="shared" si="439"/>
        <v>0</v>
      </c>
      <c r="K4652" s="25">
        <f t="shared" si="440"/>
        <v>0</v>
      </c>
      <c r="L4652">
        <v>0</v>
      </c>
      <c r="M4652">
        <v>301400064</v>
      </c>
      <c r="N4652">
        <v>42145141</v>
      </c>
      <c r="O4652" s="52">
        <v>0</v>
      </c>
      <c r="P4652" s="52">
        <v>0</v>
      </c>
      <c r="Q4652" s="52">
        <v>0</v>
      </c>
      <c r="R4652" s="52">
        <v>0</v>
      </c>
      <c r="S4652" s="52">
        <v>0</v>
      </c>
      <c r="T4652" s="52">
        <v>0</v>
      </c>
      <c r="U4652" s="52">
        <v>0</v>
      </c>
      <c r="V4652" s="52">
        <v>0</v>
      </c>
      <c r="W4652" s="52">
        <v>0</v>
      </c>
      <c r="X4652" s="52">
        <v>0</v>
      </c>
      <c r="Y4652" s="52">
        <v>0</v>
      </c>
      <c r="Z4652" s="52">
        <v>0</v>
      </c>
      <c r="AA4652" s="25">
        <v>0</v>
      </c>
      <c r="AB4652" s="25">
        <v>0</v>
      </c>
      <c r="AC4652" s="25">
        <v>0</v>
      </c>
      <c r="AD4652" s="25">
        <v>0</v>
      </c>
      <c r="AE4652" s="25">
        <v>0</v>
      </c>
      <c r="AF4652" s="25">
        <v>0</v>
      </c>
      <c r="AG4652" s="25">
        <v>0</v>
      </c>
      <c r="AH4652" s="25">
        <v>0</v>
      </c>
      <c r="AI4652" s="25">
        <v>0</v>
      </c>
      <c r="AJ4652" s="25">
        <v>0</v>
      </c>
      <c r="AK4652" s="25">
        <v>0</v>
      </c>
      <c r="AL4652" s="25">
        <v>0</v>
      </c>
      <c r="AM4652" s="95">
        <v>0</v>
      </c>
      <c r="AN4652" s="95" t="e">
        <f ca="1">IF(MengeInEEGSummieren(M4652),AM4652,0)</f>
        <v>#NAME?</v>
      </c>
      <c r="AO4652" s="95">
        <f t="shared" si="435"/>
        <v>0</v>
      </c>
      <c r="AP4652" s="95">
        <f t="shared" si="436"/>
        <v>0</v>
      </c>
      <c r="AS4652">
        <v>0</v>
      </c>
      <c r="AT4652">
        <v>0</v>
      </c>
      <c r="AU4652" t="e">
        <f t="shared" ca="1" si="437"/>
        <v>#NAME?</v>
      </c>
    </row>
    <row r="4653" spans="1:47" x14ac:dyDescent="0.15">
      <c r="A4653" s="21" t="s">
        <v>5985</v>
      </c>
      <c r="B4653" s="22" t="s">
        <v>18</v>
      </c>
      <c r="C4653" s="42">
        <v>2015</v>
      </c>
      <c r="D4653" s="22" t="s">
        <v>5835</v>
      </c>
      <c r="E4653" s="22"/>
      <c r="F4653" s="23">
        <v>8.57</v>
      </c>
      <c r="G4653" s="23">
        <v>8.9600000000000009</v>
      </c>
      <c r="H4653" s="24">
        <f t="shared" si="438"/>
        <v>0</v>
      </c>
      <c r="I4653" s="153">
        <v>0</v>
      </c>
      <c r="J4653" s="24">
        <f t="shared" si="439"/>
        <v>0</v>
      </c>
      <c r="K4653" s="25">
        <f t="shared" si="440"/>
        <v>0</v>
      </c>
      <c r="L4653">
        <v>0</v>
      </c>
      <c r="M4653">
        <v>301400064</v>
      </c>
      <c r="N4653">
        <v>42145141</v>
      </c>
      <c r="O4653" s="52">
        <v>0</v>
      </c>
      <c r="P4653" s="52">
        <v>0</v>
      </c>
      <c r="Q4653" s="52">
        <v>0</v>
      </c>
      <c r="R4653" s="52">
        <v>0</v>
      </c>
      <c r="S4653" s="52">
        <v>0</v>
      </c>
      <c r="T4653" s="52">
        <v>0</v>
      </c>
      <c r="U4653" s="52">
        <v>0</v>
      </c>
      <c r="V4653" s="52">
        <v>0</v>
      </c>
      <c r="W4653" s="52">
        <v>0</v>
      </c>
      <c r="X4653" s="52">
        <v>0</v>
      </c>
      <c r="Y4653" s="52">
        <v>0</v>
      </c>
      <c r="Z4653" s="52">
        <v>0</v>
      </c>
      <c r="AA4653" s="25">
        <v>0</v>
      </c>
      <c r="AB4653" s="25">
        <v>0</v>
      </c>
      <c r="AC4653" s="25">
        <v>0</v>
      </c>
      <c r="AD4653" s="25">
        <v>0</v>
      </c>
      <c r="AE4653" s="25">
        <v>0</v>
      </c>
      <c r="AF4653" s="25">
        <v>0</v>
      </c>
      <c r="AG4653" s="25">
        <v>0</v>
      </c>
      <c r="AH4653" s="25">
        <v>0</v>
      </c>
      <c r="AI4653" s="25">
        <v>0</v>
      </c>
      <c r="AJ4653" s="25">
        <v>0</v>
      </c>
      <c r="AK4653" s="25">
        <v>0</v>
      </c>
      <c r="AL4653" s="25">
        <v>0</v>
      </c>
      <c r="AM4653" s="95">
        <v>0</v>
      </c>
      <c r="AN4653" s="95" t="e">
        <f ca="1">IF(MengeInEEGSummieren(M4653),AM4653,0)</f>
        <v>#NAME?</v>
      </c>
      <c r="AO4653" s="95">
        <f t="shared" si="435"/>
        <v>0</v>
      </c>
      <c r="AP4653" s="95">
        <f t="shared" si="436"/>
        <v>0</v>
      </c>
      <c r="AS4653">
        <v>0</v>
      </c>
      <c r="AT4653">
        <v>0</v>
      </c>
      <c r="AU4653" t="e">
        <f t="shared" ca="1" si="437"/>
        <v>#NAME?</v>
      </c>
    </row>
    <row r="4654" spans="1:47" x14ac:dyDescent="0.15">
      <c r="A4654" s="307"/>
      <c r="B4654" s="308"/>
      <c r="C4654" s="309"/>
      <c r="D4654" s="308"/>
      <c r="E4654" s="308"/>
      <c r="F4654" s="310"/>
      <c r="G4654" s="310"/>
      <c r="H4654" s="311"/>
      <c r="I4654" s="312"/>
      <c r="J4654" s="311"/>
      <c r="K4654" s="313"/>
      <c r="L4654" s="66"/>
      <c r="M4654" s="66"/>
      <c r="N4654" s="66"/>
      <c r="O4654" s="314"/>
      <c r="P4654" s="314"/>
      <c r="Q4654" s="314"/>
      <c r="R4654" s="314"/>
      <c r="S4654" s="314"/>
      <c r="T4654" s="314"/>
      <c r="U4654" s="314"/>
      <c r="V4654" s="314"/>
      <c r="W4654" s="314"/>
      <c r="X4654" s="314"/>
      <c r="Y4654" s="314"/>
      <c r="Z4654" s="314"/>
      <c r="AA4654" s="315"/>
      <c r="AB4654" s="315"/>
      <c r="AC4654" s="315"/>
      <c r="AD4654" s="315"/>
      <c r="AE4654" s="315"/>
      <c r="AF4654" s="315"/>
      <c r="AG4654" s="315"/>
      <c r="AH4654" s="315"/>
      <c r="AI4654" s="315"/>
      <c r="AJ4654" s="315"/>
      <c r="AK4654" s="315"/>
      <c r="AL4654" s="315"/>
      <c r="AM4654" s="95">
        <v>0</v>
      </c>
      <c r="AN4654" s="95" t="e">
        <f ca="1">IF(MengeInEEGSummieren(M4654),AM4654,0)</f>
        <v>#NAME?</v>
      </c>
      <c r="AO4654" s="95">
        <f t="shared" si="435"/>
        <v>0</v>
      </c>
      <c r="AP4654" s="95">
        <f t="shared" si="436"/>
        <v>0</v>
      </c>
      <c r="AS4654">
        <v>0</v>
      </c>
      <c r="AT4654">
        <v>0</v>
      </c>
      <c r="AU4654" t="e">
        <f t="shared" ca="1" si="437"/>
        <v>#NAME?</v>
      </c>
    </row>
    <row r="4655" spans="1:47" x14ac:dyDescent="0.15">
      <c r="A4655" s="21" t="s">
        <v>5986</v>
      </c>
      <c r="B4655" s="22" t="s">
        <v>18</v>
      </c>
      <c r="C4655" s="42">
        <v>2015</v>
      </c>
      <c r="D4655" s="22" t="s">
        <v>5827</v>
      </c>
      <c r="E4655" s="22"/>
      <c r="F4655" s="23">
        <v>8.5500000000000007</v>
      </c>
      <c r="G4655" s="23">
        <v>8.93</v>
      </c>
      <c r="H4655" s="24">
        <f t="shared" si="438"/>
        <v>68756</v>
      </c>
      <c r="I4655" s="153">
        <v>5878.64</v>
      </c>
      <c r="J4655" s="24">
        <f t="shared" si="439"/>
        <v>0</v>
      </c>
      <c r="K4655" s="25">
        <f t="shared" si="440"/>
        <v>0</v>
      </c>
      <c r="L4655">
        <v>0</v>
      </c>
      <c r="M4655">
        <v>301400064</v>
      </c>
      <c r="N4655">
        <v>42145141</v>
      </c>
      <c r="O4655" s="52">
        <v>0</v>
      </c>
      <c r="P4655" s="52">
        <v>0</v>
      </c>
      <c r="Q4655" s="52">
        <v>0</v>
      </c>
      <c r="R4655" s="52">
        <v>0</v>
      </c>
      <c r="S4655" s="52">
        <v>0</v>
      </c>
      <c r="T4655" s="52">
        <v>0</v>
      </c>
      <c r="U4655" s="52">
        <v>0</v>
      </c>
      <c r="V4655" s="52">
        <v>0</v>
      </c>
      <c r="W4655" s="52">
        <v>0</v>
      </c>
      <c r="X4655" s="52">
        <v>0</v>
      </c>
      <c r="Y4655" s="52">
        <v>0</v>
      </c>
      <c r="Z4655" s="52">
        <v>0</v>
      </c>
      <c r="AA4655" s="25">
        <v>0</v>
      </c>
      <c r="AB4655" s="25">
        <v>0</v>
      </c>
      <c r="AC4655" s="25">
        <v>0</v>
      </c>
      <c r="AD4655" s="25">
        <v>0</v>
      </c>
      <c r="AE4655" s="25">
        <v>0</v>
      </c>
      <c r="AF4655" s="25">
        <v>0</v>
      </c>
      <c r="AG4655" s="25">
        <v>0</v>
      </c>
      <c r="AH4655" s="25">
        <v>0</v>
      </c>
      <c r="AI4655" s="25">
        <v>0</v>
      </c>
      <c r="AJ4655" s="25">
        <v>0</v>
      </c>
      <c r="AK4655" s="25">
        <v>0</v>
      </c>
      <c r="AL4655" s="25">
        <v>0</v>
      </c>
      <c r="AM4655" s="95">
        <v>68756</v>
      </c>
      <c r="AN4655" s="95" t="e">
        <f ca="1">IF(MengeInEEGSummieren(M4655),AM4655,0)</f>
        <v>#NAME?</v>
      </c>
      <c r="AO4655" s="95">
        <f t="shared" si="435"/>
        <v>0</v>
      </c>
      <c r="AP4655" s="95">
        <f t="shared" si="436"/>
        <v>0</v>
      </c>
      <c r="AS4655">
        <v>0</v>
      </c>
      <c r="AT4655">
        <v>0</v>
      </c>
      <c r="AU4655" t="e">
        <f t="shared" ca="1" si="437"/>
        <v>#NAME?</v>
      </c>
    </row>
    <row r="4656" spans="1:47" x14ac:dyDescent="0.15">
      <c r="A4656" s="21" t="s">
        <v>5987</v>
      </c>
      <c r="B4656" s="22" t="s">
        <v>18</v>
      </c>
      <c r="C4656" s="42">
        <v>2015</v>
      </c>
      <c r="D4656" s="22" t="s">
        <v>5829</v>
      </c>
      <c r="E4656" s="22"/>
      <c r="F4656" s="23">
        <v>12.34</v>
      </c>
      <c r="G4656" s="23">
        <v>12.73</v>
      </c>
      <c r="H4656" s="24">
        <f t="shared" si="438"/>
        <v>0</v>
      </c>
      <c r="I4656" s="153">
        <v>0</v>
      </c>
      <c r="J4656" s="24">
        <f t="shared" si="439"/>
        <v>0</v>
      </c>
      <c r="K4656" s="25">
        <f t="shared" si="440"/>
        <v>0</v>
      </c>
      <c r="L4656">
        <v>0</v>
      </c>
      <c r="M4656">
        <v>301400064</v>
      </c>
      <c r="N4656">
        <v>42145141</v>
      </c>
      <c r="O4656" s="52">
        <v>0</v>
      </c>
      <c r="P4656" s="52">
        <v>0</v>
      </c>
      <c r="Q4656" s="52">
        <v>0</v>
      </c>
      <c r="R4656" s="52">
        <v>0</v>
      </c>
      <c r="S4656" s="52">
        <v>0</v>
      </c>
      <c r="T4656" s="52">
        <v>0</v>
      </c>
      <c r="U4656" s="52">
        <v>0</v>
      </c>
      <c r="V4656" s="52">
        <v>0</v>
      </c>
      <c r="W4656" s="52">
        <v>0</v>
      </c>
      <c r="X4656" s="52">
        <v>0</v>
      </c>
      <c r="Y4656" s="52">
        <v>0</v>
      </c>
      <c r="Z4656" s="52">
        <v>0</v>
      </c>
      <c r="AA4656" s="25">
        <v>0</v>
      </c>
      <c r="AB4656" s="25">
        <v>0</v>
      </c>
      <c r="AC4656" s="25">
        <v>0</v>
      </c>
      <c r="AD4656" s="25">
        <v>0</v>
      </c>
      <c r="AE4656" s="25">
        <v>0</v>
      </c>
      <c r="AF4656" s="25">
        <v>0</v>
      </c>
      <c r="AG4656" s="25">
        <v>0</v>
      </c>
      <c r="AH4656" s="25">
        <v>0</v>
      </c>
      <c r="AI4656" s="25">
        <v>0</v>
      </c>
      <c r="AJ4656" s="25">
        <v>0</v>
      </c>
      <c r="AK4656" s="25">
        <v>0</v>
      </c>
      <c r="AL4656" s="25">
        <v>0</v>
      </c>
      <c r="AM4656" s="95">
        <v>0</v>
      </c>
      <c r="AN4656" s="95" t="e">
        <f ca="1">IF(MengeInEEGSummieren(M4656),AM4656,0)</f>
        <v>#NAME?</v>
      </c>
      <c r="AO4656" s="95">
        <f t="shared" si="435"/>
        <v>0</v>
      </c>
      <c r="AP4656" s="95">
        <f t="shared" si="436"/>
        <v>0</v>
      </c>
      <c r="AS4656">
        <v>0</v>
      </c>
      <c r="AT4656">
        <v>0</v>
      </c>
      <c r="AU4656" t="e">
        <f t="shared" ca="1" si="437"/>
        <v>#NAME?</v>
      </c>
    </row>
    <row r="4657" spans="1:47" x14ac:dyDescent="0.15">
      <c r="A4657" s="21" t="s">
        <v>5988</v>
      </c>
      <c r="B4657" s="22" t="s">
        <v>18</v>
      </c>
      <c r="C4657" s="42">
        <v>2015</v>
      </c>
      <c r="D4657" s="22" t="s">
        <v>5831</v>
      </c>
      <c r="E4657" s="22"/>
      <c r="F4657" s="23">
        <v>12</v>
      </c>
      <c r="G4657" s="23">
        <v>12.39</v>
      </c>
      <c r="H4657" s="24">
        <f t="shared" si="438"/>
        <v>0</v>
      </c>
      <c r="I4657" s="153">
        <v>0</v>
      </c>
      <c r="J4657" s="24">
        <f t="shared" si="439"/>
        <v>0</v>
      </c>
      <c r="K4657" s="25">
        <f t="shared" si="440"/>
        <v>0</v>
      </c>
      <c r="L4657">
        <v>0</v>
      </c>
      <c r="M4657">
        <v>301400064</v>
      </c>
      <c r="N4657">
        <v>42145141</v>
      </c>
      <c r="O4657" s="52">
        <v>0</v>
      </c>
      <c r="P4657" s="52">
        <v>0</v>
      </c>
      <c r="Q4657" s="52">
        <v>0</v>
      </c>
      <c r="R4657" s="52">
        <v>0</v>
      </c>
      <c r="S4657" s="52">
        <v>0</v>
      </c>
      <c r="T4657" s="52">
        <v>0</v>
      </c>
      <c r="U4657" s="52">
        <v>0</v>
      </c>
      <c r="V4657" s="52">
        <v>0</v>
      </c>
      <c r="W4657" s="52">
        <v>0</v>
      </c>
      <c r="X4657" s="52">
        <v>0</v>
      </c>
      <c r="Y4657" s="52">
        <v>0</v>
      </c>
      <c r="Z4657" s="52">
        <v>0</v>
      </c>
      <c r="AA4657" s="25">
        <v>0</v>
      </c>
      <c r="AB4657" s="25">
        <v>0</v>
      </c>
      <c r="AC4657" s="25">
        <v>0</v>
      </c>
      <c r="AD4657" s="25">
        <v>0</v>
      </c>
      <c r="AE4657" s="25">
        <v>0</v>
      </c>
      <c r="AF4657" s="25">
        <v>0</v>
      </c>
      <c r="AG4657" s="25">
        <v>0</v>
      </c>
      <c r="AH4657" s="25">
        <v>0</v>
      </c>
      <c r="AI4657" s="25">
        <v>0</v>
      </c>
      <c r="AJ4657" s="25">
        <v>0</v>
      </c>
      <c r="AK4657" s="25">
        <v>0</v>
      </c>
      <c r="AL4657" s="25">
        <v>0</v>
      </c>
      <c r="AM4657" s="95">
        <v>0</v>
      </c>
      <c r="AN4657" s="95" t="e">
        <f ca="1">IF(MengeInEEGSummieren(M4657),AM4657,0)</f>
        <v>#NAME?</v>
      </c>
      <c r="AO4657" s="95">
        <f t="shared" si="435"/>
        <v>0</v>
      </c>
      <c r="AP4657" s="95">
        <f t="shared" si="436"/>
        <v>0</v>
      </c>
      <c r="AS4657">
        <v>0</v>
      </c>
      <c r="AT4657">
        <v>0</v>
      </c>
      <c r="AU4657" t="e">
        <f t="shared" ca="1" si="437"/>
        <v>#NAME?</v>
      </c>
    </row>
    <row r="4658" spans="1:47" x14ac:dyDescent="0.15">
      <c r="A4658" s="21" t="s">
        <v>5989</v>
      </c>
      <c r="B4658" s="22" t="s">
        <v>18</v>
      </c>
      <c r="C4658" s="42">
        <v>2015</v>
      </c>
      <c r="D4658" s="22" t="s">
        <v>5833</v>
      </c>
      <c r="E4658" s="22"/>
      <c r="F4658" s="23">
        <v>10.73</v>
      </c>
      <c r="G4658" s="23">
        <v>11.12</v>
      </c>
      <c r="H4658" s="24">
        <f t="shared" si="438"/>
        <v>0</v>
      </c>
      <c r="I4658" s="153">
        <v>0</v>
      </c>
      <c r="J4658" s="24">
        <f t="shared" si="439"/>
        <v>0</v>
      </c>
      <c r="K4658" s="25">
        <f t="shared" si="440"/>
        <v>0</v>
      </c>
      <c r="L4658">
        <v>0</v>
      </c>
      <c r="M4658">
        <v>301400064</v>
      </c>
      <c r="N4658">
        <v>42145141</v>
      </c>
      <c r="O4658" s="52">
        <v>0</v>
      </c>
      <c r="P4658" s="52">
        <v>0</v>
      </c>
      <c r="Q4658" s="52">
        <v>0</v>
      </c>
      <c r="R4658" s="52">
        <v>0</v>
      </c>
      <c r="S4658" s="52">
        <v>0</v>
      </c>
      <c r="T4658" s="52">
        <v>0</v>
      </c>
      <c r="U4658" s="52">
        <v>0</v>
      </c>
      <c r="V4658" s="52">
        <v>0</v>
      </c>
      <c r="W4658" s="52">
        <v>0</v>
      </c>
      <c r="X4658" s="52">
        <v>0</v>
      </c>
      <c r="Y4658" s="52">
        <v>0</v>
      </c>
      <c r="Z4658" s="52">
        <v>0</v>
      </c>
      <c r="AA4658" s="25">
        <v>0</v>
      </c>
      <c r="AB4658" s="25">
        <v>0</v>
      </c>
      <c r="AC4658" s="25">
        <v>0</v>
      </c>
      <c r="AD4658" s="25">
        <v>0</v>
      </c>
      <c r="AE4658" s="25">
        <v>0</v>
      </c>
      <c r="AF4658" s="25">
        <v>0</v>
      </c>
      <c r="AG4658" s="25">
        <v>0</v>
      </c>
      <c r="AH4658" s="25">
        <v>0</v>
      </c>
      <c r="AI4658" s="25">
        <v>0</v>
      </c>
      <c r="AJ4658" s="25">
        <v>0</v>
      </c>
      <c r="AK4658" s="25">
        <v>0</v>
      </c>
      <c r="AL4658" s="25">
        <v>0</v>
      </c>
      <c r="AM4658" s="95">
        <v>0</v>
      </c>
      <c r="AN4658" s="95" t="e">
        <f ca="1">IF(MengeInEEGSummieren(M4658),AM4658,0)</f>
        <v>#NAME?</v>
      </c>
      <c r="AO4658" s="95">
        <f t="shared" si="435"/>
        <v>0</v>
      </c>
      <c r="AP4658" s="95">
        <f t="shared" si="436"/>
        <v>0</v>
      </c>
      <c r="AS4658">
        <v>0</v>
      </c>
      <c r="AT4658">
        <v>0</v>
      </c>
      <c r="AU4658" t="e">
        <f t="shared" ca="1" si="437"/>
        <v>#NAME?</v>
      </c>
    </row>
    <row r="4659" spans="1:47" x14ac:dyDescent="0.15">
      <c r="A4659" s="21" t="s">
        <v>5990</v>
      </c>
      <c r="B4659" s="22" t="s">
        <v>18</v>
      </c>
      <c r="C4659" s="42">
        <v>2015</v>
      </c>
      <c r="D4659" s="22" t="s">
        <v>5835</v>
      </c>
      <c r="E4659" s="22"/>
      <c r="F4659" s="23">
        <v>8.5500000000000007</v>
      </c>
      <c r="G4659" s="23">
        <v>8.93</v>
      </c>
      <c r="H4659" s="24">
        <f t="shared" si="438"/>
        <v>0</v>
      </c>
      <c r="I4659" s="153">
        <v>0</v>
      </c>
      <c r="J4659" s="24">
        <f t="shared" si="439"/>
        <v>0</v>
      </c>
      <c r="K4659" s="25">
        <f t="shared" si="440"/>
        <v>0</v>
      </c>
      <c r="L4659">
        <v>0</v>
      </c>
      <c r="M4659">
        <v>301400064</v>
      </c>
      <c r="N4659">
        <v>42145141</v>
      </c>
      <c r="O4659" s="52">
        <v>0</v>
      </c>
      <c r="P4659" s="52">
        <v>0</v>
      </c>
      <c r="Q4659" s="52">
        <v>0</v>
      </c>
      <c r="R4659" s="52">
        <v>0</v>
      </c>
      <c r="S4659" s="52">
        <v>0</v>
      </c>
      <c r="T4659" s="52">
        <v>0</v>
      </c>
      <c r="U4659" s="52">
        <v>0</v>
      </c>
      <c r="V4659" s="52">
        <v>0</v>
      </c>
      <c r="W4659" s="52">
        <v>0</v>
      </c>
      <c r="X4659" s="52">
        <v>0</v>
      </c>
      <c r="Y4659" s="52">
        <v>0</v>
      </c>
      <c r="Z4659" s="52">
        <v>0</v>
      </c>
      <c r="AA4659" s="25">
        <v>0</v>
      </c>
      <c r="AB4659" s="25">
        <v>0</v>
      </c>
      <c r="AC4659" s="25">
        <v>0</v>
      </c>
      <c r="AD4659" s="25">
        <v>0</v>
      </c>
      <c r="AE4659" s="25">
        <v>0</v>
      </c>
      <c r="AF4659" s="25">
        <v>0</v>
      </c>
      <c r="AG4659" s="25">
        <v>0</v>
      </c>
      <c r="AH4659" s="25">
        <v>0</v>
      </c>
      <c r="AI4659" s="25">
        <v>0</v>
      </c>
      <c r="AJ4659" s="25">
        <v>0</v>
      </c>
      <c r="AK4659" s="25">
        <v>0</v>
      </c>
      <c r="AL4659" s="25">
        <v>0</v>
      </c>
      <c r="AM4659" s="95">
        <v>0</v>
      </c>
      <c r="AN4659" s="95" t="e">
        <f ca="1">IF(MengeInEEGSummieren(M4659),AM4659,0)</f>
        <v>#NAME?</v>
      </c>
      <c r="AO4659" s="95">
        <f t="shared" si="435"/>
        <v>0</v>
      </c>
      <c r="AP4659" s="95">
        <f t="shared" si="436"/>
        <v>0</v>
      </c>
      <c r="AS4659">
        <v>0</v>
      </c>
      <c r="AT4659">
        <v>0</v>
      </c>
      <c r="AU4659" t="e">
        <f t="shared" ca="1" si="437"/>
        <v>#NAME?</v>
      </c>
    </row>
    <row r="4660" spans="1:47" x14ac:dyDescent="0.15">
      <c r="A4660" s="307"/>
      <c r="B4660" s="308"/>
      <c r="C4660" s="309"/>
      <c r="D4660" s="308"/>
      <c r="E4660" s="308"/>
      <c r="F4660" s="310"/>
      <c r="G4660" s="310"/>
      <c r="H4660" s="311"/>
      <c r="I4660" s="312"/>
      <c r="J4660" s="311"/>
      <c r="K4660" s="313"/>
      <c r="L4660" s="66"/>
      <c r="M4660" s="66"/>
      <c r="N4660" s="66"/>
      <c r="O4660" s="314"/>
      <c r="P4660" s="314"/>
      <c r="Q4660" s="314"/>
      <c r="R4660" s="314"/>
      <c r="S4660" s="314"/>
      <c r="T4660" s="314"/>
      <c r="U4660" s="314"/>
      <c r="V4660" s="314"/>
      <c r="W4660" s="314"/>
      <c r="X4660" s="314"/>
      <c r="Y4660" s="314"/>
      <c r="Z4660" s="314"/>
      <c r="AA4660" s="315"/>
      <c r="AB4660" s="315"/>
      <c r="AC4660" s="315"/>
      <c r="AD4660" s="315"/>
      <c r="AE4660" s="315"/>
      <c r="AF4660" s="315"/>
      <c r="AG4660" s="315"/>
      <c r="AH4660" s="315"/>
      <c r="AI4660" s="315"/>
      <c r="AJ4660" s="315"/>
      <c r="AK4660" s="315"/>
      <c r="AL4660" s="315"/>
      <c r="AM4660" s="95">
        <v>0</v>
      </c>
      <c r="AN4660" s="95" t="e">
        <f ca="1">IF(MengeInEEGSummieren(M4660),AM4660,0)</f>
        <v>#NAME?</v>
      </c>
      <c r="AO4660" s="95">
        <f t="shared" si="435"/>
        <v>0</v>
      </c>
      <c r="AP4660" s="95">
        <f t="shared" si="436"/>
        <v>0</v>
      </c>
      <c r="AS4660">
        <v>0</v>
      </c>
      <c r="AT4660">
        <v>0</v>
      </c>
      <c r="AU4660" t="e">
        <f t="shared" ca="1" si="437"/>
        <v>#NAME?</v>
      </c>
    </row>
    <row r="4661" spans="1:47" x14ac:dyDescent="0.15">
      <c r="A4661" s="21" t="s">
        <v>5991</v>
      </c>
      <c r="B4661" s="22" t="s">
        <v>18</v>
      </c>
      <c r="C4661" s="42">
        <v>2015</v>
      </c>
      <c r="D4661" s="22" t="s">
        <v>5827</v>
      </c>
      <c r="E4661" s="22"/>
      <c r="F4661" s="23">
        <v>8.5299999999999994</v>
      </c>
      <c r="G4661" s="23">
        <v>8.91</v>
      </c>
      <c r="H4661" s="24">
        <f t="shared" si="438"/>
        <v>0</v>
      </c>
      <c r="I4661" s="153">
        <v>0</v>
      </c>
      <c r="J4661" s="24">
        <f t="shared" si="439"/>
        <v>0</v>
      </c>
      <c r="K4661" s="25">
        <f t="shared" si="440"/>
        <v>0</v>
      </c>
      <c r="L4661">
        <v>0</v>
      </c>
      <c r="M4661">
        <v>301400064</v>
      </c>
      <c r="N4661">
        <v>42145141</v>
      </c>
      <c r="O4661" s="52">
        <v>0</v>
      </c>
      <c r="P4661" s="52">
        <v>0</v>
      </c>
      <c r="Q4661" s="52">
        <v>0</v>
      </c>
      <c r="R4661" s="52">
        <v>0</v>
      </c>
      <c r="S4661" s="52">
        <v>0</v>
      </c>
      <c r="T4661" s="52">
        <v>0</v>
      </c>
      <c r="U4661" s="52">
        <v>0</v>
      </c>
      <c r="V4661" s="52">
        <v>0</v>
      </c>
      <c r="W4661" s="52">
        <v>0</v>
      </c>
      <c r="X4661" s="52">
        <v>0</v>
      </c>
      <c r="Y4661" s="52">
        <v>0</v>
      </c>
      <c r="Z4661" s="52">
        <v>0</v>
      </c>
      <c r="AA4661" s="25">
        <v>0</v>
      </c>
      <c r="AB4661" s="25">
        <v>0</v>
      </c>
      <c r="AC4661" s="25">
        <v>0</v>
      </c>
      <c r="AD4661" s="25">
        <v>0</v>
      </c>
      <c r="AE4661" s="25">
        <v>0</v>
      </c>
      <c r="AF4661" s="25">
        <v>0</v>
      </c>
      <c r="AG4661" s="25">
        <v>0</v>
      </c>
      <c r="AH4661" s="25">
        <v>0</v>
      </c>
      <c r="AI4661" s="25">
        <v>0</v>
      </c>
      <c r="AJ4661" s="25">
        <v>0</v>
      </c>
      <c r="AK4661" s="25">
        <v>0</v>
      </c>
      <c r="AL4661" s="25">
        <v>0</v>
      </c>
      <c r="AM4661" s="95">
        <v>0</v>
      </c>
      <c r="AN4661" s="95" t="e">
        <f ca="1">IF(MengeInEEGSummieren(M4661),AM4661,0)</f>
        <v>#NAME?</v>
      </c>
      <c r="AO4661" s="95">
        <f t="shared" si="435"/>
        <v>0</v>
      </c>
      <c r="AP4661" s="95">
        <f t="shared" si="436"/>
        <v>0</v>
      </c>
      <c r="AS4661">
        <v>0</v>
      </c>
      <c r="AT4661">
        <v>0</v>
      </c>
      <c r="AU4661" t="e">
        <f t="shared" ca="1" si="437"/>
        <v>#NAME?</v>
      </c>
    </row>
    <row r="4662" spans="1:47" x14ac:dyDescent="0.15">
      <c r="A4662" s="21" t="s">
        <v>5992</v>
      </c>
      <c r="B4662" s="22" t="s">
        <v>18</v>
      </c>
      <c r="C4662" s="42">
        <v>2015</v>
      </c>
      <c r="D4662" s="22" t="s">
        <v>5829</v>
      </c>
      <c r="E4662" s="22"/>
      <c r="F4662" s="23">
        <v>12.31</v>
      </c>
      <c r="G4662" s="23">
        <v>12.7</v>
      </c>
      <c r="H4662" s="24">
        <f t="shared" si="438"/>
        <v>0</v>
      </c>
      <c r="I4662" s="153">
        <v>0</v>
      </c>
      <c r="J4662" s="24">
        <f t="shared" si="439"/>
        <v>0</v>
      </c>
      <c r="K4662" s="25">
        <f t="shared" si="440"/>
        <v>0</v>
      </c>
      <c r="L4662">
        <v>0</v>
      </c>
      <c r="M4662">
        <v>301400064</v>
      </c>
      <c r="N4662">
        <v>42145141</v>
      </c>
      <c r="O4662" s="52">
        <v>0</v>
      </c>
      <c r="P4662" s="52">
        <v>0</v>
      </c>
      <c r="Q4662" s="52">
        <v>0</v>
      </c>
      <c r="R4662" s="52">
        <v>0</v>
      </c>
      <c r="S4662" s="52">
        <v>0</v>
      </c>
      <c r="T4662" s="52">
        <v>0</v>
      </c>
      <c r="U4662" s="52">
        <v>0</v>
      </c>
      <c r="V4662" s="52">
        <v>0</v>
      </c>
      <c r="W4662" s="52">
        <v>0</v>
      </c>
      <c r="X4662" s="52">
        <v>0</v>
      </c>
      <c r="Y4662" s="52">
        <v>0</v>
      </c>
      <c r="Z4662" s="52">
        <v>0</v>
      </c>
      <c r="AA4662" s="25">
        <v>0</v>
      </c>
      <c r="AB4662" s="25">
        <v>0</v>
      </c>
      <c r="AC4662" s="25">
        <v>0</v>
      </c>
      <c r="AD4662" s="25">
        <v>0</v>
      </c>
      <c r="AE4662" s="25">
        <v>0</v>
      </c>
      <c r="AF4662" s="25">
        <v>0</v>
      </c>
      <c r="AG4662" s="25">
        <v>0</v>
      </c>
      <c r="AH4662" s="25">
        <v>0</v>
      </c>
      <c r="AI4662" s="25">
        <v>0</v>
      </c>
      <c r="AJ4662" s="25">
        <v>0</v>
      </c>
      <c r="AK4662" s="25">
        <v>0</v>
      </c>
      <c r="AL4662" s="25">
        <v>0</v>
      </c>
      <c r="AM4662" s="95">
        <v>0</v>
      </c>
      <c r="AN4662" s="95" t="e">
        <f ca="1">IF(MengeInEEGSummieren(M4662),AM4662,0)</f>
        <v>#NAME?</v>
      </c>
      <c r="AO4662" s="95">
        <f t="shared" si="435"/>
        <v>0</v>
      </c>
      <c r="AP4662" s="95">
        <f t="shared" si="436"/>
        <v>0</v>
      </c>
      <c r="AS4662">
        <v>0</v>
      </c>
      <c r="AT4662">
        <v>0</v>
      </c>
      <c r="AU4662" t="e">
        <f t="shared" ca="1" si="437"/>
        <v>#NAME?</v>
      </c>
    </row>
    <row r="4663" spans="1:47" x14ac:dyDescent="0.15">
      <c r="A4663" s="21" t="s">
        <v>5993</v>
      </c>
      <c r="B4663" s="22" t="s">
        <v>18</v>
      </c>
      <c r="C4663" s="42">
        <v>2015</v>
      </c>
      <c r="D4663" s="22" t="s">
        <v>5831</v>
      </c>
      <c r="E4663" s="22"/>
      <c r="F4663" s="23">
        <v>11.97</v>
      </c>
      <c r="G4663" s="23">
        <v>12.36</v>
      </c>
      <c r="H4663" s="24">
        <f t="shared" si="438"/>
        <v>0</v>
      </c>
      <c r="I4663" s="153">
        <v>0</v>
      </c>
      <c r="J4663" s="24">
        <f t="shared" si="439"/>
        <v>0</v>
      </c>
      <c r="K4663" s="25">
        <f t="shared" si="440"/>
        <v>0</v>
      </c>
      <c r="L4663">
        <v>0</v>
      </c>
      <c r="M4663">
        <v>301400064</v>
      </c>
      <c r="N4663">
        <v>42145141</v>
      </c>
      <c r="O4663" s="52">
        <v>0</v>
      </c>
      <c r="P4663" s="52">
        <v>0</v>
      </c>
      <c r="Q4663" s="52">
        <v>0</v>
      </c>
      <c r="R4663" s="52">
        <v>0</v>
      </c>
      <c r="S4663" s="52">
        <v>0</v>
      </c>
      <c r="T4663" s="52">
        <v>0</v>
      </c>
      <c r="U4663" s="52">
        <v>0</v>
      </c>
      <c r="V4663" s="52">
        <v>0</v>
      </c>
      <c r="W4663" s="52">
        <v>0</v>
      </c>
      <c r="X4663" s="52">
        <v>0</v>
      </c>
      <c r="Y4663" s="52">
        <v>0</v>
      </c>
      <c r="Z4663" s="52">
        <v>0</v>
      </c>
      <c r="AA4663" s="25">
        <v>0</v>
      </c>
      <c r="AB4663" s="25">
        <v>0</v>
      </c>
      <c r="AC4663" s="25">
        <v>0</v>
      </c>
      <c r="AD4663" s="25">
        <v>0</v>
      </c>
      <c r="AE4663" s="25">
        <v>0</v>
      </c>
      <c r="AF4663" s="25">
        <v>0</v>
      </c>
      <c r="AG4663" s="25">
        <v>0</v>
      </c>
      <c r="AH4663" s="25">
        <v>0</v>
      </c>
      <c r="AI4663" s="25">
        <v>0</v>
      </c>
      <c r="AJ4663" s="25">
        <v>0</v>
      </c>
      <c r="AK4663" s="25">
        <v>0</v>
      </c>
      <c r="AL4663" s="25">
        <v>0</v>
      </c>
      <c r="AM4663" s="95">
        <v>0</v>
      </c>
      <c r="AN4663" s="95" t="e">
        <f ca="1">IF(MengeInEEGSummieren(M4663),AM4663,0)</f>
        <v>#NAME?</v>
      </c>
      <c r="AO4663" s="95">
        <f t="shared" si="435"/>
        <v>0</v>
      </c>
      <c r="AP4663" s="95">
        <f t="shared" si="436"/>
        <v>0</v>
      </c>
      <c r="AS4663">
        <v>0</v>
      </c>
      <c r="AT4663">
        <v>0</v>
      </c>
      <c r="AU4663" t="e">
        <f t="shared" ca="1" si="437"/>
        <v>#NAME?</v>
      </c>
    </row>
    <row r="4664" spans="1:47" x14ac:dyDescent="0.15">
      <c r="A4664" s="21" t="s">
        <v>5994</v>
      </c>
      <c r="B4664" s="22" t="s">
        <v>18</v>
      </c>
      <c r="C4664" s="42">
        <v>2015</v>
      </c>
      <c r="D4664" s="22" t="s">
        <v>5833</v>
      </c>
      <c r="E4664" s="22"/>
      <c r="F4664" s="23">
        <v>10.71</v>
      </c>
      <c r="G4664" s="23">
        <v>11.09</v>
      </c>
      <c r="H4664" s="24">
        <f t="shared" si="438"/>
        <v>0</v>
      </c>
      <c r="I4664" s="153">
        <v>0</v>
      </c>
      <c r="J4664" s="24">
        <f t="shared" si="439"/>
        <v>0</v>
      </c>
      <c r="K4664" s="25">
        <f t="shared" si="440"/>
        <v>0</v>
      </c>
      <c r="L4664">
        <v>0</v>
      </c>
      <c r="M4664">
        <v>301400064</v>
      </c>
      <c r="N4664">
        <v>42145141</v>
      </c>
      <c r="O4664" s="52">
        <v>0</v>
      </c>
      <c r="P4664" s="52">
        <v>0</v>
      </c>
      <c r="Q4664" s="52">
        <v>0</v>
      </c>
      <c r="R4664" s="52">
        <v>0</v>
      </c>
      <c r="S4664" s="52">
        <v>0</v>
      </c>
      <c r="T4664" s="52">
        <v>0</v>
      </c>
      <c r="U4664" s="52">
        <v>0</v>
      </c>
      <c r="V4664" s="52">
        <v>0</v>
      </c>
      <c r="W4664" s="52">
        <v>0</v>
      </c>
      <c r="X4664" s="52">
        <v>0</v>
      </c>
      <c r="Y4664" s="52">
        <v>0</v>
      </c>
      <c r="Z4664" s="52">
        <v>0</v>
      </c>
      <c r="AA4664" s="25">
        <v>0</v>
      </c>
      <c r="AB4664" s="25">
        <v>0</v>
      </c>
      <c r="AC4664" s="25">
        <v>0</v>
      </c>
      <c r="AD4664" s="25">
        <v>0</v>
      </c>
      <c r="AE4664" s="25">
        <v>0</v>
      </c>
      <c r="AF4664" s="25">
        <v>0</v>
      </c>
      <c r="AG4664" s="25">
        <v>0</v>
      </c>
      <c r="AH4664" s="25">
        <v>0</v>
      </c>
      <c r="AI4664" s="25">
        <v>0</v>
      </c>
      <c r="AJ4664" s="25">
        <v>0</v>
      </c>
      <c r="AK4664" s="25">
        <v>0</v>
      </c>
      <c r="AL4664" s="25">
        <v>0</v>
      </c>
      <c r="AM4664" s="95">
        <v>0</v>
      </c>
      <c r="AN4664" s="95" t="e">
        <f ca="1">IF(MengeInEEGSummieren(M4664),AM4664,0)</f>
        <v>#NAME?</v>
      </c>
      <c r="AO4664" s="95">
        <f t="shared" si="435"/>
        <v>0</v>
      </c>
      <c r="AP4664" s="95">
        <f t="shared" si="436"/>
        <v>0</v>
      </c>
      <c r="AS4664">
        <v>0</v>
      </c>
      <c r="AT4664">
        <v>0</v>
      </c>
      <c r="AU4664" t="e">
        <f t="shared" ca="1" si="437"/>
        <v>#NAME?</v>
      </c>
    </row>
    <row r="4665" spans="1:47" x14ac:dyDescent="0.15">
      <c r="A4665" s="21" t="s">
        <v>5995</v>
      </c>
      <c r="B4665" s="22" t="s">
        <v>18</v>
      </c>
      <c r="C4665" s="42">
        <v>2015</v>
      </c>
      <c r="D4665" s="22" t="s">
        <v>5835</v>
      </c>
      <c r="E4665" s="22"/>
      <c r="F4665" s="23">
        <v>8.5299999999999994</v>
      </c>
      <c r="G4665" s="23">
        <v>8.91</v>
      </c>
      <c r="H4665" s="24">
        <f t="shared" si="438"/>
        <v>0</v>
      </c>
      <c r="I4665" s="153">
        <v>0</v>
      </c>
      <c r="J4665" s="24">
        <f t="shared" si="439"/>
        <v>0</v>
      </c>
      <c r="K4665" s="25">
        <f t="shared" si="440"/>
        <v>0</v>
      </c>
      <c r="L4665">
        <v>0</v>
      </c>
      <c r="M4665">
        <v>301400064</v>
      </c>
      <c r="N4665">
        <v>42145141</v>
      </c>
      <c r="O4665" s="52">
        <v>0</v>
      </c>
      <c r="P4665" s="52">
        <v>0</v>
      </c>
      <c r="Q4665" s="52">
        <v>0</v>
      </c>
      <c r="R4665" s="52">
        <v>0</v>
      </c>
      <c r="S4665" s="52">
        <v>0</v>
      </c>
      <c r="T4665" s="52">
        <v>0</v>
      </c>
      <c r="U4665" s="52">
        <v>0</v>
      </c>
      <c r="V4665" s="52">
        <v>0</v>
      </c>
      <c r="W4665" s="52">
        <v>0</v>
      </c>
      <c r="X4665" s="52">
        <v>0</v>
      </c>
      <c r="Y4665" s="52">
        <v>0</v>
      </c>
      <c r="Z4665" s="52">
        <v>0</v>
      </c>
      <c r="AA4665" s="25">
        <v>0</v>
      </c>
      <c r="AB4665" s="25">
        <v>0</v>
      </c>
      <c r="AC4665" s="25">
        <v>0</v>
      </c>
      <c r="AD4665" s="25">
        <v>0</v>
      </c>
      <c r="AE4665" s="25">
        <v>0</v>
      </c>
      <c r="AF4665" s="25">
        <v>0</v>
      </c>
      <c r="AG4665" s="25">
        <v>0</v>
      </c>
      <c r="AH4665" s="25">
        <v>0</v>
      </c>
      <c r="AI4665" s="25">
        <v>0</v>
      </c>
      <c r="AJ4665" s="25">
        <v>0</v>
      </c>
      <c r="AK4665" s="25">
        <v>0</v>
      </c>
      <c r="AL4665" s="25">
        <v>0</v>
      </c>
      <c r="AM4665" s="95">
        <v>0</v>
      </c>
      <c r="AN4665" s="95" t="e">
        <f ca="1">IF(MengeInEEGSummieren(M4665),AM4665,0)</f>
        <v>#NAME?</v>
      </c>
      <c r="AO4665" s="95">
        <f t="shared" si="435"/>
        <v>0</v>
      </c>
      <c r="AP4665" s="95">
        <f t="shared" si="436"/>
        <v>0</v>
      </c>
      <c r="AS4665">
        <v>0</v>
      </c>
      <c r="AT4665">
        <v>0</v>
      </c>
      <c r="AU4665" t="e">
        <f t="shared" ca="1" si="437"/>
        <v>#NAME?</v>
      </c>
    </row>
    <row r="4666" spans="1:47" x14ac:dyDescent="0.15">
      <c r="A4666" s="307"/>
      <c r="B4666" s="308"/>
      <c r="C4666" s="309"/>
      <c r="D4666" s="308"/>
      <c r="E4666" s="308"/>
      <c r="F4666" s="310"/>
      <c r="G4666" s="310"/>
      <c r="H4666" s="311"/>
      <c r="I4666" s="312"/>
      <c r="J4666" s="311"/>
      <c r="K4666" s="313"/>
      <c r="L4666" s="66"/>
      <c r="M4666" s="66"/>
      <c r="N4666" s="66"/>
      <c r="O4666" s="314"/>
      <c r="P4666" s="314"/>
      <c r="Q4666" s="314"/>
      <c r="R4666" s="314"/>
      <c r="S4666" s="314"/>
      <c r="T4666" s="314"/>
      <c r="U4666" s="314"/>
      <c r="V4666" s="314"/>
      <c r="W4666" s="314"/>
      <c r="X4666" s="314"/>
      <c r="Y4666" s="314"/>
      <c r="Z4666" s="314"/>
      <c r="AA4666" s="315"/>
      <c r="AB4666" s="315"/>
      <c r="AC4666" s="315"/>
      <c r="AD4666" s="315"/>
      <c r="AE4666" s="315"/>
      <c r="AF4666" s="315"/>
      <c r="AG4666" s="315"/>
      <c r="AH4666" s="315"/>
      <c r="AI4666" s="315"/>
      <c r="AJ4666" s="315"/>
      <c r="AK4666" s="315"/>
      <c r="AL4666" s="315"/>
      <c r="AM4666" s="95">
        <v>0</v>
      </c>
      <c r="AN4666" s="95" t="e">
        <f ca="1">IF(MengeInEEGSummieren(M4666),AM4666,0)</f>
        <v>#NAME?</v>
      </c>
      <c r="AO4666" s="95">
        <f t="shared" si="435"/>
        <v>0</v>
      </c>
      <c r="AP4666" s="95">
        <f t="shared" si="436"/>
        <v>0</v>
      </c>
      <c r="AS4666">
        <v>0</v>
      </c>
      <c r="AT4666">
        <v>0</v>
      </c>
      <c r="AU4666" t="e">
        <f t="shared" ca="1" si="437"/>
        <v>#NAME?</v>
      </c>
    </row>
    <row r="4667" spans="1:47" x14ac:dyDescent="0.15">
      <c r="A4667" s="21" t="s">
        <v>5996</v>
      </c>
      <c r="B4667" s="22" t="s">
        <v>18</v>
      </c>
      <c r="C4667" s="42">
        <v>2015</v>
      </c>
      <c r="D4667" s="22" t="s">
        <v>5827</v>
      </c>
      <c r="E4667" s="22"/>
      <c r="F4667" s="23">
        <v>8.5299999999999994</v>
      </c>
      <c r="G4667" s="23">
        <v>8.91</v>
      </c>
      <c r="H4667" s="24">
        <f t="shared" si="438"/>
        <v>0</v>
      </c>
      <c r="I4667" s="153">
        <v>0</v>
      </c>
      <c r="J4667" s="24">
        <f t="shared" si="439"/>
        <v>0</v>
      </c>
      <c r="K4667" s="25">
        <f t="shared" si="440"/>
        <v>0</v>
      </c>
      <c r="L4667">
        <v>0</v>
      </c>
      <c r="M4667">
        <v>301400064</v>
      </c>
      <c r="N4667">
        <v>42145141</v>
      </c>
      <c r="O4667" s="52">
        <v>0</v>
      </c>
      <c r="P4667" s="52">
        <v>0</v>
      </c>
      <c r="Q4667" s="52">
        <v>0</v>
      </c>
      <c r="R4667" s="52">
        <v>0</v>
      </c>
      <c r="S4667" s="52">
        <v>0</v>
      </c>
      <c r="T4667" s="52">
        <v>0</v>
      </c>
      <c r="U4667" s="52">
        <v>0</v>
      </c>
      <c r="V4667" s="52">
        <v>0</v>
      </c>
      <c r="W4667" s="52">
        <v>0</v>
      </c>
      <c r="X4667" s="52">
        <v>0</v>
      </c>
      <c r="Y4667" s="52">
        <v>0</v>
      </c>
      <c r="Z4667" s="52">
        <v>0</v>
      </c>
      <c r="AA4667" s="25">
        <v>0</v>
      </c>
      <c r="AB4667" s="25">
        <v>0</v>
      </c>
      <c r="AC4667" s="25">
        <v>0</v>
      </c>
      <c r="AD4667" s="25">
        <v>0</v>
      </c>
      <c r="AE4667" s="25">
        <v>0</v>
      </c>
      <c r="AF4667" s="25">
        <v>0</v>
      </c>
      <c r="AG4667" s="25">
        <v>0</v>
      </c>
      <c r="AH4667" s="25">
        <v>0</v>
      </c>
      <c r="AI4667" s="25">
        <v>0</v>
      </c>
      <c r="AJ4667" s="25">
        <v>0</v>
      </c>
      <c r="AK4667" s="25">
        <v>0</v>
      </c>
      <c r="AL4667" s="25">
        <v>0</v>
      </c>
      <c r="AM4667" s="95">
        <v>0</v>
      </c>
      <c r="AN4667" s="95" t="e">
        <f ca="1">IF(MengeInEEGSummieren(M4667),AM4667,0)</f>
        <v>#NAME?</v>
      </c>
      <c r="AO4667" s="95">
        <f t="shared" si="435"/>
        <v>0</v>
      </c>
      <c r="AP4667" s="95">
        <f t="shared" si="436"/>
        <v>0</v>
      </c>
      <c r="AS4667">
        <v>0</v>
      </c>
      <c r="AT4667">
        <v>0</v>
      </c>
      <c r="AU4667" t="e">
        <f t="shared" ca="1" si="437"/>
        <v>#NAME?</v>
      </c>
    </row>
    <row r="4668" spans="1:47" x14ac:dyDescent="0.15">
      <c r="A4668" s="21" t="s">
        <v>5997</v>
      </c>
      <c r="B4668" s="22" t="s">
        <v>18</v>
      </c>
      <c r="C4668" s="42">
        <v>2015</v>
      </c>
      <c r="D4668" s="22" t="s">
        <v>5829</v>
      </c>
      <c r="E4668" s="22"/>
      <c r="F4668" s="23">
        <v>12.31</v>
      </c>
      <c r="G4668" s="23">
        <v>12.7</v>
      </c>
      <c r="H4668" s="24">
        <f t="shared" si="438"/>
        <v>0</v>
      </c>
      <c r="I4668" s="153">
        <v>0</v>
      </c>
      <c r="J4668" s="24">
        <f t="shared" si="439"/>
        <v>0</v>
      </c>
      <c r="K4668" s="25">
        <f t="shared" si="440"/>
        <v>0</v>
      </c>
      <c r="L4668">
        <v>0</v>
      </c>
      <c r="M4668">
        <v>301400064</v>
      </c>
      <c r="N4668">
        <v>42145141</v>
      </c>
      <c r="O4668" s="52">
        <v>0</v>
      </c>
      <c r="P4668" s="52">
        <v>0</v>
      </c>
      <c r="Q4668" s="52">
        <v>0</v>
      </c>
      <c r="R4668" s="52">
        <v>0</v>
      </c>
      <c r="S4668" s="52">
        <v>0</v>
      </c>
      <c r="T4668" s="52">
        <v>0</v>
      </c>
      <c r="U4668" s="52">
        <v>0</v>
      </c>
      <c r="V4668" s="52">
        <v>0</v>
      </c>
      <c r="W4668" s="52">
        <v>0</v>
      </c>
      <c r="X4668" s="52">
        <v>0</v>
      </c>
      <c r="Y4668" s="52">
        <v>0</v>
      </c>
      <c r="Z4668" s="52">
        <v>0</v>
      </c>
      <c r="AA4668" s="25">
        <v>0</v>
      </c>
      <c r="AB4668" s="25">
        <v>0</v>
      </c>
      <c r="AC4668" s="25">
        <v>0</v>
      </c>
      <c r="AD4668" s="25">
        <v>0</v>
      </c>
      <c r="AE4668" s="25">
        <v>0</v>
      </c>
      <c r="AF4668" s="25">
        <v>0</v>
      </c>
      <c r="AG4668" s="25">
        <v>0</v>
      </c>
      <c r="AH4668" s="25">
        <v>0</v>
      </c>
      <c r="AI4668" s="25">
        <v>0</v>
      </c>
      <c r="AJ4668" s="25">
        <v>0</v>
      </c>
      <c r="AK4668" s="25">
        <v>0</v>
      </c>
      <c r="AL4668" s="25">
        <v>0</v>
      </c>
      <c r="AM4668" s="95">
        <v>0</v>
      </c>
      <c r="AN4668" s="95" t="e">
        <f ca="1">IF(MengeInEEGSummieren(M4668),AM4668,0)</f>
        <v>#NAME?</v>
      </c>
      <c r="AO4668" s="95">
        <f t="shared" si="435"/>
        <v>0</v>
      </c>
      <c r="AP4668" s="95">
        <f t="shared" si="436"/>
        <v>0</v>
      </c>
      <c r="AS4668">
        <v>0</v>
      </c>
      <c r="AT4668">
        <v>0</v>
      </c>
      <c r="AU4668" t="e">
        <f t="shared" ca="1" si="437"/>
        <v>#NAME?</v>
      </c>
    </row>
    <row r="4669" spans="1:47" x14ac:dyDescent="0.15">
      <c r="A4669" s="21" t="s">
        <v>5998</v>
      </c>
      <c r="B4669" s="22" t="s">
        <v>18</v>
      </c>
      <c r="C4669" s="42">
        <v>2015</v>
      </c>
      <c r="D4669" s="22" t="s">
        <v>5831</v>
      </c>
      <c r="E4669" s="22"/>
      <c r="F4669" s="23">
        <v>11.97</v>
      </c>
      <c r="G4669" s="23">
        <v>12.36</v>
      </c>
      <c r="H4669" s="24">
        <f t="shared" si="438"/>
        <v>0</v>
      </c>
      <c r="I4669" s="153">
        <v>0</v>
      </c>
      <c r="J4669" s="24">
        <f t="shared" si="439"/>
        <v>0</v>
      </c>
      <c r="K4669" s="25">
        <f t="shared" si="440"/>
        <v>0</v>
      </c>
      <c r="L4669">
        <v>0</v>
      </c>
      <c r="M4669">
        <v>301400064</v>
      </c>
      <c r="N4669">
        <v>42145141</v>
      </c>
      <c r="O4669" s="52">
        <v>0</v>
      </c>
      <c r="P4669" s="52">
        <v>0</v>
      </c>
      <c r="Q4669" s="52">
        <v>0</v>
      </c>
      <c r="R4669" s="52">
        <v>0</v>
      </c>
      <c r="S4669" s="52">
        <v>0</v>
      </c>
      <c r="T4669" s="52">
        <v>0</v>
      </c>
      <c r="U4669" s="52">
        <v>0</v>
      </c>
      <c r="V4669" s="52">
        <v>0</v>
      </c>
      <c r="W4669" s="52">
        <v>0</v>
      </c>
      <c r="X4669" s="52">
        <v>0</v>
      </c>
      <c r="Y4669" s="52">
        <v>0</v>
      </c>
      <c r="Z4669" s="52">
        <v>0</v>
      </c>
      <c r="AA4669" s="25">
        <v>0</v>
      </c>
      <c r="AB4669" s="25">
        <v>0</v>
      </c>
      <c r="AC4669" s="25">
        <v>0</v>
      </c>
      <c r="AD4669" s="25">
        <v>0</v>
      </c>
      <c r="AE4669" s="25">
        <v>0</v>
      </c>
      <c r="AF4669" s="25">
        <v>0</v>
      </c>
      <c r="AG4669" s="25">
        <v>0</v>
      </c>
      <c r="AH4669" s="25">
        <v>0</v>
      </c>
      <c r="AI4669" s="25">
        <v>0</v>
      </c>
      <c r="AJ4669" s="25">
        <v>0</v>
      </c>
      <c r="AK4669" s="25">
        <v>0</v>
      </c>
      <c r="AL4669" s="25">
        <v>0</v>
      </c>
      <c r="AM4669" s="95">
        <v>0</v>
      </c>
      <c r="AN4669" s="95" t="e">
        <f ca="1">IF(MengeInEEGSummieren(M4669),AM4669,0)</f>
        <v>#NAME?</v>
      </c>
      <c r="AO4669" s="95">
        <f t="shared" si="435"/>
        <v>0</v>
      </c>
      <c r="AP4669" s="95">
        <f t="shared" si="436"/>
        <v>0</v>
      </c>
      <c r="AS4669">
        <v>0</v>
      </c>
      <c r="AT4669">
        <v>0</v>
      </c>
      <c r="AU4669" t="e">
        <f t="shared" ca="1" si="437"/>
        <v>#NAME?</v>
      </c>
    </row>
    <row r="4670" spans="1:47" x14ac:dyDescent="0.15">
      <c r="A4670" s="21" t="s">
        <v>5999</v>
      </c>
      <c r="B4670" s="22" t="s">
        <v>18</v>
      </c>
      <c r="C4670" s="42">
        <v>2015</v>
      </c>
      <c r="D4670" s="22" t="s">
        <v>5833</v>
      </c>
      <c r="E4670" s="22"/>
      <c r="F4670" s="23">
        <v>10.71</v>
      </c>
      <c r="G4670" s="23">
        <v>11.09</v>
      </c>
      <c r="H4670" s="24">
        <f t="shared" si="438"/>
        <v>0</v>
      </c>
      <c r="I4670" s="153">
        <v>0</v>
      </c>
      <c r="J4670" s="24">
        <f t="shared" si="439"/>
        <v>0</v>
      </c>
      <c r="K4670" s="25">
        <f t="shared" si="440"/>
        <v>0</v>
      </c>
      <c r="L4670">
        <v>0</v>
      </c>
      <c r="M4670">
        <v>301400064</v>
      </c>
      <c r="N4670">
        <v>42145141</v>
      </c>
      <c r="O4670" s="52">
        <v>0</v>
      </c>
      <c r="P4670" s="52">
        <v>0</v>
      </c>
      <c r="Q4670" s="52">
        <v>0</v>
      </c>
      <c r="R4670" s="52">
        <v>0</v>
      </c>
      <c r="S4670" s="52">
        <v>0</v>
      </c>
      <c r="T4670" s="52">
        <v>0</v>
      </c>
      <c r="U4670" s="52">
        <v>0</v>
      </c>
      <c r="V4670" s="52">
        <v>0</v>
      </c>
      <c r="W4670" s="52">
        <v>0</v>
      </c>
      <c r="X4670" s="52">
        <v>0</v>
      </c>
      <c r="Y4670" s="52">
        <v>0</v>
      </c>
      <c r="Z4670" s="52">
        <v>0</v>
      </c>
      <c r="AA4670" s="25">
        <v>0</v>
      </c>
      <c r="AB4670" s="25">
        <v>0</v>
      </c>
      <c r="AC4670" s="25">
        <v>0</v>
      </c>
      <c r="AD4670" s="25">
        <v>0</v>
      </c>
      <c r="AE4670" s="25">
        <v>0</v>
      </c>
      <c r="AF4670" s="25">
        <v>0</v>
      </c>
      <c r="AG4670" s="25">
        <v>0</v>
      </c>
      <c r="AH4670" s="25">
        <v>0</v>
      </c>
      <c r="AI4670" s="25">
        <v>0</v>
      </c>
      <c r="AJ4670" s="25">
        <v>0</v>
      </c>
      <c r="AK4670" s="25">
        <v>0</v>
      </c>
      <c r="AL4670" s="25">
        <v>0</v>
      </c>
      <c r="AM4670" s="95">
        <v>0</v>
      </c>
      <c r="AN4670" s="95" t="e">
        <f ca="1">IF(MengeInEEGSummieren(M4670),AM4670,0)</f>
        <v>#NAME?</v>
      </c>
      <c r="AO4670" s="95">
        <f t="shared" si="435"/>
        <v>0</v>
      </c>
      <c r="AP4670" s="95">
        <f t="shared" si="436"/>
        <v>0</v>
      </c>
      <c r="AS4670">
        <v>0</v>
      </c>
      <c r="AT4670">
        <v>0</v>
      </c>
      <c r="AU4670" t="e">
        <f t="shared" ca="1" si="437"/>
        <v>#NAME?</v>
      </c>
    </row>
    <row r="4671" spans="1:47" x14ac:dyDescent="0.15">
      <c r="A4671" s="21" t="s">
        <v>6000</v>
      </c>
      <c r="B4671" s="22" t="s">
        <v>18</v>
      </c>
      <c r="C4671" s="42">
        <v>2015</v>
      </c>
      <c r="D4671" s="22" t="s">
        <v>5835</v>
      </c>
      <c r="E4671" s="22"/>
      <c r="F4671" s="23">
        <v>8.5299999999999994</v>
      </c>
      <c r="G4671" s="23">
        <v>8.91</v>
      </c>
      <c r="H4671" s="24">
        <f t="shared" si="438"/>
        <v>0</v>
      </c>
      <c r="I4671" s="153">
        <v>0</v>
      </c>
      <c r="J4671" s="24">
        <f t="shared" si="439"/>
        <v>0</v>
      </c>
      <c r="K4671" s="25">
        <f t="shared" si="440"/>
        <v>0</v>
      </c>
      <c r="L4671">
        <v>0</v>
      </c>
      <c r="M4671">
        <v>301400064</v>
      </c>
      <c r="N4671">
        <v>42145141</v>
      </c>
      <c r="O4671" s="52">
        <v>0</v>
      </c>
      <c r="P4671" s="52">
        <v>0</v>
      </c>
      <c r="Q4671" s="52">
        <v>0</v>
      </c>
      <c r="R4671" s="52">
        <v>0</v>
      </c>
      <c r="S4671" s="52">
        <v>0</v>
      </c>
      <c r="T4671" s="52">
        <v>0</v>
      </c>
      <c r="U4671" s="52">
        <v>0</v>
      </c>
      <c r="V4671" s="52">
        <v>0</v>
      </c>
      <c r="W4671" s="52">
        <v>0</v>
      </c>
      <c r="X4671" s="52">
        <v>0</v>
      </c>
      <c r="Y4671" s="52">
        <v>0</v>
      </c>
      <c r="Z4671" s="52">
        <v>0</v>
      </c>
      <c r="AA4671" s="25">
        <v>0</v>
      </c>
      <c r="AB4671" s="25">
        <v>0</v>
      </c>
      <c r="AC4671" s="25">
        <v>0</v>
      </c>
      <c r="AD4671" s="25">
        <v>0</v>
      </c>
      <c r="AE4671" s="25">
        <v>0</v>
      </c>
      <c r="AF4671" s="25">
        <v>0</v>
      </c>
      <c r="AG4671" s="25">
        <v>0</v>
      </c>
      <c r="AH4671" s="25">
        <v>0</v>
      </c>
      <c r="AI4671" s="25">
        <v>0</v>
      </c>
      <c r="AJ4671" s="25">
        <v>0</v>
      </c>
      <c r="AK4671" s="25">
        <v>0</v>
      </c>
      <c r="AL4671" s="25">
        <v>0</v>
      </c>
      <c r="AM4671" s="95">
        <v>0</v>
      </c>
      <c r="AN4671" s="95" t="e">
        <f ca="1">IF(MengeInEEGSummieren(M4671),AM4671,0)</f>
        <v>#NAME?</v>
      </c>
      <c r="AO4671" s="95">
        <f t="shared" si="435"/>
        <v>0</v>
      </c>
      <c r="AP4671" s="95">
        <f t="shared" si="436"/>
        <v>0</v>
      </c>
      <c r="AS4671">
        <v>0</v>
      </c>
      <c r="AT4671">
        <v>0</v>
      </c>
      <c r="AU4671" t="e">
        <f t="shared" ca="1" si="437"/>
        <v>#NAME?</v>
      </c>
    </row>
    <row r="4672" spans="1:47" x14ac:dyDescent="0.15">
      <c r="A4672" s="307"/>
      <c r="B4672" s="308"/>
      <c r="C4672" s="309"/>
      <c r="D4672" s="308"/>
      <c r="E4672" s="308"/>
      <c r="F4672" s="310"/>
      <c r="G4672" s="310"/>
      <c r="H4672" s="311"/>
      <c r="I4672" s="312"/>
      <c r="J4672" s="311"/>
      <c r="K4672" s="313"/>
      <c r="L4672" s="66"/>
      <c r="M4672" s="66"/>
      <c r="N4672" s="66"/>
      <c r="O4672" s="314"/>
      <c r="P4672" s="314"/>
      <c r="Q4672" s="314"/>
      <c r="R4672" s="314"/>
      <c r="S4672" s="314"/>
      <c r="T4672" s="314"/>
      <c r="U4672" s="314"/>
      <c r="V4672" s="314"/>
      <c r="W4672" s="314"/>
      <c r="X4672" s="314"/>
      <c r="Y4672" s="314"/>
      <c r="Z4672" s="314"/>
      <c r="AA4672" s="315"/>
      <c r="AB4672" s="315"/>
      <c r="AC4672" s="315"/>
      <c r="AD4672" s="315"/>
      <c r="AE4672" s="315"/>
      <c r="AF4672" s="315"/>
      <c r="AG4672" s="315"/>
      <c r="AH4672" s="315"/>
      <c r="AI4672" s="315"/>
      <c r="AJ4672" s="315"/>
      <c r="AK4672" s="315"/>
      <c r="AL4672" s="315"/>
      <c r="AM4672" s="95">
        <v>0</v>
      </c>
      <c r="AN4672" s="95" t="e">
        <f ca="1">IF(MengeInEEGSummieren(M4672),AM4672,0)</f>
        <v>#NAME?</v>
      </c>
      <c r="AO4672" s="95">
        <f t="shared" si="435"/>
        <v>0</v>
      </c>
      <c r="AP4672" s="95">
        <f t="shared" si="436"/>
        <v>0</v>
      </c>
      <c r="AS4672">
        <v>0</v>
      </c>
      <c r="AT4672">
        <v>0</v>
      </c>
      <c r="AU4672" t="e">
        <f t="shared" ca="1" si="437"/>
        <v>#NAME?</v>
      </c>
    </row>
    <row r="4673" spans="1:47" x14ac:dyDescent="0.15">
      <c r="A4673" s="21" t="s">
        <v>6001</v>
      </c>
      <c r="B4673" s="22" t="s">
        <v>18</v>
      </c>
      <c r="C4673" s="42">
        <v>2015</v>
      </c>
      <c r="D4673" s="22" t="s">
        <v>5827</v>
      </c>
      <c r="E4673" s="22"/>
      <c r="F4673" s="23">
        <v>8.5299999999999994</v>
      </c>
      <c r="G4673" s="23">
        <v>8.91</v>
      </c>
      <c r="H4673" s="24">
        <f t="shared" si="438"/>
        <v>0</v>
      </c>
      <c r="I4673" s="153">
        <v>0</v>
      </c>
      <c r="J4673" s="24">
        <f t="shared" si="439"/>
        <v>0</v>
      </c>
      <c r="K4673" s="25">
        <f t="shared" si="440"/>
        <v>0</v>
      </c>
      <c r="L4673">
        <v>0</v>
      </c>
      <c r="M4673">
        <v>301400064</v>
      </c>
      <c r="N4673">
        <v>42145141</v>
      </c>
      <c r="O4673" s="52">
        <v>0</v>
      </c>
      <c r="P4673" s="52">
        <v>0</v>
      </c>
      <c r="Q4673" s="52">
        <v>0</v>
      </c>
      <c r="R4673" s="52">
        <v>0</v>
      </c>
      <c r="S4673" s="52">
        <v>0</v>
      </c>
      <c r="T4673" s="52">
        <v>0</v>
      </c>
      <c r="U4673" s="52">
        <v>0</v>
      </c>
      <c r="V4673" s="52">
        <v>0</v>
      </c>
      <c r="W4673" s="52">
        <v>0</v>
      </c>
      <c r="X4673" s="52">
        <v>0</v>
      </c>
      <c r="Y4673" s="52">
        <v>0</v>
      </c>
      <c r="Z4673" s="52">
        <v>0</v>
      </c>
      <c r="AA4673" s="25">
        <v>0</v>
      </c>
      <c r="AB4673" s="25">
        <v>0</v>
      </c>
      <c r="AC4673" s="25">
        <v>0</v>
      </c>
      <c r="AD4673" s="25">
        <v>0</v>
      </c>
      <c r="AE4673" s="25">
        <v>0</v>
      </c>
      <c r="AF4673" s="25">
        <v>0</v>
      </c>
      <c r="AG4673" s="25">
        <v>0</v>
      </c>
      <c r="AH4673" s="25">
        <v>0</v>
      </c>
      <c r="AI4673" s="25">
        <v>0</v>
      </c>
      <c r="AJ4673" s="25">
        <v>0</v>
      </c>
      <c r="AK4673" s="25">
        <v>0</v>
      </c>
      <c r="AL4673" s="25">
        <v>0</v>
      </c>
      <c r="AM4673" s="95">
        <v>0</v>
      </c>
      <c r="AN4673" s="95" t="e">
        <f ca="1">IF(MengeInEEGSummieren(M4673),AM4673,0)</f>
        <v>#NAME?</v>
      </c>
      <c r="AO4673" s="95">
        <f t="shared" si="435"/>
        <v>0</v>
      </c>
      <c r="AP4673" s="95">
        <f t="shared" si="436"/>
        <v>0</v>
      </c>
      <c r="AS4673">
        <v>0</v>
      </c>
      <c r="AT4673">
        <v>0</v>
      </c>
      <c r="AU4673" t="e">
        <f t="shared" ca="1" si="437"/>
        <v>#NAME?</v>
      </c>
    </row>
    <row r="4674" spans="1:47" x14ac:dyDescent="0.15">
      <c r="A4674" s="21" t="s">
        <v>6002</v>
      </c>
      <c r="B4674" s="22" t="s">
        <v>18</v>
      </c>
      <c r="C4674" s="42">
        <v>2015</v>
      </c>
      <c r="D4674" s="22" t="s">
        <v>5829</v>
      </c>
      <c r="E4674" s="22"/>
      <c r="F4674" s="23">
        <v>12.31</v>
      </c>
      <c r="G4674" s="23">
        <v>12.7</v>
      </c>
      <c r="H4674" s="24">
        <f t="shared" si="438"/>
        <v>0</v>
      </c>
      <c r="I4674" s="153">
        <v>0</v>
      </c>
      <c r="J4674" s="24">
        <f t="shared" si="439"/>
        <v>0</v>
      </c>
      <c r="K4674" s="25">
        <f t="shared" si="440"/>
        <v>0</v>
      </c>
      <c r="L4674">
        <v>0</v>
      </c>
      <c r="M4674">
        <v>301400064</v>
      </c>
      <c r="N4674">
        <v>42145141</v>
      </c>
      <c r="O4674" s="52">
        <v>0</v>
      </c>
      <c r="P4674" s="52">
        <v>0</v>
      </c>
      <c r="Q4674" s="52">
        <v>0</v>
      </c>
      <c r="R4674" s="52">
        <v>0</v>
      </c>
      <c r="S4674" s="52">
        <v>0</v>
      </c>
      <c r="T4674" s="52">
        <v>0</v>
      </c>
      <c r="U4674" s="52">
        <v>0</v>
      </c>
      <c r="V4674" s="52">
        <v>0</v>
      </c>
      <c r="W4674" s="52">
        <v>0</v>
      </c>
      <c r="X4674" s="52">
        <v>0</v>
      </c>
      <c r="Y4674" s="52">
        <v>0</v>
      </c>
      <c r="Z4674" s="52">
        <v>0</v>
      </c>
      <c r="AA4674" s="25">
        <v>0</v>
      </c>
      <c r="AB4674" s="25">
        <v>0</v>
      </c>
      <c r="AC4674" s="25">
        <v>0</v>
      </c>
      <c r="AD4674" s="25">
        <v>0</v>
      </c>
      <c r="AE4674" s="25">
        <v>0</v>
      </c>
      <c r="AF4674" s="25">
        <v>0</v>
      </c>
      <c r="AG4674" s="25">
        <v>0</v>
      </c>
      <c r="AH4674" s="25">
        <v>0</v>
      </c>
      <c r="AI4674" s="25">
        <v>0</v>
      </c>
      <c r="AJ4674" s="25">
        <v>0</v>
      </c>
      <c r="AK4674" s="25">
        <v>0</v>
      </c>
      <c r="AL4674" s="25">
        <v>0</v>
      </c>
      <c r="AM4674" s="95">
        <v>0</v>
      </c>
      <c r="AN4674" s="95" t="e">
        <f ca="1">IF(MengeInEEGSummieren(M4674),AM4674,0)</f>
        <v>#NAME?</v>
      </c>
      <c r="AO4674" s="95">
        <f t="shared" si="435"/>
        <v>0</v>
      </c>
      <c r="AP4674" s="95">
        <f t="shared" si="436"/>
        <v>0</v>
      </c>
      <c r="AS4674">
        <v>0</v>
      </c>
      <c r="AT4674">
        <v>0</v>
      </c>
      <c r="AU4674" t="e">
        <f t="shared" ca="1" si="437"/>
        <v>#NAME?</v>
      </c>
    </row>
    <row r="4675" spans="1:47" x14ac:dyDescent="0.15">
      <c r="A4675" s="21" t="s">
        <v>6003</v>
      </c>
      <c r="B4675" s="22" t="s">
        <v>18</v>
      </c>
      <c r="C4675" s="42">
        <v>2015</v>
      </c>
      <c r="D4675" s="22" t="s">
        <v>5831</v>
      </c>
      <c r="E4675" s="22"/>
      <c r="F4675" s="23">
        <v>11.97</v>
      </c>
      <c r="G4675" s="23">
        <v>12.36</v>
      </c>
      <c r="H4675" s="24">
        <f t="shared" si="438"/>
        <v>0</v>
      </c>
      <c r="I4675" s="153">
        <v>0</v>
      </c>
      <c r="J4675" s="24">
        <f t="shared" si="439"/>
        <v>0</v>
      </c>
      <c r="K4675" s="25">
        <f t="shared" si="440"/>
        <v>0</v>
      </c>
      <c r="L4675">
        <v>0</v>
      </c>
      <c r="M4675">
        <v>301400064</v>
      </c>
      <c r="N4675">
        <v>42145141</v>
      </c>
      <c r="O4675" s="52">
        <v>0</v>
      </c>
      <c r="P4675" s="52">
        <v>0</v>
      </c>
      <c r="Q4675" s="52">
        <v>0</v>
      </c>
      <c r="R4675" s="52">
        <v>0</v>
      </c>
      <c r="S4675" s="52">
        <v>0</v>
      </c>
      <c r="T4675" s="52">
        <v>0</v>
      </c>
      <c r="U4675" s="52">
        <v>0</v>
      </c>
      <c r="V4675" s="52">
        <v>0</v>
      </c>
      <c r="W4675" s="52">
        <v>0</v>
      </c>
      <c r="X4675" s="52">
        <v>0</v>
      </c>
      <c r="Y4675" s="52">
        <v>0</v>
      </c>
      <c r="Z4675" s="52">
        <v>0</v>
      </c>
      <c r="AA4675" s="25">
        <v>0</v>
      </c>
      <c r="AB4675" s="25">
        <v>0</v>
      </c>
      <c r="AC4675" s="25">
        <v>0</v>
      </c>
      <c r="AD4675" s="25">
        <v>0</v>
      </c>
      <c r="AE4675" s="25">
        <v>0</v>
      </c>
      <c r="AF4675" s="25">
        <v>0</v>
      </c>
      <c r="AG4675" s="25">
        <v>0</v>
      </c>
      <c r="AH4675" s="25">
        <v>0</v>
      </c>
      <c r="AI4675" s="25">
        <v>0</v>
      </c>
      <c r="AJ4675" s="25">
        <v>0</v>
      </c>
      <c r="AK4675" s="25">
        <v>0</v>
      </c>
      <c r="AL4675" s="25">
        <v>0</v>
      </c>
      <c r="AM4675" s="95">
        <v>0</v>
      </c>
      <c r="AN4675" s="95" t="e">
        <f ca="1">IF(MengeInEEGSummieren(M4675),AM4675,0)</f>
        <v>#NAME?</v>
      </c>
      <c r="AO4675" s="95">
        <f t="shared" si="435"/>
        <v>0</v>
      </c>
      <c r="AP4675" s="95">
        <f t="shared" si="436"/>
        <v>0</v>
      </c>
      <c r="AS4675">
        <v>0</v>
      </c>
      <c r="AT4675">
        <v>0</v>
      </c>
      <c r="AU4675" t="e">
        <f t="shared" ca="1" si="437"/>
        <v>#NAME?</v>
      </c>
    </row>
    <row r="4676" spans="1:47" x14ac:dyDescent="0.15">
      <c r="A4676" s="21" t="s">
        <v>6004</v>
      </c>
      <c r="B4676" s="22" t="s">
        <v>18</v>
      </c>
      <c r="C4676" s="42">
        <v>2015</v>
      </c>
      <c r="D4676" s="22" t="s">
        <v>5833</v>
      </c>
      <c r="E4676" s="22"/>
      <c r="F4676" s="23">
        <v>10.71</v>
      </c>
      <c r="G4676" s="23">
        <v>11.09</v>
      </c>
      <c r="H4676" s="24">
        <f t="shared" si="438"/>
        <v>0</v>
      </c>
      <c r="I4676" s="153">
        <v>0</v>
      </c>
      <c r="J4676" s="24">
        <f t="shared" si="439"/>
        <v>0</v>
      </c>
      <c r="K4676" s="25">
        <f t="shared" si="440"/>
        <v>0</v>
      </c>
      <c r="L4676">
        <v>0</v>
      </c>
      <c r="M4676">
        <v>301400064</v>
      </c>
      <c r="N4676">
        <v>42145141</v>
      </c>
      <c r="O4676" s="52">
        <v>0</v>
      </c>
      <c r="P4676" s="52">
        <v>0</v>
      </c>
      <c r="Q4676" s="52">
        <v>0</v>
      </c>
      <c r="R4676" s="52">
        <v>0</v>
      </c>
      <c r="S4676" s="52">
        <v>0</v>
      </c>
      <c r="T4676" s="52">
        <v>0</v>
      </c>
      <c r="U4676" s="52">
        <v>0</v>
      </c>
      <c r="V4676" s="52">
        <v>0</v>
      </c>
      <c r="W4676" s="52">
        <v>0</v>
      </c>
      <c r="X4676" s="52">
        <v>0</v>
      </c>
      <c r="Y4676" s="52">
        <v>0</v>
      </c>
      <c r="Z4676" s="52">
        <v>0</v>
      </c>
      <c r="AA4676" s="25">
        <v>0</v>
      </c>
      <c r="AB4676" s="25">
        <v>0</v>
      </c>
      <c r="AC4676" s="25">
        <v>0</v>
      </c>
      <c r="AD4676" s="25">
        <v>0</v>
      </c>
      <c r="AE4676" s="25">
        <v>0</v>
      </c>
      <c r="AF4676" s="25">
        <v>0</v>
      </c>
      <c r="AG4676" s="25">
        <v>0</v>
      </c>
      <c r="AH4676" s="25">
        <v>0</v>
      </c>
      <c r="AI4676" s="25">
        <v>0</v>
      </c>
      <c r="AJ4676" s="25">
        <v>0</v>
      </c>
      <c r="AK4676" s="25">
        <v>0</v>
      </c>
      <c r="AL4676" s="25">
        <v>0</v>
      </c>
      <c r="AM4676" s="95">
        <v>0</v>
      </c>
      <c r="AN4676" s="95" t="e">
        <f ca="1">IF(MengeInEEGSummieren(M4676),AM4676,0)</f>
        <v>#NAME?</v>
      </c>
      <c r="AO4676" s="95">
        <f t="shared" si="435"/>
        <v>0</v>
      </c>
      <c r="AP4676" s="95">
        <f t="shared" si="436"/>
        <v>0</v>
      </c>
      <c r="AS4676">
        <v>0</v>
      </c>
      <c r="AT4676">
        <v>0</v>
      </c>
      <c r="AU4676" t="e">
        <f t="shared" ca="1" si="437"/>
        <v>#NAME?</v>
      </c>
    </row>
    <row r="4677" spans="1:47" x14ac:dyDescent="0.15">
      <c r="A4677" s="21" t="s">
        <v>6005</v>
      </c>
      <c r="B4677" s="22" t="s">
        <v>18</v>
      </c>
      <c r="C4677" s="42">
        <v>2015</v>
      </c>
      <c r="D4677" s="22" t="s">
        <v>5835</v>
      </c>
      <c r="E4677" s="22"/>
      <c r="F4677" s="23">
        <v>8.5299999999999994</v>
      </c>
      <c r="G4677" s="23">
        <v>8.91</v>
      </c>
      <c r="H4677" s="24">
        <f t="shared" si="438"/>
        <v>0</v>
      </c>
      <c r="I4677" s="153">
        <v>0</v>
      </c>
      <c r="J4677" s="24">
        <f t="shared" si="439"/>
        <v>0</v>
      </c>
      <c r="K4677" s="25">
        <f t="shared" si="440"/>
        <v>0</v>
      </c>
      <c r="L4677">
        <v>0</v>
      </c>
      <c r="M4677">
        <v>301400064</v>
      </c>
      <c r="N4677">
        <v>42145141</v>
      </c>
      <c r="O4677" s="52">
        <v>0</v>
      </c>
      <c r="P4677" s="52">
        <v>0</v>
      </c>
      <c r="Q4677" s="52">
        <v>0</v>
      </c>
      <c r="R4677" s="52">
        <v>0</v>
      </c>
      <c r="S4677" s="52">
        <v>0</v>
      </c>
      <c r="T4677" s="52">
        <v>0</v>
      </c>
      <c r="U4677" s="52">
        <v>0</v>
      </c>
      <c r="V4677" s="52">
        <v>0</v>
      </c>
      <c r="W4677" s="52">
        <v>0</v>
      </c>
      <c r="X4677" s="52">
        <v>0</v>
      </c>
      <c r="Y4677" s="52">
        <v>0</v>
      </c>
      <c r="Z4677" s="52">
        <v>0</v>
      </c>
      <c r="AA4677" s="25">
        <v>0</v>
      </c>
      <c r="AB4677" s="25">
        <v>0</v>
      </c>
      <c r="AC4677" s="25">
        <v>0</v>
      </c>
      <c r="AD4677" s="25">
        <v>0</v>
      </c>
      <c r="AE4677" s="25">
        <v>0</v>
      </c>
      <c r="AF4677" s="25">
        <v>0</v>
      </c>
      <c r="AG4677" s="25">
        <v>0</v>
      </c>
      <c r="AH4677" s="25">
        <v>0</v>
      </c>
      <c r="AI4677" s="25">
        <v>0</v>
      </c>
      <c r="AJ4677" s="25">
        <v>0</v>
      </c>
      <c r="AK4677" s="25">
        <v>0</v>
      </c>
      <c r="AL4677" s="25">
        <v>0</v>
      </c>
      <c r="AM4677" s="95">
        <v>0</v>
      </c>
      <c r="AN4677" s="95" t="e">
        <f ca="1">IF(MengeInEEGSummieren(M4677),AM4677,0)</f>
        <v>#NAME?</v>
      </c>
      <c r="AO4677" s="95">
        <f t="shared" si="435"/>
        <v>0</v>
      </c>
      <c r="AP4677" s="95">
        <f t="shared" si="436"/>
        <v>0</v>
      </c>
      <c r="AS4677">
        <v>0</v>
      </c>
      <c r="AT4677">
        <v>0</v>
      </c>
      <c r="AU4677" t="e">
        <f t="shared" ca="1" si="437"/>
        <v>#NAME?</v>
      </c>
    </row>
    <row r="4678" spans="1:47" x14ac:dyDescent="0.15">
      <c r="A4678" s="307"/>
      <c r="B4678" s="308"/>
      <c r="C4678" s="309"/>
      <c r="D4678" s="308"/>
      <c r="E4678" s="308"/>
      <c r="F4678" s="310"/>
      <c r="G4678" s="310"/>
      <c r="H4678" s="311"/>
      <c r="I4678" s="312"/>
      <c r="J4678" s="311"/>
      <c r="K4678" s="313"/>
      <c r="L4678" s="66"/>
      <c r="M4678" s="66"/>
      <c r="N4678" s="66"/>
      <c r="O4678" s="314"/>
      <c r="P4678" s="314"/>
      <c r="Q4678" s="314"/>
      <c r="R4678" s="314"/>
      <c r="S4678" s="314"/>
      <c r="T4678" s="314"/>
      <c r="U4678" s="314"/>
      <c r="V4678" s="314"/>
      <c r="W4678" s="314"/>
      <c r="X4678" s="314"/>
      <c r="Y4678" s="314"/>
      <c r="Z4678" s="314"/>
      <c r="AA4678" s="315"/>
      <c r="AB4678" s="315"/>
      <c r="AC4678" s="315"/>
      <c r="AD4678" s="315"/>
      <c r="AE4678" s="315"/>
      <c r="AF4678" s="315"/>
      <c r="AG4678" s="315"/>
      <c r="AH4678" s="315"/>
      <c r="AI4678" s="315"/>
      <c r="AJ4678" s="315"/>
      <c r="AK4678" s="315"/>
      <c r="AL4678" s="315"/>
      <c r="AM4678" s="95">
        <v>0</v>
      </c>
      <c r="AN4678" s="95" t="e">
        <f ca="1">IF(MengeInEEGSummieren(M4678),AM4678,0)</f>
        <v>#NAME?</v>
      </c>
      <c r="AO4678" s="95">
        <f t="shared" si="435"/>
        <v>0</v>
      </c>
      <c r="AP4678" s="95">
        <f t="shared" si="436"/>
        <v>0</v>
      </c>
      <c r="AS4678">
        <v>0</v>
      </c>
      <c r="AT4678">
        <v>0</v>
      </c>
      <c r="AU4678" t="e">
        <f t="shared" ca="1" si="437"/>
        <v>#NAME?</v>
      </c>
    </row>
    <row r="4679" spans="1:47" x14ac:dyDescent="0.15">
      <c r="A4679" s="21" t="s">
        <v>6006</v>
      </c>
      <c r="B4679" s="22" t="s">
        <v>18</v>
      </c>
      <c r="C4679" s="42">
        <v>2015</v>
      </c>
      <c r="D4679" s="22" t="s">
        <v>5827</v>
      </c>
      <c r="E4679" s="22"/>
      <c r="F4679" s="23">
        <v>8.5299999999999994</v>
      </c>
      <c r="G4679" s="23">
        <v>8.91</v>
      </c>
      <c r="H4679" s="24">
        <f t="shared" si="438"/>
        <v>0</v>
      </c>
      <c r="I4679" s="153">
        <v>0</v>
      </c>
      <c r="J4679" s="24">
        <f t="shared" si="439"/>
        <v>0</v>
      </c>
      <c r="K4679" s="25">
        <f t="shared" si="440"/>
        <v>0</v>
      </c>
      <c r="L4679">
        <v>0</v>
      </c>
      <c r="M4679">
        <v>301400064</v>
      </c>
      <c r="N4679">
        <v>42145141</v>
      </c>
      <c r="O4679" s="52">
        <v>0</v>
      </c>
      <c r="P4679" s="52">
        <v>0</v>
      </c>
      <c r="Q4679" s="52">
        <v>0</v>
      </c>
      <c r="R4679" s="52">
        <v>0</v>
      </c>
      <c r="S4679" s="52">
        <v>0</v>
      </c>
      <c r="T4679" s="52">
        <v>0</v>
      </c>
      <c r="U4679" s="52">
        <v>0</v>
      </c>
      <c r="V4679" s="52">
        <v>0</v>
      </c>
      <c r="W4679" s="52">
        <v>0</v>
      </c>
      <c r="X4679" s="52">
        <v>0</v>
      </c>
      <c r="Y4679" s="52">
        <v>0</v>
      </c>
      <c r="Z4679" s="52">
        <v>0</v>
      </c>
      <c r="AA4679" s="25">
        <v>0</v>
      </c>
      <c r="AB4679" s="25">
        <v>0</v>
      </c>
      <c r="AC4679" s="25">
        <v>0</v>
      </c>
      <c r="AD4679" s="25">
        <v>0</v>
      </c>
      <c r="AE4679" s="25">
        <v>0</v>
      </c>
      <c r="AF4679" s="25">
        <v>0</v>
      </c>
      <c r="AG4679" s="25">
        <v>0</v>
      </c>
      <c r="AH4679" s="25">
        <v>0</v>
      </c>
      <c r="AI4679" s="25">
        <v>0</v>
      </c>
      <c r="AJ4679" s="25">
        <v>0</v>
      </c>
      <c r="AK4679" s="25">
        <v>0</v>
      </c>
      <c r="AL4679" s="25">
        <v>0</v>
      </c>
      <c r="AM4679" s="95">
        <v>0</v>
      </c>
      <c r="AN4679" s="95" t="e">
        <f ca="1">IF(MengeInEEGSummieren(M4679),AM4679,0)</f>
        <v>#NAME?</v>
      </c>
      <c r="AO4679" s="95">
        <f t="shared" si="435"/>
        <v>0</v>
      </c>
      <c r="AP4679" s="95">
        <f t="shared" si="436"/>
        <v>0</v>
      </c>
      <c r="AS4679">
        <v>0</v>
      </c>
      <c r="AT4679">
        <v>0</v>
      </c>
      <c r="AU4679" t="e">
        <f t="shared" ca="1" si="437"/>
        <v>#NAME?</v>
      </c>
    </row>
    <row r="4680" spans="1:47" x14ac:dyDescent="0.15">
      <c r="A4680" s="21" t="s">
        <v>6007</v>
      </c>
      <c r="B4680" s="22" t="s">
        <v>18</v>
      </c>
      <c r="C4680" s="42">
        <v>2015</v>
      </c>
      <c r="D4680" s="22" t="s">
        <v>5829</v>
      </c>
      <c r="E4680" s="22"/>
      <c r="F4680" s="23">
        <v>12.31</v>
      </c>
      <c r="G4680" s="23">
        <v>12.7</v>
      </c>
      <c r="H4680" s="24">
        <f t="shared" si="438"/>
        <v>0</v>
      </c>
      <c r="I4680" s="153">
        <v>0</v>
      </c>
      <c r="J4680" s="24">
        <f t="shared" si="439"/>
        <v>0</v>
      </c>
      <c r="K4680" s="25">
        <f t="shared" si="440"/>
        <v>0</v>
      </c>
      <c r="L4680">
        <v>0</v>
      </c>
      <c r="M4680">
        <v>301400064</v>
      </c>
      <c r="N4680">
        <v>42145141</v>
      </c>
      <c r="O4680" s="52">
        <v>0</v>
      </c>
      <c r="P4680" s="52">
        <v>0</v>
      </c>
      <c r="Q4680" s="52">
        <v>0</v>
      </c>
      <c r="R4680" s="52">
        <v>0</v>
      </c>
      <c r="S4680" s="52">
        <v>0</v>
      </c>
      <c r="T4680" s="52">
        <v>0</v>
      </c>
      <c r="U4680" s="52">
        <v>0</v>
      </c>
      <c r="V4680" s="52">
        <v>0</v>
      </c>
      <c r="W4680" s="52">
        <v>0</v>
      </c>
      <c r="X4680" s="52">
        <v>0</v>
      </c>
      <c r="Y4680" s="52">
        <v>0</v>
      </c>
      <c r="Z4680" s="52">
        <v>0</v>
      </c>
      <c r="AA4680" s="25">
        <v>0</v>
      </c>
      <c r="AB4680" s="25">
        <v>0</v>
      </c>
      <c r="AC4680" s="25">
        <v>0</v>
      </c>
      <c r="AD4680" s="25">
        <v>0</v>
      </c>
      <c r="AE4680" s="25">
        <v>0</v>
      </c>
      <c r="AF4680" s="25">
        <v>0</v>
      </c>
      <c r="AG4680" s="25">
        <v>0</v>
      </c>
      <c r="AH4680" s="25">
        <v>0</v>
      </c>
      <c r="AI4680" s="25">
        <v>0</v>
      </c>
      <c r="AJ4680" s="25">
        <v>0</v>
      </c>
      <c r="AK4680" s="25">
        <v>0</v>
      </c>
      <c r="AL4680" s="25">
        <v>0</v>
      </c>
      <c r="AM4680" s="95">
        <v>0</v>
      </c>
      <c r="AN4680" s="95" t="e">
        <f ca="1">IF(MengeInEEGSummieren(M4680),AM4680,0)</f>
        <v>#NAME?</v>
      </c>
      <c r="AO4680" s="95">
        <f t="shared" si="435"/>
        <v>0</v>
      </c>
      <c r="AP4680" s="95">
        <f t="shared" si="436"/>
        <v>0</v>
      </c>
      <c r="AS4680">
        <v>0</v>
      </c>
      <c r="AT4680">
        <v>0</v>
      </c>
      <c r="AU4680" t="e">
        <f t="shared" ca="1" si="437"/>
        <v>#NAME?</v>
      </c>
    </row>
    <row r="4681" spans="1:47" x14ac:dyDescent="0.15">
      <c r="A4681" s="21" t="s">
        <v>6008</v>
      </c>
      <c r="B4681" s="22" t="s">
        <v>18</v>
      </c>
      <c r="C4681" s="42">
        <v>2015</v>
      </c>
      <c r="D4681" s="22" t="s">
        <v>5831</v>
      </c>
      <c r="E4681" s="22"/>
      <c r="F4681" s="23">
        <v>11.97</v>
      </c>
      <c r="G4681" s="23">
        <v>12.36</v>
      </c>
      <c r="H4681" s="24">
        <f t="shared" si="438"/>
        <v>0</v>
      </c>
      <c r="I4681" s="153">
        <v>0</v>
      </c>
      <c r="J4681" s="24">
        <f t="shared" si="439"/>
        <v>0</v>
      </c>
      <c r="K4681" s="25">
        <f t="shared" si="440"/>
        <v>0</v>
      </c>
      <c r="L4681">
        <v>0</v>
      </c>
      <c r="M4681">
        <v>301400064</v>
      </c>
      <c r="N4681">
        <v>42145141</v>
      </c>
      <c r="O4681" s="52">
        <v>0</v>
      </c>
      <c r="P4681" s="52">
        <v>0</v>
      </c>
      <c r="Q4681" s="52">
        <v>0</v>
      </c>
      <c r="R4681" s="52">
        <v>0</v>
      </c>
      <c r="S4681" s="52">
        <v>0</v>
      </c>
      <c r="T4681" s="52">
        <v>0</v>
      </c>
      <c r="U4681" s="52">
        <v>0</v>
      </c>
      <c r="V4681" s="52">
        <v>0</v>
      </c>
      <c r="W4681" s="52">
        <v>0</v>
      </c>
      <c r="X4681" s="52">
        <v>0</v>
      </c>
      <c r="Y4681" s="52">
        <v>0</v>
      </c>
      <c r="Z4681" s="52">
        <v>0</v>
      </c>
      <c r="AA4681" s="25">
        <v>0</v>
      </c>
      <c r="AB4681" s="25">
        <v>0</v>
      </c>
      <c r="AC4681" s="25">
        <v>0</v>
      </c>
      <c r="AD4681" s="25">
        <v>0</v>
      </c>
      <c r="AE4681" s="25">
        <v>0</v>
      </c>
      <c r="AF4681" s="25">
        <v>0</v>
      </c>
      <c r="AG4681" s="25">
        <v>0</v>
      </c>
      <c r="AH4681" s="25">
        <v>0</v>
      </c>
      <c r="AI4681" s="25">
        <v>0</v>
      </c>
      <c r="AJ4681" s="25">
        <v>0</v>
      </c>
      <c r="AK4681" s="25">
        <v>0</v>
      </c>
      <c r="AL4681" s="25">
        <v>0</v>
      </c>
      <c r="AM4681" s="95">
        <v>0</v>
      </c>
      <c r="AN4681" s="95" t="e">
        <f ca="1">IF(MengeInEEGSummieren(M4681),AM4681,0)</f>
        <v>#NAME?</v>
      </c>
      <c r="AO4681" s="95">
        <f t="shared" si="435"/>
        <v>0</v>
      </c>
      <c r="AP4681" s="95">
        <f t="shared" si="436"/>
        <v>0</v>
      </c>
      <c r="AS4681">
        <v>0</v>
      </c>
      <c r="AT4681">
        <v>0</v>
      </c>
      <c r="AU4681" t="e">
        <f t="shared" ca="1" si="437"/>
        <v>#NAME?</v>
      </c>
    </row>
    <row r="4682" spans="1:47" x14ac:dyDescent="0.15">
      <c r="A4682" s="21" t="s">
        <v>6009</v>
      </c>
      <c r="B4682" s="22" t="s">
        <v>18</v>
      </c>
      <c r="C4682" s="42">
        <v>2015</v>
      </c>
      <c r="D4682" s="22" t="s">
        <v>5833</v>
      </c>
      <c r="E4682" s="22"/>
      <c r="F4682" s="23">
        <v>10.71</v>
      </c>
      <c r="G4682" s="23">
        <v>11.09</v>
      </c>
      <c r="H4682" s="24">
        <f t="shared" si="438"/>
        <v>0</v>
      </c>
      <c r="I4682" s="153">
        <v>0</v>
      </c>
      <c r="J4682" s="24">
        <f t="shared" si="439"/>
        <v>0</v>
      </c>
      <c r="K4682" s="25">
        <f t="shared" si="440"/>
        <v>0</v>
      </c>
      <c r="L4682">
        <v>0</v>
      </c>
      <c r="M4682">
        <v>301400064</v>
      </c>
      <c r="N4682">
        <v>42145141</v>
      </c>
      <c r="O4682" s="52">
        <v>0</v>
      </c>
      <c r="P4682" s="52">
        <v>0</v>
      </c>
      <c r="Q4682" s="52">
        <v>0</v>
      </c>
      <c r="R4682" s="52">
        <v>0</v>
      </c>
      <c r="S4682" s="52">
        <v>0</v>
      </c>
      <c r="T4682" s="52">
        <v>0</v>
      </c>
      <c r="U4682" s="52">
        <v>0</v>
      </c>
      <c r="V4682" s="52">
        <v>0</v>
      </c>
      <c r="W4682" s="52">
        <v>0</v>
      </c>
      <c r="X4682" s="52">
        <v>0</v>
      </c>
      <c r="Y4682" s="52">
        <v>0</v>
      </c>
      <c r="Z4682" s="52">
        <v>0</v>
      </c>
      <c r="AA4682" s="25">
        <v>0</v>
      </c>
      <c r="AB4682" s="25">
        <v>0</v>
      </c>
      <c r="AC4682" s="25">
        <v>0</v>
      </c>
      <c r="AD4682" s="25">
        <v>0</v>
      </c>
      <c r="AE4682" s="25">
        <v>0</v>
      </c>
      <c r="AF4682" s="25">
        <v>0</v>
      </c>
      <c r="AG4682" s="25">
        <v>0</v>
      </c>
      <c r="AH4682" s="25">
        <v>0</v>
      </c>
      <c r="AI4682" s="25">
        <v>0</v>
      </c>
      <c r="AJ4682" s="25">
        <v>0</v>
      </c>
      <c r="AK4682" s="25">
        <v>0</v>
      </c>
      <c r="AL4682" s="25">
        <v>0</v>
      </c>
      <c r="AM4682" s="95">
        <v>0</v>
      </c>
      <c r="AN4682" s="95" t="e">
        <f ca="1">IF(MengeInEEGSummieren(M4682),AM4682,0)</f>
        <v>#NAME?</v>
      </c>
      <c r="AO4682" s="95">
        <f t="shared" si="435"/>
        <v>0</v>
      </c>
      <c r="AP4682" s="95">
        <f t="shared" si="436"/>
        <v>0</v>
      </c>
      <c r="AS4682">
        <v>0</v>
      </c>
      <c r="AT4682">
        <v>0</v>
      </c>
      <c r="AU4682" t="e">
        <f t="shared" ca="1" si="437"/>
        <v>#NAME?</v>
      </c>
    </row>
    <row r="4683" spans="1:47" x14ac:dyDescent="0.15">
      <c r="A4683" s="21" t="s">
        <v>6010</v>
      </c>
      <c r="B4683" s="22" t="s">
        <v>18</v>
      </c>
      <c r="C4683" s="42">
        <v>2015</v>
      </c>
      <c r="D4683" s="22" t="s">
        <v>5835</v>
      </c>
      <c r="E4683" s="22"/>
      <c r="F4683" s="23">
        <v>8.5299999999999994</v>
      </c>
      <c r="G4683" s="23">
        <v>8.91</v>
      </c>
      <c r="H4683" s="24">
        <f t="shared" si="438"/>
        <v>0</v>
      </c>
      <c r="I4683" s="153">
        <v>0</v>
      </c>
      <c r="J4683" s="24">
        <f t="shared" si="439"/>
        <v>0</v>
      </c>
      <c r="K4683" s="25">
        <f t="shared" si="440"/>
        <v>0</v>
      </c>
      <c r="L4683">
        <v>0</v>
      </c>
      <c r="M4683">
        <v>301400064</v>
      </c>
      <c r="N4683">
        <v>42145141</v>
      </c>
      <c r="O4683" s="52">
        <v>0</v>
      </c>
      <c r="P4683" s="52">
        <v>0</v>
      </c>
      <c r="Q4683" s="52">
        <v>0</v>
      </c>
      <c r="R4683" s="52">
        <v>0</v>
      </c>
      <c r="S4683" s="52">
        <v>0</v>
      </c>
      <c r="T4683" s="52">
        <v>0</v>
      </c>
      <c r="U4683" s="52">
        <v>0</v>
      </c>
      <c r="V4683" s="52">
        <v>0</v>
      </c>
      <c r="W4683" s="52">
        <v>0</v>
      </c>
      <c r="X4683" s="52">
        <v>0</v>
      </c>
      <c r="Y4683" s="52">
        <v>0</v>
      </c>
      <c r="Z4683" s="52">
        <v>0</v>
      </c>
      <c r="AA4683" s="25">
        <v>0</v>
      </c>
      <c r="AB4683" s="25">
        <v>0</v>
      </c>
      <c r="AC4683" s="25">
        <v>0</v>
      </c>
      <c r="AD4683" s="25">
        <v>0</v>
      </c>
      <c r="AE4683" s="25">
        <v>0</v>
      </c>
      <c r="AF4683" s="25">
        <v>0</v>
      </c>
      <c r="AG4683" s="25">
        <v>0</v>
      </c>
      <c r="AH4683" s="25">
        <v>0</v>
      </c>
      <c r="AI4683" s="25">
        <v>0</v>
      </c>
      <c r="AJ4683" s="25">
        <v>0</v>
      </c>
      <c r="AK4683" s="25">
        <v>0</v>
      </c>
      <c r="AL4683" s="25">
        <v>0</v>
      </c>
      <c r="AM4683" s="95">
        <v>0</v>
      </c>
      <c r="AN4683" s="95" t="e">
        <f ca="1">IF(MengeInEEGSummieren(M4683),AM4683,0)</f>
        <v>#NAME?</v>
      </c>
      <c r="AO4683" s="95">
        <f t="shared" si="435"/>
        <v>0</v>
      </c>
      <c r="AP4683" s="95">
        <f t="shared" si="436"/>
        <v>0</v>
      </c>
      <c r="AS4683">
        <v>0</v>
      </c>
      <c r="AT4683">
        <v>0</v>
      </c>
      <c r="AU4683" t="e">
        <f t="shared" ca="1" si="437"/>
        <v>#NAME?</v>
      </c>
    </row>
    <row r="4684" spans="1:47" x14ac:dyDescent="0.15">
      <c r="A4684" s="307"/>
      <c r="B4684" s="308"/>
      <c r="C4684" s="309"/>
      <c r="D4684" s="308"/>
      <c r="E4684" s="308"/>
      <c r="F4684" s="310"/>
      <c r="G4684" s="310"/>
      <c r="H4684" s="311"/>
      <c r="I4684" s="312"/>
      <c r="J4684" s="311"/>
      <c r="K4684" s="313"/>
      <c r="L4684" s="66"/>
      <c r="M4684" s="66"/>
      <c r="N4684" s="66"/>
      <c r="O4684" s="314"/>
      <c r="P4684" s="314"/>
      <c r="Q4684" s="314"/>
      <c r="R4684" s="314"/>
      <c r="S4684" s="314"/>
      <c r="T4684" s="314"/>
      <c r="U4684" s="314"/>
      <c r="V4684" s="314"/>
      <c r="W4684" s="314"/>
      <c r="X4684" s="314"/>
      <c r="Y4684" s="314"/>
      <c r="Z4684" s="314"/>
      <c r="AA4684" s="315"/>
      <c r="AB4684" s="315"/>
      <c r="AC4684" s="315"/>
      <c r="AD4684" s="315"/>
      <c r="AE4684" s="315"/>
      <c r="AF4684" s="315"/>
      <c r="AG4684" s="315"/>
      <c r="AH4684" s="315"/>
      <c r="AI4684" s="315"/>
      <c r="AJ4684" s="315"/>
      <c r="AK4684" s="315"/>
      <c r="AL4684" s="315"/>
      <c r="AM4684" s="95">
        <v>0</v>
      </c>
      <c r="AN4684" s="95" t="e">
        <f ca="1">IF(MengeInEEGSummieren(M4684),AM4684,0)</f>
        <v>#NAME?</v>
      </c>
      <c r="AO4684" s="95">
        <f t="shared" si="435"/>
        <v>0</v>
      </c>
      <c r="AP4684" s="95">
        <f t="shared" si="436"/>
        <v>0</v>
      </c>
      <c r="AS4684">
        <v>0</v>
      </c>
      <c r="AT4684">
        <v>0</v>
      </c>
      <c r="AU4684" t="e">
        <f t="shared" ca="1" si="437"/>
        <v>#NAME?</v>
      </c>
    </row>
    <row r="4685" spans="1:47" x14ac:dyDescent="0.15">
      <c r="A4685" s="21" t="s">
        <v>6011</v>
      </c>
      <c r="B4685" s="22" t="s">
        <v>18</v>
      </c>
      <c r="C4685" s="42"/>
      <c r="D4685" s="22" t="s">
        <v>6012</v>
      </c>
      <c r="E4685" s="22"/>
      <c r="F4685" s="23">
        <v>0</v>
      </c>
      <c r="G4685" s="23">
        <v>0</v>
      </c>
      <c r="H4685" s="24">
        <f t="shared" si="438"/>
        <v>0</v>
      </c>
      <c r="I4685" s="153">
        <v>0</v>
      </c>
      <c r="J4685" s="24">
        <f t="shared" si="439"/>
        <v>0</v>
      </c>
      <c r="K4685" s="25">
        <f t="shared" si="440"/>
        <v>0</v>
      </c>
      <c r="L4685">
        <v>0</v>
      </c>
      <c r="M4685">
        <v>301400064</v>
      </c>
      <c r="N4685">
        <v>42145141</v>
      </c>
      <c r="O4685" s="52">
        <v>0</v>
      </c>
      <c r="P4685" s="52">
        <v>0</v>
      </c>
      <c r="Q4685" s="52">
        <v>0</v>
      </c>
      <c r="R4685" s="52">
        <v>0</v>
      </c>
      <c r="S4685" s="52">
        <v>0</v>
      </c>
      <c r="T4685" s="52">
        <v>0</v>
      </c>
      <c r="U4685" s="52">
        <v>0</v>
      </c>
      <c r="V4685" s="52">
        <v>0</v>
      </c>
      <c r="W4685" s="52">
        <v>0</v>
      </c>
      <c r="X4685" s="52">
        <v>0</v>
      </c>
      <c r="Y4685" s="52">
        <v>0</v>
      </c>
      <c r="Z4685" s="52">
        <v>0</v>
      </c>
      <c r="AA4685" s="25">
        <v>0</v>
      </c>
      <c r="AB4685" s="25">
        <v>0</v>
      </c>
      <c r="AC4685" s="25">
        <v>0</v>
      </c>
      <c r="AD4685" s="25">
        <v>0</v>
      </c>
      <c r="AE4685" s="25">
        <v>0</v>
      </c>
      <c r="AF4685" s="25">
        <v>0</v>
      </c>
      <c r="AG4685" s="25">
        <v>0</v>
      </c>
      <c r="AH4685" s="25">
        <v>0</v>
      </c>
      <c r="AI4685" s="25">
        <v>0</v>
      </c>
      <c r="AJ4685" s="25">
        <v>0</v>
      </c>
      <c r="AK4685" s="25">
        <v>0</v>
      </c>
      <c r="AL4685" s="25">
        <v>0</v>
      </c>
      <c r="AM4685" s="95">
        <v>0</v>
      </c>
      <c r="AN4685" s="95" t="e">
        <f ca="1">IF(MengeInEEGSummieren(M4685),AM4685,0)</f>
        <v>#NAME?</v>
      </c>
      <c r="AO4685" s="95">
        <f t="shared" si="435"/>
        <v>0</v>
      </c>
      <c r="AP4685" s="95">
        <f t="shared" si="436"/>
        <v>0</v>
      </c>
      <c r="AS4685">
        <v>0</v>
      </c>
      <c r="AT4685">
        <v>0</v>
      </c>
      <c r="AU4685" t="e">
        <f t="shared" ca="1" si="437"/>
        <v>#NAME?</v>
      </c>
    </row>
    <row r="4686" spans="1:47" x14ac:dyDescent="0.15">
      <c r="A4686" s="307"/>
      <c r="B4686" s="308"/>
      <c r="C4686" s="309"/>
      <c r="D4686" s="308"/>
      <c r="E4686" s="308"/>
      <c r="F4686" s="310"/>
      <c r="G4686" s="310"/>
      <c r="H4686" s="311"/>
      <c r="I4686" s="312"/>
      <c r="J4686" s="311"/>
      <c r="K4686" s="313"/>
      <c r="L4686" s="66"/>
      <c r="M4686" s="66"/>
      <c r="N4686" s="66"/>
      <c r="O4686" s="314"/>
      <c r="P4686" s="314"/>
      <c r="Q4686" s="314"/>
      <c r="R4686" s="314"/>
      <c r="S4686" s="314"/>
      <c r="T4686" s="314"/>
      <c r="U4686" s="314"/>
      <c r="V4686" s="314"/>
      <c r="W4686" s="314"/>
      <c r="X4686" s="314"/>
      <c r="Y4686" s="314"/>
      <c r="Z4686" s="314"/>
      <c r="AA4686" s="315"/>
      <c r="AB4686" s="315"/>
      <c r="AC4686" s="315"/>
      <c r="AD4686" s="315"/>
      <c r="AE4686" s="315"/>
      <c r="AF4686" s="315"/>
      <c r="AG4686" s="315"/>
      <c r="AH4686" s="315"/>
      <c r="AI4686" s="315"/>
      <c r="AJ4686" s="315"/>
      <c r="AK4686" s="315"/>
      <c r="AL4686" s="315"/>
      <c r="AM4686" s="95">
        <v>0</v>
      </c>
      <c r="AN4686" s="95" t="e">
        <f ca="1">IF(MengeInEEGSummieren(M4686),AM4686,0)</f>
        <v>#NAME?</v>
      </c>
      <c r="AO4686" s="95">
        <f t="shared" si="435"/>
        <v>0</v>
      </c>
      <c r="AP4686" s="95">
        <f t="shared" si="436"/>
        <v>0</v>
      </c>
      <c r="AS4686">
        <v>0</v>
      </c>
      <c r="AT4686">
        <v>0</v>
      </c>
      <c r="AU4686" t="e">
        <f t="shared" ca="1" si="437"/>
        <v>#NAME?</v>
      </c>
    </row>
    <row r="4687" spans="1:47" x14ac:dyDescent="0.15">
      <c r="A4687" s="21" t="s">
        <v>6013</v>
      </c>
      <c r="B4687" s="22" t="s">
        <v>18</v>
      </c>
      <c r="C4687" s="42"/>
      <c r="D4687" s="22" t="s">
        <v>6014</v>
      </c>
      <c r="E4687" s="22"/>
      <c r="F4687" s="23">
        <v>0</v>
      </c>
      <c r="G4687" s="23">
        <v>0</v>
      </c>
      <c r="H4687" s="24">
        <f t="shared" si="438"/>
        <v>0</v>
      </c>
      <c r="I4687" s="153">
        <v>0</v>
      </c>
      <c r="J4687" s="24">
        <f t="shared" si="439"/>
        <v>0</v>
      </c>
      <c r="K4687" s="25">
        <f t="shared" si="440"/>
        <v>0</v>
      </c>
      <c r="L4687">
        <v>0</v>
      </c>
      <c r="M4687">
        <v>51773696</v>
      </c>
      <c r="N4687">
        <v>42145141</v>
      </c>
      <c r="O4687" s="52">
        <v>0</v>
      </c>
      <c r="P4687" s="52">
        <v>0</v>
      </c>
      <c r="Q4687" s="52">
        <v>0</v>
      </c>
      <c r="R4687" s="52">
        <v>0</v>
      </c>
      <c r="S4687" s="52">
        <v>0</v>
      </c>
      <c r="T4687" s="52">
        <v>0</v>
      </c>
      <c r="U4687" s="52">
        <v>0</v>
      </c>
      <c r="V4687" s="52">
        <v>0</v>
      </c>
      <c r="W4687" s="52">
        <v>0</v>
      </c>
      <c r="X4687" s="52">
        <v>0</v>
      </c>
      <c r="Y4687" s="52">
        <v>0</v>
      </c>
      <c r="Z4687" s="52">
        <v>0</v>
      </c>
      <c r="AA4687" s="25">
        <v>0</v>
      </c>
      <c r="AB4687" s="25">
        <v>0</v>
      </c>
      <c r="AC4687" s="25">
        <v>0</v>
      </c>
      <c r="AD4687" s="25">
        <v>0</v>
      </c>
      <c r="AE4687" s="25">
        <v>0</v>
      </c>
      <c r="AF4687" s="25">
        <v>0</v>
      </c>
      <c r="AG4687" s="25">
        <v>0</v>
      </c>
      <c r="AH4687" s="25">
        <v>0</v>
      </c>
      <c r="AI4687" s="25">
        <v>0</v>
      </c>
      <c r="AJ4687" s="25">
        <v>0</v>
      </c>
      <c r="AK4687" s="25">
        <v>0</v>
      </c>
      <c r="AL4687" s="25">
        <v>0</v>
      </c>
      <c r="AM4687" s="95">
        <v>0</v>
      </c>
      <c r="AN4687" s="95" t="e">
        <f ca="1">IF(MengeInEEGSummieren(M4687),AM4687,0)</f>
        <v>#NAME?</v>
      </c>
      <c r="AO4687" s="95">
        <f t="shared" si="435"/>
        <v>0</v>
      </c>
      <c r="AP4687" s="95">
        <f t="shared" si="436"/>
        <v>0</v>
      </c>
      <c r="AS4687">
        <v>0</v>
      </c>
      <c r="AT4687">
        <v>0</v>
      </c>
      <c r="AU4687" t="e">
        <f t="shared" ca="1" si="437"/>
        <v>#NAME?</v>
      </c>
    </row>
    <row r="4688" spans="1:47" x14ac:dyDescent="0.15">
      <c r="A4688" s="21" t="s">
        <v>6015</v>
      </c>
      <c r="B4688" s="22" t="s">
        <v>18</v>
      </c>
      <c r="C4688" s="42"/>
      <c r="D4688" s="22" t="s">
        <v>6016</v>
      </c>
      <c r="E4688" s="22"/>
      <c r="F4688" s="23">
        <v>0</v>
      </c>
      <c r="G4688" s="23">
        <v>0</v>
      </c>
      <c r="H4688" s="24">
        <f t="shared" ref="H4688:H4746" si="441">AM4688</f>
        <v>5973</v>
      </c>
      <c r="I4688" s="153">
        <v>189.4</v>
      </c>
      <c r="J4688" s="24">
        <f t="shared" ref="J4688:J4746" si="442">SUM(O4688:Z4688,AT4688)</f>
        <v>0</v>
      </c>
      <c r="K4688" s="25">
        <f t="shared" ref="K4688:K4746" si="443">SUM(AA4688:AL4688,AS4688)</f>
        <v>0</v>
      </c>
      <c r="L4688">
        <v>0</v>
      </c>
      <c r="M4688">
        <v>51446272</v>
      </c>
      <c r="N4688">
        <v>42145141</v>
      </c>
      <c r="O4688" s="52">
        <v>0</v>
      </c>
      <c r="P4688" s="52">
        <v>0</v>
      </c>
      <c r="Q4688" s="52">
        <v>0</v>
      </c>
      <c r="R4688" s="52">
        <v>0</v>
      </c>
      <c r="S4688" s="52">
        <v>0</v>
      </c>
      <c r="T4688" s="52">
        <v>0</v>
      </c>
      <c r="U4688" s="52">
        <v>0</v>
      </c>
      <c r="V4688" s="52">
        <v>0</v>
      </c>
      <c r="W4688" s="52">
        <v>0</v>
      </c>
      <c r="X4688" s="52">
        <v>0</v>
      </c>
      <c r="Y4688" s="52">
        <v>0</v>
      </c>
      <c r="Z4688" s="52">
        <v>0</v>
      </c>
      <c r="AA4688" s="25">
        <v>0</v>
      </c>
      <c r="AB4688" s="25">
        <v>0</v>
      </c>
      <c r="AC4688" s="25">
        <v>0</v>
      </c>
      <c r="AD4688" s="25">
        <v>0</v>
      </c>
      <c r="AE4688" s="25">
        <v>0</v>
      </c>
      <c r="AF4688" s="25">
        <v>0</v>
      </c>
      <c r="AG4688" s="25">
        <v>0</v>
      </c>
      <c r="AH4688" s="25">
        <v>0</v>
      </c>
      <c r="AI4688" s="25">
        <v>0</v>
      </c>
      <c r="AJ4688" s="25">
        <v>0</v>
      </c>
      <c r="AK4688" s="25">
        <v>0</v>
      </c>
      <c r="AL4688" s="25">
        <v>0</v>
      </c>
      <c r="AM4688" s="95">
        <v>5973</v>
      </c>
      <c r="AN4688" s="95" t="e">
        <f ca="1">IF(MengeInEEGSummieren(M4688),AM4688,0)</f>
        <v>#NAME?</v>
      </c>
      <c r="AO4688" s="95">
        <f t="shared" ref="AO4688:AO4746" si="444">IF(AQ4688,$H4688,0)</f>
        <v>0</v>
      </c>
      <c r="AP4688" s="95">
        <f t="shared" ref="AP4688:AP4746" si="445">IF(AR4688,$H4688,0)</f>
        <v>0</v>
      </c>
      <c r="AS4688">
        <v>0</v>
      </c>
      <c r="AT4688">
        <v>0</v>
      </c>
      <c r="AU4688" t="e">
        <f t="shared" ref="AU4688:AU4746" ca="1" si="446">EVFlag(M4688)</f>
        <v>#NAME?</v>
      </c>
    </row>
    <row r="4689" spans="1:47" x14ac:dyDescent="0.15">
      <c r="A4689" s="21" t="s">
        <v>6017</v>
      </c>
      <c r="B4689" s="22" t="s">
        <v>18</v>
      </c>
      <c r="C4689" s="42"/>
      <c r="D4689" s="22" t="s">
        <v>6018</v>
      </c>
      <c r="E4689" s="22"/>
      <c r="F4689" s="23">
        <v>0</v>
      </c>
      <c r="G4689" s="23">
        <v>0</v>
      </c>
      <c r="H4689" s="24">
        <f t="shared" si="441"/>
        <v>0</v>
      </c>
      <c r="I4689" s="153">
        <v>0</v>
      </c>
      <c r="J4689" s="24">
        <f t="shared" si="442"/>
        <v>0</v>
      </c>
      <c r="K4689" s="25">
        <f t="shared" si="443"/>
        <v>0</v>
      </c>
      <c r="L4689">
        <v>0</v>
      </c>
      <c r="M4689">
        <v>19268608</v>
      </c>
      <c r="N4689">
        <v>42145141</v>
      </c>
      <c r="O4689" s="52">
        <v>0</v>
      </c>
      <c r="P4689" s="52">
        <v>0</v>
      </c>
      <c r="Q4689" s="52">
        <v>0</v>
      </c>
      <c r="R4689" s="52">
        <v>0</v>
      </c>
      <c r="S4689" s="52">
        <v>0</v>
      </c>
      <c r="T4689" s="52">
        <v>0</v>
      </c>
      <c r="U4689" s="52">
        <v>0</v>
      </c>
      <c r="V4689" s="52">
        <v>0</v>
      </c>
      <c r="W4689" s="52">
        <v>0</v>
      </c>
      <c r="X4689" s="52">
        <v>0</v>
      </c>
      <c r="Y4689" s="52">
        <v>0</v>
      </c>
      <c r="Z4689" s="52">
        <v>0</v>
      </c>
      <c r="AA4689" s="25">
        <v>0</v>
      </c>
      <c r="AB4689" s="25">
        <v>0</v>
      </c>
      <c r="AC4689" s="25">
        <v>0</v>
      </c>
      <c r="AD4689" s="25">
        <v>0</v>
      </c>
      <c r="AE4689" s="25">
        <v>0</v>
      </c>
      <c r="AF4689" s="25">
        <v>0</v>
      </c>
      <c r="AG4689" s="25">
        <v>0</v>
      </c>
      <c r="AH4689" s="25">
        <v>0</v>
      </c>
      <c r="AI4689" s="25">
        <v>0</v>
      </c>
      <c r="AJ4689" s="25">
        <v>0</v>
      </c>
      <c r="AK4689" s="25">
        <v>0</v>
      </c>
      <c r="AL4689" s="25">
        <v>0</v>
      </c>
      <c r="AM4689" s="95">
        <v>0</v>
      </c>
      <c r="AN4689" s="95" t="e">
        <f ca="1">IF(MengeInEEGSummieren(M4689),AM4689,0)</f>
        <v>#NAME?</v>
      </c>
      <c r="AO4689" s="95">
        <f t="shared" si="444"/>
        <v>0</v>
      </c>
      <c r="AP4689" s="95">
        <f t="shared" si="445"/>
        <v>0</v>
      </c>
      <c r="AS4689">
        <v>0</v>
      </c>
      <c r="AT4689">
        <v>0</v>
      </c>
      <c r="AU4689" t="e">
        <f t="shared" ca="1" si="446"/>
        <v>#NAME?</v>
      </c>
    </row>
    <row r="4690" spans="1:47" x14ac:dyDescent="0.15">
      <c r="A4690" s="21" t="s">
        <v>6019</v>
      </c>
      <c r="B4690" s="22" t="s">
        <v>18</v>
      </c>
      <c r="C4690" s="42"/>
      <c r="D4690" s="22" t="s">
        <v>6020</v>
      </c>
      <c r="E4690" s="22"/>
      <c r="F4690" s="23">
        <v>0</v>
      </c>
      <c r="G4690" s="23">
        <v>0</v>
      </c>
      <c r="H4690" s="24">
        <f t="shared" si="441"/>
        <v>0</v>
      </c>
      <c r="I4690" s="153">
        <v>0</v>
      </c>
      <c r="J4690" s="24">
        <f t="shared" si="442"/>
        <v>0</v>
      </c>
      <c r="K4690" s="25">
        <f t="shared" si="443"/>
        <v>0</v>
      </c>
      <c r="L4690">
        <v>0</v>
      </c>
      <c r="M4690">
        <v>36045824</v>
      </c>
      <c r="N4690">
        <v>42145141</v>
      </c>
      <c r="O4690" s="52">
        <v>0</v>
      </c>
      <c r="P4690" s="52">
        <v>0</v>
      </c>
      <c r="Q4690" s="52">
        <v>0</v>
      </c>
      <c r="R4690" s="52">
        <v>0</v>
      </c>
      <c r="S4690" s="52">
        <v>0</v>
      </c>
      <c r="T4690" s="52">
        <v>0</v>
      </c>
      <c r="U4690" s="52">
        <v>0</v>
      </c>
      <c r="V4690" s="52">
        <v>0</v>
      </c>
      <c r="W4690" s="52">
        <v>0</v>
      </c>
      <c r="X4690" s="52">
        <v>0</v>
      </c>
      <c r="Y4690" s="52">
        <v>0</v>
      </c>
      <c r="Z4690" s="52">
        <v>0</v>
      </c>
      <c r="AA4690" s="25">
        <v>0</v>
      </c>
      <c r="AB4690" s="25">
        <v>0</v>
      </c>
      <c r="AC4690" s="25">
        <v>0</v>
      </c>
      <c r="AD4690" s="25">
        <v>0</v>
      </c>
      <c r="AE4690" s="25">
        <v>0</v>
      </c>
      <c r="AF4690" s="25">
        <v>0</v>
      </c>
      <c r="AG4690" s="25">
        <v>0</v>
      </c>
      <c r="AH4690" s="25">
        <v>0</v>
      </c>
      <c r="AI4690" s="25">
        <v>0</v>
      </c>
      <c r="AJ4690" s="25">
        <v>0</v>
      </c>
      <c r="AK4690" s="25">
        <v>0</v>
      </c>
      <c r="AL4690" s="25">
        <v>0</v>
      </c>
      <c r="AM4690" s="95">
        <v>0</v>
      </c>
      <c r="AN4690" s="95" t="e">
        <f ca="1">IF(MengeInEEGSummieren(M4690),AM4690,0)</f>
        <v>#NAME?</v>
      </c>
      <c r="AO4690" s="95">
        <f t="shared" si="444"/>
        <v>0</v>
      </c>
      <c r="AP4690" s="95">
        <f t="shared" si="445"/>
        <v>0</v>
      </c>
      <c r="AS4690">
        <v>0</v>
      </c>
      <c r="AT4690">
        <v>0</v>
      </c>
      <c r="AU4690" t="e">
        <f t="shared" ca="1" si="446"/>
        <v>#NAME?</v>
      </c>
    </row>
    <row r="4691" spans="1:47" x14ac:dyDescent="0.15">
      <c r="A4691" s="21" t="s">
        <v>6021</v>
      </c>
      <c r="B4691" s="22" t="s">
        <v>18</v>
      </c>
      <c r="C4691" s="42"/>
      <c r="D4691" s="22" t="s">
        <v>6022</v>
      </c>
      <c r="E4691" s="22"/>
      <c r="F4691" s="23">
        <v>0</v>
      </c>
      <c r="G4691" s="23">
        <v>0</v>
      </c>
      <c r="H4691" s="24">
        <f t="shared" si="441"/>
        <v>0</v>
      </c>
      <c r="I4691" s="153">
        <v>0</v>
      </c>
      <c r="J4691" s="24">
        <f t="shared" si="442"/>
        <v>0</v>
      </c>
      <c r="K4691" s="25">
        <f t="shared" si="443"/>
        <v>0</v>
      </c>
      <c r="L4691">
        <v>0</v>
      </c>
      <c r="M4691">
        <v>51446272</v>
      </c>
      <c r="N4691">
        <v>42145141</v>
      </c>
      <c r="O4691" s="52">
        <v>0</v>
      </c>
      <c r="P4691" s="52">
        <v>0</v>
      </c>
      <c r="Q4691" s="52">
        <v>0</v>
      </c>
      <c r="R4691" s="52">
        <v>0</v>
      </c>
      <c r="S4691" s="52">
        <v>0</v>
      </c>
      <c r="T4691" s="52">
        <v>0</v>
      </c>
      <c r="U4691" s="52">
        <v>0</v>
      </c>
      <c r="V4691" s="52">
        <v>0</v>
      </c>
      <c r="W4691" s="52">
        <v>0</v>
      </c>
      <c r="X4691" s="52">
        <v>0</v>
      </c>
      <c r="Y4691" s="52">
        <v>0</v>
      </c>
      <c r="Z4691" s="52">
        <v>0</v>
      </c>
      <c r="AA4691" s="25">
        <v>0</v>
      </c>
      <c r="AB4691" s="25">
        <v>0</v>
      </c>
      <c r="AC4691" s="25">
        <v>0</v>
      </c>
      <c r="AD4691" s="25">
        <v>0</v>
      </c>
      <c r="AE4691" s="25">
        <v>0</v>
      </c>
      <c r="AF4691" s="25">
        <v>0</v>
      </c>
      <c r="AG4691" s="25">
        <v>0</v>
      </c>
      <c r="AH4691" s="25">
        <v>0</v>
      </c>
      <c r="AI4691" s="25">
        <v>0</v>
      </c>
      <c r="AJ4691" s="25">
        <v>0</v>
      </c>
      <c r="AK4691" s="25">
        <v>0</v>
      </c>
      <c r="AL4691" s="25">
        <v>0</v>
      </c>
      <c r="AM4691" s="95">
        <v>0</v>
      </c>
      <c r="AN4691" s="95" t="e">
        <f ca="1">IF(MengeInEEGSummieren(M4691),AM4691,0)</f>
        <v>#NAME?</v>
      </c>
      <c r="AO4691" s="95">
        <f t="shared" si="444"/>
        <v>0</v>
      </c>
      <c r="AP4691" s="95">
        <f t="shared" si="445"/>
        <v>0</v>
      </c>
      <c r="AS4691">
        <v>0</v>
      </c>
      <c r="AT4691">
        <v>0</v>
      </c>
      <c r="AU4691" t="e">
        <f t="shared" ca="1" si="446"/>
        <v>#NAME?</v>
      </c>
    </row>
    <row r="4692" spans="1:47" x14ac:dyDescent="0.15">
      <c r="A4692" s="21" t="s">
        <v>6023</v>
      </c>
      <c r="B4692" s="22" t="s">
        <v>18</v>
      </c>
      <c r="C4692" s="42"/>
      <c r="D4692" s="22" t="s">
        <v>6022</v>
      </c>
      <c r="E4692" s="22"/>
      <c r="F4692" s="23">
        <v>0</v>
      </c>
      <c r="G4692" s="23">
        <v>0</v>
      </c>
      <c r="H4692" s="24">
        <f t="shared" si="441"/>
        <v>0</v>
      </c>
      <c r="I4692" s="153">
        <v>0</v>
      </c>
      <c r="J4692" s="24">
        <f t="shared" si="442"/>
        <v>0</v>
      </c>
      <c r="K4692" s="25">
        <f t="shared" si="443"/>
        <v>0</v>
      </c>
      <c r="L4692">
        <v>0</v>
      </c>
      <c r="M4692">
        <v>51446272</v>
      </c>
      <c r="N4692">
        <v>42145141</v>
      </c>
      <c r="O4692" s="52">
        <v>0</v>
      </c>
      <c r="P4692" s="52">
        <v>0</v>
      </c>
      <c r="Q4692" s="52">
        <v>0</v>
      </c>
      <c r="R4692" s="52">
        <v>0</v>
      </c>
      <c r="S4692" s="52">
        <v>0</v>
      </c>
      <c r="T4692" s="52">
        <v>0</v>
      </c>
      <c r="U4692" s="52">
        <v>0</v>
      </c>
      <c r="V4692" s="52">
        <v>0</v>
      </c>
      <c r="W4692" s="52">
        <v>0</v>
      </c>
      <c r="X4692" s="52">
        <v>0</v>
      </c>
      <c r="Y4692" s="52">
        <v>0</v>
      </c>
      <c r="Z4692" s="52">
        <v>0</v>
      </c>
      <c r="AA4692" s="25">
        <v>0</v>
      </c>
      <c r="AB4692" s="25">
        <v>0</v>
      </c>
      <c r="AC4692" s="25">
        <v>0</v>
      </c>
      <c r="AD4692" s="25">
        <v>0</v>
      </c>
      <c r="AE4692" s="25">
        <v>0</v>
      </c>
      <c r="AF4692" s="25">
        <v>0</v>
      </c>
      <c r="AG4692" s="25">
        <v>0</v>
      </c>
      <c r="AH4692" s="25">
        <v>0</v>
      </c>
      <c r="AI4692" s="25">
        <v>0</v>
      </c>
      <c r="AJ4692" s="25">
        <v>0</v>
      </c>
      <c r="AK4692" s="25">
        <v>0</v>
      </c>
      <c r="AL4692" s="25">
        <v>0</v>
      </c>
      <c r="AM4692" s="95">
        <v>0</v>
      </c>
      <c r="AN4692" s="95" t="e">
        <f ca="1">IF(MengeInEEGSummieren(M4692),AM4692,0)</f>
        <v>#NAME?</v>
      </c>
      <c r="AO4692" s="95">
        <f t="shared" si="444"/>
        <v>0</v>
      </c>
      <c r="AP4692" s="95">
        <f t="shared" si="445"/>
        <v>0</v>
      </c>
      <c r="AS4692">
        <v>0</v>
      </c>
      <c r="AT4692">
        <v>0</v>
      </c>
      <c r="AU4692" t="e">
        <f t="shared" ca="1" si="446"/>
        <v>#NAME?</v>
      </c>
    </row>
    <row r="4693" spans="1:47" x14ac:dyDescent="0.15">
      <c r="A4693" s="21" t="s">
        <v>6024</v>
      </c>
      <c r="B4693" s="22" t="s">
        <v>18</v>
      </c>
      <c r="C4693" s="42"/>
      <c r="D4693" s="22" t="s">
        <v>6025</v>
      </c>
      <c r="E4693" s="22"/>
      <c r="F4693" s="23">
        <v>0</v>
      </c>
      <c r="G4693" s="23">
        <v>0</v>
      </c>
      <c r="H4693" s="24">
        <f t="shared" si="441"/>
        <v>0</v>
      </c>
      <c r="I4693" s="153">
        <v>0</v>
      </c>
      <c r="J4693" s="24">
        <f t="shared" si="442"/>
        <v>0</v>
      </c>
      <c r="K4693" s="25">
        <f t="shared" si="443"/>
        <v>0</v>
      </c>
      <c r="L4693">
        <v>0</v>
      </c>
      <c r="M4693">
        <v>19268608</v>
      </c>
      <c r="N4693">
        <v>42145141</v>
      </c>
      <c r="O4693" s="52">
        <v>0</v>
      </c>
      <c r="P4693" s="52">
        <v>0</v>
      </c>
      <c r="Q4693" s="52">
        <v>0</v>
      </c>
      <c r="R4693" s="52">
        <v>0</v>
      </c>
      <c r="S4693" s="52">
        <v>0</v>
      </c>
      <c r="T4693" s="52">
        <v>0</v>
      </c>
      <c r="U4693" s="52">
        <v>0</v>
      </c>
      <c r="V4693" s="52">
        <v>0</v>
      </c>
      <c r="W4693" s="52">
        <v>0</v>
      </c>
      <c r="X4693" s="52">
        <v>0</v>
      </c>
      <c r="Y4693" s="52">
        <v>0</v>
      </c>
      <c r="Z4693" s="52">
        <v>0</v>
      </c>
      <c r="AA4693" s="25">
        <v>0</v>
      </c>
      <c r="AB4693" s="25">
        <v>0</v>
      </c>
      <c r="AC4693" s="25">
        <v>0</v>
      </c>
      <c r="AD4693" s="25">
        <v>0</v>
      </c>
      <c r="AE4693" s="25">
        <v>0</v>
      </c>
      <c r="AF4693" s="25">
        <v>0</v>
      </c>
      <c r="AG4693" s="25">
        <v>0</v>
      </c>
      <c r="AH4693" s="25">
        <v>0</v>
      </c>
      <c r="AI4693" s="25">
        <v>0</v>
      </c>
      <c r="AJ4693" s="25">
        <v>0</v>
      </c>
      <c r="AK4693" s="25">
        <v>0</v>
      </c>
      <c r="AL4693" s="25">
        <v>0</v>
      </c>
      <c r="AM4693" s="95">
        <v>0</v>
      </c>
      <c r="AN4693" s="95" t="e">
        <f ca="1">IF(MengeInEEGSummieren(M4693),AM4693,0)</f>
        <v>#NAME?</v>
      </c>
      <c r="AO4693" s="95">
        <f t="shared" si="444"/>
        <v>0</v>
      </c>
      <c r="AP4693" s="95">
        <f t="shared" si="445"/>
        <v>0</v>
      </c>
      <c r="AS4693">
        <v>0</v>
      </c>
      <c r="AT4693">
        <v>0</v>
      </c>
      <c r="AU4693" t="e">
        <f t="shared" ca="1" si="446"/>
        <v>#NAME?</v>
      </c>
    </row>
    <row r="4694" spans="1:47" x14ac:dyDescent="0.15">
      <c r="A4694" s="21" t="s">
        <v>6026</v>
      </c>
      <c r="B4694" s="22" t="s">
        <v>18</v>
      </c>
      <c r="C4694" s="42"/>
      <c r="D4694" s="22" t="s">
        <v>6027</v>
      </c>
      <c r="E4694" s="22"/>
      <c r="F4694" s="23">
        <v>0</v>
      </c>
      <c r="G4694" s="23">
        <v>0</v>
      </c>
      <c r="H4694" s="24">
        <f t="shared" si="441"/>
        <v>0</v>
      </c>
      <c r="I4694" s="153">
        <v>0</v>
      </c>
      <c r="J4694" s="24">
        <f t="shared" si="442"/>
        <v>0</v>
      </c>
      <c r="K4694" s="25">
        <f t="shared" si="443"/>
        <v>0</v>
      </c>
      <c r="L4694">
        <v>0</v>
      </c>
      <c r="M4694">
        <v>36045824</v>
      </c>
      <c r="N4694">
        <v>42145141</v>
      </c>
      <c r="O4694" s="52">
        <v>0</v>
      </c>
      <c r="P4694" s="52">
        <v>0</v>
      </c>
      <c r="Q4694" s="52">
        <v>0</v>
      </c>
      <c r="R4694" s="52">
        <v>0</v>
      </c>
      <c r="S4694" s="52">
        <v>0</v>
      </c>
      <c r="T4694" s="52">
        <v>0</v>
      </c>
      <c r="U4694" s="52">
        <v>0</v>
      </c>
      <c r="V4694" s="52">
        <v>0</v>
      </c>
      <c r="W4694" s="52">
        <v>0</v>
      </c>
      <c r="X4694" s="52">
        <v>0</v>
      </c>
      <c r="Y4694" s="52">
        <v>0</v>
      </c>
      <c r="Z4694" s="52">
        <v>0</v>
      </c>
      <c r="AA4694" s="25">
        <v>0</v>
      </c>
      <c r="AB4694" s="25">
        <v>0</v>
      </c>
      <c r="AC4694" s="25">
        <v>0</v>
      </c>
      <c r="AD4694" s="25">
        <v>0</v>
      </c>
      <c r="AE4694" s="25">
        <v>0</v>
      </c>
      <c r="AF4694" s="25">
        <v>0</v>
      </c>
      <c r="AG4694" s="25">
        <v>0</v>
      </c>
      <c r="AH4694" s="25">
        <v>0</v>
      </c>
      <c r="AI4694" s="25">
        <v>0</v>
      </c>
      <c r="AJ4694" s="25">
        <v>0</v>
      </c>
      <c r="AK4694" s="25">
        <v>0</v>
      </c>
      <c r="AL4694" s="25">
        <v>0</v>
      </c>
      <c r="AM4694" s="95">
        <v>0</v>
      </c>
      <c r="AN4694" s="95" t="e">
        <f ca="1">IF(MengeInEEGSummieren(M4694),AM4694,0)</f>
        <v>#NAME?</v>
      </c>
      <c r="AO4694" s="95">
        <f t="shared" si="444"/>
        <v>0</v>
      </c>
      <c r="AP4694" s="95">
        <f t="shared" si="445"/>
        <v>0</v>
      </c>
      <c r="AS4694">
        <v>0</v>
      </c>
      <c r="AT4694">
        <v>0</v>
      </c>
      <c r="AU4694" t="e">
        <f t="shared" ca="1" si="446"/>
        <v>#NAME?</v>
      </c>
    </row>
    <row r="4695" spans="1:47" x14ac:dyDescent="0.15">
      <c r="A4695" s="21" t="s">
        <v>6028</v>
      </c>
      <c r="B4695" s="22" t="s">
        <v>18</v>
      </c>
      <c r="C4695" s="42"/>
      <c r="D4695" s="22" t="s">
        <v>6025</v>
      </c>
      <c r="E4695" s="22"/>
      <c r="F4695" s="23">
        <v>0</v>
      </c>
      <c r="G4695" s="23">
        <v>0</v>
      </c>
      <c r="H4695" s="24">
        <f t="shared" si="441"/>
        <v>0</v>
      </c>
      <c r="I4695" s="153">
        <v>0</v>
      </c>
      <c r="J4695" s="24">
        <f t="shared" si="442"/>
        <v>0</v>
      </c>
      <c r="K4695" s="25">
        <f t="shared" si="443"/>
        <v>0</v>
      </c>
      <c r="L4695">
        <v>0</v>
      </c>
      <c r="M4695">
        <v>19268608</v>
      </c>
      <c r="N4695">
        <v>42145141</v>
      </c>
      <c r="O4695" s="52">
        <v>0</v>
      </c>
      <c r="P4695" s="52">
        <v>0</v>
      </c>
      <c r="Q4695" s="52">
        <v>0</v>
      </c>
      <c r="R4695" s="52">
        <v>0</v>
      </c>
      <c r="S4695" s="52">
        <v>0</v>
      </c>
      <c r="T4695" s="52">
        <v>0</v>
      </c>
      <c r="U4695" s="52">
        <v>0</v>
      </c>
      <c r="V4695" s="52">
        <v>0</v>
      </c>
      <c r="W4695" s="52">
        <v>0</v>
      </c>
      <c r="X4695" s="52">
        <v>0</v>
      </c>
      <c r="Y4695" s="52">
        <v>0</v>
      </c>
      <c r="Z4695" s="52">
        <v>0</v>
      </c>
      <c r="AA4695" s="25">
        <v>0</v>
      </c>
      <c r="AB4695" s="25">
        <v>0</v>
      </c>
      <c r="AC4695" s="25">
        <v>0</v>
      </c>
      <c r="AD4695" s="25">
        <v>0</v>
      </c>
      <c r="AE4695" s="25">
        <v>0</v>
      </c>
      <c r="AF4695" s="25">
        <v>0</v>
      </c>
      <c r="AG4695" s="25">
        <v>0</v>
      </c>
      <c r="AH4695" s="25">
        <v>0</v>
      </c>
      <c r="AI4695" s="25">
        <v>0</v>
      </c>
      <c r="AJ4695" s="25">
        <v>0</v>
      </c>
      <c r="AK4695" s="25">
        <v>0</v>
      </c>
      <c r="AL4695" s="25">
        <v>0</v>
      </c>
      <c r="AM4695" s="95">
        <v>0</v>
      </c>
      <c r="AN4695" s="95" t="e">
        <f ca="1">IF(MengeInEEGSummieren(M4695),AM4695,0)</f>
        <v>#NAME?</v>
      </c>
      <c r="AO4695" s="95">
        <f t="shared" si="444"/>
        <v>0</v>
      </c>
      <c r="AP4695" s="95">
        <f t="shared" si="445"/>
        <v>0</v>
      </c>
      <c r="AS4695">
        <v>0</v>
      </c>
      <c r="AT4695">
        <v>0</v>
      </c>
      <c r="AU4695" t="e">
        <f t="shared" ca="1" si="446"/>
        <v>#NAME?</v>
      </c>
    </row>
    <row r="4696" spans="1:47" x14ac:dyDescent="0.15">
      <c r="A4696" s="21" t="s">
        <v>6029</v>
      </c>
      <c r="B4696" s="22" t="s">
        <v>18</v>
      </c>
      <c r="C4696" s="42"/>
      <c r="D4696" s="22" t="s">
        <v>6027</v>
      </c>
      <c r="E4696" s="22"/>
      <c r="F4696" s="23">
        <v>0</v>
      </c>
      <c r="G4696" s="23">
        <v>0</v>
      </c>
      <c r="H4696" s="24">
        <f t="shared" si="441"/>
        <v>0</v>
      </c>
      <c r="I4696" s="153">
        <v>0</v>
      </c>
      <c r="J4696" s="24">
        <f t="shared" si="442"/>
        <v>0</v>
      </c>
      <c r="K4696" s="25">
        <f t="shared" si="443"/>
        <v>0</v>
      </c>
      <c r="L4696">
        <v>0</v>
      </c>
      <c r="M4696">
        <v>36045824</v>
      </c>
      <c r="N4696">
        <v>42145141</v>
      </c>
      <c r="O4696" s="52">
        <v>0</v>
      </c>
      <c r="P4696" s="52">
        <v>0</v>
      </c>
      <c r="Q4696" s="52">
        <v>0</v>
      </c>
      <c r="R4696" s="52">
        <v>0</v>
      </c>
      <c r="S4696" s="52">
        <v>0</v>
      </c>
      <c r="T4696" s="52">
        <v>0</v>
      </c>
      <c r="U4696" s="52">
        <v>0</v>
      </c>
      <c r="V4696" s="52">
        <v>0</v>
      </c>
      <c r="W4696" s="52">
        <v>0</v>
      </c>
      <c r="X4696" s="52">
        <v>0</v>
      </c>
      <c r="Y4696" s="52">
        <v>0</v>
      </c>
      <c r="Z4696" s="52">
        <v>0</v>
      </c>
      <c r="AA4696" s="25">
        <v>0</v>
      </c>
      <c r="AB4696" s="25">
        <v>0</v>
      </c>
      <c r="AC4696" s="25">
        <v>0</v>
      </c>
      <c r="AD4696" s="25">
        <v>0</v>
      </c>
      <c r="AE4696" s="25">
        <v>0</v>
      </c>
      <c r="AF4696" s="25">
        <v>0</v>
      </c>
      <c r="AG4696" s="25">
        <v>0</v>
      </c>
      <c r="AH4696" s="25">
        <v>0</v>
      </c>
      <c r="AI4696" s="25">
        <v>0</v>
      </c>
      <c r="AJ4696" s="25">
        <v>0</v>
      </c>
      <c r="AK4696" s="25">
        <v>0</v>
      </c>
      <c r="AL4696" s="25">
        <v>0</v>
      </c>
      <c r="AM4696" s="95">
        <v>0</v>
      </c>
      <c r="AN4696" s="95" t="e">
        <f ca="1">IF(MengeInEEGSummieren(M4696),AM4696,0)</f>
        <v>#NAME?</v>
      </c>
      <c r="AO4696" s="95">
        <f t="shared" si="444"/>
        <v>0</v>
      </c>
      <c r="AP4696" s="95">
        <f t="shared" si="445"/>
        <v>0</v>
      </c>
      <c r="AS4696">
        <v>0</v>
      </c>
      <c r="AT4696">
        <v>0</v>
      </c>
      <c r="AU4696" t="e">
        <f t="shared" ca="1" si="446"/>
        <v>#NAME?</v>
      </c>
    </row>
    <row r="4697" spans="1:47" x14ac:dyDescent="0.15">
      <c r="A4697" s="21" t="s">
        <v>6030</v>
      </c>
      <c r="B4697" s="22" t="s">
        <v>18</v>
      </c>
      <c r="C4697" s="42"/>
      <c r="D4697" s="22" t="s">
        <v>6031</v>
      </c>
      <c r="E4697" s="22"/>
      <c r="F4697" s="23">
        <v>0</v>
      </c>
      <c r="G4697" s="23">
        <v>0</v>
      </c>
      <c r="H4697" s="24">
        <f t="shared" si="441"/>
        <v>0</v>
      </c>
      <c r="I4697" s="153">
        <v>0</v>
      </c>
      <c r="J4697" s="24">
        <f t="shared" si="442"/>
        <v>0</v>
      </c>
      <c r="K4697" s="25">
        <f t="shared" si="443"/>
        <v>0</v>
      </c>
      <c r="L4697">
        <v>1</v>
      </c>
      <c r="M4697">
        <v>51478536</v>
      </c>
      <c r="N4697">
        <v>42145141</v>
      </c>
      <c r="O4697" s="52">
        <v>0</v>
      </c>
      <c r="P4697" s="52">
        <v>0</v>
      </c>
      <c r="Q4697" s="52">
        <v>0</v>
      </c>
      <c r="R4697" s="52">
        <v>0</v>
      </c>
      <c r="S4697" s="52">
        <v>0</v>
      </c>
      <c r="T4697" s="52">
        <v>0</v>
      </c>
      <c r="U4697" s="52">
        <v>0</v>
      </c>
      <c r="V4697" s="52">
        <v>0</v>
      </c>
      <c r="W4697" s="52">
        <v>0</v>
      </c>
      <c r="X4697" s="52">
        <v>0</v>
      </c>
      <c r="Y4697" s="52">
        <v>0</v>
      </c>
      <c r="Z4697" s="52">
        <v>0</v>
      </c>
      <c r="AA4697" s="25">
        <v>0</v>
      </c>
      <c r="AB4697" s="25">
        <v>0</v>
      </c>
      <c r="AC4697" s="25">
        <v>0</v>
      </c>
      <c r="AD4697" s="25">
        <v>0</v>
      </c>
      <c r="AE4697" s="25">
        <v>0</v>
      </c>
      <c r="AF4697" s="25">
        <v>0</v>
      </c>
      <c r="AG4697" s="25">
        <v>0</v>
      </c>
      <c r="AH4697" s="25">
        <v>0</v>
      </c>
      <c r="AI4697" s="25">
        <v>0</v>
      </c>
      <c r="AJ4697" s="25">
        <v>0</v>
      </c>
      <c r="AK4697" s="25">
        <v>0</v>
      </c>
      <c r="AL4697" s="25">
        <v>0</v>
      </c>
      <c r="AM4697" s="95">
        <v>0</v>
      </c>
      <c r="AN4697" s="95" t="e">
        <f ca="1">IF(MengeInEEGSummieren(M4697),AM4697,0)</f>
        <v>#NAME?</v>
      </c>
      <c r="AO4697" s="95">
        <f t="shared" si="444"/>
        <v>0</v>
      </c>
      <c r="AP4697" s="95">
        <f t="shared" si="445"/>
        <v>0</v>
      </c>
      <c r="AS4697">
        <v>0</v>
      </c>
      <c r="AT4697">
        <v>0</v>
      </c>
      <c r="AU4697" t="e">
        <f t="shared" ca="1" si="446"/>
        <v>#NAME?</v>
      </c>
    </row>
    <row r="4698" spans="1:47" x14ac:dyDescent="0.15">
      <c r="A4698" s="307"/>
      <c r="B4698" s="308"/>
      <c r="C4698" s="309"/>
      <c r="D4698" s="308"/>
      <c r="E4698" s="308"/>
      <c r="F4698" s="310"/>
      <c r="G4698" s="310"/>
      <c r="H4698" s="311"/>
      <c r="I4698" s="312"/>
      <c r="J4698" s="311"/>
      <c r="K4698" s="313"/>
      <c r="L4698" s="66"/>
      <c r="M4698" s="66"/>
      <c r="N4698" s="66"/>
      <c r="O4698" s="314"/>
      <c r="P4698" s="314"/>
      <c r="Q4698" s="314"/>
      <c r="R4698" s="314"/>
      <c r="S4698" s="314"/>
      <c r="T4698" s="314"/>
      <c r="U4698" s="314"/>
      <c r="V4698" s="314"/>
      <c r="W4698" s="314"/>
      <c r="X4698" s="314"/>
      <c r="Y4698" s="314"/>
      <c r="Z4698" s="314"/>
      <c r="AA4698" s="315"/>
      <c r="AB4698" s="315"/>
      <c r="AC4698" s="315"/>
      <c r="AD4698" s="315"/>
      <c r="AE4698" s="315"/>
      <c r="AF4698" s="315"/>
      <c r="AG4698" s="315"/>
      <c r="AH4698" s="315"/>
      <c r="AI4698" s="315"/>
      <c r="AJ4698" s="315"/>
      <c r="AK4698" s="315"/>
      <c r="AL4698" s="315"/>
      <c r="AM4698" s="95">
        <v>0</v>
      </c>
      <c r="AN4698" s="95" t="e">
        <f ca="1">IF(MengeInEEGSummieren(M4698),AM4698,0)</f>
        <v>#NAME?</v>
      </c>
      <c r="AO4698" s="95">
        <f t="shared" si="444"/>
        <v>0</v>
      </c>
      <c r="AP4698" s="95">
        <f t="shared" si="445"/>
        <v>0</v>
      </c>
      <c r="AS4698">
        <v>0</v>
      </c>
      <c r="AT4698">
        <v>0</v>
      </c>
      <c r="AU4698" t="e">
        <f t="shared" ca="1" si="446"/>
        <v>#NAME?</v>
      </c>
    </row>
    <row r="4699" spans="1:47" x14ac:dyDescent="0.15">
      <c r="A4699" s="21" t="s">
        <v>6032</v>
      </c>
      <c r="B4699" s="22" t="s">
        <v>18</v>
      </c>
      <c r="C4699" s="42"/>
      <c r="D4699" s="22" t="s">
        <v>453</v>
      </c>
      <c r="E4699" s="22"/>
      <c r="F4699" s="23">
        <v>0</v>
      </c>
      <c r="G4699" s="23">
        <v>0</v>
      </c>
      <c r="H4699" s="24">
        <f t="shared" si="441"/>
        <v>0</v>
      </c>
      <c r="I4699" s="153">
        <v>0</v>
      </c>
      <c r="J4699" s="24">
        <f t="shared" si="442"/>
        <v>0</v>
      </c>
      <c r="K4699" s="25">
        <f t="shared" si="443"/>
        <v>0</v>
      </c>
      <c r="L4699">
        <v>0</v>
      </c>
      <c r="M4699">
        <v>66551808</v>
      </c>
      <c r="N4699">
        <v>42145141</v>
      </c>
      <c r="O4699" s="52">
        <v>0</v>
      </c>
      <c r="P4699" s="52">
        <v>0</v>
      </c>
      <c r="Q4699" s="52">
        <v>0</v>
      </c>
      <c r="R4699" s="52">
        <v>0</v>
      </c>
      <c r="S4699" s="52">
        <v>0</v>
      </c>
      <c r="T4699" s="52">
        <v>0</v>
      </c>
      <c r="U4699" s="52">
        <v>0</v>
      </c>
      <c r="V4699" s="52">
        <v>0</v>
      </c>
      <c r="W4699" s="52">
        <v>0</v>
      </c>
      <c r="X4699" s="52">
        <v>0</v>
      </c>
      <c r="Y4699" s="52">
        <v>0</v>
      </c>
      <c r="Z4699" s="52">
        <v>0</v>
      </c>
      <c r="AA4699" s="25">
        <v>0</v>
      </c>
      <c r="AB4699" s="25">
        <v>0</v>
      </c>
      <c r="AC4699" s="25">
        <v>0</v>
      </c>
      <c r="AD4699" s="25">
        <v>0</v>
      </c>
      <c r="AE4699" s="25">
        <v>0</v>
      </c>
      <c r="AF4699" s="25">
        <v>0</v>
      </c>
      <c r="AG4699" s="25">
        <v>0</v>
      </c>
      <c r="AH4699" s="25">
        <v>0</v>
      </c>
      <c r="AI4699" s="25">
        <v>0</v>
      </c>
      <c r="AJ4699" s="25">
        <v>0</v>
      </c>
      <c r="AK4699" s="25">
        <v>0</v>
      </c>
      <c r="AL4699" s="25">
        <v>0</v>
      </c>
      <c r="AM4699" s="95">
        <v>0</v>
      </c>
      <c r="AN4699" s="95" t="e">
        <f ca="1">IF(MengeInEEGSummieren(M4699),AM4699,0)</f>
        <v>#NAME?</v>
      </c>
      <c r="AO4699" s="95">
        <f t="shared" si="444"/>
        <v>0</v>
      </c>
      <c r="AP4699" s="95">
        <f t="shared" si="445"/>
        <v>0</v>
      </c>
      <c r="AS4699">
        <v>0</v>
      </c>
      <c r="AT4699">
        <v>0</v>
      </c>
      <c r="AU4699" t="e">
        <f t="shared" ca="1" si="446"/>
        <v>#NAME?</v>
      </c>
    </row>
    <row r="4700" spans="1:47" x14ac:dyDescent="0.15">
      <c r="A4700" s="307"/>
      <c r="B4700" s="308"/>
      <c r="C4700" s="309"/>
      <c r="D4700" s="308"/>
      <c r="E4700" s="308"/>
      <c r="F4700" s="310"/>
      <c r="G4700" s="310"/>
      <c r="H4700" s="311"/>
      <c r="I4700" s="312"/>
      <c r="J4700" s="311"/>
      <c r="K4700" s="313"/>
      <c r="L4700" s="66"/>
      <c r="M4700" s="66"/>
      <c r="N4700" s="66"/>
      <c r="O4700" s="314"/>
      <c r="P4700" s="314"/>
      <c r="Q4700" s="314"/>
      <c r="R4700" s="314"/>
      <c r="S4700" s="314"/>
      <c r="T4700" s="314"/>
      <c r="U4700" s="314"/>
      <c r="V4700" s="314"/>
      <c r="W4700" s="314"/>
      <c r="X4700" s="314"/>
      <c r="Y4700" s="314"/>
      <c r="Z4700" s="314"/>
      <c r="AA4700" s="315"/>
      <c r="AB4700" s="315"/>
      <c r="AC4700" s="315"/>
      <c r="AD4700" s="315"/>
      <c r="AE4700" s="315"/>
      <c r="AF4700" s="315"/>
      <c r="AG4700" s="315"/>
      <c r="AH4700" s="315"/>
      <c r="AI4700" s="315"/>
      <c r="AJ4700" s="315"/>
      <c r="AK4700" s="315"/>
      <c r="AL4700" s="315"/>
      <c r="AM4700" s="95">
        <v>0</v>
      </c>
      <c r="AN4700" s="95" t="e">
        <f ca="1">IF(MengeInEEGSummieren(M4700),AM4700,0)</f>
        <v>#NAME?</v>
      </c>
      <c r="AO4700" s="95">
        <f t="shared" si="444"/>
        <v>0</v>
      </c>
      <c r="AP4700" s="95">
        <f t="shared" si="445"/>
        <v>0</v>
      </c>
      <c r="AS4700">
        <v>0</v>
      </c>
      <c r="AT4700">
        <v>0</v>
      </c>
      <c r="AU4700" t="e">
        <f t="shared" ca="1" si="446"/>
        <v>#NAME?</v>
      </c>
    </row>
    <row r="4701" spans="1:47" x14ac:dyDescent="0.15">
      <c r="A4701" s="21" t="s">
        <v>6033</v>
      </c>
      <c r="B4701" s="22" t="s">
        <v>18</v>
      </c>
      <c r="C4701" s="42"/>
      <c r="D4701" s="22" t="s">
        <v>455</v>
      </c>
      <c r="E4701" s="22"/>
      <c r="F4701" s="23">
        <v>0</v>
      </c>
      <c r="G4701" s="23">
        <v>0</v>
      </c>
      <c r="H4701" s="24">
        <f t="shared" si="441"/>
        <v>0</v>
      </c>
      <c r="I4701" s="153">
        <v>0</v>
      </c>
      <c r="J4701" s="24">
        <f t="shared" si="442"/>
        <v>0</v>
      </c>
      <c r="K4701" s="25">
        <f t="shared" si="443"/>
        <v>0</v>
      </c>
      <c r="L4701">
        <v>0</v>
      </c>
      <c r="M4701">
        <v>334987264</v>
      </c>
      <c r="N4701">
        <v>42145141</v>
      </c>
      <c r="O4701" s="52">
        <v>0</v>
      </c>
      <c r="P4701" s="52">
        <v>0</v>
      </c>
      <c r="Q4701" s="52">
        <v>0</v>
      </c>
      <c r="R4701" s="52">
        <v>0</v>
      </c>
      <c r="S4701" s="52">
        <v>0</v>
      </c>
      <c r="T4701" s="52">
        <v>0</v>
      </c>
      <c r="U4701" s="52">
        <v>0</v>
      </c>
      <c r="V4701" s="52">
        <v>0</v>
      </c>
      <c r="W4701" s="52">
        <v>0</v>
      </c>
      <c r="X4701" s="52">
        <v>0</v>
      </c>
      <c r="Y4701" s="52">
        <v>0</v>
      </c>
      <c r="Z4701" s="52">
        <v>0</v>
      </c>
      <c r="AA4701" s="25">
        <v>0</v>
      </c>
      <c r="AB4701" s="25">
        <v>0</v>
      </c>
      <c r="AC4701" s="25">
        <v>0</v>
      </c>
      <c r="AD4701" s="25">
        <v>0</v>
      </c>
      <c r="AE4701" s="25">
        <v>0</v>
      </c>
      <c r="AF4701" s="25">
        <v>0</v>
      </c>
      <c r="AG4701" s="25">
        <v>0</v>
      </c>
      <c r="AH4701" s="25">
        <v>0</v>
      </c>
      <c r="AI4701" s="25">
        <v>0</v>
      </c>
      <c r="AJ4701" s="25">
        <v>0</v>
      </c>
      <c r="AK4701" s="25">
        <v>0</v>
      </c>
      <c r="AL4701" s="25">
        <v>0</v>
      </c>
      <c r="AM4701" s="95">
        <v>0</v>
      </c>
      <c r="AN4701" s="95" t="e">
        <f ca="1">IF(MengeInEEGSummieren(M4701),AM4701,0)</f>
        <v>#NAME?</v>
      </c>
      <c r="AO4701" s="95">
        <f t="shared" si="444"/>
        <v>0</v>
      </c>
      <c r="AP4701" s="95">
        <f t="shared" si="445"/>
        <v>0</v>
      </c>
      <c r="AS4701">
        <v>0</v>
      </c>
      <c r="AT4701">
        <v>0</v>
      </c>
      <c r="AU4701" t="e">
        <f t="shared" ca="1" si="446"/>
        <v>#NAME?</v>
      </c>
    </row>
    <row r="4702" spans="1:47" x14ac:dyDescent="0.15">
      <c r="A4702" s="21" t="s">
        <v>6034</v>
      </c>
      <c r="B4702" s="22" t="s">
        <v>18</v>
      </c>
      <c r="C4702" s="42"/>
      <c r="D4702" s="22" t="s">
        <v>529</v>
      </c>
      <c r="E4702" s="22"/>
      <c r="F4702" s="23">
        <v>0</v>
      </c>
      <c r="G4702" s="23">
        <v>0</v>
      </c>
      <c r="H4702" s="24">
        <f t="shared" si="441"/>
        <v>0</v>
      </c>
      <c r="I4702" s="153">
        <v>0</v>
      </c>
      <c r="J4702" s="24">
        <f t="shared" si="442"/>
        <v>0</v>
      </c>
      <c r="K4702" s="25">
        <f t="shared" si="443"/>
        <v>0</v>
      </c>
      <c r="L4702">
        <v>0</v>
      </c>
      <c r="M4702">
        <v>334987264</v>
      </c>
      <c r="N4702">
        <v>42145141</v>
      </c>
      <c r="O4702" s="52">
        <v>0</v>
      </c>
      <c r="P4702" s="52">
        <v>0</v>
      </c>
      <c r="Q4702" s="52">
        <v>0</v>
      </c>
      <c r="R4702" s="52">
        <v>0</v>
      </c>
      <c r="S4702" s="52">
        <v>0</v>
      </c>
      <c r="T4702" s="52">
        <v>0</v>
      </c>
      <c r="U4702" s="52">
        <v>0</v>
      </c>
      <c r="V4702" s="52">
        <v>0</v>
      </c>
      <c r="W4702" s="52">
        <v>0</v>
      </c>
      <c r="X4702" s="52">
        <v>0</v>
      </c>
      <c r="Y4702" s="52">
        <v>0</v>
      </c>
      <c r="Z4702" s="52">
        <v>0</v>
      </c>
      <c r="AA4702" s="25">
        <v>0</v>
      </c>
      <c r="AB4702" s="25">
        <v>0</v>
      </c>
      <c r="AC4702" s="25">
        <v>0</v>
      </c>
      <c r="AD4702" s="25">
        <v>0</v>
      </c>
      <c r="AE4702" s="25">
        <v>0</v>
      </c>
      <c r="AF4702" s="25">
        <v>0</v>
      </c>
      <c r="AG4702" s="25">
        <v>0</v>
      </c>
      <c r="AH4702" s="25">
        <v>0</v>
      </c>
      <c r="AI4702" s="25">
        <v>0</v>
      </c>
      <c r="AJ4702" s="25">
        <v>0</v>
      </c>
      <c r="AK4702" s="25">
        <v>0</v>
      </c>
      <c r="AL4702" s="25">
        <v>0</v>
      </c>
      <c r="AM4702" s="95">
        <v>0</v>
      </c>
      <c r="AN4702" s="95" t="e">
        <f ca="1">IF(MengeInEEGSummieren(M4702),AM4702,0)</f>
        <v>#NAME?</v>
      </c>
      <c r="AO4702" s="95">
        <f t="shared" si="444"/>
        <v>0</v>
      </c>
      <c r="AP4702" s="95">
        <f t="shared" si="445"/>
        <v>0</v>
      </c>
      <c r="AS4702">
        <v>0</v>
      </c>
      <c r="AT4702">
        <v>0</v>
      </c>
      <c r="AU4702" t="e">
        <f t="shared" ca="1" si="446"/>
        <v>#NAME?</v>
      </c>
    </row>
    <row r="4703" spans="1:47" x14ac:dyDescent="0.15">
      <c r="A4703" s="21" t="s">
        <v>6035</v>
      </c>
      <c r="B4703" s="22" t="s">
        <v>18</v>
      </c>
      <c r="C4703" s="42"/>
      <c r="D4703" s="22" t="s">
        <v>459</v>
      </c>
      <c r="E4703" s="22"/>
      <c r="F4703" s="23">
        <v>0</v>
      </c>
      <c r="G4703" s="23">
        <v>0</v>
      </c>
      <c r="H4703" s="24">
        <f t="shared" si="441"/>
        <v>0</v>
      </c>
      <c r="I4703" s="153">
        <v>0</v>
      </c>
      <c r="J4703" s="24">
        <f t="shared" si="442"/>
        <v>0</v>
      </c>
      <c r="K4703" s="25">
        <f t="shared" si="443"/>
        <v>0</v>
      </c>
      <c r="L4703">
        <v>0</v>
      </c>
      <c r="M4703">
        <v>334987264</v>
      </c>
      <c r="N4703">
        <v>42145141</v>
      </c>
      <c r="O4703" s="52">
        <v>0</v>
      </c>
      <c r="P4703" s="52">
        <v>0</v>
      </c>
      <c r="Q4703" s="52">
        <v>0</v>
      </c>
      <c r="R4703" s="52">
        <v>0</v>
      </c>
      <c r="S4703" s="52">
        <v>0</v>
      </c>
      <c r="T4703" s="52">
        <v>0</v>
      </c>
      <c r="U4703" s="52">
        <v>0</v>
      </c>
      <c r="V4703" s="52">
        <v>0</v>
      </c>
      <c r="W4703" s="52">
        <v>0</v>
      </c>
      <c r="X4703" s="52">
        <v>0</v>
      </c>
      <c r="Y4703" s="52">
        <v>0</v>
      </c>
      <c r="Z4703" s="52">
        <v>0</v>
      </c>
      <c r="AA4703" s="25">
        <v>0</v>
      </c>
      <c r="AB4703" s="25">
        <v>0</v>
      </c>
      <c r="AC4703" s="25">
        <v>0</v>
      </c>
      <c r="AD4703" s="25">
        <v>0</v>
      </c>
      <c r="AE4703" s="25">
        <v>0</v>
      </c>
      <c r="AF4703" s="25">
        <v>0</v>
      </c>
      <c r="AG4703" s="25">
        <v>0</v>
      </c>
      <c r="AH4703" s="25">
        <v>0</v>
      </c>
      <c r="AI4703" s="25">
        <v>0</v>
      </c>
      <c r="AJ4703" s="25">
        <v>0</v>
      </c>
      <c r="AK4703" s="25">
        <v>0</v>
      </c>
      <c r="AL4703" s="25">
        <v>0</v>
      </c>
      <c r="AM4703" s="95">
        <v>0</v>
      </c>
      <c r="AN4703" s="95" t="e">
        <f ca="1">IF(MengeInEEGSummieren(M4703),AM4703,0)</f>
        <v>#NAME?</v>
      </c>
      <c r="AO4703" s="95">
        <f t="shared" si="444"/>
        <v>0</v>
      </c>
      <c r="AP4703" s="95">
        <f t="shared" si="445"/>
        <v>0</v>
      </c>
      <c r="AS4703">
        <v>0</v>
      </c>
      <c r="AT4703">
        <v>0</v>
      </c>
      <c r="AU4703" t="e">
        <f t="shared" ca="1" si="446"/>
        <v>#NAME?</v>
      </c>
    </row>
    <row r="4704" spans="1:47" x14ac:dyDescent="0.15">
      <c r="A4704" s="21" t="s">
        <v>6036</v>
      </c>
      <c r="B4704" s="22" t="s">
        <v>18</v>
      </c>
      <c r="C4704" s="42"/>
      <c r="D4704" s="22" t="s">
        <v>461</v>
      </c>
      <c r="E4704" s="22"/>
      <c r="F4704" s="23">
        <v>0</v>
      </c>
      <c r="G4704" s="23">
        <v>0</v>
      </c>
      <c r="H4704" s="24">
        <f t="shared" si="441"/>
        <v>0</v>
      </c>
      <c r="I4704" s="153">
        <v>0</v>
      </c>
      <c r="J4704" s="24">
        <f t="shared" si="442"/>
        <v>0</v>
      </c>
      <c r="K4704" s="25">
        <f t="shared" si="443"/>
        <v>0</v>
      </c>
      <c r="L4704">
        <v>0</v>
      </c>
      <c r="M4704">
        <v>334987264</v>
      </c>
      <c r="N4704">
        <v>42145141</v>
      </c>
      <c r="O4704" s="52">
        <v>0</v>
      </c>
      <c r="P4704" s="52">
        <v>0</v>
      </c>
      <c r="Q4704" s="52">
        <v>0</v>
      </c>
      <c r="R4704" s="52">
        <v>0</v>
      </c>
      <c r="S4704" s="52">
        <v>0</v>
      </c>
      <c r="T4704" s="52">
        <v>0</v>
      </c>
      <c r="U4704" s="52">
        <v>0</v>
      </c>
      <c r="V4704" s="52">
        <v>0</v>
      </c>
      <c r="W4704" s="52">
        <v>0</v>
      </c>
      <c r="X4704" s="52">
        <v>0</v>
      </c>
      <c r="Y4704" s="52">
        <v>0</v>
      </c>
      <c r="Z4704" s="52">
        <v>0</v>
      </c>
      <c r="AA4704" s="25">
        <v>0</v>
      </c>
      <c r="AB4704" s="25">
        <v>0</v>
      </c>
      <c r="AC4704" s="25">
        <v>0</v>
      </c>
      <c r="AD4704" s="25">
        <v>0</v>
      </c>
      <c r="AE4704" s="25">
        <v>0</v>
      </c>
      <c r="AF4704" s="25">
        <v>0</v>
      </c>
      <c r="AG4704" s="25">
        <v>0</v>
      </c>
      <c r="AH4704" s="25">
        <v>0</v>
      </c>
      <c r="AI4704" s="25">
        <v>0</v>
      </c>
      <c r="AJ4704" s="25">
        <v>0</v>
      </c>
      <c r="AK4704" s="25">
        <v>0</v>
      </c>
      <c r="AL4704" s="25">
        <v>0</v>
      </c>
      <c r="AM4704" s="95">
        <v>0</v>
      </c>
      <c r="AN4704" s="95" t="e">
        <f ca="1">IF(MengeInEEGSummieren(M4704),AM4704,0)</f>
        <v>#NAME?</v>
      </c>
      <c r="AO4704" s="95">
        <f t="shared" si="444"/>
        <v>0</v>
      </c>
      <c r="AP4704" s="95">
        <f t="shared" si="445"/>
        <v>0</v>
      </c>
      <c r="AS4704">
        <v>0</v>
      </c>
      <c r="AT4704">
        <v>0</v>
      </c>
      <c r="AU4704" t="e">
        <f t="shared" ca="1" si="446"/>
        <v>#NAME?</v>
      </c>
    </row>
    <row r="4705" spans="1:47" x14ac:dyDescent="0.15">
      <c r="A4705" s="21" t="s">
        <v>6037</v>
      </c>
      <c r="B4705" s="22" t="s">
        <v>18</v>
      </c>
      <c r="C4705" s="42"/>
      <c r="D4705" s="22" t="s">
        <v>463</v>
      </c>
      <c r="E4705" s="22"/>
      <c r="F4705" s="23">
        <v>0</v>
      </c>
      <c r="G4705" s="23">
        <v>0</v>
      </c>
      <c r="H4705" s="24">
        <f t="shared" si="441"/>
        <v>0</v>
      </c>
      <c r="I4705" s="153">
        <v>0</v>
      </c>
      <c r="J4705" s="24">
        <f t="shared" si="442"/>
        <v>0</v>
      </c>
      <c r="K4705" s="25">
        <f t="shared" si="443"/>
        <v>0</v>
      </c>
      <c r="L4705">
        <v>0</v>
      </c>
      <c r="M4705">
        <v>322306304</v>
      </c>
      <c r="N4705">
        <v>42145141</v>
      </c>
      <c r="O4705" s="52">
        <v>0</v>
      </c>
      <c r="P4705" s="52">
        <v>0</v>
      </c>
      <c r="Q4705" s="52">
        <v>0</v>
      </c>
      <c r="R4705" s="52">
        <v>0</v>
      </c>
      <c r="S4705" s="52">
        <v>0</v>
      </c>
      <c r="T4705" s="52">
        <v>0</v>
      </c>
      <c r="U4705" s="52">
        <v>0</v>
      </c>
      <c r="V4705" s="52">
        <v>0</v>
      </c>
      <c r="W4705" s="52">
        <v>0</v>
      </c>
      <c r="X4705" s="52">
        <v>0</v>
      </c>
      <c r="Y4705" s="52">
        <v>0</v>
      </c>
      <c r="Z4705" s="52">
        <v>0</v>
      </c>
      <c r="AA4705" s="25">
        <v>0</v>
      </c>
      <c r="AB4705" s="25">
        <v>0</v>
      </c>
      <c r="AC4705" s="25">
        <v>0</v>
      </c>
      <c r="AD4705" s="25">
        <v>0</v>
      </c>
      <c r="AE4705" s="25">
        <v>0</v>
      </c>
      <c r="AF4705" s="25">
        <v>0</v>
      </c>
      <c r="AG4705" s="25">
        <v>0</v>
      </c>
      <c r="AH4705" s="25">
        <v>0</v>
      </c>
      <c r="AI4705" s="25">
        <v>0</v>
      </c>
      <c r="AJ4705" s="25">
        <v>0</v>
      </c>
      <c r="AK4705" s="25">
        <v>0</v>
      </c>
      <c r="AL4705" s="25">
        <v>0</v>
      </c>
      <c r="AM4705" s="95">
        <v>0</v>
      </c>
      <c r="AN4705" s="95" t="e">
        <f ca="1">IF(MengeInEEGSummieren(M4705),AM4705,0)</f>
        <v>#NAME?</v>
      </c>
      <c r="AO4705" s="95">
        <f t="shared" si="444"/>
        <v>0</v>
      </c>
      <c r="AP4705" s="95">
        <f t="shared" si="445"/>
        <v>0</v>
      </c>
      <c r="AS4705">
        <v>0</v>
      </c>
      <c r="AT4705">
        <v>0</v>
      </c>
      <c r="AU4705" t="e">
        <f t="shared" ca="1" si="446"/>
        <v>#NAME?</v>
      </c>
    </row>
    <row r="4706" spans="1:47" x14ac:dyDescent="0.15">
      <c r="A4706" s="21" t="s">
        <v>6038</v>
      </c>
      <c r="B4706" s="22" t="s">
        <v>18</v>
      </c>
      <c r="C4706" s="42"/>
      <c r="D4706" s="22" t="s">
        <v>465</v>
      </c>
      <c r="E4706" s="22"/>
      <c r="F4706" s="23">
        <v>0</v>
      </c>
      <c r="G4706" s="23">
        <v>0</v>
      </c>
      <c r="H4706" s="24">
        <f t="shared" si="441"/>
        <v>0</v>
      </c>
      <c r="I4706" s="153">
        <v>0</v>
      </c>
      <c r="J4706" s="24">
        <f t="shared" si="442"/>
        <v>0</v>
      </c>
      <c r="K4706" s="25">
        <f t="shared" si="443"/>
        <v>0</v>
      </c>
      <c r="L4706">
        <v>0</v>
      </c>
      <c r="M4706">
        <v>322306304</v>
      </c>
      <c r="N4706">
        <v>42145141</v>
      </c>
      <c r="O4706" s="52">
        <v>0</v>
      </c>
      <c r="P4706" s="52">
        <v>0</v>
      </c>
      <c r="Q4706" s="52">
        <v>0</v>
      </c>
      <c r="R4706" s="52">
        <v>0</v>
      </c>
      <c r="S4706" s="52">
        <v>0</v>
      </c>
      <c r="T4706" s="52">
        <v>0</v>
      </c>
      <c r="U4706" s="52">
        <v>0</v>
      </c>
      <c r="V4706" s="52">
        <v>0</v>
      </c>
      <c r="W4706" s="52">
        <v>0</v>
      </c>
      <c r="X4706" s="52">
        <v>0</v>
      </c>
      <c r="Y4706" s="52">
        <v>0</v>
      </c>
      <c r="Z4706" s="52">
        <v>0</v>
      </c>
      <c r="AA4706" s="25">
        <v>0</v>
      </c>
      <c r="AB4706" s="25">
        <v>0</v>
      </c>
      <c r="AC4706" s="25">
        <v>0</v>
      </c>
      <c r="AD4706" s="25">
        <v>0</v>
      </c>
      <c r="AE4706" s="25">
        <v>0</v>
      </c>
      <c r="AF4706" s="25">
        <v>0</v>
      </c>
      <c r="AG4706" s="25">
        <v>0</v>
      </c>
      <c r="AH4706" s="25">
        <v>0</v>
      </c>
      <c r="AI4706" s="25">
        <v>0</v>
      </c>
      <c r="AJ4706" s="25">
        <v>0</v>
      </c>
      <c r="AK4706" s="25">
        <v>0</v>
      </c>
      <c r="AL4706" s="25">
        <v>0</v>
      </c>
      <c r="AM4706" s="95">
        <v>0</v>
      </c>
      <c r="AN4706" s="95" t="e">
        <f ca="1">IF(MengeInEEGSummieren(M4706),AM4706,0)</f>
        <v>#NAME?</v>
      </c>
      <c r="AO4706" s="95">
        <f t="shared" si="444"/>
        <v>0</v>
      </c>
      <c r="AP4706" s="95">
        <f t="shared" si="445"/>
        <v>0</v>
      </c>
      <c r="AS4706">
        <v>0</v>
      </c>
      <c r="AT4706">
        <v>0</v>
      </c>
      <c r="AU4706" t="e">
        <f t="shared" ca="1" si="446"/>
        <v>#NAME?</v>
      </c>
    </row>
    <row r="4707" spans="1:47" x14ac:dyDescent="0.15">
      <c r="A4707" s="21" t="s">
        <v>6039</v>
      </c>
      <c r="B4707" s="22" t="s">
        <v>18</v>
      </c>
      <c r="C4707" s="42"/>
      <c r="D4707" s="22" t="s">
        <v>467</v>
      </c>
      <c r="E4707" s="22"/>
      <c r="F4707" s="23">
        <v>0</v>
      </c>
      <c r="G4707" s="23">
        <v>0</v>
      </c>
      <c r="H4707" s="24">
        <f t="shared" si="441"/>
        <v>0</v>
      </c>
      <c r="I4707" s="153">
        <v>0</v>
      </c>
      <c r="J4707" s="24">
        <f t="shared" si="442"/>
        <v>0</v>
      </c>
      <c r="K4707" s="25">
        <f t="shared" si="443"/>
        <v>0</v>
      </c>
      <c r="L4707">
        <v>0</v>
      </c>
      <c r="M4707">
        <v>322306304</v>
      </c>
      <c r="N4707">
        <v>42145141</v>
      </c>
      <c r="O4707" s="52">
        <v>0</v>
      </c>
      <c r="P4707" s="52">
        <v>0</v>
      </c>
      <c r="Q4707" s="52">
        <v>0</v>
      </c>
      <c r="R4707" s="52">
        <v>0</v>
      </c>
      <c r="S4707" s="52">
        <v>0</v>
      </c>
      <c r="T4707" s="52">
        <v>0</v>
      </c>
      <c r="U4707" s="52">
        <v>0</v>
      </c>
      <c r="V4707" s="52">
        <v>0</v>
      </c>
      <c r="W4707" s="52">
        <v>0</v>
      </c>
      <c r="X4707" s="52">
        <v>0</v>
      </c>
      <c r="Y4707" s="52">
        <v>0</v>
      </c>
      <c r="Z4707" s="52">
        <v>0</v>
      </c>
      <c r="AA4707" s="25">
        <v>0</v>
      </c>
      <c r="AB4707" s="25">
        <v>0</v>
      </c>
      <c r="AC4707" s="25">
        <v>0</v>
      </c>
      <c r="AD4707" s="25">
        <v>0</v>
      </c>
      <c r="AE4707" s="25">
        <v>0</v>
      </c>
      <c r="AF4707" s="25">
        <v>0</v>
      </c>
      <c r="AG4707" s="25">
        <v>0</v>
      </c>
      <c r="AH4707" s="25">
        <v>0</v>
      </c>
      <c r="AI4707" s="25">
        <v>0</v>
      </c>
      <c r="AJ4707" s="25">
        <v>0</v>
      </c>
      <c r="AK4707" s="25">
        <v>0</v>
      </c>
      <c r="AL4707" s="25">
        <v>0</v>
      </c>
      <c r="AM4707" s="95">
        <v>0</v>
      </c>
      <c r="AN4707" s="95" t="e">
        <f ca="1">IF(MengeInEEGSummieren(M4707),AM4707,0)</f>
        <v>#NAME?</v>
      </c>
      <c r="AO4707" s="95">
        <f t="shared" si="444"/>
        <v>0</v>
      </c>
      <c r="AP4707" s="95">
        <f t="shared" si="445"/>
        <v>0</v>
      </c>
      <c r="AS4707">
        <v>0</v>
      </c>
      <c r="AT4707">
        <v>0</v>
      </c>
      <c r="AU4707" t="e">
        <f t="shared" ca="1" si="446"/>
        <v>#NAME?</v>
      </c>
    </row>
    <row r="4708" spans="1:47" x14ac:dyDescent="0.15">
      <c r="A4708" s="21" t="s">
        <v>6040</v>
      </c>
      <c r="B4708" s="22" t="s">
        <v>18</v>
      </c>
      <c r="C4708" s="42"/>
      <c r="D4708" s="22" t="s">
        <v>469</v>
      </c>
      <c r="E4708" s="22"/>
      <c r="F4708" s="23">
        <v>0</v>
      </c>
      <c r="G4708" s="23">
        <v>0</v>
      </c>
      <c r="H4708" s="24">
        <f t="shared" si="441"/>
        <v>0</v>
      </c>
      <c r="I4708" s="153">
        <v>0</v>
      </c>
      <c r="J4708" s="24">
        <f t="shared" si="442"/>
        <v>0</v>
      </c>
      <c r="K4708" s="25">
        <f t="shared" si="443"/>
        <v>0</v>
      </c>
      <c r="L4708">
        <v>0</v>
      </c>
      <c r="M4708">
        <v>322306304</v>
      </c>
      <c r="N4708">
        <v>42145141</v>
      </c>
      <c r="O4708" s="52">
        <v>0</v>
      </c>
      <c r="P4708" s="52">
        <v>0</v>
      </c>
      <c r="Q4708" s="52">
        <v>0</v>
      </c>
      <c r="R4708" s="52">
        <v>0</v>
      </c>
      <c r="S4708" s="52">
        <v>0</v>
      </c>
      <c r="T4708" s="52">
        <v>0</v>
      </c>
      <c r="U4708" s="52">
        <v>0</v>
      </c>
      <c r="V4708" s="52">
        <v>0</v>
      </c>
      <c r="W4708" s="52">
        <v>0</v>
      </c>
      <c r="X4708" s="52">
        <v>0</v>
      </c>
      <c r="Y4708" s="52">
        <v>0</v>
      </c>
      <c r="Z4708" s="52">
        <v>0</v>
      </c>
      <c r="AA4708" s="25">
        <v>0</v>
      </c>
      <c r="AB4708" s="25">
        <v>0</v>
      </c>
      <c r="AC4708" s="25">
        <v>0</v>
      </c>
      <c r="AD4708" s="25">
        <v>0</v>
      </c>
      <c r="AE4708" s="25">
        <v>0</v>
      </c>
      <c r="AF4708" s="25">
        <v>0</v>
      </c>
      <c r="AG4708" s="25">
        <v>0</v>
      </c>
      <c r="AH4708" s="25">
        <v>0</v>
      </c>
      <c r="AI4708" s="25">
        <v>0</v>
      </c>
      <c r="AJ4708" s="25">
        <v>0</v>
      </c>
      <c r="AK4708" s="25">
        <v>0</v>
      </c>
      <c r="AL4708" s="25">
        <v>0</v>
      </c>
      <c r="AM4708" s="95">
        <v>0</v>
      </c>
      <c r="AN4708" s="95" t="e">
        <f ca="1">IF(MengeInEEGSummieren(M4708),AM4708,0)</f>
        <v>#NAME?</v>
      </c>
      <c r="AO4708" s="95">
        <f t="shared" si="444"/>
        <v>0</v>
      </c>
      <c r="AP4708" s="95">
        <f t="shared" si="445"/>
        <v>0</v>
      </c>
      <c r="AS4708">
        <v>0</v>
      </c>
      <c r="AT4708">
        <v>0</v>
      </c>
      <c r="AU4708" t="e">
        <f t="shared" ca="1" si="446"/>
        <v>#NAME?</v>
      </c>
    </row>
    <row r="4709" spans="1:47" x14ac:dyDescent="0.15">
      <c r="A4709" s="21" t="s">
        <v>6041</v>
      </c>
      <c r="B4709" s="22" t="s">
        <v>18</v>
      </c>
      <c r="C4709" s="42"/>
      <c r="D4709" s="22" t="s">
        <v>471</v>
      </c>
      <c r="E4709" s="22"/>
      <c r="F4709" s="23">
        <v>0</v>
      </c>
      <c r="G4709" s="23">
        <v>0</v>
      </c>
      <c r="H4709" s="24">
        <f t="shared" si="441"/>
        <v>0</v>
      </c>
      <c r="I4709" s="153">
        <v>0</v>
      </c>
      <c r="J4709" s="24">
        <f t="shared" si="442"/>
        <v>0</v>
      </c>
      <c r="K4709" s="25">
        <f t="shared" si="443"/>
        <v>0</v>
      </c>
      <c r="L4709">
        <v>0</v>
      </c>
      <c r="M4709">
        <v>322306304</v>
      </c>
      <c r="N4709">
        <v>42145141</v>
      </c>
      <c r="O4709" s="52">
        <v>0</v>
      </c>
      <c r="P4709" s="52">
        <v>0</v>
      </c>
      <c r="Q4709" s="52">
        <v>0</v>
      </c>
      <c r="R4709" s="52">
        <v>0</v>
      </c>
      <c r="S4709" s="52">
        <v>0</v>
      </c>
      <c r="T4709" s="52">
        <v>0</v>
      </c>
      <c r="U4709" s="52">
        <v>0</v>
      </c>
      <c r="V4709" s="52">
        <v>0</v>
      </c>
      <c r="W4709" s="52">
        <v>0</v>
      </c>
      <c r="X4709" s="52">
        <v>0</v>
      </c>
      <c r="Y4709" s="52">
        <v>0</v>
      </c>
      <c r="Z4709" s="52">
        <v>0</v>
      </c>
      <c r="AA4709" s="25">
        <v>0</v>
      </c>
      <c r="AB4709" s="25">
        <v>0</v>
      </c>
      <c r="AC4709" s="25">
        <v>0</v>
      </c>
      <c r="AD4709" s="25">
        <v>0</v>
      </c>
      <c r="AE4709" s="25">
        <v>0</v>
      </c>
      <c r="AF4709" s="25">
        <v>0</v>
      </c>
      <c r="AG4709" s="25">
        <v>0</v>
      </c>
      <c r="AH4709" s="25">
        <v>0</v>
      </c>
      <c r="AI4709" s="25">
        <v>0</v>
      </c>
      <c r="AJ4709" s="25">
        <v>0</v>
      </c>
      <c r="AK4709" s="25">
        <v>0</v>
      </c>
      <c r="AL4709" s="25">
        <v>0</v>
      </c>
      <c r="AM4709" s="95">
        <v>0</v>
      </c>
      <c r="AN4709" s="95" t="e">
        <f ca="1">IF(MengeInEEGSummieren(M4709),AM4709,0)</f>
        <v>#NAME?</v>
      </c>
      <c r="AO4709" s="95">
        <f t="shared" si="444"/>
        <v>0</v>
      </c>
      <c r="AP4709" s="95">
        <f t="shared" si="445"/>
        <v>0</v>
      </c>
      <c r="AS4709">
        <v>0</v>
      </c>
      <c r="AT4709">
        <v>0</v>
      </c>
      <c r="AU4709" t="e">
        <f t="shared" ca="1" si="446"/>
        <v>#NAME?</v>
      </c>
    </row>
    <row r="4710" spans="1:47" x14ac:dyDescent="0.15">
      <c r="A4710" s="21" t="s">
        <v>6042</v>
      </c>
      <c r="B4710" s="22" t="s">
        <v>18</v>
      </c>
      <c r="C4710" s="42"/>
      <c r="D4710" s="22" t="s">
        <v>473</v>
      </c>
      <c r="E4710" s="22"/>
      <c r="F4710" s="23">
        <v>0</v>
      </c>
      <c r="G4710" s="23">
        <v>0</v>
      </c>
      <c r="H4710" s="24">
        <f t="shared" si="441"/>
        <v>0</v>
      </c>
      <c r="I4710" s="153">
        <v>0</v>
      </c>
      <c r="J4710" s="24">
        <f t="shared" si="442"/>
        <v>0</v>
      </c>
      <c r="K4710" s="25">
        <f t="shared" si="443"/>
        <v>0</v>
      </c>
      <c r="L4710">
        <v>0</v>
      </c>
      <c r="M4710">
        <v>322306304</v>
      </c>
      <c r="N4710">
        <v>42145141</v>
      </c>
      <c r="O4710" s="52">
        <v>0</v>
      </c>
      <c r="P4710" s="52">
        <v>0</v>
      </c>
      <c r="Q4710" s="52">
        <v>0</v>
      </c>
      <c r="R4710" s="52">
        <v>0</v>
      </c>
      <c r="S4710" s="52">
        <v>0</v>
      </c>
      <c r="T4710" s="52">
        <v>0</v>
      </c>
      <c r="U4710" s="52">
        <v>0</v>
      </c>
      <c r="V4710" s="52">
        <v>0</v>
      </c>
      <c r="W4710" s="52">
        <v>0</v>
      </c>
      <c r="X4710" s="52">
        <v>0</v>
      </c>
      <c r="Y4710" s="52">
        <v>0</v>
      </c>
      <c r="Z4710" s="52">
        <v>0</v>
      </c>
      <c r="AA4710" s="25">
        <v>0</v>
      </c>
      <c r="AB4710" s="25">
        <v>0</v>
      </c>
      <c r="AC4710" s="25">
        <v>0</v>
      </c>
      <c r="AD4710" s="25">
        <v>0</v>
      </c>
      <c r="AE4710" s="25">
        <v>0</v>
      </c>
      <c r="AF4710" s="25">
        <v>0</v>
      </c>
      <c r="AG4710" s="25">
        <v>0</v>
      </c>
      <c r="AH4710" s="25">
        <v>0</v>
      </c>
      <c r="AI4710" s="25">
        <v>0</v>
      </c>
      <c r="AJ4710" s="25">
        <v>0</v>
      </c>
      <c r="AK4710" s="25">
        <v>0</v>
      </c>
      <c r="AL4710" s="25">
        <v>0</v>
      </c>
      <c r="AM4710" s="95">
        <v>0</v>
      </c>
      <c r="AN4710" s="95" t="e">
        <f ca="1">IF(MengeInEEGSummieren(M4710),AM4710,0)</f>
        <v>#NAME?</v>
      </c>
      <c r="AO4710" s="95">
        <f t="shared" si="444"/>
        <v>0</v>
      </c>
      <c r="AP4710" s="95">
        <f t="shared" si="445"/>
        <v>0</v>
      </c>
      <c r="AS4710">
        <v>0</v>
      </c>
      <c r="AT4710">
        <v>0</v>
      </c>
      <c r="AU4710" t="e">
        <f t="shared" ca="1" si="446"/>
        <v>#NAME?</v>
      </c>
    </row>
    <row r="4711" spans="1:47" x14ac:dyDescent="0.15">
      <c r="A4711" s="21" t="s">
        <v>6043</v>
      </c>
      <c r="B4711" s="22" t="s">
        <v>18</v>
      </c>
      <c r="C4711" s="42"/>
      <c r="D4711" s="22" t="s">
        <v>475</v>
      </c>
      <c r="E4711" s="22"/>
      <c r="F4711" s="23">
        <v>0</v>
      </c>
      <c r="G4711" s="23">
        <v>0</v>
      </c>
      <c r="H4711" s="24">
        <f t="shared" si="441"/>
        <v>0</v>
      </c>
      <c r="I4711" s="153">
        <v>0</v>
      </c>
      <c r="J4711" s="24">
        <f t="shared" si="442"/>
        <v>0</v>
      </c>
      <c r="K4711" s="25">
        <f t="shared" si="443"/>
        <v>0</v>
      </c>
      <c r="L4711">
        <v>0</v>
      </c>
      <c r="M4711">
        <v>334987264</v>
      </c>
      <c r="N4711">
        <v>42145141</v>
      </c>
      <c r="O4711" s="52">
        <v>0</v>
      </c>
      <c r="P4711" s="52">
        <v>0</v>
      </c>
      <c r="Q4711" s="52">
        <v>0</v>
      </c>
      <c r="R4711" s="52">
        <v>0</v>
      </c>
      <c r="S4711" s="52">
        <v>0</v>
      </c>
      <c r="T4711" s="52">
        <v>0</v>
      </c>
      <c r="U4711" s="52">
        <v>0</v>
      </c>
      <c r="V4711" s="52">
        <v>0</v>
      </c>
      <c r="W4711" s="52">
        <v>0</v>
      </c>
      <c r="X4711" s="52">
        <v>0</v>
      </c>
      <c r="Y4711" s="52">
        <v>0</v>
      </c>
      <c r="Z4711" s="52">
        <v>0</v>
      </c>
      <c r="AA4711" s="25">
        <v>0</v>
      </c>
      <c r="AB4711" s="25">
        <v>0</v>
      </c>
      <c r="AC4711" s="25">
        <v>0</v>
      </c>
      <c r="AD4711" s="25">
        <v>0</v>
      </c>
      <c r="AE4711" s="25">
        <v>0</v>
      </c>
      <c r="AF4711" s="25">
        <v>0</v>
      </c>
      <c r="AG4711" s="25">
        <v>0</v>
      </c>
      <c r="AH4711" s="25">
        <v>0</v>
      </c>
      <c r="AI4711" s="25">
        <v>0</v>
      </c>
      <c r="AJ4711" s="25">
        <v>0</v>
      </c>
      <c r="AK4711" s="25">
        <v>0</v>
      </c>
      <c r="AL4711" s="25">
        <v>0</v>
      </c>
      <c r="AM4711" s="95">
        <v>0</v>
      </c>
      <c r="AN4711" s="95" t="e">
        <f ca="1">IF(MengeInEEGSummieren(M4711),AM4711,0)</f>
        <v>#NAME?</v>
      </c>
      <c r="AO4711" s="95">
        <f t="shared" si="444"/>
        <v>0</v>
      </c>
      <c r="AP4711" s="95">
        <f t="shared" si="445"/>
        <v>0</v>
      </c>
      <c r="AS4711">
        <v>0</v>
      </c>
      <c r="AT4711">
        <v>0</v>
      </c>
      <c r="AU4711" t="e">
        <f t="shared" ca="1" si="446"/>
        <v>#NAME?</v>
      </c>
    </row>
    <row r="4712" spans="1:47" x14ac:dyDescent="0.15">
      <c r="A4712" s="21" t="s">
        <v>6044</v>
      </c>
      <c r="B4712" s="22" t="s">
        <v>18</v>
      </c>
      <c r="C4712" s="42"/>
      <c r="D4712" s="22" t="s">
        <v>6045</v>
      </c>
      <c r="E4712" s="22"/>
      <c r="F4712" s="23">
        <v>0</v>
      </c>
      <c r="G4712" s="23">
        <v>0</v>
      </c>
      <c r="H4712" s="24">
        <f t="shared" si="441"/>
        <v>0</v>
      </c>
      <c r="I4712" s="153">
        <v>0</v>
      </c>
      <c r="J4712" s="24">
        <f t="shared" si="442"/>
        <v>0</v>
      </c>
      <c r="K4712" s="25">
        <f t="shared" si="443"/>
        <v>0</v>
      </c>
      <c r="L4712">
        <v>0</v>
      </c>
      <c r="M4712">
        <v>334987264</v>
      </c>
      <c r="N4712">
        <v>42145141</v>
      </c>
      <c r="O4712" s="52">
        <v>0</v>
      </c>
      <c r="P4712" s="52">
        <v>0</v>
      </c>
      <c r="Q4712" s="52">
        <v>0</v>
      </c>
      <c r="R4712" s="52">
        <v>0</v>
      </c>
      <c r="S4712" s="52">
        <v>0</v>
      </c>
      <c r="T4712" s="52">
        <v>0</v>
      </c>
      <c r="U4712" s="52">
        <v>0</v>
      </c>
      <c r="V4712" s="52">
        <v>0</v>
      </c>
      <c r="W4712" s="52">
        <v>0</v>
      </c>
      <c r="X4712" s="52">
        <v>0</v>
      </c>
      <c r="Y4712" s="52">
        <v>0</v>
      </c>
      <c r="Z4712" s="52">
        <v>0</v>
      </c>
      <c r="AA4712" s="25">
        <v>0</v>
      </c>
      <c r="AB4712" s="25">
        <v>0</v>
      </c>
      <c r="AC4712" s="25">
        <v>0</v>
      </c>
      <c r="AD4712" s="25">
        <v>0</v>
      </c>
      <c r="AE4712" s="25">
        <v>0</v>
      </c>
      <c r="AF4712" s="25">
        <v>0</v>
      </c>
      <c r="AG4712" s="25">
        <v>0</v>
      </c>
      <c r="AH4712" s="25">
        <v>0</v>
      </c>
      <c r="AI4712" s="25">
        <v>0</v>
      </c>
      <c r="AJ4712" s="25">
        <v>0</v>
      </c>
      <c r="AK4712" s="25">
        <v>0</v>
      </c>
      <c r="AL4712" s="25">
        <v>0</v>
      </c>
      <c r="AM4712" s="95">
        <v>0</v>
      </c>
      <c r="AN4712" s="95" t="e">
        <f ca="1">IF(MengeInEEGSummieren(M4712),AM4712,0)</f>
        <v>#NAME?</v>
      </c>
      <c r="AO4712" s="95">
        <f t="shared" si="444"/>
        <v>0</v>
      </c>
      <c r="AP4712" s="95">
        <f t="shared" si="445"/>
        <v>0</v>
      </c>
      <c r="AS4712">
        <v>0</v>
      </c>
      <c r="AT4712">
        <v>0</v>
      </c>
      <c r="AU4712" t="e">
        <f t="shared" ca="1" si="446"/>
        <v>#NAME?</v>
      </c>
    </row>
    <row r="4713" spans="1:47" x14ac:dyDescent="0.15">
      <c r="A4713" s="21" t="s">
        <v>6046</v>
      </c>
      <c r="B4713" s="22" t="s">
        <v>18</v>
      </c>
      <c r="C4713" s="42"/>
      <c r="D4713" s="22" t="s">
        <v>479</v>
      </c>
      <c r="E4713" s="22"/>
      <c r="F4713" s="23">
        <v>0</v>
      </c>
      <c r="G4713" s="23">
        <v>0</v>
      </c>
      <c r="H4713" s="24">
        <f t="shared" si="441"/>
        <v>0</v>
      </c>
      <c r="I4713" s="153">
        <v>0</v>
      </c>
      <c r="J4713" s="24">
        <f t="shared" si="442"/>
        <v>0</v>
      </c>
      <c r="K4713" s="25">
        <f t="shared" si="443"/>
        <v>0</v>
      </c>
      <c r="L4713">
        <v>0</v>
      </c>
      <c r="M4713">
        <v>287735808</v>
      </c>
      <c r="N4713">
        <v>42145141</v>
      </c>
      <c r="O4713" s="52">
        <v>0</v>
      </c>
      <c r="P4713" s="52">
        <v>0</v>
      </c>
      <c r="Q4713" s="52">
        <v>0</v>
      </c>
      <c r="R4713" s="52">
        <v>0</v>
      </c>
      <c r="S4713" s="52">
        <v>0</v>
      </c>
      <c r="T4713" s="52">
        <v>0</v>
      </c>
      <c r="U4713" s="52">
        <v>0</v>
      </c>
      <c r="V4713" s="52">
        <v>0</v>
      </c>
      <c r="W4713" s="52">
        <v>0</v>
      </c>
      <c r="X4713" s="52">
        <v>0</v>
      </c>
      <c r="Y4713" s="52">
        <v>0</v>
      </c>
      <c r="Z4713" s="52">
        <v>0</v>
      </c>
      <c r="AA4713" s="25">
        <v>0</v>
      </c>
      <c r="AB4713" s="25">
        <v>0</v>
      </c>
      <c r="AC4713" s="25">
        <v>0</v>
      </c>
      <c r="AD4713" s="25">
        <v>0</v>
      </c>
      <c r="AE4713" s="25">
        <v>0</v>
      </c>
      <c r="AF4713" s="25">
        <v>0</v>
      </c>
      <c r="AG4713" s="25">
        <v>0</v>
      </c>
      <c r="AH4713" s="25">
        <v>0</v>
      </c>
      <c r="AI4713" s="25">
        <v>0</v>
      </c>
      <c r="AJ4713" s="25">
        <v>0</v>
      </c>
      <c r="AK4713" s="25">
        <v>0</v>
      </c>
      <c r="AL4713" s="25">
        <v>0</v>
      </c>
      <c r="AM4713" s="95">
        <v>0</v>
      </c>
      <c r="AN4713" s="95" t="e">
        <f ca="1">IF(MengeInEEGSummieren(M4713),AM4713,0)</f>
        <v>#NAME?</v>
      </c>
      <c r="AO4713" s="95">
        <f t="shared" si="444"/>
        <v>0</v>
      </c>
      <c r="AP4713" s="95">
        <f t="shared" si="445"/>
        <v>0</v>
      </c>
      <c r="AS4713">
        <v>0</v>
      </c>
      <c r="AT4713">
        <v>0</v>
      </c>
      <c r="AU4713" t="e">
        <f t="shared" ca="1" si="446"/>
        <v>#NAME?</v>
      </c>
    </row>
    <row r="4714" spans="1:47" x14ac:dyDescent="0.15">
      <c r="A4714" s="307"/>
      <c r="B4714" s="308"/>
      <c r="C4714" s="309"/>
      <c r="D4714" s="308"/>
      <c r="E4714" s="308"/>
      <c r="F4714" s="310"/>
      <c r="G4714" s="310"/>
      <c r="H4714" s="311"/>
      <c r="I4714" s="312"/>
      <c r="J4714" s="311"/>
      <c r="K4714" s="313"/>
      <c r="L4714" s="66"/>
      <c r="M4714" s="66"/>
      <c r="N4714" s="66"/>
      <c r="O4714" s="314"/>
      <c r="P4714" s="314"/>
      <c r="Q4714" s="314"/>
      <c r="R4714" s="314"/>
      <c r="S4714" s="314"/>
      <c r="T4714" s="314"/>
      <c r="U4714" s="314"/>
      <c r="V4714" s="314"/>
      <c r="W4714" s="314"/>
      <c r="X4714" s="314"/>
      <c r="Y4714" s="314"/>
      <c r="Z4714" s="314"/>
      <c r="AA4714" s="315"/>
      <c r="AB4714" s="315"/>
      <c r="AC4714" s="315"/>
      <c r="AD4714" s="315"/>
      <c r="AE4714" s="315"/>
      <c r="AF4714" s="315"/>
      <c r="AG4714" s="315"/>
      <c r="AH4714" s="315"/>
      <c r="AI4714" s="315"/>
      <c r="AJ4714" s="315"/>
      <c r="AK4714" s="315"/>
      <c r="AL4714" s="315"/>
      <c r="AM4714" s="95">
        <v>0</v>
      </c>
      <c r="AN4714" s="95" t="e">
        <f ca="1">IF(MengeInEEGSummieren(M4714),AM4714,0)</f>
        <v>#NAME?</v>
      </c>
      <c r="AO4714" s="95">
        <f t="shared" si="444"/>
        <v>0</v>
      </c>
      <c r="AP4714" s="95">
        <f t="shared" si="445"/>
        <v>0</v>
      </c>
      <c r="AS4714">
        <v>0</v>
      </c>
      <c r="AT4714">
        <v>0</v>
      </c>
      <c r="AU4714" t="e">
        <f t="shared" ca="1" si="446"/>
        <v>#NAME?</v>
      </c>
    </row>
    <row r="4715" spans="1:47" x14ac:dyDescent="0.15">
      <c r="A4715" s="21" t="s">
        <v>6047</v>
      </c>
      <c r="B4715" s="22" t="s">
        <v>18</v>
      </c>
      <c r="C4715" s="42"/>
      <c r="D4715" s="22" t="s">
        <v>453</v>
      </c>
      <c r="E4715" s="22"/>
      <c r="F4715" s="23">
        <v>0</v>
      </c>
      <c r="G4715" s="23">
        <v>0</v>
      </c>
      <c r="H4715" s="24">
        <f t="shared" si="441"/>
        <v>0</v>
      </c>
      <c r="I4715" s="153">
        <v>0</v>
      </c>
      <c r="J4715" s="24">
        <f t="shared" si="442"/>
        <v>0</v>
      </c>
      <c r="K4715" s="25">
        <f t="shared" si="443"/>
        <v>0</v>
      </c>
      <c r="L4715">
        <v>0</v>
      </c>
      <c r="M4715">
        <v>66551808</v>
      </c>
      <c r="N4715">
        <v>42145141</v>
      </c>
      <c r="O4715" s="52">
        <v>0</v>
      </c>
      <c r="P4715" s="52">
        <v>0</v>
      </c>
      <c r="Q4715" s="52">
        <v>0</v>
      </c>
      <c r="R4715" s="52">
        <v>0</v>
      </c>
      <c r="S4715" s="52">
        <v>0</v>
      </c>
      <c r="T4715" s="52">
        <v>0</v>
      </c>
      <c r="U4715" s="52">
        <v>0</v>
      </c>
      <c r="V4715" s="52">
        <v>0</v>
      </c>
      <c r="W4715" s="52">
        <v>0</v>
      </c>
      <c r="X4715" s="52">
        <v>0</v>
      </c>
      <c r="Y4715" s="52">
        <v>0</v>
      </c>
      <c r="Z4715" s="52">
        <v>0</v>
      </c>
      <c r="AA4715" s="25">
        <v>0</v>
      </c>
      <c r="AB4715" s="25">
        <v>0</v>
      </c>
      <c r="AC4715" s="25">
        <v>0</v>
      </c>
      <c r="AD4715" s="25">
        <v>0</v>
      </c>
      <c r="AE4715" s="25">
        <v>0</v>
      </c>
      <c r="AF4715" s="25">
        <v>0</v>
      </c>
      <c r="AG4715" s="25">
        <v>0</v>
      </c>
      <c r="AH4715" s="25">
        <v>0</v>
      </c>
      <c r="AI4715" s="25">
        <v>0</v>
      </c>
      <c r="AJ4715" s="25">
        <v>0</v>
      </c>
      <c r="AK4715" s="25">
        <v>0</v>
      </c>
      <c r="AL4715" s="25">
        <v>0</v>
      </c>
      <c r="AM4715" s="95">
        <v>0</v>
      </c>
      <c r="AN4715" s="95" t="e">
        <f ca="1">IF(MengeInEEGSummieren(M4715),AM4715,0)</f>
        <v>#NAME?</v>
      </c>
      <c r="AO4715" s="95">
        <f t="shared" si="444"/>
        <v>0</v>
      </c>
      <c r="AP4715" s="95">
        <f t="shared" si="445"/>
        <v>0</v>
      </c>
      <c r="AS4715">
        <v>0</v>
      </c>
      <c r="AT4715">
        <v>0</v>
      </c>
      <c r="AU4715" t="e">
        <f t="shared" ca="1" si="446"/>
        <v>#NAME?</v>
      </c>
    </row>
    <row r="4716" spans="1:47" x14ac:dyDescent="0.15">
      <c r="A4716" s="21" t="s">
        <v>6048</v>
      </c>
      <c r="B4716" s="22" t="s">
        <v>18</v>
      </c>
      <c r="C4716" s="42"/>
      <c r="D4716" s="22" t="s">
        <v>453</v>
      </c>
      <c r="E4716" s="22"/>
      <c r="F4716" s="23">
        <v>0</v>
      </c>
      <c r="G4716" s="23">
        <v>0</v>
      </c>
      <c r="H4716" s="24">
        <f t="shared" si="441"/>
        <v>0</v>
      </c>
      <c r="I4716" s="153">
        <v>0</v>
      </c>
      <c r="J4716" s="24">
        <f t="shared" si="442"/>
        <v>0</v>
      </c>
      <c r="K4716" s="25">
        <f t="shared" si="443"/>
        <v>0</v>
      </c>
      <c r="L4716">
        <v>1</v>
      </c>
      <c r="M4716">
        <v>51478536</v>
      </c>
      <c r="N4716">
        <v>42145141</v>
      </c>
      <c r="O4716" s="52">
        <v>0</v>
      </c>
      <c r="P4716" s="52">
        <v>0</v>
      </c>
      <c r="Q4716" s="52">
        <v>0</v>
      </c>
      <c r="R4716" s="52">
        <v>0</v>
      </c>
      <c r="S4716" s="52">
        <v>0</v>
      </c>
      <c r="T4716" s="52">
        <v>0</v>
      </c>
      <c r="U4716" s="52">
        <v>0</v>
      </c>
      <c r="V4716" s="52">
        <v>0</v>
      </c>
      <c r="W4716" s="52">
        <v>0</v>
      </c>
      <c r="X4716" s="52">
        <v>0</v>
      </c>
      <c r="Y4716" s="52">
        <v>0</v>
      </c>
      <c r="Z4716" s="52">
        <v>0</v>
      </c>
      <c r="AA4716" s="25">
        <v>0</v>
      </c>
      <c r="AB4716" s="25">
        <v>0</v>
      </c>
      <c r="AC4716" s="25">
        <v>0</v>
      </c>
      <c r="AD4716" s="25">
        <v>0</v>
      </c>
      <c r="AE4716" s="25">
        <v>0</v>
      </c>
      <c r="AF4716" s="25">
        <v>0</v>
      </c>
      <c r="AG4716" s="25">
        <v>0</v>
      </c>
      <c r="AH4716" s="25">
        <v>0</v>
      </c>
      <c r="AI4716" s="25">
        <v>0</v>
      </c>
      <c r="AJ4716" s="25">
        <v>0</v>
      </c>
      <c r="AK4716" s="25">
        <v>0</v>
      </c>
      <c r="AL4716" s="25">
        <v>0</v>
      </c>
      <c r="AM4716" s="95">
        <v>0</v>
      </c>
      <c r="AN4716" s="95" t="e">
        <f ca="1">IF(MengeInEEGSummieren(M4716),AM4716,0)</f>
        <v>#NAME?</v>
      </c>
      <c r="AO4716" s="95">
        <f t="shared" si="444"/>
        <v>0</v>
      </c>
      <c r="AP4716" s="95">
        <f t="shared" si="445"/>
        <v>0</v>
      </c>
      <c r="AS4716">
        <v>0</v>
      </c>
      <c r="AT4716">
        <v>0</v>
      </c>
      <c r="AU4716" t="e">
        <f t="shared" ca="1" si="446"/>
        <v>#NAME?</v>
      </c>
    </row>
    <row r="4717" spans="1:47" x14ac:dyDescent="0.15">
      <c r="A4717" s="307"/>
      <c r="B4717" s="308"/>
      <c r="C4717" s="309"/>
      <c r="D4717" s="308"/>
      <c r="E4717" s="308"/>
      <c r="F4717" s="310"/>
      <c r="G4717" s="310"/>
      <c r="H4717" s="311"/>
      <c r="I4717" s="312"/>
      <c r="J4717" s="311"/>
      <c r="K4717" s="313"/>
      <c r="L4717" s="66"/>
      <c r="M4717" s="66"/>
      <c r="N4717" s="66"/>
      <c r="O4717" s="314"/>
      <c r="P4717" s="314"/>
      <c r="Q4717" s="314"/>
      <c r="R4717" s="314"/>
      <c r="S4717" s="314"/>
      <c r="T4717" s="314"/>
      <c r="U4717" s="314"/>
      <c r="V4717" s="314"/>
      <c r="W4717" s="314"/>
      <c r="X4717" s="314"/>
      <c r="Y4717" s="314"/>
      <c r="Z4717" s="314"/>
      <c r="AA4717" s="315"/>
      <c r="AB4717" s="315"/>
      <c r="AC4717" s="315"/>
      <c r="AD4717" s="315"/>
      <c r="AE4717" s="315"/>
      <c r="AF4717" s="315"/>
      <c r="AG4717" s="315"/>
      <c r="AH4717" s="315"/>
      <c r="AI4717" s="315"/>
      <c r="AJ4717" s="315"/>
      <c r="AK4717" s="315"/>
      <c r="AL4717" s="315"/>
      <c r="AM4717" s="95">
        <v>0</v>
      </c>
      <c r="AN4717" s="95" t="e">
        <f ca="1">IF(MengeInEEGSummieren(M4717),AM4717,0)</f>
        <v>#NAME?</v>
      </c>
      <c r="AO4717" s="95">
        <f t="shared" si="444"/>
        <v>0</v>
      </c>
      <c r="AP4717" s="95">
        <f t="shared" si="445"/>
        <v>0</v>
      </c>
      <c r="AS4717">
        <v>0</v>
      </c>
      <c r="AT4717">
        <v>0</v>
      </c>
      <c r="AU4717" t="e">
        <f t="shared" ca="1" si="446"/>
        <v>#NAME?</v>
      </c>
    </row>
    <row r="4718" spans="1:47" x14ac:dyDescent="0.15">
      <c r="A4718" s="21" t="s">
        <v>6049</v>
      </c>
      <c r="B4718" s="22" t="s">
        <v>18</v>
      </c>
      <c r="C4718" s="42"/>
      <c r="D4718" s="22" t="s">
        <v>455</v>
      </c>
      <c r="E4718" s="22"/>
      <c r="F4718" s="23">
        <v>0</v>
      </c>
      <c r="G4718" s="23">
        <v>0</v>
      </c>
      <c r="H4718" s="24">
        <f t="shared" si="441"/>
        <v>0</v>
      </c>
      <c r="I4718" s="153">
        <v>0</v>
      </c>
      <c r="J4718" s="24">
        <f t="shared" si="442"/>
        <v>0</v>
      </c>
      <c r="K4718" s="25">
        <f t="shared" si="443"/>
        <v>0</v>
      </c>
      <c r="L4718">
        <v>0</v>
      </c>
      <c r="M4718">
        <v>334987264</v>
      </c>
      <c r="N4718">
        <v>42145141</v>
      </c>
      <c r="O4718" s="52">
        <v>0</v>
      </c>
      <c r="P4718" s="52">
        <v>0</v>
      </c>
      <c r="Q4718" s="52">
        <v>0</v>
      </c>
      <c r="R4718" s="52">
        <v>0</v>
      </c>
      <c r="S4718" s="52">
        <v>0</v>
      </c>
      <c r="T4718" s="52">
        <v>0</v>
      </c>
      <c r="U4718" s="52">
        <v>0</v>
      </c>
      <c r="V4718" s="52">
        <v>0</v>
      </c>
      <c r="W4718" s="52">
        <v>0</v>
      </c>
      <c r="X4718" s="52">
        <v>0</v>
      </c>
      <c r="Y4718" s="52">
        <v>0</v>
      </c>
      <c r="Z4718" s="52">
        <v>0</v>
      </c>
      <c r="AA4718" s="25">
        <v>0</v>
      </c>
      <c r="AB4718" s="25">
        <v>0</v>
      </c>
      <c r="AC4718" s="25">
        <v>0</v>
      </c>
      <c r="AD4718" s="25">
        <v>0</v>
      </c>
      <c r="AE4718" s="25">
        <v>0</v>
      </c>
      <c r="AF4718" s="25">
        <v>0</v>
      </c>
      <c r="AG4718" s="25">
        <v>0</v>
      </c>
      <c r="AH4718" s="25">
        <v>0</v>
      </c>
      <c r="AI4718" s="25">
        <v>0</v>
      </c>
      <c r="AJ4718" s="25">
        <v>0</v>
      </c>
      <c r="AK4718" s="25">
        <v>0</v>
      </c>
      <c r="AL4718" s="25">
        <v>0</v>
      </c>
      <c r="AM4718" s="95">
        <v>0</v>
      </c>
      <c r="AN4718" s="95" t="e">
        <f ca="1">IF(MengeInEEGSummieren(M4718),AM4718,0)</f>
        <v>#NAME?</v>
      </c>
      <c r="AO4718" s="95">
        <f t="shared" si="444"/>
        <v>0</v>
      </c>
      <c r="AP4718" s="95">
        <f t="shared" si="445"/>
        <v>0</v>
      </c>
      <c r="AS4718">
        <v>0</v>
      </c>
      <c r="AT4718">
        <v>0</v>
      </c>
      <c r="AU4718" t="e">
        <f t="shared" ca="1" si="446"/>
        <v>#NAME?</v>
      </c>
    </row>
    <row r="4719" spans="1:47" x14ac:dyDescent="0.15">
      <c r="A4719" s="21" t="s">
        <v>6050</v>
      </c>
      <c r="B4719" s="22" t="s">
        <v>18</v>
      </c>
      <c r="C4719" s="42"/>
      <c r="D4719" s="22" t="s">
        <v>455</v>
      </c>
      <c r="E4719" s="22"/>
      <c r="F4719" s="23">
        <v>0</v>
      </c>
      <c r="G4719" s="23">
        <v>0</v>
      </c>
      <c r="H4719" s="24">
        <f t="shared" si="441"/>
        <v>0</v>
      </c>
      <c r="I4719" s="153">
        <v>0</v>
      </c>
      <c r="J4719" s="24">
        <f t="shared" si="442"/>
        <v>0</v>
      </c>
      <c r="K4719" s="25">
        <f t="shared" si="443"/>
        <v>0</v>
      </c>
      <c r="L4719">
        <v>1</v>
      </c>
      <c r="M4719">
        <v>286359560</v>
      </c>
      <c r="N4719">
        <v>42145141</v>
      </c>
      <c r="O4719" s="52">
        <v>0</v>
      </c>
      <c r="P4719" s="52">
        <v>0</v>
      </c>
      <c r="Q4719" s="52">
        <v>0</v>
      </c>
      <c r="R4719" s="52">
        <v>0</v>
      </c>
      <c r="S4719" s="52">
        <v>0</v>
      </c>
      <c r="T4719" s="52">
        <v>0</v>
      </c>
      <c r="U4719" s="52">
        <v>0</v>
      </c>
      <c r="V4719" s="52">
        <v>0</v>
      </c>
      <c r="W4719" s="52">
        <v>0</v>
      </c>
      <c r="X4719" s="52">
        <v>0</v>
      </c>
      <c r="Y4719" s="52">
        <v>0</v>
      </c>
      <c r="Z4719" s="52">
        <v>0</v>
      </c>
      <c r="AA4719" s="25">
        <v>0</v>
      </c>
      <c r="AB4719" s="25">
        <v>0</v>
      </c>
      <c r="AC4719" s="25">
        <v>0</v>
      </c>
      <c r="AD4719" s="25">
        <v>0</v>
      </c>
      <c r="AE4719" s="25">
        <v>0</v>
      </c>
      <c r="AF4719" s="25">
        <v>0</v>
      </c>
      <c r="AG4719" s="25">
        <v>0</v>
      </c>
      <c r="AH4719" s="25">
        <v>0</v>
      </c>
      <c r="AI4719" s="25">
        <v>0</v>
      </c>
      <c r="AJ4719" s="25">
        <v>0</v>
      </c>
      <c r="AK4719" s="25">
        <v>0</v>
      </c>
      <c r="AL4719" s="25">
        <v>0</v>
      </c>
      <c r="AM4719" s="95">
        <v>0</v>
      </c>
      <c r="AN4719" s="95" t="e">
        <f ca="1">IF(MengeInEEGSummieren(M4719),AM4719,0)</f>
        <v>#NAME?</v>
      </c>
      <c r="AO4719" s="95">
        <f t="shared" si="444"/>
        <v>0</v>
      </c>
      <c r="AP4719" s="95">
        <f t="shared" si="445"/>
        <v>0</v>
      </c>
      <c r="AS4719">
        <v>0</v>
      </c>
      <c r="AT4719">
        <v>0</v>
      </c>
      <c r="AU4719" t="e">
        <f t="shared" ca="1" si="446"/>
        <v>#NAME?</v>
      </c>
    </row>
    <row r="4720" spans="1:47" x14ac:dyDescent="0.15">
      <c r="A4720" s="21" t="s">
        <v>6051</v>
      </c>
      <c r="B4720" s="22" t="s">
        <v>18</v>
      </c>
      <c r="C4720" s="42"/>
      <c r="D4720" s="22" t="s">
        <v>529</v>
      </c>
      <c r="E4720" s="22"/>
      <c r="F4720" s="23">
        <v>0</v>
      </c>
      <c r="G4720" s="23">
        <v>0</v>
      </c>
      <c r="H4720" s="24">
        <f t="shared" si="441"/>
        <v>0</v>
      </c>
      <c r="I4720" s="153">
        <v>0</v>
      </c>
      <c r="J4720" s="24">
        <f t="shared" si="442"/>
        <v>0</v>
      </c>
      <c r="K4720" s="25">
        <f t="shared" si="443"/>
        <v>0</v>
      </c>
      <c r="L4720">
        <v>0</v>
      </c>
      <c r="M4720">
        <v>334987264</v>
      </c>
      <c r="N4720">
        <v>42145141</v>
      </c>
      <c r="O4720" s="52">
        <v>0</v>
      </c>
      <c r="P4720" s="52">
        <v>0</v>
      </c>
      <c r="Q4720" s="52">
        <v>0</v>
      </c>
      <c r="R4720" s="52">
        <v>0</v>
      </c>
      <c r="S4720" s="52">
        <v>0</v>
      </c>
      <c r="T4720" s="52">
        <v>0</v>
      </c>
      <c r="U4720" s="52">
        <v>0</v>
      </c>
      <c r="V4720" s="52">
        <v>0</v>
      </c>
      <c r="W4720" s="52">
        <v>0</v>
      </c>
      <c r="X4720" s="52">
        <v>0</v>
      </c>
      <c r="Y4720" s="52">
        <v>0</v>
      </c>
      <c r="Z4720" s="52">
        <v>0</v>
      </c>
      <c r="AA4720" s="25">
        <v>0</v>
      </c>
      <c r="AB4720" s="25">
        <v>0</v>
      </c>
      <c r="AC4720" s="25">
        <v>0</v>
      </c>
      <c r="AD4720" s="25">
        <v>0</v>
      </c>
      <c r="AE4720" s="25">
        <v>0</v>
      </c>
      <c r="AF4720" s="25">
        <v>0</v>
      </c>
      <c r="AG4720" s="25">
        <v>0</v>
      </c>
      <c r="AH4720" s="25">
        <v>0</v>
      </c>
      <c r="AI4720" s="25">
        <v>0</v>
      </c>
      <c r="AJ4720" s="25">
        <v>0</v>
      </c>
      <c r="AK4720" s="25">
        <v>0</v>
      </c>
      <c r="AL4720" s="25">
        <v>0</v>
      </c>
      <c r="AM4720" s="95">
        <v>0</v>
      </c>
      <c r="AN4720" s="95" t="e">
        <f ca="1">IF(MengeInEEGSummieren(M4720),AM4720,0)</f>
        <v>#NAME?</v>
      </c>
      <c r="AO4720" s="95">
        <f t="shared" si="444"/>
        <v>0</v>
      </c>
      <c r="AP4720" s="95">
        <f t="shared" si="445"/>
        <v>0</v>
      </c>
      <c r="AS4720">
        <v>0</v>
      </c>
      <c r="AT4720">
        <v>0</v>
      </c>
      <c r="AU4720" t="e">
        <f t="shared" ca="1" si="446"/>
        <v>#NAME?</v>
      </c>
    </row>
    <row r="4721" spans="1:47" x14ac:dyDescent="0.15">
      <c r="A4721" s="21" t="s">
        <v>6052</v>
      </c>
      <c r="B4721" s="22" t="s">
        <v>18</v>
      </c>
      <c r="C4721" s="42"/>
      <c r="D4721" s="22" t="s">
        <v>529</v>
      </c>
      <c r="E4721" s="22"/>
      <c r="F4721" s="23">
        <v>0</v>
      </c>
      <c r="G4721" s="23">
        <v>0</v>
      </c>
      <c r="H4721" s="24">
        <f t="shared" si="441"/>
        <v>0</v>
      </c>
      <c r="I4721" s="153">
        <v>0</v>
      </c>
      <c r="J4721" s="24">
        <f t="shared" si="442"/>
        <v>0</v>
      </c>
      <c r="K4721" s="25">
        <f t="shared" si="443"/>
        <v>0</v>
      </c>
      <c r="L4721">
        <v>1</v>
      </c>
      <c r="M4721">
        <v>286359560</v>
      </c>
      <c r="N4721">
        <v>42145141</v>
      </c>
      <c r="O4721" s="52">
        <v>0</v>
      </c>
      <c r="P4721" s="52">
        <v>0</v>
      </c>
      <c r="Q4721" s="52">
        <v>0</v>
      </c>
      <c r="R4721" s="52">
        <v>0</v>
      </c>
      <c r="S4721" s="52">
        <v>0</v>
      </c>
      <c r="T4721" s="52">
        <v>0</v>
      </c>
      <c r="U4721" s="52">
        <v>0</v>
      </c>
      <c r="V4721" s="52">
        <v>0</v>
      </c>
      <c r="W4721" s="52">
        <v>0</v>
      </c>
      <c r="X4721" s="52">
        <v>0</v>
      </c>
      <c r="Y4721" s="52">
        <v>0</v>
      </c>
      <c r="Z4721" s="52">
        <v>0</v>
      </c>
      <c r="AA4721" s="25">
        <v>0</v>
      </c>
      <c r="AB4721" s="25">
        <v>0</v>
      </c>
      <c r="AC4721" s="25">
        <v>0</v>
      </c>
      <c r="AD4721" s="25">
        <v>0</v>
      </c>
      <c r="AE4721" s="25">
        <v>0</v>
      </c>
      <c r="AF4721" s="25">
        <v>0</v>
      </c>
      <c r="AG4721" s="25">
        <v>0</v>
      </c>
      <c r="AH4721" s="25">
        <v>0</v>
      </c>
      <c r="AI4721" s="25">
        <v>0</v>
      </c>
      <c r="AJ4721" s="25">
        <v>0</v>
      </c>
      <c r="AK4721" s="25">
        <v>0</v>
      </c>
      <c r="AL4721" s="25">
        <v>0</v>
      </c>
      <c r="AM4721" s="95">
        <v>0</v>
      </c>
      <c r="AN4721" s="95" t="e">
        <f ca="1">IF(MengeInEEGSummieren(M4721),AM4721,0)</f>
        <v>#NAME?</v>
      </c>
      <c r="AO4721" s="95">
        <f t="shared" si="444"/>
        <v>0</v>
      </c>
      <c r="AP4721" s="95">
        <f t="shared" si="445"/>
        <v>0</v>
      </c>
      <c r="AS4721">
        <v>0</v>
      </c>
      <c r="AT4721">
        <v>0</v>
      </c>
      <c r="AU4721" t="e">
        <f t="shared" ca="1" si="446"/>
        <v>#NAME?</v>
      </c>
    </row>
    <row r="4722" spans="1:47" x14ac:dyDescent="0.15">
      <c r="A4722" s="21" t="s">
        <v>6053</v>
      </c>
      <c r="B4722" s="22" t="s">
        <v>18</v>
      </c>
      <c r="C4722" s="42"/>
      <c r="D4722" s="22" t="s">
        <v>459</v>
      </c>
      <c r="E4722" s="22"/>
      <c r="F4722" s="23">
        <v>0</v>
      </c>
      <c r="G4722" s="23">
        <v>0</v>
      </c>
      <c r="H4722" s="24">
        <f t="shared" si="441"/>
        <v>0</v>
      </c>
      <c r="I4722" s="153">
        <v>0</v>
      </c>
      <c r="J4722" s="24">
        <f t="shared" si="442"/>
        <v>0</v>
      </c>
      <c r="K4722" s="25">
        <f t="shared" si="443"/>
        <v>0</v>
      </c>
      <c r="L4722">
        <v>0</v>
      </c>
      <c r="M4722">
        <v>334987264</v>
      </c>
      <c r="N4722">
        <v>42145141</v>
      </c>
      <c r="O4722" s="52">
        <v>0</v>
      </c>
      <c r="P4722" s="52">
        <v>0</v>
      </c>
      <c r="Q4722" s="52">
        <v>0</v>
      </c>
      <c r="R4722" s="52">
        <v>0</v>
      </c>
      <c r="S4722" s="52">
        <v>0</v>
      </c>
      <c r="T4722" s="52">
        <v>0</v>
      </c>
      <c r="U4722" s="52">
        <v>0</v>
      </c>
      <c r="V4722" s="52">
        <v>0</v>
      </c>
      <c r="W4722" s="52">
        <v>0</v>
      </c>
      <c r="X4722" s="52">
        <v>0</v>
      </c>
      <c r="Y4722" s="52">
        <v>0</v>
      </c>
      <c r="Z4722" s="52">
        <v>0</v>
      </c>
      <c r="AA4722" s="25">
        <v>0</v>
      </c>
      <c r="AB4722" s="25">
        <v>0</v>
      </c>
      <c r="AC4722" s="25">
        <v>0</v>
      </c>
      <c r="AD4722" s="25">
        <v>0</v>
      </c>
      <c r="AE4722" s="25">
        <v>0</v>
      </c>
      <c r="AF4722" s="25">
        <v>0</v>
      </c>
      <c r="AG4722" s="25">
        <v>0</v>
      </c>
      <c r="AH4722" s="25">
        <v>0</v>
      </c>
      <c r="AI4722" s="25">
        <v>0</v>
      </c>
      <c r="AJ4722" s="25">
        <v>0</v>
      </c>
      <c r="AK4722" s="25">
        <v>0</v>
      </c>
      <c r="AL4722" s="25">
        <v>0</v>
      </c>
      <c r="AM4722" s="95">
        <v>0</v>
      </c>
      <c r="AN4722" s="95" t="e">
        <f ca="1">IF(MengeInEEGSummieren(M4722),AM4722,0)</f>
        <v>#NAME?</v>
      </c>
      <c r="AO4722" s="95">
        <f t="shared" si="444"/>
        <v>0</v>
      </c>
      <c r="AP4722" s="95">
        <f t="shared" si="445"/>
        <v>0</v>
      </c>
      <c r="AS4722">
        <v>0</v>
      </c>
      <c r="AT4722">
        <v>0</v>
      </c>
      <c r="AU4722" t="e">
        <f t="shared" ca="1" si="446"/>
        <v>#NAME?</v>
      </c>
    </row>
    <row r="4723" spans="1:47" x14ac:dyDescent="0.15">
      <c r="A4723" s="21" t="s">
        <v>6054</v>
      </c>
      <c r="B4723" s="22" t="s">
        <v>18</v>
      </c>
      <c r="C4723" s="42"/>
      <c r="D4723" s="22" t="s">
        <v>459</v>
      </c>
      <c r="E4723" s="22"/>
      <c r="F4723" s="23">
        <v>0</v>
      </c>
      <c r="G4723" s="23">
        <v>0</v>
      </c>
      <c r="H4723" s="24">
        <f t="shared" si="441"/>
        <v>0</v>
      </c>
      <c r="I4723" s="153">
        <v>0</v>
      </c>
      <c r="J4723" s="24">
        <f t="shared" si="442"/>
        <v>0</v>
      </c>
      <c r="K4723" s="25">
        <f t="shared" si="443"/>
        <v>0</v>
      </c>
      <c r="L4723">
        <v>1</v>
      </c>
      <c r="M4723">
        <v>286359560</v>
      </c>
      <c r="N4723">
        <v>42145141</v>
      </c>
      <c r="O4723" s="52">
        <v>0</v>
      </c>
      <c r="P4723" s="52">
        <v>0</v>
      </c>
      <c r="Q4723" s="52">
        <v>0</v>
      </c>
      <c r="R4723" s="52">
        <v>0</v>
      </c>
      <c r="S4723" s="52">
        <v>0</v>
      </c>
      <c r="T4723" s="52">
        <v>0</v>
      </c>
      <c r="U4723" s="52">
        <v>0</v>
      </c>
      <c r="V4723" s="52">
        <v>0</v>
      </c>
      <c r="W4723" s="52">
        <v>0</v>
      </c>
      <c r="X4723" s="52">
        <v>0</v>
      </c>
      <c r="Y4723" s="52">
        <v>0</v>
      </c>
      <c r="Z4723" s="52">
        <v>0</v>
      </c>
      <c r="AA4723" s="25">
        <v>0</v>
      </c>
      <c r="AB4723" s="25">
        <v>0</v>
      </c>
      <c r="AC4723" s="25">
        <v>0</v>
      </c>
      <c r="AD4723" s="25">
        <v>0</v>
      </c>
      <c r="AE4723" s="25">
        <v>0</v>
      </c>
      <c r="AF4723" s="25">
        <v>0</v>
      </c>
      <c r="AG4723" s="25">
        <v>0</v>
      </c>
      <c r="AH4723" s="25">
        <v>0</v>
      </c>
      <c r="AI4723" s="25">
        <v>0</v>
      </c>
      <c r="AJ4723" s="25">
        <v>0</v>
      </c>
      <c r="AK4723" s="25">
        <v>0</v>
      </c>
      <c r="AL4723" s="25">
        <v>0</v>
      </c>
      <c r="AM4723" s="95">
        <v>0</v>
      </c>
      <c r="AN4723" s="95" t="e">
        <f ca="1">IF(MengeInEEGSummieren(M4723),AM4723,0)</f>
        <v>#NAME?</v>
      </c>
      <c r="AO4723" s="95">
        <f t="shared" si="444"/>
        <v>0</v>
      </c>
      <c r="AP4723" s="95">
        <f t="shared" si="445"/>
        <v>0</v>
      </c>
      <c r="AS4723">
        <v>0</v>
      </c>
      <c r="AT4723">
        <v>0</v>
      </c>
      <c r="AU4723" t="e">
        <f t="shared" ca="1" si="446"/>
        <v>#NAME?</v>
      </c>
    </row>
    <row r="4724" spans="1:47" x14ac:dyDescent="0.15">
      <c r="A4724" s="21" t="s">
        <v>6055</v>
      </c>
      <c r="B4724" s="22" t="s">
        <v>18</v>
      </c>
      <c r="C4724" s="42"/>
      <c r="D4724" s="22" t="s">
        <v>461</v>
      </c>
      <c r="E4724" s="22"/>
      <c r="F4724" s="23">
        <v>0</v>
      </c>
      <c r="G4724" s="23">
        <v>0</v>
      </c>
      <c r="H4724" s="24">
        <f t="shared" si="441"/>
        <v>0</v>
      </c>
      <c r="I4724" s="153">
        <v>0</v>
      </c>
      <c r="J4724" s="24">
        <f t="shared" si="442"/>
        <v>0</v>
      </c>
      <c r="K4724" s="25">
        <f t="shared" si="443"/>
        <v>0</v>
      </c>
      <c r="L4724">
        <v>0</v>
      </c>
      <c r="M4724">
        <v>334987264</v>
      </c>
      <c r="N4724">
        <v>42145141</v>
      </c>
      <c r="O4724" s="52">
        <v>0</v>
      </c>
      <c r="P4724" s="52">
        <v>0</v>
      </c>
      <c r="Q4724" s="52">
        <v>0</v>
      </c>
      <c r="R4724" s="52">
        <v>0</v>
      </c>
      <c r="S4724" s="52">
        <v>0</v>
      </c>
      <c r="T4724" s="52">
        <v>0</v>
      </c>
      <c r="U4724" s="52">
        <v>0</v>
      </c>
      <c r="V4724" s="52">
        <v>0</v>
      </c>
      <c r="W4724" s="52">
        <v>0</v>
      </c>
      <c r="X4724" s="52">
        <v>0</v>
      </c>
      <c r="Y4724" s="52">
        <v>0</v>
      </c>
      <c r="Z4724" s="52">
        <v>0</v>
      </c>
      <c r="AA4724" s="25">
        <v>0</v>
      </c>
      <c r="AB4724" s="25">
        <v>0</v>
      </c>
      <c r="AC4724" s="25">
        <v>0</v>
      </c>
      <c r="AD4724" s="25">
        <v>0</v>
      </c>
      <c r="AE4724" s="25">
        <v>0</v>
      </c>
      <c r="AF4724" s="25">
        <v>0</v>
      </c>
      <c r="AG4724" s="25">
        <v>0</v>
      </c>
      <c r="AH4724" s="25">
        <v>0</v>
      </c>
      <c r="AI4724" s="25">
        <v>0</v>
      </c>
      <c r="AJ4724" s="25">
        <v>0</v>
      </c>
      <c r="AK4724" s="25">
        <v>0</v>
      </c>
      <c r="AL4724" s="25">
        <v>0</v>
      </c>
      <c r="AM4724" s="95">
        <v>0</v>
      </c>
      <c r="AN4724" s="95" t="e">
        <f ca="1">IF(MengeInEEGSummieren(M4724),AM4724,0)</f>
        <v>#NAME?</v>
      </c>
      <c r="AO4724" s="95">
        <f t="shared" si="444"/>
        <v>0</v>
      </c>
      <c r="AP4724" s="95">
        <f t="shared" si="445"/>
        <v>0</v>
      </c>
      <c r="AS4724">
        <v>0</v>
      </c>
      <c r="AT4724">
        <v>0</v>
      </c>
      <c r="AU4724" t="e">
        <f t="shared" ca="1" si="446"/>
        <v>#NAME?</v>
      </c>
    </row>
    <row r="4725" spans="1:47" x14ac:dyDescent="0.15">
      <c r="A4725" s="21" t="s">
        <v>6056</v>
      </c>
      <c r="B4725" s="22" t="s">
        <v>18</v>
      </c>
      <c r="C4725" s="42"/>
      <c r="D4725" s="22" t="s">
        <v>461</v>
      </c>
      <c r="E4725" s="22"/>
      <c r="F4725" s="23">
        <v>0</v>
      </c>
      <c r="G4725" s="23">
        <v>0</v>
      </c>
      <c r="H4725" s="24">
        <f t="shared" si="441"/>
        <v>0</v>
      </c>
      <c r="I4725" s="153">
        <v>0</v>
      </c>
      <c r="J4725" s="24">
        <f t="shared" si="442"/>
        <v>0</v>
      </c>
      <c r="K4725" s="25">
        <f t="shared" si="443"/>
        <v>0</v>
      </c>
      <c r="L4725">
        <v>1</v>
      </c>
      <c r="M4725">
        <v>286359560</v>
      </c>
      <c r="N4725">
        <v>42145141</v>
      </c>
      <c r="O4725" s="52">
        <v>0</v>
      </c>
      <c r="P4725" s="52">
        <v>0</v>
      </c>
      <c r="Q4725" s="52">
        <v>0</v>
      </c>
      <c r="R4725" s="52">
        <v>0</v>
      </c>
      <c r="S4725" s="52">
        <v>0</v>
      </c>
      <c r="T4725" s="52">
        <v>0</v>
      </c>
      <c r="U4725" s="52">
        <v>0</v>
      </c>
      <c r="V4725" s="52">
        <v>0</v>
      </c>
      <c r="W4725" s="52">
        <v>0</v>
      </c>
      <c r="X4725" s="52">
        <v>0</v>
      </c>
      <c r="Y4725" s="52">
        <v>0</v>
      </c>
      <c r="Z4725" s="52">
        <v>0</v>
      </c>
      <c r="AA4725" s="25">
        <v>0</v>
      </c>
      <c r="AB4725" s="25">
        <v>0</v>
      </c>
      <c r="AC4725" s="25">
        <v>0</v>
      </c>
      <c r="AD4725" s="25">
        <v>0</v>
      </c>
      <c r="AE4725" s="25">
        <v>0</v>
      </c>
      <c r="AF4725" s="25">
        <v>0</v>
      </c>
      <c r="AG4725" s="25">
        <v>0</v>
      </c>
      <c r="AH4725" s="25">
        <v>0</v>
      </c>
      <c r="AI4725" s="25">
        <v>0</v>
      </c>
      <c r="AJ4725" s="25">
        <v>0</v>
      </c>
      <c r="AK4725" s="25">
        <v>0</v>
      </c>
      <c r="AL4725" s="25">
        <v>0</v>
      </c>
      <c r="AM4725" s="95">
        <v>0</v>
      </c>
      <c r="AN4725" s="95" t="e">
        <f ca="1">IF(MengeInEEGSummieren(M4725),AM4725,0)</f>
        <v>#NAME?</v>
      </c>
      <c r="AO4725" s="95">
        <f t="shared" si="444"/>
        <v>0</v>
      </c>
      <c r="AP4725" s="95">
        <f t="shared" si="445"/>
        <v>0</v>
      </c>
      <c r="AS4725">
        <v>0</v>
      </c>
      <c r="AT4725">
        <v>0</v>
      </c>
      <c r="AU4725" t="e">
        <f t="shared" ca="1" si="446"/>
        <v>#NAME?</v>
      </c>
    </row>
    <row r="4726" spans="1:47" x14ac:dyDescent="0.15">
      <c r="A4726" s="21" t="s">
        <v>6057</v>
      </c>
      <c r="B4726" s="22" t="s">
        <v>18</v>
      </c>
      <c r="C4726" s="42"/>
      <c r="D4726" s="22" t="s">
        <v>463</v>
      </c>
      <c r="E4726" s="22"/>
      <c r="F4726" s="23">
        <v>0</v>
      </c>
      <c r="G4726" s="23">
        <v>0</v>
      </c>
      <c r="H4726" s="24">
        <f t="shared" si="441"/>
        <v>0</v>
      </c>
      <c r="I4726" s="153">
        <v>0</v>
      </c>
      <c r="J4726" s="24">
        <f t="shared" si="442"/>
        <v>0</v>
      </c>
      <c r="K4726" s="25">
        <f t="shared" si="443"/>
        <v>0</v>
      </c>
      <c r="L4726">
        <v>0</v>
      </c>
      <c r="M4726">
        <v>322306304</v>
      </c>
      <c r="N4726">
        <v>42145141</v>
      </c>
      <c r="O4726" s="52">
        <v>0</v>
      </c>
      <c r="P4726" s="52">
        <v>0</v>
      </c>
      <c r="Q4726" s="52">
        <v>0</v>
      </c>
      <c r="R4726" s="52">
        <v>0</v>
      </c>
      <c r="S4726" s="52">
        <v>0</v>
      </c>
      <c r="T4726" s="52">
        <v>0</v>
      </c>
      <c r="U4726" s="52">
        <v>0</v>
      </c>
      <c r="V4726" s="52">
        <v>0</v>
      </c>
      <c r="W4726" s="52">
        <v>0</v>
      </c>
      <c r="X4726" s="52">
        <v>0</v>
      </c>
      <c r="Y4726" s="52">
        <v>0</v>
      </c>
      <c r="Z4726" s="52">
        <v>0</v>
      </c>
      <c r="AA4726" s="25">
        <v>0</v>
      </c>
      <c r="AB4726" s="25">
        <v>0</v>
      </c>
      <c r="AC4726" s="25">
        <v>0</v>
      </c>
      <c r="AD4726" s="25">
        <v>0</v>
      </c>
      <c r="AE4726" s="25">
        <v>0</v>
      </c>
      <c r="AF4726" s="25">
        <v>0</v>
      </c>
      <c r="AG4726" s="25">
        <v>0</v>
      </c>
      <c r="AH4726" s="25">
        <v>0</v>
      </c>
      <c r="AI4726" s="25">
        <v>0</v>
      </c>
      <c r="AJ4726" s="25">
        <v>0</v>
      </c>
      <c r="AK4726" s="25">
        <v>0</v>
      </c>
      <c r="AL4726" s="25">
        <v>0</v>
      </c>
      <c r="AM4726" s="95">
        <v>0</v>
      </c>
      <c r="AN4726" s="95" t="e">
        <f ca="1">IF(MengeInEEGSummieren(M4726),AM4726,0)</f>
        <v>#NAME?</v>
      </c>
      <c r="AO4726" s="95">
        <f t="shared" si="444"/>
        <v>0</v>
      </c>
      <c r="AP4726" s="95">
        <f t="shared" si="445"/>
        <v>0</v>
      </c>
      <c r="AS4726">
        <v>0</v>
      </c>
      <c r="AT4726">
        <v>0</v>
      </c>
      <c r="AU4726" t="e">
        <f t="shared" ca="1" si="446"/>
        <v>#NAME?</v>
      </c>
    </row>
    <row r="4727" spans="1:47" x14ac:dyDescent="0.15">
      <c r="A4727" s="21" t="s">
        <v>6058</v>
      </c>
      <c r="B4727" s="22" t="s">
        <v>18</v>
      </c>
      <c r="C4727" s="42"/>
      <c r="D4727" s="22" t="s">
        <v>465</v>
      </c>
      <c r="E4727" s="22"/>
      <c r="F4727" s="23">
        <v>0</v>
      </c>
      <c r="G4727" s="23">
        <v>0</v>
      </c>
      <c r="H4727" s="24">
        <f t="shared" si="441"/>
        <v>0</v>
      </c>
      <c r="I4727" s="153">
        <v>0</v>
      </c>
      <c r="J4727" s="24">
        <f t="shared" si="442"/>
        <v>0</v>
      </c>
      <c r="K4727" s="25">
        <f t="shared" si="443"/>
        <v>0</v>
      </c>
      <c r="L4727">
        <v>0</v>
      </c>
      <c r="M4727">
        <v>322306304</v>
      </c>
      <c r="N4727">
        <v>42145141</v>
      </c>
      <c r="O4727" s="52">
        <v>0</v>
      </c>
      <c r="P4727" s="52">
        <v>0</v>
      </c>
      <c r="Q4727" s="52">
        <v>0</v>
      </c>
      <c r="R4727" s="52">
        <v>0</v>
      </c>
      <c r="S4727" s="52">
        <v>0</v>
      </c>
      <c r="T4727" s="52">
        <v>0</v>
      </c>
      <c r="U4727" s="52">
        <v>0</v>
      </c>
      <c r="V4727" s="52">
        <v>0</v>
      </c>
      <c r="W4727" s="52">
        <v>0</v>
      </c>
      <c r="X4727" s="52">
        <v>0</v>
      </c>
      <c r="Y4727" s="52">
        <v>0</v>
      </c>
      <c r="Z4727" s="52">
        <v>0</v>
      </c>
      <c r="AA4727" s="25">
        <v>0</v>
      </c>
      <c r="AB4727" s="25">
        <v>0</v>
      </c>
      <c r="AC4727" s="25">
        <v>0</v>
      </c>
      <c r="AD4727" s="25">
        <v>0</v>
      </c>
      <c r="AE4727" s="25">
        <v>0</v>
      </c>
      <c r="AF4727" s="25">
        <v>0</v>
      </c>
      <c r="AG4727" s="25">
        <v>0</v>
      </c>
      <c r="AH4727" s="25">
        <v>0</v>
      </c>
      <c r="AI4727" s="25">
        <v>0</v>
      </c>
      <c r="AJ4727" s="25">
        <v>0</v>
      </c>
      <c r="AK4727" s="25">
        <v>0</v>
      </c>
      <c r="AL4727" s="25">
        <v>0</v>
      </c>
      <c r="AM4727" s="95">
        <v>0</v>
      </c>
      <c r="AN4727" s="95" t="e">
        <f ca="1">IF(MengeInEEGSummieren(M4727),AM4727,0)</f>
        <v>#NAME?</v>
      </c>
      <c r="AO4727" s="95">
        <f t="shared" si="444"/>
        <v>0</v>
      </c>
      <c r="AP4727" s="95">
        <f t="shared" si="445"/>
        <v>0</v>
      </c>
      <c r="AS4727">
        <v>0</v>
      </c>
      <c r="AT4727">
        <v>0</v>
      </c>
      <c r="AU4727" t="e">
        <f t="shared" ca="1" si="446"/>
        <v>#NAME?</v>
      </c>
    </row>
    <row r="4728" spans="1:47" x14ac:dyDescent="0.15">
      <c r="A4728" s="21" t="s">
        <v>6059</v>
      </c>
      <c r="B4728" s="22" t="s">
        <v>18</v>
      </c>
      <c r="C4728" s="42"/>
      <c r="D4728" s="22" t="s">
        <v>465</v>
      </c>
      <c r="E4728" s="22"/>
      <c r="F4728" s="23">
        <v>0</v>
      </c>
      <c r="G4728" s="23">
        <v>0</v>
      </c>
      <c r="H4728" s="24">
        <f t="shared" si="441"/>
        <v>0</v>
      </c>
      <c r="I4728" s="153">
        <v>0</v>
      </c>
      <c r="J4728" s="24">
        <f t="shared" si="442"/>
        <v>0</v>
      </c>
      <c r="K4728" s="25">
        <f t="shared" si="443"/>
        <v>0</v>
      </c>
      <c r="L4728">
        <v>1</v>
      </c>
      <c r="M4728">
        <v>286359560</v>
      </c>
      <c r="N4728">
        <v>42145141</v>
      </c>
      <c r="O4728" s="52">
        <v>0</v>
      </c>
      <c r="P4728" s="52">
        <v>0</v>
      </c>
      <c r="Q4728" s="52">
        <v>0</v>
      </c>
      <c r="R4728" s="52">
        <v>0</v>
      </c>
      <c r="S4728" s="52">
        <v>0</v>
      </c>
      <c r="T4728" s="52">
        <v>0</v>
      </c>
      <c r="U4728" s="52">
        <v>0</v>
      </c>
      <c r="V4728" s="52">
        <v>0</v>
      </c>
      <c r="W4728" s="52">
        <v>0</v>
      </c>
      <c r="X4728" s="52">
        <v>0</v>
      </c>
      <c r="Y4728" s="52">
        <v>0</v>
      </c>
      <c r="Z4728" s="52">
        <v>0</v>
      </c>
      <c r="AA4728" s="25">
        <v>0</v>
      </c>
      <c r="AB4728" s="25">
        <v>0</v>
      </c>
      <c r="AC4728" s="25">
        <v>0</v>
      </c>
      <c r="AD4728" s="25">
        <v>0</v>
      </c>
      <c r="AE4728" s="25">
        <v>0</v>
      </c>
      <c r="AF4728" s="25">
        <v>0</v>
      </c>
      <c r="AG4728" s="25">
        <v>0</v>
      </c>
      <c r="AH4728" s="25">
        <v>0</v>
      </c>
      <c r="AI4728" s="25">
        <v>0</v>
      </c>
      <c r="AJ4728" s="25">
        <v>0</v>
      </c>
      <c r="AK4728" s="25">
        <v>0</v>
      </c>
      <c r="AL4728" s="25">
        <v>0</v>
      </c>
      <c r="AM4728" s="95">
        <v>0</v>
      </c>
      <c r="AN4728" s="95" t="e">
        <f ca="1">IF(MengeInEEGSummieren(M4728),AM4728,0)</f>
        <v>#NAME?</v>
      </c>
      <c r="AO4728" s="95">
        <f t="shared" si="444"/>
        <v>0</v>
      </c>
      <c r="AP4728" s="95">
        <f t="shared" si="445"/>
        <v>0</v>
      </c>
      <c r="AS4728">
        <v>0</v>
      </c>
      <c r="AT4728">
        <v>0</v>
      </c>
      <c r="AU4728" t="e">
        <f t="shared" ca="1" si="446"/>
        <v>#NAME?</v>
      </c>
    </row>
    <row r="4729" spans="1:47" x14ac:dyDescent="0.15">
      <c r="A4729" s="21" t="s">
        <v>6060</v>
      </c>
      <c r="B4729" s="22" t="s">
        <v>18</v>
      </c>
      <c r="C4729" s="42"/>
      <c r="D4729" s="22" t="s">
        <v>467</v>
      </c>
      <c r="E4729" s="22"/>
      <c r="F4729" s="23">
        <v>0</v>
      </c>
      <c r="G4729" s="23">
        <v>0</v>
      </c>
      <c r="H4729" s="24">
        <f t="shared" si="441"/>
        <v>0</v>
      </c>
      <c r="I4729" s="153">
        <v>0</v>
      </c>
      <c r="J4729" s="24">
        <f t="shared" si="442"/>
        <v>0</v>
      </c>
      <c r="K4729" s="25">
        <f t="shared" si="443"/>
        <v>0</v>
      </c>
      <c r="L4729">
        <v>0</v>
      </c>
      <c r="M4729">
        <v>322306304</v>
      </c>
      <c r="N4729">
        <v>42145141</v>
      </c>
      <c r="O4729" s="52">
        <v>0</v>
      </c>
      <c r="P4729" s="52">
        <v>0</v>
      </c>
      <c r="Q4729" s="52">
        <v>0</v>
      </c>
      <c r="R4729" s="52">
        <v>0</v>
      </c>
      <c r="S4729" s="52">
        <v>0</v>
      </c>
      <c r="T4729" s="52">
        <v>0</v>
      </c>
      <c r="U4729" s="52">
        <v>0</v>
      </c>
      <c r="V4729" s="52">
        <v>0</v>
      </c>
      <c r="W4729" s="52">
        <v>0</v>
      </c>
      <c r="X4729" s="52">
        <v>0</v>
      </c>
      <c r="Y4729" s="52">
        <v>0</v>
      </c>
      <c r="Z4729" s="52">
        <v>0</v>
      </c>
      <c r="AA4729" s="25">
        <v>0</v>
      </c>
      <c r="AB4729" s="25">
        <v>0</v>
      </c>
      <c r="AC4729" s="25">
        <v>0</v>
      </c>
      <c r="AD4729" s="25">
        <v>0</v>
      </c>
      <c r="AE4729" s="25">
        <v>0</v>
      </c>
      <c r="AF4729" s="25">
        <v>0</v>
      </c>
      <c r="AG4729" s="25">
        <v>0</v>
      </c>
      <c r="AH4729" s="25">
        <v>0</v>
      </c>
      <c r="AI4729" s="25">
        <v>0</v>
      </c>
      <c r="AJ4729" s="25">
        <v>0</v>
      </c>
      <c r="AK4729" s="25">
        <v>0</v>
      </c>
      <c r="AL4729" s="25">
        <v>0</v>
      </c>
      <c r="AM4729" s="95">
        <v>0</v>
      </c>
      <c r="AN4729" s="95" t="e">
        <f ca="1">IF(MengeInEEGSummieren(M4729),AM4729,0)</f>
        <v>#NAME?</v>
      </c>
      <c r="AO4729" s="95">
        <f t="shared" si="444"/>
        <v>0</v>
      </c>
      <c r="AP4729" s="95">
        <f t="shared" si="445"/>
        <v>0</v>
      </c>
      <c r="AS4729">
        <v>0</v>
      </c>
      <c r="AT4729">
        <v>0</v>
      </c>
      <c r="AU4729" t="e">
        <f t="shared" ca="1" si="446"/>
        <v>#NAME?</v>
      </c>
    </row>
    <row r="4730" spans="1:47" x14ac:dyDescent="0.15">
      <c r="A4730" s="21" t="s">
        <v>6061</v>
      </c>
      <c r="B4730" s="22" t="s">
        <v>18</v>
      </c>
      <c r="C4730" s="42"/>
      <c r="D4730" s="22" t="s">
        <v>467</v>
      </c>
      <c r="E4730" s="22"/>
      <c r="F4730" s="23">
        <v>0</v>
      </c>
      <c r="G4730" s="23">
        <v>0</v>
      </c>
      <c r="H4730" s="24">
        <f t="shared" si="441"/>
        <v>0</v>
      </c>
      <c r="I4730" s="153">
        <v>0</v>
      </c>
      <c r="J4730" s="24">
        <f t="shared" si="442"/>
        <v>0</v>
      </c>
      <c r="K4730" s="25">
        <f t="shared" si="443"/>
        <v>0</v>
      </c>
      <c r="L4730">
        <v>1</v>
      </c>
      <c r="M4730">
        <v>286359560</v>
      </c>
      <c r="N4730">
        <v>42145141</v>
      </c>
      <c r="O4730" s="52">
        <v>0</v>
      </c>
      <c r="P4730" s="52">
        <v>0</v>
      </c>
      <c r="Q4730" s="52">
        <v>0</v>
      </c>
      <c r="R4730" s="52">
        <v>0</v>
      </c>
      <c r="S4730" s="52">
        <v>0</v>
      </c>
      <c r="T4730" s="52">
        <v>0</v>
      </c>
      <c r="U4730" s="52">
        <v>0</v>
      </c>
      <c r="V4730" s="52">
        <v>0</v>
      </c>
      <c r="W4730" s="52">
        <v>0</v>
      </c>
      <c r="X4730" s="52">
        <v>0</v>
      </c>
      <c r="Y4730" s="52">
        <v>0</v>
      </c>
      <c r="Z4730" s="52">
        <v>0</v>
      </c>
      <c r="AA4730" s="25">
        <v>0</v>
      </c>
      <c r="AB4730" s="25">
        <v>0</v>
      </c>
      <c r="AC4730" s="25">
        <v>0</v>
      </c>
      <c r="AD4730" s="25">
        <v>0</v>
      </c>
      <c r="AE4730" s="25">
        <v>0</v>
      </c>
      <c r="AF4730" s="25">
        <v>0</v>
      </c>
      <c r="AG4730" s="25">
        <v>0</v>
      </c>
      <c r="AH4730" s="25">
        <v>0</v>
      </c>
      <c r="AI4730" s="25">
        <v>0</v>
      </c>
      <c r="AJ4730" s="25">
        <v>0</v>
      </c>
      <c r="AK4730" s="25">
        <v>0</v>
      </c>
      <c r="AL4730" s="25">
        <v>0</v>
      </c>
      <c r="AM4730" s="95">
        <v>0</v>
      </c>
      <c r="AN4730" s="95" t="e">
        <f ca="1">IF(MengeInEEGSummieren(M4730),AM4730,0)</f>
        <v>#NAME?</v>
      </c>
      <c r="AO4730" s="95">
        <f t="shared" si="444"/>
        <v>0</v>
      </c>
      <c r="AP4730" s="95">
        <f t="shared" si="445"/>
        <v>0</v>
      </c>
      <c r="AS4730">
        <v>0</v>
      </c>
      <c r="AT4730">
        <v>0</v>
      </c>
      <c r="AU4730" t="e">
        <f t="shared" ca="1" si="446"/>
        <v>#NAME?</v>
      </c>
    </row>
    <row r="4731" spans="1:47" x14ac:dyDescent="0.15">
      <c r="A4731" s="21" t="s">
        <v>6062</v>
      </c>
      <c r="B4731" s="22" t="s">
        <v>18</v>
      </c>
      <c r="C4731" s="42"/>
      <c r="D4731" s="22" t="s">
        <v>469</v>
      </c>
      <c r="E4731" s="22"/>
      <c r="F4731" s="23">
        <v>0</v>
      </c>
      <c r="G4731" s="23">
        <v>0</v>
      </c>
      <c r="H4731" s="24">
        <f t="shared" si="441"/>
        <v>0</v>
      </c>
      <c r="I4731" s="153">
        <v>0</v>
      </c>
      <c r="J4731" s="24">
        <f t="shared" si="442"/>
        <v>0</v>
      </c>
      <c r="K4731" s="25">
        <f t="shared" si="443"/>
        <v>0</v>
      </c>
      <c r="L4731">
        <v>0</v>
      </c>
      <c r="M4731">
        <v>322306304</v>
      </c>
      <c r="N4731">
        <v>42145141</v>
      </c>
      <c r="O4731" s="52">
        <v>0</v>
      </c>
      <c r="P4731" s="52">
        <v>0</v>
      </c>
      <c r="Q4731" s="52">
        <v>0</v>
      </c>
      <c r="R4731" s="52">
        <v>0</v>
      </c>
      <c r="S4731" s="52">
        <v>0</v>
      </c>
      <c r="T4731" s="52">
        <v>0</v>
      </c>
      <c r="U4731" s="52">
        <v>0</v>
      </c>
      <c r="V4731" s="52">
        <v>0</v>
      </c>
      <c r="W4731" s="52">
        <v>0</v>
      </c>
      <c r="X4731" s="52">
        <v>0</v>
      </c>
      <c r="Y4731" s="52">
        <v>0</v>
      </c>
      <c r="Z4731" s="52">
        <v>0</v>
      </c>
      <c r="AA4731" s="25">
        <v>0</v>
      </c>
      <c r="AB4731" s="25">
        <v>0</v>
      </c>
      <c r="AC4731" s="25">
        <v>0</v>
      </c>
      <c r="AD4731" s="25">
        <v>0</v>
      </c>
      <c r="AE4731" s="25">
        <v>0</v>
      </c>
      <c r="AF4731" s="25">
        <v>0</v>
      </c>
      <c r="AG4731" s="25">
        <v>0</v>
      </c>
      <c r="AH4731" s="25">
        <v>0</v>
      </c>
      <c r="AI4731" s="25">
        <v>0</v>
      </c>
      <c r="AJ4731" s="25">
        <v>0</v>
      </c>
      <c r="AK4731" s="25">
        <v>0</v>
      </c>
      <c r="AL4731" s="25">
        <v>0</v>
      </c>
      <c r="AM4731" s="95">
        <v>0</v>
      </c>
      <c r="AN4731" s="95" t="e">
        <f ca="1">IF(MengeInEEGSummieren(M4731),AM4731,0)</f>
        <v>#NAME?</v>
      </c>
      <c r="AO4731" s="95">
        <f t="shared" si="444"/>
        <v>0</v>
      </c>
      <c r="AP4731" s="95">
        <f t="shared" si="445"/>
        <v>0</v>
      </c>
      <c r="AS4731">
        <v>0</v>
      </c>
      <c r="AT4731">
        <v>0</v>
      </c>
      <c r="AU4731" t="e">
        <f t="shared" ca="1" si="446"/>
        <v>#NAME?</v>
      </c>
    </row>
    <row r="4732" spans="1:47" x14ac:dyDescent="0.15">
      <c r="A4732" s="21" t="s">
        <v>6063</v>
      </c>
      <c r="B4732" s="22" t="s">
        <v>18</v>
      </c>
      <c r="C4732" s="42"/>
      <c r="D4732" s="22" t="s">
        <v>469</v>
      </c>
      <c r="E4732" s="22"/>
      <c r="F4732" s="23">
        <v>0</v>
      </c>
      <c r="G4732" s="23">
        <v>0</v>
      </c>
      <c r="H4732" s="24">
        <f t="shared" si="441"/>
        <v>0</v>
      </c>
      <c r="I4732" s="153">
        <v>0</v>
      </c>
      <c r="J4732" s="24">
        <f t="shared" si="442"/>
        <v>0</v>
      </c>
      <c r="K4732" s="25">
        <f t="shared" si="443"/>
        <v>0</v>
      </c>
      <c r="L4732">
        <v>1</v>
      </c>
      <c r="M4732">
        <v>286359560</v>
      </c>
      <c r="N4732">
        <v>42145141</v>
      </c>
      <c r="O4732" s="52">
        <v>0</v>
      </c>
      <c r="P4732" s="52">
        <v>0</v>
      </c>
      <c r="Q4732" s="52">
        <v>0</v>
      </c>
      <c r="R4732" s="52">
        <v>0</v>
      </c>
      <c r="S4732" s="52">
        <v>0</v>
      </c>
      <c r="T4732" s="52">
        <v>0</v>
      </c>
      <c r="U4732" s="52">
        <v>0</v>
      </c>
      <c r="V4732" s="52">
        <v>0</v>
      </c>
      <c r="W4732" s="52">
        <v>0</v>
      </c>
      <c r="X4732" s="52">
        <v>0</v>
      </c>
      <c r="Y4732" s="52">
        <v>0</v>
      </c>
      <c r="Z4732" s="52">
        <v>0</v>
      </c>
      <c r="AA4732" s="25">
        <v>0</v>
      </c>
      <c r="AB4732" s="25">
        <v>0</v>
      </c>
      <c r="AC4732" s="25">
        <v>0</v>
      </c>
      <c r="AD4732" s="25">
        <v>0</v>
      </c>
      <c r="AE4732" s="25">
        <v>0</v>
      </c>
      <c r="AF4732" s="25">
        <v>0</v>
      </c>
      <c r="AG4732" s="25">
        <v>0</v>
      </c>
      <c r="AH4732" s="25">
        <v>0</v>
      </c>
      <c r="AI4732" s="25">
        <v>0</v>
      </c>
      <c r="AJ4732" s="25">
        <v>0</v>
      </c>
      <c r="AK4732" s="25">
        <v>0</v>
      </c>
      <c r="AL4732" s="25">
        <v>0</v>
      </c>
      <c r="AM4732" s="95">
        <v>0</v>
      </c>
      <c r="AN4732" s="95" t="e">
        <f ca="1">IF(MengeInEEGSummieren(M4732),AM4732,0)</f>
        <v>#NAME?</v>
      </c>
      <c r="AO4732" s="95">
        <f t="shared" si="444"/>
        <v>0</v>
      </c>
      <c r="AP4732" s="95">
        <f t="shared" si="445"/>
        <v>0</v>
      </c>
      <c r="AS4732">
        <v>0</v>
      </c>
      <c r="AT4732">
        <v>0</v>
      </c>
      <c r="AU4732" t="e">
        <f t="shared" ca="1" si="446"/>
        <v>#NAME?</v>
      </c>
    </row>
    <row r="4733" spans="1:47" x14ac:dyDescent="0.15">
      <c r="A4733" s="21" t="s">
        <v>6064</v>
      </c>
      <c r="B4733" s="22" t="s">
        <v>18</v>
      </c>
      <c r="C4733" s="42"/>
      <c r="D4733" s="22" t="s">
        <v>471</v>
      </c>
      <c r="E4733" s="22"/>
      <c r="F4733" s="23">
        <v>0</v>
      </c>
      <c r="G4733" s="23">
        <v>0</v>
      </c>
      <c r="H4733" s="24">
        <f t="shared" si="441"/>
        <v>0</v>
      </c>
      <c r="I4733" s="153">
        <v>0</v>
      </c>
      <c r="J4733" s="24">
        <f t="shared" si="442"/>
        <v>0</v>
      </c>
      <c r="K4733" s="25">
        <f t="shared" si="443"/>
        <v>0</v>
      </c>
      <c r="L4733">
        <v>0</v>
      </c>
      <c r="M4733">
        <v>322306304</v>
      </c>
      <c r="N4733">
        <v>42145141</v>
      </c>
      <c r="O4733" s="52">
        <v>0</v>
      </c>
      <c r="P4733" s="52">
        <v>0</v>
      </c>
      <c r="Q4733" s="52">
        <v>0</v>
      </c>
      <c r="R4733" s="52">
        <v>0</v>
      </c>
      <c r="S4733" s="52">
        <v>0</v>
      </c>
      <c r="T4733" s="52">
        <v>0</v>
      </c>
      <c r="U4733" s="52">
        <v>0</v>
      </c>
      <c r="V4733" s="52">
        <v>0</v>
      </c>
      <c r="W4733" s="52">
        <v>0</v>
      </c>
      <c r="X4733" s="52">
        <v>0</v>
      </c>
      <c r="Y4733" s="52">
        <v>0</v>
      </c>
      <c r="Z4733" s="52">
        <v>0</v>
      </c>
      <c r="AA4733" s="25">
        <v>0</v>
      </c>
      <c r="AB4733" s="25">
        <v>0</v>
      </c>
      <c r="AC4733" s="25">
        <v>0</v>
      </c>
      <c r="AD4733" s="25">
        <v>0</v>
      </c>
      <c r="AE4733" s="25">
        <v>0</v>
      </c>
      <c r="AF4733" s="25">
        <v>0</v>
      </c>
      <c r="AG4733" s="25">
        <v>0</v>
      </c>
      <c r="AH4733" s="25">
        <v>0</v>
      </c>
      <c r="AI4733" s="25">
        <v>0</v>
      </c>
      <c r="AJ4733" s="25">
        <v>0</v>
      </c>
      <c r="AK4733" s="25">
        <v>0</v>
      </c>
      <c r="AL4733" s="25">
        <v>0</v>
      </c>
      <c r="AM4733" s="95">
        <v>0</v>
      </c>
      <c r="AN4733" s="95" t="e">
        <f ca="1">IF(MengeInEEGSummieren(M4733),AM4733,0)</f>
        <v>#NAME?</v>
      </c>
      <c r="AO4733" s="95">
        <f t="shared" si="444"/>
        <v>0</v>
      </c>
      <c r="AP4733" s="95">
        <f t="shared" si="445"/>
        <v>0</v>
      </c>
      <c r="AS4733">
        <v>0</v>
      </c>
      <c r="AT4733">
        <v>0</v>
      </c>
      <c r="AU4733" t="e">
        <f t="shared" ca="1" si="446"/>
        <v>#NAME?</v>
      </c>
    </row>
    <row r="4734" spans="1:47" x14ac:dyDescent="0.15">
      <c r="A4734" s="21" t="s">
        <v>6065</v>
      </c>
      <c r="B4734" s="22" t="s">
        <v>18</v>
      </c>
      <c r="C4734" s="42"/>
      <c r="D4734" s="22" t="s">
        <v>471</v>
      </c>
      <c r="E4734" s="22"/>
      <c r="F4734" s="23">
        <v>0</v>
      </c>
      <c r="G4734" s="23">
        <v>0</v>
      </c>
      <c r="H4734" s="24">
        <f t="shared" si="441"/>
        <v>0</v>
      </c>
      <c r="I4734" s="153">
        <v>0</v>
      </c>
      <c r="J4734" s="24">
        <f t="shared" si="442"/>
        <v>0</v>
      </c>
      <c r="K4734" s="25">
        <f t="shared" si="443"/>
        <v>0</v>
      </c>
      <c r="L4734">
        <v>1</v>
      </c>
      <c r="M4734">
        <v>286359560</v>
      </c>
      <c r="N4734">
        <v>42145141</v>
      </c>
      <c r="O4734" s="52">
        <v>0</v>
      </c>
      <c r="P4734" s="52">
        <v>0</v>
      </c>
      <c r="Q4734" s="52">
        <v>0</v>
      </c>
      <c r="R4734" s="52">
        <v>0</v>
      </c>
      <c r="S4734" s="52">
        <v>0</v>
      </c>
      <c r="T4734" s="52">
        <v>0</v>
      </c>
      <c r="U4734" s="52">
        <v>0</v>
      </c>
      <c r="V4734" s="52">
        <v>0</v>
      </c>
      <c r="W4734" s="52">
        <v>0</v>
      </c>
      <c r="X4734" s="52">
        <v>0</v>
      </c>
      <c r="Y4734" s="52">
        <v>0</v>
      </c>
      <c r="Z4734" s="52">
        <v>0</v>
      </c>
      <c r="AA4734" s="25">
        <v>0</v>
      </c>
      <c r="AB4734" s="25">
        <v>0</v>
      </c>
      <c r="AC4734" s="25">
        <v>0</v>
      </c>
      <c r="AD4734" s="25">
        <v>0</v>
      </c>
      <c r="AE4734" s="25">
        <v>0</v>
      </c>
      <c r="AF4734" s="25">
        <v>0</v>
      </c>
      <c r="AG4734" s="25">
        <v>0</v>
      </c>
      <c r="AH4734" s="25">
        <v>0</v>
      </c>
      <c r="AI4734" s="25">
        <v>0</v>
      </c>
      <c r="AJ4734" s="25">
        <v>0</v>
      </c>
      <c r="AK4734" s="25">
        <v>0</v>
      </c>
      <c r="AL4734" s="25">
        <v>0</v>
      </c>
      <c r="AM4734" s="95">
        <v>0</v>
      </c>
      <c r="AN4734" s="95" t="e">
        <f ca="1">IF(MengeInEEGSummieren(M4734),AM4734,0)</f>
        <v>#NAME?</v>
      </c>
      <c r="AO4734" s="95">
        <f t="shared" si="444"/>
        <v>0</v>
      </c>
      <c r="AP4734" s="95">
        <f t="shared" si="445"/>
        <v>0</v>
      </c>
      <c r="AS4734">
        <v>0</v>
      </c>
      <c r="AT4734">
        <v>0</v>
      </c>
      <c r="AU4734" t="e">
        <f t="shared" ca="1" si="446"/>
        <v>#NAME?</v>
      </c>
    </row>
    <row r="4735" spans="1:47" x14ac:dyDescent="0.15">
      <c r="A4735" s="21" t="s">
        <v>6066</v>
      </c>
      <c r="B4735" s="22" t="s">
        <v>18</v>
      </c>
      <c r="C4735" s="42"/>
      <c r="D4735" s="22" t="s">
        <v>473</v>
      </c>
      <c r="E4735" s="22"/>
      <c r="F4735" s="23">
        <v>0</v>
      </c>
      <c r="G4735" s="23">
        <v>0</v>
      </c>
      <c r="H4735" s="24">
        <f t="shared" si="441"/>
        <v>0</v>
      </c>
      <c r="I4735" s="153">
        <v>0</v>
      </c>
      <c r="J4735" s="24">
        <f t="shared" si="442"/>
        <v>0</v>
      </c>
      <c r="K4735" s="25">
        <f t="shared" si="443"/>
        <v>0</v>
      </c>
      <c r="L4735">
        <v>0</v>
      </c>
      <c r="M4735">
        <v>322306304</v>
      </c>
      <c r="N4735">
        <v>42145141</v>
      </c>
      <c r="O4735" s="52">
        <v>0</v>
      </c>
      <c r="P4735" s="52">
        <v>0</v>
      </c>
      <c r="Q4735" s="52">
        <v>0</v>
      </c>
      <c r="R4735" s="52">
        <v>0</v>
      </c>
      <c r="S4735" s="52">
        <v>0</v>
      </c>
      <c r="T4735" s="52">
        <v>0</v>
      </c>
      <c r="U4735" s="52">
        <v>0</v>
      </c>
      <c r="V4735" s="52">
        <v>0</v>
      </c>
      <c r="W4735" s="52">
        <v>0</v>
      </c>
      <c r="X4735" s="52">
        <v>0</v>
      </c>
      <c r="Y4735" s="52">
        <v>0</v>
      </c>
      <c r="Z4735" s="52">
        <v>0</v>
      </c>
      <c r="AA4735" s="25">
        <v>0</v>
      </c>
      <c r="AB4735" s="25">
        <v>0</v>
      </c>
      <c r="AC4735" s="25">
        <v>0</v>
      </c>
      <c r="AD4735" s="25">
        <v>0</v>
      </c>
      <c r="AE4735" s="25">
        <v>0</v>
      </c>
      <c r="AF4735" s="25">
        <v>0</v>
      </c>
      <c r="AG4735" s="25">
        <v>0</v>
      </c>
      <c r="AH4735" s="25">
        <v>0</v>
      </c>
      <c r="AI4735" s="25">
        <v>0</v>
      </c>
      <c r="AJ4735" s="25">
        <v>0</v>
      </c>
      <c r="AK4735" s="25">
        <v>0</v>
      </c>
      <c r="AL4735" s="25">
        <v>0</v>
      </c>
      <c r="AM4735" s="95">
        <v>0</v>
      </c>
      <c r="AN4735" s="95" t="e">
        <f ca="1">IF(MengeInEEGSummieren(M4735),AM4735,0)</f>
        <v>#NAME?</v>
      </c>
      <c r="AO4735" s="95">
        <f t="shared" si="444"/>
        <v>0</v>
      </c>
      <c r="AP4735" s="95">
        <f t="shared" si="445"/>
        <v>0</v>
      </c>
      <c r="AS4735">
        <v>0</v>
      </c>
      <c r="AT4735">
        <v>0</v>
      </c>
      <c r="AU4735" t="e">
        <f t="shared" ca="1" si="446"/>
        <v>#NAME?</v>
      </c>
    </row>
    <row r="4736" spans="1:47" x14ac:dyDescent="0.15">
      <c r="A4736" s="21" t="s">
        <v>6067</v>
      </c>
      <c r="B4736" s="22" t="s">
        <v>18</v>
      </c>
      <c r="C4736" s="42"/>
      <c r="D4736" s="22" t="s">
        <v>473</v>
      </c>
      <c r="E4736" s="22"/>
      <c r="F4736" s="23">
        <v>0</v>
      </c>
      <c r="G4736" s="23">
        <v>0</v>
      </c>
      <c r="H4736" s="24">
        <f t="shared" si="441"/>
        <v>0</v>
      </c>
      <c r="I4736" s="153">
        <v>0</v>
      </c>
      <c r="J4736" s="24">
        <f t="shared" si="442"/>
        <v>0</v>
      </c>
      <c r="K4736" s="25">
        <f t="shared" si="443"/>
        <v>0</v>
      </c>
      <c r="L4736">
        <v>1</v>
      </c>
      <c r="M4736">
        <v>286359560</v>
      </c>
      <c r="N4736">
        <v>42145141</v>
      </c>
      <c r="O4736" s="52">
        <v>0</v>
      </c>
      <c r="P4736" s="52">
        <v>0</v>
      </c>
      <c r="Q4736" s="52">
        <v>0</v>
      </c>
      <c r="R4736" s="52">
        <v>0</v>
      </c>
      <c r="S4736" s="52">
        <v>0</v>
      </c>
      <c r="T4736" s="52">
        <v>0</v>
      </c>
      <c r="U4736" s="52">
        <v>0</v>
      </c>
      <c r="V4736" s="52">
        <v>0</v>
      </c>
      <c r="W4736" s="52">
        <v>0</v>
      </c>
      <c r="X4736" s="52">
        <v>0</v>
      </c>
      <c r="Y4736" s="52">
        <v>0</v>
      </c>
      <c r="Z4736" s="52">
        <v>0</v>
      </c>
      <c r="AA4736" s="25">
        <v>0</v>
      </c>
      <c r="AB4736" s="25">
        <v>0</v>
      </c>
      <c r="AC4736" s="25">
        <v>0</v>
      </c>
      <c r="AD4736" s="25">
        <v>0</v>
      </c>
      <c r="AE4736" s="25">
        <v>0</v>
      </c>
      <c r="AF4736" s="25">
        <v>0</v>
      </c>
      <c r="AG4736" s="25">
        <v>0</v>
      </c>
      <c r="AH4736" s="25">
        <v>0</v>
      </c>
      <c r="AI4736" s="25">
        <v>0</v>
      </c>
      <c r="AJ4736" s="25">
        <v>0</v>
      </c>
      <c r="AK4736" s="25">
        <v>0</v>
      </c>
      <c r="AL4736" s="25">
        <v>0</v>
      </c>
      <c r="AM4736" s="95">
        <v>0</v>
      </c>
      <c r="AN4736" s="95" t="e">
        <f ca="1">IF(MengeInEEGSummieren(M4736),AM4736,0)</f>
        <v>#NAME?</v>
      </c>
      <c r="AO4736" s="95">
        <f t="shared" si="444"/>
        <v>0</v>
      </c>
      <c r="AP4736" s="95">
        <f t="shared" si="445"/>
        <v>0</v>
      </c>
      <c r="AS4736">
        <v>0</v>
      </c>
      <c r="AT4736">
        <v>0</v>
      </c>
      <c r="AU4736" t="e">
        <f t="shared" ca="1" si="446"/>
        <v>#NAME?</v>
      </c>
    </row>
    <row r="4737" spans="1:47" x14ac:dyDescent="0.15">
      <c r="A4737" s="21" t="s">
        <v>6068</v>
      </c>
      <c r="B4737" s="22" t="s">
        <v>18</v>
      </c>
      <c r="C4737" s="42"/>
      <c r="D4737" s="22" t="s">
        <v>475</v>
      </c>
      <c r="E4737" s="22"/>
      <c r="F4737" s="23">
        <v>0</v>
      </c>
      <c r="G4737" s="23">
        <v>0</v>
      </c>
      <c r="H4737" s="24">
        <f t="shared" si="441"/>
        <v>0</v>
      </c>
      <c r="I4737" s="153">
        <v>0</v>
      </c>
      <c r="J4737" s="24">
        <f t="shared" si="442"/>
        <v>0</v>
      </c>
      <c r="K4737" s="25">
        <f t="shared" si="443"/>
        <v>0</v>
      </c>
      <c r="L4737">
        <v>0</v>
      </c>
      <c r="M4737">
        <v>334987264</v>
      </c>
      <c r="N4737">
        <v>42145141</v>
      </c>
      <c r="O4737" s="52">
        <v>0</v>
      </c>
      <c r="P4737" s="52">
        <v>0</v>
      </c>
      <c r="Q4737" s="52">
        <v>0</v>
      </c>
      <c r="R4737" s="52">
        <v>0</v>
      </c>
      <c r="S4737" s="52">
        <v>0</v>
      </c>
      <c r="T4737" s="52">
        <v>0</v>
      </c>
      <c r="U4737" s="52">
        <v>0</v>
      </c>
      <c r="V4737" s="52">
        <v>0</v>
      </c>
      <c r="W4737" s="52">
        <v>0</v>
      </c>
      <c r="X4737" s="52">
        <v>0</v>
      </c>
      <c r="Y4737" s="52">
        <v>0</v>
      </c>
      <c r="Z4737" s="52">
        <v>0</v>
      </c>
      <c r="AA4737" s="25">
        <v>0</v>
      </c>
      <c r="AB4737" s="25">
        <v>0</v>
      </c>
      <c r="AC4737" s="25">
        <v>0</v>
      </c>
      <c r="AD4737" s="25">
        <v>0</v>
      </c>
      <c r="AE4737" s="25">
        <v>0</v>
      </c>
      <c r="AF4737" s="25">
        <v>0</v>
      </c>
      <c r="AG4737" s="25">
        <v>0</v>
      </c>
      <c r="AH4737" s="25">
        <v>0</v>
      </c>
      <c r="AI4737" s="25">
        <v>0</v>
      </c>
      <c r="AJ4737" s="25">
        <v>0</v>
      </c>
      <c r="AK4737" s="25">
        <v>0</v>
      </c>
      <c r="AL4737" s="25">
        <v>0</v>
      </c>
      <c r="AM4737" s="95">
        <v>0</v>
      </c>
      <c r="AN4737" s="95" t="e">
        <f ca="1">IF(MengeInEEGSummieren(M4737),AM4737,0)</f>
        <v>#NAME?</v>
      </c>
      <c r="AO4737" s="95">
        <f t="shared" si="444"/>
        <v>0</v>
      </c>
      <c r="AP4737" s="95">
        <f t="shared" si="445"/>
        <v>0</v>
      </c>
      <c r="AS4737">
        <v>0</v>
      </c>
      <c r="AT4737">
        <v>0</v>
      </c>
      <c r="AU4737" t="e">
        <f t="shared" ca="1" si="446"/>
        <v>#NAME?</v>
      </c>
    </row>
    <row r="4738" spans="1:47" x14ac:dyDescent="0.15">
      <c r="A4738" s="21" t="s">
        <v>6069</v>
      </c>
      <c r="B4738" s="22" t="s">
        <v>18</v>
      </c>
      <c r="C4738" s="42"/>
      <c r="D4738" s="22" t="s">
        <v>475</v>
      </c>
      <c r="E4738" s="22"/>
      <c r="F4738" s="23">
        <v>0</v>
      </c>
      <c r="G4738" s="23">
        <v>0</v>
      </c>
      <c r="H4738" s="24">
        <f t="shared" si="441"/>
        <v>0</v>
      </c>
      <c r="I4738" s="153">
        <v>0</v>
      </c>
      <c r="J4738" s="24">
        <f t="shared" si="442"/>
        <v>0</v>
      </c>
      <c r="K4738" s="25">
        <f t="shared" si="443"/>
        <v>0</v>
      </c>
      <c r="L4738">
        <v>1</v>
      </c>
      <c r="M4738">
        <v>286359560</v>
      </c>
      <c r="N4738">
        <v>42145141</v>
      </c>
      <c r="O4738" s="52">
        <v>0</v>
      </c>
      <c r="P4738" s="52">
        <v>0</v>
      </c>
      <c r="Q4738" s="52">
        <v>0</v>
      </c>
      <c r="R4738" s="52">
        <v>0</v>
      </c>
      <c r="S4738" s="52">
        <v>0</v>
      </c>
      <c r="T4738" s="52">
        <v>0</v>
      </c>
      <c r="U4738" s="52">
        <v>0</v>
      </c>
      <c r="V4738" s="52">
        <v>0</v>
      </c>
      <c r="W4738" s="52">
        <v>0</v>
      </c>
      <c r="X4738" s="52">
        <v>0</v>
      </c>
      <c r="Y4738" s="52">
        <v>0</v>
      </c>
      <c r="Z4738" s="52">
        <v>0</v>
      </c>
      <c r="AA4738" s="25">
        <v>0</v>
      </c>
      <c r="AB4738" s="25">
        <v>0</v>
      </c>
      <c r="AC4738" s="25">
        <v>0</v>
      </c>
      <c r="AD4738" s="25">
        <v>0</v>
      </c>
      <c r="AE4738" s="25">
        <v>0</v>
      </c>
      <c r="AF4738" s="25">
        <v>0</v>
      </c>
      <c r="AG4738" s="25">
        <v>0</v>
      </c>
      <c r="AH4738" s="25">
        <v>0</v>
      </c>
      <c r="AI4738" s="25">
        <v>0</v>
      </c>
      <c r="AJ4738" s="25">
        <v>0</v>
      </c>
      <c r="AK4738" s="25">
        <v>0</v>
      </c>
      <c r="AL4738" s="25">
        <v>0</v>
      </c>
      <c r="AM4738" s="95">
        <v>0</v>
      </c>
      <c r="AN4738" s="95" t="e">
        <f ca="1">IF(MengeInEEGSummieren(M4738),AM4738,0)</f>
        <v>#NAME?</v>
      </c>
      <c r="AO4738" s="95">
        <f t="shared" si="444"/>
        <v>0</v>
      </c>
      <c r="AP4738" s="95">
        <f t="shared" si="445"/>
        <v>0</v>
      </c>
      <c r="AS4738">
        <v>0</v>
      </c>
      <c r="AT4738">
        <v>0</v>
      </c>
      <c r="AU4738" t="e">
        <f t="shared" ca="1" si="446"/>
        <v>#NAME?</v>
      </c>
    </row>
    <row r="4739" spans="1:47" x14ac:dyDescent="0.15">
      <c r="A4739" s="21" t="s">
        <v>6070</v>
      </c>
      <c r="B4739" s="22" t="s">
        <v>18</v>
      </c>
      <c r="C4739" s="42"/>
      <c r="D4739" s="22" t="s">
        <v>6045</v>
      </c>
      <c r="E4739" s="22"/>
      <c r="F4739" s="23">
        <v>0</v>
      </c>
      <c r="G4739" s="23">
        <v>0</v>
      </c>
      <c r="H4739" s="24">
        <f t="shared" si="441"/>
        <v>0</v>
      </c>
      <c r="I4739" s="153">
        <v>0</v>
      </c>
      <c r="J4739" s="24">
        <f t="shared" si="442"/>
        <v>0</v>
      </c>
      <c r="K4739" s="25">
        <f t="shared" si="443"/>
        <v>0</v>
      </c>
      <c r="L4739">
        <v>0</v>
      </c>
      <c r="M4739">
        <v>334987264</v>
      </c>
      <c r="N4739">
        <v>42145141</v>
      </c>
      <c r="O4739" s="52">
        <v>0</v>
      </c>
      <c r="P4739" s="52">
        <v>0</v>
      </c>
      <c r="Q4739" s="52">
        <v>0</v>
      </c>
      <c r="R4739" s="52">
        <v>0</v>
      </c>
      <c r="S4739" s="52">
        <v>0</v>
      </c>
      <c r="T4739" s="52">
        <v>0</v>
      </c>
      <c r="U4739" s="52">
        <v>0</v>
      </c>
      <c r="V4739" s="52">
        <v>0</v>
      </c>
      <c r="W4739" s="52">
        <v>0</v>
      </c>
      <c r="X4739" s="52">
        <v>0</v>
      </c>
      <c r="Y4739" s="52">
        <v>0</v>
      </c>
      <c r="Z4739" s="52">
        <v>0</v>
      </c>
      <c r="AA4739" s="25">
        <v>0</v>
      </c>
      <c r="AB4739" s="25">
        <v>0</v>
      </c>
      <c r="AC4739" s="25">
        <v>0</v>
      </c>
      <c r="AD4739" s="25">
        <v>0</v>
      </c>
      <c r="AE4739" s="25">
        <v>0</v>
      </c>
      <c r="AF4739" s="25">
        <v>0</v>
      </c>
      <c r="AG4739" s="25">
        <v>0</v>
      </c>
      <c r="AH4739" s="25">
        <v>0</v>
      </c>
      <c r="AI4739" s="25">
        <v>0</v>
      </c>
      <c r="AJ4739" s="25">
        <v>0</v>
      </c>
      <c r="AK4739" s="25">
        <v>0</v>
      </c>
      <c r="AL4739" s="25">
        <v>0</v>
      </c>
      <c r="AM4739" s="95">
        <v>0</v>
      </c>
      <c r="AN4739" s="95" t="e">
        <f ca="1">IF(MengeInEEGSummieren(M4739),AM4739,0)</f>
        <v>#NAME?</v>
      </c>
      <c r="AO4739" s="95">
        <f t="shared" si="444"/>
        <v>0</v>
      </c>
      <c r="AP4739" s="95">
        <f t="shared" si="445"/>
        <v>0</v>
      </c>
      <c r="AS4739">
        <v>0</v>
      </c>
      <c r="AT4739">
        <v>0</v>
      </c>
      <c r="AU4739" t="e">
        <f t="shared" ca="1" si="446"/>
        <v>#NAME?</v>
      </c>
    </row>
    <row r="4740" spans="1:47" x14ac:dyDescent="0.15">
      <c r="A4740" s="21" t="s">
        <v>6071</v>
      </c>
      <c r="B4740" s="22" t="s">
        <v>18</v>
      </c>
      <c r="C4740" s="42"/>
      <c r="D4740" s="22" t="s">
        <v>479</v>
      </c>
      <c r="E4740" s="22"/>
      <c r="F4740" s="23">
        <v>0</v>
      </c>
      <c r="G4740" s="23">
        <v>0</v>
      </c>
      <c r="H4740" s="24">
        <f t="shared" si="441"/>
        <v>0</v>
      </c>
      <c r="I4740" s="153">
        <v>0</v>
      </c>
      <c r="J4740" s="24">
        <f t="shared" si="442"/>
        <v>0</v>
      </c>
      <c r="K4740" s="25">
        <f t="shared" si="443"/>
        <v>0</v>
      </c>
      <c r="L4740">
        <v>0</v>
      </c>
      <c r="M4740">
        <v>287735808</v>
      </c>
      <c r="N4740">
        <v>42145141</v>
      </c>
      <c r="O4740" s="52">
        <v>0</v>
      </c>
      <c r="P4740" s="52">
        <v>0</v>
      </c>
      <c r="Q4740" s="52">
        <v>0</v>
      </c>
      <c r="R4740" s="52">
        <v>0</v>
      </c>
      <c r="S4740" s="52">
        <v>0</v>
      </c>
      <c r="T4740" s="52">
        <v>0</v>
      </c>
      <c r="U4740" s="52">
        <v>0</v>
      </c>
      <c r="V4740" s="52">
        <v>0</v>
      </c>
      <c r="W4740" s="52">
        <v>0</v>
      </c>
      <c r="X4740" s="52">
        <v>0</v>
      </c>
      <c r="Y4740" s="52">
        <v>0</v>
      </c>
      <c r="Z4740" s="52">
        <v>0</v>
      </c>
      <c r="AA4740" s="25">
        <v>0</v>
      </c>
      <c r="AB4740" s="25">
        <v>0</v>
      </c>
      <c r="AC4740" s="25">
        <v>0</v>
      </c>
      <c r="AD4740" s="25">
        <v>0</v>
      </c>
      <c r="AE4740" s="25">
        <v>0</v>
      </c>
      <c r="AF4740" s="25">
        <v>0</v>
      </c>
      <c r="AG4740" s="25">
        <v>0</v>
      </c>
      <c r="AH4740" s="25">
        <v>0</v>
      </c>
      <c r="AI4740" s="25">
        <v>0</v>
      </c>
      <c r="AJ4740" s="25">
        <v>0</v>
      </c>
      <c r="AK4740" s="25">
        <v>0</v>
      </c>
      <c r="AL4740" s="25">
        <v>0</v>
      </c>
      <c r="AM4740" s="95">
        <v>0</v>
      </c>
      <c r="AN4740" s="95" t="e">
        <f ca="1">IF(MengeInEEGSummieren(M4740),AM4740,0)</f>
        <v>#NAME?</v>
      </c>
      <c r="AO4740" s="95">
        <f t="shared" si="444"/>
        <v>0</v>
      </c>
      <c r="AP4740" s="95">
        <f t="shared" si="445"/>
        <v>0</v>
      </c>
      <c r="AS4740">
        <v>0</v>
      </c>
      <c r="AT4740">
        <v>0</v>
      </c>
      <c r="AU4740" t="e">
        <f t="shared" ca="1" si="446"/>
        <v>#NAME?</v>
      </c>
    </row>
    <row r="4741" spans="1:47" x14ac:dyDescent="0.15">
      <c r="A4741" s="307"/>
      <c r="B4741" s="308"/>
      <c r="C4741" s="309"/>
      <c r="D4741" s="308"/>
      <c r="E4741" s="308"/>
      <c r="F4741" s="310"/>
      <c r="G4741" s="310"/>
      <c r="H4741" s="311"/>
      <c r="I4741" s="312"/>
      <c r="J4741" s="311"/>
      <c r="K4741" s="313"/>
      <c r="L4741" s="66"/>
      <c r="M4741" s="66"/>
      <c r="N4741" s="66"/>
      <c r="O4741" s="314"/>
      <c r="P4741" s="314"/>
      <c r="Q4741" s="314"/>
      <c r="R4741" s="314"/>
      <c r="S4741" s="314"/>
      <c r="T4741" s="314"/>
      <c r="U4741" s="314"/>
      <c r="V4741" s="314"/>
      <c r="W4741" s="314"/>
      <c r="X4741" s="314"/>
      <c r="Y4741" s="314"/>
      <c r="Z4741" s="314"/>
      <c r="AA4741" s="315"/>
      <c r="AB4741" s="315"/>
      <c r="AC4741" s="315"/>
      <c r="AD4741" s="315"/>
      <c r="AE4741" s="315"/>
      <c r="AF4741" s="315"/>
      <c r="AG4741" s="315"/>
      <c r="AH4741" s="315"/>
      <c r="AI4741" s="315"/>
      <c r="AJ4741" s="315"/>
      <c r="AK4741" s="315"/>
      <c r="AL4741" s="315"/>
      <c r="AM4741" s="95">
        <v>0</v>
      </c>
      <c r="AN4741" s="95" t="e">
        <f ca="1">IF(MengeInEEGSummieren(M4741),AM4741,0)</f>
        <v>#NAME?</v>
      </c>
      <c r="AO4741" s="95">
        <f t="shared" si="444"/>
        <v>0</v>
      </c>
      <c r="AP4741" s="95">
        <f t="shared" si="445"/>
        <v>0</v>
      </c>
      <c r="AS4741">
        <v>0</v>
      </c>
      <c r="AT4741">
        <v>0</v>
      </c>
      <c r="AU4741" t="e">
        <f t="shared" ca="1" si="446"/>
        <v>#NAME?</v>
      </c>
    </row>
    <row r="4742" spans="1:47" x14ac:dyDescent="0.15">
      <c r="A4742" s="21" t="s">
        <v>6072</v>
      </c>
      <c r="B4742" s="22" t="s">
        <v>18</v>
      </c>
      <c r="C4742" s="42"/>
      <c r="D4742" s="22" t="s">
        <v>481</v>
      </c>
      <c r="E4742" s="22"/>
      <c r="F4742" s="23">
        <v>0</v>
      </c>
      <c r="G4742" s="23">
        <v>0</v>
      </c>
      <c r="H4742" s="24">
        <f t="shared" si="441"/>
        <v>0</v>
      </c>
      <c r="I4742" s="153">
        <v>0</v>
      </c>
      <c r="J4742" s="24">
        <f t="shared" si="442"/>
        <v>0</v>
      </c>
      <c r="K4742" s="25">
        <f t="shared" si="443"/>
        <v>0</v>
      </c>
      <c r="L4742">
        <v>1</v>
      </c>
      <c r="M4742">
        <v>51445768</v>
      </c>
      <c r="N4742">
        <v>42145141</v>
      </c>
      <c r="O4742" s="52">
        <v>0</v>
      </c>
      <c r="P4742" s="52">
        <v>0</v>
      </c>
      <c r="Q4742" s="52">
        <v>0</v>
      </c>
      <c r="R4742" s="52">
        <v>0</v>
      </c>
      <c r="S4742" s="52">
        <v>0</v>
      </c>
      <c r="T4742" s="52">
        <v>0</v>
      </c>
      <c r="U4742" s="52">
        <v>0</v>
      </c>
      <c r="V4742" s="52">
        <v>0</v>
      </c>
      <c r="W4742" s="52">
        <v>0</v>
      </c>
      <c r="X4742" s="52">
        <v>0</v>
      </c>
      <c r="Y4742" s="52">
        <v>0</v>
      </c>
      <c r="Z4742" s="52">
        <v>0</v>
      </c>
      <c r="AA4742" s="25">
        <v>0</v>
      </c>
      <c r="AB4742" s="25">
        <v>0</v>
      </c>
      <c r="AC4742" s="25">
        <v>0</v>
      </c>
      <c r="AD4742" s="25">
        <v>0</v>
      </c>
      <c r="AE4742" s="25">
        <v>0</v>
      </c>
      <c r="AF4742" s="25">
        <v>0</v>
      </c>
      <c r="AG4742" s="25">
        <v>0</v>
      </c>
      <c r="AH4742" s="25">
        <v>0</v>
      </c>
      <c r="AI4742" s="25">
        <v>0</v>
      </c>
      <c r="AJ4742" s="25">
        <v>0</v>
      </c>
      <c r="AK4742" s="25">
        <v>0</v>
      </c>
      <c r="AL4742" s="25">
        <v>0</v>
      </c>
      <c r="AM4742" s="95">
        <v>0</v>
      </c>
      <c r="AN4742" s="95" t="e">
        <f ca="1">IF(MengeInEEGSummieren(M4742),AM4742,0)</f>
        <v>#NAME?</v>
      </c>
      <c r="AO4742" s="95">
        <f t="shared" si="444"/>
        <v>0</v>
      </c>
      <c r="AP4742" s="95">
        <f t="shared" si="445"/>
        <v>0</v>
      </c>
      <c r="AS4742">
        <v>0</v>
      </c>
      <c r="AT4742">
        <v>0</v>
      </c>
      <c r="AU4742" t="e">
        <f t="shared" ca="1" si="446"/>
        <v>#NAME?</v>
      </c>
    </row>
    <row r="4743" spans="1:47" x14ac:dyDescent="0.15">
      <c r="A4743" s="21" t="s">
        <v>6073</v>
      </c>
      <c r="B4743" s="22" t="s">
        <v>18</v>
      </c>
      <c r="C4743" s="42"/>
      <c r="D4743" s="22" t="s">
        <v>481</v>
      </c>
      <c r="E4743" s="22"/>
      <c r="F4743" s="23">
        <v>0</v>
      </c>
      <c r="G4743" s="23">
        <v>0</v>
      </c>
      <c r="H4743" s="24">
        <f t="shared" si="441"/>
        <v>200096</v>
      </c>
      <c r="I4743" s="153">
        <v>0</v>
      </c>
      <c r="J4743" s="24">
        <f t="shared" si="442"/>
        <v>0</v>
      </c>
      <c r="K4743" s="25">
        <f t="shared" si="443"/>
        <v>0</v>
      </c>
      <c r="L4743">
        <v>1</v>
      </c>
      <c r="M4743">
        <v>51445768</v>
      </c>
      <c r="N4743">
        <v>42145141</v>
      </c>
      <c r="O4743" s="52">
        <v>0</v>
      </c>
      <c r="P4743" s="52">
        <v>0</v>
      </c>
      <c r="Q4743" s="52">
        <v>0</v>
      </c>
      <c r="R4743" s="52">
        <v>0</v>
      </c>
      <c r="S4743" s="52">
        <v>0</v>
      </c>
      <c r="T4743" s="52">
        <v>0</v>
      </c>
      <c r="U4743" s="52">
        <v>0</v>
      </c>
      <c r="V4743" s="52">
        <v>0</v>
      </c>
      <c r="W4743" s="52">
        <v>0</v>
      </c>
      <c r="X4743" s="52">
        <v>0</v>
      </c>
      <c r="Y4743" s="52">
        <v>0</v>
      </c>
      <c r="Z4743" s="52">
        <v>0</v>
      </c>
      <c r="AA4743" s="25">
        <v>0</v>
      </c>
      <c r="AB4743" s="25">
        <v>0</v>
      </c>
      <c r="AC4743" s="25">
        <v>0</v>
      </c>
      <c r="AD4743" s="25">
        <v>0</v>
      </c>
      <c r="AE4743" s="25">
        <v>0</v>
      </c>
      <c r="AF4743" s="25">
        <v>0</v>
      </c>
      <c r="AG4743" s="25">
        <v>0</v>
      </c>
      <c r="AH4743" s="25">
        <v>0</v>
      </c>
      <c r="AI4743" s="25">
        <v>0</v>
      </c>
      <c r="AJ4743" s="25">
        <v>0</v>
      </c>
      <c r="AK4743" s="25">
        <v>0</v>
      </c>
      <c r="AL4743" s="25">
        <v>0</v>
      </c>
      <c r="AM4743" s="95">
        <v>200096</v>
      </c>
      <c r="AN4743" s="95" t="e">
        <f ca="1">IF(MengeInEEGSummieren(M4743),AM4743,0)</f>
        <v>#NAME?</v>
      </c>
      <c r="AO4743" s="95">
        <f t="shared" si="444"/>
        <v>0</v>
      </c>
      <c r="AP4743" s="95">
        <f t="shared" si="445"/>
        <v>0</v>
      </c>
      <c r="AS4743">
        <v>0</v>
      </c>
      <c r="AT4743">
        <v>0</v>
      </c>
      <c r="AU4743" t="e">
        <f t="shared" ca="1" si="446"/>
        <v>#NAME?</v>
      </c>
    </row>
    <row r="4744" spans="1:47" x14ac:dyDescent="0.15">
      <c r="A4744" s="307"/>
      <c r="B4744" s="308"/>
      <c r="C4744" s="309"/>
      <c r="D4744" s="308"/>
      <c r="E4744" s="308"/>
      <c r="F4744" s="310"/>
      <c r="G4744" s="310"/>
      <c r="H4744" s="311"/>
      <c r="I4744" s="312"/>
      <c r="J4744" s="311"/>
      <c r="K4744" s="313"/>
      <c r="L4744" s="66"/>
      <c r="M4744" s="66"/>
      <c r="N4744" s="66"/>
      <c r="O4744" s="314"/>
      <c r="P4744" s="314"/>
      <c r="Q4744" s="314"/>
      <c r="R4744" s="314"/>
      <c r="S4744" s="314"/>
      <c r="T4744" s="314"/>
      <c r="U4744" s="314"/>
      <c r="V4744" s="314"/>
      <c r="W4744" s="314"/>
      <c r="X4744" s="314"/>
      <c r="Y4744" s="314"/>
      <c r="Z4744" s="314"/>
      <c r="AA4744" s="315"/>
      <c r="AB4744" s="315"/>
      <c r="AC4744" s="315"/>
      <c r="AD4744" s="315"/>
      <c r="AE4744" s="315"/>
      <c r="AF4744" s="315"/>
      <c r="AG4744" s="315"/>
      <c r="AH4744" s="315"/>
      <c r="AI4744" s="315"/>
      <c r="AJ4744" s="315"/>
      <c r="AK4744" s="315"/>
      <c r="AL4744" s="315"/>
      <c r="AM4744" s="95">
        <v>0</v>
      </c>
      <c r="AN4744" s="95" t="e">
        <f ca="1">IF(MengeInEEGSummieren(M4744),AM4744,0)</f>
        <v>#NAME?</v>
      </c>
      <c r="AO4744" s="95">
        <f t="shared" si="444"/>
        <v>0</v>
      </c>
      <c r="AP4744" s="95">
        <f t="shared" si="445"/>
        <v>0</v>
      </c>
      <c r="AS4744">
        <v>0</v>
      </c>
      <c r="AT4744">
        <v>0</v>
      </c>
      <c r="AU4744" t="e">
        <f t="shared" ca="1" si="446"/>
        <v>#NAME?</v>
      </c>
    </row>
    <row r="4745" spans="1:47" x14ac:dyDescent="0.15">
      <c r="A4745" s="21" t="s">
        <v>6074</v>
      </c>
      <c r="B4745" s="22" t="s">
        <v>18</v>
      </c>
      <c r="C4745" s="42"/>
      <c r="D4745" s="22" t="s">
        <v>483</v>
      </c>
      <c r="E4745" s="22"/>
      <c r="F4745" s="23">
        <v>0</v>
      </c>
      <c r="G4745" s="23">
        <v>0</v>
      </c>
      <c r="H4745" s="24">
        <f t="shared" si="441"/>
        <v>0</v>
      </c>
      <c r="I4745" s="153">
        <v>0</v>
      </c>
      <c r="J4745" s="24">
        <f t="shared" si="442"/>
        <v>0</v>
      </c>
      <c r="K4745" s="25">
        <f t="shared" si="443"/>
        <v>0</v>
      </c>
      <c r="L4745">
        <v>1</v>
      </c>
      <c r="M4745">
        <v>66125840</v>
      </c>
      <c r="N4745">
        <v>42145141</v>
      </c>
      <c r="O4745" s="52">
        <v>0</v>
      </c>
      <c r="P4745" s="52">
        <v>0</v>
      </c>
      <c r="Q4745" s="52">
        <v>0</v>
      </c>
      <c r="R4745" s="52">
        <v>0</v>
      </c>
      <c r="S4745" s="52">
        <v>0</v>
      </c>
      <c r="T4745" s="52">
        <v>0</v>
      </c>
      <c r="U4745" s="52">
        <v>0</v>
      </c>
      <c r="V4745" s="52">
        <v>0</v>
      </c>
      <c r="W4745" s="52">
        <v>0</v>
      </c>
      <c r="X4745" s="52">
        <v>0</v>
      </c>
      <c r="Y4745" s="52">
        <v>0</v>
      </c>
      <c r="Z4745" s="52">
        <v>0</v>
      </c>
      <c r="AA4745" s="25">
        <v>0</v>
      </c>
      <c r="AB4745" s="25">
        <v>0</v>
      </c>
      <c r="AC4745" s="25">
        <v>0</v>
      </c>
      <c r="AD4745" s="25">
        <v>0</v>
      </c>
      <c r="AE4745" s="25">
        <v>0</v>
      </c>
      <c r="AF4745" s="25">
        <v>0</v>
      </c>
      <c r="AG4745" s="25">
        <v>0</v>
      </c>
      <c r="AH4745" s="25">
        <v>0</v>
      </c>
      <c r="AI4745" s="25">
        <v>0</v>
      </c>
      <c r="AJ4745" s="25">
        <v>0</v>
      </c>
      <c r="AK4745" s="25">
        <v>0</v>
      </c>
      <c r="AL4745" s="25">
        <v>0</v>
      </c>
      <c r="AM4745" s="95">
        <v>0</v>
      </c>
      <c r="AN4745" s="95" t="e">
        <f ca="1">IF(MengeInEEGSummieren(M4745),AM4745,0)</f>
        <v>#NAME?</v>
      </c>
      <c r="AO4745" s="95">
        <f t="shared" si="444"/>
        <v>0</v>
      </c>
      <c r="AP4745" s="95">
        <f t="shared" si="445"/>
        <v>0</v>
      </c>
      <c r="AR4745">
        <v>1</v>
      </c>
      <c r="AS4745">
        <v>0</v>
      </c>
      <c r="AT4745">
        <v>0</v>
      </c>
      <c r="AU4745" t="e">
        <f t="shared" ca="1" si="446"/>
        <v>#NAME?</v>
      </c>
    </row>
    <row r="4746" spans="1:47" x14ac:dyDescent="0.15">
      <c r="A4746" s="21" t="s">
        <v>6075</v>
      </c>
      <c r="B4746" s="22" t="s">
        <v>18</v>
      </c>
      <c r="C4746" s="42"/>
      <c r="D4746" s="22" t="s">
        <v>483</v>
      </c>
      <c r="E4746" s="22"/>
      <c r="F4746" s="23">
        <v>0</v>
      </c>
      <c r="G4746" s="23">
        <v>0</v>
      </c>
      <c r="H4746" s="24">
        <f t="shared" si="441"/>
        <v>0</v>
      </c>
      <c r="I4746" s="153">
        <v>0</v>
      </c>
      <c r="J4746" s="24">
        <f t="shared" si="442"/>
        <v>0</v>
      </c>
      <c r="K4746" s="25">
        <f t="shared" si="443"/>
        <v>0</v>
      </c>
      <c r="L4746">
        <v>1</v>
      </c>
      <c r="M4746">
        <v>66125840</v>
      </c>
      <c r="N4746">
        <v>42145141</v>
      </c>
      <c r="O4746" s="52">
        <v>0</v>
      </c>
      <c r="P4746" s="52">
        <v>0</v>
      </c>
      <c r="Q4746" s="52">
        <v>0</v>
      </c>
      <c r="R4746" s="52">
        <v>0</v>
      </c>
      <c r="S4746" s="52">
        <v>0</v>
      </c>
      <c r="T4746" s="52">
        <v>0</v>
      </c>
      <c r="U4746" s="52">
        <v>0</v>
      </c>
      <c r="V4746" s="52">
        <v>0</v>
      </c>
      <c r="W4746" s="52">
        <v>0</v>
      </c>
      <c r="X4746" s="52">
        <v>0</v>
      </c>
      <c r="Y4746" s="52">
        <v>0</v>
      </c>
      <c r="Z4746" s="52">
        <v>0</v>
      </c>
      <c r="AA4746" s="25">
        <v>0</v>
      </c>
      <c r="AB4746" s="25">
        <v>0</v>
      </c>
      <c r="AC4746" s="25">
        <v>0</v>
      </c>
      <c r="AD4746" s="25">
        <v>0</v>
      </c>
      <c r="AE4746" s="25">
        <v>0</v>
      </c>
      <c r="AF4746" s="25">
        <v>0</v>
      </c>
      <c r="AG4746" s="25">
        <v>0</v>
      </c>
      <c r="AH4746" s="25">
        <v>0</v>
      </c>
      <c r="AI4746" s="25">
        <v>0</v>
      </c>
      <c r="AJ4746" s="25">
        <v>0</v>
      </c>
      <c r="AK4746" s="25">
        <v>0</v>
      </c>
      <c r="AL4746" s="25">
        <v>0</v>
      </c>
      <c r="AM4746" s="95">
        <v>0</v>
      </c>
      <c r="AN4746" s="95" t="e">
        <f ca="1">IF(MengeInEEGSummieren(M4746),AM4746,0)</f>
        <v>#NAME?</v>
      </c>
      <c r="AO4746" s="95">
        <f t="shared" si="444"/>
        <v>0</v>
      </c>
      <c r="AP4746" s="95">
        <f t="shared" si="445"/>
        <v>0</v>
      </c>
      <c r="AR4746">
        <v>1</v>
      </c>
      <c r="AS4746">
        <v>0</v>
      </c>
      <c r="AT4746">
        <v>0</v>
      </c>
      <c r="AU4746" t="e">
        <f t="shared" ca="1" si="446"/>
        <v>#NAME?</v>
      </c>
    </row>
    <row r="4747" spans="1:47" s="1" customFormat="1" x14ac:dyDescent="0.15">
      <c r="A4747" s="36"/>
      <c r="B4747" s="11"/>
      <c r="C4747" s="43"/>
      <c r="D4747" s="11"/>
      <c r="E4747" s="11"/>
      <c r="F4747" s="37"/>
      <c r="G4747" s="37"/>
      <c r="H4747" s="11"/>
      <c r="I4747" s="38"/>
      <c r="J4747"/>
      <c r="K4747"/>
      <c r="L4747"/>
      <c r="M4747"/>
      <c r="N4747"/>
      <c r="O4747" s="51"/>
      <c r="P4747" s="51"/>
      <c r="Q4747" s="51"/>
      <c r="R4747" s="51"/>
      <c r="S4747" s="51"/>
      <c r="T4747" s="51"/>
      <c r="U4747" s="51"/>
      <c r="V4747" s="51"/>
      <c r="W4747" s="51"/>
      <c r="X4747" s="51"/>
      <c r="Y4747" s="51"/>
      <c r="Z4747" s="51"/>
    </row>
    <row r="4748" spans="1:47" x14ac:dyDescent="0.15">
      <c r="A4748" s="26"/>
      <c r="B4748" s="27"/>
      <c r="C4748" s="44"/>
      <c r="D4748" s="27"/>
      <c r="E4748" s="27"/>
      <c r="F4748" s="39"/>
      <c r="G4748" s="39"/>
      <c r="H4748" s="27"/>
      <c r="I4748" s="28"/>
      <c r="J4748" s="28"/>
      <c r="K4748" s="28"/>
    </row>
    <row r="4749" spans="1:47" x14ac:dyDescent="0.15">
      <c r="A4749" s="36"/>
      <c r="B4749" s="11"/>
      <c r="C4749" s="45"/>
      <c r="D4749" s="11"/>
      <c r="E4749" s="11"/>
      <c r="F4749" s="37"/>
      <c r="G4749" s="37"/>
      <c r="H4749" s="11"/>
      <c r="I4749" s="38"/>
    </row>
    <row r="4750" spans="1:47" x14ac:dyDescent="0.15">
      <c r="C4750"/>
    </row>
    <row r="4751" spans="1:47" x14ac:dyDescent="0.15">
      <c r="C4751"/>
    </row>
    <row r="4752" spans="1:47" x14ac:dyDescent="0.15">
      <c r="C4752"/>
    </row>
    <row r="4753" spans="3:3" x14ac:dyDescent="0.15">
      <c r="C4753"/>
    </row>
    <row r="4754" spans="3:3" x14ac:dyDescent="0.15">
      <c r="C4754"/>
    </row>
    <row r="4755" spans="3:3" x14ac:dyDescent="0.15">
      <c r="C4755"/>
    </row>
    <row r="4756" spans="3:3" x14ac:dyDescent="0.15">
      <c r="C4756"/>
    </row>
    <row r="4757" spans="3:3" x14ac:dyDescent="0.15">
      <c r="C4757"/>
    </row>
    <row r="4758" spans="3:3" x14ac:dyDescent="0.15">
      <c r="C4758"/>
    </row>
    <row r="4759" spans="3:3" x14ac:dyDescent="0.15">
      <c r="C4759"/>
    </row>
    <row r="4760" spans="3:3" x14ac:dyDescent="0.15">
      <c r="C4760"/>
    </row>
    <row r="4761" spans="3:3" x14ac:dyDescent="0.15">
      <c r="C4761"/>
    </row>
    <row r="4762" spans="3:3" x14ac:dyDescent="0.15">
      <c r="C4762"/>
    </row>
  </sheetData>
  <sheetProtection password="CA51" sheet="1" objects="1" scenarios="1"/>
  <mergeCells count="9">
    <mergeCell ref="Z1:AL1"/>
    <mergeCell ref="O13:Z13"/>
    <mergeCell ref="AA13:AL13"/>
    <mergeCell ref="D10:D11"/>
    <mergeCell ref="B6:C6"/>
    <mergeCell ref="B7:C7"/>
    <mergeCell ref="B10:C10"/>
    <mergeCell ref="B11:C11"/>
    <mergeCell ref="B8:C9"/>
  </mergeCells>
  <phoneticPr fontId="12" type="noConversion"/>
  <conditionalFormatting sqref="B11">
    <cfRule type="expression" dxfId="6" priority="2">
      <formula>ABS($B$11)&gt;1</formula>
    </cfRule>
  </conditionalFormatting>
  <pageMargins left="0.78740157499999996" right="0.78740157499999996" top="0.984251969" bottom="0.984251969" header="0.4921259845" footer="0.4921259845"/>
  <pageSetup paperSize="9" orientation="portrait" horizontalDpi="90" verticalDpi="9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DieseArbeitsmappe.Pruefen">
                <anchor moveWithCells="1" sizeWithCells="1">
                  <from>
                    <xdr:col>0</xdr:col>
                    <xdr:colOff>241300</xdr:colOff>
                    <xdr:row>8</xdr:row>
                    <xdr:rowOff>50800</xdr:rowOff>
                  </from>
                  <to>
                    <xdr:col>0</xdr:col>
                    <xdr:colOff>1511300</xdr:colOff>
                    <xdr:row>11</xdr:row>
                    <xdr:rowOff>38100</xdr:rowOff>
                  </to>
                </anchor>
              </controlPr>
            </control>
          </mc:Choice>
          <mc:Fallback/>
        </mc:AlternateContent>
        <mc:AlternateContent xmlns:mc="http://schemas.openxmlformats.org/markup-compatibility/2006">
          <mc:Choice Requires="x14">
            <control shapeId="4100" r:id="rId5" name="Button 4">
              <controlPr locked="0" defaultSize="0" print="0" autoFill="0" autoPict="0" macro="[0]!DieseArbeitsmappe.CheckDocMode">
                <anchor moveWithCells="1" sizeWithCells="1">
                  <from>
                    <xdr:col>0</xdr:col>
                    <xdr:colOff>127000</xdr:colOff>
                    <xdr:row>0</xdr:row>
                    <xdr:rowOff>63500</xdr:rowOff>
                  </from>
                  <to>
                    <xdr:col>0</xdr:col>
                    <xdr:colOff>1651000</xdr:colOff>
                    <xdr:row>0</xdr:row>
                    <xdr:rowOff>939800</xdr:rowOff>
                  </to>
                </anchor>
              </controlPr>
            </control>
          </mc:Choice>
          <mc:Fallback/>
        </mc:AlternateContent>
        <mc:AlternateContent xmlns:mc="http://schemas.openxmlformats.org/markup-compatibility/2006">
          <mc:Choice Requires="x14">
            <control shapeId="4101" r:id="rId6" name="Button 5">
              <controlPr defaultSize="0" print="0" autoFill="0" autoPict="0" macro="[0]!DieseArbeitsmappe.Recalc">
                <anchor moveWithCells="1" sizeWithCells="1">
                  <from>
                    <xdr:col>0</xdr:col>
                    <xdr:colOff>254000</xdr:colOff>
                    <xdr:row>4</xdr:row>
                    <xdr:rowOff>38100</xdr:rowOff>
                  </from>
                  <to>
                    <xdr:col>0</xdr:col>
                    <xdr:colOff>1511300</xdr:colOff>
                    <xdr:row>7</xdr:row>
                    <xdr:rowOff>114300</xdr:rowOff>
                  </to>
                </anchor>
              </controlPr>
            </control>
          </mc:Choice>
          <mc:Fallback/>
        </mc:AlternateContent>
      </controls>
    </mc:Choice>
    <mc:Fallback/>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JEAVNNE" enableFormatConditionsCalculation="0"/>
  <dimension ref="A1:L115"/>
  <sheetViews>
    <sheetView topLeftCell="A85" workbookViewId="0"/>
  </sheetViews>
  <sheetFormatPr baseColWidth="10" defaultColWidth="0" defaultRowHeight="13" x14ac:dyDescent="0.15"/>
  <cols>
    <col min="1" max="1" width="23.1640625" customWidth="1"/>
    <col min="2" max="2" width="26.6640625" customWidth="1"/>
    <col min="3" max="3" width="7.5" customWidth="1"/>
    <col min="4" max="4" width="43.6640625" customWidth="1"/>
    <col min="5" max="5" width="4.5" customWidth="1"/>
    <col min="6" max="6" width="9.33203125" customWidth="1"/>
    <col min="7" max="7" width="19.6640625" customWidth="1"/>
    <col min="8" max="9" width="16.5" customWidth="1"/>
    <col min="10" max="11" width="11.5" customWidth="1"/>
    <col min="12" max="12" width="0" hidden="1" customWidth="1"/>
    <col min="13" max="16384" width="11.5" hidden="1"/>
  </cols>
  <sheetData>
    <row r="1" spans="1:9" x14ac:dyDescent="0.15">
      <c r="B1" s="5"/>
      <c r="C1" s="5"/>
      <c r="D1" s="5"/>
      <c r="E1" s="5"/>
      <c r="F1" s="29"/>
      <c r="G1" s="30" t="s">
        <v>71</v>
      </c>
      <c r="H1" s="30" t="s">
        <v>73</v>
      </c>
      <c r="I1" s="30" t="s">
        <v>72</v>
      </c>
    </row>
    <row r="2" spans="1:9" x14ac:dyDescent="0.15">
      <c r="B2" s="5"/>
      <c r="C2" s="5"/>
      <c r="D2" s="5"/>
      <c r="E2" s="5"/>
      <c r="F2" s="31" t="s">
        <v>31</v>
      </c>
      <c r="G2" s="35">
        <f t="shared" ref="G2:G8" si="0">SUMIF($D$15:$D$116,"vNNe, Spannungsebene: "&amp;F2,$G$15:$G$116)</f>
        <v>0</v>
      </c>
      <c r="H2" s="35">
        <f t="shared" ref="H2:I8" si="1">SUMIF($D$15:$D$116,"vNNe, Spannungsebene: "&amp;$F2,H$15:H$116)</f>
        <v>0</v>
      </c>
      <c r="I2" s="35">
        <f t="shared" si="1"/>
        <v>0</v>
      </c>
    </row>
    <row r="3" spans="1:9" x14ac:dyDescent="0.15">
      <c r="B3" s="5"/>
      <c r="C3" s="5"/>
      <c r="D3" s="5"/>
      <c r="E3" s="5"/>
      <c r="F3" s="31" t="s">
        <v>32</v>
      </c>
      <c r="G3" s="35">
        <f t="shared" si="0"/>
        <v>0</v>
      </c>
      <c r="H3" s="35">
        <f t="shared" si="1"/>
        <v>0</v>
      </c>
      <c r="I3" s="35">
        <f t="shared" si="1"/>
        <v>0</v>
      </c>
    </row>
    <row r="4" spans="1:9" x14ac:dyDescent="0.15">
      <c r="B4" s="5"/>
      <c r="C4" s="5"/>
      <c r="D4" s="5"/>
      <c r="E4" s="11"/>
      <c r="F4" s="31" t="s">
        <v>33</v>
      </c>
      <c r="G4" s="35">
        <f t="shared" si="0"/>
        <v>0</v>
      </c>
      <c r="H4" s="35">
        <f t="shared" si="1"/>
        <v>0</v>
      </c>
      <c r="I4" s="35">
        <f t="shared" si="1"/>
        <v>0</v>
      </c>
    </row>
    <row r="5" spans="1:9" x14ac:dyDescent="0.15">
      <c r="B5" s="5"/>
      <c r="C5" s="5"/>
      <c r="D5" s="5"/>
      <c r="E5" s="11"/>
      <c r="F5" s="31" t="s">
        <v>34</v>
      </c>
      <c r="G5" s="35">
        <f t="shared" si="0"/>
        <v>0</v>
      </c>
      <c r="H5" s="35">
        <f t="shared" si="1"/>
        <v>0</v>
      </c>
      <c r="I5" s="35">
        <f t="shared" si="1"/>
        <v>0</v>
      </c>
    </row>
    <row r="6" spans="1:9" x14ac:dyDescent="0.15">
      <c r="B6" s="12"/>
      <c r="C6" s="5"/>
      <c r="D6" s="5"/>
      <c r="E6" s="11"/>
      <c r="F6" s="31" t="s">
        <v>35</v>
      </c>
      <c r="G6" s="35">
        <f t="shared" si="0"/>
        <v>36620.959999999999</v>
      </c>
      <c r="H6" s="35">
        <f t="shared" si="1"/>
        <v>35233.370000000003</v>
      </c>
      <c r="I6" s="35">
        <f t="shared" si="1"/>
        <v>1387.59</v>
      </c>
    </row>
    <row r="7" spans="1:9" x14ac:dyDescent="0.15">
      <c r="B7" s="12"/>
      <c r="C7" s="5"/>
      <c r="D7" s="5"/>
      <c r="E7" s="11"/>
      <c r="F7" s="31" t="s">
        <v>36</v>
      </c>
      <c r="G7" s="35">
        <f t="shared" si="0"/>
        <v>0</v>
      </c>
      <c r="H7" s="35">
        <f t="shared" si="1"/>
        <v>0</v>
      </c>
      <c r="I7" s="35">
        <f t="shared" si="1"/>
        <v>0</v>
      </c>
    </row>
    <row r="8" spans="1:9" ht="14" thickBot="1" x14ac:dyDescent="0.2">
      <c r="B8" s="12"/>
      <c r="C8" s="5"/>
      <c r="D8" s="5"/>
      <c r="E8" s="11"/>
      <c r="F8" s="104" t="s">
        <v>42</v>
      </c>
      <c r="G8" s="105">
        <f t="shared" si="0"/>
        <v>20327.729999999996</v>
      </c>
      <c r="H8" s="105">
        <f t="shared" si="1"/>
        <v>20327.729999999996</v>
      </c>
      <c r="I8" s="105">
        <f t="shared" si="1"/>
        <v>0</v>
      </c>
    </row>
    <row r="9" spans="1:9" ht="14" thickBot="1" x14ac:dyDescent="0.2">
      <c r="B9" s="12"/>
      <c r="C9" s="5"/>
      <c r="D9" s="5"/>
      <c r="E9" s="11"/>
      <c r="F9" s="106" t="s">
        <v>3</v>
      </c>
      <c r="G9" s="107">
        <f>SUM(G2:G8)</f>
        <v>56948.689999999995</v>
      </c>
      <c r="H9" s="107">
        <f>SUM(H2:H8)</f>
        <v>55561.1</v>
      </c>
      <c r="I9" s="107">
        <f>SUM(I2:I8)</f>
        <v>1387.59</v>
      </c>
    </row>
    <row r="10" spans="1:9" x14ac:dyDescent="0.15">
      <c r="B10" s="12"/>
      <c r="C10" s="12"/>
      <c r="D10" s="11"/>
      <c r="E10" s="11"/>
      <c r="F10" s="11"/>
      <c r="G10" s="11"/>
      <c r="H10" s="5"/>
    </row>
    <row r="11" spans="1:9" x14ac:dyDescent="0.15">
      <c r="B11" s="12"/>
      <c r="C11" s="12"/>
      <c r="D11" s="11"/>
      <c r="E11" s="11"/>
      <c r="F11" s="11"/>
      <c r="G11" s="11"/>
      <c r="H11" s="5"/>
    </row>
    <row r="12" spans="1:9" x14ac:dyDescent="0.15">
      <c r="A12" s="5"/>
      <c r="B12" s="5"/>
      <c r="C12" s="5"/>
      <c r="D12" s="5"/>
      <c r="E12" s="5"/>
      <c r="F12" s="5"/>
      <c r="G12" s="353">
        <f>EEG_JAHR</f>
        <v>2015</v>
      </c>
      <c r="H12" s="354"/>
      <c r="I12" s="354"/>
    </row>
    <row r="13" spans="1:9" x14ac:dyDescent="0.15">
      <c r="A13" s="19"/>
      <c r="B13" s="19"/>
      <c r="C13" s="19"/>
      <c r="D13" s="19"/>
      <c r="E13" s="19"/>
      <c r="F13" s="19"/>
      <c r="G13" s="355" t="s">
        <v>29</v>
      </c>
      <c r="H13" s="356"/>
      <c r="I13" s="356"/>
    </row>
    <row r="14" spans="1:9" ht="22" x14ac:dyDescent="0.15">
      <c r="A14" s="6" t="s">
        <v>37</v>
      </c>
      <c r="B14" s="6" t="s">
        <v>14</v>
      </c>
      <c r="C14" s="6"/>
      <c r="D14" s="6" t="s">
        <v>38</v>
      </c>
      <c r="E14" s="6"/>
      <c r="F14" s="6"/>
      <c r="G14" s="6" t="s">
        <v>3</v>
      </c>
      <c r="H14" s="6" t="s">
        <v>68</v>
      </c>
      <c r="I14" s="6" t="s">
        <v>69</v>
      </c>
    </row>
    <row r="15" spans="1:9" x14ac:dyDescent="0.15">
      <c r="A15" s="32" t="s">
        <v>83</v>
      </c>
      <c r="B15" s="22" t="s">
        <v>84</v>
      </c>
      <c r="C15" s="46"/>
      <c r="D15" s="22" t="s">
        <v>85</v>
      </c>
      <c r="E15" s="46"/>
      <c r="F15" s="47"/>
      <c r="G15" s="33">
        <f>SUM(H15:I15)</f>
        <v>0</v>
      </c>
      <c r="H15" s="33">
        <v>0</v>
      </c>
      <c r="I15" s="33">
        <v>0</v>
      </c>
    </row>
    <row r="16" spans="1:9" x14ac:dyDescent="0.15">
      <c r="A16" s="32" t="s">
        <v>6076</v>
      </c>
      <c r="B16" s="22" t="s">
        <v>84</v>
      </c>
      <c r="C16" s="46"/>
      <c r="D16" s="22" t="s">
        <v>6077</v>
      </c>
      <c r="E16" s="46"/>
      <c r="F16" s="47"/>
      <c r="G16" s="33">
        <f t="shared" ref="G16:G79" si="2">SUM(H16:I16)</f>
        <v>0</v>
      </c>
      <c r="H16" s="33">
        <v>0</v>
      </c>
      <c r="I16" s="33">
        <v>0</v>
      </c>
    </row>
    <row r="17" spans="1:11" x14ac:dyDescent="0.15">
      <c r="A17" s="32" t="s">
        <v>6078</v>
      </c>
      <c r="B17" s="22" t="s">
        <v>84</v>
      </c>
      <c r="C17" s="46"/>
      <c r="D17" s="22" t="s">
        <v>6079</v>
      </c>
      <c r="E17" s="46"/>
      <c r="F17" s="47"/>
      <c r="G17" s="33">
        <f t="shared" si="2"/>
        <v>0</v>
      </c>
      <c r="H17" s="33">
        <v>0</v>
      </c>
      <c r="I17" s="33">
        <v>0</v>
      </c>
    </row>
    <row r="18" spans="1:11" x14ac:dyDescent="0.15">
      <c r="A18" s="32" t="s">
        <v>6080</v>
      </c>
      <c r="B18" s="22" t="s">
        <v>84</v>
      </c>
      <c r="C18" s="46"/>
      <c r="D18" s="22" t="s">
        <v>6081</v>
      </c>
      <c r="E18" s="46"/>
      <c r="F18" s="47"/>
      <c r="G18" s="33">
        <f t="shared" si="2"/>
        <v>0</v>
      </c>
      <c r="H18" s="33">
        <v>0</v>
      </c>
      <c r="I18" s="33">
        <v>0</v>
      </c>
    </row>
    <row r="19" spans="1:11" x14ac:dyDescent="0.15">
      <c r="A19" s="32" t="s">
        <v>6082</v>
      </c>
      <c r="B19" s="22" t="s">
        <v>84</v>
      </c>
      <c r="C19" s="46"/>
      <c r="D19" s="22" t="s">
        <v>6083</v>
      </c>
      <c r="E19" s="46"/>
      <c r="F19" s="47"/>
      <c r="G19" s="33">
        <f t="shared" si="2"/>
        <v>0</v>
      </c>
      <c r="H19" s="33">
        <v>0</v>
      </c>
      <c r="I19" s="33">
        <v>0</v>
      </c>
    </row>
    <row r="20" spans="1:11" x14ac:dyDescent="0.15">
      <c r="A20" s="32" t="s">
        <v>6084</v>
      </c>
      <c r="B20" s="22" t="s">
        <v>84</v>
      </c>
      <c r="C20" s="46"/>
      <c r="D20" s="22" t="s">
        <v>6085</v>
      </c>
      <c r="E20" s="46"/>
      <c r="F20" s="47"/>
      <c r="G20" s="33">
        <f t="shared" si="2"/>
        <v>0</v>
      </c>
      <c r="H20" s="33">
        <v>0</v>
      </c>
      <c r="I20" s="33">
        <v>0</v>
      </c>
    </row>
    <row r="21" spans="1:11" x14ac:dyDescent="0.15">
      <c r="A21" s="32" t="s">
        <v>6086</v>
      </c>
      <c r="B21" s="22" t="s">
        <v>84</v>
      </c>
      <c r="C21" s="46"/>
      <c r="D21" s="22" t="s">
        <v>6087</v>
      </c>
      <c r="E21" s="46"/>
      <c r="F21" s="47"/>
      <c r="G21" s="33">
        <f t="shared" si="2"/>
        <v>2208.29</v>
      </c>
      <c r="H21" s="33">
        <v>2208.29</v>
      </c>
      <c r="I21" s="33">
        <v>0</v>
      </c>
    </row>
    <row r="22" spans="1:11" x14ac:dyDescent="0.15">
      <c r="A22" s="316"/>
      <c r="B22" s="308"/>
      <c r="C22" s="308"/>
      <c r="D22" s="308"/>
      <c r="E22" s="308"/>
      <c r="F22" s="310"/>
      <c r="G22" s="317"/>
      <c r="H22" s="317"/>
      <c r="I22" s="317"/>
      <c r="J22" s="318"/>
      <c r="K22" s="66"/>
    </row>
    <row r="23" spans="1:11" x14ac:dyDescent="0.15">
      <c r="A23" s="32" t="s">
        <v>6088</v>
      </c>
      <c r="B23" s="22" t="s">
        <v>6089</v>
      </c>
      <c r="C23" s="46"/>
      <c r="D23" s="22" t="s">
        <v>85</v>
      </c>
      <c r="E23" s="46"/>
      <c r="F23" s="47"/>
      <c r="G23" s="33">
        <f t="shared" si="2"/>
        <v>0</v>
      </c>
      <c r="H23" s="33">
        <v>0</v>
      </c>
      <c r="I23" s="33">
        <v>0</v>
      </c>
    </row>
    <row r="24" spans="1:11" x14ac:dyDescent="0.15">
      <c r="A24" s="32" t="s">
        <v>6090</v>
      </c>
      <c r="B24" s="22" t="s">
        <v>6089</v>
      </c>
      <c r="C24" s="46"/>
      <c r="D24" s="22" t="s">
        <v>6077</v>
      </c>
      <c r="E24" s="46"/>
      <c r="F24" s="47"/>
      <c r="G24" s="33">
        <f t="shared" si="2"/>
        <v>0</v>
      </c>
      <c r="H24" s="33">
        <v>0</v>
      </c>
      <c r="I24" s="33">
        <v>0</v>
      </c>
    </row>
    <row r="25" spans="1:11" x14ac:dyDescent="0.15">
      <c r="A25" s="32" t="s">
        <v>6091</v>
      </c>
      <c r="B25" s="22" t="s">
        <v>6089</v>
      </c>
      <c r="C25" s="46"/>
      <c r="D25" s="22" t="s">
        <v>6079</v>
      </c>
      <c r="E25" s="46"/>
      <c r="F25" s="47"/>
      <c r="G25" s="33">
        <f t="shared" si="2"/>
        <v>0</v>
      </c>
      <c r="H25" s="33">
        <v>0</v>
      </c>
      <c r="I25" s="33">
        <v>0</v>
      </c>
    </row>
    <row r="26" spans="1:11" x14ac:dyDescent="0.15">
      <c r="A26" s="32" t="s">
        <v>6092</v>
      </c>
      <c r="B26" s="22" t="s">
        <v>6089</v>
      </c>
      <c r="C26" s="46"/>
      <c r="D26" s="22" t="s">
        <v>6081</v>
      </c>
      <c r="E26" s="46"/>
      <c r="F26" s="47"/>
      <c r="G26" s="33">
        <f t="shared" si="2"/>
        <v>0</v>
      </c>
      <c r="H26" s="33">
        <v>0</v>
      </c>
      <c r="I26" s="33">
        <v>0</v>
      </c>
    </row>
    <row r="27" spans="1:11" x14ac:dyDescent="0.15">
      <c r="A27" s="32" t="s">
        <v>6093</v>
      </c>
      <c r="B27" s="22" t="s">
        <v>6089</v>
      </c>
      <c r="C27" s="46"/>
      <c r="D27" s="22" t="s">
        <v>6083</v>
      </c>
      <c r="E27" s="46"/>
      <c r="F27" s="47"/>
      <c r="G27" s="33">
        <f t="shared" si="2"/>
        <v>0</v>
      </c>
      <c r="H27" s="33">
        <v>0</v>
      </c>
      <c r="I27" s="33">
        <v>0</v>
      </c>
    </row>
    <row r="28" spans="1:11" x14ac:dyDescent="0.15">
      <c r="A28" s="32" t="s">
        <v>6094</v>
      </c>
      <c r="B28" s="22" t="s">
        <v>6089</v>
      </c>
      <c r="C28" s="46"/>
      <c r="D28" s="22" t="s">
        <v>6085</v>
      </c>
      <c r="E28" s="46"/>
      <c r="F28" s="47"/>
      <c r="G28" s="33">
        <f t="shared" si="2"/>
        <v>0</v>
      </c>
      <c r="H28" s="33">
        <v>0</v>
      </c>
      <c r="I28" s="33">
        <v>0</v>
      </c>
    </row>
    <row r="29" spans="1:11" x14ac:dyDescent="0.15">
      <c r="A29" s="32" t="s">
        <v>6095</v>
      </c>
      <c r="B29" s="22" t="s">
        <v>6089</v>
      </c>
      <c r="C29" s="46"/>
      <c r="D29" s="22" t="s">
        <v>6087</v>
      </c>
      <c r="E29" s="46"/>
      <c r="F29" s="47"/>
      <c r="G29" s="33">
        <f t="shared" si="2"/>
        <v>0</v>
      </c>
      <c r="H29" s="33">
        <v>0</v>
      </c>
      <c r="I29" s="33">
        <v>0</v>
      </c>
    </row>
    <row r="30" spans="1:11" x14ac:dyDescent="0.15">
      <c r="A30" s="316"/>
      <c r="B30" s="308"/>
      <c r="C30" s="308"/>
      <c r="D30" s="308"/>
      <c r="E30" s="308"/>
      <c r="F30" s="310"/>
      <c r="G30" s="317"/>
      <c r="H30" s="317"/>
      <c r="I30" s="317"/>
      <c r="J30" s="318"/>
      <c r="K30" s="66"/>
    </row>
    <row r="31" spans="1:11" x14ac:dyDescent="0.15">
      <c r="A31" s="32" t="s">
        <v>6096</v>
      </c>
      <c r="B31" s="22" t="s">
        <v>6089</v>
      </c>
      <c r="C31" s="46"/>
      <c r="D31" s="22" t="s">
        <v>85</v>
      </c>
      <c r="E31" s="46"/>
      <c r="F31" s="47"/>
      <c r="G31" s="33">
        <f t="shared" si="2"/>
        <v>0</v>
      </c>
      <c r="H31" s="33">
        <v>0</v>
      </c>
      <c r="I31" s="33">
        <v>0</v>
      </c>
    </row>
    <row r="32" spans="1:11" x14ac:dyDescent="0.15">
      <c r="A32" s="32" t="s">
        <v>6097</v>
      </c>
      <c r="B32" s="22" t="s">
        <v>6089</v>
      </c>
      <c r="C32" s="46"/>
      <c r="D32" s="22" t="s">
        <v>6077</v>
      </c>
      <c r="E32" s="46"/>
      <c r="F32" s="47"/>
      <c r="G32" s="33">
        <f t="shared" si="2"/>
        <v>0</v>
      </c>
      <c r="H32" s="33">
        <v>0</v>
      </c>
      <c r="I32" s="33">
        <v>0</v>
      </c>
    </row>
    <row r="33" spans="1:11" x14ac:dyDescent="0.15">
      <c r="A33" s="32" t="s">
        <v>6098</v>
      </c>
      <c r="B33" s="22" t="s">
        <v>6089</v>
      </c>
      <c r="C33" s="46"/>
      <c r="D33" s="22" t="s">
        <v>6079</v>
      </c>
      <c r="E33" s="46"/>
      <c r="F33" s="47"/>
      <c r="G33" s="33">
        <f t="shared" si="2"/>
        <v>0</v>
      </c>
      <c r="H33" s="33">
        <v>0</v>
      </c>
      <c r="I33" s="33">
        <v>0</v>
      </c>
    </row>
    <row r="34" spans="1:11" x14ac:dyDescent="0.15">
      <c r="A34" s="32" t="s">
        <v>6099</v>
      </c>
      <c r="B34" s="22" t="s">
        <v>6089</v>
      </c>
      <c r="C34" s="46"/>
      <c r="D34" s="22" t="s">
        <v>6081</v>
      </c>
      <c r="E34" s="46"/>
      <c r="F34" s="47"/>
      <c r="G34" s="33">
        <f t="shared" si="2"/>
        <v>0</v>
      </c>
      <c r="H34" s="33">
        <v>0</v>
      </c>
      <c r="I34" s="33">
        <v>0</v>
      </c>
    </row>
    <row r="35" spans="1:11" x14ac:dyDescent="0.15">
      <c r="A35" s="32" t="s">
        <v>6100</v>
      </c>
      <c r="B35" s="22" t="s">
        <v>6089</v>
      </c>
      <c r="C35" s="46"/>
      <c r="D35" s="22" t="s">
        <v>6083</v>
      </c>
      <c r="E35" s="46"/>
      <c r="F35" s="47"/>
      <c r="G35" s="33">
        <f t="shared" si="2"/>
        <v>0</v>
      </c>
      <c r="H35" s="33">
        <v>0</v>
      </c>
      <c r="I35" s="33">
        <v>0</v>
      </c>
    </row>
    <row r="36" spans="1:11" x14ac:dyDescent="0.15">
      <c r="A36" s="32" t="s">
        <v>6101</v>
      </c>
      <c r="B36" s="22" t="s">
        <v>6089</v>
      </c>
      <c r="C36" s="46"/>
      <c r="D36" s="22" t="s">
        <v>6085</v>
      </c>
      <c r="E36" s="46"/>
      <c r="F36" s="47"/>
      <c r="G36" s="33">
        <f t="shared" si="2"/>
        <v>0</v>
      </c>
      <c r="H36" s="33">
        <v>0</v>
      </c>
      <c r="I36" s="33">
        <v>0</v>
      </c>
    </row>
    <row r="37" spans="1:11" x14ac:dyDescent="0.15">
      <c r="A37" s="32" t="s">
        <v>6102</v>
      </c>
      <c r="B37" s="22" t="s">
        <v>6089</v>
      </c>
      <c r="C37" s="46"/>
      <c r="D37" s="22" t="s">
        <v>6087</v>
      </c>
      <c r="E37" s="46"/>
      <c r="F37" s="47"/>
      <c r="G37" s="33">
        <f t="shared" si="2"/>
        <v>0</v>
      </c>
      <c r="H37" s="33">
        <v>0</v>
      </c>
      <c r="I37" s="33">
        <v>0</v>
      </c>
    </row>
    <row r="38" spans="1:11" x14ac:dyDescent="0.15">
      <c r="A38" s="316"/>
      <c r="B38" s="308"/>
      <c r="C38" s="308"/>
      <c r="D38" s="308"/>
      <c r="E38" s="308"/>
      <c r="F38" s="310"/>
      <c r="G38" s="317"/>
      <c r="H38" s="317"/>
      <c r="I38" s="317"/>
      <c r="J38" s="318"/>
      <c r="K38" s="66"/>
    </row>
    <row r="39" spans="1:11" x14ac:dyDescent="0.15">
      <c r="A39" s="32" t="s">
        <v>6103</v>
      </c>
      <c r="B39" s="22" t="s">
        <v>6089</v>
      </c>
      <c r="C39" s="46"/>
      <c r="D39" s="22" t="s">
        <v>85</v>
      </c>
      <c r="E39" s="46"/>
      <c r="F39" s="47"/>
      <c r="G39" s="33">
        <f t="shared" si="2"/>
        <v>0</v>
      </c>
      <c r="H39" s="33">
        <v>0</v>
      </c>
      <c r="I39" s="33">
        <v>0</v>
      </c>
    </row>
    <row r="40" spans="1:11" x14ac:dyDescent="0.15">
      <c r="A40" s="32" t="s">
        <v>6104</v>
      </c>
      <c r="B40" s="22" t="s">
        <v>6089</v>
      </c>
      <c r="C40" s="46"/>
      <c r="D40" s="22" t="s">
        <v>6077</v>
      </c>
      <c r="E40" s="46"/>
      <c r="F40" s="47"/>
      <c r="G40" s="33">
        <f t="shared" si="2"/>
        <v>0</v>
      </c>
      <c r="H40" s="33">
        <v>0</v>
      </c>
      <c r="I40" s="33">
        <v>0</v>
      </c>
    </row>
    <row r="41" spans="1:11" x14ac:dyDescent="0.15">
      <c r="A41" s="32" t="s">
        <v>6105</v>
      </c>
      <c r="B41" s="22" t="s">
        <v>6089</v>
      </c>
      <c r="C41" s="46"/>
      <c r="D41" s="22" t="s">
        <v>6079</v>
      </c>
      <c r="E41" s="46"/>
      <c r="F41" s="47"/>
      <c r="G41" s="33">
        <f t="shared" si="2"/>
        <v>0</v>
      </c>
      <c r="H41" s="33">
        <v>0</v>
      </c>
      <c r="I41" s="33">
        <v>0</v>
      </c>
    </row>
    <row r="42" spans="1:11" x14ac:dyDescent="0.15">
      <c r="A42" s="32" t="s">
        <v>6106</v>
      </c>
      <c r="B42" s="22" t="s">
        <v>6089</v>
      </c>
      <c r="C42" s="46"/>
      <c r="D42" s="22" t="s">
        <v>6081</v>
      </c>
      <c r="E42" s="46"/>
      <c r="F42" s="47"/>
      <c r="G42" s="33">
        <f t="shared" si="2"/>
        <v>0</v>
      </c>
      <c r="H42" s="33">
        <v>0</v>
      </c>
      <c r="I42" s="33">
        <v>0</v>
      </c>
    </row>
    <row r="43" spans="1:11" x14ac:dyDescent="0.15">
      <c r="A43" s="32" t="s">
        <v>6107</v>
      </c>
      <c r="B43" s="22" t="s">
        <v>6089</v>
      </c>
      <c r="C43" s="46"/>
      <c r="D43" s="22" t="s">
        <v>6083</v>
      </c>
      <c r="E43" s="46"/>
      <c r="F43" s="47"/>
      <c r="G43" s="33">
        <f t="shared" si="2"/>
        <v>0</v>
      </c>
      <c r="H43" s="33">
        <v>0</v>
      </c>
      <c r="I43" s="33">
        <v>0</v>
      </c>
    </row>
    <row r="44" spans="1:11" x14ac:dyDescent="0.15">
      <c r="A44" s="32" t="s">
        <v>6108</v>
      </c>
      <c r="B44" s="22" t="s">
        <v>6089</v>
      </c>
      <c r="C44" s="46"/>
      <c r="D44" s="22" t="s">
        <v>6085</v>
      </c>
      <c r="E44" s="46"/>
      <c r="F44" s="47"/>
      <c r="G44" s="33">
        <f t="shared" si="2"/>
        <v>0</v>
      </c>
      <c r="H44" s="33">
        <v>0</v>
      </c>
      <c r="I44" s="33">
        <v>0</v>
      </c>
    </row>
    <row r="45" spans="1:11" x14ac:dyDescent="0.15">
      <c r="A45" s="32" t="s">
        <v>6109</v>
      </c>
      <c r="B45" s="22" t="s">
        <v>6089</v>
      </c>
      <c r="C45" s="46"/>
      <c r="D45" s="22" t="s">
        <v>6087</v>
      </c>
      <c r="E45" s="46"/>
      <c r="F45" s="47"/>
      <c r="G45" s="33">
        <f t="shared" si="2"/>
        <v>0</v>
      </c>
      <c r="H45" s="33">
        <v>0</v>
      </c>
      <c r="I45" s="33">
        <v>0</v>
      </c>
    </row>
    <row r="46" spans="1:11" x14ac:dyDescent="0.15">
      <c r="A46" s="316"/>
      <c r="B46" s="308"/>
      <c r="C46" s="308"/>
      <c r="D46" s="308"/>
      <c r="E46" s="308"/>
      <c r="F46" s="310"/>
      <c r="G46" s="317"/>
      <c r="H46" s="317"/>
      <c r="I46" s="317"/>
      <c r="J46" s="318"/>
      <c r="K46" s="66"/>
    </row>
    <row r="47" spans="1:11" x14ac:dyDescent="0.15">
      <c r="A47" s="32" t="s">
        <v>6110</v>
      </c>
      <c r="B47" s="22" t="s">
        <v>6089</v>
      </c>
      <c r="C47" s="46"/>
      <c r="D47" s="22" t="s">
        <v>85</v>
      </c>
      <c r="E47" s="46"/>
      <c r="F47" s="47"/>
      <c r="G47" s="33">
        <f t="shared" si="2"/>
        <v>0</v>
      </c>
      <c r="H47" s="33">
        <v>0</v>
      </c>
      <c r="I47" s="33">
        <v>0</v>
      </c>
    </row>
    <row r="48" spans="1:11" x14ac:dyDescent="0.15">
      <c r="A48" s="32" t="s">
        <v>6111</v>
      </c>
      <c r="B48" s="22" t="s">
        <v>6089</v>
      </c>
      <c r="C48" s="46"/>
      <c r="D48" s="22" t="s">
        <v>6077</v>
      </c>
      <c r="E48" s="46"/>
      <c r="F48" s="47"/>
      <c r="G48" s="33">
        <f t="shared" si="2"/>
        <v>0</v>
      </c>
      <c r="H48" s="33">
        <v>0</v>
      </c>
      <c r="I48" s="33">
        <v>0</v>
      </c>
    </row>
    <row r="49" spans="1:11" x14ac:dyDescent="0.15">
      <c r="A49" s="32" t="s">
        <v>6112</v>
      </c>
      <c r="B49" s="22" t="s">
        <v>6089</v>
      </c>
      <c r="C49" s="46"/>
      <c r="D49" s="22" t="s">
        <v>6079</v>
      </c>
      <c r="E49" s="46"/>
      <c r="F49" s="47"/>
      <c r="G49" s="33">
        <f t="shared" si="2"/>
        <v>0</v>
      </c>
      <c r="H49" s="33">
        <v>0</v>
      </c>
      <c r="I49" s="33">
        <v>0</v>
      </c>
    </row>
    <row r="50" spans="1:11" x14ac:dyDescent="0.15">
      <c r="A50" s="32" t="s">
        <v>6113</v>
      </c>
      <c r="B50" s="22" t="s">
        <v>6089</v>
      </c>
      <c r="C50" s="46"/>
      <c r="D50" s="22" t="s">
        <v>6081</v>
      </c>
      <c r="E50" s="46"/>
      <c r="F50" s="47"/>
      <c r="G50" s="33">
        <f t="shared" si="2"/>
        <v>0</v>
      </c>
      <c r="H50" s="33">
        <v>0</v>
      </c>
      <c r="I50" s="33">
        <v>0</v>
      </c>
    </row>
    <row r="51" spans="1:11" x14ac:dyDescent="0.15">
      <c r="A51" s="32" t="s">
        <v>6114</v>
      </c>
      <c r="B51" s="22" t="s">
        <v>6089</v>
      </c>
      <c r="C51" s="46"/>
      <c r="D51" s="22" t="s">
        <v>6083</v>
      </c>
      <c r="E51" s="46"/>
      <c r="F51" s="47"/>
      <c r="G51" s="33">
        <f t="shared" si="2"/>
        <v>0</v>
      </c>
      <c r="H51" s="33">
        <v>0</v>
      </c>
      <c r="I51" s="33">
        <v>0</v>
      </c>
    </row>
    <row r="52" spans="1:11" x14ac:dyDescent="0.15">
      <c r="A52" s="32" t="s">
        <v>6115</v>
      </c>
      <c r="B52" s="22" t="s">
        <v>6089</v>
      </c>
      <c r="C52" s="46"/>
      <c r="D52" s="22" t="s">
        <v>6085</v>
      </c>
      <c r="E52" s="46"/>
      <c r="F52" s="47"/>
      <c r="G52" s="33">
        <f t="shared" si="2"/>
        <v>0</v>
      </c>
      <c r="H52" s="33">
        <v>0</v>
      </c>
      <c r="I52" s="33">
        <v>0</v>
      </c>
    </row>
    <row r="53" spans="1:11" x14ac:dyDescent="0.15">
      <c r="A53" s="32" t="s">
        <v>6116</v>
      </c>
      <c r="B53" s="22" t="s">
        <v>6089</v>
      </c>
      <c r="C53" s="46"/>
      <c r="D53" s="22" t="s">
        <v>6087</v>
      </c>
      <c r="E53" s="46"/>
      <c r="F53" s="47"/>
      <c r="G53" s="33">
        <f t="shared" si="2"/>
        <v>0</v>
      </c>
      <c r="H53" s="33">
        <v>0</v>
      </c>
      <c r="I53" s="33">
        <v>0</v>
      </c>
    </row>
    <row r="54" spans="1:11" x14ac:dyDescent="0.15">
      <c r="A54" s="316"/>
      <c r="B54" s="308"/>
      <c r="C54" s="308"/>
      <c r="D54" s="308"/>
      <c r="E54" s="308"/>
      <c r="F54" s="310"/>
      <c r="G54" s="317"/>
      <c r="H54" s="317"/>
      <c r="I54" s="317"/>
      <c r="J54" s="318"/>
      <c r="K54" s="66"/>
    </row>
    <row r="55" spans="1:11" x14ac:dyDescent="0.15">
      <c r="A55" s="32" t="s">
        <v>6117</v>
      </c>
      <c r="B55" s="22" t="s">
        <v>6118</v>
      </c>
      <c r="C55" s="46"/>
      <c r="D55" s="22" t="s">
        <v>85</v>
      </c>
      <c r="E55" s="46"/>
      <c r="F55" s="47"/>
      <c r="G55" s="33">
        <f t="shared" si="2"/>
        <v>0</v>
      </c>
      <c r="H55" s="33">
        <v>0</v>
      </c>
      <c r="I55" s="33">
        <v>0</v>
      </c>
    </row>
    <row r="56" spans="1:11" x14ac:dyDescent="0.15">
      <c r="A56" s="32" t="s">
        <v>6119</v>
      </c>
      <c r="B56" s="22" t="s">
        <v>6118</v>
      </c>
      <c r="C56" s="46"/>
      <c r="D56" s="22" t="s">
        <v>6077</v>
      </c>
      <c r="E56" s="46"/>
      <c r="F56" s="47"/>
      <c r="G56" s="33">
        <f t="shared" si="2"/>
        <v>0</v>
      </c>
      <c r="H56" s="33">
        <v>0</v>
      </c>
      <c r="I56" s="33">
        <v>0</v>
      </c>
    </row>
    <row r="57" spans="1:11" x14ac:dyDescent="0.15">
      <c r="A57" s="32" t="s">
        <v>6120</v>
      </c>
      <c r="B57" s="22" t="s">
        <v>6118</v>
      </c>
      <c r="C57" s="46"/>
      <c r="D57" s="22" t="s">
        <v>6079</v>
      </c>
      <c r="E57" s="46"/>
      <c r="F57" s="47"/>
      <c r="G57" s="33">
        <f t="shared" si="2"/>
        <v>0</v>
      </c>
      <c r="H57" s="33">
        <v>0</v>
      </c>
      <c r="I57" s="33">
        <v>0</v>
      </c>
    </row>
    <row r="58" spans="1:11" x14ac:dyDescent="0.15">
      <c r="A58" s="32" t="s">
        <v>6121</v>
      </c>
      <c r="B58" s="22" t="s">
        <v>6118</v>
      </c>
      <c r="C58" s="46"/>
      <c r="D58" s="22" t="s">
        <v>6081</v>
      </c>
      <c r="E58" s="46"/>
      <c r="F58" s="47"/>
      <c r="G58" s="33">
        <f t="shared" si="2"/>
        <v>0</v>
      </c>
      <c r="H58" s="33">
        <v>0</v>
      </c>
      <c r="I58" s="33">
        <v>0</v>
      </c>
    </row>
    <row r="59" spans="1:11" x14ac:dyDescent="0.15">
      <c r="A59" s="32" t="s">
        <v>6122</v>
      </c>
      <c r="B59" s="22" t="s">
        <v>6118</v>
      </c>
      <c r="C59" s="46"/>
      <c r="D59" s="22" t="s">
        <v>6083</v>
      </c>
      <c r="E59" s="46"/>
      <c r="F59" s="47"/>
      <c r="G59" s="33">
        <f t="shared" si="2"/>
        <v>0</v>
      </c>
      <c r="H59" s="33">
        <v>0</v>
      </c>
      <c r="I59" s="33">
        <v>0</v>
      </c>
    </row>
    <row r="60" spans="1:11" x14ac:dyDescent="0.15">
      <c r="A60" s="32" t="s">
        <v>6123</v>
      </c>
      <c r="B60" s="22" t="s">
        <v>6118</v>
      </c>
      <c r="C60" s="46"/>
      <c r="D60" s="22" t="s">
        <v>6085</v>
      </c>
      <c r="E60" s="46"/>
      <c r="F60" s="47"/>
      <c r="G60" s="33">
        <f t="shared" si="2"/>
        <v>0</v>
      </c>
      <c r="H60" s="33">
        <v>0</v>
      </c>
      <c r="I60" s="33">
        <v>0</v>
      </c>
    </row>
    <row r="61" spans="1:11" x14ac:dyDescent="0.15">
      <c r="A61" s="32" t="s">
        <v>6124</v>
      </c>
      <c r="B61" s="22" t="s">
        <v>6118</v>
      </c>
      <c r="C61" s="46"/>
      <c r="D61" s="22" t="s">
        <v>6087</v>
      </c>
      <c r="E61" s="46"/>
      <c r="F61" s="47"/>
      <c r="G61" s="33">
        <f t="shared" si="2"/>
        <v>5057.6000000000004</v>
      </c>
      <c r="H61" s="33">
        <v>5057.6000000000004</v>
      </c>
      <c r="I61" s="33">
        <v>0</v>
      </c>
    </row>
    <row r="62" spans="1:11" x14ac:dyDescent="0.15">
      <c r="A62" s="316"/>
      <c r="B62" s="308"/>
      <c r="C62" s="308"/>
      <c r="D62" s="308"/>
      <c r="E62" s="308"/>
      <c r="F62" s="310"/>
      <c r="G62" s="317"/>
      <c r="H62" s="317"/>
      <c r="I62" s="317"/>
      <c r="J62" s="318"/>
      <c r="K62" s="66"/>
    </row>
    <row r="63" spans="1:11" x14ac:dyDescent="0.15">
      <c r="A63" s="32" t="s">
        <v>6125</v>
      </c>
      <c r="B63" s="22" t="s">
        <v>6126</v>
      </c>
      <c r="C63" s="46"/>
      <c r="D63" s="22" t="s">
        <v>85</v>
      </c>
      <c r="E63" s="46"/>
      <c r="F63" s="47"/>
      <c r="G63" s="33">
        <f t="shared" si="2"/>
        <v>0</v>
      </c>
      <c r="H63" s="33">
        <v>0</v>
      </c>
      <c r="I63" s="33">
        <v>0</v>
      </c>
    </row>
    <row r="64" spans="1:11" x14ac:dyDescent="0.15">
      <c r="A64" s="32" t="s">
        <v>6127</v>
      </c>
      <c r="B64" s="22" t="s">
        <v>6126</v>
      </c>
      <c r="C64" s="46"/>
      <c r="D64" s="22" t="s">
        <v>6077</v>
      </c>
      <c r="E64" s="46"/>
      <c r="F64" s="47"/>
      <c r="G64" s="33">
        <f t="shared" si="2"/>
        <v>0</v>
      </c>
      <c r="H64" s="33">
        <v>0</v>
      </c>
      <c r="I64" s="33">
        <v>0</v>
      </c>
    </row>
    <row r="65" spans="1:11" x14ac:dyDescent="0.15">
      <c r="A65" s="32" t="s">
        <v>6128</v>
      </c>
      <c r="B65" s="22" t="s">
        <v>6126</v>
      </c>
      <c r="C65" s="46"/>
      <c r="D65" s="22" t="s">
        <v>6079</v>
      </c>
      <c r="E65" s="46"/>
      <c r="F65" s="47"/>
      <c r="G65" s="33">
        <f t="shared" si="2"/>
        <v>0</v>
      </c>
      <c r="H65" s="33">
        <v>0</v>
      </c>
      <c r="I65" s="33">
        <v>0</v>
      </c>
    </row>
    <row r="66" spans="1:11" x14ac:dyDescent="0.15">
      <c r="A66" s="32" t="s">
        <v>6129</v>
      </c>
      <c r="B66" s="22" t="s">
        <v>6126</v>
      </c>
      <c r="C66" s="46"/>
      <c r="D66" s="22" t="s">
        <v>6081</v>
      </c>
      <c r="E66" s="46"/>
      <c r="F66" s="47"/>
      <c r="G66" s="33">
        <f t="shared" si="2"/>
        <v>0</v>
      </c>
      <c r="H66" s="33">
        <v>0</v>
      </c>
      <c r="I66" s="33">
        <v>0</v>
      </c>
    </row>
    <row r="67" spans="1:11" x14ac:dyDescent="0.15">
      <c r="A67" s="32" t="s">
        <v>6130</v>
      </c>
      <c r="B67" s="22" t="s">
        <v>6126</v>
      </c>
      <c r="C67" s="46"/>
      <c r="D67" s="22" t="s">
        <v>6083</v>
      </c>
      <c r="E67" s="46"/>
      <c r="F67" s="47"/>
      <c r="G67" s="33">
        <f t="shared" si="2"/>
        <v>0</v>
      </c>
      <c r="H67" s="33">
        <v>0</v>
      </c>
      <c r="I67" s="33">
        <v>0</v>
      </c>
    </row>
    <row r="68" spans="1:11" x14ac:dyDescent="0.15">
      <c r="A68" s="32" t="s">
        <v>6131</v>
      </c>
      <c r="B68" s="22" t="s">
        <v>6126</v>
      </c>
      <c r="C68" s="46"/>
      <c r="D68" s="22" t="s">
        <v>6085</v>
      </c>
      <c r="E68" s="46"/>
      <c r="F68" s="47"/>
      <c r="G68" s="33">
        <f t="shared" si="2"/>
        <v>0</v>
      </c>
      <c r="H68" s="33">
        <v>0</v>
      </c>
      <c r="I68" s="33">
        <v>0</v>
      </c>
    </row>
    <row r="69" spans="1:11" x14ac:dyDescent="0.15">
      <c r="A69" s="32" t="s">
        <v>6132</v>
      </c>
      <c r="B69" s="22" t="s">
        <v>6126</v>
      </c>
      <c r="C69" s="46"/>
      <c r="D69" s="22" t="s">
        <v>6087</v>
      </c>
      <c r="E69" s="46"/>
      <c r="F69" s="47"/>
      <c r="G69" s="33">
        <f t="shared" si="2"/>
        <v>0</v>
      </c>
      <c r="H69" s="33">
        <v>0</v>
      </c>
      <c r="I69" s="33">
        <v>0</v>
      </c>
    </row>
    <row r="70" spans="1:11" x14ac:dyDescent="0.15">
      <c r="A70" s="316"/>
      <c r="B70" s="308"/>
      <c r="C70" s="308"/>
      <c r="D70" s="308"/>
      <c r="E70" s="308"/>
      <c r="F70" s="310"/>
      <c r="G70" s="317"/>
      <c r="H70" s="317"/>
      <c r="I70" s="317"/>
      <c r="J70" s="318"/>
      <c r="K70" s="66"/>
    </row>
    <row r="71" spans="1:11" x14ac:dyDescent="0.15">
      <c r="A71" s="32" t="s">
        <v>6133</v>
      </c>
      <c r="B71" s="22" t="s">
        <v>6134</v>
      </c>
      <c r="C71" s="46"/>
      <c r="D71" s="22" t="s">
        <v>85</v>
      </c>
      <c r="E71" s="46"/>
      <c r="F71" s="47"/>
      <c r="G71" s="33">
        <f t="shared" si="2"/>
        <v>0</v>
      </c>
      <c r="H71" s="33">
        <v>0</v>
      </c>
      <c r="I71" s="33">
        <v>0</v>
      </c>
    </row>
    <row r="72" spans="1:11" x14ac:dyDescent="0.15">
      <c r="A72" s="32" t="s">
        <v>6135</v>
      </c>
      <c r="B72" s="22" t="s">
        <v>6134</v>
      </c>
      <c r="C72" s="46"/>
      <c r="D72" s="22" t="s">
        <v>6077</v>
      </c>
      <c r="E72" s="46"/>
      <c r="F72" s="47"/>
      <c r="G72" s="33">
        <f t="shared" si="2"/>
        <v>0</v>
      </c>
      <c r="H72" s="33">
        <v>0</v>
      </c>
      <c r="I72" s="33">
        <v>0</v>
      </c>
    </row>
    <row r="73" spans="1:11" x14ac:dyDescent="0.15">
      <c r="A73" s="32" t="s">
        <v>6136</v>
      </c>
      <c r="B73" s="22" t="s">
        <v>6134</v>
      </c>
      <c r="C73" s="46"/>
      <c r="D73" s="22" t="s">
        <v>6079</v>
      </c>
      <c r="E73" s="46"/>
      <c r="F73" s="47"/>
      <c r="G73" s="33">
        <f t="shared" si="2"/>
        <v>0</v>
      </c>
      <c r="H73" s="33">
        <v>0</v>
      </c>
      <c r="I73" s="33">
        <v>0</v>
      </c>
    </row>
    <row r="74" spans="1:11" x14ac:dyDescent="0.15">
      <c r="A74" s="32" t="s">
        <v>6137</v>
      </c>
      <c r="B74" s="22" t="s">
        <v>6134</v>
      </c>
      <c r="C74" s="46"/>
      <c r="D74" s="22" t="s">
        <v>6081</v>
      </c>
      <c r="E74" s="46"/>
      <c r="F74" s="47"/>
      <c r="G74" s="33">
        <f t="shared" si="2"/>
        <v>0</v>
      </c>
      <c r="H74" s="33">
        <v>0</v>
      </c>
      <c r="I74" s="33">
        <v>0</v>
      </c>
    </row>
    <row r="75" spans="1:11" x14ac:dyDescent="0.15">
      <c r="A75" s="32" t="s">
        <v>6138</v>
      </c>
      <c r="B75" s="22" t="s">
        <v>6134</v>
      </c>
      <c r="C75" s="46"/>
      <c r="D75" s="22" t="s">
        <v>6083</v>
      </c>
      <c r="E75" s="46"/>
      <c r="F75" s="47"/>
      <c r="G75" s="33">
        <f t="shared" si="2"/>
        <v>0</v>
      </c>
      <c r="H75" s="33">
        <v>0</v>
      </c>
      <c r="I75" s="33">
        <v>0</v>
      </c>
    </row>
    <row r="76" spans="1:11" x14ac:dyDescent="0.15">
      <c r="A76" s="32" t="s">
        <v>6139</v>
      </c>
      <c r="B76" s="22" t="s">
        <v>6134</v>
      </c>
      <c r="C76" s="46"/>
      <c r="D76" s="22" t="s">
        <v>6085</v>
      </c>
      <c r="E76" s="46"/>
      <c r="F76" s="47"/>
      <c r="G76" s="33">
        <f t="shared" si="2"/>
        <v>0</v>
      </c>
      <c r="H76" s="33">
        <v>0</v>
      </c>
      <c r="I76" s="33">
        <v>0</v>
      </c>
    </row>
    <row r="77" spans="1:11" x14ac:dyDescent="0.15">
      <c r="A77" s="32" t="s">
        <v>6140</v>
      </c>
      <c r="B77" s="22" t="s">
        <v>6134</v>
      </c>
      <c r="C77" s="46"/>
      <c r="D77" s="22" t="s">
        <v>6087</v>
      </c>
      <c r="E77" s="46"/>
      <c r="F77" s="47"/>
      <c r="G77" s="33">
        <f t="shared" si="2"/>
        <v>0</v>
      </c>
      <c r="H77" s="33">
        <v>0</v>
      </c>
      <c r="I77" s="33">
        <v>0</v>
      </c>
    </row>
    <row r="78" spans="1:11" x14ac:dyDescent="0.15">
      <c r="A78" s="32" t="s">
        <v>6141</v>
      </c>
      <c r="B78" s="22" t="s">
        <v>6134</v>
      </c>
      <c r="C78" s="46"/>
      <c r="D78" s="22" t="s">
        <v>85</v>
      </c>
      <c r="E78" s="46"/>
      <c r="F78" s="47"/>
      <c r="G78" s="33">
        <f t="shared" si="2"/>
        <v>0</v>
      </c>
      <c r="H78" s="33">
        <v>0</v>
      </c>
      <c r="I78" s="33">
        <v>0</v>
      </c>
    </row>
    <row r="79" spans="1:11" x14ac:dyDescent="0.15">
      <c r="A79" s="32" t="s">
        <v>6142</v>
      </c>
      <c r="B79" s="22" t="s">
        <v>6134</v>
      </c>
      <c r="C79" s="46"/>
      <c r="D79" s="22" t="s">
        <v>6077</v>
      </c>
      <c r="E79" s="46"/>
      <c r="F79" s="47"/>
      <c r="G79" s="33">
        <f t="shared" si="2"/>
        <v>0</v>
      </c>
      <c r="H79" s="33">
        <v>0</v>
      </c>
      <c r="I79" s="33">
        <v>0</v>
      </c>
    </row>
    <row r="80" spans="1:11" x14ac:dyDescent="0.15">
      <c r="A80" s="32" t="s">
        <v>6143</v>
      </c>
      <c r="B80" s="22" t="s">
        <v>6134</v>
      </c>
      <c r="C80" s="46"/>
      <c r="D80" s="22" t="s">
        <v>6079</v>
      </c>
      <c r="E80" s="46"/>
      <c r="F80" s="47"/>
      <c r="G80" s="33">
        <f t="shared" ref="G80:G115" si="3">SUM(H80:I80)</f>
        <v>0</v>
      </c>
      <c r="H80" s="33">
        <v>0</v>
      </c>
      <c r="I80" s="33">
        <v>0</v>
      </c>
    </row>
    <row r="81" spans="1:11" x14ac:dyDescent="0.15">
      <c r="A81" s="32" t="s">
        <v>6144</v>
      </c>
      <c r="B81" s="22" t="s">
        <v>6134</v>
      </c>
      <c r="C81" s="46"/>
      <c r="D81" s="22" t="s">
        <v>6081</v>
      </c>
      <c r="E81" s="46"/>
      <c r="F81" s="47"/>
      <c r="G81" s="33">
        <f t="shared" si="3"/>
        <v>0</v>
      </c>
      <c r="H81" s="33">
        <v>0</v>
      </c>
      <c r="I81" s="33">
        <v>0</v>
      </c>
    </row>
    <row r="82" spans="1:11" x14ac:dyDescent="0.15">
      <c r="A82" s="32" t="s">
        <v>6145</v>
      </c>
      <c r="B82" s="22" t="s">
        <v>6134</v>
      </c>
      <c r="C82" s="46"/>
      <c r="D82" s="22" t="s">
        <v>6083</v>
      </c>
      <c r="E82" s="46"/>
      <c r="F82" s="47"/>
      <c r="G82" s="33">
        <f t="shared" si="3"/>
        <v>0</v>
      </c>
      <c r="H82" s="33">
        <v>0</v>
      </c>
      <c r="I82" s="33">
        <v>0</v>
      </c>
    </row>
    <row r="83" spans="1:11" x14ac:dyDescent="0.15">
      <c r="A83" s="32" t="s">
        <v>6146</v>
      </c>
      <c r="B83" s="22" t="s">
        <v>6134</v>
      </c>
      <c r="C83" s="46"/>
      <c r="D83" s="22" t="s">
        <v>6085</v>
      </c>
      <c r="E83" s="46"/>
      <c r="F83" s="47"/>
      <c r="G83" s="33">
        <f t="shared" si="3"/>
        <v>0</v>
      </c>
      <c r="H83" s="33">
        <v>0</v>
      </c>
      <c r="I83" s="33">
        <v>0</v>
      </c>
    </row>
    <row r="84" spans="1:11" x14ac:dyDescent="0.15">
      <c r="A84" s="32" t="s">
        <v>6147</v>
      </c>
      <c r="B84" s="22" t="s">
        <v>6134</v>
      </c>
      <c r="C84" s="46"/>
      <c r="D84" s="22" t="s">
        <v>6087</v>
      </c>
      <c r="E84" s="46"/>
      <c r="F84" s="47"/>
      <c r="G84" s="33">
        <f t="shared" si="3"/>
        <v>0</v>
      </c>
      <c r="H84" s="33">
        <v>0</v>
      </c>
      <c r="I84" s="33">
        <v>0</v>
      </c>
    </row>
    <row r="85" spans="1:11" x14ac:dyDescent="0.15">
      <c r="A85" s="316"/>
      <c r="B85" s="308"/>
      <c r="C85" s="308"/>
      <c r="D85" s="308"/>
      <c r="E85" s="308"/>
      <c r="F85" s="310"/>
      <c r="G85" s="317"/>
      <c r="H85" s="317"/>
      <c r="I85" s="317"/>
      <c r="J85" s="318"/>
      <c r="K85" s="66"/>
    </row>
    <row r="86" spans="1:11" x14ac:dyDescent="0.15">
      <c r="A86" s="32" t="s">
        <v>6148</v>
      </c>
      <c r="B86" s="22" t="s">
        <v>6134</v>
      </c>
      <c r="C86" s="46"/>
      <c r="D86" s="22" t="s">
        <v>85</v>
      </c>
      <c r="E86" s="46"/>
      <c r="F86" s="47"/>
      <c r="G86" s="33">
        <f t="shared" si="3"/>
        <v>0</v>
      </c>
      <c r="H86" s="33">
        <v>0</v>
      </c>
      <c r="I86" s="33">
        <v>0</v>
      </c>
    </row>
    <row r="87" spans="1:11" x14ac:dyDescent="0.15">
      <c r="A87" s="32" t="s">
        <v>6149</v>
      </c>
      <c r="B87" s="22" t="s">
        <v>6134</v>
      </c>
      <c r="C87" s="46"/>
      <c r="D87" s="22" t="s">
        <v>6077</v>
      </c>
      <c r="E87" s="46"/>
      <c r="F87" s="47"/>
      <c r="G87" s="33">
        <f t="shared" si="3"/>
        <v>0</v>
      </c>
      <c r="H87" s="33">
        <v>0</v>
      </c>
      <c r="I87" s="33">
        <v>0</v>
      </c>
    </row>
    <row r="88" spans="1:11" x14ac:dyDescent="0.15">
      <c r="A88" s="32" t="s">
        <v>6150</v>
      </c>
      <c r="B88" s="22" t="s">
        <v>6134</v>
      </c>
      <c r="C88" s="46"/>
      <c r="D88" s="22" t="s">
        <v>6079</v>
      </c>
      <c r="E88" s="46"/>
      <c r="F88" s="47"/>
      <c r="G88" s="33">
        <f t="shared" si="3"/>
        <v>0</v>
      </c>
      <c r="H88" s="33">
        <v>0</v>
      </c>
      <c r="I88" s="33">
        <v>0</v>
      </c>
    </row>
    <row r="89" spans="1:11" x14ac:dyDescent="0.15">
      <c r="A89" s="32" t="s">
        <v>6151</v>
      </c>
      <c r="B89" s="22" t="s">
        <v>6134</v>
      </c>
      <c r="C89" s="46"/>
      <c r="D89" s="22" t="s">
        <v>6081</v>
      </c>
      <c r="E89" s="46"/>
      <c r="F89" s="47"/>
      <c r="G89" s="33">
        <f t="shared" si="3"/>
        <v>0</v>
      </c>
      <c r="H89" s="33">
        <v>0</v>
      </c>
      <c r="I89" s="33">
        <v>0</v>
      </c>
    </row>
    <row r="90" spans="1:11" x14ac:dyDescent="0.15">
      <c r="A90" s="32" t="s">
        <v>6152</v>
      </c>
      <c r="B90" s="22" t="s">
        <v>6134</v>
      </c>
      <c r="C90" s="46"/>
      <c r="D90" s="22" t="s">
        <v>6083</v>
      </c>
      <c r="E90" s="46"/>
      <c r="F90" s="47"/>
      <c r="G90" s="33">
        <f t="shared" si="3"/>
        <v>0</v>
      </c>
      <c r="H90" s="33">
        <v>0</v>
      </c>
      <c r="I90" s="33">
        <v>0</v>
      </c>
    </row>
    <row r="91" spans="1:11" x14ac:dyDescent="0.15">
      <c r="A91" s="32" t="s">
        <v>6153</v>
      </c>
      <c r="B91" s="22" t="s">
        <v>6134</v>
      </c>
      <c r="C91" s="46"/>
      <c r="D91" s="22" t="s">
        <v>6085</v>
      </c>
      <c r="E91" s="46"/>
      <c r="F91" s="47"/>
      <c r="G91" s="33">
        <f t="shared" si="3"/>
        <v>0</v>
      </c>
      <c r="H91" s="33">
        <v>0</v>
      </c>
      <c r="I91" s="33">
        <v>0</v>
      </c>
    </row>
    <row r="92" spans="1:11" x14ac:dyDescent="0.15">
      <c r="A92" s="32" t="s">
        <v>6154</v>
      </c>
      <c r="B92" s="22" t="s">
        <v>6134</v>
      </c>
      <c r="C92" s="46"/>
      <c r="D92" s="22" t="s">
        <v>6087</v>
      </c>
      <c r="E92" s="46"/>
      <c r="F92" s="47"/>
      <c r="G92" s="33">
        <f t="shared" si="3"/>
        <v>0</v>
      </c>
      <c r="H92" s="33">
        <v>0</v>
      </c>
      <c r="I92" s="33">
        <v>0</v>
      </c>
    </row>
    <row r="93" spans="1:11" x14ac:dyDescent="0.15">
      <c r="A93" s="316"/>
      <c r="B93" s="308"/>
      <c r="C93" s="308"/>
      <c r="D93" s="308"/>
      <c r="E93" s="308"/>
      <c r="F93" s="310"/>
      <c r="G93" s="317"/>
      <c r="H93" s="317"/>
      <c r="I93" s="317"/>
      <c r="J93" s="318"/>
      <c r="K93" s="66"/>
    </row>
    <row r="94" spans="1:11" x14ac:dyDescent="0.15">
      <c r="A94" s="32" t="s">
        <v>6155</v>
      </c>
      <c r="B94" s="22" t="s">
        <v>6156</v>
      </c>
      <c r="C94" s="46"/>
      <c r="D94" s="22" t="s">
        <v>85</v>
      </c>
      <c r="E94" s="46"/>
      <c r="F94" s="47"/>
      <c r="G94" s="33">
        <f t="shared" si="3"/>
        <v>0</v>
      </c>
      <c r="H94" s="33">
        <v>0</v>
      </c>
      <c r="I94" s="33">
        <v>0</v>
      </c>
    </row>
    <row r="95" spans="1:11" x14ac:dyDescent="0.15">
      <c r="A95" s="32" t="s">
        <v>6157</v>
      </c>
      <c r="B95" s="22" t="s">
        <v>6156</v>
      </c>
      <c r="C95" s="46"/>
      <c r="D95" s="22" t="s">
        <v>6077</v>
      </c>
      <c r="E95" s="46"/>
      <c r="F95" s="47"/>
      <c r="G95" s="33">
        <f t="shared" si="3"/>
        <v>0</v>
      </c>
      <c r="H95" s="33">
        <v>0</v>
      </c>
      <c r="I95" s="33">
        <v>0</v>
      </c>
    </row>
    <row r="96" spans="1:11" x14ac:dyDescent="0.15">
      <c r="A96" s="32" t="s">
        <v>6158</v>
      </c>
      <c r="B96" s="22" t="s">
        <v>6156</v>
      </c>
      <c r="C96" s="46"/>
      <c r="D96" s="22" t="s">
        <v>6079</v>
      </c>
      <c r="E96" s="46"/>
      <c r="F96" s="47"/>
      <c r="G96" s="33">
        <f t="shared" si="3"/>
        <v>0</v>
      </c>
      <c r="H96" s="33">
        <v>0</v>
      </c>
      <c r="I96" s="33">
        <v>0</v>
      </c>
    </row>
    <row r="97" spans="1:11" x14ac:dyDescent="0.15">
      <c r="A97" s="32" t="s">
        <v>6159</v>
      </c>
      <c r="B97" s="22" t="s">
        <v>6156</v>
      </c>
      <c r="C97" s="46"/>
      <c r="D97" s="22" t="s">
        <v>6081</v>
      </c>
      <c r="E97" s="46"/>
      <c r="F97" s="47"/>
      <c r="G97" s="33">
        <f t="shared" si="3"/>
        <v>0</v>
      </c>
      <c r="H97" s="33">
        <v>0</v>
      </c>
      <c r="I97" s="33">
        <v>0</v>
      </c>
    </row>
    <row r="98" spans="1:11" x14ac:dyDescent="0.15">
      <c r="A98" s="32" t="s">
        <v>6160</v>
      </c>
      <c r="B98" s="22" t="s">
        <v>6156</v>
      </c>
      <c r="C98" s="46"/>
      <c r="D98" s="22" t="s">
        <v>6083</v>
      </c>
      <c r="E98" s="46"/>
      <c r="F98" s="47"/>
      <c r="G98" s="33">
        <f t="shared" si="3"/>
        <v>0</v>
      </c>
      <c r="H98" s="33">
        <v>0</v>
      </c>
      <c r="I98" s="33">
        <v>0</v>
      </c>
    </row>
    <row r="99" spans="1:11" x14ac:dyDescent="0.15">
      <c r="A99" s="32" t="s">
        <v>6161</v>
      </c>
      <c r="B99" s="22" t="s">
        <v>6156</v>
      </c>
      <c r="C99" s="46"/>
      <c r="D99" s="22" t="s">
        <v>6085</v>
      </c>
      <c r="E99" s="46"/>
      <c r="F99" s="47"/>
      <c r="G99" s="33">
        <f t="shared" si="3"/>
        <v>0</v>
      </c>
      <c r="H99" s="33">
        <v>0</v>
      </c>
      <c r="I99" s="33">
        <v>0</v>
      </c>
    </row>
    <row r="100" spans="1:11" x14ac:dyDescent="0.15">
      <c r="A100" s="32" t="s">
        <v>6162</v>
      </c>
      <c r="B100" s="22" t="s">
        <v>6156</v>
      </c>
      <c r="C100" s="46"/>
      <c r="D100" s="22" t="s">
        <v>6087</v>
      </c>
      <c r="E100" s="46"/>
      <c r="F100" s="47"/>
      <c r="G100" s="33">
        <f t="shared" si="3"/>
        <v>0</v>
      </c>
      <c r="H100" s="33">
        <v>0</v>
      </c>
      <c r="I100" s="33">
        <v>0</v>
      </c>
    </row>
    <row r="101" spans="1:11" x14ac:dyDescent="0.15">
      <c r="A101" s="316"/>
      <c r="B101" s="308"/>
      <c r="C101" s="308"/>
      <c r="D101" s="308"/>
      <c r="E101" s="308"/>
      <c r="F101" s="310"/>
      <c r="G101" s="317"/>
      <c r="H101" s="317"/>
      <c r="I101" s="317"/>
      <c r="J101" s="318"/>
      <c r="K101" s="66"/>
    </row>
    <row r="102" spans="1:11" x14ac:dyDescent="0.15">
      <c r="A102" s="32" t="s">
        <v>6163</v>
      </c>
      <c r="B102" s="22" t="s">
        <v>6164</v>
      </c>
      <c r="C102" s="46"/>
      <c r="D102" s="22" t="s">
        <v>85</v>
      </c>
      <c r="E102" s="46"/>
      <c r="F102" s="47"/>
      <c r="G102" s="33">
        <f t="shared" si="3"/>
        <v>0</v>
      </c>
      <c r="H102" s="33">
        <v>0</v>
      </c>
      <c r="I102" s="33">
        <v>0</v>
      </c>
    </row>
    <row r="103" spans="1:11" x14ac:dyDescent="0.15">
      <c r="A103" s="32" t="s">
        <v>6165</v>
      </c>
      <c r="B103" s="22" t="s">
        <v>6164</v>
      </c>
      <c r="C103" s="46"/>
      <c r="D103" s="22" t="s">
        <v>6077</v>
      </c>
      <c r="E103" s="46"/>
      <c r="F103" s="47"/>
      <c r="G103" s="33">
        <f t="shared" si="3"/>
        <v>0</v>
      </c>
      <c r="H103" s="33">
        <v>0</v>
      </c>
      <c r="I103" s="33">
        <v>0</v>
      </c>
    </row>
    <row r="104" spans="1:11" x14ac:dyDescent="0.15">
      <c r="A104" s="32" t="s">
        <v>6166</v>
      </c>
      <c r="B104" s="22" t="s">
        <v>6164</v>
      </c>
      <c r="C104" s="46"/>
      <c r="D104" s="22" t="s">
        <v>6079</v>
      </c>
      <c r="E104" s="46"/>
      <c r="F104" s="47"/>
      <c r="G104" s="33">
        <f t="shared" si="3"/>
        <v>0</v>
      </c>
      <c r="H104" s="33">
        <v>0</v>
      </c>
      <c r="I104" s="33">
        <v>0</v>
      </c>
    </row>
    <row r="105" spans="1:11" x14ac:dyDescent="0.15">
      <c r="A105" s="32" t="s">
        <v>6167</v>
      </c>
      <c r="B105" s="22" t="s">
        <v>6164</v>
      </c>
      <c r="C105" s="46"/>
      <c r="D105" s="22" t="s">
        <v>6081</v>
      </c>
      <c r="E105" s="46"/>
      <c r="F105" s="47"/>
      <c r="G105" s="33">
        <f t="shared" si="3"/>
        <v>0</v>
      </c>
      <c r="H105" s="33">
        <v>0</v>
      </c>
      <c r="I105" s="33">
        <v>0</v>
      </c>
    </row>
    <row r="106" spans="1:11" x14ac:dyDescent="0.15">
      <c r="A106" s="32" t="s">
        <v>6168</v>
      </c>
      <c r="B106" s="22" t="s">
        <v>6164</v>
      </c>
      <c r="C106" s="46"/>
      <c r="D106" s="22" t="s">
        <v>6083</v>
      </c>
      <c r="E106" s="46"/>
      <c r="F106" s="47"/>
      <c r="G106" s="33">
        <f t="shared" si="3"/>
        <v>31694.170000000002</v>
      </c>
      <c r="H106" s="33">
        <v>30306.58</v>
      </c>
      <c r="I106" s="33">
        <v>1387.59</v>
      </c>
    </row>
    <row r="107" spans="1:11" x14ac:dyDescent="0.15">
      <c r="A107" s="32" t="s">
        <v>6169</v>
      </c>
      <c r="B107" s="22" t="s">
        <v>6164</v>
      </c>
      <c r="C107" s="46"/>
      <c r="D107" s="22" t="s">
        <v>6085</v>
      </c>
      <c r="E107" s="46"/>
      <c r="F107" s="47"/>
      <c r="G107" s="33">
        <f t="shared" si="3"/>
        <v>0</v>
      </c>
      <c r="H107" s="33">
        <v>0</v>
      </c>
      <c r="I107" s="33">
        <v>0</v>
      </c>
    </row>
    <row r="108" spans="1:11" x14ac:dyDescent="0.15">
      <c r="A108" s="32" t="s">
        <v>6170</v>
      </c>
      <c r="B108" s="22" t="s">
        <v>6164</v>
      </c>
      <c r="C108" s="46"/>
      <c r="D108" s="22" t="s">
        <v>6087</v>
      </c>
      <c r="E108" s="46"/>
      <c r="F108" s="47"/>
      <c r="G108" s="33">
        <f t="shared" si="3"/>
        <v>1536.5099999999998</v>
      </c>
      <c r="H108" s="33">
        <v>1536.5099999999998</v>
      </c>
      <c r="I108" s="33">
        <v>0</v>
      </c>
    </row>
    <row r="109" spans="1:11" x14ac:dyDescent="0.15">
      <c r="A109" s="32" t="s">
        <v>6171</v>
      </c>
      <c r="B109" s="22" t="s">
        <v>6164</v>
      </c>
      <c r="C109" s="46"/>
      <c r="D109" s="22" t="s">
        <v>85</v>
      </c>
      <c r="E109" s="46"/>
      <c r="F109" s="47"/>
      <c r="G109" s="33">
        <f t="shared" si="3"/>
        <v>0</v>
      </c>
      <c r="H109" s="33">
        <v>0</v>
      </c>
      <c r="I109" s="33">
        <v>0</v>
      </c>
    </row>
    <row r="110" spans="1:11" x14ac:dyDescent="0.15">
      <c r="A110" s="32" t="s">
        <v>6172</v>
      </c>
      <c r="B110" s="22" t="s">
        <v>6164</v>
      </c>
      <c r="C110" s="46"/>
      <c r="D110" s="22" t="s">
        <v>6077</v>
      </c>
      <c r="E110" s="46"/>
      <c r="F110" s="47"/>
      <c r="G110" s="33">
        <f t="shared" si="3"/>
        <v>0</v>
      </c>
      <c r="H110" s="33">
        <v>0</v>
      </c>
      <c r="I110" s="33">
        <v>0</v>
      </c>
    </row>
    <row r="111" spans="1:11" x14ac:dyDescent="0.15">
      <c r="A111" s="32" t="s">
        <v>6173</v>
      </c>
      <c r="B111" s="22" t="s">
        <v>6164</v>
      </c>
      <c r="C111" s="46"/>
      <c r="D111" s="22" t="s">
        <v>6079</v>
      </c>
      <c r="E111" s="46"/>
      <c r="F111" s="47"/>
      <c r="G111" s="33">
        <f t="shared" si="3"/>
        <v>0</v>
      </c>
      <c r="H111" s="33">
        <v>0</v>
      </c>
      <c r="I111" s="33">
        <v>0</v>
      </c>
    </row>
    <row r="112" spans="1:11" x14ac:dyDescent="0.15">
      <c r="A112" s="32" t="s">
        <v>6174</v>
      </c>
      <c r="B112" s="22" t="s">
        <v>6164</v>
      </c>
      <c r="C112" s="46"/>
      <c r="D112" s="22" t="s">
        <v>6081</v>
      </c>
      <c r="E112" s="46"/>
      <c r="F112" s="47"/>
      <c r="G112" s="33">
        <f t="shared" si="3"/>
        <v>0</v>
      </c>
      <c r="H112" s="33">
        <v>0</v>
      </c>
      <c r="I112" s="33">
        <v>0</v>
      </c>
    </row>
    <row r="113" spans="1:9" x14ac:dyDescent="0.15">
      <c r="A113" s="32" t="s">
        <v>6175</v>
      </c>
      <c r="B113" s="22" t="s">
        <v>6164</v>
      </c>
      <c r="C113" s="46"/>
      <c r="D113" s="22" t="s">
        <v>6083</v>
      </c>
      <c r="E113" s="46"/>
      <c r="F113" s="47"/>
      <c r="G113" s="33">
        <f t="shared" si="3"/>
        <v>4926.79</v>
      </c>
      <c r="H113" s="33">
        <v>4926.79</v>
      </c>
      <c r="I113" s="33">
        <v>0</v>
      </c>
    </row>
    <row r="114" spans="1:9" x14ac:dyDescent="0.15">
      <c r="A114" s="32" t="s">
        <v>6176</v>
      </c>
      <c r="B114" s="22" t="s">
        <v>6164</v>
      </c>
      <c r="C114" s="46"/>
      <c r="D114" s="22" t="s">
        <v>6085</v>
      </c>
      <c r="E114" s="46"/>
      <c r="F114" s="47"/>
      <c r="G114" s="33">
        <f t="shared" si="3"/>
        <v>0</v>
      </c>
      <c r="H114" s="33">
        <v>0</v>
      </c>
      <c r="I114" s="33">
        <v>0</v>
      </c>
    </row>
    <row r="115" spans="1:9" x14ac:dyDescent="0.15">
      <c r="A115" s="32" t="s">
        <v>6177</v>
      </c>
      <c r="B115" s="22" t="s">
        <v>6164</v>
      </c>
      <c r="C115" s="46"/>
      <c r="D115" s="22" t="s">
        <v>6087</v>
      </c>
      <c r="E115" s="46"/>
      <c r="F115" s="47"/>
      <c r="G115" s="33">
        <f t="shared" si="3"/>
        <v>11525.329999999996</v>
      </c>
      <c r="H115" s="33">
        <v>11525.329999999996</v>
      </c>
      <c r="I115" s="33">
        <v>0</v>
      </c>
    </row>
  </sheetData>
  <sheetProtection password="CA51" sheet="1" objects="1" scenarios="1"/>
  <mergeCells count="2">
    <mergeCell ref="G12:I12"/>
    <mergeCell ref="G13:I13"/>
  </mergeCells>
  <phoneticPr fontId="1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Teil1" enableFormatConditionsCalculation="0"/>
  <dimension ref="A1:XFD420"/>
  <sheetViews>
    <sheetView workbookViewId="0">
      <pane ySplit="2" topLeftCell="A3" activePane="bottomLeft" state="frozen"/>
      <selection activeCell="C23" sqref="C23"/>
      <selection pane="bottomLeft" activeCell="E205" sqref="E205"/>
    </sheetView>
  </sheetViews>
  <sheetFormatPr baseColWidth="10" defaultColWidth="0" defaultRowHeight="13" x14ac:dyDescent="0.15"/>
  <cols>
    <col min="1" max="1" width="35.5" bestFit="1" customWidth="1"/>
    <col min="2" max="4" width="21.83203125" customWidth="1"/>
    <col min="5" max="5" width="20.33203125" customWidth="1"/>
    <col min="6" max="7" width="18.83203125" customWidth="1"/>
    <col min="8" max="19" width="16.5" customWidth="1"/>
    <col min="20" max="20" width="0" hidden="1" customWidth="1"/>
    <col min="21" max="16384" width="11.5" hidden="1"/>
  </cols>
  <sheetData>
    <row r="1" spans="1:20" s="40" customFormat="1" ht="30" x14ac:dyDescent="0.2">
      <c r="A1" s="100"/>
      <c r="B1" s="101"/>
      <c r="C1" s="297" t="str">
        <f>IF(EEG_JAHR&lt;=2012,"Bitte leer lassen! Eintragung erst ab Jahresabrechnung 2013","")</f>
        <v/>
      </c>
      <c r="D1" s="101"/>
      <c r="E1" s="154" t="str">
        <f>IF(EEG_JAHR&gt;2011,"EEG Einspeisung und Sonstige DV [kWh]","EEG Einspeisung, 
Direktvermarktung [kWh]")</f>
        <v>EEG Einspeisung und Sonstige DV [kWh]</v>
      </c>
      <c r="F1" s="357" t="s">
        <v>215</v>
      </c>
      <c r="G1" s="358"/>
      <c r="H1" s="359" t="s">
        <v>70</v>
      </c>
      <c r="I1" s="359"/>
      <c r="J1" s="359"/>
      <c r="K1" s="359"/>
      <c r="L1" s="359"/>
      <c r="M1" s="359"/>
      <c r="N1" s="359"/>
      <c r="O1" s="359"/>
      <c r="P1" s="359"/>
      <c r="Q1" s="359"/>
      <c r="R1" s="359"/>
      <c r="S1" s="359"/>
    </row>
    <row r="2" spans="1:20" s="224" customFormat="1" ht="15" x14ac:dyDescent="0.2">
      <c r="A2" s="64" t="s">
        <v>11</v>
      </c>
      <c r="B2" s="65" t="s">
        <v>12</v>
      </c>
      <c r="C2" s="219" t="s">
        <v>217</v>
      </c>
      <c r="D2" s="220" t="s">
        <v>163</v>
      </c>
      <c r="E2" s="154" t="s">
        <v>75</v>
      </c>
      <c r="F2" s="221" t="s">
        <v>68</v>
      </c>
      <c r="G2" s="221" t="s">
        <v>69</v>
      </c>
      <c r="H2" s="222" t="s">
        <v>44</v>
      </c>
      <c r="I2" s="222" t="s">
        <v>45</v>
      </c>
      <c r="J2" s="222" t="s">
        <v>46</v>
      </c>
      <c r="K2" s="222" t="s">
        <v>47</v>
      </c>
      <c r="L2" s="222" t="s">
        <v>48</v>
      </c>
      <c r="M2" s="222" t="s">
        <v>49</v>
      </c>
      <c r="N2" s="222" t="s">
        <v>50</v>
      </c>
      <c r="O2" s="222" t="s">
        <v>51</v>
      </c>
      <c r="P2" s="222" t="s">
        <v>52</v>
      </c>
      <c r="Q2" s="222" t="s">
        <v>53</v>
      </c>
      <c r="R2" s="222" t="s">
        <v>55</v>
      </c>
      <c r="S2" s="223" t="s">
        <v>54</v>
      </c>
    </row>
    <row r="3" spans="1:20" s="319" customFormat="1" x14ac:dyDescent="0.15">
      <c r="A3" s="225" t="s">
        <v>6770</v>
      </c>
      <c r="B3" s="225" t="s">
        <v>5524</v>
      </c>
      <c r="C3" s="225" t="s">
        <v>181</v>
      </c>
      <c r="D3" s="225"/>
      <c r="E3" s="225">
        <v>647</v>
      </c>
      <c r="F3" s="225"/>
      <c r="G3" s="225"/>
      <c r="H3" s="225"/>
      <c r="I3" s="225"/>
      <c r="J3" s="225"/>
      <c r="K3" s="225"/>
      <c r="L3" s="225"/>
      <c r="M3" s="225"/>
      <c r="N3" s="225"/>
      <c r="O3" s="225"/>
      <c r="P3" s="225"/>
      <c r="Q3" s="225"/>
      <c r="R3" s="225"/>
      <c r="S3" s="225"/>
      <c r="T3" s="225"/>
    </row>
    <row r="4" spans="1:20" s="319" customFormat="1" x14ac:dyDescent="0.15">
      <c r="A4" s="225" t="s">
        <v>6770</v>
      </c>
      <c r="B4" s="225" t="s">
        <v>6170</v>
      </c>
      <c r="C4" s="225"/>
      <c r="D4" s="225"/>
      <c r="E4" s="225"/>
      <c r="F4" s="225">
        <v>5.69</v>
      </c>
      <c r="G4" s="225"/>
      <c r="H4" s="225"/>
      <c r="I4" s="225"/>
      <c r="J4" s="225"/>
      <c r="K4" s="225"/>
      <c r="L4" s="225"/>
      <c r="M4" s="225"/>
      <c r="N4" s="225"/>
      <c r="O4" s="225"/>
      <c r="P4" s="225"/>
      <c r="Q4" s="225"/>
      <c r="R4" s="225"/>
      <c r="S4" s="225"/>
      <c r="T4" s="225"/>
    </row>
    <row r="5" spans="1:20" s="225" customFormat="1" x14ac:dyDescent="0.15">
      <c r="A5" s="225" t="s">
        <v>6755</v>
      </c>
      <c r="B5" s="225" t="s">
        <v>5524</v>
      </c>
      <c r="C5" s="225" t="s">
        <v>181</v>
      </c>
      <c r="E5" s="225">
        <v>1606</v>
      </c>
    </row>
    <row r="6" spans="1:20" s="225" customFormat="1" x14ac:dyDescent="0.15">
      <c r="A6" s="225" t="s">
        <v>6755</v>
      </c>
      <c r="B6" s="225" t="s">
        <v>6170</v>
      </c>
      <c r="F6" s="225">
        <v>14.13</v>
      </c>
    </row>
    <row r="7" spans="1:20" s="225" customFormat="1" x14ac:dyDescent="0.15">
      <c r="A7" s="225" t="s">
        <v>6785</v>
      </c>
      <c r="B7" s="225" t="s">
        <v>5524</v>
      </c>
      <c r="C7" s="225" t="s">
        <v>181</v>
      </c>
      <c r="E7" s="225">
        <v>1488</v>
      </c>
    </row>
    <row r="8" spans="1:20" s="225" customFormat="1" x14ac:dyDescent="0.15">
      <c r="A8" s="225" t="s">
        <v>6785</v>
      </c>
      <c r="B8" s="225" t="s">
        <v>6170</v>
      </c>
      <c r="F8" s="225">
        <v>13.09</v>
      </c>
    </row>
    <row r="9" spans="1:20" s="225" customFormat="1" x14ac:dyDescent="0.15">
      <c r="A9" s="225" t="s">
        <v>6820</v>
      </c>
      <c r="B9" s="225" t="s">
        <v>5524</v>
      </c>
      <c r="C9" s="225" t="s">
        <v>181</v>
      </c>
      <c r="E9" s="225">
        <v>1141</v>
      </c>
    </row>
    <row r="10" spans="1:20" s="225" customFormat="1" x14ac:dyDescent="0.15">
      <c r="A10" s="225" t="s">
        <v>6820</v>
      </c>
      <c r="B10" s="225" t="s">
        <v>6170</v>
      </c>
      <c r="F10" s="225">
        <v>10.039999999999999</v>
      </c>
    </row>
    <row r="11" spans="1:20" s="225" customFormat="1" x14ac:dyDescent="0.15">
      <c r="A11" s="225" t="s">
        <v>6818</v>
      </c>
      <c r="B11" s="225" t="s">
        <v>5525</v>
      </c>
      <c r="C11" s="225" t="s">
        <v>181</v>
      </c>
      <c r="E11" s="225">
        <v>2575</v>
      </c>
    </row>
    <row r="12" spans="1:20" s="225" customFormat="1" x14ac:dyDescent="0.15">
      <c r="A12" s="225" t="s">
        <v>6818</v>
      </c>
      <c r="B12" s="225" t="s">
        <v>6170</v>
      </c>
      <c r="F12" s="225">
        <v>22.66</v>
      </c>
    </row>
    <row r="13" spans="1:20" s="225" customFormat="1" x14ac:dyDescent="0.15">
      <c r="A13" s="225" t="s">
        <v>6796</v>
      </c>
      <c r="B13" s="225" t="s">
        <v>5527</v>
      </c>
      <c r="C13" s="225" t="s">
        <v>181</v>
      </c>
      <c r="E13" s="225">
        <v>1087</v>
      </c>
    </row>
    <row r="14" spans="1:20" s="225" customFormat="1" x14ac:dyDescent="0.15">
      <c r="A14" s="225" t="s">
        <v>6796</v>
      </c>
      <c r="B14" s="225" t="s">
        <v>6170</v>
      </c>
      <c r="F14" s="225">
        <v>9.57</v>
      </c>
    </row>
    <row r="15" spans="1:20" s="225" customFormat="1" x14ac:dyDescent="0.15">
      <c r="A15" s="225" t="s">
        <v>6757</v>
      </c>
      <c r="B15" s="225" t="s">
        <v>5541</v>
      </c>
      <c r="C15" s="225" t="s">
        <v>181</v>
      </c>
      <c r="E15" s="225">
        <v>4728</v>
      </c>
    </row>
    <row r="16" spans="1:20" s="225" customFormat="1" x14ac:dyDescent="0.15">
      <c r="A16" s="225" t="s">
        <v>6757</v>
      </c>
      <c r="B16" s="225" t="s">
        <v>6170</v>
      </c>
      <c r="F16" s="225">
        <v>41.6</v>
      </c>
    </row>
    <row r="17" spans="1:6" s="225" customFormat="1" x14ac:dyDescent="0.15">
      <c r="A17" s="225" t="s">
        <v>6806</v>
      </c>
      <c r="B17" s="225" t="s">
        <v>5541</v>
      </c>
      <c r="C17" s="225" t="s">
        <v>181</v>
      </c>
      <c r="E17" s="225">
        <v>4613</v>
      </c>
    </row>
    <row r="18" spans="1:6" s="225" customFormat="1" x14ac:dyDescent="0.15">
      <c r="A18" s="225" t="s">
        <v>6806</v>
      </c>
      <c r="B18" s="225" t="s">
        <v>6170</v>
      </c>
      <c r="F18" s="225">
        <v>40.590000000000003</v>
      </c>
    </row>
    <row r="19" spans="1:6" s="225" customFormat="1" x14ac:dyDescent="0.15">
      <c r="A19" s="225" t="s">
        <v>6839</v>
      </c>
      <c r="B19" s="225" t="s">
        <v>5541</v>
      </c>
      <c r="C19" s="225" t="s">
        <v>181</v>
      </c>
      <c r="E19" s="225">
        <v>4489</v>
      </c>
    </row>
    <row r="20" spans="1:6" s="225" customFormat="1" x14ac:dyDescent="0.15">
      <c r="A20" s="225" t="s">
        <v>6839</v>
      </c>
      <c r="B20" s="225" t="s">
        <v>6170</v>
      </c>
      <c r="F20" s="225">
        <v>39.5</v>
      </c>
    </row>
    <row r="21" spans="1:6" s="225" customFormat="1" x14ac:dyDescent="0.15">
      <c r="A21" s="225" t="s">
        <v>6756</v>
      </c>
      <c r="B21" s="225" t="s">
        <v>5548</v>
      </c>
      <c r="C21" s="225" t="s">
        <v>181</v>
      </c>
      <c r="E21" s="225">
        <v>7250</v>
      </c>
    </row>
    <row r="22" spans="1:6" s="225" customFormat="1" x14ac:dyDescent="0.15">
      <c r="A22" s="225" t="s">
        <v>6756</v>
      </c>
      <c r="B22" s="225" t="s">
        <v>6170</v>
      </c>
      <c r="F22" s="225">
        <v>63.8</v>
      </c>
    </row>
    <row r="23" spans="1:6" s="225" customFormat="1" x14ac:dyDescent="0.15">
      <c r="A23" s="225" t="s">
        <v>6821</v>
      </c>
      <c r="B23" s="225" t="s">
        <v>5555</v>
      </c>
      <c r="C23" s="225" t="s">
        <v>181</v>
      </c>
      <c r="E23" s="225">
        <v>2874</v>
      </c>
    </row>
    <row r="24" spans="1:6" s="225" customFormat="1" x14ac:dyDescent="0.15">
      <c r="A24" s="225" t="s">
        <v>6821</v>
      </c>
      <c r="B24" s="225" t="s">
        <v>6170</v>
      </c>
      <c r="F24" s="225">
        <v>25.29</v>
      </c>
    </row>
    <row r="25" spans="1:6" s="225" customFormat="1" x14ac:dyDescent="0.15">
      <c r="A25" s="225" t="s">
        <v>6799</v>
      </c>
      <c r="B25" s="225" t="s">
        <v>5555</v>
      </c>
      <c r="C25" s="225" t="s">
        <v>181</v>
      </c>
      <c r="E25" s="225">
        <v>4927</v>
      </c>
    </row>
    <row r="26" spans="1:6" s="225" customFormat="1" x14ac:dyDescent="0.15">
      <c r="A26" s="225" t="s">
        <v>6799</v>
      </c>
      <c r="B26" s="225" t="s">
        <v>6170</v>
      </c>
      <c r="F26" s="225">
        <v>43.36</v>
      </c>
    </row>
    <row r="27" spans="1:6" s="225" customFormat="1" x14ac:dyDescent="0.15">
      <c r="A27" s="225" t="s">
        <v>6769</v>
      </c>
      <c r="B27" s="225" t="s">
        <v>5562</v>
      </c>
      <c r="C27" s="225" t="s">
        <v>181</v>
      </c>
      <c r="E27" s="225">
        <v>6281</v>
      </c>
    </row>
    <row r="28" spans="1:6" s="225" customFormat="1" x14ac:dyDescent="0.15">
      <c r="A28" s="225" t="s">
        <v>6769</v>
      </c>
      <c r="B28" s="225" t="s">
        <v>6170</v>
      </c>
      <c r="F28" s="225">
        <v>55.27</v>
      </c>
    </row>
    <row r="29" spans="1:6" s="225" customFormat="1" x14ac:dyDescent="0.15">
      <c r="A29" s="225" t="s">
        <v>6812</v>
      </c>
      <c r="B29" s="225" t="s">
        <v>5562</v>
      </c>
      <c r="C29" s="225" t="s">
        <v>181</v>
      </c>
      <c r="E29" s="225">
        <v>14622</v>
      </c>
    </row>
    <row r="30" spans="1:6" s="225" customFormat="1" x14ac:dyDescent="0.15">
      <c r="A30" s="225" t="s">
        <v>6812</v>
      </c>
      <c r="B30" s="225" t="s">
        <v>6170</v>
      </c>
      <c r="F30" s="225">
        <v>128.66999999999999</v>
      </c>
    </row>
    <row r="31" spans="1:6" s="225" customFormat="1" x14ac:dyDescent="0.15">
      <c r="A31" s="225" t="s">
        <v>6845</v>
      </c>
      <c r="B31" s="225" t="s">
        <v>5562</v>
      </c>
      <c r="C31" s="225" t="s">
        <v>181</v>
      </c>
      <c r="E31" s="225">
        <v>5742</v>
      </c>
    </row>
    <row r="32" spans="1:6" s="225" customFormat="1" x14ac:dyDescent="0.15">
      <c r="A32" s="225" t="s">
        <v>6845</v>
      </c>
      <c r="B32" s="225" t="s">
        <v>6170</v>
      </c>
      <c r="F32" s="225">
        <v>50.53</v>
      </c>
    </row>
    <row r="33" spans="1:6" s="225" customFormat="1" x14ac:dyDescent="0.15">
      <c r="A33" s="225" t="s">
        <v>6811</v>
      </c>
      <c r="B33" s="225" t="s">
        <v>5562</v>
      </c>
      <c r="C33" s="225" t="s">
        <v>181</v>
      </c>
      <c r="E33" s="225">
        <v>3877</v>
      </c>
    </row>
    <row r="34" spans="1:6" s="225" customFormat="1" x14ac:dyDescent="0.15">
      <c r="A34" s="225" t="s">
        <v>6811</v>
      </c>
      <c r="B34" s="225" t="s">
        <v>6170</v>
      </c>
      <c r="F34" s="225">
        <v>34.119999999999997</v>
      </c>
    </row>
    <row r="35" spans="1:6" s="225" customFormat="1" x14ac:dyDescent="0.15">
      <c r="A35" s="225" t="s">
        <v>6835</v>
      </c>
      <c r="B35" s="225" t="s">
        <v>5562</v>
      </c>
      <c r="C35" s="225" t="s">
        <v>181</v>
      </c>
      <c r="E35" s="225">
        <v>30907</v>
      </c>
    </row>
    <row r="36" spans="1:6" s="225" customFormat="1" x14ac:dyDescent="0.15">
      <c r="A36" s="225" t="s">
        <v>6835</v>
      </c>
      <c r="B36" s="225" t="s">
        <v>5563</v>
      </c>
      <c r="C36" s="225" t="s">
        <v>181</v>
      </c>
      <c r="E36" s="225">
        <v>23488</v>
      </c>
    </row>
    <row r="37" spans="1:6" s="225" customFormat="1" x14ac:dyDescent="0.15">
      <c r="A37" s="225" t="s">
        <v>6835</v>
      </c>
      <c r="B37" s="225" t="s">
        <v>6170</v>
      </c>
      <c r="F37" s="225">
        <v>478.68</v>
      </c>
    </row>
    <row r="38" spans="1:6" s="225" customFormat="1" x14ac:dyDescent="0.15">
      <c r="A38" s="225" t="s">
        <v>6771</v>
      </c>
      <c r="B38" s="225" t="s">
        <v>5570</v>
      </c>
      <c r="C38" s="225" t="s">
        <v>181</v>
      </c>
      <c r="E38" s="225">
        <v>8834</v>
      </c>
    </row>
    <row r="39" spans="1:6" s="225" customFormat="1" x14ac:dyDescent="0.15">
      <c r="A39" s="225" t="s">
        <v>6771</v>
      </c>
      <c r="B39" s="225" t="s">
        <v>6177</v>
      </c>
      <c r="F39" s="225">
        <v>77.739999999999995</v>
      </c>
    </row>
    <row r="40" spans="1:6" s="225" customFormat="1" x14ac:dyDescent="0.15">
      <c r="A40" s="225" t="s">
        <v>6836</v>
      </c>
      <c r="B40" s="225" t="s">
        <v>5570</v>
      </c>
      <c r="C40" s="225" t="s">
        <v>181</v>
      </c>
      <c r="E40" s="225">
        <v>8569</v>
      </c>
    </row>
    <row r="41" spans="1:6" s="225" customFormat="1" x14ac:dyDescent="0.15">
      <c r="A41" s="225" t="s">
        <v>6836</v>
      </c>
      <c r="B41" s="225" t="s">
        <v>6177</v>
      </c>
      <c r="F41" s="225">
        <v>75.41</v>
      </c>
    </row>
    <row r="42" spans="1:6" s="225" customFormat="1" x14ac:dyDescent="0.15">
      <c r="A42" s="225" t="s">
        <v>6758</v>
      </c>
      <c r="B42" s="225" t="s">
        <v>5570</v>
      </c>
      <c r="C42" s="225" t="s">
        <v>181</v>
      </c>
      <c r="E42" s="225">
        <v>4628</v>
      </c>
    </row>
    <row r="43" spans="1:6" s="225" customFormat="1" x14ac:dyDescent="0.15">
      <c r="A43" s="225" t="s">
        <v>6758</v>
      </c>
      <c r="B43" s="225" t="s">
        <v>6177</v>
      </c>
      <c r="F43" s="225">
        <v>40.729999999999997</v>
      </c>
    </row>
    <row r="44" spans="1:6" s="225" customFormat="1" x14ac:dyDescent="0.15">
      <c r="A44" s="225" t="s">
        <v>6822</v>
      </c>
      <c r="B44" s="225" t="s">
        <v>5570</v>
      </c>
      <c r="C44" s="225" t="s">
        <v>181</v>
      </c>
      <c r="E44" s="225">
        <v>2404</v>
      </c>
    </row>
    <row r="45" spans="1:6" s="225" customFormat="1" x14ac:dyDescent="0.15">
      <c r="A45" s="225" t="s">
        <v>6822</v>
      </c>
      <c r="B45" s="225" t="s">
        <v>6177</v>
      </c>
      <c r="F45" s="225">
        <v>21.16</v>
      </c>
    </row>
    <row r="46" spans="1:6" s="225" customFormat="1" x14ac:dyDescent="0.15">
      <c r="A46" s="225" t="s">
        <v>6801</v>
      </c>
      <c r="B46" s="225" t="s">
        <v>5570</v>
      </c>
      <c r="C46" s="225" t="s">
        <v>181</v>
      </c>
      <c r="E46" s="225">
        <v>3460</v>
      </c>
    </row>
    <row r="47" spans="1:6" s="225" customFormat="1" x14ac:dyDescent="0.15">
      <c r="A47" s="225" t="s">
        <v>6801</v>
      </c>
      <c r="B47" s="225" t="s">
        <v>5576</v>
      </c>
      <c r="C47" s="225" t="s">
        <v>181</v>
      </c>
      <c r="E47" s="225">
        <v>688</v>
      </c>
    </row>
    <row r="48" spans="1:6" s="225" customFormat="1" x14ac:dyDescent="0.15">
      <c r="A48" s="225" t="s">
        <v>6801</v>
      </c>
      <c r="B48" s="225" t="s">
        <v>5578</v>
      </c>
      <c r="C48" s="225" t="s">
        <v>181</v>
      </c>
      <c r="E48" s="225">
        <v>-688</v>
      </c>
    </row>
    <row r="49" spans="1:6" s="225" customFormat="1" x14ac:dyDescent="0.15">
      <c r="A49" s="225" t="s">
        <v>6801</v>
      </c>
      <c r="B49" s="225" t="s">
        <v>6177</v>
      </c>
      <c r="F49" s="225">
        <v>30.45</v>
      </c>
    </row>
    <row r="50" spans="1:6" s="225" customFormat="1" x14ac:dyDescent="0.15">
      <c r="A50" s="225" t="s">
        <v>6813</v>
      </c>
      <c r="B50" s="225" t="s">
        <v>5570</v>
      </c>
      <c r="C50" s="225" t="s">
        <v>181</v>
      </c>
      <c r="E50" s="225">
        <v>26787</v>
      </c>
    </row>
    <row r="51" spans="1:6" s="225" customFormat="1" x14ac:dyDescent="0.15">
      <c r="A51" s="225" t="s">
        <v>6813</v>
      </c>
      <c r="B51" s="225" t="s">
        <v>5571</v>
      </c>
      <c r="C51" s="225" t="s">
        <v>181</v>
      </c>
      <c r="E51" s="225">
        <v>62500</v>
      </c>
    </row>
    <row r="52" spans="1:6" s="225" customFormat="1" x14ac:dyDescent="0.15">
      <c r="A52" s="225" t="s">
        <v>6813</v>
      </c>
      <c r="B52" s="225" t="s">
        <v>5572</v>
      </c>
      <c r="C52" s="225" t="s">
        <v>181</v>
      </c>
      <c r="E52" s="225">
        <v>16785</v>
      </c>
    </row>
    <row r="53" spans="1:6" s="225" customFormat="1" x14ac:dyDescent="0.15">
      <c r="A53" s="225" t="s">
        <v>6813</v>
      </c>
      <c r="B53" s="225" t="s">
        <v>6177</v>
      </c>
      <c r="F53" s="225">
        <v>933.43</v>
      </c>
    </row>
    <row r="54" spans="1:6" s="225" customFormat="1" x14ac:dyDescent="0.15">
      <c r="A54" s="225" t="s">
        <v>6814</v>
      </c>
      <c r="B54" s="225" t="s">
        <v>5586</v>
      </c>
      <c r="C54" s="225" t="s">
        <v>181</v>
      </c>
      <c r="E54" s="225">
        <v>74752</v>
      </c>
    </row>
    <row r="55" spans="1:6" s="225" customFormat="1" x14ac:dyDescent="0.15">
      <c r="A55" s="225" t="s">
        <v>6814</v>
      </c>
      <c r="B55" s="225" t="s">
        <v>6177</v>
      </c>
      <c r="F55" s="225">
        <v>657.82</v>
      </c>
    </row>
    <row r="56" spans="1:6" s="225" customFormat="1" x14ac:dyDescent="0.15">
      <c r="A56" s="225" t="s">
        <v>6753</v>
      </c>
      <c r="B56" s="225" t="s">
        <v>5570</v>
      </c>
      <c r="C56" s="225" t="s">
        <v>181</v>
      </c>
      <c r="E56" s="225">
        <v>24345</v>
      </c>
    </row>
    <row r="57" spans="1:6" s="225" customFormat="1" x14ac:dyDescent="0.15">
      <c r="A57" s="225" t="s">
        <v>6753</v>
      </c>
      <c r="B57" s="225" t="s">
        <v>6177</v>
      </c>
      <c r="F57" s="225">
        <v>214.24</v>
      </c>
    </row>
    <row r="58" spans="1:6" s="225" customFormat="1" x14ac:dyDescent="0.15">
      <c r="A58" s="225" t="s">
        <v>6838</v>
      </c>
      <c r="B58" s="225" t="s">
        <v>5570</v>
      </c>
      <c r="C58" s="225" t="s">
        <v>181</v>
      </c>
      <c r="E58" s="225">
        <v>10107</v>
      </c>
    </row>
    <row r="59" spans="1:6" s="225" customFormat="1" x14ac:dyDescent="0.15">
      <c r="A59" s="225" t="s">
        <v>6838</v>
      </c>
      <c r="B59" s="225" t="s">
        <v>6177</v>
      </c>
      <c r="F59" s="225">
        <v>88.94</v>
      </c>
    </row>
    <row r="60" spans="1:6" s="225" customFormat="1" x14ac:dyDescent="0.15">
      <c r="A60" s="225" t="s">
        <v>6840</v>
      </c>
      <c r="B60" s="225" t="s">
        <v>5570</v>
      </c>
      <c r="C60" s="225" t="s">
        <v>181</v>
      </c>
      <c r="E60" s="225">
        <v>16198</v>
      </c>
    </row>
    <row r="61" spans="1:6" s="225" customFormat="1" x14ac:dyDescent="0.15">
      <c r="A61" s="225" t="s">
        <v>6840</v>
      </c>
      <c r="B61" s="225" t="s">
        <v>6177</v>
      </c>
      <c r="F61" s="225">
        <v>142.54</v>
      </c>
    </row>
    <row r="62" spans="1:6" s="225" customFormat="1" x14ac:dyDescent="0.15">
      <c r="A62" s="225" t="s">
        <v>6837</v>
      </c>
      <c r="B62" s="225" t="s">
        <v>5570</v>
      </c>
      <c r="C62" s="225" t="s">
        <v>181</v>
      </c>
      <c r="E62" s="225">
        <v>4373</v>
      </c>
    </row>
    <row r="63" spans="1:6" s="225" customFormat="1" x14ac:dyDescent="0.15">
      <c r="A63" s="225" t="s">
        <v>6837</v>
      </c>
      <c r="B63" s="225" t="s">
        <v>6177</v>
      </c>
      <c r="F63" s="225">
        <v>38.479999999999997</v>
      </c>
    </row>
    <row r="64" spans="1:6" s="225" customFormat="1" x14ac:dyDescent="0.15">
      <c r="A64" s="225" t="s">
        <v>6849</v>
      </c>
      <c r="B64" s="225" t="s">
        <v>5570</v>
      </c>
      <c r="C64" s="225" t="s">
        <v>181</v>
      </c>
      <c r="E64" s="225">
        <v>19100</v>
      </c>
    </row>
    <row r="65" spans="1:6" s="225" customFormat="1" x14ac:dyDescent="0.15">
      <c r="A65" s="225" t="s">
        <v>6849</v>
      </c>
      <c r="B65" s="225" t="s">
        <v>5576</v>
      </c>
      <c r="C65" s="225" t="s">
        <v>181</v>
      </c>
      <c r="E65" s="225">
        <v>6949</v>
      </c>
    </row>
    <row r="66" spans="1:6" s="225" customFormat="1" x14ac:dyDescent="0.15">
      <c r="A66" s="225" t="s">
        <v>6849</v>
      </c>
      <c r="B66" s="225" t="s">
        <v>5578</v>
      </c>
      <c r="C66" s="225" t="s">
        <v>181</v>
      </c>
      <c r="E66" s="225">
        <v>-6949</v>
      </c>
    </row>
    <row r="67" spans="1:6" s="225" customFormat="1" x14ac:dyDescent="0.15">
      <c r="A67" s="225" t="s">
        <v>6849</v>
      </c>
      <c r="B67" s="225" t="s">
        <v>6177</v>
      </c>
      <c r="F67" s="225">
        <v>168.08</v>
      </c>
    </row>
    <row r="68" spans="1:6" s="225" customFormat="1" x14ac:dyDescent="0.15">
      <c r="A68" s="225" t="s">
        <v>6754</v>
      </c>
      <c r="B68" s="225" t="s">
        <v>5582</v>
      </c>
      <c r="C68" s="225" t="s">
        <v>181</v>
      </c>
      <c r="E68" s="225">
        <v>6113</v>
      </c>
    </row>
    <row r="69" spans="1:6" s="225" customFormat="1" x14ac:dyDescent="0.15">
      <c r="A69" s="225" t="s">
        <v>6754</v>
      </c>
      <c r="B69" s="225" t="s">
        <v>6177</v>
      </c>
      <c r="F69" s="225">
        <v>53.8</v>
      </c>
    </row>
    <row r="70" spans="1:6" s="225" customFormat="1" x14ac:dyDescent="0.15">
      <c r="A70" s="225" t="s">
        <v>6749</v>
      </c>
      <c r="B70" s="225" t="s">
        <v>5582</v>
      </c>
      <c r="C70" s="225" t="s">
        <v>181</v>
      </c>
      <c r="E70" s="225">
        <v>18363</v>
      </c>
    </row>
    <row r="71" spans="1:6" s="225" customFormat="1" x14ac:dyDescent="0.15">
      <c r="A71" s="225" t="s">
        <v>6749</v>
      </c>
      <c r="B71" s="225" t="s">
        <v>6177</v>
      </c>
      <c r="F71" s="225">
        <v>161.59</v>
      </c>
    </row>
    <row r="72" spans="1:6" s="225" customFormat="1" x14ac:dyDescent="0.15">
      <c r="A72" s="225" t="s">
        <v>6816</v>
      </c>
      <c r="B72" s="225" t="s">
        <v>5582</v>
      </c>
      <c r="C72" s="225" t="s">
        <v>181</v>
      </c>
      <c r="E72" s="225">
        <v>2390</v>
      </c>
    </row>
    <row r="73" spans="1:6" s="225" customFormat="1" x14ac:dyDescent="0.15">
      <c r="A73" s="225" t="s">
        <v>6816</v>
      </c>
      <c r="B73" s="225" t="s">
        <v>6177</v>
      </c>
      <c r="F73" s="225">
        <v>21.03</v>
      </c>
    </row>
    <row r="74" spans="1:6" s="225" customFormat="1" x14ac:dyDescent="0.15">
      <c r="A74" s="225" t="s">
        <v>6817</v>
      </c>
      <c r="B74" s="225" t="s">
        <v>5582</v>
      </c>
      <c r="C74" s="225" t="s">
        <v>181</v>
      </c>
      <c r="E74" s="225">
        <v>11345</v>
      </c>
    </row>
    <row r="75" spans="1:6" s="225" customFormat="1" x14ac:dyDescent="0.15">
      <c r="A75" s="225" t="s">
        <v>6817</v>
      </c>
      <c r="B75" s="225" t="s">
        <v>6177</v>
      </c>
      <c r="F75" s="225">
        <v>99.84</v>
      </c>
    </row>
    <row r="76" spans="1:6" s="225" customFormat="1" x14ac:dyDescent="0.15">
      <c r="A76" s="225" t="s">
        <v>6797</v>
      </c>
      <c r="B76" s="225" t="s">
        <v>5600</v>
      </c>
      <c r="C76" s="225" t="s">
        <v>181</v>
      </c>
      <c r="E76" s="225">
        <v>6115</v>
      </c>
    </row>
    <row r="77" spans="1:6" s="225" customFormat="1" x14ac:dyDescent="0.15">
      <c r="A77" s="225" t="s">
        <v>6797</v>
      </c>
      <c r="B77" s="225" t="s">
        <v>6177</v>
      </c>
      <c r="F77" s="225">
        <v>53.81</v>
      </c>
    </row>
    <row r="78" spans="1:6" s="225" customFormat="1" x14ac:dyDescent="0.15">
      <c r="A78" s="225" t="s">
        <v>6841</v>
      </c>
      <c r="B78" s="225" t="s">
        <v>5600</v>
      </c>
      <c r="C78" s="225" t="s">
        <v>181</v>
      </c>
      <c r="E78" s="225">
        <v>5287</v>
      </c>
    </row>
    <row r="79" spans="1:6" s="225" customFormat="1" x14ac:dyDescent="0.15">
      <c r="A79" s="225" t="s">
        <v>6841</v>
      </c>
      <c r="B79" s="225" t="s">
        <v>5608</v>
      </c>
      <c r="C79" s="225" t="s">
        <v>181</v>
      </c>
      <c r="E79" s="225">
        <v>1860</v>
      </c>
    </row>
    <row r="80" spans="1:6" s="225" customFormat="1" x14ac:dyDescent="0.15">
      <c r="A80" s="225" t="s">
        <v>6841</v>
      </c>
      <c r="B80" s="225" t="s">
        <v>5610</v>
      </c>
      <c r="C80" s="225" t="s">
        <v>181</v>
      </c>
      <c r="E80" s="225">
        <v>-1860</v>
      </c>
    </row>
    <row r="81" spans="1:6" s="225" customFormat="1" x14ac:dyDescent="0.15">
      <c r="A81" s="225" t="s">
        <v>6841</v>
      </c>
      <c r="B81" s="225" t="s">
        <v>5612</v>
      </c>
      <c r="C81" s="225" t="s">
        <v>181</v>
      </c>
      <c r="E81" s="225">
        <v>0</v>
      </c>
    </row>
    <row r="82" spans="1:6" s="225" customFormat="1" x14ac:dyDescent="0.15">
      <c r="A82" s="225" t="s">
        <v>6841</v>
      </c>
      <c r="B82" s="225" t="s">
        <v>6177</v>
      </c>
      <c r="F82" s="225">
        <v>46.53</v>
      </c>
    </row>
    <row r="83" spans="1:6" s="225" customFormat="1" x14ac:dyDescent="0.15">
      <c r="A83" s="225" t="s">
        <v>6807</v>
      </c>
      <c r="B83" s="225" t="s">
        <v>5632</v>
      </c>
      <c r="C83" s="225" t="s">
        <v>181</v>
      </c>
      <c r="E83" s="225">
        <v>2085</v>
      </c>
    </row>
    <row r="84" spans="1:6" s="225" customFormat="1" x14ac:dyDescent="0.15">
      <c r="A84" s="225" t="s">
        <v>6807</v>
      </c>
      <c r="B84" s="225" t="s">
        <v>6177</v>
      </c>
      <c r="F84" s="225">
        <v>18.350000000000001</v>
      </c>
    </row>
    <row r="85" spans="1:6" s="225" customFormat="1" x14ac:dyDescent="0.15">
      <c r="A85" s="225" t="s">
        <v>6800</v>
      </c>
      <c r="B85" s="225" t="s">
        <v>5632</v>
      </c>
      <c r="C85" s="225" t="s">
        <v>181</v>
      </c>
      <c r="E85" s="225">
        <v>5186</v>
      </c>
    </row>
    <row r="86" spans="1:6" s="225" customFormat="1" x14ac:dyDescent="0.15">
      <c r="A86" s="225" t="s">
        <v>6800</v>
      </c>
      <c r="B86" s="225" t="s">
        <v>6177</v>
      </c>
      <c r="F86" s="225">
        <v>45.64</v>
      </c>
    </row>
    <row r="87" spans="1:6" s="225" customFormat="1" x14ac:dyDescent="0.15">
      <c r="A87" s="225" t="s">
        <v>6847</v>
      </c>
      <c r="B87" s="225" t="s">
        <v>5632</v>
      </c>
      <c r="C87" s="225" t="s">
        <v>181</v>
      </c>
      <c r="E87" s="225">
        <v>26683</v>
      </c>
    </row>
    <row r="88" spans="1:6" s="225" customFormat="1" x14ac:dyDescent="0.15">
      <c r="A88" s="225" t="s">
        <v>6847</v>
      </c>
      <c r="B88" s="225" t="s">
        <v>5634</v>
      </c>
      <c r="C88" s="225" t="s">
        <v>181</v>
      </c>
      <c r="E88" s="225">
        <v>62265</v>
      </c>
    </row>
    <row r="89" spans="1:6" s="225" customFormat="1" x14ac:dyDescent="0.15">
      <c r="A89" s="225" t="s">
        <v>6847</v>
      </c>
      <c r="B89" s="225" t="s">
        <v>5636</v>
      </c>
      <c r="C89" s="225" t="s">
        <v>181</v>
      </c>
      <c r="E89" s="225">
        <v>502546</v>
      </c>
    </row>
    <row r="90" spans="1:6" s="225" customFormat="1" x14ac:dyDescent="0.15">
      <c r="A90" s="225" t="s">
        <v>6847</v>
      </c>
      <c r="B90" s="225" t="s">
        <v>6175</v>
      </c>
      <c r="F90" s="225">
        <v>4611.6499999999996</v>
      </c>
    </row>
    <row r="91" spans="1:6" s="225" customFormat="1" x14ac:dyDescent="0.15">
      <c r="A91" s="225" t="s">
        <v>6759</v>
      </c>
      <c r="B91" s="225" t="s">
        <v>5662</v>
      </c>
      <c r="C91" s="225" t="s">
        <v>181</v>
      </c>
      <c r="E91" s="225">
        <v>14665</v>
      </c>
    </row>
    <row r="92" spans="1:6" s="225" customFormat="1" x14ac:dyDescent="0.15">
      <c r="A92" s="225" t="s">
        <v>6759</v>
      </c>
      <c r="B92" s="225" t="s">
        <v>5664</v>
      </c>
      <c r="C92" s="225" t="s">
        <v>181</v>
      </c>
      <c r="E92" s="225">
        <v>33580</v>
      </c>
    </row>
    <row r="93" spans="1:6" s="225" customFormat="1" x14ac:dyDescent="0.15">
      <c r="A93" s="225" t="s">
        <v>6759</v>
      </c>
      <c r="B93" s="225" t="s">
        <v>6177</v>
      </c>
      <c r="F93" s="225">
        <v>424.56</v>
      </c>
    </row>
    <row r="94" spans="1:6" s="225" customFormat="1" x14ac:dyDescent="0.15">
      <c r="A94" s="225" t="s">
        <v>6745</v>
      </c>
      <c r="B94" s="225" t="s">
        <v>5662</v>
      </c>
      <c r="C94" s="225" t="s">
        <v>181</v>
      </c>
      <c r="E94" s="225">
        <v>5687</v>
      </c>
    </row>
    <row r="95" spans="1:6" s="225" customFormat="1" x14ac:dyDescent="0.15">
      <c r="A95" s="225" t="s">
        <v>6745</v>
      </c>
      <c r="B95" s="225" t="s">
        <v>5670</v>
      </c>
      <c r="C95" s="225" t="s">
        <v>181</v>
      </c>
      <c r="E95" s="225">
        <v>886</v>
      </c>
    </row>
    <row r="96" spans="1:6" s="225" customFormat="1" x14ac:dyDescent="0.15">
      <c r="A96" s="225" t="s">
        <v>6745</v>
      </c>
      <c r="B96" s="225" t="s">
        <v>5672</v>
      </c>
      <c r="C96" s="225" t="s">
        <v>181</v>
      </c>
      <c r="E96" s="225">
        <v>-886</v>
      </c>
    </row>
    <row r="97" spans="1:6" s="225" customFormat="1" x14ac:dyDescent="0.15">
      <c r="A97" s="225" t="s">
        <v>6745</v>
      </c>
      <c r="B97" s="225" t="s">
        <v>5674</v>
      </c>
      <c r="C97" s="225" t="s">
        <v>181</v>
      </c>
      <c r="E97" s="225">
        <v>0</v>
      </c>
    </row>
    <row r="98" spans="1:6" s="225" customFormat="1" x14ac:dyDescent="0.15">
      <c r="A98" s="225" t="s">
        <v>6745</v>
      </c>
      <c r="B98" s="225" t="s">
        <v>6177</v>
      </c>
      <c r="F98" s="225">
        <v>50.05</v>
      </c>
    </row>
    <row r="99" spans="1:6" s="225" customFormat="1" x14ac:dyDescent="0.15">
      <c r="A99" s="225" t="s">
        <v>6815</v>
      </c>
      <c r="B99" s="225" t="s">
        <v>5662</v>
      </c>
      <c r="C99" s="225" t="s">
        <v>181</v>
      </c>
      <c r="E99" s="225">
        <v>8796</v>
      </c>
    </row>
    <row r="100" spans="1:6" s="225" customFormat="1" x14ac:dyDescent="0.15">
      <c r="A100" s="225" t="s">
        <v>6815</v>
      </c>
      <c r="B100" s="225" t="s">
        <v>5670</v>
      </c>
      <c r="C100" s="225" t="s">
        <v>181</v>
      </c>
      <c r="E100" s="225">
        <v>779</v>
      </c>
    </row>
    <row r="101" spans="1:6" s="225" customFormat="1" x14ac:dyDescent="0.15">
      <c r="A101" s="225" t="s">
        <v>6815</v>
      </c>
      <c r="B101" s="225" t="s">
        <v>5672</v>
      </c>
      <c r="C101" s="225" t="s">
        <v>181</v>
      </c>
      <c r="E101" s="225">
        <v>-779</v>
      </c>
    </row>
    <row r="102" spans="1:6" s="225" customFormat="1" x14ac:dyDescent="0.15">
      <c r="A102" s="225" t="s">
        <v>6815</v>
      </c>
      <c r="B102" s="225" t="s">
        <v>5674</v>
      </c>
      <c r="C102" s="225" t="s">
        <v>181</v>
      </c>
      <c r="E102" s="225">
        <v>0</v>
      </c>
    </row>
    <row r="103" spans="1:6" s="225" customFormat="1" x14ac:dyDescent="0.15">
      <c r="A103" s="225" t="s">
        <v>6815</v>
      </c>
      <c r="B103" s="225" t="s">
        <v>6177</v>
      </c>
      <c r="F103" s="225">
        <v>77.400000000000006</v>
      </c>
    </row>
    <row r="104" spans="1:6" s="225" customFormat="1" x14ac:dyDescent="0.15">
      <c r="A104" s="225" t="s">
        <v>6788</v>
      </c>
      <c r="B104" s="225" t="s">
        <v>5662</v>
      </c>
      <c r="C104" s="225" t="s">
        <v>181</v>
      </c>
      <c r="E104" s="225">
        <v>1759</v>
      </c>
    </row>
    <row r="105" spans="1:6" s="225" customFormat="1" x14ac:dyDescent="0.15">
      <c r="A105" s="225" t="s">
        <v>6788</v>
      </c>
      <c r="B105" s="225" t="s">
        <v>6177</v>
      </c>
      <c r="F105" s="225">
        <v>15.48</v>
      </c>
    </row>
    <row r="106" spans="1:6" s="225" customFormat="1" x14ac:dyDescent="0.15">
      <c r="A106" s="225" t="s">
        <v>6808</v>
      </c>
      <c r="B106" s="225" t="s">
        <v>5662</v>
      </c>
      <c r="C106" s="225" t="s">
        <v>181</v>
      </c>
      <c r="E106" s="225">
        <v>4298</v>
      </c>
    </row>
    <row r="107" spans="1:6" s="225" customFormat="1" x14ac:dyDescent="0.15">
      <c r="A107" s="225" t="s">
        <v>6808</v>
      </c>
      <c r="B107" s="225" t="s">
        <v>5670</v>
      </c>
      <c r="C107" s="225" t="s">
        <v>181</v>
      </c>
      <c r="E107" s="225">
        <v>1127</v>
      </c>
    </row>
    <row r="108" spans="1:6" s="225" customFormat="1" x14ac:dyDescent="0.15">
      <c r="A108" s="225" t="s">
        <v>6808</v>
      </c>
      <c r="B108" s="225" t="s">
        <v>5672</v>
      </c>
      <c r="C108" s="225" t="s">
        <v>181</v>
      </c>
      <c r="E108" s="225">
        <v>-1127</v>
      </c>
    </row>
    <row r="109" spans="1:6" s="225" customFormat="1" x14ac:dyDescent="0.15">
      <c r="A109" s="225" t="s">
        <v>6808</v>
      </c>
      <c r="B109" s="225" t="s">
        <v>5674</v>
      </c>
      <c r="C109" s="225" t="s">
        <v>181</v>
      </c>
      <c r="E109" s="225">
        <v>0</v>
      </c>
    </row>
    <row r="110" spans="1:6" s="225" customFormat="1" x14ac:dyDescent="0.15">
      <c r="A110" s="225" t="s">
        <v>6808</v>
      </c>
      <c r="B110" s="225" t="s">
        <v>6177</v>
      </c>
      <c r="F110" s="225">
        <v>37.82</v>
      </c>
    </row>
    <row r="111" spans="1:6" s="225" customFormat="1" x14ac:dyDescent="0.15">
      <c r="A111" s="225" t="s">
        <v>6742</v>
      </c>
      <c r="B111" s="225" t="s">
        <v>5662</v>
      </c>
      <c r="C111" s="225" t="s">
        <v>181</v>
      </c>
      <c r="E111" s="225">
        <v>24667</v>
      </c>
    </row>
    <row r="112" spans="1:6" s="225" customFormat="1" x14ac:dyDescent="0.15">
      <c r="A112" s="225" t="s">
        <v>6742</v>
      </c>
      <c r="B112" s="225" t="s">
        <v>5664</v>
      </c>
      <c r="C112" s="225" t="s">
        <v>181</v>
      </c>
      <c r="E112" s="225">
        <v>57368</v>
      </c>
    </row>
    <row r="113" spans="1:6" s="225" customFormat="1" x14ac:dyDescent="0.15">
      <c r="A113" s="225" t="s">
        <v>6742</v>
      </c>
      <c r="B113" s="225" t="s">
        <v>6177</v>
      </c>
      <c r="F113" s="225">
        <v>721.91</v>
      </c>
    </row>
    <row r="114" spans="1:6" s="225" customFormat="1" x14ac:dyDescent="0.15">
      <c r="A114" s="225" t="s">
        <v>6781</v>
      </c>
      <c r="B114" s="225" t="s">
        <v>5662</v>
      </c>
      <c r="C114" s="225" t="s">
        <v>181</v>
      </c>
      <c r="E114" s="225">
        <v>8473</v>
      </c>
    </row>
    <row r="115" spans="1:6" s="225" customFormat="1" x14ac:dyDescent="0.15">
      <c r="A115" s="225" t="s">
        <v>6781</v>
      </c>
      <c r="B115" s="225" t="s">
        <v>5670</v>
      </c>
      <c r="C115" s="225" t="s">
        <v>181</v>
      </c>
      <c r="E115" s="225">
        <v>639</v>
      </c>
    </row>
    <row r="116" spans="1:6" s="225" customFormat="1" x14ac:dyDescent="0.15">
      <c r="A116" s="225" t="s">
        <v>6781</v>
      </c>
      <c r="B116" s="225" t="s">
        <v>5672</v>
      </c>
      <c r="C116" s="225" t="s">
        <v>181</v>
      </c>
      <c r="E116" s="225">
        <v>-639</v>
      </c>
    </row>
    <row r="117" spans="1:6" s="225" customFormat="1" x14ac:dyDescent="0.15">
      <c r="A117" s="225" t="s">
        <v>6781</v>
      </c>
      <c r="B117" s="225" t="s">
        <v>5674</v>
      </c>
      <c r="C117" s="225" t="s">
        <v>181</v>
      </c>
      <c r="E117" s="225">
        <v>0</v>
      </c>
    </row>
    <row r="118" spans="1:6" s="225" customFormat="1" x14ac:dyDescent="0.15">
      <c r="A118" s="225" t="s">
        <v>6781</v>
      </c>
      <c r="B118" s="225" t="s">
        <v>6177</v>
      </c>
      <c r="F118" s="225">
        <v>74.56</v>
      </c>
    </row>
    <row r="119" spans="1:6" s="225" customFormat="1" x14ac:dyDescent="0.15">
      <c r="A119" s="225" t="s">
        <v>6782</v>
      </c>
      <c r="B119" s="225" t="s">
        <v>5662</v>
      </c>
      <c r="C119" s="225" t="s">
        <v>181</v>
      </c>
      <c r="E119" s="225">
        <v>5707</v>
      </c>
    </row>
    <row r="120" spans="1:6" s="225" customFormat="1" x14ac:dyDescent="0.15">
      <c r="A120" s="225" t="s">
        <v>6782</v>
      </c>
      <c r="B120" s="225" t="s">
        <v>5670</v>
      </c>
      <c r="C120" s="225" t="s">
        <v>181</v>
      </c>
      <c r="E120" s="225">
        <v>1126</v>
      </c>
    </row>
    <row r="121" spans="1:6" s="225" customFormat="1" x14ac:dyDescent="0.15">
      <c r="A121" s="225" t="s">
        <v>6782</v>
      </c>
      <c r="B121" s="225" t="s">
        <v>5672</v>
      </c>
      <c r="C121" s="225" t="s">
        <v>181</v>
      </c>
      <c r="E121" s="225">
        <v>-1126</v>
      </c>
    </row>
    <row r="122" spans="1:6" s="225" customFormat="1" x14ac:dyDescent="0.15">
      <c r="A122" s="225" t="s">
        <v>6782</v>
      </c>
      <c r="B122" s="225" t="s">
        <v>5674</v>
      </c>
      <c r="C122" s="225" t="s">
        <v>181</v>
      </c>
      <c r="E122" s="225">
        <v>0</v>
      </c>
    </row>
    <row r="123" spans="1:6" s="225" customFormat="1" x14ac:dyDescent="0.15">
      <c r="A123" s="225" t="s">
        <v>6782</v>
      </c>
      <c r="B123" s="225" t="s">
        <v>6177</v>
      </c>
      <c r="F123" s="225">
        <v>50.22</v>
      </c>
    </row>
    <row r="124" spans="1:6" s="225" customFormat="1" x14ac:dyDescent="0.15">
      <c r="A124" s="225" t="s">
        <v>6823</v>
      </c>
      <c r="B124" s="225" t="s">
        <v>5662</v>
      </c>
      <c r="C124" s="225" t="s">
        <v>181</v>
      </c>
      <c r="E124" s="225">
        <v>3081</v>
      </c>
    </row>
    <row r="125" spans="1:6" s="225" customFormat="1" x14ac:dyDescent="0.15">
      <c r="A125" s="225" t="s">
        <v>6823</v>
      </c>
      <c r="B125" s="225" t="s">
        <v>5670</v>
      </c>
      <c r="C125" s="225" t="s">
        <v>181</v>
      </c>
      <c r="E125" s="225">
        <v>19</v>
      </c>
    </row>
    <row r="126" spans="1:6" s="225" customFormat="1" x14ac:dyDescent="0.15">
      <c r="A126" s="225" t="s">
        <v>6823</v>
      </c>
      <c r="B126" s="225" t="s">
        <v>5672</v>
      </c>
      <c r="C126" s="225" t="s">
        <v>181</v>
      </c>
      <c r="E126" s="225">
        <v>-19</v>
      </c>
    </row>
    <row r="127" spans="1:6" s="225" customFormat="1" x14ac:dyDescent="0.15">
      <c r="A127" s="225" t="s">
        <v>6823</v>
      </c>
      <c r="B127" s="225" t="s">
        <v>5674</v>
      </c>
      <c r="C127" s="225" t="s">
        <v>181</v>
      </c>
      <c r="E127" s="225">
        <v>0</v>
      </c>
    </row>
    <row r="128" spans="1:6" s="225" customFormat="1" x14ac:dyDescent="0.15">
      <c r="A128" s="225" t="s">
        <v>6823</v>
      </c>
      <c r="B128" s="225" t="s">
        <v>6177</v>
      </c>
      <c r="F128" s="225">
        <v>27.12</v>
      </c>
    </row>
    <row r="129" spans="1:6" s="225" customFormat="1" x14ac:dyDescent="0.15">
      <c r="A129" s="225" t="s">
        <v>6832</v>
      </c>
      <c r="B129" s="225" t="s">
        <v>5662</v>
      </c>
      <c r="C129" s="225" t="s">
        <v>181</v>
      </c>
      <c r="E129" s="225">
        <v>2139</v>
      </c>
    </row>
    <row r="130" spans="1:6" s="225" customFormat="1" x14ac:dyDescent="0.15">
      <c r="A130" s="225" t="s">
        <v>6832</v>
      </c>
      <c r="B130" s="225" t="s">
        <v>5670</v>
      </c>
      <c r="C130" s="225" t="s">
        <v>181</v>
      </c>
      <c r="E130" s="225">
        <v>1043</v>
      </c>
    </row>
    <row r="131" spans="1:6" s="225" customFormat="1" x14ac:dyDescent="0.15">
      <c r="A131" s="225" t="s">
        <v>6832</v>
      </c>
      <c r="B131" s="225" t="s">
        <v>5672</v>
      </c>
      <c r="C131" s="225" t="s">
        <v>181</v>
      </c>
      <c r="E131" s="225">
        <v>-955</v>
      </c>
    </row>
    <row r="132" spans="1:6" s="225" customFormat="1" x14ac:dyDescent="0.15">
      <c r="A132" s="225" t="s">
        <v>6832</v>
      </c>
      <c r="B132" s="225" t="s">
        <v>5674</v>
      </c>
      <c r="C132" s="225" t="s">
        <v>181</v>
      </c>
      <c r="E132" s="225">
        <v>-88</v>
      </c>
    </row>
    <row r="133" spans="1:6" s="225" customFormat="1" x14ac:dyDescent="0.15">
      <c r="A133" s="225" t="s">
        <v>6832</v>
      </c>
      <c r="B133" s="225" t="s">
        <v>6177</v>
      </c>
      <c r="F133" s="225">
        <v>18.82</v>
      </c>
    </row>
    <row r="134" spans="1:6" s="225" customFormat="1" x14ac:dyDescent="0.15">
      <c r="A134" s="225" t="s">
        <v>6846</v>
      </c>
      <c r="B134" s="225" t="s">
        <v>5662</v>
      </c>
      <c r="C134" s="225" t="s">
        <v>181</v>
      </c>
      <c r="E134" s="225">
        <v>26836</v>
      </c>
    </row>
    <row r="135" spans="1:6" s="225" customFormat="1" x14ac:dyDescent="0.15">
      <c r="A135" s="225" t="s">
        <v>6846</v>
      </c>
      <c r="B135" s="225" t="s">
        <v>5664</v>
      </c>
      <c r="C135" s="225" t="s">
        <v>181</v>
      </c>
      <c r="E135" s="225">
        <v>62617</v>
      </c>
    </row>
    <row r="136" spans="1:6" s="225" customFormat="1" x14ac:dyDescent="0.15">
      <c r="A136" s="225" t="s">
        <v>6846</v>
      </c>
      <c r="B136" s="225" t="s">
        <v>5666</v>
      </c>
      <c r="C136" s="225" t="s">
        <v>181</v>
      </c>
      <c r="E136" s="225">
        <v>82323</v>
      </c>
    </row>
    <row r="137" spans="1:6" s="225" customFormat="1" x14ac:dyDescent="0.15">
      <c r="A137" s="225" t="s">
        <v>6846</v>
      </c>
      <c r="B137" s="225" t="s">
        <v>6177</v>
      </c>
      <c r="F137" s="225">
        <v>1511.63</v>
      </c>
    </row>
    <row r="138" spans="1:6" s="225" customFormat="1" x14ac:dyDescent="0.15">
      <c r="A138" s="225" t="s">
        <v>6743</v>
      </c>
      <c r="B138" s="225" t="s">
        <v>5658</v>
      </c>
      <c r="C138" s="225" t="s">
        <v>181</v>
      </c>
      <c r="E138" s="225">
        <v>1758591</v>
      </c>
    </row>
    <row r="139" spans="1:6" s="225" customFormat="1" x14ac:dyDescent="0.15">
      <c r="A139" s="225" t="s">
        <v>6743</v>
      </c>
      <c r="B139" s="225" t="s">
        <v>6168</v>
      </c>
      <c r="F139" s="225">
        <f>2110.32+11175.38</f>
        <v>13285.699999999999</v>
      </c>
    </row>
    <row r="140" spans="1:6" s="225" customFormat="1" x14ac:dyDescent="0.15">
      <c r="A140" s="225" t="s">
        <v>6848</v>
      </c>
      <c r="B140" s="225" t="s">
        <v>5666</v>
      </c>
      <c r="C140" s="225" t="s">
        <v>181</v>
      </c>
      <c r="E140" s="225">
        <v>40420</v>
      </c>
    </row>
    <row r="141" spans="1:6" s="225" customFormat="1" x14ac:dyDescent="0.15">
      <c r="A141" s="225" t="s">
        <v>6848</v>
      </c>
      <c r="B141" s="225" t="s">
        <v>6175</v>
      </c>
      <c r="F141" s="225">
        <f>48.51+266.63</f>
        <v>315.14</v>
      </c>
    </row>
    <row r="142" spans="1:6" s="225" customFormat="1" x14ac:dyDescent="0.15">
      <c r="A142" s="225" t="s">
        <v>6805</v>
      </c>
      <c r="B142" s="225" t="s">
        <v>5662</v>
      </c>
      <c r="C142" s="225" t="s">
        <v>181</v>
      </c>
      <c r="E142" s="225">
        <v>8877</v>
      </c>
    </row>
    <row r="143" spans="1:6" s="225" customFormat="1" x14ac:dyDescent="0.15">
      <c r="A143" s="225" t="s">
        <v>6805</v>
      </c>
      <c r="B143" s="225" t="s">
        <v>5670</v>
      </c>
      <c r="C143" s="225" t="s">
        <v>181</v>
      </c>
      <c r="E143" s="225">
        <v>1365</v>
      </c>
    </row>
    <row r="144" spans="1:6" s="225" customFormat="1" x14ac:dyDescent="0.15">
      <c r="A144" s="225" t="s">
        <v>6805</v>
      </c>
      <c r="B144" s="225" t="s">
        <v>5672</v>
      </c>
      <c r="C144" s="225" t="s">
        <v>181</v>
      </c>
      <c r="E144" s="225">
        <v>-1365</v>
      </c>
    </row>
    <row r="145" spans="1:6" s="225" customFormat="1" x14ac:dyDescent="0.15">
      <c r="A145" s="225" t="s">
        <v>6805</v>
      </c>
      <c r="B145" s="225" t="s">
        <v>5674</v>
      </c>
      <c r="C145" s="225" t="s">
        <v>181</v>
      </c>
      <c r="E145" s="225">
        <v>0</v>
      </c>
    </row>
    <row r="146" spans="1:6" s="225" customFormat="1" x14ac:dyDescent="0.15">
      <c r="A146" s="225" t="s">
        <v>6805</v>
      </c>
      <c r="B146" s="225" t="s">
        <v>6177</v>
      </c>
      <c r="F146" s="225">
        <v>78.12</v>
      </c>
    </row>
    <row r="147" spans="1:6" s="225" customFormat="1" x14ac:dyDescent="0.15">
      <c r="A147" s="225" t="s">
        <v>6746</v>
      </c>
      <c r="B147" s="225" t="s">
        <v>5662</v>
      </c>
      <c r="C147" s="225" t="s">
        <v>181</v>
      </c>
      <c r="E147" s="225">
        <v>11162</v>
      </c>
    </row>
    <row r="148" spans="1:6" s="225" customFormat="1" x14ac:dyDescent="0.15">
      <c r="A148" s="225" t="s">
        <v>6746</v>
      </c>
      <c r="B148" s="225" t="s">
        <v>6177</v>
      </c>
      <c r="F148" s="225">
        <v>98.23</v>
      </c>
    </row>
    <row r="149" spans="1:6" s="225" customFormat="1" x14ac:dyDescent="0.15">
      <c r="A149" s="225" t="s">
        <v>6760</v>
      </c>
      <c r="B149" s="225" t="s">
        <v>5662</v>
      </c>
      <c r="C149" s="225" t="s">
        <v>181</v>
      </c>
      <c r="E149" s="225">
        <v>7196</v>
      </c>
    </row>
    <row r="150" spans="1:6" s="225" customFormat="1" x14ac:dyDescent="0.15">
      <c r="A150" s="225" t="s">
        <v>6760</v>
      </c>
      <c r="B150" s="225" t="s">
        <v>5670</v>
      </c>
      <c r="C150" s="225" t="s">
        <v>181</v>
      </c>
      <c r="E150" s="225">
        <v>1731</v>
      </c>
    </row>
    <row r="151" spans="1:6" s="225" customFormat="1" x14ac:dyDescent="0.15">
      <c r="A151" s="225" t="s">
        <v>6760</v>
      </c>
      <c r="B151" s="225" t="s">
        <v>5672</v>
      </c>
      <c r="C151" s="225" t="s">
        <v>181</v>
      </c>
      <c r="E151" s="225">
        <v>-1731</v>
      </c>
    </row>
    <row r="152" spans="1:6" s="225" customFormat="1" x14ac:dyDescent="0.15">
      <c r="A152" s="225" t="s">
        <v>6760</v>
      </c>
      <c r="B152" s="225" t="s">
        <v>5674</v>
      </c>
      <c r="C152" s="225" t="s">
        <v>181</v>
      </c>
      <c r="E152" s="225">
        <v>0</v>
      </c>
    </row>
    <row r="153" spans="1:6" s="225" customFormat="1" x14ac:dyDescent="0.15">
      <c r="A153" s="225" t="s">
        <v>6760</v>
      </c>
      <c r="B153" s="225" t="s">
        <v>6177</v>
      </c>
      <c r="F153" s="225">
        <v>63.32</v>
      </c>
    </row>
    <row r="154" spans="1:6" s="225" customFormat="1" x14ac:dyDescent="0.15">
      <c r="A154" s="225" t="s">
        <v>6803</v>
      </c>
      <c r="B154" s="225" t="s">
        <v>5662</v>
      </c>
      <c r="C154" s="225" t="s">
        <v>181</v>
      </c>
      <c r="E154" s="225">
        <v>5123</v>
      </c>
    </row>
    <row r="155" spans="1:6" s="225" customFormat="1" x14ac:dyDescent="0.15">
      <c r="A155" s="225" t="s">
        <v>6803</v>
      </c>
      <c r="B155" s="225" t="s">
        <v>5670</v>
      </c>
      <c r="C155" s="225" t="s">
        <v>181</v>
      </c>
      <c r="E155" s="225">
        <v>891</v>
      </c>
    </row>
    <row r="156" spans="1:6" s="225" customFormat="1" x14ac:dyDescent="0.15">
      <c r="A156" s="225" t="s">
        <v>6803</v>
      </c>
      <c r="B156" s="225" t="s">
        <v>5672</v>
      </c>
      <c r="C156" s="225" t="s">
        <v>181</v>
      </c>
      <c r="E156" s="225">
        <v>-891</v>
      </c>
    </row>
    <row r="157" spans="1:6" s="225" customFormat="1" x14ac:dyDescent="0.15">
      <c r="A157" s="225" t="s">
        <v>6803</v>
      </c>
      <c r="B157" s="225" t="s">
        <v>5674</v>
      </c>
      <c r="C157" s="225" t="s">
        <v>181</v>
      </c>
      <c r="E157" s="225">
        <v>0</v>
      </c>
    </row>
    <row r="158" spans="1:6" s="225" customFormat="1" x14ac:dyDescent="0.15">
      <c r="A158" s="225" t="s">
        <v>6803</v>
      </c>
      <c r="B158" s="225" t="s">
        <v>6177</v>
      </c>
      <c r="F158" s="225">
        <v>45.08</v>
      </c>
    </row>
    <row r="159" spans="1:6" s="225" customFormat="1" x14ac:dyDescent="0.15">
      <c r="A159" s="225" t="s">
        <v>6859</v>
      </c>
      <c r="B159" s="225" t="s">
        <v>5600</v>
      </c>
      <c r="C159" s="225" t="s">
        <v>181</v>
      </c>
      <c r="E159" s="225">
        <v>11229</v>
      </c>
    </row>
    <row r="160" spans="1:6" s="225" customFormat="1" x14ac:dyDescent="0.15">
      <c r="A160" s="225" t="s">
        <v>6859</v>
      </c>
      <c r="B160" s="225" t="s">
        <v>6177</v>
      </c>
      <c r="F160" s="225">
        <v>98.82</v>
      </c>
    </row>
    <row r="161" spans="1:6" s="225" customFormat="1" x14ac:dyDescent="0.15">
      <c r="A161" s="225" t="s">
        <v>6860</v>
      </c>
      <c r="B161" s="225" t="s">
        <v>5526</v>
      </c>
      <c r="C161" s="225" t="s">
        <v>181</v>
      </c>
      <c r="E161" s="225">
        <v>1913</v>
      </c>
    </row>
    <row r="162" spans="1:6" s="225" customFormat="1" x14ac:dyDescent="0.15">
      <c r="A162" s="225" t="s">
        <v>6860</v>
      </c>
      <c r="B162" s="225" t="s">
        <v>6170</v>
      </c>
      <c r="F162" s="225">
        <v>16.829999999999998</v>
      </c>
    </row>
    <row r="163" spans="1:6" s="225" customFormat="1" x14ac:dyDescent="0.15">
      <c r="A163" s="225" t="s">
        <v>6861</v>
      </c>
      <c r="B163" s="225" t="s">
        <v>5570</v>
      </c>
      <c r="C163" s="225" t="s">
        <v>181</v>
      </c>
      <c r="E163" s="225">
        <v>7852</v>
      </c>
    </row>
    <row r="164" spans="1:6" s="225" customFormat="1" x14ac:dyDescent="0.15">
      <c r="A164" s="225" t="s">
        <v>6861</v>
      </c>
      <c r="B164" s="225" t="s">
        <v>6177</v>
      </c>
      <c r="F164" s="225">
        <v>69.099999999999994</v>
      </c>
    </row>
    <row r="165" spans="1:6" s="225" customFormat="1" x14ac:dyDescent="0.15">
      <c r="A165" s="225" t="s">
        <v>6862</v>
      </c>
      <c r="B165" s="225" t="s">
        <v>5662</v>
      </c>
      <c r="C165" s="225" t="s">
        <v>181</v>
      </c>
      <c r="E165" s="225">
        <v>4657</v>
      </c>
    </row>
    <row r="166" spans="1:6" s="225" customFormat="1" x14ac:dyDescent="0.15">
      <c r="A166" s="225" t="s">
        <v>6862</v>
      </c>
      <c r="B166" s="225" t="s">
        <v>5670</v>
      </c>
      <c r="C166" s="225" t="s">
        <v>181</v>
      </c>
      <c r="E166" s="225">
        <v>1180</v>
      </c>
    </row>
    <row r="167" spans="1:6" s="225" customFormat="1" x14ac:dyDescent="0.15">
      <c r="A167" s="225" t="s">
        <v>6862</v>
      </c>
      <c r="B167" s="225" t="s">
        <v>5672</v>
      </c>
      <c r="C167" s="225" t="s">
        <v>181</v>
      </c>
      <c r="E167" s="225">
        <v>-1180</v>
      </c>
    </row>
    <row r="168" spans="1:6" s="225" customFormat="1" x14ac:dyDescent="0.15">
      <c r="A168" s="225" t="s">
        <v>6862</v>
      </c>
      <c r="B168" s="225" t="s">
        <v>5674</v>
      </c>
      <c r="C168" s="225" t="s">
        <v>181</v>
      </c>
      <c r="E168" s="225">
        <v>0</v>
      </c>
    </row>
    <row r="169" spans="1:6" s="225" customFormat="1" x14ac:dyDescent="0.15">
      <c r="A169" s="225" t="s">
        <v>6862</v>
      </c>
      <c r="B169" s="225" t="s">
        <v>6177</v>
      </c>
      <c r="F169" s="225">
        <v>40.98</v>
      </c>
    </row>
    <row r="170" spans="1:6" s="225" customFormat="1" x14ac:dyDescent="0.15">
      <c r="A170" s="225" t="s">
        <v>6863</v>
      </c>
      <c r="B170" s="225" t="s">
        <v>5662</v>
      </c>
      <c r="C170" s="225" t="s">
        <v>181</v>
      </c>
      <c r="E170" s="225">
        <v>22287</v>
      </c>
    </row>
    <row r="171" spans="1:6" s="225" customFormat="1" x14ac:dyDescent="0.15">
      <c r="A171" s="225" t="s">
        <v>6863</v>
      </c>
      <c r="B171" s="225" t="s">
        <v>5670</v>
      </c>
      <c r="C171" s="225" t="s">
        <v>181</v>
      </c>
      <c r="E171" s="225">
        <v>1409</v>
      </c>
    </row>
    <row r="172" spans="1:6" s="225" customFormat="1" x14ac:dyDescent="0.15">
      <c r="A172" s="225" t="s">
        <v>6863</v>
      </c>
      <c r="B172" s="225" t="s">
        <v>5672</v>
      </c>
      <c r="C172" s="225" t="s">
        <v>181</v>
      </c>
      <c r="E172" s="225">
        <v>-1409</v>
      </c>
    </row>
    <row r="173" spans="1:6" s="225" customFormat="1" x14ac:dyDescent="0.15">
      <c r="A173" s="225" t="s">
        <v>6863</v>
      </c>
      <c r="B173" s="225" t="s">
        <v>5674</v>
      </c>
      <c r="C173" s="225" t="s">
        <v>181</v>
      </c>
      <c r="E173" s="225">
        <v>0</v>
      </c>
    </row>
    <row r="174" spans="1:6" s="225" customFormat="1" x14ac:dyDescent="0.15">
      <c r="A174" s="225" t="s">
        <v>6863</v>
      </c>
      <c r="B174" s="225" t="s">
        <v>6177</v>
      </c>
      <c r="F174" s="225">
        <v>196.13</v>
      </c>
    </row>
    <row r="175" spans="1:6" s="225" customFormat="1" x14ac:dyDescent="0.15">
      <c r="A175" s="225" t="s">
        <v>6864</v>
      </c>
      <c r="B175" s="225" t="s">
        <v>5632</v>
      </c>
      <c r="C175" s="225" t="s">
        <v>181</v>
      </c>
      <c r="E175" s="225">
        <v>5170</v>
      </c>
    </row>
    <row r="176" spans="1:6" s="225" customFormat="1" x14ac:dyDescent="0.15">
      <c r="A176" s="225" t="s">
        <v>6864</v>
      </c>
      <c r="B176" s="225" t="s">
        <v>5640</v>
      </c>
      <c r="C176" s="225" t="s">
        <v>181</v>
      </c>
      <c r="E176" s="225">
        <v>2621</v>
      </c>
    </row>
    <row r="177" spans="1:6" s="225" customFormat="1" x14ac:dyDescent="0.15">
      <c r="A177" s="225" t="s">
        <v>6864</v>
      </c>
      <c r="B177" s="225" t="s">
        <v>5642</v>
      </c>
      <c r="C177" s="225" t="s">
        <v>181</v>
      </c>
      <c r="E177" s="225">
        <v>-2337</v>
      </c>
    </row>
    <row r="178" spans="1:6" s="225" customFormat="1" x14ac:dyDescent="0.15">
      <c r="A178" s="225" t="s">
        <v>6864</v>
      </c>
      <c r="B178" s="225" t="s">
        <v>5644</v>
      </c>
      <c r="C178" s="225" t="s">
        <v>181</v>
      </c>
      <c r="E178" s="225">
        <v>-284</v>
      </c>
    </row>
    <row r="179" spans="1:6" s="225" customFormat="1" x14ac:dyDescent="0.15">
      <c r="A179" s="225" t="s">
        <v>6864</v>
      </c>
      <c r="B179" s="225" t="s">
        <v>6177</v>
      </c>
      <c r="F179" s="225">
        <v>45.5</v>
      </c>
    </row>
    <row r="180" spans="1:6" s="225" customFormat="1" x14ac:dyDescent="0.15">
      <c r="A180" s="225" t="s">
        <v>6865</v>
      </c>
      <c r="B180" s="225" t="s">
        <v>5582</v>
      </c>
      <c r="C180" s="225" t="s">
        <v>181</v>
      </c>
      <c r="E180" s="225">
        <v>15074</v>
      </c>
    </row>
    <row r="181" spans="1:6" s="225" customFormat="1" x14ac:dyDescent="0.15">
      <c r="A181" s="225" t="s">
        <v>6865</v>
      </c>
      <c r="B181" s="225" t="s">
        <v>6177</v>
      </c>
      <c r="F181" s="225">
        <v>132.65</v>
      </c>
    </row>
    <row r="182" spans="1:6" s="225" customFormat="1" x14ac:dyDescent="0.15">
      <c r="A182" s="225" t="s">
        <v>6866</v>
      </c>
      <c r="B182" s="225" t="s">
        <v>5600</v>
      </c>
      <c r="C182" s="225" t="s">
        <v>181</v>
      </c>
      <c r="E182" s="225">
        <v>7043</v>
      </c>
    </row>
    <row r="183" spans="1:6" s="225" customFormat="1" x14ac:dyDescent="0.15">
      <c r="A183" s="225" t="s">
        <v>6866</v>
      </c>
      <c r="B183" s="225" t="s">
        <v>6177</v>
      </c>
      <c r="F183" s="225">
        <v>61.98</v>
      </c>
    </row>
    <row r="184" spans="1:6" s="225" customFormat="1" x14ac:dyDescent="0.15">
      <c r="A184" s="225" t="s">
        <v>6867</v>
      </c>
      <c r="B184" s="225" t="s">
        <v>5526</v>
      </c>
      <c r="C184" s="225" t="s">
        <v>181</v>
      </c>
      <c r="E184" s="225">
        <v>4702</v>
      </c>
    </row>
    <row r="185" spans="1:6" s="225" customFormat="1" x14ac:dyDescent="0.15">
      <c r="A185" s="225" t="s">
        <v>6867</v>
      </c>
      <c r="B185" s="225" t="s">
        <v>6170</v>
      </c>
      <c r="F185" s="225">
        <v>41.38</v>
      </c>
    </row>
    <row r="186" spans="1:6" s="225" customFormat="1" x14ac:dyDescent="0.15">
      <c r="A186" s="225" t="s">
        <v>6868</v>
      </c>
      <c r="B186" s="225" t="s">
        <v>5526</v>
      </c>
      <c r="C186" s="225" t="s">
        <v>181</v>
      </c>
      <c r="E186" s="225">
        <v>4209</v>
      </c>
    </row>
    <row r="187" spans="1:6" s="225" customFormat="1" x14ac:dyDescent="0.15">
      <c r="A187" s="225" t="s">
        <v>6868</v>
      </c>
      <c r="B187" s="225" t="s">
        <v>6170</v>
      </c>
      <c r="F187" s="225">
        <v>37.04</v>
      </c>
    </row>
    <row r="188" spans="1:6" s="225" customFormat="1" x14ac:dyDescent="0.15">
      <c r="A188" s="225" t="s">
        <v>6869</v>
      </c>
      <c r="B188" s="225" t="s">
        <v>5662</v>
      </c>
      <c r="C188" s="225" t="s">
        <v>181</v>
      </c>
      <c r="E188" s="225">
        <v>3463</v>
      </c>
    </row>
    <row r="189" spans="1:6" s="225" customFormat="1" x14ac:dyDescent="0.15">
      <c r="A189" s="225" t="s">
        <v>6869</v>
      </c>
      <c r="B189" s="225" t="s">
        <v>5670</v>
      </c>
      <c r="C189" s="225" t="s">
        <v>181</v>
      </c>
      <c r="E189" s="225">
        <v>2293</v>
      </c>
    </row>
    <row r="190" spans="1:6" s="225" customFormat="1" x14ac:dyDescent="0.15">
      <c r="A190" s="225" t="s">
        <v>6869</v>
      </c>
      <c r="B190" s="225" t="s">
        <v>5672</v>
      </c>
      <c r="C190" s="225" t="s">
        <v>181</v>
      </c>
      <c r="E190" s="225">
        <v>-1727</v>
      </c>
    </row>
    <row r="191" spans="1:6" s="225" customFormat="1" x14ac:dyDescent="0.15">
      <c r="A191" s="225" t="s">
        <v>6869</v>
      </c>
      <c r="B191" s="225" t="s">
        <v>5674</v>
      </c>
      <c r="C191" s="225" t="s">
        <v>181</v>
      </c>
      <c r="E191" s="225">
        <v>-566</v>
      </c>
    </row>
    <row r="192" spans="1:6" s="225" customFormat="1" x14ac:dyDescent="0.15">
      <c r="A192" s="225" t="s">
        <v>6869</v>
      </c>
      <c r="B192" s="225" t="s">
        <v>6177</v>
      </c>
      <c r="F192" s="225">
        <v>30.47</v>
      </c>
    </row>
    <row r="193" spans="1:6" s="225" customFormat="1" x14ac:dyDescent="0.15">
      <c r="A193" s="225" t="s">
        <v>6870</v>
      </c>
      <c r="B193" s="225" t="s">
        <v>5524</v>
      </c>
      <c r="C193" s="225" t="s">
        <v>181</v>
      </c>
      <c r="E193" s="225">
        <v>771</v>
      </c>
    </row>
    <row r="194" spans="1:6" s="225" customFormat="1" x14ac:dyDescent="0.15">
      <c r="A194" s="225" t="s">
        <v>6870</v>
      </c>
      <c r="B194" s="225" t="s">
        <v>6170</v>
      </c>
      <c r="F194" s="225">
        <v>6.78</v>
      </c>
    </row>
    <row r="195" spans="1:6" s="225" customFormat="1" x14ac:dyDescent="0.15">
      <c r="A195" s="225" t="s">
        <v>6871</v>
      </c>
      <c r="B195" s="225" t="s">
        <v>5582</v>
      </c>
      <c r="C195" s="225" t="s">
        <v>181</v>
      </c>
      <c r="E195" s="225">
        <v>2628</v>
      </c>
    </row>
    <row r="196" spans="1:6" s="225" customFormat="1" x14ac:dyDescent="0.15">
      <c r="A196" s="225" t="s">
        <v>6871</v>
      </c>
      <c r="B196" s="225" t="s">
        <v>6177</v>
      </c>
      <c r="F196" s="225">
        <v>23.13</v>
      </c>
    </row>
    <row r="197" spans="1:6" s="225" customFormat="1" x14ac:dyDescent="0.15">
      <c r="A197" s="225" t="s">
        <v>6887</v>
      </c>
      <c r="B197" s="225" t="s">
        <v>284</v>
      </c>
      <c r="C197" s="225" t="s">
        <v>181</v>
      </c>
      <c r="E197" s="225">
        <v>250938</v>
      </c>
    </row>
    <row r="198" spans="1:6" s="225" customFormat="1" x14ac:dyDescent="0.15">
      <c r="A198" s="225" t="s">
        <v>6887</v>
      </c>
      <c r="B198" s="225" t="s">
        <v>6086</v>
      </c>
      <c r="F198" s="225">
        <v>2208.29</v>
      </c>
    </row>
    <row r="199" spans="1:6" s="225" customFormat="1" x14ac:dyDescent="0.15">
      <c r="A199" s="225" t="s">
        <v>6872</v>
      </c>
      <c r="B199" s="225" t="s">
        <v>5562</v>
      </c>
      <c r="C199" s="225" t="s">
        <v>181</v>
      </c>
      <c r="E199" s="225">
        <v>182</v>
      </c>
    </row>
    <row r="200" spans="1:6" s="225" customFormat="1" x14ac:dyDescent="0.15">
      <c r="A200" s="225" t="s">
        <v>6872</v>
      </c>
      <c r="B200" s="225" t="s">
        <v>6170</v>
      </c>
      <c r="F200" s="225">
        <v>1.6</v>
      </c>
    </row>
    <row r="201" spans="1:6" s="225" customFormat="1" x14ac:dyDescent="0.15">
      <c r="A201" s="225" t="s">
        <v>6873</v>
      </c>
      <c r="B201" s="225" t="s">
        <v>5555</v>
      </c>
      <c r="C201" s="225" t="s">
        <v>181</v>
      </c>
      <c r="E201" s="225">
        <v>8060</v>
      </c>
    </row>
    <row r="202" spans="1:6" s="225" customFormat="1" x14ac:dyDescent="0.15">
      <c r="A202" s="225" t="s">
        <v>6873</v>
      </c>
      <c r="B202" s="225" t="s">
        <v>6170</v>
      </c>
      <c r="F202" s="225">
        <v>70.930000000000007</v>
      </c>
    </row>
    <row r="203" spans="1:6" s="225" customFormat="1" x14ac:dyDescent="0.15">
      <c r="A203" s="225" t="s">
        <v>6874</v>
      </c>
      <c r="B203" s="225" t="s">
        <v>5570</v>
      </c>
      <c r="C203" s="225" t="s">
        <v>181</v>
      </c>
      <c r="E203" s="225">
        <v>8789</v>
      </c>
    </row>
    <row r="204" spans="1:6" s="225" customFormat="1" x14ac:dyDescent="0.15">
      <c r="A204" s="225" t="s">
        <v>6874</v>
      </c>
      <c r="B204" s="225" t="s">
        <v>6177</v>
      </c>
      <c r="F204" s="225">
        <v>77.34</v>
      </c>
    </row>
    <row r="205" spans="1:6" s="225" customFormat="1" x14ac:dyDescent="0.15">
      <c r="A205" s="225" t="s">
        <v>6875</v>
      </c>
      <c r="B205" s="225" t="s">
        <v>5562</v>
      </c>
      <c r="C205" s="225" t="s">
        <v>181</v>
      </c>
      <c r="E205" s="225">
        <v>5693</v>
      </c>
    </row>
    <row r="206" spans="1:6" s="225" customFormat="1" x14ac:dyDescent="0.15">
      <c r="A206" s="225" t="s">
        <v>6875</v>
      </c>
      <c r="B206" s="225" t="s">
        <v>6170</v>
      </c>
      <c r="F206" s="225">
        <v>50.1</v>
      </c>
    </row>
    <row r="207" spans="1:6" s="225" customFormat="1" x14ac:dyDescent="0.15">
      <c r="A207" s="225" t="s">
        <v>6876</v>
      </c>
      <c r="B207" s="225" t="s">
        <v>5582</v>
      </c>
      <c r="C207" s="225" t="s">
        <v>181</v>
      </c>
      <c r="E207" s="225">
        <v>15599</v>
      </c>
    </row>
    <row r="208" spans="1:6" s="225" customFormat="1" x14ac:dyDescent="0.15">
      <c r="A208" s="225" t="s">
        <v>6876</v>
      </c>
      <c r="B208" s="225" t="s">
        <v>5590</v>
      </c>
      <c r="C208" s="225" t="s">
        <v>181</v>
      </c>
      <c r="E208" s="225">
        <v>2722</v>
      </c>
    </row>
    <row r="209" spans="1:10" s="225" customFormat="1" x14ac:dyDescent="0.15">
      <c r="A209" s="225" t="s">
        <v>6876</v>
      </c>
      <c r="B209" s="225" t="s">
        <v>5592</v>
      </c>
      <c r="C209" s="225" t="s">
        <v>181</v>
      </c>
      <c r="E209" s="225">
        <v>-2722</v>
      </c>
    </row>
    <row r="210" spans="1:10" s="225" customFormat="1" x14ac:dyDescent="0.15">
      <c r="A210" s="225" t="s">
        <v>6876</v>
      </c>
      <c r="B210" s="225" t="s">
        <v>6177</v>
      </c>
      <c r="F210" s="225">
        <v>137.28</v>
      </c>
    </row>
    <row r="211" spans="1:10" s="225" customFormat="1" x14ac:dyDescent="0.15">
      <c r="A211" s="225" t="s">
        <v>6877</v>
      </c>
      <c r="B211" s="225" t="s">
        <v>5562</v>
      </c>
      <c r="C211" s="225" t="s">
        <v>181</v>
      </c>
      <c r="E211" s="225">
        <v>2853</v>
      </c>
    </row>
    <row r="212" spans="1:10" s="225" customFormat="1" x14ac:dyDescent="0.15">
      <c r="A212" s="225" t="s">
        <v>6877</v>
      </c>
      <c r="B212" s="225" t="s">
        <v>6170</v>
      </c>
      <c r="F212" s="225">
        <v>25.11</v>
      </c>
    </row>
    <row r="213" spans="1:10" s="225" customFormat="1" x14ac:dyDescent="0.15">
      <c r="A213" s="225" t="s">
        <v>6878</v>
      </c>
      <c r="B213" s="225" t="s">
        <v>5582</v>
      </c>
      <c r="C213" s="225" t="s">
        <v>181</v>
      </c>
      <c r="E213" s="225">
        <v>5427</v>
      </c>
    </row>
    <row r="214" spans="1:10" s="225" customFormat="1" x14ac:dyDescent="0.15">
      <c r="A214" s="225" t="s">
        <v>6878</v>
      </c>
      <c r="B214" s="225" t="s">
        <v>6177</v>
      </c>
      <c r="F214" s="225">
        <v>47.76</v>
      </c>
    </row>
    <row r="215" spans="1:10" s="225" customFormat="1" x14ac:dyDescent="0.15">
      <c r="A215" s="225" t="s">
        <v>6879</v>
      </c>
      <c r="B215" s="225" t="s">
        <v>5626</v>
      </c>
      <c r="C215" s="225" t="s">
        <v>181</v>
      </c>
      <c r="E215" s="225">
        <v>396908</v>
      </c>
    </row>
    <row r="216" spans="1:10" s="225" customFormat="1" x14ac:dyDescent="0.15">
      <c r="A216" s="225" t="s">
        <v>6879</v>
      </c>
      <c r="B216" s="225" t="s">
        <v>6168</v>
      </c>
      <c r="F216" s="225">
        <f>476.29+1822.13</f>
        <v>2298.42</v>
      </c>
    </row>
    <row r="217" spans="1:10" s="225" customFormat="1" x14ac:dyDescent="0.15">
      <c r="A217" s="225" t="s">
        <v>6880</v>
      </c>
      <c r="B217" s="225" t="s">
        <v>5626</v>
      </c>
      <c r="C217" s="225" t="s">
        <v>181</v>
      </c>
      <c r="E217" s="225">
        <v>182161</v>
      </c>
      <c r="H217" s="225">
        <v>4764</v>
      </c>
      <c r="I217" s="225">
        <v>11566</v>
      </c>
      <c r="J217" s="225">
        <v>17121</v>
      </c>
    </row>
    <row r="218" spans="1:10" s="225" customFormat="1" x14ac:dyDescent="0.15">
      <c r="A218" s="225" t="s">
        <v>6880</v>
      </c>
      <c r="B218" s="225" t="s">
        <v>6168</v>
      </c>
      <c r="F218" s="225">
        <v>2724.75</v>
      </c>
      <c r="G218" s="225">
        <v>876.18</v>
      </c>
    </row>
    <row r="219" spans="1:10" s="225" customFormat="1" x14ac:dyDescent="0.15">
      <c r="A219" s="225" t="s">
        <v>6881</v>
      </c>
      <c r="B219" s="225" t="s">
        <v>5626</v>
      </c>
      <c r="C219" s="225" t="s">
        <v>181</v>
      </c>
      <c r="E219" s="225">
        <v>185140</v>
      </c>
      <c r="H219" s="225">
        <v>4654</v>
      </c>
      <c r="I219" s="225">
        <v>11812</v>
      </c>
      <c r="J219" s="225">
        <v>17509</v>
      </c>
    </row>
    <row r="220" spans="1:10" s="225" customFormat="1" x14ac:dyDescent="0.15">
      <c r="A220" s="225" t="s">
        <v>6881</v>
      </c>
      <c r="B220" s="225" t="s">
        <v>6168</v>
      </c>
      <c r="F220" s="225">
        <v>1634.07</v>
      </c>
      <c r="G220" s="225">
        <v>511.41</v>
      </c>
    </row>
    <row r="221" spans="1:10" s="225" customFormat="1" x14ac:dyDescent="0.15">
      <c r="A221" s="225" t="s">
        <v>6882</v>
      </c>
      <c r="B221" s="225" t="s">
        <v>5524</v>
      </c>
      <c r="C221" s="225" t="s">
        <v>181</v>
      </c>
      <c r="E221" s="225">
        <v>1737</v>
      </c>
    </row>
    <row r="222" spans="1:10" s="225" customFormat="1" x14ac:dyDescent="0.15">
      <c r="A222" s="225" t="s">
        <v>6882</v>
      </c>
      <c r="B222" s="225" t="s">
        <v>6170</v>
      </c>
      <c r="F222" s="225">
        <v>15.29</v>
      </c>
    </row>
    <row r="223" spans="1:10" s="225" customFormat="1" x14ac:dyDescent="0.15">
      <c r="A223" s="225" t="s">
        <v>6883</v>
      </c>
      <c r="B223" s="225" t="s">
        <v>5548</v>
      </c>
      <c r="C223" s="225" t="s">
        <v>181</v>
      </c>
      <c r="E223" s="225">
        <v>7272</v>
      </c>
    </row>
    <row r="224" spans="1:10" s="225" customFormat="1" x14ac:dyDescent="0.15">
      <c r="A224" s="225" t="s">
        <v>6883</v>
      </c>
      <c r="B224" s="225" t="s">
        <v>6170</v>
      </c>
      <c r="F224" s="225">
        <v>63.99</v>
      </c>
    </row>
    <row r="225" spans="1:6" s="225" customFormat="1" x14ac:dyDescent="0.15">
      <c r="A225" s="225" t="s">
        <v>6884</v>
      </c>
      <c r="B225" s="225" t="s">
        <v>5555</v>
      </c>
      <c r="C225" s="225" t="s">
        <v>181</v>
      </c>
      <c r="E225" s="225">
        <v>8991</v>
      </c>
    </row>
    <row r="226" spans="1:6" s="225" customFormat="1" x14ac:dyDescent="0.15">
      <c r="A226" s="225" t="s">
        <v>6884</v>
      </c>
      <c r="B226" s="225" t="s">
        <v>6170</v>
      </c>
      <c r="F226" s="225">
        <v>79.12</v>
      </c>
    </row>
    <row r="227" spans="1:6" s="225" customFormat="1" x14ac:dyDescent="0.15">
      <c r="A227" s="225" t="s">
        <v>6885</v>
      </c>
      <c r="B227" s="225" t="s">
        <v>5570</v>
      </c>
      <c r="C227" s="225" t="s">
        <v>181</v>
      </c>
      <c r="E227" s="225">
        <v>3043</v>
      </c>
    </row>
    <row r="228" spans="1:6" s="225" customFormat="1" x14ac:dyDescent="0.15">
      <c r="A228" s="225" t="s">
        <v>6885</v>
      </c>
      <c r="B228" s="225" t="s">
        <v>6177</v>
      </c>
      <c r="F228" s="225">
        <v>26.78</v>
      </c>
    </row>
    <row r="229" spans="1:6" s="225" customFormat="1" x14ac:dyDescent="0.15">
      <c r="A229" s="225" t="s">
        <v>6886</v>
      </c>
      <c r="B229" s="225" t="s">
        <v>5562</v>
      </c>
      <c r="C229" s="225" t="s">
        <v>181</v>
      </c>
      <c r="E229" s="225">
        <v>5880</v>
      </c>
    </row>
    <row r="230" spans="1:6" s="225" customFormat="1" x14ac:dyDescent="0.15">
      <c r="A230" s="225" t="s">
        <v>6886</v>
      </c>
      <c r="B230" s="225" t="s">
        <v>6170</v>
      </c>
      <c r="F230" s="225">
        <v>51.75</v>
      </c>
    </row>
    <row r="231" spans="1:6" s="225" customFormat="1" x14ac:dyDescent="0.15">
      <c r="A231" s="225" t="s">
        <v>6789</v>
      </c>
      <c r="B231" s="225" t="s">
        <v>5662</v>
      </c>
      <c r="C231" s="225" t="s">
        <v>181</v>
      </c>
      <c r="E231" s="225">
        <v>4256</v>
      </c>
    </row>
    <row r="232" spans="1:6" s="225" customFormat="1" x14ac:dyDescent="0.15">
      <c r="A232" s="225" t="s">
        <v>6789</v>
      </c>
      <c r="B232" s="225" t="s">
        <v>5670</v>
      </c>
      <c r="C232" s="225" t="s">
        <v>181</v>
      </c>
      <c r="E232" s="225">
        <v>1271</v>
      </c>
    </row>
    <row r="233" spans="1:6" s="225" customFormat="1" x14ac:dyDescent="0.15">
      <c r="A233" s="225" t="s">
        <v>6789</v>
      </c>
      <c r="B233" s="225" t="s">
        <v>5672</v>
      </c>
      <c r="C233" s="225" t="s">
        <v>181</v>
      </c>
      <c r="E233" s="225">
        <v>-1271</v>
      </c>
    </row>
    <row r="234" spans="1:6" s="225" customFormat="1" x14ac:dyDescent="0.15">
      <c r="A234" s="225" t="s">
        <v>6789</v>
      </c>
      <c r="B234" s="225" t="s">
        <v>5674</v>
      </c>
      <c r="C234" s="225" t="s">
        <v>181</v>
      </c>
      <c r="E234" s="225">
        <v>0</v>
      </c>
    </row>
    <row r="235" spans="1:6" s="225" customFormat="1" x14ac:dyDescent="0.15">
      <c r="A235" s="225" t="s">
        <v>6789</v>
      </c>
      <c r="B235" s="225" t="s">
        <v>6177</v>
      </c>
      <c r="F235" s="225">
        <v>37.450000000000003</v>
      </c>
    </row>
    <row r="236" spans="1:6" s="225" customFormat="1" x14ac:dyDescent="0.15">
      <c r="A236" s="225" t="s">
        <v>6790</v>
      </c>
      <c r="B236" s="225" t="s">
        <v>5662</v>
      </c>
      <c r="C236" s="225" t="s">
        <v>181</v>
      </c>
      <c r="E236" s="225">
        <v>5876</v>
      </c>
    </row>
    <row r="237" spans="1:6" s="225" customFormat="1" x14ac:dyDescent="0.15">
      <c r="A237" s="225" t="s">
        <v>6790</v>
      </c>
      <c r="B237" s="225" t="s">
        <v>5670</v>
      </c>
      <c r="C237" s="225" t="s">
        <v>181</v>
      </c>
      <c r="E237" s="225">
        <v>1284</v>
      </c>
    </row>
    <row r="238" spans="1:6" s="225" customFormat="1" x14ac:dyDescent="0.15">
      <c r="A238" s="225" t="s">
        <v>6790</v>
      </c>
      <c r="B238" s="225" t="s">
        <v>5672</v>
      </c>
      <c r="C238" s="225" t="s">
        <v>181</v>
      </c>
      <c r="E238" s="225">
        <v>-1284</v>
      </c>
    </row>
    <row r="239" spans="1:6" s="225" customFormat="1" x14ac:dyDescent="0.15">
      <c r="A239" s="225" t="s">
        <v>6790</v>
      </c>
      <c r="B239" s="225" t="s">
        <v>5674</v>
      </c>
      <c r="C239" s="225" t="s">
        <v>181</v>
      </c>
      <c r="E239" s="225">
        <v>0</v>
      </c>
    </row>
    <row r="240" spans="1:6" s="225" customFormat="1" x14ac:dyDescent="0.15">
      <c r="A240" s="225" t="s">
        <v>6790</v>
      </c>
      <c r="B240" s="225" t="s">
        <v>6177</v>
      </c>
      <c r="F240" s="225">
        <v>51.71</v>
      </c>
    </row>
    <row r="241" spans="1:6" s="225" customFormat="1" x14ac:dyDescent="0.15">
      <c r="A241" s="225" t="s">
        <v>6850</v>
      </c>
      <c r="B241" s="225" t="s">
        <v>5662</v>
      </c>
      <c r="C241" s="225" t="s">
        <v>181</v>
      </c>
      <c r="E241" s="225">
        <v>24650</v>
      </c>
    </row>
    <row r="242" spans="1:6" s="225" customFormat="1" x14ac:dyDescent="0.15">
      <c r="A242" s="225" t="s">
        <v>6850</v>
      </c>
      <c r="B242" s="225" t="s">
        <v>6177</v>
      </c>
      <c r="F242" s="225">
        <v>216.92</v>
      </c>
    </row>
    <row r="243" spans="1:6" s="225" customFormat="1" x14ac:dyDescent="0.15">
      <c r="A243" s="225" t="s">
        <v>6772</v>
      </c>
      <c r="B243" s="225" t="s">
        <v>5662</v>
      </c>
      <c r="C243" s="225" t="s">
        <v>181</v>
      </c>
      <c r="E243" s="225">
        <v>4702</v>
      </c>
    </row>
    <row r="244" spans="1:6" s="225" customFormat="1" x14ac:dyDescent="0.15">
      <c r="A244" s="225" t="s">
        <v>6772</v>
      </c>
      <c r="B244" s="225" t="s">
        <v>5670</v>
      </c>
      <c r="C244" s="225" t="s">
        <v>181</v>
      </c>
      <c r="E244" s="225">
        <v>649</v>
      </c>
    </row>
    <row r="245" spans="1:6" s="225" customFormat="1" x14ac:dyDescent="0.15">
      <c r="A245" s="225" t="s">
        <v>6772</v>
      </c>
      <c r="B245" s="225" t="s">
        <v>5672</v>
      </c>
      <c r="C245" s="225" t="s">
        <v>181</v>
      </c>
      <c r="E245" s="225">
        <v>-649</v>
      </c>
    </row>
    <row r="246" spans="1:6" s="225" customFormat="1" x14ac:dyDescent="0.15">
      <c r="A246" s="225" t="s">
        <v>6772</v>
      </c>
      <c r="B246" s="225" t="s">
        <v>5674</v>
      </c>
      <c r="C246" s="225" t="s">
        <v>181</v>
      </c>
      <c r="E246" s="225">
        <v>0</v>
      </c>
    </row>
    <row r="247" spans="1:6" s="225" customFormat="1" x14ac:dyDescent="0.15">
      <c r="A247" s="225" t="s">
        <v>6772</v>
      </c>
      <c r="B247" s="225" t="s">
        <v>6177</v>
      </c>
      <c r="F247" s="225">
        <v>41.38</v>
      </c>
    </row>
    <row r="248" spans="1:6" s="225" customFormat="1" x14ac:dyDescent="0.15">
      <c r="A248" s="225" t="s">
        <v>6761</v>
      </c>
      <c r="B248" s="225" t="s">
        <v>5662</v>
      </c>
      <c r="C248" s="225" t="s">
        <v>181</v>
      </c>
      <c r="E248" s="225">
        <v>9811</v>
      </c>
    </row>
    <row r="249" spans="1:6" s="225" customFormat="1" x14ac:dyDescent="0.15">
      <c r="A249" s="225" t="s">
        <v>6761</v>
      </c>
      <c r="B249" s="225" t="s">
        <v>6177</v>
      </c>
      <c r="F249" s="225">
        <v>86.34</v>
      </c>
    </row>
    <row r="250" spans="1:6" s="225" customFormat="1" x14ac:dyDescent="0.15">
      <c r="A250" s="225" t="s">
        <v>6786</v>
      </c>
      <c r="B250" s="225" t="s">
        <v>5692</v>
      </c>
      <c r="C250" s="225" t="s">
        <v>181</v>
      </c>
      <c r="E250" s="225">
        <v>3531</v>
      </c>
    </row>
    <row r="251" spans="1:6" s="225" customFormat="1" x14ac:dyDescent="0.15">
      <c r="A251" s="225" t="s">
        <v>6786</v>
      </c>
      <c r="B251" s="225" t="s">
        <v>5699</v>
      </c>
      <c r="C251" s="225" t="s">
        <v>181</v>
      </c>
      <c r="E251" s="225">
        <v>705</v>
      </c>
    </row>
    <row r="252" spans="1:6" s="225" customFormat="1" x14ac:dyDescent="0.15">
      <c r="A252" s="225" t="s">
        <v>6786</v>
      </c>
      <c r="B252" s="225" t="s">
        <v>5701</v>
      </c>
      <c r="C252" s="225" t="s">
        <v>181</v>
      </c>
      <c r="E252" s="225">
        <v>-705</v>
      </c>
    </row>
    <row r="253" spans="1:6" s="225" customFormat="1" x14ac:dyDescent="0.15">
      <c r="A253" s="225" t="s">
        <v>6786</v>
      </c>
      <c r="B253" s="225" t="s">
        <v>5703</v>
      </c>
      <c r="C253" s="225" t="s">
        <v>181</v>
      </c>
      <c r="E253" s="225">
        <v>0</v>
      </c>
    </row>
    <row r="254" spans="1:6" s="225" customFormat="1" x14ac:dyDescent="0.15">
      <c r="A254" s="225" t="s">
        <v>6786</v>
      </c>
      <c r="B254" s="225" t="s">
        <v>6177</v>
      </c>
      <c r="F254" s="225">
        <v>31.07</v>
      </c>
    </row>
    <row r="255" spans="1:6" s="225" customFormat="1" x14ac:dyDescent="0.15">
      <c r="A255" s="225" t="s">
        <v>6762</v>
      </c>
      <c r="B255" s="225" t="s">
        <v>5692</v>
      </c>
      <c r="C255" s="225" t="s">
        <v>181</v>
      </c>
      <c r="E255" s="225">
        <v>4501</v>
      </c>
    </row>
    <row r="256" spans="1:6" s="225" customFormat="1" x14ac:dyDescent="0.15">
      <c r="A256" s="225" t="s">
        <v>6762</v>
      </c>
      <c r="B256" s="225" t="s">
        <v>5699</v>
      </c>
      <c r="C256" s="225" t="s">
        <v>181</v>
      </c>
      <c r="E256" s="225">
        <v>806</v>
      </c>
    </row>
    <row r="257" spans="1:6" s="225" customFormat="1" x14ac:dyDescent="0.15">
      <c r="A257" s="225" t="s">
        <v>6762</v>
      </c>
      <c r="B257" s="225" t="s">
        <v>5701</v>
      </c>
      <c r="C257" s="225" t="s">
        <v>181</v>
      </c>
      <c r="E257" s="225">
        <v>-806</v>
      </c>
    </row>
    <row r="258" spans="1:6" s="225" customFormat="1" x14ac:dyDescent="0.15">
      <c r="A258" s="225" t="s">
        <v>6762</v>
      </c>
      <c r="B258" s="225" t="s">
        <v>5703</v>
      </c>
      <c r="C258" s="225" t="s">
        <v>181</v>
      </c>
      <c r="E258" s="225">
        <v>0</v>
      </c>
    </row>
    <row r="259" spans="1:6" s="225" customFormat="1" x14ac:dyDescent="0.15">
      <c r="A259" s="225" t="s">
        <v>6762</v>
      </c>
      <c r="B259" s="225" t="s">
        <v>6177</v>
      </c>
      <c r="F259" s="225">
        <v>39.61</v>
      </c>
    </row>
    <row r="260" spans="1:6" s="225" customFormat="1" x14ac:dyDescent="0.15">
      <c r="A260" s="225" t="s">
        <v>6773</v>
      </c>
      <c r="B260" s="225" t="s">
        <v>5692</v>
      </c>
      <c r="C260" s="225" t="s">
        <v>181</v>
      </c>
      <c r="E260" s="225">
        <v>27601</v>
      </c>
    </row>
    <row r="261" spans="1:6" s="225" customFormat="1" x14ac:dyDescent="0.15">
      <c r="A261" s="225" t="s">
        <v>6773</v>
      </c>
      <c r="B261" s="225" t="s">
        <v>5694</v>
      </c>
      <c r="C261" s="225" t="s">
        <v>181</v>
      </c>
      <c r="E261" s="225">
        <v>64406</v>
      </c>
    </row>
    <row r="262" spans="1:6" s="225" customFormat="1" x14ac:dyDescent="0.15">
      <c r="A262" s="225" t="s">
        <v>6773</v>
      </c>
      <c r="B262" s="225" t="s">
        <v>5696</v>
      </c>
      <c r="C262" s="225" t="s">
        <v>181</v>
      </c>
      <c r="E262" s="225">
        <v>51967</v>
      </c>
    </row>
    <row r="263" spans="1:6" s="225" customFormat="1" x14ac:dyDescent="0.15">
      <c r="A263" s="225" t="s">
        <v>6773</v>
      </c>
      <c r="B263" s="225" t="s">
        <v>5699</v>
      </c>
      <c r="C263" s="225" t="s">
        <v>181</v>
      </c>
      <c r="E263" s="225">
        <v>3995</v>
      </c>
    </row>
    <row r="264" spans="1:6" s="225" customFormat="1" x14ac:dyDescent="0.15">
      <c r="A264" s="225" t="s">
        <v>6773</v>
      </c>
      <c r="B264" s="225" t="s">
        <v>5705</v>
      </c>
      <c r="C264" s="225" t="s">
        <v>181</v>
      </c>
      <c r="E264" s="225">
        <v>9323</v>
      </c>
    </row>
    <row r="265" spans="1:6" s="225" customFormat="1" x14ac:dyDescent="0.15">
      <c r="A265" s="225" t="s">
        <v>6773</v>
      </c>
      <c r="B265" s="225" t="s">
        <v>5711</v>
      </c>
      <c r="C265" s="225" t="s">
        <v>181</v>
      </c>
      <c r="E265" s="225">
        <v>7523</v>
      </c>
    </row>
    <row r="266" spans="1:6" s="225" customFormat="1" x14ac:dyDescent="0.15">
      <c r="A266" s="225" t="s">
        <v>6773</v>
      </c>
      <c r="B266" s="225" t="s">
        <v>5701</v>
      </c>
      <c r="C266" s="225" t="s">
        <v>181</v>
      </c>
      <c r="E266" s="225">
        <v>-3995</v>
      </c>
    </row>
    <row r="267" spans="1:6" s="225" customFormat="1" x14ac:dyDescent="0.15">
      <c r="A267" s="225" t="s">
        <v>6773</v>
      </c>
      <c r="B267" s="225" t="s">
        <v>5707</v>
      </c>
      <c r="C267" s="225" t="s">
        <v>181</v>
      </c>
      <c r="E267" s="225">
        <v>-9323</v>
      </c>
    </row>
    <row r="268" spans="1:6" s="225" customFormat="1" x14ac:dyDescent="0.15">
      <c r="A268" s="225" t="s">
        <v>6773</v>
      </c>
      <c r="B268" s="225" t="s">
        <v>5713</v>
      </c>
      <c r="C268" s="225" t="s">
        <v>181</v>
      </c>
      <c r="E268" s="225">
        <v>-7523</v>
      </c>
    </row>
    <row r="269" spans="1:6" s="225" customFormat="1" x14ac:dyDescent="0.15">
      <c r="A269" s="225" t="s">
        <v>6773</v>
      </c>
      <c r="B269" s="225" t="s">
        <v>5703</v>
      </c>
      <c r="C269" s="225" t="s">
        <v>181</v>
      </c>
      <c r="E269" s="225">
        <v>0</v>
      </c>
    </row>
    <row r="270" spans="1:6" s="225" customFormat="1" x14ac:dyDescent="0.15">
      <c r="A270" s="225" t="s">
        <v>6773</v>
      </c>
      <c r="B270" s="225" t="s">
        <v>5709</v>
      </c>
      <c r="C270" s="225" t="s">
        <v>181</v>
      </c>
      <c r="E270" s="225">
        <v>0</v>
      </c>
    </row>
    <row r="271" spans="1:6" s="225" customFormat="1" x14ac:dyDescent="0.15">
      <c r="A271" s="225" t="s">
        <v>6773</v>
      </c>
      <c r="B271" s="225" t="s">
        <v>5715</v>
      </c>
      <c r="C271" s="225" t="s">
        <v>181</v>
      </c>
      <c r="E271" s="225">
        <v>0</v>
      </c>
    </row>
    <row r="272" spans="1:6" s="225" customFormat="1" x14ac:dyDescent="0.15">
      <c r="A272" s="225" t="s">
        <v>6773</v>
      </c>
      <c r="B272" s="225" t="s">
        <v>6177</v>
      </c>
      <c r="F272" s="225">
        <v>1266.97</v>
      </c>
    </row>
    <row r="273" spans="1:6" s="225" customFormat="1" x14ac:dyDescent="0.15">
      <c r="A273" s="225" t="s">
        <v>6793</v>
      </c>
      <c r="B273" s="225" t="s">
        <v>5692</v>
      </c>
      <c r="C273" s="225" t="s">
        <v>181</v>
      </c>
      <c r="E273" s="225">
        <v>7044</v>
      </c>
    </row>
    <row r="274" spans="1:6" s="225" customFormat="1" x14ac:dyDescent="0.15">
      <c r="A274" s="225" t="s">
        <v>6793</v>
      </c>
      <c r="B274" s="225" t="s">
        <v>5699</v>
      </c>
      <c r="C274" s="225" t="s">
        <v>181</v>
      </c>
      <c r="E274" s="225">
        <v>13263</v>
      </c>
    </row>
    <row r="275" spans="1:6" s="225" customFormat="1" x14ac:dyDescent="0.15">
      <c r="A275" s="225" t="s">
        <v>6793</v>
      </c>
      <c r="B275" s="225" t="s">
        <v>5701</v>
      </c>
      <c r="C275" s="225" t="s">
        <v>181</v>
      </c>
      <c r="E275" s="225">
        <v>-6092</v>
      </c>
    </row>
    <row r="276" spans="1:6" s="225" customFormat="1" x14ac:dyDescent="0.15">
      <c r="A276" s="225" t="s">
        <v>6793</v>
      </c>
      <c r="B276" s="225" t="s">
        <v>5703</v>
      </c>
      <c r="C276" s="225" t="s">
        <v>181</v>
      </c>
      <c r="E276" s="225">
        <v>-7171</v>
      </c>
    </row>
    <row r="277" spans="1:6" s="225" customFormat="1" x14ac:dyDescent="0.15">
      <c r="A277" s="225" t="s">
        <v>6793</v>
      </c>
      <c r="B277" s="225" t="s">
        <v>6177</v>
      </c>
      <c r="F277" s="225">
        <v>61.99</v>
      </c>
    </row>
    <row r="278" spans="1:6" s="225" customFormat="1" x14ac:dyDescent="0.15">
      <c r="A278" s="225" t="s">
        <v>6844</v>
      </c>
      <c r="B278" s="225" t="s">
        <v>5746</v>
      </c>
      <c r="C278" s="225" t="s">
        <v>181</v>
      </c>
      <c r="E278" s="225">
        <v>1522</v>
      </c>
    </row>
    <row r="279" spans="1:6" s="225" customFormat="1" x14ac:dyDescent="0.15">
      <c r="A279" s="225" t="s">
        <v>6844</v>
      </c>
      <c r="B279" s="225" t="s">
        <v>6073</v>
      </c>
      <c r="C279" s="225" t="s">
        <v>181</v>
      </c>
      <c r="E279" s="225">
        <v>2543</v>
      </c>
    </row>
    <row r="280" spans="1:6" s="225" customFormat="1" x14ac:dyDescent="0.15">
      <c r="A280" s="225" t="s">
        <v>6844</v>
      </c>
      <c r="B280" s="225" t="s">
        <v>6177</v>
      </c>
      <c r="F280" s="225">
        <v>13.39</v>
      </c>
    </row>
    <row r="281" spans="1:6" s="225" customFormat="1" x14ac:dyDescent="0.15">
      <c r="A281" s="225" t="s">
        <v>6774</v>
      </c>
      <c r="B281" s="225" t="s">
        <v>5756</v>
      </c>
      <c r="C281" s="225" t="s">
        <v>181</v>
      </c>
      <c r="E281" s="225">
        <v>3314</v>
      </c>
    </row>
    <row r="282" spans="1:6" s="225" customFormat="1" x14ac:dyDescent="0.15">
      <c r="A282" s="225" t="s">
        <v>6774</v>
      </c>
      <c r="B282" s="225" t="s">
        <v>6073</v>
      </c>
      <c r="C282" s="225" t="s">
        <v>181</v>
      </c>
      <c r="E282" s="225">
        <v>1273</v>
      </c>
    </row>
    <row r="283" spans="1:6" s="225" customFormat="1" x14ac:dyDescent="0.15">
      <c r="A283" s="225" t="s">
        <v>6774</v>
      </c>
      <c r="B283" s="225" t="s">
        <v>6177</v>
      </c>
      <c r="F283" s="225">
        <v>29.16</v>
      </c>
    </row>
    <row r="284" spans="1:6" s="225" customFormat="1" x14ac:dyDescent="0.15">
      <c r="A284" s="225" t="s">
        <v>6791</v>
      </c>
      <c r="B284" s="225" t="s">
        <v>5786</v>
      </c>
      <c r="C284" s="225" t="s">
        <v>181</v>
      </c>
      <c r="E284" s="225">
        <v>9038</v>
      </c>
    </row>
    <row r="285" spans="1:6" s="225" customFormat="1" x14ac:dyDescent="0.15">
      <c r="A285" s="225" t="s">
        <v>6791</v>
      </c>
      <c r="B285" s="225" t="s">
        <v>6177</v>
      </c>
      <c r="F285" s="225">
        <v>79.540000000000006</v>
      </c>
    </row>
    <row r="286" spans="1:6" s="225" customFormat="1" x14ac:dyDescent="0.15">
      <c r="A286" s="225" t="s">
        <v>6804</v>
      </c>
      <c r="B286" s="225" t="s">
        <v>5786</v>
      </c>
      <c r="C286" s="225" t="s">
        <v>181</v>
      </c>
      <c r="E286" s="225">
        <v>4472</v>
      </c>
    </row>
    <row r="287" spans="1:6" s="225" customFormat="1" x14ac:dyDescent="0.15">
      <c r="A287" s="225" t="s">
        <v>6804</v>
      </c>
      <c r="B287" s="225" t="s">
        <v>6177</v>
      </c>
      <c r="F287" s="225">
        <v>39.36</v>
      </c>
    </row>
    <row r="288" spans="1:6" s="225" customFormat="1" x14ac:dyDescent="0.15">
      <c r="A288" s="225" t="s">
        <v>6750</v>
      </c>
      <c r="B288" s="225" t="s">
        <v>5786</v>
      </c>
      <c r="C288" s="225" t="s">
        <v>181</v>
      </c>
      <c r="E288" s="225">
        <v>3064</v>
      </c>
    </row>
    <row r="289" spans="1:20" s="225" customFormat="1" x14ac:dyDescent="0.15">
      <c r="A289" s="225" t="s">
        <v>6750</v>
      </c>
      <c r="B289" s="225" t="s">
        <v>6073</v>
      </c>
      <c r="C289" s="225" t="s">
        <v>181</v>
      </c>
      <c r="E289" s="225">
        <v>0</v>
      </c>
    </row>
    <row r="290" spans="1:20" s="225" customFormat="1" x14ac:dyDescent="0.15">
      <c r="A290" s="225" t="s">
        <v>6750</v>
      </c>
      <c r="B290" s="225" t="s">
        <v>6177</v>
      </c>
      <c r="F290" s="225">
        <v>26.96</v>
      </c>
    </row>
    <row r="291" spans="1:20" s="225" customFormat="1" x14ac:dyDescent="0.15">
      <c r="A291" s="225" t="s">
        <v>6751</v>
      </c>
      <c r="B291" s="225" t="s">
        <v>5796</v>
      </c>
      <c r="C291" s="225" t="s">
        <v>181</v>
      </c>
      <c r="E291" s="225">
        <v>88</v>
      </c>
    </row>
    <row r="292" spans="1:20" s="225" customFormat="1" x14ac:dyDescent="0.15">
      <c r="A292" s="225" t="s">
        <v>6751</v>
      </c>
      <c r="B292" s="225" t="s">
        <v>6073</v>
      </c>
      <c r="C292" s="225" t="s">
        <v>181</v>
      </c>
      <c r="E292" s="225">
        <v>0</v>
      </c>
    </row>
    <row r="293" spans="1:20" s="225" customFormat="1" x14ac:dyDescent="0.15">
      <c r="A293" s="225" t="s">
        <v>6751</v>
      </c>
      <c r="B293" s="225" t="s">
        <v>6177</v>
      </c>
      <c r="F293" s="225">
        <v>0.77</v>
      </c>
    </row>
    <row r="294" spans="1:20" s="225" customFormat="1" x14ac:dyDescent="0.15">
      <c r="A294" s="225" t="s">
        <v>6857</v>
      </c>
      <c r="B294" s="225" t="s">
        <v>5730</v>
      </c>
      <c r="C294" s="225" t="s">
        <v>181</v>
      </c>
      <c r="E294" s="225">
        <v>913704</v>
      </c>
    </row>
    <row r="295" spans="1:20" s="225" customFormat="1" x14ac:dyDescent="0.15">
      <c r="A295" s="225" t="s">
        <v>6857</v>
      </c>
      <c r="B295" s="225" t="s">
        <v>6168</v>
      </c>
      <c r="F295" s="225">
        <v>7195.53</v>
      </c>
    </row>
    <row r="296" spans="1:20" s="225" customFormat="1" x14ac:dyDescent="0.15">
      <c r="A296" s="225" t="s">
        <v>6855</v>
      </c>
      <c r="B296" s="225" t="s">
        <v>5786</v>
      </c>
      <c r="C296" s="225" t="s">
        <v>181</v>
      </c>
      <c r="E296" s="225">
        <v>6752</v>
      </c>
    </row>
    <row r="297" spans="1:20" s="225" customFormat="1" x14ac:dyDescent="0.15">
      <c r="A297" s="225" t="s">
        <v>6855</v>
      </c>
      <c r="B297" s="225" t="s">
        <v>5788</v>
      </c>
      <c r="C297" s="225" t="s">
        <v>181</v>
      </c>
      <c r="E297" s="225">
        <v>338</v>
      </c>
    </row>
    <row r="298" spans="1:20" s="225" customFormat="1" x14ac:dyDescent="0.15">
      <c r="A298" s="225" t="s">
        <v>6855</v>
      </c>
      <c r="B298" s="225" t="s">
        <v>6073</v>
      </c>
      <c r="C298" s="225" t="s">
        <v>181</v>
      </c>
      <c r="E298" s="225">
        <v>3008</v>
      </c>
    </row>
    <row r="299" spans="1:20" s="225" customFormat="1" x14ac:dyDescent="0.15">
      <c r="A299" s="225" t="s">
        <v>6855</v>
      </c>
      <c r="B299" s="225" t="s">
        <v>6177</v>
      </c>
      <c r="F299" s="225">
        <v>62.39</v>
      </c>
    </row>
    <row r="300" spans="1:20" s="225" customFormat="1" x14ac:dyDescent="0.15">
      <c r="A300" s="225" t="s">
        <v>6856</v>
      </c>
      <c r="B300" s="225" t="s">
        <v>5786</v>
      </c>
      <c r="C300" s="225" t="s">
        <v>181</v>
      </c>
      <c r="E300" s="225">
        <v>9278</v>
      </c>
    </row>
    <row r="301" spans="1:20" s="225" customFormat="1" x14ac:dyDescent="0.15">
      <c r="A301" s="225" t="s">
        <v>6856</v>
      </c>
      <c r="B301" s="225" t="s">
        <v>5788</v>
      </c>
      <c r="C301" s="225" t="s">
        <v>181</v>
      </c>
      <c r="E301" s="225">
        <v>18126</v>
      </c>
    </row>
    <row r="302" spans="1:20" s="322" customFormat="1" x14ac:dyDescent="0.15">
      <c r="A302" s="225" t="s">
        <v>6856</v>
      </c>
      <c r="B302" s="225" t="s">
        <v>6015</v>
      </c>
      <c r="C302" s="225" t="s">
        <v>181</v>
      </c>
      <c r="D302" s="225"/>
      <c r="E302" s="225">
        <v>3045</v>
      </c>
      <c r="F302" s="225"/>
      <c r="G302" s="225"/>
      <c r="H302" s="225"/>
      <c r="I302" s="225"/>
      <c r="J302" s="225"/>
      <c r="K302" s="225"/>
      <c r="L302" s="225"/>
      <c r="M302" s="225"/>
      <c r="N302" s="225"/>
      <c r="O302" s="225"/>
      <c r="P302" s="225"/>
      <c r="Q302" s="225"/>
      <c r="R302" s="225"/>
      <c r="S302" s="225"/>
      <c r="T302" s="225"/>
    </row>
    <row r="303" spans="1:20" s="322" customFormat="1" x14ac:dyDescent="0.15">
      <c r="A303" s="225" t="s">
        <v>6856</v>
      </c>
      <c r="B303" s="225" t="s">
        <v>6177</v>
      </c>
      <c r="C303" s="225"/>
      <c r="D303" s="225"/>
      <c r="E303" s="225"/>
      <c r="F303" s="225">
        <v>267.95</v>
      </c>
      <c r="G303" s="225"/>
      <c r="H303" s="225"/>
      <c r="I303" s="225"/>
      <c r="J303" s="225"/>
      <c r="K303" s="225"/>
      <c r="L303" s="225"/>
      <c r="M303" s="225"/>
      <c r="N303" s="225"/>
      <c r="O303" s="225"/>
      <c r="P303" s="225"/>
      <c r="Q303" s="225"/>
      <c r="R303" s="225"/>
      <c r="S303" s="225"/>
      <c r="T303" s="225"/>
    </row>
    <row r="304" spans="1:20" s="322" customFormat="1" x14ac:dyDescent="0.15">
      <c r="A304" s="225" t="s">
        <v>6744</v>
      </c>
      <c r="B304" s="225" t="s">
        <v>5796</v>
      </c>
      <c r="C304" s="225" t="s">
        <v>181</v>
      </c>
      <c r="D304" s="225"/>
      <c r="E304" s="225">
        <v>9273</v>
      </c>
      <c r="F304" s="225"/>
      <c r="G304" s="225"/>
      <c r="H304" s="225"/>
      <c r="I304" s="225"/>
      <c r="J304" s="225"/>
      <c r="K304" s="225"/>
      <c r="L304" s="225"/>
      <c r="M304" s="225"/>
      <c r="N304" s="225"/>
      <c r="O304" s="225"/>
      <c r="P304" s="225"/>
      <c r="Q304" s="225"/>
      <c r="R304" s="225"/>
      <c r="S304" s="225"/>
      <c r="T304" s="225"/>
    </row>
    <row r="305" spans="1:20" s="322" customFormat="1" x14ac:dyDescent="0.15">
      <c r="A305" s="225" t="s">
        <v>6744</v>
      </c>
      <c r="B305" s="225" t="s">
        <v>5798</v>
      </c>
      <c r="C305" s="225" t="s">
        <v>181</v>
      </c>
      <c r="D305" s="225"/>
      <c r="E305" s="225">
        <v>9421</v>
      </c>
      <c r="F305" s="225"/>
      <c r="G305" s="225"/>
      <c r="H305" s="225"/>
      <c r="I305" s="225"/>
      <c r="J305" s="225"/>
      <c r="K305" s="225"/>
      <c r="L305" s="225"/>
      <c r="M305" s="225"/>
      <c r="N305" s="225"/>
      <c r="O305" s="225"/>
      <c r="P305" s="225"/>
      <c r="Q305" s="225"/>
      <c r="R305" s="225"/>
      <c r="S305" s="225"/>
      <c r="T305" s="225"/>
    </row>
    <row r="306" spans="1:20" s="322" customFormat="1" x14ac:dyDescent="0.15">
      <c r="A306" s="225" t="s">
        <v>6744</v>
      </c>
      <c r="B306" s="225" t="s">
        <v>6015</v>
      </c>
      <c r="C306" s="225" t="s">
        <v>181</v>
      </c>
      <c r="D306" s="225"/>
      <c r="E306" s="225">
        <v>2077</v>
      </c>
      <c r="F306" s="225"/>
      <c r="G306" s="225"/>
      <c r="H306" s="225"/>
      <c r="I306" s="225"/>
      <c r="J306" s="225"/>
      <c r="K306" s="225"/>
      <c r="L306" s="225"/>
      <c r="M306" s="225"/>
      <c r="N306" s="225"/>
      <c r="O306" s="225"/>
      <c r="P306" s="225"/>
      <c r="Q306" s="225"/>
      <c r="R306" s="225"/>
      <c r="S306" s="225"/>
      <c r="T306" s="225"/>
    </row>
    <row r="307" spans="1:20" s="322" customFormat="1" x14ac:dyDescent="0.15">
      <c r="A307" s="225" t="s">
        <v>6744</v>
      </c>
      <c r="B307" s="225" t="s">
        <v>6177</v>
      </c>
      <c r="C307" s="225"/>
      <c r="D307" s="225"/>
      <c r="E307" s="225"/>
      <c r="F307" s="225">
        <v>182.78</v>
      </c>
      <c r="G307" s="225"/>
      <c r="H307" s="225"/>
      <c r="I307" s="225"/>
      <c r="J307" s="225"/>
      <c r="K307" s="225"/>
      <c r="L307" s="225"/>
      <c r="M307" s="225"/>
      <c r="N307" s="225"/>
      <c r="O307" s="225"/>
      <c r="P307" s="225"/>
      <c r="Q307" s="225"/>
      <c r="R307" s="225"/>
      <c r="S307" s="225"/>
      <c r="T307" s="225"/>
    </row>
    <row r="308" spans="1:20" s="322" customFormat="1" x14ac:dyDescent="0.15">
      <c r="A308" s="225" t="s">
        <v>6842</v>
      </c>
      <c r="B308" s="225" t="s">
        <v>5806</v>
      </c>
      <c r="C308" s="225" t="s">
        <v>181</v>
      </c>
      <c r="D308" s="225"/>
      <c r="E308" s="225">
        <v>3882</v>
      </c>
      <c r="F308" s="225"/>
      <c r="G308" s="225"/>
      <c r="H308" s="225"/>
      <c r="I308" s="225"/>
      <c r="J308" s="225"/>
      <c r="K308" s="225"/>
      <c r="L308" s="225"/>
      <c r="M308" s="225"/>
      <c r="N308" s="225"/>
      <c r="O308" s="225"/>
      <c r="P308" s="225"/>
      <c r="Q308" s="225"/>
      <c r="R308" s="225"/>
      <c r="S308" s="225"/>
      <c r="T308" s="225"/>
    </row>
    <row r="309" spans="1:20" s="322" customFormat="1" x14ac:dyDescent="0.15">
      <c r="A309" s="225" t="s">
        <v>6842</v>
      </c>
      <c r="B309" s="225" t="s">
        <v>6177</v>
      </c>
      <c r="C309" s="225"/>
      <c r="D309" s="225"/>
      <c r="E309" s="225"/>
      <c r="F309" s="225">
        <v>34.159999999999997</v>
      </c>
      <c r="G309" s="225"/>
      <c r="H309" s="225"/>
      <c r="I309" s="225"/>
      <c r="J309" s="225"/>
      <c r="K309" s="225"/>
      <c r="L309" s="225"/>
      <c r="M309" s="225"/>
      <c r="N309" s="225"/>
      <c r="O309" s="225"/>
      <c r="P309" s="225"/>
      <c r="Q309" s="225"/>
      <c r="R309" s="225"/>
      <c r="S309" s="225"/>
      <c r="T309" s="225"/>
    </row>
    <row r="310" spans="1:20" s="322" customFormat="1" x14ac:dyDescent="0.15">
      <c r="A310" s="225" t="s">
        <v>6798</v>
      </c>
      <c r="B310" s="225" t="s">
        <v>5806</v>
      </c>
      <c r="C310" s="225" t="s">
        <v>181</v>
      </c>
      <c r="D310" s="225"/>
      <c r="E310" s="225">
        <v>3923</v>
      </c>
      <c r="F310" s="225"/>
      <c r="G310" s="225"/>
      <c r="H310" s="225"/>
      <c r="I310" s="225"/>
      <c r="J310" s="225"/>
      <c r="K310" s="225"/>
      <c r="L310" s="225"/>
      <c r="M310" s="225"/>
      <c r="N310" s="225"/>
      <c r="O310" s="225"/>
      <c r="P310" s="225"/>
      <c r="Q310" s="225"/>
      <c r="R310" s="225"/>
      <c r="S310" s="225"/>
      <c r="T310" s="225"/>
    </row>
    <row r="311" spans="1:20" s="322" customFormat="1" x14ac:dyDescent="0.15">
      <c r="A311" s="225" t="s">
        <v>6798</v>
      </c>
      <c r="B311" s="225" t="s">
        <v>6073</v>
      </c>
      <c r="C311" s="225" t="s">
        <v>181</v>
      </c>
      <c r="D311" s="225"/>
      <c r="E311" s="225">
        <v>909</v>
      </c>
      <c r="F311" s="225"/>
      <c r="G311" s="225"/>
      <c r="H311" s="225"/>
      <c r="I311" s="225"/>
      <c r="J311" s="225"/>
      <c r="K311" s="225"/>
      <c r="L311" s="225"/>
      <c r="M311" s="225"/>
      <c r="N311" s="225"/>
      <c r="O311" s="225"/>
      <c r="P311" s="225"/>
      <c r="Q311" s="225"/>
      <c r="R311" s="225"/>
      <c r="S311" s="225"/>
      <c r="T311" s="225"/>
    </row>
    <row r="312" spans="1:20" s="322" customFormat="1" x14ac:dyDescent="0.15">
      <c r="A312" s="225" t="s">
        <v>6798</v>
      </c>
      <c r="B312" s="225" t="s">
        <v>6177</v>
      </c>
      <c r="C312" s="225"/>
      <c r="D312" s="225"/>
      <c r="E312" s="225"/>
      <c r="F312" s="225">
        <v>34.520000000000003</v>
      </c>
      <c r="G312" s="225"/>
      <c r="H312" s="225"/>
      <c r="I312" s="225"/>
      <c r="J312" s="225"/>
      <c r="K312" s="225"/>
      <c r="L312" s="225"/>
      <c r="M312" s="225"/>
      <c r="N312" s="225"/>
      <c r="O312" s="225"/>
      <c r="P312" s="225"/>
      <c r="Q312" s="225"/>
      <c r="R312" s="225"/>
      <c r="S312" s="225"/>
      <c r="T312" s="225"/>
    </row>
    <row r="313" spans="1:20" s="322" customFormat="1" x14ac:dyDescent="0.15">
      <c r="A313" s="225" t="s">
        <v>6741</v>
      </c>
      <c r="B313" s="225" t="s">
        <v>4992</v>
      </c>
      <c r="C313" s="225" t="s">
        <v>181</v>
      </c>
      <c r="D313" s="225"/>
      <c r="E313" s="225">
        <v>574725</v>
      </c>
      <c r="F313" s="225"/>
      <c r="G313" s="225"/>
      <c r="H313" s="225"/>
      <c r="I313" s="225"/>
      <c r="J313" s="225"/>
      <c r="K313" s="225"/>
      <c r="L313" s="225"/>
      <c r="M313" s="225"/>
      <c r="N313" s="225"/>
      <c r="O313" s="225"/>
      <c r="P313" s="225"/>
      <c r="Q313" s="225"/>
      <c r="R313" s="225"/>
      <c r="S313" s="225"/>
      <c r="T313" s="225"/>
    </row>
    <row r="314" spans="1:20" s="322" customFormat="1" x14ac:dyDescent="0.15">
      <c r="A314" s="225" t="s">
        <v>6741</v>
      </c>
      <c r="B314" s="225" t="s">
        <v>6124</v>
      </c>
      <c r="C314" s="225"/>
      <c r="D314" s="225"/>
      <c r="E314" s="225"/>
      <c r="F314" s="225">
        <v>5057.6000000000004</v>
      </c>
      <c r="G314" s="225"/>
      <c r="H314" s="225"/>
      <c r="I314" s="225"/>
      <c r="J314" s="225"/>
      <c r="K314" s="225"/>
      <c r="L314" s="225"/>
      <c r="M314" s="225"/>
      <c r="N314" s="225"/>
      <c r="O314" s="225"/>
      <c r="P314" s="225"/>
      <c r="Q314" s="225"/>
      <c r="R314" s="225"/>
      <c r="S314" s="225"/>
      <c r="T314" s="225"/>
    </row>
    <row r="315" spans="1:20" s="322" customFormat="1" x14ac:dyDescent="0.15">
      <c r="A315" s="225" t="s">
        <v>6851</v>
      </c>
      <c r="B315" s="225" t="s">
        <v>5847</v>
      </c>
      <c r="C315" s="225" t="s">
        <v>181</v>
      </c>
      <c r="D315" s="225"/>
      <c r="E315" s="225">
        <v>5647</v>
      </c>
      <c r="F315" s="225"/>
      <c r="G315" s="225"/>
      <c r="H315" s="225"/>
      <c r="I315" s="225"/>
      <c r="J315" s="225"/>
      <c r="K315" s="225"/>
      <c r="L315" s="225"/>
      <c r="M315" s="225"/>
      <c r="N315" s="225"/>
      <c r="O315" s="225"/>
      <c r="P315" s="225"/>
      <c r="Q315" s="225"/>
      <c r="R315" s="225"/>
      <c r="S315" s="225"/>
      <c r="T315" s="225"/>
    </row>
    <row r="316" spans="1:20" s="322" customFormat="1" x14ac:dyDescent="0.15">
      <c r="A316" s="225" t="s">
        <v>6851</v>
      </c>
      <c r="B316" s="225" t="s">
        <v>6015</v>
      </c>
      <c r="C316" s="225" t="s">
        <v>181</v>
      </c>
      <c r="D316" s="225"/>
      <c r="E316" s="225">
        <v>627</v>
      </c>
      <c r="F316" s="225"/>
      <c r="G316" s="225"/>
      <c r="H316" s="225"/>
      <c r="I316" s="225"/>
      <c r="J316" s="225"/>
      <c r="K316" s="225"/>
      <c r="L316" s="225"/>
      <c r="M316" s="225"/>
      <c r="N316" s="225"/>
      <c r="O316" s="225"/>
      <c r="P316" s="225"/>
      <c r="Q316" s="225"/>
      <c r="R316" s="225"/>
      <c r="S316" s="225"/>
      <c r="T316" s="225"/>
    </row>
    <row r="317" spans="1:20" s="322" customFormat="1" x14ac:dyDescent="0.15">
      <c r="A317" s="225" t="s">
        <v>6851</v>
      </c>
      <c r="B317" s="225" t="s">
        <v>6177</v>
      </c>
      <c r="C317" s="225"/>
      <c r="D317" s="225"/>
      <c r="E317" s="225"/>
      <c r="F317" s="225">
        <v>55.21</v>
      </c>
      <c r="G317" s="225"/>
      <c r="H317" s="225"/>
      <c r="I317" s="225"/>
      <c r="J317" s="225"/>
      <c r="K317" s="225"/>
      <c r="L317" s="225"/>
      <c r="M317" s="225"/>
      <c r="N317" s="225"/>
      <c r="O317" s="225"/>
      <c r="P317" s="225"/>
      <c r="Q317" s="225"/>
      <c r="R317" s="225"/>
      <c r="S317" s="225"/>
      <c r="T317" s="225"/>
    </row>
    <row r="318" spans="1:20" s="322" customFormat="1" x14ac:dyDescent="0.15">
      <c r="A318" s="225" t="s">
        <v>6852</v>
      </c>
      <c r="B318" s="225" t="s">
        <v>5847</v>
      </c>
      <c r="C318" s="225" t="s">
        <v>181</v>
      </c>
      <c r="D318" s="225"/>
      <c r="E318" s="225">
        <v>1689</v>
      </c>
      <c r="F318" s="225"/>
      <c r="G318" s="225"/>
      <c r="H318" s="225"/>
      <c r="I318" s="225"/>
      <c r="J318" s="225"/>
      <c r="K318" s="225"/>
      <c r="L318" s="225"/>
      <c r="M318" s="225"/>
      <c r="N318" s="225"/>
      <c r="O318" s="225"/>
      <c r="P318" s="225"/>
      <c r="Q318" s="225"/>
      <c r="R318" s="225"/>
      <c r="S318" s="225"/>
      <c r="T318" s="225"/>
    </row>
    <row r="319" spans="1:20" s="322" customFormat="1" x14ac:dyDescent="0.15">
      <c r="A319" s="225" t="s">
        <v>6852</v>
      </c>
      <c r="B319" s="225" t="s">
        <v>5848</v>
      </c>
      <c r="C319" s="225" t="s">
        <v>181</v>
      </c>
      <c r="D319" s="225"/>
      <c r="E319" s="225">
        <v>10396</v>
      </c>
      <c r="F319" s="225"/>
      <c r="G319" s="225"/>
      <c r="H319" s="225"/>
      <c r="I319" s="225"/>
      <c r="J319" s="225"/>
      <c r="K319" s="225"/>
      <c r="L319" s="225"/>
      <c r="M319" s="225"/>
      <c r="N319" s="225"/>
      <c r="O319" s="225"/>
      <c r="P319" s="225"/>
      <c r="Q319" s="225"/>
      <c r="R319" s="225"/>
      <c r="S319" s="225"/>
      <c r="T319" s="225"/>
    </row>
    <row r="320" spans="1:20" s="322" customFormat="1" x14ac:dyDescent="0.15">
      <c r="A320" s="225" t="s">
        <v>6852</v>
      </c>
      <c r="B320" s="225" t="s">
        <v>6073</v>
      </c>
      <c r="C320" s="225" t="s">
        <v>181</v>
      </c>
      <c r="D320" s="225"/>
      <c r="E320" s="225">
        <v>1810</v>
      </c>
      <c r="F320" s="225"/>
      <c r="G320" s="225"/>
      <c r="H320" s="225"/>
      <c r="I320" s="225"/>
      <c r="J320" s="225"/>
      <c r="K320" s="225"/>
      <c r="L320" s="225"/>
      <c r="M320" s="225"/>
      <c r="N320" s="225"/>
      <c r="O320" s="225"/>
      <c r="P320" s="225"/>
      <c r="Q320" s="225"/>
      <c r="R320" s="225"/>
      <c r="S320" s="225"/>
      <c r="T320" s="225"/>
    </row>
    <row r="321" spans="1:20" s="322" customFormat="1" x14ac:dyDescent="0.15">
      <c r="A321" s="225" t="s">
        <v>6852</v>
      </c>
      <c r="B321" s="225" t="s">
        <v>6177</v>
      </c>
      <c r="C321" s="225"/>
      <c r="D321" s="225"/>
      <c r="E321" s="225"/>
      <c r="F321" s="225">
        <v>106.35</v>
      </c>
      <c r="G321" s="225"/>
      <c r="H321" s="225"/>
      <c r="I321" s="225"/>
      <c r="J321" s="225"/>
      <c r="K321" s="225"/>
      <c r="L321" s="225"/>
      <c r="M321" s="225"/>
      <c r="N321" s="225"/>
      <c r="O321" s="225"/>
      <c r="P321" s="225"/>
      <c r="Q321" s="225"/>
      <c r="R321" s="225"/>
      <c r="S321" s="225"/>
      <c r="T321" s="225"/>
    </row>
    <row r="322" spans="1:20" s="322" customFormat="1" x14ac:dyDescent="0.15">
      <c r="A322" s="225" t="s">
        <v>6853</v>
      </c>
      <c r="B322" s="225" t="s">
        <v>5848</v>
      </c>
      <c r="C322" s="225" t="s">
        <v>181</v>
      </c>
      <c r="D322" s="225"/>
      <c r="E322" s="225">
        <v>11368</v>
      </c>
      <c r="F322" s="225"/>
      <c r="G322" s="225"/>
      <c r="H322" s="225"/>
      <c r="I322" s="225"/>
      <c r="J322" s="225"/>
      <c r="K322" s="225"/>
      <c r="L322" s="225"/>
      <c r="M322" s="225"/>
      <c r="N322" s="225"/>
      <c r="O322" s="225"/>
      <c r="P322" s="225"/>
      <c r="Q322" s="225"/>
      <c r="R322" s="225"/>
      <c r="S322" s="225"/>
      <c r="T322" s="225"/>
    </row>
    <row r="323" spans="1:20" s="322" customFormat="1" x14ac:dyDescent="0.15">
      <c r="A323" s="225" t="s">
        <v>6853</v>
      </c>
      <c r="B323" s="225" t="s">
        <v>6015</v>
      </c>
      <c r="C323" s="225" t="s">
        <v>181</v>
      </c>
      <c r="D323" s="225"/>
      <c r="E323" s="225">
        <v>224</v>
      </c>
      <c r="F323" s="225"/>
      <c r="G323" s="225"/>
      <c r="H323" s="225"/>
      <c r="I323" s="225"/>
      <c r="J323" s="225"/>
      <c r="K323" s="225"/>
      <c r="L323" s="225"/>
      <c r="M323" s="225"/>
      <c r="N323" s="225"/>
      <c r="O323" s="225"/>
      <c r="P323" s="225"/>
      <c r="Q323" s="225"/>
      <c r="R323" s="225"/>
      <c r="S323" s="225"/>
      <c r="T323" s="225"/>
    </row>
    <row r="324" spans="1:20" s="225" customFormat="1" x14ac:dyDescent="0.15">
      <c r="A324" s="225" t="s">
        <v>6853</v>
      </c>
      <c r="B324" s="225" t="s">
        <v>6073</v>
      </c>
      <c r="C324" s="225" t="s">
        <v>181</v>
      </c>
      <c r="E324" s="225">
        <v>1039</v>
      </c>
    </row>
    <row r="325" spans="1:20" s="225" customFormat="1" x14ac:dyDescent="0.15">
      <c r="A325" s="225" t="s">
        <v>6853</v>
      </c>
      <c r="B325" s="225" t="s">
        <v>6177</v>
      </c>
      <c r="F325" s="225">
        <v>102.01</v>
      </c>
    </row>
    <row r="326" spans="1:20" s="225" customFormat="1" x14ac:dyDescent="0.15">
      <c r="A326" s="225" t="s">
        <v>6802</v>
      </c>
      <c r="B326" s="225" t="s">
        <v>5847</v>
      </c>
      <c r="C326" s="225" t="s">
        <v>181</v>
      </c>
      <c r="E326" s="225">
        <v>2898</v>
      </c>
    </row>
    <row r="327" spans="1:20" s="225" customFormat="1" x14ac:dyDescent="0.15">
      <c r="A327" s="225" t="s">
        <v>6802</v>
      </c>
      <c r="B327" s="225" t="s">
        <v>6177</v>
      </c>
      <c r="F327" s="225">
        <v>25.5</v>
      </c>
    </row>
    <row r="328" spans="1:20" s="225" customFormat="1" x14ac:dyDescent="0.15">
      <c r="A328" s="225" t="s">
        <v>6747</v>
      </c>
      <c r="B328" s="225" t="s">
        <v>5842</v>
      </c>
      <c r="C328" s="225" t="s">
        <v>181</v>
      </c>
      <c r="E328" s="225">
        <v>2114</v>
      </c>
    </row>
    <row r="329" spans="1:20" s="225" customFormat="1" x14ac:dyDescent="0.15">
      <c r="A329" s="225" t="s">
        <v>6747</v>
      </c>
      <c r="B329" s="225" t="s">
        <v>6177</v>
      </c>
      <c r="F329" s="225">
        <v>18.600000000000001</v>
      </c>
    </row>
    <row r="330" spans="1:20" s="225" customFormat="1" x14ac:dyDescent="0.15">
      <c r="A330" s="225" t="s">
        <v>6834</v>
      </c>
      <c r="B330" s="225" t="s">
        <v>5847</v>
      </c>
      <c r="C330" s="225" t="s">
        <v>181</v>
      </c>
      <c r="E330" s="225">
        <v>6636</v>
      </c>
    </row>
    <row r="331" spans="1:20" s="225" customFormat="1" x14ac:dyDescent="0.15">
      <c r="A331" s="225" t="s">
        <v>6834</v>
      </c>
      <c r="B331" s="225" t="s">
        <v>6177</v>
      </c>
      <c r="F331" s="225">
        <v>58.4</v>
      </c>
    </row>
    <row r="332" spans="1:20" s="225" customFormat="1" x14ac:dyDescent="0.15">
      <c r="A332" s="225" t="s">
        <v>6752</v>
      </c>
      <c r="B332" s="225" t="s">
        <v>5852</v>
      </c>
      <c r="C332" s="225" t="s">
        <v>181</v>
      </c>
      <c r="E332" s="225">
        <v>3491</v>
      </c>
    </row>
    <row r="333" spans="1:20" s="225" customFormat="1" x14ac:dyDescent="0.15">
      <c r="A333" s="225" t="s">
        <v>6752</v>
      </c>
      <c r="B333" s="225" t="s">
        <v>6177</v>
      </c>
      <c r="F333" s="225">
        <v>30.72</v>
      </c>
    </row>
    <row r="334" spans="1:20" s="225" customFormat="1" x14ac:dyDescent="0.15">
      <c r="A334" s="225" t="s">
        <v>6787</v>
      </c>
      <c r="B334" s="225" t="s">
        <v>5852</v>
      </c>
      <c r="C334" s="225" t="s">
        <v>181</v>
      </c>
      <c r="E334" s="225">
        <v>372</v>
      </c>
    </row>
    <row r="335" spans="1:20" s="225" customFormat="1" x14ac:dyDescent="0.15">
      <c r="A335" s="225" t="s">
        <v>6787</v>
      </c>
      <c r="B335" s="225" t="s">
        <v>5853</v>
      </c>
      <c r="C335" s="225" t="s">
        <v>181</v>
      </c>
      <c r="E335" s="225">
        <v>1116</v>
      </c>
    </row>
    <row r="336" spans="1:20" s="225" customFormat="1" x14ac:dyDescent="0.15">
      <c r="A336" s="225" t="s">
        <v>6787</v>
      </c>
      <c r="B336" s="225" t="s">
        <v>5854</v>
      </c>
      <c r="C336" s="225" t="s">
        <v>181</v>
      </c>
      <c r="E336" s="225">
        <v>2227</v>
      </c>
    </row>
    <row r="337" spans="1:6" s="225" customFormat="1" x14ac:dyDescent="0.15">
      <c r="A337" s="225" t="s">
        <v>6787</v>
      </c>
      <c r="B337" s="225" t="s">
        <v>6073</v>
      </c>
      <c r="C337" s="225" t="s">
        <v>181</v>
      </c>
      <c r="E337" s="225">
        <v>104095</v>
      </c>
    </row>
    <row r="338" spans="1:6" s="225" customFormat="1" x14ac:dyDescent="0.15">
      <c r="A338" s="225" t="s">
        <v>6787</v>
      </c>
      <c r="B338" s="225" t="s">
        <v>6177</v>
      </c>
      <c r="F338" s="225">
        <v>4.46</v>
      </c>
    </row>
    <row r="339" spans="1:6" s="225" customFormat="1" x14ac:dyDescent="0.15">
      <c r="A339" s="225" t="s">
        <v>6809</v>
      </c>
      <c r="B339" s="225" t="s">
        <v>5847</v>
      </c>
      <c r="C339" s="225" t="s">
        <v>181</v>
      </c>
      <c r="E339" s="225">
        <v>5040</v>
      </c>
    </row>
    <row r="340" spans="1:6" s="225" customFormat="1" x14ac:dyDescent="0.15">
      <c r="A340" s="225" t="s">
        <v>6809</v>
      </c>
      <c r="B340" s="225" t="s">
        <v>5848</v>
      </c>
      <c r="C340" s="225" t="s">
        <v>181</v>
      </c>
      <c r="E340" s="225">
        <v>1209</v>
      </c>
    </row>
    <row r="341" spans="1:6" s="225" customFormat="1" x14ac:dyDescent="0.15">
      <c r="A341" s="225" t="s">
        <v>6809</v>
      </c>
      <c r="B341" s="225" t="s">
        <v>6073</v>
      </c>
      <c r="C341" s="225" t="s">
        <v>181</v>
      </c>
      <c r="E341" s="225">
        <v>6245</v>
      </c>
    </row>
    <row r="342" spans="1:6" s="225" customFormat="1" x14ac:dyDescent="0.15">
      <c r="A342" s="225" t="s">
        <v>6809</v>
      </c>
      <c r="B342" s="225" t="s">
        <v>6177</v>
      </c>
      <c r="F342" s="225">
        <v>54.99</v>
      </c>
    </row>
    <row r="343" spans="1:6" s="225" customFormat="1" x14ac:dyDescent="0.15">
      <c r="A343" s="225" t="s">
        <v>6763</v>
      </c>
      <c r="B343" s="225" t="s">
        <v>5857</v>
      </c>
      <c r="C343" s="225" t="s">
        <v>181</v>
      </c>
      <c r="E343" s="225">
        <v>2544</v>
      </c>
    </row>
    <row r="344" spans="1:6" s="225" customFormat="1" x14ac:dyDescent="0.15">
      <c r="A344" s="225" t="s">
        <v>6763</v>
      </c>
      <c r="B344" s="225" t="s">
        <v>6177</v>
      </c>
      <c r="F344" s="225">
        <v>22.39</v>
      </c>
    </row>
    <row r="345" spans="1:6" s="225" customFormat="1" x14ac:dyDescent="0.15">
      <c r="A345" s="225" t="s">
        <v>6780</v>
      </c>
      <c r="B345" s="225" t="s">
        <v>5852</v>
      </c>
      <c r="C345" s="225" t="s">
        <v>181</v>
      </c>
      <c r="E345" s="225">
        <v>6046</v>
      </c>
    </row>
    <row r="346" spans="1:6" s="225" customFormat="1" x14ac:dyDescent="0.15">
      <c r="A346" s="225" t="s">
        <v>6780</v>
      </c>
      <c r="B346" s="225" t="s">
        <v>6177</v>
      </c>
      <c r="F346" s="225">
        <v>53.2</v>
      </c>
    </row>
    <row r="347" spans="1:6" s="225" customFormat="1" x14ac:dyDescent="0.15">
      <c r="A347" s="225" t="s">
        <v>6843</v>
      </c>
      <c r="B347" s="225" t="s">
        <v>5852</v>
      </c>
      <c r="C347" s="225" t="s">
        <v>181</v>
      </c>
      <c r="E347" s="225">
        <v>5391</v>
      </c>
    </row>
    <row r="348" spans="1:6" s="225" customFormat="1" x14ac:dyDescent="0.15">
      <c r="A348" s="225" t="s">
        <v>6843</v>
      </c>
      <c r="B348" s="225" t="s">
        <v>6177</v>
      </c>
      <c r="F348" s="225">
        <v>47.44</v>
      </c>
    </row>
    <row r="349" spans="1:6" s="225" customFormat="1" x14ac:dyDescent="0.15">
      <c r="A349" s="225" t="s">
        <v>6783</v>
      </c>
      <c r="B349" s="225" t="s">
        <v>5857</v>
      </c>
      <c r="C349" s="225" t="s">
        <v>181</v>
      </c>
      <c r="E349" s="225">
        <v>7038</v>
      </c>
    </row>
    <row r="350" spans="1:6" s="225" customFormat="1" x14ac:dyDescent="0.15">
      <c r="A350" s="225" t="s">
        <v>6783</v>
      </c>
      <c r="B350" s="225" t="s">
        <v>6177</v>
      </c>
      <c r="F350" s="225">
        <v>61.93</v>
      </c>
    </row>
    <row r="351" spans="1:6" s="225" customFormat="1" x14ac:dyDescent="0.15">
      <c r="A351" s="225" t="s">
        <v>6775</v>
      </c>
      <c r="B351" s="225" t="s">
        <v>5862</v>
      </c>
      <c r="C351" s="225" t="s">
        <v>181</v>
      </c>
      <c r="E351" s="225">
        <v>563</v>
      </c>
    </row>
    <row r="352" spans="1:6" s="225" customFormat="1" x14ac:dyDescent="0.15">
      <c r="A352" s="225" t="s">
        <v>6775</v>
      </c>
      <c r="B352" s="225" t="s">
        <v>6177</v>
      </c>
      <c r="F352" s="225">
        <v>4.95</v>
      </c>
    </row>
    <row r="353" spans="1:6" s="225" customFormat="1" x14ac:dyDescent="0.15">
      <c r="A353" s="225" t="s">
        <v>6792</v>
      </c>
      <c r="B353" s="225" t="s">
        <v>5862</v>
      </c>
      <c r="C353" s="225" t="s">
        <v>181</v>
      </c>
      <c r="E353" s="225">
        <v>5444</v>
      </c>
    </row>
    <row r="354" spans="1:6" s="225" customFormat="1" x14ac:dyDescent="0.15">
      <c r="A354" s="225" t="s">
        <v>6792</v>
      </c>
      <c r="B354" s="225" t="s">
        <v>6177</v>
      </c>
      <c r="F354" s="225">
        <v>47.91</v>
      </c>
    </row>
    <row r="355" spans="1:6" s="225" customFormat="1" x14ac:dyDescent="0.15">
      <c r="A355" s="225" t="s">
        <v>6776</v>
      </c>
      <c r="B355" s="225" t="s">
        <v>5857</v>
      </c>
      <c r="C355" s="225" t="s">
        <v>181</v>
      </c>
      <c r="E355" s="225">
        <v>2955</v>
      </c>
    </row>
    <row r="356" spans="1:6" s="225" customFormat="1" x14ac:dyDescent="0.15">
      <c r="A356" s="225" t="s">
        <v>6776</v>
      </c>
      <c r="B356" s="225" t="s">
        <v>6177</v>
      </c>
      <c r="F356" s="225">
        <v>26</v>
      </c>
    </row>
    <row r="357" spans="1:6" s="225" customFormat="1" x14ac:dyDescent="0.15">
      <c r="A357" s="225" t="s">
        <v>6748</v>
      </c>
      <c r="B357" s="225" t="s">
        <v>5862</v>
      </c>
      <c r="C357" s="225" t="s">
        <v>181</v>
      </c>
      <c r="E357" s="225">
        <v>3652</v>
      </c>
    </row>
    <row r="358" spans="1:6" s="225" customFormat="1" x14ac:dyDescent="0.15">
      <c r="A358" s="225" t="s">
        <v>6748</v>
      </c>
      <c r="B358" s="225" t="s">
        <v>6177</v>
      </c>
      <c r="F358" s="225">
        <v>32.14</v>
      </c>
    </row>
    <row r="359" spans="1:6" s="225" customFormat="1" x14ac:dyDescent="0.15">
      <c r="A359" s="225" t="s">
        <v>6777</v>
      </c>
      <c r="B359" s="225" t="s">
        <v>5897</v>
      </c>
      <c r="C359" s="225" t="s">
        <v>181</v>
      </c>
      <c r="E359" s="225">
        <v>2865</v>
      </c>
    </row>
    <row r="360" spans="1:6" s="225" customFormat="1" x14ac:dyDescent="0.15">
      <c r="A360" s="225" t="s">
        <v>6777</v>
      </c>
      <c r="B360" s="225" t="s">
        <v>6177</v>
      </c>
      <c r="F360" s="225">
        <v>25.21</v>
      </c>
    </row>
    <row r="361" spans="1:6" s="225" customFormat="1" x14ac:dyDescent="0.15">
      <c r="A361" s="225" t="s">
        <v>6854</v>
      </c>
      <c r="B361" s="225" t="s">
        <v>5897</v>
      </c>
      <c r="C361" s="225" t="s">
        <v>181</v>
      </c>
      <c r="E361" s="225">
        <v>6195</v>
      </c>
    </row>
    <row r="362" spans="1:6" s="225" customFormat="1" x14ac:dyDescent="0.15">
      <c r="A362" s="225" t="s">
        <v>6854</v>
      </c>
      <c r="B362" s="225" t="s">
        <v>6177</v>
      </c>
      <c r="F362" s="225">
        <v>54.52</v>
      </c>
    </row>
    <row r="363" spans="1:6" s="225" customFormat="1" x14ac:dyDescent="0.15">
      <c r="A363" s="225" t="s">
        <v>6764</v>
      </c>
      <c r="B363" s="225" t="s">
        <v>5897</v>
      </c>
      <c r="C363" s="225" t="s">
        <v>181</v>
      </c>
      <c r="E363" s="225">
        <v>2679</v>
      </c>
    </row>
    <row r="364" spans="1:6" s="225" customFormat="1" x14ac:dyDescent="0.15">
      <c r="A364" s="225" t="s">
        <v>6764</v>
      </c>
      <c r="B364" s="225" t="s">
        <v>5898</v>
      </c>
      <c r="C364" s="225" t="s">
        <v>181</v>
      </c>
      <c r="E364" s="225">
        <v>8038</v>
      </c>
    </row>
    <row r="365" spans="1:6" s="225" customFormat="1" x14ac:dyDescent="0.15">
      <c r="A365" s="225" t="s">
        <v>6764</v>
      </c>
      <c r="B365" s="225" t="s">
        <v>5899</v>
      </c>
      <c r="C365" s="225" t="s">
        <v>181</v>
      </c>
      <c r="E365" s="225">
        <v>16050</v>
      </c>
    </row>
    <row r="366" spans="1:6" s="225" customFormat="1" x14ac:dyDescent="0.15">
      <c r="A366" s="225" t="s">
        <v>6764</v>
      </c>
      <c r="B366" s="225" t="s">
        <v>6073</v>
      </c>
      <c r="C366" s="225" t="s">
        <v>181</v>
      </c>
      <c r="E366" s="225">
        <v>68238</v>
      </c>
    </row>
    <row r="367" spans="1:6" s="225" customFormat="1" x14ac:dyDescent="0.15">
      <c r="A367" s="225" t="s">
        <v>6764</v>
      </c>
      <c r="B367" s="225" t="s">
        <v>6177</v>
      </c>
      <c r="F367" s="225">
        <v>235.57</v>
      </c>
    </row>
    <row r="368" spans="1:6" s="225" customFormat="1" x14ac:dyDescent="0.15">
      <c r="A368" s="225" t="s">
        <v>6819</v>
      </c>
      <c r="B368" s="225" t="s">
        <v>5907</v>
      </c>
      <c r="C368" s="225" t="s">
        <v>181</v>
      </c>
      <c r="E368" s="225">
        <v>7344</v>
      </c>
    </row>
    <row r="369" spans="1:16384" s="225" customFormat="1" x14ac:dyDescent="0.15">
      <c r="A369" s="225" t="s">
        <v>6819</v>
      </c>
      <c r="B369" s="225" t="s">
        <v>6177</v>
      </c>
      <c r="F369" s="225">
        <v>64.63</v>
      </c>
    </row>
    <row r="370" spans="1:16384" s="225" customFormat="1" x14ac:dyDescent="0.15">
      <c r="A370" s="225" t="s">
        <v>6828</v>
      </c>
      <c r="B370" s="225" t="s">
        <v>5887</v>
      </c>
      <c r="C370" s="225" t="s">
        <v>181</v>
      </c>
      <c r="E370" s="225">
        <v>3243</v>
      </c>
    </row>
    <row r="371" spans="1:16384" s="225" customFormat="1" x14ac:dyDescent="0.15">
      <c r="A371" s="225" t="s">
        <v>6828</v>
      </c>
      <c r="B371" s="225" t="s">
        <v>6073</v>
      </c>
      <c r="C371" s="225" t="s">
        <v>181</v>
      </c>
      <c r="E371" s="225">
        <v>1539</v>
      </c>
    </row>
    <row r="372" spans="1:16384" s="225" customFormat="1" x14ac:dyDescent="0.15">
      <c r="A372" s="225" t="s">
        <v>6828</v>
      </c>
      <c r="B372" s="225" t="s">
        <v>6177</v>
      </c>
      <c r="F372" s="225">
        <v>28.54</v>
      </c>
    </row>
    <row r="373" spans="1:16384" s="225" customFormat="1" x14ac:dyDescent="0.15">
      <c r="A373" s="225" t="s">
        <v>6825</v>
      </c>
      <c r="B373" s="225" t="s">
        <v>5897</v>
      </c>
      <c r="C373" s="225" t="s">
        <v>181</v>
      </c>
      <c r="E373" s="225">
        <v>2698</v>
      </c>
    </row>
    <row r="374" spans="1:16384" s="225" customFormat="1" x14ac:dyDescent="0.15">
      <c r="A374" s="225" t="s">
        <v>6825</v>
      </c>
      <c r="B374" s="225" t="s">
        <v>6073</v>
      </c>
      <c r="C374" s="225" t="s">
        <v>181</v>
      </c>
      <c r="E374" s="225">
        <v>549</v>
      </c>
    </row>
    <row r="375" spans="1:16384" s="225" customFormat="1" x14ac:dyDescent="0.15">
      <c r="A375" s="225" t="s">
        <v>6825</v>
      </c>
      <c r="B375" s="225" t="s">
        <v>6177</v>
      </c>
      <c r="F375" s="225">
        <v>23.74</v>
      </c>
    </row>
    <row r="376" spans="1:16384" s="225" customFormat="1" x14ac:dyDescent="0.15">
      <c r="A376" s="225" t="s">
        <v>6826</v>
      </c>
      <c r="B376" s="225" t="s">
        <v>5897</v>
      </c>
      <c r="C376" s="225" t="s">
        <v>181</v>
      </c>
      <c r="E376" s="225">
        <v>3221</v>
      </c>
    </row>
    <row r="377" spans="1:16384" s="225" customFormat="1" x14ac:dyDescent="0.15">
      <c r="A377" s="225" t="s">
        <v>6826</v>
      </c>
      <c r="B377" s="225" t="s">
        <v>6073</v>
      </c>
      <c r="C377" s="225" t="s">
        <v>181</v>
      </c>
      <c r="E377" s="225">
        <v>936</v>
      </c>
    </row>
    <row r="378" spans="1:16384" s="225" customFormat="1" x14ac:dyDescent="0.15">
      <c r="A378" s="225" t="s">
        <v>6826</v>
      </c>
      <c r="B378" s="225" t="s">
        <v>6177</v>
      </c>
      <c r="F378" s="225">
        <v>28.34</v>
      </c>
    </row>
    <row r="379" spans="1:16384" s="225" customFormat="1" x14ac:dyDescent="0.15">
      <c r="A379" s="225" t="s">
        <v>6827</v>
      </c>
      <c r="B379" s="225" t="s">
        <v>5897</v>
      </c>
      <c r="C379" s="225" t="s">
        <v>181</v>
      </c>
      <c r="E379" s="225">
        <v>1121</v>
      </c>
    </row>
    <row r="380" spans="1:16384" s="225" customFormat="1" x14ac:dyDescent="0.15">
      <c r="A380" s="225" t="s">
        <v>6827</v>
      </c>
      <c r="B380" s="225" t="s">
        <v>5898</v>
      </c>
      <c r="C380" s="225" t="s">
        <v>181</v>
      </c>
      <c r="E380" s="225">
        <v>614</v>
      </c>
      <c r="U380" s="321"/>
      <c r="V380" s="321"/>
      <c r="W380" s="321"/>
      <c r="X380" s="321"/>
      <c r="Y380" s="321"/>
      <c r="Z380" s="321"/>
      <c r="AA380" s="321"/>
      <c r="AB380" s="321"/>
      <c r="AC380" s="321"/>
      <c r="AD380" s="321"/>
      <c r="AE380" s="321"/>
      <c r="AF380" s="321"/>
      <c r="AG380" s="321"/>
      <c r="AH380" s="321"/>
      <c r="AI380" s="321"/>
      <c r="AJ380" s="321"/>
      <c r="AK380" s="321"/>
      <c r="AL380" s="321"/>
      <c r="AM380" s="321"/>
      <c r="AN380" s="321"/>
      <c r="AO380" s="321"/>
      <c r="AP380" s="321"/>
      <c r="AQ380" s="321"/>
      <c r="AR380" s="321"/>
      <c r="AS380" s="321"/>
      <c r="AT380" s="321"/>
      <c r="AU380" s="321"/>
      <c r="AV380" s="321"/>
      <c r="AW380" s="321"/>
      <c r="AX380" s="321"/>
      <c r="AY380" s="321"/>
      <c r="AZ380" s="321"/>
      <c r="BA380" s="321"/>
      <c r="BB380" s="321"/>
      <c r="BC380" s="321"/>
      <c r="BD380" s="321"/>
      <c r="BE380" s="321"/>
      <c r="BF380" s="321"/>
      <c r="BG380" s="321"/>
      <c r="BH380" s="321"/>
      <c r="BI380" s="321"/>
      <c r="BJ380" s="321"/>
      <c r="BK380" s="321"/>
      <c r="BL380" s="321"/>
      <c r="BM380" s="321"/>
      <c r="BN380" s="321"/>
      <c r="BO380" s="321"/>
      <c r="BP380" s="321"/>
      <c r="BQ380" s="321"/>
      <c r="BR380" s="321"/>
      <c r="BS380" s="321"/>
      <c r="BT380" s="321"/>
      <c r="BU380" s="321"/>
      <c r="BV380" s="321"/>
      <c r="BW380" s="321"/>
      <c r="BX380" s="321"/>
      <c r="BY380" s="321"/>
      <c r="BZ380" s="321"/>
      <c r="CA380" s="321"/>
      <c r="CB380" s="321"/>
      <c r="CC380" s="321"/>
      <c r="CD380" s="321"/>
      <c r="CE380" s="321"/>
      <c r="CF380" s="321"/>
      <c r="CG380" s="321"/>
      <c r="CH380" s="321"/>
      <c r="CI380" s="321"/>
      <c r="CJ380" s="321"/>
      <c r="CK380" s="321"/>
      <c r="CL380" s="321"/>
      <c r="CM380" s="321"/>
      <c r="CN380" s="321"/>
      <c r="CO380" s="321"/>
      <c r="CP380" s="321"/>
      <c r="CQ380" s="321"/>
      <c r="CR380" s="321"/>
      <c r="CS380" s="321"/>
      <c r="CT380" s="321"/>
      <c r="CU380" s="321"/>
      <c r="CV380" s="321"/>
      <c r="CW380" s="321"/>
      <c r="CX380" s="321"/>
      <c r="CY380" s="321"/>
      <c r="CZ380" s="321"/>
      <c r="DA380" s="321"/>
      <c r="DB380" s="321"/>
      <c r="DC380" s="321"/>
      <c r="DD380" s="321"/>
      <c r="DE380" s="321"/>
      <c r="DF380" s="321"/>
      <c r="DG380" s="321"/>
      <c r="DH380" s="321"/>
      <c r="DI380" s="321"/>
      <c r="DJ380" s="321"/>
      <c r="DK380" s="321"/>
      <c r="DL380" s="321"/>
      <c r="DM380" s="321"/>
      <c r="DN380" s="321"/>
      <c r="DO380" s="321"/>
      <c r="DP380" s="321"/>
      <c r="DQ380" s="321"/>
      <c r="DR380" s="321"/>
      <c r="DS380" s="321"/>
      <c r="DT380" s="321"/>
      <c r="DU380" s="321"/>
      <c r="DV380" s="321"/>
      <c r="DW380" s="321"/>
      <c r="DX380" s="321"/>
      <c r="DY380" s="321"/>
      <c r="DZ380" s="321"/>
      <c r="EA380" s="321"/>
      <c r="EB380" s="321"/>
      <c r="EC380" s="321"/>
      <c r="ED380" s="321"/>
      <c r="EE380" s="321"/>
      <c r="EF380" s="321"/>
      <c r="EG380" s="321"/>
      <c r="EH380" s="321"/>
      <c r="EI380" s="321"/>
      <c r="EJ380" s="321"/>
      <c r="EK380" s="321"/>
      <c r="EL380" s="321"/>
      <c r="EM380" s="321"/>
      <c r="EN380" s="321"/>
      <c r="EO380" s="321"/>
      <c r="EP380" s="321"/>
      <c r="EQ380" s="321"/>
      <c r="ER380" s="321"/>
      <c r="ES380" s="321"/>
      <c r="ET380" s="321"/>
      <c r="EU380" s="321"/>
      <c r="EV380" s="321"/>
      <c r="EW380" s="321"/>
      <c r="EX380" s="321"/>
      <c r="EY380" s="321"/>
      <c r="EZ380" s="321"/>
      <c r="FA380" s="321"/>
      <c r="FB380" s="321"/>
      <c r="FC380" s="321"/>
      <c r="FD380" s="321"/>
      <c r="FE380" s="321"/>
      <c r="FF380" s="321"/>
      <c r="FG380" s="321"/>
      <c r="FH380" s="321"/>
      <c r="FI380" s="321"/>
      <c r="FJ380" s="321"/>
      <c r="FK380" s="321"/>
      <c r="FL380" s="321"/>
      <c r="FM380" s="321"/>
      <c r="FN380" s="321"/>
      <c r="FO380" s="321"/>
      <c r="FP380" s="321"/>
      <c r="FQ380" s="321"/>
      <c r="FR380" s="321"/>
      <c r="FS380" s="321"/>
      <c r="FT380" s="321"/>
      <c r="FU380" s="321"/>
      <c r="FV380" s="321"/>
      <c r="FW380" s="321"/>
      <c r="FX380" s="321"/>
      <c r="FY380" s="321"/>
      <c r="FZ380" s="321"/>
      <c r="GA380" s="321"/>
      <c r="GB380" s="321"/>
      <c r="GC380" s="321"/>
      <c r="GD380" s="321"/>
      <c r="GE380" s="321"/>
      <c r="GF380" s="321"/>
      <c r="GG380" s="321"/>
      <c r="GH380" s="321"/>
      <c r="GI380" s="321"/>
      <c r="GJ380" s="321"/>
      <c r="GK380" s="321"/>
      <c r="GL380" s="321"/>
      <c r="GM380" s="321"/>
      <c r="GN380" s="321"/>
      <c r="GO380" s="321"/>
      <c r="GP380" s="321"/>
      <c r="GQ380" s="321"/>
      <c r="GR380" s="321"/>
      <c r="GS380" s="321"/>
      <c r="GT380" s="321"/>
      <c r="GU380" s="321"/>
      <c r="GV380" s="321"/>
      <c r="GW380" s="321"/>
      <c r="GX380" s="321"/>
      <c r="GY380" s="321"/>
      <c r="GZ380" s="321"/>
      <c r="HA380" s="321"/>
      <c r="HB380" s="321"/>
      <c r="HC380" s="321"/>
      <c r="HD380" s="321"/>
      <c r="HE380" s="321"/>
      <c r="HF380" s="321"/>
      <c r="HG380" s="321"/>
      <c r="HH380" s="321"/>
      <c r="HI380" s="321"/>
      <c r="HJ380" s="321"/>
      <c r="HK380" s="321"/>
      <c r="HL380" s="321"/>
      <c r="HM380" s="321"/>
      <c r="HN380" s="321"/>
      <c r="HO380" s="321"/>
      <c r="HP380" s="321"/>
      <c r="HQ380" s="321"/>
      <c r="HR380" s="321"/>
      <c r="HS380" s="321"/>
      <c r="HT380" s="321"/>
      <c r="HU380" s="321"/>
      <c r="HV380" s="321"/>
      <c r="HW380" s="321"/>
      <c r="HX380" s="321"/>
      <c r="HY380" s="321"/>
      <c r="HZ380" s="321"/>
      <c r="IA380" s="321"/>
      <c r="IB380" s="321"/>
      <c r="IC380" s="321"/>
      <c r="ID380" s="321"/>
      <c r="IE380" s="321"/>
      <c r="IF380" s="321"/>
      <c r="IG380" s="321"/>
      <c r="IH380" s="321"/>
      <c r="II380" s="321"/>
      <c r="IJ380" s="321"/>
      <c r="IK380" s="321"/>
      <c r="IL380" s="321"/>
      <c r="IM380" s="321"/>
      <c r="IN380" s="321"/>
      <c r="IO380" s="321"/>
      <c r="IP380" s="321"/>
      <c r="IQ380" s="321"/>
      <c r="IR380" s="321"/>
      <c r="IS380" s="321"/>
      <c r="IT380" s="321"/>
      <c r="IU380" s="321"/>
      <c r="IV380" s="321"/>
      <c r="IW380" s="321"/>
      <c r="IX380" s="321"/>
      <c r="IY380" s="321"/>
      <c r="IZ380" s="321"/>
      <c r="JA380" s="321"/>
      <c r="JB380" s="321"/>
      <c r="JC380" s="321"/>
      <c r="JD380" s="321"/>
      <c r="JE380" s="321"/>
      <c r="JF380" s="321"/>
      <c r="JG380" s="321"/>
      <c r="JH380" s="321"/>
      <c r="JI380" s="321"/>
      <c r="JJ380" s="321"/>
      <c r="JK380" s="321"/>
      <c r="JL380" s="321"/>
      <c r="JM380" s="321"/>
      <c r="JN380" s="321"/>
      <c r="JO380" s="321"/>
      <c r="JP380" s="321"/>
      <c r="JQ380" s="321"/>
      <c r="JR380" s="321"/>
      <c r="JS380" s="321"/>
      <c r="JT380" s="321"/>
      <c r="JU380" s="321"/>
      <c r="JV380" s="321"/>
      <c r="JW380" s="321"/>
      <c r="JX380" s="321"/>
      <c r="JY380" s="321"/>
      <c r="JZ380" s="321"/>
      <c r="KA380" s="321"/>
      <c r="KB380" s="321"/>
      <c r="KC380" s="321"/>
      <c r="KD380" s="321"/>
      <c r="KE380" s="321"/>
      <c r="KF380" s="321"/>
      <c r="KG380" s="321"/>
      <c r="KH380" s="321"/>
      <c r="KI380" s="321"/>
      <c r="KJ380" s="321"/>
      <c r="KK380" s="321"/>
      <c r="KL380" s="321"/>
      <c r="KM380" s="321"/>
      <c r="KN380" s="321"/>
      <c r="KO380" s="321"/>
      <c r="KP380" s="321"/>
      <c r="KQ380" s="321"/>
      <c r="KR380" s="321"/>
      <c r="KS380" s="321"/>
      <c r="KT380" s="321"/>
      <c r="KU380" s="321"/>
      <c r="KV380" s="321"/>
      <c r="KW380" s="321"/>
      <c r="KX380" s="321"/>
      <c r="KY380" s="321"/>
      <c r="KZ380" s="321"/>
      <c r="LA380" s="321"/>
      <c r="LB380" s="321"/>
      <c r="LC380" s="321"/>
      <c r="LD380" s="321"/>
      <c r="LE380" s="321"/>
      <c r="LF380" s="321"/>
      <c r="LG380" s="321"/>
      <c r="LH380" s="321"/>
      <c r="LI380" s="321"/>
      <c r="LJ380" s="321"/>
      <c r="LK380" s="321"/>
      <c r="LL380" s="321"/>
      <c r="LM380" s="321"/>
      <c r="LN380" s="321"/>
      <c r="LO380" s="321"/>
      <c r="LP380" s="321"/>
      <c r="LQ380" s="321"/>
      <c r="LR380" s="321"/>
      <c r="LS380" s="321"/>
      <c r="LT380" s="321"/>
      <c r="LU380" s="321"/>
      <c r="LV380" s="321"/>
      <c r="LW380" s="321"/>
      <c r="LX380" s="321"/>
      <c r="LY380" s="321"/>
      <c r="LZ380" s="321"/>
      <c r="MA380" s="321"/>
      <c r="MB380" s="321"/>
      <c r="MC380" s="321"/>
      <c r="MD380" s="321"/>
      <c r="ME380" s="321"/>
      <c r="MF380" s="321"/>
      <c r="MG380" s="321"/>
      <c r="MH380" s="321"/>
      <c r="MI380" s="321"/>
      <c r="MJ380" s="321"/>
      <c r="MK380" s="321"/>
      <c r="ML380" s="321"/>
      <c r="MM380" s="321"/>
      <c r="MN380" s="321"/>
      <c r="MO380" s="321"/>
      <c r="MP380" s="321"/>
      <c r="MQ380" s="321"/>
      <c r="MR380" s="321"/>
      <c r="MS380" s="321"/>
      <c r="MT380" s="321"/>
      <c r="MU380" s="321"/>
      <c r="MV380" s="321"/>
      <c r="MW380" s="321"/>
      <c r="MX380" s="321"/>
      <c r="MY380" s="321"/>
      <c r="MZ380" s="321"/>
      <c r="NA380" s="321"/>
      <c r="NB380" s="321"/>
      <c r="NC380" s="321"/>
      <c r="ND380" s="321"/>
      <c r="NE380" s="321"/>
      <c r="NF380" s="321"/>
      <c r="NG380" s="321"/>
      <c r="NH380" s="321"/>
      <c r="NI380" s="321"/>
      <c r="NJ380" s="321"/>
      <c r="NK380" s="321"/>
      <c r="NL380" s="321"/>
      <c r="NM380" s="321"/>
      <c r="NN380" s="321"/>
      <c r="NO380" s="321"/>
      <c r="NP380" s="321"/>
      <c r="NQ380" s="321"/>
      <c r="NR380" s="321"/>
      <c r="NS380" s="321"/>
      <c r="NT380" s="321"/>
      <c r="NU380" s="321"/>
      <c r="NV380" s="321"/>
      <c r="NW380" s="321"/>
      <c r="NX380" s="321"/>
      <c r="NY380" s="321"/>
      <c r="NZ380" s="321"/>
      <c r="OA380" s="321"/>
      <c r="OB380" s="321"/>
      <c r="OC380" s="321"/>
      <c r="OD380" s="321"/>
      <c r="OE380" s="321"/>
      <c r="OF380" s="321"/>
      <c r="OG380" s="321"/>
      <c r="OH380" s="321"/>
      <c r="OI380" s="321"/>
      <c r="OJ380" s="321"/>
      <c r="OK380" s="321"/>
      <c r="OL380" s="321"/>
      <c r="OM380" s="321"/>
      <c r="ON380" s="321"/>
      <c r="OO380" s="321"/>
      <c r="OP380" s="321"/>
      <c r="OQ380" s="321"/>
      <c r="OR380" s="321"/>
      <c r="OS380" s="321"/>
      <c r="OT380" s="321"/>
      <c r="OU380" s="321"/>
      <c r="OV380" s="321"/>
      <c r="OW380" s="321"/>
      <c r="OX380" s="321"/>
      <c r="OY380" s="321"/>
      <c r="OZ380" s="321"/>
      <c r="PA380" s="321"/>
      <c r="PB380" s="321"/>
      <c r="PC380" s="321"/>
      <c r="PD380" s="321"/>
      <c r="PE380" s="321"/>
      <c r="PF380" s="321"/>
      <c r="PG380" s="321"/>
      <c r="PH380" s="321"/>
      <c r="PI380" s="321"/>
      <c r="PJ380" s="321"/>
      <c r="PK380" s="321"/>
      <c r="PL380" s="321"/>
      <c r="PM380" s="321"/>
      <c r="PN380" s="321"/>
      <c r="PO380" s="321"/>
      <c r="PP380" s="321"/>
      <c r="PQ380" s="321"/>
      <c r="PR380" s="321"/>
      <c r="PS380" s="321"/>
      <c r="PT380" s="321"/>
      <c r="PU380" s="321"/>
      <c r="PV380" s="321"/>
      <c r="PW380" s="321"/>
      <c r="PX380" s="321"/>
      <c r="PY380" s="321"/>
      <c r="PZ380" s="321"/>
      <c r="QA380" s="321"/>
      <c r="QB380" s="321"/>
      <c r="QC380" s="321"/>
      <c r="QD380" s="321"/>
      <c r="QE380" s="321"/>
      <c r="QF380" s="321"/>
      <c r="QG380" s="321"/>
      <c r="QH380" s="321"/>
      <c r="QI380" s="321"/>
      <c r="QJ380" s="321"/>
      <c r="QK380" s="321"/>
      <c r="QL380" s="321"/>
      <c r="QM380" s="321"/>
      <c r="QN380" s="321"/>
      <c r="QO380" s="321"/>
      <c r="QP380" s="321"/>
      <c r="QQ380" s="321"/>
      <c r="QR380" s="321"/>
      <c r="QS380" s="321"/>
      <c r="QT380" s="321"/>
      <c r="QU380" s="321"/>
      <c r="QV380" s="321"/>
      <c r="QW380" s="321"/>
      <c r="QX380" s="321"/>
      <c r="QY380" s="321"/>
      <c r="QZ380" s="321"/>
      <c r="RA380" s="321"/>
      <c r="RB380" s="321"/>
      <c r="RC380" s="321"/>
      <c r="RD380" s="321"/>
      <c r="RE380" s="321"/>
      <c r="RF380" s="321"/>
      <c r="RG380" s="321"/>
      <c r="RH380" s="321"/>
      <c r="RI380" s="321"/>
      <c r="RJ380" s="321"/>
      <c r="RK380" s="321"/>
      <c r="RL380" s="321"/>
      <c r="RM380" s="321"/>
      <c r="RN380" s="321"/>
      <c r="RO380" s="321"/>
      <c r="RP380" s="321"/>
      <c r="RQ380" s="321"/>
      <c r="RR380" s="321"/>
      <c r="RS380" s="321"/>
      <c r="RT380" s="321"/>
      <c r="RU380" s="321"/>
      <c r="RV380" s="321"/>
      <c r="RW380" s="321"/>
      <c r="RX380" s="321"/>
      <c r="RY380" s="321"/>
      <c r="RZ380" s="321"/>
      <c r="SA380" s="321"/>
      <c r="SB380" s="321"/>
      <c r="SC380" s="321"/>
      <c r="SD380" s="321"/>
      <c r="SE380" s="321"/>
      <c r="SF380" s="321"/>
      <c r="SG380" s="321"/>
      <c r="SH380" s="321"/>
      <c r="SI380" s="321"/>
      <c r="SJ380" s="321"/>
      <c r="SK380" s="321"/>
      <c r="SL380" s="321"/>
      <c r="SM380" s="321"/>
      <c r="SN380" s="321"/>
      <c r="SO380" s="321"/>
      <c r="SP380" s="321"/>
      <c r="SQ380" s="321"/>
      <c r="SR380" s="321"/>
      <c r="SS380" s="321"/>
      <c r="ST380" s="321"/>
      <c r="SU380" s="321"/>
      <c r="SV380" s="321"/>
      <c r="SW380" s="321"/>
      <c r="SX380" s="321"/>
      <c r="SY380" s="321"/>
      <c r="SZ380" s="321"/>
      <c r="TA380" s="321"/>
      <c r="TB380" s="321"/>
      <c r="TC380" s="321"/>
      <c r="TD380" s="321"/>
      <c r="TE380" s="321"/>
      <c r="TF380" s="321"/>
      <c r="TG380" s="321"/>
      <c r="TH380" s="321"/>
      <c r="TI380" s="321"/>
      <c r="TJ380" s="321"/>
      <c r="TK380" s="321"/>
      <c r="TL380" s="321"/>
      <c r="TM380" s="321"/>
      <c r="TN380" s="321"/>
      <c r="TO380" s="321"/>
      <c r="TP380" s="321"/>
      <c r="TQ380" s="321"/>
      <c r="TR380" s="321"/>
      <c r="TS380" s="321"/>
      <c r="TT380" s="321"/>
      <c r="TU380" s="321"/>
      <c r="TV380" s="321"/>
      <c r="TW380" s="321"/>
      <c r="TX380" s="321"/>
      <c r="TY380" s="321"/>
      <c r="TZ380" s="321"/>
      <c r="UA380" s="321"/>
      <c r="UB380" s="321"/>
      <c r="UC380" s="321"/>
      <c r="UD380" s="321"/>
      <c r="UE380" s="321"/>
      <c r="UF380" s="321"/>
      <c r="UG380" s="321"/>
      <c r="UH380" s="321"/>
      <c r="UI380" s="321"/>
      <c r="UJ380" s="321"/>
      <c r="UK380" s="321"/>
      <c r="UL380" s="321"/>
      <c r="UM380" s="321"/>
      <c r="UN380" s="321"/>
      <c r="UO380" s="321"/>
      <c r="UP380" s="321"/>
      <c r="UQ380" s="321"/>
      <c r="UR380" s="321"/>
      <c r="US380" s="321"/>
      <c r="UT380" s="321"/>
      <c r="UU380" s="321"/>
      <c r="UV380" s="321"/>
      <c r="UW380" s="321"/>
      <c r="UX380" s="321"/>
      <c r="UY380" s="321"/>
      <c r="UZ380" s="321"/>
      <c r="VA380" s="321"/>
      <c r="VB380" s="321"/>
      <c r="VC380" s="321"/>
      <c r="VD380" s="321"/>
      <c r="VE380" s="321"/>
      <c r="VF380" s="321"/>
      <c r="VG380" s="321"/>
      <c r="VH380" s="321"/>
      <c r="VI380" s="321"/>
      <c r="VJ380" s="321"/>
      <c r="VK380" s="321"/>
      <c r="VL380" s="321"/>
      <c r="VM380" s="321"/>
      <c r="VN380" s="321"/>
      <c r="VO380" s="321"/>
      <c r="VP380" s="321"/>
      <c r="VQ380" s="321"/>
      <c r="VR380" s="321"/>
      <c r="VS380" s="321"/>
      <c r="VT380" s="321"/>
      <c r="VU380" s="321"/>
      <c r="VV380" s="321"/>
      <c r="VW380" s="321"/>
      <c r="VX380" s="321"/>
      <c r="VY380" s="321"/>
      <c r="VZ380" s="321"/>
      <c r="WA380" s="321"/>
      <c r="WB380" s="321"/>
      <c r="WC380" s="321"/>
      <c r="WD380" s="321"/>
      <c r="WE380" s="321"/>
      <c r="WF380" s="321"/>
      <c r="WG380" s="321"/>
      <c r="WH380" s="321"/>
      <c r="WI380" s="321"/>
      <c r="WJ380" s="321"/>
      <c r="WK380" s="321"/>
      <c r="WL380" s="321"/>
      <c r="WM380" s="321"/>
      <c r="WN380" s="321"/>
      <c r="WO380" s="321"/>
      <c r="WP380" s="321"/>
      <c r="WQ380" s="321"/>
      <c r="WR380" s="321"/>
      <c r="WS380" s="321"/>
      <c r="WT380" s="321"/>
      <c r="WU380" s="321"/>
      <c r="WV380" s="321"/>
      <c r="WW380" s="321"/>
      <c r="WX380" s="321"/>
      <c r="WY380" s="321"/>
      <c r="WZ380" s="321"/>
      <c r="XA380" s="321"/>
      <c r="XB380" s="321"/>
      <c r="XC380" s="321"/>
      <c r="XD380" s="321"/>
      <c r="XE380" s="321"/>
      <c r="XF380" s="321"/>
      <c r="XG380" s="321"/>
      <c r="XH380" s="321"/>
      <c r="XI380" s="321"/>
      <c r="XJ380" s="321"/>
      <c r="XK380" s="321"/>
      <c r="XL380" s="321"/>
      <c r="XM380" s="321"/>
      <c r="XN380" s="321"/>
      <c r="XO380" s="321"/>
      <c r="XP380" s="321"/>
      <c r="XQ380" s="321"/>
      <c r="XR380" s="321"/>
      <c r="XS380" s="321"/>
      <c r="XT380" s="321"/>
      <c r="XU380" s="321"/>
      <c r="XV380" s="321"/>
      <c r="XW380" s="321"/>
      <c r="XX380" s="321"/>
      <c r="XY380" s="321"/>
      <c r="XZ380" s="321"/>
      <c r="YA380" s="321"/>
      <c r="YB380" s="321"/>
      <c r="YC380" s="321"/>
      <c r="YD380" s="321"/>
      <c r="YE380" s="321"/>
      <c r="YF380" s="321"/>
      <c r="YG380" s="321"/>
      <c r="YH380" s="321"/>
      <c r="YI380" s="321"/>
      <c r="YJ380" s="321"/>
      <c r="YK380" s="321"/>
      <c r="YL380" s="321"/>
      <c r="YM380" s="321"/>
      <c r="YN380" s="321"/>
      <c r="YO380" s="321"/>
      <c r="YP380" s="321"/>
      <c r="YQ380" s="321"/>
      <c r="YR380" s="321"/>
      <c r="YS380" s="321"/>
      <c r="YT380" s="321"/>
      <c r="YU380" s="321"/>
      <c r="YV380" s="321"/>
      <c r="YW380" s="321"/>
      <c r="YX380" s="321"/>
      <c r="YY380" s="321"/>
      <c r="YZ380" s="321"/>
      <c r="ZA380" s="321"/>
      <c r="ZB380" s="321"/>
      <c r="ZC380" s="321"/>
      <c r="ZD380" s="321"/>
      <c r="ZE380" s="321"/>
      <c r="ZF380" s="321"/>
      <c r="ZG380" s="321"/>
      <c r="ZH380" s="321"/>
      <c r="ZI380" s="321"/>
      <c r="ZJ380" s="321"/>
      <c r="ZK380" s="321"/>
      <c r="ZL380" s="321"/>
      <c r="ZM380" s="321"/>
      <c r="ZN380" s="321"/>
      <c r="ZO380" s="321"/>
      <c r="ZP380" s="321"/>
      <c r="ZQ380" s="321"/>
      <c r="ZR380" s="321"/>
      <c r="ZS380" s="321"/>
      <c r="ZT380" s="321"/>
      <c r="ZU380" s="321"/>
      <c r="ZV380" s="321"/>
      <c r="ZW380" s="321"/>
      <c r="ZX380" s="321"/>
      <c r="ZY380" s="321"/>
      <c r="ZZ380" s="321"/>
      <c r="AAA380" s="321"/>
      <c r="AAB380" s="321"/>
      <c r="AAC380" s="321"/>
      <c r="AAD380" s="321"/>
      <c r="AAE380" s="321"/>
      <c r="AAF380" s="321"/>
      <c r="AAG380" s="321"/>
      <c r="AAH380" s="321"/>
      <c r="AAI380" s="321"/>
      <c r="AAJ380" s="321"/>
      <c r="AAK380" s="321"/>
      <c r="AAL380" s="321"/>
      <c r="AAM380" s="321"/>
      <c r="AAN380" s="321"/>
      <c r="AAO380" s="321"/>
      <c r="AAP380" s="321"/>
      <c r="AAQ380" s="321"/>
      <c r="AAR380" s="321"/>
      <c r="AAS380" s="321"/>
      <c r="AAT380" s="321"/>
      <c r="AAU380" s="321"/>
      <c r="AAV380" s="321"/>
      <c r="AAW380" s="321"/>
      <c r="AAX380" s="321"/>
      <c r="AAY380" s="321"/>
      <c r="AAZ380" s="321"/>
      <c r="ABA380" s="321"/>
      <c r="ABB380" s="321"/>
      <c r="ABC380" s="321"/>
      <c r="ABD380" s="321"/>
      <c r="ABE380" s="321"/>
      <c r="ABF380" s="321"/>
      <c r="ABG380" s="321"/>
      <c r="ABH380" s="321"/>
      <c r="ABI380" s="321"/>
      <c r="ABJ380" s="321"/>
      <c r="ABK380" s="321"/>
      <c r="ABL380" s="321"/>
      <c r="ABM380" s="321"/>
      <c r="ABN380" s="321"/>
      <c r="ABO380" s="321"/>
      <c r="ABP380" s="321"/>
      <c r="ABQ380" s="321"/>
      <c r="ABR380" s="321"/>
      <c r="ABS380" s="321"/>
      <c r="ABT380" s="321"/>
      <c r="ABU380" s="321"/>
      <c r="ABV380" s="321"/>
      <c r="ABW380" s="321"/>
      <c r="ABX380" s="321"/>
      <c r="ABY380" s="321"/>
      <c r="ABZ380" s="321"/>
      <c r="ACA380" s="321"/>
      <c r="ACB380" s="321"/>
      <c r="ACC380" s="321"/>
      <c r="ACD380" s="321"/>
      <c r="ACE380" s="321"/>
      <c r="ACF380" s="321"/>
      <c r="ACG380" s="321"/>
      <c r="ACH380" s="321"/>
      <c r="ACI380" s="321"/>
      <c r="ACJ380" s="321"/>
      <c r="ACK380" s="321"/>
      <c r="ACL380" s="321"/>
      <c r="ACM380" s="321"/>
      <c r="ACN380" s="321"/>
      <c r="ACO380" s="321"/>
      <c r="ACP380" s="321"/>
      <c r="ACQ380" s="321"/>
      <c r="ACR380" s="321"/>
      <c r="ACS380" s="321"/>
      <c r="ACT380" s="321"/>
      <c r="ACU380" s="321"/>
      <c r="ACV380" s="321"/>
      <c r="ACW380" s="321"/>
      <c r="ACX380" s="321"/>
      <c r="ACY380" s="321"/>
      <c r="ACZ380" s="321"/>
      <c r="ADA380" s="321"/>
      <c r="ADB380" s="321"/>
      <c r="ADC380" s="321"/>
      <c r="ADD380" s="321"/>
      <c r="ADE380" s="321"/>
      <c r="ADF380" s="321"/>
      <c r="ADG380" s="321"/>
      <c r="ADH380" s="321"/>
      <c r="ADI380" s="321"/>
      <c r="ADJ380" s="321"/>
      <c r="ADK380" s="321"/>
      <c r="ADL380" s="321"/>
      <c r="ADM380" s="321"/>
      <c r="ADN380" s="321"/>
      <c r="ADO380" s="321"/>
      <c r="ADP380" s="321"/>
      <c r="ADQ380" s="321"/>
      <c r="ADR380" s="321"/>
      <c r="ADS380" s="321"/>
      <c r="ADT380" s="321"/>
      <c r="ADU380" s="321"/>
      <c r="ADV380" s="321"/>
      <c r="ADW380" s="321"/>
      <c r="ADX380" s="321"/>
      <c r="ADY380" s="321"/>
      <c r="ADZ380" s="321"/>
      <c r="AEA380" s="321"/>
      <c r="AEB380" s="321"/>
      <c r="AEC380" s="321"/>
      <c r="AED380" s="321"/>
      <c r="AEE380" s="321"/>
      <c r="AEF380" s="321"/>
      <c r="AEG380" s="321"/>
      <c r="AEH380" s="321"/>
      <c r="AEI380" s="321"/>
      <c r="AEJ380" s="321"/>
      <c r="AEK380" s="321"/>
      <c r="AEL380" s="321"/>
      <c r="AEM380" s="321"/>
      <c r="AEN380" s="321"/>
      <c r="AEO380" s="321"/>
      <c r="AEP380" s="321"/>
      <c r="AEQ380" s="321"/>
      <c r="AER380" s="321"/>
      <c r="AES380" s="321"/>
      <c r="AET380" s="321"/>
      <c r="AEU380" s="321"/>
      <c r="AEV380" s="321"/>
      <c r="AEW380" s="321"/>
      <c r="AEX380" s="321"/>
      <c r="AEY380" s="321"/>
      <c r="AEZ380" s="321"/>
      <c r="AFA380" s="321"/>
      <c r="AFB380" s="321"/>
      <c r="AFC380" s="321"/>
      <c r="AFD380" s="321"/>
      <c r="AFE380" s="321"/>
      <c r="AFF380" s="321"/>
      <c r="AFG380" s="321"/>
      <c r="AFH380" s="321"/>
      <c r="AFI380" s="321"/>
      <c r="AFJ380" s="321"/>
      <c r="AFK380" s="321"/>
      <c r="AFL380" s="321"/>
      <c r="AFM380" s="321"/>
      <c r="AFN380" s="321"/>
      <c r="AFO380" s="321"/>
      <c r="AFP380" s="321"/>
      <c r="AFQ380" s="321"/>
      <c r="AFR380" s="321"/>
      <c r="AFS380" s="321"/>
      <c r="AFT380" s="321"/>
      <c r="AFU380" s="321"/>
      <c r="AFV380" s="321"/>
      <c r="AFW380" s="321"/>
      <c r="AFX380" s="321"/>
      <c r="AFY380" s="321"/>
      <c r="AFZ380" s="321"/>
      <c r="AGA380" s="321"/>
      <c r="AGB380" s="321"/>
      <c r="AGC380" s="321"/>
      <c r="AGD380" s="321"/>
      <c r="AGE380" s="321"/>
      <c r="AGF380" s="321"/>
      <c r="AGG380" s="321"/>
      <c r="AGH380" s="321"/>
      <c r="AGI380" s="321"/>
      <c r="AGJ380" s="321"/>
      <c r="AGK380" s="321"/>
      <c r="AGL380" s="321"/>
      <c r="AGM380" s="321"/>
      <c r="AGN380" s="321"/>
      <c r="AGO380" s="321"/>
      <c r="AGP380" s="321"/>
      <c r="AGQ380" s="321"/>
      <c r="AGR380" s="321"/>
      <c r="AGS380" s="321"/>
      <c r="AGT380" s="321"/>
      <c r="AGU380" s="321"/>
      <c r="AGV380" s="321"/>
      <c r="AGW380" s="321"/>
      <c r="AGX380" s="321"/>
      <c r="AGY380" s="321"/>
      <c r="AGZ380" s="321"/>
      <c r="AHA380" s="321"/>
      <c r="AHB380" s="321"/>
      <c r="AHC380" s="321"/>
      <c r="AHD380" s="321"/>
      <c r="AHE380" s="321"/>
      <c r="AHF380" s="321"/>
      <c r="AHG380" s="321"/>
      <c r="AHH380" s="321"/>
      <c r="AHI380" s="321"/>
      <c r="AHJ380" s="321"/>
      <c r="AHK380" s="321"/>
      <c r="AHL380" s="321"/>
      <c r="AHM380" s="321"/>
      <c r="AHN380" s="321"/>
      <c r="AHO380" s="321"/>
      <c r="AHP380" s="321"/>
      <c r="AHQ380" s="321"/>
      <c r="AHR380" s="321"/>
      <c r="AHS380" s="321"/>
      <c r="AHT380" s="321"/>
      <c r="AHU380" s="321"/>
      <c r="AHV380" s="321"/>
      <c r="AHW380" s="321"/>
      <c r="AHX380" s="321"/>
      <c r="AHY380" s="321"/>
      <c r="AHZ380" s="321"/>
      <c r="AIA380" s="321"/>
      <c r="AIB380" s="321"/>
      <c r="AIC380" s="321"/>
      <c r="AID380" s="321"/>
      <c r="AIE380" s="321"/>
      <c r="AIF380" s="321"/>
      <c r="AIG380" s="321"/>
      <c r="AIH380" s="321"/>
      <c r="AII380" s="321"/>
      <c r="AIJ380" s="321"/>
      <c r="AIK380" s="321"/>
      <c r="AIL380" s="321"/>
      <c r="AIM380" s="321"/>
      <c r="AIN380" s="321"/>
      <c r="AIO380" s="321"/>
      <c r="AIP380" s="321"/>
      <c r="AIQ380" s="321"/>
      <c r="AIR380" s="321"/>
      <c r="AIS380" s="321"/>
      <c r="AIT380" s="321"/>
      <c r="AIU380" s="321"/>
      <c r="AIV380" s="321"/>
      <c r="AIW380" s="321"/>
      <c r="AIX380" s="321"/>
      <c r="AIY380" s="321"/>
      <c r="AIZ380" s="321"/>
      <c r="AJA380" s="321"/>
      <c r="AJB380" s="321"/>
      <c r="AJC380" s="321"/>
      <c r="AJD380" s="321"/>
      <c r="AJE380" s="321"/>
      <c r="AJF380" s="321"/>
      <c r="AJG380" s="321"/>
      <c r="AJH380" s="321"/>
      <c r="AJI380" s="321"/>
      <c r="AJJ380" s="321"/>
      <c r="AJK380" s="321"/>
      <c r="AJL380" s="321"/>
      <c r="AJM380" s="321"/>
      <c r="AJN380" s="321"/>
      <c r="AJO380" s="321"/>
      <c r="AJP380" s="321"/>
      <c r="AJQ380" s="321"/>
      <c r="AJR380" s="321"/>
      <c r="AJS380" s="321"/>
      <c r="AJT380" s="321"/>
      <c r="AJU380" s="321"/>
      <c r="AJV380" s="321"/>
      <c r="AJW380" s="321"/>
      <c r="AJX380" s="321"/>
      <c r="AJY380" s="321"/>
      <c r="AJZ380" s="321"/>
      <c r="AKA380" s="321"/>
      <c r="AKB380" s="321"/>
      <c r="AKC380" s="321"/>
      <c r="AKD380" s="321"/>
      <c r="AKE380" s="321"/>
      <c r="AKF380" s="321"/>
      <c r="AKG380" s="321"/>
      <c r="AKH380" s="321"/>
      <c r="AKI380" s="321"/>
      <c r="AKJ380" s="321"/>
      <c r="AKK380" s="321"/>
      <c r="AKL380" s="321"/>
      <c r="AKM380" s="321"/>
      <c r="AKN380" s="321"/>
      <c r="AKO380" s="321"/>
      <c r="AKP380" s="321"/>
      <c r="AKQ380" s="321"/>
      <c r="AKR380" s="321"/>
      <c r="AKS380" s="321"/>
      <c r="AKT380" s="321"/>
      <c r="AKU380" s="321"/>
      <c r="AKV380" s="321"/>
      <c r="AKW380" s="321"/>
      <c r="AKX380" s="321"/>
      <c r="AKY380" s="321"/>
      <c r="AKZ380" s="321"/>
      <c r="ALA380" s="321"/>
      <c r="ALB380" s="321"/>
      <c r="ALC380" s="321"/>
      <c r="ALD380" s="321"/>
      <c r="ALE380" s="321"/>
      <c r="ALF380" s="321"/>
      <c r="ALG380" s="321"/>
      <c r="ALH380" s="321"/>
      <c r="ALI380" s="321"/>
      <c r="ALJ380" s="321"/>
      <c r="ALK380" s="321"/>
      <c r="ALL380" s="321"/>
      <c r="ALM380" s="321"/>
      <c r="ALN380" s="321"/>
      <c r="ALO380" s="321"/>
      <c r="ALP380" s="321"/>
      <c r="ALQ380" s="321"/>
      <c r="ALR380" s="321"/>
      <c r="ALS380" s="321"/>
      <c r="ALT380" s="321"/>
      <c r="ALU380" s="321"/>
      <c r="ALV380" s="321"/>
      <c r="ALW380" s="321"/>
      <c r="ALX380" s="321"/>
      <c r="ALY380" s="321"/>
      <c r="ALZ380" s="321"/>
      <c r="AMA380" s="321"/>
      <c r="AMB380" s="321"/>
      <c r="AMC380" s="321"/>
      <c r="AMD380" s="321"/>
      <c r="AME380" s="321"/>
      <c r="AMF380" s="321"/>
      <c r="AMG380" s="321"/>
      <c r="AMH380" s="321"/>
      <c r="AMI380" s="321"/>
      <c r="AMJ380" s="321"/>
      <c r="AMK380" s="321"/>
      <c r="AML380" s="321"/>
      <c r="AMM380" s="321"/>
      <c r="AMN380" s="321"/>
      <c r="AMO380" s="321"/>
      <c r="AMP380" s="321"/>
      <c r="AMQ380" s="321"/>
      <c r="AMR380" s="321"/>
      <c r="AMS380" s="321"/>
      <c r="AMT380" s="321"/>
      <c r="AMU380" s="321"/>
      <c r="AMV380" s="321"/>
      <c r="AMW380" s="321"/>
      <c r="AMX380" s="321"/>
      <c r="AMY380" s="321"/>
      <c r="AMZ380" s="321"/>
      <c r="ANA380" s="321"/>
      <c r="ANB380" s="321"/>
      <c r="ANC380" s="321"/>
      <c r="AND380" s="321"/>
      <c r="ANE380" s="321"/>
      <c r="ANF380" s="321"/>
      <c r="ANG380" s="321"/>
      <c r="ANH380" s="321"/>
      <c r="ANI380" s="321"/>
      <c r="ANJ380" s="321"/>
      <c r="ANK380" s="321"/>
      <c r="ANL380" s="321"/>
      <c r="ANM380" s="321"/>
      <c r="ANN380" s="321"/>
      <c r="ANO380" s="321"/>
      <c r="ANP380" s="321"/>
      <c r="ANQ380" s="321"/>
      <c r="ANR380" s="321"/>
      <c r="ANS380" s="321"/>
      <c r="ANT380" s="321"/>
      <c r="ANU380" s="321"/>
      <c r="ANV380" s="321"/>
      <c r="ANW380" s="321"/>
      <c r="ANX380" s="321"/>
      <c r="ANY380" s="321"/>
      <c r="ANZ380" s="321"/>
      <c r="AOA380" s="321"/>
      <c r="AOB380" s="321"/>
      <c r="AOC380" s="321"/>
      <c r="AOD380" s="321"/>
      <c r="AOE380" s="321"/>
      <c r="AOF380" s="321"/>
      <c r="AOG380" s="321"/>
      <c r="AOH380" s="321"/>
      <c r="AOI380" s="321"/>
      <c r="AOJ380" s="321"/>
      <c r="AOK380" s="321"/>
      <c r="AOL380" s="321"/>
      <c r="AOM380" s="321"/>
      <c r="AON380" s="321"/>
      <c r="AOO380" s="321"/>
      <c r="AOP380" s="321"/>
      <c r="AOQ380" s="321"/>
      <c r="AOR380" s="321"/>
      <c r="AOS380" s="321"/>
      <c r="AOT380" s="321"/>
      <c r="AOU380" s="321"/>
      <c r="AOV380" s="321"/>
      <c r="AOW380" s="321"/>
      <c r="AOX380" s="321"/>
      <c r="AOY380" s="321"/>
      <c r="AOZ380" s="321"/>
      <c r="APA380" s="321"/>
      <c r="APB380" s="321"/>
      <c r="APC380" s="321"/>
      <c r="APD380" s="321"/>
      <c r="APE380" s="321"/>
      <c r="APF380" s="321"/>
      <c r="APG380" s="321"/>
      <c r="APH380" s="321"/>
      <c r="API380" s="321"/>
      <c r="APJ380" s="321"/>
      <c r="APK380" s="321"/>
      <c r="APL380" s="321"/>
      <c r="APM380" s="321"/>
      <c r="APN380" s="321"/>
      <c r="APO380" s="321"/>
      <c r="APP380" s="321"/>
      <c r="APQ380" s="321"/>
      <c r="APR380" s="321"/>
      <c r="APS380" s="321"/>
      <c r="APT380" s="321"/>
      <c r="APU380" s="321"/>
      <c r="APV380" s="321"/>
      <c r="APW380" s="321"/>
      <c r="APX380" s="321"/>
      <c r="APY380" s="321"/>
      <c r="APZ380" s="321"/>
      <c r="AQA380" s="321"/>
      <c r="AQB380" s="321"/>
      <c r="AQC380" s="321"/>
      <c r="AQD380" s="321"/>
      <c r="AQE380" s="321"/>
      <c r="AQF380" s="321"/>
      <c r="AQG380" s="321"/>
      <c r="AQH380" s="321"/>
      <c r="AQI380" s="321"/>
      <c r="AQJ380" s="321"/>
      <c r="AQK380" s="321"/>
      <c r="AQL380" s="321"/>
      <c r="AQM380" s="321"/>
      <c r="AQN380" s="321"/>
      <c r="AQO380" s="321"/>
      <c r="AQP380" s="321"/>
      <c r="AQQ380" s="321"/>
      <c r="AQR380" s="321"/>
      <c r="AQS380" s="321"/>
      <c r="AQT380" s="321"/>
      <c r="AQU380" s="321"/>
      <c r="AQV380" s="321"/>
      <c r="AQW380" s="321"/>
      <c r="AQX380" s="321"/>
      <c r="AQY380" s="321"/>
      <c r="AQZ380" s="321"/>
      <c r="ARA380" s="321"/>
      <c r="ARB380" s="321"/>
      <c r="ARC380" s="321"/>
      <c r="ARD380" s="321"/>
      <c r="ARE380" s="321"/>
      <c r="ARF380" s="321"/>
      <c r="ARG380" s="321"/>
      <c r="ARH380" s="321"/>
      <c r="ARI380" s="321"/>
      <c r="ARJ380" s="321"/>
      <c r="ARK380" s="321"/>
      <c r="ARL380" s="321"/>
      <c r="ARM380" s="321"/>
      <c r="ARN380" s="321"/>
      <c r="ARO380" s="321"/>
      <c r="ARP380" s="321"/>
      <c r="ARQ380" s="321"/>
      <c r="ARR380" s="321"/>
      <c r="ARS380" s="321"/>
      <c r="ART380" s="321"/>
      <c r="ARU380" s="321"/>
      <c r="ARV380" s="321"/>
      <c r="ARW380" s="321"/>
      <c r="ARX380" s="321"/>
      <c r="ARY380" s="321"/>
      <c r="ARZ380" s="321"/>
      <c r="ASA380" s="321"/>
      <c r="ASB380" s="321"/>
      <c r="ASC380" s="321"/>
      <c r="ASD380" s="321"/>
      <c r="ASE380" s="321"/>
      <c r="ASF380" s="321"/>
      <c r="ASG380" s="321"/>
      <c r="ASH380" s="321"/>
      <c r="ASI380" s="321"/>
      <c r="ASJ380" s="321"/>
      <c r="ASK380" s="321"/>
      <c r="ASL380" s="321"/>
      <c r="ASM380" s="321"/>
      <c r="ASN380" s="321"/>
      <c r="ASO380" s="321"/>
      <c r="ASP380" s="321"/>
      <c r="ASQ380" s="321"/>
      <c r="ASR380" s="321"/>
      <c r="ASS380" s="321"/>
      <c r="AST380" s="321"/>
      <c r="ASU380" s="321"/>
      <c r="ASV380" s="321"/>
      <c r="ASW380" s="321"/>
      <c r="ASX380" s="321"/>
      <c r="ASY380" s="321"/>
      <c r="ASZ380" s="321"/>
      <c r="ATA380" s="321"/>
      <c r="ATB380" s="321"/>
      <c r="ATC380" s="321"/>
      <c r="ATD380" s="321"/>
      <c r="ATE380" s="321"/>
      <c r="ATF380" s="321"/>
      <c r="ATG380" s="321"/>
      <c r="ATH380" s="321"/>
      <c r="ATI380" s="321"/>
      <c r="ATJ380" s="321"/>
      <c r="ATK380" s="321"/>
      <c r="ATL380" s="321"/>
      <c r="ATM380" s="321"/>
      <c r="ATN380" s="321"/>
      <c r="ATO380" s="321"/>
      <c r="ATP380" s="321"/>
      <c r="ATQ380" s="321"/>
      <c r="ATR380" s="321"/>
      <c r="ATS380" s="321"/>
      <c r="ATT380" s="321"/>
      <c r="ATU380" s="321"/>
      <c r="ATV380" s="321"/>
      <c r="ATW380" s="321"/>
      <c r="ATX380" s="321"/>
      <c r="ATY380" s="321"/>
      <c r="ATZ380" s="321"/>
      <c r="AUA380" s="321"/>
      <c r="AUB380" s="321"/>
      <c r="AUC380" s="321"/>
      <c r="AUD380" s="321"/>
      <c r="AUE380" s="321"/>
      <c r="AUF380" s="321"/>
      <c r="AUG380" s="321"/>
      <c r="AUH380" s="321"/>
      <c r="AUI380" s="321"/>
      <c r="AUJ380" s="321"/>
      <c r="AUK380" s="321"/>
      <c r="AUL380" s="321"/>
      <c r="AUM380" s="321"/>
      <c r="AUN380" s="321"/>
      <c r="AUO380" s="321"/>
      <c r="AUP380" s="321"/>
      <c r="AUQ380" s="321"/>
      <c r="AUR380" s="321"/>
      <c r="AUS380" s="321"/>
      <c r="AUT380" s="321"/>
      <c r="AUU380" s="321"/>
      <c r="AUV380" s="321"/>
      <c r="AUW380" s="321"/>
      <c r="AUX380" s="321"/>
      <c r="AUY380" s="321"/>
      <c r="AUZ380" s="321"/>
      <c r="AVA380" s="321"/>
      <c r="AVB380" s="321"/>
      <c r="AVC380" s="321"/>
      <c r="AVD380" s="321"/>
      <c r="AVE380" s="321"/>
      <c r="AVF380" s="321"/>
      <c r="AVG380" s="321"/>
      <c r="AVH380" s="321"/>
      <c r="AVI380" s="321"/>
      <c r="AVJ380" s="321"/>
      <c r="AVK380" s="321"/>
      <c r="AVL380" s="321"/>
      <c r="AVM380" s="321"/>
      <c r="AVN380" s="321"/>
      <c r="AVO380" s="321"/>
      <c r="AVP380" s="321"/>
      <c r="AVQ380" s="321"/>
      <c r="AVR380" s="321"/>
      <c r="AVS380" s="321"/>
      <c r="AVT380" s="321"/>
      <c r="AVU380" s="321"/>
      <c r="AVV380" s="321"/>
      <c r="AVW380" s="321"/>
      <c r="AVX380" s="321"/>
      <c r="AVY380" s="321"/>
      <c r="AVZ380" s="321"/>
      <c r="AWA380" s="321"/>
      <c r="AWB380" s="321"/>
      <c r="AWC380" s="321"/>
      <c r="AWD380" s="321"/>
      <c r="AWE380" s="321"/>
      <c r="AWF380" s="321"/>
      <c r="AWG380" s="321"/>
      <c r="AWH380" s="321"/>
      <c r="AWI380" s="321"/>
      <c r="AWJ380" s="321"/>
      <c r="AWK380" s="321"/>
      <c r="AWL380" s="321"/>
      <c r="AWM380" s="321"/>
      <c r="AWN380" s="321"/>
      <c r="AWO380" s="321"/>
      <c r="AWP380" s="321"/>
      <c r="AWQ380" s="321"/>
      <c r="AWR380" s="321"/>
      <c r="AWS380" s="321"/>
      <c r="AWT380" s="321"/>
      <c r="AWU380" s="321"/>
      <c r="AWV380" s="321"/>
      <c r="AWW380" s="321"/>
      <c r="AWX380" s="321"/>
      <c r="AWY380" s="321"/>
      <c r="AWZ380" s="321"/>
      <c r="AXA380" s="321"/>
      <c r="AXB380" s="321"/>
      <c r="AXC380" s="321"/>
      <c r="AXD380" s="321"/>
      <c r="AXE380" s="321"/>
      <c r="AXF380" s="321"/>
      <c r="AXG380" s="321"/>
      <c r="AXH380" s="321"/>
      <c r="AXI380" s="321"/>
      <c r="AXJ380" s="321"/>
      <c r="AXK380" s="321"/>
      <c r="AXL380" s="321"/>
      <c r="AXM380" s="321"/>
      <c r="AXN380" s="321"/>
      <c r="AXO380" s="321"/>
      <c r="AXP380" s="321"/>
      <c r="AXQ380" s="321"/>
      <c r="AXR380" s="321"/>
      <c r="AXS380" s="321"/>
      <c r="AXT380" s="321"/>
      <c r="AXU380" s="321"/>
      <c r="AXV380" s="321"/>
      <c r="AXW380" s="321"/>
      <c r="AXX380" s="321"/>
      <c r="AXY380" s="321"/>
      <c r="AXZ380" s="321"/>
      <c r="AYA380" s="321"/>
      <c r="AYB380" s="321"/>
      <c r="AYC380" s="321"/>
      <c r="AYD380" s="321"/>
      <c r="AYE380" s="321"/>
      <c r="AYF380" s="321"/>
      <c r="AYG380" s="321"/>
      <c r="AYH380" s="321"/>
      <c r="AYI380" s="321"/>
      <c r="AYJ380" s="321"/>
      <c r="AYK380" s="321"/>
      <c r="AYL380" s="321"/>
      <c r="AYM380" s="321"/>
      <c r="AYN380" s="321"/>
      <c r="AYO380" s="321"/>
      <c r="AYP380" s="321"/>
      <c r="AYQ380" s="321"/>
      <c r="AYR380" s="321"/>
      <c r="AYS380" s="321"/>
      <c r="AYT380" s="321"/>
      <c r="AYU380" s="321"/>
      <c r="AYV380" s="321"/>
      <c r="AYW380" s="321"/>
      <c r="AYX380" s="321"/>
      <c r="AYY380" s="321"/>
      <c r="AYZ380" s="321"/>
      <c r="AZA380" s="321"/>
      <c r="AZB380" s="321"/>
      <c r="AZC380" s="321"/>
      <c r="AZD380" s="321"/>
      <c r="AZE380" s="321"/>
      <c r="AZF380" s="321"/>
      <c r="AZG380" s="321"/>
      <c r="AZH380" s="321"/>
      <c r="AZI380" s="321"/>
      <c r="AZJ380" s="321"/>
      <c r="AZK380" s="321"/>
      <c r="AZL380" s="321"/>
      <c r="AZM380" s="321"/>
      <c r="AZN380" s="321"/>
      <c r="AZO380" s="321"/>
      <c r="AZP380" s="321"/>
      <c r="AZQ380" s="321"/>
      <c r="AZR380" s="321"/>
      <c r="AZS380" s="321"/>
      <c r="AZT380" s="321"/>
      <c r="AZU380" s="321"/>
      <c r="AZV380" s="321"/>
      <c r="AZW380" s="321"/>
      <c r="AZX380" s="321"/>
      <c r="AZY380" s="321"/>
      <c r="AZZ380" s="321"/>
      <c r="BAA380" s="321"/>
      <c r="BAB380" s="321"/>
      <c r="BAC380" s="321"/>
      <c r="BAD380" s="321"/>
      <c r="BAE380" s="321"/>
      <c r="BAF380" s="321"/>
      <c r="BAG380" s="321"/>
      <c r="BAH380" s="321"/>
      <c r="BAI380" s="321"/>
      <c r="BAJ380" s="321"/>
      <c r="BAK380" s="321"/>
      <c r="BAL380" s="321"/>
      <c r="BAM380" s="321"/>
      <c r="BAN380" s="321"/>
      <c r="BAO380" s="321"/>
      <c r="BAP380" s="321"/>
      <c r="BAQ380" s="321"/>
      <c r="BAR380" s="321"/>
      <c r="BAS380" s="321"/>
      <c r="BAT380" s="321"/>
      <c r="BAU380" s="321"/>
      <c r="BAV380" s="321"/>
      <c r="BAW380" s="321"/>
      <c r="BAX380" s="321"/>
      <c r="BAY380" s="321"/>
      <c r="BAZ380" s="321"/>
      <c r="BBA380" s="321"/>
      <c r="BBB380" s="321"/>
      <c r="BBC380" s="321"/>
      <c r="BBD380" s="321"/>
      <c r="BBE380" s="321"/>
      <c r="BBF380" s="321"/>
      <c r="BBG380" s="321"/>
      <c r="BBH380" s="321"/>
      <c r="BBI380" s="321"/>
      <c r="BBJ380" s="321"/>
      <c r="BBK380" s="321"/>
      <c r="BBL380" s="321"/>
      <c r="BBM380" s="321"/>
      <c r="BBN380" s="321"/>
      <c r="BBO380" s="321"/>
      <c r="BBP380" s="321"/>
      <c r="BBQ380" s="321"/>
      <c r="BBR380" s="321"/>
      <c r="BBS380" s="321"/>
      <c r="BBT380" s="321"/>
      <c r="BBU380" s="321"/>
      <c r="BBV380" s="321"/>
      <c r="BBW380" s="321"/>
      <c r="BBX380" s="321"/>
      <c r="BBY380" s="321"/>
      <c r="BBZ380" s="321"/>
      <c r="BCA380" s="321"/>
      <c r="BCB380" s="321"/>
      <c r="BCC380" s="321"/>
      <c r="BCD380" s="321"/>
      <c r="BCE380" s="321"/>
      <c r="BCF380" s="321"/>
      <c r="BCG380" s="321"/>
      <c r="BCH380" s="321"/>
      <c r="BCI380" s="321"/>
      <c r="BCJ380" s="321"/>
      <c r="BCK380" s="321"/>
      <c r="BCL380" s="321"/>
      <c r="BCM380" s="321"/>
      <c r="BCN380" s="321"/>
      <c r="BCO380" s="321"/>
      <c r="BCP380" s="321"/>
      <c r="BCQ380" s="321"/>
      <c r="BCR380" s="321"/>
      <c r="BCS380" s="321"/>
      <c r="BCT380" s="321"/>
      <c r="BCU380" s="321"/>
      <c r="BCV380" s="321"/>
      <c r="BCW380" s="321"/>
      <c r="BCX380" s="321"/>
      <c r="BCY380" s="321"/>
      <c r="BCZ380" s="321"/>
      <c r="BDA380" s="321"/>
      <c r="BDB380" s="321"/>
      <c r="BDC380" s="321"/>
      <c r="BDD380" s="321"/>
      <c r="BDE380" s="321"/>
      <c r="BDF380" s="321"/>
      <c r="BDG380" s="321"/>
      <c r="BDH380" s="321"/>
      <c r="BDI380" s="321"/>
      <c r="BDJ380" s="321"/>
      <c r="BDK380" s="321"/>
      <c r="BDL380" s="321"/>
      <c r="BDM380" s="321"/>
      <c r="BDN380" s="321"/>
      <c r="BDO380" s="321"/>
      <c r="BDP380" s="321"/>
      <c r="BDQ380" s="321"/>
      <c r="BDR380" s="321"/>
      <c r="BDS380" s="321"/>
      <c r="BDT380" s="321"/>
      <c r="BDU380" s="321"/>
      <c r="BDV380" s="321"/>
      <c r="BDW380" s="321"/>
      <c r="BDX380" s="321"/>
      <c r="BDY380" s="321"/>
      <c r="BDZ380" s="321"/>
      <c r="BEA380" s="321"/>
      <c r="BEB380" s="321"/>
      <c r="BEC380" s="321"/>
      <c r="BED380" s="321"/>
      <c r="BEE380" s="321"/>
      <c r="BEF380" s="321"/>
      <c r="BEG380" s="321"/>
      <c r="BEH380" s="321"/>
      <c r="BEI380" s="321"/>
      <c r="BEJ380" s="321"/>
      <c r="BEK380" s="321"/>
      <c r="BEL380" s="321"/>
      <c r="BEM380" s="321"/>
      <c r="BEN380" s="321"/>
      <c r="BEO380" s="321"/>
      <c r="BEP380" s="321"/>
      <c r="BEQ380" s="321"/>
      <c r="BER380" s="321"/>
      <c r="BES380" s="321"/>
      <c r="BET380" s="321"/>
      <c r="BEU380" s="321"/>
      <c r="BEV380" s="321"/>
      <c r="BEW380" s="321"/>
      <c r="BEX380" s="321"/>
      <c r="BEY380" s="321"/>
      <c r="BEZ380" s="321"/>
      <c r="BFA380" s="321"/>
      <c r="BFB380" s="321"/>
      <c r="BFC380" s="321"/>
      <c r="BFD380" s="321"/>
      <c r="BFE380" s="321"/>
      <c r="BFF380" s="321"/>
      <c r="BFG380" s="321"/>
      <c r="BFH380" s="321"/>
      <c r="BFI380" s="321"/>
      <c r="BFJ380" s="321"/>
      <c r="BFK380" s="321"/>
      <c r="BFL380" s="321"/>
      <c r="BFM380" s="321"/>
      <c r="BFN380" s="321"/>
      <c r="BFO380" s="321"/>
      <c r="BFP380" s="321"/>
      <c r="BFQ380" s="321"/>
      <c r="BFR380" s="321"/>
      <c r="BFS380" s="321"/>
      <c r="BFT380" s="321"/>
      <c r="BFU380" s="321"/>
      <c r="BFV380" s="321"/>
      <c r="BFW380" s="321"/>
      <c r="BFX380" s="321"/>
      <c r="BFY380" s="321"/>
      <c r="BFZ380" s="321"/>
      <c r="BGA380" s="321"/>
      <c r="BGB380" s="321"/>
      <c r="BGC380" s="321"/>
      <c r="BGD380" s="321"/>
      <c r="BGE380" s="321"/>
      <c r="BGF380" s="321"/>
      <c r="BGG380" s="321"/>
      <c r="BGH380" s="321"/>
      <c r="BGI380" s="321"/>
      <c r="BGJ380" s="321"/>
      <c r="BGK380" s="321"/>
      <c r="BGL380" s="321"/>
      <c r="BGM380" s="321"/>
      <c r="BGN380" s="321"/>
      <c r="BGO380" s="321"/>
      <c r="BGP380" s="321"/>
      <c r="BGQ380" s="321"/>
      <c r="BGR380" s="321"/>
      <c r="BGS380" s="321"/>
      <c r="BGT380" s="321"/>
      <c r="BGU380" s="321"/>
      <c r="BGV380" s="321"/>
      <c r="BGW380" s="321"/>
      <c r="BGX380" s="321"/>
      <c r="BGY380" s="321"/>
      <c r="BGZ380" s="321"/>
      <c r="BHA380" s="321"/>
      <c r="BHB380" s="321"/>
      <c r="BHC380" s="321"/>
      <c r="BHD380" s="321"/>
      <c r="BHE380" s="321"/>
      <c r="BHF380" s="321"/>
      <c r="BHG380" s="321"/>
      <c r="BHH380" s="321"/>
      <c r="BHI380" s="321"/>
      <c r="BHJ380" s="321"/>
      <c r="BHK380" s="321"/>
      <c r="BHL380" s="321"/>
      <c r="BHM380" s="321"/>
      <c r="BHN380" s="321"/>
      <c r="BHO380" s="321"/>
      <c r="BHP380" s="321"/>
      <c r="BHQ380" s="321"/>
      <c r="BHR380" s="321"/>
      <c r="BHS380" s="321"/>
      <c r="BHT380" s="321"/>
      <c r="BHU380" s="321"/>
      <c r="BHV380" s="321"/>
      <c r="BHW380" s="321"/>
      <c r="BHX380" s="321"/>
      <c r="BHY380" s="321"/>
      <c r="BHZ380" s="321"/>
      <c r="BIA380" s="321"/>
      <c r="BIB380" s="321"/>
      <c r="BIC380" s="321"/>
      <c r="BID380" s="321"/>
      <c r="BIE380" s="321"/>
      <c r="BIF380" s="321"/>
      <c r="BIG380" s="321"/>
      <c r="BIH380" s="321"/>
      <c r="BII380" s="321"/>
      <c r="BIJ380" s="321"/>
      <c r="BIK380" s="321"/>
      <c r="BIL380" s="321"/>
      <c r="BIM380" s="321"/>
      <c r="BIN380" s="321"/>
      <c r="BIO380" s="321"/>
      <c r="BIP380" s="321"/>
      <c r="BIQ380" s="321"/>
      <c r="BIR380" s="321"/>
      <c r="BIS380" s="321"/>
      <c r="BIT380" s="321"/>
      <c r="BIU380" s="321"/>
      <c r="BIV380" s="321"/>
      <c r="BIW380" s="321"/>
      <c r="BIX380" s="321"/>
      <c r="BIY380" s="321"/>
      <c r="BIZ380" s="321"/>
      <c r="BJA380" s="321"/>
      <c r="BJB380" s="321"/>
      <c r="BJC380" s="321"/>
      <c r="BJD380" s="321"/>
      <c r="BJE380" s="321"/>
      <c r="BJF380" s="321"/>
      <c r="BJG380" s="321"/>
      <c r="BJH380" s="321"/>
      <c r="BJI380" s="321"/>
      <c r="BJJ380" s="321"/>
      <c r="BJK380" s="321"/>
      <c r="BJL380" s="321"/>
      <c r="BJM380" s="321"/>
      <c r="BJN380" s="321"/>
      <c r="BJO380" s="321"/>
      <c r="BJP380" s="321"/>
      <c r="BJQ380" s="321"/>
      <c r="BJR380" s="321"/>
      <c r="BJS380" s="321"/>
      <c r="BJT380" s="321"/>
      <c r="BJU380" s="321"/>
      <c r="BJV380" s="321"/>
      <c r="BJW380" s="321"/>
      <c r="BJX380" s="321"/>
      <c r="BJY380" s="321"/>
      <c r="BJZ380" s="321"/>
      <c r="BKA380" s="321"/>
      <c r="BKB380" s="321"/>
      <c r="BKC380" s="321"/>
      <c r="BKD380" s="321"/>
      <c r="BKE380" s="321"/>
      <c r="BKF380" s="321"/>
      <c r="BKG380" s="321"/>
      <c r="BKH380" s="321"/>
      <c r="BKI380" s="321"/>
      <c r="BKJ380" s="321"/>
      <c r="BKK380" s="321"/>
      <c r="BKL380" s="321"/>
      <c r="BKM380" s="321"/>
      <c r="BKN380" s="321"/>
      <c r="BKO380" s="321"/>
      <c r="BKP380" s="321"/>
      <c r="BKQ380" s="321"/>
      <c r="BKR380" s="321"/>
      <c r="BKS380" s="321"/>
      <c r="BKT380" s="321"/>
      <c r="BKU380" s="321"/>
      <c r="BKV380" s="321"/>
      <c r="BKW380" s="321"/>
      <c r="BKX380" s="321"/>
      <c r="BKY380" s="321"/>
      <c r="BKZ380" s="321"/>
      <c r="BLA380" s="321"/>
      <c r="BLB380" s="321"/>
      <c r="BLC380" s="321"/>
      <c r="BLD380" s="321"/>
      <c r="BLE380" s="321"/>
      <c r="BLF380" s="321"/>
      <c r="BLG380" s="321"/>
      <c r="BLH380" s="321"/>
      <c r="BLI380" s="321"/>
      <c r="BLJ380" s="321"/>
      <c r="BLK380" s="321"/>
      <c r="BLL380" s="321"/>
      <c r="BLM380" s="321"/>
      <c r="BLN380" s="321"/>
      <c r="BLO380" s="321"/>
      <c r="BLP380" s="321"/>
      <c r="BLQ380" s="321"/>
      <c r="BLR380" s="321"/>
      <c r="BLS380" s="321"/>
      <c r="BLT380" s="321"/>
      <c r="BLU380" s="321"/>
      <c r="BLV380" s="321"/>
      <c r="BLW380" s="321"/>
      <c r="BLX380" s="321"/>
      <c r="BLY380" s="321"/>
      <c r="BLZ380" s="321"/>
      <c r="BMA380" s="321"/>
      <c r="BMB380" s="321"/>
      <c r="BMC380" s="321"/>
      <c r="BMD380" s="321"/>
      <c r="BME380" s="321"/>
      <c r="BMF380" s="321"/>
      <c r="BMG380" s="321"/>
      <c r="BMH380" s="321"/>
      <c r="BMI380" s="321"/>
      <c r="BMJ380" s="321"/>
      <c r="BMK380" s="321"/>
      <c r="BML380" s="321"/>
      <c r="BMM380" s="321"/>
      <c r="BMN380" s="321"/>
      <c r="BMO380" s="321"/>
      <c r="BMP380" s="321"/>
      <c r="BMQ380" s="321"/>
      <c r="BMR380" s="321"/>
      <c r="BMS380" s="321"/>
      <c r="BMT380" s="321"/>
      <c r="BMU380" s="321"/>
      <c r="BMV380" s="321"/>
      <c r="BMW380" s="321"/>
      <c r="BMX380" s="321"/>
      <c r="BMY380" s="321"/>
      <c r="BMZ380" s="321"/>
      <c r="BNA380" s="321"/>
      <c r="BNB380" s="321"/>
      <c r="BNC380" s="321"/>
      <c r="BND380" s="321"/>
      <c r="BNE380" s="321"/>
      <c r="BNF380" s="321"/>
      <c r="BNG380" s="321"/>
      <c r="BNH380" s="321"/>
      <c r="BNI380" s="321"/>
      <c r="BNJ380" s="321"/>
      <c r="BNK380" s="321"/>
      <c r="BNL380" s="321"/>
      <c r="BNM380" s="321"/>
      <c r="BNN380" s="321"/>
      <c r="BNO380" s="321"/>
      <c r="BNP380" s="321"/>
      <c r="BNQ380" s="321"/>
      <c r="BNR380" s="321"/>
      <c r="BNS380" s="321"/>
      <c r="BNT380" s="321"/>
      <c r="BNU380" s="321"/>
      <c r="BNV380" s="321"/>
      <c r="BNW380" s="321"/>
      <c r="BNX380" s="321"/>
      <c r="BNY380" s="321"/>
      <c r="BNZ380" s="321"/>
      <c r="BOA380" s="321"/>
      <c r="BOB380" s="321"/>
      <c r="BOC380" s="321"/>
      <c r="BOD380" s="321"/>
      <c r="BOE380" s="321"/>
      <c r="BOF380" s="321"/>
      <c r="BOG380" s="321"/>
      <c r="BOH380" s="321"/>
      <c r="BOI380" s="321"/>
      <c r="BOJ380" s="321"/>
      <c r="BOK380" s="321"/>
      <c r="BOL380" s="321"/>
      <c r="BOM380" s="321"/>
      <c r="BON380" s="321"/>
      <c r="BOO380" s="321"/>
      <c r="BOP380" s="321"/>
      <c r="BOQ380" s="321"/>
      <c r="BOR380" s="321"/>
      <c r="BOS380" s="321"/>
      <c r="BOT380" s="321"/>
      <c r="BOU380" s="321"/>
      <c r="BOV380" s="321"/>
      <c r="BOW380" s="321"/>
      <c r="BOX380" s="321"/>
      <c r="BOY380" s="321"/>
      <c r="BOZ380" s="321"/>
      <c r="BPA380" s="321"/>
      <c r="BPB380" s="321"/>
      <c r="BPC380" s="321"/>
      <c r="BPD380" s="321"/>
      <c r="BPE380" s="321"/>
      <c r="BPF380" s="321"/>
      <c r="BPG380" s="321"/>
      <c r="BPH380" s="321"/>
      <c r="BPI380" s="321"/>
      <c r="BPJ380" s="321"/>
      <c r="BPK380" s="321"/>
      <c r="BPL380" s="321"/>
      <c r="BPM380" s="321"/>
      <c r="BPN380" s="321"/>
      <c r="BPO380" s="321"/>
      <c r="BPP380" s="321"/>
      <c r="BPQ380" s="321"/>
      <c r="BPR380" s="321"/>
      <c r="BPS380" s="321"/>
      <c r="BPT380" s="321"/>
      <c r="BPU380" s="321"/>
      <c r="BPV380" s="321"/>
      <c r="BPW380" s="321"/>
      <c r="BPX380" s="321"/>
      <c r="BPY380" s="321"/>
      <c r="BPZ380" s="321"/>
      <c r="BQA380" s="321"/>
      <c r="BQB380" s="321"/>
      <c r="BQC380" s="321"/>
      <c r="BQD380" s="321"/>
      <c r="BQE380" s="321"/>
      <c r="BQF380" s="321"/>
      <c r="BQG380" s="321"/>
      <c r="BQH380" s="321"/>
      <c r="BQI380" s="321"/>
      <c r="BQJ380" s="321"/>
      <c r="BQK380" s="321"/>
      <c r="BQL380" s="321"/>
      <c r="BQM380" s="321"/>
      <c r="BQN380" s="321"/>
      <c r="BQO380" s="321"/>
      <c r="BQP380" s="321"/>
      <c r="BQQ380" s="321"/>
      <c r="BQR380" s="321"/>
      <c r="BQS380" s="321"/>
      <c r="BQT380" s="321"/>
      <c r="BQU380" s="321"/>
      <c r="BQV380" s="321"/>
      <c r="BQW380" s="321"/>
      <c r="BQX380" s="321"/>
      <c r="BQY380" s="321"/>
      <c r="BQZ380" s="321"/>
      <c r="BRA380" s="321"/>
      <c r="BRB380" s="321"/>
      <c r="BRC380" s="321"/>
      <c r="BRD380" s="321"/>
      <c r="BRE380" s="321"/>
      <c r="BRF380" s="321"/>
      <c r="BRG380" s="321"/>
      <c r="BRH380" s="321"/>
      <c r="BRI380" s="321"/>
      <c r="BRJ380" s="321"/>
      <c r="BRK380" s="321"/>
      <c r="BRL380" s="321"/>
      <c r="BRM380" s="321"/>
      <c r="BRN380" s="321"/>
      <c r="BRO380" s="321"/>
      <c r="BRP380" s="321"/>
      <c r="BRQ380" s="321"/>
      <c r="BRR380" s="321"/>
      <c r="BRS380" s="321"/>
      <c r="BRT380" s="321"/>
      <c r="BRU380" s="321"/>
      <c r="BRV380" s="321"/>
      <c r="BRW380" s="321"/>
      <c r="BRX380" s="321"/>
      <c r="BRY380" s="321"/>
      <c r="BRZ380" s="321"/>
      <c r="BSA380" s="321"/>
      <c r="BSB380" s="321"/>
      <c r="BSC380" s="321"/>
      <c r="BSD380" s="321"/>
      <c r="BSE380" s="321"/>
      <c r="BSF380" s="321"/>
      <c r="BSG380" s="321"/>
      <c r="BSH380" s="321"/>
      <c r="BSI380" s="321"/>
      <c r="BSJ380" s="321"/>
      <c r="BSK380" s="321"/>
      <c r="BSL380" s="321"/>
      <c r="BSM380" s="321"/>
      <c r="BSN380" s="321"/>
      <c r="BSO380" s="321"/>
      <c r="BSP380" s="321"/>
      <c r="BSQ380" s="321"/>
      <c r="BSR380" s="321"/>
      <c r="BSS380" s="321"/>
      <c r="BST380" s="321"/>
      <c r="BSU380" s="321"/>
      <c r="BSV380" s="321"/>
      <c r="BSW380" s="321"/>
      <c r="BSX380" s="321"/>
      <c r="BSY380" s="321"/>
      <c r="BSZ380" s="321"/>
      <c r="BTA380" s="321"/>
      <c r="BTB380" s="321"/>
      <c r="BTC380" s="321"/>
      <c r="BTD380" s="321"/>
      <c r="BTE380" s="321"/>
      <c r="BTF380" s="321"/>
      <c r="BTG380" s="321"/>
      <c r="BTH380" s="321"/>
      <c r="BTI380" s="321"/>
      <c r="BTJ380" s="321"/>
      <c r="BTK380" s="321"/>
      <c r="BTL380" s="321"/>
      <c r="BTM380" s="321"/>
      <c r="BTN380" s="321"/>
      <c r="BTO380" s="321"/>
      <c r="BTP380" s="321"/>
      <c r="BTQ380" s="321"/>
      <c r="BTR380" s="321"/>
      <c r="BTS380" s="321"/>
      <c r="BTT380" s="321"/>
      <c r="BTU380" s="321"/>
      <c r="BTV380" s="321"/>
      <c r="BTW380" s="321"/>
      <c r="BTX380" s="321"/>
      <c r="BTY380" s="321"/>
      <c r="BTZ380" s="321"/>
      <c r="BUA380" s="321"/>
      <c r="BUB380" s="321"/>
      <c r="BUC380" s="321"/>
      <c r="BUD380" s="321"/>
      <c r="BUE380" s="321"/>
      <c r="BUF380" s="321"/>
      <c r="BUG380" s="321"/>
      <c r="BUH380" s="321"/>
      <c r="BUI380" s="321"/>
      <c r="BUJ380" s="321"/>
      <c r="BUK380" s="321"/>
      <c r="BUL380" s="321"/>
      <c r="BUM380" s="321"/>
      <c r="BUN380" s="321"/>
      <c r="BUO380" s="321"/>
      <c r="BUP380" s="321"/>
      <c r="BUQ380" s="321"/>
      <c r="BUR380" s="321"/>
      <c r="BUS380" s="321"/>
      <c r="BUT380" s="321"/>
      <c r="BUU380" s="321"/>
      <c r="BUV380" s="321"/>
      <c r="BUW380" s="321"/>
      <c r="BUX380" s="321"/>
      <c r="BUY380" s="321"/>
      <c r="BUZ380" s="321"/>
      <c r="BVA380" s="321"/>
      <c r="BVB380" s="321"/>
      <c r="BVC380" s="321"/>
      <c r="BVD380" s="321"/>
      <c r="BVE380" s="321"/>
      <c r="BVF380" s="321"/>
      <c r="BVG380" s="321"/>
      <c r="BVH380" s="321"/>
      <c r="BVI380" s="321"/>
      <c r="BVJ380" s="321"/>
      <c r="BVK380" s="321"/>
      <c r="BVL380" s="321"/>
      <c r="BVM380" s="321"/>
      <c r="BVN380" s="321"/>
      <c r="BVO380" s="321"/>
      <c r="BVP380" s="321"/>
      <c r="BVQ380" s="321"/>
      <c r="BVR380" s="321"/>
      <c r="BVS380" s="321"/>
      <c r="BVT380" s="321"/>
      <c r="BVU380" s="321"/>
      <c r="BVV380" s="321"/>
      <c r="BVW380" s="321"/>
      <c r="BVX380" s="321"/>
      <c r="BVY380" s="321"/>
      <c r="BVZ380" s="321"/>
      <c r="BWA380" s="321"/>
      <c r="BWB380" s="321"/>
      <c r="BWC380" s="321"/>
      <c r="BWD380" s="321"/>
      <c r="BWE380" s="321"/>
      <c r="BWF380" s="321"/>
      <c r="BWG380" s="321"/>
      <c r="BWH380" s="321"/>
      <c r="BWI380" s="321"/>
      <c r="BWJ380" s="321"/>
      <c r="BWK380" s="321"/>
      <c r="BWL380" s="321"/>
      <c r="BWM380" s="321"/>
      <c r="BWN380" s="321"/>
      <c r="BWO380" s="321"/>
      <c r="BWP380" s="321"/>
      <c r="BWQ380" s="321"/>
      <c r="BWR380" s="321"/>
      <c r="BWS380" s="321"/>
      <c r="BWT380" s="321"/>
      <c r="BWU380" s="321"/>
      <c r="BWV380" s="321"/>
      <c r="BWW380" s="321"/>
      <c r="BWX380" s="321"/>
      <c r="BWY380" s="321"/>
      <c r="BWZ380" s="321"/>
      <c r="BXA380" s="321"/>
      <c r="BXB380" s="321"/>
      <c r="BXC380" s="321"/>
      <c r="BXD380" s="321"/>
      <c r="BXE380" s="321"/>
      <c r="BXF380" s="321"/>
      <c r="BXG380" s="321"/>
      <c r="BXH380" s="321"/>
      <c r="BXI380" s="321"/>
      <c r="BXJ380" s="321"/>
      <c r="BXK380" s="321"/>
      <c r="BXL380" s="321"/>
      <c r="BXM380" s="321"/>
      <c r="BXN380" s="321"/>
      <c r="BXO380" s="321"/>
      <c r="BXP380" s="321"/>
      <c r="BXQ380" s="321"/>
      <c r="BXR380" s="321"/>
      <c r="BXS380" s="321"/>
      <c r="BXT380" s="321"/>
      <c r="BXU380" s="321"/>
      <c r="BXV380" s="321"/>
      <c r="BXW380" s="321"/>
      <c r="BXX380" s="321"/>
      <c r="BXY380" s="321"/>
      <c r="BXZ380" s="321"/>
      <c r="BYA380" s="321"/>
      <c r="BYB380" s="321"/>
      <c r="BYC380" s="321"/>
      <c r="BYD380" s="321"/>
      <c r="BYE380" s="321"/>
      <c r="BYF380" s="321"/>
      <c r="BYG380" s="321"/>
      <c r="BYH380" s="321"/>
      <c r="BYI380" s="321"/>
      <c r="BYJ380" s="321"/>
      <c r="BYK380" s="321"/>
      <c r="BYL380" s="321"/>
      <c r="BYM380" s="321"/>
      <c r="BYN380" s="321"/>
      <c r="BYO380" s="321"/>
      <c r="BYP380" s="321"/>
      <c r="BYQ380" s="321"/>
      <c r="BYR380" s="321"/>
      <c r="BYS380" s="321"/>
      <c r="BYT380" s="321"/>
      <c r="BYU380" s="321"/>
      <c r="BYV380" s="321"/>
      <c r="BYW380" s="321"/>
      <c r="BYX380" s="321"/>
      <c r="BYY380" s="321"/>
      <c r="BYZ380" s="321"/>
      <c r="BZA380" s="321"/>
      <c r="BZB380" s="321"/>
      <c r="BZC380" s="321"/>
      <c r="BZD380" s="321"/>
      <c r="BZE380" s="321"/>
      <c r="BZF380" s="321"/>
      <c r="BZG380" s="321"/>
      <c r="BZH380" s="321"/>
      <c r="BZI380" s="321"/>
      <c r="BZJ380" s="321"/>
      <c r="BZK380" s="321"/>
      <c r="BZL380" s="321"/>
      <c r="BZM380" s="321"/>
      <c r="BZN380" s="321"/>
      <c r="BZO380" s="321"/>
      <c r="BZP380" s="321"/>
      <c r="BZQ380" s="321"/>
      <c r="BZR380" s="321"/>
      <c r="BZS380" s="321"/>
      <c r="BZT380" s="321"/>
      <c r="BZU380" s="321"/>
      <c r="BZV380" s="321"/>
      <c r="BZW380" s="321"/>
      <c r="BZX380" s="321"/>
      <c r="BZY380" s="321"/>
      <c r="BZZ380" s="321"/>
      <c r="CAA380" s="321"/>
      <c r="CAB380" s="321"/>
      <c r="CAC380" s="321"/>
      <c r="CAD380" s="321"/>
      <c r="CAE380" s="321"/>
      <c r="CAF380" s="321"/>
      <c r="CAG380" s="321"/>
      <c r="CAH380" s="321"/>
      <c r="CAI380" s="321"/>
      <c r="CAJ380" s="321"/>
      <c r="CAK380" s="321"/>
      <c r="CAL380" s="321"/>
      <c r="CAM380" s="321"/>
      <c r="CAN380" s="321"/>
      <c r="CAO380" s="321"/>
      <c r="CAP380" s="321"/>
      <c r="CAQ380" s="321"/>
      <c r="CAR380" s="321"/>
      <c r="CAS380" s="321"/>
      <c r="CAT380" s="321"/>
      <c r="CAU380" s="321"/>
      <c r="CAV380" s="321"/>
      <c r="CAW380" s="321"/>
      <c r="CAX380" s="321"/>
      <c r="CAY380" s="321"/>
      <c r="CAZ380" s="321"/>
      <c r="CBA380" s="321"/>
      <c r="CBB380" s="321"/>
      <c r="CBC380" s="321"/>
      <c r="CBD380" s="321"/>
      <c r="CBE380" s="321"/>
      <c r="CBF380" s="321"/>
      <c r="CBG380" s="321"/>
      <c r="CBH380" s="321"/>
      <c r="CBI380" s="321"/>
      <c r="CBJ380" s="321"/>
      <c r="CBK380" s="321"/>
      <c r="CBL380" s="321"/>
      <c r="CBM380" s="321"/>
      <c r="CBN380" s="321"/>
      <c r="CBO380" s="321"/>
      <c r="CBP380" s="321"/>
      <c r="CBQ380" s="321"/>
      <c r="CBR380" s="321"/>
      <c r="CBS380" s="321"/>
      <c r="CBT380" s="321"/>
      <c r="CBU380" s="321"/>
      <c r="CBV380" s="321"/>
      <c r="CBW380" s="321"/>
      <c r="CBX380" s="321"/>
      <c r="CBY380" s="321"/>
      <c r="CBZ380" s="321"/>
      <c r="CCA380" s="321"/>
      <c r="CCB380" s="321"/>
      <c r="CCC380" s="321"/>
      <c r="CCD380" s="321"/>
      <c r="CCE380" s="321"/>
      <c r="CCF380" s="321"/>
      <c r="CCG380" s="321"/>
      <c r="CCH380" s="321"/>
      <c r="CCI380" s="321"/>
      <c r="CCJ380" s="321"/>
      <c r="CCK380" s="321"/>
      <c r="CCL380" s="321"/>
      <c r="CCM380" s="321"/>
      <c r="CCN380" s="321"/>
      <c r="CCO380" s="321"/>
      <c r="CCP380" s="321"/>
      <c r="CCQ380" s="321"/>
      <c r="CCR380" s="321"/>
      <c r="CCS380" s="321"/>
      <c r="CCT380" s="321"/>
      <c r="CCU380" s="321"/>
      <c r="CCV380" s="321"/>
      <c r="CCW380" s="321"/>
      <c r="CCX380" s="321"/>
      <c r="CCY380" s="321"/>
      <c r="CCZ380" s="321"/>
      <c r="CDA380" s="321"/>
      <c r="CDB380" s="321"/>
      <c r="CDC380" s="321"/>
      <c r="CDD380" s="321"/>
      <c r="CDE380" s="321"/>
      <c r="CDF380" s="321"/>
      <c r="CDG380" s="321"/>
      <c r="CDH380" s="321"/>
      <c r="CDI380" s="321"/>
      <c r="CDJ380" s="321"/>
      <c r="CDK380" s="321"/>
      <c r="CDL380" s="321"/>
      <c r="CDM380" s="321"/>
      <c r="CDN380" s="321"/>
      <c r="CDO380" s="321"/>
      <c r="CDP380" s="321"/>
      <c r="CDQ380" s="321"/>
      <c r="CDR380" s="321"/>
      <c r="CDS380" s="321"/>
      <c r="CDT380" s="321"/>
      <c r="CDU380" s="321"/>
      <c r="CDV380" s="321"/>
      <c r="CDW380" s="321"/>
      <c r="CDX380" s="321"/>
      <c r="CDY380" s="321"/>
      <c r="CDZ380" s="321"/>
      <c r="CEA380" s="321"/>
      <c r="CEB380" s="321"/>
      <c r="CEC380" s="321"/>
      <c r="CED380" s="321"/>
      <c r="CEE380" s="321"/>
      <c r="CEF380" s="321"/>
      <c r="CEG380" s="321"/>
      <c r="CEH380" s="321"/>
      <c r="CEI380" s="321"/>
      <c r="CEJ380" s="321"/>
      <c r="CEK380" s="321"/>
      <c r="CEL380" s="321"/>
      <c r="CEM380" s="321"/>
      <c r="CEN380" s="321"/>
      <c r="CEO380" s="321"/>
      <c r="CEP380" s="321"/>
      <c r="CEQ380" s="321"/>
      <c r="CER380" s="321"/>
      <c r="CES380" s="321"/>
      <c r="CET380" s="321"/>
      <c r="CEU380" s="321"/>
      <c r="CEV380" s="321"/>
      <c r="CEW380" s="321"/>
      <c r="CEX380" s="321"/>
      <c r="CEY380" s="321"/>
      <c r="CEZ380" s="321"/>
      <c r="CFA380" s="321"/>
      <c r="CFB380" s="321"/>
      <c r="CFC380" s="321"/>
      <c r="CFD380" s="321"/>
      <c r="CFE380" s="321"/>
      <c r="CFF380" s="321"/>
      <c r="CFG380" s="321"/>
      <c r="CFH380" s="321"/>
      <c r="CFI380" s="321"/>
      <c r="CFJ380" s="321"/>
      <c r="CFK380" s="321"/>
      <c r="CFL380" s="321"/>
      <c r="CFM380" s="321"/>
      <c r="CFN380" s="321"/>
      <c r="CFO380" s="321"/>
      <c r="CFP380" s="321"/>
      <c r="CFQ380" s="321"/>
      <c r="CFR380" s="321"/>
      <c r="CFS380" s="321"/>
      <c r="CFT380" s="321"/>
      <c r="CFU380" s="321"/>
      <c r="CFV380" s="321"/>
      <c r="CFW380" s="321"/>
      <c r="CFX380" s="321"/>
      <c r="CFY380" s="321"/>
      <c r="CFZ380" s="321"/>
      <c r="CGA380" s="321"/>
      <c r="CGB380" s="321"/>
      <c r="CGC380" s="321"/>
      <c r="CGD380" s="321"/>
      <c r="CGE380" s="321"/>
      <c r="CGF380" s="321"/>
      <c r="CGG380" s="321"/>
      <c r="CGH380" s="321"/>
      <c r="CGI380" s="321"/>
      <c r="CGJ380" s="321"/>
      <c r="CGK380" s="321"/>
      <c r="CGL380" s="321"/>
      <c r="CGM380" s="321"/>
      <c r="CGN380" s="321"/>
      <c r="CGO380" s="321"/>
      <c r="CGP380" s="321"/>
      <c r="CGQ380" s="321"/>
      <c r="CGR380" s="321"/>
      <c r="CGS380" s="321"/>
      <c r="CGT380" s="321"/>
      <c r="CGU380" s="321"/>
      <c r="CGV380" s="321"/>
      <c r="CGW380" s="321"/>
      <c r="CGX380" s="321"/>
      <c r="CGY380" s="321"/>
      <c r="CGZ380" s="321"/>
      <c r="CHA380" s="321"/>
      <c r="CHB380" s="321"/>
      <c r="CHC380" s="321"/>
      <c r="CHD380" s="321"/>
      <c r="CHE380" s="321"/>
      <c r="CHF380" s="321"/>
      <c r="CHG380" s="321"/>
      <c r="CHH380" s="321"/>
      <c r="CHI380" s="321"/>
      <c r="CHJ380" s="321"/>
      <c r="CHK380" s="321"/>
      <c r="CHL380" s="321"/>
      <c r="CHM380" s="321"/>
      <c r="CHN380" s="321"/>
      <c r="CHO380" s="321"/>
      <c r="CHP380" s="321"/>
      <c r="CHQ380" s="321"/>
      <c r="CHR380" s="321"/>
      <c r="CHS380" s="321"/>
      <c r="CHT380" s="321"/>
      <c r="CHU380" s="321"/>
      <c r="CHV380" s="321"/>
      <c r="CHW380" s="321"/>
      <c r="CHX380" s="321"/>
      <c r="CHY380" s="321"/>
      <c r="CHZ380" s="321"/>
      <c r="CIA380" s="321"/>
      <c r="CIB380" s="321"/>
      <c r="CIC380" s="321"/>
      <c r="CID380" s="321"/>
      <c r="CIE380" s="321"/>
      <c r="CIF380" s="321"/>
      <c r="CIG380" s="321"/>
      <c r="CIH380" s="321"/>
      <c r="CII380" s="321"/>
      <c r="CIJ380" s="321"/>
      <c r="CIK380" s="321"/>
      <c r="CIL380" s="321"/>
      <c r="CIM380" s="321"/>
      <c r="CIN380" s="321"/>
      <c r="CIO380" s="321"/>
      <c r="CIP380" s="321"/>
      <c r="CIQ380" s="321"/>
      <c r="CIR380" s="321"/>
      <c r="CIS380" s="321"/>
      <c r="CIT380" s="321"/>
      <c r="CIU380" s="321"/>
      <c r="CIV380" s="321"/>
      <c r="CIW380" s="321"/>
      <c r="CIX380" s="321"/>
      <c r="CIY380" s="321"/>
      <c r="CIZ380" s="321"/>
      <c r="CJA380" s="321"/>
      <c r="CJB380" s="321"/>
      <c r="CJC380" s="321"/>
      <c r="CJD380" s="321"/>
      <c r="CJE380" s="321"/>
      <c r="CJF380" s="321"/>
      <c r="CJG380" s="321"/>
      <c r="CJH380" s="321"/>
      <c r="CJI380" s="321"/>
      <c r="CJJ380" s="321"/>
      <c r="CJK380" s="321"/>
      <c r="CJL380" s="321"/>
      <c r="CJM380" s="321"/>
      <c r="CJN380" s="321"/>
      <c r="CJO380" s="321"/>
      <c r="CJP380" s="321"/>
      <c r="CJQ380" s="321"/>
      <c r="CJR380" s="321"/>
      <c r="CJS380" s="321"/>
      <c r="CJT380" s="321"/>
      <c r="CJU380" s="321"/>
      <c r="CJV380" s="321"/>
      <c r="CJW380" s="321"/>
      <c r="CJX380" s="321"/>
      <c r="CJY380" s="321"/>
      <c r="CJZ380" s="321"/>
      <c r="CKA380" s="321"/>
      <c r="CKB380" s="321"/>
      <c r="CKC380" s="321"/>
      <c r="CKD380" s="321"/>
      <c r="CKE380" s="321"/>
      <c r="CKF380" s="321"/>
      <c r="CKG380" s="321"/>
      <c r="CKH380" s="321"/>
      <c r="CKI380" s="321"/>
      <c r="CKJ380" s="321"/>
      <c r="CKK380" s="321"/>
      <c r="CKL380" s="321"/>
      <c r="CKM380" s="321"/>
      <c r="CKN380" s="321"/>
      <c r="CKO380" s="321"/>
      <c r="CKP380" s="321"/>
      <c r="CKQ380" s="321"/>
      <c r="CKR380" s="321"/>
      <c r="CKS380" s="321"/>
      <c r="CKT380" s="321"/>
      <c r="CKU380" s="321"/>
      <c r="CKV380" s="321"/>
      <c r="CKW380" s="321"/>
      <c r="CKX380" s="321"/>
      <c r="CKY380" s="321"/>
      <c r="CKZ380" s="321"/>
      <c r="CLA380" s="321"/>
      <c r="CLB380" s="321"/>
      <c r="CLC380" s="321"/>
      <c r="CLD380" s="321"/>
      <c r="CLE380" s="321"/>
      <c r="CLF380" s="321"/>
      <c r="CLG380" s="321"/>
      <c r="CLH380" s="321"/>
      <c r="CLI380" s="321"/>
      <c r="CLJ380" s="321"/>
      <c r="CLK380" s="321"/>
      <c r="CLL380" s="321"/>
      <c r="CLM380" s="321"/>
      <c r="CLN380" s="321"/>
      <c r="CLO380" s="321"/>
      <c r="CLP380" s="321"/>
      <c r="CLQ380" s="321"/>
      <c r="CLR380" s="321"/>
      <c r="CLS380" s="321"/>
      <c r="CLT380" s="321"/>
      <c r="CLU380" s="321"/>
      <c r="CLV380" s="321"/>
      <c r="CLW380" s="321"/>
      <c r="CLX380" s="321"/>
      <c r="CLY380" s="321"/>
      <c r="CLZ380" s="321"/>
      <c r="CMA380" s="321"/>
      <c r="CMB380" s="321"/>
      <c r="CMC380" s="321"/>
      <c r="CMD380" s="321"/>
      <c r="CME380" s="321"/>
      <c r="CMF380" s="321"/>
      <c r="CMG380" s="321"/>
      <c r="CMH380" s="321"/>
      <c r="CMI380" s="321"/>
      <c r="CMJ380" s="321"/>
      <c r="CMK380" s="321"/>
      <c r="CML380" s="321"/>
      <c r="CMM380" s="321"/>
      <c r="CMN380" s="321"/>
      <c r="CMO380" s="321"/>
      <c r="CMP380" s="321"/>
      <c r="CMQ380" s="321"/>
      <c r="CMR380" s="321"/>
      <c r="CMS380" s="321"/>
      <c r="CMT380" s="321"/>
      <c r="CMU380" s="321"/>
      <c r="CMV380" s="321"/>
      <c r="CMW380" s="321"/>
      <c r="CMX380" s="321"/>
      <c r="CMY380" s="321"/>
      <c r="CMZ380" s="321"/>
      <c r="CNA380" s="321"/>
      <c r="CNB380" s="321"/>
      <c r="CNC380" s="321"/>
      <c r="CND380" s="321"/>
      <c r="CNE380" s="321"/>
      <c r="CNF380" s="321"/>
      <c r="CNG380" s="321"/>
      <c r="CNH380" s="321"/>
      <c r="CNI380" s="321"/>
      <c r="CNJ380" s="321"/>
      <c r="CNK380" s="321"/>
      <c r="CNL380" s="321"/>
      <c r="CNM380" s="321"/>
      <c r="CNN380" s="321"/>
      <c r="CNO380" s="321"/>
      <c r="CNP380" s="321"/>
      <c r="CNQ380" s="321"/>
      <c r="CNR380" s="321"/>
      <c r="CNS380" s="321"/>
      <c r="CNT380" s="321"/>
      <c r="CNU380" s="321"/>
      <c r="CNV380" s="321"/>
      <c r="CNW380" s="321"/>
      <c r="CNX380" s="321"/>
      <c r="CNY380" s="321"/>
      <c r="CNZ380" s="321"/>
      <c r="COA380" s="321"/>
      <c r="COB380" s="321"/>
      <c r="COC380" s="321"/>
      <c r="COD380" s="321"/>
      <c r="COE380" s="321"/>
      <c r="COF380" s="321"/>
      <c r="COG380" s="321"/>
      <c r="COH380" s="321"/>
      <c r="COI380" s="321"/>
      <c r="COJ380" s="321"/>
      <c r="COK380" s="321"/>
      <c r="COL380" s="321"/>
      <c r="COM380" s="321"/>
      <c r="CON380" s="321"/>
      <c r="COO380" s="321"/>
      <c r="COP380" s="321"/>
      <c r="COQ380" s="321"/>
      <c r="COR380" s="321"/>
      <c r="COS380" s="321"/>
      <c r="COT380" s="321"/>
      <c r="COU380" s="321"/>
      <c r="COV380" s="321"/>
      <c r="COW380" s="321"/>
      <c r="COX380" s="321"/>
      <c r="COY380" s="321"/>
      <c r="COZ380" s="321"/>
      <c r="CPA380" s="321"/>
      <c r="CPB380" s="321"/>
      <c r="CPC380" s="321"/>
      <c r="CPD380" s="321"/>
      <c r="CPE380" s="321"/>
      <c r="CPF380" s="321"/>
      <c r="CPG380" s="321"/>
      <c r="CPH380" s="321"/>
      <c r="CPI380" s="321"/>
      <c r="CPJ380" s="321"/>
      <c r="CPK380" s="321"/>
      <c r="CPL380" s="321"/>
      <c r="CPM380" s="321"/>
      <c r="CPN380" s="321"/>
      <c r="CPO380" s="321"/>
      <c r="CPP380" s="321"/>
      <c r="CPQ380" s="321"/>
      <c r="CPR380" s="321"/>
      <c r="CPS380" s="321"/>
      <c r="CPT380" s="321"/>
      <c r="CPU380" s="321"/>
      <c r="CPV380" s="321"/>
      <c r="CPW380" s="321"/>
      <c r="CPX380" s="321"/>
      <c r="CPY380" s="321"/>
      <c r="CPZ380" s="321"/>
      <c r="CQA380" s="321"/>
      <c r="CQB380" s="321"/>
      <c r="CQC380" s="321"/>
      <c r="CQD380" s="321"/>
      <c r="CQE380" s="321"/>
      <c r="CQF380" s="321"/>
      <c r="CQG380" s="321"/>
      <c r="CQH380" s="321"/>
      <c r="CQI380" s="321"/>
      <c r="CQJ380" s="321"/>
      <c r="CQK380" s="321"/>
      <c r="CQL380" s="321"/>
      <c r="CQM380" s="321"/>
      <c r="CQN380" s="321"/>
      <c r="CQO380" s="321"/>
      <c r="CQP380" s="321"/>
      <c r="CQQ380" s="321"/>
      <c r="CQR380" s="321"/>
      <c r="CQS380" s="321"/>
      <c r="CQT380" s="321"/>
      <c r="CQU380" s="321"/>
      <c r="CQV380" s="321"/>
      <c r="CQW380" s="321"/>
      <c r="CQX380" s="321"/>
      <c r="CQY380" s="321"/>
      <c r="CQZ380" s="321"/>
      <c r="CRA380" s="321"/>
      <c r="CRB380" s="321"/>
      <c r="CRC380" s="321"/>
      <c r="CRD380" s="321"/>
      <c r="CRE380" s="321"/>
      <c r="CRF380" s="321"/>
      <c r="CRG380" s="321"/>
      <c r="CRH380" s="321"/>
      <c r="CRI380" s="321"/>
      <c r="CRJ380" s="321"/>
      <c r="CRK380" s="321"/>
      <c r="CRL380" s="321"/>
      <c r="CRM380" s="321"/>
      <c r="CRN380" s="321"/>
      <c r="CRO380" s="321"/>
      <c r="CRP380" s="321"/>
      <c r="CRQ380" s="321"/>
      <c r="CRR380" s="321"/>
      <c r="CRS380" s="321"/>
      <c r="CRT380" s="321"/>
      <c r="CRU380" s="321"/>
      <c r="CRV380" s="321"/>
      <c r="CRW380" s="321"/>
      <c r="CRX380" s="321"/>
      <c r="CRY380" s="321"/>
      <c r="CRZ380" s="321"/>
      <c r="CSA380" s="321"/>
      <c r="CSB380" s="321"/>
      <c r="CSC380" s="321"/>
      <c r="CSD380" s="321"/>
      <c r="CSE380" s="321"/>
      <c r="CSF380" s="321"/>
      <c r="CSG380" s="321"/>
      <c r="CSH380" s="321"/>
      <c r="CSI380" s="321"/>
      <c r="CSJ380" s="321"/>
      <c r="CSK380" s="321"/>
      <c r="CSL380" s="321"/>
      <c r="CSM380" s="321"/>
      <c r="CSN380" s="321"/>
      <c r="CSO380" s="321"/>
      <c r="CSP380" s="321"/>
      <c r="CSQ380" s="321"/>
      <c r="CSR380" s="321"/>
      <c r="CSS380" s="321"/>
      <c r="CST380" s="321"/>
      <c r="CSU380" s="321"/>
      <c r="CSV380" s="321"/>
      <c r="CSW380" s="321"/>
      <c r="CSX380" s="321"/>
      <c r="CSY380" s="321"/>
      <c r="CSZ380" s="321"/>
      <c r="CTA380" s="321"/>
      <c r="CTB380" s="321"/>
      <c r="CTC380" s="321"/>
      <c r="CTD380" s="321"/>
      <c r="CTE380" s="321"/>
      <c r="CTF380" s="321"/>
      <c r="CTG380" s="321"/>
      <c r="CTH380" s="321"/>
      <c r="CTI380" s="321"/>
      <c r="CTJ380" s="321"/>
      <c r="CTK380" s="321"/>
      <c r="CTL380" s="321"/>
      <c r="CTM380" s="321"/>
      <c r="CTN380" s="321"/>
      <c r="CTO380" s="321"/>
      <c r="CTP380" s="321"/>
      <c r="CTQ380" s="321"/>
      <c r="CTR380" s="321"/>
      <c r="CTS380" s="321"/>
      <c r="CTT380" s="321"/>
      <c r="CTU380" s="321"/>
      <c r="CTV380" s="321"/>
      <c r="CTW380" s="321"/>
      <c r="CTX380" s="321"/>
      <c r="CTY380" s="321"/>
      <c r="CTZ380" s="321"/>
      <c r="CUA380" s="321"/>
      <c r="CUB380" s="321"/>
      <c r="CUC380" s="321"/>
      <c r="CUD380" s="321"/>
      <c r="CUE380" s="321"/>
      <c r="CUF380" s="321"/>
      <c r="CUG380" s="321"/>
      <c r="CUH380" s="321"/>
      <c r="CUI380" s="321"/>
      <c r="CUJ380" s="321"/>
      <c r="CUK380" s="321"/>
      <c r="CUL380" s="321"/>
      <c r="CUM380" s="321"/>
      <c r="CUN380" s="321"/>
      <c r="CUO380" s="321"/>
      <c r="CUP380" s="321"/>
      <c r="CUQ380" s="321"/>
      <c r="CUR380" s="321"/>
      <c r="CUS380" s="321"/>
      <c r="CUT380" s="321"/>
      <c r="CUU380" s="321"/>
      <c r="CUV380" s="321"/>
      <c r="CUW380" s="321"/>
      <c r="CUX380" s="321"/>
      <c r="CUY380" s="321"/>
      <c r="CUZ380" s="321"/>
      <c r="CVA380" s="321"/>
      <c r="CVB380" s="321"/>
      <c r="CVC380" s="321"/>
      <c r="CVD380" s="321"/>
      <c r="CVE380" s="321"/>
      <c r="CVF380" s="321"/>
      <c r="CVG380" s="321"/>
      <c r="CVH380" s="321"/>
      <c r="CVI380" s="321"/>
      <c r="CVJ380" s="321"/>
      <c r="CVK380" s="321"/>
      <c r="CVL380" s="321"/>
      <c r="CVM380" s="321"/>
      <c r="CVN380" s="321"/>
      <c r="CVO380" s="321"/>
      <c r="CVP380" s="321"/>
      <c r="CVQ380" s="321"/>
      <c r="CVR380" s="321"/>
      <c r="CVS380" s="321"/>
      <c r="CVT380" s="321"/>
      <c r="CVU380" s="321"/>
      <c r="CVV380" s="321"/>
      <c r="CVW380" s="321"/>
      <c r="CVX380" s="321"/>
      <c r="CVY380" s="321"/>
      <c r="CVZ380" s="321"/>
      <c r="CWA380" s="321"/>
      <c r="CWB380" s="321"/>
      <c r="CWC380" s="321"/>
      <c r="CWD380" s="321"/>
      <c r="CWE380" s="321"/>
      <c r="CWF380" s="321"/>
      <c r="CWG380" s="321"/>
      <c r="CWH380" s="321"/>
      <c r="CWI380" s="321"/>
      <c r="CWJ380" s="321"/>
      <c r="CWK380" s="321"/>
      <c r="CWL380" s="321"/>
      <c r="CWM380" s="321"/>
      <c r="CWN380" s="321"/>
      <c r="CWO380" s="321"/>
      <c r="CWP380" s="321"/>
      <c r="CWQ380" s="321"/>
      <c r="CWR380" s="321"/>
      <c r="CWS380" s="321"/>
      <c r="CWT380" s="321"/>
      <c r="CWU380" s="321"/>
      <c r="CWV380" s="321"/>
      <c r="CWW380" s="321"/>
      <c r="CWX380" s="321"/>
      <c r="CWY380" s="321"/>
      <c r="CWZ380" s="321"/>
      <c r="CXA380" s="321"/>
      <c r="CXB380" s="321"/>
      <c r="CXC380" s="321"/>
      <c r="CXD380" s="321"/>
      <c r="CXE380" s="321"/>
      <c r="CXF380" s="321"/>
      <c r="CXG380" s="321"/>
      <c r="CXH380" s="321"/>
      <c r="CXI380" s="321"/>
      <c r="CXJ380" s="321"/>
      <c r="CXK380" s="321"/>
      <c r="CXL380" s="321"/>
      <c r="CXM380" s="321"/>
      <c r="CXN380" s="321"/>
      <c r="CXO380" s="321"/>
      <c r="CXP380" s="321"/>
      <c r="CXQ380" s="321"/>
      <c r="CXR380" s="321"/>
      <c r="CXS380" s="321"/>
      <c r="CXT380" s="321"/>
      <c r="CXU380" s="321"/>
      <c r="CXV380" s="321"/>
      <c r="CXW380" s="321"/>
      <c r="CXX380" s="321"/>
      <c r="CXY380" s="321"/>
      <c r="CXZ380" s="321"/>
      <c r="CYA380" s="321"/>
      <c r="CYB380" s="321"/>
      <c r="CYC380" s="321"/>
      <c r="CYD380" s="321"/>
      <c r="CYE380" s="321"/>
      <c r="CYF380" s="321"/>
      <c r="CYG380" s="321"/>
      <c r="CYH380" s="321"/>
      <c r="CYI380" s="321"/>
      <c r="CYJ380" s="321"/>
      <c r="CYK380" s="321"/>
      <c r="CYL380" s="321"/>
      <c r="CYM380" s="321"/>
      <c r="CYN380" s="321"/>
      <c r="CYO380" s="321"/>
      <c r="CYP380" s="321"/>
      <c r="CYQ380" s="321"/>
      <c r="CYR380" s="321"/>
      <c r="CYS380" s="321"/>
      <c r="CYT380" s="321"/>
      <c r="CYU380" s="321"/>
      <c r="CYV380" s="321"/>
      <c r="CYW380" s="321"/>
      <c r="CYX380" s="321"/>
      <c r="CYY380" s="321"/>
      <c r="CYZ380" s="321"/>
      <c r="CZA380" s="321"/>
      <c r="CZB380" s="321"/>
      <c r="CZC380" s="321"/>
      <c r="CZD380" s="321"/>
      <c r="CZE380" s="321"/>
      <c r="CZF380" s="321"/>
      <c r="CZG380" s="321"/>
      <c r="CZH380" s="321"/>
      <c r="CZI380" s="321"/>
      <c r="CZJ380" s="321"/>
      <c r="CZK380" s="321"/>
      <c r="CZL380" s="321"/>
      <c r="CZM380" s="321"/>
      <c r="CZN380" s="321"/>
      <c r="CZO380" s="321"/>
      <c r="CZP380" s="321"/>
      <c r="CZQ380" s="321"/>
      <c r="CZR380" s="321"/>
      <c r="CZS380" s="321"/>
      <c r="CZT380" s="321"/>
      <c r="CZU380" s="321"/>
      <c r="CZV380" s="321"/>
      <c r="CZW380" s="321"/>
      <c r="CZX380" s="321"/>
      <c r="CZY380" s="321"/>
      <c r="CZZ380" s="321"/>
      <c r="DAA380" s="321"/>
      <c r="DAB380" s="321"/>
      <c r="DAC380" s="321"/>
      <c r="DAD380" s="321"/>
      <c r="DAE380" s="321"/>
      <c r="DAF380" s="321"/>
      <c r="DAG380" s="321"/>
      <c r="DAH380" s="321"/>
      <c r="DAI380" s="321"/>
      <c r="DAJ380" s="321"/>
      <c r="DAK380" s="321"/>
      <c r="DAL380" s="321"/>
      <c r="DAM380" s="321"/>
      <c r="DAN380" s="321"/>
      <c r="DAO380" s="321"/>
      <c r="DAP380" s="321"/>
      <c r="DAQ380" s="321"/>
      <c r="DAR380" s="321"/>
      <c r="DAS380" s="321"/>
      <c r="DAT380" s="321"/>
      <c r="DAU380" s="321"/>
      <c r="DAV380" s="321"/>
      <c r="DAW380" s="321"/>
      <c r="DAX380" s="321"/>
      <c r="DAY380" s="321"/>
      <c r="DAZ380" s="321"/>
      <c r="DBA380" s="321"/>
      <c r="DBB380" s="321"/>
      <c r="DBC380" s="321"/>
      <c r="DBD380" s="321"/>
      <c r="DBE380" s="321"/>
      <c r="DBF380" s="321"/>
      <c r="DBG380" s="321"/>
      <c r="DBH380" s="321"/>
      <c r="DBI380" s="321"/>
      <c r="DBJ380" s="321"/>
      <c r="DBK380" s="321"/>
      <c r="DBL380" s="321"/>
      <c r="DBM380" s="321"/>
      <c r="DBN380" s="321"/>
      <c r="DBO380" s="321"/>
      <c r="DBP380" s="321"/>
      <c r="DBQ380" s="321"/>
      <c r="DBR380" s="321"/>
      <c r="DBS380" s="321"/>
      <c r="DBT380" s="321"/>
      <c r="DBU380" s="321"/>
      <c r="DBV380" s="321"/>
      <c r="DBW380" s="321"/>
      <c r="DBX380" s="321"/>
      <c r="DBY380" s="321"/>
      <c r="DBZ380" s="321"/>
      <c r="DCA380" s="321"/>
      <c r="DCB380" s="321"/>
      <c r="DCC380" s="321"/>
      <c r="DCD380" s="321"/>
      <c r="DCE380" s="321"/>
      <c r="DCF380" s="321"/>
      <c r="DCG380" s="321"/>
      <c r="DCH380" s="321"/>
      <c r="DCI380" s="321"/>
      <c r="DCJ380" s="321"/>
      <c r="DCK380" s="321"/>
      <c r="DCL380" s="321"/>
      <c r="DCM380" s="321"/>
      <c r="DCN380" s="321"/>
      <c r="DCO380" s="321"/>
      <c r="DCP380" s="321"/>
      <c r="DCQ380" s="321"/>
      <c r="DCR380" s="321"/>
      <c r="DCS380" s="321"/>
      <c r="DCT380" s="321"/>
      <c r="DCU380" s="321"/>
      <c r="DCV380" s="321"/>
      <c r="DCW380" s="321"/>
      <c r="DCX380" s="321"/>
      <c r="DCY380" s="321"/>
      <c r="DCZ380" s="321"/>
      <c r="DDA380" s="321"/>
      <c r="DDB380" s="321"/>
      <c r="DDC380" s="321"/>
      <c r="DDD380" s="321"/>
      <c r="DDE380" s="321"/>
      <c r="DDF380" s="321"/>
      <c r="DDG380" s="321"/>
      <c r="DDH380" s="321"/>
      <c r="DDI380" s="321"/>
      <c r="DDJ380" s="321"/>
      <c r="DDK380" s="321"/>
      <c r="DDL380" s="321"/>
      <c r="DDM380" s="321"/>
      <c r="DDN380" s="321"/>
      <c r="DDO380" s="321"/>
      <c r="DDP380" s="321"/>
      <c r="DDQ380" s="321"/>
      <c r="DDR380" s="321"/>
      <c r="DDS380" s="321"/>
      <c r="DDT380" s="321"/>
      <c r="DDU380" s="321"/>
      <c r="DDV380" s="321"/>
      <c r="DDW380" s="321"/>
      <c r="DDX380" s="321"/>
      <c r="DDY380" s="321"/>
      <c r="DDZ380" s="321"/>
      <c r="DEA380" s="321"/>
      <c r="DEB380" s="321"/>
      <c r="DEC380" s="321"/>
      <c r="DED380" s="321"/>
      <c r="DEE380" s="321"/>
      <c r="DEF380" s="321"/>
      <c r="DEG380" s="321"/>
      <c r="DEH380" s="321"/>
      <c r="DEI380" s="321"/>
      <c r="DEJ380" s="321"/>
      <c r="DEK380" s="321"/>
      <c r="DEL380" s="321"/>
      <c r="DEM380" s="321"/>
      <c r="DEN380" s="321"/>
      <c r="DEO380" s="321"/>
      <c r="DEP380" s="321"/>
      <c r="DEQ380" s="321"/>
      <c r="DER380" s="321"/>
      <c r="DES380" s="321"/>
      <c r="DET380" s="321"/>
      <c r="DEU380" s="321"/>
      <c r="DEV380" s="321"/>
      <c r="DEW380" s="321"/>
      <c r="DEX380" s="321"/>
      <c r="DEY380" s="321"/>
      <c r="DEZ380" s="321"/>
      <c r="DFA380" s="321"/>
      <c r="DFB380" s="321"/>
      <c r="DFC380" s="321"/>
      <c r="DFD380" s="321"/>
      <c r="DFE380" s="321"/>
      <c r="DFF380" s="321"/>
      <c r="DFG380" s="321"/>
      <c r="DFH380" s="321"/>
      <c r="DFI380" s="321"/>
      <c r="DFJ380" s="321"/>
      <c r="DFK380" s="321"/>
      <c r="DFL380" s="321"/>
      <c r="DFM380" s="321"/>
      <c r="DFN380" s="321"/>
      <c r="DFO380" s="321"/>
      <c r="DFP380" s="321"/>
      <c r="DFQ380" s="321"/>
      <c r="DFR380" s="321"/>
      <c r="DFS380" s="321"/>
      <c r="DFT380" s="321"/>
      <c r="DFU380" s="321"/>
      <c r="DFV380" s="321"/>
      <c r="DFW380" s="321"/>
      <c r="DFX380" s="321"/>
      <c r="DFY380" s="321"/>
      <c r="DFZ380" s="321"/>
      <c r="DGA380" s="321"/>
      <c r="DGB380" s="321"/>
      <c r="DGC380" s="321"/>
      <c r="DGD380" s="321"/>
      <c r="DGE380" s="321"/>
      <c r="DGF380" s="321"/>
      <c r="DGG380" s="321"/>
      <c r="DGH380" s="321"/>
      <c r="DGI380" s="321"/>
      <c r="DGJ380" s="321"/>
      <c r="DGK380" s="321"/>
      <c r="DGL380" s="321"/>
      <c r="DGM380" s="321"/>
      <c r="DGN380" s="321"/>
      <c r="DGO380" s="321"/>
      <c r="DGP380" s="321"/>
      <c r="DGQ380" s="321"/>
      <c r="DGR380" s="321"/>
      <c r="DGS380" s="321"/>
      <c r="DGT380" s="321"/>
      <c r="DGU380" s="321"/>
      <c r="DGV380" s="321"/>
      <c r="DGW380" s="321"/>
      <c r="DGX380" s="321"/>
      <c r="DGY380" s="321"/>
      <c r="DGZ380" s="321"/>
      <c r="DHA380" s="321"/>
      <c r="DHB380" s="321"/>
      <c r="DHC380" s="321"/>
      <c r="DHD380" s="321"/>
      <c r="DHE380" s="321"/>
      <c r="DHF380" s="321"/>
      <c r="DHG380" s="321"/>
      <c r="DHH380" s="321"/>
      <c r="DHI380" s="321"/>
      <c r="DHJ380" s="321"/>
      <c r="DHK380" s="321"/>
      <c r="DHL380" s="321"/>
      <c r="DHM380" s="321"/>
      <c r="DHN380" s="321"/>
      <c r="DHO380" s="321"/>
      <c r="DHP380" s="321"/>
      <c r="DHQ380" s="321"/>
      <c r="DHR380" s="321"/>
      <c r="DHS380" s="321"/>
      <c r="DHT380" s="321"/>
      <c r="DHU380" s="321"/>
      <c r="DHV380" s="321"/>
      <c r="DHW380" s="321"/>
      <c r="DHX380" s="321"/>
      <c r="DHY380" s="321"/>
      <c r="DHZ380" s="321"/>
      <c r="DIA380" s="321"/>
      <c r="DIB380" s="321"/>
      <c r="DIC380" s="321"/>
      <c r="DID380" s="321"/>
      <c r="DIE380" s="321"/>
      <c r="DIF380" s="321"/>
      <c r="DIG380" s="321"/>
      <c r="DIH380" s="321"/>
      <c r="DII380" s="321"/>
      <c r="DIJ380" s="321"/>
      <c r="DIK380" s="321"/>
      <c r="DIL380" s="321"/>
      <c r="DIM380" s="321"/>
      <c r="DIN380" s="321"/>
      <c r="DIO380" s="321"/>
      <c r="DIP380" s="321"/>
      <c r="DIQ380" s="321"/>
      <c r="DIR380" s="321"/>
      <c r="DIS380" s="321"/>
      <c r="DIT380" s="321"/>
      <c r="DIU380" s="321"/>
      <c r="DIV380" s="321"/>
      <c r="DIW380" s="321"/>
      <c r="DIX380" s="321"/>
      <c r="DIY380" s="321"/>
      <c r="DIZ380" s="321"/>
      <c r="DJA380" s="321"/>
      <c r="DJB380" s="321"/>
      <c r="DJC380" s="321"/>
      <c r="DJD380" s="321"/>
      <c r="DJE380" s="321"/>
      <c r="DJF380" s="321"/>
      <c r="DJG380" s="321"/>
      <c r="DJH380" s="321"/>
      <c r="DJI380" s="321"/>
      <c r="DJJ380" s="321"/>
      <c r="DJK380" s="321"/>
      <c r="DJL380" s="321"/>
      <c r="DJM380" s="321"/>
      <c r="DJN380" s="321"/>
      <c r="DJO380" s="321"/>
      <c r="DJP380" s="321"/>
      <c r="DJQ380" s="321"/>
      <c r="DJR380" s="321"/>
      <c r="DJS380" s="321"/>
      <c r="DJT380" s="321"/>
      <c r="DJU380" s="321"/>
      <c r="DJV380" s="321"/>
      <c r="DJW380" s="321"/>
      <c r="DJX380" s="321"/>
      <c r="DJY380" s="321"/>
      <c r="DJZ380" s="321"/>
      <c r="DKA380" s="321"/>
      <c r="DKB380" s="321"/>
      <c r="DKC380" s="321"/>
      <c r="DKD380" s="321"/>
      <c r="DKE380" s="321"/>
      <c r="DKF380" s="321"/>
      <c r="DKG380" s="321"/>
      <c r="DKH380" s="321"/>
      <c r="DKI380" s="321"/>
      <c r="DKJ380" s="321"/>
      <c r="DKK380" s="321"/>
      <c r="DKL380" s="321"/>
      <c r="DKM380" s="321"/>
      <c r="DKN380" s="321"/>
      <c r="DKO380" s="321"/>
      <c r="DKP380" s="321"/>
      <c r="DKQ380" s="321"/>
      <c r="DKR380" s="321"/>
      <c r="DKS380" s="321"/>
      <c r="DKT380" s="321"/>
      <c r="DKU380" s="321"/>
      <c r="DKV380" s="321"/>
      <c r="DKW380" s="321"/>
      <c r="DKX380" s="321"/>
      <c r="DKY380" s="321"/>
      <c r="DKZ380" s="321"/>
      <c r="DLA380" s="321"/>
      <c r="DLB380" s="321"/>
      <c r="DLC380" s="321"/>
      <c r="DLD380" s="321"/>
      <c r="DLE380" s="321"/>
      <c r="DLF380" s="321"/>
      <c r="DLG380" s="321"/>
      <c r="DLH380" s="321"/>
      <c r="DLI380" s="321"/>
      <c r="DLJ380" s="321"/>
      <c r="DLK380" s="321"/>
      <c r="DLL380" s="321"/>
      <c r="DLM380" s="321"/>
      <c r="DLN380" s="321"/>
      <c r="DLO380" s="321"/>
      <c r="DLP380" s="321"/>
      <c r="DLQ380" s="321"/>
      <c r="DLR380" s="321"/>
      <c r="DLS380" s="321"/>
      <c r="DLT380" s="321"/>
      <c r="DLU380" s="321"/>
      <c r="DLV380" s="321"/>
      <c r="DLW380" s="321"/>
      <c r="DLX380" s="321"/>
      <c r="DLY380" s="321"/>
      <c r="DLZ380" s="321"/>
      <c r="DMA380" s="321"/>
      <c r="DMB380" s="321"/>
      <c r="DMC380" s="321"/>
      <c r="DMD380" s="321"/>
      <c r="DME380" s="321"/>
      <c r="DMF380" s="321"/>
      <c r="DMG380" s="321"/>
      <c r="DMH380" s="321"/>
      <c r="DMI380" s="321"/>
      <c r="DMJ380" s="321"/>
      <c r="DMK380" s="321"/>
      <c r="DML380" s="321"/>
      <c r="DMM380" s="321"/>
      <c r="DMN380" s="321"/>
      <c r="DMO380" s="321"/>
      <c r="DMP380" s="321"/>
      <c r="DMQ380" s="321"/>
      <c r="DMR380" s="321"/>
      <c r="DMS380" s="321"/>
      <c r="DMT380" s="321"/>
      <c r="DMU380" s="321"/>
      <c r="DMV380" s="321"/>
      <c r="DMW380" s="321"/>
      <c r="DMX380" s="321"/>
      <c r="DMY380" s="321"/>
      <c r="DMZ380" s="321"/>
      <c r="DNA380" s="321"/>
      <c r="DNB380" s="321"/>
      <c r="DNC380" s="321"/>
      <c r="DND380" s="321"/>
      <c r="DNE380" s="321"/>
      <c r="DNF380" s="321"/>
      <c r="DNG380" s="321"/>
      <c r="DNH380" s="321"/>
      <c r="DNI380" s="321"/>
      <c r="DNJ380" s="321"/>
      <c r="DNK380" s="321"/>
      <c r="DNL380" s="321"/>
      <c r="DNM380" s="321"/>
      <c r="DNN380" s="321"/>
      <c r="DNO380" s="321"/>
      <c r="DNP380" s="321"/>
      <c r="DNQ380" s="321"/>
      <c r="DNR380" s="321"/>
      <c r="DNS380" s="321"/>
      <c r="DNT380" s="321"/>
      <c r="DNU380" s="321"/>
      <c r="DNV380" s="321"/>
      <c r="DNW380" s="321"/>
      <c r="DNX380" s="321"/>
      <c r="DNY380" s="321"/>
      <c r="DNZ380" s="321"/>
      <c r="DOA380" s="321"/>
      <c r="DOB380" s="321"/>
      <c r="DOC380" s="321"/>
      <c r="DOD380" s="321"/>
      <c r="DOE380" s="321"/>
      <c r="DOF380" s="321"/>
      <c r="DOG380" s="321"/>
      <c r="DOH380" s="321"/>
      <c r="DOI380" s="321"/>
      <c r="DOJ380" s="321"/>
      <c r="DOK380" s="321"/>
      <c r="DOL380" s="321"/>
      <c r="DOM380" s="321"/>
      <c r="DON380" s="321"/>
      <c r="DOO380" s="321"/>
      <c r="DOP380" s="321"/>
      <c r="DOQ380" s="321"/>
      <c r="DOR380" s="321"/>
      <c r="DOS380" s="321"/>
      <c r="DOT380" s="321"/>
      <c r="DOU380" s="321"/>
      <c r="DOV380" s="321"/>
      <c r="DOW380" s="321"/>
      <c r="DOX380" s="321"/>
      <c r="DOY380" s="321"/>
      <c r="DOZ380" s="321"/>
      <c r="DPA380" s="321"/>
      <c r="DPB380" s="321"/>
      <c r="DPC380" s="321"/>
      <c r="DPD380" s="321"/>
      <c r="DPE380" s="321"/>
      <c r="DPF380" s="321"/>
      <c r="DPG380" s="321"/>
      <c r="DPH380" s="321"/>
      <c r="DPI380" s="321"/>
      <c r="DPJ380" s="321"/>
      <c r="DPK380" s="321"/>
      <c r="DPL380" s="321"/>
      <c r="DPM380" s="321"/>
      <c r="DPN380" s="321"/>
      <c r="DPO380" s="321"/>
      <c r="DPP380" s="321"/>
      <c r="DPQ380" s="321"/>
      <c r="DPR380" s="321"/>
      <c r="DPS380" s="321"/>
      <c r="DPT380" s="321"/>
      <c r="DPU380" s="321"/>
      <c r="DPV380" s="321"/>
      <c r="DPW380" s="321"/>
      <c r="DPX380" s="321"/>
      <c r="DPY380" s="321"/>
      <c r="DPZ380" s="321"/>
      <c r="DQA380" s="321"/>
      <c r="DQB380" s="321"/>
      <c r="DQC380" s="321"/>
      <c r="DQD380" s="321"/>
      <c r="DQE380" s="321"/>
      <c r="DQF380" s="321"/>
      <c r="DQG380" s="321"/>
      <c r="DQH380" s="321"/>
      <c r="DQI380" s="321"/>
      <c r="DQJ380" s="321"/>
      <c r="DQK380" s="321"/>
      <c r="DQL380" s="321"/>
      <c r="DQM380" s="321"/>
      <c r="DQN380" s="321"/>
      <c r="DQO380" s="321"/>
      <c r="DQP380" s="321"/>
      <c r="DQQ380" s="321"/>
      <c r="DQR380" s="321"/>
      <c r="DQS380" s="321"/>
      <c r="DQT380" s="321"/>
      <c r="DQU380" s="321"/>
      <c r="DQV380" s="321"/>
      <c r="DQW380" s="321"/>
      <c r="DQX380" s="321"/>
      <c r="DQY380" s="321"/>
      <c r="DQZ380" s="321"/>
      <c r="DRA380" s="321"/>
      <c r="DRB380" s="321"/>
      <c r="DRC380" s="321"/>
      <c r="DRD380" s="321"/>
      <c r="DRE380" s="321"/>
      <c r="DRF380" s="321"/>
      <c r="DRG380" s="321"/>
      <c r="DRH380" s="321"/>
      <c r="DRI380" s="321"/>
      <c r="DRJ380" s="321"/>
      <c r="DRK380" s="321"/>
      <c r="DRL380" s="321"/>
      <c r="DRM380" s="321"/>
      <c r="DRN380" s="321"/>
      <c r="DRO380" s="321"/>
      <c r="DRP380" s="321"/>
      <c r="DRQ380" s="321"/>
      <c r="DRR380" s="321"/>
      <c r="DRS380" s="321"/>
      <c r="DRT380" s="321"/>
      <c r="DRU380" s="321"/>
      <c r="DRV380" s="321"/>
      <c r="DRW380" s="321"/>
      <c r="DRX380" s="321"/>
      <c r="DRY380" s="321"/>
      <c r="DRZ380" s="321"/>
      <c r="DSA380" s="321"/>
      <c r="DSB380" s="321"/>
      <c r="DSC380" s="321"/>
      <c r="DSD380" s="321"/>
      <c r="DSE380" s="321"/>
      <c r="DSF380" s="321"/>
      <c r="DSG380" s="321"/>
      <c r="DSH380" s="321"/>
      <c r="DSI380" s="321"/>
      <c r="DSJ380" s="321"/>
      <c r="DSK380" s="321"/>
      <c r="DSL380" s="321"/>
      <c r="DSM380" s="321"/>
      <c r="DSN380" s="321"/>
      <c r="DSO380" s="321"/>
      <c r="DSP380" s="321"/>
      <c r="DSQ380" s="321"/>
      <c r="DSR380" s="321"/>
      <c r="DSS380" s="321"/>
      <c r="DST380" s="321"/>
      <c r="DSU380" s="321"/>
      <c r="DSV380" s="321"/>
      <c r="DSW380" s="321"/>
      <c r="DSX380" s="321"/>
      <c r="DSY380" s="321"/>
      <c r="DSZ380" s="321"/>
      <c r="DTA380" s="321"/>
      <c r="DTB380" s="321"/>
      <c r="DTC380" s="321"/>
      <c r="DTD380" s="321"/>
      <c r="DTE380" s="321"/>
      <c r="DTF380" s="321"/>
      <c r="DTG380" s="321"/>
      <c r="DTH380" s="321"/>
      <c r="DTI380" s="321"/>
      <c r="DTJ380" s="321"/>
      <c r="DTK380" s="321"/>
      <c r="DTL380" s="321"/>
      <c r="DTM380" s="321"/>
      <c r="DTN380" s="321"/>
      <c r="DTO380" s="321"/>
      <c r="DTP380" s="321"/>
      <c r="DTQ380" s="321"/>
      <c r="DTR380" s="321"/>
      <c r="DTS380" s="321"/>
      <c r="DTT380" s="321"/>
      <c r="DTU380" s="321"/>
      <c r="DTV380" s="321"/>
      <c r="DTW380" s="321"/>
      <c r="DTX380" s="321"/>
      <c r="DTY380" s="321"/>
      <c r="DTZ380" s="321"/>
      <c r="DUA380" s="321"/>
      <c r="DUB380" s="321"/>
      <c r="DUC380" s="321"/>
      <c r="DUD380" s="321"/>
      <c r="DUE380" s="321"/>
      <c r="DUF380" s="321"/>
      <c r="DUG380" s="321"/>
      <c r="DUH380" s="321"/>
      <c r="DUI380" s="321"/>
      <c r="DUJ380" s="321"/>
      <c r="DUK380" s="321"/>
      <c r="DUL380" s="321"/>
      <c r="DUM380" s="321"/>
      <c r="DUN380" s="321"/>
      <c r="DUO380" s="321"/>
      <c r="DUP380" s="321"/>
      <c r="DUQ380" s="321"/>
      <c r="DUR380" s="321"/>
      <c r="DUS380" s="321"/>
      <c r="DUT380" s="321"/>
      <c r="DUU380" s="321"/>
      <c r="DUV380" s="321"/>
      <c r="DUW380" s="321"/>
      <c r="DUX380" s="321"/>
      <c r="DUY380" s="321"/>
      <c r="DUZ380" s="321"/>
      <c r="DVA380" s="321"/>
      <c r="DVB380" s="321"/>
      <c r="DVC380" s="321"/>
      <c r="DVD380" s="321"/>
      <c r="DVE380" s="321"/>
      <c r="DVF380" s="321"/>
      <c r="DVG380" s="321"/>
      <c r="DVH380" s="321"/>
      <c r="DVI380" s="321"/>
      <c r="DVJ380" s="321"/>
      <c r="DVK380" s="321"/>
      <c r="DVL380" s="321"/>
      <c r="DVM380" s="321"/>
      <c r="DVN380" s="321"/>
      <c r="DVO380" s="321"/>
      <c r="DVP380" s="321"/>
      <c r="DVQ380" s="321"/>
      <c r="DVR380" s="321"/>
      <c r="DVS380" s="321"/>
      <c r="DVT380" s="321"/>
      <c r="DVU380" s="321"/>
      <c r="DVV380" s="321"/>
      <c r="DVW380" s="321"/>
      <c r="DVX380" s="321"/>
      <c r="DVY380" s="321"/>
      <c r="DVZ380" s="321"/>
      <c r="DWA380" s="321"/>
      <c r="DWB380" s="321"/>
      <c r="DWC380" s="321"/>
      <c r="DWD380" s="321"/>
      <c r="DWE380" s="321"/>
      <c r="DWF380" s="321"/>
      <c r="DWG380" s="321"/>
      <c r="DWH380" s="321"/>
      <c r="DWI380" s="321"/>
      <c r="DWJ380" s="321"/>
      <c r="DWK380" s="321"/>
      <c r="DWL380" s="321"/>
      <c r="DWM380" s="321"/>
      <c r="DWN380" s="321"/>
      <c r="DWO380" s="321"/>
      <c r="DWP380" s="321"/>
      <c r="DWQ380" s="321"/>
      <c r="DWR380" s="321"/>
      <c r="DWS380" s="321"/>
      <c r="DWT380" s="321"/>
      <c r="DWU380" s="321"/>
      <c r="DWV380" s="321"/>
      <c r="DWW380" s="321"/>
      <c r="DWX380" s="321"/>
      <c r="DWY380" s="321"/>
      <c r="DWZ380" s="321"/>
      <c r="DXA380" s="321"/>
      <c r="DXB380" s="321"/>
      <c r="DXC380" s="321"/>
      <c r="DXD380" s="321"/>
      <c r="DXE380" s="321"/>
      <c r="DXF380" s="321"/>
      <c r="DXG380" s="321"/>
      <c r="DXH380" s="321"/>
      <c r="DXI380" s="321"/>
      <c r="DXJ380" s="321"/>
      <c r="DXK380" s="321"/>
      <c r="DXL380" s="321"/>
      <c r="DXM380" s="321"/>
      <c r="DXN380" s="321"/>
      <c r="DXO380" s="321"/>
      <c r="DXP380" s="321"/>
      <c r="DXQ380" s="321"/>
      <c r="DXR380" s="321"/>
      <c r="DXS380" s="321"/>
      <c r="DXT380" s="321"/>
      <c r="DXU380" s="321"/>
      <c r="DXV380" s="321"/>
      <c r="DXW380" s="321"/>
      <c r="DXX380" s="321"/>
      <c r="DXY380" s="321"/>
      <c r="DXZ380" s="321"/>
      <c r="DYA380" s="321"/>
      <c r="DYB380" s="321"/>
      <c r="DYC380" s="321"/>
      <c r="DYD380" s="321"/>
      <c r="DYE380" s="321"/>
      <c r="DYF380" s="321"/>
      <c r="DYG380" s="321"/>
      <c r="DYH380" s="321"/>
      <c r="DYI380" s="321"/>
      <c r="DYJ380" s="321"/>
      <c r="DYK380" s="321"/>
      <c r="DYL380" s="321"/>
      <c r="DYM380" s="321"/>
      <c r="DYN380" s="321"/>
      <c r="DYO380" s="321"/>
      <c r="DYP380" s="321"/>
      <c r="DYQ380" s="321"/>
      <c r="DYR380" s="321"/>
      <c r="DYS380" s="321"/>
      <c r="DYT380" s="321"/>
      <c r="DYU380" s="321"/>
      <c r="DYV380" s="321"/>
      <c r="DYW380" s="321"/>
      <c r="DYX380" s="321"/>
      <c r="DYY380" s="321"/>
      <c r="DYZ380" s="321"/>
      <c r="DZA380" s="321"/>
      <c r="DZB380" s="321"/>
      <c r="DZC380" s="321"/>
      <c r="DZD380" s="321"/>
      <c r="DZE380" s="321"/>
      <c r="DZF380" s="321"/>
      <c r="DZG380" s="321"/>
      <c r="DZH380" s="321"/>
      <c r="DZI380" s="321"/>
      <c r="DZJ380" s="321"/>
      <c r="DZK380" s="321"/>
      <c r="DZL380" s="321"/>
      <c r="DZM380" s="321"/>
      <c r="DZN380" s="321"/>
      <c r="DZO380" s="321"/>
      <c r="DZP380" s="321"/>
      <c r="DZQ380" s="321"/>
      <c r="DZR380" s="321"/>
      <c r="DZS380" s="321"/>
      <c r="DZT380" s="321"/>
      <c r="DZU380" s="321"/>
      <c r="DZV380" s="321"/>
      <c r="DZW380" s="321"/>
      <c r="DZX380" s="321"/>
      <c r="DZY380" s="321"/>
      <c r="DZZ380" s="321"/>
      <c r="EAA380" s="321"/>
      <c r="EAB380" s="321"/>
      <c r="EAC380" s="321"/>
      <c r="EAD380" s="321"/>
      <c r="EAE380" s="321"/>
      <c r="EAF380" s="321"/>
      <c r="EAG380" s="321"/>
      <c r="EAH380" s="321"/>
      <c r="EAI380" s="321"/>
      <c r="EAJ380" s="321"/>
      <c r="EAK380" s="321"/>
      <c r="EAL380" s="321"/>
      <c r="EAM380" s="321"/>
      <c r="EAN380" s="321"/>
      <c r="EAO380" s="321"/>
      <c r="EAP380" s="321"/>
      <c r="EAQ380" s="321"/>
      <c r="EAR380" s="321"/>
      <c r="EAS380" s="321"/>
      <c r="EAT380" s="321"/>
      <c r="EAU380" s="321"/>
      <c r="EAV380" s="321"/>
      <c r="EAW380" s="321"/>
      <c r="EAX380" s="321"/>
      <c r="EAY380" s="321"/>
      <c r="EAZ380" s="321"/>
      <c r="EBA380" s="321"/>
      <c r="EBB380" s="321"/>
      <c r="EBC380" s="321"/>
      <c r="EBD380" s="321"/>
      <c r="EBE380" s="321"/>
      <c r="EBF380" s="321"/>
      <c r="EBG380" s="321"/>
      <c r="EBH380" s="321"/>
      <c r="EBI380" s="321"/>
      <c r="EBJ380" s="321"/>
      <c r="EBK380" s="321"/>
      <c r="EBL380" s="321"/>
      <c r="EBM380" s="321"/>
      <c r="EBN380" s="321"/>
      <c r="EBO380" s="321"/>
      <c r="EBP380" s="321"/>
      <c r="EBQ380" s="321"/>
      <c r="EBR380" s="321"/>
      <c r="EBS380" s="321"/>
      <c r="EBT380" s="321"/>
      <c r="EBU380" s="321"/>
      <c r="EBV380" s="321"/>
      <c r="EBW380" s="321"/>
      <c r="EBX380" s="321"/>
      <c r="EBY380" s="321"/>
      <c r="EBZ380" s="321"/>
      <c r="ECA380" s="321"/>
      <c r="ECB380" s="321"/>
      <c r="ECC380" s="321"/>
      <c r="ECD380" s="321"/>
      <c r="ECE380" s="321"/>
      <c r="ECF380" s="321"/>
      <c r="ECG380" s="321"/>
      <c r="ECH380" s="321"/>
      <c r="ECI380" s="321"/>
      <c r="ECJ380" s="321"/>
      <c r="ECK380" s="321"/>
      <c r="ECL380" s="321"/>
      <c r="ECM380" s="321"/>
      <c r="ECN380" s="321"/>
      <c r="ECO380" s="321"/>
      <c r="ECP380" s="321"/>
      <c r="ECQ380" s="321"/>
      <c r="ECR380" s="321"/>
      <c r="ECS380" s="321"/>
      <c r="ECT380" s="321"/>
      <c r="ECU380" s="321"/>
      <c r="ECV380" s="321"/>
      <c r="ECW380" s="321"/>
      <c r="ECX380" s="321"/>
      <c r="ECY380" s="321"/>
      <c r="ECZ380" s="321"/>
      <c r="EDA380" s="321"/>
      <c r="EDB380" s="321"/>
      <c r="EDC380" s="321"/>
      <c r="EDD380" s="321"/>
      <c r="EDE380" s="321"/>
      <c r="EDF380" s="321"/>
      <c r="EDG380" s="321"/>
      <c r="EDH380" s="321"/>
      <c r="EDI380" s="321"/>
      <c r="EDJ380" s="321"/>
      <c r="EDK380" s="321"/>
      <c r="EDL380" s="321"/>
      <c r="EDM380" s="321"/>
      <c r="EDN380" s="321"/>
      <c r="EDO380" s="321"/>
      <c r="EDP380" s="321"/>
      <c r="EDQ380" s="321"/>
      <c r="EDR380" s="321"/>
      <c r="EDS380" s="321"/>
      <c r="EDT380" s="321"/>
      <c r="EDU380" s="321"/>
      <c r="EDV380" s="321"/>
      <c r="EDW380" s="321"/>
      <c r="EDX380" s="321"/>
      <c r="EDY380" s="321"/>
      <c r="EDZ380" s="321"/>
      <c r="EEA380" s="321"/>
      <c r="EEB380" s="321"/>
      <c r="EEC380" s="321"/>
      <c r="EED380" s="321"/>
      <c r="EEE380" s="321"/>
      <c r="EEF380" s="321"/>
      <c r="EEG380" s="321"/>
      <c r="EEH380" s="321"/>
      <c r="EEI380" s="321"/>
      <c r="EEJ380" s="321"/>
      <c r="EEK380" s="321"/>
      <c r="EEL380" s="321"/>
      <c r="EEM380" s="321"/>
      <c r="EEN380" s="321"/>
      <c r="EEO380" s="321"/>
      <c r="EEP380" s="321"/>
      <c r="EEQ380" s="321"/>
      <c r="EER380" s="321"/>
      <c r="EES380" s="321"/>
      <c r="EET380" s="321"/>
      <c r="EEU380" s="321"/>
      <c r="EEV380" s="321"/>
      <c r="EEW380" s="321"/>
      <c r="EEX380" s="321"/>
      <c r="EEY380" s="321"/>
      <c r="EEZ380" s="321"/>
      <c r="EFA380" s="321"/>
      <c r="EFB380" s="321"/>
      <c r="EFC380" s="321"/>
      <c r="EFD380" s="321"/>
      <c r="EFE380" s="321"/>
      <c r="EFF380" s="321"/>
      <c r="EFG380" s="321"/>
      <c r="EFH380" s="321"/>
      <c r="EFI380" s="321"/>
      <c r="EFJ380" s="321"/>
      <c r="EFK380" s="321"/>
      <c r="EFL380" s="321"/>
      <c r="EFM380" s="321"/>
      <c r="EFN380" s="321"/>
      <c r="EFO380" s="321"/>
      <c r="EFP380" s="321"/>
      <c r="EFQ380" s="321"/>
      <c r="EFR380" s="321"/>
      <c r="EFS380" s="321"/>
      <c r="EFT380" s="321"/>
      <c r="EFU380" s="321"/>
      <c r="EFV380" s="321"/>
      <c r="EFW380" s="321"/>
      <c r="EFX380" s="321"/>
      <c r="EFY380" s="321"/>
      <c r="EFZ380" s="321"/>
      <c r="EGA380" s="321"/>
      <c r="EGB380" s="321"/>
      <c r="EGC380" s="321"/>
      <c r="EGD380" s="321"/>
      <c r="EGE380" s="321"/>
      <c r="EGF380" s="321"/>
      <c r="EGG380" s="321"/>
      <c r="EGH380" s="321"/>
      <c r="EGI380" s="321"/>
      <c r="EGJ380" s="321"/>
      <c r="EGK380" s="321"/>
      <c r="EGL380" s="321"/>
      <c r="EGM380" s="321"/>
      <c r="EGN380" s="321"/>
      <c r="EGO380" s="321"/>
      <c r="EGP380" s="321"/>
      <c r="EGQ380" s="321"/>
      <c r="EGR380" s="321"/>
      <c r="EGS380" s="321"/>
      <c r="EGT380" s="321"/>
      <c r="EGU380" s="321"/>
      <c r="EGV380" s="321"/>
      <c r="EGW380" s="321"/>
      <c r="EGX380" s="321"/>
      <c r="EGY380" s="321"/>
      <c r="EGZ380" s="321"/>
      <c r="EHA380" s="321"/>
      <c r="EHB380" s="321"/>
      <c r="EHC380" s="321"/>
      <c r="EHD380" s="321"/>
      <c r="EHE380" s="321"/>
      <c r="EHF380" s="321"/>
      <c r="EHG380" s="321"/>
      <c r="EHH380" s="321"/>
      <c r="EHI380" s="321"/>
      <c r="EHJ380" s="321"/>
      <c r="EHK380" s="321"/>
      <c r="EHL380" s="321"/>
      <c r="EHM380" s="321"/>
      <c r="EHN380" s="321"/>
      <c r="EHO380" s="321"/>
      <c r="EHP380" s="321"/>
      <c r="EHQ380" s="321"/>
      <c r="EHR380" s="321"/>
      <c r="EHS380" s="321"/>
      <c r="EHT380" s="321"/>
      <c r="EHU380" s="321"/>
      <c r="EHV380" s="321"/>
      <c r="EHW380" s="321"/>
      <c r="EHX380" s="321"/>
      <c r="EHY380" s="321"/>
      <c r="EHZ380" s="321"/>
      <c r="EIA380" s="321"/>
      <c r="EIB380" s="321"/>
      <c r="EIC380" s="321"/>
      <c r="EID380" s="321"/>
      <c r="EIE380" s="321"/>
      <c r="EIF380" s="321"/>
      <c r="EIG380" s="321"/>
      <c r="EIH380" s="321"/>
      <c r="EII380" s="321"/>
      <c r="EIJ380" s="321"/>
      <c r="EIK380" s="321"/>
      <c r="EIL380" s="321"/>
      <c r="EIM380" s="321"/>
      <c r="EIN380" s="321"/>
      <c r="EIO380" s="321"/>
      <c r="EIP380" s="321"/>
      <c r="EIQ380" s="321"/>
      <c r="EIR380" s="321"/>
      <c r="EIS380" s="321"/>
      <c r="EIT380" s="321"/>
      <c r="EIU380" s="321"/>
      <c r="EIV380" s="321"/>
      <c r="EIW380" s="321"/>
      <c r="EIX380" s="321"/>
      <c r="EIY380" s="321"/>
      <c r="EIZ380" s="321"/>
      <c r="EJA380" s="321"/>
      <c r="EJB380" s="321"/>
      <c r="EJC380" s="321"/>
      <c r="EJD380" s="321"/>
      <c r="EJE380" s="321"/>
      <c r="EJF380" s="321"/>
      <c r="EJG380" s="321"/>
      <c r="EJH380" s="321"/>
      <c r="EJI380" s="321"/>
      <c r="EJJ380" s="321"/>
      <c r="EJK380" s="321"/>
      <c r="EJL380" s="321"/>
      <c r="EJM380" s="321"/>
      <c r="EJN380" s="321"/>
      <c r="EJO380" s="321"/>
      <c r="EJP380" s="321"/>
      <c r="EJQ380" s="321"/>
      <c r="EJR380" s="321"/>
      <c r="EJS380" s="321"/>
      <c r="EJT380" s="321"/>
      <c r="EJU380" s="321"/>
      <c r="EJV380" s="321"/>
      <c r="EJW380" s="321"/>
      <c r="EJX380" s="321"/>
      <c r="EJY380" s="321"/>
      <c r="EJZ380" s="321"/>
      <c r="EKA380" s="321"/>
      <c r="EKB380" s="321"/>
      <c r="EKC380" s="321"/>
      <c r="EKD380" s="321"/>
      <c r="EKE380" s="321"/>
      <c r="EKF380" s="321"/>
      <c r="EKG380" s="321"/>
      <c r="EKH380" s="321"/>
      <c r="EKI380" s="321"/>
      <c r="EKJ380" s="321"/>
      <c r="EKK380" s="321"/>
      <c r="EKL380" s="321"/>
      <c r="EKM380" s="321"/>
      <c r="EKN380" s="321"/>
      <c r="EKO380" s="321"/>
      <c r="EKP380" s="321"/>
      <c r="EKQ380" s="321"/>
      <c r="EKR380" s="321"/>
      <c r="EKS380" s="321"/>
      <c r="EKT380" s="321"/>
      <c r="EKU380" s="321"/>
      <c r="EKV380" s="321"/>
      <c r="EKW380" s="321"/>
      <c r="EKX380" s="321"/>
      <c r="EKY380" s="321"/>
      <c r="EKZ380" s="321"/>
      <c r="ELA380" s="321"/>
      <c r="ELB380" s="321"/>
      <c r="ELC380" s="321"/>
      <c r="ELD380" s="321"/>
      <c r="ELE380" s="321"/>
      <c r="ELF380" s="321"/>
      <c r="ELG380" s="321"/>
      <c r="ELH380" s="321"/>
      <c r="ELI380" s="321"/>
      <c r="ELJ380" s="321"/>
      <c r="ELK380" s="321"/>
      <c r="ELL380" s="321"/>
      <c r="ELM380" s="321"/>
      <c r="ELN380" s="321"/>
      <c r="ELO380" s="321"/>
      <c r="ELP380" s="321"/>
      <c r="ELQ380" s="321"/>
      <c r="ELR380" s="321"/>
      <c r="ELS380" s="321"/>
      <c r="ELT380" s="321"/>
      <c r="ELU380" s="321"/>
      <c r="ELV380" s="321"/>
      <c r="ELW380" s="321"/>
      <c r="ELX380" s="321"/>
      <c r="ELY380" s="321"/>
      <c r="ELZ380" s="321"/>
      <c r="EMA380" s="321"/>
      <c r="EMB380" s="321"/>
      <c r="EMC380" s="321"/>
      <c r="EMD380" s="321"/>
      <c r="EME380" s="321"/>
      <c r="EMF380" s="321"/>
      <c r="EMG380" s="321"/>
      <c r="EMH380" s="321"/>
      <c r="EMI380" s="321"/>
      <c r="EMJ380" s="321"/>
      <c r="EMK380" s="321"/>
      <c r="EML380" s="321"/>
      <c r="EMM380" s="321"/>
      <c r="EMN380" s="321"/>
      <c r="EMO380" s="321"/>
      <c r="EMP380" s="321"/>
      <c r="EMQ380" s="321"/>
      <c r="EMR380" s="321"/>
      <c r="EMS380" s="321"/>
      <c r="EMT380" s="321"/>
      <c r="EMU380" s="321"/>
      <c r="EMV380" s="321"/>
      <c r="EMW380" s="321"/>
      <c r="EMX380" s="321"/>
      <c r="EMY380" s="321"/>
      <c r="EMZ380" s="321"/>
      <c r="ENA380" s="321"/>
      <c r="ENB380" s="321"/>
      <c r="ENC380" s="321"/>
      <c r="END380" s="321"/>
      <c r="ENE380" s="321"/>
      <c r="ENF380" s="321"/>
      <c r="ENG380" s="321"/>
      <c r="ENH380" s="321"/>
      <c r="ENI380" s="321"/>
      <c r="ENJ380" s="321"/>
      <c r="ENK380" s="321"/>
      <c r="ENL380" s="321"/>
      <c r="ENM380" s="321"/>
      <c r="ENN380" s="321"/>
      <c r="ENO380" s="321"/>
      <c r="ENP380" s="321"/>
      <c r="ENQ380" s="321"/>
      <c r="ENR380" s="321"/>
      <c r="ENS380" s="321"/>
      <c r="ENT380" s="321"/>
      <c r="ENU380" s="321"/>
      <c r="ENV380" s="321"/>
      <c r="ENW380" s="321"/>
      <c r="ENX380" s="321"/>
      <c r="ENY380" s="321"/>
      <c r="ENZ380" s="321"/>
      <c r="EOA380" s="321"/>
      <c r="EOB380" s="321"/>
      <c r="EOC380" s="321"/>
      <c r="EOD380" s="321"/>
      <c r="EOE380" s="321"/>
      <c r="EOF380" s="321"/>
      <c r="EOG380" s="321"/>
      <c r="EOH380" s="321"/>
      <c r="EOI380" s="321"/>
      <c r="EOJ380" s="321"/>
      <c r="EOK380" s="321"/>
      <c r="EOL380" s="321"/>
      <c r="EOM380" s="321"/>
      <c r="EON380" s="321"/>
      <c r="EOO380" s="321"/>
      <c r="EOP380" s="321"/>
      <c r="EOQ380" s="321"/>
      <c r="EOR380" s="321"/>
      <c r="EOS380" s="321"/>
      <c r="EOT380" s="321"/>
      <c r="EOU380" s="321"/>
      <c r="EOV380" s="321"/>
      <c r="EOW380" s="321"/>
      <c r="EOX380" s="321"/>
      <c r="EOY380" s="321"/>
      <c r="EOZ380" s="321"/>
      <c r="EPA380" s="321"/>
      <c r="EPB380" s="321"/>
      <c r="EPC380" s="321"/>
      <c r="EPD380" s="321"/>
      <c r="EPE380" s="321"/>
      <c r="EPF380" s="321"/>
      <c r="EPG380" s="321"/>
      <c r="EPH380" s="321"/>
      <c r="EPI380" s="321"/>
      <c r="EPJ380" s="321"/>
      <c r="EPK380" s="321"/>
      <c r="EPL380" s="321"/>
      <c r="EPM380" s="321"/>
      <c r="EPN380" s="321"/>
      <c r="EPO380" s="321"/>
      <c r="EPP380" s="321"/>
      <c r="EPQ380" s="321"/>
      <c r="EPR380" s="321"/>
      <c r="EPS380" s="321"/>
      <c r="EPT380" s="321"/>
      <c r="EPU380" s="321"/>
      <c r="EPV380" s="321"/>
      <c r="EPW380" s="321"/>
      <c r="EPX380" s="321"/>
      <c r="EPY380" s="321"/>
      <c r="EPZ380" s="321"/>
      <c r="EQA380" s="321"/>
      <c r="EQB380" s="321"/>
      <c r="EQC380" s="321"/>
      <c r="EQD380" s="321"/>
      <c r="EQE380" s="321"/>
      <c r="EQF380" s="321"/>
      <c r="EQG380" s="321"/>
      <c r="EQH380" s="321"/>
      <c r="EQI380" s="321"/>
      <c r="EQJ380" s="321"/>
      <c r="EQK380" s="321"/>
      <c r="EQL380" s="321"/>
      <c r="EQM380" s="321"/>
      <c r="EQN380" s="321"/>
      <c r="EQO380" s="321"/>
      <c r="EQP380" s="321"/>
      <c r="EQQ380" s="321"/>
      <c r="EQR380" s="321"/>
      <c r="EQS380" s="321"/>
      <c r="EQT380" s="321"/>
      <c r="EQU380" s="321"/>
      <c r="EQV380" s="321"/>
      <c r="EQW380" s="321"/>
      <c r="EQX380" s="321"/>
      <c r="EQY380" s="321"/>
      <c r="EQZ380" s="321"/>
      <c r="ERA380" s="321"/>
      <c r="ERB380" s="321"/>
      <c r="ERC380" s="321"/>
      <c r="ERD380" s="321"/>
      <c r="ERE380" s="321"/>
      <c r="ERF380" s="321"/>
      <c r="ERG380" s="321"/>
      <c r="ERH380" s="321"/>
      <c r="ERI380" s="321"/>
      <c r="ERJ380" s="321"/>
      <c r="ERK380" s="321"/>
      <c r="ERL380" s="321"/>
      <c r="ERM380" s="321"/>
      <c r="ERN380" s="321"/>
      <c r="ERO380" s="321"/>
      <c r="ERP380" s="321"/>
      <c r="ERQ380" s="321"/>
      <c r="ERR380" s="321"/>
      <c r="ERS380" s="321"/>
      <c r="ERT380" s="321"/>
      <c r="ERU380" s="321"/>
      <c r="ERV380" s="321"/>
      <c r="ERW380" s="321"/>
      <c r="ERX380" s="321"/>
      <c r="ERY380" s="321"/>
      <c r="ERZ380" s="321"/>
      <c r="ESA380" s="321"/>
      <c r="ESB380" s="321"/>
      <c r="ESC380" s="321"/>
      <c r="ESD380" s="321"/>
      <c r="ESE380" s="321"/>
      <c r="ESF380" s="321"/>
      <c r="ESG380" s="321"/>
      <c r="ESH380" s="321"/>
      <c r="ESI380" s="321"/>
      <c r="ESJ380" s="321"/>
      <c r="ESK380" s="321"/>
      <c r="ESL380" s="321"/>
      <c r="ESM380" s="321"/>
      <c r="ESN380" s="321"/>
      <c r="ESO380" s="321"/>
      <c r="ESP380" s="321"/>
      <c r="ESQ380" s="321"/>
      <c r="ESR380" s="321"/>
      <c r="ESS380" s="321"/>
      <c r="EST380" s="321"/>
      <c r="ESU380" s="321"/>
      <c r="ESV380" s="321"/>
      <c r="ESW380" s="321"/>
      <c r="ESX380" s="321"/>
      <c r="ESY380" s="321"/>
      <c r="ESZ380" s="321"/>
      <c r="ETA380" s="321"/>
      <c r="ETB380" s="321"/>
      <c r="ETC380" s="321"/>
      <c r="ETD380" s="321"/>
      <c r="ETE380" s="321"/>
      <c r="ETF380" s="321"/>
      <c r="ETG380" s="321"/>
      <c r="ETH380" s="321"/>
      <c r="ETI380" s="321"/>
      <c r="ETJ380" s="321"/>
      <c r="ETK380" s="321"/>
      <c r="ETL380" s="321"/>
      <c r="ETM380" s="321"/>
      <c r="ETN380" s="321"/>
      <c r="ETO380" s="321"/>
      <c r="ETP380" s="321"/>
      <c r="ETQ380" s="321"/>
      <c r="ETR380" s="321"/>
      <c r="ETS380" s="321"/>
      <c r="ETT380" s="321"/>
      <c r="ETU380" s="321"/>
      <c r="ETV380" s="321"/>
      <c r="ETW380" s="321"/>
      <c r="ETX380" s="321"/>
      <c r="ETY380" s="321"/>
      <c r="ETZ380" s="321"/>
      <c r="EUA380" s="321"/>
      <c r="EUB380" s="321"/>
      <c r="EUC380" s="321"/>
      <c r="EUD380" s="321"/>
      <c r="EUE380" s="321"/>
      <c r="EUF380" s="321"/>
      <c r="EUG380" s="321"/>
      <c r="EUH380" s="321"/>
      <c r="EUI380" s="321"/>
      <c r="EUJ380" s="321"/>
      <c r="EUK380" s="321"/>
      <c r="EUL380" s="321"/>
      <c r="EUM380" s="321"/>
      <c r="EUN380" s="321"/>
      <c r="EUO380" s="321"/>
      <c r="EUP380" s="321"/>
      <c r="EUQ380" s="321"/>
      <c r="EUR380" s="321"/>
      <c r="EUS380" s="321"/>
      <c r="EUT380" s="321"/>
      <c r="EUU380" s="321"/>
      <c r="EUV380" s="321"/>
      <c r="EUW380" s="321"/>
      <c r="EUX380" s="321"/>
      <c r="EUY380" s="321"/>
      <c r="EUZ380" s="321"/>
      <c r="EVA380" s="321"/>
      <c r="EVB380" s="321"/>
      <c r="EVC380" s="321"/>
      <c r="EVD380" s="321"/>
      <c r="EVE380" s="321"/>
      <c r="EVF380" s="321"/>
      <c r="EVG380" s="321"/>
      <c r="EVH380" s="321"/>
      <c r="EVI380" s="321"/>
      <c r="EVJ380" s="321"/>
      <c r="EVK380" s="321"/>
      <c r="EVL380" s="321"/>
      <c r="EVM380" s="321"/>
      <c r="EVN380" s="321"/>
      <c r="EVO380" s="321"/>
      <c r="EVP380" s="321"/>
      <c r="EVQ380" s="321"/>
      <c r="EVR380" s="321"/>
      <c r="EVS380" s="321"/>
      <c r="EVT380" s="321"/>
      <c r="EVU380" s="321"/>
      <c r="EVV380" s="321"/>
      <c r="EVW380" s="321"/>
      <c r="EVX380" s="321"/>
      <c r="EVY380" s="321"/>
      <c r="EVZ380" s="321"/>
      <c r="EWA380" s="321"/>
      <c r="EWB380" s="321"/>
      <c r="EWC380" s="321"/>
      <c r="EWD380" s="321"/>
      <c r="EWE380" s="321"/>
      <c r="EWF380" s="321"/>
      <c r="EWG380" s="321"/>
      <c r="EWH380" s="321"/>
      <c r="EWI380" s="321"/>
      <c r="EWJ380" s="321"/>
      <c r="EWK380" s="321"/>
      <c r="EWL380" s="321"/>
      <c r="EWM380" s="321"/>
      <c r="EWN380" s="321"/>
      <c r="EWO380" s="321"/>
      <c r="EWP380" s="321"/>
      <c r="EWQ380" s="321"/>
      <c r="EWR380" s="321"/>
      <c r="EWS380" s="321"/>
      <c r="EWT380" s="321"/>
      <c r="EWU380" s="321"/>
      <c r="EWV380" s="321"/>
      <c r="EWW380" s="321"/>
      <c r="EWX380" s="321"/>
      <c r="EWY380" s="321"/>
      <c r="EWZ380" s="321"/>
      <c r="EXA380" s="321"/>
      <c r="EXB380" s="321"/>
      <c r="EXC380" s="321"/>
      <c r="EXD380" s="321"/>
      <c r="EXE380" s="321"/>
      <c r="EXF380" s="321"/>
      <c r="EXG380" s="321"/>
      <c r="EXH380" s="321"/>
      <c r="EXI380" s="321"/>
      <c r="EXJ380" s="321"/>
      <c r="EXK380" s="321"/>
      <c r="EXL380" s="321"/>
      <c r="EXM380" s="321"/>
      <c r="EXN380" s="321"/>
      <c r="EXO380" s="321"/>
      <c r="EXP380" s="321"/>
      <c r="EXQ380" s="321"/>
      <c r="EXR380" s="321"/>
      <c r="EXS380" s="321"/>
      <c r="EXT380" s="321"/>
      <c r="EXU380" s="321"/>
      <c r="EXV380" s="321"/>
      <c r="EXW380" s="321"/>
      <c r="EXX380" s="321"/>
      <c r="EXY380" s="321"/>
      <c r="EXZ380" s="321"/>
      <c r="EYA380" s="321"/>
      <c r="EYB380" s="321"/>
      <c r="EYC380" s="321"/>
      <c r="EYD380" s="321"/>
      <c r="EYE380" s="321"/>
      <c r="EYF380" s="321"/>
      <c r="EYG380" s="321"/>
      <c r="EYH380" s="321"/>
      <c r="EYI380" s="321"/>
      <c r="EYJ380" s="321"/>
      <c r="EYK380" s="321"/>
      <c r="EYL380" s="321"/>
      <c r="EYM380" s="321"/>
      <c r="EYN380" s="321"/>
      <c r="EYO380" s="321"/>
      <c r="EYP380" s="321"/>
      <c r="EYQ380" s="321"/>
      <c r="EYR380" s="321"/>
      <c r="EYS380" s="321"/>
      <c r="EYT380" s="321"/>
      <c r="EYU380" s="321"/>
      <c r="EYV380" s="321"/>
      <c r="EYW380" s="321"/>
      <c r="EYX380" s="321"/>
      <c r="EYY380" s="321"/>
      <c r="EYZ380" s="321"/>
      <c r="EZA380" s="321"/>
      <c r="EZB380" s="321"/>
      <c r="EZC380" s="321"/>
      <c r="EZD380" s="321"/>
      <c r="EZE380" s="321"/>
      <c r="EZF380" s="321"/>
      <c r="EZG380" s="321"/>
      <c r="EZH380" s="321"/>
      <c r="EZI380" s="321"/>
      <c r="EZJ380" s="321"/>
      <c r="EZK380" s="321"/>
      <c r="EZL380" s="321"/>
      <c r="EZM380" s="321"/>
      <c r="EZN380" s="321"/>
      <c r="EZO380" s="321"/>
      <c r="EZP380" s="321"/>
      <c r="EZQ380" s="321"/>
      <c r="EZR380" s="321"/>
      <c r="EZS380" s="321"/>
      <c r="EZT380" s="321"/>
      <c r="EZU380" s="321"/>
      <c r="EZV380" s="321"/>
      <c r="EZW380" s="321"/>
      <c r="EZX380" s="321"/>
      <c r="EZY380" s="321"/>
      <c r="EZZ380" s="321"/>
      <c r="FAA380" s="321"/>
      <c r="FAB380" s="321"/>
      <c r="FAC380" s="321"/>
      <c r="FAD380" s="321"/>
      <c r="FAE380" s="321"/>
      <c r="FAF380" s="321"/>
      <c r="FAG380" s="321"/>
      <c r="FAH380" s="321"/>
      <c r="FAI380" s="321"/>
      <c r="FAJ380" s="321"/>
      <c r="FAK380" s="321"/>
      <c r="FAL380" s="321"/>
      <c r="FAM380" s="321"/>
      <c r="FAN380" s="321"/>
      <c r="FAO380" s="321"/>
      <c r="FAP380" s="321"/>
      <c r="FAQ380" s="321"/>
      <c r="FAR380" s="321"/>
      <c r="FAS380" s="321"/>
      <c r="FAT380" s="321"/>
      <c r="FAU380" s="321"/>
      <c r="FAV380" s="321"/>
      <c r="FAW380" s="321"/>
      <c r="FAX380" s="321"/>
      <c r="FAY380" s="321"/>
      <c r="FAZ380" s="321"/>
      <c r="FBA380" s="321"/>
      <c r="FBB380" s="321"/>
      <c r="FBC380" s="321"/>
      <c r="FBD380" s="321"/>
      <c r="FBE380" s="321"/>
      <c r="FBF380" s="321"/>
      <c r="FBG380" s="321"/>
      <c r="FBH380" s="321"/>
      <c r="FBI380" s="321"/>
      <c r="FBJ380" s="321"/>
      <c r="FBK380" s="321"/>
      <c r="FBL380" s="321"/>
      <c r="FBM380" s="321"/>
      <c r="FBN380" s="321"/>
      <c r="FBO380" s="321"/>
      <c r="FBP380" s="321"/>
      <c r="FBQ380" s="321"/>
      <c r="FBR380" s="321"/>
      <c r="FBS380" s="321"/>
      <c r="FBT380" s="321"/>
      <c r="FBU380" s="321"/>
      <c r="FBV380" s="321"/>
      <c r="FBW380" s="321"/>
      <c r="FBX380" s="321"/>
      <c r="FBY380" s="321"/>
      <c r="FBZ380" s="321"/>
      <c r="FCA380" s="321"/>
      <c r="FCB380" s="321"/>
      <c r="FCC380" s="321"/>
      <c r="FCD380" s="321"/>
      <c r="FCE380" s="321"/>
      <c r="FCF380" s="321"/>
      <c r="FCG380" s="321"/>
      <c r="FCH380" s="321"/>
      <c r="FCI380" s="321"/>
      <c r="FCJ380" s="321"/>
      <c r="FCK380" s="321"/>
      <c r="FCL380" s="321"/>
      <c r="FCM380" s="321"/>
      <c r="FCN380" s="321"/>
      <c r="FCO380" s="321"/>
      <c r="FCP380" s="321"/>
      <c r="FCQ380" s="321"/>
      <c r="FCR380" s="321"/>
      <c r="FCS380" s="321"/>
      <c r="FCT380" s="321"/>
      <c r="FCU380" s="321"/>
      <c r="FCV380" s="321"/>
      <c r="FCW380" s="321"/>
      <c r="FCX380" s="321"/>
      <c r="FCY380" s="321"/>
      <c r="FCZ380" s="321"/>
      <c r="FDA380" s="321"/>
      <c r="FDB380" s="321"/>
      <c r="FDC380" s="321"/>
      <c r="FDD380" s="321"/>
      <c r="FDE380" s="321"/>
      <c r="FDF380" s="321"/>
      <c r="FDG380" s="321"/>
      <c r="FDH380" s="321"/>
      <c r="FDI380" s="321"/>
      <c r="FDJ380" s="321"/>
      <c r="FDK380" s="321"/>
      <c r="FDL380" s="321"/>
      <c r="FDM380" s="321"/>
      <c r="FDN380" s="321"/>
      <c r="FDO380" s="321"/>
      <c r="FDP380" s="321"/>
      <c r="FDQ380" s="321"/>
      <c r="FDR380" s="321"/>
      <c r="FDS380" s="321"/>
      <c r="FDT380" s="321"/>
      <c r="FDU380" s="321"/>
      <c r="FDV380" s="321"/>
      <c r="FDW380" s="321"/>
      <c r="FDX380" s="321"/>
      <c r="FDY380" s="321"/>
      <c r="FDZ380" s="321"/>
      <c r="FEA380" s="321"/>
      <c r="FEB380" s="321"/>
      <c r="FEC380" s="321"/>
      <c r="FED380" s="321"/>
      <c r="FEE380" s="321"/>
      <c r="FEF380" s="321"/>
      <c r="FEG380" s="321"/>
      <c r="FEH380" s="321"/>
      <c r="FEI380" s="321"/>
      <c r="FEJ380" s="321"/>
      <c r="FEK380" s="321"/>
      <c r="FEL380" s="321"/>
      <c r="FEM380" s="321"/>
      <c r="FEN380" s="321"/>
      <c r="FEO380" s="321"/>
      <c r="FEP380" s="321"/>
      <c r="FEQ380" s="321"/>
      <c r="FER380" s="321"/>
      <c r="FES380" s="321"/>
      <c r="FET380" s="321"/>
      <c r="FEU380" s="321"/>
      <c r="FEV380" s="321"/>
      <c r="FEW380" s="321"/>
      <c r="FEX380" s="321"/>
      <c r="FEY380" s="321"/>
      <c r="FEZ380" s="321"/>
      <c r="FFA380" s="321"/>
      <c r="FFB380" s="321"/>
      <c r="FFC380" s="321"/>
      <c r="FFD380" s="321"/>
      <c r="FFE380" s="321"/>
      <c r="FFF380" s="321"/>
      <c r="FFG380" s="321"/>
      <c r="FFH380" s="321"/>
      <c r="FFI380" s="321"/>
      <c r="FFJ380" s="321"/>
      <c r="FFK380" s="321"/>
      <c r="FFL380" s="321"/>
      <c r="FFM380" s="321"/>
      <c r="FFN380" s="321"/>
      <c r="FFO380" s="321"/>
      <c r="FFP380" s="321"/>
      <c r="FFQ380" s="321"/>
      <c r="FFR380" s="321"/>
      <c r="FFS380" s="321"/>
      <c r="FFT380" s="321"/>
      <c r="FFU380" s="321"/>
      <c r="FFV380" s="321"/>
      <c r="FFW380" s="321"/>
      <c r="FFX380" s="321"/>
      <c r="FFY380" s="321"/>
      <c r="FFZ380" s="321"/>
      <c r="FGA380" s="321"/>
      <c r="FGB380" s="321"/>
      <c r="FGC380" s="321"/>
      <c r="FGD380" s="321"/>
      <c r="FGE380" s="321"/>
      <c r="FGF380" s="321"/>
      <c r="FGG380" s="321"/>
      <c r="FGH380" s="321"/>
      <c r="FGI380" s="321"/>
      <c r="FGJ380" s="321"/>
      <c r="FGK380" s="321"/>
      <c r="FGL380" s="321"/>
      <c r="FGM380" s="321"/>
      <c r="FGN380" s="321"/>
      <c r="FGO380" s="321"/>
      <c r="FGP380" s="321"/>
      <c r="FGQ380" s="321"/>
      <c r="FGR380" s="321"/>
      <c r="FGS380" s="321"/>
      <c r="FGT380" s="321"/>
      <c r="FGU380" s="321"/>
      <c r="FGV380" s="321"/>
      <c r="FGW380" s="321"/>
      <c r="FGX380" s="321"/>
      <c r="FGY380" s="321"/>
      <c r="FGZ380" s="321"/>
      <c r="FHA380" s="321"/>
      <c r="FHB380" s="321"/>
      <c r="FHC380" s="321"/>
      <c r="FHD380" s="321"/>
      <c r="FHE380" s="321"/>
      <c r="FHF380" s="321"/>
      <c r="FHG380" s="321"/>
      <c r="FHH380" s="321"/>
      <c r="FHI380" s="321"/>
      <c r="FHJ380" s="321"/>
      <c r="FHK380" s="321"/>
      <c r="FHL380" s="321"/>
      <c r="FHM380" s="321"/>
      <c r="FHN380" s="321"/>
      <c r="FHO380" s="321"/>
      <c r="FHP380" s="321"/>
      <c r="FHQ380" s="321"/>
      <c r="FHR380" s="321"/>
      <c r="FHS380" s="321"/>
      <c r="FHT380" s="321"/>
      <c r="FHU380" s="321"/>
      <c r="FHV380" s="321"/>
      <c r="FHW380" s="321"/>
      <c r="FHX380" s="321"/>
      <c r="FHY380" s="321"/>
      <c r="FHZ380" s="321"/>
      <c r="FIA380" s="321"/>
      <c r="FIB380" s="321"/>
      <c r="FIC380" s="321"/>
      <c r="FID380" s="321"/>
      <c r="FIE380" s="321"/>
      <c r="FIF380" s="321"/>
      <c r="FIG380" s="321"/>
      <c r="FIH380" s="321"/>
      <c r="FII380" s="321"/>
      <c r="FIJ380" s="321"/>
      <c r="FIK380" s="321"/>
      <c r="FIL380" s="321"/>
      <c r="FIM380" s="321"/>
      <c r="FIN380" s="321"/>
      <c r="FIO380" s="321"/>
      <c r="FIP380" s="321"/>
      <c r="FIQ380" s="321"/>
      <c r="FIR380" s="321"/>
      <c r="FIS380" s="321"/>
      <c r="FIT380" s="321"/>
      <c r="FIU380" s="321"/>
      <c r="FIV380" s="321"/>
      <c r="FIW380" s="321"/>
      <c r="FIX380" s="321"/>
      <c r="FIY380" s="321"/>
      <c r="FIZ380" s="321"/>
      <c r="FJA380" s="321"/>
      <c r="FJB380" s="321"/>
      <c r="FJC380" s="321"/>
      <c r="FJD380" s="321"/>
      <c r="FJE380" s="321"/>
      <c r="FJF380" s="321"/>
      <c r="FJG380" s="321"/>
      <c r="FJH380" s="321"/>
      <c r="FJI380" s="321"/>
      <c r="FJJ380" s="321"/>
      <c r="FJK380" s="321"/>
      <c r="FJL380" s="321"/>
      <c r="FJM380" s="321"/>
      <c r="FJN380" s="321"/>
      <c r="FJO380" s="321"/>
      <c r="FJP380" s="321"/>
      <c r="FJQ380" s="321"/>
      <c r="FJR380" s="321"/>
      <c r="FJS380" s="321"/>
      <c r="FJT380" s="321"/>
      <c r="FJU380" s="321"/>
      <c r="FJV380" s="321"/>
      <c r="FJW380" s="321"/>
      <c r="FJX380" s="321"/>
      <c r="FJY380" s="321"/>
      <c r="FJZ380" s="321"/>
      <c r="FKA380" s="321"/>
      <c r="FKB380" s="321"/>
      <c r="FKC380" s="321"/>
      <c r="FKD380" s="321"/>
      <c r="FKE380" s="321"/>
      <c r="FKF380" s="321"/>
      <c r="FKG380" s="321"/>
      <c r="FKH380" s="321"/>
      <c r="FKI380" s="321"/>
      <c r="FKJ380" s="321"/>
      <c r="FKK380" s="321"/>
      <c r="FKL380" s="321"/>
      <c r="FKM380" s="321"/>
      <c r="FKN380" s="321"/>
      <c r="FKO380" s="321"/>
      <c r="FKP380" s="321"/>
      <c r="FKQ380" s="321"/>
      <c r="FKR380" s="321"/>
      <c r="FKS380" s="321"/>
      <c r="FKT380" s="321"/>
      <c r="FKU380" s="321"/>
      <c r="FKV380" s="321"/>
      <c r="FKW380" s="321"/>
      <c r="FKX380" s="321"/>
      <c r="FKY380" s="321"/>
      <c r="FKZ380" s="321"/>
      <c r="FLA380" s="321"/>
      <c r="FLB380" s="321"/>
      <c r="FLC380" s="321"/>
      <c r="FLD380" s="321"/>
      <c r="FLE380" s="321"/>
      <c r="FLF380" s="321"/>
      <c r="FLG380" s="321"/>
      <c r="FLH380" s="321"/>
      <c r="FLI380" s="321"/>
      <c r="FLJ380" s="321"/>
      <c r="FLK380" s="321"/>
      <c r="FLL380" s="321"/>
      <c r="FLM380" s="321"/>
      <c r="FLN380" s="321"/>
      <c r="FLO380" s="321"/>
      <c r="FLP380" s="321"/>
      <c r="FLQ380" s="321"/>
      <c r="FLR380" s="321"/>
      <c r="FLS380" s="321"/>
      <c r="FLT380" s="321"/>
      <c r="FLU380" s="321"/>
      <c r="FLV380" s="321"/>
      <c r="FLW380" s="321"/>
      <c r="FLX380" s="321"/>
      <c r="FLY380" s="321"/>
      <c r="FLZ380" s="321"/>
      <c r="FMA380" s="321"/>
      <c r="FMB380" s="321"/>
      <c r="FMC380" s="321"/>
      <c r="FMD380" s="321"/>
      <c r="FME380" s="321"/>
      <c r="FMF380" s="321"/>
      <c r="FMG380" s="321"/>
      <c r="FMH380" s="321"/>
      <c r="FMI380" s="321"/>
      <c r="FMJ380" s="321"/>
      <c r="FMK380" s="321"/>
      <c r="FML380" s="321"/>
      <c r="FMM380" s="321"/>
      <c r="FMN380" s="321"/>
      <c r="FMO380" s="321"/>
      <c r="FMP380" s="321"/>
      <c r="FMQ380" s="321"/>
      <c r="FMR380" s="321"/>
      <c r="FMS380" s="321"/>
      <c r="FMT380" s="321"/>
      <c r="FMU380" s="321"/>
      <c r="FMV380" s="321"/>
      <c r="FMW380" s="321"/>
      <c r="FMX380" s="321"/>
      <c r="FMY380" s="321"/>
      <c r="FMZ380" s="321"/>
      <c r="FNA380" s="321"/>
      <c r="FNB380" s="321"/>
      <c r="FNC380" s="321"/>
      <c r="FND380" s="321"/>
      <c r="FNE380" s="321"/>
      <c r="FNF380" s="321"/>
      <c r="FNG380" s="321"/>
      <c r="FNH380" s="321"/>
      <c r="FNI380" s="321"/>
      <c r="FNJ380" s="321"/>
      <c r="FNK380" s="321"/>
      <c r="FNL380" s="321"/>
      <c r="FNM380" s="321"/>
      <c r="FNN380" s="321"/>
      <c r="FNO380" s="321"/>
      <c r="FNP380" s="321"/>
      <c r="FNQ380" s="321"/>
      <c r="FNR380" s="321"/>
      <c r="FNS380" s="321"/>
      <c r="FNT380" s="321"/>
      <c r="FNU380" s="321"/>
      <c r="FNV380" s="321"/>
      <c r="FNW380" s="321"/>
      <c r="FNX380" s="321"/>
      <c r="FNY380" s="321"/>
      <c r="FNZ380" s="321"/>
      <c r="FOA380" s="321"/>
      <c r="FOB380" s="321"/>
      <c r="FOC380" s="321"/>
      <c r="FOD380" s="321"/>
      <c r="FOE380" s="321"/>
      <c r="FOF380" s="321"/>
      <c r="FOG380" s="321"/>
      <c r="FOH380" s="321"/>
      <c r="FOI380" s="321"/>
      <c r="FOJ380" s="321"/>
      <c r="FOK380" s="321"/>
      <c r="FOL380" s="321"/>
      <c r="FOM380" s="321"/>
      <c r="FON380" s="321"/>
      <c r="FOO380" s="321"/>
      <c r="FOP380" s="321"/>
      <c r="FOQ380" s="321"/>
      <c r="FOR380" s="321"/>
      <c r="FOS380" s="321"/>
      <c r="FOT380" s="321"/>
      <c r="FOU380" s="321"/>
      <c r="FOV380" s="321"/>
      <c r="FOW380" s="321"/>
      <c r="FOX380" s="321"/>
      <c r="FOY380" s="321"/>
      <c r="FOZ380" s="321"/>
      <c r="FPA380" s="321"/>
      <c r="FPB380" s="321"/>
      <c r="FPC380" s="321"/>
      <c r="FPD380" s="321"/>
      <c r="FPE380" s="321"/>
      <c r="FPF380" s="321"/>
      <c r="FPG380" s="321"/>
      <c r="FPH380" s="321"/>
      <c r="FPI380" s="321"/>
      <c r="FPJ380" s="321"/>
      <c r="FPK380" s="321"/>
      <c r="FPL380" s="321"/>
      <c r="FPM380" s="321"/>
      <c r="FPN380" s="321"/>
      <c r="FPO380" s="321"/>
      <c r="FPP380" s="321"/>
      <c r="FPQ380" s="321"/>
      <c r="FPR380" s="321"/>
      <c r="FPS380" s="321"/>
      <c r="FPT380" s="321"/>
      <c r="FPU380" s="321"/>
      <c r="FPV380" s="321"/>
      <c r="FPW380" s="321"/>
      <c r="FPX380" s="321"/>
      <c r="FPY380" s="321"/>
      <c r="FPZ380" s="321"/>
      <c r="FQA380" s="321"/>
      <c r="FQB380" s="321"/>
      <c r="FQC380" s="321"/>
      <c r="FQD380" s="321"/>
      <c r="FQE380" s="321"/>
      <c r="FQF380" s="321"/>
      <c r="FQG380" s="321"/>
      <c r="FQH380" s="321"/>
      <c r="FQI380" s="321"/>
      <c r="FQJ380" s="321"/>
      <c r="FQK380" s="321"/>
      <c r="FQL380" s="321"/>
      <c r="FQM380" s="321"/>
      <c r="FQN380" s="321"/>
      <c r="FQO380" s="321"/>
      <c r="FQP380" s="321"/>
      <c r="FQQ380" s="321"/>
      <c r="FQR380" s="321"/>
      <c r="FQS380" s="321"/>
      <c r="FQT380" s="321"/>
      <c r="FQU380" s="321"/>
      <c r="FQV380" s="321"/>
      <c r="FQW380" s="321"/>
      <c r="FQX380" s="321"/>
      <c r="FQY380" s="321"/>
      <c r="FQZ380" s="321"/>
      <c r="FRA380" s="321"/>
      <c r="FRB380" s="321"/>
      <c r="FRC380" s="321"/>
      <c r="FRD380" s="321"/>
      <c r="FRE380" s="321"/>
      <c r="FRF380" s="321"/>
      <c r="FRG380" s="321"/>
      <c r="FRH380" s="321"/>
      <c r="FRI380" s="321"/>
      <c r="FRJ380" s="321"/>
      <c r="FRK380" s="321"/>
      <c r="FRL380" s="321"/>
      <c r="FRM380" s="321"/>
      <c r="FRN380" s="321"/>
      <c r="FRO380" s="321"/>
      <c r="FRP380" s="321"/>
      <c r="FRQ380" s="321"/>
      <c r="FRR380" s="321"/>
      <c r="FRS380" s="321"/>
      <c r="FRT380" s="321"/>
      <c r="FRU380" s="321"/>
      <c r="FRV380" s="321"/>
      <c r="FRW380" s="321"/>
      <c r="FRX380" s="321"/>
      <c r="FRY380" s="321"/>
      <c r="FRZ380" s="321"/>
      <c r="FSA380" s="321"/>
      <c r="FSB380" s="321"/>
      <c r="FSC380" s="321"/>
      <c r="FSD380" s="321"/>
      <c r="FSE380" s="321"/>
      <c r="FSF380" s="321"/>
      <c r="FSG380" s="321"/>
      <c r="FSH380" s="321"/>
      <c r="FSI380" s="321"/>
      <c r="FSJ380" s="321"/>
      <c r="FSK380" s="321"/>
      <c r="FSL380" s="321"/>
      <c r="FSM380" s="321"/>
      <c r="FSN380" s="321"/>
      <c r="FSO380" s="321"/>
      <c r="FSP380" s="321"/>
      <c r="FSQ380" s="321"/>
      <c r="FSR380" s="321"/>
      <c r="FSS380" s="321"/>
      <c r="FST380" s="321"/>
      <c r="FSU380" s="321"/>
      <c r="FSV380" s="321"/>
      <c r="FSW380" s="321"/>
      <c r="FSX380" s="321"/>
      <c r="FSY380" s="321"/>
      <c r="FSZ380" s="321"/>
      <c r="FTA380" s="321"/>
      <c r="FTB380" s="321"/>
      <c r="FTC380" s="321"/>
      <c r="FTD380" s="321"/>
      <c r="FTE380" s="321"/>
      <c r="FTF380" s="321"/>
      <c r="FTG380" s="321"/>
      <c r="FTH380" s="321"/>
      <c r="FTI380" s="321"/>
      <c r="FTJ380" s="321"/>
      <c r="FTK380" s="321"/>
      <c r="FTL380" s="321"/>
      <c r="FTM380" s="321"/>
      <c r="FTN380" s="321"/>
      <c r="FTO380" s="321"/>
      <c r="FTP380" s="321"/>
      <c r="FTQ380" s="321"/>
      <c r="FTR380" s="321"/>
      <c r="FTS380" s="321"/>
      <c r="FTT380" s="321"/>
      <c r="FTU380" s="321"/>
      <c r="FTV380" s="321"/>
      <c r="FTW380" s="321"/>
      <c r="FTX380" s="321"/>
      <c r="FTY380" s="321"/>
      <c r="FTZ380" s="321"/>
      <c r="FUA380" s="321"/>
      <c r="FUB380" s="321"/>
      <c r="FUC380" s="321"/>
      <c r="FUD380" s="321"/>
      <c r="FUE380" s="321"/>
      <c r="FUF380" s="321"/>
      <c r="FUG380" s="321"/>
      <c r="FUH380" s="321"/>
      <c r="FUI380" s="321"/>
      <c r="FUJ380" s="321"/>
      <c r="FUK380" s="321"/>
      <c r="FUL380" s="321"/>
      <c r="FUM380" s="321"/>
      <c r="FUN380" s="321"/>
      <c r="FUO380" s="321"/>
      <c r="FUP380" s="321"/>
      <c r="FUQ380" s="321"/>
      <c r="FUR380" s="321"/>
      <c r="FUS380" s="321"/>
      <c r="FUT380" s="321"/>
      <c r="FUU380" s="321"/>
      <c r="FUV380" s="321"/>
      <c r="FUW380" s="321"/>
      <c r="FUX380" s="321"/>
      <c r="FUY380" s="321"/>
      <c r="FUZ380" s="321"/>
      <c r="FVA380" s="321"/>
      <c r="FVB380" s="321"/>
      <c r="FVC380" s="321"/>
      <c r="FVD380" s="321"/>
      <c r="FVE380" s="321"/>
      <c r="FVF380" s="321"/>
      <c r="FVG380" s="321"/>
      <c r="FVH380" s="321"/>
      <c r="FVI380" s="321"/>
      <c r="FVJ380" s="321"/>
      <c r="FVK380" s="321"/>
      <c r="FVL380" s="321"/>
      <c r="FVM380" s="321"/>
      <c r="FVN380" s="321"/>
      <c r="FVO380" s="321"/>
      <c r="FVP380" s="321"/>
      <c r="FVQ380" s="321"/>
      <c r="FVR380" s="321"/>
      <c r="FVS380" s="321"/>
      <c r="FVT380" s="321"/>
      <c r="FVU380" s="321"/>
      <c r="FVV380" s="321"/>
      <c r="FVW380" s="321"/>
      <c r="FVX380" s="321"/>
      <c r="FVY380" s="321"/>
      <c r="FVZ380" s="321"/>
      <c r="FWA380" s="321"/>
      <c r="FWB380" s="321"/>
      <c r="FWC380" s="321"/>
      <c r="FWD380" s="321"/>
      <c r="FWE380" s="321"/>
      <c r="FWF380" s="321"/>
      <c r="FWG380" s="321"/>
      <c r="FWH380" s="321"/>
      <c r="FWI380" s="321"/>
      <c r="FWJ380" s="321"/>
      <c r="FWK380" s="321"/>
      <c r="FWL380" s="321"/>
      <c r="FWM380" s="321"/>
      <c r="FWN380" s="321"/>
      <c r="FWO380" s="321"/>
      <c r="FWP380" s="321"/>
      <c r="FWQ380" s="321"/>
      <c r="FWR380" s="321"/>
      <c r="FWS380" s="321"/>
      <c r="FWT380" s="321"/>
      <c r="FWU380" s="321"/>
      <c r="FWV380" s="321"/>
      <c r="FWW380" s="321"/>
      <c r="FWX380" s="321"/>
      <c r="FWY380" s="321"/>
      <c r="FWZ380" s="321"/>
      <c r="FXA380" s="321"/>
      <c r="FXB380" s="321"/>
      <c r="FXC380" s="321"/>
      <c r="FXD380" s="321"/>
      <c r="FXE380" s="321"/>
      <c r="FXF380" s="321"/>
      <c r="FXG380" s="321"/>
      <c r="FXH380" s="321"/>
      <c r="FXI380" s="321"/>
      <c r="FXJ380" s="321"/>
      <c r="FXK380" s="321"/>
      <c r="FXL380" s="321"/>
      <c r="FXM380" s="321"/>
      <c r="FXN380" s="321"/>
      <c r="FXO380" s="321"/>
      <c r="FXP380" s="321"/>
      <c r="FXQ380" s="321"/>
      <c r="FXR380" s="321"/>
      <c r="FXS380" s="321"/>
      <c r="FXT380" s="321"/>
      <c r="FXU380" s="321"/>
      <c r="FXV380" s="321"/>
      <c r="FXW380" s="321"/>
      <c r="FXX380" s="321"/>
      <c r="FXY380" s="321"/>
      <c r="FXZ380" s="321"/>
      <c r="FYA380" s="321"/>
      <c r="FYB380" s="321"/>
      <c r="FYC380" s="321"/>
      <c r="FYD380" s="321"/>
      <c r="FYE380" s="321"/>
      <c r="FYF380" s="321"/>
      <c r="FYG380" s="321"/>
      <c r="FYH380" s="321"/>
      <c r="FYI380" s="321"/>
      <c r="FYJ380" s="321"/>
      <c r="FYK380" s="321"/>
      <c r="FYL380" s="321"/>
      <c r="FYM380" s="321"/>
      <c r="FYN380" s="321"/>
      <c r="FYO380" s="321"/>
      <c r="FYP380" s="321"/>
      <c r="FYQ380" s="321"/>
      <c r="FYR380" s="321"/>
      <c r="FYS380" s="321"/>
      <c r="FYT380" s="321"/>
      <c r="FYU380" s="321"/>
      <c r="FYV380" s="321"/>
      <c r="FYW380" s="321"/>
      <c r="FYX380" s="321"/>
      <c r="FYY380" s="321"/>
      <c r="FYZ380" s="321"/>
      <c r="FZA380" s="321"/>
      <c r="FZB380" s="321"/>
      <c r="FZC380" s="321"/>
      <c r="FZD380" s="321"/>
      <c r="FZE380" s="321"/>
      <c r="FZF380" s="321"/>
      <c r="FZG380" s="321"/>
      <c r="FZH380" s="321"/>
      <c r="FZI380" s="321"/>
      <c r="FZJ380" s="321"/>
      <c r="FZK380" s="321"/>
      <c r="FZL380" s="321"/>
      <c r="FZM380" s="321"/>
      <c r="FZN380" s="321"/>
      <c r="FZO380" s="321"/>
      <c r="FZP380" s="321"/>
      <c r="FZQ380" s="321"/>
      <c r="FZR380" s="321"/>
      <c r="FZS380" s="321"/>
      <c r="FZT380" s="321"/>
      <c r="FZU380" s="321"/>
      <c r="FZV380" s="321"/>
      <c r="FZW380" s="321"/>
      <c r="FZX380" s="321"/>
      <c r="FZY380" s="321"/>
      <c r="FZZ380" s="321"/>
      <c r="GAA380" s="321"/>
      <c r="GAB380" s="321"/>
      <c r="GAC380" s="321"/>
      <c r="GAD380" s="321"/>
      <c r="GAE380" s="321"/>
      <c r="GAF380" s="321"/>
      <c r="GAG380" s="321"/>
      <c r="GAH380" s="321"/>
      <c r="GAI380" s="321"/>
      <c r="GAJ380" s="321"/>
      <c r="GAK380" s="321"/>
      <c r="GAL380" s="321"/>
      <c r="GAM380" s="321"/>
      <c r="GAN380" s="321"/>
      <c r="GAO380" s="321"/>
      <c r="GAP380" s="321"/>
      <c r="GAQ380" s="321"/>
      <c r="GAR380" s="321"/>
      <c r="GAS380" s="321"/>
      <c r="GAT380" s="321"/>
      <c r="GAU380" s="321"/>
      <c r="GAV380" s="321"/>
      <c r="GAW380" s="321"/>
      <c r="GAX380" s="321"/>
      <c r="GAY380" s="321"/>
      <c r="GAZ380" s="321"/>
      <c r="GBA380" s="321"/>
      <c r="GBB380" s="321"/>
      <c r="GBC380" s="321"/>
      <c r="GBD380" s="321"/>
      <c r="GBE380" s="321"/>
      <c r="GBF380" s="321"/>
      <c r="GBG380" s="321"/>
      <c r="GBH380" s="321"/>
      <c r="GBI380" s="321"/>
      <c r="GBJ380" s="321"/>
      <c r="GBK380" s="321"/>
      <c r="GBL380" s="321"/>
      <c r="GBM380" s="321"/>
      <c r="GBN380" s="321"/>
      <c r="GBO380" s="321"/>
      <c r="GBP380" s="321"/>
      <c r="GBQ380" s="321"/>
      <c r="GBR380" s="321"/>
      <c r="GBS380" s="321"/>
      <c r="GBT380" s="321"/>
      <c r="GBU380" s="321"/>
      <c r="GBV380" s="321"/>
      <c r="GBW380" s="321"/>
      <c r="GBX380" s="321"/>
      <c r="GBY380" s="321"/>
      <c r="GBZ380" s="321"/>
      <c r="GCA380" s="321"/>
      <c r="GCB380" s="321"/>
      <c r="GCC380" s="321"/>
      <c r="GCD380" s="321"/>
      <c r="GCE380" s="321"/>
      <c r="GCF380" s="321"/>
      <c r="GCG380" s="321"/>
      <c r="GCH380" s="321"/>
      <c r="GCI380" s="321"/>
      <c r="GCJ380" s="321"/>
      <c r="GCK380" s="321"/>
      <c r="GCL380" s="321"/>
      <c r="GCM380" s="321"/>
      <c r="GCN380" s="321"/>
      <c r="GCO380" s="321"/>
      <c r="GCP380" s="321"/>
      <c r="GCQ380" s="321"/>
      <c r="GCR380" s="321"/>
      <c r="GCS380" s="321"/>
      <c r="GCT380" s="321"/>
      <c r="GCU380" s="321"/>
      <c r="GCV380" s="321"/>
      <c r="GCW380" s="321"/>
      <c r="GCX380" s="321"/>
      <c r="GCY380" s="321"/>
      <c r="GCZ380" s="321"/>
      <c r="GDA380" s="321"/>
      <c r="GDB380" s="321"/>
      <c r="GDC380" s="321"/>
      <c r="GDD380" s="321"/>
      <c r="GDE380" s="321"/>
      <c r="GDF380" s="321"/>
      <c r="GDG380" s="321"/>
      <c r="GDH380" s="321"/>
      <c r="GDI380" s="321"/>
      <c r="GDJ380" s="321"/>
      <c r="GDK380" s="321"/>
      <c r="GDL380" s="321"/>
      <c r="GDM380" s="321"/>
      <c r="GDN380" s="321"/>
      <c r="GDO380" s="321"/>
      <c r="GDP380" s="321"/>
      <c r="GDQ380" s="321"/>
      <c r="GDR380" s="321"/>
      <c r="GDS380" s="321"/>
      <c r="GDT380" s="321"/>
      <c r="GDU380" s="321"/>
      <c r="GDV380" s="321"/>
      <c r="GDW380" s="321"/>
      <c r="GDX380" s="321"/>
      <c r="GDY380" s="321"/>
      <c r="GDZ380" s="321"/>
      <c r="GEA380" s="321"/>
      <c r="GEB380" s="321"/>
      <c r="GEC380" s="321"/>
      <c r="GED380" s="321"/>
      <c r="GEE380" s="321"/>
      <c r="GEF380" s="321"/>
      <c r="GEG380" s="321"/>
      <c r="GEH380" s="321"/>
      <c r="GEI380" s="321"/>
      <c r="GEJ380" s="321"/>
      <c r="GEK380" s="321"/>
      <c r="GEL380" s="321"/>
      <c r="GEM380" s="321"/>
      <c r="GEN380" s="321"/>
      <c r="GEO380" s="321"/>
      <c r="GEP380" s="321"/>
      <c r="GEQ380" s="321"/>
      <c r="GER380" s="321"/>
      <c r="GES380" s="321"/>
      <c r="GET380" s="321"/>
      <c r="GEU380" s="321"/>
      <c r="GEV380" s="321"/>
      <c r="GEW380" s="321"/>
      <c r="GEX380" s="321"/>
      <c r="GEY380" s="321"/>
      <c r="GEZ380" s="321"/>
      <c r="GFA380" s="321"/>
      <c r="GFB380" s="321"/>
      <c r="GFC380" s="321"/>
      <c r="GFD380" s="321"/>
      <c r="GFE380" s="321"/>
      <c r="GFF380" s="321"/>
      <c r="GFG380" s="321"/>
      <c r="GFH380" s="321"/>
      <c r="GFI380" s="321"/>
      <c r="GFJ380" s="321"/>
      <c r="GFK380" s="321"/>
      <c r="GFL380" s="321"/>
      <c r="GFM380" s="321"/>
      <c r="GFN380" s="321"/>
      <c r="GFO380" s="321"/>
      <c r="GFP380" s="321"/>
      <c r="GFQ380" s="321"/>
      <c r="GFR380" s="321"/>
      <c r="GFS380" s="321"/>
      <c r="GFT380" s="321"/>
      <c r="GFU380" s="321"/>
      <c r="GFV380" s="321"/>
      <c r="GFW380" s="321"/>
      <c r="GFX380" s="321"/>
      <c r="GFY380" s="321"/>
      <c r="GFZ380" s="321"/>
      <c r="GGA380" s="321"/>
      <c r="GGB380" s="321"/>
      <c r="GGC380" s="321"/>
      <c r="GGD380" s="321"/>
      <c r="GGE380" s="321"/>
      <c r="GGF380" s="321"/>
      <c r="GGG380" s="321"/>
      <c r="GGH380" s="321"/>
      <c r="GGI380" s="321"/>
      <c r="GGJ380" s="321"/>
      <c r="GGK380" s="321"/>
      <c r="GGL380" s="321"/>
      <c r="GGM380" s="321"/>
      <c r="GGN380" s="321"/>
      <c r="GGO380" s="321"/>
      <c r="GGP380" s="321"/>
      <c r="GGQ380" s="321"/>
      <c r="GGR380" s="321"/>
      <c r="GGS380" s="321"/>
      <c r="GGT380" s="321"/>
      <c r="GGU380" s="321"/>
      <c r="GGV380" s="321"/>
      <c r="GGW380" s="321"/>
      <c r="GGX380" s="321"/>
      <c r="GGY380" s="321"/>
      <c r="GGZ380" s="321"/>
      <c r="GHA380" s="321"/>
      <c r="GHB380" s="321"/>
      <c r="GHC380" s="321"/>
      <c r="GHD380" s="321"/>
      <c r="GHE380" s="321"/>
      <c r="GHF380" s="321"/>
      <c r="GHG380" s="321"/>
      <c r="GHH380" s="321"/>
      <c r="GHI380" s="321"/>
      <c r="GHJ380" s="321"/>
      <c r="GHK380" s="321"/>
      <c r="GHL380" s="321"/>
      <c r="GHM380" s="321"/>
      <c r="GHN380" s="321"/>
      <c r="GHO380" s="321"/>
      <c r="GHP380" s="321"/>
      <c r="GHQ380" s="321"/>
      <c r="GHR380" s="321"/>
      <c r="GHS380" s="321"/>
      <c r="GHT380" s="321"/>
      <c r="GHU380" s="321"/>
      <c r="GHV380" s="321"/>
      <c r="GHW380" s="321"/>
      <c r="GHX380" s="321"/>
      <c r="GHY380" s="321"/>
      <c r="GHZ380" s="321"/>
      <c r="GIA380" s="321"/>
      <c r="GIB380" s="321"/>
      <c r="GIC380" s="321"/>
      <c r="GID380" s="321"/>
      <c r="GIE380" s="321"/>
      <c r="GIF380" s="321"/>
      <c r="GIG380" s="321"/>
      <c r="GIH380" s="321"/>
      <c r="GII380" s="321"/>
      <c r="GIJ380" s="321"/>
      <c r="GIK380" s="321"/>
      <c r="GIL380" s="321"/>
      <c r="GIM380" s="321"/>
      <c r="GIN380" s="321"/>
      <c r="GIO380" s="321"/>
      <c r="GIP380" s="321"/>
      <c r="GIQ380" s="321"/>
      <c r="GIR380" s="321"/>
      <c r="GIS380" s="321"/>
      <c r="GIT380" s="321"/>
      <c r="GIU380" s="321"/>
      <c r="GIV380" s="321"/>
      <c r="GIW380" s="321"/>
      <c r="GIX380" s="321"/>
      <c r="GIY380" s="321"/>
      <c r="GIZ380" s="321"/>
      <c r="GJA380" s="321"/>
      <c r="GJB380" s="321"/>
      <c r="GJC380" s="321"/>
      <c r="GJD380" s="321"/>
      <c r="GJE380" s="321"/>
      <c r="GJF380" s="321"/>
      <c r="GJG380" s="321"/>
      <c r="GJH380" s="321"/>
      <c r="GJI380" s="321"/>
      <c r="GJJ380" s="321"/>
      <c r="GJK380" s="321"/>
      <c r="GJL380" s="321"/>
      <c r="GJM380" s="321"/>
      <c r="GJN380" s="321"/>
      <c r="GJO380" s="321"/>
      <c r="GJP380" s="321"/>
      <c r="GJQ380" s="321"/>
      <c r="GJR380" s="321"/>
      <c r="GJS380" s="321"/>
      <c r="GJT380" s="321"/>
      <c r="GJU380" s="321"/>
      <c r="GJV380" s="321"/>
      <c r="GJW380" s="321"/>
      <c r="GJX380" s="321"/>
      <c r="GJY380" s="321"/>
      <c r="GJZ380" s="321"/>
      <c r="GKA380" s="321"/>
      <c r="GKB380" s="321"/>
      <c r="GKC380" s="321"/>
      <c r="GKD380" s="321"/>
      <c r="GKE380" s="321"/>
      <c r="GKF380" s="321"/>
      <c r="GKG380" s="321"/>
      <c r="GKH380" s="321"/>
      <c r="GKI380" s="321"/>
      <c r="GKJ380" s="321"/>
      <c r="GKK380" s="321"/>
      <c r="GKL380" s="321"/>
      <c r="GKM380" s="321"/>
      <c r="GKN380" s="321"/>
      <c r="GKO380" s="321"/>
      <c r="GKP380" s="321"/>
      <c r="GKQ380" s="321"/>
      <c r="GKR380" s="321"/>
      <c r="GKS380" s="321"/>
      <c r="GKT380" s="321"/>
      <c r="GKU380" s="321"/>
      <c r="GKV380" s="321"/>
      <c r="GKW380" s="321"/>
      <c r="GKX380" s="321"/>
      <c r="GKY380" s="321"/>
      <c r="GKZ380" s="321"/>
      <c r="GLA380" s="321"/>
      <c r="GLB380" s="321"/>
      <c r="GLC380" s="321"/>
      <c r="GLD380" s="321"/>
      <c r="GLE380" s="321"/>
      <c r="GLF380" s="321"/>
      <c r="GLG380" s="321"/>
      <c r="GLH380" s="321"/>
      <c r="GLI380" s="321"/>
      <c r="GLJ380" s="321"/>
      <c r="GLK380" s="321"/>
      <c r="GLL380" s="321"/>
      <c r="GLM380" s="321"/>
      <c r="GLN380" s="321"/>
      <c r="GLO380" s="321"/>
      <c r="GLP380" s="321"/>
      <c r="GLQ380" s="321"/>
      <c r="GLR380" s="321"/>
      <c r="GLS380" s="321"/>
      <c r="GLT380" s="321"/>
      <c r="GLU380" s="321"/>
      <c r="GLV380" s="321"/>
      <c r="GLW380" s="321"/>
      <c r="GLX380" s="321"/>
      <c r="GLY380" s="321"/>
      <c r="GLZ380" s="321"/>
      <c r="GMA380" s="321"/>
      <c r="GMB380" s="321"/>
      <c r="GMC380" s="321"/>
      <c r="GMD380" s="321"/>
      <c r="GME380" s="321"/>
      <c r="GMF380" s="321"/>
      <c r="GMG380" s="321"/>
      <c r="GMH380" s="321"/>
      <c r="GMI380" s="321"/>
      <c r="GMJ380" s="321"/>
      <c r="GMK380" s="321"/>
      <c r="GML380" s="321"/>
      <c r="GMM380" s="321"/>
      <c r="GMN380" s="321"/>
      <c r="GMO380" s="321"/>
      <c r="GMP380" s="321"/>
      <c r="GMQ380" s="321"/>
      <c r="GMR380" s="321"/>
      <c r="GMS380" s="321"/>
      <c r="GMT380" s="321"/>
      <c r="GMU380" s="321"/>
      <c r="GMV380" s="321"/>
      <c r="GMW380" s="321"/>
      <c r="GMX380" s="321"/>
      <c r="GMY380" s="321"/>
      <c r="GMZ380" s="321"/>
      <c r="GNA380" s="321"/>
      <c r="GNB380" s="321"/>
      <c r="GNC380" s="321"/>
      <c r="GND380" s="321"/>
      <c r="GNE380" s="321"/>
      <c r="GNF380" s="321"/>
      <c r="GNG380" s="321"/>
      <c r="GNH380" s="321"/>
      <c r="GNI380" s="321"/>
      <c r="GNJ380" s="321"/>
      <c r="GNK380" s="321"/>
      <c r="GNL380" s="321"/>
      <c r="GNM380" s="321"/>
      <c r="GNN380" s="321"/>
      <c r="GNO380" s="321"/>
      <c r="GNP380" s="321"/>
      <c r="GNQ380" s="321"/>
      <c r="GNR380" s="321"/>
      <c r="GNS380" s="321"/>
      <c r="GNT380" s="321"/>
      <c r="GNU380" s="321"/>
      <c r="GNV380" s="321"/>
      <c r="GNW380" s="321"/>
      <c r="GNX380" s="321"/>
      <c r="GNY380" s="321"/>
      <c r="GNZ380" s="321"/>
      <c r="GOA380" s="321"/>
      <c r="GOB380" s="321"/>
      <c r="GOC380" s="321"/>
      <c r="GOD380" s="321"/>
      <c r="GOE380" s="321"/>
      <c r="GOF380" s="321"/>
      <c r="GOG380" s="321"/>
      <c r="GOH380" s="321"/>
      <c r="GOI380" s="321"/>
      <c r="GOJ380" s="321"/>
      <c r="GOK380" s="321"/>
      <c r="GOL380" s="321"/>
      <c r="GOM380" s="321"/>
      <c r="GON380" s="321"/>
      <c r="GOO380" s="321"/>
      <c r="GOP380" s="321"/>
      <c r="GOQ380" s="321"/>
      <c r="GOR380" s="321"/>
      <c r="GOS380" s="321"/>
      <c r="GOT380" s="321"/>
      <c r="GOU380" s="321"/>
      <c r="GOV380" s="321"/>
      <c r="GOW380" s="321"/>
      <c r="GOX380" s="321"/>
      <c r="GOY380" s="321"/>
      <c r="GOZ380" s="321"/>
      <c r="GPA380" s="321"/>
      <c r="GPB380" s="321"/>
      <c r="GPC380" s="321"/>
      <c r="GPD380" s="321"/>
      <c r="GPE380" s="321"/>
      <c r="GPF380" s="321"/>
      <c r="GPG380" s="321"/>
      <c r="GPH380" s="321"/>
      <c r="GPI380" s="321"/>
      <c r="GPJ380" s="321"/>
      <c r="GPK380" s="321"/>
      <c r="GPL380" s="321"/>
      <c r="GPM380" s="321"/>
      <c r="GPN380" s="321"/>
      <c r="GPO380" s="321"/>
      <c r="GPP380" s="321"/>
      <c r="GPQ380" s="321"/>
      <c r="GPR380" s="321"/>
      <c r="GPS380" s="321"/>
      <c r="GPT380" s="321"/>
      <c r="GPU380" s="321"/>
      <c r="GPV380" s="321"/>
      <c r="GPW380" s="321"/>
      <c r="GPX380" s="321"/>
      <c r="GPY380" s="321"/>
      <c r="GPZ380" s="321"/>
      <c r="GQA380" s="321"/>
      <c r="GQB380" s="321"/>
      <c r="GQC380" s="321"/>
      <c r="GQD380" s="321"/>
      <c r="GQE380" s="321"/>
      <c r="GQF380" s="321"/>
      <c r="GQG380" s="321"/>
      <c r="GQH380" s="321"/>
      <c r="GQI380" s="321"/>
      <c r="GQJ380" s="321"/>
      <c r="GQK380" s="321"/>
      <c r="GQL380" s="321"/>
      <c r="GQM380" s="321"/>
      <c r="GQN380" s="321"/>
      <c r="GQO380" s="321"/>
      <c r="GQP380" s="321"/>
      <c r="GQQ380" s="321"/>
      <c r="GQR380" s="321"/>
      <c r="GQS380" s="321"/>
      <c r="GQT380" s="321"/>
      <c r="GQU380" s="321"/>
      <c r="GQV380" s="321"/>
      <c r="GQW380" s="321"/>
      <c r="GQX380" s="321"/>
      <c r="GQY380" s="321"/>
      <c r="GQZ380" s="321"/>
      <c r="GRA380" s="321"/>
      <c r="GRB380" s="321"/>
      <c r="GRC380" s="321"/>
      <c r="GRD380" s="321"/>
      <c r="GRE380" s="321"/>
      <c r="GRF380" s="321"/>
      <c r="GRG380" s="321"/>
      <c r="GRH380" s="321"/>
      <c r="GRI380" s="321"/>
      <c r="GRJ380" s="321"/>
      <c r="GRK380" s="321"/>
      <c r="GRL380" s="321"/>
      <c r="GRM380" s="321"/>
      <c r="GRN380" s="321"/>
      <c r="GRO380" s="321"/>
      <c r="GRP380" s="321"/>
      <c r="GRQ380" s="321"/>
      <c r="GRR380" s="321"/>
      <c r="GRS380" s="321"/>
      <c r="GRT380" s="321"/>
      <c r="GRU380" s="321"/>
      <c r="GRV380" s="321"/>
      <c r="GRW380" s="321"/>
      <c r="GRX380" s="321"/>
      <c r="GRY380" s="321"/>
      <c r="GRZ380" s="321"/>
      <c r="GSA380" s="321"/>
      <c r="GSB380" s="321"/>
      <c r="GSC380" s="321"/>
      <c r="GSD380" s="321"/>
      <c r="GSE380" s="321"/>
      <c r="GSF380" s="321"/>
      <c r="GSG380" s="321"/>
      <c r="GSH380" s="321"/>
      <c r="GSI380" s="321"/>
      <c r="GSJ380" s="321"/>
      <c r="GSK380" s="321"/>
      <c r="GSL380" s="321"/>
      <c r="GSM380" s="321"/>
      <c r="GSN380" s="321"/>
      <c r="GSO380" s="321"/>
      <c r="GSP380" s="321"/>
      <c r="GSQ380" s="321"/>
      <c r="GSR380" s="321"/>
      <c r="GSS380" s="321"/>
      <c r="GST380" s="321"/>
      <c r="GSU380" s="321"/>
      <c r="GSV380" s="321"/>
      <c r="GSW380" s="321"/>
      <c r="GSX380" s="321"/>
      <c r="GSY380" s="321"/>
      <c r="GSZ380" s="321"/>
      <c r="GTA380" s="321"/>
      <c r="GTB380" s="321"/>
      <c r="GTC380" s="321"/>
      <c r="GTD380" s="321"/>
      <c r="GTE380" s="321"/>
      <c r="GTF380" s="321"/>
      <c r="GTG380" s="321"/>
      <c r="GTH380" s="321"/>
      <c r="GTI380" s="321"/>
      <c r="GTJ380" s="321"/>
      <c r="GTK380" s="321"/>
      <c r="GTL380" s="321"/>
      <c r="GTM380" s="321"/>
      <c r="GTN380" s="321"/>
      <c r="GTO380" s="321"/>
      <c r="GTP380" s="321"/>
      <c r="GTQ380" s="321"/>
      <c r="GTR380" s="321"/>
      <c r="GTS380" s="321"/>
      <c r="GTT380" s="321"/>
      <c r="GTU380" s="321"/>
      <c r="GTV380" s="321"/>
      <c r="GTW380" s="321"/>
      <c r="GTX380" s="321"/>
      <c r="GTY380" s="321"/>
      <c r="GTZ380" s="321"/>
      <c r="GUA380" s="321"/>
      <c r="GUB380" s="321"/>
      <c r="GUC380" s="321"/>
      <c r="GUD380" s="321"/>
      <c r="GUE380" s="321"/>
      <c r="GUF380" s="321"/>
      <c r="GUG380" s="321"/>
      <c r="GUH380" s="321"/>
      <c r="GUI380" s="321"/>
      <c r="GUJ380" s="321"/>
      <c r="GUK380" s="321"/>
      <c r="GUL380" s="321"/>
      <c r="GUM380" s="321"/>
      <c r="GUN380" s="321"/>
      <c r="GUO380" s="321"/>
      <c r="GUP380" s="321"/>
      <c r="GUQ380" s="321"/>
      <c r="GUR380" s="321"/>
      <c r="GUS380" s="321"/>
      <c r="GUT380" s="321"/>
      <c r="GUU380" s="321"/>
      <c r="GUV380" s="321"/>
      <c r="GUW380" s="321"/>
      <c r="GUX380" s="321"/>
      <c r="GUY380" s="321"/>
      <c r="GUZ380" s="321"/>
      <c r="GVA380" s="321"/>
      <c r="GVB380" s="321"/>
      <c r="GVC380" s="321"/>
      <c r="GVD380" s="321"/>
      <c r="GVE380" s="321"/>
      <c r="GVF380" s="321"/>
      <c r="GVG380" s="321"/>
      <c r="GVH380" s="321"/>
      <c r="GVI380" s="321"/>
      <c r="GVJ380" s="321"/>
      <c r="GVK380" s="321"/>
      <c r="GVL380" s="321"/>
      <c r="GVM380" s="321"/>
      <c r="GVN380" s="321"/>
      <c r="GVO380" s="321"/>
      <c r="GVP380" s="321"/>
      <c r="GVQ380" s="321"/>
      <c r="GVR380" s="321"/>
      <c r="GVS380" s="321"/>
      <c r="GVT380" s="321"/>
      <c r="GVU380" s="321"/>
      <c r="GVV380" s="321"/>
      <c r="GVW380" s="321"/>
      <c r="GVX380" s="321"/>
      <c r="GVY380" s="321"/>
      <c r="GVZ380" s="321"/>
      <c r="GWA380" s="321"/>
      <c r="GWB380" s="321"/>
      <c r="GWC380" s="321"/>
      <c r="GWD380" s="321"/>
      <c r="GWE380" s="321"/>
      <c r="GWF380" s="321"/>
      <c r="GWG380" s="321"/>
      <c r="GWH380" s="321"/>
      <c r="GWI380" s="321"/>
      <c r="GWJ380" s="321"/>
      <c r="GWK380" s="321"/>
      <c r="GWL380" s="321"/>
      <c r="GWM380" s="321"/>
      <c r="GWN380" s="321"/>
      <c r="GWO380" s="321"/>
      <c r="GWP380" s="321"/>
      <c r="GWQ380" s="321"/>
      <c r="GWR380" s="321"/>
      <c r="GWS380" s="321"/>
      <c r="GWT380" s="321"/>
      <c r="GWU380" s="321"/>
      <c r="GWV380" s="321"/>
      <c r="GWW380" s="321"/>
      <c r="GWX380" s="321"/>
      <c r="GWY380" s="321"/>
      <c r="GWZ380" s="321"/>
      <c r="GXA380" s="321"/>
      <c r="GXB380" s="321"/>
      <c r="GXC380" s="321"/>
      <c r="GXD380" s="321"/>
      <c r="GXE380" s="321"/>
      <c r="GXF380" s="321"/>
      <c r="GXG380" s="321"/>
      <c r="GXH380" s="321"/>
      <c r="GXI380" s="321"/>
      <c r="GXJ380" s="321"/>
      <c r="GXK380" s="321"/>
      <c r="GXL380" s="321"/>
      <c r="GXM380" s="321"/>
      <c r="GXN380" s="321"/>
      <c r="GXO380" s="321"/>
      <c r="GXP380" s="321"/>
      <c r="GXQ380" s="321"/>
      <c r="GXR380" s="321"/>
      <c r="GXS380" s="321"/>
      <c r="GXT380" s="321"/>
      <c r="GXU380" s="321"/>
      <c r="GXV380" s="321"/>
      <c r="GXW380" s="321"/>
      <c r="GXX380" s="321"/>
      <c r="GXY380" s="321"/>
      <c r="GXZ380" s="321"/>
      <c r="GYA380" s="321"/>
      <c r="GYB380" s="321"/>
      <c r="GYC380" s="321"/>
      <c r="GYD380" s="321"/>
      <c r="GYE380" s="321"/>
      <c r="GYF380" s="321"/>
      <c r="GYG380" s="321"/>
      <c r="GYH380" s="321"/>
      <c r="GYI380" s="321"/>
      <c r="GYJ380" s="321"/>
      <c r="GYK380" s="321"/>
      <c r="GYL380" s="321"/>
      <c r="GYM380" s="321"/>
      <c r="GYN380" s="321"/>
      <c r="GYO380" s="321"/>
      <c r="GYP380" s="321"/>
      <c r="GYQ380" s="321"/>
      <c r="GYR380" s="321"/>
      <c r="GYS380" s="321"/>
      <c r="GYT380" s="321"/>
      <c r="GYU380" s="321"/>
      <c r="GYV380" s="321"/>
      <c r="GYW380" s="321"/>
      <c r="GYX380" s="321"/>
      <c r="GYY380" s="321"/>
      <c r="GYZ380" s="321"/>
      <c r="GZA380" s="321"/>
      <c r="GZB380" s="321"/>
      <c r="GZC380" s="321"/>
      <c r="GZD380" s="321"/>
      <c r="GZE380" s="321"/>
      <c r="GZF380" s="321"/>
      <c r="GZG380" s="321"/>
      <c r="GZH380" s="321"/>
      <c r="GZI380" s="321"/>
      <c r="GZJ380" s="321"/>
      <c r="GZK380" s="321"/>
      <c r="GZL380" s="321"/>
      <c r="GZM380" s="321"/>
      <c r="GZN380" s="321"/>
      <c r="GZO380" s="321"/>
      <c r="GZP380" s="321"/>
      <c r="GZQ380" s="321"/>
      <c r="GZR380" s="321"/>
      <c r="GZS380" s="321"/>
      <c r="GZT380" s="321"/>
      <c r="GZU380" s="321"/>
      <c r="GZV380" s="321"/>
      <c r="GZW380" s="321"/>
      <c r="GZX380" s="321"/>
      <c r="GZY380" s="321"/>
      <c r="GZZ380" s="321"/>
      <c r="HAA380" s="321"/>
      <c r="HAB380" s="321"/>
      <c r="HAC380" s="321"/>
      <c r="HAD380" s="321"/>
      <c r="HAE380" s="321"/>
      <c r="HAF380" s="321"/>
      <c r="HAG380" s="321"/>
      <c r="HAH380" s="321"/>
      <c r="HAI380" s="321"/>
      <c r="HAJ380" s="321"/>
      <c r="HAK380" s="321"/>
      <c r="HAL380" s="321"/>
      <c r="HAM380" s="321"/>
      <c r="HAN380" s="321"/>
      <c r="HAO380" s="321"/>
      <c r="HAP380" s="321"/>
      <c r="HAQ380" s="321"/>
      <c r="HAR380" s="321"/>
      <c r="HAS380" s="321"/>
      <c r="HAT380" s="321"/>
      <c r="HAU380" s="321"/>
      <c r="HAV380" s="321"/>
      <c r="HAW380" s="321"/>
      <c r="HAX380" s="321"/>
      <c r="HAY380" s="321"/>
      <c r="HAZ380" s="321"/>
      <c r="HBA380" s="321"/>
      <c r="HBB380" s="321"/>
      <c r="HBC380" s="321"/>
      <c r="HBD380" s="321"/>
      <c r="HBE380" s="321"/>
      <c r="HBF380" s="321"/>
      <c r="HBG380" s="321"/>
      <c r="HBH380" s="321"/>
      <c r="HBI380" s="321"/>
      <c r="HBJ380" s="321"/>
      <c r="HBK380" s="321"/>
      <c r="HBL380" s="321"/>
      <c r="HBM380" s="321"/>
      <c r="HBN380" s="321"/>
      <c r="HBO380" s="321"/>
      <c r="HBP380" s="321"/>
      <c r="HBQ380" s="321"/>
      <c r="HBR380" s="321"/>
      <c r="HBS380" s="321"/>
      <c r="HBT380" s="321"/>
      <c r="HBU380" s="321"/>
      <c r="HBV380" s="321"/>
      <c r="HBW380" s="321"/>
      <c r="HBX380" s="321"/>
      <c r="HBY380" s="321"/>
      <c r="HBZ380" s="321"/>
      <c r="HCA380" s="321"/>
      <c r="HCB380" s="321"/>
      <c r="HCC380" s="321"/>
      <c r="HCD380" s="321"/>
      <c r="HCE380" s="321"/>
      <c r="HCF380" s="321"/>
      <c r="HCG380" s="321"/>
      <c r="HCH380" s="321"/>
      <c r="HCI380" s="321"/>
      <c r="HCJ380" s="321"/>
      <c r="HCK380" s="321"/>
      <c r="HCL380" s="321"/>
      <c r="HCM380" s="321"/>
      <c r="HCN380" s="321"/>
      <c r="HCO380" s="321"/>
      <c r="HCP380" s="321"/>
      <c r="HCQ380" s="321"/>
      <c r="HCR380" s="321"/>
      <c r="HCS380" s="321"/>
      <c r="HCT380" s="321"/>
      <c r="HCU380" s="321"/>
      <c r="HCV380" s="321"/>
      <c r="HCW380" s="321"/>
      <c r="HCX380" s="321"/>
      <c r="HCY380" s="321"/>
      <c r="HCZ380" s="321"/>
      <c r="HDA380" s="321"/>
      <c r="HDB380" s="321"/>
      <c r="HDC380" s="321"/>
      <c r="HDD380" s="321"/>
      <c r="HDE380" s="321"/>
      <c r="HDF380" s="321"/>
      <c r="HDG380" s="321"/>
      <c r="HDH380" s="321"/>
      <c r="HDI380" s="321"/>
      <c r="HDJ380" s="321"/>
      <c r="HDK380" s="321"/>
      <c r="HDL380" s="321"/>
      <c r="HDM380" s="321"/>
      <c r="HDN380" s="321"/>
      <c r="HDO380" s="321"/>
      <c r="HDP380" s="321"/>
      <c r="HDQ380" s="321"/>
      <c r="HDR380" s="321"/>
      <c r="HDS380" s="321"/>
      <c r="HDT380" s="321"/>
      <c r="HDU380" s="321"/>
      <c r="HDV380" s="321"/>
      <c r="HDW380" s="321"/>
      <c r="HDX380" s="321"/>
      <c r="HDY380" s="321"/>
      <c r="HDZ380" s="321"/>
      <c r="HEA380" s="321"/>
      <c r="HEB380" s="321"/>
      <c r="HEC380" s="321"/>
      <c r="HED380" s="321"/>
      <c r="HEE380" s="321"/>
      <c r="HEF380" s="321"/>
      <c r="HEG380" s="321"/>
      <c r="HEH380" s="321"/>
      <c r="HEI380" s="321"/>
      <c r="HEJ380" s="321"/>
      <c r="HEK380" s="321"/>
      <c r="HEL380" s="321"/>
      <c r="HEM380" s="321"/>
      <c r="HEN380" s="321"/>
      <c r="HEO380" s="321"/>
      <c r="HEP380" s="321"/>
      <c r="HEQ380" s="321"/>
      <c r="HER380" s="321"/>
      <c r="HES380" s="321"/>
      <c r="HET380" s="321"/>
      <c r="HEU380" s="321"/>
      <c r="HEV380" s="321"/>
      <c r="HEW380" s="321"/>
      <c r="HEX380" s="321"/>
      <c r="HEY380" s="321"/>
      <c r="HEZ380" s="321"/>
      <c r="HFA380" s="321"/>
      <c r="HFB380" s="321"/>
      <c r="HFC380" s="321"/>
      <c r="HFD380" s="321"/>
      <c r="HFE380" s="321"/>
      <c r="HFF380" s="321"/>
      <c r="HFG380" s="321"/>
      <c r="HFH380" s="321"/>
      <c r="HFI380" s="321"/>
      <c r="HFJ380" s="321"/>
      <c r="HFK380" s="321"/>
      <c r="HFL380" s="321"/>
      <c r="HFM380" s="321"/>
      <c r="HFN380" s="321"/>
      <c r="HFO380" s="321"/>
      <c r="HFP380" s="321"/>
      <c r="HFQ380" s="321"/>
      <c r="HFR380" s="321"/>
      <c r="HFS380" s="321"/>
      <c r="HFT380" s="321"/>
      <c r="HFU380" s="321"/>
      <c r="HFV380" s="321"/>
      <c r="HFW380" s="321"/>
      <c r="HFX380" s="321"/>
      <c r="HFY380" s="321"/>
      <c r="HFZ380" s="321"/>
      <c r="HGA380" s="321"/>
      <c r="HGB380" s="321"/>
      <c r="HGC380" s="321"/>
      <c r="HGD380" s="321"/>
      <c r="HGE380" s="321"/>
      <c r="HGF380" s="321"/>
      <c r="HGG380" s="321"/>
      <c r="HGH380" s="321"/>
      <c r="HGI380" s="321"/>
      <c r="HGJ380" s="321"/>
      <c r="HGK380" s="321"/>
      <c r="HGL380" s="321"/>
      <c r="HGM380" s="321"/>
      <c r="HGN380" s="321"/>
      <c r="HGO380" s="321"/>
      <c r="HGP380" s="321"/>
      <c r="HGQ380" s="321"/>
      <c r="HGR380" s="321"/>
      <c r="HGS380" s="321"/>
      <c r="HGT380" s="321"/>
      <c r="HGU380" s="321"/>
      <c r="HGV380" s="321"/>
      <c r="HGW380" s="321"/>
      <c r="HGX380" s="321"/>
      <c r="HGY380" s="321"/>
      <c r="HGZ380" s="321"/>
      <c r="HHA380" s="321"/>
      <c r="HHB380" s="321"/>
      <c r="HHC380" s="321"/>
      <c r="HHD380" s="321"/>
      <c r="HHE380" s="321"/>
      <c r="HHF380" s="321"/>
      <c r="HHG380" s="321"/>
      <c r="HHH380" s="321"/>
      <c r="HHI380" s="321"/>
      <c r="HHJ380" s="321"/>
      <c r="HHK380" s="321"/>
      <c r="HHL380" s="321"/>
      <c r="HHM380" s="321"/>
      <c r="HHN380" s="321"/>
      <c r="HHO380" s="321"/>
      <c r="HHP380" s="321"/>
      <c r="HHQ380" s="321"/>
      <c r="HHR380" s="321"/>
      <c r="HHS380" s="321"/>
      <c r="HHT380" s="321"/>
      <c r="HHU380" s="321"/>
      <c r="HHV380" s="321"/>
      <c r="HHW380" s="321"/>
      <c r="HHX380" s="321"/>
      <c r="HHY380" s="321"/>
      <c r="HHZ380" s="321"/>
      <c r="HIA380" s="321"/>
      <c r="HIB380" s="321"/>
      <c r="HIC380" s="321"/>
      <c r="HID380" s="321"/>
      <c r="HIE380" s="321"/>
      <c r="HIF380" s="321"/>
      <c r="HIG380" s="321"/>
      <c r="HIH380" s="321"/>
      <c r="HII380" s="321"/>
      <c r="HIJ380" s="321"/>
      <c r="HIK380" s="321"/>
      <c r="HIL380" s="321"/>
      <c r="HIM380" s="321"/>
      <c r="HIN380" s="321"/>
      <c r="HIO380" s="321"/>
      <c r="HIP380" s="321"/>
      <c r="HIQ380" s="321"/>
      <c r="HIR380" s="321"/>
      <c r="HIS380" s="321"/>
      <c r="HIT380" s="321"/>
      <c r="HIU380" s="321"/>
      <c r="HIV380" s="321"/>
      <c r="HIW380" s="321"/>
      <c r="HIX380" s="321"/>
      <c r="HIY380" s="321"/>
      <c r="HIZ380" s="321"/>
      <c r="HJA380" s="321"/>
      <c r="HJB380" s="321"/>
      <c r="HJC380" s="321"/>
      <c r="HJD380" s="321"/>
      <c r="HJE380" s="321"/>
      <c r="HJF380" s="321"/>
      <c r="HJG380" s="321"/>
      <c r="HJH380" s="321"/>
      <c r="HJI380" s="321"/>
      <c r="HJJ380" s="321"/>
      <c r="HJK380" s="321"/>
      <c r="HJL380" s="321"/>
      <c r="HJM380" s="321"/>
      <c r="HJN380" s="321"/>
      <c r="HJO380" s="321"/>
      <c r="HJP380" s="321"/>
      <c r="HJQ380" s="321"/>
      <c r="HJR380" s="321"/>
      <c r="HJS380" s="321"/>
      <c r="HJT380" s="321"/>
      <c r="HJU380" s="321"/>
      <c r="HJV380" s="321"/>
      <c r="HJW380" s="321"/>
      <c r="HJX380" s="321"/>
      <c r="HJY380" s="321"/>
      <c r="HJZ380" s="321"/>
      <c r="HKA380" s="321"/>
      <c r="HKB380" s="321"/>
      <c r="HKC380" s="321"/>
      <c r="HKD380" s="321"/>
      <c r="HKE380" s="321"/>
      <c r="HKF380" s="321"/>
      <c r="HKG380" s="321"/>
      <c r="HKH380" s="321"/>
      <c r="HKI380" s="321"/>
      <c r="HKJ380" s="321"/>
      <c r="HKK380" s="321"/>
      <c r="HKL380" s="321"/>
      <c r="HKM380" s="321"/>
      <c r="HKN380" s="321"/>
      <c r="HKO380" s="321"/>
      <c r="HKP380" s="321"/>
      <c r="HKQ380" s="321"/>
      <c r="HKR380" s="321"/>
      <c r="HKS380" s="321"/>
      <c r="HKT380" s="321"/>
      <c r="HKU380" s="321"/>
      <c r="HKV380" s="321"/>
      <c r="HKW380" s="321"/>
      <c r="HKX380" s="321"/>
      <c r="HKY380" s="321"/>
      <c r="HKZ380" s="321"/>
      <c r="HLA380" s="321"/>
      <c r="HLB380" s="321"/>
      <c r="HLC380" s="321"/>
      <c r="HLD380" s="321"/>
      <c r="HLE380" s="321"/>
      <c r="HLF380" s="321"/>
      <c r="HLG380" s="321"/>
      <c r="HLH380" s="321"/>
      <c r="HLI380" s="321"/>
      <c r="HLJ380" s="321"/>
      <c r="HLK380" s="321"/>
      <c r="HLL380" s="321"/>
      <c r="HLM380" s="321"/>
      <c r="HLN380" s="321"/>
      <c r="HLO380" s="321"/>
      <c r="HLP380" s="321"/>
      <c r="HLQ380" s="321"/>
      <c r="HLR380" s="321"/>
      <c r="HLS380" s="321"/>
      <c r="HLT380" s="321"/>
      <c r="HLU380" s="321"/>
      <c r="HLV380" s="321"/>
      <c r="HLW380" s="321"/>
      <c r="HLX380" s="321"/>
      <c r="HLY380" s="321"/>
      <c r="HLZ380" s="321"/>
      <c r="HMA380" s="321"/>
      <c r="HMB380" s="321"/>
      <c r="HMC380" s="321"/>
      <c r="HMD380" s="321"/>
      <c r="HME380" s="321"/>
      <c r="HMF380" s="321"/>
      <c r="HMG380" s="321"/>
      <c r="HMH380" s="321"/>
      <c r="HMI380" s="321"/>
      <c r="HMJ380" s="321"/>
      <c r="HMK380" s="321"/>
      <c r="HML380" s="321"/>
      <c r="HMM380" s="321"/>
      <c r="HMN380" s="321"/>
      <c r="HMO380" s="321"/>
      <c r="HMP380" s="321"/>
      <c r="HMQ380" s="321"/>
      <c r="HMR380" s="321"/>
      <c r="HMS380" s="321"/>
      <c r="HMT380" s="321"/>
      <c r="HMU380" s="321"/>
      <c r="HMV380" s="321"/>
      <c r="HMW380" s="321"/>
      <c r="HMX380" s="321"/>
      <c r="HMY380" s="321"/>
      <c r="HMZ380" s="321"/>
      <c r="HNA380" s="321"/>
      <c r="HNB380" s="321"/>
      <c r="HNC380" s="321"/>
      <c r="HND380" s="321"/>
      <c r="HNE380" s="321"/>
      <c r="HNF380" s="321"/>
      <c r="HNG380" s="321"/>
      <c r="HNH380" s="321"/>
      <c r="HNI380" s="321"/>
      <c r="HNJ380" s="321"/>
      <c r="HNK380" s="321"/>
      <c r="HNL380" s="321"/>
      <c r="HNM380" s="321"/>
      <c r="HNN380" s="321"/>
      <c r="HNO380" s="321"/>
      <c r="HNP380" s="321"/>
      <c r="HNQ380" s="321"/>
      <c r="HNR380" s="321"/>
      <c r="HNS380" s="321"/>
      <c r="HNT380" s="321"/>
      <c r="HNU380" s="321"/>
      <c r="HNV380" s="321"/>
      <c r="HNW380" s="321"/>
      <c r="HNX380" s="321"/>
      <c r="HNY380" s="321"/>
      <c r="HNZ380" s="321"/>
      <c r="HOA380" s="321"/>
      <c r="HOB380" s="321"/>
      <c r="HOC380" s="321"/>
      <c r="HOD380" s="321"/>
      <c r="HOE380" s="321"/>
      <c r="HOF380" s="321"/>
      <c r="HOG380" s="321"/>
      <c r="HOH380" s="321"/>
      <c r="HOI380" s="321"/>
      <c r="HOJ380" s="321"/>
      <c r="HOK380" s="321"/>
      <c r="HOL380" s="321"/>
      <c r="HOM380" s="321"/>
      <c r="HON380" s="321"/>
      <c r="HOO380" s="321"/>
      <c r="HOP380" s="321"/>
      <c r="HOQ380" s="321"/>
      <c r="HOR380" s="321"/>
      <c r="HOS380" s="321"/>
      <c r="HOT380" s="321"/>
      <c r="HOU380" s="321"/>
      <c r="HOV380" s="321"/>
      <c r="HOW380" s="321"/>
      <c r="HOX380" s="321"/>
      <c r="HOY380" s="321"/>
      <c r="HOZ380" s="321"/>
      <c r="HPA380" s="321"/>
      <c r="HPB380" s="321"/>
      <c r="HPC380" s="321"/>
      <c r="HPD380" s="321"/>
      <c r="HPE380" s="321"/>
      <c r="HPF380" s="321"/>
      <c r="HPG380" s="321"/>
      <c r="HPH380" s="321"/>
      <c r="HPI380" s="321"/>
      <c r="HPJ380" s="321"/>
      <c r="HPK380" s="321"/>
      <c r="HPL380" s="321"/>
      <c r="HPM380" s="321"/>
      <c r="HPN380" s="321"/>
      <c r="HPO380" s="321"/>
      <c r="HPP380" s="321"/>
      <c r="HPQ380" s="321"/>
      <c r="HPR380" s="321"/>
      <c r="HPS380" s="321"/>
      <c r="HPT380" s="321"/>
      <c r="HPU380" s="321"/>
      <c r="HPV380" s="321"/>
      <c r="HPW380" s="321"/>
      <c r="HPX380" s="321"/>
      <c r="HPY380" s="321"/>
      <c r="HPZ380" s="321"/>
      <c r="HQA380" s="321"/>
      <c r="HQB380" s="321"/>
      <c r="HQC380" s="321"/>
      <c r="HQD380" s="321"/>
      <c r="HQE380" s="321"/>
      <c r="HQF380" s="321"/>
      <c r="HQG380" s="321"/>
      <c r="HQH380" s="321"/>
      <c r="HQI380" s="321"/>
      <c r="HQJ380" s="321"/>
      <c r="HQK380" s="321"/>
      <c r="HQL380" s="321"/>
      <c r="HQM380" s="321"/>
      <c r="HQN380" s="321"/>
      <c r="HQO380" s="321"/>
      <c r="HQP380" s="321"/>
      <c r="HQQ380" s="321"/>
      <c r="HQR380" s="321"/>
      <c r="HQS380" s="321"/>
      <c r="HQT380" s="321"/>
      <c r="HQU380" s="321"/>
      <c r="HQV380" s="321"/>
      <c r="HQW380" s="321"/>
      <c r="HQX380" s="321"/>
      <c r="HQY380" s="321"/>
      <c r="HQZ380" s="321"/>
      <c r="HRA380" s="321"/>
      <c r="HRB380" s="321"/>
      <c r="HRC380" s="321"/>
      <c r="HRD380" s="321"/>
      <c r="HRE380" s="321"/>
      <c r="HRF380" s="321"/>
      <c r="HRG380" s="321"/>
      <c r="HRH380" s="321"/>
      <c r="HRI380" s="321"/>
      <c r="HRJ380" s="321"/>
      <c r="HRK380" s="321"/>
      <c r="HRL380" s="321"/>
      <c r="HRM380" s="321"/>
      <c r="HRN380" s="321"/>
      <c r="HRO380" s="321"/>
      <c r="HRP380" s="321"/>
      <c r="HRQ380" s="321"/>
      <c r="HRR380" s="321"/>
      <c r="HRS380" s="321"/>
      <c r="HRT380" s="321"/>
      <c r="HRU380" s="321"/>
      <c r="HRV380" s="321"/>
      <c r="HRW380" s="321"/>
      <c r="HRX380" s="321"/>
      <c r="HRY380" s="321"/>
      <c r="HRZ380" s="321"/>
      <c r="HSA380" s="321"/>
      <c r="HSB380" s="321"/>
      <c r="HSC380" s="321"/>
      <c r="HSD380" s="321"/>
      <c r="HSE380" s="321"/>
      <c r="HSF380" s="321"/>
      <c r="HSG380" s="321"/>
      <c r="HSH380" s="321"/>
      <c r="HSI380" s="321"/>
      <c r="HSJ380" s="321"/>
      <c r="HSK380" s="321"/>
      <c r="HSL380" s="321"/>
      <c r="HSM380" s="321"/>
      <c r="HSN380" s="321"/>
      <c r="HSO380" s="321"/>
      <c r="HSP380" s="321"/>
      <c r="HSQ380" s="321"/>
      <c r="HSR380" s="321"/>
      <c r="HSS380" s="321"/>
      <c r="HST380" s="321"/>
      <c r="HSU380" s="321"/>
      <c r="HSV380" s="321"/>
      <c r="HSW380" s="321"/>
      <c r="HSX380" s="321"/>
      <c r="HSY380" s="321"/>
      <c r="HSZ380" s="321"/>
      <c r="HTA380" s="321"/>
      <c r="HTB380" s="321"/>
      <c r="HTC380" s="321"/>
      <c r="HTD380" s="321"/>
      <c r="HTE380" s="321"/>
      <c r="HTF380" s="321"/>
      <c r="HTG380" s="321"/>
      <c r="HTH380" s="321"/>
      <c r="HTI380" s="321"/>
      <c r="HTJ380" s="321"/>
      <c r="HTK380" s="321"/>
      <c r="HTL380" s="321"/>
      <c r="HTM380" s="321"/>
      <c r="HTN380" s="321"/>
      <c r="HTO380" s="321"/>
      <c r="HTP380" s="321"/>
      <c r="HTQ380" s="321"/>
      <c r="HTR380" s="321"/>
      <c r="HTS380" s="321"/>
      <c r="HTT380" s="321"/>
      <c r="HTU380" s="321"/>
      <c r="HTV380" s="321"/>
      <c r="HTW380" s="321"/>
      <c r="HTX380" s="321"/>
      <c r="HTY380" s="321"/>
      <c r="HTZ380" s="321"/>
      <c r="HUA380" s="321"/>
      <c r="HUB380" s="321"/>
      <c r="HUC380" s="321"/>
      <c r="HUD380" s="321"/>
      <c r="HUE380" s="321"/>
      <c r="HUF380" s="321"/>
      <c r="HUG380" s="321"/>
      <c r="HUH380" s="321"/>
      <c r="HUI380" s="321"/>
      <c r="HUJ380" s="321"/>
      <c r="HUK380" s="321"/>
      <c r="HUL380" s="321"/>
      <c r="HUM380" s="321"/>
      <c r="HUN380" s="321"/>
      <c r="HUO380" s="321"/>
      <c r="HUP380" s="321"/>
      <c r="HUQ380" s="321"/>
      <c r="HUR380" s="321"/>
      <c r="HUS380" s="321"/>
      <c r="HUT380" s="321"/>
      <c r="HUU380" s="321"/>
      <c r="HUV380" s="321"/>
      <c r="HUW380" s="321"/>
      <c r="HUX380" s="321"/>
      <c r="HUY380" s="321"/>
      <c r="HUZ380" s="321"/>
      <c r="HVA380" s="321"/>
      <c r="HVB380" s="321"/>
      <c r="HVC380" s="321"/>
      <c r="HVD380" s="321"/>
      <c r="HVE380" s="321"/>
      <c r="HVF380" s="321"/>
      <c r="HVG380" s="321"/>
      <c r="HVH380" s="321"/>
      <c r="HVI380" s="321"/>
      <c r="HVJ380" s="321"/>
      <c r="HVK380" s="321"/>
      <c r="HVL380" s="321"/>
      <c r="HVM380" s="321"/>
      <c r="HVN380" s="321"/>
      <c r="HVO380" s="321"/>
      <c r="HVP380" s="321"/>
      <c r="HVQ380" s="321"/>
      <c r="HVR380" s="321"/>
      <c r="HVS380" s="321"/>
      <c r="HVT380" s="321"/>
      <c r="HVU380" s="321"/>
      <c r="HVV380" s="321"/>
      <c r="HVW380" s="321"/>
      <c r="HVX380" s="321"/>
      <c r="HVY380" s="321"/>
      <c r="HVZ380" s="321"/>
      <c r="HWA380" s="321"/>
      <c r="HWB380" s="321"/>
      <c r="HWC380" s="321"/>
      <c r="HWD380" s="321"/>
      <c r="HWE380" s="321"/>
      <c r="HWF380" s="321"/>
      <c r="HWG380" s="321"/>
      <c r="HWH380" s="321"/>
      <c r="HWI380" s="321"/>
      <c r="HWJ380" s="321"/>
      <c r="HWK380" s="321"/>
      <c r="HWL380" s="321"/>
      <c r="HWM380" s="321"/>
      <c r="HWN380" s="321"/>
      <c r="HWO380" s="321"/>
      <c r="HWP380" s="321"/>
      <c r="HWQ380" s="321"/>
      <c r="HWR380" s="321"/>
      <c r="HWS380" s="321"/>
      <c r="HWT380" s="321"/>
      <c r="HWU380" s="321"/>
      <c r="HWV380" s="321"/>
      <c r="HWW380" s="321"/>
      <c r="HWX380" s="321"/>
      <c r="HWY380" s="321"/>
      <c r="HWZ380" s="321"/>
      <c r="HXA380" s="321"/>
      <c r="HXB380" s="321"/>
      <c r="HXC380" s="321"/>
      <c r="HXD380" s="321"/>
      <c r="HXE380" s="321"/>
      <c r="HXF380" s="321"/>
      <c r="HXG380" s="321"/>
      <c r="HXH380" s="321"/>
      <c r="HXI380" s="321"/>
      <c r="HXJ380" s="321"/>
      <c r="HXK380" s="321"/>
      <c r="HXL380" s="321"/>
      <c r="HXM380" s="321"/>
      <c r="HXN380" s="321"/>
      <c r="HXO380" s="321"/>
      <c r="HXP380" s="321"/>
      <c r="HXQ380" s="321"/>
      <c r="HXR380" s="321"/>
      <c r="HXS380" s="321"/>
      <c r="HXT380" s="321"/>
      <c r="HXU380" s="321"/>
      <c r="HXV380" s="321"/>
      <c r="HXW380" s="321"/>
      <c r="HXX380" s="321"/>
      <c r="HXY380" s="321"/>
      <c r="HXZ380" s="321"/>
      <c r="HYA380" s="321"/>
      <c r="HYB380" s="321"/>
      <c r="HYC380" s="321"/>
      <c r="HYD380" s="321"/>
      <c r="HYE380" s="321"/>
      <c r="HYF380" s="321"/>
      <c r="HYG380" s="321"/>
      <c r="HYH380" s="321"/>
      <c r="HYI380" s="321"/>
      <c r="HYJ380" s="321"/>
      <c r="HYK380" s="321"/>
      <c r="HYL380" s="321"/>
      <c r="HYM380" s="321"/>
      <c r="HYN380" s="321"/>
      <c r="HYO380" s="321"/>
      <c r="HYP380" s="321"/>
      <c r="HYQ380" s="321"/>
      <c r="HYR380" s="321"/>
      <c r="HYS380" s="321"/>
      <c r="HYT380" s="321"/>
      <c r="HYU380" s="321"/>
      <c r="HYV380" s="321"/>
      <c r="HYW380" s="321"/>
      <c r="HYX380" s="321"/>
      <c r="HYY380" s="321"/>
      <c r="HYZ380" s="321"/>
      <c r="HZA380" s="321"/>
      <c r="HZB380" s="321"/>
      <c r="HZC380" s="321"/>
      <c r="HZD380" s="321"/>
      <c r="HZE380" s="321"/>
      <c r="HZF380" s="321"/>
      <c r="HZG380" s="321"/>
      <c r="HZH380" s="321"/>
      <c r="HZI380" s="321"/>
      <c r="HZJ380" s="321"/>
      <c r="HZK380" s="321"/>
      <c r="HZL380" s="321"/>
      <c r="HZM380" s="321"/>
      <c r="HZN380" s="321"/>
      <c r="HZO380" s="321"/>
      <c r="HZP380" s="321"/>
      <c r="HZQ380" s="321"/>
      <c r="HZR380" s="321"/>
      <c r="HZS380" s="321"/>
      <c r="HZT380" s="321"/>
      <c r="HZU380" s="321"/>
      <c r="HZV380" s="321"/>
      <c r="HZW380" s="321"/>
      <c r="HZX380" s="321"/>
      <c r="HZY380" s="321"/>
      <c r="HZZ380" s="321"/>
      <c r="IAA380" s="321"/>
      <c r="IAB380" s="321"/>
      <c r="IAC380" s="321"/>
      <c r="IAD380" s="321"/>
      <c r="IAE380" s="321"/>
      <c r="IAF380" s="321"/>
      <c r="IAG380" s="321"/>
      <c r="IAH380" s="321"/>
      <c r="IAI380" s="321"/>
      <c r="IAJ380" s="321"/>
      <c r="IAK380" s="321"/>
      <c r="IAL380" s="321"/>
      <c r="IAM380" s="321"/>
      <c r="IAN380" s="321"/>
      <c r="IAO380" s="321"/>
      <c r="IAP380" s="321"/>
      <c r="IAQ380" s="321"/>
      <c r="IAR380" s="321"/>
      <c r="IAS380" s="321"/>
      <c r="IAT380" s="321"/>
      <c r="IAU380" s="321"/>
      <c r="IAV380" s="321"/>
      <c r="IAW380" s="321"/>
      <c r="IAX380" s="321"/>
      <c r="IAY380" s="321"/>
      <c r="IAZ380" s="321"/>
      <c r="IBA380" s="321"/>
      <c r="IBB380" s="321"/>
      <c r="IBC380" s="321"/>
      <c r="IBD380" s="321"/>
      <c r="IBE380" s="321"/>
      <c r="IBF380" s="321"/>
      <c r="IBG380" s="321"/>
      <c r="IBH380" s="321"/>
      <c r="IBI380" s="321"/>
      <c r="IBJ380" s="321"/>
      <c r="IBK380" s="321"/>
      <c r="IBL380" s="321"/>
      <c r="IBM380" s="321"/>
      <c r="IBN380" s="321"/>
      <c r="IBO380" s="321"/>
      <c r="IBP380" s="321"/>
      <c r="IBQ380" s="321"/>
      <c r="IBR380" s="321"/>
      <c r="IBS380" s="321"/>
      <c r="IBT380" s="321"/>
      <c r="IBU380" s="321"/>
      <c r="IBV380" s="321"/>
      <c r="IBW380" s="321"/>
      <c r="IBX380" s="321"/>
      <c r="IBY380" s="321"/>
      <c r="IBZ380" s="321"/>
      <c r="ICA380" s="321"/>
      <c r="ICB380" s="321"/>
      <c r="ICC380" s="321"/>
      <c r="ICD380" s="321"/>
      <c r="ICE380" s="321"/>
      <c r="ICF380" s="321"/>
      <c r="ICG380" s="321"/>
      <c r="ICH380" s="321"/>
      <c r="ICI380" s="321"/>
      <c r="ICJ380" s="321"/>
      <c r="ICK380" s="321"/>
      <c r="ICL380" s="321"/>
      <c r="ICM380" s="321"/>
      <c r="ICN380" s="321"/>
      <c r="ICO380" s="321"/>
      <c r="ICP380" s="321"/>
      <c r="ICQ380" s="321"/>
      <c r="ICR380" s="321"/>
      <c r="ICS380" s="321"/>
      <c r="ICT380" s="321"/>
      <c r="ICU380" s="321"/>
      <c r="ICV380" s="321"/>
      <c r="ICW380" s="321"/>
      <c r="ICX380" s="321"/>
      <c r="ICY380" s="321"/>
      <c r="ICZ380" s="321"/>
      <c r="IDA380" s="321"/>
      <c r="IDB380" s="321"/>
      <c r="IDC380" s="321"/>
      <c r="IDD380" s="321"/>
      <c r="IDE380" s="321"/>
      <c r="IDF380" s="321"/>
      <c r="IDG380" s="321"/>
      <c r="IDH380" s="321"/>
      <c r="IDI380" s="321"/>
      <c r="IDJ380" s="321"/>
      <c r="IDK380" s="321"/>
      <c r="IDL380" s="321"/>
      <c r="IDM380" s="321"/>
      <c r="IDN380" s="321"/>
      <c r="IDO380" s="321"/>
      <c r="IDP380" s="321"/>
      <c r="IDQ380" s="321"/>
      <c r="IDR380" s="321"/>
      <c r="IDS380" s="321"/>
      <c r="IDT380" s="321"/>
      <c r="IDU380" s="321"/>
      <c r="IDV380" s="321"/>
      <c r="IDW380" s="321"/>
      <c r="IDX380" s="321"/>
      <c r="IDY380" s="321"/>
      <c r="IDZ380" s="321"/>
      <c r="IEA380" s="321"/>
      <c r="IEB380" s="321"/>
      <c r="IEC380" s="321"/>
      <c r="IED380" s="321"/>
      <c r="IEE380" s="321"/>
      <c r="IEF380" s="321"/>
      <c r="IEG380" s="321"/>
      <c r="IEH380" s="321"/>
      <c r="IEI380" s="321"/>
      <c r="IEJ380" s="321"/>
      <c r="IEK380" s="321"/>
      <c r="IEL380" s="321"/>
      <c r="IEM380" s="321"/>
      <c r="IEN380" s="321"/>
      <c r="IEO380" s="321"/>
      <c r="IEP380" s="321"/>
      <c r="IEQ380" s="321"/>
      <c r="IER380" s="321"/>
      <c r="IES380" s="321"/>
      <c r="IET380" s="321"/>
      <c r="IEU380" s="321"/>
      <c r="IEV380" s="321"/>
      <c r="IEW380" s="321"/>
      <c r="IEX380" s="321"/>
      <c r="IEY380" s="321"/>
      <c r="IEZ380" s="321"/>
      <c r="IFA380" s="321"/>
      <c r="IFB380" s="321"/>
      <c r="IFC380" s="321"/>
      <c r="IFD380" s="321"/>
      <c r="IFE380" s="321"/>
      <c r="IFF380" s="321"/>
      <c r="IFG380" s="321"/>
      <c r="IFH380" s="321"/>
      <c r="IFI380" s="321"/>
      <c r="IFJ380" s="321"/>
      <c r="IFK380" s="321"/>
      <c r="IFL380" s="321"/>
      <c r="IFM380" s="321"/>
      <c r="IFN380" s="321"/>
      <c r="IFO380" s="321"/>
      <c r="IFP380" s="321"/>
      <c r="IFQ380" s="321"/>
      <c r="IFR380" s="321"/>
      <c r="IFS380" s="321"/>
      <c r="IFT380" s="321"/>
      <c r="IFU380" s="321"/>
      <c r="IFV380" s="321"/>
      <c r="IFW380" s="321"/>
      <c r="IFX380" s="321"/>
      <c r="IFY380" s="321"/>
      <c r="IFZ380" s="321"/>
      <c r="IGA380" s="321"/>
      <c r="IGB380" s="321"/>
      <c r="IGC380" s="321"/>
      <c r="IGD380" s="321"/>
      <c r="IGE380" s="321"/>
      <c r="IGF380" s="321"/>
      <c r="IGG380" s="321"/>
      <c r="IGH380" s="321"/>
      <c r="IGI380" s="321"/>
      <c r="IGJ380" s="321"/>
      <c r="IGK380" s="321"/>
      <c r="IGL380" s="321"/>
      <c r="IGM380" s="321"/>
      <c r="IGN380" s="321"/>
      <c r="IGO380" s="321"/>
      <c r="IGP380" s="321"/>
      <c r="IGQ380" s="321"/>
      <c r="IGR380" s="321"/>
      <c r="IGS380" s="321"/>
      <c r="IGT380" s="321"/>
      <c r="IGU380" s="321"/>
      <c r="IGV380" s="321"/>
      <c r="IGW380" s="321"/>
      <c r="IGX380" s="321"/>
      <c r="IGY380" s="321"/>
      <c r="IGZ380" s="321"/>
      <c r="IHA380" s="321"/>
      <c r="IHB380" s="321"/>
      <c r="IHC380" s="321"/>
      <c r="IHD380" s="321"/>
      <c r="IHE380" s="321"/>
      <c r="IHF380" s="321"/>
      <c r="IHG380" s="321"/>
      <c r="IHH380" s="321"/>
      <c r="IHI380" s="321"/>
      <c r="IHJ380" s="321"/>
      <c r="IHK380" s="321"/>
      <c r="IHL380" s="321"/>
      <c r="IHM380" s="321"/>
      <c r="IHN380" s="321"/>
      <c r="IHO380" s="321"/>
      <c r="IHP380" s="321"/>
      <c r="IHQ380" s="321"/>
      <c r="IHR380" s="321"/>
      <c r="IHS380" s="321"/>
      <c r="IHT380" s="321"/>
      <c r="IHU380" s="321"/>
      <c r="IHV380" s="321"/>
      <c r="IHW380" s="321"/>
      <c r="IHX380" s="321"/>
      <c r="IHY380" s="321"/>
      <c r="IHZ380" s="321"/>
      <c r="IIA380" s="321"/>
      <c r="IIB380" s="321"/>
      <c r="IIC380" s="321"/>
      <c r="IID380" s="321"/>
      <c r="IIE380" s="321"/>
      <c r="IIF380" s="321"/>
      <c r="IIG380" s="321"/>
      <c r="IIH380" s="321"/>
      <c r="III380" s="321"/>
      <c r="IIJ380" s="321"/>
      <c r="IIK380" s="321"/>
      <c r="IIL380" s="321"/>
      <c r="IIM380" s="321"/>
      <c r="IIN380" s="321"/>
      <c r="IIO380" s="321"/>
      <c r="IIP380" s="321"/>
      <c r="IIQ380" s="321"/>
      <c r="IIR380" s="321"/>
      <c r="IIS380" s="321"/>
      <c r="IIT380" s="321"/>
      <c r="IIU380" s="321"/>
      <c r="IIV380" s="321"/>
      <c r="IIW380" s="321"/>
      <c r="IIX380" s="321"/>
      <c r="IIY380" s="321"/>
      <c r="IIZ380" s="321"/>
      <c r="IJA380" s="321"/>
      <c r="IJB380" s="321"/>
      <c r="IJC380" s="321"/>
      <c r="IJD380" s="321"/>
      <c r="IJE380" s="321"/>
      <c r="IJF380" s="321"/>
      <c r="IJG380" s="321"/>
      <c r="IJH380" s="321"/>
      <c r="IJI380" s="321"/>
      <c r="IJJ380" s="321"/>
      <c r="IJK380" s="321"/>
      <c r="IJL380" s="321"/>
      <c r="IJM380" s="321"/>
      <c r="IJN380" s="321"/>
      <c r="IJO380" s="321"/>
      <c r="IJP380" s="321"/>
      <c r="IJQ380" s="321"/>
      <c r="IJR380" s="321"/>
      <c r="IJS380" s="321"/>
      <c r="IJT380" s="321"/>
      <c r="IJU380" s="321"/>
      <c r="IJV380" s="321"/>
      <c r="IJW380" s="321"/>
      <c r="IJX380" s="321"/>
      <c r="IJY380" s="321"/>
      <c r="IJZ380" s="321"/>
      <c r="IKA380" s="321"/>
      <c r="IKB380" s="321"/>
      <c r="IKC380" s="321"/>
      <c r="IKD380" s="321"/>
      <c r="IKE380" s="321"/>
      <c r="IKF380" s="321"/>
      <c r="IKG380" s="321"/>
      <c r="IKH380" s="321"/>
      <c r="IKI380" s="321"/>
      <c r="IKJ380" s="321"/>
      <c r="IKK380" s="321"/>
      <c r="IKL380" s="321"/>
      <c r="IKM380" s="321"/>
      <c r="IKN380" s="321"/>
      <c r="IKO380" s="321"/>
      <c r="IKP380" s="321"/>
      <c r="IKQ380" s="321"/>
      <c r="IKR380" s="321"/>
      <c r="IKS380" s="321"/>
      <c r="IKT380" s="321"/>
      <c r="IKU380" s="321"/>
      <c r="IKV380" s="321"/>
      <c r="IKW380" s="321"/>
      <c r="IKX380" s="321"/>
      <c r="IKY380" s="321"/>
      <c r="IKZ380" s="321"/>
      <c r="ILA380" s="321"/>
      <c r="ILB380" s="321"/>
      <c r="ILC380" s="321"/>
      <c r="ILD380" s="321"/>
      <c r="ILE380" s="321"/>
      <c r="ILF380" s="321"/>
      <c r="ILG380" s="321"/>
      <c r="ILH380" s="321"/>
      <c r="ILI380" s="321"/>
      <c r="ILJ380" s="321"/>
      <c r="ILK380" s="321"/>
      <c r="ILL380" s="321"/>
      <c r="ILM380" s="321"/>
      <c r="ILN380" s="321"/>
      <c r="ILO380" s="321"/>
      <c r="ILP380" s="321"/>
      <c r="ILQ380" s="321"/>
      <c r="ILR380" s="321"/>
      <c r="ILS380" s="321"/>
      <c r="ILT380" s="321"/>
      <c r="ILU380" s="321"/>
      <c r="ILV380" s="321"/>
      <c r="ILW380" s="321"/>
      <c r="ILX380" s="321"/>
      <c r="ILY380" s="321"/>
      <c r="ILZ380" s="321"/>
      <c r="IMA380" s="321"/>
      <c r="IMB380" s="321"/>
      <c r="IMC380" s="321"/>
      <c r="IMD380" s="321"/>
      <c r="IME380" s="321"/>
      <c r="IMF380" s="321"/>
      <c r="IMG380" s="321"/>
      <c r="IMH380" s="321"/>
      <c r="IMI380" s="321"/>
      <c r="IMJ380" s="321"/>
      <c r="IMK380" s="321"/>
      <c r="IML380" s="321"/>
      <c r="IMM380" s="321"/>
      <c r="IMN380" s="321"/>
      <c r="IMO380" s="321"/>
      <c r="IMP380" s="321"/>
      <c r="IMQ380" s="321"/>
      <c r="IMR380" s="321"/>
      <c r="IMS380" s="321"/>
      <c r="IMT380" s="321"/>
      <c r="IMU380" s="321"/>
      <c r="IMV380" s="321"/>
      <c r="IMW380" s="321"/>
      <c r="IMX380" s="321"/>
      <c r="IMY380" s="321"/>
      <c r="IMZ380" s="321"/>
      <c r="INA380" s="321"/>
      <c r="INB380" s="321"/>
      <c r="INC380" s="321"/>
      <c r="IND380" s="321"/>
      <c r="INE380" s="321"/>
      <c r="INF380" s="321"/>
      <c r="ING380" s="321"/>
      <c r="INH380" s="321"/>
      <c r="INI380" s="321"/>
      <c r="INJ380" s="321"/>
      <c r="INK380" s="321"/>
      <c r="INL380" s="321"/>
      <c r="INM380" s="321"/>
      <c r="INN380" s="321"/>
      <c r="INO380" s="321"/>
      <c r="INP380" s="321"/>
      <c r="INQ380" s="321"/>
      <c r="INR380" s="321"/>
      <c r="INS380" s="321"/>
      <c r="INT380" s="321"/>
      <c r="INU380" s="321"/>
      <c r="INV380" s="321"/>
      <c r="INW380" s="321"/>
      <c r="INX380" s="321"/>
      <c r="INY380" s="321"/>
      <c r="INZ380" s="321"/>
      <c r="IOA380" s="321"/>
      <c r="IOB380" s="321"/>
      <c r="IOC380" s="321"/>
      <c r="IOD380" s="321"/>
      <c r="IOE380" s="321"/>
      <c r="IOF380" s="321"/>
      <c r="IOG380" s="321"/>
      <c r="IOH380" s="321"/>
      <c r="IOI380" s="321"/>
      <c r="IOJ380" s="321"/>
      <c r="IOK380" s="321"/>
      <c r="IOL380" s="321"/>
      <c r="IOM380" s="321"/>
      <c r="ION380" s="321"/>
      <c r="IOO380" s="321"/>
      <c r="IOP380" s="321"/>
      <c r="IOQ380" s="321"/>
      <c r="IOR380" s="321"/>
      <c r="IOS380" s="321"/>
      <c r="IOT380" s="321"/>
      <c r="IOU380" s="321"/>
      <c r="IOV380" s="321"/>
      <c r="IOW380" s="321"/>
      <c r="IOX380" s="321"/>
      <c r="IOY380" s="321"/>
      <c r="IOZ380" s="321"/>
      <c r="IPA380" s="321"/>
      <c r="IPB380" s="321"/>
      <c r="IPC380" s="321"/>
      <c r="IPD380" s="321"/>
      <c r="IPE380" s="321"/>
      <c r="IPF380" s="321"/>
      <c r="IPG380" s="321"/>
      <c r="IPH380" s="321"/>
      <c r="IPI380" s="321"/>
      <c r="IPJ380" s="321"/>
      <c r="IPK380" s="321"/>
      <c r="IPL380" s="321"/>
      <c r="IPM380" s="321"/>
      <c r="IPN380" s="321"/>
      <c r="IPO380" s="321"/>
      <c r="IPP380" s="321"/>
      <c r="IPQ380" s="321"/>
      <c r="IPR380" s="321"/>
      <c r="IPS380" s="321"/>
      <c r="IPT380" s="321"/>
      <c r="IPU380" s="321"/>
      <c r="IPV380" s="321"/>
      <c r="IPW380" s="321"/>
      <c r="IPX380" s="321"/>
      <c r="IPY380" s="321"/>
      <c r="IPZ380" s="321"/>
      <c r="IQA380" s="321"/>
      <c r="IQB380" s="321"/>
      <c r="IQC380" s="321"/>
      <c r="IQD380" s="321"/>
      <c r="IQE380" s="321"/>
      <c r="IQF380" s="321"/>
      <c r="IQG380" s="321"/>
      <c r="IQH380" s="321"/>
      <c r="IQI380" s="321"/>
      <c r="IQJ380" s="321"/>
      <c r="IQK380" s="321"/>
      <c r="IQL380" s="321"/>
      <c r="IQM380" s="321"/>
      <c r="IQN380" s="321"/>
      <c r="IQO380" s="321"/>
      <c r="IQP380" s="321"/>
      <c r="IQQ380" s="321"/>
      <c r="IQR380" s="321"/>
      <c r="IQS380" s="321"/>
      <c r="IQT380" s="321"/>
      <c r="IQU380" s="321"/>
      <c r="IQV380" s="321"/>
      <c r="IQW380" s="321"/>
      <c r="IQX380" s="321"/>
      <c r="IQY380" s="321"/>
      <c r="IQZ380" s="321"/>
      <c r="IRA380" s="321"/>
      <c r="IRB380" s="321"/>
      <c r="IRC380" s="321"/>
      <c r="IRD380" s="321"/>
      <c r="IRE380" s="321"/>
      <c r="IRF380" s="321"/>
      <c r="IRG380" s="321"/>
      <c r="IRH380" s="321"/>
      <c r="IRI380" s="321"/>
      <c r="IRJ380" s="321"/>
      <c r="IRK380" s="321"/>
      <c r="IRL380" s="321"/>
      <c r="IRM380" s="321"/>
      <c r="IRN380" s="321"/>
      <c r="IRO380" s="321"/>
      <c r="IRP380" s="321"/>
      <c r="IRQ380" s="321"/>
      <c r="IRR380" s="321"/>
      <c r="IRS380" s="321"/>
      <c r="IRT380" s="321"/>
      <c r="IRU380" s="321"/>
      <c r="IRV380" s="321"/>
      <c r="IRW380" s="321"/>
      <c r="IRX380" s="321"/>
      <c r="IRY380" s="321"/>
      <c r="IRZ380" s="321"/>
      <c r="ISA380" s="321"/>
      <c r="ISB380" s="321"/>
      <c r="ISC380" s="321"/>
      <c r="ISD380" s="321"/>
      <c r="ISE380" s="321"/>
      <c r="ISF380" s="321"/>
      <c r="ISG380" s="321"/>
      <c r="ISH380" s="321"/>
      <c r="ISI380" s="321"/>
      <c r="ISJ380" s="321"/>
      <c r="ISK380" s="321"/>
      <c r="ISL380" s="321"/>
      <c r="ISM380" s="321"/>
      <c r="ISN380" s="321"/>
      <c r="ISO380" s="321"/>
      <c r="ISP380" s="321"/>
      <c r="ISQ380" s="321"/>
      <c r="ISR380" s="321"/>
      <c r="ISS380" s="321"/>
      <c r="IST380" s="321"/>
      <c r="ISU380" s="321"/>
      <c r="ISV380" s="321"/>
      <c r="ISW380" s="321"/>
      <c r="ISX380" s="321"/>
      <c r="ISY380" s="321"/>
      <c r="ISZ380" s="321"/>
      <c r="ITA380" s="321"/>
      <c r="ITB380" s="321"/>
      <c r="ITC380" s="321"/>
      <c r="ITD380" s="321"/>
      <c r="ITE380" s="321"/>
      <c r="ITF380" s="321"/>
      <c r="ITG380" s="321"/>
      <c r="ITH380" s="321"/>
      <c r="ITI380" s="321"/>
      <c r="ITJ380" s="321"/>
      <c r="ITK380" s="321"/>
      <c r="ITL380" s="321"/>
      <c r="ITM380" s="321"/>
      <c r="ITN380" s="321"/>
      <c r="ITO380" s="321"/>
      <c r="ITP380" s="321"/>
      <c r="ITQ380" s="321"/>
      <c r="ITR380" s="321"/>
      <c r="ITS380" s="321"/>
      <c r="ITT380" s="321"/>
      <c r="ITU380" s="321"/>
      <c r="ITV380" s="321"/>
      <c r="ITW380" s="321"/>
      <c r="ITX380" s="321"/>
      <c r="ITY380" s="321"/>
      <c r="ITZ380" s="321"/>
      <c r="IUA380" s="321"/>
      <c r="IUB380" s="321"/>
      <c r="IUC380" s="321"/>
      <c r="IUD380" s="321"/>
      <c r="IUE380" s="321"/>
      <c r="IUF380" s="321"/>
      <c r="IUG380" s="321"/>
      <c r="IUH380" s="321"/>
      <c r="IUI380" s="321"/>
      <c r="IUJ380" s="321"/>
      <c r="IUK380" s="321"/>
      <c r="IUL380" s="321"/>
      <c r="IUM380" s="321"/>
      <c r="IUN380" s="321"/>
      <c r="IUO380" s="321"/>
      <c r="IUP380" s="321"/>
      <c r="IUQ380" s="321"/>
      <c r="IUR380" s="321"/>
      <c r="IUS380" s="321"/>
      <c r="IUT380" s="321"/>
      <c r="IUU380" s="321"/>
      <c r="IUV380" s="321"/>
      <c r="IUW380" s="321"/>
      <c r="IUX380" s="321"/>
      <c r="IUY380" s="321"/>
      <c r="IUZ380" s="321"/>
      <c r="IVA380" s="321"/>
      <c r="IVB380" s="321"/>
      <c r="IVC380" s="321"/>
      <c r="IVD380" s="321"/>
      <c r="IVE380" s="321"/>
      <c r="IVF380" s="321"/>
      <c r="IVG380" s="321"/>
      <c r="IVH380" s="321"/>
      <c r="IVI380" s="321"/>
      <c r="IVJ380" s="321"/>
      <c r="IVK380" s="321"/>
      <c r="IVL380" s="321"/>
      <c r="IVM380" s="321"/>
      <c r="IVN380" s="321"/>
      <c r="IVO380" s="321"/>
      <c r="IVP380" s="321"/>
      <c r="IVQ380" s="321"/>
      <c r="IVR380" s="321"/>
      <c r="IVS380" s="321"/>
      <c r="IVT380" s="321"/>
      <c r="IVU380" s="321"/>
      <c r="IVV380" s="321"/>
      <c r="IVW380" s="321"/>
      <c r="IVX380" s="321"/>
      <c r="IVY380" s="321"/>
      <c r="IVZ380" s="321"/>
      <c r="IWA380" s="321"/>
      <c r="IWB380" s="321"/>
      <c r="IWC380" s="321"/>
      <c r="IWD380" s="321"/>
      <c r="IWE380" s="321"/>
      <c r="IWF380" s="321"/>
      <c r="IWG380" s="321"/>
      <c r="IWH380" s="321"/>
      <c r="IWI380" s="321"/>
      <c r="IWJ380" s="321"/>
      <c r="IWK380" s="321"/>
      <c r="IWL380" s="321"/>
      <c r="IWM380" s="321"/>
      <c r="IWN380" s="321"/>
      <c r="IWO380" s="321"/>
      <c r="IWP380" s="321"/>
      <c r="IWQ380" s="321"/>
      <c r="IWR380" s="321"/>
      <c r="IWS380" s="321"/>
      <c r="IWT380" s="321"/>
      <c r="IWU380" s="321"/>
      <c r="IWV380" s="321"/>
      <c r="IWW380" s="321"/>
      <c r="IWX380" s="321"/>
      <c r="IWY380" s="321"/>
      <c r="IWZ380" s="321"/>
      <c r="IXA380" s="321"/>
      <c r="IXB380" s="321"/>
      <c r="IXC380" s="321"/>
      <c r="IXD380" s="321"/>
      <c r="IXE380" s="321"/>
      <c r="IXF380" s="321"/>
      <c r="IXG380" s="321"/>
      <c r="IXH380" s="321"/>
      <c r="IXI380" s="321"/>
      <c r="IXJ380" s="321"/>
      <c r="IXK380" s="321"/>
      <c r="IXL380" s="321"/>
      <c r="IXM380" s="321"/>
      <c r="IXN380" s="321"/>
      <c r="IXO380" s="321"/>
      <c r="IXP380" s="321"/>
      <c r="IXQ380" s="321"/>
      <c r="IXR380" s="321"/>
      <c r="IXS380" s="321"/>
      <c r="IXT380" s="321"/>
      <c r="IXU380" s="321"/>
      <c r="IXV380" s="321"/>
      <c r="IXW380" s="321"/>
      <c r="IXX380" s="321"/>
      <c r="IXY380" s="321"/>
      <c r="IXZ380" s="321"/>
      <c r="IYA380" s="321"/>
      <c r="IYB380" s="321"/>
      <c r="IYC380" s="321"/>
      <c r="IYD380" s="321"/>
      <c r="IYE380" s="321"/>
      <c r="IYF380" s="321"/>
      <c r="IYG380" s="321"/>
      <c r="IYH380" s="321"/>
      <c r="IYI380" s="321"/>
      <c r="IYJ380" s="321"/>
      <c r="IYK380" s="321"/>
      <c r="IYL380" s="321"/>
      <c r="IYM380" s="321"/>
      <c r="IYN380" s="321"/>
      <c r="IYO380" s="321"/>
      <c r="IYP380" s="321"/>
      <c r="IYQ380" s="321"/>
      <c r="IYR380" s="321"/>
      <c r="IYS380" s="321"/>
      <c r="IYT380" s="321"/>
      <c r="IYU380" s="321"/>
      <c r="IYV380" s="321"/>
      <c r="IYW380" s="321"/>
      <c r="IYX380" s="321"/>
      <c r="IYY380" s="321"/>
      <c r="IYZ380" s="321"/>
      <c r="IZA380" s="321"/>
      <c r="IZB380" s="321"/>
      <c r="IZC380" s="321"/>
      <c r="IZD380" s="321"/>
      <c r="IZE380" s="321"/>
      <c r="IZF380" s="321"/>
      <c r="IZG380" s="321"/>
      <c r="IZH380" s="321"/>
      <c r="IZI380" s="321"/>
      <c r="IZJ380" s="321"/>
      <c r="IZK380" s="321"/>
      <c r="IZL380" s="321"/>
      <c r="IZM380" s="321"/>
      <c r="IZN380" s="321"/>
      <c r="IZO380" s="321"/>
      <c r="IZP380" s="321"/>
      <c r="IZQ380" s="321"/>
      <c r="IZR380" s="321"/>
      <c r="IZS380" s="321"/>
      <c r="IZT380" s="321"/>
      <c r="IZU380" s="321"/>
      <c r="IZV380" s="321"/>
      <c r="IZW380" s="321"/>
      <c r="IZX380" s="321"/>
      <c r="IZY380" s="321"/>
      <c r="IZZ380" s="321"/>
      <c r="JAA380" s="321"/>
      <c r="JAB380" s="321"/>
      <c r="JAC380" s="321"/>
      <c r="JAD380" s="321"/>
      <c r="JAE380" s="321"/>
      <c r="JAF380" s="321"/>
      <c r="JAG380" s="321"/>
      <c r="JAH380" s="321"/>
      <c r="JAI380" s="321"/>
      <c r="JAJ380" s="321"/>
      <c r="JAK380" s="321"/>
      <c r="JAL380" s="321"/>
      <c r="JAM380" s="321"/>
      <c r="JAN380" s="321"/>
      <c r="JAO380" s="321"/>
      <c r="JAP380" s="321"/>
      <c r="JAQ380" s="321"/>
      <c r="JAR380" s="321"/>
      <c r="JAS380" s="321"/>
      <c r="JAT380" s="321"/>
      <c r="JAU380" s="321"/>
      <c r="JAV380" s="321"/>
      <c r="JAW380" s="321"/>
      <c r="JAX380" s="321"/>
      <c r="JAY380" s="321"/>
      <c r="JAZ380" s="321"/>
      <c r="JBA380" s="321"/>
      <c r="JBB380" s="321"/>
      <c r="JBC380" s="321"/>
      <c r="JBD380" s="321"/>
      <c r="JBE380" s="321"/>
      <c r="JBF380" s="321"/>
      <c r="JBG380" s="321"/>
      <c r="JBH380" s="321"/>
      <c r="JBI380" s="321"/>
      <c r="JBJ380" s="321"/>
      <c r="JBK380" s="321"/>
      <c r="JBL380" s="321"/>
      <c r="JBM380" s="321"/>
      <c r="JBN380" s="321"/>
      <c r="JBO380" s="321"/>
      <c r="JBP380" s="321"/>
      <c r="JBQ380" s="321"/>
      <c r="JBR380" s="321"/>
      <c r="JBS380" s="321"/>
      <c r="JBT380" s="321"/>
      <c r="JBU380" s="321"/>
      <c r="JBV380" s="321"/>
      <c r="JBW380" s="321"/>
      <c r="JBX380" s="321"/>
      <c r="JBY380" s="321"/>
      <c r="JBZ380" s="321"/>
      <c r="JCA380" s="321"/>
      <c r="JCB380" s="321"/>
      <c r="JCC380" s="321"/>
      <c r="JCD380" s="321"/>
      <c r="JCE380" s="321"/>
      <c r="JCF380" s="321"/>
      <c r="JCG380" s="321"/>
      <c r="JCH380" s="321"/>
      <c r="JCI380" s="321"/>
      <c r="JCJ380" s="321"/>
      <c r="JCK380" s="321"/>
      <c r="JCL380" s="321"/>
      <c r="JCM380" s="321"/>
      <c r="JCN380" s="321"/>
      <c r="JCO380" s="321"/>
      <c r="JCP380" s="321"/>
      <c r="JCQ380" s="321"/>
      <c r="JCR380" s="321"/>
      <c r="JCS380" s="321"/>
      <c r="JCT380" s="321"/>
      <c r="JCU380" s="321"/>
      <c r="JCV380" s="321"/>
      <c r="JCW380" s="321"/>
      <c r="JCX380" s="321"/>
      <c r="JCY380" s="321"/>
      <c r="JCZ380" s="321"/>
      <c r="JDA380" s="321"/>
      <c r="JDB380" s="321"/>
      <c r="JDC380" s="321"/>
      <c r="JDD380" s="321"/>
      <c r="JDE380" s="321"/>
      <c r="JDF380" s="321"/>
      <c r="JDG380" s="321"/>
      <c r="JDH380" s="321"/>
      <c r="JDI380" s="321"/>
      <c r="JDJ380" s="321"/>
      <c r="JDK380" s="321"/>
      <c r="JDL380" s="321"/>
      <c r="JDM380" s="321"/>
      <c r="JDN380" s="321"/>
      <c r="JDO380" s="321"/>
      <c r="JDP380" s="321"/>
      <c r="JDQ380" s="321"/>
      <c r="JDR380" s="321"/>
      <c r="JDS380" s="321"/>
      <c r="JDT380" s="321"/>
      <c r="JDU380" s="321"/>
      <c r="JDV380" s="321"/>
      <c r="JDW380" s="321"/>
      <c r="JDX380" s="321"/>
      <c r="JDY380" s="321"/>
      <c r="JDZ380" s="321"/>
      <c r="JEA380" s="321"/>
      <c r="JEB380" s="321"/>
      <c r="JEC380" s="321"/>
      <c r="JED380" s="321"/>
      <c r="JEE380" s="321"/>
      <c r="JEF380" s="321"/>
      <c r="JEG380" s="321"/>
      <c r="JEH380" s="321"/>
      <c r="JEI380" s="321"/>
      <c r="JEJ380" s="321"/>
      <c r="JEK380" s="321"/>
      <c r="JEL380" s="321"/>
      <c r="JEM380" s="321"/>
      <c r="JEN380" s="321"/>
      <c r="JEO380" s="321"/>
      <c r="JEP380" s="321"/>
      <c r="JEQ380" s="321"/>
      <c r="JER380" s="321"/>
      <c r="JES380" s="321"/>
      <c r="JET380" s="321"/>
      <c r="JEU380" s="321"/>
      <c r="JEV380" s="321"/>
      <c r="JEW380" s="321"/>
      <c r="JEX380" s="321"/>
      <c r="JEY380" s="321"/>
      <c r="JEZ380" s="321"/>
      <c r="JFA380" s="321"/>
      <c r="JFB380" s="321"/>
      <c r="JFC380" s="321"/>
      <c r="JFD380" s="321"/>
      <c r="JFE380" s="321"/>
      <c r="JFF380" s="321"/>
      <c r="JFG380" s="321"/>
      <c r="JFH380" s="321"/>
      <c r="JFI380" s="321"/>
      <c r="JFJ380" s="321"/>
      <c r="JFK380" s="321"/>
      <c r="JFL380" s="321"/>
      <c r="JFM380" s="321"/>
      <c r="JFN380" s="321"/>
      <c r="JFO380" s="321"/>
      <c r="JFP380" s="321"/>
      <c r="JFQ380" s="321"/>
      <c r="JFR380" s="321"/>
      <c r="JFS380" s="321"/>
      <c r="JFT380" s="321"/>
      <c r="JFU380" s="321"/>
      <c r="JFV380" s="321"/>
      <c r="JFW380" s="321"/>
      <c r="JFX380" s="321"/>
      <c r="JFY380" s="321"/>
      <c r="JFZ380" s="321"/>
      <c r="JGA380" s="321"/>
      <c r="JGB380" s="321"/>
      <c r="JGC380" s="321"/>
      <c r="JGD380" s="321"/>
      <c r="JGE380" s="321"/>
      <c r="JGF380" s="321"/>
      <c r="JGG380" s="321"/>
      <c r="JGH380" s="321"/>
      <c r="JGI380" s="321"/>
      <c r="JGJ380" s="321"/>
      <c r="JGK380" s="321"/>
      <c r="JGL380" s="321"/>
      <c r="JGM380" s="321"/>
      <c r="JGN380" s="321"/>
      <c r="JGO380" s="321"/>
      <c r="JGP380" s="321"/>
      <c r="JGQ380" s="321"/>
      <c r="JGR380" s="321"/>
      <c r="JGS380" s="321"/>
      <c r="JGT380" s="321"/>
      <c r="JGU380" s="321"/>
      <c r="JGV380" s="321"/>
      <c r="JGW380" s="321"/>
      <c r="JGX380" s="321"/>
      <c r="JGY380" s="321"/>
      <c r="JGZ380" s="321"/>
      <c r="JHA380" s="321"/>
      <c r="JHB380" s="321"/>
      <c r="JHC380" s="321"/>
      <c r="JHD380" s="321"/>
      <c r="JHE380" s="321"/>
      <c r="JHF380" s="321"/>
      <c r="JHG380" s="321"/>
      <c r="JHH380" s="321"/>
      <c r="JHI380" s="321"/>
      <c r="JHJ380" s="321"/>
      <c r="JHK380" s="321"/>
      <c r="JHL380" s="321"/>
      <c r="JHM380" s="321"/>
      <c r="JHN380" s="321"/>
      <c r="JHO380" s="321"/>
      <c r="JHP380" s="321"/>
      <c r="JHQ380" s="321"/>
      <c r="JHR380" s="321"/>
      <c r="JHS380" s="321"/>
      <c r="JHT380" s="321"/>
      <c r="JHU380" s="321"/>
      <c r="JHV380" s="321"/>
      <c r="JHW380" s="321"/>
      <c r="JHX380" s="321"/>
      <c r="JHY380" s="321"/>
      <c r="JHZ380" s="321"/>
      <c r="JIA380" s="321"/>
      <c r="JIB380" s="321"/>
      <c r="JIC380" s="321"/>
      <c r="JID380" s="321"/>
      <c r="JIE380" s="321"/>
      <c r="JIF380" s="321"/>
      <c r="JIG380" s="321"/>
      <c r="JIH380" s="321"/>
      <c r="JII380" s="321"/>
      <c r="JIJ380" s="321"/>
      <c r="JIK380" s="321"/>
      <c r="JIL380" s="321"/>
      <c r="JIM380" s="321"/>
      <c r="JIN380" s="321"/>
      <c r="JIO380" s="321"/>
      <c r="JIP380" s="321"/>
      <c r="JIQ380" s="321"/>
      <c r="JIR380" s="321"/>
      <c r="JIS380" s="321"/>
      <c r="JIT380" s="321"/>
      <c r="JIU380" s="321"/>
      <c r="JIV380" s="321"/>
      <c r="JIW380" s="321"/>
      <c r="JIX380" s="321"/>
      <c r="JIY380" s="321"/>
      <c r="JIZ380" s="321"/>
      <c r="JJA380" s="321"/>
      <c r="JJB380" s="321"/>
      <c r="JJC380" s="321"/>
      <c r="JJD380" s="321"/>
      <c r="JJE380" s="321"/>
      <c r="JJF380" s="321"/>
      <c r="JJG380" s="321"/>
      <c r="JJH380" s="321"/>
      <c r="JJI380" s="321"/>
      <c r="JJJ380" s="321"/>
      <c r="JJK380" s="321"/>
      <c r="JJL380" s="321"/>
      <c r="JJM380" s="321"/>
      <c r="JJN380" s="321"/>
      <c r="JJO380" s="321"/>
      <c r="JJP380" s="321"/>
      <c r="JJQ380" s="321"/>
      <c r="JJR380" s="321"/>
      <c r="JJS380" s="321"/>
      <c r="JJT380" s="321"/>
      <c r="JJU380" s="321"/>
      <c r="JJV380" s="321"/>
      <c r="JJW380" s="321"/>
      <c r="JJX380" s="321"/>
      <c r="JJY380" s="321"/>
      <c r="JJZ380" s="321"/>
      <c r="JKA380" s="321"/>
      <c r="JKB380" s="321"/>
      <c r="JKC380" s="321"/>
      <c r="JKD380" s="321"/>
      <c r="JKE380" s="321"/>
      <c r="JKF380" s="321"/>
      <c r="JKG380" s="321"/>
      <c r="JKH380" s="321"/>
      <c r="JKI380" s="321"/>
      <c r="JKJ380" s="321"/>
      <c r="JKK380" s="321"/>
      <c r="JKL380" s="321"/>
      <c r="JKM380" s="321"/>
      <c r="JKN380" s="321"/>
      <c r="JKO380" s="321"/>
      <c r="JKP380" s="321"/>
      <c r="JKQ380" s="321"/>
      <c r="JKR380" s="321"/>
      <c r="JKS380" s="321"/>
      <c r="JKT380" s="321"/>
      <c r="JKU380" s="321"/>
      <c r="JKV380" s="321"/>
      <c r="JKW380" s="321"/>
      <c r="JKX380" s="321"/>
      <c r="JKY380" s="321"/>
      <c r="JKZ380" s="321"/>
      <c r="JLA380" s="321"/>
      <c r="JLB380" s="321"/>
      <c r="JLC380" s="321"/>
      <c r="JLD380" s="321"/>
      <c r="JLE380" s="321"/>
      <c r="JLF380" s="321"/>
      <c r="JLG380" s="321"/>
      <c r="JLH380" s="321"/>
      <c r="JLI380" s="321"/>
      <c r="JLJ380" s="321"/>
      <c r="JLK380" s="321"/>
      <c r="JLL380" s="321"/>
      <c r="JLM380" s="321"/>
      <c r="JLN380" s="321"/>
      <c r="JLO380" s="321"/>
      <c r="JLP380" s="321"/>
      <c r="JLQ380" s="321"/>
      <c r="JLR380" s="321"/>
      <c r="JLS380" s="321"/>
      <c r="JLT380" s="321"/>
      <c r="JLU380" s="321"/>
      <c r="JLV380" s="321"/>
      <c r="JLW380" s="321"/>
      <c r="JLX380" s="321"/>
      <c r="JLY380" s="321"/>
      <c r="JLZ380" s="321"/>
      <c r="JMA380" s="321"/>
      <c r="JMB380" s="321"/>
      <c r="JMC380" s="321"/>
      <c r="JMD380" s="321"/>
      <c r="JME380" s="321"/>
      <c r="JMF380" s="321"/>
      <c r="JMG380" s="321"/>
      <c r="JMH380" s="321"/>
      <c r="JMI380" s="321"/>
      <c r="JMJ380" s="321"/>
      <c r="JMK380" s="321"/>
      <c r="JML380" s="321"/>
      <c r="JMM380" s="321"/>
      <c r="JMN380" s="321"/>
      <c r="JMO380" s="321"/>
      <c r="JMP380" s="321"/>
      <c r="JMQ380" s="321"/>
      <c r="JMR380" s="321"/>
      <c r="JMS380" s="321"/>
      <c r="JMT380" s="321"/>
      <c r="JMU380" s="321"/>
      <c r="JMV380" s="321"/>
      <c r="JMW380" s="321"/>
      <c r="JMX380" s="321"/>
      <c r="JMY380" s="321"/>
      <c r="JMZ380" s="321"/>
      <c r="JNA380" s="321"/>
      <c r="JNB380" s="321"/>
      <c r="JNC380" s="321"/>
      <c r="JND380" s="321"/>
      <c r="JNE380" s="321"/>
      <c r="JNF380" s="321"/>
      <c r="JNG380" s="321"/>
      <c r="JNH380" s="321"/>
      <c r="JNI380" s="321"/>
      <c r="JNJ380" s="321"/>
      <c r="JNK380" s="321"/>
      <c r="JNL380" s="321"/>
      <c r="JNM380" s="321"/>
      <c r="JNN380" s="321"/>
      <c r="JNO380" s="321"/>
      <c r="JNP380" s="321"/>
      <c r="JNQ380" s="321"/>
      <c r="JNR380" s="321"/>
      <c r="JNS380" s="321"/>
      <c r="JNT380" s="321"/>
      <c r="JNU380" s="321"/>
      <c r="JNV380" s="321"/>
      <c r="JNW380" s="321"/>
      <c r="JNX380" s="321"/>
      <c r="JNY380" s="321"/>
      <c r="JNZ380" s="321"/>
      <c r="JOA380" s="321"/>
      <c r="JOB380" s="321"/>
      <c r="JOC380" s="321"/>
      <c r="JOD380" s="321"/>
      <c r="JOE380" s="321"/>
      <c r="JOF380" s="321"/>
      <c r="JOG380" s="321"/>
      <c r="JOH380" s="321"/>
      <c r="JOI380" s="321"/>
      <c r="JOJ380" s="321"/>
      <c r="JOK380" s="321"/>
      <c r="JOL380" s="321"/>
      <c r="JOM380" s="321"/>
      <c r="JON380" s="321"/>
      <c r="JOO380" s="321"/>
      <c r="JOP380" s="321"/>
      <c r="JOQ380" s="321"/>
      <c r="JOR380" s="321"/>
      <c r="JOS380" s="321"/>
      <c r="JOT380" s="321"/>
      <c r="JOU380" s="321"/>
      <c r="JOV380" s="321"/>
      <c r="JOW380" s="321"/>
      <c r="JOX380" s="321"/>
      <c r="JOY380" s="321"/>
      <c r="JOZ380" s="321"/>
      <c r="JPA380" s="321"/>
      <c r="JPB380" s="321"/>
      <c r="JPC380" s="321"/>
      <c r="JPD380" s="321"/>
      <c r="JPE380" s="321"/>
      <c r="JPF380" s="321"/>
      <c r="JPG380" s="321"/>
      <c r="JPH380" s="321"/>
      <c r="JPI380" s="321"/>
      <c r="JPJ380" s="321"/>
      <c r="JPK380" s="321"/>
      <c r="JPL380" s="321"/>
      <c r="JPM380" s="321"/>
      <c r="JPN380" s="321"/>
      <c r="JPO380" s="321"/>
      <c r="JPP380" s="321"/>
      <c r="JPQ380" s="321"/>
      <c r="JPR380" s="321"/>
      <c r="JPS380" s="321"/>
      <c r="JPT380" s="321"/>
      <c r="JPU380" s="321"/>
      <c r="JPV380" s="321"/>
      <c r="JPW380" s="321"/>
      <c r="JPX380" s="321"/>
      <c r="JPY380" s="321"/>
      <c r="JPZ380" s="321"/>
      <c r="JQA380" s="321"/>
      <c r="JQB380" s="321"/>
      <c r="JQC380" s="321"/>
      <c r="JQD380" s="321"/>
      <c r="JQE380" s="321"/>
      <c r="JQF380" s="321"/>
      <c r="JQG380" s="321"/>
      <c r="JQH380" s="321"/>
      <c r="JQI380" s="321"/>
      <c r="JQJ380" s="321"/>
      <c r="JQK380" s="321"/>
      <c r="JQL380" s="321"/>
      <c r="JQM380" s="321"/>
      <c r="JQN380" s="321"/>
      <c r="JQO380" s="321"/>
      <c r="JQP380" s="321"/>
      <c r="JQQ380" s="321"/>
      <c r="JQR380" s="321"/>
      <c r="JQS380" s="321"/>
      <c r="JQT380" s="321"/>
      <c r="JQU380" s="321"/>
      <c r="JQV380" s="321"/>
      <c r="JQW380" s="321"/>
      <c r="JQX380" s="321"/>
      <c r="JQY380" s="321"/>
      <c r="JQZ380" s="321"/>
      <c r="JRA380" s="321"/>
      <c r="JRB380" s="321"/>
      <c r="JRC380" s="321"/>
      <c r="JRD380" s="321"/>
      <c r="JRE380" s="321"/>
      <c r="JRF380" s="321"/>
      <c r="JRG380" s="321"/>
      <c r="JRH380" s="321"/>
      <c r="JRI380" s="321"/>
      <c r="JRJ380" s="321"/>
      <c r="JRK380" s="321"/>
      <c r="JRL380" s="321"/>
      <c r="JRM380" s="321"/>
      <c r="JRN380" s="321"/>
      <c r="JRO380" s="321"/>
      <c r="JRP380" s="321"/>
      <c r="JRQ380" s="321"/>
      <c r="JRR380" s="321"/>
      <c r="JRS380" s="321"/>
      <c r="JRT380" s="321"/>
      <c r="JRU380" s="321"/>
      <c r="JRV380" s="321"/>
      <c r="JRW380" s="321"/>
      <c r="JRX380" s="321"/>
      <c r="JRY380" s="321"/>
      <c r="JRZ380" s="321"/>
      <c r="JSA380" s="321"/>
      <c r="JSB380" s="321"/>
      <c r="JSC380" s="321"/>
      <c r="JSD380" s="321"/>
      <c r="JSE380" s="321"/>
      <c r="JSF380" s="321"/>
      <c r="JSG380" s="321"/>
      <c r="JSH380" s="321"/>
      <c r="JSI380" s="321"/>
      <c r="JSJ380" s="321"/>
      <c r="JSK380" s="321"/>
      <c r="JSL380" s="321"/>
      <c r="JSM380" s="321"/>
      <c r="JSN380" s="321"/>
      <c r="JSO380" s="321"/>
      <c r="JSP380" s="321"/>
      <c r="JSQ380" s="321"/>
      <c r="JSR380" s="321"/>
      <c r="JSS380" s="321"/>
      <c r="JST380" s="321"/>
      <c r="JSU380" s="321"/>
      <c r="JSV380" s="321"/>
      <c r="JSW380" s="321"/>
      <c r="JSX380" s="321"/>
      <c r="JSY380" s="321"/>
      <c r="JSZ380" s="321"/>
      <c r="JTA380" s="321"/>
      <c r="JTB380" s="321"/>
      <c r="JTC380" s="321"/>
      <c r="JTD380" s="321"/>
      <c r="JTE380" s="321"/>
      <c r="JTF380" s="321"/>
      <c r="JTG380" s="321"/>
      <c r="JTH380" s="321"/>
      <c r="JTI380" s="321"/>
      <c r="JTJ380" s="321"/>
      <c r="JTK380" s="321"/>
      <c r="JTL380" s="321"/>
      <c r="JTM380" s="321"/>
      <c r="JTN380" s="321"/>
      <c r="JTO380" s="321"/>
      <c r="JTP380" s="321"/>
      <c r="JTQ380" s="321"/>
      <c r="JTR380" s="321"/>
      <c r="JTS380" s="321"/>
      <c r="JTT380" s="321"/>
      <c r="JTU380" s="321"/>
      <c r="JTV380" s="321"/>
      <c r="JTW380" s="321"/>
      <c r="JTX380" s="321"/>
      <c r="JTY380" s="321"/>
      <c r="JTZ380" s="321"/>
      <c r="JUA380" s="321"/>
      <c r="JUB380" s="321"/>
      <c r="JUC380" s="321"/>
      <c r="JUD380" s="321"/>
      <c r="JUE380" s="321"/>
      <c r="JUF380" s="321"/>
      <c r="JUG380" s="321"/>
      <c r="JUH380" s="321"/>
      <c r="JUI380" s="321"/>
      <c r="JUJ380" s="321"/>
      <c r="JUK380" s="321"/>
      <c r="JUL380" s="321"/>
      <c r="JUM380" s="321"/>
      <c r="JUN380" s="321"/>
      <c r="JUO380" s="321"/>
      <c r="JUP380" s="321"/>
      <c r="JUQ380" s="321"/>
      <c r="JUR380" s="321"/>
      <c r="JUS380" s="321"/>
      <c r="JUT380" s="321"/>
      <c r="JUU380" s="321"/>
      <c r="JUV380" s="321"/>
      <c r="JUW380" s="321"/>
      <c r="JUX380" s="321"/>
      <c r="JUY380" s="321"/>
      <c r="JUZ380" s="321"/>
      <c r="JVA380" s="321"/>
      <c r="JVB380" s="321"/>
      <c r="JVC380" s="321"/>
      <c r="JVD380" s="321"/>
      <c r="JVE380" s="321"/>
      <c r="JVF380" s="321"/>
      <c r="JVG380" s="321"/>
      <c r="JVH380" s="321"/>
      <c r="JVI380" s="321"/>
      <c r="JVJ380" s="321"/>
      <c r="JVK380" s="321"/>
      <c r="JVL380" s="321"/>
      <c r="JVM380" s="321"/>
      <c r="JVN380" s="321"/>
      <c r="JVO380" s="321"/>
      <c r="JVP380" s="321"/>
      <c r="JVQ380" s="321"/>
      <c r="JVR380" s="321"/>
      <c r="JVS380" s="321"/>
      <c r="JVT380" s="321"/>
      <c r="JVU380" s="321"/>
      <c r="JVV380" s="321"/>
      <c r="JVW380" s="321"/>
      <c r="JVX380" s="321"/>
      <c r="JVY380" s="321"/>
      <c r="JVZ380" s="321"/>
      <c r="JWA380" s="321"/>
      <c r="JWB380" s="321"/>
      <c r="JWC380" s="321"/>
      <c r="JWD380" s="321"/>
      <c r="JWE380" s="321"/>
      <c r="JWF380" s="321"/>
      <c r="JWG380" s="321"/>
      <c r="JWH380" s="321"/>
      <c r="JWI380" s="321"/>
      <c r="JWJ380" s="321"/>
      <c r="JWK380" s="321"/>
      <c r="JWL380" s="321"/>
      <c r="JWM380" s="321"/>
      <c r="JWN380" s="321"/>
      <c r="JWO380" s="321"/>
      <c r="JWP380" s="321"/>
      <c r="JWQ380" s="321"/>
      <c r="JWR380" s="321"/>
      <c r="JWS380" s="321"/>
      <c r="JWT380" s="321"/>
      <c r="JWU380" s="321"/>
      <c r="JWV380" s="321"/>
      <c r="JWW380" s="321"/>
      <c r="JWX380" s="321"/>
      <c r="JWY380" s="321"/>
      <c r="JWZ380" s="321"/>
      <c r="JXA380" s="321"/>
      <c r="JXB380" s="321"/>
      <c r="JXC380" s="321"/>
      <c r="JXD380" s="321"/>
      <c r="JXE380" s="321"/>
      <c r="JXF380" s="321"/>
      <c r="JXG380" s="321"/>
      <c r="JXH380" s="321"/>
      <c r="JXI380" s="321"/>
      <c r="JXJ380" s="321"/>
      <c r="JXK380" s="321"/>
      <c r="JXL380" s="321"/>
      <c r="JXM380" s="321"/>
      <c r="JXN380" s="321"/>
      <c r="JXO380" s="321"/>
      <c r="JXP380" s="321"/>
      <c r="JXQ380" s="321"/>
      <c r="JXR380" s="321"/>
      <c r="JXS380" s="321"/>
      <c r="JXT380" s="321"/>
      <c r="JXU380" s="321"/>
      <c r="JXV380" s="321"/>
      <c r="JXW380" s="321"/>
      <c r="JXX380" s="321"/>
      <c r="JXY380" s="321"/>
      <c r="JXZ380" s="321"/>
      <c r="JYA380" s="321"/>
      <c r="JYB380" s="321"/>
      <c r="JYC380" s="321"/>
      <c r="JYD380" s="321"/>
      <c r="JYE380" s="321"/>
      <c r="JYF380" s="321"/>
      <c r="JYG380" s="321"/>
      <c r="JYH380" s="321"/>
      <c r="JYI380" s="321"/>
      <c r="JYJ380" s="321"/>
      <c r="JYK380" s="321"/>
      <c r="JYL380" s="321"/>
      <c r="JYM380" s="321"/>
      <c r="JYN380" s="321"/>
      <c r="JYO380" s="321"/>
      <c r="JYP380" s="321"/>
      <c r="JYQ380" s="321"/>
      <c r="JYR380" s="321"/>
      <c r="JYS380" s="321"/>
      <c r="JYT380" s="321"/>
      <c r="JYU380" s="321"/>
      <c r="JYV380" s="321"/>
      <c r="JYW380" s="321"/>
      <c r="JYX380" s="321"/>
      <c r="JYY380" s="321"/>
      <c r="JYZ380" s="321"/>
      <c r="JZA380" s="321"/>
      <c r="JZB380" s="321"/>
      <c r="JZC380" s="321"/>
      <c r="JZD380" s="321"/>
      <c r="JZE380" s="321"/>
      <c r="JZF380" s="321"/>
      <c r="JZG380" s="321"/>
      <c r="JZH380" s="321"/>
      <c r="JZI380" s="321"/>
      <c r="JZJ380" s="321"/>
      <c r="JZK380" s="321"/>
      <c r="JZL380" s="321"/>
      <c r="JZM380" s="321"/>
      <c r="JZN380" s="321"/>
      <c r="JZO380" s="321"/>
      <c r="JZP380" s="321"/>
      <c r="JZQ380" s="321"/>
      <c r="JZR380" s="321"/>
      <c r="JZS380" s="321"/>
      <c r="JZT380" s="321"/>
      <c r="JZU380" s="321"/>
      <c r="JZV380" s="321"/>
      <c r="JZW380" s="321"/>
      <c r="JZX380" s="321"/>
      <c r="JZY380" s="321"/>
      <c r="JZZ380" s="321"/>
      <c r="KAA380" s="321"/>
      <c r="KAB380" s="321"/>
      <c r="KAC380" s="321"/>
      <c r="KAD380" s="321"/>
      <c r="KAE380" s="321"/>
      <c r="KAF380" s="321"/>
      <c r="KAG380" s="321"/>
      <c r="KAH380" s="321"/>
      <c r="KAI380" s="321"/>
      <c r="KAJ380" s="321"/>
      <c r="KAK380" s="321"/>
      <c r="KAL380" s="321"/>
      <c r="KAM380" s="321"/>
      <c r="KAN380" s="321"/>
      <c r="KAO380" s="321"/>
      <c r="KAP380" s="321"/>
      <c r="KAQ380" s="321"/>
      <c r="KAR380" s="321"/>
      <c r="KAS380" s="321"/>
      <c r="KAT380" s="321"/>
      <c r="KAU380" s="321"/>
      <c r="KAV380" s="321"/>
      <c r="KAW380" s="321"/>
      <c r="KAX380" s="321"/>
      <c r="KAY380" s="321"/>
      <c r="KAZ380" s="321"/>
      <c r="KBA380" s="321"/>
      <c r="KBB380" s="321"/>
      <c r="KBC380" s="321"/>
      <c r="KBD380" s="321"/>
      <c r="KBE380" s="321"/>
      <c r="KBF380" s="321"/>
      <c r="KBG380" s="321"/>
      <c r="KBH380" s="321"/>
      <c r="KBI380" s="321"/>
      <c r="KBJ380" s="321"/>
      <c r="KBK380" s="321"/>
      <c r="KBL380" s="321"/>
      <c r="KBM380" s="321"/>
      <c r="KBN380" s="321"/>
      <c r="KBO380" s="321"/>
      <c r="KBP380" s="321"/>
      <c r="KBQ380" s="321"/>
      <c r="KBR380" s="321"/>
      <c r="KBS380" s="321"/>
      <c r="KBT380" s="321"/>
      <c r="KBU380" s="321"/>
      <c r="KBV380" s="321"/>
      <c r="KBW380" s="321"/>
      <c r="KBX380" s="321"/>
      <c r="KBY380" s="321"/>
      <c r="KBZ380" s="321"/>
      <c r="KCA380" s="321"/>
      <c r="KCB380" s="321"/>
      <c r="KCC380" s="321"/>
      <c r="KCD380" s="321"/>
      <c r="KCE380" s="321"/>
      <c r="KCF380" s="321"/>
      <c r="KCG380" s="321"/>
      <c r="KCH380" s="321"/>
      <c r="KCI380" s="321"/>
      <c r="KCJ380" s="321"/>
      <c r="KCK380" s="321"/>
      <c r="KCL380" s="321"/>
      <c r="KCM380" s="321"/>
      <c r="KCN380" s="321"/>
      <c r="KCO380" s="321"/>
      <c r="KCP380" s="321"/>
      <c r="KCQ380" s="321"/>
      <c r="KCR380" s="321"/>
      <c r="KCS380" s="321"/>
      <c r="KCT380" s="321"/>
      <c r="KCU380" s="321"/>
      <c r="KCV380" s="321"/>
      <c r="KCW380" s="321"/>
      <c r="KCX380" s="321"/>
      <c r="KCY380" s="321"/>
      <c r="KCZ380" s="321"/>
      <c r="KDA380" s="321"/>
      <c r="KDB380" s="321"/>
      <c r="KDC380" s="321"/>
      <c r="KDD380" s="321"/>
      <c r="KDE380" s="321"/>
      <c r="KDF380" s="321"/>
      <c r="KDG380" s="321"/>
      <c r="KDH380" s="321"/>
      <c r="KDI380" s="321"/>
      <c r="KDJ380" s="321"/>
      <c r="KDK380" s="321"/>
      <c r="KDL380" s="321"/>
      <c r="KDM380" s="321"/>
      <c r="KDN380" s="321"/>
      <c r="KDO380" s="321"/>
      <c r="KDP380" s="321"/>
      <c r="KDQ380" s="321"/>
      <c r="KDR380" s="321"/>
      <c r="KDS380" s="321"/>
      <c r="KDT380" s="321"/>
      <c r="KDU380" s="321"/>
      <c r="KDV380" s="321"/>
      <c r="KDW380" s="321"/>
      <c r="KDX380" s="321"/>
      <c r="KDY380" s="321"/>
      <c r="KDZ380" s="321"/>
      <c r="KEA380" s="321"/>
      <c r="KEB380" s="321"/>
      <c r="KEC380" s="321"/>
      <c r="KED380" s="321"/>
      <c r="KEE380" s="321"/>
      <c r="KEF380" s="321"/>
      <c r="KEG380" s="321"/>
      <c r="KEH380" s="321"/>
      <c r="KEI380" s="321"/>
      <c r="KEJ380" s="321"/>
      <c r="KEK380" s="321"/>
      <c r="KEL380" s="321"/>
      <c r="KEM380" s="321"/>
      <c r="KEN380" s="321"/>
      <c r="KEO380" s="321"/>
      <c r="KEP380" s="321"/>
      <c r="KEQ380" s="321"/>
      <c r="KER380" s="321"/>
      <c r="KES380" s="321"/>
      <c r="KET380" s="321"/>
      <c r="KEU380" s="321"/>
      <c r="KEV380" s="321"/>
      <c r="KEW380" s="321"/>
      <c r="KEX380" s="321"/>
      <c r="KEY380" s="321"/>
      <c r="KEZ380" s="321"/>
      <c r="KFA380" s="321"/>
      <c r="KFB380" s="321"/>
      <c r="KFC380" s="321"/>
      <c r="KFD380" s="321"/>
      <c r="KFE380" s="321"/>
      <c r="KFF380" s="321"/>
      <c r="KFG380" s="321"/>
      <c r="KFH380" s="321"/>
      <c r="KFI380" s="321"/>
      <c r="KFJ380" s="321"/>
      <c r="KFK380" s="321"/>
      <c r="KFL380" s="321"/>
      <c r="KFM380" s="321"/>
      <c r="KFN380" s="321"/>
      <c r="KFO380" s="321"/>
      <c r="KFP380" s="321"/>
      <c r="KFQ380" s="321"/>
      <c r="KFR380" s="321"/>
      <c r="KFS380" s="321"/>
      <c r="KFT380" s="321"/>
      <c r="KFU380" s="321"/>
      <c r="KFV380" s="321"/>
      <c r="KFW380" s="321"/>
      <c r="KFX380" s="321"/>
      <c r="KFY380" s="321"/>
      <c r="KFZ380" s="321"/>
      <c r="KGA380" s="321"/>
      <c r="KGB380" s="321"/>
      <c r="KGC380" s="321"/>
      <c r="KGD380" s="321"/>
      <c r="KGE380" s="321"/>
      <c r="KGF380" s="321"/>
      <c r="KGG380" s="321"/>
      <c r="KGH380" s="321"/>
      <c r="KGI380" s="321"/>
      <c r="KGJ380" s="321"/>
      <c r="KGK380" s="321"/>
      <c r="KGL380" s="321"/>
      <c r="KGM380" s="321"/>
      <c r="KGN380" s="321"/>
      <c r="KGO380" s="321"/>
      <c r="KGP380" s="321"/>
      <c r="KGQ380" s="321"/>
      <c r="KGR380" s="321"/>
      <c r="KGS380" s="321"/>
      <c r="KGT380" s="321"/>
      <c r="KGU380" s="321"/>
      <c r="KGV380" s="321"/>
      <c r="KGW380" s="321"/>
      <c r="KGX380" s="321"/>
      <c r="KGY380" s="321"/>
      <c r="KGZ380" s="321"/>
      <c r="KHA380" s="321"/>
      <c r="KHB380" s="321"/>
      <c r="KHC380" s="321"/>
      <c r="KHD380" s="321"/>
      <c r="KHE380" s="321"/>
      <c r="KHF380" s="321"/>
      <c r="KHG380" s="321"/>
      <c r="KHH380" s="321"/>
      <c r="KHI380" s="321"/>
      <c r="KHJ380" s="321"/>
      <c r="KHK380" s="321"/>
      <c r="KHL380" s="321"/>
      <c r="KHM380" s="321"/>
      <c r="KHN380" s="321"/>
      <c r="KHO380" s="321"/>
      <c r="KHP380" s="321"/>
      <c r="KHQ380" s="321"/>
      <c r="KHR380" s="321"/>
      <c r="KHS380" s="321"/>
      <c r="KHT380" s="321"/>
      <c r="KHU380" s="321"/>
      <c r="KHV380" s="321"/>
      <c r="KHW380" s="321"/>
      <c r="KHX380" s="321"/>
      <c r="KHY380" s="321"/>
      <c r="KHZ380" s="321"/>
      <c r="KIA380" s="321"/>
      <c r="KIB380" s="321"/>
      <c r="KIC380" s="321"/>
      <c r="KID380" s="321"/>
      <c r="KIE380" s="321"/>
      <c r="KIF380" s="321"/>
      <c r="KIG380" s="321"/>
      <c r="KIH380" s="321"/>
      <c r="KII380" s="321"/>
      <c r="KIJ380" s="321"/>
      <c r="KIK380" s="321"/>
      <c r="KIL380" s="321"/>
      <c r="KIM380" s="321"/>
      <c r="KIN380" s="321"/>
      <c r="KIO380" s="321"/>
      <c r="KIP380" s="321"/>
      <c r="KIQ380" s="321"/>
      <c r="KIR380" s="321"/>
      <c r="KIS380" s="321"/>
      <c r="KIT380" s="321"/>
      <c r="KIU380" s="321"/>
      <c r="KIV380" s="321"/>
      <c r="KIW380" s="321"/>
      <c r="KIX380" s="321"/>
      <c r="KIY380" s="321"/>
      <c r="KIZ380" s="321"/>
      <c r="KJA380" s="321"/>
      <c r="KJB380" s="321"/>
      <c r="KJC380" s="321"/>
      <c r="KJD380" s="321"/>
      <c r="KJE380" s="321"/>
      <c r="KJF380" s="321"/>
      <c r="KJG380" s="321"/>
      <c r="KJH380" s="321"/>
      <c r="KJI380" s="321"/>
      <c r="KJJ380" s="321"/>
      <c r="KJK380" s="321"/>
      <c r="KJL380" s="321"/>
      <c r="KJM380" s="321"/>
      <c r="KJN380" s="321"/>
      <c r="KJO380" s="321"/>
      <c r="KJP380" s="321"/>
      <c r="KJQ380" s="321"/>
      <c r="KJR380" s="321"/>
      <c r="KJS380" s="321"/>
      <c r="KJT380" s="321"/>
      <c r="KJU380" s="321"/>
      <c r="KJV380" s="321"/>
      <c r="KJW380" s="321"/>
      <c r="KJX380" s="321"/>
      <c r="KJY380" s="321"/>
      <c r="KJZ380" s="321"/>
      <c r="KKA380" s="321"/>
      <c r="KKB380" s="321"/>
      <c r="KKC380" s="321"/>
      <c r="KKD380" s="321"/>
      <c r="KKE380" s="321"/>
      <c r="KKF380" s="321"/>
      <c r="KKG380" s="321"/>
      <c r="KKH380" s="321"/>
      <c r="KKI380" s="321"/>
      <c r="KKJ380" s="321"/>
      <c r="KKK380" s="321"/>
      <c r="KKL380" s="321"/>
      <c r="KKM380" s="321"/>
      <c r="KKN380" s="321"/>
      <c r="KKO380" s="321"/>
      <c r="KKP380" s="321"/>
      <c r="KKQ380" s="321"/>
      <c r="KKR380" s="321"/>
      <c r="KKS380" s="321"/>
      <c r="KKT380" s="321"/>
      <c r="KKU380" s="321"/>
      <c r="KKV380" s="321"/>
      <c r="KKW380" s="321"/>
      <c r="KKX380" s="321"/>
      <c r="KKY380" s="321"/>
      <c r="KKZ380" s="321"/>
      <c r="KLA380" s="321"/>
      <c r="KLB380" s="321"/>
      <c r="KLC380" s="321"/>
      <c r="KLD380" s="321"/>
      <c r="KLE380" s="321"/>
      <c r="KLF380" s="321"/>
      <c r="KLG380" s="321"/>
      <c r="KLH380" s="321"/>
      <c r="KLI380" s="321"/>
      <c r="KLJ380" s="321"/>
      <c r="KLK380" s="321"/>
      <c r="KLL380" s="321"/>
      <c r="KLM380" s="321"/>
      <c r="KLN380" s="321"/>
      <c r="KLO380" s="321"/>
      <c r="KLP380" s="321"/>
      <c r="KLQ380" s="321"/>
      <c r="KLR380" s="321"/>
      <c r="KLS380" s="321"/>
      <c r="KLT380" s="321"/>
      <c r="KLU380" s="321"/>
      <c r="KLV380" s="321"/>
      <c r="KLW380" s="321"/>
      <c r="KLX380" s="321"/>
      <c r="KLY380" s="321"/>
      <c r="KLZ380" s="321"/>
      <c r="KMA380" s="321"/>
      <c r="KMB380" s="321"/>
      <c r="KMC380" s="321"/>
      <c r="KMD380" s="321"/>
      <c r="KME380" s="321"/>
      <c r="KMF380" s="321"/>
      <c r="KMG380" s="321"/>
      <c r="KMH380" s="321"/>
      <c r="KMI380" s="321"/>
      <c r="KMJ380" s="321"/>
      <c r="KMK380" s="321"/>
      <c r="KML380" s="321"/>
      <c r="KMM380" s="321"/>
      <c r="KMN380" s="321"/>
      <c r="KMO380" s="321"/>
      <c r="KMP380" s="321"/>
      <c r="KMQ380" s="321"/>
      <c r="KMR380" s="321"/>
      <c r="KMS380" s="321"/>
      <c r="KMT380" s="321"/>
      <c r="KMU380" s="321"/>
      <c r="KMV380" s="321"/>
      <c r="KMW380" s="321"/>
      <c r="KMX380" s="321"/>
      <c r="KMY380" s="321"/>
      <c r="KMZ380" s="321"/>
      <c r="KNA380" s="321"/>
      <c r="KNB380" s="321"/>
      <c r="KNC380" s="321"/>
      <c r="KND380" s="321"/>
      <c r="KNE380" s="321"/>
      <c r="KNF380" s="321"/>
      <c r="KNG380" s="321"/>
      <c r="KNH380" s="321"/>
      <c r="KNI380" s="321"/>
      <c r="KNJ380" s="321"/>
      <c r="KNK380" s="321"/>
      <c r="KNL380" s="321"/>
      <c r="KNM380" s="321"/>
      <c r="KNN380" s="321"/>
      <c r="KNO380" s="321"/>
      <c r="KNP380" s="321"/>
      <c r="KNQ380" s="321"/>
      <c r="KNR380" s="321"/>
      <c r="KNS380" s="321"/>
      <c r="KNT380" s="321"/>
      <c r="KNU380" s="321"/>
      <c r="KNV380" s="321"/>
      <c r="KNW380" s="321"/>
      <c r="KNX380" s="321"/>
      <c r="KNY380" s="321"/>
      <c r="KNZ380" s="321"/>
      <c r="KOA380" s="321"/>
      <c r="KOB380" s="321"/>
      <c r="KOC380" s="321"/>
      <c r="KOD380" s="321"/>
      <c r="KOE380" s="321"/>
      <c r="KOF380" s="321"/>
      <c r="KOG380" s="321"/>
      <c r="KOH380" s="321"/>
      <c r="KOI380" s="321"/>
      <c r="KOJ380" s="321"/>
      <c r="KOK380" s="321"/>
      <c r="KOL380" s="321"/>
      <c r="KOM380" s="321"/>
      <c r="KON380" s="321"/>
      <c r="KOO380" s="321"/>
      <c r="KOP380" s="321"/>
      <c r="KOQ380" s="321"/>
      <c r="KOR380" s="321"/>
      <c r="KOS380" s="321"/>
      <c r="KOT380" s="321"/>
      <c r="KOU380" s="321"/>
      <c r="KOV380" s="321"/>
      <c r="KOW380" s="321"/>
      <c r="KOX380" s="321"/>
      <c r="KOY380" s="321"/>
      <c r="KOZ380" s="321"/>
      <c r="KPA380" s="321"/>
      <c r="KPB380" s="321"/>
      <c r="KPC380" s="321"/>
      <c r="KPD380" s="321"/>
      <c r="KPE380" s="321"/>
      <c r="KPF380" s="321"/>
      <c r="KPG380" s="321"/>
      <c r="KPH380" s="321"/>
      <c r="KPI380" s="321"/>
      <c r="KPJ380" s="321"/>
      <c r="KPK380" s="321"/>
      <c r="KPL380" s="321"/>
      <c r="KPM380" s="321"/>
      <c r="KPN380" s="321"/>
      <c r="KPO380" s="321"/>
      <c r="KPP380" s="321"/>
      <c r="KPQ380" s="321"/>
      <c r="KPR380" s="321"/>
      <c r="KPS380" s="321"/>
      <c r="KPT380" s="321"/>
      <c r="KPU380" s="321"/>
      <c r="KPV380" s="321"/>
      <c r="KPW380" s="321"/>
      <c r="KPX380" s="321"/>
      <c r="KPY380" s="321"/>
      <c r="KPZ380" s="321"/>
      <c r="KQA380" s="321"/>
      <c r="KQB380" s="321"/>
      <c r="KQC380" s="321"/>
      <c r="KQD380" s="321"/>
      <c r="KQE380" s="321"/>
      <c r="KQF380" s="321"/>
      <c r="KQG380" s="321"/>
      <c r="KQH380" s="321"/>
      <c r="KQI380" s="321"/>
      <c r="KQJ380" s="321"/>
      <c r="KQK380" s="321"/>
      <c r="KQL380" s="321"/>
      <c r="KQM380" s="321"/>
      <c r="KQN380" s="321"/>
      <c r="KQO380" s="321"/>
      <c r="KQP380" s="321"/>
      <c r="KQQ380" s="321"/>
      <c r="KQR380" s="321"/>
      <c r="KQS380" s="321"/>
      <c r="KQT380" s="321"/>
      <c r="KQU380" s="321"/>
      <c r="KQV380" s="321"/>
      <c r="KQW380" s="321"/>
      <c r="KQX380" s="321"/>
      <c r="KQY380" s="321"/>
      <c r="KQZ380" s="321"/>
      <c r="KRA380" s="321"/>
      <c r="KRB380" s="321"/>
      <c r="KRC380" s="321"/>
      <c r="KRD380" s="321"/>
      <c r="KRE380" s="321"/>
      <c r="KRF380" s="321"/>
      <c r="KRG380" s="321"/>
      <c r="KRH380" s="321"/>
      <c r="KRI380" s="321"/>
      <c r="KRJ380" s="321"/>
      <c r="KRK380" s="321"/>
      <c r="KRL380" s="321"/>
      <c r="KRM380" s="321"/>
      <c r="KRN380" s="321"/>
      <c r="KRO380" s="321"/>
      <c r="KRP380" s="321"/>
      <c r="KRQ380" s="321"/>
      <c r="KRR380" s="321"/>
      <c r="KRS380" s="321"/>
      <c r="KRT380" s="321"/>
      <c r="KRU380" s="321"/>
      <c r="KRV380" s="321"/>
      <c r="KRW380" s="321"/>
      <c r="KRX380" s="321"/>
      <c r="KRY380" s="321"/>
      <c r="KRZ380" s="321"/>
      <c r="KSA380" s="321"/>
      <c r="KSB380" s="321"/>
      <c r="KSC380" s="321"/>
      <c r="KSD380" s="321"/>
      <c r="KSE380" s="321"/>
      <c r="KSF380" s="321"/>
      <c r="KSG380" s="321"/>
      <c r="KSH380" s="321"/>
      <c r="KSI380" s="321"/>
      <c r="KSJ380" s="321"/>
      <c r="KSK380" s="321"/>
      <c r="KSL380" s="321"/>
      <c r="KSM380" s="321"/>
      <c r="KSN380" s="321"/>
      <c r="KSO380" s="321"/>
      <c r="KSP380" s="321"/>
      <c r="KSQ380" s="321"/>
      <c r="KSR380" s="321"/>
      <c r="KSS380" s="321"/>
      <c r="KST380" s="321"/>
      <c r="KSU380" s="321"/>
      <c r="KSV380" s="321"/>
      <c r="KSW380" s="321"/>
      <c r="KSX380" s="321"/>
      <c r="KSY380" s="321"/>
      <c r="KSZ380" s="321"/>
      <c r="KTA380" s="321"/>
      <c r="KTB380" s="321"/>
      <c r="KTC380" s="321"/>
      <c r="KTD380" s="321"/>
      <c r="KTE380" s="321"/>
      <c r="KTF380" s="321"/>
      <c r="KTG380" s="321"/>
      <c r="KTH380" s="321"/>
      <c r="KTI380" s="321"/>
      <c r="KTJ380" s="321"/>
      <c r="KTK380" s="321"/>
      <c r="KTL380" s="321"/>
      <c r="KTM380" s="321"/>
      <c r="KTN380" s="321"/>
      <c r="KTO380" s="321"/>
      <c r="KTP380" s="321"/>
      <c r="KTQ380" s="321"/>
      <c r="KTR380" s="321"/>
      <c r="KTS380" s="321"/>
      <c r="KTT380" s="321"/>
      <c r="KTU380" s="321"/>
      <c r="KTV380" s="321"/>
      <c r="KTW380" s="321"/>
      <c r="KTX380" s="321"/>
      <c r="KTY380" s="321"/>
      <c r="KTZ380" s="321"/>
      <c r="KUA380" s="321"/>
      <c r="KUB380" s="321"/>
      <c r="KUC380" s="321"/>
      <c r="KUD380" s="321"/>
      <c r="KUE380" s="321"/>
      <c r="KUF380" s="321"/>
      <c r="KUG380" s="321"/>
      <c r="KUH380" s="321"/>
      <c r="KUI380" s="321"/>
      <c r="KUJ380" s="321"/>
      <c r="KUK380" s="321"/>
      <c r="KUL380" s="321"/>
      <c r="KUM380" s="321"/>
      <c r="KUN380" s="321"/>
      <c r="KUO380" s="321"/>
      <c r="KUP380" s="321"/>
      <c r="KUQ380" s="321"/>
      <c r="KUR380" s="321"/>
      <c r="KUS380" s="321"/>
      <c r="KUT380" s="321"/>
      <c r="KUU380" s="321"/>
      <c r="KUV380" s="321"/>
      <c r="KUW380" s="321"/>
      <c r="KUX380" s="321"/>
      <c r="KUY380" s="321"/>
      <c r="KUZ380" s="321"/>
      <c r="KVA380" s="321"/>
      <c r="KVB380" s="321"/>
      <c r="KVC380" s="321"/>
      <c r="KVD380" s="321"/>
      <c r="KVE380" s="321"/>
      <c r="KVF380" s="321"/>
      <c r="KVG380" s="321"/>
      <c r="KVH380" s="321"/>
      <c r="KVI380" s="321"/>
      <c r="KVJ380" s="321"/>
      <c r="KVK380" s="321"/>
      <c r="KVL380" s="321"/>
      <c r="KVM380" s="321"/>
      <c r="KVN380" s="321"/>
      <c r="KVO380" s="321"/>
      <c r="KVP380" s="321"/>
      <c r="KVQ380" s="321"/>
      <c r="KVR380" s="321"/>
      <c r="KVS380" s="321"/>
      <c r="KVT380" s="321"/>
      <c r="KVU380" s="321"/>
      <c r="KVV380" s="321"/>
      <c r="KVW380" s="321"/>
      <c r="KVX380" s="321"/>
      <c r="KVY380" s="321"/>
      <c r="KVZ380" s="321"/>
      <c r="KWA380" s="321"/>
      <c r="KWB380" s="321"/>
      <c r="KWC380" s="321"/>
      <c r="KWD380" s="321"/>
      <c r="KWE380" s="321"/>
      <c r="KWF380" s="321"/>
      <c r="KWG380" s="321"/>
      <c r="KWH380" s="321"/>
      <c r="KWI380" s="321"/>
      <c r="KWJ380" s="321"/>
      <c r="KWK380" s="321"/>
      <c r="KWL380" s="321"/>
      <c r="KWM380" s="321"/>
      <c r="KWN380" s="321"/>
      <c r="KWO380" s="321"/>
      <c r="KWP380" s="321"/>
      <c r="KWQ380" s="321"/>
      <c r="KWR380" s="321"/>
      <c r="KWS380" s="321"/>
      <c r="KWT380" s="321"/>
      <c r="KWU380" s="321"/>
      <c r="KWV380" s="321"/>
      <c r="KWW380" s="321"/>
      <c r="KWX380" s="321"/>
      <c r="KWY380" s="321"/>
      <c r="KWZ380" s="321"/>
      <c r="KXA380" s="321"/>
      <c r="KXB380" s="321"/>
      <c r="KXC380" s="321"/>
      <c r="KXD380" s="321"/>
      <c r="KXE380" s="321"/>
      <c r="KXF380" s="321"/>
      <c r="KXG380" s="321"/>
      <c r="KXH380" s="321"/>
      <c r="KXI380" s="321"/>
      <c r="KXJ380" s="321"/>
      <c r="KXK380" s="321"/>
      <c r="KXL380" s="321"/>
      <c r="KXM380" s="321"/>
      <c r="KXN380" s="321"/>
      <c r="KXO380" s="321"/>
      <c r="KXP380" s="321"/>
      <c r="KXQ380" s="321"/>
      <c r="KXR380" s="321"/>
      <c r="KXS380" s="321"/>
      <c r="KXT380" s="321"/>
      <c r="KXU380" s="321"/>
      <c r="KXV380" s="321"/>
      <c r="KXW380" s="321"/>
      <c r="KXX380" s="321"/>
      <c r="KXY380" s="321"/>
      <c r="KXZ380" s="321"/>
      <c r="KYA380" s="321"/>
      <c r="KYB380" s="321"/>
      <c r="KYC380" s="321"/>
      <c r="KYD380" s="321"/>
      <c r="KYE380" s="321"/>
      <c r="KYF380" s="321"/>
      <c r="KYG380" s="321"/>
      <c r="KYH380" s="321"/>
      <c r="KYI380" s="321"/>
      <c r="KYJ380" s="321"/>
      <c r="KYK380" s="321"/>
      <c r="KYL380" s="321"/>
      <c r="KYM380" s="321"/>
      <c r="KYN380" s="321"/>
      <c r="KYO380" s="321"/>
      <c r="KYP380" s="321"/>
      <c r="KYQ380" s="321"/>
      <c r="KYR380" s="321"/>
      <c r="KYS380" s="321"/>
      <c r="KYT380" s="321"/>
      <c r="KYU380" s="321"/>
      <c r="KYV380" s="321"/>
      <c r="KYW380" s="321"/>
      <c r="KYX380" s="321"/>
      <c r="KYY380" s="321"/>
      <c r="KYZ380" s="321"/>
      <c r="KZA380" s="321"/>
      <c r="KZB380" s="321"/>
      <c r="KZC380" s="321"/>
      <c r="KZD380" s="321"/>
      <c r="KZE380" s="321"/>
      <c r="KZF380" s="321"/>
      <c r="KZG380" s="321"/>
      <c r="KZH380" s="321"/>
      <c r="KZI380" s="321"/>
      <c r="KZJ380" s="321"/>
      <c r="KZK380" s="321"/>
      <c r="KZL380" s="321"/>
      <c r="KZM380" s="321"/>
      <c r="KZN380" s="321"/>
      <c r="KZO380" s="321"/>
      <c r="KZP380" s="321"/>
      <c r="KZQ380" s="321"/>
      <c r="KZR380" s="321"/>
      <c r="KZS380" s="321"/>
      <c r="KZT380" s="321"/>
      <c r="KZU380" s="321"/>
      <c r="KZV380" s="321"/>
      <c r="KZW380" s="321"/>
      <c r="KZX380" s="321"/>
      <c r="KZY380" s="321"/>
      <c r="KZZ380" s="321"/>
      <c r="LAA380" s="321"/>
      <c r="LAB380" s="321"/>
      <c r="LAC380" s="321"/>
      <c r="LAD380" s="321"/>
      <c r="LAE380" s="321"/>
      <c r="LAF380" s="321"/>
      <c r="LAG380" s="321"/>
      <c r="LAH380" s="321"/>
      <c r="LAI380" s="321"/>
      <c r="LAJ380" s="321"/>
      <c r="LAK380" s="321"/>
      <c r="LAL380" s="321"/>
      <c r="LAM380" s="321"/>
      <c r="LAN380" s="321"/>
      <c r="LAO380" s="321"/>
      <c r="LAP380" s="321"/>
      <c r="LAQ380" s="321"/>
      <c r="LAR380" s="321"/>
      <c r="LAS380" s="321"/>
      <c r="LAT380" s="321"/>
      <c r="LAU380" s="321"/>
      <c r="LAV380" s="321"/>
      <c r="LAW380" s="321"/>
      <c r="LAX380" s="321"/>
      <c r="LAY380" s="321"/>
      <c r="LAZ380" s="321"/>
      <c r="LBA380" s="321"/>
      <c r="LBB380" s="321"/>
      <c r="LBC380" s="321"/>
      <c r="LBD380" s="321"/>
      <c r="LBE380" s="321"/>
      <c r="LBF380" s="321"/>
      <c r="LBG380" s="321"/>
      <c r="LBH380" s="321"/>
      <c r="LBI380" s="321"/>
      <c r="LBJ380" s="321"/>
      <c r="LBK380" s="321"/>
      <c r="LBL380" s="321"/>
      <c r="LBM380" s="321"/>
      <c r="LBN380" s="321"/>
      <c r="LBO380" s="321"/>
      <c r="LBP380" s="321"/>
      <c r="LBQ380" s="321"/>
      <c r="LBR380" s="321"/>
      <c r="LBS380" s="321"/>
      <c r="LBT380" s="321"/>
      <c r="LBU380" s="321"/>
      <c r="LBV380" s="321"/>
      <c r="LBW380" s="321"/>
      <c r="LBX380" s="321"/>
      <c r="LBY380" s="321"/>
      <c r="LBZ380" s="321"/>
      <c r="LCA380" s="321"/>
      <c r="LCB380" s="321"/>
      <c r="LCC380" s="321"/>
      <c r="LCD380" s="321"/>
      <c r="LCE380" s="321"/>
      <c r="LCF380" s="321"/>
      <c r="LCG380" s="321"/>
      <c r="LCH380" s="321"/>
      <c r="LCI380" s="321"/>
      <c r="LCJ380" s="321"/>
      <c r="LCK380" s="321"/>
      <c r="LCL380" s="321"/>
      <c r="LCM380" s="321"/>
      <c r="LCN380" s="321"/>
      <c r="LCO380" s="321"/>
      <c r="LCP380" s="321"/>
      <c r="LCQ380" s="321"/>
      <c r="LCR380" s="321"/>
      <c r="LCS380" s="321"/>
      <c r="LCT380" s="321"/>
      <c r="LCU380" s="321"/>
      <c r="LCV380" s="321"/>
      <c r="LCW380" s="321"/>
      <c r="LCX380" s="321"/>
      <c r="LCY380" s="321"/>
      <c r="LCZ380" s="321"/>
      <c r="LDA380" s="321"/>
      <c r="LDB380" s="321"/>
      <c r="LDC380" s="321"/>
      <c r="LDD380" s="321"/>
      <c r="LDE380" s="321"/>
      <c r="LDF380" s="321"/>
      <c r="LDG380" s="321"/>
      <c r="LDH380" s="321"/>
      <c r="LDI380" s="321"/>
      <c r="LDJ380" s="321"/>
      <c r="LDK380" s="321"/>
      <c r="LDL380" s="321"/>
      <c r="LDM380" s="321"/>
      <c r="LDN380" s="321"/>
      <c r="LDO380" s="321"/>
      <c r="LDP380" s="321"/>
      <c r="LDQ380" s="321"/>
      <c r="LDR380" s="321"/>
      <c r="LDS380" s="321"/>
      <c r="LDT380" s="321"/>
      <c r="LDU380" s="321"/>
      <c r="LDV380" s="321"/>
      <c r="LDW380" s="321"/>
      <c r="LDX380" s="321"/>
      <c r="LDY380" s="321"/>
      <c r="LDZ380" s="321"/>
      <c r="LEA380" s="321"/>
      <c r="LEB380" s="321"/>
      <c r="LEC380" s="321"/>
      <c r="LED380" s="321"/>
      <c r="LEE380" s="321"/>
      <c r="LEF380" s="321"/>
      <c r="LEG380" s="321"/>
      <c r="LEH380" s="321"/>
      <c r="LEI380" s="321"/>
      <c r="LEJ380" s="321"/>
      <c r="LEK380" s="321"/>
      <c r="LEL380" s="321"/>
      <c r="LEM380" s="321"/>
      <c r="LEN380" s="321"/>
      <c r="LEO380" s="321"/>
      <c r="LEP380" s="321"/>
      <c r="LEQ380" s="321"/>
      <c r="LER380" s="321"/>
      <c r="LES380" s="321"/>
      <c r="LET380" s="321"/>
      <c r="LEU380" s="321"/>
      <c r="LEV380" s="321"/>
      <c r="LEW380" s="321"/>
      <c r="LEX380" s="321"/>
      <c r="LEY380" s="321"/>
      <c r="LEZ380" s="321"/>
      <c r="LFA380" s="321"/>
      <c r="LFB380" s="321"/>
      <c r="LFC380" s="321"/>
      <c r="LFD380" s="321"/>
      <c r="LFE380" s="321"/>
      <c r="LFF380" s="321"/>
      <c r="LFG380" s="321"/>
      <c r="LFH380" s="321"/>
      <c r="LFI380" s="321"/>
      <c r="LFJ380" s="321"/>
      <c r="LFK380" s="321"/>
      <c r="LFL380" s="321"/>
      <c r="LFM380" s="321"/>
      <c r="LFN380" s="321"/>
      <c r="LFO380" s="321"/>
      <c r="LFP380" s="321"/>
      <c r="LFQ380" s="321"/>
      <c r="LFR380" s="321"/>
      <c r="LFS380" s="321"/>
      <c r="LFT380" s="321"/>
      <c r="LFU380" s="321"/>
      <c r="LFV380" s="321"/>
      <c r="LFW380" s="321"/>
      <c r="LFX380" s="321"/>
      <c r="LFY380" s="321"/>
      <c r="LFZ380" s="321"/>
      <c r="LGA380" s="321"/>
      <c r="LGB380" s="321"/>
      <c r="LGC380" s="321"/>
      <c r="LGD380" s="321"/>
      <c r="LGE380" s="321"/>
      <c r="LGF380" s="321"/>
      <c r="LGG380" s="321"/>
      <c r="LGH380" s="321"/>
      <c r="LGI380" s="321"/>
      <c r="LGJ380" s="321"/>
      <c r="LGK380" s="321"/>
      <c r="LGL380" s="321"/>
      <c r="LGM380" s="321"/>
      <c r="LGN380" s="321"/>
      <c r="LGO380" s="321"/>
      <c r="LGP380" s="321"/>
      <c r="LGQ380" s="321"/>
      <c r="LGR380" s="321"/>
      <c r="LGS380" s="321"/>
      <c r="LGT380" s="321"/>
      <c r="LGU380" s="321"/>
      <c r="LGV380" s="321"/>
      <c r="LGW380" s="321"/>
      <c r="LGX380" s="321"/>
      <c r="LGY380" s="321"/>
      <c r="LGZ380" s="321"/>
      <c r="LHA380" s="321"/>
      <c r="LHB380" s="321"/>
      <c r="LHC380" s="321"/>
      <c r="LHD380" s="321"/>
      <c r="LHE380" s="321"/>
      <c r="LHF380" s="321"/>
      <c r="LHG380" s="321"/>
      <c r="LHH380" s="321"/>
      <c r="LHI380" s="321"/>
      <c r="LHJ380" s="321"/>
      <c r="LHK380" s="321"/>
      <c r="LHL380" s="321"/>
      <c r="LHM380" s="321"/>
      <c r="LHN380" s="321"/>
      <c r="LHO380" s="321"/>
      <c r="LHP380" s="321"/>
      <c r="LHQ380" s="321"/>
      <c r="LHR380" s="321"/>
      <c r="LHS380" s="321"/>
      <c r="LHT380" s="321"/>
      <c r="LHU380" s="321"/>
      <c r="LHV380" s="321"/>
      <c r="LHW380" s="321"/>
      <c r="LHX380" s="321"/>
      <c r="LHY380" s="321"/>
      <c r="LHZ380" s="321"/>
      <c r="LIA380" s="321"/>
      <c r="LIB380" s="321"/>
      <c r="LIC380" s="321"/>
      <c r="LID380" s="321"/>
      <c r="LIE380" s="321"/>
      <c r="LIF380" s="321"/>
      <c r="LIG380" s="321"/>
      <c r="LIH380" s="321"/>
      <c r="LII380" s="321"/>
      <c r="LIJ380" s="321"/>
      <c r="LIK380" s="321"/>
      <c r="LIL380" s="321"/>
      <c r="LIM380" s="321"/>
      <c r="LIN380" s="321"/>
      <c r="LIO380" s="321"/>
      <c r="LIP380" s="321"/>
      <c r="LIQ380" s="321"/>
      <c r="LIR380" s="321"/>
      <c r="LIS380" s="321"/>
      <c r="LIT380" s="321"/>
      <c r="LIU380" s="321"/>
      <c r="LIV380" s="321"/>
      <c r="LIW380" s="321"/>
      <c r="LIX380" s="321"/>
      <c r="LIY380" s="321"/>
      <c r="LIZ380" s="321"/>
      <c r="LJA380" s="321"/>
      <c r="LJB380" s="321"/>
      <c r="LJC380" s="321"/>
      <c r="LJD380" s="321"/>
      <c r="LJE380" s="321"/>
      <c r="LJF380" s="321"/>
      <c r="LJG380" s="321"/>
      <c r="LJH380" s="321"/>
      <c r="LJI380" s="321"/>
      <c r="LJJ380" s="321"/>
      <c r="LJK380" s="321"/>
      <c r="LJL380" s="321"/>
      <c r="LJM380" s="321"/>
      <c r="LJN380" s="321"/>
      <c r="LJO380" s="321"/>
      <c r="LJP380" s="321"/>
      <c r="LJQ380" s="321"/>
      <c r="LJR380" s="321"/>
      <c r="LJS380" s="321"/>
      <c r="LJT380" s="321"/>
      <c r="LJU380" s="321"/>
      <c r="LJV380" s="321"/>
      <c r="LJW380" s="321"/>
      <c r="LJX380" s="321"/>
      <c r="LJY380" s="321"/>
      <c r="LJZ380" s="321"/>
      <c r="LKA380" s="321"/>
      <c r="LKB380" s="321"/>
      <c r="LKC380" s="321"/>
      <c r="LKD380" s="321"/>
      <c r="LKE380" s="321"/>
      <c r="LKF380" s="321"/>
      <c r="LKG380" s="321"/>
      <c r="LKH380" s="321"/>
      <c r="LKI380" s="321"/>
      <c r="LKJ380" s="321"/>
      <c r="LKK380" s="321"/>
      <c r="LKL380" s="321"/>
      <c r="LKM380" s="321"/>
      <c r="LKN380" s="321"/>
      <c r="LKO380" s="321"/>
      <c r="LKP380" s="321"/>
      <c r="LKQ380" s="321"/>
      <c r="LKR380" s="321"/>
      <c r="LKS380" s="321"/>
      <c r="LKT380" s="321"/>
      <c r="LKU380" s="321"/>
      <c r="LKV380" s="321"/>
      <c r="LKW380" s="321"/>
      <c r="LKX380" s="321"/>
      <c r="LKY380" s="321"/>
      <c r="LKZ380" s="321"/>
      <c r="LLA380" s="321"/>
      <c r="LLB380" s="321"/>
      <c r="LLC380" s="321"/>
      <c r="LLD380" s="321"/>
      <c r="LLE380" s="321"/>
      <c r="LLF380" s="321"/>
      <c r="LLG380" s="321"/>
      <c r="LLH380" s="321"/>
      <c r="LLI380" s="321"/>
      <c r="LLJ380" s="321"/>
      <c r="LLK380" s="321"/>
      <c r="LLL380" s="321"/>
      <c r="LLM380" s="321"/>
      <c r="LLN380" s="321"/>
      <c r="LLO380" s="321"/>
      <c r="LLP380" s="321"/>
      <c r="LLQ380" s="321"/>
      <c r="LLR380" s="321"/>
      <c r="LLS380" s="321"/>
      <c r="LLT380" s="321"/>
      <c r="LLU380" s="321"/>
      <c r="LLV380" s="321"/>
      <c r="LLW380" s="321"/>
      <c r="LLX380" s="321"/>
      <c r="LLY380" s="321"/>
      <c r="LLZ380" s="321"/>
      <c r="LMA380" s="321"/>
      <c r="LMB380" s="321"/>
      <c r="LMC380" s="321"/>
      <c r="LMD380" s="321"/>
      <c r="LME380" s="321"/>
      <c r="LMF380" s="321"/>
      <c r="LMG380" s="321"/>
      <c r="LMH380" s="321"/>
      <c r="LMI380" s="321"/>
      <c r="LMJ380" s="321"/>
      <c r="LMK380" s="321"/>
      <c r="LML380" s="321"/>
      <c r="LMM380" s="321"/>
      <c r="LMN380" s="321"/>
      <c r="LMO380" s="321"/>
      <c r="LMP380" s="321"/>
      <c r="LMQ380" s="321"/>
      <c r="LMR380" s="321"/>
      <c r="LMS380" s="321"/>
      <c r="LMT380" s="321"/>
      <c r="LMU380" s="321"/>
      <c r="LMV380" s="321"/>
      <c r="LMW380" s="321"/>
      <c r="LMX380" s="321"/>
      <c r="LMY380" s="321"/>
      <c r="LMZ380" s="321"/>
      <c r="LNA380" s="321"/>
      <c r="LNB380" s="321"/>
      <c r="LNC380" s="321"/>
      <c r="LND380" s="321"/>
      <c r="LNE380" s="321"/>
      <c r="LNF380" s="321"/>
      <c r="LNG380" s="321"/>
      <c r="LNH380" s="321"/>
      <c r="LNI380" s="321"/>
      <c r="LNJ380" s="321"/>
      <c r="LNK380" s="321"/>
      <c r="LNL380" s="321"/>
      <c r="LNM380" s="321"/>
      <c r="LNN380" s="321"/>
      <c r="LNO380" s="321"/>
      <c r="LNP380" s="321"/>
      <c r="LNQ380" s="321"/>
      <c r="LNR380" s="321"/>
      <c r="LNS380" s="321"/>
      <c r="LNT380" s="321"/>
      <c r="LNU380" s="321"/>
      <c r="LNV380" s="321"/>
      <c r="LNW380" s="321"/>
      <c r="LNX380" s="321"/>
      <c r="LNY380" s="321"/>
      <c r="LNZ380" s="321"/>
      <c r="LOA380" s="321"/>
      <c r="LOB380" s="321"/>
      <c r="LOC380" s="321"/>
      <c r="LOD380" s="321"/>
      <c r="LOE380" s="321"/>
      <c r="LOF380" s="321"/>
      <c r="LOG380" s="321"/>
      <c r="LOH380" s="321"/>
      <c r="LOI380" s="321"/>
      <c r="LOJ380" s="321"/>
      <c r="LOK380" s="321"/>
      <c r="LOL380" s="321"/>
      <c r="LOM380" s="321"/>
      <c r="LON380" s="321"/>
      <c r="LOO380" s="321"/>
      <c r="LOP380" s="321"/>
      <c r="LOQ380" s="321"/>
      <c r="LOR380" s="321"/>
      <c r="LOS380" s="321"/>
      <c r="LOT380" s="321"/>
      <c r="LOU380" s="321"/>
      <c r="LOV380" s="321"/>
      <c r="LOW380" s="321"/>
      <c r="LOX380" s="321"/>
      <c r="LOY380" s="321"/>
      <c r="LOZ380" s="321"/>
      <c r="LPA380" s="321"/>
      <c r="LPB380" s="321"/>
      <c r="LPC380" s="321"/>
      <c r="LPD380" s="321"/>
      <c r="LPE380" s="321"/>
      <c r="LPF380" s="321"/>
      <c r="LPG380" s="321"/>
      <c r="LPH380" s="321"/>
      <c r="LPI380" s="321"/>
      <c r="LPJ380" s="321"/>
      <c r="LPK380" s="321"/>
      <c r="LPL380" s="321"/>
      <c r="LPM380" s="321"/>
      <c r="LPN380" s="321"/>
      <c r="LPO380" s="321"/>
      <c r="LPP380" s="321"/>
      <c r="LPQ380" s="321"/>
      <c r="LPR380" s="321"/>
      <c r="LPS380" s="321"/>
      <c r="LPT380" s="321"/>
      <c r="LPU380" s="321"/>
      <c r="LPV380" s="321"/>
      <c r="LPW380" s="321"/>
      <c r="LPX380" s="321"/>
      <c r="LPY380" s="321"/>
      <c r="LPZ380" s="321"/>
      <c r="LQA380" s="321"/>
      <c r="LQB380" s="321"/>
      <c r="LQC380" s="321"/>
      <c r="LQD380" s="321"/>
      <c r="LQE380" s="321"/>
      <c r="LQF380" s="321"/>
      <c r="LQG380" s="321"/>
      <c r="LQH380" s="321"/>
      <c r="LQI380" s="321"/>
      <c r="LQJ380" s="321"/>
      <c r="LQK380" s="321"/>
      <c r="LQL380" s="321"/>
      <c r="LQM380" s="321"/>
      <c r="LQN380" s="321"/>
      <c r="LQO380" s="321"/>
      <c r="LQP380" s="321"/>
      <c r="LQQ380" s="321"/>
      <c r="LQR380" s="321"/>
      <c r="LQS380" s="321"/>
      <c r="LQT380" s="321"/>
      <c r="LQU380" s="321"/>
      <c r="LQV380" s="321"/>
      <c r="LQW380" s="321"/>
      <c r="LQX380" s="321"/>
      <c r="LQY380" s="321"/>
      <c r="LQZ380" s="321"/>
      <c r="LRA380" s="321"/>
      <c r="LRB380" s="321"/>
      <c r="LRC380" s="321"/>
      <c r="LRD380" s="321"/>
      <c r="LRE380" s="321"/>
      <c r="LRF380" s="321"/>
      <c r="LRG380" s="321"/>
      <c r="LRH380" s="321"/>
      <c r="LRI380" s="321"/>
      <c r="LRJ380" s="321"/>
      <c r="LRK380" s="321"/>
      <c r="LRL380" s="321"/>
      <c r="LRM380" s="321"/>
      <c r="LRN380" s="321"/>
      <c r="LRO380" s="321"/>
      <c r="LRP380" s="321"/>
      <c r="LRQ380" s="321"/>
      <c r="LRR380" s="321"/>
      <c r="LRS380" s="321"/>
      <c r="LRT380" s="321"/>
      <c r="LRU380" s="321"/>
      <c r="LRV380" s="321"/>
      <c r="LRW380" s="321"/>
      <c r="LRX380" s="321"/>
      <c r="LRY380" s="321"/>
      <c r="LRZ380" s="321"/>
      <c r="LSA380" s="321"/>
      <c r="LSB380" s="321"/>
      <c r="LSC380" s="321"/>
      <c r="LSD380" s="321"/>
      <c r="LSE380" s="321"/>
      <c r="LSF380" s="321"/>
      <c r="LSG380" s="321"/>
      <c r="LSH380" s="321"/>
      <c r="LSI380" s="321"/>
      <c r="LSJ380" s="321"/>
      <c r="LSK380" s="321"/>
      <c r="LSL380" s="321"/>
      <c r="LSM380" s="321"/>
      <c r="LSN380" s="321"/>
      <c r="LSO380" s="321"/>
      <c r="LSP380" s="321"/>
      <c r="LSQ380" s="321"/>
      <c r="LSR380" s="321"/>
      <c r="LSS380" s="321"/>
      <c r="LST380" s="321"/>
      <c r="LSU380" s="321"/>
      <c r="LSV380" s="321"/>
      <c r="LSW380" s="321"/>
      <c r="LSX380" s="321"/>
      <c r="LSY380" s="321"/>
      <c r="LSZ380" s="321"/>
      <c r="LTA380" s="321"/>
      <c r="LTB380" s="321"/>
      <c r="LTC380" s="321"/>
      <c r="LTD380" s="321"/>
      <c r="LTE380" s="321"/>
      <c r="LTF380" s="321"/>
      <c r="LTG380" s="321"/>
      <c r="LTH380" s="321"/>
      <c r="LTI380" s="321"/>
      <c r="LTJ380" s="321"/>
      <c r="LTK380" s="321"/>
      <c r="LTL380" s="321"/>
      <c r="LTM380" s="321"/>
      <c r="LTN380" s="321"/>
      <c r="LTO380" s="321"/>
      <c r="LTP380" s="321"/>
      <c r="LTQ380" s="321"/>
      <c r="LTR380" s="321"/>
      <c r="LTS380" s="321"/>
      <c r="LTT380" s="321"/>
      <c r="LTU380" s="321"/>
      <c r="LTV380" s="321"/>
      <c r="LTW380" s="321"/>
      <c r="LTX380" s="321"/>
      <c r="LTY380" s="321"/>
      <c r="LTZ380" s="321"/>
      <c r="LUA380" s="321"/>
      <c r="LUB380" s="321"/>
      <c r="LUC380" s="321"/>
      <c r="LUD380" s="321"/>
      <c r="LUE380" s="321"/>
      <c r="LUF380" s="321"/>
      <c r="LUG380" s="321"/>
      <c r="LUH380" s="321"/>
      <c r="LUI380" s="321"/>
      <c r="LUJ380" s="321"/>
      <c r="LUK380" s="321"/>
      <c r="LUL380" s="321"/>
      <c r="LUM380" s="321"/>
      <c r="LUN380" s="321"/>
      <c r="LUO380" s="321"/>
      <c r="LUP380" s="321"/>
      <c r="LUQ380" s="321"/>
      <c r="LUR380" s="321"/>
      <c r="LUS380" s="321"/>
      <c r="LUT380" s="321"/>
      <c r="LUU380" s="321"/>
      <c r="LUV380" s="321"/>
      <c r="LUW380" s="321"/>
      <c r="LUX380" s="321"/>
      <c r="LUY380" s="321"/>
      <c r="LUZ380" s="321"/>
      <c r="LVA380" s="321"/>
      <c r="LVB380" s="321"/>
      <c r="LVC380" s="321"/>
      <c r="LVD380" s="321"/>
      <c r="LVE380" s="321"/>
      <c r="LVF380" s="321"/>
      <c r="LVG380" s="321"/>
      <c r="LVH380" s="321"/>
      <c r="LVI380" s="321"/>
      <c r="LVJ380" s="321"/>
      <c r="LVK380" s="321"/>
      <c r="LVL380" s="321"/>
      <c r="LVM380" s="321"/>
      <c r="LVN380" s="321"/>
      <c r="LVO380" s="321"/>
      <c r="LVP380" s="321"/>
      <c r="LVQ380" s="321"/>
      <c r="LVR380" s="321"/>
      <c r="LVS380" s="321"/>
      <c r="LVT380" s="321"/>
      <c r="LVU380" s="321"/>
      <c r="LVV380" s="321"/>
      <c r="LVW380" s="321"/>
      <c r="LVX380" s="321"/>
      <c r="LVY380" s="321"/>
      <c r="LVZ380" s="321"/>
      <c r="LWA380" s="321"/>
      <c r="LWB380" s="321"/>
      <c r="LWC380" s="321"/>
      <c r="LWD380" s="321"/>
      <c r="LWE380" s="321"/>
      <c r="LWF380" s="321"/>
      <c r="LWG380" s="321"/>
      <c r="LWH380" s="321"/>
      <c r="LWI380" s="321"/>
      <c r="LWJ380" s="321"/>
      <c r="LWK380" s="321"/>
      <c r="LWL380" s="321"/>
      <c r="LWM380" s="321"/>
      <c r="LWN380" s="321"/>
      <c r="LWO380" s="321"/>
      <c r="LWP380" s="321"/>
      <c r="LWQ380" s="321"/>
      <c r="LWR380" s="321"/>
      <c r="LWS380" s="321"/>
      <c r="LWT380" s="321"/>
      <c r="LWU380" s="321"/>
      <c r="LWV380" s="321"/>
      <c r="LWW380" s="321"/>
      <c r="LWX380" s="321"/>
      <c r="LWY380" s="321"/>
      <c r="LWZ380" s="321"/>
      <c r="LXA380" s="321"/>
      <c r="LXB380" s="321"/>
      <c r="LXC380" s="321"/>
      <c r="LXD380" s="321"/>
      <c r="LXE380" s="321"/>
      <c r="LXF380" s="321"/>
      <c r="LXG380" s="321"/>
      <c r="LXH380" s="321"/>
      <c r="LXI380" s="321"/>
      <c r="LXJ380" s="321"/>
      <c r="LXK380" s="321"/>
      <c r="LXL380" s="321"/>
      <c r="LXM380" s="321"/>
      <c r="LXN380" s="321"/>
      <c r="LXO380" s="321"/>
      <c r="LXP380" s="321"/>
      <c r="LXQ380" s="321"/>
      <c r="LXR380" s="321"/>
      <c r="LXS380" s="321"/>
      <c r="LXT380" s="321"/>
      <c r="LXU380" s="321"/>
      <c r="LXV380" s="321"/>
      <c r="LXW380" s="321"/>
      <c r="LXX380" s="321"/>
      <c r="LXY380" s="321"/>
      <c r="LXZ380" s="321"/>
      <c r="LYA380" s="321"/>
      <c r="LYB380" s="321"/>
      <c r="LYC380" s="321"/>
      <c r="LYD380" s="321"/>
      <c r="LYE380" s="321"/>
      <c r="LYF380" s="321"/>
      <c r="LYG380" s="321"/>
      <c r="LYH380" s="321"/>
      <c r="LYI380" s="321"/>
      <c r="LYJ380" s="321"/>
      <c r="LYK380" s="321"/>
      <c r="LYL380" s="321"/>
      <c r="LYM380" s="321"/>
      <c r="LYN380" s="321"/>
      <c r="LYO380" s="321"/>
      <c r="LYP380" s="321"/>
      <c r="LYQ380" s="321"/>
      <c r="LYR380" s="321"/>
      <c r="LYS380" s="321"/>
      <c r="LYT380" s="321"/>
      <c r="LYU380" s="321"/>
      <c r="LYV380" s="321"/>
      <c r="LYW380" s="321"/>
      <c r="LYX380" s="321"/>
      <c r="LYY380" s="321"/>
      <c r="LYZ380" s="321"/>
      <c r="LZA380" s="321"/>
      <c r="LZB380" s="321"/>
      <c r="LZC380" s="321"/>
      <c r="LZD380" s="321"/>
      <c r="LZE380" s="321"/>
      <c r="LZF380" s="321"/>
      <c r="LZG380" s="321"/>
      <c r="LZH380" s="321"/>
      <c r="LZI380" s="321"/>
      <c r="LZJ380" s="321"/>
      <c r="LZK380" s="321"/>
      <c r="LZL380" s="321"/>
      <c r="LZM380" s="321"/>
      <c r="LZN380" s="321"/>
      <c r="LZO380" s="321"/>
      <c r="LZP380" s="321"/>
      <c r="LZQ380" s="321"/>
      <c r="LZR380" s="321"/>
      <c r="LZS380" s="321"/>
      <c r="LZT380" s="321"/>
      <c r="LZU380" s="321"/>
      <c r="LZV380" s="321"/>
      <c r="LZW380" s="321"/>
      <c r="LZX380" s="321"/>
      <c r="LZY380" s="321"/>
      <c r="LZZ380" s="321"/>
      <c r="MAA380" s="321"/>
      <c r="MAB380" s="321"/>
      <c r="MAC380" s="321"/>
      <c r="MAD380" s="321"/>
      <c r="MAE380" s="321"/>
      <c r="MAF380" s="321"/>
      <c r="MAG380" s="321"/>
      <c r="MAH380" s="321"/>
      <c r="MAI380" s="321"/>
      <c r="MAJ380" s="321"/>
      <c r="MAK380" s="321"/>
      <c r="MAL380" s="321"/>
      <c r="MAM380" s="321"/>
      <c r="MAN380" s="321"/>
      <c r="MAO380" s="321"/>
      <c r="MAP380" s="321"/>
      <c r="MAQ380" s="321"/>
      <c r="MAR380" s="321"/>
      <c r="MAS380" s="321"/>
      <c r="MAT380" s="321"/>
      <c r="MAU380" s="321"/>
      <c r="MAV380" s="321"/>
      <c r="MAW380" s="321"/>
      <c r="MAX380" s="321"/>
      <c r="MAY380" s="321"/>
      <c r="MAZ380" s="321"/>
      <c r="MBA380" s="321"/>
      <c r="MBB380" s="321"/>
      <c r="MBC380" s="321"/>
      <c r="MBD380" s="321"/>
      <c r="MBE380" s="321"/>
      <c r="MBF380" s="321"/>
      <c r="MBG380" s="321"/>
      <c r="MBH380" s="321"/>
      <c r="MBI380" s="321"/>
      <c r="MBJ380" s="321"/>
      <c r="MBK380" s="321"/>
      <c r="MBL380" s="321"/>
      <c r="MBM380" s="321"/>
      <c r="MBN380" s="321"/>
      <c r="MBO380" s="321"/>
      <c r="MBP380" s="321"/>
      <c r="MBQ380" s="321"/>
      <c r="MBR380" s="321"/>
      <c r="MBS380" s="321"/>
      <c r="MBT380" s="321"/>
      <c r="MBU380" s="321"/>
      <c r="MBV380" s="321"/>
      <c r="MBW380" s="321"/>
      <c r="MBX380" s="321"/>
      <c r="MBY380" s="321"/>
      <c r="MBZ380" s="321"/>
      <c r="MCA380" s="321"/>
      <c r="MCB380" s="321"/>
      <c r="MCC380" s="321"/>
      <c r="MCD380" s="321"/>
      <c r="MCE380" s="321"/>
      <c r="MCF380" s="321"/>
      <c r="MCG380" s="321"/>
      <c r="MCH380" s="321"/>
      <c r="MCI380" s="321"/>
      <c r="MCJ380" s="321"/>
      <c r="MCK380" s="321"/>
      <c r="MCL380" s="321"/>
      <c r="MCM380" s="321"/>
      <c r="MCN380" s="321"/>
      <c r="MCO380" s="321"/>
      <c r="MCP380" s="321"/>
      <c r="MCQ380" s="321"/>
      <c r="MCR380" s="321"/>
      <c r="MCS380" s="321"/>
      <c r="MCT380" s="321"/>
      <c r="MCU380" s="321"/>
      <c r="MCV380" s="321"/>
      <c r="MCW380" s="321"/>
      <c r="MCX380" s="321"/>
      <c r="MCY380" s="321"/>
      <c r="MCZ380" s="321"/>
      <c r="MDA380" s="321"/>
      <c r="MDB380" s="321"/>
      <c r="MDC380" s="321"/>
      <c r="MDD380" s="321"/>
      <c r="MDE380" s="321"/>
      <c r="MDF380" s="321"/>
      <c r="MDG380" s="321"/>
      <c r="MDH380" s="321"/>
      <c r="MDI380" s="321"/>
      <c r="MDJ380" s="321"/>
      <c r="MDK380" s="321"/>
      <c r="MDL380" s="321"/>
      <c r="MDM380" s="321"/>
      <c r="MDN380" s="321"/>
      <c r="MDO380" s="321"/>
      <c r="MDP380" s="321"/>
      <c r="MDQ380" s="321"/>
      <c r="MDR380" s="321"/>
      <c r="MDS380" s="321"/>
      <c r="MDT380" s="321"/>
      <c r="MDU380" s="321"/>
      <c r="MDV380" s="321"/>
      <c r="MDW380" s="321"/>
      <c r="MDX380" s="321"/>
      <c r="MDY380" s="321"/>
      <c r="MDZ380" s="321"/>
      <c r="MEA380" s="321"/>
      <c r="MEB380" s="321"/>
      <c r="MEC380" s="321"/>
      <c r="MED380" s="321"/>
      <c r="MEE380" s="321"/>
      <c r="MEF380" s="321"/>
      <c r="MEG380" s="321"/>
      <c r="MEH380" s="321"/>
      <c r="MEI380" s="321"/>
      <c r="MEJ380" s="321"/>
      <c r="MEK380" s="321"/>
      <c r="MEL380" s="321"/>
      <c r="MEM380" s="321"/>
      <c r="MEN380" s="321"/>
      <c r="MEO380" s="321"/>
      <c r="MEP380" s="321"/>
      <c r="MEQ380" s="321"/>
      <c r="MER380" s="321"/>
      <c r="MES380" s="321"/>
      <c r="MET380" s="321"/>
      <c r="MEU380" s="321"/>
      <c r="MEV380" s="321"/>
      <c r="MEW380" s="321"/>
      <c r="MEX380" s="321"/>
      <c r="MEY380" s="321"/>
      <c r="MEZ380" s="321"/>
      <c r="MFA380" s="321"/>
      <c r="MFB380" s="321"/>
      <c r="MFC380" s="321"/>
      <c r="MFD380" s="321"/>
      <c r="MFE380" s="321"/>
      <c r="MFF380" s="321"/>
      <c r="MFG380" s="321"/>
      <c r="MFH380" s="321"/>
      <c r="MFI380" s="321"/>
      <c r="MFJ380" s="321"/>
      <c r="MFK380" s="321"/>
      <c r="MFL380" s="321"/>
      <c r="MFM380" s="321"/>
      <c r="MFN380" s="321"/>
      <c r="MFO380" s="321"/>
      <c r="MFP380" s="321"/>
      <c r="MFQ380" s="321"/>
      <c r="MFR380" s="321"/>
      <c r="MFS380" s="321"/>
      <c r="MFT380" s="321"/>
      <c r="MFU380" s="321"/>
      <c r="MFV380" s="321"/>
      <c r="MFW380" s="321"/>
      <c r="MFX380" s="321"/>
      <c r="MFY380" s="321"/>
      <c r="MFZ380" s="321"/>
      <c r="MGA380" s="321"/>
      <c r="MGB380" s="321"/>
      <c r="MGC380" s="321"/>
      <c r="MGD380" s="321"/>
      <c r="MGE380" s="321"/>
      <c r="MGF380" s="321"/>
      <c r="MGG380" s="321"/>
      <c r="MGH380" s="321"/>
      <c r="MGI380" s="321"/>
      <c r="MGJ380" s="321"/>
      <c r="MGK380" s="321"/>
      <c r="MGL380" s="321"/>
      <c r="MGM380" s="321"/>
      <c r="MGN380" s="321"/>
      <c r="MGO380" s="321"/>
      <c r="MGP380" s="321"/>
      <c r="MGQ380" s="321"/>
      <c r="MGR380" s="321"/>
      <c r="MGS380" s="321"/>
      <c r="MGT380" s="321"/>
      <c r="MGU380" s="321"/>
      <c r="MGV380" s="321"/>
      <c r="MGW380" s="321"/>
      <c r="MGX380" s="321"/>
      <c r="MGY380" s="321"/>
      <c r="MGZ380" s="321"/>
      <c r="MHA380" s="321"/>
      <c r="MHB380" s="321"/>
      <c r="MHC380" s="321"/>
      <c r="MHD380" s="321"/>
      <c r="MHE380" s="321"/>
      <c r="MHF380" s="321"/>
      <c r="MHG380" s="321"/>
      <c r="MHH380" s="321"/>
      <c r="MHI380" s="321"/>
      <c r="MHJ380" s="321"/>
      <c r="MHK380" s="321"/>
      <c r="MHL380" s="321"/>
      <c r="MHM380" s="321"/>
      <c r="MHN380" s="321"/>
      <c r="MHO380" s="321"/>
      <c r="MHP380" s="321"/>
      <c r="MHQ380" s="321"/>
      <c r="MHR380" s="321"/>
      <c r="MHS380" s="321"/>
      <c r="MHT380" s="321"/>
      <c r="MHU380" s="321"/>
      <c r="MHV380" s="321"/>
      <c r="MHW380" s="321"/>
      <c r="MHX380" s="321"/>
      <c r="MHY380" s="321"/>
      <c r="MHZ380" s="321"/>
      <c r="MIA380" s="321"/>
      <c r="MIB380" s="321"/>
      <c r="MIC380" s="321"/>
      <c r="MID380" s="321"/>
      <c r="MIE380" s="321"/>
      <c r="MIF380" s="321"/>
      <c r="MIG380" s="321"/>
      <c r="MIH380" s="321"/>
      <c r="MII380" s="321"/>
      <c r="MIJ380" s="321"/>
      <c r="MIK380" s="321"/>
      <c r="MIL380" s="321"/>
      <c r="MIM380" s="321"/>
      <c r="MIN380" s="321"/>
      <c r="MIO380" s="321"/>
      <c r="MIP380" s="321"/>
      <c r="MIQ380" s="321"/>
      <c r="MIR380" s="321"/>
      <c r="MIS380" s="321"/>
      <c r="MIT380" s="321"/>
      <c r="MIU380" s="321"/>
      <c r="MIV380" s="321"/>
      <c r="MIW380" s="321"/>
      <c r="MIX380" s="321"/>
      <c r="MIY380" s="321"/>
      <c r="MIZ380" s="321"/>
      <c r="MJA380" s="321"/>
      <c r="MJB380" s="321"/>
      <c r="MJC380" s="321"/>
      <c r="MJD380" s="321"/>
      <c r="MJE380" s="321"/>
      <c r="MJF380" s="321"/>
      <c r="MJG380" s="321"/>
      <c r="MJH380" s="321"/>
      <c r="MJI380" s="321"/>
      <c r="MJJ380" s="321"/>
      <c r="MJK380" s="321"/>
      <c r="MJL380" s="321"/>
      <c r="MJM380" s="321"/>
      <c r="MJN380" s="321"/>
      <c r="MJO380" s="321"/>
      <c r="MJP380" s="321"/>
      <c r="MJQ380" s="321"/>
      <c r="MJR380" s="321"/>
      <c r="MJS380" s="321"/>
      <c r="MJT380" s="321"/>
      <c r="MJU380" s="321"/>
      <c r="MJV380" s="321"/>
      <c r="MJW380" s="321"/>
      <c r="MJX380" s="321"/>
      <c r="MJY380" s="321"/>
      <c r="MJZ380" s="321"/>
      <c r="MKA380" s="321"/>
      <c r="MKB380" s="321"/>
      <c r="MKC380" s="321"/>
      <c r="MKD380" s="321"/>
      <c r="MKE380" s="321"/>
      <c r="MKF380" s="321"/>
      <c r="MKG380" s="321"/>
      <c r="MKH380" s="321"/>
      <c r="MKI380" s="321"/>
      <c r="MKJ380" s="321"/>
      <c r="MKK380" s="321"/>
      <c r="MKL380" s="321"/>
      <c r="MKM380" s="321"/>
      <c r="MKN380" s="321"/>
      <c r="MKO380" s="321"/>
      <c r="MKP380" s="321"/>
      <c r="MKQ380" s="321"/>
      <c r="MKR380" s="321"/>
      <c r="MKS380" s="321"/>
      <c r="MKT380" s="321"/>
      <c r="MKU380" s="321"/>
      <c r="MKV380" s="321"/>
      <c r="MKW380" s="321"/>
      <c r="MKX380" s="321"/>
      <c r="MKY380" s="321"/>
      <c r="MKZ380" s="321"/>
      <c r="MLA380" s="321"/>
      <c r="MLB380" s="321"/>
      <c r="MLC380" s="321"/>
      <c r="MLD380" s="321"/>
      <c r="MLE380" s="321"/>
      <c r="MLF380" s="321"/>
      <c r="MLG380" s="321"/>
      <c r="MLH380" s="321"/>
      <c r="MLI380" s="321"/>
      <c r="MLJ380" s="321"/>
      <c r="MLK380" s="321"/>
      <c r="MLL380" s="321"/>
      <c r="MLM380" s="321"/>
      <c r="MLN380" s="321"/>
      <c r="MLO380" s="321"/>
      <c r="MLP380" s="321"/>
      <c r="MLQ380" s="321"/>
      <c r="MLR380" s="321"/>
      <c r="MLS380" s="321"/>
      <c r="MLT380" s="321"/>
      <c r="MLU380" s="321"/>
      <c r="MLV380" s="321"/>
      <c r="MLW380" s="321"/>
      <c r="MLX380" s="321"/>
      <c r="MLY380" s="321"/>
      <c r="MLZ380" s="321"/>
      <c r="MMA380" s="321"/>
      <c r="MMB380" s="321"/>
      <c r="MMC380" s="321"/>
      <c r="MMD380" s="321"/>
      <c r="MME380" s="321"/>
      <c r="MMF380" s="321"/>
      <c r="MMG380" s="321"/>
      <c r="MMH380" s="321"/>
      <c r="MMI380" s="321"/>
      <c r="MMJ380" s="321"/>
      <c r="MMK380" s="321"/>
      <c r="MML380" s="321"/>
      <c r="MMM380" s="321"/>
      <c r="MMN380" s="321"/>
      <c r="MMO380" s="321"/>
      <c r="MMP380" s="321"/>
      <c r="MMQ380" s="321"/>
      <c r="MMR380" s="321"/>
      <c r="MMS380" s="321"/>
      <c r="MMT380" s="321"/>
      <c r="MMU380" s="321"/>
      <c r="MMV380" s="321"/>
      <c r="MMW380" s="321"/>
      <c r="MMX380" s="321"/>
      <c r="MMY380" s="321"/>
      <c r="MMZ380" s="321"/>
      <c r="MNA380" s="321"/>
      <c r="MNB380" s="321"/>
      <c r="MNC380" s="321"/>
      <c r="MND380" s="321"/>
      <c r="MNE380" s="321"/>
      <c r="MNF380" s="321"/>
      <c r="MNG380" s="321"/>
      <c r="MNH380" s="321"/>
      <c r="MNI380" s="321"/>
      <c r="MNJ380" s="321"/>
      <c r="MNK380" s="321"/>
      <c r="MNL380" s="321"/>
      <c r="MNM380" s="321"/>
      <c r="MNN380" s="321"/>
      <c r="MNO380" s="321"/>
      <c r="MNP380" s="321"/>
      <c r="MNQ380" s="321"/>
      <c r="MNR380" s="321"/>
      <c r="MNS380" s="321"/>
      <c r="MNT380" s="321"/>
      <c r="MNU380" s="321"/>
      <c r="MNV380" s="321"/>
      <c r="MNW380" s="321"/>
      <c r="MNX380" s="321"/>
      <c r="MNY380" s="321"/>
      <c r="MNZ380" s="321"/>
      <c r="MOA380" s="321"/>
      <c r="MOB380" s="321"/>
      <c r="MOC380" s="321"/>
      <c r="MOD380" s="321"/>
      <c r="MOE380" s="321"/>
      <c r="MOF380" s="321"/>
      <c r="MOG380" s="321"/>
      <c r="MOH380" s="321"/>
      <c r="MOI380" s="321"/>
      <c r="MOJ380" s="321"/>
      <c r="MOK380" s="321"/>
      <c r="MOL380" s="321"/>
      <c r="MOM380" s="321"/>
      <c r="MON380" s="321"/>
      <c r="MOO380" s="321"/>
      <c r="MOP380" s="321"/>
      <c r="MOQ380" s="321"/>
      <c r="MOR380" s="321"/>
      <c r="MOS380" s="321"/>
      <c r="MOT380" s="321"/>
      <c r="MOU380" s="321"/>
      <c r="MOV380" s="321"/>
      <c r="MOW380" s="321"/>
      <c r="MOX380" s="321"/>
      <c r="MOY380" s="321"/>
      <c r="MOZ380" s="321"/>
      <c r="MPA380" s="321"/>
      <c r="MPB380" s="321"/>
      <c r="MPC380" s="321"/>
      <c r="MPD380" s="321"/>
      <c r="MPE380" s="321"/>
      <c r="MPF380" s="321"/>
      <c r="MPG380" s="321"/>
      <c r="MPH380" s="321"/>
      <c r="MPI380" s="321"/>
      <c r="MPJ380" s="321"/>
      <c r="MPK380" s="321"/>
      <c r="MPL380" s="321"/>
      <c r="MPM380" s="321"/>
      <c r="MPN380" s="321"/>
      <c r="MPO380" s="321"/>
      <c r="MPP380" s="321"/>
      <c r="MPQ380" s="321"/>
      <c r="MPR380" s="321"/>
      <c r="MPS380" s="321"/>
      <c r="MPT380" s="321"/>
      <c r="MPU380" s="321"/>
      <c r="MPV380" s="321"/>
      <c r="MPW380" s="321"/>
      <c r="MPX380" s="321"/>
      <c r="MPY380" s="321"/>
      <c r="MPZ380" s="321"/>
      <c r="MQA380" s="321"/>
      <c r="MQB380" s="321"/>
      <c r="MQC380" s="321"/>
      <c r="MQD380" s="321"/>
      <c r="MQE380" s="321"/>
      <c r="MQF380" s="321"/>
      <c r="MQG380" s="321"/>
      <c r="MQH380" s="321"/>
      <c r="MQI380" s="321"/>
      <c r="MQJ380" s="321"/>
      <c r="MQK380" s="321"/>
      <c r="MQL380" s="321"/>
      <c r="MQM380" s="321"/>
      <c r="MQN380" s="321"/>
      <c r="MQO380" s="321"/>
      <c r="MQP380" s="321"/>
      <c r="MQQ380" s="321"/>
      <c r="MQR380" s="321"/>
      <c r="MQS380" s="321"/>
      <c r="MQT380" s="321"/>
      <c r="MQU380" s="321"/>
      <c r="MQV380" s="321"/>
      <c r="MQW380" s="321"/>
      <c r="MQX380" s="321"/>
      <c r="MQY380" s="321"/>
      <c r="MQZ380" s="321"/>
      <c r="MRA380" s="321"/>
      <c r="MRB380" s="321"/>
      <c r="MRC380" s="321"/>
      <c r="MRD380" s="321"/>
      <c r="MRE380" s="321"/>
      <c r="MRF380" s="321"/>
      <c r="MRG380" s="321"/>
      <c r="MRH380" s="321"/>
      <c r="MRI380" s="321"/>
      <c r="MRJ380" s="321"/>
      <c r="MRK380" s="321"/>
      <c r="MRL380" s="321"/>
      <c r="MRM380" s="321"/>
      <c r="MRN380" s="321"/>
      <c r="MRO380" s="321"/>
      <c r="MRP380" s="321"/>
      <c r="MRQ380" s="321"/>
      <c r="MRR380" s="321"/>
      <c r="MRS380" s="321"/>
      <c r="MRT380" s="321"/>
      <c r="MRU380" s="321"/>
      <c r="MRV380" s="321"/>
      <c r="MRW380" s="321"/>
      <c r="MRX380" s="321"/>
      <c r="MRY380" s="321"/>
      <c r="MRZ380" s="321"/>
      <c r="MSA380" s="321"/>
      <c r="MSB380" s="321"/>
      <c r="MSC380" s="321"/>
      <c r="MSD380" s="321"/>
      <c r="MSE380" s="321"/>
      <c r="MSF380" s="321"/>
      <c r="MSG380" s="321"/>
      <c r="MSH380" s="321"/>
      <c r="MSI380" s="321"/>
      <c r="MSJ380" s="321"/>
      <c r="MSK380" s="321"/>
      <c r="MSL380" s="321"/>
      <c r="MSM380" s="321"/>
      <c r="MSN380" s="321"/>
      <c r="MSO380" s="321"/>
      <c r="MSP380" s="321"/>
      <c r="MSQ380" s="321"/>
      <c r="MSR380" s="321"/>
      <c r="MSS380" s="321"/>
      <c r="MST380" s="321"/>
      <c r="MSU380" s="321"/>
      <c r="MSV380" s="321"/>
      <c r="MSW380" s="321"/>
      <c r="MSX380" s="321"/>
      <c r="MSY380" s="321"/>
      <c r="MSZ380" s="321"/>
      <c r="MTA380" s="321"/>
      <c r="MTB380" s="321"/>
      <c r="MTC380" s="321"/>
      <c r="MTD380" s="321"/>
      <c r="MTE380" s="321"/>
      <c r="MTF380" s="321"/>
      <c r="MTG380" s="321"/>
      <c r="MTH380" s="321"/>
      <c r="MTI380" s="321"/>
      <c r="MTJ380" s="321"/>
      <c r="MTK380" s="321"/>
      <c r="MTL380" s="321"/>
      <c r="MTM380" s="321"/>
      <c r="MTN380" s="321"/>
      <c r="MTO380" s="321"/>
      <c r="MTP380" s="321"/>
      <c r="MTQ380" s="321"/>
      <c r="MTR380" s="321"/>
      <c r="MTS380" s="321"/>
      <c r="MTT380" s="321"/>
      <c r="MTU380" s="321"/>
      <c r="MTV380" s="321"/>
      <c r="MTW380" s="321"/>
      <c r="MTX380" s="321"/>
      <c r="MTY380" s="321"/>
      <c r="MTZ380" s="321"/>
      <c r="MUA380" s="321"/>
      <c r="MUB380" s="321"/>
      <c r="MUC380" s="321"/>
      <c r="MUD380" s="321"/>
      <c r="MUE380" s="321"/>
      <c r="MUF380" s="321"/>
      <c r="MUG380" s="321"/>
      <c r="MUH380" s="321"/>
      <c r="MUI380" s="321"/>
      <c r="MUJ380" s="321"/>
      <c r="MUK380" s="321"/>
      <c r="MUL380" s="321"/>
      <c r="MUM380" s="321"/>
      <c r="MUN380" s="321"/>
      <c r="MUO380" s="321"/>
      <c r="MUP380" s="321"/>
      <c r="MUQ380" s="321"/>
      <c r="MUR380" s="321"/>
      <c r="MUS380" s="321"/>
      <c r="MUT380" s="321"/>
      <c r="MUU380" s="321"/>
      <c r="MUV380" s="321"/>
      <c r="MUW380" s="321"/>
      <c r="MUX380" s="321"/>
      <c r="MUY380" s="321"/>
      <c r="MUZ380" s="321"/>
      <c r="MVA380" s="321"/>
      <c r="MVB380" s="321"/>
      <c r="MVC380" s="321"/>
      <c r="MVD380" s="321"/>
      <c r="MVE380" s="321"/>
      <c r="MVF380" s="321"/>
      <c r="MVG380" s="321"/>
      <c r="MVH380" s="321"/>
      <c r="MVI380" s="321"/>
      <c r="MVJ380" s="321"/>
      <c r="MVK380" s="321"/>
      <c r="MVL380" s="321"/>
      <c r="MVM380" s="321"/>
      <c r="MVN380" s="321"/>
      <c r="MVO380" s="321"/>
      <c r="MVP380" s="321"/>
      <c r="MVQ380" s="321"/>
      <c r="MVR380" s="321"/>
      <c r="MVS380" s="321"/>
      <c r="MVT380" s="321"/>
      <c r="MVU380" s="321"/>
      <c r="MVV380" s="321"/>
      <c r="MVW380" s="321"/>
      <c r="MVX380" s="321"/>
      <c r="MVY380" s="321"/>
      <c r="MVZ380" s="321"/>
      <c r="MWA380" s="321"/>
      <c r="MWB380" s="321"/>
      <c r="MWC380" s="321"/>
      <c r="MWD380" s="321"/>
      <c r="MWE380" s="321"/>
      <c r="MWF380" s="321"/>
      <c r="MWG380" s="321"/>
      <c r="MWH380" s="321"/>
      <c r="MWI380" s="321"/>
      <c r="MWJ380" s="321"/>
      <c r="MWK380" s="321"/>
      <c r="MWL380" s="321"/>
      <c r="MWM380" s="321"/>
      <c r="MWN380" s="321"/>
      <c r="MWO380" s="321"/>
      <c r="MWP380" s="321"/>
      <c r="MWQ380" s="321"/>
      <c r="MWR380" s="321"/>
      <c r="MWS380" s="321"/>
      <c r="MWT380" s="321"/>
      <c r="MWU380" s="321"/>
      <c r="MWV380" s="321"/>
      <c r="MWW380" s="321"/>
      <c r="MWX380" s="321"/>
      <c r="MWY380" s="321"/>
      <c r="MWZ380" s="321"/>
      <c r="MXA380" s="321"/>
      <c r="MXB380" s="321"/>
      <c r="MXC380" s="321"/>
      <c r="MXD380" s="321"/>
      <c r="MXE380" s="321"/>
      <c r="MXF380" s="321"/>
      <c r="MXG380" s="321"/>
      <c r="MXH380" s="321"/>
      <c r="MXI380" s="321"/>
      <c r="MXJ380" s="321"/>
      <c r="MXK380" s="321"/>
      <c r="MXL380" s="321"/>
      <c r="MXM380" s="321"/>
      <c r="MXN380" s="321"/>
      <c r="MXO380" s="321"/>
      <c r="MXP380" s="321"/>
      <c r="MXQ380" s="321"/>
      <c r="MXR380" s="321"/>
      <c r="MXS380" s="321"/>
      <c r="MXT380" s="321"/>
      <c r="MXU380" s="321"/>
      <c r="MXV380" s="321"/>
      <c r="MXW380" s="321"/>
      <c r="MXX380" s="321"/>
      <c r="MXY380" s="321"/>
      <c r="MXZ380" s="321"/>
      <c r="MYA380" s="321"/>
      <c r="MYB380" s="321"/>
      <c r="MYC380" s="321"/>
      <c r="MYD380" s="321"/>
      <c r="MYE380" s="321"/>
      <c r="MYF380" s="321"/>
      <c r="MYG380" s="321"/>
      <c r="MYH380" s="321"/>
      <c r="MYI380" s="321"/>
      <c r="MYJ380" s="321"/>
      <c r="MYK380" s="321"/>
      <c r="MYL380" s="321"/>
      <c r="MYM380" s="321"/>
      <c r="MYN380" s="321"/>
      <c r="MYO380" s="321"/>
      <c r="MYP380" s="321"/>
      <c r="MYQ380" s="321"/>
      <c r="MYR380" s="321"/>
      <c r="MYS380" s="321"/>
      <c r="MYT380" s="321"/>
      <c r="MYU380" s="321"/>
      <c r="MYV380" s="321"/>
      <c r="MYW380" s="321"/>
      <c r="MYX380" s="321"/>
      <c r="MYY380" s="321"/>
      <c r="MYZ380" s="321"/>
      <c r="MZA380" s="321"/>
      <c r="MZB380" s="321"/>
      <c r="MZC380" s="321"/>
      <c r="MZD380" s="321"/>
      <c r="MZE380" s="321"/>
      <c r="MZF380" s="321"/>
      <c r="MZG380" s="321"/>
      <c r="MZH380" s="321"/>
      <c r="MZI380" s="321"/>
      <c r="MZJ380" s="321"/>
      <c r="MZK380" s="321"/>
      <c r="MZL380" s="321"/>
      <c r="MZM380" s="321"/>
      <c r="MZN380" s="321"/>
      <c r="MZO380" s="321"/>
      <c r="MZP380" s="321"/>
      <c r="MZQ380" s="321"/>
      <c r="MZR380" s="321"/>
      <c r="MZS380" s="321"/>
      <c r="MZT380" s="321"/>
      <c r="MZU380" s="321"/>
      <c r="MZV380" s="321"/>
      <c r="MZW380" s="321"/>
      <c r="MZX380" s="321"/>
      <c r="MZY380" s="321"/>
      <c r="MZZ380" s="321"/>
      <c r="NAA380" s="321"/>
      <c r="NAB380" s="321"/>
      <c r="NAC380" s="321"/>
      <c r="NAD380" s="321"/>
      <c r="NAE380" s="321"/>
      <c r="NAF380" s="321"/>
      <c r="NAG380" s="321"/>
      <c r="NAH380" s="321"/>
      <c r="NAI380" s="321"/>
      <c r="NAJ380" s="321"/>
      <c r="NAK380" s="321"/>
      <c r="NAL380" s="321"/>
      <c r="NAM380" s="321"/>
      <c r="NAN380" s="321"/>
      <c r="NAO380" s="321"/>
      <c r="NAP380" s="321"/>
      <c r="NAQ380" s="321"/>
      <c r="NAR380" s="321"/>
      <c r="NAS380" s="321"/>
      <c r="NAT380" s="321"/>
      <c r="NAU380" s="321"/>
      <c r="NAV380" s="321"/>
      <c r="NAW380" s="321"/>
      <c r="NAX380" s="321"/>
      <c r="NAY380" s="321"/>
      <c r="NAZ380" s="321"/>
      <c r="NBA380" s="321"/>
      <c r="NBB380" s="321"/>
      <c r="NBC380" s="321"/>
      <c r="NBD380" s="321"/>
      <c r="NBE380" s="321"/>
      <c r="NBF380" s="321"/>
      <c r="NBG380" s="321"/>
      <c r="NBH380" s="321"/>
      <c r="NBI380" s="321"/>
      <c r="NBJ380" s="321"/>
      <c r="NBK380" s="321"/>
      <c r="NBL380" s="321"/>
      <c r="NBM380" s="321"/>
      <c r="NBN380" s="321"/>
      <c r="NBO380" s="321"/>
      <c r="NBP380" s="321"/>
      <c r="NBQ380" s="321"/>
      <c r="NBR380" s="321"/>
      <c r="NBS380" s="321"/>
      <c r="NBT380" s="321"/>
      <c r="NBU380" s="321"/>
      <c r="NBV380" s="321"/>
      <c r="NBW380" s="321"/>
      <c r="NBX380" s="321"/>
      <c r="NBY380" s="321"/>
      <c r="NBZ380" s="321"/>
      <c r="NCA380" s="321"/>
      <c r="NCB380" s="321"/>
      <c r="NCC380" s="321"/>
      <c r="NCD380" s="321"/>
      <c r="NCE380" s="321"/>
      <c r="NCF380" s="321"/>
      <c r="NCG380" s="321"/>
      <c r="NCH380" s="321"/>
      <c r="NCI380" s="321"/>
      <c r="NCJ380" s="321"/>
      <c r="NCK380" s="321"/>
      <c r="NCL380" s="321"/>
      <c r="NCM380" s="321"/>
      <c r="NCN380" s="321"/>
      <c r="NCO380" s="321"/>
      <c r="NCP380" s="321"/>
      <c r="NCQ380" s="321"/>
      <c r="NCR380" s="321"/>
      <c r="NCS380" s="321"/>
      <c r="NCT380" s="321"/>
      <c r="NCU380" s="321"/>
      <c r="NCV380" s="321"/>
      <c r="NCW380" s="321"/>
      <c r="NCX380" s="321"/>
      <c r="NCY380" s="321"/>
      <c r="NCZ380" s="321"/>
      <c r="NDA380" s="321"/>
      <c r="NDB380" s="321"/>
      <c r="NDC380" s="321"/>
      <c r="NDD380" s="321"/>
      <c r="NDE380" s="321"/>
      <c r="NDF380" s="321"/>
      <c r="NDG380" s="321"/>
      <c r="NDH380" s="321"/>
      <c r="NDI380" s="321"/>
      <c r="NDJ380" s="321"/>
      <c r="NDK380" s="321"/>
      <c r="NDL380" s="321"/>
      <c r="NDM380" s="321"/>
      <c r="NDN380" s="321"/>
      <c r="NDO380" s="321"/>
      <c r="NDP380" s="321"/>
      <c r="NDQ380" s="321"/>
      <c r="NDR380" s="321"/>
      <c r="NDS380" s="321"/>
      <c r="NDT380" s="321"/>
      <c r="NDU380" s="321"/>
      <c r="NDV380" s="321"/>
      <c r="NDW380" s="321"/>
      <c r="NDX380" s="321"/>
      <c r="NDY380" s="321"/>
      <c r="NDZ380" s="321"/>
      <c r="NEA380" s="321"/>
      <c r="NEB380" s="321"/>
      <c r="NEC380" s="321"/>
      <c r="NED380" s="321"/>
      <c r="NEE380" s="321"/>
      <c r="NEF380" s="321"/>
      <c r="NEG380" s="321"/>
      <c r="NEH380" s="321"/>
      <c r="NEI380" s="321"/>
      <c r="NEJ380" s="321"/>
      <c r="NEK380" s="321"/>
      <c r="NEL380" s="321"/>
      <c r="NEM380" s="321"/>
      <c r="NEN380" s="321"/>
      <c r="NEO380" s="321"/>
      <c r="NEP380" s="321"/>
      <c r="NEQ380" s="321"/>
      <c r="NER380" s="321"/>
      <c r="NES380" s="321"/>
      <c r="NET380" s="321"/>
      <c r="NEU380" s="321"/>
      <c r="NEV380" s="321"/>
      <c r="NEW380" s="321"/>
      <c r="NEX380" s="321"/>
      <c r="NEY380" s="321"/>
      <c r="NEZ380" s="321"/>
      <c r="NFA380" s="321"/>
      <c r="NFB380" s="321"/>
      <c r="NFC380" s="321"/>
      <c r="NFD380" s="321"/>
      <c r="NFE380" s="321"/>
      <c r="NFF380" s="321"/>
      <c r="NFG380" s="321"/>
      <c r="NFH380" s="321"/>
      <c r="NFI380" s="321"/>
      <c r="NFJ380" s="321"/>
      <c r="NFK380" s="321"/>
      <c r="NFL380" s="321"/>
      <c r="NFM380" s="321"/>
      <c r="NFN380" s="321"/>
      <c r="NFO380" s="321"/>
      <c r="NFP380" s="321"/>
      <c r="NFQ380" s="321"/>
      <c r="NFR380" s="321"/>
      <c r="NFS380" s="321"/>
      <c r="NFT380" s="321"/>
      <c r="NFU380" s="321"/>
      <c r="NFV380" s="321"/>
      <c r="NFW380" s="321"/>
      <c r="NFX380" s="321"/>
      <c r="NFY380" s="321"/>
      <c r="NFZ380" s="321"/>
      <c r="NGA380" s="321"/>
      <c r="NGB380" s="321"/>
      <c r="NGC380" s="321"/>
      <c r="NGD380" s="321"/>
      <c r="NGE380" s="321"/>
      <c r="NGF380" s="321"/>
      <c r="NGG380" s="321"/>
      <c r="NGH380" s="321"/>
      <c r="NGI380" s="321"/>
      <c r="NGJ380" s="321"/>
      <c r="NGK380" s="321"/>
      <c r="NGL380" s="321"/>
      <c r="NGM380" s="321"/>
      <c r="NGN380" s="321"/>
      <c r="NGO380" s="321"/>
      <c r="NGP380" s="321"/>
      <c r="NGQ380" s="321"/>
      <c r="NGR380" s="321"/>
      <c r="NGS380" s="321"/>
      <c r="NGT380" s="321"/>
      <c r="NGU380" s="321"/>
      <c r="NGV380" s="321"/>
      <c r="NGW380" s="321"/>
      <c r="NGX380" s="321"/>
      <c r="NGY380" s="321"/>
      <c r="NGZ380" s="321"/>
      <c r="NHA380" s="321"/>
      <c r="NHB380" s="321"/>
      <c r="NHC380" s="321"/>
      <c r="NHD380" s="321"/>
      <c r="NHE380" s="321"/>
      <c r="NHF380" s="321"/>
      <c r="NHG380" s="321"/>
      <c r="NHH380" s="321"/>
      <c r="NHI380" s="321"/>
      <c r="NHJ380" s="321"/>
      <c r="NHK380" s="321"/>
      <c r="NHL380" s="321"/>
      <c r="NHM380" s="321"/>
      <c r="NHN380" s="321"/>
      <c r="NHO380" s="321"/>
      <c r="NHP380" s="321"/>
      <c r="NHQ380" s="321"/>
      <c r="NHR380" s="321"/>
      <c r="NHS380" s="321"/>
      <c r="NHT380" s="321"/>
      <c r="NHU380" s="321"/>
      <c r="NHV380" s="321"/>
      <c r="NHW380" s="321"/>
      <c r="NHX380" s="321"/>
      <c r="NHY380" s="321"/>
      <c r="NHZ380" s="321"/>
      <c r="NIA380" s="321"/>
      <c r="NIB380" s="321"/>
      <c r="NIC380" s="321"/>
      <c r="NID380" s="321"/>
      <c r="NIE380" s="321"/>
      <c r="NIF380" s="321"/>
      <c r="NIG380" s="321"/>
      <c r="NIH380" s="321"/>
      <c r="NII380" s="321"/>
      <c r="NIJ380" s="321"/>
      <c r="NIK380" s="321"/>
      <c r="NIL380" s="321"/>
      <c r="NIM380" s="321"/>
      <c r="NIN380" s="321"/>
      <c r="NIO380" s="321"/>
      <c r="NIP380" s="321"/>
      <c r="NIQ380" s="321"/>
      <c r="NIR380" s="321"/>
      <c r="NIS380" s="321"/>
      <c r="NIT380" s="321"/>
      <c r="NIU380" s="321"/>
      <c r="NIV380" s="321"/>
      <c r="NIW380" s="321"/>
      <c r="NIX380" s="321"/>
      <c r="NIY380" s="321"/>
      <c r="NIZ380" s="321"/>
      <c r="NJA380" s="321"/>
      <c r="NJB380" s="321"/>
      <c r="NJC380" s="321"/>
      <c r="NJD380" s="321"/>
      <c r="NJE380" s="321"/>
      <c r="NJF380" s="321"/>
      <c r="NJG380" s="321"/>
      <c r="NJH380" s="321"/>
      <c r="NJI380" s="321"/>
      <c r="NJJ380" s="321"/>
      <c r="NJK380" s="321"/>
      <c r="NJL380" s="321"/>
      <c r="NJM380" s="321"/>
      <c r="NJN380" s="321"/>
      <c r="NJO380" s="321"/>
      <c r="NJP380" s="321"/>
      <c r="NJQ380" s="321"/>
      <c r="NJR380" s="321"/>
      <c r="NJS380" s="321"/>
      <c r="NJT380" s="321"/>
      <c r="NJU380" s="321"/>
      <c r="NJV380" s="321"/>
      <c r="NJW380" s="321"/>
      <c r="NJX380" s="321"/>
      <c r="NJY380" s="321"/>
      <c r="NJZ380" s="321"/>
      <c r="NKA380" s="321"/>
      <c r="NKB380" s="321"/>
      <c r="NKC380" s="321"/>
      <c r="NKD380" s="321"/>
      <c r="NKE380" s="321"/>
      <c r="NKF380" s="321"/>
      <c r="NKG380" s="321"/>
      <c r="NKH380" s="321"/>
      <c r="NKI380" s="321"/>
      <c r="NKJ380" s="321"/>
      <c r="NKK380" s="321"/>
      <c r="NKL380" s="321"/>
      <c r="NKM380" s="321"/>
      <c r="NKN380" s="321"/>
      <c r="NKO380" s="321"/>
      <c r="NKP380" s="321"/>
      <c r="NKQ380" s="321"/>
      <c r="NKR380" s="321"/>
      <c r="NKS380" s="321"/>
      <c r="NKT380" s="321"/>
      <c r="NKU380" s="321"/>
      <c r="NKV380" s="321"/>
      <c r="NKW380" s="321"/>
      <c r="NKX380" s="321"/>
      <c r="NKY380" s="321"/>
      <c r="NKZ380" s="321"/>
      <c r="NLA380" s="321"/>
      <c r="NLB380" s="321"/>
      <c r="NLC380" s="321"/>
      <c r="NLD380" s="321"/>
      <c r="NLE380" s="321"/>
      <c r="NLF380" s="321"/>
      <c r="NLG380" s="321"/>
      <c r="NLH380" s="321"/>
      <c r="NLI380" s="321"/>
      <c r="NLJ380" s="321"/>
      <c r="NLK380" s="321"/>
      <c r="NLL380" s="321"/>
      <c r="NLM380" s="321"/>
      <c r="NLN380" s="321"/>
      <c r="NLO380" s="321"/>
      <c r="NLP380" s="321"/>
      <c r="NLQ380" s="321"/>
      <c r="NLR380" s="321"/>
      <c r="NLS380" s="321"/>
      <c r="NLT380" s="321"/>
      <c r="NLU380" s="321"/>
      <c r="NLV380" s="321"/>
      <c r="NLW380" s="321"/>
      <c r="NLX380" s="321"/>
      <c r="NLY380" s="321"/>
      <c r="NLZ380" s="321"/>
      <c r="NMA380" s="321"/>
      <c r="NMB380" s="321"/>
      <c r="NMC380" s="321"/>
      <c r="NMD380" s="321"/>
      <c r="NME380" s="321"/>
      <c r="NMF380" s="321"/>
      <c r="NMG380" s="321"/>
      <c r="NMH380" s="321"/>
      <c r="NMI380" s="321"/>
      <c r="NMJ380" s="321"/>
      <c r="NMK380" s="321"/>
      <c r="NML380" s="321"/>
      <c r="NMM380" s="321"/>
      <c r="NMN380" s="321"/>
      <c r="NMO380" s="321"/>
      <c r="NMP380" s="321"/>
      <c r="NMQ380" s="321"/>
      <c r="NMR380" s="321"/>
      <c r="NMS380" s="321"/>
      <c r="NMT380" s="321"/>
      <c r="NMU380" s="321"/>
      <c r="NMV380" s="321"/>
      <c r="NMW380" s="321"/>
      <c r="NMX380" s="321"/>
      <c r="NMY380" s="321"/>
      <c r="NMZ380" s="321"/>
      <c r="NNA380" s="321"/>
      <c r="NNB380" s="321"/>
      <c r="NNC380" s="321"/>
      <c r="NND380" s="321"/>
      <c r="NNE380" s="321"/>
      <c r="NNF380" s="321"/>
      <c r="NNG380" s="321"/>
      <c r="NNH380" s="321"/>
      <c r="NNI380" s="321"/>
      <c r="NNJ380" s="321"/>
      <c r="NNK380" s="321"/>
      <c r="NNL380" s="321"/>
      <c r="NNM380" s="321"/>
      <c r="NNN380" s="321"/>
      <c r="NNO380" s="321"/>
      <c r="NNP380" s="321"/>
      <c r="NNQ380" s="321"/>
      <c r="NNR380" s="321"/>
      <c r="NNS380" s="321"/>
      <c r="NNT380" s="321"/>
      <c r="NNU380" s="321"/>
      <c r="NNV380" s="321"/>
      <c r="NNW380" s="321"/>
      <c r="NNX380" s="321"/>
      <c r="NNY380" s="321"/>
      <c r="NNZ380" s="321"/>
      <c r="NOA380" s="321"/>
      <c r="NOB380" s="321"/>
      <c r="NOC380" s="321"/>
      <c r="NOD380" s="321"/>
      <c r="NOE380" s="321"/>
      <c r="NOF380" s="321"/>
      <c r="NOG380" s="321"/>
      <c r="NOH380" s="321"/>
      <c r="NOI380" s="321"/>
      <c r="NOJ380" s="321"/>
      <c r="NOK380" s="321"/>
      <c r="NOL380" s="321"/>
      <c r="NOM380" s="321"/>
      <c r="NON380" s="321"/>
      <c r="NOO380" s="321"/>
      <c r="NOP380" s="321"/>
      <c r="NOQ380" s="321"/>
      <c r="NOR380" s="321"/>
      <c r="NOS380" s="321"/>
      <c r="NOT380" s="321"/>
      <c r="NOU380" s="321"/>
      <c r="NOV380" s="321"/>
      <c r="NOW380" s="321"/>
      <c r="NOX380" s="321"/>
      <c r="NOY380" s="321"/>
      <c r="NOZ380" s="321"/>
      <c r="NPA380" s="321"/>
      <c r="NPB380" s="321"/>
      <c r="NPC380" s="321"/>
      <c r="NPD380" s="321"/>
      <c r="NPE380" s="321"/>
      <c r="NPF380" s="321"/>
      <c r="NPG380" s="321"/>
      <c r="NPH380" s="321"/>
      <c r="NPI380" s="321"/>
      <c r="NPJ380" s="321"/>
      <c r="NPK380" s="321"/>
      <c r="NPL380" s="321"/>
      <c r="NPM380" s="321"/>
      <c r="NPN380" s="321"/>
      <c r="NPO380" s="321"/>
      <c r="NPP380" s="321"/>
      <c r="NPQ380" s="321"/>
      <c r="NPR380" s="321"/>
      <c r="NPS380" s="321"/>
      <c r="NPT380" s="321"/>
      <c r="NPU380" s="321"/>
      <c r="NPV380" s="321"/>
      <c r="NPW380" s="321"/>
      <c r="NPX380" s="321"/>
      <c r="NPY380" s="321"/>
      <c r="NPZ380" s="321"/>
      <c r="NQA380" s="321"/>
      <c r="NQB380" s="321"/>
      <c r="NQC380" s="321"/>
      <c r="NQD380" s="321"/>
      <c r="NQE380" s="321"/>
      <c r="NQF380" s="321"/>
      <c r="NQG380" s="321"/>
      <c r="NQH380" s="321"/>
      <c r="NQI380" s="321"/>
      <c r="NQJ380" s="321"/>
      <c r="NQK380" s="321"/>
      <c r="NQL380" s="321"/>
      <c r="NQM380" s="321"/>
      <c r="NQN380" s="321"/>
      <c r="NQO380" s="321"/>
      <c r="NQP380" s="321"/>
      <c r="NQQ380" s="321"/>
      <c r="NQR380" s="321"/>
      <c r="NQS380" s="321"/>
      <c r="NQT380" s="321"/>
      <c r="NQU380" s="321"/>
      <c r="NQV380" s="321"/>
      <c r="NQW380" s="321"/>
      <c r="NQX380" s="321"/>
      <c r="NQY380" s="321"/>
      <c r="NQZ380" s="321"/>
      <c r="NRA380" s="321"/>
      <c r="NRB380" s="321"/>
      <c r="NRC380" s="321"/>
      <c r="NRD380" s="321"/>
      <c r="NRE380" s="321"/>
      <c r="NRF380" s="321"/>
      <c r="NRG380" s="321"/>
      <c r="NRH380" s="321"/>
      <c r="NRI380" s="321"/>
      <c r="NRJ380" s="321"/>
      <c r="NRK380" s="321"/>
      <c r="NRL380" s="321"/>
      <c r="NRM380" s="321"/>
      <c r="NRN380" s="321"/>
      <c r="NRO380" s="321"/>
      <c r="NRP380" s="321"/>
      <c r="NRQ380" s="321"/>
      <c r="NRR380" s="321"/>
      <c r="NRS380" s="321"/>
      <c r="NRT380" s="321"/>
      <c r="NRU380" s="321"/>
      <c r="NRV380" s="321"/>
      <c r="NRW380" s="321"/>
      <c r="NRX380" s="321"/>
      <c r="NRY380" s="321"/>
      <c r="NRZ380" s="321"/>
      <c r="NSA380" s="321"/>
      <c r="NSB380" s="321"/>
      <c r="NSC380" s="321"/>
      <c r="NSD380" s="321"/>
      <c r="NSE380" s="321"/>
      <c r="NSF380" s="321"/>
      <c r="NSG380" s="321"/>
      <c r="NSH380" s="321"/>
      <c r="NSI380" s="321"/>
      <c r="NSJ380" s="321"/>
      <c r="NSK380" s="321"/>
      <c r="NSL380" s="321"/>
      <c r="NSM380" s="321"/>
      <c r="NSN380" s="321"/>
      <c r="NSO380" s="321"/>
      <c r="NSP380" s="321"/>
      <c r="NSQ380" s="321"/>
      <c r="NSR380" s="321"/>
      <c r="NSS380" s="321"/>
      <c r="NST380" s="321"/>
      <c r="NSU380" s="321"/>
      <c r="NSV380" s="321"/>
      <c r="NSW380" s="321"/>
      <c r="NSX380" s="321"/>
      <c r="NSY380" s="321"/>
      <c r="NSZ380" s="321"/>
      <c r="NTA380" s="321"/>
      <c r="NTB380" s="321"/>
      <c r="NTC380" s="321"/>
      <c r="NTD380" s="321"/>
      <c r="NTE380" s="321"/>
      <c r="NTF380" s="321"/>
      <c r="NTG380" s="321"/>
      <c r="NTH380" s="321"/>
      <c r="NTI380" s="321"/>
      <c r="NTJ380" s="321"/>
      <c r="NTK380" s="321"/>
      <c r="NTL380" s="321"/>
      <c r="NTM380" s="321"/>
      <c r="NTN380" s="321"/>
      <c r="NTO380" s="321"/>
      <c r="NTP380" s="321"/>
      <c r="NTQ380" s="321"/>
      <c r="NTR380" s="321"/>
      <c r="NTS380" s="321"/>
      <c r="NTT380" s="321"/>
      <c r="NTU380" s="321"/>
      <c r="NTV380" s="321"/>
      <c r="NTW380" s="321"/>
      <c r="NTX380" s="321"/>
      <c r="NTY380" s="321"/>
      <c r="NTZ380" s="321"/>
      <c r="NUA380" s="321"/>
      <c r="NUB380" s="321"/>
      <c r="NUC380" s="321"/>
      <c r="NUD380" s="321"/>
      <c r="NUE380" s="321"/>
      <c r="NUF380" s="321"/>
      <c r="NUG380" s="321"/>
      <c r="NUH380" s="321"/>
      <c r="NUI380" s="321"/>
      <c r="NUJ380" s="321"/>
      <c r="NUK380" s="321"/>
      <c r="NUL380" s="321"/>
      <c r="NUM380" s="321"/>
      <c r="NUN380" s="321"/>
      <c r="NUO380" s="321"/>
      <c r="NUP380" s="321"/>
      <c r="NUQ380" s="321"/>
      <c r="NUR380" s="321"/>
      <c r="NUS380" s="321"/>
      <c r="NUT380" s="321"/>
      <c r="NUU380" s="321"/>
      <c r="NUV380" s="321"/>
      <c r="NUW380" s="321"/>
      <c r="NUX380" s="321"/>
      <c r="NUY380" s="321"/>
      <c r="NUZ380" s="321"/>
      <c r="NVA380" s="321"/>
      <c r="NVB380" s="321"/>
      <c r="NVC380" s="321"/>
      <c r="NVD380" s="321"/>
      <c r="NVE380" s="321"/>
      <c r="NVF380" s="321"/>
      <c r="NVG380" s="321"/>
      <c r="NVH380" s="321"/>
      <c r="NVI380" s="321"/>
      <c r="NVJ380" s="321"/>
      <c r="NVK380" s="321"/>
      <c r="NVL380" s="321"/>
      <c r="NVM380" s="321"/>
      <c r="NVN380" s="321"/>
      <c r="NVO380" s="321"/>
      <c r="NVP380" s="321"/>
      <c r="NVQ380" s="321"/>
      <c r="NVR380" s="321"/>
      <c r="NVS380" s="321"/>
      <c r="NVT380" s="321"/>
      <c r="NVU380" s="321"/>
      <c r="NVV380" s="321"/>
      <c r="NVW380" s="321"/>
      <c r="NVX380" s="321"/>
      <c r="NVY380" s="321"/>
      <c r="NVZ380" s="321"/>
      <c r="NWA380" s="321"/>
      <c r="NWB380" s="321"/>
      <c r="NWC380" s="321"/>
      <c r="NWD380" s="321"/>
      <c r="NWE380" s="321"/>
      <c r="NWF380" s="321"/>
      <c r="NWG380" s="321"/>
      <c r="NWH380" s="321"/>
      <c r="NWI380" s="321"/>
      <c r="NWJ380" s="321"/>
      <c r="NWK380" s="321"/>
      <c r="NWL380" s="321"/>
      <c r="NWM380" s="321"/>
      <c r="NWN380" s="321"/>
      <c r="NWO380" s="321"/>
      <c r="NWP380" s="321"/>
      <c r="NWQ380" s="321"/>
      <c r="NWR380" s="321"/>
      <c r="NWS380" s="321"/>
      <c r="NWT380" s="321"/>
      <c r="NWU380" s="321"/>
      <c r="NWV380" s="321"/>
      <c r="NWW380" s="321"/>
      <c r="NWX380" s="321"/>
      <c r="NWY380" s="321"/>
      <c r="NWZ380" s="321"/>
      <c r="NXA380" s="321"/>
      <c r="NXB380" s="321"/>
      <c r="NXC380" s="321"/>
      <c r="NXD380" s="321"/>
      <c r="NXE380" s="321"/>
      <c r="NXF380" s="321"/>
      <c r="NXG380" s="321"/>
      <c r="NXH380" s="321"/>
      <c r="NXI380" s="321"/>
      <c r="NXJ380" s="321"/>
      <c r="NXK380" s="321"/>
      <c r="NXL380" s="321"/>
      <c r="NXM380" s="321"/>
      <c r="NXN380" s="321"/>
      <c r="NXO380" s="321"/>
      <c r="NXP380" s="321"/>
      <c r="NXQ380" s="321"/>
      <c r="NXR380" s="321"/>
      <c r="NXS380" s="321"/>
      <c r="NXT380" s="321"/>
      <c r="NXU380" s="321"/>
      <c r="NXV380" s="321"/>
      <c r="NXW380" s="321"/>
      <c r="NXX380" s="321"/>
      <c r="NXY380" s="321"/>
      <c r="NXZ380" s="321"/>
      <c r="NYA380" s="321"/>
      <c r="NYB380" s="321"/>
      <c r="NYC380" s="321"/>
      <c r="NYD380" s="321"/>
      <c r="NYE380" s="321"/>
      <c r="NYF380" s="321"/>
      <c r="NYG380" s="321"/>
      <c r="NYH380" s="321"/>
      <c r="NYI380" s="321"/>
      <c r="NYJ380" s="321"/>
      <c r="NYK380" s="321"/>
      <c r="NYL380" s="321"/>
      <c r="NYM380" s="321"/>
      <c r="NYN380" s="321"/>
      <c r="NYO380" s="321"/>
      <c r="NYP380" s="321"/>
      <c r="NYQ380" s="321"/>
      <c r="NYR380" s="321"/>
      <c r="NYS380" s="321"/>
      <c r="NYT380" s="321"/>
      <c r="NYU380" s="321"/>
      <c r="NYV380" s="321"/>
      <c r="NYW380" s="321"/>
      <c r="NYX380" s="321"/>
      <c r="NYY380" s="321"/>
      <c r="NYZ380" s="321"/>
      <c r="NZA380" s="321"/>
      <c r="NZB380" s="321"/>
      <c r="NZC380" s="321"/>
      <c r="NZD380" s="321"/>
      <c r="NZE380" s="321"/>
      <c r="NZF380" s="321"/>
      <c r="NZG380" s="321"/>
      <c r="NZH380" s="321"/>
      <c r="NZI380" s="321"/>
      <c r="NZJ380" s="321"/>
      <c r="NZK380" s="321"/>
      <c r="NZL380" s="321"/>
      <c r="NZM380" s="321"/>
      <c r="NZN380" s="321"/>
      <c r="NZO380" s="321"/>
      <c r="NZP380" s="321"/>
      <c r="NZQ380" s="321"/>
      <c r="NZR380" s="321"/>
      <c r="NZS380" s="321"/>
      <c r="NZT380" s="321"/>
      <c r="NZU380" s="321"/>
      <c r="NZV380" s="321"/>
      <c r="NZW380" s="321"/>
      <c r="NZX380" s="321"/>
      <c r="NZY380" s="321"/>
      <c r="NZZ380" s="321"/>
      <c r="OAA380" s="321"/>
      <c r="OAB380" s="321"/>
      <c r="OAC380" s="321"/>
      <c r="OAD380" s="321"/>
      <c r="OAE380" s="321"/>
      <c r="OAF380" s="321"/>
      <c r="OAG380" s="321"/>
      <c r="OAH380" s="321"/>
      <c r="OAI380" s="321"/>
      <c r="OAJ380" s="321"/>
      <c r="OAK380" s="321"/>
      <c r="OAL380" s="321"/>
      <c r="OAM380" s="321"/>
      <c r="OAN380" s="321"/>
      <c r="OAO380" s="321"/>
      <c r="OAP380" s="321"/>
      <c r="OAQ380" s="321"/>
      <c r="OAR380" s="321"/>
      <c r="OAS380" s="321"/>
      <c r="OAT380" s="321"/>
      <c r="OAU380" s="321"/>
      <c r="OAV380" s="321"/>
      <c r="OAW380" s="321"/>
      <c r="OAX380" s="321"/>
      <c r="OAY380" s="321"/>
      <c r="OAZ380" s="321"/>
      <c r="OBA380" s="321"/>
      <c r="OBB380" s="321"/>
      <c r="OBC380" s="321"/>
      <c r="OBD380" s="321"/>
      <c r="OBE380" s="321"/>
      <c r="OBF380" s="321"/>
      <c r="OBG380" s="321"/>
      <c r="OBH380" s="321"/>
      <c r="OBI380" s="321"/>
      <c r="OBJ380" s="321"/>
      <c r="OBK380" s="321"/>
      <c r="OBL380" s="321"/>
      <c r="OBM380" s="321"/>
      <c r="OBN380" s="321"/>
      <c r="OBO380" s="321"/>
      <c r="OBP380" s="321"/>
      <c r="OBQ380" s="321"/>
      <c r="OBR380" s="321"/>
      <c r="OBS380" s="321"/>
      <c r="OBT380" s="321"/>
      <c r="OBU380" s="321"/>
      <c r="OBV380" s="321"/>
      <c r="OBW380" s="321"/>
      <c r="OBX380" s="321"/>
      <c r="OBY380" s="321"/>
      <c r="OBZ380" s="321"/>
      <c r="OCA380" s="321"/>
      <c r="OCB380" s="321"/>
      <c r="OCC380" s="321"/>
      <c r="OCD380" s="321"/>
      <c r="OCE380" s="321"/>
      <c r="OCF380" s="321"/>
      <c r="OCG380" s="321"/>
      <c r="OCH380" s="321"/>
      <c r="OCI380" s="321"/>
      <c r="OCJ380" s="321"/>
      <c r="OCK380" s="321"/>
      <c r="OCL380" s="321"/>
      <c r="OCM380" s="321"/>
      <c r="OCN380" s="321"/>
      <c r="OCO380" s="321"/>
      <c r="OCP380" s="321"/>
      <c r="OCQ380" s="321"/>
      <c r="OCR380" s="321"/>
      <c r="OCS380" s="321"/>
      <c r="OCT380" s="321"/>
      <c r="OCU380" s="321"/>
      <c r="OCV380" s="321"/>
      <c r="OCW380" s="321"/>
      <c r="OCX380" s="321"/>
      <c r="OCY380" s="321"/>
      <c r="OCZ380" s="321"/>
      <c r="ODA380" s="321"/>
      <c r="ODB380" s="321"/>
      <c r="ODC380" s="321"/>
      <c r="ODD380" s="321"/>
      <c r="ODE380" s="321"/>
      <c r="ODF380" s="321"/>
      <c r="ODG380" s="321"/>
      <c r="ODH380" s="321"/>
      <c r="ODI380" s="321"/>
      <c r="ODJ380" s="321"/>
      <c r="ODK380" s="321"/>
      <c r="ODL380" s="321"/>
      <c r="ODM380" s="321"/>
      <c r="ODN380" s="321"/>
      <c r="ODO380" s="321"/>
      <c r="ODP380" s="321"/>
      <c r="ODQ380" s="321"/>
      <c r="ODR380" s="321"/>
      <c r="ODS380" s="321"/>
      <c r="ODT380" s="321"/>
      <c r="ODU380" s="321"/>
      <c r="ODV380" s="321"/>
      <c r="ODW380" s="321"/>
      <c r="ODX380" s="321"/>
      <c r="ODY380" s="321"/>
      <c r="ODZ380" s="321"/>
      <c r="OEA380" s="321"/>
      <c r="OEB380" s="321"/>
      <c r="OEC380" s="321"/>
      <c r="OED380" s="321"/>
      <c r="OEE380" s="321"/>
      <c r="OEF380" s="321"/>
      <c r="OEG380" s="321"/>
      <c r="OEH380" s="321"/>
      <c r="OEI380" s="321"/>
      <c r="OEJ380" s="321"/>
      <c r="OEK380" s="321"/>
      <c r="OEL380" s="321"/>
      <c r="OEM380" s="321"/>
      <c r="OEN380" s="321"/>
      <c r="OEO380" s="321"/>
      <c r="OEP380" s="321"/>
      <c r="OEQ380" s="321"/>
      <c r="OER380" s="321"/>
      <c r="OES380" s="321"/>
      <c r="OET380" s="321"/>
      <c r="OEU380" s="321"/>
      <c r="OEV380" s="321"/>
      <c r="OEW380" s="321"/>
      <c r="OEX380" s="321"/>
      <c r="OEY380" s="321"/>
      <c r="OEZ380" s="321"/>
      <c r="OFA380" s="321"/>
      <c r="OFB380" s="321"/>
      <c r="OFC380" s="321"/>
      <c r="OFD380" s="321"/>
      <c r="OFE380" s="321"/>
      <c r="OFF380" s="321"/>
      <c r="OFG380" s="321"/>
      <c r="OFH380" s="321"/>
      <c r="OFI380" s="321"/>
      <c r="OFJ380" s="321"/>
      <c r="OFK380" s="321"/>
      <c r="OFL380" s="321"/>
      <c r="OFM380" s="321"/>
      <c r="OFN380" s="321"/>
      <c r="OFO380" s="321"/>
      <c r="OFP380" s="321"/>
      <c r="OFQ380" s="321"/>
      <c r="OFR380" s="321"/>
      <c r="OFS380" s="321"/>
      <c r="OFT380" s="321"/>
      <c r="OFU380" s="321"/>
      <c r="OFV380" s="321"/>
      <c r="OFW380" s="321"/>
      <c r="OFX380" s="321"/>
      <c r="OFY380" s="321"/>
      <c r="OFZ380" s="321"/>
      <c r="OGA380" s="321"/>
      <c r="OGB380" s="321"/>
      <c r="OGC380" s="321"/>
      <c r="OGD380" s="321"/>
      <c r="OGE380" s="321"/>
      <c r="OGF380" s="321"/>
      <c r="OGG380" s="321"/>
      <c r="OGH380" s="321"/>
      <c r="OGI380" s="321"/>
      <c r="OGJ380" s="321"/>
      <c r="OGK380" s="321"/>
      <c r="OGL380" s="321"/>
      <c r="OGM380" s="321"/>
      <c r="OGN380" s="321"/>
      <c r="OGO380" s="321"/>
      <c r="OGP380" s="321"/>
      <c r="OGQ380" s="321"/>
      <c r="OGR380" s="321"/>
      <c r="OGS380" s="321"/>
      <c r="OGT380" s="321"/>
      <c r="OGU380" s="321"/>
      <c r="OGV380" s="321"/>
      <c r="OGW380" s="321"/>
      <c r="OGX380" s="321"/>
      <c r="OGY380" s="321"/>
      <c r="OGZ380" s="321"/>
      <c r="OHA380" s="321"/>
      <c r="OHB380" s="321"/>
      <c r="OHC380" s="321"/>
      <c r="OHD380" s="321"/>
      <c r="OHE380" s="321"/>
      <c r="OHF380" s="321"/>
      <c r="OHG380" s="321"/>
      <c r="OHH380" s="321"/>
      <c r="OHI380" s="321"/>
      <c r="OHJ380" s="321"/>
      <c r="OHK380" s="321"/>
      <c r="OHL380" s="321"/>
      <c r="OHM380" s="321"/>
      <c r="OHN380" s="321"/>
      <c r="OHO380" s="321"/>
      <c r="OHP380" s="321"/>
      <c r="OHQ380" s="321"/>
      <c r="OHR380" s="321"/>
      <c r="OHS380" s="321"/>
      <c r="OHT380" s="321"/>
      <c r="OHU380" s="321"/>
      <c r="OHV380" s="321"/>
      <c r="OHW380" s="321"/>
      <c r="OHX380" s="321"/>
      <c r="OHY380" s="321"/>
      <c r="OHZ380" s="321"/>
      <c r="OIA380" s="321"/>
      <c r="OIB380" s="321"/>
      <c r="OIC380" s="321"/>
      <c r="OID380" s="321"/>
      <c r="OIE380" s="321"/>
      <c r="OIF380" s="321"/>
      <c r="OIG380" s="321"/>
      <c r="OIH380" s="321"/>
      <c r="OII380" s="321"/>
      <c r="OIJ380" s="321"/>
      <c r="OIK380" s="321"/>
      <c r="OIL380" s="321"/>
      <c r="OIM380" s="321"/>
      <c r="OIN380" s="321"/>
      <c r="OIO380" s="321"/>
      <c r="OIP380" s="321"/>
      <c r="OIQ380" s="321"/>
      <c r="OIR380" s="321"/>
      <c r="OIS380" s="321"/>
      <c r="OIT380" s="321"/>
      <c r="OIU380" s="321"/>
      <c r="OIV380" s="321"/>
      <c r="OIW380" s="321"/>
      <c r="OIX380" s="321"/>
      <c r="OIY380" s="321"/>
      <c r="OIZ380" s="321"/>
      <c r="OJA380" s="321"/>
      <c r="OJB380" s="321"/>
      <c r="OJC380" s="321"/>
      <c r="OJD380" s="321"/>
      <c r="OJE380" s="321"/>
      <c r="OJF380" s="321"/>
      <c r="OJG380" s="321"/>
      <c r="OJH380" s="321"/>
      <c r="OJI380" s="321"/>
      <c r="OJJ380" s="321"/>
      <c r="OJK380" s="321"/>
      <c r="OJL380" s="321"/>
      <c r="OJM380" s="321"/>
      <c r="OJN380" s="321"/>
      <c r="OJO380" s="321"/>
      <c r="OJP380" s="321"/>
      <c r="OJQ380" s="321"/>
      <c r="OJR380" s="321"/>
      <c r="OJS380" s="321"/>
      <c r="OJT380" s="321"/>
      <c r="OJU380" s="321"/>
      <c r="OJV380" s="321"/>
      <c r="OJW380" s="321"/>
      <c r="OJX380" s="321"/>
      <c r="OJY380" s="321"/>
      <c r="OJZ380" s="321"/>
      <c r="OKA380" s="321"/>
      <c r="OKB380" s="321"/>
      <c r="OKC380" s="321"/>
      <c r="OKD380" s="321"/>
      <c r="OKE380" s="321"/>
      <c r="OKF380" s="321"/>
      <c r="OKG380" s="321"/>
      <c r="OKH380" s="321"/>
      <c r="OKI380" s="321"/>
      <c r="OKJ380" s="321"/>
      <c r="OKK380" s="321"/>
      <c r="OKL380" s="321"/>
      <c r="OKM380" s="321"/>
      <c r="OKN380" s="321"/>
      <c r="OKO380" s="321"/>
      <c r="OKP380" s="321"/>
      <c r="OKQ380" s="321"/>
      <c r="OKR380" s="321"/>
      <c r="OKS380" s="321"/>
      <c r="OKT380" s="321"/>
      <c r="OKU380" s="321"/>
      <c r="OKV380" s="321"/>
      <c r="OKW380" s="321"/>
      <c r="OKX380" s="321"/>
      <c r="OKY380" s="321"/>
      <c r="OKZ380" s="321"/>
      <c r="OLA380" s="321"/>
      <c r="OLB380" s="321"/>
      <c r="OLC380" s="321"/>
      <c r="OLD380" s="321"/>
      <c r="OLE380" s="321"/>
      <c r="OLF380" s="321"/>
      <c r="OLG380" s="321"/>
      <c r="OLH380" s="321"/>
      <c r="OLI380" s="321"/>
      <c r="OLJ380" s="321"/>
      <c r="OLK380" s="321"/>
      <c r="OLL380" s="321"/>
      <c r="OLM380" s="321"/>
      <c r="OLN380" s="321"/>
      <c r="OLO380" s="321"/>
      <c r="OLP380" s="321"/>
      <c r="OLQ380" s="321"/>
      <c r="OLR380" s="321"/>
      <c r="OLS380" s="321"/>
      <c r="OLT380" s="321"/>
      <c r="OLU380" s="321"/>
      <c r="OLV380" s="321"/>
      <c r="OLW380" s="321"/>
      <c r="OLX380" s="321"/>
      <c r="OLY380" s="321"/>
      <c r="OLZ380" s="321"/>
      <c r="OMA380" s="321"/>
      <c r="OMB380" s="321"/>
      <c r="OMC380" s="321"/>
      <c r="OMD380" s="321"/>
      <c r="OME380" s="321"/>
      <c r="OMF380" s="321"/>
      <c r="OMG380" s="321"/>
      <c r="OMH380" s="321"/>
      <c r="OMI380" s="321"/>
      <c r="OMJ380" s="321"/>
      <c r="OMK380" s="321"/>
      <c r="OML380" s="321"/>
      <c r="OMM380" s="321"/>
      <c r="OMN380" s="321"/>
      <c r="OMO380" s="321"/>
      <c r="OMP380" s="321"/>
      <c r="OMQ380" s="321"/>
      <c r="OMR380" s="321"/>
      <c r="OMS380" s="321"/>
      <c r="OMT380" s="321"/>
      <c r="OMU380" s="321"/>
      <c r="OMV380" s="321"/>
      <c r="OMW380" s="321"/>
      <c r="OMX380" s="321"/>
      <c r="OMY380" s="321"/>
      <c r="OMZ380" s="321"/>
      <c r="ONA380" s="321"/>
      <c r="ONB380" s="321"/>
      <c r="ONC380" s="321"/>
      <c r="OND380" s="321"/>
      <c r="ONE380" s="321"/>
      <c r="ONF380" s="321"/>
      <c r="ONG380" s="321"/>
      <c r="ONH380" s="321"/>
      <c r="ONI380" s="321"/>
      <c r="ONJ380" s="321"/>
      <c r="ONK380" s="321"/>
      <c r="ONL380" s="321"/>
      <c r="ONM380" s="321"/>
      <c r="ONN380" s="321"/>
      <c r="ONO380" s="321"/>
      <c r="ONP380" s="321"/>
      <c r="ONQ380" s="321"/>
      <c r="ONR380" s="321"/>
      <c r="ONS380" s="321"/>
      <c r="ONT380" s="321"/>
      <c r="ONU380" s="321"/>
      <c r="ONV380" s="321"/>
      <c r="ONW380" s="321"/>
      <c r="ONX380" s="321"/>
      <c r="ONY380" s="321"/>
      <c r="ONZ380" s="321"/>
      <c r="OOA380" s="321"/>
      <c r="OOB380" s="321"/>
      <c r="OOC380" s="321"/>
      <c r="OOD380" s="321"/>
      <c r="OOE380" s="321"/>
      <c r="OOF380" s="321"/>
      <c r="OOG380" s="321"/>
      <c r="OOH380" s="321"/>
      <c r="OOI380" s="321"/>
      <c r="OOJ380" s="321"/>
      <c r="OOK380" s="321"/>
      <c r="OOL380" s="321"/>
      <c r="OOM380" s="321"/>
      <c r="OON380" s="321"/>
      <c r="OOO380" s="321"/>
      <c r="OOP380" s="321"/>
      <c r="OOQ380" s="321"/>
      <c r="OOR380" s="321"/>
      <c r="OOS380" s="321"/>
      <c r="OOT380" s="321"/>
      <c r="OOU380" s="321"/>
      <c r="OOV380" s="321"/>
      <c r="OOW380" s="321"/>
      <c r="OOX380" s="321"/>
      <c r="OOY380" s="321"/>
      <c r="OOZ380" s="321"/>
      <c r="OPA380" s="321"/>
      <c r="OPB380" s="321"/>
      <c r="OPC380" s="321"/>
      <c r="OPD380" s="321"/>
      <c r="OPE380" s="321"/>
      <c r="OPF380" s="321"/>
      <c r="OPG380" s="321"/>
      <c r="OPH380" s="321"/>
      <c r="OPI380" s="321"/>
      <c r="OPJ380" s="321"/>
      <c r="OPK380" s="321"/>
      <c r="OPL380" s="321"/>
      <c r="OPM380" s="321"/>
      <c r="OPN380" s="321"/>
      <c r="OPO380" s="321"/>
      <c r="OPP380" s="321"/>
      <c r="OPQ380" s="321"/>
      <c r="OPR380" s="321"/>
      <c r="OPS380" s="321"/>
      <c r="OPT380" s="321"/>
      <c r="OPU380" s="321"/>
      <c r="OPV380" s="321"/>
      <c r="OPW380" s="321"/>
      <c r="OPX380" s="321"/>
      <c r="OPY380" s="321"/>
      <c r="OPZ380" s="321"/>
      <c r="OQA380" s="321"/>
      <c r="OQB380" s="321"/>
      <c r="OQC380" s="321"/>
      <c r="OQD380" s="321"/>
      <c r="OQE380" s="321"/>
      <c r="OQF380" s="321"/>
      <c r="OQG380" s="321"/>
      <c r="OQH380" s="321"/>
      <c r="OQI380" s="321"/>
      <c r="OQJ380" s="321"/>
      <c r="OQK380" s="321"/>
      <c r="OQL380" s="321"/>
      <c r="OQM380" s="321"/>
      <c r="OQN380" s="321"/>
      <c r="OQO380" s="321"/>
      <c r="OQP380" s="321"/>
      <c r="OQQ380" s="321"/>
      <c r="OQR380" s="321"/>
      <c r="OQS380" s="321"/>
      <c r="OQT380" s="321"/>
      <c r="OQU380" s="321"/>
      <c r="OQV380" s="321"/>
      <c r="OQW380" s="321"/>
      <c r="OQX380" s="321"/>
      <c r="OQY380" s="321"/>
      <c r="OQZ380" s="321"/>
      <c r="ORA380" s="321"/>
      <c r="ORB380" s="321"/>
      <c r="ORC380" s="321"/>
      <c r="ORD380" s="321"/>
      <c r="ORE380" s="321"/>
      <c r="ORF380" s="321"/>
      <c r="ORG380" s="321"/>
      <c r="ORH380" s="321"/>
      <c r="ORI380" s="321"/>
      <c r="ORJ380" s="321"/>
      <c r="ORK380" s="321"/>
      <c r="ORL380" s="321"/>
      <c r="ORM380" s="321"/>
      <c r="ORN380" s="321"/>
      <c r="ORO380" s="321"/>
      <c r="ORP380" s="321"/>
      <c r="ORQ380" s="321"/>
      <c r="ORR380" s="321"/>
      <c r="ORS380" s="321"/>
      <c r="ORT380" s="321"/>
      <c r="ORU380" s="321"/>
      <c r="ORV380" s="321"/>
      <c r="ORW380" s="321"/>
      <c r="ORX380" s="321"/>
      <c r="ORY380" s="321"/>
      <c r="ORZ380" s="321"/>
      <c r="OSA380" s="321"/>
      <c r="OSB380" s="321"/>
      <c r="OSC380" s="321"/>
      <c r="OSD380" s="321"/>
      <c r="OSE380" s="321"/>
      <c r="OSF380" s="321"/>
      <c r="OSG380" s="321"/>
      <c r="OSH380" s="321"/>
      <c r="OSI380" s="321"/>
      <c r="OSJ380" s="321"/>
      <c r="OSK380" s="321"/>
      <c r="OSL380" s="321"/>
      <c r="OSM380" s="321"/>
      <c r="OSN380" s="321"/>
      <c r="OSO380" s="321"/>
      <c r="OSP380" s="321"/>
      <c r="OSQ380" s="321"/>
      <c r="OSR380" s="321"/>
      <c r="OSS380" s="321"/>
      <c r="OST380" s="321"/>
      <c r="OSU380" s="321"/>
      <c r="OSV380" s="321"/>
      <c r="OSW380" s="321"/>
      <c r="OSX380" s="321"/>
      <c r="OSY380" s="321"/>
      <c r="OSZ380" s="321"/>
      <c r="OTA380" s="321"/>
      <c r="OTB380" s="321"/>
      <c r="OTC380" s="321"/>
      <c r="OTD380" s="321"/>
      <c r="OTE380" s="321"/>
      <c r="OTF380" s="321"/>
      <c r="OTG380" s="321"/>
      <c r="OTH380" s="321"/>
      <c r="OTI380" s="321"/>
      <c r="OTJ380" s="321"/>
      <c r="OTK380" s="321"/>
      <c r="OTL380" s="321"/>
      <c r="OTM380" s="321"/>
      <c r="OTN380" s="321"/>
      <c r="OTO380" s="321"/>
      <c r="OTP380" s="321"/>
      <c r="OTQ380" s="321"/>
      <c r="OTR380" s="321"/>
      <c r="OTS380" s="321"/>
      <c r="OTT380" s="321"/>
      <c r="OTU380" s="321"/>
      <c r="OTV380" s="321"/>
      <c r="OTW380" s="321"/>
      <c r="OTX380" s="321"/>
      <c r="OTY380" s="321"/>
      <c r="OTZ380" s="321"/>
      <c r="OUA380" s="321"/>
      <c r="OUB380" s="321"/>
      <c r="OUC380" s="321"/>
      <c r="OUD380" s="321"/>
      <c r="OUE380" s="321"/>
      <c r="OUF380" s="321"/>
      <c r="OUG380" s="321"/>
      <c r="OUH380" s="321"/>
      <c r="OUI380" s="321"/>
      <c r="OUJ380" s="321"/>
      <c r="OUK380" s="321"/>
      <c r="OUL380" s="321"/>
      <c r="OUM380" s="321"/>
      <c r="OUN380" s="321"/>
      <c r="OUO380" s="321"/>
      <c r="OUP380" s="321"/>
      <c r="OUQ380" s="321"/>
      <c r="OUR380" s="321"/>
      <c r="OUS380" s="321"/>
      <c r="OUT380" s="321"/>
      <c r="OUU380" s="321"/>
      <c r="OUV380" s="321"/>
      <c r="OUW380" s="321"/>
      <c r="OUX380" s="321"/>
      <c r="OUY380" s="321"/>
      <c r="OUZ380" s="321"/>
      <c r="OVA380" s="321"/>
      <c r="OVB380" s="321"/>
      <c r="OVC380" s="321"/>
      <c r="OVD380" s="321"/>
      <c r="OVE380" s="321"/>
      <c r="OVF380" s="321"/>
      <c r="OVG380" s="321"/>
      <c r="OVH380" s="321"/>
      <c r="OVI380" s="321"/>
      <c r="OVJ380" s="321"/>
      <c r="OVK380" s="321"/>
      <c r="OVL380" s="321"/>
      <c r="OVM380" s="321"/>
      <c r="OVN380" s="321"/>
      <c r="OVO380" s="321"/>
      <c r="OVP380" s="321"/>
      <c r="OVQ380" s="321"/>
      <c r="OVR380" s="321"/>
      <c r="OVS380" s="321"/>
      <c r="OVT380" s="321"/>
      <c r="OVU380" s="321"/>
      <c r="OVV380" s="321"/>
      <c r="OVW380" s="321"/>
      <c r="OVX380" s="321"/>
      <c r="OVY380" s="321"/>
      <c r="OVZ380" s="321"/>
      <c r="OWA380" s="321"/>
      <c r="OWB380" s="321"/>
      <c r="OWC380" s="321"/>
      <c r="OWD380" s="321"/>
      <c r="OWE380" s="321"/>
      <c r="OWF380" s="321"/>
      <c r="OWG380" s="321"/>
      <c r="OWH380" s="321"/>
      <c r="OWI380" s="321"/>
      <c r="OWJ380" s="321"/>
      <c r="OWK380" s="321"/>
      <c r="OWL380" s="321"/>
      <c r="OWM380" s="321"/>
      <c r="OWN380" s="321"/>
      <c r="OWO380" s="321"/>
      <c r="OWP380" s="321"/>
      <c r="OWQ380" s="321"/>
      <c r="OWR380" s="321"/>
      <c r="OWS380" s="321"/>
      <c r="OWT380" s="321"/>
      <c r="OWU380" s="321"/>
      <c r="OWV380" s="321"/>
      <c r="OWW380" s="321"/>
      <c r="OWX380" s="321"/>
      <c r="OWY380" s="321"/>
      <c r="OWZ380" s="321"/>
      <c r="OXA380" s="321"/>
      <c r="OXB380" s="321"/>
      <c r="OXC380" s="321"/>
      <c r="OXD380" s="321"/>
      <c r="OXE380" s="321"/>
      <c r="OXF380" s="321"/>
      <c r="OXG380" s="321"/>
      <c r="OXH380" s="321"/>
      <c r="OXI380" s="321"/>
      <c r="OXJ380" s="321"/>
      <c r="OXK380" s="321"/>
      <c r="OXL380" s="321"/>
      <c r="OXM380" s="321"/>
      <c r="OXN380" s="321"/>
      <c r="OXO380" s="321"/>
      <c r="OXP380" s="321"/>
      <c r="OXQ380" s="321"/>
      <c r="OXR380" s="321"/>
      <c r="OXS380" s="321"/>
      <c r="OXT380" s="321"/>
      <c r="OXU380" s="321"/>
      <c r="OXV380" s="321"/>
      <c r="OXW380" s="321"/>
      <c r="OXX380" s="321"/>
      <c r="OXY380" s="321"/>
      <c r="OXZ380" s="321"/>
      <c r="OYA380" s="321"/>
      <c r="OYB380" s="321"/>
      <c r="OYC380" s="321"/>
      <c r="OYD380" s="321"/>
      <c r="OYE380" s="321"/>
      <c r="OYF380" s="321"/>
      <c r="OYG380" s="321"/>
      <c r="OYH380" s="321"/>
      <c r="OYI380" s="321"/>
      <c r="OYJ380" s="321"/>
      <c r="OYK380" s="321"/>
      <c r="OYL380" s="321"/>
      <c r="OYM380" s="321"/>
      <c r="OYN380" s="321"/>
      <c r="OYO380" s="321"/>
      <c r="OYP380" s="321"/>
      <c r="OYQ380" s="321"/>
      <c r="OYR380" s="321"/>
      <c r="OYS380" s="321"/>
      <c r="OYT380" s="321"/>
      <c r="OYU380" s="321"/>
      <c r="OYV380" s="321"/>
      <c r="OYW380" s="321"/>
      <c r="OYX380" s="321"/>
      <c r="OYY380" s="321"/>
      <c r="OYZ380" s="321"/>
      <c r="OZA380" s="321"/>
      <c r="OZB380" s="321"/>
      <c r="OZC380" s="321"/>
      <c r="OZD380" s="321"/>
      <c r="OZE380" s="321"/>
      <c r="OZF380" s="321"/>
      <c r="OZG380" s="321"/>
      <c r="OZH380" s="321"/>
      <c r="OZI380" s="321"/>
      <c r="OZJ380" s="321"/>
      <c r="OZK380" s="321"/>
      <c r="OZL380" s="321"/>
      <c r="OZM380" s="321"/>
      <c r="OZN380" s="321"/>
      <c r="OZO380" s="321"/>
      <c r="OZP380" s="321"/>
      <c r="OZQ380" s="321"/>
      <c r="OZR380" s="321"/>
      <c r="OZS380" s="321"/>
      <c r="OZT380" s="321"/>
      <c r="OZU380" s="321"/>
      <c r="OZV380" s="321"/>
      <c r="OZW380" s="321"/>
      <c r="OZX380" s="321"/>
      <c r="OZY380" s="321"/>
      <c r="OZZ380" s="321"/>
      <c r="PAA380" s="321"/>
      <c r="PAB380" s="321"/>
      <c r="PAC380" s="321"/>
      <c r="PAD380" s="321"/>
      <c r="PAE380" s="321"/>
      <c r="PAF380" s="321"/>
      <c r="PAG380" s="321"/>
      <c r="PAH380" s="321"/>
      <c r="PAI380" s="321"/>
      <c r="PAJ380" s="321"/>
      <c r="PAK380" s="321"/>
      <c r="PAL380" s="321"/>
      <c r="PAM380" s="321"/>
      <c r="PAN380" s="321"/>
      <c r="PAO380" s="321"/>
      <c r="PAP380" s="321"/>
      <c r="PAQ380" s="321"/>
      <c r="PAR380" s="321"/>
      <c r="PAS380" s="321"/>
      <c r="PAT380" s="321"/>
      <c r="PAU380" s="321"/>
      <c r="PAV380" s="321"/>
      <c r="PAW380" s="321"/>
      <c r="PAX380" s="321"/>
      <c r="PAY380" s="321"/>
      <c r="PAZ380" s="321"/>
      <c r="PBA380" s="321"/>
      <c r="PBB380" s="321"/>
      <c r="PBC380" s="321"/>
      <c r="PBD380" s="321"/>
      <c r="PBE380" s="321"/>
      <c r="PBF380" s="321"/>
      <c r="PBG380" s="321"/>
      <c r="PBH380" s="321"/>
      <c r="PBI380" s="321"/>
      <c r="PBJ380" s="321"/>
      <c r="PBK380" s="321"/>
      <c r="PBL380" s="321"/>
      <c r="PBM380" s="321"/>
      <c r="PBN380" s="321"/>
      <c r="PBO380" s="321"/>
      <c r="PBP380" s="321"/>
      <c r="PBQ380" s="321"/>
      <c r="PBR380" s="321"/>
      <c r="PBS380" s="321"/>
      <c r="PBT380" s="321"/>
      <c r="PBU380" s="321"/>
      <c r="PBV380" s="321"/>
      <c r="PBW380" s="321"/>
      <c r="PBX380" s="321"/>
      <c r="PBY380" s="321"/>
      <c r="PBZ380" s="321"/>
      <c r="PCA380" s="321"/>
      <c r="PCB380" s="321"/>
      <c r="PCC380" s="321"/>
      <c r="PCD380" s="321"/>
      <c r="PCE380" s="321"/>
      <c r="PCF380" s="321"/>
      <c r="PCG380" s="321"/>
      <c r="PCH380" s="321"/>
      <c r="PCI380" s="321"/>
      <c r="PCJ380" s="321"/>
      <c r="PCK380" s="321"/>
      <c r="PCL380" s="321"/>
      <c r="PCM380" s="321"/>
      <c r="PCN380" s="321"/>
      <c r="PCO380" s="321"/>
      <c r="PCP380" s="321"/>
      <c r="PCQ380" s="321"/>
      <c r="PCR380" s="321"/>
      <c r="PCS380" s="321"/>
      <c r="PCT380" s="321"/>
      <c r="PCU380" s="321"/>
      <c r="PCV380" s="321"/>
      <c r="PCW380" s="321"/>
      <c r="PCX380" s="321"/>
      <c r="PCY380" s="321"/>
      <c r="PCZ380" s="321"/>
      <c r="PDA380" s="321"/>
      <c r="PDB380" s="321"/>
      <c r="PDC380" s="321"/>
      <c r="PDD380" s="321"/>
      <c r="PDE380" s="321"/>
      <c r="PDF380" s="321"/>
      <c r="PDG380" s="321"/>
      <c r="PDH380" s="321"/>
      <c r="PDI380" s="321"/>
      <c r="PDJ380" s="321"/>
      <c r="PDK380" s="321"/>
      <c r="PDL380" s="321"/>
      <c r="PDM380" s="321"/>
      <c r="PDN380" s="321"/>
      <c r="PDO380" s="321"/>
      <c r="PDP380" s="321"/>
      <c r="PDQ380" s="321"/>
      <c r="PDR380" s="321"/>
      <c r="PDS380" s="321"/>
      <c r="PDT380" s="321"/>
      <c r="PDU380" s="321"/>
      <c r="PDV380" s="321"/>
      <c r="PDW380" s="321"/>
      <c r="PDX380" s="321"/>
      <c r="PDY380" s="321"/>
      <c r="PDZ380" s="321"/>
      <c r="PEA380" s="321"/>
      <c r="PEB380" s="321"/>
      <c r="PEC380" s="321"/>
      <c r="PED380" s="321"/>
      <c r="PEE380" s="321"/>
      <c r="PEF380" s="321"/>
      <c r="PEG380" s="321"/>
      <c r="PEH380" s="321"/>
      <c r="PEI380" s="321"/>
      <c r="PEJ380" s="321"/>
      <c r="PEK380" s="321"/>
      <c r="PEL380" s="321"/>
      <c r="PEM380" s="321"/>
      <c r="PEN380" s="321"/>
      <c r="PEO380" s="321"/>
      <c r="PEP380" s="321"/>
      <c r="PEQ380" s="321"/>
      <c r="PER380" s="321"/>
      <c r="PES380" s="321"/>
      <c r="PET380" s="321"/>
      <c r="PEU380" s="321"/>
      <c r="PEV380" s="321"/>
      <c r="PEW380" s="321"/>
      <c r="PEX380" s="321"/>
      <c r="PEY380" s="321"/>
      <c r="PEZ380" s="321"/>
      <c r="PFA380" s="321"/>
      <c r="PFB380" s="321"/>
      <c r="PFC380" s="321"/>
      <c r="PFD380" s="321"/>
      <c r="PFE380" s="321"/>
      <c r="PFF380" s="321"/>
      <c r="PFG380" s="321"/>
      <c r="PFH380" s="321"/>
      <c r="PFI380" s="321"/>
      <c r="PFJ380" s="321"/>
      <c r="PFK380" s="321"/>
      <c r="PFL380" s="321"/>
      <c r="PFM380" s="321"/>
      <c r="PFN380" s="321"/>
      <c r="PFO380" s="321"/>
      <c r="PFP380" s="321"/>
      <c r="PFQ380" s="321"/>
      <c r="PFR380" s="321"/>
      <c r="PFS380" s="321"/>
      <c r="PFT380" s="321"/>
      <c r="PFU380" s="321"/>
      <c r="PFV380" s="321"/>
      <c r="PFW380" s="321"/>
      <c r="PFX380" s="321"/>
      <c r="PFY380" s="321"/>
      <c r="PFZ380" s="321"/>
      <c r="PGA380" s="321"/>
      <c r="PGB380" s="321"/>
      <c r="PGC380" s="321"/>
      <c r="PGD380" s="321"/>
      <c r="PGE380" s="321"/>
      <c r="PGF380" s="321"/>
      <c r="PGG380" s="321"/>
      <c r="PGH380" s="321"/>
      <c r="PGI380" s="321"/>
      <c r="PGJ380" s="321"/>
      <c r="PGK380" s="321"/>
      <c r="PGL380" s="321"/>
      <c r="PGM380" s="321"/>
      <c r="PGN380" s="321"/>
      <c r="PGO380" s="321"/>
      <c r="PGP380" s="321"/>
      <c r="PGQ380" s="321"/>
      <c r="PGR380" s="321"/>
      <c r="PGS380" s="321"/>
      <c r="PGT380" s="321"/>
      <c r="PGU380" s="321"/>
      <c r="PGV380" s="321"/>
      <c r="PGW380" s="321"/>
      <c r="PGX380" s="321"/>
      <c r="PGY380" s="321"/>
      <c r="PGZ380" s="321"/>
      <c r="PHA380" s="321"/>
      <c r="PHB380" s="321"/>
      <c r="PHC380" s="321"/>
      <c r="PHD380" s="321"/>
      <c r="PHE380" s="321"/>
      <c r="PHF380" s="321"/>
      <c r="PHG380" s="321"/>
      <c r="PHH380" s="321"/>
      <c r="PHI380" s="321"/>
      <c r="PHJ380" s="321"/>
      <c r="PHK380" s="321"/>
      <c r="PHL380" s="321"/>
      <c r="PHM380" s="321"/>
      <c r="PHN380" s="321"/>
      <c r="PHO380" s="321"/>
      <c r="PHP380" s="321"/>
      <c r="PHQ380" s="321"/>
      <c r="PHR380" s="321"/>
      <c r="PHS380" s="321"/>
      <c r="PHT380" s="321"/>
      <c r="PHU380" s="321"/>
      <c r="PHV380" s="321"/>
      <c r="PHW380" s="321"/>
      <c r="PHX380" s="321"/>
      <c r="PHY380" s="321"/>
      <c r="PHZ380" s="321"/>
      <c r="PIA380" s="321"/>
      <c r="PIB380" s="321"/>
      <c r="PIC380" s="321"/>
      <c r="PID380" s="321"/>
      <c r="PIE380" s="321"/>
      <c r="PIF380" s="321"/>
      <c r="PIG380" s="321"/>
      <c r="PIH380" s="321"/>
      <c r="PII380" s="321"/>
      <c r="PIJ380" s="321"/>
      <c r="PIK380" s="321"/>
      <c r="PIL380" s="321"/>
      <c r="PIM380" s="321"/>
      <c r="PIN380" s="321"/>
      <c r="PIO380" s="321"/>
      <c r="PIP380" s="321"/>
      <c r="PIQ380" s="321"/>
      <c r="PIR380" s="321"/>
      <c r="PIS380" s="321"/>
      <c r="PIT380" s="321"/>
      <c r="PIU380" s="321"/>
      <c r="PIV380" s="321"/>
      <c r="PIW380" s="321"/>
      <c r="PIX380" s="321"/>
      <c r="PIY380" s="321"/>
      <c r="PIZ380" s="321"/>
      <c r="PJA380" s="321"/>
      <c r="PJB380" s="321"/>
      <c r="PJC380" s="321"/>
      <c r="PJD380" s="321"/>
      <c r="PJE380" s="321"/>
      <c r="PJF380" s="321"/>
      <c r="PJG380" s="321"/>
      <c r="PJH380" s="321"/>
      <c r="PJI380" s="321"/>
      <c r="PJJ380" s="321"/>
      <c r="PJK380" s="321"/>
      <c r="PJL380" s="321"/>
      <c r="PJM380" s="321"/>
      <c r="PJN380" s="321"/>
      <c r="PJO380" s="321"/>
      <c r="PJP380" s="321"/>
      <c r="PJQ380" s="321"/>
      <c r="PJR380" s="321"/>
      <c r="PJS380" s="321"/>
      <c r="PJT380" s="321"/>
      <c r="PJU380" s="321"/>
      <c r="PJV380" s="321"/>
      <c r="PJW380" s="321"/>
      <c r="PJX380" s="321"/>
      <c r="PJY380" s="321"/>
      <c r="PJZ380" s="321"/>
      <c r="PKA380" s="321"/>
      <c r="PKB380" s="321"/>
      <c r="PKC380" s="321"/>
      <c r="PKD380" s="321"/>
      <c r="PKE380" s="321"/>
      <c r="PKF380" s="321"/>
      <c r="PKG380" s="321"/>
      <c r="PKH380" s="321"/>
      <c r="PKI380" s="321"/>
      <c r="PKJ380" s="321"/>
      <c r="PKK380" s="321"/>
      <c r="PKL380" s="321"/>
      <c r="PKM380" s="321"/>
      <c r="PKN380" s="321"/>
      <c r="PKO380" s="321"/>
      <c r="PKP380" s="321"/>
      <c r="PKQ380" s="321"/>
      <c r="PKR380" s="321"/>
      <c r="PKS380" s="321"/>
      <c r="PKT380" s="321"/>
      <c r="PKU380" s="321"/>
      <c r="PKV380" s="321"/>
      <c r="PKW380" s="321"/>
      <c r="PKX380" s="321"/>
      <c r="PKY380" s="321"/>
      <c r="PKZ380" s="321"/>
      <c r="PLA380" s="321"/>
      <c r="PLB380" s="321"/>
      <c r="PLC380" s="321"/>
      <c r="PLD380" s="321"/>
      <c r="PLE380" s="321"/>
      <c r="PLF380" s="321"/>
      <c r="PLG380" s="321"/>
      <c r="PLH380" s="321"/>
      <c r="PLI380" s="321"/>
      <c r="PLJ380" s="321"/>
      <c r="PLK380" s="321"/>
      <c r="PLL380" s="321"/>
      <c r="PLM380" s="321"/>
      <c r="PLN380" s="321"/>
      <c r="PLO380" s="321"/>
      <c r="PLP380" s="321"/>
      <c r="PLQ380" s="321"/>
      <c r="PLR380" s="321"/>
      <c r="PLS380" s="321"/>
      <c r="PLT380" s="321"/>
      <c r="PLU380" s="321"/>
      <c r="PLV380" s="321"/>
      <c r="PLW380" s="321"/>
      <c r="PLX380" s="321"/>
      <c r="PLY380" s="321"/>
      <c r="PLZ380" s="321"/>
      <c r="PMA380" s="321"/>
      <c r="PMB380" s="321"/>
      <c r="PMC380" s="321"/>
      <c r="PMD380" s="321"/>
      <c r="PME380" s="321"/>
      <c r="PMF380" s="321"/>
      <c r="PMG380" s="321"/>
      <c r="PMH380" s="321"/>
      <c r="PMI380" s="321"/>
      <c r="PMJ380" s="321"/>
      <c r="PMK380" s="321"/>
      <c r="PML380" s="321"/>
      <c r="PMM380" s="321"/>
      <c r="PMN380" s="321"/>
      <c r="PMO380" s="321"/>
      <c r="PMP380" s="321"/>
      <c r="PMQ380" s="321"/>
      <c r="PMR380" s="321"/>
      <c r="PMS380" s="321"/>
      <c r="PMT380" s="321"/>
      <c r="PMU380" s="321"/>
      <c r="PMV380" s="321"/>
      <c r="PMW380" s="321"/>
      <c r="PMX380" s="321"/>
      <c r="PMY380" s="321"/>
      <c r="PMZ380" s="321"/>
      <c r="PNA380" s="321"/>
      <c r="PNB380" s="321"/>
      <c r="PNC380" s="321"/>
      <c r="PND380" s="321"/>
      <c r="PNE380" s="321"/>
      <c r="PNF380" s="321"/>
      <c r="PNG380" s="321"/>
      <c r="PNH380" s="321"/>
      <c r="PNI380" s="321"/>
      <c r="PNJ380" s="321"/>
      <c r="PNK380" s="321"/>
      <c r="PNL380" s="321"/>
      <c r="PNM380" s="321"/>
      <c r="PNN380" s="321"/>
      <c r="PNO380" s="321"/>
      <c r="PNP380" s="321"/>
      <c r="PNQ380" s="321"/>
      <c r="PNR380" s="321"/>
      <c r="PNS380" s="321"/>
      <c r="PNT380" s="321"/>
      <c r="PNU380" s="321"/>
      <c r="PNV380" s="321"/>
      <c r="PNW380" s="321"/>
      <c r="PNX380" s="321"/>
      <c r="PNY380" s="321"/>
      <c r="PNZ380" s="321"/>
      <c r="POA380" s="321"/>
      <c r="POB380" s="321"/>
      <c r="POC380" s="321"/>
      <c r="POD380" s="321"/>
      <c r="POE380" s="321"/>
      <c r="POF380" s="321"/>
      <c r="POG380" s="321"/>
      <c r="POH380" s="321"/>
      <c r="POI380" s="321"/>
      <c r="POJ380" s="321"/>
      <c r="POK380" s="321"/>
      <c r="POL380" s="321"/>
      <c r="POM380" s="321"/>
      <c r="PON380" s="321"/>
      <c r="POO380" s="321"/>
      <c r="POP380" s="321"/>
      <c r="POQ380" s="321"/>
      <c r="POR380" s="321"/>
      <c r="POS380" s="321"/>
      <c r="POT380" s="321"/>
      <c r="POU380" s="321"/>
      <c r="POV380" s="321"/>
      <c r="POW380" s="321"/>
      <c r="POX380" s="321"/>
      <c r="POY380" s="321"/>
      <c r="POZ380" s="321"/>
      <c r="PPA380" s="321"/>
      <c r="PPB380" s="321"/>
      <c r="PPC380" s="321"/>
      <c r="PPD380" s="321"/>
      <c r="PPE380" s="321"/>
      <c r="PPF380" s="321"/>
      <c r="PPG380" s="321"/>
      <c r="PPH380" s="321"/>
      <c r="PPI380" s="321"/>
      <c r="PPJ380" s="321"/>
      <c r="PPK380" s="321"/>
      <c r="PPL380" s="321"/>
      <c r="PPM380" s="321"/>
      <c r="PPN380" s="321"/>
      <c r="PPO380" s="321"/>
      <c r="PPP380" s="321"/>
      <c r="PPQ380" s="321"/>
      <c r="PPR380" s="321"/>
      <c r="PPS380" s="321"/>
      <c r="PPT380" s="321"/>
      <c r="PPU380" s="321"/>
      <c r="PPV380" s="321"/>
      <c r="PPW380" s="321"/>
      <c r="PPX380" s="321"/>
      <c r="PPY380" s="321"/>
      <c r="PPZ380" s="321"/>
      <c r="PQA380" s="321"/>
      <c r="PQB380" s="321"/>
      <c r="PQC380" s="321"/>
      <c r="PQD380" s="321"/>
      <c r="PQE380" s="321"/>
      <c r="PQF380" s="321"/>
      <c r="PQG380" s="321"/>
      <c r="PQH380" s="321"/>
      <c r="PQI380" s="321"/>
      <c r="PQJ380" s="321"/>
      <c r="PQK380" s="321"/>
      <c r="PQL380" s="321"/>
      <c r="PQM380" s="321"/>
      <c r="PQN380" s="321"/>
      <c r="PQO380" s="321"/>
      <c r="PQP380" s="321"/>
      <c r="PQQ380" s="321"/>
      <c r="PQR380" s="321"/>
      <c r="PQS380" s="321"/>
      <c r="PQT380" s="321"/>
      <c r="PQU380" s="321"/>
      <c r="PQV380" s="321"/>
      <c r="PQW380" s="321"/>
      <c r="PQX380" s="321"/>
      <c r="PQY380" s="321"/>
      <c r="PQZ380" s="321"/>
      <c r="PRA380" s="321"/>
      <c r="PRB380" s="321"/>
      <c r="PRC380" s="321"/>
      <c r="PRD380" s="321"/>
      <c r="PRE380" s="321"/>
      <c r="PRF380" s="321"/>
      <c r="PRG380" s="321"/>
      <c r="PRH380" s="321"/>
      <c r="PRI380" s="321"/>
      <c r="PRJ380" s="321"/>
      <c r="PRK380" s="321"/>
      <c r="PRL380" s="321"/>
      <c r="PRM380" s="321"/>
      <c r="PRN380" s="321"/>
      <c r="PRO380" s="321"/>
      <c r="PRP380" s="321"/>
      <c r="PRQ380" s="321"/>
      <c r="PRR380" s="321"/>
      <c r="PRS380" s="321"/>
      <c r="PRT380" s="321"/>
      <c r="PRU380" s="321"/>
      <c r="PRV380" s="321"/>
      <c r="PRW380" s="321"/>
      <c r="PRX380" s="321"/>
      <c r="PRY380" s="321"/>
      <c r="PRZ380" s="321"/>
      <c r="PSA380" s="321"/>
      <c r="PSB380" s="321"/>
      <c r="PSC380" s="321"/>
      <c r="PSD380" s="321"/>
      <c r="PSE380" s="321"/>
      <c r="PSF380" s="321"/>
      <c r="PSG380" s="321"/>
      <c r="PSH380" s="321"/>
      <c r="PSI380" s="321"/>
      <c r="PSJ380" s="321"/>
      <c r="PSK380" s="321"/>
      <c r="PSL380" s="321"/>
      <c r="PSM380" s="321"/>
      <c r="PSN380" s="321"/>
      <c r="PSO380" s="321"/>
      <c r="PSP380" s="321"/>
      <c r="PSQ380" s="321"/>
      <c r="PSR380" s="321"/>
      <c r="PSS380" s="321"/>
      <c r="PST380" s="321"/>
      <c r="PSU380" s="321"/>
      <c r="PSV380" s="321"/>
      <c r="PSW380" s="321"/>
      <c r="PSX380" s="321"/>
      <c r="PSY380" s="321"/>
      <c r="PSZ380" s="321"/>
      <c r="PTA380" s="321"/>
      <c r="PTB380" s="321"/>
      <c r="PTC380" s="321"/>
      <c r="PTD380" s="321"/>
      <c r="PTE380" s="321"/>
      <c r="PTF380" s="321"/>
      <c r="PTG380" s="321"/>
      <c r="PTH380" s="321"/>
      <c r="PTI380" s="321"/>
      <c r="PTJ380" s="321"/>
      <c r="PTK380" s="321"/>
      <c r="PTL380" s="321"/>
      <c r="PTM380" s="321"/>
      <c r="PTN380" s="321"/>
      <c r="PTO380" s="321"/>
      <c r="PTP380" s="321"/>
      <c r="PTQ380" s="321"/>
      <c r="PTR380" s="321"/>
      <c r="PTS380" s="321"/>
      <c r="PTT380" s="321"/>
      <c r="PTU380" s="321"/>
      <c r="PTV380" s="321"/>
      <c r="PTW380" s="321"/>
      <c r="PTX380" s="321"/>
      <c r="PTY380" s="321"/>
      <c r="PTZ380" s="321"/>
      <c r="PUA380" s="321"/>
      <c r="PUB380" s="321"/>
      <c r="PUC380" s="321"/>
      <c r="PUD380" s="321"/>
      <c r="PUE380" s="321"/>
      <c r="PUF380" s="321"/>
      <c r="PUG380" s="321"/>
      <c r="PUH380" s="321"/>
      <c r="PUI380" s="321"/>
      <c r="PUJ380" s="321"/>
      <c r="PUK380" s="321"/>
      <c r="PUL380" s="321"/>
      <c r="PUM380" s="321"/>
      <c r="PUN380" s="321"/>
      <c r="PUO380" s="321"/>
      <c r="PUP380" s="321"/>
      <c r="PUQ380" s="321"/>
      <c r="PUR380" s="321"/>
      <c r="PUS380" s="321"/>
      <c r="PUT380" s="321"/>
      <c r="PUU380" s="321"/>
      <c r="PUV380" s="321"/>
      <c r="PUW380" s="321"/>
      <c r="PUX380" s="321"/>
      <c r="PUY380" s="321"/>
      <c r="PUZ380" s="321"/>
      <c r="PVA380" s="321"/>
      <c r="PVB380" s="321"/>
      <c r="PVC380" s="321"/>
      <c r="PVD380" s="321"/>
      <c r="PVE380" s="321"/>
      <c r="PVF380" s="321"/>
      <c r="PVG380" s="321"/>
      <c r="PVH380" s="321"/>
      <c r="PVI380" s="321"/>
      <c r="PVJ380" s="321"/>
      <c r="PVK380" s="321"/>
      <c r="PVL380" s="321"/>
      <c r="PVM380" s="321"/>
      <c r="PVN380" s="321"/>
      <c r="PVO380" s="321"/>
      <c r="PVP380" s="321"/>
      <c r="PVQ380" s="321"/>
      <c r="PVR380" s="321"/>
      <c r="PVS380" s="321"/>
      <c r="PVT380" s="321"/>
      <c r="PVU380" s="321"/>
      <c r="PVV380" s="321"/>
      <c r="PVW380" s="321"/>
      <c r="PVX380" s="321"/>
      <c r="PVY380" s="321"/>
      <c r="PVZ380" s="321"/>
      <c r="PWA380" s="321"/>
      <c r="PWB380" s="321"/>
      <c r="PWC380" s="321"/>
      <c r="PWD380" s="321"/>
      <c r="PWE380" s="321"/>
      <c r="PWF380" s="321"/>
      <c r="PWG380" s="321"/>
      <c r="PWH380" s="321"/>
      <c r="PWI380" s="321"/>
      <c r="PWJ380" s="321"/>
      <c r="PWK380" s="321"/>
      <c r="PWL380" s="321"/>
      <c r="PWM380" s="321"/>
      <c r="PWN380" s="321"/>
      <c r="PWO380" s="321"/>
      <c r="PWP380" s="321"/>
      <c r="PWQ380" s="321"/>
      <c r="PWR380" s="321"/>
      <c r="PWS380" s="321"/>
      <c r="PWT380" s="321"/>
      <c r="PWU380" s="321"/>
      <c r="PWV380" s="321"/>
      <c r="PWW380" s="321"/>
      <c r="PWX380" s="321"/>
      <c r="PWY380" s="321"/>
      <c r="PWZ380" s="321"/>
      <c r="PXA380" s="321"/>
      <c r="PXB380" s="321"/>
      <c r="PXC380" s="321"/>
      <c r="PXD380" s="321"/>
      <c r="PXE380" s="321"/>
      <c r="PXF380" s="321"/>
      <c r="PXG380" s="321"/>
      <c r="PXH380" s="321"/>
      <c r="PXI380" s="321"/>
      <c r="PXJ380" s="321"/>
      <c r="PXK380" s="321"/>
      <c r="PXL380" s="321"/>
      <c r="PXM380" s="321"/>
      <c r="PXN380" s="321"/>
      <c r="PXO380" s="321"/>
      <c r="PXP380" s="321"/>
      <c r="PXQ380" s="321"/>
      <c r="PXR380" s="321"/>
      <c r="PXS380" s="321"/>
      <c r="PXT380" s="321"/>
      <c r="PXU380" s="321"/>
      <c r="PXV380" s="321"/>
      <c r="PXW380" s="321"/>
      <c r="PXX380" s="321"/>
      <c r="PXY380" s="321"/>
      <c r="PXZ380" s="321"/>
      <c r="PYA380" s="321"/>
      <c r="PYB380" s="321"/>
      <c r="PYC380" s="321"/>
      <c r="PYD380" s="321"/>
      <c r="PYE380" s="321"/>
      <c r="PYF380" s="321"/>
      <c r="PYG380" s="321"/>
      <c r="PYH380" s="321"/>
      <c r="PYI380" s="321"/>
      <c r="PYJ380" s="321"/>
      <c r="PYK380" s="321"/>
      <c r="PYL380" s="321"/>
      <c r="PYM380" s="321"/>
      <c r="PYN380" s="321"/>
      <c r="PYO380" s="321"/>
      <c r="PYP380" s="321"/>
      <c r="PYQ380" s="321"/>
      <c r="PYR380" s="321"/>
      <c r="PYS380" s="321"/>
      <c r="PYT380" s="321"/>
      <c r="PYU380" s="321"/>
      <c r="PYV380" s="321"/>
      <c r="PYW380" s="321"/>
      <c r="PYX380" s="321"/>
      <c r="PYY380" s="321"/>
      <c r="PYZ380" s="321"/>
      <c r="PZA380" s="321"/>
      <c r="PZB380" s="321"/>
      <c r="PZC380" s="321"/>
      <c r="PZD380" s="321"/>
      <c r="PZE380" s="321"/>
      <c r="PZF380" s="321"/>
      <c r="PZG380" s="321"/>
      <c r="PZH380" s="321"/>
      <c r="PZI380" s="321"/>
      <c r="PZJ380" s="321"/>
      <c r="PZK380" s="321"/>
      <c r="PZL380" s="321"/>
      <c r="PZM380" s="321"/>
      <c r="PZN380" s="321"/>
      <c r="PZO380" s="321"/>
      <c r="PZP380" s="321"/>
      <c r="PZQ380" s="321"/>
      <c r="PZR380" s="321"/>
      <c r="PZS380" s="321"/>
      <c r="PZT380" s="321"/>
      <c r="PZU380" s="321"/>
      <c r="PZV380" s="321"/>
      <c r="PZW380" s="321"/>
      <c r="PZX380" s="321"/>
      <c r="PZY380" s="321"/>
      <c r="PZZ380" s="321"/>
      <c r="QAA380" s="321"/>
      <c r="QAB380" s="321"/>
      <c r="QAC380" s="321"/>
      <c r="QAD380" s="321"/>
      <c r="QAE380" s="321"/>
      <c r="QAF380" s="321"/>
      <c r="QAG380" s="321"/>
      <c r="QAH380" s="321"/>
      <c r="QAI380" s="321"/>
      <c r="QAJ380" s="321"/>
      <c r="QAK380" s="321"/>
      <c r="QAL380" s="321"/>
      <c r="QAM380" s="321"/>
      <c r="QAN380" s="321"/>
      <c r="QAO380" s="321"/>
      <c r="QAP380" s="321"/>
      <c r="QAQ380" s="321"/>
      <c r="QAR380" s="321"/>
      <c r="QAS380" s="321"/>
      <c r="QAT380" s="321"/>
      <c r="QAU380" s="321"/>
      <c r="QAV380" s="321"/>
      <c r="QAW380" s="321"/>
      <c r="QAX380" s="321"/>
      <c r="QAY380" s="321"/>
      <c r="QAZ380" s="321"/>
      <c r="QBA380" s="321"/>
      <c r="QBB380" s="321"/>
      <c r="QBC380" s="321"/>
      <c r="QBD380" s="321"/>
      <c r="QBE380" s="321"/>
      <c r="QBF380" s="321"/>
      <c r="QBG380" s="321"/>
      <c r="QBH380" s="321"/>
      <c r="QBI380" s="321"/>
      <c r="QBJ380" s="321"/>
      <c r="QBK380" s="321"/>
      <c r="QBL380" s="321"/>
      <c r="QBM380" s="321"/>
      <c r="QBN380" s="321"/>
      <c r="QBO380" s="321"/>
      <c r="QBP380" s="321"/>
      <c r="QBQ380" s="321"/>
      <c r="QBR380" s="321"/>
      <c r="QBS380" s="321"/>
      <c r="QBT380" s="321"/>
      <c r="QBU380" s="321"/>
      <c r="QBV380" s="321"/>
      <c r="QBW380" s="321"/>
      <c r="QBX380" s="321"/>
      <c r="QBY380" s="321"/>
      <c r="QBZ380" s="321"/>
      <c r="QCA380" s="321"/>
      <c r="QCB380" s="321"/>
      <c r="QCC380" s="321"/>
      <c r="QCD380" s="321"/>
      <c r="QCE380" s="321"/>
      <c r="QCF380" s="321"/>
      <c r="QCG380" s="321"/>
      <c r="QCH380" s="321"/>
      <c r="QCI380" s="321"/>
      <c r="QCJ380" s="321"/>
      <c r="QCK380" s="321"/>
      <c r="QCL380" s="321"/>
      <c r="QCM380" s="321"/>
      <c r="QCN380" s="321"/>
      <c r="QCO380" s="321"/>
      <c r="QCP380" s="321"/>
      <c r="QCQ380" s="321"/>
      <c r="QCR380" s="321"/>
      <c r="QCS380" s="321"/>
      <c r="QCT380" s="321"/>
      <c r="QCU380" s="321"/>
      <c r="QCV380" s="321"/>
      <c r="QCW380" s="321"/>
      <c r="QCX380" s="321"/>
      <c r="QCY380" s="321"/>
      <c r="QCZ380" s="321"/>
      <c r="QDA380" s="321"/>
      <c r="QDB380" s="321"/>
      <c r="QDC380" s="321"/>
      <c r="QDD380" s="321"/>
      <c r="QDE380" s="321"/>
      <c r="QDF380" s="321"/>
      <c r="QDG380" s="321"/>
      <c r="QDH380" s="321"/>
      <c r="QDI380" s="321"/>
      <c r="QDJ380" s="321"/>
      <c r="QDK380" s="321"/>
      <c r="QDL380" s="321"/>
      <c r="QDM380" s="321"/>
      <c r="QDN380" s="321"/>
      <c r="QDO380" s="321"/>
      <c r="QDP380" s="321"/>
      <c r="QDQ380" s="321"/>
      <c r="QDR380" s="321"/>
      <c r="QDS380" s="321"/>
      <c r="QDT380" s="321"/>
      <c r="QDU380" s="321"/>
      <c r="QDV380" s="321"/>
      <c r="QDW380" s="321"/>
      <c r="QDX380" s="321"/>
      <c r="QDY380" s="321"/>
      <c r="QDZ380" s="321"/>
      <c r="QEA380" s="321"/>
      <c r="QEB380" s="321"/>
      <c r="QEC380" s="321"/>
      <c r="QED380" s="321"/>
      <c r="QEE380" s="321"/>
      <c r="QEF380" s="321"/>
      <c r="QEG380" s="321"/>
      <c r="QEH380" s="321"/>
      <c r="QEI380" s="321"/>
      <c r="QEJ380" s="321"/>
      <c r="QEK380" s="321"/>
      <c r="QEL380" s="321"/>
      <c r="QEM380" s="321"/>
      <c r="QEN380" s="321"/>
      <c r="QEO380" s="321"/>
      <c r="QEP380" s="321"/>
      <c r="QEQ380" s="321"/>
      <c r="QER380" s="321"/>
      <c r="QES380" s="321"/>
      <c r="QET380" s="321"/>
      <c r="QEU380" s="321"/>
      <c r="QEV380" s="321"/>
      <c r="QEW380" s="321"/>
      <c r="QEX380" s="321"/>
      <c r="QEY380" s="321"/>
      <c r="QEZ380" s="321"/>
      <c r="QFA380" s="321"/>
      <c r="QFB380" s="321"/>
      <c r="QFC380" s="321"/>
      <c r="QFD380" s="321"/>
      <c r="QFE380" s="321"/>
      <c r="QFF380" s="321"/>
      <c r="QFG380" s="321"/>
      <c r="QFH380" s="321"/>
      <c r="QFI380" s="321"/>
      <c r="QFJ380" s="321"/>
      <c r="QFK380" s="321"/>
      <c r="QFL380" s="321"/>
      <c r="QFM380" s="321"/>
      <c r="QFN380" s="321"/>
      <c r="QFO380" s="321"/>
      <c r="QFP380" s="321"/>
      <c r="QFQ380" s="321"/>
      <c r="QFR380" s="321"/>
      <c r="QFS380" s="321"/>
      <c r="QFT380" s="321"/>
      <c r="QFU380" s="321"/>
      <c r="QFV380" s="321"/>
      <c r="QFW380" s="321"/>
      <c r="QFX380" s="321"/>
      <c r="QFY380" s="321"/>
      <c r="QFZ380" s="321"/>
      <c r="QGA380" s="321"/>
      <c r="QGB380" s="321"/>
      <c r="QGC380" s="321"/>
      <c r="QGD380" s="321"/>
      <c r="QGE380" s="321"/>
      <c r="QGF380" s="321"/>
      <c r="QGG380" s="321"/>
      <c r="QGH380" s="321"/>
      <c r="QGI380" s="321"/>
      <c r="QGJ380" s="321"/>
      <c r="QGK380" s="321"/>
      <c r="QGL380" s="321"/>
      <c r="QGM380" s="321"/>
      <c r="QGN380" s="321"/>
      <c r="QGO380" s="321"/>
      <c r="QGP380" s="321"/>
      <c r="QGQ380" s="321"/>
      <c r="QGR380" s="321"/>
      <c r="QGS380" s="321"/>
      <c r="QGT380" s="321"/>
      <c r="QGU380" s="321"/>
      <c r="QGV380" s="321"/>
      <c r="QGW380" s="321"/>
      <c r="QGX380" s="321"/>
      <c r="QGY380" s="321"/>
      <c r="QGZ380" s="321"/>
      <c r="QHA380" s="321"/>
      <c r="QHB380" s="321"/>
      <c r="QHC380" s="321"/>
      <c r="QHD380" s="321"/>
      <c r="QHE380" s="321"/>
      <c r="QHF380" s="321"/>
      <c r="QHG380" s="321"/>
      <c r="QHH380" s="321"/>
      <c r="QHI380" s="321"/>
      <c r="QHJ380" s="321"/>
      <c r="QHK380" s="321"/>
      <c r="QHL380" s="321"/>
      <c r="QHM380" s="321"/>
      <c r="QHN380" s="321"/>
      <c r="QHO380" s="321"/>
      <c r="QHP380" s="321"/>
      <c r="QHQ380" s="321"/>
      <c r="QHR380" s="321"/>
      <c r="QHS380" s="321"/>
      <c r="QHT380" s="321"/>
      <c r="QHU380" s="321"/>
      <c r="QHV380" s="321"/>
      <c r="QHW380" s="321"/>
      <c r="QHX380" s="321"/>
      <c r="QHY380" s="321"/>
      <c r="QHZ380" s="321"/>
      <c r="QIA380" s="321"/>
      <c r="QIB380" s="321"/>
      <c r="QIC380" s="321"/>
      <c r="QID380" s="321"/>
      <c r="QIE380" s="321"/>
      <c r="QIF380" s="321"/>
      <c r="QIG380" s="321"/>
      <c r="QIH380" s="321"/>
      <c r="QII380" s="321"/>
      <c r="QIJ380" s="321"/>
      <c r="QIK380" s="321"/>
      <c r="QIL380" s="321"/>
      <c r="QIM380" s="321"/>
      <c r="QIN380" s="321"/>
      <c r="QIO380" s="321"/>
      <c r="QIP380" s="321"/>
      <c r="QIQ380" s="321"/>
      <c r="QIR380" s="321"/>
      <c r="QIS380" s="321"/>
      <c r="QIT380" s="321"/>
      <c r="QIU380" s="321"/>
      <c r="QIV380" s="321"/>
      <c r="QIW380" s="321"/>
      <c r="QIX380" s="321"/>
      <c r="QIY380" s="321"/>
      <c r="QIZ380" s="321"/>
      <c r="QJA380" s="321"/>
      <c r="QJB380" s="321"/>
      <c r="QJC380" s="321"/>
      <c r="QJD380" s="321"/>
      <c r="QJE380" s="321"/>
      <c r="QJF380" s="321"/>
      <c r="QJG380" s="321"/>
      <c r="QJH380" s="321"/>
      <c r="QJI380" s="321"/>
      <c r="QJJ380" s="321"/>
      <c r="QJK380" s="321"/>
      <c r="QJL380" s="321"/>
      <c r="QJM380" s="321"/>
      <c r="QJN380" s="321"/>
      <c r="QJO380" s="321"/>
      <c r="QJP380" s="321"/>
      <c r="QJQ380" s="321"/>
      <c r="QJR380" s="321"/>
      <c r="QJS380" s="321"/>
      <c r="QJT380" s="321"/>
      <c r="QJU380" s="321"/>
      <c r="QJV380" s="321"/>
      <c r="QJW380" s="321"/>
      <c r="QJX380" s="321"/>
      <c r="QJY380" s="321"/>
      <c r="QJZ380" s="321"/>
      <c r="QKA380" s="321"/>
      <c r="QKB380" s="321"/>
      <c r="QKC380" s="321"/>
      <c r="QKD380" s="321"/>
      <c r="QKE380" s="321"/>
      <c r="QKF380" s="321"/>
      <c r="QKG380" s="321"/>
      <c r="QKH380" s="321"/>
      <c r="QKI380" s="321"/>
      <c r="QKJ380" s="321"/>
      <c r="QKK380" s="321"/>
      <c r="QKL380" s="321"/>
      <c r="QKM380" s="321"/>
      <c r="QKN380" s="321"/>
      <c r="QKO380" s="321"/>
      <c r="QKP380" s="321"/>
      <c r="QKQ380" s="321"/>
      <c r="QKR380" s="321"/>
      <c r="QKS380" s="321"/>
      <c r="QKT380" s="321"/>
      <c r="QKU380" s="321"/>
      <c r="QKV380" s="321"/>
      <c r="QKW380" s="321"/>
      <c r="QKX380" s="321"/>
      <c r="QKY380" s="321"/>
      <c r="QKZ380" s="321"/>
      <c r="QLA380" s="321"/>
      <c r="QLB380" s="321"/>
      <c r="QLC380" s="321"/>
      <c r="QLD380" s="321"/>
      <c r="QLE380" s="321"/>
      <c r="QLF380" s="321"/>
      <c r="QLG380" s="321"/>
      <c r="QLH380" s="321"/>
      <c r="QLI380" s="321"/>
      <c r="QLJ380" s="321"/>
      <c r="QLK380" s="321"/>
      <c r="QLL380" s="321"/>
      <c r="QLM380" s="321"/>
      <c r="QLN380" s="321"/>
      <c r="QLO380" s="321"/>
      <c r="QLP380" s="321"/>
      <c r="QLQ380" s="321"/>
      <c r="QLR380" s="321"/>
      <c r="QLS380" s="321"/>
      <c r="QLT380" s="321"/>
      <c r="QLU380" s="321"/>
      <c r="QLV380" s="321"/>
      <c r="QLW380" s="321"/>
      <c r="QLX380" s="321"/>
      <c r="QLY380" s="321"/>
      <c r="QLZ380" s="321"/>
      <c r="QMA380" s="321"/>
      <c r="QMB380" s="321"/>
      <c r="QMC380" s="321"/>
      <c r="QMD380" s="321"/>
      <c r="QME380" s="321"/>
      <c r="QMF380" s="321"/>
      <c r="QMG380" s="321"/>
      <c r="QMH380" s="321"/>
      <c r="QMI380" s="321"/>
      <c r="QMJ380" s="321"/>
      <c r="QMK380" s="321"/>
      <c r="QML380" s="321"/>
      <c r="QMM380" s="321"/>
      <c r="QMN380" s="321"/>
      <c r="QMO380" s="321"/>
      <c r="QMP380" s="321"/>
      <c r="QMQ380" s="321"/>
      <c r="QMR380" s="321"/>
      <c r="QMS380" s="321"/>
      <c r="QMT380" s="321"/>
      <c r="QMU380" s="321"/>
      <c r="QMV380" s="321"/>
      <c r="QMW380" s="321"/>
      <c r="QMX380" s="321"/>
      <c r="QMY380" s="321"/>
      <c r="QMZ380" s="321"/>
      <c r="QNA380" s="321"/>
      <c r="QNB380" s="321"/>
      <c r="QNC380" s="321"/>
      <c r="QND380" s="321"/>
      <c r="QNE380" s="321"/>
      <c r="QNF380" s="321"/>
      <c r="QNG380" s="321"/>
      <c r="QNH380" s="321"/>
      <c r="QNI380" s="321"/>
      <c r="QNJ380" s="321"/>
      <c r="QNK380" s="321"/>
      <c r="QNL380" s="321"/>
      <c r="QNM380" s="321"/>
      <c r="QNN380" s="321"/>
      <c r="QNO380" s="321"/>
      <c r="QNP380" s="321"/>
      <c r="QNQ380" s="321"/>
      <c r="QNR380" s="321"/>
      <c r="QNS380" s="321"/>
      <c r="QNT380" s="321"/>
      <c r="QNU380" s="321"/>
      <c r="QNV380" s="321"/>
      <c r="QNW380" s="321"/>
      <c r="QNX380" s="321"/>
      <c r="QNY380" s="321"/>
      <c r="QNZ380" s="321"/>
      <c r="QOA380" s="321"/>
      <c r="QOB380" s="321"/>
      <c r="QOC380" s="321"/>
      <c r="QOD380" s="321"/>
      <c r="QOE380" s="321"/>
      <c r="QOF380" s="321"/>
      <c r="QOG380" s="321"/>
      <c r="QOH380" s="321"/>
      <c r="QOI380" s="321"/>
      <c r="QOJ380" s="321"/>
      <c r="QOK380" s="321"/>
      <c r="QOL380" s="321"/>
      <c r="QOM380" s="321"/>
      <c r="QON380" s="321"/>
      <c r="QOO380" s="321"/>
      <c r="QOP380" s="321"/>
      <c r="QOQ380" s="321"/>
      <c r="QOR380" s="321"/>
      <c r="QOS380" s="321"/>
      <c r="QOT380" s="321"/>
      <c r="QOU380" s="321"/>
      <c r="QOV380" s="321"/>
      <c r="QOW380" s="321"/>
      <c r="QOX380" s="321"/>
      <c r="QOY380" s="321"/>
      <c r="QOZ380" s="321"/>
      <c r="QPA380" s="321"/>
      <c r="QPB380" s="321"/>
      <c r="QPC380" s="321"/>
      <c r="QPD380" s="321"/>
      <c r="QPE380" s="321"/>
      <c r="QPF380" s="321"/>
      <c r="QPG380" s="321"/>
      <c r="QPH380" s="321"/>
      <c r="QPI380" s="321"/>
      <c r="QPJ380" s="321"/>
      <c r="QPK380" s="321"/>
      <c r="QPL380" s="321"/>
      <c r="QPM380" s="321"/>
      <c r="QPN380" s="321"/>
      <c r="QPO380" s="321"/>
      <c r="QPP380" s="321"/>
      <c r="QPQ380" s="321"/>
      <c r="QPR380" s="321"/>
      <c r="QPS380" s="321"/>
      <c r="QPT380" s="321"/>
      <c r="QPU380" s="321"/>
      <c r="QPV380" s="321"/>
      <c r="QPW380" s="321"/>
      <c r="QPX380" s="321"/>
      <c r="QPY380" s="321"/>
      <c r="QPZ380" s="321"/>
      <c r="QQA380" s="321"/>
      <c r="QQB380" s="321"/>
      <c r="QQC380" s="321"/>
      <c r="QQD380" s="321"/>
      <c r="QQE380" s="321"/>
      <c r="QQF380" s="321"/>
      <c r="QQG380" s="321"/>
      <c r="QQH380" s="321"/>
      <c r="QQI380" s="321"/>
      <c r="QQJ380" s="321"/>
      <c r="QQK380" s="321"/>
      <c r="QQL380" s="321"/>
      <c r="QQM380" s="321"/>
      <c r="QQN380" s="321"/>
      <c r="QQO380" s="321"/>
      <c r="QQP380" s="321"/>
      <c r="QQQ380" s="321"/>
      <c r="QQR380" s="321"/>
      <c r="QQS380" s="321"/>
      <c r="QQT380" s="321"/>
      <c r="QQU380" s="321"/>
      <c r="QQV380" s="321"/>
      <c r="QQW380" s="321"/>
      <c r="QQX380" s="321"/>
      <c r="QQY380" s="321"/>
      <c r="QQZ380" s="321"/>
      <c r="QRA380" s="321"/>
      <c r="QRB380" s="321"/>
      <c r="QRC380" s="321"/>
      <c r="QRD380" s="321"/>
      <c r="QRE380" s="321"/>
      <c r="QRF380" s="321"/>
      <c r="QRG380" s="321"/>
      <c r="QRH380" s="321"/>
      <c r="QRI380" s="321"/>
      <c r="QRJ380" s="321"/>
      <c r="QRK380" s="321"/>
      <c r="QRL380" s="321"/>
      <c r="QRM380" s="321"/>
      <c r="QRN380" s="321"/>
      <c r="QRO380" s="321"/>
      <c r="QRP380" s="321"/>
      <c r="QRQ380" s="321"/>
      <c r="QRR380" s="321"/>
      <c r="QRS380" s="321"/>
      <c r="QRT380" s="321"/>
      <c r="QRU380" s="321"/>
      <c r="QRV380" s="321"/>
      <c r="QRW380" s="321"/>
      <c r="QRX380" s="321"/>
      <c r="QRY380" s="321"/>
      <c r="QRZ380" s="321"/>
      <c r="QSA380" s="321"/>
      <c r="QSB380" s="321"/>
      <c r="QSC380" s="321"/>
      <c r="QSD380" s="321"/>
      <c r="QSE380" s="321"/>
      <c r="QSF380" s="321"/>
      <c r="QSG380" s="321"/>
      <c r="QSH380" s="321"/>
      <c r="QSI380" s="321"/>
      <c r="QSJ380" s="321"/>
      <c r="QSK380" s="321"/>
      <c r="QSL380" s="321"/>
      <c r="QSM380" s="321"/>
      <c r="QSN380" s="321"/>
      <c r="QSO380" s="321"/>
      <c r="QSP380" s="321"/>
      <c r="QSQ380" s="321"/>
      <c r="QSR380" s="321"/>
      <c r="QSS380" s="321"/>
      <c r="QST380" s="321"/>
      <c r="QSU380" s="321"/>
      <c r="QSV380" s="321"/>
      <c r="QSW380" s="321"/>
      <c r="QSX380" s="321"/>
      <c r="QSY380" s="321"/>
      <c r="QSZ380" s="321"/>
      <c r="QTA380" s="321"/>
      <c r="QTB380" s="321"/>
      <c r="QTC380" s="321"/>
      <c r="QTD380" s="321"/>
      <c r="QTE380" s="321"/>
      <c r="QTF380" s="321"/>
      <c r="QTG380" s="321"/>
      <c r="QTH380" s="321"/>
      <c r="QTI380" s="321"/>
      <c r="QTJ380" s="321"/>
      <c r="QTK380" s="321"/>
      <c r="QTL380" s="321"/>
      <c r="QTM380" s="321"/>
      <c r="QTN380" s="321"/>
      <c r="QTO380" s="321"/>
      <c r="QTP380" s="321"/>
      <c r="QTQ380" s="321"/>
      <c r="QTR380" s="321"/>
      <c r="QTS380" s="321"/>
      <c r="QTT380" s="321"/>
      <c r="QTU380" s="321"/>
      <c r="QTV380" s="321"/>
      <c r="QTW380" s="321"/>
      <c r="QTX380" s="321"/>
      <c r="QTY380" s="321"/>
      <c r="QTZ380" s="321"/>
      <c r="QUA380" s="321"/>
      <c r="QUB380" s="321"/>
      <c r="QUC380" s="321"/>
      <c r="QUD380" s="321"/>
      <c r="QUE380" s="321"/>
      <c r="QUF380" s="321"/>
      <c r="QUG380" s="321"/>
      <c r="QUH380" s="321"/>
      <c r="QUI380" s="321"/>
      <c r="QUJ380" s="321"/>
      <c r="QUK380" s="321"/>
      <c r="QUL380" s="321"/>
      <c r="QUM380" s="321"/>
      <c r="QUN380" s="321"/>
      <c r="QUO380" s="321"/>
      <c r="QUP380" s="321"/>
      <c r="QUQ380" s="321"/>
      <c r="QUR380" s="321"/>
      <c r="QUS380" s="321"/>
      <c r="QUT380" s="321"/>
      <c r="QUU380" s="321"/>
      <c r="QUV380" s="321"/>
      <c r="QUW380" s="321"/>
      <c r="QUX380" s="321"/>
      <c r="QUY380" s="321"/>
      <c r="QUZ380" s="321"/>
      <c r="QVA380" s="321"/>
      <c r="QVB380" s="321"/>
      <c r="QVC380" s="321"/>
      <c r="QVD380" s="321"/>
      <c r="QVE380" s="321"/>
      <c r="QVF380" s="321"/>
      <c r="QVG380" s="321"/>
      <c r="QVH380" s="321"/>
      <c r="QVI380" s="321"/>
      <c r="QVJ380" s="321"/>
      <c r="QVK380" s="321"/>
      <c r="QVL380" s="321"/>
      <c r="QVM380" s="321"/>
      <c r="QVN380" s="321"/>
      <c r="QVO380" s="321"/>
      <c r="QVP380" s="321"/>
      <c r="QVQ380" s="321"/>
      <c r="QVR380" s="321"/>
      <c r="QVS380" s="321"/>
      <c r="QVT380" s="321"/>
      <c r="QVU380" s="321"/>
      <c r="QVV380" s="321"/>
      <c r="QVW380" s="321"/>
      <c r="QVX380" s="321"/>
      <c r="QVY380" s="321"/>
      <c r="QVZ380" s="321"/>
      <c r="QWA380" s="321"/>
      <c r="QWB380" s="321"/>
      <c r="QWC380" s="321"/>
      <c r="QWD380" s="321"/>
      <c r="QWE380" s="321"/>
      <c r="QWF380" s="321"/>
      <c r="QWG380" s="321"/>
      <c r="QWH380" s="321"/>
      <c r="QWI380" s="321"/>
      <c r="QWJ380" s="321"/>
      <c r="QWK380" s="321"/>
      <c r="QWL380" s="321"/>
      <c r="QWM380" s="321"/>
      <c r="QWN380" s="321"/>
      <c r="QWO380" s="321"/>
      <c r="QWP380" s="321"/>
      <c r="QWQ380" s="321"/>
      <c r="QWR380" s="321"/>
      <c r="QWS380" s="321"/>
      <c r="QWT380" s="321"/>
      <c r="QWU380" s="321"/>
      <c r="QWV380" s="321"/>
      <c r="QWW380" s="321"/>
      <c r="QWX380" s="321"/>
      <c r="QWY380" s="321"/>
      <c r="QWZ380" s="321"/>
      <c r="QXA380" s="321"/>
      <c r="QXB380" s="321"/>
      <c r="QXC380" s="321"/>
      <c r="QXD380" s="321"/>
      <c r="QXE380" s="321"/>
      <c r="QXF380" s="321"/>
      <c r="QXG380" s="321"/>
      <c r="QXH380" s="321"/>
      <c r="QXI380" s="321"/>
      <c r="QXJ380" s="321"/>
      <c r="QXK380" s="321"/>
      <c r="QXL380" s="321"/>
      <c r="QXM380" s="321"/>
      <c r="QXN380" s="321"/>
      <c r="QXO380" s="321"/>
      <c r="QXP380" s="321"/>
      <c r="QXQ380" s="321"/>
      <c r="QXR380" s="321"/>
      <c r="QXS380" s="321"/>
      <c r="QXT380" s="321"/>
      <c r="QXU380" s="321"/>
      <c r="QXV380" s="321"/>
      <c r="QXW380" s="321"/>
      <c r="QXX380" s="321"/>
      <c r="QXY380" s="321"/>
      <c r="QXZ380" s="321"/>
      <c r="QYA380" s="321"/>
      <c r="QYB380" s="321"/>
      <c r="QYC380" s="321"/>
      <c r="QYD380" s="321"/>
      <c r="QYE380" s="321"/>
      <c r="QYF380" s="321"/>
      <c r="QYG380" s="321"/>
      <c r="QYH380" s="321"/>
      <c r="QYI380" s="321"/>
      <c r="QYJ380" s="321"/>
      <c r="QYK380" s="321"/>
      <c r="QYL380" s="321"/>
      <c r="QYM380" s="321"/>
      <c r="QYN380" s="321"/>
      <c r="QYO380" s="321"/>
      <c r="QYP380" s="321"/>
      <c r="QYQ380" s="321"/>
      <c r="QYR380" s="321"/>
      <c r="QYS380" s="321"/>
      <c r="QYT380" s="321"/>
      <c r="QYU380" s="321"/>
      <c r="QYV380" s="321"/>
      <c r="QYW380" s="321"/>
      <c r="QYX380" s="321"/>
      <c r="QYY380" s="321"/>
      <c r="QYZ380" s="321"/>
      <c r="QZA380" s="321"/>
      <c r="QZB380" s="321"/>
      <c r="QZC380" s="321"/>
      <c r="QZD380" s="321"/>
      <c r="QZE380" s="321"/>
      <c r="QZF380" s="321"/>
      <c r="QZG380" s="321"/>
      <c r="QZH380" s="321"/>
      <c r="QZI380" s="321"/>
      <c r="QZJ380" s="321"/>
      <c r="QZK380" s="321"/>
      <c r="QZL380" s="321"/>
      <c r="QZM380" s="321"/>
      <c r="QZN380" s="321"/>
      <c r="QZO380" s="321"/>
      <c r="QZP380" s="321"/>
      <c r="QZQ380" s="321"/>
      <c r="QZR380" s="321"/>
      <c r="QZS380" s="321"/>
      <c r="QZT380" s="321"/>
      <c r="QZU380" s="321"/>
      <c r="QZV380" s="321"/>
      <c r="QZW380" s="321"/>
      <c r="QZX380" s="321"/>
      <c r="QZY380" s="321"/>
      <c r="QZZ380" s="321"/>
      <c r="RAA380" s="321"/>
      <c r="RAB380" s="321"/>
      <c r="RAC380" s="321"/>
      <c r="RAD380" s="321"/>
      <c r="RAE380" s="321"/>
      <c r="RAF380" s="321"/>
      <c r="RAG380" s="321"/>
      <c r="RAH380" s="321"/>
      <c r="RAI380" s="321"/>
      <c r="RAJ380" s="321"/>
      <c r="RAK380" s="321"/>
      <c r="RAL380" s="321"/>
      <c r="RAM380" s="321"/>
      <c r="RAN380" s="321"/>
      <c r="RAO380" s="321"/>
      <c r="RAP380" s="321"/>
      <c r="RAQ380" s="321"/>
      <c r="RAR380" s="321"/>
      <c r="RAS380" s="321"/>
      <c r="RAT380" s="321"/>
      <c r="RAU380" s="321"/>
      <c r="RAV380" s="321"/>
      <c r="RAW380" s="321"/>
      <c r="RAX380" s="321"/>
      <c r="RAY380" s="321"/>
      <c r="RAZ380" s="321"/>
      <c r="RBA380" s="321"/>
      <c r="RBB380" s="321"/>
      <c r="RBC380" s="321"/>
      <c r="RBD380" s="321"/>
      <c r="RBE380" s="321"/>
      <c r="RBF380" s="321"/>
      <c r="RBG380" s="321"/>
      <c r="RBH380" s="321"/>
      <c r="RBI380" s="321"/>
      <c r="RBJ380" s="321"/>
      <c r="RBK380" s="321"/>
      <c r="RBL380" s="321"/>
      <c r="RBM380" s="321"/>
      <c r="RBN380" s="321"/>
      <c r="RBO380" s="321"/>
      <c r="RBP380" s="321"/>
      <c r="RBQ380" s="321"/>
      <c r="RBR380" s="321"/>
      <c r="RBS380" s="321"/>
      <c r="RBT380" s="321"/>
      <c r="RBU380" s="321"/>
      <c r="RBV380" s="321"/>
      <c r="RBW380" s="321"/>
      <c r="RBX380" s="321"/>
      <c r="RBY380" s="321"/>
      <c r="RBZ380" s="321"/>
      <c r="RCA380" s="321"/>
      <c r="RCB380" s="321"/>
      <c r="RCC380" s="321"/>
      <c r="RCD380" s="321"/>
      <c r="RCE380" s="321"/>
      <c r="RCF380" s="321"/>
      <c r="RCG380" s="321"/>
      <c r="RCH380" s="321"/>
      <c r="RCI380" s="321"/>
      <c r="RCJ380" s="321"/>
      <c r="RCK380" s="321"/>
      <c r="RCL380" s="321"/>
      <c r="RCM380" s="321"/>
      <c r="RCN380" s="321"/>
      <c r="RCO380" s="321"/>
      <c r="RCP380" s="321"/>
      <c r="RCQ380" s="321"/>
      <c r="RCR380" s="321"/>
      <c r="RCS380" s="321"/>
      <c r="RCT380" s="321"/>
      <c r="RCU380" s="321"/>
      <c r="RCV380" s="321"/>
      <c r="RCW380" s="321"/>
      <c r="RCX380" s="321"/>
      <c r="RCY380" s="321"/>
      <c r="RCZ380" s="321"/>
      <c r="RDA380" s="321"/>
      <c r="RDB380" s="321"/>
      <c r="RDC380" s="321"/>
      <c r="RDD380" s="321"/>
      <c r="RDE380" s="321"/>
      <c r="RDF380" s="321"/>
      <c r="RDG380" s="321"/>
      <c r="RDH380" s="321"/>
      <c r="RDI380" s="321"/>
      <c r="RDJ380" s="321"/>
      <c r="RDK380" s="321"/>
      <c r="RDL380" s="321"/>
      <c r="RDM380" s="321"/>
      <c r="RDN380" s="321"/>
      <c r="RDO380" s="321"/>
      <c r="RDP380" s="321"/>
      <c r="RDQ380" s="321"/>
      <c r="RDR380" s="321"/>
      <c r="RDS380" s="321"/>
      <c r="RDT380" s="321"/>
      <c r="RDU380" s="321"/>
      <c r="RDV380" s="321"/>
      <c r="RDW380" s="321"/>
      <c r="RDX380" s="321"/>
      <c r="RDY380" s="321"/>
      <c r="RDZ380" s="321"/>
      <c r="REA380" s="321"/>
      <c r="REB380" s="321"/>
      <c r="REC380" s="321"/>
      <c r="RED380" s="321"/>
      <c r="REE380" s="321"/>
      <c r="REF380" s="321"/>
      <c r="REG380" s="321"/>
      <c r="REH380" s="321"/>
      <c r="REI380" s="321"/>
      <c r="REJ380" s="321"/>
      <c r="REK380" s="321"/>
      <c r="REL380" s="321"/>
      <c r="REM380" s="321"/>
      <c r="REN380" s="321"/>
      <c r="REO380" s="321"/>
      <c r="REP380" s="321"/>
      <c r="REQ380" s="321"/>
      <c r="RER380" s="321"/>
      <c r="RES380" s="321"/>
      <c r="RET380" s="321"/>
      <c r="REU380" s="321"/>
      <c r="REV380" s="321"/>
      <c r="REW380" s="321"/>
      <c r="REX380" s="321"/>
      <c r="REY380" s="321"/>
      <c r="REZ380" s="321"/>
      <c r="RFA380" s="321"/>
      <c r="RFB380" s="321"/>
      <c r="RFC380" s="321"/>
      <c r="RFD380" s="321"/>
      <c r="RFE380" s="321"/>
      <c r="RFF380" s="321"/>
      <c r="RFG380" s="321"/>
      <c r="RFH380" s="321"/>
      <c r="RFI380" s="321"/>
      <c r="RFJ380" s="321"/>
      <c r="RFK380" s="321"/>
      <c r="RFL380" s="321"/>
      <c r="RFM380" s="321"/>
      <c r="RFN380" s="321"/>
      <c r="RFO380" s="321"/>
      <c r="RFP380" s="321"/>
      <c r="RFQ380" s="321"/>
      <c r="RFR380" s="321"/>
      <c r="RFS380" s="321"/>
      <c r="RFT380" s="321"/>
      <c r="RFU380" s="321"/>
      <c r="RFV380" s="321"/>
      <c r="RFW380" s="321"/>
      <c r="RFX380" s="321"/>
      <c r="RFY380" s="321"/>
      <c r="RFZ380" s="321"/>
      <c r="RGA380" s="321"/>
      <c r="RGB380" s="321"/>
      <c r="RGC380" s="321"/>
      <c r="RGD380" s="321"/>
      <c r="RGE380" s="321"/>
      <c r="RGF380" s="321"/>
      <c r="RGG380" s="321"/>
      <c r="RGH380" s="321"/>
      <c r="RGI380" s="321"/>
      <c r="RGJ380" s="321"/>
      <c r="RGK380" s="321"/>
      <c r="RGL380" s="321"/>
      <c r="RGM380" s="321"/>
      <c r="RGN380" s="321"/>
      <c r="RGO380" s="321"/>
      <c r="RGP380" s="321"/>
      <c r="RGQ380" s="321"/>
      <c r="RGR380" s="321"/>
      <c r="RGS380" s="321"/>
      <c r="RGT380" s="321"/>
      <c r="RGU380" s="321"/>
      <c r="RGV380" s="321"/>
      <c r="RGW380" s="321"/>
      <c r="RGX380" s="321"/>
      <c r="RGY380" s="321"/>
      <c r="RGZ380" s="321"/>
      <c r="RHA380" s="321"/>
      <c r="RHB380" s="321"/>
      <c r="RHC380" s="321"/>
      <c r="RHD380" s="321"/>
      <c r="RHE380" s="321"/>
      <c r="RHF380" s="321"/>
      <c r="RHG380" s="321"/>
      <c r="RHH380" s="321"/>
      <c r="RHI380" s="321"/>
      <c r="RHJ380" s="321"/>
      <c r="RHK380" s="321"/>
      <c r="RHL380" s="321"/>
      <c r="RHM380" s="321"/>
      <c r="RHN380" s="321"/>
      <c r="RHO380" s="321"/>
      <c r="RHP380" s="321"/>
      <c r="RHQ380" s="321"/>
      <c r="RHR380" s="321"/>
      <c r="RHS380" s="321"/>
      <c r="RHT380" s="321"/>
      <c r="RHU380" s="321"/>
      <c r="RHV380" s="321"/>
      <c r="RHW380" s="321"/>
      <c r="RHX380" s="321"/>
      <c r="RHY380" s="321"/>
      <c r="RHZ380" s="321"/>
      <c r="RIA380" s="321"/>
      <c r="RIB380" s="321"/>
      <c r="RIC380" s="321"/>
      <c r="RID380" s="321"/>
      <c r="RIE380" s="321"/>
      <c r="RIF380" s="321"/>
      <c r="RIG380" s="321"/>
      <c r="RIH380" s="321"/>
      <c r="RII380" s="321"/>
      <c r="RIJ380" s="321"/>
      <c r="RIK380" s="321"/>
      <c r="RIL380" s="321"/>
      <c r="RIM380" s="321"/>
      <c r="RIN380" s="321"/>
      <c r="RIO380" s="321"/>
      <c r="RIP380" s="321"/>
      <c r="RIQ380" s="321"/>
      <c r="RIR380" s="321"/>
      <c r="RIS380" s="321"/>
      <c r="RIT380" s="321"/>
      <c r="RIU380" s="321"/>
      <c r="RIV380" s="321"/>
      <c r="RIW380" s="321"/>
      <c r="RIX380" s="321"/>
      <c r="RIY380" s="321"/>
      <c r="RIZ380" s="321"/>
      <c r="RJA380" s="321"/>
      <c r="RJB380" s="321"/>
      <c r="RJC380" s="321"/>
      <c r="RJD380" s="321"/>
      <c r="RJE380" s="321"/>
      <c r="RJF380" s="321"/>
      <c r="RJG380" s="321"/>
      <c r="RJH380" s="321"/>
      <c r="RJI380" s="321"/>
      <c r="RJJ380" s="321"/>
      <c r="RJK380" s="321"/>
      <c r="RJL380" s="321"/>
      <c r="RJM380" s="321"/>
      <c r="RJN380" s="321"/>
      <c r="RJO380" s="321"/>
      <c r="RJP380" s="321"/>
      <c r="RJQ380" s="321"/>
      <c r="RJR380" s="321"/>
      <c r="RJS380" s="321"/>
      <c r="RJT380" s="321"/>
      <c r="RJU380" s="321"/>
      <c r="RJV380" s="321"/>
      <c r="RJW380" s="321"/>
      <c r="RJX380" s="321"/>
      <c r="RJY380" s="321"/>
      <c r="RJZ380" s="321"/>
      <c r="RKA380" s="321"/>
      <c r="RKB380" s="321"/>
      <c r="RKC380" s="321"/>
      <c r="RKD380" s="321"/>
      <c r="RKE380" s="321"/>
      <c r="RKF380" s="321"/>
      <c r="RKG380" s="321"/>
      <c r="RKH380" s="321"/>
      <c r="RKI380" s="321"/>
      <c r="RKJ380" s="321"/>
      <c r="RKK380" s="321"/>
      <c r="RKL380" s="321"/>
      <c r="RKM380" s="321"/>
      <c r="RKN380" s="321"/>
      <c r="RKO380" s="321"/>
      <c r="RKP380" s="321"/>
      <c r="RKQ380" s="321"/>
      <c r="RKR380" s="321"/>
      <c r="RKS380" s="321"/>
      <c r="RKT380" s="321"/>
      <c r="RKU380" s="321"/>
      <c r="RKV380" s="321"/>
      <c r="RKW380" s="321"/>
      <c r="RKX380" s="321"/>
      <c r="RKY380" s="321"/>
      <c r="RKZ380" s="321"/>
      <c r="RLA380" s="321"/>
      <c r="RLB380" s="321"/>
      <c r="RLC380" s="321"/>
      <c r="RLD380" s="321"/>
      <c r="RLE380" s="321"/>
      <c r="RLF380" s="321"/>
      <c r="RLG380" s="321"/>
      <c r="RLH380" s="321"/>
      <c r="RLI380" s="321"/>
      <c r="RLJ380" s="321"/>
      <c r="RLK380" s="321"/>
      <c r="RLL380" s="321"/>
      <c r="RLM380" s="321"/>
      <c r="RLN380" s="321"/>
      <c r="RLO380" s="321"/>
      <c r="RLP380" s="321"/>
      <c r="RLQ380" s="321"/>
      <c r="RLR380" s="321"/>
      <c r="RLS380" s="321"/>
      <c r="RLT380" s="321"/>
      <c r="RLU380" s="321"/>
      <c r="RLV380" s="321"/>
      <c r="RLW380" s="321"/>
      <c r="RLX380" s="321"/>
      <c r="RLY380" s="321"/>
      <c r="RLZ380" s="321"/>
      <c r="RMA380" s="321"/>
      <c r="RMB380" s="321"/>
      <c r="RMC380" s="321"/>
      <c r="RMD380" s="321"/>
      <c r="RME380" s="321"/>
      <c r="RMF380" s="321"/>
      <c r="RMG380" s="321"/>
      <c r="RMH380" s="321"/>
      <c r="RMI380" s="321"/>
      <c r="RMJ380" s="321"/>
      <c r="RMK380" s="321"/>
      <c r="RML380" s="321"/>
      <c r="RMM380" s="321"/>
      <c r="RMN380" s="321"/>
      <c r="RMO380" s="321"/>
      <c r="RMP380" s="321"/>
      <c r="RMQ380" s="321"/>
      <c r="RMR380" s="321"/>
      <c r="RMS380" s="321"/>
      <c r="RMT380" s="321"/>
      <c r="RMU380" s="321"/>
      <c r="RMV380" s="321"/>
      <c r="RMW380" s="321"/>
      <c r="RMX380" s="321"/>
      <c r="RMY380" s="321"/>
      <c r="RMZ380" s="321"/>
      <c r="RNA380" s="321"/>
      <c r="RNB380" s="321"/>
      <c r="RNC380" s="321"/>
      <c r="RND380" s="321"/>
      <c r="RNE380" s="321"/>
      <c r="RNF380" s="321"/>
      <c r="RNG380" s="321"/>
      <c r="RNH380" s="321"/>
      <c r="RNI380" s="321"/>
      <c r="RNJ380" s="321"/>
      <c r="RNK380" s="321"/>
      <c r="RNL380" s="321"/>
      <c r="RNM380" s="321"/>
      <c r="RNN380" s="321"/>
      <c r="RNO380" s="321"/>
      <c r="RNP380" s="321"/>
      <c r="RNQ380" s="321"/>
      <c r="RNR380" s="321"/>
      <c r="RNS380" s="321"/>
      <c r="RNT380" s="321"/>
      <c r="RNU380" s="321"/>
      <c r="RNV380" s="321"/>
      <c r="RNW380" s="321"/>
      <c r="RNX380" s="321"/>
      <c r="RNY380" s="321"/>
      <c r="RNZ380" s="321"/>
      <c r="ROA380" s="321"/>
      <c r="ROB380" s="321"/>
      <c r="ROC380" s="321"/>
      <c r="ROD380" s="321"/>
      <c r="ROE380" s="321"/>
      <c r="ROF380" s="321"/>
      <c r="ROG380" s="321"/>
      <c r="ROH380" s="321"/>
      <c r="ROI380" s="321"/>
      <c r="ROJ380" s="321"/>
      <c r="ROK380" s="321"/>
      <c r="ROL380" s="321"/>
      <c r="ROM380" s="321"/>
      <c r="RON380" s="321"/>
      <c r="ROO380" s="321"/>
      <c r="ROP380" s="321"/>
      <c r="ROQ380" s="321"/>
      <c r="ROR380" s="321"/>
      <c r="ROS380" s="321"/>
      <c r="ROT380" s="321"/>
      <c r="ROU380" s="321"/>
      <c r="ROV380" s="321"/>
      <c r="ROW380" s="321"/>
      <c r="ROX380" s="321"/>
      <c r="ROY380" s="321"/>
      <c r="ROZ380" s="321"/>
      <c r="RPA380" s="321"/>
      <c r="RPB380" s="321"/>
      <c r="RPC380" s="321"/>
      <c r="RPD380" s="321"/>
      <c r="RPE380" s="321"/>
      <c r="RPF380" s="321"/>
      <c r="RPG380" s="321"/>
      <c r="RPH380" s="321"/>
      <c r="RPI380" s="321"/>
      <c r="RPJ380" s="321"/>
      <c r="RPK380" s="321"/>
      <c r="RPL380" s="321"/>
      <c r="RPM380" s="321"/>
      <c r="RPN380" s="321"/>
      <c r="RPO380" s="321"/>
      <c r="RPP380" s="321"/>
      <c r="RPQ380" s="321"/>
      <c r="RPR380" s="321"/>
      <c r="RPS380" s="321"/>
      <c r="RPT380" s="321"/>
      <c r="RPU380" s="321"/>
      <c r="RPV380" s="321"/>
      <c r="RPW380" s="321"/>
      <c r="RPX380" s="321"/>
      <c r="RPY380" s="321"/>
      <c r="RPZ380" s="321"/>
      <c r="RQA380" s="321"/>
      <c r="RQB380" s="321"/>
      <c r="RQC380" s="321"/>
      <c r="RQD380" s="321"/>
      <c r="RQE380" s="321"/>
      <c r="RQF380" s="321"/>
      <c r="RQG380" s="321"/>
      <c r="RQH380" s="321"/>
      <c r="RQI380" s="321"/>
      <c r="RQJ380" s="321"/>
      <c r="RQK380" s="321"/>
      <c r="RQL380" s="321"/>
      <c r="RQM380" s="321"/>
      <c r="RQN380" s="321"/>
      <c r="RQO380" s="321"/>
      <c r="RQP380" s="321"/>
      <c r="RQQ380" s="321"/>
      <c r="RQR380" s="321"/>
      <c r="RQS380" s="321"/>
      <c r="RQT380" s="321"/>
      <c r="RQU380" s="321"/>
      <c r="RQV380" s="321"/>
      <c r="RQW380" s="321"/>
      <c r="RQX380" s="321"/>
      <c r="RQY380" s="321"/>
      <c r="RQZ380" s="321"/>
      <c r="RRA380" s="321"/>
      <c r="RRB380" s="321"/>
      <c r="RRC380" s="321"/>
      <c r="RRD380" s="321"/>
      <c r="RRE380" s="321"/>
      <c r="RRF380" s="321"/>
      <c r="RRG380" s="321"/>
      <c r="RRH380" s="321"/>
      <c r="RRI380" s="321"/>
      <c r="RRJ380" s="321"/>
      <c r="RRK380" s="321"/>
      <c r="RRL380" s="321"/>
      <c r="RRM380" s="321"/>
      <c r="RRN380" s="321"/>
      <c r="RRO380" s="321"/>
      <c r="RRP380" s="321"/>
      <c r="RRQ380" s="321"/>
      <c r="RRR380" s="321"/>
      <c r="RRS380" s="321"/>
      <c r="RRT380" s="321"/>
      <c r="RRU380" s="321"/>
      <c r="RRV380" s="321"/>
      <c r="RRW380" s="321"/>
      <c r="RRX380" s="321"/>
      <c r="RRY380" s="321"/>
      <c r="RRZ380" s="321"/>
      <c r="RSA380" s="321"/>
      <c r="RSB380" s="321"/>
      <c r="RSC380" s="321"/>
      <c r="RSD380" s="321"/>
      <c r="RSE380" s="321"/>
      <c r="RSF380" s="321"/>
      <c r="RSG380" s="321"/>
      <c r="RSH380" s="321"/>
      <c r="RSI380" s="321"/>
      <c r="RSJ380" s="321"/>
      <c r="RSK380" s="321"/>
      <c r="RSL380" s="321"/>
      <c r="RSM380" s="321"/>
      <c r="RSN380" s="321"/>
      <c r="RSO380" s="321"/>
      <c r="RSP380" s="321"/>
      <c r="RSQ380" s="321"/>
      <c r="RSR380" s="321"/>
      <c r="RSS380" s="321"/>
      <c r="RST380" s="321"/>
      <c r="RSU380" s="321"/>
      <c r="RSV380" s="321"/>
      <c r="RSW380" s="321"/>
      <c r="RSX380" s="321"/>
      <c r="RSY380" s="321"/>
      <c r="RSZ380" s="321"/>
      <c r="RTA380" s="321"/>
      <c r="RTB380" s="321"/>
      <c r="RTC380" s="321"/>
      <c r="RTD380" s="321"/>
      <c r="RTE380" s="321"/>
      <c r="RTF380" s="321"/>
      <c r="RTG380" s="321"/>
      <c r="RTH380" s="321"/>
      <c r="RTI380" s="321"/>
      <c r="RTJ380" s="321"/>
      <c r="RTK380" s="321"/>
      <c r="RTL380" s="321"/>
      <c r="RTM380" s="321"/>
      <c r="RTN380" s="321"/>
      <c r="RTO380" s="321"/>
      <c r="RTP380" s="321"/>
      <c r="RTQ380" s="321"/>
      <c r="RTR380" s="321"/>
      <c r="RTS380" s="321"/>
      <c r="RTT380" s="321"/>
      <c r="RTU380" s="321"/>
      <c r="RTV380" s="321"/>
      <c r="RTW380" s="321"/>
      <c r="RTX380" s="321"/>
      <c r="RTY380" s="321"/>
      <c r="RTZ380" s="321"/>
      <c r="RUA380" s="321"/>
      <c r="RUB380" s="321"/>
      <c r="RUC380" s="321"/>
      <c r="RUD380" s="321"/>
      <c r="RUE380" s="321"/>
      <c r="RUF380" s="321"/>
      <c r="RUG380" s="321"/>
      <c r="RUH380" s="321"/>
      <c r="RUI380" s="321"/>
      <c r="RUJ380" s="321"/>
      <c r="RUK380" s="321"/>
      <c r="RUL380" s="321"/>
      <c r="RUM380" s="321"/>
      <c r="RUN380" s="321"/>
      <c r="RUO380" s="321"/>
      <c r="RUP380" s="321"/>
      <c r="RUQ380" s="321"/>
      <c r="RUR380" s="321"/>
      <c r="RUS380" s="321"/>
      <c r="RUT380" s="321"/>
      <c r="RUU380" s="321"/>
      <c r="RUV380" s="321"/>
      <c r="RUW380" s="321"/>
      <c r="RUX380" s="321"/>
      <c r="RUY380" s="321"/>
      <c r="RUZ380" s="321"/>
      <c r="RVA380" s="321"/>
      <c r="RVB380" s="321"/>
      <c r="RVC380" s="321"/>
      <c r="RVD380" s="321"/>
      <c r="RVE380" s="321"/>
      <c r="RVF380" s="321"/>
      <c r="RVG380" s="321"/>
      <c r="RVH380" s="321"/>
      <c r="RVI380" s="321"/>
      <c r="RVJ380" s="321"/>
      <c r="RVK380" s="321"/>
      <c r="RVL380" s="321"/>
      <c r="RVM380" s="321"/>
      <c r="RVN380" s="321"/>
      <c r="RVO380" s="321"/>
      <c r="RVP380" s="321"/>
      <c r="RVQ380" s="321"/>
      <c r="RVR380" s="321"/>
      <c r="RVS380" s="321"/>
      <c r="RVT380" s="321"/>
      <c r="RVU380" s="321"/>
      <c r="RVV380" s="321"/>
      <c r="RVW380" s="321"/>
      <c r="RVX380" s="321"/>
      <c r="RVY380" s="321"/>
      <c r="RVZ380" s="321"/>
      <c r="RWA380" s="321"/>
      <c r="RWB380" s="321"/>
      <c r="RWC380" s="321"/>
      <c r="RWD380" s="321"/>
      <c r="RWE380" s="321"/>
      <c r="RWF380" s="321"/>
      <c r="RWG380" s="321"/>
      <c r="RWH380" s="321"/>
      <c r="RWI380" s="321"/>
      <c r="RWJ380" s="321"/>
      <c r="RWK380" s="321"/>
      <c r="RWL380" s="321"/>
      <c r="RWM380" s="321"/>
      <c r="RWN380" s="321"/>
      <c r="RWO380" s="321"/>
      <c r="RWP380" s="321"/>
      <c r="RWQ380" s="321"/>
      <c r="RWR380" s="321"/>
      <c r="RWS380" s="321"/>
      <c r="RWT380" s="321"/>
      <c r="RWU380" s="321"/>
      <c r="RWV380" s="321"/>
      <c r="RWW380" s="321"/>
      <c r="RWX380" s="321"/>
      <c r="RWY380" s="321"/>
      <c r="RWZ380" s="321"/>
      <c r="RXA380" s="321"/>
      <c r="RXB380" s="321"/>
      <c r="RXC380" s="321"/>
      <c r="RXD380" s="321"/>
      <c r="RXE380" s="321"/>
      <c r="RXF380" s="321"/>
      <c r="RXG380" s="321"/>
      <c r="RXH380" s="321"/>
      <c r="RXI380" s="321"/>
      <c r="RXJ380" s="321"/>
      <c r="RXK380" s="321"/>
      <c r="RXL380" s="321"/>
      <c r="RXM380" s="321"/>
      <c r="RXN380" s="321"/>
      <c r="RXO380" s="321"/>
      <c r="RXP380" s="321"/>
      <c r="RXQ380" s="321"/>
      <c r="RXR380" s="321"/>
      <c r="RXS380" s="321"/>
      <c r="RXT380" s="321"/>
      <c r="RXU380" s="321"/>
      <c r="RXV380" s="321"/>
      <c r="RXW380" s="321"/>
      <c r="RXX380" s="321"/>
      <c r="RXY380" s="321"/>
      <c r="RXZ380" s="321"/>
      <c r="RYA380" s="321"/>
      <c r="RYB380" s="321"/>
      <c r="RYC380" s="321"/>
      <c r="RYD380" s="321"/>
      <c r="RYE380" s="321"/>
      <c r="RYF380" s="321"/>
      <c r="RYG380" s="321"/>
      <c r="RYH380" s="321"/>
      <c r="RYI380" s="321"/>
      <c r="RYJ380" s="321"/>
      <c r="RYK380" s="321"/>
      <c r="RYL380" s="321"/>
      <c r="RYM380" s="321"/>
      <c r="RYN380" s="321"/>
      <c r="RYO380" s="321"/>
      <c r="RYP380" s="321"/>
      <c r="RYQ380" s="321"/>
      <c r="RYR380" s="321"/>
      <c r="RYS380" s="321"/>
      <c r="RYT380" s="321"/>
      <c r="RYU380" s="321"/>
      <c r="RYV380" s="321"/>
      <c r="RYW380" s="321"/>
      <c r="RYX380" s="321"/>
      <c r="RYY380" s="321"/>
      <c r="RYZ380" s="321"/>
      <c r="RZA380" s="321"/>
      <c r="RZB380" s="321"/>
      <c r="RZC380" s="321"/>
      <c r="RZD380" s="321"/>
      <c r="RZE380" s="321"/>
      <c r="RZF380" s="321"/>
      <c r="RZG380" s="321"/>
      <c r="RZH380" s="321"/>
      <c r="RZI380" s="321"/>
      <c r="RZJ380" s="321"/>
      <c r="RZK380" s="321"/>
      <c r="RZL380" s="321"/>
      <c r="RZM380" s="321"/>
      <c r="RZN380" s="321"/>
      <c r="RZO380" s="321"/>
      <c r="RZP380" s="321"/>
      <c r="RZQ380" s="321"/>
      <c r="RZR380" s="321"/>
      <c r="RZS380" s="321"/>
      <c r="RZT380" s="321"/>
      <c r="RZU380" s="321"/>
      <c r="RZV380" s="321"/>
      <c r="RZW380" s="321"/>
      <c r="RZX380" s="321"/>
      <c r="RZY380" s="321"/>
      <c r="RZZ380" s="321"/>
      <c r="SAA380" s="321"/>
      <c r="SAB380" s="321"/>
      <c r="SAC380" s="321"/>
      <c r="SAD380" s="321"/>
      <c r="SAE380" s="321"/>
      <c r="SAF380" s="321"/>
      <c r="SAG380" s="321"/>
      <c r="SAH380" s="321"/>
      <c r="SAI380" s="321"/>
      <c r="SAJ380" s="321"/>
      <c r="SAK380" s="321"/>
      <c r="SAL380" s="321"/>
      <c r="SAM380" s="321"/>
      <c r="SAN380" s="321"/>
      <c r="SAO380" s="321"/>
      <c r="SAP380" s="321"/>
      <c r="SAQ380" s="321"/>
      <c r="SAR380" s="321"/>
      <c r="SAS380" s="321"/>
      <c r="SAT380" s="321"/>
      <c r="SAU380" s="321"/>
      <c r="SAV380" s="321"/>
      <c r="SAW380" s="321"/>
      <c r="SAX380" s="321"/>
      <c r="SAY380" s="321"/>
      <c r="SAZ380" s="321"/>
      <c r="SBA380" s="321"/>
      <c r="SBB380" s="321"/>
      <c r="SBC380" s="321"/>
      <c r="SBD380" s="321"/>
      <c r="SBE380" s="321"/>
      <c r="SBF380" s="321"/>
      <c r="SBG380" s="321"/>
      <c r="SBH380" s="321"/>
      <c r="SBI380" s="321"/>
      <c r="SBJ380" s="321"/>
      <c r="SBK380" s="321"/>
      <c r="SBL380" s="321"/>
      <c r="SBM380" s="321"/>
      <c r="SBN380" s="321"/>
      <c r="SBO380" s="321"/>
      <c r="SBP380" s="321"/>
      <c r="SBQ380" s="321"/>
      <c r="SBR380" s="321"/>
      <c r="SBS380" s="321"/>
      <c r="SBT380" s="321"/>
      <c r="SBU380" s="321"/>
      <c r="SBV380" s="321"/>
      <c r="SBW380" s="321"/>
      <c r="SBX380" s="321"/>
      <c r="SBY380" s="321"/>
      <c r="SBZ380" s="321"/>
      <c r="SCA380" s="321"/>
      <c r="SCB380" s="321"/>
      <c r="SCC380" s="321"/>
      <c r="SCD380" s="321"/>
      <c r="SCE380" s="321"/>
      <c r="SCF380" s="321"/>
      <c r="SCG380" s="321"/>
      <c r="SCH380" s="321"/>
      <c r="SCI380" s="321"/>
      <c r="SCJ380" s="321"/>
      <c r="SCK380" s="321"/>
      <c r="SCL380" s="321"/>
      <c r="SCM380" s="321"/>
      <c r="SCN380" s="321"/>
      <c r="SCO380" s="321"/>
      <c r="SCP380" s="321"/>
      <c r="SCQ380" s="321"/>
      <c r="SCR380" s="321"/>
      <c r="SCS380" s="321"/>
      <c r="SCT380" s="321"/>
      <c r="SCU380" s="321"/>
      <c r="SCV380" s="321"/>
      <c r="SCW380" s="321"/>
      <c r="SCX380" s="321"/>
      <c r="SCY380" s="321"/>
      <c r="SCZ380" s="321"/>
      <c r="SDA380" s="321"/>
      <c r="SDB380" s="321"/>
      <c r="SDC380" s="321"/>
      <c r="SDD380" s="321"/>
      <c r="SDE380" s="321"/>
      <c r="SDF380" s="321"/>
      <c r="SDG380" s="321"/>
      <c r="SDH380" s="321"/>
      <c r="SDI380" s="321"/>
      <c r="SDJ380" s="321"/>
      <c r="SDK380" s="321"/>
      <c r="SDL380" s="321"/>
      <c r="SDM380" s="321"/>
      <c r="SDN380" s="321"/>
      <c r="SDO380" s="321"/>
      <c r="SDP380" s="321"/>
      <c r="SDQ380" s="321"/>
      <c r="SDR380" s="321"/>
      <c r="SDS380" s="321"/>
      <c r="SDT380" s="321"/>
      <c r="SDU380" s="321"/>
      <c r="SDV380" s="321"/>
      <c r="SDW380" s="321"/>
      <c r="SDX380" s="321"/>
      <c r="SDY380" s="321"/>
      <c r="SDZ380" s="321"/>
      <c r="SEA380" s="321"/>
      <c r="SEB380" s="321"/>
      <c r="SEC380" s="321"/>
      <c r="SED380" s="321"/>
      <c r="SEE380" s="321"/>
      <c r="SEF380" s="321"/>
      <c r="SEG380" s="321"/>
      <c r="SEH380" s="321"/>
      <c r="SEI380" s="321"/>
      <c r="SEJ380" s="321"/>
      <c r="SEK380" s="321"/>
      <c r="SEL380" s="321"/>
      <c r="SEM380" s="321"/>
      <c r="SEN380" s="321"/>
      <c r="SEO380" s="321"/>
      <c r="SEP380" s="321"/>
      <c r="SEQ380" s="321"/>
      <c r="SER380" s="321"/>
      <c r="SES380" s="321"/>
      <c r="SET380" s="321"/>
      <c r="SEU380" s="321"/>
      <c r="SEV380" s="321"/>
      <c r="SEW380" s="321"/>
      <c r="SEX380" s="321"/>
      <c r="SEY380" s="321"/>
      <c r="SEZ380" s="321"/>
      <c r="SFA380" s="321"/>
      <c r="SFB380" s="321"/>
      <c r="SFC380" s="321"/>
      <c r="SFD380" s="321"/>
      <c r="SFE380" s="321"/>
      <c r="SFF380" s="321"/>
      <c r="SFG380" s="321"/>
      <c r="SFH380" s="321"/>
      <c r="SFI380" s="321"/>
      <c r="SFJ380" s="321"/>
      <c r="SFK380" s="321"/>
      <c r="SFL380" s="321"/>
      <c r="SFM380" s="321"/>
      <c r="SFN380" s="321"/>
      <c r="SFO380" s="321"/>
      <c r="SFP380" s="321"/>
      <c r="SFQ380" s="321"/>
      <c r="SFR380" s="321"/>
      <c r="SFS380" s="321"/>
      <c r="SFT380" s="321"/>
      <c r="SFU380" s="321"/>
      <c r="SFV380" s="321"/>
      <c r="SFW380" s="321"/>
      <c r="SFX380" s="321"/>
      <c r="SFY380" s="321"/>
      <c r="SFZ380" s="321"/>
      <c r="SGA380" s="321"/>
      <c r="SGB380" s="321"/>
      <c r="SGC380" s="321"/>
      <c r="SGD380" s="321"/>
      <c r="SGE380" s="321"/>
      <c r="SGF380" s="321"/>
      <c r="SGG380" s="321"/>
      <c r="SGH380" s="321"/>
      <c r="SGI380" s="321"/>
      <c r="SGJ380" s="321"/>
      <c r="SGK380" s="321"/>
      <c r="SGL380" s="321"/>
      <c r="SGM380" s="321"/>
      <c r="SGN380" s="321"/>
      <c r="SGO380" s="321"/>
      <c r="SGP380" s="321"/>
      <c r="SGQ380" s="321"/>
      <c r="SGR380" s="321"/>
      <c r="SGS380" s="321"/>
      <c r="SGT380" s="321"/>
      <c r="SGU380" s="321"/>
      <c r="SGV380" s="321"/>
      <c r="SGW380" s="321"/>
      <c r="SGX380" s="321"/>
      <c r="SGY380" s="321"/>
      <c r="SGZ380" s="321"/>
      <c r="SHA380" s="321"/>
      <c r="SHB380" s="321"/>
      <c r="SHC380" s="321"/>
      <c r="SHD380" s="321"/>
      <c r="SHE380" s="321"/>
      <c r="SHF380" s="321"/>
      <c r="SHG380" s="321"/>
      <c r="SHH380" s="321"/>
      <c r="SHI380" s="321"/>
      <c r="SHJ380" s="321"/>
      <c r="SHK380" s="321"/>
      <c r="SHL380" s="321"/>
      <c r="SHM380" s="321"/>
      <c r="SHN380" s="321"/>
      <c r="SHO380" s="321"/>
      <c r="SHP380" s="321"/>
      <c r="SHQ380" s="321"/>
      <c r="SHR380" s="321"/>
      <c r="SHS380" s="321"/>
      <c r="SHT380" s="321"/>
      <c r="SHU380" s="321"/>
      <c r="SHV380" s="321"/>
      <c r="SHW380" s="321"/>
      <c r="SHX380" s="321"/>
      <c r="SHY380" s="321"/>
      <c r="SHZ380" s="321"/>
      <c r="SIA380" s="321"/>
      <c r="SIB380" s="321"/>
      <c r="SIC380" s="321"/>
      <c r="SID380" s="321"/>
      <c r="SIE380" s="321"/>
      <c r="SIF380" s="321"/>
      <c r="SIG380" s="321"/>
      <c r="SIH380" s="321"/>
      <c r="SII380" s="321"/>
      <c r="SIJ380" s="321"/>
      <c r="SIK380" s="321"/>
      <c r="SIL380" s="321"/>
      <c r="SIM380" s="321"/>
      <c r="SIN380" s="321"/>
      <c r="SIO380" s="321"/>
      <c r="SIP380" s="321"/>
      <c r="SIQ380" s="321"/>
      <c r="SIR380" s="321"/>
      <c r="SIS380" s="321"/>
      <c r="SIT380" s="321"/>
      <c r="SIU380" s="321"/>
      <c r="SIV380" s="321"/>
      <c r="SIW380" s="321"/>
      <c r="SIX380" s="321"/>
      <c r="SIY380" s="321"/>
      <c r="SIZ380" s="321"/>
      <c r="SJA380" s="321"/>
      <c r="SJB380" s="321"/>
      <c r="SJC380" s="321"/>
      <c r="SJD380" s="321"/>
      <c r="SJE380" s="321"/>
      <c r="SJF380" s="321"/>
      <c r="SJG380" s="321"/>
      <c r="SJH380" s="321"/>
      <c r="SJI380" s="321"/>
      <c r="SJJ380" s="321"/>
      <c r="SJK380" s="321"/>
      <c r="SJL380" s="321"/>
      <c r="SJM380" s="321"/>
      <c r="SJN380" s="321"/>
      <c r="SJO380" s="321"/>
      <c r="SJP380" s="321"/>
      <c r="SJQ380" s="321"/>
      <c r="SJR380" s="321"/>
      <c r="SJS380" s="321"/>
      <c r="SJT380" s="321"/>
      <c r="SJU380" s="321"/>
      <c r="SJV380" s="321"/>
      <c r="SJW380" s="321"/>
      <c r="SJX380" s="321"/>
      <c r="SJY380" s="321"/>
      <c r="SJZ380" s="321"/>
      <c r="SKA380" s="321"/>
      <c r="SKB380" s="321"/>
      <c r="SKC380" s="321"/>
      <c r="SKD380" s="321"/>
      <c r="SKE380" s="321"/>
      <c r="SKF380" s="321"/>
      <c r="SKG380" s="321"/>
      <c r="SKH380" s="321"/>
      <c r="SKI380" s="321"/>
      <c r="SKJ380" s="321"/>
      <c r="SKK380" s="321"/>
      <c r="SKL380" s="321"/>
      <c r="SKM380" s="321"/>
      <c r="SKN380" s="321"/>
      <c r="SKO380" s="321"/>
      <c r="SKP380" s="321"/>
      <c r="SKQ380" s="321"/>
      <c r="SKR380" s="321"/>
      <c r="SKS380" s="321"/>
      <c r="SKT380" s="321"/>
      <c r="SKU380" s="321"/>
      <c r="SKV380" s="321"/>
      <c r="SKW380" s="321"/>
      <c r="SKX380" s="321"/>
      <c r="SKY380" s="321"/>
      <c r="SKZ380" s="321"/>
      <c r="SLA380" s="321"/>
      <c r="SLB380" s="321"/>
      <c r="SLC380" s="321"/>
      <c r="SLD380" s="321"/>
      <c r="SLE380" s="321"/>
      <c r="SLF380" s="321"/>
      <c r="SLG380" s="321"/>
      <c r="SLH380" s="321"/>
      <c r="SLI380" s="321"/>
      <c r="SLJ380" s="321"/>
      <c r="SLK380" s="321"/>
      <c r="SLL380" s="321"/>
      <c r="SLM380" s="321"/>
      <c r="SLN380" s="321"/>
      <c r="SLO380" s="321"/>
      <c r="SLP380" s="321"/>
      <c r="SLQ380" s="321"/>
      <c r="SLR380" s="321"/>
      <c r="SLS380" s="321"/>
      <c r="SLT380" s="321"/>
      <c r="SLU380" s="321"/>
      <c r="SLV380" s="321"/>
      <c r="SLW380" s="321"/>
      <c r="SLX380" s="321"/>
      <c r="SLY380" s="321"/>
      <c r="SLZ380" s="321"/>
      <c r="SMA380" s="321"/>
      <c r="SMB380" s="321"/>
      <c r="SMC380" s="321"/>
      <c r="SMD380" s="321"/>
      <c r="SME380" s="321"/>
      <c r="SMF380" s="321"/>
      <c r="SMG380" s="321"/>
      <c r="SMH380" s="321"/>
      <c r="SMI380" s="321"/>
      <c r="SMJ380" s="321"/>
      <c r="SMK380" s="321"/>
      <c r="SML380" s="321"/>
      <c r="SMM380" s="321"/>
      <c r="SMN380" s="321"/>
      <c r="SMO380" s="321"/>
      <c r="SMP380" s="321"/>
      <c r="SMQ380" s="321"/>
      <c r="SMR380" s="321"/>
      <c r="SMS380" s="321"/>
      <c r="SMT380" s="321"/>
      <c r="SMU380" s="321"/>
      <c r="SMV380" s="321"/>
      <c r="SMW380" s="321"/>
      <c r="SMX380" s="321"/>
      <c r="SMY380" s="321"/>
      <c r="SMZ380" s="321"/>
      <c r="SNA380" s="321"/>
      <c r="SNB380" s="321"/>
      <c r="SNC380" s="321"/>
      <c r="SND380" s="321"/>
      <c r="SNE380" s="321"/>
      <c r="SNF380" s="321"/>
      <c r="SNG380" s="321"/>
      <c r="SNH380" s="321"/>
      <c r="SNI380" s="321"/>
      <c r="SNJ380" s="321"/>
      <c r="SNK380" s="321"/>
      <c r="SNL380" s="321"/>
      <c r="SNM380" s="321"/>
      <c r="SNN380" s="321"/>
      <c r="SNO380" s="321"/>
      <c r="SNP380" s="321"/>
      <c r="SNQ380" s="321"/>
      <c r="SNR380" s="321"/>
      <c r="SNS380" s="321"/>
      <c r="SNT380" s="321"/>
      <c r="SNU380" s="321"/>
      <c r="SNV380" s="321"/>
      <c r="SNW380" s="321"/>
      <c r="SNX380" s="321"/>
      <c r="SNY380" s="321"/>
      <c r="SNZ380" s="321"/>
      <c r="SOA380" s="321"/>
      <c r="SOB380" s="321"/>
      <c r="SOC380" s="321"/>
      <c r="SOD380" s="321"/>
      <c r="SOE380" s="321"/>
      <c r="SOF380" s="321"/>
      <c r="SOG380" s="321"/>
      <c r="SOH380" s="321"/>
      <c r="SOI380" s="321"/>
      <c r="SOJ380" s="321"/>
      <c r="SOK380" s="321"/>
      <c r="SOL380" s="321"/>
      <c r="SOM380" s="321"/>
      <c r="SON380" s="321"/>
      <c r="SOO380" s="321"/>
      <c r="SOP380" s="321"/>
      <c r="SOQ380" s="321"/>
      <c r="SOR380" s="321"/>
      <c r="SOS380" s="321"/>
      <c r="SOT380" s="321"/>
      <c r="SOU380" s="321"/>
      <c r="SOV380" s="321"/>
      <c r="SOW380" s="321"/>
      <c r="SOX380" s="321"/>
      <c r="SOY380" s="321"/>
      <c r="SOZ380" s="321"/>
      <c r="SPA380" s="321"/>
      <c r="SPB380" s="321"/>
      <c r="SPC380" s="321"/>
      <c r="SPD380" s="321"/>
      <c r="SPE380" s="321"/>
      <c r="SPF380" s="321"/>
      <c r="SPG380" s="321"/>
      <c r="SPH380" s="321"/>
      <c r="SPI380" s="321"/>
      <c r="SPJ380" s="321"/>
      <c r="SPK380" s="321"/>
      <c r="SPL380" s="321"/>
      <c r="SPM380" s="321"/>
      <c r="SPN380" s="321"/>
      <c r="SPO380" s="321"/>
      <c r="SPP380" s="321"/>
      <c r="SPQ380" s="321"/>
      <c r="SPR380" s="321"/>
      <c r="SPS380" s="321"/>
      <c r="SPT380" s="321"/>
      <c r="SPU380" s="321"/>
      <c r="SPV380" s="321"/>
      <c r="SPW380" s="321"/>
      <c r="SPX380" s="321"/>
      <c r="SPY380" s="321"/>
      <c r="SPZ380" s="321"/>
      <c r="SQA380" s="321"/>
      <c r="SQB380" s="321"/>
      <c r="SQC380" s="321"/>
      <c r="SQD380" s="321"/>
      <c r="SQE380" s="321"/>
      <c r="SQF380" s="321"/>
      <c r="SQG380" s="321"/>
      <c r="SQH380" s="321"/>
      <c r="SQI380" s="321"/>
      <c r="SQJ380" s="321"/>
      <c r="SQK380" s="321"/>
      <c r="SQL380" s="321"/>
      <c r="SQM380" s="321"/>
      <c r="SQN380" s="321"/>
      <c r="SQO380" s="321"/>
      <c r="SQP380" s="321"/>
      <c r="SQQ380" s="321"/>
      <c r="SQR380" s="321"/>
      <c r="SQS380" s="321"/>
      <c r="SQT380" s="321"/>
      <c r="SQU380" s="321"/>
      <c r="SQV380" s="321"/>
      <c r="SQW380" s="321"/>
      <c r="SQX380" s="321"/>
      <c r="SQY380" s="321"/>
      <c r="SQZ380" s="321"/>
      <c r="SRA380" s="321"/>
      <c r="SRB380" s="321"/>
      <c r="SRC380" s="321"/>
      <c r="SRD380" s="321"/>
      <c r="SRE380" s="321"/>
      <c r="SRF380" s="321"/>
      <c r="SRG380" s="321"/>
      <c r="SRH380" s="321"/>
      <c r="SRI380" s="321"/>
      <c r="SRJ380" s="321"/>
      <c r="SRK380" s="321"/>
      <c r="SRL380" s="321"/>
      <c r="SRM380" s="321"/>
      <c r="SRN380" s="321"/>
      <c r="SRO380" s="321"/>
      <c r="SRP380" s="321"/>
      <c r="SRQ380" s="321"/>
      <c r="SRR380" s="321"/>
      <c r="SRS380" s="321"/>
      <c r="SRT380" s="321"/>
      <c r="SRU380" s="321"/>
      <c r="SRV380" s="321"/>
      <c r="SRW380" s="321"/>
      <c r="SRX380" s="321"/>
      <c r="SRY380" s="321"/>
      <c r="SRZ380" s="321"/>
      <c r="SSA380" s="321"/>
      <c r="SSB380" s="321"/>
      <c r="SSC380" s="321"/>
      <c r="SSD380" s="321"/>
      <c r="SSE380" s="321"/>
      <c r="SSF380" s="321"/>
      <c r="SSG380" s="321"/>
      <c r="SSH380" s="321"/>
      <c r="SSI380" s="321"/>
      <c r="SSJ380" s="321"/>
      <c r="SSK380" s="321"/>
      <c r="SSL380" s="321"/>
      <c r="SSM380" s="321"/>
      <c r="SSN380" s="321"/>
      <c r="SSO380" s="321"/>
      <c r="SSP380" s="321"/>
      <c r="SSQ380" s="321"/>
      <c r="SSR380" s="321"/>
      <c r="SSS380" s="321"/>
      <c r="SST380" s="321"/>
      <c r="SSU380" s="321"/>
      <c r="SSV380" s="321"/>
      <c r="SSW380" s="321"/>
      <c r="SSX380" s="321"/>
      <c r="SSY380" s="321"/>
      <c r="SSZ380" s="321"/>
      <c r="STA380" s="321"/>
      <c r="STB380" s="321"/>
      <c r="STC380" s="321"/>
      <c r="STD380" s="321"/>
      <c r="STE380" s="321"/>
      <c r="STF380" s="321"/>
      <c r="STG380" s="321"/>
      <c r="STH380" s="321"/>
      <c r="STI380" s="321"/>
      <c r="STJ380" s="321"/>
      <c r="STK380" s="321"/>
      <c r="STL380" s="321"/>
      <c r="STM380" s="321"/>
      <c r="STN380" s="321"/>
      <c r="STO380" s="321"/>
      <c r="STP380" s="321"/>
      <c r="STQ380" s="321"/>
      <c r="STR380" s="321"/>
      <c r="STS380" s="321"/>
      <c r="STT380" s="321"/>
      <c r="STU380" s="321"/>
      <c r="STV380" s="321"/>
      <c r="STW380" s="321"/>
      <c r="STX380" s="321"/>
      <c r="STY380" s="321"/>
      <c r="STZ380" s="321"/>
      <c r="SUA380" s="321"/>
      <c r="SUB380" s="321"/>
      <c r="SUC380" s="321"/>
      <c r="SUD380" s="321"/>
      <c r="SUE380" s="321"/>
      <c r="SUF380" s="321"/>
      <c r="SUG380" s="321"/>
      <c r="SUH380" s="321"/>
      <c r="SUI380" s="321"/>
      <c r="SUJ380" s="321"/>
      <c r="SUK380" s="321"/>
      <c r="SUL380" s="321"/>
      <c r="SUM380" s="321"/>
      <c r="SUN380" s="321"/>
      <c r="SUO380" s="321"/>
      <c r="SUP380" s="321"/>
      <c r="SUQ380" s="321"/>
      <c r="SUR380" s="321"/>
      <c r="SUS380" s="321"/>
      <c r="SUT380" s="321"/>
      <c r="SUU380" s="321"/>
      <c r="SUV380" s="321"/>
      <c r="SUW380" s="321"/>
      <c r="SUX380" s="321"/>
      <c r="SUY380" s="321"/>
      <c r="SUZ380" s="321"/>
      <c r="SVA380" s="321"/>
      <c r="SVB380" s="321"/>
      <c r="SVC380" s="321"/>
      <c r="SVD380" s="321"/>
      <c r="SVE380" s="321"/>
      <c r="SVF380" s="321"/>
      <c r="SVG380" s="321"/>
      <c r="SVH380" s="321"/>
      <c r="SVI380" s="321"/>
      <c r="SVJ380" s="321"/>
      <c r="SVK380" s="321"/>
      <c r="SVL380" s="321"/>
      <c r="SVM380" s="321"/>
      <c r="SVN380" s="321"/>
      <c r="SVO380" s="321"/>
      <c r="SVP380" s="321"/>
      <c r="SVQ380" s="321"/>
      <c r="SVR380" s="321"/>
      <c r="SVS380" s="321"/>
      <c r="SVT380" s="321"/>
      <c r="SVU380" s="321"/>
      <c r="SVV380" s="321"/>
      <c r="SVW380" s="321"/>
      <c r="SVX380" s="321"/>
      <c r="SVY380" s="321"/>
      <c r="SVZ380" s="321"/>
      <c r="SWA380" s="321"/>
      <c r="SWB380" s="321"/>
      <c r="SWC380" s="321"/>
      <c r="SWD380" s="321"/>
      <c r="SWE380" s="321"/>
      <c r="SWF380" s="321"/>
      <c r="SWG380" s="321"/>
      <c r="SWH380" s="321"/>
      <c r="SWI380" s="321"/>
      <c r="SWJ380" s="321"/>
      <c r="SWK380" s="321"/>
      <c r="SWL380" s="321"/>
      <c r="SWM380" s="321"/>
      <c r="SWN380" s="321"/>
      <c r="SWO380" s="321"/>
      <c r="SWP380" s="321"/>
      <c r="SWQ380" s="321"/>
      <c r="SWR380" s="321"/>
      <c r="SWS380" s="321"/>
      <c r="SWT380" s="321"/>
      <c r="SWU380" s="321"/>
      <c r="SWV380" s="321"/>
      <c r="SWW380" s="321"/>
      <c r="SWX380" s="321"/>
      <c r="SWY380" s="321"/>
      <c r="SWZ380" s="321"/>
      <c r="SXA380" s="321"/>
      <c r="SXB380" s="321"/>
      <c r="SXC380" s="321"/>
      <c r="SXD380" s="321"/>
      <c r="SXE380" s="321"/>
      <c r="SXF380" s="321"/>
      <c r="SXG380" s="321"/>
      <c r="SXH380" s="321"/>
      <c r="SXI380" s="321"/>
      <c r="SXJ380" s="321"/>
      <c r="SXK380" s="321"/>
      <c r="SXL380" s="321"/>
      <c r="SXM380" s="321"/>
      <c r="SXN380" s="321"/>
      <c r="SXO380" s="321"/>
      <c r="SXP380" s="321"/>
      <c r="SXQ380" s="321"/>
      <c r="SXR380" s="321"/>
      <c r="SXS380" s="321"/>
      <c r="SXT380" s="321"/>
      <c r="SXU380" s="321"/>
      <c r="SXV380" s="321"/>
      <c r="SXW380" s="321"/>
      <c r="SXX380" s="321"/>
      <c r="SXY380" s="321"/>
      <c r="SXZ380" s="321"/>
      <c r="SYA380" s="321"/>
      <c r="SYB380" s="321"/>
      <c r="SYC380" s="321"/>
      <c r="SYD380" s="321"/>
      <c r="SYE380" s="321"/>
      <c r="SYF380" s="321"/>
      <c r="SYG380" s="321"/>
      <c r="SYH380" s="321"/>
      <c r="SYI380" s="321"/>
      <c r="SYJ380" s="321"/>
      <c r="SYK380" s="321"/>
      <c r="SYL380" s="321"/>
      <c r="SYM380" s="321"/>
      <c r="SYN380" s="321"/>
      <c r="SYO380" s="321"/>
      <c r="SYP380" s="321"/>
      <c r="SYQ380" s="321"/>
      <c r="SYR380" s="321"/>
      <c r="SYS380" s="321"/>
      <c r="SYT380" s="321"/>
      <c r="SYU380" s="321"/>
      <c r="SYV380" s="321"/>
      <c r="SYW380" s="321"/>
      <c r="SYX380" s="321"/>
      <c r="SYY380" s="321"/>
      <c r="SYZ380" s="321"/>
      <c r="SZA380" s="321"/>
      <c r="SZB380" s="321"/>
      <c r="SZC380" s="321"/>
      <c r="SZD380" s="321"/>
      <c r="SZE380" s="321"/>
      <c r="SZF380" s="321"/>
      <c r="SZG380" s="321"/>
      <c r="SZH380" s="321"/>
      <c r="SZI380" s="321"/>
      <c r="SZJ380" s="321"/>
      <c r="SZK380" s="321"/>
      <c r="SZL380" s="321"/>
      <c r="SZM380" s="321"/>
      <c r="SZN380" s="321"/>
      <c r="SZO380" s="321"/>
      <c r="SZP380" s="321"/>
      <c r="SZQ380" s="321"/>
      <c r="SZR380" s="321"/>
      <c r="SZS380" s="321"/>
      <c r="SZT380" s="321"/>
      <c r="SZU380" s="321"/>
      <c r="SZV380" s="321"/>
      <c r="SZW380" s="321"/>
      <c r="SZX380" s="321"/>
      <c r="SZY380" s="321"/>
      <c r="SZZ380" s="321"/>
      <c r="TAA380" s="321"/>
      <c r="TAB380" s="321"/>
      <c r="TAC380" s="321"/>
      <c r="TAD380" s="321"/>
      <c r="TAE380" s="321"/>
      <c r="TAF380" s="321"/>
      <c r="TAG380" s="321"/>
      <c r="TAH380" s="321"/>
      <c r="TAI380" s="321"/>
      <c r="TAJ380" s="321"/>
      <c r="TAK380" s="321"/>
      <c r="TAL380" s="321"/>
      <c r="TAM380" s="321"/>
      <c r="TAN380" s="321"/>
      <c r="TAO380" s="321"/>
      <c r="TAP380" s="321"/>
      <c r="TAQ380" s="321"/>
      <c r="TAR380" s="321"/>
      <c r="TAS380" s="321"/>
      <c r="TAT380" s="321"/>
      <c r="TAU380" s="321"/>
      <c r="TAV380" s="321"/>
      <c r="TAW380" s="321"/>
      <c r="TAX380" s="321"/>
      <c r="TAY380" s="321"/>
      <c r="TAZ380" s="321"/>
      <c r="TBA380" s="321"/>
      <c r="TBB380" s="321"/>
      <c r="TBC380" s="321"/>
      <c r="TBD380" s="321"/>
      <c r="TBE380" s="321"/>
      <c r="TBF380" s="321"/>
      <c r="TBG380" s="321"/>
      <c r="TBH380" s="321"/>
      <c r="TBI380" s="321"/>
      <c r="TBJ380" s="321"/>
      <c r="TBK380" s="321"/>
      <c r="TBL380" s="321"/>
      <c r="TBM380" s="321"/>
      <c r="TBN380" s="321"/>
      <c r="TBO380" s="321"/>
      <c r="TBP380" s="321"/>
      <c r="TBQ380" s="321"/>
      <c r="TBR380" s="321"/>
      <c r="TBS380" s="321"/>
      <c r="TBT380" s="321"/>
      <c r="TBU380" s="321"/>
      <c r="TBV380" s="321"/>
      <c r="TBW380" s="321"/>
      <c r="TBX380" s="321"/>
      <c r="TBY380" s="321"/>
      <c r="TBZ380" s="321"/>
      <c r="TCA380" s="321"/>
      <c r="TCB380" s="321"/>
      <c r="TCC380" s="321"/>
      <c r="TCD380" s="321"/>
      <c r="TCE380" s="321"/>
      <c r="TCF380" s="321"/>
      <c r="TCG380" s="321"/>
      <c r="TCH380" s="321"/>
      <c r="TCI380" s="321"/>
      <c r="TCJ380" s="321"/>
      <c r="TCK380" s="321"/>
      <c r="TCL380" s="321"/>
      <c r="TCM380" s="321"/>
      <c r="TCN380" s="321"/>
      <c r="TCO380" s="321"/>
      <c r="TCP380" s="321"/>
      <c r="TCQ380" s="321"/>
      <c r="TCR380" s="321"/>
      <c r="TCS380" s="321"/>
      <c r="TCT380" s="321"/>
      <c r="TCU380" s="321"/>
      <c r="TCV380" s="321"/>
      <c r="TCW380" s="321"/>
      <c r="TCX380" s="321"/>
      <c r="TCY380" s="321"/>
      <c r="TCZ380" s="321"/>
      <c r="TDA380" s="321"/>
      <c r="TDB380" s="321"/>
      <c r="TDC380" s="321"/>
      <c r="TDD380" s="321"/>
      <c r="TDE380" s="321"/>
      <c r="TDF380" s="321"/>
      <c r="TDG380" s="321"/>
      <c r="TDH380" s="321"/>
      <c r="TDI380" s="321"/>
      <c r="TDJ380" s="321"/>
      <c r="TDK380" s="321"/>
      <c r="TDL380" s="321"/>
      <c r="TDM380" s="321"/>
      <c r="TDN380" s="321"/>
      <c r="TDO380" s="321"/>
      <c r="TDP380" s="321"/>
      <c r="TDQ380" s="321"/>
      <c r="TDR380" s="321"/>
      <c r="TDS380" s="321"/>
      <c r="TDT380" s="321"/>
      <c r="TDU380" s="321"/>
      <c r="TDV380" s="321"/>
      <c r="TDW380" s="321"/>
      <c r="TDX380" s="321"/>
      <c r="TDY380" s="321"/>
      <c r="TDZ380" s="321"/>
      <c r="TEA380" s="321"/>
      <c r="TEB380" s="321"/>
      <c r="TEC380" s="321"/>
      <c r="TED380" s="321"/>
      <c r="TEE380" s="321"/>
      <c r="TEF380" s="321"/>
      <c r="TEG380" s="321"/>
      <c r="TEH380" s="321"/>
      <c r="TEI380" s="321"/>
      <c r="TEJ380" s="321"/>
      <c r="TEK380" s="321"/>
      <c r="TEL380" s="321"/>
      <c r="TEM380" s="321"/>
      <c r="TEN380" s="321"/>
      <c r="TEO380" s="321"/>
      <c r="TEP380" s="321"/>
      <c r="TEQ380" s="321"/>
      <c r="TER380" s="321"/>
      <c r="TES380" s="321"/>
      <c r="TET380" s="321"/>
      <c r="TEU380" s="321"/>
      <c r="TEV380" s="321"/>
      <c r="TEW380" s="321"/>
      <c r="TEX380" s="321"/>
      <c r="TEY380" s="321"/>
      <c r="TEZ380" s="321"/>
      <c r="TFA380" s="321"/>
      <c r="TFB380" s="321"/>
      <c r="TFC380" s="321"/>
      <c r="TFD380" s="321"/>
      <c r="TFE380" s="321"/>
      <c r="TFF380" s="321"/>
      <c r="TFG380" s="321"/>
      <c r="TFH380" s="321"/>
      <c r="TFI380" s="321"/>
      <c r="TFJ380" s="321"/>
      <c r="TFK380" s="321"/>
      <c r="TFL380" s="321"/>
      <c r="TFM380" s="321"/>
      <c r="TFN380" s="321"/>
      <c r="TFO380" s="321"/>
      <c r="TFP380" s="321"/>
      <c r="TFQ380" s="321"/>
      <c r="TFR380" s="321"/>
      <c r="TFS380" s="321"/>
      <c r="TFT380" s="321"/>
      <c r="TFU380" s="321"/>
      <c r="TFV380" s="321"/>
      <c r="TFW380" s="321"/>
      <c r="TFX380" s="321"/>
      <c r="TFY380" s="321"/>
      <c r="TFZ380" s="321"/>
      <c r="TGA380" s="321"/>
      <c r="TGB380" s="321"/>
      <c r="TGC380" s="321"/>
      <c r="TGD380" s="321"/>
      <c r="TGE380" s="321"/>
      <c r="TGF380" s="321"/>
      <c r="TGG380" s="321"/>
      <c r="TGH380" s="321"/>
      <c r="TGI380" s="321"/>
      <c r="TGJ380" s="321"/>
      <c r="TGK380" s="321"/>
      <c r="TGL380" s="321"/>
      <c r="TGM380" s="321"/>
      <c r="TGN380" s="321"/>
      <c r="TGO380" s="321"/>
      <c r="TGP380" s="321"/>
      <c r="TGQ380" s="321"/>
      <c r="TGR380" s="321"/>
      <c r="TGS380" s="321"/>
      <c r="TGT380" s="321"/>
      <c r="TGU380" s="321"/>
      <c r="TGV380" s="321"/>
      <c r="TGW380" s="321"/>
      <c r="TGX380" s="321"/>
      <c r="TGY380" s="321"/>
      <c r="TGZ380" s="321"/>
      <c r="THA380" s="321"/>
      <c r="THB380" s="321"/>
      <c r="THC380" s="321"/>
      <c r="THD380" s="321"/>
      <c r="THE380" s="321"/>
      <c r="THF380" s="321"/>
      <c r="THG380" s="321"/>
      <c r="THH380" s="321"/>
      <c r="THI380" s="321"/>
      <c r="THJ380" s="321"/>
      <c r="THK380" s="321"/>
      <c r="THL380" s="321"/>
      <c r="THM380" s="321"/>
      <c r="THN380" s="321"/>
      <c r="THO380" s="321"/>
      <c r="THP380" s="321"/>
      <c r="THQ380" s="321"/>
      <c r="THR380" s="321"/>
      <c r="THS380" s="321"/>
      <c r="THT380" s="321"/>
      <c r="THU380" s="321"/>
      <c r="THV380" s="321"/>
      <c r="THW380" s="321"/>
      <c r="THX380" s="321"/>
      <c r="THY380" s="321"/>
      <c r="THZ380" s="321"/>
      <c r="TIA380" s="321"/>
      <c r="TIB380" s="321"/>
      <c r="TIC380" s="321"/>
      <c r="TID380" s="321"/>
      <c r="TIE380" s="321"/>
      <c r="TIF380" s="321"/>
      <c r="TIG380" s="321"/>
      <c r="TIH380" s="321"/>
      <c r="TII380" s="321"/>
      <c r="TIJ380" s="321"/>
      <c r="TIK380" s="321"/>
      <c r="TIL380" s="321"/>
      <c r="TIM380" s="321"/>
      <c r="TIN380" s="321"/>
      <c r="TIO380" s="321"/>
      <c r="TIP380" s="321"/>
      <c r="TIQ380" s="321"/>
      <c r="TIR380" s="321"/>
      <c r="TIS380" s="321"/>
      <c r="TIT380" s="321"/>
      <c r="TIU380" s="321"/>
      <c r="TIV380" s="321"/>
      <c r="TIW380" s="321"/>
      <c r="TIX380" s="321"/>
      <c r="TIY380" s="321"/>
      <c r="TIZ380" s="321"/>
      <c r="TJA380" s="321"/>
      <c r="TJB380" s="321"/>
      <c r="TJC380" s="321"/>
      <c r="TJD380" s="321"/>
      <c r="TJE380" s="321"/>
      <c r="TJF380" s="321"/>
      <c r="TJG380" s="321"/>
      <c r="TJH380" s="321"/>
      <c r="TJI380" s="321"/>
      <c r="TJJ380" s="321"/>
      <c r="TJK380" s="321"/>
      <c r="TJL380" s="321"/>
      <c r="TJM380" s="321"/>
      <c r="TJN380" s="321"/>
      <c r="TJO380" s="321"/>
      <c r="TJP380" s="321"/>
      <c r="TJQ380" s="321"/>
      <c r="TJR380" s="321"/>
      <c r="TJS380" s="321"/>
      <c r="TJT380" s="321"/>
      <c r="TJU380" s="321"/>
      <c r="TJV380" s="321"/>
      <c r="TJW380" s="321"/>
      <c r="TJX380" s="321"/>
      <c r="TJY380" s="321"/>
      <c r="TJZ380" s="321"/>
      <c r="TKA380" s="321"/>
      <c r="TKB380" s="321"/>
      <c r="TKC380" s="321"/>
      <c r="TKD380" s="321"/>
      <c r="TKE380" s="321"/>
      <c r="TKF380" s="321"/>
      <c r="TKG380" s="321"/>
      <c r="TKH380" s="321"/>
      <c r="TKI380" s="321"/>
      <c r="TKJ380" s="321"/>
      <c r="TKK380" s="321"/>
      <c r="TKL380" s="321"/>
      <c r="TKM380" s="321"/>
      <c r="TKN380" s="321"/>
      <c r="TKO380" s="321"/>
      <c r="TKP380" s="321"/>
      <c r="TKQ380" s="321"/>
      <c r="TKR380" s="321"/>
      <c r="TKS380" s="321"/>
      <c r="TKT380" s="321"/>
      <c r="TKU380" s="321"/>
      <c r="TKV380" s="321"/>
      <c r="TKW380" s="321"/>
      <c r="TKX380" s="321"/>
      <c r="TKY380" s="321"/>
      <c r="TKZ380" s="321"/>
      <c r="TLA380" s="321"/>
      <c r="TLB380" s="321"/>
      <c r="TLC380" s="321"/>
      <c r="TLD380" s="321"/>
      <c r="TLE380" s="321"/>
      <c r="TLF380" s="321"/>
      <c r="TLG380" s="321"/>
      <c r="TLH380" s="321"/>
      <c r="TLI380" s="321"/>
      <c r="TLJ380" s="321"/>
      <c r="TLK380" s="321"/>
      <c r="TLL380" s="321"/>
      <c r="TLM380" s="321"/>
      <c r="TLN380" s="321"/>
      <c r="TLO380" s="321"/>
      <c r="TLP380" s="321"/>
      <c r="TLQ380" s="321"/>
      <c r="TLR380" s="321"/>
      <c r="TLS380" s="321"/>
      <c r="TLT380" s="321"/>
      <c r="TLU380" s="321"/>
      <c r="TLV380" s="321"/>
      <c r="TLW380" s="321"/>
      <c r="TLX380" s="321"/>
      <c r="TLY380" s="321"/>
      <c r="TLZ380" s="321"/>
      <c r="TMA380" s="321"/>
      <c r="TMB380" s="321"/>
      <c r="TMC380" s="321"/>
      <c r="TMD380" s="321"/>
      <c r="TME380" s="321"/>
      <c r="TMF380" s="321"/>
      <c r="TMG380" s="321"/>
      <c r="TMH380" s="321"/>
      <c r="TMI380" s="321"/>
      <c r="TMJ380" s="321"/>
      <c r="TMK380" s="321"/>
      <c r="TML380" s="321"/>
      <c r="TMM380" s="321"/>
      <c r="TMN380" s="321"/>
      <c r="TMO380" s="321"/>
      <c r="TMP380" s="321"/>
      <c r="TMQ380" s="321"/>
      <c r="TMR380" s="321"/>
      <c r="TMS380" s="321"/>
      <c r="TMT380" s="321"/>
      <c r="TMU380" s="321"/>
      <c r="TMV380" s="321"/>
      <c r="TMW380" s="321"/>
      <c r="TMX380" s="321"/>
      <c r="TMY380" s="321"/>
      <c r="TMZ380" s="321"/>
      <c r="TNA380" s="321"/>
      <c r="TNB380" s="321"/>
      <c r="TNC380" s="321"/>
      <c r="TND380" s="321"/>
      <c r="TNE380" s="321"/>
      <c r="TNF380" s="321"/>
      <c r="TNG380" s="321"/>
      <c r="TNH380" s="321"/>
      <c r="TNI380" s="321"/>
      <c r="TNJ380" s="321"/>
      <c r="TNK380" s="321"/>
      <c r="TNL380" s="321"/>
      <c r="TNM380" s="321"/>
      <c r="TNN380" s="321"/>
      <c r="TNO380" s="321"/>
      <c r="TNP380" s="321"/>
      <c r="TNQ380" s="321"/>
      <c r="TNR380" s="321"/>
      <c r="TNS380" s="321"/>
      <c r="TNT380" s="321"/>
      <c r="TNU380" s="321"/>
      <c r="TNV380" s="321"/>
      <c r="TNW380" s="321"/>
      <c r="TNX380" s="321"/>
      <c r="TNY380" s="321"/>
      <c r="TNZ380" s="321"/>
      <c r="TOA380" s="321"/>
      <c r="TOB380" s="321"/>
      <c r="TOC380" s="321"/>
      <c r="TOD380" s="321"/>
      <c r="TOE380" s="321"/>
      <c r="TOF380" s="321"/>
      <c r="TOG380" s="321"/>
      <c r="TOH380" s="321"/>
      <c r="TOI380" s="321"/>
      <c r="TOJ380" s="321"/>
      <c r="TOK380" s="321"/>
      <c r="TOL380" s="321"/>
      <c r="TOM380" s="321"/>
      <c r="TON380" s="321"/>
      <c r="TOO380" s="321"/>
      <c r="TOP380" s="321"/>
      <c r="TOQ380" s="321"/>
      <c r="TOR380" s="321"/>
      <c r="TOS380" s="321"/>
      <c r="TOT380" s="321"/>
      <c r="TOU380" s="321"/>
      <c r="TOV380" s="321"/>
      <c r="TOW380" s="321"/>
      <c r="TOX380" s="321"/>
      <c r="TOY380" s="321"/>
      <c r="TOZ380" s="321"/>
      <c r="TPA380" s="321"/>
      <c r="TPB380" s="321"/>
      <c r="TPC380" s="321"/>
      <c r="TPD380" s="321"/>
      <c r="TPE380" s="321"/>
      <c r="TPF380" s="321"/>
      <c r="TPG380" s="321"/>
      <c r="TPH380" s="321"/>
      <c r="TPI380" s="321"/>
      <c r="TPJ380" s="321"/>
      <c r="TPK380" s="321"/>
      <c r="TPL380" s="321"/>
      <c r="TPM380" s="321"/>
      <c r="TPN380" s="321"/>
      <c r="TPO380" s="321"/>
      <c r="TPP380" s="321"/>
      <c r="TPQ380" s="321"/>
      <c r="TPR380" s="321"/>
      <c r="TPS380" s="321"/>
      <c r="TPT380" s="321"/>
      <c r="TPU380" s="321"/>
      <c r="TPV380" s="321"/>
      <c r="TPW380" s="321"/>
      <c r="TPX380" s="321"/>
      <c r="TPY380" s="321"/>
      <c r="TPZ380" s="321"/>
      <c r="TQA380" s="321"/>
      <c r="TQB380" s="321"/>
      <c r="TQC380" s="321"/>
      <c r="TQD380" s="321"/>
      <c r="TQE380" s="321"/>
      <c r="TQF380" s="321"/>
      <c r="TQG380" s="321"/>
      <c r="TQH380" s="321"/>
      <c r="TQI380" s="321"/>
      <c r="TQJ380" s="321"/>
      <c r="TQK380" s="321"/>
      <c r="TQL380" s="321"/>
      <c r="TQM380" s="321"/>
      <c r="TQN380" s="321"/>
      <c r="TQO380" s="321"/>
      <c r="TQP380" s="321"/>
      <c r="TQQ380" s="321"/>
      <c r="TQR380" s="321"/>
      <c r="TQS380" s="321"/>
      <c r="TQT380" s="321"/>
      <c r="TQU380" s="321"/>
      <c r="TQV380" s="321"/>
      <c r="TQW380" s="321"/>
      <c r="TQX380" s="321"/>
      <c r="TQY380" s="321"/>
      <c r="TQZ380" s="321"/>
      <c r="TRA380" s="321"/>
      <c r="TRB380" s="321"/>
      <c r="TRC380" s="321"/>
      <c r="TRD380" s="321"/>
      <c r="TRE380" s="321"/>
      <c r="TRF380" s="321"/>
      <c r="TRG380" s="321"/>
      <c r="TRH380" s="321"/>
      <c r="TRI380" s="321"/>
      <c r="TRJ380" s="321"/>
      <c r="TRK380" s="321"/>
      <c r="TRL380" s="321"/>
      <c r="TRM380" s="321"/>
      <c r="TRN380" s="321"/>
      <c r="TRO380" s="321"/>
      <c r="TRP380" s="321"/>
      <c r="TRQ380" s="321"/>
      <c r="TRR380" s="321"/>
      <c r="TRS380" s="321"/>
      <c r="TRT380" s="321"/>
      <c r="TRU380" s="321"/>
      <c r="TRV380" s="321"/>
      <c r="TRW380" s="321"/>
      <c r="TRX380" s="321"/>
      <c r="TRY380" s="321"/>
      <c r="TRZ380" s="321"/>
      <c r="TSA380" s="321"/>
      <c r="TSB380" s="321"/>
      <c r="TSC380" s="321"/>
      <c r="TSD380" s="321"/>
      <c r="TSE380" s="321"/>
      <c r="TSF380" s="321"/>
      <c r="TSG380" s="321"/>
      <c r="TSH380" s="321"/>
      <c r="TSI380" s="321"/>
      <c r="TSJ380" s="321"/>
      <c r="TSK380" s="321"/>
      <c r="TSL380" s="321"/>
      <c r="TSM380" s="321"/>
      <c r="TSN380" s="321"/>
      <c r="TSO380" s="321"/>
      <c r="TSP380" s="321"/>
      <c r="TSQ380" s="321"/>
      <c r="TSR380" s="321"/>
      <c r="TSS380" s="321"/>
      <c r="TST380" s="321"/>
      <c r="TSU380" s="321"/>
      <c r="TSV380" s="321"/>
      <c r="TSW380" s="321"/>
      <c r="TSX380" s="321"/>
      <c r="TSY380" s="321"/>
      <c r="TSZ380" s="321"/>
      <c r="TTA380" s="321"/>
      <c r="TTB380" s="321"/>
      <c r="TTC380" s="321"/>
      <c r="TTD380" s="321"/>
      <c r="TTE380" s="321"/>
      <c r="TTF380" s="321"/>
      <c r="TTG380" s="321"/>
      <c r="TTH380" s="321"/>
      <c r="TTI380" s="321"/>
      <c r="TTJ380" s="321"/>
      <c r="TTK380" s="321"/>
      <c r="TTL380" s="321"/>
      <c r="TTM380" s="321"/>
      <c r="TTN380" s="321"/>
      <c r="TTO380" s="321"/>
      <c r="TTP380" s="321"/>
      <c r="TTQ380" s="321"/>
      <c r="TTR380" s="321"/>
      <c r="TTS380" s="321"/>
      <c r="TTT380" s="321"/>
      <c r="TTU380" s="321"/>
      <c r="TTV380" s="321"/>
      <c r="TTW380" s="321"/>
      <c r="TTX380" s="321"/>
      <c r="TTY380" s="321"/>
      <c r="TTZ380" s="321"/>
      <c r="TUA380" s="321"/>
      <c r="TUB380" s="321"/>
      <c r="TUC380" s="321"/>
      <c r="TUD380" s="321"/>
      <c r="TUE380" s="321"/>
      <c r="TUF380" s="321"/>
      <c r="TUG380" s="321"/>
      <c r="TUH380" s="321"/>
      <c r="TUI380" s="321"/>
      <c r="TUJ380" s="321"/>
      <c r="TUK380" s="321"/>
      <c r="TUL380" s="321"/>
      <c r="TUM380" s="321"/>
      <c r="TUN380" s="321"/>
      <c r="TUO380" s="321"/>
      <c r="TUP380" s="321"/>
      <c r="TUQ380" s="321"/>
      <c r="TUR380" s="321"/>
      <c r="TUS380" s="321"/>
      <c r="TUT380" s="321"/>
      <c r="TUU380" s="321"/>
      <c r="TUV380" s="321"/>
      <c r="TUW380" s="321"/>
      <c r="TUX380" s="321"/>
      <c r="TUY380" s="321"/>
      <c r="TUZ380" s="321"/>
      <c r="TVA380" s="321"/>
      <c r="TVB380" s="321"/>
      <c r="TVC380" s="321"/>
      <c r="TVD380" s="321"/>
      <c r="TVE380" s="321"/>
      <c r="TVF380" s="321"/>
      <c r="TVG380" s="321"/>
      <c r="TVH380" s="321"/>
      <c r="TVI380" s="321"/>
      <c r="TVJ380" s="321"/>
      <c r="TVK380" s="321"/>
      <c r="TVL380" s="321"/>
      <c r="TVM380" s="321"/>
      <c r="TVN380" s="321"/>
      <c r="TVO380" s="321"/>
      <c r="TVP380" s="321"/>
      <c r="TVQ380" s="321"/>
      <c r="TVR380" s="321"/>
      <c r="TVS380" s="321"/>
      <c r="TVT380" s="321"/>
      <c r="TVU380" s="321"/>
      <c r="TVV380" s="321"/>
      <c r="TVW380" s="321"/>
      <c r="TVX380" s="321"/>
      <c r="TVY380" s="321"/>
      <c r="TVZ380" s="321"/>
      <c r="TWA380" s="321"/>
      <c r="TWB380" s="321"/>
      <c r="TWC380" s="321"/>
      <c r="TWD380" s="321"/>
      <c r="TWE380" s="321"/>
      <c r="TWF380" s="321"/>
      <c r="TWG380" s="321"/>
      <c r="TWH380" s="321"/>
      <c r="TWI380" s="321"/>
      <c r="TWJ380" s="321"/>
      <c r="TWK380" s="321"/>
      <c r="TWL380" s="321"/>
      <c r="TWM380" s="321"/>
      <c r="TWN380" s="321"/>
      <c r="TWO380" s="321"/>
      <c r="TWP380" s="321"/>
      <c r="TWQ380" s="321"/>
      <c r="TWR380" s="321"/>
      <c r="TWS380" s="321"/>
      <c r="TWT380" s="321"/>
      <c r="TWU380" s="321"/>
      <c r="TWV380" s="321"/>
      <c r="TWW380" s="321"/>
      <c r="TWX380" s="321"/>
      <c r="TWY380" s="321"/>
      <c r="TWZ380" s="321"/>
      <c r="TXA380" s="321"/>
      <c r="TXB380" s="321"/>
      <c r="TXC380" s="321"/>
      <c r="TXD380" s="321"/>
      <c r="TXE380" s="321"/>
      <c r="TXF380" s="321"/>
      <c r="TXG380" s="321"/>
      <c r="TXH380" s="321"/>
      <c r="TXI380" s="321"/>
      <c r="TXJ380" s="321"/>
      <c r="TXK380" s="321"/>
      <c r="TXL380" s="321"/>
      <c r="TXM380" s="321"/>
      <c r="TXN380" s="321"/>
      <c r="TXO380" s="321"/>
      <c r="TXP380" s="321"/>
      <c r="TXQ380" s="321"/>
      <c r="TXR380" s="321"/>
      <c r="TXS380" s="321"/>
      <c r="TXT380" s="321"/>
      <c r="TXU380" s="321"/>
      <c r="TXV380" s="321"/>
      <c r="TXW380" s="321"/>
      <c r="TXX380" s="321"/>
      <c r="TXY380" s="321"/>
      <c r="TXZ380" s="321"/>
      <c r="TYA380" s="321"/>
      <c r="TYB380" s="321"/>
      <c r="TYC380" s="321"/>
      <c r="TYD380" s="321"/>
      <c r="TYE380" s="321"/>
      <c r="TYF380" s="321"/>
      <c r="TYG380" s="321"/>
      <c r="TYH380" s="321"/>
      <c r="TYI380" s="321"/>
      <c r="TYJ380" s="321"/>
      <c r="TYK380" s="321"/>
      <c r="TYL380" s="321"/>
      <c r="TYM380" s="321"/>
      <c r="TYN380" s="321"/>
      <c r="TYO380" s="321"/>
      <c r="TYP380" s="321"/>
      <c r="TYQ380" s="321"/>
      <c r="TYR380" s="321"/>
      <c r="TYS380" s="321"/>
      <c r="TYT380" s="321"/>
      <c r="TYU380" s="321"/>
      <c r="TYV380" s="321"/>
      <c r="TYW380" s="321"/>
      <c r="TYX380" s="321"/>
      <c r="TYY380" s="321"/>
      <c r="TYZ380" s="321"/>
      <c r="TZA380" s="321"/>
      <c r="TZB380" s="321"/>
      <c r="TZC380" s="321"/>
      <c r="TZD380" s="321"/>
      <c r="TZE380" s="321"/>
      <c r="TZF380" s="321"/>
      <c r="TZG380" s="321"/>
      <c r="TZH380" s="321"/>
      <c r="TZI380" s="321"/>
      <c r="TZJ380" s="321"/>
      <c r="TZK380" s="321"/>
      <c r="TZL380" s="321"/>
      <c r="TZM380" s="321"/>
      <c r="TZN380" s="321"/>
      <c r="TZO380" s="321"/>
      <c r="TZP380" s="321"/>
      <c r="TZQ380" s="321"/>
      <c r="TZR380" s="321"/>
      <c r="TZS380" s="321"/>
      <c r="TZT380" s="321"/>
      <c r="TZU380" s="321"/>
      <c r="TZV380" s="321"/>
      <c r="TZW380" s="321"/>
      <c r="TZX380" s="321"/>
      <c r="TZY380" s="321"/>
      <c r="TZZ380" s="321"/>
      <c r="UAA380" s="321"/>
      <c r="UAB380" s="321"/>
      <c r="UAC380" s="321"/>
      <c r="UAD380" s="321"/>
      <c r="UAE380" s="321"/>
      <c r="UAF380" s="321"/>
      <c r="UAG380" s="321"/>
      <c r="UAH380" s="321"/>
      <c r="UAI380" s="321"/>
      <c r="UAJ380" s="321"/>
      <c r="UAK380" s="321"/>
      <c r="UAL380" s="321"/>
      <c r="UAM380" s="321"/>
      <c r="UAN380" s="321"/>
      <c r="UAO380" s="321"/>
      <c r="UAP380" s="321"/>
      <c r="UAQ380" s="321"/>
      <c r="UAR380" s="321"/>
      <c r="UAS380" s="321"/>
      <c r="UAT380" s="321"/>
      <c r="UAU380" s="321"/>
      <c r="UAV380" s="321"/>
      <c r="UAW380" s="321"/>
      <c r="UAX380" s="321"/>
      <c r="UAY380" s="321"/>
      <c r="UAZ380" s="321"/>
      <c r="UBA380" s="321"/>
      <c r="UBB380" s="321"/>
      <c r="UBC380" s="321"/>
      <c r="UBD380" s="321"/>
      <c r="UBE380" s="321"/>
      <c r="UBF380" s="321"/>
      <c r="UBG380" s="321"/>
      <c r="UBH380" s="321"/>
      <c r="UBI380" s="321"/>
      <c r="UBJ380" s="321"/>
      <c r="UBK380" s="321"/>
      <c r="UBL380" s="321"/>
      <c r="UBM380" s="321"/>
      <c r="UBN380" s="321"/>
      <c r="UBO380" s="321"/>
      <c r="UBP380" s="321"/>
      <c r="UBQ380" s="321"/>
      <c r="UBR380" s="321"/>
      <c r="UBS380" s="321"/>
      <c r="UBT380" s="321"/>
      <c r="UBU380" s="321"/>
      <c r="UBV380" s="321"/>
      <c r="UBW380" s="321"/>
      <c r="UBX380" s="321"/>
      <c r="UBY380" s="321"/>
      <c r="UBZ380" s="321"/>
      <c r="UCA380" s="321"/>
      <c r="UCB380" s="321"/>
      <c r="UCC380" s="321"/>
      <c r="UCD380" s="321"/>
      <c r="UCE380" s="321"/>
      <c r="UCF380" s="321"/>
      <c r="UCG380" s="321"/>
      <c r="UCH380" s="321"/>
      <c r="UCI380" s="321"/>
      <c r="UCJ380" s="321"/>
      <c r="UCK380" s="321"/>
      <c r="UCL380" s="321"/>
      <c r="UCM380" s="321"/>
      <c r="UCN380" s="321"/>
      <c r="UCO380" s="321"/>
      <c r="UCP380" s="321"/>
      <c r="UCQ380" s="321"/>
      <c r="UCR380" s="321"/>
      <c r="UCS380" s="321"/>
      <c r="UCT380" s="321"/>
      <c r="UCU380" s="321"/>
      <c r="UCV380" s="321"/>
      <c r="UCW380" s="321"/>
      <c r="UCX380" s="321"/>
      <c r="UCY380" s="321"/>
      <c r="UCZ380" s="321"/>
      <c r="UDA380" s="321"/>
      <c r="UDB380" s="321"/>
      <c r="UDC380" s="321"/>
      <c r="UDD380" s="321"/>
      <c r="UDE380" s="321"/>
      <c r="UDF380" s="321"/>
      <c r="UDG380" s="321"/>
      <c r="UDH380" s="321"/>
      <c r="UDI380" s="321"/>
      <c r="UDJ380" s="321"/>
      <c r="UDK380" s="321"/>
      <c r="UDL380" s="321"/>
      <c r="UDM380" s="321"/>
      <c r="UDN380" s="321"/>
      <c r="UDO380" s="321"/>
      <c r="UDP380" s="321"/>
      <c r="UDQ380" s="321"/>
      <c r="UDR380" s="321"/>
      <c r="UDS380" s="321"/>
      <c r="UDT380" s="321"/>
      <c r="UDU380" s="321"/>
      <c r="UDV380" s="321"/>
      <c r="UDW380" s="321"/>
      <c r="UDX380" s="321"/>
      <c r="UDY380" s="321"/>
      <c r="UDZ380" s="321"/>
      <c r="UEA380" s="321"/>
      <c r="UEB380" s="321"/>
      <c r="UEC380" s="321"/>
      <c r="UED380" s="321"/>
      <c r="UEE380" s="321"/>
      <c r="UEF380" s="321"/>
      <c r="UEG380" s="321"/>
      <c r="UEH380" s="321"/>
      <c r="UEI380" s="321"/>
      <c r="UEJ380" s="321"/>
      <c r="UEK380" s="321"/>
      <c r="UEL380" s="321"/>
      <c r="UEM380" s="321"/>
      <c r="UEN380" s="321"/>
      <c r="UEO380" s="321"/>
      <c r="UEP380" s="321"/>
      <c r="UEQ380" s="321"/>
      <c r="UER380" s="321"/>
      <c r="UES380" s="321"/>
      <c r="UET380" s="321"/>
      <c r="UEU380" s="321"/>
      <c r="UEV380" s="321"/>
      <c r="UEW380" s="321"/>
      <c r="UEX380" s="321"/>
      <c r="UEY380" s="321"/>
      <c r="UEZ380" s="321"/>
      <c r="UFA380" s="321"/>
      <c r="UFB380" s="321"/>
      <c r="UFC380" s="321"/>
      <c r="UFD380" s="321"/>
      <c r="UFE380" s="321"/>
      <c r="UFF380" s="321"/>
      <c r="UFG380" s="321"/>
      <c r="UFH380" s="321"/>
      <c r="UFI380" s="321"/>
      <c r="UFJ380" s="321"/>
      <c r="UFK380" s="321"/>
      <c r="UFL380" s="321"/>
      <c r="UFM380" s="321"/>
      <c r="UFN380" s="321"/>
      <c r="UFO380" s="321"/>
      <c r="UFP380" s="321"/>
      <c r="UFQ380" s="321"/>
      <c r="UFR380" s="321"/>
      <c r="UFS380" s="321"/>
      <c r="UFT380" s="321"/>
      <c r="UFU380" s="321"/>
      <c r="UFV380" s="321"/>
      <c r="UFW380" s="321"/>
      <c r="UFX380" s="321"/>
      <c r="UFY380" s="321"/>
      <c r="UFZ380" s="321"/>
      <c r="UGA380" s="321"/>
      <c r="UGB380" s="321"/>
      <c r="UGC380" s="321"/>
      <c r="UGD380" s="321"/>
      <c r="UGE380" s="321"/>
      <c r="UGF380" s="321"/>
      <c r="UGG380" s="321"/>
      <c r="UGH380" s="321"/>
      <c r="UGI380" s="321"/>
      <c r="UGJ380" s="321"/>
      <c r="UGK380" s="321"/>
      <c r="UGL380" s="321"/>
      <c r="UGM380" s="321"/>
      <c r="UGN380" s="321"/>
      <c r="UGO380" s="321"/>
      <c r="UGP380" s="321"/>
      <c r="UGQ380" s="321"/>
      <c r="UGR380" s="321"/>
      <c r="UGS380" s="321"/>
      <c r="UGT380" s="321"/>
      <c r="UGU380" s="321"/>
      <c r="UGV380" s="321"/>
      <c r="UGW380" s="321"/>
      <c r="UGX380" s="321"/>
      <c r="UGY380" s="321"/>
      <c r="UGZ380" s="321"/>
      <c r="UHA380" s="321"/>
      <c r="UHB380" s="321"/>
      <c r="UHC380" s="321"/>
      <c r="UHD380" s="321"/>
      <c r="UHE380" s="321"/>
      <c r="UHF380" s="321"/>
      <c r="UHG380" s="321"/>
      <c r="UHH380" s="321"/>
      <c r="UHI380" s="321"/>
      <c r="UHJ380" s="321"/>
      <c r="UHK380" s="321"/>
      <c r="UHL380" s="321"/>
      <c r="UHM380" s="321"/>
      <c r="UHN380" s="321"/>
      <c r="UHO380" s="321"/>
      <c r="UHP380" s="321"/>
      <c r="UHQ380" s="321"/>
      <c r="UHR380" s="321"/>
      <c r="UHS380" s="321"/>
      <c r="UHT380" s="321"/>
      <c r="UHU380" s="321"/>
      <c r="UHV380" s="321"/>
      <c r="UHW380" s="321"/>
      <c r="UHX380" s="321"/>
      <c r="UHY380" s="321"/>
      <c r="UHZ380" s="321"/>
      <c r="UIA380" s="321"/>
      <c r="UIB380" s="321"/>
      <c r="UIC380" s="321"/>
      <c r="UID380" s="321"/>
      <c r="UIE380" s="321"/>
      <c r="UIF380" s="321"/>
      <c r="UIG380" s="321"/>
      <c r="UIH380" s="321"/>
      <c r="UII380" s="321"/>
      <c r="UIJ380" s="321"/>
      <c r="UIK380" s="321"/>
      <c r="UIL380" s="321"/>
      <c r="UIM380" s="321"/>
      <c r="UIN380" s="321"/>
      <c r="UIO380" s="321"/>
      <c r="UIP380" s="321"/>
      <c r="UIQ380" s="321"/>
      <c r="UIR380" s="321"/>
      <c r="UIS380" s="321"/>
      <c r="UIT380" s="321"/>
      <c r="UIU380" s="321"/>
      <c r="UIV380" s="321"/>
      <c r="UIW380" s="321"/>
      <c r="UIX380" s="321"/>
      <c r="UIY380" s="321"/>
      <c r="UIZ380" s="321"/>
      <c r="UJA380" s="321"/>
      <c r="UJB380" s="321"/>
      <c r="UJC380" s="321"/>
      <c r="UJD380" s="321"/>
      <c r="UJE380" s="321"/>
      <c r="UJF380" s="321"/>
      <c r="UJG380" s="321"/>
      <c r="UJH380" s="321"/>
      <c r="UJI380" s="321"/>
      <c r="UJJ380" s="321"/>
      <c r="UJK380" s="321"/>
      <c r="UJL380" s="321"/>
      <c r="UJM380" s="321"/>
      <c r="UJN380" s="321"/>
      <c r="UJO380" s="321"/>
      <c r="UJP380" s="321"/>
      <c r="UJQ380" s="321"/>
      <c r="UJR380" s="321"/>
      <c r="UJS380" s="321"/>
      <c r="UJT380" s="321"/>
      <c r="UJU380" s="321"/>
      <c r="UJV380" s="321"/>
      <c r="UJW380" s="321"/>
      <c r="UJX380" s="321"/>
      <c r="UJY380" s="321"/>
      <c r="UJZ380" s="321"/>
      <c r="UKA380" s="321"/>
      <c r="UKB380" s="321"/>
      <c r="UKC380" s="321"/>
      <c r="UKD380" s="321"/>
      <c r="UKE380" s="321"/>
      <c r="UKF380" s="321"/>
      <c r="UKG380" s="321"/>
      <c r="UKH380" s="321"/>
      <c r="UKI380" s="321"/>
      <c r="UKJ380" s="321"/>
      <c r="UKK380" s="321"/>
      <c r="UKL380" s="321"/>
      <c r="UKM380" s="321"/>
      <c r="UKN380" s="321"/>
      <c r="UKO380" s="321"/>
      <c r="UKP380" s="321"/>
      <c r="UKQ380" s="321"/>
      <c r="UKR380" s="321"/>
      <c r="UKS380" s="321"/>
      <c r="UKT380" s="321"/>
      <c r="UKU380" s="321"/>
      <c r="UKV380" s="321"/>
      <c r="UKW380" s="321"/>
      <c r="UKX380" s="321"/>
      <c r="UKY380" s="321"/>
      <c r="UKZ380" s="321"/>
      <c r="ULA380" s="321"/>
      <c r="ULB380" s="321"/>
      <c r="ULC380" s="321"/>
      <c r="ULD380" s="321"/>
      <c r="ULE380" s="321"/>
      <c r="ULF380" s="321"/>
      <c r="ULG380" s="321"/>
      <c r="ULH380" s="321"/>
      <c r="ULI380" s="321"/>
      <c r="ULJ380" s="321"/>
      <c r="ULK380" s="321"/>
      <c r="ULL380" s="321"/>
      <c r="ULM380" s="321"/>
      <c r="ULN380" s="321"/>
      <c r="ULO380" s="321"/>
      <c r="ULP380" s="321"/>
      <c r="ULQ380" s="321"/>
      <c r="ULR380" s="321"/>
      <c r="ULS380" s="321"/>
      <c r="ULT380" s="321"/>
      <c r="ULU380" s="321"/>
      <c r="ULV380" s="321"/>
      <c r="ULW380" s="321"/>
      <c r="ULX380" s="321"/>
      <c r="ULY380" s="321"/>
      <c r="ULZ380" s="321"/>
      <c r="UMA380" s="321"/>
      <c r="UMB380" s="321"/>
      <c r="UMC380" s="321"/>
      <c r="UMD380" s="321"/>
      <c r="UME380" s="321"/>
      <c r="UMF380" s="321"/>
      <c r="UMG380" s="321"/>
      <c r="UMH380" s="321"/>
      <c r="UMI380" s="321"/>
      <c r="UMJ380" s="321"/>
      <c r="UMK380" s="321"/>
      <c r="UML380" s="321"/>
      <c r="UMM380" s="321"/>
      <c r="UMN380" s="321"/>
      <c r="UMO380" s="321"/>
      <c r="UMP380" s="321"/>
      <c r="UMQ380" s="321"/>
      <c r="UMR380" s="321"/>
      <c r="UMS380" s="321"/>
      <c r="UMT380" s="321"/>
      <c r="UMU380" s="321"/>
      <c r="UMV380" s="321"/>
      <c r="UMW380" s="321"/>
      <c r="UMX380" s="321"/>
      <c r="UMY380" s="321"/>
      <c r="UMZ380" s="321"/>
      <c r="UNA380" s="321"/>
      <c r="UNB380" s="321"/>
      <c r="UNC380" s="321"/>
      <c r="UND380" s="321"/>
      <c r="UNE380" s="321"/>
      <c r="UNF380" s="321"/>
      <c r="UNG380" s="321"/>
      <c r="UNH380" s="321"/>
      <c r="UNI380" s="321"/>
      <c r="UNJ380" s="321"/>
      <c r="UNK380" s="321"/>
      <c r="UNL380" s="321"/>
      <c r="UNM380" s="321"/>
      <c r="UNN380" s="321"/>
      <c r="UNO380" s="321"/>
      <c r="UNP380" s="321"/>
      <c r="UNQ380" s="321"/>
      <c r="UNR380" s="321"/>
      <c r="UNS380" s="321"/>
      <c r="UNT380" s="321"/>
      <c r="UNU380" s="321"/>
      <c r="UNV380" s="321"/>
      <c r="UNW380" s="321"/>
      <c r="UNX380" s="321"/>
      <c r="UNY380" s="321"/>
      <c r="UNZ380" s="321"/>
      <c r="UOA380" s="321"/>
      <c r="UOB380" s="321"/>
      <c r="UOC380" s="321"/>
      <c r="UOD380" s="321"/>
      <c r="UOE380" s="321"/>
      <c r="UOF380" s="321"/>
      <c r="UOG380" s="321"/>
      <c r="UOH380" s="321"/>
      <c r="UOI380" s="321"/>
      <c r="UOJ380" s="321"/>
      <c r="UOK380" s="321"/>
      <c r="UOL380" s="321"/>
      <c r="UOM380" s="321"/>
      <c r="UON380" s="321"/>
      <c r="UOO380" s="321"/>
      <c r="UOP380" s="321"/>
      <c r="UOQ380" s="321"/>
      <c r="UOR380" s="321"/>
      <c r="UOS380" s="321"/>
      <c r="UOT380" s="321"/>
      <c r="UOU380" s="321"/>
      <c r="UOV380" s="321"/>
      <c r="UOW380" s="321"/>
      <c r="UOX380" s="321"/>
      <c r="UOY380" s="321"/>
      <c r="UOZ380" s="321"/>
      <c r="UPA380" s="321"/>
      <c r="UPB380" s="321"/>
      <c r="UPC380" s="321"/>
      <c r="UPD380" s="321"/>
      <c r="UPE380" s="321"/>
      <c r="UPF380" s="321"/>
      <c r="UPG380" s="321"/>
      <c r="UPH380" s="321"/>
      <c r="UPI380" s="321"/>
      <c r="UPJ380" s="321"/>
      <c r="UPK380" s="321"/>
      <c r="UPL380" s="321"/>
      <c r="UPM380" s="321"/>
      <c r="UPN380" s="321"/>
      <c r="UPO380" s="321"/>
      <c r="UPP380" s="321"/>
      <c r="UPQ380" s="321"/>
      <c r="UPR380" s="321"/>
      <c r="UPS380" s="321"/>
      <c r="UPT380" s="321"/>
      <c r="UPU380" s="321"/>
      <c r="UPV380" s="321"/>
      <c r="UPW380" s="321"/>
      <c r="UPX380" s="321"/>
      <c r="UPY380" s="321"/>
      <c r="UPZ380" s="321"/>
      <c r="UQA380" s="321"/>
      <c r="UQB380" s="321"/>
      <c r="UQC380" s="321"/>
      <c r="UQD380" s="321"/>
      <c r="UQE380" s="321"/>
      <c r="UQF380" s="321"/>
      <c r="UQG380" s="321"/>
      <c r="UQH380" s="321"/>
      <c r="UQI380" s="321"/>
      <c r="UQJ380" s="321"/>
      <c r="UQK380" s="321"/>
      <c r="UQL380" s="321"/>
      <c r="UQM380" s="321"/>
      <c r="UQN380" s="321"/>
      <c r="UQO380" s="321"/>
      <c r="UQP380" s="321"/>
      <c r="UQQ380" s="321"/>
      <c r="UQR380" s="321"/>
      <c r="UQS380" s="321"/>
      <c r="UQT380" s="321"/>
      <c r="UQU380" s="321"/>
      <c r="UQV380" s="321"/>
      <c r="UQW380" s="321"/>
      <c r="UQX380" s="321"/>
      <c r="UQY380" s="321"/>
      <c r="UQZ380" s="321"/>
      <c r="URA380" s="321"/>
      <c r="URB380" s="321"/>
      <c r="URC380" s="321"/>
      <c r="URD380" s="321"/>
      <c r="URE380" s="321"/>
      <c r="URF380" s="321"/>
      <c r="URG380" s="321"/>
      <c r="URH380" s="321"/>
      <c r="URI380" s="321"/>
      <c r="URJ380" s="321"/>
      <c r="URK380" s="321"/>
      <c r="URL380" s="321"/>
      <c r="URM380" s="321"/>
      <c r="URN380" s="321"/>
      <c r="URO380" s="321"/>
      <c r="URP380" s="321"/>
      <c r="URQ380" s="321"/>
      <c r="URR380" s="321"/>
      <c r="URS380" s="321"/>
      <c r="URT380" s="321"/>
      <c r="URU380" s="321"/>
      <c r="URV380" s="321"/>
      <c r="URW380" s="321"/>
      <c r="URX380" s="321"/>
      <c r="URY380" s="321"/>
      <c r="URZ380" s="321"/>
      <c r="USA380" s="321"/>
      <c r="USB380" s="321"/>
      <c r="USC380" s="321"/>
      <c r="USD380" s="321"/>
      <c r="USE380" s="321"/>
      <c r="USF380" s="321"/>
      <c r="USG380" s="321"/>
      <c r="USH380" s="321"/>
      <c r="USI380" s="321"/>
      <c r="USJ380" s="321"/>
      <c r="USK380" s="321"/>
      <c r="USL380" s="321"/>
      <c r="USM380" s="321"/>
      <c r="USN380" s="321"/>
      <c r="USO380" s="321"/>
      <c r="USP380" s="321"/>
      <c r="USQ380" s="321"/>
      <c r="USR380" s="321"/>
      <c r="USS380" s="321"/>
      <c r="UST380" s="321"/>
      <c r="USU380" s="321"/>
      <c r="USV380" s="321"/>
      <c r="USW380" s="321"/>
      <c r="USX380" s="321"/>
      <c r="USY380" s="321"/>
      <c r="USZ380" s="321"/>
      <c r="UTA380" s="321"/>
      <c r="UTB380" s="321"/>
      <c r="UTC380" s="321"/>
      <c r="UTD380" s="321"/>
      <c r="UTE380" s="321"/>
      <c r="UTF380" s="321"/>
      <c r="UTG380" s="321"/>
      <c r="UTH380" s="321"/>
      <c r="UTI380" s="321"/>
      <c r="UTJ380" s="321"/>
      <c r="UTK380" s="321"/>
      <c r="UTL380" s="321"/>
      <c r="UTM380" s="321"/>
      <c r="UTN380" s="321"/>
      <c r="UTO380" s="321"/>
      <c r="UTP380" s="321"/>
      <c r="UTQ380" s="321"/>
      <c r="UTR380" s="321"/>
      <c r="UTS380" s="321"/>
      <c r="UTT380" s="321"/>
      <c r="UTU380" s="321"/>
      <c r="UTV380" s="321"/>
      <c r="UTW380" s="321"/>
      <c r="UTX380" s="321"/>
      <c r="UTY380" s="321"/>
      <c r="UTZ380" s="321"/>
      <c r="UUA380" s="321"/>
      <c r="UUB380" s="321"/>
      <c r="UUC380" s="321"/>
      <c r="UUD380" s="321"/>
      <c r="UUE380" s="321"/>
      <c r="UUF380" s="321"/>
      <c r="UUG380" s="321"/>
      <c r="UUH380" s="321"/>
      <c r="UUI380" s="321"/>
      <c r="UUJ380" s="321"/>
      <c r="UUK380" s="321"/>
      <c r="UUL380" s="321"/>
      <c r="UUM380" s="321"/>
      <c r="UUN380" s="321"/>
      <c r="UUO380" s="321"/>
      <c r="UUP380" s="321"/>
      <c r="UUQ380" s="321"/>
      <c r="UUR380" s="321"/>
      <c r="UUS380" s="321"/>
      <c r="UUT380" s="321"/>
      <c r="UUU380" s="321"/>
      <c r="UUV380" s="321"/>
      <c r="UUW380" s="321"/>
      <c r="UUX380" s="321"/>
      <c r="UUY380" s="321"/>
      <c r="UUZ380" s="321"/>
      <c r="UVA380" s="321"/>
      <c r="UVB380" s="321"/>
      <c r="UVC380" s="321"/>
      <c r="UVD380" s="321"/>
      <c r="UVE380" s="321"/>
      <c r="UVF380" s="321"/>
      <c r="UVG380" s="321"/>
      <c r="UVH380" s="321"/>
      <c r="UVI380" s="321"/>
      <c r="UVJ380" s="321"/>
      <c r="UVK380" s="321"/>
      <c r="UVL380" s="321"/>
      <c r="UVM380" s="321"/>
      <c r="UVN380" s="321"/>
      <c r="UVO380" s="321"/>
      <c r="UVP380" s="321"/>
      <c r="UVQ380" s="321"/>
      <c r="UVR380" s="321"/>
      <c r="UVS380" s="321"/>
      <c r="UVT380" s="321"/>
      <c r="UVU380" s="321"/>
      <c r="UVV380" s="321"/>
      <c r="UVW380" s="321"/>
      <c r="UVX380" s="321"/>
      <c r="UVY380" s="321"/>
      <c r="UVZ380" s="321"/>
      <c r="UWA380" s="321"/>
      <c r="UWB380" s="321"/>
      <c r="UWC380" s="321"/>
      <c r="UWD380" s="321"/>
      <c r="UWE380" s="321"/>
      <c r="UWF380" s="321"/>
      <c r="UWG380" s="321"/>
      <c r="UWH380" s="321"/>
      <c r="UWI380" s="321"/>
      <c r="UWJ380" s="321"/>
      <c r="UWK380" s="321"/>
      <c r="UWL380" s="321"/>
      <c r="UWM380" s="321"/>
      <c r="UWN380" s="321"/>
      <c r="UWO380" s="321"/>
      <c r="UWP380" s="321"/>
      <c r="UWQ380" s="321"/>
      <c r="UWR380" s="321"/>
      <c r="UWS380" s="321"/>
      <c r="UWT380" s="321"/>
      <c r="UWU380" s="321"/>
      <c r="UWV380" s="321"/>
      <c r="UWW380" s="321"/>
      <c r="UWX380" s="321"/>
      <c r="UWY380" s="321"/>
      <c r="UWZ380" s="321"/>
      <c r="UXA380" s="321"/>
      <c r="UXB380" s="321"/>
      <c r="UXC380" s="321"/>
      <c r="UXD380" s="321"/>
      <c r="UXE380" s="321"/>
      <c r="UXF380" s="321"/>
      <c r="UXG380" s="321"/>
      <c r="UXH380" s="321"/>
      <c r="UXI380" s="321"/>
      <c r="UXJ380" s="321"/>
      <c r="UXK380" s="321"/>
      <c r="UXL380" s="321"/>
      <c r="UXM380" s="321"/>
      <c r="UXN380" s="321"/>
      <c r="UXO380" s="321"/>
      <c r="UXP380" s="321"/>
      <c r="UXQ380" s="321"/>
      <c r="UXR380" s="321"/>
      <c r="UXS380" s="321"/>
      <c r="UXT380" s="321"/>
      <c r="UXU380" s="321"/>
      <c r="UXV380" s="321"/>
      <c r="UXW380" s="321"/>
      <c r="UXX380" s="321"/>
      <c r="UXY380" s="321"/>
      <c r="UXZ380" s="321"/>
      <c r="UYA380" s="321"/>
      <c r="UYB380" s="321"/>
      <c r="UYC380" s="321"/>
      <c r="UYD380" s="321"/>
      <c r="UYE380" s="321"/>
      <c r="UYF380" s="321"/>
      <c r="UYG380" s="321"/>
      <c r="UYH380" s="321"/>
      <c r="UYI380" s="321"/>
      <c r="UYJ380" s="321"/>
      <c r="UYK380" s="321"/>
      <c r="UYL380" s="321"/>
      <c r="UYM380" s="321"/>
      <c r="UYN380" s="321"/>
      <c r="UYO380" s="321"/>
      <c r="UYP380" s="321"/>
      <c r="UYQ380" s="321"/>
      <c r="UYR380" s="321"/>
      <c r="UYS380" s="321"/>
      <c r="UYT380" s="321"/>
      <c r="UYU380" s="321"/>
      <c r="UYV380" s="321"/>
      <c r="UYW380" s="321"/>
      <c r="UYX380" s="321"/>
      <c r="UYY380" s="321"/>
      <c r="UYZ380" s="321"/>
      <c r="UZA380" s="321"/>
      <c r="UZB380" s="321"/>
      <c r="UZC380" s="321"/>
      <c r="UZD380" s="321"/>
      <c r="UZE380" s="321"/>
      <c r="UZF380" s="321"/>
      <c r="UZG380" s="321"/>
      <c r="UZH380" s="321"/>
      <c r="UZI380" s="321"/>
      <c r="UZJ380" s="321"/>
      <c r="UZK380" s="321"/>
      <c r="UZL380" s="321"/>
      <c r="UZM380" s="321"/>
      <c r="UZN380" s="321"/>
      <c r="UZO380" s="321"/>
      <c r="UZP380" s="321"/>
      <c r="UZQ380" s="321"/>
      <c r="UZR380" s="321"/>
      <c r="UZS380" s="321"/>
      <c r="UZT380" s="321"/>
      <c r="UZU380" s="321"/>
      <c r="UZV380" s="321"/>
      <c r="UZW380" s="321"/>
      <c r="UZX380" s="321"/>
      <c r="UZY380" s="321"/>
      <c r="UZZ380" s="321"/>
      <c r="VAA380" s="321"/>
      <c r="VAB380" s="321"/>
      <c r="VAC380" s="321"/>
      <c r="VAD380" s="321"/>
      <c r="VAE380" s="321"/>
      <c r="VAF380" s="321"/>
      <c r="VAG380" s="321"/>
      <c r="VAH380" s="321"/>
      <c r="VAI380" s="321"/>
      <c r="VAJ380" s="321"/>
      <c r="VAK380" s="321"/>
      <c r="VAL380" s="321"/>
      <c r="VAM380" s="321"/>
      <c r="VAN380" s="321"/>
      <c r="VAO380" s="321"/>
      <c r="VAP380" s="321"/>
      <c r="VAQ380" s="321"/>
      <c r="VAR380" s="321"/>
      <c r="VAS380" s="321"/>
      <c r="VAT380" s="321"/>
      <c r="VAU380" s="321"/>
      <c r="VAV380" s="321"/>
      <c r="VAW380" s="321"/>
      <c r="VAX380" s="321"/>
      <c r="VAY380" s="321"/>
      <c r="VAZ380" s="321"/>
      <c r="VBA380" s="321"/>
      <c r="VBB380" s="321"/>
      <c r="VBC380" s="321"/>
      <c r="VBD380" s="321"/>
      <c r="VBE380" s="321"/>
      <c r="VBF380" s="321"/>
      <c r="VBG380" s="321"/>
      <c r="VBH380" s="321"/>
      <c r="VBI380" s="321"/>
      <c r="VBJ380" s="321"/>
      <c r="VBK380" s="321"/>
      <c r="VBL380" s="321"/>
      <c r="VBM380" s="321"/>
      <c r="VBN380" s="321"/>
      <c r="VBO380" s="321"/>
      <c r="VBP380" s="321"/>
      <c r="VBQ380" s="321"/>
      <c r="VBR380" s="321"/>
      <c r="VBS380" s="321"/>
      <c r="VBT380" s="321"/>
      <c r="VBU380" s="321"/>
      <c r="VBV380" s="321"/>
      <c r="VBW380" s="321"/>
      <c r="VBX380" s="321"/>
      <c r="VBY380" s="321"/>
      <c r="VBZ380" s="321"/>
      <c r="VCA380" s="321"/>
      <c r="VCB380" s="321"/>
      <c r="VCC380" s="321"/>
      <c r="VCD380" s="321"/>
      <c r="VCE380" s="321"/>
      <c r="VCF380" s="321"/>
      <c r="VCG380" s="321"/>
      <c r="VCH380" s="321"/>
      <c r="VCI380" s="321"/>
      <c r="VCJ380" s="321"/>
      <c r="VCK380" s="321"/>
      <c r="VCL380" s="321"/>
      <c r="VCM380" s="321"/>
      <c r="VCN380" s="321"/>
      <c r="VCO380" s="321"/>
      <c r="VCP380" s="321"/>
      <c r="VCQ380" s="321"/>
      <c r="VCR380" s="321"/>
      <c r="VCS380" s="321"/>
      <c r="VCT380" s="321"/>
      <c r="VCU380" s="321"/>
      <c r="VCV380" s="321"/>
      <c r="VCW380" s="321"/>
      <c r="VCX380" s="321"/>
      <c r="VCY380" s="321"/>
      <c r="VCZ380" s="321"/>
      <c r="VDA380" s="321"/>
      <c r="VDB380" s="321"/>
      <c r="VDC380" s="321"/>
      <c r="VDD380" s="321"/>
      <c r="VDE380" s="321"/>
      <c r="VDF380" s="321"/>
      <c r="VDG380" s="321"/>
      <c r="VDH380" s="321"/>
      <c r="VDI380" s="321"/>
      <c r="VDJ380" s="321"/>
      <c r="VDK380" s="321"/>
      <c r="VDL380" s="321"/>
      <c r="VDM380" s="321"/>
      <c r="VDN380" s="321"/>
      <c r="VDO380" s="321"/>
      <c r="VDP380" s="321"/>
      <c r="VDQ380" s="321"/>
      <c r="VDR380" s="321"/>
      <c r="VDS380" s="321"/>
      <c r="VDT380" s="321"/>
      <c r="VDU380" s="321"/>
      <c r="VDV380" s="321"/>
      <c r="VDW380" s="321"/>
      <c r="VDX380" s="321"/>
      <c r="VDY380" s="321"/>
      <c r="VDZ380" s="321"/>
      <c r="VEA380" s="321"/>
      <c r="VEB380" s="321"/>
      <c r="VEC380" s="321"/>
      <c r="VED380" s="321"/>
      <c r="VEE380" s="321"/>
      <c r="VEF380" s="321"/>
      <c r="VEG380" s="321"/>
      <c r="VEH380" s="321"/>
      <c r="VEI380" s="321"/>
      <c r="VEJ380" s="321"/>
      <c r="VEK380" s="321"/>
      <c r="VEL380" s="321"/>
      <c r="VEM380" s="321"/>
      <c r="VEN380" s="321"/>
      <c r="VEO380" s="321"/>
      <c r="VEP380" s="321"/>
      <c r="VEQ380" s="321"/>
      <c r="VER380" s="321"/>
      <c r="VES380" s="321"/>
      <c r="VET380" s="321"/>
      <c r="VEU380" s="321"/>
      <c r="VEV380" s="321"/>
      <c r="VEW380" s="321"/>
      <c r="VEX380" s="321"/>
      <c r="VEY380" s="321"/>
      <c r="VEZ380" s="321"/>
      <c r="VFA380" s="321"/>
      <c r="VFB380" s="321"/>
      <c r="VFC380" s="321"/>
      <c r="VFD380" s="321"/>
      <c r="VFE380" s="321"/>
      <c r="VFF380" s="321"/>
      <c r="VFG380" s="321"/>
      <c r="VFH380" s="321"/>
      <c r="VFI380" s="321"/>
      <c r="VFJ380" s="321"/>
      <c r="VFK380" s="321"/>
      <c r="VFL380" s="321"/>
      <c r="VFM380" s="321"/>
      <c r="VFN380" s="321"/>
      <c r="VFO380" s="321"/>
      <c r="VFP380" s="321"/>
      <c r="VFQ380" s="321"/>
      <c r="VFR380" s="321"/>
      <c r="VFS380" s="321"/>
      <c r="VFT380" s="321"/>
      <c r="VFU380" s="321"/>
      <c r="VFV380" s="321"/>
      <c r="VFW380" s="321"/>
      <c r="VFX380" s="321"/>
      <c r="VFY380" s="321"/>
      <c r="VFZ380" s="321"/>
      <c r="VGA380" s="321"/>
      <c r="VGB380" s="321"/>
      <c r="VGC380" s="321"/>
      <c r="VGD380" s="321"/>
      <c r="VGE380" s="321"/>
      <c r="VGF380" s="321"/>
      <c r="VGG380" s="321"/>
      <c r="VGH380" s="321"/>
      <c r="VGI380" s="321"/>
      <c r="VGJ380" s="321"/>
      <c r="VGK380" s="321"/>
      <c r="VGL380" s="321"/>
      <c r="VGM380" s="321"/>
      <c r="VGN380" s="321"/>
      <c r="VGO380" s="321"/>
      <c r="VGP380" s="321"/>
      <c r="VGQ380" s="321"/>
      <c r="VGR380" s="321"/>
      <c r="VGS380" s="321"/>
      <c r="VGT380" s="321"/>
      <c r="VGU380" s="321"/>
      <c r="VGV380" s="321"/>
      <c r="VGW380" s="321"/>
      <c r="VGX380" s="321"/>
      <c r="VGY380" s="321"/>
      <c r="VGZ380" s="321"/>
      <c r="VHA380" s="321"/>
      <c r="VHB380" s="321"/>
      <c r="VHC380" s="321"/>
      <c r="VHD380" s="321"/>
      <c r="VHE380" s="321"/>
      <c r="VHF380" s="321"/>
      <c r="VHG380" s="321"/>
      <c r="VHH380" s="321"/>
      <c r="VHI380" s="321"/>
      <c r="VHJ380" s="321"/>
      <c r="VHK380" s="321"/>
      <c r="VHL380" s="321"/>
      <c r="VHM380" s="321"/>
      <c r="VHN380" s="321"/>
      <c r="VHO380" s="321"/>
      <c r="VHP380" s="321"/>
      <c r="VHQ380" s="321"/>
      <c r="VHR380" s="321"/>
      <c r="VHS380" s="321"/>
      <c r="VHT380" s="321"/>
      <c r="VHU380" s="321"/>
      <c r="VHV380" s="321"/>
      <c r="VHW380" s="321"/>
      <c r="VHX380" s="321"/>
      <c r="VHY380" s="321"/>
      <c r="VHZ380" s="321"/>
      <c r="VIA380" s="321"/>
      <c r="VIB380" s="321"/>
      <c r="VIC380" s="321"/>
      <c r="VID380" s="321"/>
      <c r="VIE380" s="321"/>
      <c r="VIF380" s="321"/>
      <c r="VIG380" s="321"/>
      <c r="VIH380" s="321"/>
      <c r="VII380" s="321"/>
      <c r="VIJ380" s="321"/>
      <c r="VIK380" s="321"/>
      <c r="VIL380" s="321"/>
      <c r="VIM380" s="321"/>
      <c r="VIN380" s="321"/>
      <c r="VIO380" s="321"/>
      <c r="VIP380" s="321"/>
      <c r="VIQ380" s="321"/>
      <c r="VIR380" s="321"/>
      <c r="VIS380" s="321"/>
      <c r="VIT380" s="321"/>
      <c r="VIU380" s="321"/>
      <c r="VIV380" s="321"/>
      <c r="VIW380" s="321"/>
      <c r="VIX380" s="321"/>
      <c r="VIY380" s="321"/>
      <c r="VIZ380" s="321"/>
      <c r="VJA380" s="321"/>
      <c r="VJB380" s="321"/>
      <c r="VJC380" s="321"/>
      <c r="VJD380" s="321"/>
      <c r="VJE380" s="321"/>
      <c r="VJF380" s="321"/>
      <c r="VJG380" s="321"/>
      <c r="VJH380" s="321"/>
      <c r="VJI380" s="321"/>
      <c r="VJJ380" s="321"/>
      <c r="VJK380" s="321"/>
      <c r="VJL380" s="321"/>
      <c r="VJM380" s="321"/>
      <c r="VJN380" s="321"/>
      <c r="VJO380" s="321"/>
      <c r="VJP380" s="321"/>
      <c r="VJQ380" s="321"/>
      <c r="VJR380" s="321"/>
      <c r="VJS380" s="321"/>
      <c r="VJT380" s="321"/>
      <c r="VJU380" s="321"/>
      <c r="VJV380" s="321"/>
      <c r="VJW380" s="321"/>
      <c r="VJX380" s="321"/>
      <c r="VJY380" s="321"/>
      <c r="VJZ380" s="321"/>
      <c r="VKA380" s="321"/>
      <c r="VKB380" s="321"/>
      <c r="VKC380" s="321"/>
      <c r="VKD380" s="321"/>
      <c r="VKE380" s="321"/>
      <c r="VKF380" s="321"/>
      <c r="VKG380" s="321"/>
      <c r="VKH380" s="321"/>
      <c r="VKI380" s="321"/>
      <c r="VKJ380" s="321"/>
      <c r="VKK380" s="321"/>
      <c r="VKL380" s="321"/>
      <c r="VKM380" s="321"/>
      <c r="VKN380" s="321"/>
      <c r="VKO380" s="321"/>
      <c r="VKP380" s="321"/>
      <c r="VKQ380" s="321"/>
      <c r="VKR380" s="321"/>
      <c r="VKS380" s="321"/>
      <c r="VKT380" s="321"/>
      <c r="VKU380" s="321"/>
      <c r="VKV380" s="321"/>
      <c r="VKW380" s="321"/>
      <c r="VKX380" s="321"/>
      <c r="VKY380" s="321"/>
      <c r="VKZ380" s="321"/>
      <c r="VLA380" s="321"/>
      <c r="VLB380" s="321"/>
      <c r="VLC380" s="321"/>
      <c r="VLD380" s="321"/>
      <c r="VLE380" s="321"/>
      <c r="VLF380" s="321"/>
      <c r="VLG380" s="321"/>
      <c r="VLH380" s="321"/>
      <c r="VLI380" s="321"/>
      <c r="VLJ380" s="321"/>
      <c r="VLK380" s="321"/>
      <c r="VLL380" s="321"/>
      <c r="VLM380" s="321"/>
      <c r="VLN380" s="321"/>
      <c r="VLO380" s="321"/>
      <c r="VLP380" s="321"/>
      <c r="VLQ380" s="321"/>
      <c r="VLR380" s="321"/>
      <c r="VLS380" s="321"/>
      <c r="VLT380" s="321"/>
      <c r="VLU380" s="321"/>
      <c r="VLV380" s="321"/>
      <c r="VLW380" s="321"/>
      <c r="VLX380" s="321"/>
      <c r="VLY380" s="321"/>
      <c r="VLZ380" s="321"/>
      <c r="VMA380" s="321"/>
      <c r="VMB380" s="321"/>
      <c r="VMC380" s="321"/>
      <c r="VMD380" s="321"/>
      <c r="VME380" s="321"/>
      <c r="VMF380" s="321"/>
      <c r="VMG380" s="321"/>
      <c r="VMH380" s="321"/>
      <c r="VMI380" s="321"/>
      <c r="VMJ380" s="321"/>
      <c r="VMK380" s="321"/>
      <c r="VML380" s="321"/>
      <c r="VMM380" s="321"/>
      <c r="VMN380" s="321"/>
      <c r="VMO380" s="321"/>
      <c r="VMP380" s="321"/>
      <c r="VMQ380" s="321"/>
      <c r="VMR380" s="321"/>
      <c r="VMS380" s="321"/>
      <c r="VMT380" s="321"/>
      <c r="VMU380" s="321"/>
      <c r="VMV380" s="321"/>
      <c r="VMW380" s="321"/>
      <c r="VMX380" s="321"/>
      <c r="VMY380" s="321"/>
      <c r="VMZ380" s="321"/>
      <c r="VNA380" s="321"/>
      <c r="VNB380" s="321"/>
      <c r="VNC380" s="321"/>
      <c r="VND380" s="321"/>
      <c r="VNE380" s="321"/>
      <c r="VNF380" s="321"/>
      <c r="VNG380" s="321"/>
      <c r="VNH380" s="321"/>
      <c r="VNI380" s="321"/>
      <c r="VNJ380" s="321"/>
      <c r="VNK380" s="321"/>
      <c r="VNL380" s="321"/>
      <c r="VNM380" s="321"/>
      <c r="VNN380" s="321"/>
      <c r="VNO380" s="321"/>
      <c r="VNP380" s="321"/>
      <c r="VNQ380" s="321"/>
      <c r="VNR380" s="321"/>
      <c r="VNS380" s="321"/>
      <c r="VNT380" s="321"/>
      <c r="VNU380" s="321"/>
      <c r="VNV380" s="321"/>
      <c r="VNW380" s="321"/>
      <c r="VNX380" s="321"/>
      <c r="VNY380" s="321"/>
      <c r="VNZ380" s="321"/>
      <c r="VOA380" s="321"/>
      <c r="VOB380" s="321"/>
      <c r="VOC380" s="321"/>
      <c r="VOD380" s="321"/>
      <c r="VOE380" s="321"/>
      <c r="VOF380" s="321"/>
      <c r="VOG380" s="321"/>
      <c r="VOH380" s="321"/>
      <c r="VOI380" s="321"/>
      <c r="VOJ380" s="321"/>
      <c r="VOK380" s="321"/>
      <c r="VOL380" s="321"/>
      <c r="VOM380" s="321"/>
      <c r="VON380" s="321"/>
      <c r="VOO380" s="321"/>
      <c r="VOP380" s="321"/>
      <c r="VOQ380" s="321"/>
      <c r="VOR380" s="321"/>
      <c r="VOS380" s="321"/>
      <c r="VOT380" s="321"/>
      <c r="VOU380" s="321"/>
      <c r="VOV380" s="321"/>
      <c r="VOW380" s="321"/>
      <c r="VOX380" s="321"/>
      <c r="VOY380" s="321"/>
      <c r="VOZ380" s="321"/>
      <c r="VPA380" s="321"/>
      <c r="VPB380" s="321"/>
      <c r="VPC380" s="321"/>
      <c r="VPD380" s="321"/>
      <c r="VPE380" s="321"/>
      <c r="VPF380" s="321"/>
      <c r="VPG380" s="321"/>
      <c r="VPH380" s="321"/>
      <c r="VPI380" s="321"/>
      <c r="VPJ380" s="321"/>
      <c r="VPK380" s="321"/>
      <c r="VPL380" s="321"/>
      <c r="VPM380" s="321"/>
      <c r="VPN380" s="321"/>
      <c r="VPO380" s="321"/>
      <c r="VPP380" s="321"/>
      <c r="VPQ380" s="321"/>
      <c r="VPR380" s="321"/>
      <c r="VPS380" s="321"/>
      <c r="VPT380" s="321"/>
      <c r="VPU380" s="321"/>
      <c r="VPV380" s="321"/>
      <c r="VPW380" s="321"/>
      <c r="VPX380" s="321"/>
      <c r="VPY380" s="321"/>
      <c r="VPZ380" s="321"/>
      <c r="VQA380" s="321"/>
      <c r="VQB380" s="321"/>
      <c r="VQC380" s="321"/>
      <c r="VQD380" s="321"/>
      <c r="VQE380" s="321"/>
      <c r="VQF380" s="321"/>
      <c r="VQG380" s="321"/>
      <c r="VQH380" s="321"/>
      <c r="VQI380" s="321"/>
      <c r="VQJ380" s="321"/>
      <c r="VQK380" s="321"/>
      <c r="VQL380" s="321"/>
      <c r="VQM380" s="321"/>
      <c r="VQN380" s="321"/>
      <c r="VQO380" s="321"/>
      <c r="VQP380" s="321"/>
      <c r="VQQ380" s="321"/>
      <c r="VQR380" s="321"/>
      <c r="VQS380" s="321"/>
      <c r="VQT380" s="321"/>
      <c r="VQU380" s="321"/>
      <c r="VQV380" s="321"/>
      <c r="VQW380" s="321"/>
      <c r="VQX380" s="321"/>
      <c r="VQY380" s="321"/>
      <c r="VQZ380" s="321"/>
      <c r="VRA380" s="321"/>
      <c r="VRB380" s="321"/>
      <c r="VRC380" s="321"/>
      <c r="VRD380" s="321"/>
      <c r="VRE380" s="321"/>
      <c r="VRF380" s="321"/>
      <c r="VRG380" s="321"/>
      <c r="VRH380" s="321"/>
      <c r="VRI380" s="321"/>
      <c r="VRJ380" s="321"/>
      <c r="VRK380" s="321"/>
      <c r="VRL380" s="321"/>
      <c r="VRM380" s="321"/>
      <c r="VRN380" s="321"/>
      <c r="VRO380" s="321"/>
      <c r="VRP380" s="321"/>
      <c r="VRQ380" s="321"/>
      <c r="VRR380" s="321"/>
      <c r="VRS380" s="321"/>
      <c r="VRT380" s="321"/>
      <c r="VRU380" s="321"/>
      <c r="VRV380" s="321"/>
      <c r="VRW380" s="321"/>
      <c r="VRX380" s="321"/>
      <c r="VRY380" s="321"/>
      <c r="VRZ380" s="321"/>
      <c r="VSA380" s="321"/>
      <c r="VSB380" s="321"/>
      <c r="VSC380" s="321"/>
      <c r="VSD380" s="321"/>
      <c r="VSE380" s="321"/>
      <c r="VSF380" s="321"/>
      <c r="VSG380" s="321"/>
      <c r="VSH380" s="321"/>
      <c r="VSI380" s="321"/>
      <c r="VSJ380" s="321"/>
      <c r="VSK380" s="321"/>
      <c r="VSL380" s="321"/>
      <c r="VSM380" s="321"/>
      <c r="VSN380" s="321"/>
      <c r="VSO380" s="321"/>
      <c r="VSP380" s="321"/>
      <c r="VSQ380" s="321"/>
      <c r="VSR380" s="321"/>
      <c r="VSS380" s="321"/>
      <c r="VST380" s="321"/>
      <c r="VSU380" s="321"/>
      <c r="VSV380" s="321"/>
      <c r="VSW380" s="321"/>
      <c r="VSX380" s="321"/>
      <c r="VSY380" s="321"/>
      <c r="VSZ380" s="321"/>
      <c r="VTA380" s="321"/>
      <c r="VTB380" s="321"/>
      <c r="VTC380" s="321"/>
      <c r="VTD380" s="321"/>
      <c r="VTE380" s="321"/>
      <c r="VTF380" s="321"/>
      <c r="VTG380" s="321"/>
      <c r="VTH380" s="321"/>
      <c r="VTI380" s="321"/>
      <c r="VTJ380" s="321"/>
      <c r="VTK380" s="321"/>
      <c r="VTL380" s="321"/>
      <c r="VTM380" s="321"/>
      <c r="VTN380" s="321"/>
      <c r="VTO380" s="321"/>
      <c r="VTP380" s="321"/>
      <c r="VTQ380" s="321"/>
      <c r="VTR380" s="321"/>
      <c r="VTS380" s="321"/>
      <c r="VTT380" s="321"/>
      <c r="VTU380" s="321"/>
      <c r="VTV380" s="321"/>
      <c r="VTW380" s="321"/>
      <c r="VTX380" s="321"/>
      <c r="VTY380" s="321"/>
      <c r="VTZ380" s="321"/>
      <c r="VUA380" s="321"/>
      <c r="VUB380" s="321"/>
      <c r="VUC380" s="321"/>
      <c r="VUD380" s="321"/>
      <c r="VUE380" s="321"/>
      <c r="VUF380" s="321"/>
      <c r="VUG380" s="321"/>
      <c r="VUH380" s="321"/>
      <c r="VUI380" s="321"/>
      <c r="VUJ380" s="321"/>
      <c r="VUK380" s="321"/>
      <c r="VUL380" s="321"/>
      <c r="VUM380" s="321"/>
      <c r="VUN380" s="321"/>
      <c r="VUO380" s="321"/>
      <c r="VUP380" s="321"/>
      <c r="VUQ380" s="321"/>
      <c r="VUR380" s="321"/>
      <c r="VUS380" s="321"/>
      <c r="VUT380" s="321"/>
      <c r="VUU380" s="321"/>
      <c r="VUV380" s="321"/>
      <c r="VUW380" s="321"/>
      <c r="VUX380" s="321"/>
      <c r="VUY380" s="321"/>
      <c r="VUZ380" s="321"/>
      <c r="VVA380" s="321"/>
      <c r="VVB380" s="321"/>
      <c r="VVC380" s="321"/>
      <c r="VVD380" s="321"/>
      <c r="VVE380" s="321"/>
      <c r="VVF380" s="321"/>
      <c r="VVG380" s="321"/>
      <c r="VVH380" s="321"/>
      <c r="VVI380" s="321"/>
      <c r="VVJ380" s="321"/>
      <c r="VVK380" s="321"/>
      <c r="VVL380" s="321"/>
      <c r="VVM380" s="321"/>
      <c r="VVN380" s="321"/>
      <c r="VVO380" s="321"/>
      <c r="VVP380" s="321"/>
      <c r="VVQ380" s="321"/>
      <c r="VVR380" s="321"/>
      <c r="VVS380" s="321"/>
      <c r="VVT380" s="321"/>
      <c r="VVU380" s="321"/>
      <c r="VVV380" s="321"/>
      <c r="VVW380" s="321"/>
      <c r="VVX380" s="321"/>
      <c r="VVY380" s="321"/>
      <c r="VVZ380" s="321"/>
      <c r="VWA380" s="321"/>
      <c r="VWB380" s="321"/>
      <c r="VWC380" s="321"/>
      <c r="VWD380" s="321"/>
      <c r="VWE380" s="321"/>
      <c r="VWF380" s="321"/>
      <c r="VWG380" s="321"/>
      <c r="VWH380" s="321"/>
      <c r="VWI380" s="321"/>
      <c r="VWJ380" s="321"/>
      <c r="VWK380" s="321"/>
      <c r="VWL380" s="321"/>
      <c r="VWM380" s="321"/>
      <c r="VWN380" s="321"/>
      <c r="VWO380" s="321"/>
      <c r="VWP380" s="321"/>
      <c r="VWQ380" s="321"/>
      <c r="VWR380" s="321"/>
      <c r="VWS380" s="321"/>
      <c r="VWT380" s="321"/>
      <c r="VWU380" s="321"/>
      <c r="VWV380" s="321"/>
      <c r="VWW380" s="321"/>
      <c r="VWX380" s="321"/>
      <c r="VWY380" s="321"/>
      <c r="VWZ380" s="321"/>
      <c r="VXA380" s="321"/>
      <c r="VXB380" s="321"/>
      <c r="VXC380" s="321"/>
      <c r="VXD380" s="321"/>
      <c r="VXE380" s="321"/>
      <c r="VXF380" s="321"/>
      <c r="VXG380" s="321"/>
      <c r="VXH380" s="321"/>
      <c r="VXI380" s="321"/>
      <c r="VXJ380" s="321"/>
      <c r="VXK380" s="321"/>
      <c r="VXL380" s="321"/>
      <c r="VXM380" s="321"/>
      <c r="VXN380" s="321"/>
      <c r="VXO380" s="321"/>
      <c r="VXP380" s="321"/>
      <c r="VXQ380" s="321"/>
      <c r="VXR380" s="321"/>
      <c r="VXS380" s="321"/>
      <c r="VXT380" s="321"/>
      <c r="VXU380" s="321"/>
      <c r="VXV380" s="321"/>
      <c r="VXW380" s="321"/>
      <c r="VXX380" s="321"/>
      <c r="VXY380" s="321"/>
      <c r="VXZ380" s="321"/>
      <c r="VYA380" s="321"/>
      <c r="VYB380" s="321"/>
      <c r="VYC380" s="321"/>
      <c r="VYD380" s="321"/>
      <c r="VYE380" s="321"/>
      <c r="VYF380" s="321"/>
      <c r="VYG380" s="321"/>
      <c r="VYH380" s="321"/>
      <c r="VYI380" s="321"/>
      <c r="VYJ380" s="321"/>
      <c r="VYK380" s="321"/>
      <c r="VYL380" s="321"/>
      <c r="VYM380" s="321"/>
      <c r="VYN380" s="321"/>
      <c r="VYO380" s="321"/>
      <c r="VYP380" s="321"/>
      <c r="VYQ380" s="321"/>
      <c r="VYR380" s="321"/>
      <c r="VYS380" s="321"/>
      <c r="VYT380" s="321"/>
      <c r="VYU380" s="321"/>
      <c r="VYV380" s="321"/>
      <c r="VYW380" s="321"/>
      <c r="VYX380" s="321"/>
      <c r="VYY380" s="321"/>
      <c r="VYZ380" s="321"/>
      <c r="VZA380" s="321"/>
      <c r="VZB380" s="321"/>
      <c r="VZC380" s="321"/>
      <c r="VZD380" s="321"/>
      <c r="VZE380" s="321"/>
      <c r="VZF380" s="321"/>
      <c r="VZG380" s="321"/>
      <c r="VZH380" s="321"/>
      <c r="VZI380" s="321"/>
      <c r="VZJ380" s="321"/>
      <c r="VZK380" s="321"/>
      <c r="VZL380" s="321"/>
      <c r="VZM380" s="321"/>
      <c r="VZN380" s="321"/>
      <c r="VZO380" s="321"/>
      <c r="VZP380" s="321"/>
      <c r="VZQ380" s="321"/>
      <c r="VZR380" s="321"/>
      <c r="VZS380" s="321"/>
      <c r="VZT380" s="321"/>
      <c r="VZU380" s="321"/>
      <c r="VZV380" s="321"/>
      <c r="VZW380" s="321"/>
      <c r="VZX380" s="321"/>
      <c r="VZY380" s="321"/>
      <c r="VZZ380" s="321"/>
      <c r="WAA380" s="321"/>
      <c r="WAB380" s="321"/>
      <c r="WAC380" s="321"/>
      <c r="WAD380" s="321"/>
      <c r="WAE380" s="321"/>
      <c r="WAF380" s="321"/>
      <c r="WAG380" s="321"/>
      <c r="WAH380" s="321"/>
      <c r="WAI380" s="321"/>
      <c r="WAJ380" s="321"/>
      <c r="WAK380" s="321"/>
      <c r="WAL380" s="321"/>
      <c r="WAM380" s="321"/>
      <c r="WAN380" s="321"/>
      <c r="WAO380" s="321"/>
      <c r="WAP380" s="321"/>
      <c r="WAQ380" s="321"/>
      <c r="WAR380" s="321"/>
      <c r="WAS380" s="321"/>
      <c r="WAT380" s="321"/>
      <c r="WAU380" s="321"/>
      <c r="WAV380" s="321"/>
      <c r="WAW380" s="321"/>
      <c r="WAX380" s="321"/>
      <c r="WAY380" s="321"/>
      <c r="WAZ380" s="321"/>
      <c r="WBA380" s="321"/>
      <c r="WBB380" s="321"/>
      <c r="WBC380" s="321"/>
      <c r="WBD380" s="321"/>
      <c r="WBE380" s="321"/>
      <c r="WBF380" s="321"/>
      <c r="WBG380" s="321"/>
      <c r="WBH380" s="321"/>
      <c r="WBI380" s="321"/>
      <c r="WBJ380" s="321"/>
      <c r="WBK380" s="321"/>
      <c r="WBL380" s="321"/>
      <c r="WBM380" s="321"/>
      <c r="WBN380" s="321"/>
      <c r="WBO380" s="321"/>
      <c r="WBP380" s="321"/>
      <c r="WBQ380" s="321"/>
      <c r="WBR380" s="321"/>
      <c r="WBS380" s="321"/>
      <c r="WBT380" s="321"/>
      <c r="WBU380" s="321"/>
      <c r="WBV380" s="321"/>
      <c r="WBW380" s="321"/>
      <c r="WBX380" s="321"/>
      <c r="WBY380" s="321"/>
      <c r="WBZ380" s="321"/>
      <c r="WCA380" s="321"/>
      <c r="WCB380" s="321"/>
      <c r="WCC380" s="321"/>
      <c r="WCD380" s="321"/>
      <c r="WCE380" s="321"/>
      <c r="WCF380" s="321"/>
      <c r="WCG380" s="321"/>
      <c r="WCH380" s="321"/>
      <c r="WCI380" s="321"/>
      <c r="WCJ380" s="321"/>
      <c r="WCK380" s="321"/>
      <c r="WCL380" s="321"/>
      <c r="WCM380" s="321"/>
      <c r="WCN380" s="321"/>
      <c r="WCO380" s="321"/>
      <c r="WCP380" s="321"/>
      <c r="WCQ380" s="321"/>
      <c r="WCR380" s="321"/>
      <c r="WCS380" s="321"/>
      <c r="WCT380" s="321"/>
      <c r="WCU380" s="321"/>
      <c r="WCV380" s="321"/>
      <c r="WCW380" s="321"/>
      <c r="WCX380" s="321"/>
      <c r="WCY380" s="321"/>
      <c r="WCZ380" s="321"/>
      <c r="WDA380" s="321"/>
      <c r="WDB380" s="321"/>
      <c r="WDC380" s="321"/>
      <c r="WDD380" s="321"/>
      <c r="WDE380" s="321"/>
      <c r="WDF380" s="321"/>
      <c r="WDG380" s="321"/>
      <c r="WDH380" s="321"/>
      <c r="WDI380" s="321"/>
      <c r="WDJ380" s="321"/>
      <c r="WDK380" s="321"/>
      <c r="WDL380" s="321"/>
      <c r="WDM380" s="321"/>
      <c r="WDN380" s="321"/>
      <c r="WDO380" s="321"/>
      <c r="WDP380" s="321"/>
      <c r="WDQ380" s="321"/>
      <c r="WDR380" s="321"/>
      <c r="WDS380" s="321"/>
      <c r="WDT380" s="321"/>
      <c r="WDU380" s="321"/>
      <c r="WDV380" s="321"/>
      <c r="WDW380" s="321"/>
      <c r="WDX380" s="321"/>
      <c r="WDY380" s="321"/>
      <c r="WDZ380" s="321"/>
      <c r="WEA380" s="321"/>
      <c r="WEB380" s="321"/>
      <c r="WEC380" s="321"/>
      <c r="WED380" s="321"/>
      <c r="WEE380" s="321"/>
      <c r="WEF380" s="321"/>
      <c r="WEG380" s="321"/>
      <c r="WEH380" s="321"/>
      <c r="WEI380" s="321"/>
      <c r="WEJ380" s="321"/>
      <c r="WEK380" s="321"/>
      <c r="WEL380" s="321"/>
      <c r="WEM380" s="321"/>
      <c r="WEN380" s="321"/>
      <c r="WEO380" s="321"/>
      <c r="WEP380" s="321"/>
      <c r="WEQ380" s="321"/>
      <c r="WER380" s="321"/>
      <c r="WES380" s="321"/>
      <c r="WET380" s="321"/>
      <c r="WEU380" s="321"/>
      <c r="WEV380" s="321"/>
      <c r="WEW380" s="321"/>
      <c r="WEX380" s="321"/>
      <c r="WEY380" s="321"/>
      <c r="WEZ380" s="321"/>
      <c r="WFA380" s="321"/>
      <c r="WFB380" s="321"/>
      <c r="WFC380" s="321"/>
      <c r="WFD380" s="321"/>
      <c r="WFE380" s="321"/>
      <c r="WFF380" s="321"/>
      <c r="WFG380" s="321"/>
      <c r="WFH380" s="321"/>
      <c r="WFI380" s="321"/>
      <c r="WFJ380" s="321"/>
      <c r="WFK380" s="321"/>
      <c r="WFL380" s="321"/>
      <c r="WFM380" s="321"/>
      <c r="WFN380" s="321"/>
      <c r="WFO380" s="321"/>
      <c r="WFP380" s="321"/>
      <c r="WFQ380" s="321"/>
      <c r="WFR380" s="321"/>
      <c r="WFS380" s="321"/>
      <c r="WFT380" s="321"/>
      <c r="WFU380" s="321"/>
      <c r="WFV380" s="321"/>
      <c r="WFW380" s="321"/>
      <c r="WFX380" s="321"/>
      <c r="WFY380" s="321"/>
      <c r="WFZ380" s="321"/>
      <c r="WGA380" s="321"/>
      <c r="WGB380" s="321"/>
      <c r="WGC380" s="321"/>
      <c r="WGD380" s="321"/>
      <c r="WGE380" s="321"/>
      <c r="WGF380" s="321"/>
      <c r="WGG380" s="321"/>
      <c r="WGH380" s="321"/>
      <c r="WGI380" s="321"/>
      <c r="WGJ380" s="321"/>
      <c r="WGK380" s="321"/>
      <c r="WGL380" s="321"/>
      <c r="WGM380" s="321"/>
      <c r="WGN380" s="321"/>
      <c r="WGO380" s="321"/>
      <c r="WGP380" s="321"/>
      <c r="WGQ380" s="321"/>
      <c r="WGR380" s="321"/>
      <c r="WGS380" s="321"/>
      <c r="WGT380" s="321"/>
      <c r="WGU380" s="321"/>
      <c r="WGV380" s="321"/>
      <c r="WGW380" s="321"/>
      <c r="WGX380" s="321"/>
      <c r="WGY380" s="321"/>
      <c r="WGZ380" s="321"/>
      <c r="WHA380" s="321"/>
      <c r="WHB380" s="321"/>
      <c r="WHC380" s="321"/>
      <c r="WHD380" s="321"/>
      <c r="WHE380" s="321"/>
      <c r="WHF380" s="321"/>
      <c r="WHG380" s="321"/>
      <c r="WHH380" s="321"/>
      <c r="WHI380" s="321"/>
      <c r="WHJ380" s="321"/>
      <c r="WHK380" s="321"/>
      <c r="WHL380" s="321"/>
      <c r="WHM380" s="321"/>
      <c r="WHN380" s="321"/>
      <c r="WHO380" s="321"/>
      <c r="WHP380" s="321"/>
      <c r="WHQ380" s="321"/>
      <c r="WHR380" s="321"/>
      <c r="WHS380" s="321"/>
      <c r="WHT380" s="321"/>
      <c r="WHU380" s="321"/>
      <c r="WHV380" s="321"/>
      <c r="WHW380" s="321"/>
      <c r="WHX380" s="321"/>
      <c r="WHY380" s="321"/>
      <c r="WHZ380" s="321"/>
      <c r="WIA380" s="321"/>
      <c r="WIB380" s="321"/>
      <c r="WIC380" s="321"/>
      <c r="WID380" s="321"/>
      <c r="WIE380" s="321"/>
      <c r="WIF380" s="321"/>
      <c r="WIG380" s="321"/>
      <c r="WIH380" s="321"/>
      <c r="WII380" s="321"/>
      <c r="WIJ380" s="321"/>
      <c r="WIK380" s="321"/>
      <c r="WIL380" s="321"/>
      <c r="WIM380" s="321"/>
      <c r="WIN380" s="321"/>
      <c r="WIO380" s="321"/>
      <c r="WIP380" s="321"/>
      <c r="WIQ380" s="321"/>
      <c r="WIR380" s="321"/>
      <c r="WIS380" s="321"/>
      <c r="WIT380" s="321"/>
      <c r="WIU380" s="321"/>
      <c r="WIV380" s="321"/>
      <c r="WIW380" s="321"/>
      <c r="WIX380" s="321"/>
      <c r="WIY380" s="321"/>
      <c r="WIZ380" s="321"/>
      <c r="WJA380" s="321"/>
      <c r="WJB380" s="321"/>
      <c r="WJC380" s="321"/>
      <c r="WJD380" s="321"/>
      <c r="WJE380" s="321"/>
      <c r="WJF380" s="321"/>
      <c r="WJG380" s="321"/>
      <c r="WJH380" s="321"/>
      <c r="WJI380" s="321"/>
      <c r="WJJ380" s="321"/>
      <c r="WJK380" s="321"/>
      <c r="WJL380" s="321"/>
      <c r="WJM380" s="321"/>
      <c r="WJN380" s="321"/>
      <c r="WJO380" s="321"/>
      <c r="WJP380" s="321"/>
      <c r="WJQ380" s="321"/>
      <c r="WJR380" s="321"/>
      <c r="WJS380" s="321"/>
      <c r="WJT380" s="321"/>
      <c r="WJU380" s="321"/>
      <c r="WJV380" s="321"/>
      <c r="WJW380" s="321"/>
      <c r="WJX380" s="321"/>
      <c r="WJY380" s="321"/>
      <c r="WJZ380" s="321"/>
      <c r="WKA380" s="321"/>
      <c r="WKB380" s="321"/>
      <c r="WKC380" s="321"/>
      <c r="WKD380" s="321"/>
      <c r="WKE380" s="321"/>
      <c r="WKF380" s="321"/>
      <c r="WKG380" s="321"/>
      <c r="WKH380" s="321"/>
      <c r="WKI380" s="321"/>
      <c r="WKJ380" s="321"/>
      <c r="WKK380" s="321"/>
      <c r="WKL380" s="321"/>
      <c r="WKM380" s="321"/>
      <c r="WKN380" s="321"/>
      <c r="WKO380" s="321"/>
      <c r="WKP380" s="321"/>
      <c r="WKQ380" s="321"/>
      <c r="WKR380" s="321"/>
      <c r="WKS380" s="321"/>
      <c r="WKT380" s="321"/>
      <c r="WKU380" s="321"/>
      <c r="WKV380" s="321"/>
      <c r="WKW380" s="321"/>
      <c r="WKX380" s="321"/>
      <c r="WKY380" s="321"/>
      <c r="WKZ380" s="321"/>
      <c r="WLA380" s="321"/>
      <c r="WLB380" s="321"/>
      <c r="WLC380" s="321"/>
      <c r="WLD380" s="321"/>
      <c r="WLE380" s="321"/>
      <c r="WLF380" s="321"/>
      <c r="WLG380" s="321"/>
      <c r="WLH380" s="321"/>
      <c r="WLI380" s="321"/>
      <c r="WLJ380" s="321"/>
      <c r="WLK380" s="321"/>
      <c r="WLL380" s="321"/>
      <c r="WLM380" s="321"/>
      <c r="WLN380" s="321"/>
      <c r="WLO380" s="321"/>
      <c r="WLP380" s="321"/>
      <c r="WLQ380" s="321"/>
      <c r="WLR380" s="321"/>
      <c r="WLS380" s="321"/>
      <c r="WLT380" s="321"/>
      <c r="WLU380" s="321"/>
      <c r="WLV380" s="321"/>
      <c r="WLW380" s="321"/>
      <c r="WLX380" s="321"/>
      <c r="WLY380" s="321"/>
      <c r="WLZ380" s="321"/>
      <c r="WMA380" s="321"/>
      <c r="WMB380" s="321"/>
      <c r="WMC380" s="321"/>
      <c r="WMD380" s="321"/>
      <c r="WME380" s="321"/>
      <c r="WMF380" s="321"/>
      <c r="WMG380" s="321"/>
      <c r="WMH380" s="321"/>
      <c r="WMI380" s="321"/>
      <c r="WMJ380" s="321"/>
      <c r="WMK380" s="321"/>
      <c r="WML380" s="321"/>
      <c r="WMM380" s="321"/>
      <c r="WMN380" s="321"/>
      <c r="WMO380" s="321"/>
      <c r="WMP380" s="321"/>
      <c r="WMQ380" s="321"/>
      <c r="WMR380" s="321"/>
      <c r="WMS380" s="321"/>
      <c r="WMT380" s="321"/>
      <c r="WMU380" s="321"/>
      <c r="WMV380" s="321"/>
      <c r="WMW380" s="321"/>
      <c r="WMX380" s="321"/>
      <c r="WMY380" s="321"/>
      <c r="WMZ380" s="321"/>
      <c r="WNA380" s="321"/>
      <c r="WNB380" s="321"/>
      <c r="WNC380" s="321"/>
      <c r="WND380" s="321"/>
      <c r="WNE380" s="321"/>
      <c r="WNF380" s="321"/>
      <c r="WNG380" s="321"/>
      <c r="WNH380" s="321"/>
      <c r="WNI380" s="321"/>
      <c r="WNJ380" s="321"/>
      <c r="WNK380" s="321"/>
      <c r="WNL380" s="321"/>
      <c r="WNM380" s="321"/>
      <c r="WNN380" s="321"/>
      <c r="WNO380" s="321"/>
      <c r="WNP380" s="321"/>
      <c r="WNQ380" s="321"/>
      <c r="WNR380" s="321"/>
      <c r="WNS380" s="321"/>
      <c r="WNT380" s="321"/>
      <c r="WNU380" s="321"/>
      <c r="WNV380" s="321"/>
      <c r="WNW380" s="321"/>
      <c r="WNX380" s="321"/>
      <c r="WNY380" s="321"/>
      <c r="WNZ380" s="321"/>
      <c r="WOA380" s="321"/>
      <c r="WOB380" s="321"/>
      <c r="WOC380" s="321"/>
      <c r="WOD380" s="321"/>
      <c r="WOE380" s="321"/>
      <c r="WOF380" s="321"/>
      <c r="WOG380" s="321"/>
      <c r="WOH380" s="321"/>
      <c r="WOI380" s="321"/>
      <c r="WOJ380" s="321"/>
      <c r="WOK380" s="321"/>
      <c r="WOL380" s="321"/>
      <c r="WOM380" s="321"/>
      <c r="WON380" s="321"/>
      <c r="WOO380" s="321"/>
      <c r="WOP380" s="321"/>
      <c r="WOQ380" s="321"/>
      <c r="WOR380" s="321"/>
      <c r="WOS380" s="321"/>
      <c r="WOT380" s="321"/>
      <c r="WOU380" s="321"/>
      <c r="WOV380" s="321"/>
      <c r="WOW380" s="321"/>
      <c r="WOX380" s="321"/>
      <c r="WOY380" s="321"/>
      <c r="WOZ380" s="321"/>
      <c r="WPA380" s="321"/>
      <c r="WPB380" s="321"/>
      <c r="WPC380" s="321"/>
      <c r="WPD380" s="321"/>
      <c r="WPE380" s="321"/>
      <c r="WPF380" s="321"/>
      <c r="WPG380" s="321"/>
      <c r="WPH380" s="321"/>
      <c r="WPI380" s="321"/>
      <c r="WPJ380" s="321"/>
      <c r="WPK380" s="321"/>
      <c r="WPL380" s="321"/>
      <c r="WPM380" s="321"/>
      <c r="WPN380" s="321"/>
      <c r="WPO380" s="321"/>
      <c r="WPP380" s="321"/>
      <c r="WPQ380" s="321"/>
      <c r="WPR380" s="321"/>
      <c r="WPS380" s="321"/>
      <c r="WPT380" s="321"/>
      <c r="WPU380" s="321"/>
      <c r="WPV380" s="321"/>
      <c r="WPW380" s="321"/>
      <c r="WPX380" s="321"/>
      <c r="WPY380" s="321"/>
      <c r="WPZ380" s="321"/>
      <c r="WQA380" s="321"/>
      <c r="WQB380" s="321"/>
      <c r="WQC380" s="321"/>
      <c r="WQD380" s="321"/>
      <c r="WQE380" s="321"/>
      <c r="WQF380" s="321"/>
      <c r="WQG380" s="321"/>
      <c r="WQH380" s="321"/>
      <c r="WQI380" s="321"/>
      <c r="WQJ380" s="321"/>
      <c r="WQK380" s="321"/>
      <c r="WQL380" s="321"/>
      <c r="WQM380" s="321"/>
      <c r="WQN380" s="321"/>
      <c r="WQO380" s="321"/>
      <c r="WQP380" s="321"/>
      <c r="WQQ380" s="321"/>
      <c r="WQR380" s="321"/>
      <c r="WQS380" s="321"/>
      <c r="WQT380" s="321"/>
      <c r="WQU380" s="321"/>
      <c r="WQV380" s="321"/>
      <c r="WQW380" s="321"/>
      <c r="WQX380" s="321"/>
      <c r="WQY380" s="321"/>
      <c r="WQZ380" s="321"/>
      <c r="WRA380" s="321"/>
      <c r="WRB380" s="321"/>
      <c r="WRC380" s="321"/>
      <c r="WRD380" s="321"/>
      <c r="WRE380" s="321"/>
      <c r="WRF380" s="321"/>
      <c r="WRG380" s="321"/>
      <c r="WRH380" s="321"/>
      <c r="WRI380" s="321"/>
      <c r="WRJ380" s="321"/>
      <c r="WRK380" s="321"/>
      <c r="WRL380" s="321"/>
      <c r="WRM380" s="321"/>
      <c r="WRN380" s="321"/>
      <c r="WRO380" s="321"/>
      <c r="WRP380" s="321"/>
      <c r="WRQ380" s="321"/>
      <c r="WRR380" s="321"/>
      <c r="WRS380" s="321"/>
      <c r="WRT380" s="321"/>
      <c r="WRU380" s="321"/>
      <c r="WRV380" s="321"/>
      <c r="WRW380" s="321"/>
      <c r="WRX380" s="321"/>
      <c r="WRY380" s="321"/>
      <c r="WRZ380" s="321"/>
      <c r="WSA380" s="321"/>
      <c r="WSB380" s="321"/>
      <c r="WSC380" s="321"/>
      <c r="WSD380" s="321"/>
      <c r="WSE380" s="321"/>
      <c r="WSF380" s="321"/>
      <c r="WSG380" s="321"/>
      <c r="WSH380" s="321"/>
      <c r="WSI380" s="321"/>
      <c r="WSJ380" s="321"/>
      <c r="WSK380" s="321"/>
      <c r="WSL380" s="321"/>
      <c r="WSM380" s="321"/>
      <c r="WSN380" s="321"/>
      <c r="WSO380" s="321"/>
      <c r="WSP380" s="321"/>
      <c r="WSQ380" s="321"/>
      <c r="WSR380" s="321"/>
      <c r="WSS380" s="321"/>
      <c r="WST380" s="321"/>
      <c r="WSU380" s="321"/>
      <c r="WSV380" s="321"/>
      <c r="WSW380" s="321"/>
      <c r="WSX380" s="321"/>
      <c r="WSY380" s="321"/>
      <c r="WSZ380" s="321"/>
      <c r="WTA380" s="321"/>
      <c r="WTB380" s="321"/>
      <c r="WTC380" s="321"/>
      <c r="WTD380" s="321"/>
      <c r="WTE380" s="321"/>
      <c r="WTF380" s="321"/>
      <c r="WTG380" s="321"/>
      <c r="WTH380" s="321"/>
      <c r="WTI380" s="321"/>
      <c r="WTJ380" s="321"/>
      <c r="WTK380" s="321"/>
      <c r="WTL380" s="321"/>
      <c r="WTM380" s="321"/>
      <c r="WTN380" s="321"/>
      <c r="WTO380" s="321"/>
      <c r="WTP380" s="321"/>
      <c r="WTQ380" s="321"/>
      <c r="WTR380" s="321"/>
      <c r="WTS380" s="321"/>
      <c r="WTT380" s="321"/>
      <c r="WTU380" s="321"/>
      <c r="WTV380" s="321"/>
      <c r="WTW380" s="321"/>
      <c r="WTX380" s="321"/>
      <c r="WTY380" s="321"/>
      <c r="WTZ380" s="321"/>
      <c r="WUA380" s="321"/>
      <c r="WUB380" s="321"/>
      <c r="WUC380" s="321"/>
      <c r="WUD380" s="321"/>
      <c r="WUE380" s="321"/>
      <c r="WUF380" s="321"/>
      <c r="WUG380" s="321"/>
      <c r="WUH380" s="321"/>
      <c r="WUI380" s="321"/>
      <c r="WUJ380" s="321"/>
      <c r="WUK380" s="321"/>
      <c r="WUL380" s="321"/>
      <c r="WUM380" s="321"/>
      <c r="WUN380" s="321"/>
      <c r="WUO380" s="321"/>
      <c r="WUP380" s="321"/>
      <c r="WUQ380" s="321"/>
      <c r="WUR380" s="321"/>
      <c r="WUS380" s="321"/>
      <c r="WUT380" s="321"/>
      <c r="WUU380" s="321"/>
      <c r="WUV380" s="321"/>
      <c r="WUW380" s="321"/>
      <c r="WUX380" s="321"/>
      <c r="WUY380" s="321"/>
      <c r="WUZ380" s="321"/>
      <c r="WVA380" s="321"/>
      <c r="WVB380" s="321"/>
      <c r="WVC380" s="321"/>
      <c r="WVD380" s="321"/>
      <c r="WVE380" s="321"/>
      <c r="WVF380" s="321"/>
      <c r="WVG380" s="321"/>
      <c r="WVH380" s="321"/>
      <c r="WVI380" s="321"/>
      <c r="WVJ380" s="321"/>
      <c r="WVK380" s="321"/>
      <c r="WVL380" s="321"/>
      <c r="WVM380" s="321"/>
      <c r="WVN380" s="321"/>
      <c r="WVO380" s="321"/>
      <c r="WVP380" s="321"/>
      <c r="WVQ380" s="321"/>
      <c r="WVR380" s="321"/>
      <c r="WVS380" s="321"/>
      <c r="WVT380" s="321"/>
      <c r="WVU380" s="321"/>
      <c r="WVV380" s="321"/>
      <c r="WVW380" s="321"/>
      <c r="WVX380" s="321"/>
      <c r="WVY380" s="321"/>
      <c r="WVZ380" s="321"/>
      <c r="WWA380" s="321"/>
      <c r="WWB380" s="321"/>
      <c r="WWC380" s="321"/>
      <c r="WWD380" s="321"/>
      <c r="WWE380" s="321"/>
      <c r="WWF380" s="321"/>
      <c r="WWG380" s="321"/>
      <c r="WWH380" s="321"/>
      <c r="WWI380" s="321"/>
      <c r="WWJ380" s="321"/>
      <c r="WWK380" s="321"/>
      <c r="WWL380" s="321"/>
      <c r="WWM380" s="321"/>
      <c r="WWN380" s="321"/>
      <c r="WWO380" s="321"/>
      <c r="WWP380" s="321"/>
      <c r="WWQ380" s="321"/>
      <c r="WWR380" s="321"/>
      <c r="WWS380" s="321"/>
      <c r="WWT380" s="321"/>
      <c r="WWU380" s="321"/>
      <c r="WWV380" s="321"/>
      <c r="WWW380" s="321"/>
      <c r="WWX380" s="321"/>
      <c r="WWY380" s="321"/>
      <c r="WWZ380" s="321"/>
      <c r="WXA380" s="321"/>
      <c r="WXB380" s="321"/>
      <c r="WXC380" s="321"/>
      <c r="WXD380" s="321"/>
      <c r="WXE380" s="321"/>
      <c r="WXF380" s="321"/>
      <c r="WXG380" s="321"/>
      <c r="WXH380" s="321"/>
      <c r="WXI380" s="321"/>
      <c r="WXJ380" s="321"/>
      <c r="WXK380" s="321"/>
      <c r="WXL380" s="321"/>
      <c r="WXM380" s="321"/>
      <c r="WXN380" s="321"/>
      <c r="WXO380" s="321"/>
      <c r="WXP380" s="321"/>
      <c r="WXQ380" s="321"/>
      <c r="WXR380" s="321"/>
      <c r="WXS380" s="321"/>
      <c r="WXT380" s="321"/>
      <c r="WXU380" s="321"/>
      <c r="WXV380" s="321"/>
      <c r="WXW380" s="321"/>
      <c r="WXX380" s="321"/>
      <c r="WXY380" s="321"/>
      <c r="WXZ380" s="321"/>
      <c r="WYA380" s="321"/>
      <c r="WYB380" s="321"/>
      <c r="WYC380" s="321"/>
      <c r="WYD380" s="321"/>
      <c r="WYE380" s="321"/>
      <c r="WYF380" s="321"/>
      <c r="WYG380" s="321"/>
      <c r="WYH380" s="321"/>
      <c r="WYI380" s="321"/>
      <c r="WYJ380" s="321"/>
      <c r="WYK380" s="321"/>
      <c r="WYL380" s="321"/>
      <c r="WYM380" s="321"/>
      <c r="WYN380" s="321"/>
      <c r="WYO380" s="321"/>
      <c r="WYP380" s="321"/>
      <c r="WYQ380" s="321"/>
      <c r="WYR380" s="321"/>
      <c r="WYS380" s="321"/>
      <c r="WYT380" s="321"/>
      <c r="WYU380" s="321"/>
      <c r="WYV380" s="321"/>
      <c r="WYW380" s="321"/>
      <c r="WYX380" s="321"/>
      <c r="WYY380" s="321"/>
      <c r="WYZ380" s="321"/>
      <c r="WZA380" s="321"/>
      <c r="WZB380" s="321"/>
      <c r="WZC380" s="321"/>
      <c r="WZD380" s="321"/>
      <c r="WZE380" s="321"/>
      <c r="WZF380" s="321"/>
      <c r="WZG380" s="321"/>
      <c r="WZH380" s="321"/>
      <c r="WZI380" s="321"/>
      <c r="WZJ380" s="321"/>
      <c r="WZK380" s="321"/>
      <c r="WZL380" s="321"/>
      <c r="WZM380" s="321"/>
      <c r="WZN380" s="321"/>
      <c r="WZO380" s="321"/>
      <c r="WZP380" s="321"/>
      <c r="WZQ380" s="321"/>
      <c r="WZR380" s="321"/>
      <c r="WZS380" s="321"/>
      <c r="WZT380" s="321"/>
      <c r="WZU380" s="321"/>
      <c r="WZV380" s="321"/>
      <c r="WZW380" s="321"/>
      <c r="WZX380" s="321"/>
      <c r="WZY380" s="321"/>
      <c r="WZZ380" s="321"/>
      <c r="XAA380" s="321"/>
      <c r="XAB380" s="321"/>
      <c r="XAC380" s="321"/>
      <c r="XAD380" s="321"/>
      <c r="XAE380" s="321"/>
      <c r="XAF380" s="321"/>
      <c r="XAG380" s="321"/>
      <c r="XAH380" s="321"/>
      <c r="XAI380" s="321"/>
      <c r="XAJ380" s="321"/>
      <c r="XAK380" s="321"/>
      <c r="XAL380" s="321"/>
      <c r="XAM380" s="321"/>
      <c r="XAN380" s="321"/>
      <c r="XAO380" s="321"/>
      <c r="XAP380" s="321"/>
      <c r="XAQ380" s="321"/>
      <c r="XAR380" s="321"/>
      <c r="XAS380" s="321"/>
      <c r="XAT380" s="321"/>
      <c r="XAU380" s="321"/>
      <c r="XAV380" s="321"/>
      <c r="XAW380" s="321"/>
      <c r="XAX380" s="321"/>
      <c r="XAY380" s="321"/>
      <c r="XAZ380" s="321"/>
      <c r="XBA380" s="321"/>
      <c r="XBB380" s="321"/>
      <c r="XBC380" s="321"/>
      <c r="XBD380" s="321"/>
      <c r="XBE380" s="321"/>
      <c r="XBF380" s="321"/>
      <c r="XBG380" s="321"/>
      <c r="XBH380" s="321"/>
      <c r="XBI380" s="321"/>
      <c r="XBJ380" s="321"/>
      <c r="XBK380" s="321"/>
      <c r="XBL380" s="321"/>
      <c r="XBM380" s="321"/>
      <c r="XBN380" s="321"/>
      <c r="XBO380" s="321"/>
      <c r="XBP380" s="321"/>
      <c r="XBQ380" s="321"/>
      <c r="XBR380" s="321"/>
      <c r="XBS380" s="321"/>
      <c r="XBT380" s="321"/>
      <c r="XBU380" s="321"/>
      <c r="XBV380" s="321"/>
      <c r="XBW380" s="321"/>
      <c r="XBX380" s="321"/>
      <c r="XBY380" s="321"/>
      <c r="XBZ380" s="321"/>
      <c r="XCA380" s="321"/>
      <c r="XCB380" s="321"/>
      <c r="XCC380" s="321"/>
      <c r="XCD380" s="321"/>
      <c r="XCE380" s="321"/>
      <c r="XCF380" s="321"/>
      <c r="XCG380" s="321"/>
      <c r="XCH380" s="321"/>
      <c r="XCI380" s="321"/>
      <c r="XCJ380" s="321"/>
      <c r="XCK380" s="321"/>
      <c r="XCL380" s="321"/>
      <c r="XCM380" s="321"/>
      <c r="XCN380" s="321"/>
      <c r="XCO380" s="321"/>
      <c r="XCP380" s="321"/>
      <c r="XCQ380" s="321"/>
      <c r="XCR380" s="321"/>
      <c r="XCS380" s="321"/>
      <c r="XCT380" s="321"/>
      <c r="XCU380" s="321"/>
      <c r="XCV380" s="321"/>
      <c r="XCW380" s="321"/>
      <c r="XCX380" s="321"/>
      <c r="XCY380" s="321"/>
      <c r="XCZ380" s="321"/>
      <c r="XDA380" s="321"/>
      <c r="XDB380" s="321"/>
      <c r="XDC380" s="321"/>
      <c r="XDD380" s="321"/>
      <c r="XDE380" s="321"/>
      <c r="XDF380" s="321"/>
      <c r="XDG380" s="321"/>
      <c r="XDH380" s="321"/>
      <c r="XDI380" s="321"/>
      <c r="XDJ380" s="321"/>
      <c r="XDK380" s="321"/>
      <c r="XDL380" s="321"/>
      <c r="XDM380" s="321"/>
      <c r="XDN380" s="321"/>
      <c r="XDO380" s="321"/>
      <c r="XDP380" s="321"/>
      <c r="XDQ380" s="321"/>
      <c r="XDR380" s="321"/>
      <c r="XDS380" s="321"/>
      <c r="XDT380" s="321"/>
      <c r="XDU380" s="321"/>
      <c r="XDV380" s="321"/>
      <c r="XDW380" s="321"/>
      <c r="XDX380" s="321"/>
      <c r="XDY380" s="321"/>
      <c r="XDZ380" s="321"/>
      <c r="XEA380" s="321"/>
      <c r="XEB380" s="321"/>
      <c r="XEC380" s="321"/>
      <c r="XED380" s="321"/>
      <c r="XEE380" s="321"/>
      <c r="XEF380" s="321"/>
      <c r="XEG380" s="321"/>
      <c r="XEH380" s="321"/>
      <c r="XEI380" s="321"/>
      <c r="XEJ380" s="321"/>
      <c r="XEK380" s="321"/>
      <c r="XEL380" s="321"/>
      <c r="XEM380" s="321"/>
      <c r="XEN380" s="321"/>
      <c r="XEO380" s="321"/>
      <c r="XEP380" s="321"/>
      <c r="XEQ380" s="321"/>
      <c r="XER380" s="321"/>
      <c r="XES380" s="321"/>
      <c r="XET380" s="321"/>
      <c r="XEU380" s="321"/>
      <c r="XEV380" s="321"/>
      <c r="XEW380" s="321"/>
      <c r="XEX380" s="321"/>
      <c r="XEY380" s="321"/>
      <c r="XEZ380" s="321"/>
      <c r="XFA380" s="321"/>
      <c r="XFB380" s="321"/>
      <c r="XFC380" s="321"/>
      <c r="XFD380" s="321"/>
    </row>
    <row r="381" spans="1:16384" s="225" customFormat="1" x14ac:dyDescent="0.15">
      <c r="A381" s="225" t="s">
        <v>6827</v>
      </c>
      <c r="B381" s="225" t="s">
        <v>6073</v>
      </c>
      <c r="C381" s="225" t="s">
        <v>181</v>
      </c>
      <c r="E381" s="225">
        <v>477</v>
      </c>
      <c r="U381" s="321"/>
      <c r="V381" s="321"/>
      <c r="W381" s="321"/>
      <c r="X381" s="321"/>
      <c r="Y381" s="321"/>
      <c r="Z381" s="321"/>
      <c r="AA381" s="321"/>
      <c r="AB381" s="321"/>
      <c r="AC381" s="321"/>
      <c r="AD381" s="321"/>
      <c r="AE381" s="321"/>
      <c r="AF381" s="321"/>
      <c r="AG381" s="321"/>
      <c r="AH381" s="321"/>
      <c r="AI381" s="321"/>
      <c r="AJ381" s="321"/>
      <c r="AK381" s="321"/>
      <c r="AL381" s="321"/>
      <c r="AM381" s="321"/>
      <c r="AN381" s="321"/>
      <c r="AO381" s="321"/>
      <c r="AP381" s="321"/>
      <c r="AQ381" s="321"/>
      <c r="AR381" s="321"/>
      <c r="AS381" s="321"/>
      <c r="AT381" s="321"/>
      <c r="AU381" s="321"/>
      <c r="AV381" s="321"/>
      <c r="AW381" s="321"/>
      <c r="AX381" s="321"/>
      <c r="AY381" s="321"/>
      <c r="AZ381" s="321"/>
      <c r="BA381" s="321"/>
      <c r="BB381" s="321"/>
      <c r="BC381" s="321"/>
      <c r="BD381" s="321"/>
      <c r="BE381" s="321"/>
      <c r="BF381" s="321"/>
      <c r="BG381" s="321"/>
      <c r="BH381" s="321"/>
      <c r="BI381" s="321"/>
      <c r="BJ381" s="321"/>
      <c r="BK381" s="321"/>
      <c r="BL381" s="321"/>
      <c r="BM381" s="321"/>
      <c r="BN381" s="321"/>
      <c r="BO381" s="321"/>
      <c r="BP381" s="321"/>
      <c r="BQ381" s="321"/>
      <c r="BR381" s="321"/>
      <c r="BS381" s="321"/>
      <c r="BT381" s="321"/>
      <c r="BU381" s="321"/>
      <c r="BV381" s="321"/>
      <c r="BW381" s="321"/>
      <c r="BX381" s="321"/>
      <c r="BY381" s="321"/>
      <c r="BZ381" s="321"/>
      <c r="CA381" s="321"/>
      <c r="CB381" s="321"/>
      <c r="CC381" s="321"/>
      <c r="CD381" s="321"/>
      <c r="CE381" s="321"/>
      <c r="CF381" s="321"/>
      <c r="CG381" s="321"/>
      <c r="CH381" s="321"/>
      <c r="CI381" s="321"/>
      <c r="CJ381" s="321"/>
      <c r="CK381" s="321"/>
      <c r="CL381" s="321"/>
      <c r="CM381" s="321"/>
      <c r="CN381" s="321"/>
      <c r="CO381" s="321"/>
      <c r="CP381" s="321"/>
      <c r="CQ381" s="321"/>
      <c r="CR381" s="321"/>
      <c r="CS381" s="321"/>
      <c r="CT381" s="321"/>
      <c r="CU381" s="321"/>
      <c r="CV381" s="321"/>
      <c r="CW381" s="321"/>
      <c r="CX381" s="321"/>
      <c r="CY381" s="321"/>
      <c r="CZ381" s="321"/>
      <c r="DA381" s="321"/>
      <c r="DB381" s="321"/>
      <c r="DC381" s="321"/>
      <c r="DD381" s="321"/>
      <c r="DE381" s="321"/>
      <c r="DF381" s="321"/>
      <c r="DG381" s="321"/>
      <c r="DH381" s="321"/>
      <c r="DI381" s="321"/>
      <c r="DJ381" s="321"/>
      <c r="DK381" s="321"/>
      <c r="DL381" s="321"/>
      <c r="DM381" s="321"/>
      <c r="DN381" s="321"/>
      <c r="DO381" s="321"/>
      <c r="DP381" s="321"/>
      <c r="DQ381" s="321"/>
      <c r="DR381" s="321"/>
      <c r="DS381" s="321"/>
      <c r="DT381" s="321"/>
      <c r="DU381" s="321"/>
      <c r="DV381" s="321"/>
      <c r="DW381" s="321"/>
      <c r="DX381" s="321"/>
      <c r="DY381" s="321"/>
      <c r="DZ381" s="321"/>
      <c r="EA381" s="321"/>
      <c r="EB381" s="321"/>
      <c r="EC381" s="321"/>
      <c r="ED381" s="321"/>
      <c r="EE381" s="321"/>
      <c r="EF381" s="321"/>
      <c r="EG381" s="321"/>
      <c r="EH381" s="321"/>
      <c r="EI381" s="321"/>
      <c r="EJ381" s="321"/>
      <c r="EK381" s="321"/>
      <c r="EL381" s="321"/>
      <c r="EM381" s="321"/>
      <c r="EN381" s="321"/>
      <c r="EO381" s="321"/>
      <c r="EP381" s="321"/>
      <c r="EQ381" s="321"/>
      <c r="ER381" s="321"/>
      <c r="ES381" s="321"/>
      <c r="ET381" s="321"/>
      <c r="EU381" s="321"/>
      <c r="EV381" s="321"/>
      <c r="EW381" s="321"/>
      <c r="EX381" s="321"/>
      <c r="EY381" s="321"/>
      <c r="EZ381" s="321"/>
      <c r="FA381" s="321"/>
      <c r="FB381" s="321"/>
      <c r="FC381" s="321"/>
      <c r="FD381" s="321"/>
      <c r="FE381" s="321"/>
      <c r="FF381" s="321"/>
      <c r="FG381" s="321"/>
      <c r="FH381" s="321"/>
      <c r="FI381" s="321"/>
      <c r="FJ381" s="321"/>
      <c r="FK381" s="321"/>
      <c r="FL381" s="321"/>
      <c r="FM381" s="321"/>
      <c r="FN381" s="321"/>
      <c r="FO381" s="321"/>
      <c r="FP381" s="321"/>
      <c r="FQ381" s="321"/>
      <c r="FR381" s="321"/>
      <c r="FS381" s="321"/>
      <c r="FT381" s="321"/>
      <c r="FU381" s="321"/>
      <c r="FV381" s="321"/>
      <c r="FW381" s="321"/>
      <c r="FX381" s="321"/>
      <c r="FY381" s="321"/>
      <c r="FZ381" s="321"/>
      <c r="GA381" s="321"/>
      <c r="GB381" s="321"/>
      <c r="GC381" s="321"/>
      <c r="GD381" s="321"/>
      <c r="GE381" s="321"/>
      <c r="GF381" s="321"/>
      <c r="GG381" s="321"/>
      <c r="GH381" s="321"/>
      <c r="GI381" s="321"/>
      <c r="GJ381" s="321"/>
      <c r="GK381" s="321"/>
      <c r="GL381" s="321"/>
      <c r="GM381" s="321"/>
      <c r="GN381" s="321"/>
      <c r="GO381" s="321"/>
      <c r="GP381" s="321"/>
      <c r="GQ381" s="321"/>
      <c r="GR381" s="321"/>
      <c r="GS381" s="321"/>
      <c r="GT381" s="321"/>
      <c r="GU381" s="321"/>
      <c r="GV381" s="321"/>
      <c r="GW381" s="321"/>
      <c r="GX381" s="321"/>
      <c r="GY381" s="321"/>
      <c r="GZ381" s="321"/>
      <c r="HA381" s="321"/>
      <c r="HB381" s="321"/>
      <c r="HC381" s="321"/>
      <c r="HD381" s="321"/>
      <c r="HE381" s="321"/>
      <c r="HF381" s="321"/>
      <c r="HG381" s="321"/>
      <c r="HH381" s="321"/>
      <c r="HI381" s="321"/>
      <c r="HJ381" s="321"/>
      <c r="HK381" s="321"/>
      <c r="HL381" s="321"/>
      <c r="HM381" s="321"/>
      <c r="HN381" s="321"/>
      <c r="HO381" s="321"/>
      <c r="HP381" s="321"/>
      <c r="HQ381" s="321"/>
      <c r="HR381" s="321"/>
      <c r="HS381" s="321"/>
      <c r="HT381" s="321"/>
      <c r="HU381" s="321"/>
      <c r="HV381" s="321"/>
      <c r="HW381" s="321"/>
      <c r="HX381" s="321"/>
      <c r="HY381" s="321"/>
      <c r="HZ381" s="321"/>
      <c r="IA381" s="321"/>
      <c r="IB381" s="321"/>
      <c r="IC381" s="321"/>
      <c r="ID381" s="321"/>
      <c r="IE381" s="321"/>
      <c r="IF381" s="321"/>
      <c r="IG381" s="321"/>
      <c r="IH381" s="321"/>
      <c r="II381" s="321"/>
      <c r="IJ381" s="321"/>
      <c r="IK381" s="321"/>
      <c r="IL381" s="321"/>
      <c r="IM381" s="321"/>
      <c r="IN381" s="321"/>
      <c r="IO381" s="321"/>
      <c r="IP381" s="321"/>
      <c r="IQ381" s="321"/>
      <c r="IR381" s="321"/>
      <c r="IS381" s="321"/>
      <c r="IT381" s="321"/>
      <c r="IU381" s="321"/>
      <c r="IV381" s="321"/>
      <c r="IW381" s="321"/>
      <c r="IX381" s="321"/>
      <c r="IY381" s="321"/>
      <c r="IZ381" s="321"/>
      <c r="JA381" s="321"/>
      <c r="JB381" s="321"/>
      <c r="JC381" s="321"/>
      <c r="JD381" s="321"/>
      <c r="JE381" s="321"/>
      <c r="JF381" s="321"/>
      <c r="JG381" s="321"/>
      <c r="JH381" s="321"/>
      <c r="JI381" s="321"/>
      <c r="JJ381" s="321"/>
      <c r="JK381" s="321"/>
      <c r="JL381" s="321"/>
      <c r="JM381" s="321"/>
      <c r="JN381" s="321"/>
      <c r="JO381" s="321"/>
      <c r="JP381" s="321"/>
      <c r="JQ381" s="321"/>
      <c r="JR381" s="321"/>
      <c r="JS381" s="321"/>
      <c r="JT381" s="321"/>
      <c r="JU381" s="321"/>
      <c r="JV381" s="321"/>
      <c r="JW381" s="321"/>
      <c r="JX381" s="321"/>
      <c r="JY381" s="321"/>
      <c r="JZ381" s="321"/>
      <c r="KA381" s="321"/>
      <c r="KB381" s="321"/>
      <c r="KC381" s="321"/>
      <c r="KD381" s="321"/>
      <c r="KE381" s="321"/>
      <c r="KF381" s="321"/>
      <c r="KG381" s="321"/>
      <c r="KH381" s="321"/>
      <c r="KI381" s="321"/>
      <c r="KJ381" s="321"/>
      <c r="KK381" s="321"/>
      <c r="KL381" s="321"/>
      <c r="KM381" s="321"/>
      <c r="KN381" s="321"/>
      <c r="KO381" s="321"/>
      <c r="KP381" s="321"/>
      <c r="KQ381" s="321"/>
      <c r="KR381" s="321"/>
      <c r="KS381" s="321"/>
      <c r="KT381" s="321"/>
      <c r="KU381" s="321"/>
      <c r="KV381" s="321"/>
      <c r="KW381" s="321"/>
      <c r="KX381" s="321"/>
      <c r="KY381" s="321"/>
      <c r="KZ381" s="321"/>
      <c r="LA381" s="321"/>
      <c r="LB381" s="321"/>
      <c r="LC381" s="321"/>
      <c r="LD381" s="321"/>
      <c r="LE381" s="321"/>
      <c r="LF381" s="321"/>
      <c r="LG381" s="321"/>
      <c r="LH381" s="321"/>
      <c r="LI381" s="321"/>
      <c r="LJ381" s="321"/>
      <c r="LK381" s="321"/>
      <c r="LL381" s="321"/>
      <c r="LM381" s="321"/>
      <c r="LN381" s="321"/>
      <c r="LO381" s="321"/>
      <c r="LP381" s="321"/>
      <c r="LQ381" s="321"/>
      <c r="LR381" s="321"/>
      <c r="LS381" s="321"/>
      <c r="LT381" s="321"/>
      <c r="LU381" s="321"/>
      <c r="LV381" s="321"/>
      <c r="LW381" s="321"/>
      <c r="LX381" s="321"/>
      <c r="LY381" s="321"/>
      <c r="LZ381" s="321"/>
      <c r="MA381" s="321"/>
      <c r="MB381" s="321"/>
      <c r="MC381" s="321"/>
      <c r="MD381" s="321"/>
      <c r="ME381" s="321"/>
      <c r="MF381" s="321"/>
      <c r="MG381" s="321"/>
      <c r="MH381" s="321"/>
      <c r="MI381" s="321"/>
      <c r="MJ381" s="321"/>
      <c r="MK381" s="321"/>
      <c r="ML381" s="321"/>
      <c r="MM381" s="321"/>
      <c r="MN381" s="321"/>
      <c r="MO381" s="321"/>
      <c r="MP381" s="321"/>
      <c r="MQ381" s="321"/>
      <c r="MR381" s="321"/>
      <c r="MS381" s="321"/>
      <c r="MT381" s="321"/>
      <c r="MU381" s="321"/>
      <c r="MV381" s="321"/>
      <c r="MW381" s="321"/>
      <c r="MX381" s="321"/>
      <c r="MY381" s="321"/>
      <c r="MZ381" s="321"/>
      <c r="NA381" s="321"/>
      <c r="NB381" s="321"/>
      <c r="NC381" s="321"/>
      <c r="ND381" s="321"/>
      <c r="NE381" s="321"/>
      <c r="NF381" s="321"/>
      <c r="NG381" s="321"/>
      <c r="NH381" s="321"/>
      <c r="NI381" s="321"/>
      <c r="NJ381" s="321"/>
      <c r="NK381" s="321"/>
      <c r="NL381" s="321"/>
      <c r="NM381" s="321"/>
      <c r="NN381" s="321"/>
      <c r="NO381" s="321"/>
      <c r="NP381" s="321"/>
      <c r="NQ381" s="321"/>
      <c r="NR381" s="321"/>
      <c r="NS381" s="321"/>
      <c r="NT381" s="321"/>
      <c r="NU381" s="321"/>
      <c r="NV381" s="321"/>
      <c r="NW381" s="321"/>
      <c r="NX381" s="321"/>
      <c r="NY381" s="321"/>
      <c r="NZ381" s="321"/>
      <c r="OA381" s="321"/>
      <c r="OB381" s="321"/>
      <c r="OC381" s="321"/>
      <c r="OD381" s="321"/>
      <c r="OE381" s="321"/>
      <c r="OF381" s="321"/>
      <c r="OG381" s="321"/>
      <c r="OH381" s="321"/>
      <c r="OI381" s="321"/>
      <c r="OJ381" s="321"/>
      <c r="OK381" s="321"/>
      <c r="OL381" s="321"/>
      <c r="OM381" s="321"/>
      <c r="ON381" s="321"/>
      <c r="OO381" s="321"/>
      <c r="OP381" s="321"/>
      <c r="OQ381" s="321"/>
      <c r="OR381" s="321"/>
      <c r="OS381" s="321"/>
      <c r="OT381" s="321"/>
      <c r="OU381" s="321"/>
      <c r="OV381" s="321"/>
      <c r="OW381" s="321"/>
      <c r="OX381" s="321"/>
      <c r="OY381" s="321"/>
      <c r="OZ381" s="321"/>
      <c r="PA381" s="321"/>
      <c r="PB381" s="321"/>
      <c r="PC381" s="321"/>
      <c r="PD381" s="321"/>
      <c r="PE381" s="321"/>
      <c r="PF381" s="321"/>
      <c r="PG381" s="321"/>
      <c r="PH381" s="321"/>
      <c r="PI381" s="321"/>
      <c r="PJ381" s="321"/>
      <c r="PK381" s="321"/>
      <c r="PL381" s="321"/>
      <c r="PM381" s="321"/>
      <c r="PN381" s="321"/>
      <c r="PO381" s="321"/>
      <c r="PP381" s="321"/>
      <c r="PQ381" s="321"/>
      <c r="PR381" s="321"/>
      <c r="PS381" s="321"/>
      <c r="PT381" s="321"/>
      <c r="PU381" s="321"/>
      <c r="PV381" s="321"/>
      <c r="PW381" s="321"/>
      <c r="PX381" s="321"/>
      <c r="PY381" s="321"/>
      <c r="PZ381" s="321"/>
      <c r="QA381" s="321"/>
      <c r="QB381" s="321"/>
      <c r="QC381" s="321"/>
      <c r="QD381" s="321"/>
      <c r="QE381" s="321"/>
      <c r="QF381" s="321"/>
      <c r="QG381" s="321"/>
      <c r="QH381" s="321"/>
      <c r="QI381" s="321"/>
      <c r="QJ381" s="321"/>
      <c r="QK381" s="321"/>
      <c r="QL381" s="321"/>
      <c r="QM381" s="321"/>
      <c r="QN381" s="321"/>
      <c r="QO381" s="321"/>
      <c r="QP381" s="321"/>
      <c r="QQ381" s="321"/>
      <c r="QR381" s="321"/>
      <c r="QS381" s="321"/>
      <c r="QT381" s="321"/>
      <c r="QU381" s="321"/>
      <c r="QV381" s="321"/>
      <c r="QW381" s="321"/>
      <c r="QX381" s="321"/>
      <c r="QY381" s="321"/>
      <c r="QZ381" s="321"/>
      <c r="RA381" s="321"/>
      <c r="RB381" s="321"/>
      <c r="RC381" s="321"/>
      <c r="RD381" s="321"/>
      <c r="RE381" s="321"/>
      <c r="RF381" s="321"/>
      <c r="RG381" s="321"/>
      <c r="RH381" s="321"/>
      <c r="RI381" s="321"/>
      <c r="RJ381" s="321"/>
      <c r="RK381" s="321"/>
      <c r="RL381" s="321"/>
      <c r="RM381" s="321"/>
      <c r="RN381" s="321"/>
      <c r="RO381" s="321"/>
      <c r="RP381" s="321"/>
      <c r="RQ381" s="321"/>
      <c r="RR381" s="321"/>
      <c r="RS381" s="321"/>
      <c r="RT381" s="321"/>
      <c r="RU381" s="321"/>
      <c r="RV381" s="321"/>
      <c r="RW381" s="321"/>
      <c r="RX381" s="321"/>
      <c r="RY381" s="321"/>
      <c r="RZ381" s="321"/>
      <c r="SA381" s="321"/>
      <c r="SB381" s="321"/>
      <c r="SC381" s="321"/>
      <c r="SD381" s="321"/>
      <c r="SE381" s="321"/>
      <c r="SF381" s="321"/>
      <c r="SG381" s="321"/>
      <c r="SH381" s="321"/>
      <c r="SI381" s="321"/>
      <c r="SJ381" s="321"/>
      <c r="SK381" s="321"/>
      <c r="SL381" s="321"/>
      <c r="SM381" s="321"/>
      <c r="SN381" s="321"/>
      <c r="SO381" s="321"/>
      <c r="SP381" s="321"/>
      <c r="SQ381" s="321"/>
      <c r="SR381" s="321"/>
      <c r="SS381" s="321"/>
      <c r="ST381" s="321"/>
      <c r="SU381" s="321"/>
      <c r="SV381" s="321"/>
      <c r="SW381" s="321"/>
      <c r="SX381" s="321"/>
      <c r="SY381" s="321"/>
      <c r="SZ381" s="321"/>
      <c r="TA381" s="321"/>
      <c r="TB381" s="321"/>
      <c r="TC381" s="321"/>
      <c r="TD381" s="321"/>
      <c r="TE381" s="321"/>
      <c r="TF381" s="321"/>
      <c r="TG381" s="321"/>
      <c r="TH381" s="321"/>
      <c r="TI381" s="321"/>
      <c r="TJ381" s="321"/>
      <c r="TK381" s="321"/>
      <c r="TL381" s="321"/>
      <c r="TM381" s="321"/>
      <c r="TN381" s="321"/>
      <c r="TO381" s="321"/>
      <c r="TP381" s="321"/>
      <c r="TQ381" s="321"/>
      <c r="TR381" s="321"/>
      <c r="TS381" s="321"/>
      <c r="TT381" s="321"/>
      <c r="TU381" s="321"/>
      <c r="TV381" s="321"/>
      <c r="TW381" s="321"/>
      <c r="TX381" s="321"/>
      <c r="TY381" s="321"/>
      <c r="TZ381" s="321"/>
      <c r="UA381" s="321"/>
      <c r="UB381" s="321"/>
      <c r="UC381" s="321"/>
      <c r="UD381" s="321"/>
      <c r="UE381" s="321"/>
      <c r="UF381" s="321"/>
      <c r="UG381" s="321"/>
      <c r="UH381" s="321"/>
      <c r="UI381" s="321"/>
      <c r="UJ381" s="321"/>
      <c r="UK381" s="321"/>
      <c r="UL381" s="321"/>
      <c r="UM381" s="321"/>
      <c r="UN381" s="321"/>
      <c r="UO381" s="321"/>
      <c r="UP381" s="321"/>
      <c r="UQ381" s="321"/>
      <c r="UR381" s="321"/>
      <c r="US381" s="321"/>
      <c r="UT381" s="321"/>
      <c r="UU381" s="321"/>
      <c r="UV381" s="321"/>
      <c r="UW381" s="321"/>
      <c r="UX381" s="321"/>
      <c r="UY381" s="321"/>
      <c r="UZ381" s="321"/>
      <c r="VA381" s="321"/>
      <c r="VB381" s="321"/>
      <c r="VC381" s="321"/>
      <c r="VD381" s="321"/>
      <c r="VE381" s="321"/>
      <c r="VF381" s="321"/>
      <c r="VG381" s="321"/>
      <c r="VH381" s="321"/>
      <c r="VI381" s="321"/>
      <c r="VJ381" s="321"/>
      <c r="VK381" s="321"/>
      <c r="VL381" s="321"/>
      <c r="VM381" s="321"/>
      <c r="VN381" s="321"/>
      <c r="VO381" s="321"/>
      <c r="VP381" s="321"/>
      <c r="VQ381" s="321"/>
      <c r="VR381" s="321"/>
      <c r="VS381" s="321"/>
      <c r="VT381" s="321"/>
      <c r="VU381" s="321"/>
      <c r="VV381" s="321"/>
      <c r="VW381" s="321"/>
      <c r="VX381" s="321"/>
      <c r="VY381" s="321"/>
      <c r="VZ381" s="321"/>
      <c r="WA381" s="321"/>
      <c r="WB381" s="321"/>
      <c r="WC381" s="321"/>
      <c r="WD381" s="321"/>
      <c r="WE381" s="321"/>
      <c r="WF381" s="321"/>
      <c r="WG381" s="321"/>
      <c r="WH381" s="321"/>
      <c r="WI381" s="321"/>
      <c r="WJ381" s="321"/>
      <c r="WK381" s="321"/>
      <c r="WL381" s="321"/>
      <c r="WM381" s="321"/>
      <c r="WN381" s="321"/>
      <c r="WO381" s="321"/>
      <c r="WP381" s="321"/>
      <c r="WQ381" s="321"/>
      <c r="WR381" s="321"/>
      <c r="WS381" s="321"/>
      <c r="WT381" s="321"/>
      <c r="WU381" s="321"/>
      <c r="WV381" s="321"/>
      <c r="WW381" s="321"/>
      <c r="WX381" s="321"/>
      <c r="WY381" s="321"/>
      <c r="WZ381" s="321"/>
      <c r="XA381" s="321"/>
      <c r="XB381" s="321"/>
      <c r="XC381" s="321"/>
      <c r="XD381" s="321"/>
      <c r="XE381" s="321"/>
      <c r="XF381" s="321"/>
      <c r="XG381" s="321"/>
      <c r="XH381" s="321"/>
      <c r="XI381" s="321"/>
      <c r="XJ381" s="321"/>
      <c r="XK381" s="321"/>
      <c r="XL381" s="321"/>
      <c r="XM381" s="321"/>
      <c r="XN381" s="321"/>
      <c r="XO381" s="321"/>
      <c r="XP381" s="321"/>
      <c r="XQ381" s="321"/>
      <c r="XR381" s="321"/>
      <c r="XS381" s="321"/>
      <c r="XT381" s="321"/>
      <c r="XU381" s="321"/>
      <c r="XV381" s="321"/>
      <c r="XW381" s="321"/>
      <c r="XX381" s="321"/>
      <c r="XY381" s="321"/>
      <c r="XZ381" s="321"/>
      <c r="YA381" s="321"/>
      <c r="YB381" s="321"/>
      <c r="YC381" s="321"/>
      <c r="YD381" s="321"/>
      <c r="YE381" s="321"/>
      <c r="YF381" s="321"/>
      <c r="YG381" s="321"/>
      <c r="YH381" s="321"/>
      <c r="YI381" s="321"/>
      <c r="YJ381" s="321"/>
      <c r="YK381" s="321"/>
      <c r="YL381" s="321"/>
      <c r="YM381" s="321"/>
      <c r="YN381" s="321"/>
      <c r="YO381" s="321"/>
      <c r="YP381" s="321"/>
      <c r="YQ381" s="321"/>
      <c r="YR381" s="321"/>
      <c r="YS381" s="321"/>
      <c r="YT381" s="321"/>
      <c r="YU381" s="321"/>
      <c r="YV381" s="321"/>
      <c r="YW381" s="321"/>
      <c r="YX381" s="321"/>
      <c r="YY381" s="321"/>
      <c r="YZ381" s="321"/>
      <c r="ZA381" s="321"/>
      <c r="ZB381" s="321"/>
      <c r="ZC381" s="321"/>
      <c r="ZD381" s="321"/>
      <c r="ZE381" s="321"/>
      <c r="ZF381" s="321"/>
      <c r="ZG381" s="321"/>
      <c r="ZH381" s="321"/>
      <c r="ZI381" s="321"/>
      <c r="ZJ381" s="321"/>
      <c r="ZK381" s="321"/>
      <c r="ZL381" s="321"/>
      <c r="ZM381" s="321"/>
      <c r="ZN381" s="321"/>
      <c r="ZO381" s="321"/>
      <c r="ZP381" s="321"/>
      <c r="ZQ381" s="321"/>
      <c r="ZR381" s="321"/>
      <c r="ZS381" s="321"/>
      <c r="ZT381" s="321"/>
      <c r="ZU381" s="321"/>
      <c r="ZV381" s="321"/>
      <c r="ZW381" s="321"/>
      <c r="ZX381" s="321"/>
      <c r="ZY381" s="321"/>
      <c r="ZZ381" s="321"/>
      <c r="AAA381" s="321"/>
      <c r="AAB381" s="321"/>
      <c r="AAC381" s="321"/>
      <c r="AAD381" s="321"/>
      <c r="AAE381" s="321"/>
      <c r="AAF381" s="321"/>
      <c r="AAG381" s="321"/>
      <c r="AAH381" s="321"/>
      <c r="AAI381" s="321"/>
      <c r="AAJ381" s="321"/>
      <c r="AAK381" s="321"/>
      <c r="AAL381" s="321"/>
      <c r="AAM381" s="321"/>
      <c r="AAN381" s="321"/>
      <c r="AAO381" s="321"/>
      <c r="AAP381" s="321"/>
      <c r="AAQ381" s="321"/>
      <c r="AAR381" s="321"/>
      <c r="AAS381" s="321"/>
      <c r="AAT381" s="321"/>
      <c r="AAU381" s="321"/>
      <c r="AAV381" s="321"/>
      <c r="AAW381" s="321"/>
      <c r="AAX381" s="321"/>
      <c r="AAY381" s="321"/>
      <c r="AAZ381" s="321"/>
      <c r="ABA381" s="321"/>
      <c r="ABB381" s="321"/>
      <c r="ABC381" s="321"/>
      <c r="ABD381" s="321"/>
      <c r="ABE381" s="321"/>
      <c r="ABF381" s="321"/>
      <c r="ABG381" s="321"/>
      <c r="ABH381" s="321"/>
      <c r="ABI381" s="321"/>
      <c r="ABJ381" s="321"/>
      <c r="ABK381" s="321"/>
      <c r="ABL381" s="321"/>
      <c r="ABM381" s="321"/>
      <c r="ABN381" s="321"/>
      <c r="ABO381" s="321"/>
      <c r="ABP381" s="321"/>
      <c r="ABQ381" s="321"/>
      <c r="ABR381" s="321"/>
      <c r="ABS381" s="321"/>
      <c r="ABT381" s="321"/>
      <c r="ABU381" s="321"/>
      <c r="ABV381" s="321"/>
      <c r="ABW381" s="321"/>
      <c r="ABX381" s="321"/>
      <c r="ABY381" s="321"/>
      <c r="ABZ381" s="321"/>
      <c r="ACA381" s="321"/>
      <c r="ACB381" s="321"/>
      <c r="ACC381" s="321"/>
      <c r="ACD381" s="321"/>
      <c r="ACE381" s="321"/>
      <c r="ACF381" s="321"/>
      <c r="ACG381" s="321"/>
      <c r="ACH381" s="321"/>
      <c r="ACI381" s="321"/>
      <c r="ACJ381" s="321"/>
      <c r="ACK381" s="321"/>
      <c r="ACL381" s="321"/>
      <c r="ACM381" s="321"/>
      <c r="ACN381" s="321"/>
      <c r="ACO381" s="321"/>
      <c r="ACP381" s="321"/>
      <c r="ACQ381" s="321"/>
      <c r="ACR381" s="321"/>
      <c r="ACS381" s="321"/>
      <c r="ACT381" s="321"/>
      <c r="ACU381" s="321"/>
      <c r="ACV381" s="321"/>
      <c r="ACW381" s="321"/>
      <c r="ACX381" s="321"/>
      <c r="ACY381" s="321"/>
      <c r="ACZ381" s="321"/>
      <c r="ADA381" s="321"/>
      <c r="ADB381" s="321"/>
      <c r="ADC381" s="321"/>
      <c r="ADD381" s="321"/>
      <c r="ADE381" s="321"/>
      <c r="ADF381" s="321"/>
      <c r="ADG381" s="321"/>
      <c r="ADH381" s="321"/>
      <c r="ADI381" s="321"/>
      <c r="ADJ381" s="321"/>
      <c r="ADK381" s="321"/>
      <c r="ADL381" s="321"/>
      <c r="ADM381" s="321"/>
      <c r="ADN381" s="321"/>
      <c r="ADO381" s="321"/>
      <c r="ADP381" s="321"/>
      <c r="ADQ381" s="321"/>
      <c r="ADR381" s="321"/>
      <c r="ADS381" s="321"/>
      <c r="ADT381" s="321"/>
      <c r="ADU381" s="321"/>
      <c r="ADV381" s="321"/>
      <c r="ADW381" s="321"/>
      <c r="ADX381" s="321"/>
      <c r="ADY381" s="321"/>
      <c r="ADZ381" s="321"/>
      <c r="AEA381" s="321"/>
      <c r="AEB381" s="321"/>
      <c r="AEC381" s="321"/>
      <c r="AED381" s="321"/>
      <c r="AEE381" s="321"/>
      <c r="AEF381" s="321"/>
      <c r="AEG381" s="321"/>
      <c r="AEH381" s="321"/>
      <c r="AEI381" s="321"/>
      <c r="AEJ381" s="321"/>
      <c r="AEK381" s="321"/>
      <c r="AEL381" s="321"/>
      <c r="AEM381" s="321"/>
      <c r="AEN381" s="321"/>
      <c r="AEO381" s="321"/>
      <c r="AEP381" s="321"/>
      <c r="AEQ381" s="321"/>
      <c r="AER381" s="321"/>
      <c r="AES381" s="321"/>
      <c r="AET381" s="321"/>
      <c r="AEU381" s="321"/>
      <c r="AEV381" s="321"/>
      <c r="AEW381" s="321"/>
      <c r="AEX381" s="321"/>
      <c r="AEY381" s="321"/>
      <c r="AEZ381" s="321"/>
      <c r="AFA381" s="321"/>
      <c r="AFB381" s="321"/>
      <c r="AFC381" s="321"/>
      <c r="AFD381" s="321"/>
      <c r="AFE381" s="321"/>
      <c r="AFF381" s="321"/>
      <c r="AFG381" s="321"/>
      <c r="AFH381" s="321"/>
      <c r="AFI381" s="321"/>
      <c r="AFJ381" s="321"/>
      <c r="AFK381" s="321"/>
      <c r="AFL381" s="321"/>
      <c r="AFM381" s="321"/>
      <c r="AFN381" s="321"/>
      <c r="AFO381" s="321"/>
      <c r="AFP381" s="321"/>
      <c r="AFQ381" s="321"/>
      <c r="AFR381" s="321"/>
      <c r="AFS381" s="321"/>
      <c r="AFT381" s="321"/>
      <c r="AFU381" s="321"/>
      <c r="AFV381" s="321"/>
      <c r="AFW381" s="321"/>
      <c r="AFX381" s="321"/>
      <c r="AFY381" s="321"/>
      <c r="AFZ381" s="321"/>
      <c r="AGA381" s="321"/>
      <c r="AGB381" s="321"/>
      <c r="AGC381" s="321"/>
      <c r="AGD381" s="321"/>
      <c r="AGE381" s="321"/>
      <c r="AGF381" s="321"/>
      <c r="AGG381" s="321"/>
      <c r="AGH381" s="321"/>
      <c r="AGI381" s="321"/>
      <c r="AGJ381" s="321"/>
      <c r="AGK381" s="321"/>
      <c r="AGL381" s="321"/>
      <c r="AGM381" s="321"/>
      <c r="AGN381" s="321"/>
      <c r="AGO381" s="321"/>
      <c r="AGP381" s="321"/>
      <c r="AGQ381" s="321"/>
      <c r="AGR381" s="321"/>
      <c r="AGS381" s="321"/>
      <c r="AGT381" s="321"/>
      <c r="AGU381" s="321"/>
      <c r="AGV381" s="321"/>
      <c r="AGW381" s="321"/>
      <c r="AGX381" s="321"/>
      <c r="AGY381" s="321"/>
      <c r="AGZ381" s="321"/>
      <c r="AHA381" s="321"/>
      <c r="AHB381" s="321"/>
      <c r="AHC381" s="321"/>
      <c r="AHD381" s="321"/>
      <c r="AHE381" s="321"/>
      <c r="AHF381" s="321"/>
      <c r="AHG381" s="321"/>
      <c r="AHH381" s="321"/>
      <c r="AHI381" s="321"/>
      <c r="AHJ381" s="321"/>
      <c r="AHK381" s="321"/>
      <c r="AHL381" s="321"/>
      <c r="AHM381" s="321"/>
      <c r="AHN381" s="321"/>
      <c r="AHO381" s="321"/>
      <c r="AHP381" s="321"/>
      <c r="AHQ381" s="321"/>
      <c r="AHR381" s="321"/>
      <c r="AHS381" s="321"/>
      <c r="AHT381" s="321"/>
      <c r="AHU381" s="321"/>
      <c r="AHV381" s="321"/>
      <c r="AHW381" s="321"/>
      <c r="AHX381" s="321"/>
      <c r="AHY381" s="321"/>
      <c r="AHZ381" s="321"/>
      <c r="AIA381" s="321"/>
      <c r="AIB381" s="321"/>
      <c r="AIC381" s="321"/>
      <c r="AID381" s="321"/>
      <c r="AIE381" s="321"/>
      <c r="AIF381" s="321"/>
      <c r="AIG381" s="321"/>
      <c r="AIH381" s="321"/>
      <c r="AII381" s="321"/>
      <c r="AIJ381" s="321"/>
      <c r="AIK381" s="321"/>
      <c r="AIL381" s="321"/>
      <c r="AIM381" s="321"/>
      <c r="AIN381" s="321"/>
      <c r="AIO381" s="321"/>
      <c r="AIP381" s="321"/>
      <c r="AIQ381" s="321"/>
      <c r="AIR381" s="321"/>
      <c r="AIS381" s="321"/>
      <c r="AIT381" s="321"/>
      <c r="AIU381" s="321"/>
      <c r="AIV381" s="321"/>
      <c r="AIW381" s="321"/>
      <c r="AIX381" s="321"/>
      <c r="AIY381" s="321"/>
      <c r="AIZ381" s="321"/>
      <c r="AJA381" s="321"/>
      <c r="AJB381" s="321"/>
      <c r="AJC381" s="321"/>
      <c r="AJD381" s="321"/>
      <c r="AJE381" s="321"/>
      <c r="AJF381" s="321"/>
      <c r="AJG381" s="321"/>
      <c r="AJH381" s="321"/>
      <c r="AJI381" s="321"/>
      <c r="AJJ381" s="321"/>
      <c r="AJK381" s="321"/>
      <c r="AJL381" s="321"/>
      <c r="AJM381" s="321"/>
      <c r="AJN381" s="321"/>
      <c r="AJO381" s="321"/>
      <c r="AJP381" s="321"/>
      <c r="AJQ381" s="321"/>
      <c r="AJR381" s="321"/>
      <c r="AJS381" s="321"/>
      <c r="AJT381" s="321"/>
      <c r="AJU381" s="321"/>
      <c r="AJV381" s="321"/>
      <c r="AJW381" s="321"/>
      <c r="AJX381" s="321"/>
      <c r="AJY381" s="321"/>
      <c r="AJZ381" s="321"/>
      <c r="AKA381" s="321"/>
      <c r="AKB381" s="321"/>
      <c r="AKC381" s="321"/>
      <c r="AKD381" s="321"/>
      <c r="AKE381" s="321"/>
      <c r="AKF381" s="321"/>
      <c r="AKG381" s="321"/>
      <c r="AKH381" s="321"/>
      <c r="AKI381" s="321"/>
      <c r="AKJ381" s="321"/>
      <c r="AKK381" s="321"/>
      <c r="AKL381" s="321"/>
      <c r="AKM381" s="321"/>
      <c r="AKN381" s="321"/>
      <c r="AKO381" s="321"/>
      <c r="AKP381" s="321"/>
      <c r="AKQ381" s="321"/>
      <c r="AKR381" s="321"/>
      <c r="AKS381" s="321"/>
      <c r="AKT381" s="321"/>
      <c r="AKU381" s="321"/>
      <c r="AKV381" s="321"/>
      <c r="AKW381" s="321"/>
      <c r="AKX381" s="321"/>
      <c r="AKY381" s="321"/>
      <c r="AKZ381" s="321"/>
      <c r="ALA381" s="321"/>
      <c r="ALB381" s="321"/>
      <c r="ALC381" s="321"/>
      <c r="ALD381" s="321"/>
      <c r="ALE381" s="321"/>
      <c r="ALF381" s="321"/>
      <c r="ALG381" s="321"/>
      <c r="ALH381" s="321"/>
      <c r="ALI381" s="321"/>
      <c r="ALJ381" s="321"/>
      <c r="ALK381" s="321"/>
      <c r="ALL381" s="321"/>
      <c r="ALM381" s="321"/>
      <c r="ALN381" s="321"/>
      <c r="ALO381" s="321"/>
      <c r="ALP381" s="321"/>
      <c r="ALQ381" s="321"/>
      <c r="ALR381" s="321"/>
      <c r="ALS381" s="321"/>
      <c r="ALT381" s="321"/>
      <c r="ALU381" s="321"/>
      <c r="ALV381" s="321"/>
      <c r="ALW381" s="321"/>
      <c r="ALX381" s="321"/>
      <c r="ALY381" s="321"/>
      <c r="ALZ381" s="321"/>
      <c r="AMA381" s="321"/>
      <c r="AMB381" s="321"/>
      <c r="AMC381" s="321"/>
      <c r="AMD381" s="321"/>
      <c r="AME381" s="321"/>
      <c r="AMF381" s="321"/>
      <c r="AMG381" s="321"/>
      <c r="AMH381" s="321"/>
      <c r="AMI381" s="321"/>
      <c r="AMJ381" s="321"/>
      <c r="AMK381" s="321"/>
      <c r="AML381" s="321"/>
      <c r="AMM381" s="321"/>
      <c r="AMN381" s="321"/>
      <c r="AMO381" s="321"/>
      <c r="AMP381" s="321"/>
      <c r="AMQ381" s="321"/>
      <c r="AMR381" s="321"/>
      <c r="AMS381" s="321"/>
      <c r="AMT381" s="321"/>
      <c r="AMU381" s="321"/>
      <c r="AMV381" s="321"/>
      <c r="AMW381" s="321"/>
      <c r="AMX381" s="321"/>
      <c r="AMY381" s="321"/>
      <c r="AMZ381" s="321"/>
      <c r="ANA381" s="321"/>
      <c r="ANB381" s="321"/>
      <c r="ANC381" s="321"/>
      <c r="AND381" s="321"/>
      <c r="ANE381" s="321"/>
      <c r="ANF381" s="321"/>
      <c r="ANG381" s="321"/>
      <c r="ANH381" s="321"/>
      <c r="ANI381" s="321"/>
      <c r="ANJ381" s="321"/>
      <c r="ANK381" s="321"/>
      <c r="ANL381" s="321"/>
      <c r="ANM381" s="321"/>
      <c r="ANN381" s="321"/>
      <c r="ANO381" s="321"/>
      <c r="ANP381" s="321"/>
      <c r="ANQ381" s="321"/>
      <c r="ANR381" s="321"/>
      <c r="ANS381" s="321"/>
      <c r="ANT381" s="321"/>
      <c r="ANU381" s="321"/>
      <c r="ANV381" s="321"/>
      <c r="ANW381" s="321"/>
      <c r="ANX381" s="321"/>
      <c r="ANY381" s="321"/>
      <c r="ANZ381" s="321"/>
      <c r="AOA381" s="321"/>
      <c r="AOB381" s="321"/>
      <c r="AOC381" s="321"/>
      <c r="AOD381" s="321"/>
      <c r="AOE381" s="321"/>
      <c r="AOF381" s="321"/>
      <c r="AOG381" s="321"/>
      <c r="AOH381" s="321"/>
      <c r="AOI381" s="321"/>
      <c r="AOJ381" s="321"/>
      <c r="AOK381" s="321"/>
      <c r="AOL381" s="321"/>
      <c r="AOM381" s="321"/>
      <c r="AON381" s="321"/>
      <c r="AOO381" s="321"/>
      <c r="AOP381" s="321"/>
      <c r="AOQ381" s="321"/>
      <c r="AOR381" s="321"/>
      <c r="AOS381" s="321"/>
      <c r="AOT381" s="321"/>
      <c r="AOU381" s="321"/>
      <c r="AOV381" s="321"/>
      <c r="AOW381" s="321"/>
      <c r="AOX381" s="321"/>
      <c r="AOY381" s="321"/>
      <c r="AOZ381" s="321"/>
      <c r="APA381" s="321"/>
      <c r="APB381" s="321"/>
      <c r="APC381" s="321"/>
      <c r="APD381" s="321"/>
      <c r="APE381" s="321"/>
      <c r="APF381" s="321"/>
      <c r="APG381" s="321"/>
      <c r="APH381" s="321"/>
      <c r="API381" s="321"/>
      <c r="APJ381" s="321"/>
      <c r="APK381" s="321"/>
      <c r="APL381" s="321"/>
      <c r="APM381" s="321"/>
      <c r="APN381" s="321"/>
      <c r="APO381" s="321"/>
      <c r="APP381" s="321"/>
      <c r="APQ381" s="321"/>
      <c r="APR381" s="321"/>
      <c r="APS381" s="321"/>
      <c r="APT381" s="321"/>
      <c r="APU381" s="321"/>
      <c r="APV381" s="321"/>
      <c r="APW381" s="321"/>
      <c r="APX381" s="321"/>
      <c r="APY381" s="321"/>
      <c r="APZ381" s="321"/>
      <c r="AQA381" s="321"/>
      <c r="AQB381" s="321"/>
      <c r="AQC381" s="321"/>
      <c r="AQD381" s="321"/>
      <c r="AQE381" s="321"/>
      <c r="AQF381" s="321"/>
      <c r="AQG381" s="321"/>
      <c r="AQH381" s="321"/>
      <c r="AQI381" s="321"/>
      <c r="AQJ381" s="321"/>
      <c r="AQK381" s="321"/>
      <c r="AQL381" s="321"/>
      <c r="AQM381" s="321"/>
      <c r="AQN381" s="321"/>
      <c r="AQO381" s="321"/>
      <c r="AQP381" s="321"/>
      <c r="AQQ381" s="321"/>
      <c r="AQR381" s="321"/>
      <c r="AQS381" s="321"/>
      <c r="AQT381" s="321"/>
      <c r="AQU381" s="321"/>
      <c r="AQV381" s="321"/>
      <c r="AQW381" s="321"/>
      <c r="AQX381" s="321"/>
      <c r="AQY381" s="321"/>
      <c r="AQZ381" s="321"/>
      <c r="ARA381" s="321"/>
      <c r="ARB381" s="321"/>
      <c r="ARC381" s="321"/>
      <c r="ARD381" s="321"/>
      <c r="ARE381" s="321"/>
      <c r="ARF381" s="321"/>
      <c r="ARG381" s="321"/>
      <c r="ARH381" s="321"/>
      <c r="ARI381" s="321"/>
      <c r="ARJ381" s="321"/>
      <c r="ARK381" s="321"/>
      <c r="ARL381" s="321"/>
      <c r="ARM381" s="321"/>
      <c r="ARN381" s="321"/>
      <c r="ARO381" s="321"/>
      <c r="ARP381" s="321"/>
      <c r="ARQ381" s="321"/>
      <c r="ARR381" s="321"/>
      <c r="ARS381" s="321"/>
      <c r="ART381" s="321"/>
      <c r="ARU381" s="321"/>
      <c r="ARV381" s="321"/>
      <c r="ARW381" s="321"/>
      <c r="ARX381" s="321"/>
      <c r="ARY381" s="321"/>
      <c r="ARZ381" s="321"/>
      <c r="ASA381" s="321"/>
      <c r="ASB381" s="321"/>
      <c r="ASC381" s="321"/>
      <c r="ASD381" s="321"/>
      <c r="ASE381" s="321"/>
      <c r="ASF381" s="321"/>
      <c r="ASG381" s="321"/>
      <c r="ASH381" s="321"/>
      <c r="ASI381" s="321"/>
      <c r="ASJ381" s="321"/>
      <c r="ASK381" s="321"/>
      <c r="ASL381" s="321"/>
      <c r="ASM381" s="321"/>
      <c r="ASN381" s="321"/>
      <c r="ASO381" s="321"/>
      <c r="ASP381" s="321"/>
      <c r="ASQ381" s="321"/>
      <c r="ASR381" s="321"/>
      <c r="ASS381" s="321"/>
      <c r="AST381" s="321"/>
      <c r="ASU381" s="321"/>
      <c r="ASV381" s="321"/>
      <c r="ASW381" s="321"/>
      <c r="ASX381" s="321"/>
      <c r="ASY381" s="321"/>
      <c r="ASZ381" s="321"/>
      <c r="ATA381" s="321"/>
      <c r="ATB381" s="321"/>
      <c r="ATC381" s="321"/>
      <c r="ATD381" s="321"/>
      <c r="ATE381" s="321"/>
      <c r="ATF381" s="321"/>
      <c r="ATG381" s="321"/>
      <c r="ATH381" s="321"/>
      <c r="ATI381" s="321"/>
      <c r="ATJ381" s="321"/>
      <c r="ATK381" s="321"/>
      <c r="ATL381" s="321"/>
      <c r="ATM381" s="321"/>
      <c r="ATN381" s="321"/>
      <c r="ATO381" s="321"/>
      <c r="ATP381" s="321"/>
      <c r="ATQ381" s="321"/>
      <c r="ATR381" s="321"/>
      <c r="ATS381" s="321"/>
      <c r="ATT381" s="321"/>
      <c r="ATU381" s="321"/>
      <c r="ATV381" s="321"/>
      <c r="ATW381" s="321"/>
      <c r="ATX381" s="321"/>
      <c r="ATY381" s="321"/>
      <c r="ATZ381" s="321"/>
      <c r="AUA381" s="321"/>
      <c r="AUB381" s="321"/>
      <c r="AUC381" s="321"/>
      <c r="AUD381" s="321"/>
      <c r="AUE381" s="321"/>
      <c r="AUF381" s="321"/>
      <c r="AUG381" s="321"/>
      <c r="AUH381" s="321"/>
      <c r="AUI381" s="321"/>
      <c r="AUJ381" s="321"/>
      <c r="AUK381" s="321"/>
      <c r="AUL381" s="321"/>
      <c r="AUM381" s="321"/>
      <c r="AUN381" s="321"/>
      <c r="AUO381" s="321"/>
      <c r="AUP381" s="321"/>
      <c r="AUQ381" s="321"/>
      <c r="AUR381" s="321"/>
      <c r="AUS381" s="321"/>
      <c r="AUT381" s="321"/>
      <c r="AUU381" s="321"/>
      <c r="AUV381" s="321"/>
      <c r="AUW381" s="321"/>
      <c r="AUX381" s="321"/>
      <c r="AUY381" s="321"/>
      <c r="AUZ381" s="321"/>
      <c r="AVA381" s="321"/>
      <c r="AVB381" s="321"/>
      <c r="AVC381" s="321"/>
      <c r="AVD381" s="321"/>
      <c r="AVE381" s="321"/>
      <c r="AVF381" s="321"/>
      <c r="AVG381" s="321"/>
      <c r="AVH381" s="321"/>
      <c r="AVI381" s="321"/>
      <c r="AVJ381" s="321"/>
      <c r="AVK381" s="321"/>
      <c r="AVL381" s="321"/>
      <c r="AVM381" s="321"/>
      <c r="AVN381" s="321"/>
      <c r="AVO381" s="321"/>
      <c r="AVP381" s="321"/>
      <c r="AVQ381" s="321"/>
      <c r="AVR381" s="321"/>
      <c r="AVS381" s="321"/>
      <c r="AVT381" s="321"/>
      <c r="AVU381" s="321"/>
      <c r="AVV381" s="321"/>
      <c r="AVW381" s="321"/>
      <c r="AVX381" s="321"/>
      <c r="AVY381" s="321"/>
      <c r="AVZ381" s="321"/>
      <c r="AWA381" s="321"/>
      <c r="AWB381" s="321"/>
      <c r="AWC381" s="321"/>
      <c r="AWD381" s="321"/>
      <c r="AWE381" s="321"/>
      <c r="AWF381" s="321"/>
      <c r="AWG381" s="321"/>
      <c r="AWH381" s="321"/>
      <c r="AWI381" s="321"/>
      <c r="AWJ381" s="321"/>
      <c r="AWK381" s="321"/>
      <c r="AWL381" s="321"/>
      <c r="AWM381" s="321"/>
      <c r="AWN381" s="321"/>
      <c r="AWO381" s="321"/>
      <c r="AWP381" s="321"/>
      <c r="AWQ381" s="321"/>
      <c r="AWR381" s="321"/>
      <c r="AWS381" s="321"/>
      <c r="AWT381" s="321"/>
      <c r="AWU381" s="321"/>
      <c r="AWV381" s="321"/>
      <c r="AWW381" s="321"/>
      <c r="AWX381" s="321"/>
      <c r="AWY381" s="321"/>
      <c r="AWZ381" s="321"/>
      <c r="AXA381" s="321"/>
      <c r="AXB381" s="321"/>
      <c r="AXC381" s="321"/>
      <c r="AXD381" s="321"/>
      <c r="AXE381" s="321"/>
      <c r="AXF381" s="321"/>
      <c r="AXG381" s="321"/>
      <c r="AXH381" s="321"/>
      <c r="AXI381" s="321"/>
      <c r="AXJ381" s="321"/>
      <c r="AXK381" s="321"/>
      <c r="AXL381" s="321"/>
      <c r="AXM381" s="321"/>
      <c r="AXN381" s="321"/>
      <c r="AXO381" s="321"/>
      <c r="AXP381" s="321"/>
      <c r="AXQ381" s="321"/>
      <c r="AXR381" s="321"/>
      <c r="AXS381" s="321"/>
      <c r="AXT381" s="321"/>
      <c r="AXU381" s="321"/>
      <c r="AXV381" s="321"/>
      <c r="AXW381" s="321"/>
      <c r="AXX381" s="321"/>
      <c r="AXY381" s="321"/>
      <c r="AXZ381" s="321"/>
      <c r="AYA381" s="321"/>
      <c r="AYB381" s="321"/>
      <c r="AYC381" s="321"/>
      <c r="AYD381" s="321"/>
      <c r="AYE381" s="321"/>
      <c r="AYF381" s="321"/>
      <c r="AYG381" s="321"/>
      <c r="AYH381" s="321"/>
      <c r="AYI381" s="321"/>
      <c r="AYJ381" s="321"/>
      <c r="AYK381" s="321"/>
      <c r="AYL381" s="321"/>
      <c r="AYM381" s="321"/>
      <c r="AYN381" s="321"/>
      <c r="AYO381" s="321"/>
      <c r="AYP381" s="321"/>
      <c r="AYQ381" s="321"/>
      <c r="AYR381" s="321"/>
      <c r="AYS381" s="321"/>
      <c r="AYT381" s="321"/>
      <c r="AYU381" s="321"/>
      <c r="AYV381" s="321"/>
      <c r="AYW381" s="321"/>
      <c r="AYX381" s="321"/>
      <c r="AYY381" s="321"/>
      <c r="AYZ381" s="321"/>
      <c r="AZA381" s="321"/>
      <c r="AZB381" s="321"/>
      <c r="AZC381" s="321"/>
      <c r="AZD381" s="321"/>
      <c r="AZE381" s="321"/>
      <c r="AZF381" s="321"/>
      <c r="AZG381" s="321"/>
      <c r="AZH381" s="321"/>
      <c r="AZI381" s="321"/>
      <c r="AZJ381" s="321"/>
      <c r="AZK381" s="321"/>
      <c r="AZL381" s="321"/>
      <c r="AZM381" s="321"/>
      <c r="AZN381" s="321"/>
      <c r="AZO381" s="321"/>
      <c r="AZP381" s="321"/>
      <c r="AZQ381" s="321"/>
      <c r="AZR381" s="321"/>
      <c r="AZS381" s="321"/>
      <c r="AZT381" s="321"/>
      <c r="AZU381" s="321"/>
      <c r="AZV381" s="321"/>
      <c r="AZW381" s="321"/>
      <c r="AZX381" s="321"/>
      <c r="AZY381" s="321"/>
      <c r="AZZ381" s="321"/>
      <c r="BAA381" s="321"/>
      <c r="BAB381" s="321"/>
      <c r="BAC381" s="321"/>
      <c r="BAD381" s="321"/>
      <c r="BAE381" s="321"/>
      <c r="BAF381" s="321"/>
      <c r="BAG381" s="321"/>
      <c r="BAH381" s="321"/>
      <c r="BAI381" s="321"/>
      <c r="BAJ381" s="321"/>
      <c r="BAK381" s="321"/>
      <c r="BAL381" s="321"/>
      <c r="BAM381" s="321"/>
      <c r="BAN381" s="321"/>
      <c r="BAO381" s="321"/>
      <c r="BAP381" s="321"/>
      <c r="BAQ381" s="321"/>
      <c r="BAR381" s="321"/>
      <c r="BAS381" s="321"/>
      <c r="BAT381" s="321"/>
      <c r="BAU381" s="321"/>
      <c r="BAV381" s="321"/>
      <c r="BAW381" s="321"/>
      <c r="BAX381" s="321"/>
      <c r="BAY381" s="321"/>
      <c r="BAZ381" s="321"/>
      <c r="BBA381" s="321"/>
      <c r="BBB381" s="321"/>
      <c r="BBC381" s="321"/>
      <c r="BBD381" s="321"/>
      <c r="BBE381" s="321"/>
      <c r="BBF381" s="321"/>
      <c r="BBG381" s="321"/>
      <c r="BBH381" s="321"/>
      <c r="BBI381" s="321"/>
      <c r="BBJ381" s="321"/>
      <c r="BBK381" s="321"/>
      <c r="BBL381" s="321"/>
      <c r="BBM381" s="321"/>
      <c r="BBN381" s="321"/>
      <c r="BBO381" s="321"/>
      <c r="BBP381" s="321"/>
      <c r="BBQ381" s="321"/>
      <c r="BBR381" s="321"/>
      <c r="BBS381" s="321"/>
      <c r="BBT381" s="321"/>
      <c r="BBU381" s="321"/>
      <c r="BBV381" s="321"/>
      <c r="BBW381" s="321"/>
      <c r="BBX381" s="321"/>
      <c r="BBY381" s="321"/>
      <c r="BBZ381" s="321"/>
      <c r="BCA381" s="321"/>
      <c r="BCB381" s="321"/>
      <c r="BCC381" s="321"/>
      <c r="BCD381" s="321"/>
      <c r="BCE381" s="321"/>
      <c r="BCF381" s="321"/>
      <c r="BCG381" s="321"/>
      <c r="BCH381" s="321"/>
      <c r="BCI381" s="321"/>
      <c r="BCJ381" s="321"/>
      <c r="BCK381" s="321"/>
      <c r="BCL381" s="321"/>
      <c r="BCM381" s="321"/>
      <c r="BCN381" s="321"/>
      <c r="BCO381" s="321"/>
      <c r="BCP381" s="321"/>
      <c r="BCQ381" s="321"/>
      <c r="BCR381" s="321"/>
      <c r="BCS381" s="321"/>
      <c r="BCT381" s="321"/>
      <c r="BCU381" s="321"/>
      <c r="BCV381" s="321"/>
      <c r="BCW381" s="321"/>
      <c r="BCX381" s="321"/>
      <c r="BCY381" s="321"/>
      <c r="BCZ381" s="321"/>
      <c r="BDA381" s="321"/>
      <c r="BDB381" s="321"/>
      <c r="BDC381" s="321"/>
      <c r="BDD381" s="321"/>
      <c r="BDE381" s="321"/>
      <c r="BDF381" s="321"/>
      <c r="BDG381" s="321"/>
      <c r="BDH381" s="321"/>
      <c r="BDI381" s="321"/>
      <c r="BDJ381" s="321"/>
      <c r="BDK381" s="321"/>
      <c r="BDL381" s="321"/>
      <c r="BDM381" s="321"/>
      <c r="BDN381" s="321"/>
      <c r="BDO381" s="321"/>
      <c r="BDP381" s="321"/>
      <c r="BDQ381" s="321"/>
      <c r="BDR381" s="321"/>
      <c r="BDS381" s="321"/>
      <c r="BDT381" s="321"/>
      <c r="BDU381" s="321"/>
      <c r="BDV381" s="321"/>
      <c r="BDW381" s="321"/>
      <c r="BDX381" s="321"/>
      <c r="BDY381" s="321"/>
      <c r="BDZ381" s="321"/>
      <c r="BEA381" s="321"/>
      <c r="BEB381" s="321"/>
      <c r="BEC381" s="321"/>
      <c r="BED381" s="321"/>
      <c r="BEE381" s="321"/>
      <c r="BEF381" s="321"/>
      <c r="BEG381" s="321"/>
      <c r="BEH381" s="321"/>
      <c r="BEI381" s="321"/>
      <c r="BEJ381" s="321"/>
      <c r="BEK381" s="321"/>
      <c r="BEL381" s="321"/>
      <c r="BEM381" s="321"/>
      <c r="BEN381" s="321"/>
      <c r="BEO381" s="321"/>
      <c r="BEP381" s="321"/>
      <c r="BEQ381" s="321"/>
      <c r="BER381" s="321"/>
      <c r="BES381" s="321"/>
      <c r="BET381" s="321"/>
      <c r="BEU381" s="321"/>
      <c r="BEV381" s="321"/>
      <c r="BEW381" s="321"/>
      <c r="BEX381" s="321"/>
      <c r="BEY381" s="321"/>
      <c r="BEZ381" s="321"/>
      <c r="BFA381" s="321"/>
      <c r="BFB381" s="321"/>
      <c r="BFC381" s="321"/>
      <c r="BFD381" s="321"/>
      <c r="BFE381" s="321"/>
      <c r="BFF381" s="321"/>
      <c r="BFG381" s="321"/>
      <c r="BFH381" s="321"/>
      <c r="BFI381" s="321"/>
      <c r="BFJ381" s="321"/>
      <c r="BFK381" s="321"/>
      <c r="BFL381" s="321"/>
      <c r="BFM381" s="321"/>
      <c r="BFN381" s="321"/>
      <c r="BFO381" s="321"/>
      <c r="BFP381" s="321"/>
      <c r="BFQ381" s="321"/>
      <c r="BFR381" s="321"/>
      <c r="BFS381" s="321"/>
      <c r="BFT381" s="321"/>
      <c r="BFU381" s="321"/>
      <c r="BFV381" s="321"/>
      <c r="BFW381" s="321"/>
      <c r="BFX381" s="321"/>
      <c r="BFY381" s="321"/>
      <c r="BFZ381" s="321"/>
      <c r="BGA381" s="321"/>
      <c r="BGB381" s="321"/>
      <c r="BGC381" s="321"/>
      <c r="BGD381" s="321"/>
      <c r="BGE381" s="321"/>
      <c r="BGF381" s="321"/>
      <c r="BGG381" s="321"/>
      <c r="BGH381" s="321"/>
      <c r="BGI381" s="321"/>
      <c r="BGJ381" s="321"/>
      <c r="BGK381" s="321"/>
      <c r="BGL381" s="321"/>
      <c r="BGM381" s="321"/>
      <c r="BGN381" s="321"/>
      <c r="BGO381" s="321"/>
      <c r="BGP381" s="321"/>
      <c r="BGQ381" s="321"/>
      <c r="BGR381" s="321"/>
      <c r="BGS381" s="321"/>
      <c r="BGT381" s="321"/>
      <c r="BGU381" s="321"/>
      <c r="BGV381" s="321"/>
      <c r="BGW381" s="321"/>
      <c r="BGX381" s="321"/>
      <c r="BGY381" s="321"/>
      <c r="BGZ381" s="321"/>
      <c r="BHA381" s="321"/>
      <c r="BHB381" s="321"/>
      <c r="BHC381" s="321"/>
      <c r="BHD381" s="321"/>
      <c r="BHE381" s="321"/>
      <c r="BHF381" s="321"/>
      <c r="BHG381" s="321"/>
      <c r="BHH381" s="321"/>
      <c r="BHI381" s="321"/>
      <c r="BHJ381" s="321"/>
      <c r="BHK381" s="321"/>
      <c r="BHL381" s="321"/>
      <c r="BHM381" s="321"/>
      <c r="BHN381" s="321"/>
      <c r="BHO381" s="321"/>
      <c r="BHP381" s="321"/>
      <c r="BHQ381" s="321"/>
      <c r="BHR381" s="321"/>
      <c r="BHS381" s="321"/>
      <c r="BHT381" s="321"/>
      <c r="BHU381" s="321"/>
      <c r="BHV381" s="321"/>
      <c r="BHW381" s="321"/>
      <c r="BHX381" s="321"/>
      <c r="BHY381" s="321"/>
      <c r="BHZ381" s="321"/>
      <c r="BIA381" s="321"/>
      <c r="BIB381" s="321"/>
      <c r="BIC381" s="321"/>
      <c r="BID381" s="321"/>
      <c r="BIE381" s="321"/>
      <c r="BIF381" s="321"/>
      <c r="BIG381" s="321"/>
      <c r="BIH381" s="321"/>
      <c r="BII381" s="321"/>
      <c r="BIJ381" s="321"/>
      <c r="BIK381" s="321"/>
      <c r="BIL381" s="321"/>
      <c r="BIM381" s="321"/>
      <c r="BIN381" s="321"/>
      <c r="BIO381" s="321"/>
      <c r="BIP381" s="321"/>
      <c r="BIQ381" s="321"/>
      <c r="BIR381" s="321"/>
      <c r="BIS381" s="321"/>
      <c r="BIT381" s="321"/>
      <c r="BIU381" s="321"/>
      <c r="BIV381" s="321"/>
      <c r="BIW381" s="321"/>
      <c r="BIX381" s="321"/>
      <c r="BIY381" s="321"/>
      <c r="BIZ381" s="321"/>
      <c r="BJA381" s="321"/>
      <c r="BJB381" s="321"/>
      <c r="BJC381" s="321"/>
      <c r="BJD381" s="321"/>
      <c r="BJE381" s="321"/>
      <c r="BJF381" s="321"/>
      <c r="BJG381" s="321"/>
      <c r="BJH381" s="321"/>
      <c r="BJI381" s="321"/>
      <c r="BJJ381" s="321"/>
      <c r="BJK381" s="321"/>
      <c r="BJL381" s="321"/>
      <c r="BJM381" s="321"/>
      <c r="BJN381" s="321"/>
      <c r="BJO381" s="321"/>
      <c r="BJP381" s="321"/>
      <c r="BJQ381" s="321"/>
      <c r="BJR381" s="321"/>
      <c r="BJS381" s="321"/>
      <c r="BJT381" s="321"/>
      <c r="BJU381" s="321"/>
      <c r="BJV381" s="321"/>
      <c r="BJW381" s="321"/>
      <c r="BJX381" s="321"/>
      <c r="BJY381" s="321"/>
      <c r="BJZ381" s="321"/>
      <c r="BKA381" s="321"/>
      <c r="BKB381" s="321"/>
      <c r="BKC381" s="321"/>
      <c r="BKD381" s="321"/>
      <c r="BKE381" s="321"/>
      <c r="BKF381" s="321"/>
      <c r="BKG381" s="321"/>
      <c r="BKH381" s="321"/>
      <c r="BKI381" s="321"/>
      <c r="BKJ381" s="321"/>
      <c r="BKK381" s="321"/>
      <c r="BKL381" s="321"/>
      <c r="BKM381" s="321"/>
      <c r="BKN381" s="321"/>
      <c r="BKO381" s="321"/>
      <c r="BKP381" s="321"/>
      <c r="BKQ381" s="321"/>
      <c r="BKR381" s="321"/>
      <c r="BKS381" s="321"/>
      <c r="BKT381" s="321"/>
      <c r="BKU381" s="321"/>
      <c r="BKV381" s="321"/>
      <c r="BKW381" s="321"/>
      <c r="BKX381" s="321"/>
      <c r="BKY381" s="321"/>
      <c r="BKZ381" s="321"/>
      <c r="BLA381" s="321"/>
      <c r="BLB381" s="321"/>
      <c r="BLC381" s="321"/>
      <c r="BLD381" s="321"/>
      <c r="BLE381" s="321"/>
      <c r="BLF381" s="321"/>
      <c r="BLG381" s="321"/>
      <c r="BLH381" s="321"/>
      <c r="BLI381" s="321"/>
      <c r="BLJ381" s="321"/>
      <c r="BLK381" s="321"/>
      <c r="BLL381" s="321"/>
      <c r="BLM381" s="321"/>
      <c r="BLN381" s="321"/>
      <c r="BLO381" s="321"/>
      <c r="BLP381" s="321"/>
      <c r="BLQ381" s="321"/>
      <c r="BLR381" s="321"/>
      <c r="BLS381" s="321"/>
      <c r="BLT381" s="321"/>
      <c r="BLU381" s="321"/>
      <c r="BLV381" s="321"/>
      <c r="BLW381" s="321"/>
      <c r="BLX381" s="321"/>
      <c r="BLY381" s="321"/>
      <c r="BLZ381" s="321"/>
      <c r="BMA381" s="321"/>
      <c r="BMB381" s="321"/>
      <c r="BMC381" s="321"/>
      <c r="BMD381" s="321"/>
      <c r="BME381" s="321"/>
      <c r="BMF381" s="321"/>
      <c r="BMG381" s="321"/>
      <c r="BMH381" s="321"/>
      <c r="BMI381" s="321"/>
      <c r="BMJ381" s="321"/>
      <c r="BMK381" s="321"/>
      <c r="BML381" s="321"/>
      <c r="BMM381" s="321"/>
      <c r="BMN381" s="321"/>
      <c r="BMO381" s="321"/>
      <c r="BMP381" s="321"/>
      <c r="BMQ381" s="321"/>
      <c r="BMR381" s="321"/>
      <c r="BMS381" s="321"/>
      <c r="BMT381" s="321"/>
      <c r="BMU381" s="321"/>
      <c r="BMV381" s="321"/>
      <c r="BMW381" s="321"/>
      <c r="BMX381" s="321"/>
      <c r="BMY381" s="321"/>
      <c r="BMZ381" s="321"/>
      <c r="BNA381" s="321"/>
      <c r="BNB381" s="321"/>
      <c r="BNC381" s="321"/>
      <c r="BND381" s="321"/>
      <c r="BNE381" s="321"/>
      <c r="BNF381" s="321"/>
      <c r="BNG381" s="321"/>
      <c r="BNH381" s="321"/>
      <c r="BNI381" s="321"/>
      <c r="BNJ381" s="321"/>
      <c r="BNK381" s="321"/>
      <c r="BNL381" s="321"/>
      <c r="BNM381" s="321"/>
      <c r="BNN381" s="321"/>
      <c r="BNO381" s="321"/>
      <c r="BNP381" s="321"/>
      <c r="BNQ381" s="321"/>
      <c r="BNR381" s="321"/>
      <c r="BNS381" s="321"/>
      <c r="BNT381" s="321"/>
      <c r="BNU381" s="321"/>
      <c r="BNV381" s="321"/>
      <c r="BNW381" s="321"/>
      <c r="BNX381" s="321"/>
      <c r="BNY381" s="321"/>
      <c r="BNZ381" s="321"/>
      <c r="BOA381" s="321"/>
      <c r="BOB381" s="321"/>
      <c r="BOC381" s="321"/>
      <c r="BOD381" s="321"/>
      <c r="BOE381" s="321"/>
      <c r="BOF381" s="321"/>
      <c r="BOG381" s="321"/>
      <c r="BOH381" s="321"/>
      <c r="BOI381" s="321"/>
      <c r="BOJ381" s="321"/>
      <c r="BOK381" s="321"/>
      <c r="BOL381" s="321"/>
      <c r="BOM381" s="321"/>
      <c r="BON381" s="321"/>
      <c r="BOO381" s="321"/>
      <c r="BOP381" s="321"/>
      <c r="BOQ381" s="321"/>
      <c r="BOR381" s="321"/>
      <c r="BOS381" s="321"/>
      <c r="BOT381" s="321"/>
      <c r="BOU381" s="321"/>
      <c r="BOV381" s="321"/>
      <c r="BOW381" s="321"/>
      <c r="BOX381" s="321"/>
      <c r="BOY381" s="321"/>
      <c r="BOZ381" s="321"/>
      <c r="BPA381" s="321"/>
      <c r="BPB381" s="321"/>
      <c r="BPC381" s="321"/>
      <c r="BPD381" s="321"/>
      <c r="BPE381" s="321"/>
      <c r="BPF381" s="321"/>
      <c r="BPG381" s="321"/>
      <c r="BPH381" s="321"/>
      <c r="BPI381" s="321"/>
      <c r="BPJ381" s="321"/>
      <c r="BPK381" s="321"/>
      <c r="BPL381" s="321"/>
      <c r="BPM381" s="321"/>
      <c r="BPN381" s="321"/>
      <c r="BPO381" s="321"/>
      <c r="BPP381" s="321"/>
      <c r="BPQ381" s="321"/>
      <c r="BPR381" s="321"/>
      <c r="BPS381" s="321"/>
      <c r="BPT381" s="321"/>
      <c r="BPU381" s="321"/>
      <c r="BPV381" s="321"/>
      <c r="BPW381" s="321"/>
      <c r="BPX381" s="321"/>
      <c r="BPY381" s="321"/>
      <c r="BPZ381" s="321"/>
      <c r="BQA381" s="321"/>
      <c r="BQB381" s="321"/>
      <c r="BQC381" s="321"/>
      <c r="BQD381" s="321"/>
      <c r="BQE381" s="321"/>
      <c r="BQF381" s="321"/>
      <c r="BQG381" s="321"/>
      <c r="BQH381" s="321"/>
      <c r="BQI381" s="321"/>
      <c r="BQJ381" s="321"/>
      <c r="BQK381" s="321"/>
      <c r="BQL381" s="321"/>
      <c r="BQM381" s="321"/>
      <c r="BQN381" s="321"/>
      <c r="BQO381" s="321"/>
      <c r="BQP381" s="321"/>
      <c r="BQQ381" s="321"/>
      <c r="BQR381" s="321"/>
      <c r="BQS381" s="321"/>
      <c r="BQT381" s="321"/>
      <c r="BQU381" s="321"/>
      <c r="BQV381" s="321"/>
      <c r="BQW381" s="321"/>
      <c r="BQX381" s="321"/>
      <c r="BQY381" s="321"/>
      <c r="BQZ381" s="321"/>
      <c r="BRA381" s="321"/>
      <c r="BRB381" s="321"/>
      <c r="BRC381" s="321"/>
      <c r="BRD381" s="321"/>
      <c r="BRE381" s="321"/>
      <c r="BRF381" s="321"/>
      <c r="BRG381" s="321"/>
      <c r="BRH381" s="321"/>
      <c r="BRI381" s="321"/>
      <c r="BRJ381" s="321"/>
      <c r="BRK381" s="321"/>
      <c r="BRL381" s="321"/>
      <c r="BRM381" s="321"/>
      <c r="BRN381" s="321"/>
      <c r="BRO381" s="321"/>
      <c r="BRP381" s="321"/>
      <c r="BRQ381" s="321"/>
      <c r="BRR381" s="321"/>
      <c r="BRS381" s="321"/>
      <c r="BRT381" s="321"/>
      <c r="BRU381" s="321"/>
      <c r="BRV381" s="321"/>
      <c r="BRW381" s="321"/>
      <c r="BRX381" s="321"/>
      <c r="BRY381" s="321"/>
      <c r="BRZ381" s="321"/>
      <c r="BSA381" s="321"/>
      <c r="BSB381" s="321"/>
      <c r="BSC381" s="321"/>
      <c r="BSD381" s="321"/>
      <c r="BSE381" s="321"/>
      <c r="BSF381" s="321"/>
      <c r="BSG381" s="321"/>
      <c r="BSH381" s="321"/>
      <c r="BSI381" s="321"/>
      <c r="BSJ381" s="321"/>
      <c r="BSK381" s="321"/>
      <c r="BSL381" s="321"/>
      <c r="BSM381" s="321"/>
      <c r="BSN381" s="321"/>
      <c r="BSO381" s="321"/>
      <c r="BSP381" s="321"/>
      <c r="BSQ381" s="321"/>
      <c r="BSR381" s="321"/>
      <c r="BSS381" s="321"/>
      <c r="BST381" s="321"/>
      <c r="BSU381" s="321"/>
      <c r="BSV381" s="321"/>
      <c r="BSW381" s="321"/>
      <c r="BSX381" s="321"/>
      <c r="BSY381" s="321"/>
      <c r="BSZ381" s="321"/>
      <c r="BTA381" s="321"/>
      <c r="BTB381" s="321"/>
      <c r="BTC381" s="321"/>
      <c r="BTD381" s="321"/>
      <c r="BTE381" s="321"/>
      <c r="BTF381" s="321"/>
      <c r="BTG381" s="321"/>
      <c r="BTH381" s="321"/>
      <c r="BTI381" s="321"/>
      <c r="BTJ381" s="321"/>
      <c r="BTK381" s="321"/>
      <c r="BTL381" s="321"/>
      <c r="BTM381" s="321"/>
      <c r="BTN381" s="321"/>
      <c r="BTO381" s="321"/>
      <c r="BTP381" s="321"/>
      <c r="BTQ381" s="321"/>
      <c r="BTR381" s="321"/>
      <c r="BTS381" s="321"/>
      <c r="BTT381" s="321"/>
      <c r="BTU381" s="321"/>
      <c r="BTV381" s="321"/>
      <c r="BTW381" s="321"/>
      <c r="BTX381" s="321"/>
      <c r="BTY381" s="321"/>
      <c r="BTZ381" s="321"/>
      <c r="BUA381" s="321"/>
      <c r="BUB381" s="321"/>
      <c r="BUC381" s="321"/>
      <c r="BUD381" s="321"/>
      <c r="BUE381" s="321"/>
      <c r="BUF381" s="321"/>
      <c r="BUG381" s="321"/>
      <c r="BUH381" s="321"/>
      <c r="BUI381" s="321"/>
      <c r="BUJ381" s="321"/>
      <c r="BUK381" s="321"/>
      <c r="BUL381" s="321"/>
      <c r="BUM381" s="321"/>
      <c r="BUN381" s="321"/>
      <c r="BUO381" s="321"/>
      <c r="BUP381" s="321"/>
      <c r="BUQ381" s="321"/>
      <c r="BUR381" s="321"/>
      <c r="BUS381" s="321"/>
      <c r="BUT381" s="321"/>
      <c r="BUU381" s="321"/>
      <c r="BUV381" s="321"/>
      <c r="BUW381" s="321"/>
      <c r="BUX381" s="321"/>
      <c r="BUY381" s="321"/>
      <c r="BUZ381" s="321"/>
      <c r="BVA381" s="321"/>
      <c r="BVB381" s="321"/>
      <c r="BVC381" s="321"/>
      <c r="BVD381" s="321"/>
      <c r="BVE381" s="321"/>
      <c r="BVF381" s="321"/>
      <c r="BVG381" s="321"/>
      <c r="BVH381" s="321"/>
      <c r="BVI381" s="321"/>
      <c r="BVJ381" s="321"/>
      <c r="BVK381" s="321"/>
      <c r="BVL381" s="321"/>
      <c r="BVM381" s="321"/>
      <c r="BVN381" s="321"/>
      <c r="BVO381" s="321"/>
      <c r="BVP381" s="321"/>
      <c r="BVQ381" s="321"/>
      <c r="BVR381" s="321"/>
      <c r="BVS381" s="321"/>
      <c r="BVT381" s="321"/>
      <c r="BVU381" s="321"/>
      <c r="BVV381" s="321"/>
      <c r="BVW381" s="321"/>
      <c r="BVX381" s="321"/>
      <c r="BVY381" s="321"/>
      <c r="BVZ381" s="321"/>
      <c r="BWA381" s="321"/>
      <c r="BWB381" s="321"/>
      <c r="BWC381" s="321"/>
      <c r="BWD381" s="321"/>
      <c r="BWE381" s="321"/>
      <c r="BWF381" s="321"/>
      <c r="BWG381" s="321"/>
      <c r="BWH381" s="321"/>
      <c r="BWI381" s="321"/>
      <c r="BWJ381" s="321"/>
      <c r="BWK381" s="321"/>
      <c r="BWL381" s="321"/>
      <c r="BWM381" s="321"/>
      <c r="BWN381" s="321"/>
      <c r="BWO381" s="321"/>
      <c r="BWP381" s="321"/>
      <c r="BWQ381" s="321"/>
      <c r="BWR381" s="321"/>
      <c r="BWS381" s="321"/>
      <c r="BWT381" s="321"/>
      <c r="BWU381" s="321"/>
      <c r="BWV381" s="321"/>
      <c r="BWW381" s="321"/>
      <c r="BWX381" s="321"/>
      <c r="BWY381" s="321"/>
      <c r="BWZ381" s="321"/>
      <c r="BXA381" s="321"/>
      <c r="BXB381" s="321"/>
      <c r="BXC381" s="321"/>
      <c r="BXD381" s="321"/>
      <c r="BXE381" s="321"/>
      <c r="BXF381" s="321"/>
      <c r="BXG381" s="321"/>
      <c r="BXH381" s="321"/>
      <c r="BXI381" s="321"/>
      <c r="BXJ381" s="321"/>
      <c r="BXK381" s="321"/>
      <c r="BXL381" s="321"/>
      <c r="BXM381" s="321"/>
      <c r="BXN381" s="321"/>
      <c r="BXO381" s="321"/>
      <c r="BXP381" s="321"/>
      <c r="BXQ381" s="321"/>
      <c r="BXR381" s="321"/>
      <c r="BXS381" s="321"/>
      <c r="BXT381" s="321"/>
      <c r="BXU381" s="321"/>
      <c r="BXV381" s="321"/>
      <c r="BXW381" s="321"/>
      <c r="BXX381" s="321"/>
      <c r="BXY381" s="321"/>
      <c r="BXZ381" s="321"/>
      <c r="BYA381" s="321"/>
      <c r="BYB381" s="321"/>
      <c r="BYC381" s="321"/>
      <c r="BYD381" s="321"/>
      <c r="BYE381" s="321"/>
      <c r="BYF381" s="321"/>
      <c r="BYG381" s="321"/>
      <c r="BYH381" s="321"/>
      <c r="BYI381" s="321"/>
      <c r="BYJ381" s="321"/>
      <c r="BYK381" s="321"/>
      <c r="BYL381" s="321"/>
      <c r="BYM381" s="321"/>
      <c r="BYN381" s="321"/>
      <c r="BYO381" s="321"/>
      <c r="BYP381" s="321"/>
      <c r="BYQ381" s="321"/>
      <c r="BYR381" s="321"/>
      <c r="BYS381" s="321"/>
      <c r="BYT381" s="321"/>
      <c r="BYU381" s="321"/>
      <c r="BYV381" s="321"/>
      <c r="BYW381" s="321"/>
      <c r="BYX381" s="321"/>
      <c r="BYY381" s="321"/>
      <c r="BYZ381" s="321"/>
      <c r="BZA381" s="321"/>
      <c r="BZB381" s="321"/>
      <c r="BZC381" s="321"/>
      <c r="BZD381" s="321"/>
      <c r="BZE381" s="321"/>
      <c r="BZF381" s="321"/>
      <c r="BZG381" s="321"/>
      <c r="BZH381" s="321"/>
      <c r="BZI381" s="321"/>
      <c r="BZJ381" s="321"/>
      <c r="BZK381" s="321"/>
      <c r="BZL381" s="321"/>
      <c r="BZM381" s="321"/>
      <c r="BZN381" s="321"/>
      <c r="BZO381" s="321"/>
      <c r="BZP381" s="321"/>
      <c r="BZQ381" s="321"/>
      <c r="BZR381" s="321"/>
      <c r="BZS381" s="321"/>
      <c r="BZT381" s="321"/>
      <c r="BZU381" s="321"/>
      <c r="BZV381" s="321"/>
      <c r="BZW381" s="321"/>
      <c r="BZX381" s="321"/>
      <c r="BZY381" s="321"/>
      <c r="BZZ381" s="321"/>
      <c r="CAA381" s="321"/>
      <c r="CAB381" s="321"/>
      <c r="CAC381" s="321"/>
      <c r="CAD381" s="321"/>
      <c r="CAE381" s="321"/>
      <c r="CAF381" s="321"/>
      <c r="CAG381" s="321"/>
      <c r="CAH381" s="321"/>
      <c r="CAI381" s="321"/>
      <c r="CAJ381" s="321"/>
      <c r="CAK381" s="321"/>
      <c r="CAL381" s="321"/>
      <c r="CAM381" s="321"/>
      <c r="CAN381" s="321"/>
      <c r="CAO381" s="321"/>
      <c r="CAP381" s="321"/>
      <c r="CAQ381" s="321"/>
      <c r="CAR381" s="321"/>
      <c r="CAS381" s="321"/>
      <c r="CAT381" s="321"/>
      <c r="CAU381" s="321"/>
      <c r="CAV381" s="321"/>
      <c r="CAW381" s="321"/>
      <c r="CAX381" s="321"/>
      <c r="CAY381" s="321"/>
      <c r="CAZ381" s="321"/>
      <c r="CBA381" s="321"/>
      <c r="CBB381" s="321"/>
      <c r="CBC381" s="321"/>
      <c r="CBD381" s="321"/>
      <c r="CBE381" s="321"/>
      <c r="CBF381" s="321"/>
      <c r="CBG381" s="321"/>
      <c r="CBH381" s="321"/>
      <c r="CBI381" s="321"/>
      <c r="CBJ381" s="321"/>
      <c r="CBK381" s="321"/>
      <c r="CBL381" s="321"/>
      <c r="CBM381" s="321"/>
      <c r="CBN381" s="321"/>
      <c r="CBO381" s="321"/>
      <c r="CBP381" s="321"/>
      <c r="CBQ381" s="321"/>
      <c r="CBR381" s="321"/>
      <c r="CBS381" s="321"/>
      <c r="CBT381" s="321"/>
      <c r="CBU381" s="321"/>
      <c r="CBV381" s="321"/>
      <c r="CBW381" s="321"/>
      <c r="CBX381" s="321"/>
      <c r="CBY381" s="321"/>
      <c r="CBZ381" s="321"/>
      <c r="CCA381" s="321"/>
      <c r="CCB381" s="321"/>
      <c r="CCC381" s="321"/>
      <c r="CCD381" s="321"/>
      <c r="CCE381" s="321"/>
      <c r="CCF381" s="321"/>
      <c r="CCG381" s="321"/>
      <c r="CCH381" s="321"/>
      <c r="CCI381" s="321"/>
      <c r="CCJ381" s="321"/>
      <c r="CCK381" s="321"/>
      <c r="CCL381" s="321"/>
      <c r="CCM381" s="321"/>
      <c r="CCN381" s="321"/>
      <c r="CCO381" s="321"/>
      <c r="CCP381" s="321"/>
      <c r="CCQ381" s="321"/>
      <c r="CCR381" s="321"/>
      <c r="CCS381" s="321"/>
      <c r="CCT381" s="321"/>
      <c r="CCU381" s="321"/>
      <c r="CCV381" s="321"/>
      <c r="CCW381" s="321"/>
      <c r="CCX381" s="321"/>
      <c r="CCY381" s="321"/>
      <c r="CCZ381" s="321"/>
      <c r="CDA381" s="321"/>
      <c r="CDB381" s="321"/>
      <c r="CDC381" s="321"/>
      <c r="CDD381" s="321"/>
      <c r="CDE381" s="321"/>
      <c r="CDF381" s="321"/>
      <c r="CDG381" s="321"/>
      <c r="CDH381" s="321"/>
      <c r="CDI381" s="321"/>
      <c r="CDJ381" s="321"/>
      <c r="CDK381" s="321"/>
      <c r="CDL381" s="321"/>
      <c r="CDM381" s="321"/>
      <c r="CDN381" s="321"/>
      <c r="CDO381" s="321"/>
      <c r="CDP381" s="321"/>
      <c r="CDQ381" s="321"/>
      <c r="CDR381" s="321"/>
      <c r="CDS381" s="321"/>
      <c r="CDT381" s="321"/>
      <c r="CDU381" s="321"/>
      <c r="CDV381" s="321"/>
      <c r="CDW381" s="321"/>
      <c r="CDX381" s="321"/>
      <c r="CDY381" s="321"/>
      <c r="CDZ381" s="321"/>
      <c r="CEA381" s="321"/>
      <c r="CEB381" s="321"/>
      <c r="CEC381" s="321"/>
      <c r="CED381" s="321"/>
      <c r="CEE381" s="321"/>
      <c r="CEF381" s="321"/>
      <c r="CEG381" s="321"/>
      <c r="CEH381" s="321"/>
      <c r="CEI381" s="321"/>
      <c r="CEJ381" s="321"/>
      <c r="CEK381" s="321"/>
      <c r="CEL381" s="321"/>
      <c r="CEM381" s="321"/>
      <c r="CEN381" s="321"/>
      <c r="CEO381" s="321"/>
      <c r="CEP381" s="321"/>
      <c r="CEQ381" s="321"/>
      <c r="CER381" s="321"/>
      <c r="CES381" s="321"/>
      <c r="CET381" s="321"/>
      <c r="CEU381" s="321"/>
      <c r="CEV381" s="321"/>
      <c r="CEW381" s="321"/>
      <c r="CEX381" s="321"/>
      <c r="CEY381" s="321"/>
      <c r="CEZ381" s="321"/>
      <c r="CFA381" s="321"/>
      <c r="CFB381" s="321"/>
      <c r="CFC381" s="321"/>
      <c r="CFD381" s="321"/>
      <c r="CFE381" s="321"/>
      <c r="CFF381" s="321"/>
      <c r="CFG381" s="321"/>
      <c r="CFH381" s="321"/>
      <c r="CFI381" s="321"/>
      <c r="CFJ381" s="321"/>
      <c r="CFK381" s="321"/>
      <c r="CFL381" s="321"/>
      <c r="CFM381" s="321"/>
      <c r="CFN381" s="321"/>
      <c r="CFO381" s="321"/>
      <c r="CFP381" s="321"/>
      <c r="CFQ381" s="321"/>
      <c r="CFR381" s="321"/>
      <c r="CFS381" s="321"/>
      <c r="CFT381" s="321"/>
      <c r="CFU381" s="321"/>
      <c r="CFV381" s="321"/>
      <c r="CFW381" s="321"/>
      <c r="CFX381" s="321"/>
      <c r="CFY381" s="321"/>
      <c r="CFZ381" s="321"/>
      <c r="CGA381" s="321"/>
      <c r="CGB381" s="321"/>
      <c r="CGC381" s="321"/>
      <c r="CGD381" s="321"/>
      <c r="CGE381" s="321"/>
      <c r="CGF381" s="321"/>
      <c r="CGG381" s="321"/>
      <c r="CGH381" s="321"/>
      <c r="CGI381" s="321"/>
      <c r="CGJ381" s="321"/>
      <c r="CGK381" s="321"/>
      <c r="CGL381" s="321"/>
      <c r="CGM381" s="321"/>
      <c r="CGN381" s="321"/>
      <c r="CGO381" s="321"/>
      <c r="CGP381" s="321"/>
      <c r="CGQ381" s="321"/>
      <c r="CGR381" s="321"/>
      <c r="CGS381" s="321"/>
      <c r="CGT381" s="321"/>
      <c r="CGU381" s="321"/>
      <c r="CGV381" s="321"/>
      <c r="CGW381" s="321"/>
      <c r="CGX381" s="321"/>
      <c r="CGY381" s="321"/>
      <c r="CGZ381" s="321"/>
      <c r="CHA381" s="321"/>
      <c r="CHB381" s="321"/>
      <c r="CHC381" s="321"/>
      <c r="CHD381" s="321"/>
      <c r="CHE381" s="321"/>
      <c r="CHF381" s="321"/>
      <c r="CHG381" s="321"/>
      <c r="CHH381" s="321"/>
      <c r="CHI381" s="321"/>
      <c r="CHJ381" s="321"/>
      <c r="CHK381" s="321"/>
      <c r="CHL381" s="321"/>
      <c r="CHM381" s="321"/>
      <c r="CHN381" s="321"/>
      <c r="CHO381" s="321"/>
      <c r="CHP381" s="321"/>
      <c r="CHQ381" s="321"/>
      <c r="CHR381" s="321"/>
      <c r="CHS381" s="321"/>
      <c r="CHT381" s="321"/>
      <c r="CHU381" s="321"/>
      <c r="CHV381" s="321"/>
      <c r="CHW381" s="321"/>
      <c r="CHX381" s="321"/>
      <c r="CHY381" s="321"/>
      <c r="CHZ381" s="321"/>
      <c r="CIA381" s="321"/>
      <c r="CIB381" s="321"/>
      <c r="CIC381" s="321"/>
      <c r="CID381" s="321"/>
      <c r="CIE381" s="321"/>
      <c r="CIF381" s="321"/>
      <c r="CIG381" s="321"/>
      <c r="CIH381" s="321"/>
      <c r="CII381" s="321"/>
      <c r="CIJ381" s="321"/>
      <c r="CIK381" s="321"/>
      <c r="CIL381" s="321"/>
      <c r="CIM381" s="321"/>
      <c r="CIN381" s="321"/>
      <c r="CIO381" s="321"/>
      <c r="CIP381" s="321"/>
      <c r="CIQ381" s="321"/>
      <c r="CIR381" s="321"/>
      <c r="CIS381" s="321"/>
      <c r="CIT381" s="321"/>
      <c r="CIU381" s="321"/>
      <c r="CIV381" s="321"/>
      <c r="CIW381" s="321"/>
      <c r="CIX381" s="321"/>
      <c r="CIY381" s="321"/>
      <c r="CIZ381" s="321"/>
      <c r="CJA381" s="321"/>
      <c r="CJB381" s="321"/>
      <c r="CJC381" s="321"/>
      <c r="CJD381" s="321"/>
      <c r="CJE381" s="321"/>
      <c r="CJF381" s="321"/>
      <c r="CJG381" s="321"/>
      <c r="CJH381" s="321"/>
      <c r="CJI381" s="321"/>
      <c r="CJJ381" s="321"/>
      <c r="CJK381" s="321"/>
      <c r="CJL381" s="321"/>
      <c r="CJM381" s="321"/>
      <c r="CJN381" s="321"/>
      <c r="CJO381" s="321"/>
      <c r="CJP381" s="321"/>
      <c r="CJQ381" s="321"/>
      <c r="CJR381" s="321"/>
      <c r="CJS381" s="321"/>
      <c r="CJT381" s="321"/>
      <c r="CJU381" s="321"/>
      <c r="CJV381" s="321"/>
      <c r="CJW381" s="321"/>
      <c r="CJX381" s="321"/>
      <c r="CJY381" s="321"/>
      <c r="CJZ381" s="321"/>
      <c r="CKA381" s="321"/>
      <c r="CKB381" s="321"/>
      <c r="CKC381" s="321"/>
      <c r="CKD381" s="321"/>
      <c r="CKE381" s="321"/>
      <c r="CKF381" s="321"/>
      <c r="CKG381" s="321"/>
      <c r="CKH381" s="321"/>
      <c r="CKI381" s="321"/>
      <c r="CKJ381" s="321"/>
      <c r="CKK381" s="321"/>
      <c r="CKL381" s="321"/>
      <c r="CKM381" s="321"/>
      <c r="CKN381" s="321"/>
      <c r="CKO381" s="321"/>
      <c r="CKP381" s="321"/>
      <c r="CKQ381" s="321"/>
      <c r="CKR381" s="321"/>
      <c r="CKS381" s="321"/>
      <c r="CKT381" s="321"/>
      <c r="CKU381" s="321"/>
      <c r="CKV381" s="321"/>
      <c r="CKW381" s="321"/>
      <c r="CKX381" s="321"/>
      <c r="CKY381" s="321"/>
      <c r="CKZ381" s="321"/>
      <c r="CLA381" s="321"/>
      <c r="CLB381" s="321"/>
      <c r="CLC381" s="321"/>
      <c r="CLD381" s="321"/>
      <c r="CLE381" s="321"/>
      <c r="CLF381" s="321"/>
      <c r="CLG381" s="321"/>
      <c r="CLH381" s="321"/>
      <c r="CLI381" s="321"/>
      <c r="CLJ381" s="321"/>
      <c r="CLK381" s="321"/>
      <c r="CLL381" s="321"/>
      <c r="CLM381" s="321"/>
      <c r="CLN381" s="321"/>
      <c r="CLO381" s="321"/>
      <c r="CLP381" s="321"/>
      <c r="CLQ381" s="321"/>
      <c r="CLR381" s="321"/>
      <c r="CLS381" s="321"/>
      <c r="CLT381" s="321"/>
      <c r="CLU381" s="321"/>
      <c r="CLV381" s="321"/>
      <c r="CLW381" s="321"/>
      <c r="CLX381" s="321"/>
      <c r="CLY381" s="321"/>
      <c r="CLZ381" s="321"/>
      <c r="CMA381" s="321"/>
      <c r="CMB381" s="321"/>
      <c r="CMC381" s="321"/>
      <c r="CMD381" s="321"/>
      <c r="CME381" s="321"/>
      <c r="CMF381" s="321"/>
      <c r="CMG381" s="321"/>
      <c r="CMH381" s="321"/>
      <c r="CMI381" s="321"/>
      <c r="CMJ381" s="321"/>
      <c r="CMK381" s="321"/>
      <c r="CML381" s="321"/>
      <c r="CMM381" s="321"/>
      <c r="CMN381" s="321"/>
      <c r="CMO381" s="321"/>
      <c r="CMP381" s="321"/>
      <c r="CMQ381" s="321"/>
      <c r="CMR381" s="321"/>
      <c r="CMS381" s="321"/>
      <c r="CMT381" s="321"/>
      <c r="CMU381" s="321"/>
      <c r="CMV381" s="321"/>
      <c r="CMW381" s="321"/>
      <c r="CMX381" s="321"/>
      <c r="CMY381" s="321"/>
      <c r="CMZ381" s="321"/>
      <c r="CNA381" s="321"/>
      <c r="CNB381" s="321"/>
      <c r="CNC381" s="321"/>
      <c r="CND381" s="321"/>
      <c r="CNE381" s="321"/>
      <c r="CNF381" s="321"/>
      <c r="CNG381" s="321"/>
      <c r="CNH381" s="321"/>
      <c r="CNI381" s="321"/>
      <c r="CNJ381" s="321"/>
      <c r="CNK381" s="321"/>
      <c r="CNL381" s="321"/>
      <c r="CNM381" s="321"/>
      <c r="CNN381" s="321"/>
      <c r="CNO381" s="321"/>
      <c r="CNP381" s="321"/>
      <c r="CNQ381" s="321"/>
      <c r="CNR381" s="321"/>
      <c r="CNS381" s="321"/>
      <c r="CNT381" s="321"/>
      <c r="CNU381" s="321"/>
      <c r="CNV381" s="321"/>
      <c r="CNW381" s="321"/>
      <c r="CNX381" s="321"/>
      <c r="CNY381" s="321"/>
      <c r="CNZ381" s="321"/>
      <c r="COA381" s="321"/>
      <c r="COB381" s="321"/>
      <c r="COC381" s="321"/>
      <c r="COD381" s="321"/>
      <c r="COE381" s="321"/>
      <c r="COF381" s="321"/>
      <c r="COG381" s="321"/>
      <c r="COH381" s="321"/>
      <c r="COI381" s="321"/>
      <c r="COJ381" s="321"/>
      <c r="COK381" s="321"/>
      <c r="COL381" s="321"/>
      <c r="COM381" s="321"/>
      <c r="CON381" s="321"/>
      <c r="COO381" s="321"/>
      <c r="COP381" s="321"/>
      <c r="COQ381" s="321"/>
      <c r="COR381" s="321"/>
      <c r="COS381" s="321"/>
      <c r="COT381" s="321"/>
      <c r="COU381" s="321"/>
      <c r="COV381" s="321"/>
      <c r="COW381" s="321"/>
      <c r="COX381" s="321"/>
      <c r="COY381" s="321"/>
      <c r="COZ381" s="321"/>
      <c r="CPA381" s="321"/>
      <c r="CPB381" s="321"/>
      <c r="CPC381" s="321"/>
      <c r="CPD381" s="321"/>
      <c r="CPE381" s="321"/>
      <c r="CPF381" s="321"/>
      <c r="CPG381" s="321"/>
      <c r="CPH381" s="321"/>
      <c r="CPI381" s="321"/>
      <c r="CPJ381" s="321"/>
      <c r="CPK381" s="321"/>
      <c r="CPL381" s="321"/>
      <c r="CPM381" s="321"/>
      <c r="CPN381" s="321"/>
      <c r="CPO381" s="321"/>
      <c r="CPP381" s="321"/>
      <c r="CPQ381" s="321"/>
      <c r="CPR381" s="321"/>
      <c r="CPS381" s="321"/>
      <c r="CPT381" s="321"/>
      <c r="CPU381" s="321"/>
      <c r="CPV381" s="321"/>
      <c r="CPW381" s="321"/>
      <c r="CPX381" s="321"/>
      <c r="CPY381" s="321"/>
      <c r="CPZ381" s="321"/>
      <c r="CQA381" s="321"/>
      <c r="CQB381" s="321"/>
      <c r="CQC381" s="321"/>
      <c r="CQD381" s="321"/>
      <c r="CQE381" s="321"/>
      <c r="CQF381" s="321"/>
      <c r="CQG381" s="321"/>
      <c r="CQH381" s="321"/>
      <c r="CQI381" s="321"/>
      <c r="CQJ381" s="321"/>
      <c r="CQK381" s="321"/>
      <c r="CQL381" s="321"/>
      <c r="CQM381" s="321"/>
      <c r="CQN381" s="321"/>
      <c r="CQO381" s="321"/>
      <c r="CQP381" s="321"/>
      <c r="CQQ381" s="321"/>
      <c r="CQR381" s="321"/>
      <c r="CQS381" s="321"/>
      <c r="CQT381" s="321"/>
      <c r="CQU381" s="321"/>
      <c r="CQV381" s="321"/>
      <c r="CQW381" s="321"/>
      <c r="CQX381" s="321"/>
      <c r="CQY381" s="321"/>
      <c r="CQZ381" s="321"/>
      <c r="CRA381" s="321"/>
      <c r="CRB381" s="321"/>
      <c r="CRC381" s="321"/>
      <c r="CRD381" s="321"/>
      <c r="CRE381" s="321"/>
      <c r="CRF381" s="321"/>
      <c r="CRG381" s="321"/>
      <c r="CRH381" s="321"/>
      <c r="CRI381" s="321"/>
      <c r="CRJ381" s="321"/>
      <c r="CRK381" s="321"/>
      <c r="CRL381" s="321"/>
      <c r="CRM381" s="321"/>
      <c r="CRN381" s="321"/>
      <c r="CRO381" s="321"/>
      <c r="CRP381" s="321"/>
      <c r="CRQ381" s="321"/>
      <c r="CRR381" s="321"/>
      <c r="CRS381" s="321"/>
      <c r="CRT381" s="321"/>
      <c r="CRU381" s="321"/>
      <c r="CRV381" s="321"/>
      <c r="CRW381" s="321"/>
      <c r="CRX381" s="321"/>
      <c r="CRY381" s="321"/>
      <c r="CRZ381" s="321"/>
      <c r="CSA381" s="321"/>
      <c r="CSB381" s="321"/>
      <c r="CSC381" s="321"/>
      <c r="CSD381" s="321"/>
      <c r="CSE381" s="321"/>
      <c r="CSF381" s="321"/>
      <c r="CSG381" s="321"/>
      <c r="CSH381" s="321"/>
      <c r="CSI381" s="321"/>
      <c r="CSJ381" s="321"/>
      <c r="CSK381" s="321"/>
      <c r="CSL381" s="321"/>
      <c r="CSM381" s="321"/>
      <c r="CSN381" s="321"/>
      <c r="CSO381" s="321"/>
      <c r="CSP381" s="321"/>
      <c r="CSQ381" s="321"/>
      <c r="CSR381" s="321"/>
      <c r="CSS381" s="321"/>
      <c r="CST381" s="321"/>
      <c r="CSU381" s="321"/>
      <c r="CSV381" s="321"/>
      <c r="CSW381" s="321"/>
      <c r="CSX381" s="321"/>
      <c r="CSY381" s="321"/>
      <c r="CSZ381" s="321"/>
      <c r="CTA381" s="321"/>
      <c r="CTB381" s="321"/>
      <c r="CTC381" s="321"/>
      <c r="CTD381" s="321"/>
      <c r="CTE381" s="321"/>
      <c r="CTF381" s="321"/>
      <c r="CTG381" s="321"/>
      <c r="CTH381" s="321"/>
      <c r="CTI381" s="321"/>
      <c r="CTJ381" s="321"/>
      <c r="CTK381" s="321"/>
      <c r="CTL381" s="321"/>
      <c r="CTM381" s="321"/>
      <c r="CTN381" s="321"/>
      <c r="CTO381" s="321"/>
      <c r="CTP381" s="321"/>
      <c r="CTQ381" s="321"/>
      <c r="CTR381" s="321"/>
      <c r="CTS381" s="321"/>
      <c r="CTT381" s="321"/>
      <c r="CTU381" s="321"/>
      <c r="CTV381" s="321"/>
      <c r="CTW381" s="321"/>
      <c r="CTX381" s="321"/>
      <c r="CTY381" s="321"/>
      <c r="CTZ381" s="321"/>
      <c r="CUA381" s="321"/>
      <c r="CUB381" s="321"/>
      <c r="CUC381" s="321"/>
      <c r="CUD381" s="321"/>
      <c r="CUE381" s="321"/>
      <c r="CUF381" s="321"/>
      <c r="CUG381" s="321"/>
      <c r="CUH381" s="321"/>
      <c r="CUI381" s="321"/>
      <c r="CUJ381" s="321"/>
      <c r="CUK381" s="321"/>
      <c r="CUL381" s="321"/>
      <c r="CUM381" s="321"/>
      <c r="CUN381" s="321"/>
      <c r="CUO381" s="321"/>
      <c r="CUP381" s="321"/>
      <c r="CUQ381" s="321"/>
      <c r="CUR381" s="321"/>
      <c r="CUS381" s="321"/>
      <c r="CUT381" s="321"/>
      <c r="CUU381" s="321"/>
      <c r="CUV381" s="321"/>
      <c r="CUW381" s="321"/>
      <c r="CUX381" s="321"/>
      <c r="CUY381" s="321"/>
      <c r="CUZ381" s="321"/>
      <c r="CVA381" s="321"/>
      <c r="CVB381" s="321"/>
      <c r="CVC381" s="321"/>
      <c r="CVD381" s="321"/>
      <c r="CVE381" s="321"/>
      <c r="CVF381" s="321"/>
      <c r="CVG381" s="321"/>
      <c r="CVH381" s="321"/>
      <c r="CVI381" s="321"/>
      <c r="CVJ381" s="321"/>
      <c r="CVK381" s="321"/>
      <c r="CVL381" s="321"/>
      <c r="CVM381" s="321"/>
      <c r="CVN381" s="321"/>
      <c r="CVO381" s="321"/>
      <c r="CVP381" s="321"/>
      <c r="CVQ381" s="321"/>
      <c r="CVR381" s="321"/>
      <c r="CVS381" s="321"/>
      <c r="CVT381" s="321"/>
      <c r="CVU381" s="321"/>
      <c r="CVV381" s="321"/>
      <c r="CVW381" s="321"/>
      <c r="CVX381" s="321"/>
      <c r="CVY381" s="321"/>
      <c r="CVZ381" s="321"/>
      <c r="CWA381" s="321"/>
      <c r="CWB381" s="321"/>
      <c r="CWC381" s="321"/>
      <c r="CWD381" s="321"/>
      <c r="CWE381" s="321"/>
      <c r="CWF381" s="321"/>
      <c r="CWG381" s="321"/>
      <c r="CWH381" s="321"/>
      <c r="CWI381" s="321"/>
      <c r="CWJ381" s="321"/>
      <c r="CWK381" s="321"/>
      <c r="CWL381" s="321"/>
      <c r="CWM381" s="321"/>
      <c r="CWN381" s="321"/>
      <c r="CWO381" s="321"/>
      <c r="CWP381" s="321"/>
      <c r="CWQ381" s="321"/>
      <c r="CWR381" s="321"/>
      <c r="CWS381" s="321"/>
      <c r="CWT381" s="321"/>
      <c r="CWU381" s="321"/>
      <c r="CWV381" s="321"/>
      <c r="CWW381" s="321"/>
      <c r="CWX381" s="321"/>
      <c r="CWY381" s="321"/>
      <c r="CWZ381" s="321"/>
      <c r="CXA381" s="321"/>
      <c r="CXB381" s="321"/>
      <c r="CXC381" s="321"/>
      <c r="CXD381" s="321"/>
      <c r="CXE381" s="321"/>
      <c r="CXF381" s="321"/>
      <c r="CXG381" s="321"/>
      <c r="CXH381" s="321"/>
      <c r="CXI381" s="321"/>
      <c r="CXJ381" s="321"/>
      <c r="CXK381" s="321"/>
      <c r="CXL381" s="321"/>
      <c r="CXM381" s="321"/>
      <c r="CXN381" s="321"/>
      <c r="CXO381" s="321"/>
      <c r="CXP381" s="321"/>
      <c r="CXQ381" s="321"/>
      <c r="CXR381" s="321"/>
      <c r="CXS381" s="321"/>
      <c r="CXT381" s="321"/>
      <c r="CXU381" s="321"/>
      <c r="CXV381" s="321"/>
      <c r="CXW381" s="321"/>
      <c r="CXX381" s="321"/>
      <c r="CXY381" s="321"/>
      <c r="CXZ381" s="321"/>
      <c r="CYA381" s="321"/>
      <c r="CYB381" s="321"/>
      <c r="CYC381" s="321"/>
      <c r="CYD381" s="321"/>
      <c r="CYE381" s="321"/>
      <c r="CYF381" s="321"/>
      <c r="CYG381" s="321"/>
      <c r="CYH381" s="321"/>
      <c r="CYI381" s="321"/>
      <c r="CYJ381" s="321"/>
      <c r="CYK381" s="321"/>
      <c r="CYL381" s="321"/>
      <c r="CYM381" s="321"/>
      <c r="CYN381" s="321"/>
      <c r="CYO381" s="321"/>
      <c r="CYP381" s="321"/>
      <c r="CYQ381" s="321"/>
      <c r="CYR381" s="321"/>
      <c r="CYS381" s="321"/>
      <c r="CYT381" s="321"/>
      <c r="CYU381" s="321"/>
      <c r="CYV381" s="321"/>
      <c r="CYW381" s="321"/>
      <c r="CYX381" s="321"/>
      <c r="CYY381" s="321"/>
      <c r="CYZ381" s="321"/>
      <c r="CZA381" s="321"/>
      <c r="CZB381" s="321"/>
      <c r="CZC381" s="321"/>
      <c r="CZD381" s="321"/>
      <c r="CZE381" s="321"/>
      <c r="CZF381" s="321"/>
      <c r="CZG381" s="321"/>
      <c r="CZH381" s="321"/>
      <c r="CZI381" s="321"/>
      <c r="CZJ381" s="321"/>
      <c r="CZK381" s="321"/>
      <c r="CZL381" s="321"/>
      <c r="CZM381" s="321"/>
      <c r="CZN381" s="321"/>
      <c r="CZO381" s="321"/>
      <c r="CZP381" s="321"/>
      <c r="CZQ381" s="321"/>
      <c r="CZR381" s="321"/>
      <c r="CZS381" s="321"/>
      <c r="CZT381" s="321"/>
      <c r="CZU381" s="321"/>
      <c r="CZV381" s="321"/>
      <c r="CZW381" s="321"/>
      <c r="CZX381" s="321"/>
      <c r="CZY381" s="321"/>
      <c r="CZZ381" s="321"/>
      <c r="DAA381" s="321"/>
      <c r="DAB381" s="321"/>
      <c r="DAC381" s="321"/>
      <c r="DAD381" s="321"/>
      <c r="DAE381" s="321"/>
      <c r="DAF381" s="321"/>
      <c r="DAG381" s="321"/>
      <c r="DAH381" s="321"/>
      <c r="DAI381" s="321"/>
      <c r="DAJ381" s="321"/>
      <c r="DAK381" s="321"/>
      <c r="DAL381" s="321"/>
      <c r="DAM381" s="321"/>
      <c r="DAN381" s="321"/>
      <c r="DAO381" s="321"/>
      <c r="DAP381" s="321"/>
      <c r="DAQ381" s="321"/>
      <c r="DAR381" s="321"/>
      <c r="DAS381" s="321"/>
      <c r="DAT381" s="321"/>
      <c r="DAU381" s="321"/>
      <c r="DAV381" s="321"/>
      <c r="DAW381" s="321"/>
      <c r="DAX381" s="321"/>
      <c r="DAY381" s="321"/>
      <c r="DAZ381" s="321"/>
      <c r="DBA381" s="321"/>
      <c r="DBB381" s="321"/>
      <c r="DBC381" s="321"/>
      <c r="DBD381" s="321"/>
      <c r="DBE381" s="321"/>
      <c r="DBF381" s="321"/>
      <c r="DBG381" s="321"/>
      <c r="DBH381" s="321"/>
      <c r="DBI381" s="321"/>
      <c r="DBJ381" s="321"/>
      <c r="DBK381" s="321"/>
      <c r="DBL381" s="321"/>
      <c r="DBM381" s="321"/>
      <c r="DBN381" s="321"/>
      <c r="DBO381" s="321"/>
      <c r="DBP381" s="321"/>
      <c r="DBQ381" s="321"/>
      <c r="DBR381" s="321"/>
      <c r="DBS381" s="321"/>
      <c r="DBT381" s="321"/>
      <c r="DBU381" s="321"/>
      <c r="DBV381" s="321"/>
      <c r="DBW381" s="321"/>
      <c r="DBX381" s="321"/>
      <c r="DBY381" s="321"/>
      <c r="DBZ381" s="321"/>
      <c r="DCA381" s="321"/>
      <c r="DCB381" s="321"/>
      <c r="DCC381" s="321"/>
      <c r="DCD381" s="321"/>
      <c r="DCE381" s="321"/>
      <c r="DCF381" s="321"/>
      <c r="DCG381" s="321"/>
      <c r="DCH381" s="321"/>
      <c r="DCI381" s="321"/>
      <c r="DCJ381" s="321"/>
      <c r="DCK381" s="321"/>
      <c r="DCL381" s="321"/>
      <c r="DCM381" s="321"/>
      <c r="DCN381" s="321"/>
      <c r="DCO381" s="321"/>
      <c r="DCP381" s="321"/>
      <c r="DCQ381" s="321"/>
      <c r="DCR381" s="321"/>
      <c r="DCS381" s="321"/>
      <c r="DCT381" s="321"/>
      <c r="DCU381" s="321"/>
      <c r="DCV381" s="321"/>
      <c r="DCW381" s="321"/>
      <c r="DCX381" s="321"/>
      <c r="DCY381" s="321"/>
      <c r="DCZ381" s="321"/>
      <c r="DDA381" s="321"/>
      <c r="DDB381" s="321"/>
      <c r="DDC381" s="321"/>
      <c r="DDD381" s="321"/>
      <c r="DDE381" s="321"/>
      <c r="DDF381" s="321"/>
      <c r="DDG381" s="321"/>
      <c r="DDH381" s="321"/>
      <c r="DDI381" s="321"/>
      <c r="DDJ381" s="321"/>
      <c r="DDK381" s="321"/>
      <c r="DDL381" s="321"/>
      <c r="DDM381" s="321"/>
      <c r="DDN381" s="321"/>
      <c r="DDO381" s="321"/>
      <c r="DDP381" s="321"/>
      <c r="DDQ381" s="321"/>
      <c r="DDR381" s="321"/>
      <c r="DDS381" s="321"/>
      <c r="DDT381" s="321"/>
      <c r="DDU381" s="321"/>
      <c r="DDV381" s="321"/>
      <c r="DDW381" s="321"/>
      <c r="DDX381" s="321"/>
      <c r="DDY381" s="321"/>
      <c r="DDZ381" s="321"/>
      <c r="DEA381" s="321"/>
      <c r="DEB381" s="321"/>
      <c r="DEC381" s="321"/>
      <c r="DED381" s="321"/>
      <c r="DEE381" s="321"/>
      <c r="DEF381" s="321"/>
      <c r="DEG381" s="321"/>
      <c r="DEH381" s="321"/>
      <c r="DEI381" s="321"/>
      <c r="DEJ381" s="321"/>
      <c r="DEK381" s="321"/>
      <c r="DEL381" s="321"/>
      <c r="DEM381" s="321"/>
      <c r="DEN381" s="321"/>
      <c r="DEO381" s="321"/>
      <c r="DEP381" s="321"/>
      <c r="DEQ381" s="321"/>
      <c r="DER381" s="321"/>
      <c r="DES381" s="321"/>
      <c r="DET381" s="321"/>
      <c r="DEU381" s="321"/>
      <c r="DEV381" s="321"/>
      <c r="DEW381" s="321"/>
      <c r="DEX381" s="321"/>
      <c r="DEY381" s="321"/>
      <c r="DEZ381" s="321"/>
      <c r="DFA381" s="321"/>
      <c r="DFB381" s="321"/>
      <c r="DFC381" s="321"/>
      <c r="DFD381" s="321"/>
      <c r="DFE381" s="321"/>
      <c r="DFF381" s="321"/>
      <c r="DFG381" s="321"/>
      <c r="DFH381" s="321"/>
      <c r="DFI381" s="321"/>
      <c r="DFJ381" s="321"/>
      <c r="DFK381" s="321"/>
      <c r="DFL381" s="321"/>
      <c r="DFM381" s="321"/>
      <c r="DFN381" s="321"/>
      <c r="DFO381" s="321"/>
      <c r="DFP381" s="321"/>
      <c r="DFQ381" s="321"/>
      <c r="DFR381" s="321"/>
      <c r="DFS381" s="321"/>
      <c r="DFT381" s="321"/>
      <c r="DFU381" s="321"/>
      <c r="DFV381" s="321"/>
      <c r="DFW381" s="321"/>
      <c r="DFX381" s="321"/>
      <c r="DFY381" s="321"/>
      <c r="DFZ381" s="321"/>
      <c r="DGA381" s="321"/>
      <c r="DGB381" s="321"/>
      <c r="DGC381" s="321"/>
      <c r="DGD381" s="321"/>
      <c r="DGE381" s="321"/>
      <c r="DGF381" s="321"/>
      <c r="DGG381" s="321"/>
      <c r="DGH381" s="321"/>
      <c r="DGI381" s="321"/>
      <c r="DGJ381" s="321"/>
      <c r="DGK381" s="321"/>
      <c r="DGL381" s="321"/>
      <c r="DGM381" s="321"/>
      <c r="DGN381" s="321"/>
      <c r="DGO381" s="321"/>
      <c r="DGP381" s="321"/>
      <c r="DGQ381" s="321"/>
      <c r="DGR381" s="321"/>
      <c r="DGS381" s="321"/>
      <c r="DGT381" s="321"/>
      <c r="DGU381" s="321"/>
      <c r="DGV381" s="321"/>
      <c r="DGW381" s="321"/>
      <c r="DGX381" s="321"/>
      <c r="DGY381" s="321"/>
      <c r="DGZ381" s="321"/>
      <c r="DHA381" s="321"/>
      <c r="DHB381" s="321"/>
      <c r="DHC381" s="321"/>
      <c r="DHD381" s="321"/>
      <c r="DHE381" s="321"/>
      <c r="DHF381" s="321"/>
      <c r="DHG381" s="321"/>
      <c r="DHH381" s="321"/>
      <c r="DHI381" s="321"/>
      <c r="DHJ381" s="321"/>
      <c r="DHK381" s="321"/>
      <c r="DHL381" s="321"/>
      <c r="DHM381" s="321"/>
      <c r="DHN381" s="321"/>
      <c r="DHO381" s="321"/>
      <c r="DHP381" s="321"/>
      <c r="DHQ381" s="321"/>
      <c r="DHR381" s="321"/>
      <c r="DHS381" s="321"/>
      <c r="DHT381" s="321"/>
      <c r="DHU381" s="321"/>
      <c r="DHV381" s="321"/>
      <c r="DHW381" s="321"/>
      <c r="DHX381" s="321"/>
      <c r="DHY381" s="321"/>
      <c r="DHZ381" s="321"/>
      <c r="DIA381" s="321"/>
      <c r="DIB381" s="321"/>
      <c r="DIC381" s="321"/>
      <c r="DID381" s="321"/>
      <c r="DIE381" s="321"/>
      <c r="DIF381" s="321"/>
      <c r="DIG381" s="321"/>
      <c r="DIH381" s="321"/>
      <c r="DII381" s="321"/>
      <c r="DIJ381" s="321"/>
      <c r="DIK381" s="321"/>
      <c r="DIL381" s="321"/>
      <c r="DIM381" s="321"/>
      <c r="DIN381" s="321"/>
      <c r="DIO381" s="321"/>
      <c r="DIP381" s="321"/>
      <c r="DIQ381" s="321"/>
      <c r="DIR381" s="321"/>
      <c r="DIS381" s="321"/>
      <c r="DIT381" s="321"/>
      <c r="DIU381" s="321"/>
      <c r="DIV381" s="321"/>
      <c r="DIW381" s="321"/>
      <c r="DIX381" s="321"/>
      <c r="DIY381" s="321"/>
      <c r="DIZ381" s="321"/>
      <c r="DJA381" s="321"/>
      <c r="DJB381" s="321"/>
      <c r="DJC381" s="321"/>
      <c r="DJD381" s="321"/>
      <c r="DJE381" s="321"/>
      <c r="DJF381" s="321"/>
      <c r="DJG381" s="321"/>
      <c r="DJH381" s="321"/>
      <c r="DJI381" s="321"/>
      <c r="DJJ381" s="321"/>
      <c r="DJK381" s="321"/>
      <c r="DJL381" s="321"/>
      <c r="DJM381" s="321"/>
      <c r="DJN381" s="321"/>
      <c r="DJO381" s="321"/>
      <c r="DJP381" s="321"/>
      <c r="DJQ381" s="321"/>
      <c r="DJR381" s="321"/>
      <c r="DJS381" s="321"/>
      <c r="DJT381" s="321"/>
      <c r="DJU381" s="321"/>
      <c r="DJV381" s="321"/>
      <c r="DJW381" s="321"/>
      <c r="DJX381" s="321"/>
      <c r="DJY381" s="321"/>
      <c r="DJZ381" s="321"/>
      <c r="DKA381" s="321"/>
      <c r="DKB381" s="321"/>
      <c r="DKC381" s="321"/>
      <c r="DKD381" s="321"/>
      <c r="DKE381" s="321"/>
      <c r="DKF381" s="321"/>
      <c r="DKG381" s="321"/>
      <c r="DKH381" s="321"/>
      <c r="DKI381" s="321"/>
      <c r="DKJ381" s="321"/>
      <c r="DKK381" s="321"/>
      <c r="DKL381" s="321"/>
      <c r="DKM381" s="321"/>
      <c r="DKN381" s="321"/>
      <c r="DKO381" s="321"/>
      <c r="DKP381" s="321"/>
      <c r="DKQ381" s="321"/>
      <c r="DKR381" s="321"/>
      <c r="DKS381" s="321"/>
      <c r="DKT381" s="321"/>
      <c r="DKU381" s="321"/>
      <c r="DKV381" s="321"/>
      <c r="DKW381" s="321"/>
      <c r="DKX381" s="321"/>
      <c r="DKY381" s="321"/>
      <c r="DKZ381" s="321"/>
      <c r="DLA381" s="321"/>
      <c r="DLB381" s="321"/>
      <c r="DLC381" s="321"/>
      <c r="DLD381" s="321"/>
      <c r="DLE381" s="321"/>
      <c r="DLF381" s="321"/>
      <c r="DLG381" s="321"/>
      <c r="DLH381" s="321"/>
      <c r="DLI381" s="321"/>
      <c r="DLJ381" s="321"/>
      <c r="DLK381" s="321"/>
      <c r="DLL381" s="321"/>
      <c r="DLM381" s="321"/>
      <c r="DLN381" s="321"/>
      <c r="DLO381" s="321"/>
      <c r="DLP381" s="321"/>
      <c r="DLQ381" s="321"/>
      <c r="DLR381" s="321"/>
      <c r="DLS381" s="321"/>
      <c r="DLT381" s="321"/>
      <c r="DLU381" s="321"/>
      <c r="DLV381" s="321"/>
      <c r="DLW381" s="321"/>
      <c r="DLX381" s="321"/>
      <c r="DLY381" s="321"/>
      <c r="DLZ381" s="321"/>
      <c r="DMA381" s="321"/>
      <c r="DMB381" s="321"/>
      <c r="DMC381" s="321"/>
      <c r="DMD381" s="321"/>
      <c r="DME381" s="321"/>
      <c r="DMF381" s="321"/>
      <c r="DMG381" s="321"/>
      <c r="DMH381" s="321"/>
      <c r="DMI381" s="321"/>
      <c r="DMJ381" s="321"/>
      <c r="DMK381" s="321"/>
      <c r="DML381" s="321"/>
      <c r="DMM381" s="321"/>
      <c r="DMN381" s="321"/>
      <c r="DMO381" s="321"/>
      <c r="DMP381" s="321"/>
      <c r="DMQ381" s="321"/>
      <c r="DMR381" s="321"/>
      <c r="DMS381" s="321"/>
      <c r="DMT381" s="321"/>
      <c r="DMU381" s="321"/>
      <c r="DMV381" s="321"/>
      <c r="DMW381" s="321"/>
      <c r="DMX381" s="321"/>
      <c r="DMY381" s="321"/>
      <c r="DMZ381" s="321"/>
      <c r="DNA381" s="321"/>
      <c r="DNB381" s="321"/>
      <c r="DNC381" s="321"/>
      <c r="DND381" s="321"/>
      <c r="DNE381" s="321"/>
      <c r="DNF381" s="321"/>
      <c r="DNG381" s="321"/>
      <c r="DNH381" s="321"/>
      <c r="DNI381" s="321"/>
      <c r="DNJ381" s="321"/>
      <c r="DNK381" s="321"/>
      <c r="DNL381" s="321"/>
      <c r="DNM381" s="321"/>
      <c r="DNN381" s="321"/>
      <c r="DNO381" s="321"/>
      <c r="DNP381" s="321"/>
      <c r="DNQ381" s="321"/>
      <c r="DNR381" s="321"/>
      <c r="DNS381" s="321"/>
      <c r="DNT381" s="321"/>
      <c r="DNU381" s="321"/>
      <c r="DNV381" s="321"/>
      <c r="DNW381" s="321"/>
      <c r="DNX381" s="321"/>
      <c r="DNY381" s="321"/>
      <c r="DNZ381" s="321"/>
      <c r="DOA381" s="321"/>
      <c r="DOB381" s="321"/>
      <c r="DOC381" s="321"/>
      <c r="DOD381" s="321"/>
      <c r="DOE381" s="321"/>
      <c r="DOF381" s="321"/>
      <c r="DOG381" s="321"/>
      <c r="DOH381" s="321"/>
      <c r="DOI381" s="321"/>
      <c r="DOJ381" s="321"/>
      <c r="DOK381" s="321"/>
      <c r="DOL381" s="321"/>
      <c r="DOM381" s="321"/>
      <c r="DON381" s="321"/>
      <c r="DOO381" s="321"/>
      <c r="DOP381" s="321"/>
      <c r="DOQ381" s="321"/>
      <c r="DOR381" s="321"/>
      <c r="DOS381" s="321"/>
      <c r="DOT381" s="321"/>
      <c r="DOU381" s="321"/>
      <c r="DOV381" s="321"/>
      <c r="DOW381" s="321"/>
      <c r="DOX381" s="321"/>
      <c r="DOY381" s="321"/>
      <c r="DOZ381" s="321"/>
      <c r="DPA381" s="321"/>
      <c r="DPB381" s="321"/>
      <c r="DPC381" s="321"/>
      <c r="DPD381" s="321"/>
      <c r="DPE381" s="321"/>
      <c r="DPF381" s="321"/>
      <c r="DPG381" s="321"/>
      <c r="DPH381" s="321"/>
      <c r="DPI381" s="321"/>
      <c r="DPJ381" s="321"/>
      <c r="DPK381" s="321"/>
      <c r="DPL381" s="321"/>
      <c r="DPM381" s="321"/>
      <c r="DPN381" s="321"/>
      <c r="DPO381" s="321"/>
      <c r="DPP381" s="321"/>
      <c r="DPQ381" s="321"/>
      <c r="DPR381" s="321"/>
      <c r="DPS381" s="321"/>
      <c r="DPT381" s="321"/>
      <c r="DPU381" s="321"/>
      <c r="DPV381" s="321"/>
      <c r="DPW381" s="321"/>
      <c r="DPX381" s="321"/>
      <c r="DPY381" s="321"/>
      <c r="DPZ381" s="321"/>
      <c r="DQA381" s="321"/>
      <c r="DQB381" s="321"/>
      <c r="DQC381" s="321"/>
      <c r="DQD381" s="321"/>
      <c r="DQE381" s="321"/>
      <c r="DQF381" s="321"/>
      <c r="DQG381" s="321"/>
      <c r="DQH381" s="321"/>
      <c r="DQI381" s="321"/>
      <c r="DQJ381" s="321"/>
      <c r="DQK381" s="321"/>
      <c r="DQL381" s="321"/>
      <c r="DQM381" s="321"/>
      <c r="DQN381" s="321"/>
      <c r="DQO381" s="321"/>
      <c r="DQP381" s="321"/>
      <c r="DQQ381" s="321"/>
      <c r="DQR381" s="321"/>
      <c r="DQS381" s="321"/>
      <c r="DQT381" s="321"/>
      <c r="DQU381" s="321"/>
      <c r="DQV381" s="321"/>
      <c r="DQW381" s="321"/>
      <c r="DQX381" s="321"/>
      <c r="DQY381" s="321"/>
      <c r="DQZ381" s="321"/>
      <c r="DRA381" s="321"/>
      <c r="DRB381" s="321"/>
      <c r="DRC381" s="321"/>
      <c r="DRD381" s="321"/>
      <c r="DRE381" s="321"/>
      <c r="DRF381" s="321"/>
      <c r="DRG381" s="321"/>
      <c r="DRH381" s="321"/>
      <c r="DRI381" s="321"/>
      <c r="DRJ381" s="321"/>
      <c r="DRK381" s="321"/>
      <c r="DRL381" s="321"/>
      <c r="DRM381" s="321"/>
      <c r="DRN381" s="321"/>
      <c r="DRO381" s="321"/>
      <c r="DRP381" s="321"/>
      <c r="DRQ381" s="321"/>
      <c r="DRR381" s="321"/>
      <c r="DRS381" s="321"/>
      <c r="DRT381" s="321"/>
      <c r="DRU381" s="321"/>
      <c r="DRV381" s="321"/>
      <c r="DRW381" s="321"/>
      <c r="DRX381" s="321"/>
      <c r="DRY381" s="321"/>
      <c r="DRZ381" s="321"/>
      <c r="DSA381" s="321"/>
      <c r="DSB381" s="321"/>
      <c r="DSC381" s="321"/>
      <c r="DSD381" s="321"/>
      <c r="DSE381" s="321"/>
      <c r="DSF381" s="321"/>
      <c r="DSG381" s="321"/>
      <c r="DSH381" s="321"/>
      <c r="DSI381" s="321"/>
      <c r="DSJ381" s="321"/>
      <c r="DSK381" s="321"/>
      <c r="DSL381" s="321"/>
      <c r="DSM381" s="321"/>
      <c r="DSN381" s="321"/>
      <c r="DSO381" s="321"/>
      <c r="DSP381" s="321"/>
      <c r="DSQ381" s="321"/>
      <c r="DSR381" s="321"/>
      <c r="DSS381" s="321"/>
      <c r="DST381" s="321"/>
      <c r="DSU381" s="321"/>
      <c r="DSV381" s="321"/>
      <c r="DSW381" s="321"/>
      <c r="DSX381" s="321"/>
      <c r="DSY381" s="321"/>
      <c r="DSZ381" s="321"/>
      <c r="DTA381" s="321"/>
      <c r="DTB381" s="321"/>
      <c r="DTC381" s="321"/>
      <c r="DTD381" s="321"/>
      <c r="DTE381" s="321"/>
      <c r="DTF381" s="321"/>
      <c r="DTG381" s="321"/>
      <c r="DTH381" s="321"/>
      <c r="DTI381" s="321"/>
      <c r="DTJ381" s="321"/>
      <c r="DTK381" s="321"/>
      <c r="DTL381" s="321"/>
      <c r="DTM381" s="321"/>
      <c r="DTN381" s="321"/>
      <c r="DTO381" s="321"/>
      <c r="DTP381" s="321"/>
      <c r="DTQ381" s="321"/>
      <c r="DTR381" s="321"/>
      <c r="DTS381" s="321"/>
      <c r="DTT381" s="321"/>
      <c r="DTU381" s="321"/>
      <c r="DTV381" s="321"/>
      <c r="DTW381" s="321"/>
      <c r="DTX381" s="321"/>
      <c r="DTY381" s="321"/>
      <c r="DTZ381" s="321"/>
      <c r="DUA381" s="321"/>
      <c r="DUB381" s="321"/>
      <c r="DUC381" s="321"/>
      <c r="DUD381" s="321"/>
      <c r="DUE381" s="321"/>
      <c r="DUF381" s="321"/>
      <c r="DUG381" s="321"/>
      <c r="DUH381" s="321"/>
      <c r="DUI381" s="321"/>
      <c r="DUJ381" s="321"/>
      <c r="DUK381" s="321"/>
      <c r="DUL381" s="321"/>
      <c r="DUM381" s="321"/>
      <c r="DUN381" s="321"/>
      <c r="DUO381" s="321"/>
      <c r="DUP381" s="321"/>
      <c r="DUQ381" s="321"/>
      <c r="DUR381" s="321"/>
      <c r="DUS381" s="321"/>
      <c r="DUT381" s="321"/>
      <c r="DUU381" s="321"/>
      <c r="DUV381" s="321"/>
      <c r="DUW381" s="321"/>
      <c r="DUX381" s="321"/>
      <c r="DUY381" s="321"/>
      <c r="DUZ381" s="321"/>
      <c r="DVA381" s="321"/>
      <c r="DVB381" s="321"/>
      <c r="DVC381" s="321"/>
      <c r="DVD381" s="321"/>
      <c r="DVE381" s="321"/>
      <c r="DVF381" s="321"/>
      <c r="DVG381" s="321"/>
      <c r="DVH381" s="321"/>
      <c r="DVI381" s="321"/>
      <c r="DVJ381" s="321"/>
      <c r="DVK381" s="321"/>
      <c r="DVL381" s="321"/>
      <c r="DVM381" s="321"/>
      <c r="DVN381" s="321"/>
      <c r="DVO381" s="321"/>
      <c r="DVP381" s="321"/>
      <c r="DVQ381" s="321"/>
      <c r="DVR381" s="321"/>
      <c r="DVS381" s="321"/>
      <c r="DVT381" s="321"/>
      <c r="DVU381" s="321"/>
      <c r="DVV381" s="321"/>
      <c r="DVW381" s="321"/>
      <c r="DVX381" s="321"/>
      <c r="DVY381" s="321"/>
      <c r="DVZ381" s="321"/>
      <c r="DWA381" s="321"/>
      <c r="DWB381" s="321"/>
      <c r="DWC381" s="321"/>
      <c r="DWD381" s="321"/>
      <c r="DWE381" s="321"/>
      <c r="DWF381" s="321"/>
      <c r="DWG381" s="321"/>
      <c r="DWH381" s="321"/>
      <c r="DWI381" s="321"/>
      <c r="DWJ381" s="321"/>
      <c r="DWK381" s="321"/>
      <c r="DWL381" s="321"/>
      <c r="DWM381" s="321"/>
      <c r="DWN381" s="321"/>
      <c r="DWO381" s="321"/>
      <c r="DWP381" s="321"/>
      <c r="DWQ381" s="321"/>
      <c r="DWR381" s="321"/>
      <c r="DWS381" s="321"/>
      <c r="DWT381" s="321"/>
      <c r="DWU381" s="321"/>
      <c r="DWV381" s="321"/>
      <c r="DWW381" s="321"/>
      <c r="DWX381" s="321"/>
      <c r="DWY381" s="321"/>
      <c r="DWZ381" s="321"/>
      <c r="DXA381" s="321"/>
      <c r="DXB381" s="321"/>
      <c r="DXC381" s="321"/>
      <c r="DXD381" s="321"/>
      <c r="DXE381" s="321"/>
      <c r="DXF381" s="321"/>
      <c r="DXG381" s="321"/>
      <c r="DXH381" s="321"/>
      <c r="DXI381" s="321"/>
      <c r="DXJ381" s="321"/>
      <c r="DXK381" s="321"/>
      <c r="DXL381" s="321"/>
      <c r="DXM381" s="321"/>
      <c r="DXN381" s="321"/>
      <c r="DXO381" s="321"/>
      <c r="DXP381" s="321"/>
      <c r="DXQ381" s="321"/>
      <c r="DXR381" s="321"/>
      <c r="DXS381" s="321"/>
      <c r="DXT381" s="321"/>
      <c r="DXU381" s="321"/>
      <c r="DXV381" s="321"/>
      <c r="DXW381" s="321"/>
      <c r="DXX381" s="321"/>
      <c r="DXY381" s="321"/>
      <c r="DXZ381" s="321"/>
      <c r="DYA381" s="321"/>
      <c r="DYB381" s="321"/>
      <c r="DYC381" s="321"/>
      <c r="DYD381" s="321"/>
      <c r="DYE381" s="321"/>
      <c r="DYF381" s="321"/>
      <c r="DYG381" s="321"/>
      <c r="DYH381" s="321"/>
      <c r="DYI381" s="321"/>
      <c r="DYJ381" s="321"/>
      <c r="DYK381" s="321"/>
      <c r="DYL381" s="321"/>
      <c r="DYM381" s="321"/>
      <c r="DYN381" s="321"/>
      <c r="DYO381" s="321"/>
      <c r="DYP381" s="321"/>
      <c r="DYQ381" s="321"/>
      <c r="DYR381" s="321"/>
      <c r="DYS381" s="321"/>
      <c r="DYT381" s="321"/>
      <c r="DYU381" s="321"/>
      <c r="DYV381" s="321"/>
      <c r="DYW381" s="321"/>
      <c r="DYX381" s="321"/>
      <c r="DYY381" s="321"/>
      <c r="DYZ381" s="321"/>
      <c r="DZA381" s="321"/>
      <c r="DZB381" s="321"/>
      <c r="DZC381" s="321"/>
      <c r="DZD381" s="321"/>
      <c r="DZE381" s="321"/>
      <c r="DZF381" s="321"/>
      <c r="DZG381" s="321"/>
      <c r="DZH381" s="321"/>
      <c r="DZI381" s="321"/>
      <c r="DZJ381" s="321"/>
      <c r="DZK381" s="321"/>
      <c r="DZL381" s="321"/>
      <c r="DZM381" s="321"/>
      <c r="DZN381" s="321"/>
      <c r="DZO381" s="321"/>
      <c r="DZP381" s="321"/>
      <c r="DZQ381" s="321"/>
      <c r="DZR381" s="321"/>
      <c r="DZS381" s="321"/>
      <c r="DZT381" s="321"/>
      <c r="DZU381" s="321"/>
      <c r="DZV381" s="321"/>
      <c r="DZW381" s="321"/>
      <c r="DZX381" s="321"/>
      <c r="DZY381" s="321"/>
      <c r="DZZ381" s="321"/>
      <c r="EAA381" s="321"/>
      <c r="EAB381" s="321"/>
      <c r="EAC381" s="321"/>
      <c r="EAD381" s="321"/>
      <c r="EAE381" s="321"/>
      <c r="EAF381" s="321"/>
      <c r="EAG381" s="321"/>
      <c r="EAH381" s="321"/>
      <c r="EAI381" s="321"/>
      <c r="EAJ381" s="321"/>
      <c r="EAK381" s="321"/>
      <c r="EAL381" s="321"/>
      <c r="EAM381" s="321"/>
      <c r="EAN381" s="321"/>
      <c r="EAO381" s="321"/>
      <c r="EAP381" s="321"/>
      <c r="EAQ381" s="321"/>
      <c r="EAR381" s="321"/>
      <c r="EAS381" s="321"/>
      <c r="EAT381" s="321"/>
      <c r="EAU381" s="321"/>
      <c r="EAV381" s="321"/>
      <c r="EAW381" s="321"/>
      <c r="EAX381" s="321"/>
      <c r="EAY381" s="321"/>
      <c r="EAZ381" s="321"/>
      <c r="EBA381" s="321"/>
      <c r="EBB381" s="321"/>
      <c r="EBC381" s="321"/>
      <c r="EBD381" s="321"/>
      <c r="EBE381" s="321"/>
      <c r="EBF381" s="321"/>
      <c r="EBG381" s="321"/>
      <c r="EBH381" s="321"/>
      <c r="EBI381" s="321"/>
      <c r="EBJ381" s="321"/>
      <c r="EBK381" s="321"/>
      <c r="EBL381" s="321"/>
      <c r="EBM381" s="321"/>
      <c r="EBN381" s="321"/>
      <c r="EBO381" s="321"/>
      <c r="EBP381" s="321"/>
      <c r="EBQ381" s="321"/>
      <c r="EBR381" s="321"/>
      <c r="EBS381" s="321"/>
      <c r="EBT381" s="321"/>
      <c r="EBU381" s="321"/>
      <c r="EBV381" s="321"/>
      <c r="EBW381" s="321"/>
      <c r="EBX381" s="321"/>
      <c r="EBY381" s="321"/>
      <c r="EBZ381" s="321"/>
      <c r="ECA381" s="321"/>
      <c r="ECB381" s="321"/>
      <c r="ECC381" s="321"/>
      <c r="ECD381" s="321"/>
      <c r="ECE381" s="321"/>
      <c r="ECF381" s="321"/>
      <c r="ECG381" s="321"/>
      <c r="ECH381" s="321"/>
      <c r="ECI381" s="321"/>
      <c r="ECJ381" s="321"/>
      <c r="ECK381" s="321"/>
      <c r="ECL381" s="321"/>
      <c r="ECM381" s="321"/>
      <c r="ECN381" s="321"/>
      <c r="ECO381" s="321"/>
      <c r="ECP381" s="321"/>
      <c r="ECQ381" s="321"/>
      <c r="ECR381" s="321"/>
      <c r="ECS381" s="321"/>
      <c r="ECT381" s="321"/>
      <c r="ECU381" s="321"/>
      <c r="ECV381" s="321"/>
      <c r="ECW381" s="321"/>
      <c r="ECX381" s="321"/>
      <c r="ECY381" s="321"/>
      <c r="ECZ381" s="321"/>
      <c r="EDA381" s="321"/>
      <c r="EDB381" s="321"/>
      <c r="EDC381" s="321"/>
      <c r="EDD381" s="321"/>
      <c r="EDE381" s="321"/>
      <c r="EDF381" s="321"/>
      <c r="EDG381" s="321"/>
      <c r="EDH381" s="321"/>
      <c r="EDI381" s="321"/>
      <c r="EDJ381" s="321"/>
      <c r="EDK381" s="321"/>
      <c r="EDL381" s="321"/>
      <c r="EDM381" s="321"/>
      <c r="EDN381" s="321"/>
      <c r="EDO381" s="321"/>
      <c r="EDP381" s="321"/>
      <c r="EDQ381" s="321"/>
      <c r="EDR381" s="321"/>
      <c r="EDS381" s="321"/>
      <c r="EDT381" s="321"/>
      <c r="EDU381" s="321"/>
      <c r="EDV381" s="321"/>
      <c r="EDW381" s="321"/>
      <c r="EDX381" s="321"/>
      <c r="EDY381" s="321"/>
      <c r="EDZ381" s="321"/>
      <c r="EEA381" s="321"/>
      <c r="EEB381" s="321"/>
      <c r="EEC381" s="321"/>
      <c r="EED381" s="321"/>
      <c r="EEE381" s="321"/>
      <c r="EEF381" s="321"/>
      <c r="EEG381" s="321"/>
      <c r="EEH381" s="321"/>
      <c r="EEI381" s="321"/>
      <c r="EEJ381" s="321"/>
      <c r="EEK381" s="321"/>
      <c r="EEL381" s="321"/>
      <c r="EEM381" s="321"/>
      <c r="EEN381" s="321"/>
      <c r="EEO381" s="321"/>
      <c r="EEP381" s="321"/>
      <c r="EEQ381" s="321"/>
      <c r="EER381" s="321"/>
      <c r="EES381" s="321"/>
      <c r="EET381" s="321"/>
      <c r="EEU381" s="321"/>
      <c r="EEV381" s="321"/>
      <c r="EEW381" s="321"/>
      <c r="EEX381" s="321"/>
      <c r="EEY381" s="321"/>
      <c r="EEZ381" s="321"/>
      <c r="EFA381" s="321"/>
      <c r="EFB381" s="321"/>
      <c r="EFC381" s="321"/>
      <c r="EFD381" s="321"/>
      <c r="EFE381" s="321"/>
      <c r="EFF381" s="321"/>
      <c r="EFG381" s="321"/>
      <c r="EFH381" s="321"/>
      <c r="EFI381" s="321"/>
      <c r="EFJ381" s="321"/>
      <c r="EFK381" s="321"/>
      <c r="EFL381" s="321"/>
      <c r="EFM381" s="321"/>
      <c r="EFN381" s="321"/>
      <c r="EFO381" s="321"/>
      <c r="EFP381" s="321"/>
      <c r="EFQ381" s="321"/>
      <c r="EFR381" s="321"/>
      <c r="EFS381" s="321"/>
      <c r="EFT381" s="321"/>
      <c r="EFU381" s="321"/>
      <c r="EFV381" s="321"/>
      <c r="EFW381" s="321"/>
      <c r="EFX381" s="321"/>
      <c r="EFY381" s="321"/>
      <c r="EFZ381" s="321"/>
      <c r="EGA381" s="321"/>
      <c r="EGB381" s="321"/>
      <c r="EGC381" s="321"/>
      <c r="EGD381" s="321"/>
      <c r="EGE381" s="321"/>
      <c r="EGF381" s="321"/>
      <c r="EGG381" s="321"/>
      <c r="EGH381" s="321"/>
      <c r="EGI381" s="321"/>
      <c r="EGJ381" s="321"/>
      <c r="EGK381" s="321"/>
      <c r="EGL381" s="321"/>
      <c r="EGM381" s="321"/>
      <c r="EGN381" s="321"/>
      <c r="EGO381" s="321"/>
      <c r="EGP381" s="321"/>
      <c r="EGQ381" s="321"/>
      <c r="EGR381" s="321"/>
      <c r="EGS381" s="321"/>
      <c r="EGT381" s="321"/>
      <c r="EGU381" s="321"/>
      <c r="EGV381" s="321"/>
      <c r="EGW381" s="321"/>
      <c r="EGX381" s="321"/>
      <c r="EGY381" s="321"/>
      <c r="EGZ381" s="321"/>
      <c r="EHA381" s="321"/>
      <c r="EHB381" s="321"/>
      <c r="EHC381" s="321"/>
      <c r="EHD381" s="321"/>
      <c r="EHE381" s="321"/>
      <c r="EHF381" s="321"/>
      <c r="EHG381" s="321"/>
      <c r="EHH381" s="321"/>
      <c r="EHI381" s="321"/>
      <c r="EHJ381" s="321"/>
      <c r="EHK381" s="321"/>
      <c r="EHL381" s="321"/>
      <c r="EHM381" s="321"/>
      <c r="EHN381" s="321"/>
      <c r="EHO381" s="321"/>
      <c r="EHP381" s="321"/>
      <c r="EHQ381" s="321"/>
      <c r="EHR381" s="321"/>
      <c r="EHS381" s="321"/>
      <c r="EHT381" s="321"/>
      <c r="EHU381" s="321"/>
      <c r="EHV381" s="321"/>
      <c r="EHW381" s="321"/>
      <c r="EHX381" s="321"/>
      <c r="EHY381" s="321"/>
      <c r="EHZ381" s="321"/>
      <c r="EIA381" s="321"/>
      <c r="EIB381" s="321"/>
      <c r="EIC381" s="321"/>
      <c r="EID381" s="321"/>
      <c r="EIE381" s="321"/>
      <c r="EIF381" s="321"/>
      <c r="EIG381" s="321"/>
      <c r="EIH381" s="321"/>
      <c r="EII381" s="321"/>
      <c r="EIJ381" s="321"/>
      <c r="EIK381" s="321"/>
      <c r="EIL381" s="321"/>
      <c r="EIM381" s="321"/>
      <c r="EIN381" s="321"/>
      <c r="EIO381" s="321"/>
      <c r="EIP381" s="321"/>
      <c r="EIQ381" s="321"/>
      <c r="EIR381" s="321"/>
      <c r="EIS381" s="321"/>
      <c r="EIT381" s="321"/>
      <c r="EIU381" s="321"/>
      <c r="EIV381" s="321"/>
      <c r="EIW381" s="321"/>
      <c r="EIX381" s="321"/>
      <c r="EIY381" s="321"/>
      <c r="EIZ381" s="321"/>
      <c r="EJA381" s="321"/>
      <c r="EJB381" s="321"/>
      <c r="EJC381" s="321"/>
      <c r="EJD381" s="321"/>
      <c r="EJE381" s="321"/>
      <c r="EJF381" s="321"/>
      <c r="EJG381" s="321"/>
      <c r="EJH381" s="321"/>
      <c r="EJI381" s="321"/>
      <c r="EJJ381" s="321"/>
      <c r="EJK381" s="321"/>
      <c r="EJL381" s="321"/>
      <c r="EJM381" s="321"/>
      <c r="EJN381" s="321"/>
      <c r="EJO381" s="321"/>
      <c r="EJP381" s="321"/>
      <c r="EJQ381" s="321"/>
      <c r="EJR381" s="321"/>
      <c r="EJS381" s="321"/>
      <c r="EJT381" s="321"/>
      <c r="EJU381" s="321"/>
      <c r="EJV381" s="321"/>
      <c r="EJW381" s="321"/>
      <c r="EJX381" s="321"/>
      <c r="EJY381" s="321"/>
      <c r="EJZ381" s="321"/>
      <c r="EKA381" s="321"/>
      <c r="EKB381" s="321"/>
      <c r="EKC381" s="321"/>
      <c r="EKD381" s="321"/>
      <c r="EKE381" s="321"/>
      <c r="EKF381" s="321"/>
      <c r="EKG381" s="321"/>
      <c r="EKH381" s="321"/>
      <c r="EKI381" s="321"/>
      <c r="EKJ381" s="321"/>
      <c r="EKK381" s="321"/>
      <c r="EKL381" s="321"/>
      <c r="EKM381" s="321"/>
      <c r="EKN381" s="321"/>
      <c r="EKO381" s="321"/>
      <c r="EKP381" s="321"/>
      <c r="EKQ381" s="321"/>
      <c r="EKR381" s="321"/>
      <c r="EKS381" s="321"/>
      <c r="EKT381" s="321"/>
      <c r="EKU381" s="321"/>
      <c r="EKV381" s="321"/>
      <c r="EKW381" s="321"/>
      <c r="EKX381" s="321"/>
      <c r="EKY381" s="321"/>
      <c r="EKZ381" s="321"/>
      <c r="ELA381" s="321"/>
      <c r="ELB381" s="321"/>
      <c r="ELC381" s="321"/>
      <c r="ELD381" s="321"/>
      <c r="ELE381" s="321"/>
      <c r="ELF381" s="321"/>
      <c r="ELG381" s="321"/>
      <c r="ELH381" s="321"/>
      <c r="ELI381" s="321"/>
      <c r="ELJ381" s="321"/>
      <c r="ELK381" s="321"/>
      <c r="ELL381" s="321"/>
      <c r="ELM381" s="321"/>
      <c r="ELN381" s="321"/>
      <c r="ELO381" s="321"/>
      <c r="ELP381" s="321"/>
      <c r="ELQ381" s="321"/>
      <c r="ELR381" s="321"/>
      <c r="ELS381" s="321"/>
      <c r="ELT381" s="321"/>
      <c r="ELU381" s="321"/>
      <c r="ELV381" s="321"/>
      <c r="ELW381" s="321"/>
      <c r="ELX381" s="321"/>
      <c r="ELY381" s="321"/>
      <c r="ELZ381" s="321"/>
      <c r="EMA381" s="321"/>
      <c r="EMB381" s="321"/>
      <c r="EMC381" s="321"/>
      <c r="EMD381" s="321"/>
      <c r="EME381" s="321"/>
      <c r="EMF381" s="321"/>
      <c r="EMG381" s="321"/>
      <c r="EMH381" s="321"/>
      <c r="EMI381" s="321"/>
      <c r="EMJ381" s="321"/>
      <c r="EMK381" s="321"/>
      <c r="EML381" s="321"/>
      <c r="EMM381" s="321"/>
      <c r="EMN381" s="321"/>
      <c r="EMO381" s="321"/>
      <c r="EMP381" s="321"/>
      <c r="EMQ381" s="321"/>
      <c r="EMR381" s="321"/>
      <c r="EMS381" s="321"/>
      <c r="EMT381" s="321"/>
      <c r="EMU381" s="321"/>
      <c r="EMV381" s="321"/>
      <c r="EMW381" s="321"/>
      <c r="EMX381" s="321"/>
      <c r="EMY381" s="321"/>
      <c r="EMZ381" s="321"/>
      <c r="ENA381" s="321"/>
      <c r="ENB381" s="321"/>
      <c r="ENC381" s="321"/>
      <c r="END381" s="321"/>
      <c r="ENE381" s="321"/>
      <c r="ENF381" s="321"/>
      <c r="ENG381" s="321"/>
      <c r="ENH381" s="321"/>
      <c r="ENI381" s="321"/>
      <c r="ENJ381" s="321"/>
      <c r="ENK381" s="321"/>
      <c r="ENL381" s="321"/>
      <c r="ENM381" s="321"/>
      <c r="ENN381" s="321"/>
      <c r="ENO381" s="321"/>
      <c r="ENP381" s="321"/>
      <c r="ENQ381" s="321"/>
      <c r="ENR381" s="321"/>
      <c r="ENS381" s="321"/>
      <c r="ENT381" s="321"/>
      <c r="ENU381" s="321"/>
      <c r="ENV381" s="321"/>
      <c r="ENW381" s="321"/>
      <c r="ENX381" s="321"/>
      <c r="ENY381" s="321"/>
      <c r="ENZ381" s="321"/>
      <c r="EOA381" s="321"/>
      <c r="EOB381" s="321"/>
      <c r="EOC381" s="321"/>
      <c r="EOD381" s="321"/>
      <c r="EOE381" s="321"/>
      <c r="EOF381" s="321"/>
      <c r="EOG381" s="321"/>
      <c r="EOH381" s="321"/>
      <c r="EOI381" s="321"/>
      <c r="EOJ381" s="321"/>
      <c r="EOK381" s="321"/>
      <c r="EOL381" s="321"/>
      <c r="EOM381" s="321"/>
      <c r="EON381" s="321"/>
      <c r="EOO381" s="321"/>
      <c r="EOP381" s="321"/>
      <c r="EOQ381" s="321"/>
      <c r="EOR381" s="321"/>
      <c r="EOS381" s="321"/>
      <c r="EOT381" s="321"/>
      <c r="EOU381" s="321"/>
      <c r="EOV381" s="321"/>
      <c r="EOW381" s="321"/>
      <c r="EOX381" s="321"/>
      <c r="EOY381" s="321"/>
      <c r="EOZ381" s="321"/>
      <c r="EPA381" s="321"/>
      <c r="EPB381" s="321"/>
      <c r="EPC381" s="321"/>
      <c r="EPD381" s="321"/>
      <c r="EPE381" s="321"/>
      <c r="EPF381" s="321"/>
      <c r="EPG381" s="321"/>
      <c r="EPH381" s="321"/>
      <c r="EPI381" s="321"/>
      <c r="EPJ381" s="321"/>
      <c r="EPK381" s="321"/>
      <c r="EPL381" s="321"/>
      <c r="EPM381" s="321"/>
      <c r="EPN381" s="321"/>
      <c r="EPO381" s="321"/>
      <c r="EPP381" s="321"/>
      <c r="EPQ381" s="321"/>
      <c r="EPR381" s="321"/>
      <c r="EPS381" s="321"/>
      <c r="EPT381" s="321"/>
      <c r="EPU381" s="321"/>
      <c r="EPV381" s="321"/>
      <c r="EPW381" s="321"/>
      <c r="EPX381" s="321"/>
      <c r="EPY381" s="321"/>
      <c r="EPZ381" s="321"/>
      <c r="EQA381" s="321"/>
      <c r="EQB381" s="321"/>
      <c r="EQC381" s="321"/>
      <c r="EQD381" s="321"/>
      <c r="EQE381" s="321"/>
      <c r="EQF381" s="321"/>
      <c r="EQG381" s="321"/>
      <c r="EQH381" s="321"/>
      <c r="EQI381" s="321"/>
      <c r="EQJ381" s="321"/>
      <c r="EQK381" s="321"/>
      <c r="EQL381" s="321"/>
      <c r="EQM381" s="321"/>
      <c r="EQN381" s="321"/>
      <c r="EQO381" s="321"/>
      <c r="EQP381" s="321"/>
      <c r="EQQ381" s="321"/>
      <c r="EQR381" s="321"/>
      <c r="EQS381" s="321"/>
      <c r="EQT381" s="321"/>
      <c r="EQU381" s="321"/>
      <c r="EQV381" s="321"/>
      <c r="EQW381" s="321"/>
      <c r="EQX381" s="321"/>
      <c r="EQY381" s="321"/>
      <c r="EQZ381" s="321"/>
      <c r="ERA381" s="321"/>
      <c r="ERB381" s="321"/>
      <c r="ERC381" s="321"/>
      <c r="ERD381" s="321"/>
      <c r="ERE381" s="321"/>
      <c r="ERF381" s="321"/>
      <c r="ERG381" s="321"/>
      <c r="ERH381" s="321"/>
      <c r="ERI381" s="321"/>
      <c r="ERJ381" s="321"/>
      <c r="ERK381" s="321"/>
      <c r="ERL381" s="321"/>
      <c r="ERM381" s="321"/>
      <c r="ERN381" s="321"/>
      <c r="ERO381" s="321"/>
      <c r="ERP381" s="321"/>
      <c r="ERQ381" s="321"/>
      <c r="ERR381" s="321"/>
      <c r="ERS381" s="321"/>
      <c r="ERT381" s="321"/>
      <c r="ERU381" s="321"/>
      <c r="ERV381" s="321"/>
      <c r="ERW381" s="321"/>
      <c r="ERX381" s="321"/>
      <c r="ERY381" s="321"/>
      <c r="ERZ381" s="321"/>
      <c r="ESA381" s="321"/>
      <c r="ESB381" s="321"/>
      <c r="ESC381" s="321"/>
      <c r="ESD381" s="321"/>
      <c r="ESE381" s="321"/>
      <c r="ESF381" s="321"/>
      <c r="ESG381" s="321"/>
      <c r="ESH381" s="321"/>
      <c r="ESI381" s="321"/>
      <c r="ESJ381" s="321"/>
      <c r="ESK381" s="321"/>
      <c r="ESL381" s="321"/>
      <c r="ESM381" s="321"/>
      <c r="ESN381" s="321"/>
      <c r="ESO381" s="321"/>
      <c r="ESP381" s="321"/>
      <c r="ESQ381" s="321"/>
      <c r="ESR381" s="321"/>
      <c r="ESS381" s="321"/>
      <c r="EST381" s="321"/>
      <c r="ESU381" s="321"/>
      <c r="ESV381" s="321"/>
      <c r="ESW381" s="321"/>
      <c r="ESX381" s="321"/>
      <c r="ESY381" s="321"/>
      <c r="ESZ381" s="321"/>
      <c r="ETA381" s="321"/>
      <c r="ETB381" s="321"/>
      <c r="ETC381" s="321"/>
      <c r="ETD381" s="321"/>
      <c r="ETE381" s="321"/>
      <c r="ETF381" s="321"/>
      <c r="ETG381" s="321"/>
      <c r="ETH381" s="321"/>
      <c r="ETI381" s="321"/>
      <c r="ETJ381" s="321"/>
      <c r="ETK381" s="321"/>
      <c r="ETL381" s="321"/>
      <c r="ETM381" s="321"/>
      <c r="ETN381" s="321"/>
      <c r="ETO381" s="321"/>
      <c r="ETP381" s="321"/>
      <c r="ETQ381" s="321"/>
      <c r="ETR381" s="321"/>
      <c r="ETS381" s="321"/>
      <c r="ETT381" s="321"/>
      <c r="ETU381" s="321"/>
      <c r="ETV381" s="321"/>
      <c r="ETW381" s="321"/>
      <c r="ETX381" s="321"/>
      <c r="ETY381" s="321"/>
      <c r="ETZ381" s="321"/>
      <c r="EUA381" s="321"/>
      <c r="EUB381" s="321"/>
      <c r="EUC381" s="321"/>
      <c r="EUD381" s="321"/>
      <c r="EUE381" s="321"/>
      <c r="EUF381" s="321"/>
      <c r="EUG381" s="321"/>
      <c r="EUH381" s="321"/>
      <c r="EUI381" s="321"/>
      <c r="EUJ381" s="321"/>
      <c r="EUK381" s="321"/>
      <c r="EUL381" s="321"/>
      <c r="EUM381" s="321"/>
      <c r="EUN381" s="321"/>
      <c r="EUO381" s="321"/>
      <c r="EUP381" s="321"/>
      <c r="EUQ381" s="321"/>
      <c r="EUR381" s="321"/>
      <c r="EUS381" s="321"/>
      <c r="EUT381" s="321"/>
      <c r="EUU381" s="321"/>
      <c r="EUV381" s="321"/>
      <c r="EUW381" s="321"/>
      <c r="EUX381" s="321"/>
      <c r="EUY381" s="321"/>
      <c r="EUZ381" s="321"/>
      <c r="EVA381" s="321"/>
      <c r="EVB381" s="321"/>
      <c r="EVC381" s="321"/>
      <c r="EVD381" s="321"/>
      <c r="EVE381" s="321"/>
      <c r="EVF381" s="321"/>
      <c r="EVG381" s="321"/>
      <c r="EVH381" s="321"/>
      <c r="EVI381" s="321"/>
      <c r="EVJ381" s="321"/>
      <c r="EVK381" s="321"/>
      <c r="EVL381" s="321"/>
      <c r="EVM381" s="321"/>
      <c r="EVN381" s="321"/>
      <c r="EVO381" s="321"/>
      <c r="EVP381" s="321"/>
      <c r="EVQ381" s="321"/>
      <c r="EVR381" s="321"/>
      <c r="EVS381" s="321"/>
      <c r="EVT381" s="321"/>
      <c r="EVU381" s="321"/>
      <c r="EVV381" s="321"/>
      <c r="EVW381" s="321"/>
      <c r="EVX381" s="321"/>
      <c r="EVY381" s="321"/>
      <c r="EVZ381" s="321"/>
      <c r="EWA381" s="321"/>
      <c r="EWB381" s="321"/>
      <c r="EWC381" s="321"/>
      <c r="EWD381" s="321"/>
      <c r="EWE381" s="321"/>
      <c r="EWF381" s="321"/>
      <c r="EWG381" s="321"/>
      <c r="EWH381" s="321"/>
      <c r="EWI381" s="321"/>
      <c r="EWJ381" s="321"/>
      <c r="EWK381" s="321"/>
      <c r="EWL381" s="321"/>
      <c r="EWM381" s="321"/>
      <c r="EWN381" s="321"/>
      <c r="EWO381" s="321"/>
      <c r="EWP381" s="321"/>
      <c r="EWQ381" s="321"/>
      <c r="EWR381" s="321"/>
      <c r="EWS381" s="321"/>
      <c r="EWT381" s="321"/>
      <c r="EWU381" s="321"/>
      <c r="EWV381" s="321"/>
      <c r="EWW381" s="321"/>
      <c r="EWX381" s="321"/>
      <c r="EWY381" s="321"/>
      <c r="EWZ381" s="321"/>
      <c r="EXA381" s="321"/>
      <c r="EXB381" s="321"/>
      <c r="EXC381" s="321"/>
      <c r="EXD381" s="321"/>
      <c r="EXE381" s="321"/>
      <c r="EXF381" s="321"/>
      <c r="EXG381" s="321"/>
      <c r="EXH381" s="321"/>
      <c r="EXI381" s="321"/>
      <c r="EXJ381" s="321"/>
      <c r="EXK381" s="321"/>
      <c r="EXL381" s="321"/>
      <c r="EXM381" s="321"/>
      <c r="EXN381" s="321"/>
      <c r="EXO381" s="321"/>
      <c r="EXP381" s="321"/>
      <c r="EXQ381" s="321"/>
      <c r="EXR381" s="321"/>
      <c r="EXS381" s="321"/>
      <c r="EXT381" s="321"/>
      <c r="EXU381" s="321"/>
      <c r="EXV381" s="321"/>
      <c r="EXW381" s="321"/>
      <c r="EXX381" s="321"/>
      <c r="EXY381" s="321"/>
      <c r="EXZ381" s="321"/>
      <c r="EYA381" s="321"/>
      <c r="EYB381" s="321"/>
      <c r="EYC381" s="321"/>
      <c r="EYD381" s="321"/>
      <c r="EYE381" s="321"/>
      <c r="EYF381" s="321"/>
      <c r="EYG381" s="321"/>
      <c r="EYH381" s="321"/>
      <c r="EYI381" s="321"/>
      <c r="EYJ381" s="321"/>
      <c r="EYK381" s="321"/>
      <c r="EYL381" s="321"/>
      <c r="EYM381" s="321"/>
      <c r="EYN381" s="321"/>
      <c r="EYO381" s="321"/>
      <c r="EYP381" s="321"/>
      <c r="EYQ381" s="321"/>
      <c r="EYR381" s="321"/>
      <c r="EYS381" s="321"/>
      <c r="EYT381" s="321"/>
      <c r="EYU381" s="321"/>
      <c r="EYV381" s="321"/>
      <c r="EYW381" s="321"/>
      <c r="EYX381" s="321"/>
      <c r="EYY381" s="321"/>
      <c r="EYZ381" s="321"/>
      <c r="EZA381" s="321"/>
      <c r="EZB381" s="321"/>
      <c r="EZC381" s="321"/>
      <c r="EZD381" s="321"/>
      <c r="EZE381" s="321"/>
      <c r="EZF381" s="321"/>
      <c r="EZG381" s="321"/>
      <c r="EZH381" s="321"/>
      <c r="EZI381" s="321"/>
      <c r="EZJ381" s="321"/>
      <c r="EZK381" s="321"/>
      <c r="EZL381" s="321"/>
      <c r="EZM381" s="321"/>
      <c r="EZN381" s="321"/>
      <c r="EZO381" s="321"/>
      <c r="EZP381" s="321"/>
      <c r="EZQ381" s="321"/>
      <c r="EZR381" s="321"/>
      <c r="EZS381" s="321"/>
      <c r="EZT381" s="321"/>
      <c r="EZU381" s="321"/>
      <c r="EZV381" s="321"/>
      <c r="EZW381" s="321"/>
      <c r="EZX381" s="321"/>
      <c r="EZY381" s="321"/>
      <c r="EZZ381" s="321"/>
      <c r="FAA381" s="321"/>
      <c r="FAB381" s="321"/>
      <c r="FAC381" s="321"/>
      <c r="FAD381" s="321"/>
      <c r="FAE381" s="321"/>
      <c r="FAF381" s="321"/>
      <c r="FAG381" s="321"/>
      <c r="FAH381" s="321"/>
      <c r="FAI381" s="321"/>
      <c r="FAJ381" s="321"/>
      <c r="FAK381" s="321"/>
      <c r="FAL381" s="321"/>
      <c r="FAM381" s="321"/>
      <c r="FAN381" s="321"/>
      <c r="FAO381" s="321"/>
      <c r="FAP381" s="321"/>
      <c r="FAQ381" s="321"/>
      <c r="FAR381" s="321"/>
      <c r="FAS381" s="321"/>
      <c r="FAT381" s="321"/>
      <c r="FAU381" s="321"/>
      <c r="FAV381" s="321"/>
      <c r="FAW381" s="321"/>
      <c r="FAX381" s="321"/>
      <c r="FAY381" s="321"/>
      <c r="FAZ381" s="321"/>
      <c r="FBA381" s="321"/>
      <c r="FBB381" s="321"/>
      <c r="FBC381" s="321"/>
      <c r="FBD381" s="321"/>
      <c r="FBE381" s="321"/>
      <c r="FBF381" s="321"/>
      <c r="FBG381" s="321"/>
      <c r="FBH381" s="321"/>
      <c r="FBI381" s="321"/>
      <c r="FBJ381" s="321"/>
      <c r="FBK381" s="321"/>
      <c r="FBL381" s="321"/>
      <c r="FBM381" s="321"/>
      <c r="FBN381" s="321"/>
      <c r="FBO381" s="321"/>
      <c r="FBP381" s="321"/>
      <c r="FBQ381" s="321"/>
      <c r="FBR381" s="321"/>
      <c r="FBS381" s="321"/>
      <c r="FBT381" s="321"/>
      <c r="FBU381" s="321"/>
      <c r="FBV381" s="321"/>
      <c r="FBW381" s="321"/>
      <c r="FBX381" s="321"/>
      <c r="FBY381" s="321"/>
      <c r="FBZ381" s="321"/>
      <c r="FCA381" s="321"/>
      <c r="FCB381" s="321"/>
      <c r="FCC381" s="321"/>
      <c r="FCD381" s="321"/>
      <c r="FCE381" s="321"/>
      <c r="FCF381" s="321"/>
      <c r="FCG381" s="321"/>
      <c r="FCH381" s="321"/>
      <c r="FCI381" s="321"/>
      <c r="FCJ381" s="321"/>
      <c r="FCK381" s="321"/>
      <c r="FCL381" s="321"/>
      <c r="FCM381" s="321"/>
      <c r="FCN381" s="321"/>
      <c r="FCO381" s="321"/>
      <c r="FCP381" s="321"/>
      <c r="FCQ381" s="321"/>
      <c r="FCR381" s="321"/>
      <c r="FCS381" s="321"/>
      <c r="FCT381" s="321"/>
      <c r="FCU381" s="321"/>
      <c r="FCV381" s="321"/>
      <c r="FCW381" s="321"/>
      <c r="FCX381" s="321"/>
      <c r="FCY381" s="321"/>
      <c r="FCZ381" s="321"/>
      <c r="FDA381" s="321"/>
      <c r="FDB381" s="321"/>
      <c r="FDC381" s="321"/>
      <c r="FDD381" s="321"/>
      <c r="FDE381" s="321"/>
      <c r="FDF381" s="321"/>
      <c r="FDG381" s="321"/>
      <c r="FDH381" s="321"/>
      <c r="FDI381" s="321"/>
      <c r="FDJ381" s="321"/>
      <c r="FDK381" s="321"/>
      <c r="FDL381" s="321"/>
      <c r="FDM381" s="321"/>
      <c r="FDN381" s="321"/>
      <c r="FDO381" s="321"/>
      <c r="FDP381" s="321"/>
      <c r="FDQ381" s="321"/>
      <c r="FDR381" s="321"/>
      <c r="FDS381" s="321"/>
      <c r="FDT381" s="321"/>
      <c r="FDU381" s="321"/>
      <c r="FDV381" s="321"/>
      <c r="FDW381" s="321"/>
      <c r="FDX381" s="321"/>
      <c r="FDY381" s="321"/>
      <c r="FDZ381" s="321"/>
      <c r="FEA381" s="321"/>
      <c r="FEB381" s="321"/>
      <c r="FEC381" s="321"/>
      <c r="FED381" s="321"/>
      <c r="FEE381" s="321"/>
      <c r="FEF381" s="321"/>
      <c r="FEG381" s="321"/>
      <c r="FEH381" s="321"/>
      <c r="FEI381" s="321"/>
      <c r="FEJ381" s="321"/>
      <c r="FEK381" s="321"/>
      <c r="FEL381" s="321"/>
      <c r="FEM381" s="321"/>
      <c r="FEN381" s="321"/>
      <c r="FEO381" s="321"/>
      <c r="FEP381" s="321"/>
      <c r="FEQ381" s="321"/>
      <c r="FER381" s="321"/>
      <c r="FES381" s="321"/>
      <c r="FET381" s="321"/>
      <c r="FEU381" s="321"/>
      <c r="FEV381" s="321"/>
      <c r="FEW381" s="321"/>
      <c r="FEX381" s="321"/>
      <c r="FEY381" s="321"/>
      <c r="FEZ381" s="321"/>
      <c r="FFA381" s="321"/>
      <c r="FFB381" s="321"/>
      <c r="FFC381" s="321"/>
      <c r="FFD381" s="321"/>
      <c r="FFE381" s="321"/>
      <c r="FFF381" s="321"/>
      <c r="FFG381" s="321"/>
      <c r="FFH381" s="321"/>
      <c r="FFI381" s="321"/>
      <c r="FFJ381" s="321"/>
      <c r="FFK381" s="321"/>
      <c r="FFL381" s="321"/>
      <c r="FFM381" s="321"/>
      <c r="FFN381" s="321"/>
      <c r="FFO381" s="321"/>
      <c r="FFP381" s="321"/>
      <c r="FFQ381" s="321"/>
      <c r="FFR381" s="321"/>
      <c r="FFS381" s="321"/>
      <c r="FFT381" s="321"/>
      <c r="FFU381" s="321"/>
      <c r="FFV381" s="321"/>
      <c r="FFW381" s="321"/>
      <c r="FFX381" s="321"/>
      <c r="FFY381" s="321"/>
      <c r="FFZ381" s="321"/>
      <c r="FGA381" s="321"/>
      <c r="FGB381" s="321"/>
      <c r="FGC381" s="321"/>
      <c r="FGD381" s="321"/>
      <c r="FGE381" s="321"/>
      <c r="FGF381" s="321"/>
      <c r="FGG381" s="321"/>
      <c r="FGH381" s="321"/>
      <c r="FGI381" s="321"/>
      <c r="FGJ381" s="321"/>
      <c r="FGK381" s="321"/>
      <c r="FGL381" s="321"/>
      <c r="FGM381" s="321"/>
      <c r="FGN381" s="321"/>
      <c r="FGO381" s="321"/>
      <c r="FGP381" s="321"/>
      <c r="FGQ381" s="321"/>
      <c r="FGR381" s="321"/>
      <c r="FGS381" s="321"/>
      <c r="FGT381" s="321"/>
      <c r="FGU381" s="321"/>
      <c r="FGV381" s="321"/>
      <c r="FGW381" s="321"/>
      <c r="FGX381" s="321"/>
      <c r="FGY381" s="321"/>
      <c r="FGZ381" s="321"/>
      <c r="FHA381" s="321"/>
      <c r="FHB381" s="321"/>
      <c r="FHC381" s="321"/>
      <c r="FHD381" s="321"/>
      <c r="FHE381" s="321"/>
      <c r="FHF381" s="321"/>
      <c r="FHG381" s="321"/>
      <c r="FHH381" s="321"/>
      <c r="FHI381" s="321"/>
      <c r="FHJ381" s="321"/>
      <c r="FHK381" s="321"/>
      <c r="FHL381" s="321"/>
      <c r="FHM381" s="321"/>
      <c r="FHN381" s="321"/>
      <c r="FHO381" s="321"/>
      <c r="FHP381" s="321"/>
      <c r="FHQ381" s="321"/>
      <c r="FHR381" s="321"/>
      <c r="FHS381" s="321"/>
      <c r="FHT381" s="321"/>
      <c r="FHU381" s="321"/>
      <c r="FHV381" s="321"/>
      <c r="FHW381" s="321"/>
      <c r="FHX381" s="321"/>
      <c r="FHY381" s="321"/>
      <c r="FHZ381" s="321"/>
      <c r="FIA381" s="321"/>
      <c r="FIB381" s="321"/>
      <c r="FIC381" s="321"/>
      <c r="FID381" s="321"/>
      <c r="FIE381" s="321"/>
      <c r="FIF381" s="321"/>
      <c r="FIG381" s="321"/>
      <c r="FIH381" s="321"/>
      <c r="FII381" s="321"/>
      <c r="FIJ381" s="321"/>
      <c r="FIK381" s="321"/>
      <c r="FIL381" s="321"/>
      <c r="FIM381" s="321"/>
      <c r="FIN381" s="321"/>
      <c r="FIO381" s="321"/>
      <c r="FIP381" s="321"/>
      <c r="FIQ381" s="321"/>
      <c r="FIR381" s="321"/>
      <c r="FIS381" s="321"/>
      <c r="FIT381" s="321"/>
      <c r="FIU381" s="321"/>
      <c r="FIV381" s="321"/>
      <c r="FIW381" s="321"/>
      <c r="FIX381" s="321"/>
      <c r="FIY381" s="321"/>
      <c r="FIZ381" s="321"/>
      <c r="FJA381" s="321"/>
      <c r="FJB381" s="321"/>
      <c r="FJC381" s="321"/>
      <c r="FJD381" s="321"/>
      <c r="FJE381" s="321"/>
      <c r="FJF381" s="321"/>
      <c r="FJG381" s="321"/>
      <c r="FJH381" s="321"/>
      <c r="FJI381" s="321"/>
      <c r="FJJ381" s="321"/>
      <c r="FJK381" s="321"/>
      <c r="FJL381" s="321"/>
      <c r="FJM381" s="321"/>
      <c r="FJN381" s="321"/>
      <c r="FJO381" s="321"/>
      <c r="FJP381" s="321"/>
      <c r="FJQ381" s="321"/>
      <c r="FJR381" s="321"/>
      <c r="FJS381" s="321"/>
      <c r="FJT381" s="321"/>
      <c r="FJU381" s="321"/>
      <c r="FJV381" s="321"/>
      <c r="FJW381" s="321"/>
      <c r="FJX381" s="321"/>
      <c r="FJY381" s="321"/>
      <c r="FJZ381" s="321"/>
      <c r="FKA381" s="321"/>
      <c r="FKB381" s="321"/>
      <c r="FKC381" s="321"/>
      <c r="FKD381" s="321"/>
      <c r="FKE381" s="321"/>
      <c r="FKF381" s="321"/>
      <c r="FKG381" s="321"/>
      <c r="FKH381" s="321"/>
      <c r="FKI381" s="321"/>
      <c r="FKJ381" s="321"/>
      <c r="FKK381" s="321"/>
      <c r="FKL381" s="321"/>
      <c r="FKM381" s="321"/>
      <c r="FKN381" s="321"/>
      <c r="FKO381" s="321"/>
      <c r="FKP381" s="321"/>
      <c r="FKQ381" s="321"/>
      <c r="FKR381" s="321"/>
      <c r="FKS381" s="321"/>
      <c r="FKT381" s="321"/>
      <c r="FKU381" s="321"/>
      <c r="FKV381" s="321"/>
      <c r="FKW381" s="321"/>
      <c r="FKX381" s="321"/>
      <c r="FKY381" s="321"/>
      <c r="FKZ381" s="321"/>
      <c r="FLA381" s="321"/>
      <c r="FLB381" s="321"/>
      <c r="FLC381" s="321"/>
      <c r="FLD381" s="321"/>
      <c r="FLE381" s="321"/>
      <c r="FLF381" s="321"/>
      <c r="FLG381" s="321"/>
      <c r="FLH381" s="321"/>
      <c r="FLI381" s="321"/>
      <c r="FLJ381" s="321"/>
      <c r="FLK381" s="321"/>
      <c r="FLL381" s="321"/>
      <c r="FLM381" s="321"/>
      <c r="FLN381" s="321"/>
      <c r="FLO381" s="321"/>
      <c r="FLP381" s="321"/>
      <c r="FLQ381" s="321"/>
      <c r="FLR381" s="321"/>
      <c r="FLS381" s="321"/>
      <c r="FLT381" s="321"/>
      <c r="FLU381" s="321"/>
      <c r="FLV381" s="321"/>
      <c r="FLW381" s="321"/>
      <c r="FLX381" s="321"/>
      <c r="FLY381" s="321"/>
      <c r="FLZ381" s="321"/>
      <c r="FMA381" s="321"/>
      <c r="FMB381" s="321"/>
      <c r="FMC381" s="321"/>
      <c r="FMD381" s="321"/>
      <c r="FME381" s="321"/>
      <c r="FMF381" s="321"/>
      <c r="FMG381" s="321"/>
      <c r="FMH381" s="321"/>
      <c r="FMI381" s="321"/>
      <c r="FMJ381" s="321"/>
      <c r="FMK381" s="321"/>
      <c r="FML381" s="321"/>
      <c r="FMM381" s="321"/>
      <c r="FMN381" s="321"/>
      <c r="FMO381" s="321"/>
      <c r="FMP381" s="321"/>
      <c r="FMQ381" s="321"/>
      <c r="FMR381" s="321"/>
      <c r="FMS381" s="321"/>
      <c r="FMT381" s="321"/>
      <c r="FMU381" s="321"/>
      <c r="FMV381" s="321"/>
      <c r="FMW381" s="321"/>
      <c r="FMX381" s="321"/>
      <c r="FMY381" s="321"/>
      <c r="FMZ381" s="321"/>
      <c r="FNA381" s="321"/>
      <c r="FNB381" s="321"/>
      <c r="FNC381" s="321"/>
      <c r="FND381" s="321"/>
      <c r="FNE381" s="321"/>
      <c r="FNF381" s="321"/>
      <c r="FNG381" s="321"/>
      <c r="FNH381" s="321"/>
      <c r="FNI381" s="321"/>
      <c r="FNJ381" s="321"/>
      <c r="FNK381" s="321"/>
      <c r="FNL381" s="321"/>
      <c r="FNM381" s="321"/>
      <c r="FNN381" s="321"/>
      <c r="FNO381" s="321"/>
      <c r="FNP381" s="321"/>
      <c r="FNQ381" s="321"/>
      <c r="FNR381" s="321"/>
      <c r="FNS381" s="321"/>
      <c r="FNT381" s="321"/>
      <c r="FNU381" s="321"/>
      <c r="FNV381" s="321"/>
      <c r="FNW381" s="321"/>
      <c r="FNX381" s="321"/>
      <c r="FNY381" s="321"/>
      <c r="FNZ381" s="321"/>
      <c r="FOA381" s="321"/>
      <c r="FOB381" s="321"/>
      <c r="FOC381" s="321"/>
      <c r="FOD381" s="321"/>
      <c r="FOE381" s="321"/>
      <c r="FOF381" s="321"/>
      <c r="FOG381" s="321"/>
      <c r="FOH381" s="321"/>
      <c r="FOI381" s="321"/>
      <c r="FOJ381" s="321"/>
      <c r="FOK381" s="321"/>
      <c r="FOL381" s="321"/>
      <c r="FOM381" s="321"/>
      <c r="FON381" s="321"/>
      <c r="FOO381" s="321"/>
      <c r="FOP381" s="321"/>
      <c r="FOQ381" s="321"/>
      <c r="FOR381" s="321"/>
      <c r="FOS381" s="321"/>
      <c r="FOT381" s="321"/>
      <c r="FOU381" s="321"/>
      <c r="FOV381" s="321"/>
      <c r="FOW381" s="321"/>
      <c r="FOX381" s="321"/>
      <c r="FOY381" s="321"/>
      <c r="FOZ381" s="321"/>
      <c r="FPA381" s="321"/>
      <c r="FPB381" s="321"/>
      <c r="FPC381" s="321"/>
      <c r="FPD381" s="321"/>
      <c r="FPE381" s="321"/>
      <c r="FPF381" s="321"/>
      <c r="FPG381" s="321"/>
      <c r="FPH381" s="321"/>
      <c r="FPI381" s="321"/>
      <c r="FPJ381" s="321"/>
      <c r="FPK381" s="321"/>
      <c r="FPL381" s="321"/>
      <c r="FPM381" s="321"/>
      <c r="FPN381" s="321"/>
      <c r="FPO381" s="321"/>
      <c r="FPP381" s="321"/>
      <c r="FPQ381" s="321"/>
      <c r="FPR381" s="321"/>
      <c r="FPS381" s="321"/>
      <c r="FPT381" s="321"/>
      <c r="FPU381" s="321"/>
      <c r="FPV381" s="321"/>
      <c r="FPW381" s="321"/>
      <c r="FPX381" s="321"/>
      <c r="FPY381" s="321"/>
      <c r="FPZ381" s="321"/>
      <c r="FQA381" s="321"/>
      <c r="FQB381" s="321"/>
      <c r="FQC381" s="321"/>
      <c r="FQD381" s="321"/>
      <c r="FQE381" s="321"/>
      <c r="FQF381" s="321"/>
      <c r="FQG381" s="321"/>
      <c r="FQH381" s="321"/>
      <c r="FQI381" s="321"/>
      <c r="FQJ381" s="321"/>
      <c r="FQK381" s="321"/>
      <c r="FQL381" s="321"/>
      <c r="FQM381" s="321"/>
      <c r="FQN381" s="321"/>
      <c r="FQO381" s="321"/>
      <c r="FQP381" s="321"/>
      <c r="FQQ381" s="321"/>
      <c r="FQR381" s="321"/>
      <c r="FQS381" s="321"/>
      <c r="FQT381" s="321"/>
      <c r="FQU381" s="321"/>
      <c r="FQV381" s="321"/>
      <c r="FQW381" s="321"/>
      <c r="FQX381" s="321"/>
      <c r="FQY381" s="321"/>
      <c r="FQZ381" s="321"/>
      <c r="FRA381" s="321"/>
      <c r="FRB381" s="321"/>
      <c r="FRC381" s="321"/>
      <c r="FRD381" s="321"/>
      <c r="FRE381" s="321"/>
      <c r="FRF381" s="321"/>
      <c r="FRG381" s="321"/>
      <c r="FRH381" s="321"/>
      <c r="FRI381" s="321"/>
      <c r="FRJ381" s="321"/>
      <c r="FRK381" s="321"/>
      <c r="FRL381" s="321"/>
      <c r="FRM381" s="321"/>
      <c r="FRN381" s="321"/>
      <c r="FRO381" s="321"/>
      <c r="FRP381" s="321"/>
      <c r="FRQ381" s="321"/>
      <c r="FRR381" s="321"/>
      <c r="FRS381" s="321"/>
      <c r="FRT381" s="321"/>
      <c r="FRU381" s="321"/>
      <c r="FRV381" s="321"/>
      <c r="FRW381" s="321"/>
      <c r="FRX381" s="321"/>
      <c r="FRY381" s="321"/>
      <c r="FRZ381" s="321"/>
      <c r="FSA381" s="321"/>
      <c r="FSB381" s="321"/>
      <c r="FSC381" s="321"/>
      <c r="FSD381" s="321"/>
      <c r="FSE381" s="321"/>
      <c r="FSF381" s="321"/>
      <c r="FSG381" s="321"/>
      <c r="FSH381" s="321"/>
      <c r="FSI381" s="321"/>
      <c r="FSJ381" s="321"/>
      <c r="FSK381" s="321"/>
      <c r="FSL381" s="321"/>
      <c r="FSM381" s="321"/>
      <c r="FSN381" s="321"/>
      <c r="FSO381" s="321"/>
      <c r="FSP381" s="321"/>
      <c r="FSQ381" s="321"/>
      <c r="FSR381" s="321"/>
      <c r="FSS381" s="321"/>
      <c r="FST381" s="321"/>
      <c r="FSU381" s="321"/>
      <c r="FSV381" s="321"/>
      <c r="FSW381" s="321"/>
      <c r="FSX381" s="321"/>
      <c r="FSY381" s="321"/>
      <c r="FSZ381" s="321"/>
      <c r="FTA381" s="321"/>
      <c r="FTB381" s="321"/>
      <c r="FTC381" s="321"/>
      <c r="FTD381" s="321"/>
      <c r="FTE381" s="321"/>
      <c r="FTF381" s="321"/>
      <c r="FTG381" s="321"/>
      <c r="FTH381" s="321"/>
      <c r="FTI381" s="321"/>
      <c r="FTJ381" s="321"/>
      <c r="FTK381" s="321"/>
      <c r="FTL381" s="321"/>
      <c r="FTM381" s="321"/>
      <c r="FTN381" s="321"/>
      <c r="FTO381" s="321"/>
      <c r="FTP381" s="321"/>
      <c r="FTQ381" s="321"/>
      <c r="FTR381" s="321"/>
      <c r="FTS381" s="321"/>
      <c r="FTT381" s="321"/>
      <c r="FTU381" s="321"/>
      <c r="FTV381" s="321"/>
      <c r="FTW381" s="321"/>
      <c r="FTX381" s="321"/>
      <c r="FTY381" s="321"/>
      <c r="FTZ381" s="321"/>
      <c r="FUA381" s="321"/>
      <c r="FUB381" s="321"/>
      <c r="FUC381" s="321"/>
      <c r="FUD381" s="321"/>
      <c r="FUE381" s="321"/>
      <c r="FUF381" s="321"/>
      <c r="FUG381" s="321"/>
      <c r="FUH381" s="321"/>
      <c r="FUI381" s="321"/>
      <c r="FUJ381" s="321"/>
      <c r="FUK381" s="321"/>
      <c r="FUL381" s="321"/>
      <c r="FUM381" s="321"/>
      <c r="FUN381" s="321"/>
      <c r="FUO381" s="321"/>
      <c r="FUP381" s="321"/>
      <c r="FUQ381" s="321"/>
      <c r="FUR381" s="321"/>
      <c r="FUS381" s="321"/>
      <c r="FUT381" s="321"/>
      <c r="FUU381" s="321"/>
      <c r="FUV381" s="321"/>
      <c r="FUW381" s="321"/>
      <c r="FUX381" s="321"/>
      <c r="FUY381" s="321"/>
      <c r="FUZ381" s="321"/>
      <c r="FVA381" s="321"/>
      <c r="FVB381" s="321"/>
      <c r="FVC381" s="321"/>
      <c r="FVD381" s="321"/>
      <c r="FVE381" s="321"/>
      <c r="FVF381" s="321"/>
      <c r="FVG381" s="321"/>
      <c r="FVH381" s="321"/>
      <c r="FVI381" s="321"/>
      <c r="FVJ381" s="321"/>
      <c r="FVK381" s="321"/>
      <c r="FVL381" s="321"/>
      <c r="FVM381" s="321"/>
      <c r="FVN381" s="321"/>
      <c r="FVO381" s="321"/>
      <c r="FVP381" s="321"/>
      <c r="FVQ381" s="321"/>
      <c r="FVR381" s="321"/>
      <c r="FVS381" s="321"/>
      <c r="FVT381" s="321"/>
      <c r="FVU381" s="321"/>
      <c r="FVV381" s="321"/>
      <c r="FVW381" s="321"/>
      <c r="FVX381" s="321"/>
      <c r="FVY381" s="321"/>
      <c r="FVZ381" s="321"/>
      <c r="FWA381" s="321"/>
      <c r="FWB381" s="321"/>
      <c r="FWC381" s="321"/>
      <c r="FWD381" s="321"/>
      <c r="FWE381" s="321"/>
      <c r="FWF381" s="321"/>
      <c r="FWG381" s="321"/>
      <c r="FWH381" s="321"/>
      <c r="FWI381" s="321"/>
      <c r="FWJ381" s="321"/>
      <c r="FWK381" s="321"/>
      <c r="FWL381" s="321"/>
      <c r="FWM381" s="321"/>
      <c r="FWN381" s="321"/>
      <c r="FWO381" s="321"/>
      <c r="FWP381" s="321"/>
      <c r="FWQ381" s="321"/>
      <c r="FWR381" s="321"/>
      <c r="FWS381" s="321"/>
      <c r="FWT381" s="321"/>
      <c r="FWU381" s="321"/>
      <c r="FWV381" s="321"/>
      <c r="FWW381" s="321"/>
      <c r="FWX381" s="321"/>
      <c r="FWY381" s="321"/>
      <c r="FWZ381" s="321"/>
      <c r="FXA381" s="321"/>
      <c r="FXB381" s="321"/>
      <c r="FXC381" s="321"/>
      <c r="FXD381" s="321"/>
      <c r="FXE381" s="321"/>
      <c r="FXF381" s="321"/>
      <c r="FXG381" s="321"/>
      <c r="FXH381" s="321"/>
      <c r="FXI381" s="321"/>
      <c r="FXJ381" s="321"/>
      <c r="FXK381" s="321"/>
      <c r="FXL381" s="321"/>
      <c r="FXM381" s="321"/>
      <c r="FXN381" s="321"/>
      <c r="FXO381" s="321"/>
      <c r="FXP381" s="321"/>
      <c r="FXQ381" s="321"/>
      <c r="FXR381" s="321"/>
      <c r="FXS381" s="321"/>
      <c r="FXT381" s="321"/>
      <c r="FXU381" s="321"/>
      <c r="FXV381" s="321"/>
      <c r="FXW381" s="321"/>
      <c r="FXX381" s="321"/>
      <c r="FXY381" s="321"/>
      <c r="FXZ381" s="321"/>
      <c r="FYA381" s="321"/>
      <c r="FYB381" s="321"/>
      <c r="FYC381" s="321"/>
      <c r="FYD381" s="321"/>
      <c r="FYE381" s="321"/>
      <c r="FYF381" s="321"/>
      <c r="FYG381" s="321"/>
      <c r="FYH381" s="321"/>
      <c r="FYI381" s="321"/>
      <c r="FYJ381" s="321"/>
      <c r="FYK381" s="321"/>
      <c r="FYL381" s="321"/>
      <c r="FYM381" s="321"/>
      <c r="FYN381" s="321"/>
      <c r="FYO381" s="321"/>
      <c r="FYP381" s="321"/>
      <c r="FYQ381" s="321"/>
      <c r="FYR381" s="321"/>
      <c r="FYS381" s="321"/>
      <c r="FYT381" s="321"/>
      <c r="FYU381" s="321"/>
      <c r="FYV381" s="321"/>
      <c r="FYW381" s="321"/>
      <c r="FYX381" s="321"/>
      <c r="FYY381" s="321"/>
      <c r="FYZ381" s="321"/>
      <c r="FZA381" s="321"/>
      <c r="FZB381" s="321"/>
      <c r="FZC381" s="321"/>
      <c r="FZD381" s="321"/>
      <c r="FZE381" s="321"/>
      <c r="FZF381" s="321"/>
      <c r="FZG381" s="321"/>
      <c r="FZH381" s="321"/>
      <c r="FZI381" s="321"/>
      <c r="FZJ381" s="321"/>
      <c r="FZK381" s="321"/>
      <c r="FZL381" s="321"/>
      <c r="FZM381" s="321"/>
      <c r="FZN381" s="321"/>
      <c r="FZO381" s="321"/>
      <c r="FZP381" s="321"/>
      <c r="FZQ381" s="321"/>
      <c r="FZR381" s="321"/>
      <c r="FZS381" s="321"/>
      <c r="FZT381" s="321"/>
      <c r="FZU381" s="321"/>
      <c r="FZV381" s="321"/>
      <c r="FZW381" s="321"/>
      <c r="FZX381" s="321"/>
      <c r="FZY381" s="321"/>
      <c r="FZZ381" s="321"/>
      <c r="GAA381" s="321"/>
      <c r="GAB381" s="321"/>
      <c r="GAC381" s="321"/>
      <c r="GAD381" s="321"/>
      <c r="GAE381" s="321"/>
      <c r="GAF381" s="321"/>
      <c r="GAG381" s="321"/>
      <c r="GAH381" s="321"/>
      <c r="GAI381" s="321"/>
      <c r="GAJ381" s="321"/>
      <c r="GAK381" s="321"/>
      <c r="GAL381" s="321"/>
      <c r="GAM381" s="321"/>
      <c r="GAN381" s="321"/>
      <c r="GAO381" s="321"/>
      <c r="GAP381" s="321"/>
      <c r="GAQ381" s="321"/>
      <c r="GAR381" s="321"/>
      <c r="GAS381" s="321"/>
      <c r="GAT381" s="321"/>
      <c r="GAU381" s="321"/>
      <c r="GAV381" s="321"/>
      <c r="GAW381" s="321"/>
      <c r="GAX381" s="321"/>
      <c r="GAY381" s="321"/>
      <c r="GAZ381" s="321"/>
      <c r="GBA381" s="321"/>
      <c r="GBB381" s="321"/>
      <c r="GBC381" s="321"/>
      <c r="GBD381" s="321"/>
      <c r="GBE381" s="321"/>
      <c r="GBF381" s="321"/>
      <c r="GBG381" s="321"/>
      <c r="GBH381" s="321"/>
      <c r="GBI381" s="321"/>
      <c r="GBJ381" s="321"/>
      <c r="GBK381" s="321"/>
      <c r="GBL381" s="321"/>
      <c r="GBM381" s="321"/>
      <c r="GBN381" s="321"/>
      <c r="GBO381" s="321"/>
      <c r="GBP381" s="321"/>
      <c r="GBQ381" s="321"/>
      <c r="GBR381" s="321"/>
      <c r="GBS381" s="321"/>
      <c r="GBT381" s="321"/>
      <c r="GBU381" s="321"/>
      <c r="GBV381" s="321"/>
      <c r="GBW381" s="321"/>
      <c r="GBX381" s="321"/>
      <c r="GBY381" s="321"/>
      <c r="GBZ381" s="321"/>
      <c r="GCA381" s="321"/>
      <c r="GCB381" s="321"/>
      <c r="GCC381" s="321"/>
      <c r="GCD381" s="321"/>
      <c r="GCE381" s="321"/>
      <c r="GCF381" s="321"/>
      <c r="GCG381" s="321"/>
      <c r="GCH381" s="321"/>
      <c r="GCI381" s="321"/>
      <c r="GCJ381" s="321"/>
      <c r="GCK381" s="321"/>
      <c r="GCL381" s="321"/>
      <c r="GCM381" s="321"/>
      <c r="GCN381" s="321"/>
      <c r="GCO381" s="321"/>
      <c r="GCP381" s="321"/>
      <c r="GCQ381" s="321"/>
      <c r="GCR381" s="321"/>
      <c r="GCS381" s="321"/>
      <c r="GCT381" s="321"/>
      <c r="GCU381" s="321"/>
      <c r="GCV381" s="321"/>
      <c r="GCW381" s="321"/>
      <c r="GCX381" s="321"/>
      <c r="GCY381" s="321"/>
      <c r="GCZ381" s="321"/>
      <c r="GDA381" s="321"/>
      <c r="GDB381" s="321"/>
      <c r="GDC381" s="321"/>
      <c r="GDD381" s="321"/>
      <c r="GDE381" s="321"/>
      <c r="GDF381" s="321"/>
      <c r="GDG381" s="321"/>
      <c r="GDH381" s="321"/>
      <c r="GDI381" s="321"/>
      <c r="GDJ381" s="321"/>
      <c r="GDK381" s="321"/>
      <c r="GDL381" s="321"/>
      <c r="GDM381" s="321"/>
      <c r="GDN381" s="321"/>
      <c r="GDO381" s="321"/>
      <c r="GDP381" s="321"/>
      <c r="GDQ381" s="321"/>
      <c r="GDR381" s="321"/>
      <c r="GDS381" s="321"/>
      <c r="GDT381" s="321"/>
      <c r="GDU381" s="321"/>
      <c r="GDV381" s="321"/>
      <c r="GDW381" s="321"/>
      <c r="GDX381" s="321"/>
      <c r="GDY381" s="321"/>
      <c r="GDZ381" s="321"/>
      <c r="GEA381" s="321"/>
      <c r="GEB381" s="321"/>
      <c r="GEC381" s="321"/>
      <c r="GED381" s="321"/>
      <c r="GEE381" s="321"/>
      <c r="GEF381" s="321"/>
      <c r="GEG381" s="321"/>
      <c r="GEH381" s="321"/>
      <c r="GEI381" s="321"/>
      <c r="GEJ381" s="321"/>
      <c r="GEK381" s="321"/>
      <c r="GEL381" s="321"/>
      <c r="GEM381" s="321"/>
      <c r="GEN381" s="321"/>
      <c r="GEO381" s="321"/>
      <c r="GEP381" s="321"/>
      <c r="GEQ381" s="321"/>
      <c r="GER381" s="321"/>
      <c r="GES381" s="321"/>
      <c r="GET381" s="321"/>
      <c r="GEU381" s="321"/>
      <c r="GEV381" s="321"/>
      <c r="GEW381" s="321"/>
      <c r="GEX381" s="321"/>
      <c r="GEY381" s="321"/>
      <c r="GEZ381" s="321"/>
      <c r="GFA381" s="321"/>
      <c r="GFB381" s="321"/>
      <c r="GFC381" s="321"/>
      <c r="GFD381" s="321"/>
      <c r="GFE381" s="321"/>
      <c r="GFF381" s="321"/>
      <c r="GFG381" s="321"/>
      <c r="GFH381" s="321"/>
      <c r="GFI381" s="321"/>
      <c r="GFJ381" s="321"/>
      <c r="GFK381" s="321"/>
      <c r="GFL381" s="321"/>
      <c r="GFM381" s="321"/>
      <c r="GFN381" s="321"/>
      <c r="GFO381" s="321"/>
      <c r="GFP381" s="321"/>
      <c r="GFQ381" s="321"/>
      <c r="GFR381" s="321"/>
      <c r="GFS381" s="321"/>
      <c r="GFT381" s="321"/>
      <c r="GFU381" s="321"/>
      <c r="GFV381" s="321"/>
      <c r="GFW381" s="321"/>
      <c r="GFX381" s="321"/>
      <c r="GFY381" s="321"/>
      <c r="GFZ381" s="321"/>
      <c r="GGA381" s="321"/>
      <c r="GGB381" s="321"/>
      <c r="GGC381" s="321"/>
      <c r="GGD381" s="321"/>
      <c r="GGE381" s="321"/>
      <c r="GGF381" s="321"/>
      <c r="GGG381" s="321"/>
      <c r="GGH381" s="321"/>
      <c r="GGI381" s="321"/>
      <c r="GGJ381" s="321"/>
      <c r="GGK381" s="321"/>
      <c r="GGL381" s="321"/>
      <c r="GGM381" s="321"/>
      <c r="GGN381" s="321"/>
      <c r="GGO381" s="321"/>
      <c r="GGP381" s="321"/>
      <c r="GGQ381" s="321"/>
      <c r="GGR381" s="321"/>
      <c r="GGS381" s="321"/>
      <c r="GGT381" s="321"/>
      <c r="GGU381" s="321"/>
      <c r="GGV381" s="321"/>
      <c r="GGW381" s="321"/>
      <c r="GGX381" s="321"/>
      <c r="GGY381" s="321"/>
      <c r="GGZ381" s="321"/>
      <c r="GHA381" s="321"/>
      <c r="GHB381" s="321"/>
      <c r="GHC381" s="321"/>
      <c r="GHD381" s="321"/>
      <c r="GHE381" s="321"/>
      <c r="GHF381" s="321"/>
      <c r="GHG381" s="321"/>
      <c r="GHH381" s="321"/>
      <c r="GHI381" s="321"/>
      <c r="GHJ381" s="321"/>
      <c r="GHK381" s="321"/>
      <c r="GHL381" s="321"/>
      <c r="GHM381" s="321"/>
      <c r="GHN381" s="321"/>
      <c r="GHO381" s="321"/>
      <c r="GHP381" s="321"/>
      <c r="GHQ381" s="321"/>
      <c r="GHR381" s="321"/>
      <c r="GHS381" s="321"/>
      <c r="GHT381" s="321"/>
      <c r="GHU381" s="321"/>
      <c r="GHV381" s="321"/>
      <c r="GHW381" s="321"/>
      <c r="GHX381" s="321"/>
      <c r="GHY381" s="321"/>
      <c r="GHZ381" s="321"/>
      <c r="GIA381" s="321"/>
      <c r="GIB381" s="321"/>
      <c r="GIC381" s="321"/>
      <c r="GID381" s="321"/>
      <c r="GIE381" s="321"/>
      <c r="GIF381" s="321"/>
      <c r="GIG381" s="321"/>
      <c r="GIH381" s="321"/>
      <c r="GII381" s="321"/>
      <c r="GIJ381" s="321"/>
      <c r="GIK381" s="321"/>
      <c r="GIL381" s="321"/>
      <c r="GIM381" s="321"/>
      <c r="GIN381" s="321"/>
      <c r="GIO381" s="321"/>
      <c r="GIP381" s="321"/>
      <c r="GIQ381" s="321"/>
      <c r="GIR381" s="321"/>
      <c r="GIS381" s="321"/>
      <c r="GIT381" s="321"/>
      <c r="GIU381" s="321"/>
      <c r="GIV381" s="321"/>
      <c r="GIW381" s="321"/>
      <c r="GIX381" s="321"/>
      <c r="GIY381" s="321"/>
      <c r="GIZ381" s="321"/>
      <c r="GJA381" s="321"/>
      <c r="GJB381" s="321"/>
      <c r="GJC381" s="321"/>
      <c r="GJD381" s="321"/>
      <c r="GJE381" s="321"/>
      <c r="GJF381" s="321"/>
      <c r="GJG381" s="321"/>
      <c r="GJH381" s="321"/>
      <c r="GJI381" s="321"/>
      <c r="GJJ381" s="321"/>
      <c r="GJK381" s="321"/>
      <c r="GJL381" s="321"/>
      <c r="GJM381" s="321"/>
      <c r="GJN381" s="321"/>
      <c r="GJO381" s="321"/>
      <c r="GJP381" s="321"/>
      <c r="GJQ381" s="321"/>
      <c r="GJR381" s="321"/>
      <c r="GJS381" s="321"/>
      <c r="GJT381" s="321"/>
      <c r="GJU381" s="321"/>
      <c r="GJV381" s="321"/>
      <c r="GJW381" s="321"/>
      <c r="GJX381" s="321"/>
      <c r="GJY381" s="321"/>
      <c r="GJZ381" s="321"/>
      <c r="GKA381" s="321"/>
      <c r="GKB381" s="321"/>
      <c r="GKC381" s="321"/>
      <c r="GKD381" s="321"/>
      <c r="GKE381" s="321"/>
      <c r="GKF381" s="321"/>
      <c r="GKG381" s="321"/>
      <c r="GKH381" s="321"/>
      <c r="GKI381" s="321"/>
      <c r="GKJ381" s="321"/>
      <c r="GKK381" s="321"/>
      <c r="GKL381" s="321"/>
      <c r="GKM381" s="321"/>
      <c r="GKN381" s="321"/>
      <c r="GKO381" s="321"/>
      <c r="GKP381" s="321"/>
      <c r="GKQ381" s="321"/>
      <c r="GKR381" s="321"/>
      <c r="GKS381" s="321"/>
      <c r="GKT381" s="321"/>
      <c r="GKU381" s="321"/>
      <c r="GKV381" s="321"/>
      <c r="GKW381" s="321"/>
      <c r="GKX381" s="321"/>
      <c r="GKY381" s="321"/>
      <c r="GKZ381" s="321"/>
      <c r="GLA381" s="321"/>
      <c r="GLB381" s="321"/>
      <c r="GLC381" s="321"/>
      <c r="GLD381" s="321"/>
      <c r="GLE381" s="321"/>
      <c r="GLF381" s="321"/>
      <c r="GLG381" s="321"/>
      <c r="GLH381" s="321"/>
      <c r="GLI381" s="321"/>
      <c r="GLJ381" s="321"/>
      <c r="GLK381" s="321"/>
      <c r="GLL381" s="321"/>
      <c r="GLM381" s="321"/>
      <c r="GLN381" s="321"/>
      <c r="GLO381" s="321"/>
      <c r="GLP381" s="321"/>
      <c r="GLQ381" s="321"/>
      <c r="GLR381" s="321"/>
      <c r="GLS381" s="321"/>
      <c r="GLT381" s="321"/>
      <c r="GLU381" s="321"/>
      <c r="GLV381" s="321"/>
      <c r="GLW381" s="321"/>
      <c r="GLX381" s="321"/>
      <c r="GLY381" s="321"/>
      <c r="GLZ381" s="321"/>
      <c r="GMA381" s="321"/>
      <c r="GMB381" s="321"/>
      <c r="GMC381" s="321"/>
      <c r="GMD381" s="321"/>
      <c r="GME381" s="321"/>
      <c r="GMF381" s="321"/>
      <c r="GMG381" s="321"/>
      <c r="GMH381" s="321"/>
      <c r="GMI381" s="321"/>
      <c r="GMJ381" s="321"/>
      <c r="GMK381" s="321"/>
      <c r="GML381" s="321"/>
      <c r="GMM381" s="321"/>
      <c r="GMN381" s="321"/>
      <c r="GMO381" s="321"/>
      <c r="GMP381" s="321"/>
      <c r="GMQ381" s="321"/>
      <c r="GMR381" s="321"/>
      <c r="GMS381" s="321"/>
      <c r="GMT381" s="321"/>
      <c r="GMU381" s="321"/>
      <c r="GMV381" s="321"/>
      <c r="GMW381" s="321"/>
      <c r="GMX381" s="321"/>
      <c r="GMY381" s="321"/>
      <c r="GMZ381" s="321"/>
      <c r="GNA381" s="321"/>
      <c r="GNB381" s="321"/>
      <c r="GNC381" s="321"/>
      <c r="GND381" s="321"/>
      <c r="GNE381" s="321"/>
      <c r="GNF381" s="321"/>
      <c r="GNG381" s="321"/>
      <c r="GNH381" s="321"/>
      <c r="GNI381" s="321"/>
      <c r="GNJ381" s="321"/>
      <c r="GNK381" s="321"/>
      <c r="GNL381" s="321"/>
      <c r="GNM381" s="321"/>
      <c r="GNN381" s="321"/>
      <c r="GNO381" s="321"/>
      <c r="GNP381" s="321"/>
      <c r="GNQ381" s="321"/>
      <c r="GNR381" s="321"/>
      <c r="GNS381" s="321"/>
      <c r="GNT381" s="321"/>
      <c r="GNU381" s="321"/>
      <c r="GNV381" s="321"/>
      <c r="GNW381" s="321"/>
      <c r="GNX381" s="321"/>
      <c r="GNY381" s="321"/>
      <c r="GNZ381" s="321"/>
      <c r="GOA381" s="321"/>
      <c r="GOB381" s="321"/>
      <c r="GOC381" s="321"/>
      <c r="GOD381" s="321"/>
      <c r="GOE381" s="321"/>
      <c r="GOF381" s="321"/>
      <c r="GOG381" s="321"/>
      <c r="GOH381" s="321"/>
      <c r="GOI381" s="321"/>
      <c r="GOJ381" s="321"/>
      <c r="GOK381" s="321"/>
      <c r="GOL381" s="321"/>
      <c r="GOM381" s="321"/>
      <c r="GON381" s="321"/>
      <c r="GOO381" s="321"/>
      <c r="GOP381" s="321"/>
      <c r="GOQ381" s="321"/>
      <c r="GOR381" s="321"/>
      <c r="GOS381" s="321"/>
      <c r="GOT381" s="321"/>
      <c r="GOU381" s="321"/>
      <c r="GOV381" s="321"/>
      <c r="GOW381" s="321"/>
      <c r="GOX381" s="321"/>
      <c r="GOY381" s="321"/>
      <c r="GOZ381" s="321"/>
      <c r="GPA381" s="321"/>
      <c r="GPB381" s="321"/>
      <c r="GPC381" s="321"/>
      <c r="GPD381" s="321"/>
      <c r="GPE381" s="321"/>
      <c r="GPF381" s="321"/>
      <c r="GPG381" s="321"/>
      <c r="GPH381" s="321"/>
      <c r="GPI381" s="321"/>
      <c r="GPJ381" s="321"/>
      <c r="GPK381" s="321"/>
      <c r="GPL381" s="321"/>
      <c r="GPM381" s="321"/>
      <c r="GPN381" s="321"/>
      <c r="GPO381" s="321"/>
      <c r="GPP381" s="321"/>
      <c r="GPQ381" s="321"/>
      <c r="GPR381" s="321"/>
      <c r="GPS381" s="321"/>
      <c r="GPT381" s="321"/>
      <c r="GPU381" s="321"/>
      <c r="GPV381" s="321"/>
      <c r="GPW381" s="321"/>
      <c r="GPX381" s="321"/>
      <c r="GPY381" s="321"/>
      <c r="GPZ381" s="321"/>
      <c r="GQA381" s="321"/>
      <c r="GQB381" s="321"/>
      <c r="GQC381" s="321"/>
      <c r="GQD381" s="321"/>
      <c r="GQE381" s="321"/>
      <c r="GQF381" s="321"/>
      <c r="GQG381" s="321"/>
      <c r="GQH381" s="321"/>
      <c r="GQI381" s="321"/>
      <c r="GQJ381" s="321"/>
      <c r="GQK381" s="321"/>
      <c r="GQL381" s="321"/>
      <c r="GQM381" s="321"/>
      <c r="GQN381" s="321"/>
      <c r="GQO381" s="321"/>
      <c r="GQP381" s="321"/>
      <c r="GQQ381" s="321"/>
      <c r="GQR381" s="321"/>
      <c r="GQS381" s="321"/>
      <c r="GQT381" s="321"/>
      <c r="GQU381" s="321"/>
      <c r="GQV381" s="321"/>
      <c r="GQW381" s="321"/>
      <c r="GQX381" s="321"/>
      <c r="GQY381" s="321"/>
      <c r="GQZ381" s="321"/>
      <c r="GRA381" s="321"/>
      <c r="GRB381" s="321"/>
      <c r="GRC381" s="321"/>
      <c r="GRD381" s="321"/>
      <c r="GRE381" s="321"/>
      <c r="GRF381" s="321"/>
      <c r="GRG381" s="321"/>
      <c r="GRH381" s="321"/>
      <c r="GRI381" s="321"/>
      <c r="GRJ381" s="321"/>
      <c r="GRK381" s="321"/>
      <c r="GRL381" s="321"/>
      <c r="GRM381" s="321"/>
      <c r="GRN381" s="321"/>
      <c r="GRO381" s="321"/>
      <c r="GRP381" s="321"/>
      <c r="GRQ381" s="321"/>
      <c r="GRR381" s="321"/>
      <c r="GRS381" s="321"/>
      <c r="GRT381" s="321"/>
      <c r="GRU381" s="321"/>
      <c r="GRV381" s="321"/>
      <c r="GRW381" s="321"/>
      <c r="GRX381" s="321"/>
      <c r="GRY381" s="321"/>
      <c r="GRZ381" s="321"/>
      <c r="GSA381" s="321"/>
      <c r="GSB381" s="321"/>
      <c r="GSC381" s="321"/>
      <c r="GSD381" s="321"/>
      <c r="GSE381" s="321"/>
      <c r="GSF381" s="321"/>
      <c r="GSG381" s="321"/>
      <c r="GSH381" s="321"/>
      <c r="GSI381" s="321"/>
      <c r="GSJ381" s="321"/>
      <c r="GSK381" s="321"/>
      <c r="GSL381" s="321"/>
      <c r="GSM381" s="321"/>
      <c r="GSN381" s="321"/>
      <c r="GSO381" s="321"/>
      <c r="GSP381" s="321"/>
      <c r="GSQ381" s="321"/>
      <c r="GSR381" s="321"/>
      <c r="GSS381" s="321"/>
      <c r="GST381" s="321"/>
      <c r="GSU381" s="321"/>
      <c r="GSV381" s="321"/>
      <c r="GSW381" s="321"/>
      <c r="GSX381" s="321"/>
      <c r="GSY381" s="321"/>
      <c r="GSZ381" s="321"/>
      <c r="GTA381" s="321"/>
      <c r="GTB381" s="321"/>
      <c r="GTC381" s="321"/>
      <c r="GTD381" s="321"/>
      <c r="GTE381" s="321"/>
      <c r="GTF381" s="321"/>
      <c r="GTG381" s="321"/>
      <c r="GTH381" s="321"/>
      <c r="GTI381" s="321"/>
      <c r="GTJ381" s="321"/>
      <c r="GTK381" s="321"/>
      <c r="GTL381" s="321"/>
      <c r="GTM381" s="321"/>
      <c r="GTN381" s="321"/>
      <c r="GTO381" s="321"/>
      <c r="GTP381" s="321"/>
      <c r="GTQ381" s="321"/>
      <c r="GTR381" s="321"/>
      <c r="GTS381" s="321"/>
      <c r="GTT381" s="321"/>
      <c r="GTU381" s="321"/>
      <c r="GTV381" s="321"/>
      <c r="GTW381" s="321"/>
      <c r="GTX381" s="321"/>
      <c r="GTY381" s="321"/>
      <c r="GTZ381" s="321"/>
      <c r="GUA381" s="321"/>
      <c r="GUB381" s="321"/>
      <c r="GUC381" s="321"/>
      <c r="GUD381" s="321"/>
      <c r="GUE381" s="321"/>
      <c r="GUF381" s="321"/>
      <c r="GUG381" s="321"/>
      <c r="GUH381" s="321"/>
      <c r="GUI381" s="321"/>
      <c r="GUJ381" s="321"/>
      <c r="GUK381" s="321"/>
      <c r="GUL381" s="321"/>
      <c r="GUM381" s="321"/>
      <c r="GUN381" s="321"/>
      <c r="GUO381" s="321"/>
      <c r="GUP381" s="321"/>
      <c r="GUQ381" s="321"/>
      <c r="GUR381" s="321"/>
      <c r="GUS381" s="321"/>
      <c r="GUT381" s="321"/>
      <c r="GUU381" s="321"/>
      <c r="GUV381" s="321"/>
      <c r="GUW381" s="321"/>
      <c r="GUX381" s="321"/>
      <c r="GUY381" s="321"/>
      <c r="GUZ381" s="321"/>
      <c r="GVA381" s="321"/>
      <c r="GVB381" s="321"/>
      <c r="GVC381" s="321"/>
      <c r="GVD381" s="321"/>
      <c r="GVE381" s="321"/>
      <c r="GVF381" s="321"/>
      <c r="GVG381" s="321"/>
      <c r="GVH381" s="321"/>
      <c r="GVI381" s="321"/>
      <c r="GVJ381" s="321"/>
      <c r="GVK381" s="321"/>
      <c r="GVL381" s="321"/>
      <c r="GVM381" s="321"/>
      <c r="GVN381" s="321"/>
      <c r="GVO381" s="321"/>
      <c r="GVP381" s="321"/>
      <c r="GVQ381" s="321"/>
      <c r="GVR381" s="321"/>
      <c r="GVS381" s="321"/>
      <c r="GVT381" s="321"/>
      <c r="GVU381" s="321"/>
      <c r="GVV381" s="321"/>
      <c r="GVW381" s="321"/>
      <c r="GVX381" s="321"/>
      <c r="GVY381" s="321"/>
      <c r="GVZ381" s="321"/>
      <c r="GWA381" s="321"/>
      <c r="GWB381" s="321"/>
      <c r="GWC381" s="321"/>
      <c r="GWD381" s="321"/>
      <c r="GWE381" s="321"/>
      <c r="GWF381" s="321"/>
      <c r="GWG381" s="321"/>
      <c r="GWH381" s="321"/>
      <c r="GWI381" s="321"/>
      <c r="GWJ381" s="321"/>
      <c r="GWK381" s="321"/>
      <c r="GWL381" s="321"/>
      <c r="GWM381" s="321"/>
      <c r="GWN381" s="321"/>
      <c r="GWO381" s="321"/>
      <c r="GWP381" s="321"/>
      <c r="GWQ381" s="321"/>
      <c r="GWR381" s="321"/>
      <c r="GWS381" s="321"/>
      <c r="GWT381" s="321"/>
      <c r="GWU381" s="321"/>
      <c r="GWV381" s="321"/>
      <c r="GWW381" s="321"/>
      <c r="GWX381" s="321"/>
      <c r="GWY381" s="321"/>
      <c r="GWZ381" s="321"/>
      <c r="GXA381" s="321"/>
      <c r="GXB381" s="321"/>
      <c r="GXC381" s="321"/>
      <c r="GXD381" s="321"/>
      <c r="GXE381" s="321"/>
      <c r="GXF381" s="321"/>
      <c r="GXG381" s="321"/>
      <c r="GXH381" s="321"/>
      <c r="GXI381" s="321"/>
      <c r="GXJ381" s="321"/>
      <c r="GXK381" s="321"/>
      <c r="GXL381" s="321"/>
      <c r="GXM381" s="321"/>
      <c r="GXN381" s="321"/>
      <c r="GXO381" s="321"/>
      <c r="GXP381" s="321"/>
      <c r="GXQ381" s="321"/>
      <c r="GXR381" s="321"/>
      <c r="GXS381" s="321"/>
      <c r="GXT381" s="321"/>
      <c r="GXU381" s="321"/>
      <c r="GXV381" s="321"/>
      <c r="GXW381" s="321"/>
      <c r="GXX381" s="321"/>
      <c r="GXY381" s="321"/>
      <c r="GXZ381" s="321"/>
      <c r="GYA381" s="321"/>
      <c r="GYB381" s="321"/>
      <c r="GYC381" s="321"/>
      <c r="GYD381" s="321"/>
      <c r="GYE381" s="321"/>
      <c r="GYF381" s="321"/>
      <c r="GYG381" s="321"/>
      <c r="GYH381" s="321"/>
      <c r="GYI381" s="321"/>
      <c r="GYJ381" s="321"/>
      <c r="GYK381" s="321"/>
      <c r="GYL381" s="321"/>
      <c r="GYM381" s="321"/>
      <c r="GYN381" s="321"/>
      <c r="GYO381" s="321"/>
      <c r="GYP381" s="321"/>
      <c r="GYQ381" s="321"/>
      <c r="GYR381" s="321"/>
      <c r="GYS381" s="321"/>
      <c r="GYT381" s="321"/>
      <c r="GYU381" s="321"/>
      <c r="GYV381" s="321"/>
      <c r="GYW381" s="321"/>
      <c r="GYX381" s="321"/>
      <c r="GYY381" s="321"/>
      <c r="GYZ381" s="321"/>
      <c r="GZA381" s="321"/>
      <c r="GZB381" s="321"/>
      <c r="GZC381" s="321"/>
      <c r="GZD381" s="321"/>
      <c r="GZE381" s="321"/>
      <c r="GZF381" s="321"/>
      <c r="GZG381" s="321"/>
      <c r="GZH381" s="321"/>
      <c r="GZI381" s="321"/>
      <c r="GZJ381" s="321"/>
      <c r="GZK381" s="321"/>
      <c r="GZL381" s="321"/>
      <c r="GZM381" s="321"/>
      <c r="GZN381" s="321"/>
      <c r="GZO381" s="321"/>
      <c r="GZP381" s="321"/>
      <c r="GZQ381" s="321"/>
      <c r="GZR381" s="321"/>
      <c r="GZS381" s="321"/>
      <c r="GZT381" s="321"/>
      <c r="GZU381" s="321"/>
      <c r="GZV381" s="321"/>
      <c r="GZW381" s="321"/>
      <c r="GZX381" s="321"/>
      <c r="GZY381" s="321"/>
      <c r="GZZ381" s="321"/>
      <c r="HAA381" s="321"/>
      <c r="HAB381" s="321"/>
      <c r="HAC381" s="321"/>
      <c r="HAD381" s="321"/>
      <c r="HAE381" s="321"/>
      <c r="HAF381" s="321"/>
      <c r="HAG381" s="321"/>
      <c r="HAH381" s="321"/>
      <c r="HAI381" s="321"/>
      <c r="HAJ381" s="321"/>
      <c r="HAK381" s="321"/>
      <c r="HAL381" s="321"/>
      <c r="HAM381" s="321"/>
      <c r="HAN381" s="321"/>
      <c r="HAO381" s="321"/>
      <c r="HAP381" s="321"/>
      <c r="HAQ381" s="321"/>
      <c r="HAR381" s="321"/>
      <c r="HAS381" s="321"/>
      <c r="HAT381" s="321"/>
      <c r="HAU381" s="321"/>
      <c r="HAV381" s="321"/>
      <c r="HAW381" s="321"/>
      <c r="HAX381" s="321"/>
      <c r="HAY381" s="321"/>
      <c r="HAZ381" s="321"/>
      <c r="HBA381" s="321"/>
      <c r="HBB381" s="321"/>
      <c r="HBC381" s="321"/>
      <c r="HBD381" s="321"/>
      <c r="HBE381" s="321"/>
      <c r="HBF381" s="321"/>
      <c r="HBG381" s="321"/>
      <c r="HBH381" s="321"/>
      <c r="HBI381" s="321"/>
      <c r="HBJ381" s="321"/>
      <c r="HBK381" s="321"/>
      <c r="HBL381" s="321"/>
      <c r="HBM381" s="321"/>
      <c r="HBN381" s="321"/>
      <c r="HBO381" s="321"/>
      <c r="HBP381" s="321"/>
      <c r="HBQ381" s="321"/>
      <c r="HBR381" s="321"/>
      <c r="HBS381" s="321"/>
      <c r="HBT381" s="321"/>
      <c r="HBU381" s="321"/>
      <c r="HBV381" s="321"/>
      <c r="HBW381" s="321"/>
      <c r="HBX381" s="321"/>
      <c r="HBY381" s="321"/>
      <c r="HBZ381" s="321"/>
      <c r="HCA381" s="321"/>
      <c r="HCB381" s="321"/>
      <c r="HCC381" s="321"/>
      <c r="HCD381" s="321"/>
      <c r="HCE381" s="321"/>
      <c r="HCF381" s="321"/>
      <c r="HCG381" s="321"/>
      <c r="HCH381" s="321"/>
      <c r="HCI381" s="321"/>
      <c r="HCJ381" s="321"/>
      <c r="HCK381" s="321"/>
      <c r="HCL381" s="321"/>
      <c r="HCM381" s="321"/>
      <c r="HCN381" s="321"/>
      <c r="HCO381" s="321"/>
      <c r="HCP381" s="321"/>
      <c r="HCQ381" s="321"/>
      <c r="HCR381" s="321"/>
      <c r="HCS381" s="321"/>
      <c r="HCT381" s="321"/>
      <c r="HCU381" s="321"/>
      <c r="HCV381" s="321"/>
      <c r="HCW381" s="321"/>
      <c r="HCX381" s="321"/>
      <c r="HCY381" s="321"/>
      <c r="HCZ381" s="321"/>
      <c r="HDA381" s="321"/>
      <c r="HDB381" s="321"/>
      <c r="HDC381" s="321"/>
      <c r="HDD381" s="321"/>
      <c r="HDE381" s="321"/>
      <c r="HDF381" s="321"/>
      <c r="HDG381" s="321"/>
      <c r="HDH381" s="321"/>
      <c r="HDI381" s="321"/>
      <c r="HDJ381" s="321"/>
      <c r="HDK381" s="321"/>
      <c r="HDL381" s="321"/>
      <c r="HDM381" s="321"/>
      <c r="HDN381" s="321"/>
      <c r="HDO381" s="321"/>
      <c r="HDP381" s="321"/>
      <c r="HDQ381" s="321"/>
      <c r="HDR381" s="321"/>
      <c r="HDS381" s="321"/>
      <c r="HDT381" s="321"/>
      <c r="HDU381" s="321"/>
      <c r="HDV381" s="321"/>
      <c r="HDW381" s="321"/>
      <c r="HDX381" s="321"/>
      <c r="HDY381" s="321"/>
      <c r="HDZ381" s="321"/>
      <c r="HEA381" s="321"/>
      <c r="HEB381" s="321"/>
      <c r="HEC381" s="321"/>
      <c r="HED381" s="321"/>
      <c r="HEE381" s="321"/>
      <c r="HEF381" s="321"/>
      <c r="HEG381" s="321"/>
      <c r="HEH381" s="321"/>
      <c r="HEI381" s="321"/>
      <c r="HEJ381" s="321"/>
      <c r="HEK381" s="321"/>
      <c r="HEL381" s="321"/>
      <c r="HEM381" s="321"/>
      <c r="HEN381" s="321"/>
      <c r="HEO381" s="321"/>
      <c r="HEP381" s="321"/>
      <c r="HEQ381" s="321"/>
      <c r="HER381" s="321"/>
      <c r="HES381" s="321"/>
      <c r="HET381" s="321"/>
      <c r="HEU381" s="321"/>
      <c r="HEV381" s="321"/>
      <c r="HEW381" s="321"/>
      <c r="HEX381" s="321"/>
      <c r="HEY381" s="321"/>
      <c r="HEZ381" s="321"/>
      <c r="HFA381" s="321"/>
      <c r="HFB381" s="321"/>
      <c r="HFC381" s="321"/>
      <c r="HFD381" s="321"/>
      <c r="HFE381" s="321"/>
      <c r="HFF381" s="321"/>
      <c r="HFG381" s="321"/>
      <c r="HFH381" s="321"/>
      <c r="HFI381" s="321"/>
      <c r="HFJ381" s="321"/>
      <c r="HFK381" s="321"/>
      <c r="HFL381" s="321"/>
      <c r="HFM381" s="321"/>
      <c r="HFN381" s="321"/>
      <c r="HFO381" s="321"/>
      <c r="HFP381" s="321"/>
      <c r="HFQ381" s="321"/>
      <c r="HFR381" s="321"/>
      <c r="HFS381" s="321"/>
      <c r="HFT381" s="321"/>
      <c r="HFU381" s="321"/>
      <c r="HFV381" s="321"/>
      <c r="HFW381" s="321"/>
      <c r="HFX381" s="321"/>
      <c r="HFY381" s="321"/>
      <c r="HFZ381" s="321"/>
      <c r="HGA381" s="321"/>
      <c r="HGB381" s="321"/>
      <c r="HGC381" s="321"/>
      <c r="HGD381" s="321"/>
      <c r="HGE381" s="321"/>
      <c r="HGF381" s="321"/>
      <c r="HGG381" s="321"/>
      <c r="HGH381" s="321"/>
      <c r="HGI381" s="321"/>
      <c r="HGJ381" s="321"/>
      <c r="HGK381" s="321"/>
      <c r="HGL381" s="321"/>
      <c r="HGM381" s="321"/>
      <c r="HGN381" s="321"/>
      <c r="HGO381" s="321"/>
      <c r="HGP381" s="321"/>
      <c r="HGQ381" s="321"/>
      <c r="HGR381" s="321"/>
      <c r="HGS381" s="321"/>
      <c r="HGT381" s="321"/>
      <c r="HGU381" s="321"/>
      <c r="HGV381" s="321"/>
      <c r="HGW381" s="321"/>
      <c r="HGX381" s="321"/>
      <c r="HGY381" s="321"/>
      <c r="HGZ381" s="321"/>
      <c r="HHA381" s="321"/>
      <c r="HHB381" s="321"/>
      <c r="HHC381" s="321"/>
      <c r="HHD381" s="321"/>
      <c r="HHE381" s="321"/>
      <c r="HHF381" s="321"/>
      <c r="HHG381" s="321"/>
      <c r="HHH381" s="321"/>
      <c r="HHI381" s="321"/>
      <c r="HHJ381" s="321"/>
      <c r="HHK381" s="321"/>
      <c r="HHL381" s="321"/>
      <c r="HHM381" s="321"/>
      <c r="HHN381" s="321"/>
      <c r="HHO381" s="321"/>
      <c r="HHP381" s="321"/>
      <c r="HHQ381" s="321"/>
      <c r="HHR381" s="321"/>
      <c r="HHS381" s="321"/>
      <c r="HHT381" s="321"/>
      <c r="HHU381" s="321"/>
      <c r="HHV381" s="321"/>
      <c r="HHW381" s="321"/>
      <c r="HHX381" s="321"/>
      <c r="HHY381" s="321"/>
      <c r="HHZ381" s="321"/>
      <c r="HIA381" s="321"/>
      <c r="HIB381" s="321"/>
      <c r="HIC381" s="321"/>
      <c r="HID381" s="321"/>
      <c r="HIE381" s="321"/>
      <c r="HIF381" s="321"/>
      <c r="HIG381" s="321"/>
      <c r="HIH381" s="321"/>
      <c r="HII381" s="321"/>
      <c r="HIJ381" s="321"/>
      <c r="HIK381" s="321"/>
      <c r="HIL381" s="321"/>
      <c r="HIM381" s="321"/>
      <c r="HIN381" s="321"/>
      <c r="HIO381" s="321"/>
      <c r="HIP381" s="321"/>
      <c r="HIQ381" s="321"/>
      <c r="HIR381" s="321"/>
      <c r="HIS381" s="321"/>
      <c r="HIT381" s="321"/>
      <c r="HIU381" s="321"/>
      <c r="HIV381" s="321"/>
      <c r="HIW381" s="321"/>
      <c r="HIX381" s="321"/>
      <c r="HIY381" s="321"/>
      <c r="HIZ381" s="321"/>
      <c r="HJA381" s="321"/>
      <c r="HJB381" s="321"/>
      <c r="HJC381" s="321"/>
      <c r="HJD381" s="321"/>
      <c r="HJE381" s="321"/>
      <c r="HJF381" s="321"/>
      <c r="HJG381" s="321"/>
      <c r="HJH381" s="321"/>
      <c r="HJI381" s="321"/>
      <c r="HJJ381" s="321"/>
      <c r="HJK381" s="321"/>
      <c r="HJL381" s="321"/>
      <c r="HJM381" s="321"/>
      <c r="HJN381" s="321"/>
      <c r="HJO381" s="321"/>
      <c r="HJP381" s="321"/>
      <c r="HJQ381" s="321"/>
      <c r="HJR381" s="321"/>
      <c r="HJS381" s="321"/>
      <c r="HJT381" s="321"/>
      <c r="HJU381" s="321"/>
      <c r="HJV381" s="321"/>
      <c r="HJW381" s="321"/>
      <c r="HJX381" s="321"/>
      <c r="HJY381" s="321"/>
      <c r="HJZ381" s="321"/>
      <c r="HKA381" s="321"/>
      <c r="HKB381" s="321"/>
      <c r="HKC381" s="321"/>
      <c r="HKD381" s="321"/>
      <c r="HKE381" s="321"/>
      <c r="HKF381" s="321"/>
      <c r="HKG381" s="321"/>
      <c r="HKH381" s="321"/>
      <c r="HKI381" s="321"/>
      <c r="HKJ381" s="321"/>
      <c r="HKK381" s="321"/>
      <c r="HKL381" s="321"/>
      <c r="HKM381" s="321"/>
      <c r="HKN381" s="321"/>
      <c r="HKO381" s="321"/>
      <c r="HKP381" s="321"/>
      <c r="HKQ381" s="321"/>
      <c r="HKR381" s="321"/>
      <c r="HKS381" s="321"/>
      <c r="HKT381" s="321"/>
      <c r="HKU381" s="321"/>
      <c r="HKV381" s="321"/>
      <c r="HKW381" s="321"/>
      <c r="HKX381" s="321"/>
      <c r="HKY381" s="321"/>
      <c r="HKZ381" s="321"/>
      <c r="HLA381" s="321"/>
      <c r="HLB381" s="321"/>
      <c r="HLC381" s="321"/>
      <c r="HLD381" s="321"/>
      <c r="HLE381" s="321"/>
      <c r="HLF381" s="321"/>
      <c r="HLG381" s="321"/>
      <c r="HLH381" s="321"/>
      <c r="HLI381" s="321"/>
      <c r="HLJ381" s="321"/>
      <c r="HLK381" s="321"/>
      <c r="HLL381" s="321"/>
      <c r="HLM381" s="321"/>
      <c r="HLN381" s="321"/>
      <c r="HLO381" s="321"/>
      <c r="HLP381" s="321"/>
      <c r="HLQ381" s="321"/>
      <c r="HLR381" s="321"/>
      <c r="HLS381" s="321"/>
      <c r="HLT381" s="321"/>
      <c r="HLU381" s="321"/>
      <c r="HLV381" s="321"/>
      <c r="HLW381" s="321"/>
      <c r="HLX381" s="321"/>
      <c r="HLY381" s="321"/>
      <c r="HLZ381" s="321"/>
      <c r="HMA381" s="321"/>
      <c r="HMB381" s="321"/>
      <c r="HMC381" s="321"/>
      <c r="HMD381" s="321"/>
      <c r="HME381" s="321"/>
      <c r="HMF381" s="321"/>
      <c r="HMG381" s="321"/>
      <c r="HMH381" s="321"/>
      <c r="HMI381" s="321"/>
      <c r="HMJ381" s="321"/>
      <c r="HMK381" s="321"/>
      <c r="HML381" s="321"/>
      <c r="HMM381" s="321"/>
      <c r="HMN381" s="321"/>
      <c r="HMO381" s="321"/>
      <c r="HMP381" s="321"/>
      <c r="HMQ381" s="321"/>
      <c r="HMR381" s="321"/>
      <c r="HMS381" s="321"/>
      <c r="HMT381" s="321"/>
      <c r="HMU381" s="321"/>
      <c r="HMV381" s="321"/>
      <c r="HMW381" s="321"/>
      <c r="HMX381" s="321"/>
      <c r="HMY381" s="321"/>
      <c r="HMZ381" s="321"/>
      <c r="HNA381" s="321"/>
      <c r="HNB381" s="321"/>
      <c r="HNC381" s="321"/>
      <c r="HND381" s="321"/>
      <c r="HNE381" s="321"/>
      <c r="HNF381" s="321"/>
      <c r="HNG381" s="321"/>
      <c r="HNH381" s="321"/>
      <c r="HNI381" s="321"/>
      <c r="HNJ381" s="321"/>
      <c r="HNK381" s="321"/>
      <c r="HNL381" s="321"/>
      <c r="HNM381" s="321"/>
      <c r="HNN381" s="321"/>
      <c r="HNO381" s="321"/>
      <c r="HNP381" s="321"/>
      <c r="HNQ381" s="321"/>
      <c r="HNR381" s="321"/>
      <c r="HNS381" s="321"/>
      <c r="HNT381" s="321"/>
      <c r="HNU381" s="321"/>
      <c r="HNV381" s="321"/>
      <c r="HNW381" s="321"/>
      <c r="HNX381" s="321"/>
      <c r="HNY381" s="321"/>
      <c r="HNZ381" s="321"/>
      <c r="HOA381" s="321"/>
      <c r="HOB381" s="321"/>
      <c r="HOC381" s="321"/>
      <c r="HOD381" s="321"/>
      <c r="HOE381" s="321"/>
      <c r="HOF381" s="321"/>
      <c r="HOG381" s="321"/>
      <c r="HOH381" s="321"/>
      <c r="HOI381" s="321"/>
      <c r="HOJ381" s="321"/>
      <c r="HOK381" s="321"/>
      <c r="HOL381" s="321"/>
      <c r="HOM381" s="321"/>
      <c r="HON381" s="321"/>
      <c r="HOO381" s="321"/>
      <c r="HOP381" s="321"/>
      <c r="HOQ381" s="321"/>
      <c r="HOR381" s="321"/>
      <c r="HOS381" s="321"/>
      <c r="HOT381" s="321"/>
      <c r="HOU381" s="321"/>
      <c r="HOV381" s="321"/>
      <c r="HOW381" s="321"/>
      <c r="HOX381" s="321"/>
      <c r="HOY381" s="321"/>
      <c r="HOZ381" s="321"/>
      <c r="HPA381" s="321"/>
      <c r="HPB381" s="321"/>
      <c r="HPC381" s="321"/>
      <c r="HPD381" s="321"/>
      <c r="HPE381" s="321"/>
      <c r="HPF381" s="321"/>
      <c r="HPG381" s="321"/>
      <c r="HPH381" s="321"/>
      <c r="HPI381" s="321"/>
      <c r="HPJ381" s="321"/>
      <c r="HPK381" s="321"/>
      <c r="HPL381" s="321"/>
      <c r="HPM381" s="321"/>
      <c r="HPN381" s="321"/>
      <c r="HPO381" s="321"/>
      <c r="HPP381" s="321"/>
      <c r="HPQ381" s="321"/>
      <c r="HPR381" s="321"/>
      <c r="HPS381" s="321"/>
      <c r="HPT381" s="321"/>
      <c r="HPU381" s="321"/>
      <c r="HPV381" s="321"/>
      <c r="HPW381" s="321"/>
      <c r="HPX381" s="321"/>
      <c r="HPY381" s="321"/>
      <c r="HPZ381" s="321"/>
      <c r="HQA381" s="321"/>
      <c r="HQB381" s="321"/>
      <c r="HQC381" s="321"/>
      <c r="HQD381" s="321"/>
      <c r="HQE381" s="321"/>
      <c r="HQF381" s="321"/>
      <c r="HQG381" s="321"/>
      <c r="HQH381" s="321"/>
      <c r="HQI381" s="321"/>
      <c r="HQJ381" s="321"/>
      <c r="HQK381" s="321"/>
      <c r="HQL381" s="321"/>
      <c r="HQM381" s="321"/>
      <c r="HQN381" s="321"/>
      <c r="HQO381" s="321"/>
      <c r="HQP381" s="321"/>
      <c r="HQQ381" s="321"/>
      <c r="HQR381" s="321"/>
      <c r="HQS381" s="321"/>
      <c r="HQT381" s="321"/>
      <c r="HQU381" s="321"/>
      <c r="HQV381" s="321"/>
      <c r="HQW381" s="321"/>
      <c r="HQX381" s="321"/>
      <c r="HQY381" s="321"/>
      <c r="HQZ381" s="321"/>
      <c r="HRA381" s="321"/>
      <c r="HRB381" s="321"/>
      <c r="HRC381" s="321"/>
      <c r="HRD381" s="321"/>
      <c r="HRE381" s="321"/>
      <c r="HRF381" s="321"/>
      <c r="HRG381" s="321"/>
      <c r="HRH381" s="321"/>
      <c r="HRI381" s="321"/>
      <c r="HRJ381" s="321"/>
      <c r="HRK381" s="321"/>
      <c r="HRL381" s="321"/>
      <c r="HRM381" s="321"/>
      <c r="HRN381" s="321"/>
      <c r="HRO381" s="321"/>
      <c r="HRP381" s="321"/>
      <c r="HRQ381" s="321"/>
      <c r="HRR381" s="321"/>
      <c r="HRS381" s="321"/>
      <c r="HRT381" s="321"/>
      <c r="HRU381" s="321"/>
      <c r="HRV381" s="321"/>
      <c r="HRW381" s="321"/>
      <c r="HRX381" s="321"/>
      <c r="HRY381" s="321"/>
      <c r="HRZ381" s="321"/>
      <c r="HSA381" s="321"/>
      <c r="HSB381" s="321"/>
      <c r="HSC381" s="321"/>
      <c r="HSD381" s="321"/>
      <c r="HSE381" s="321"/>
      <c r="HSF381" s="321"/>
      <c r="HSG381" s="321"/>
      <c r="HSH381" s="321"/>
      <c r="HSI381" s="321"/>
      <c r="HSJ381" s="321"/>
      <c r="HSK381" s="321"/>
      <c r="HSL381" s="321"/>
      <c r="HSM381" s="321"/>
      <c r="HSN381" s="321"/>
      <c r="HSO381" s="321"/>
      <c r="HSP381" s="321"/>
      <c r="HSQ381" s="321"/>
      <c r="HSR381" s="321"/>
      <c r="HSS381" s="321"/>
      <c r="HST381" s="321"/>
      <c r="HSU381" s="321"/>
      <c r="HSV381" s="321"/>
      <c r="HSW381" s="321"/>
      <c r="HSX381" s="321"/>
      <c r="HSY381" s="321"/>
      <c r="HSZ381" s="321"/>
      <c r="HTA381" s="321"/>
      <c r="HTB381" s="321"/>
      <c r="HTC381" s="321"/>
      <c r="HTD381" s="321"/>
      <c r="HTE381" s="321"/>
      <c r="HTF381" s="321"/>
      <c r="HTG381" s="321"/>
      <c r="HTH381" s="321"/>
      <c r="HTI381" s="321"/>
      <c r="HTJ381" s="321"/>
      <c r="HTK381" s="321"/>
      <c r="HTL381" s="321"/>
      <c r="HTM381" s="321"/>
      <c r="HTN381" s="321"/>
      <c r="HTO381" s="321"/>
      <c r="HTP381" s="321"/>
      <c r="HTQ381" s="321"/>
      <c r="HTR381" s="321"/>
      <c r="HTS381" s="321"/>
      <c r="HTT381" s="321"/>
      <c r="HTU381" s="321"/>
      <c r="HTV381" s="321"/>
      <c r="HTW381" s="321"/>
      <c r="HTX381" s="321"/>
      <c r="HTY381" s="321"/>
      <c r="HTZ381" s="321"/>
      <c r="HUA381" s="321"/>
      <c r="HUB381" s="321"/>
      <c r="HUC381" s="321"/>
      <c r="HUD381" s="321"/>
      <c r="HUE381" s="321"/>
      <c r="HUF381" s="321"/>
      <c r="HUG381" s="321"/>
      <c r="HUH381" s="321"/>
      <c r="HUI381" s="321"/>
      <c r="HUJ381" s="321"/>
      <c r="HUK381" s="321"/>
      <c r="HUL381" s="321"/>
      <c r="HUM381" s="321"/>
      <c r="HUN381" s="321"/>
      <c r="HUO381" s="321"/>
      <c r="HUP381" s="321"/>
      <c r="HUQ381" s="321"/>
      <c r="HUR381" s="321"/>
      <c r="HUS381" s="321"/>
      <c r="HUT381" s="321"/>
      <c r="HUU381" s="321"/>
      <c r="HUV381" s="321"/>
      <c r="HUW381" s="321"/>
      <c r="HUX381" s="321"/>
      <c r="HUY381" s="321"/>
      <c r="HUZ381" s="321"/>
      <c r="HVA381" s="321"/>
      <c r="HVB381" s="321"/>
      <c r="HVC381" s="321"/>
      <c r="HVD381" s="321"/>
      <c r="HVE381" s="321"/>
      <c r="HVF381" s="321"/>
      <c r="HVG381" s="321"/>
      <c r="HVH381" s="321"/>
      <c r="HVI381" s="321"/>
      <c r="HVJ381" s="321"/>
      <c r="HVK381" s="321"/>
      <c r="HVL381" s="321"/>
      <c r="HVM381" s="321"/>
      <c r="HVN381" s="321"/>
      <c r="HVO381" s="321"/>
      <c r="HVP381" s="321"/>
      <c r="HVQ381" s="321"/>
      <c r="HVR381" s="321"/>
      <c r="HVS381" s="321"/>
      <c r="HVT381" s="321"/>
      <c r="HVU381" s="321"/>
      <c r="HVV381" s="321"/>
      <c r="HVW381" s="321"/>
      <c r="HVX381" s="321"/>
      <c r="HVY381" s="321"/>
      <c r="HVZ381" s="321"/>
      <c r="HWA381" s="321"/>
      <c r="HWB381" s="321"/>
      <c r="HWC381" s="321"/>
      <c r="HWD381" s="321"/>
      <c r="HWE381" s="321"/>
      <c r="HWF381" s="321"/>
      <c r="HWG381" s="321"/>
      <c r="HWH381" s="321"/>
      <c r="HWI381" s="321"/>
      <c r="HWJ381" s="321"/>
      <c r="HWK381" s="321"/>
      <c r="HWL381" s="321"/>
      <c r="HWM381" s="321"/>
      <c r="HWN381" s="321"/>
      <c r="HWO381" s="321"/>
      <c r="HWP381" s="321"/>
      <c r="HWQ381" s="321"/>
      <c r="HWR381" s="321"/>
      <c r="HWS381" s="321"/>
      <c r="HWT381" s="321"/>
      <c r="HWU381" s="321"/>
      <c r="HWV381" s="321"/>
      <c r="HWW381" s="321"/>
      <c r="HWX381" s="321"/>
      <c r="HWY381" s="321"/>
      <c r="HWZ381" s="321"/>
      <c r="HXA381" s="321"/>
      <c r="HXB381" s="321"/>
      <c r="HXC381" s="321"/>
      <c r="HXD381" s="321"/>
      <c r="HXE381" s="321"/>
      <c r="HXF381" s="321"/>
      <c r="HXG381" s="321"/>
      <c r="HXH381" s="321"/>
      <c r="HXI381" s="321"/>
      <c r="HXJ381" s="321"/>
      <c r="HXK381" s="321"/>
      <c r="HXL381" s="321"/>
      <c r="HXM381" s="321"/>
      <c r="HXN381" s="321"/>
      <c r="HXO381" s="321"/>
      <c r="HXP381" s="321"/>
      <c r="HXQ381" s="321"/>
      <c r="HXR381" s="321"/>
      <c r="HXS381" s="321"/>
      <c r="HXT381" s="321"/>
      <c r="HXU381" s="321"/>
      <c r="HXV381" s="321"/>
      <c r="HXW381" s="321"/>
      <c r="HXX381" s="321"/>
      <c r="HXY381" s="321"/>
      <c r="HXZ381" s="321"/>
      <c r="HYA381" s="321"/>
      <c r="HYB381" s="321"/>
      <c r="HYC381" s="321"/>
      <c r="HYD381" s="321"/>
      <c r="HYE381" s="321"/>
      <c r="HYF381" s="321"/>
      <c r="HYG381" s="321"/>
      <c r="HYH381" s="321"/>
      <c r="HYI381" s="321"/>
      <c r="HYJ381" s="321"/>
      <c r="HYK381" s="321"/>
      <c r="HYL381" s="321"/>
      <c r="HYM381" s="321"/>
      <c r="HYN381" s="321"/>
      <c r="HYO381" s="321"/>
      <c r="HYP381" s="321"/>
      <c r="HYQ381" s="321"/>
      <c r="HYR381" s="321"/>
      <c r="HYS381" s="321"/>
      <c r="HYT381" s="321"/>
      <c r="HYU381" s="321"/>
      <c r="HYV381" s="321"/>
      <c r="HYW381" s="321"/>
      <c r="HYX381" s="321"/>
      <c r="HYY381" s="321"/>
      <c r="HYZ381" s="321"/>
      <c r="HZA381" s="321"/>
      <c r="HZB381" s="321"/>
      <c r="HZC381" s="321"/>
      <c r="HZD381" s="321"/>
      <c r="HZE381" s="321"/>
      <c r="HZF381" s="321"/>
      <c r="HZG381" s="321"/>
      <c r="HZH381" s="321"/>
      <c r="HZI381" s="321"/>
      <c r="HZJ381" s="321"/>
      <c r="HZK381" s="321"/>
      <c r="HZL381" s="321"/>
      <c r="HZM381" s="321"/>
      <c r="HZN381" s="321"/>
      <c r="HZO381" s="321"/>
      <c r="HZP381" s="321"/>
      <c r="HZQ381" s="321"/>
      <c r="HZR381" s="321"/>
      <c r="HZS381" s="321"/>
      <c r="HZT381" s="321"/>
      <c r="HZU381" s="321"/>
      <c r="HZV381" s="321"/>
      <c r="HZW381" s="321"/>
      <c r="HZX381" s="321"/>
      <c r="HZY381" s="321"/>
      <c r="HZZ381" s="321"/>
      <c r="IAA381" s="321"/>
      <c r="IAB381" s="321"/>
      <c r="IAC381" s="321"/>
      <c r="IAD381" s="321"/>
      <c r="IAE381" s="321"/>
      <c r="IAF381" s="321"/>
      <c r="IAG381" s="321"/>
      <c r="IAH381" s="321"/>
      <c r="IAI381" s="321"/>
      <c r="IAJ381" s="321"/>
      <c r="IAK381" s="321"/>
      <c r="IAL381" s="321"/>
      <c r="IAM381" s="321"/>
      <c r="IAN381" s="321"/>
      <c r="IAO381" s="321"/>
      <c r="IAP381" s="321"/>
      <c r="IAQ381" s="321"/>
      <c r="IAR381" s="321"/>
      <c r="IAS381" s="321"/>
      <c r="IAT381" s="321"/>
      <c r="IAU381" s="321"/>
      <c r="IAV381" s="321"/>
      <c r="IAW381" s="321"/>
      <c r="IAX381" s="321"/>
      <c r="IAY381" s="321"/>
      <c r="IAZ381" s="321"/>
      <c r="IBA381" s="321"/>
      <c r="IBB381" s="321"/>
      <c r="IBC381" s="321"/>
      <c r="IBD381" s="321"/>
      <c r="IBE381" s="321"/>
      <c r="IBF381" s="321"/>
      <c r="IBG381" s="321"/>
      <c r="IBH381" s="321"/>
      <c r="IBI381" s="321"/>
      <c r="IBJ381" s="321"/>
      <c r="IBK381" s="321"/>
      <c r="IBL381" s="321"/>
      <c r="IBM381" s="321"/>
      <c r="IBN381" s="321"/>
      <c r="IBO381" s="321"/>
      <c r="IBP381" s="321"/>
      <c r="IBQ381" s="321"/>
      <c r="IBR381" s="321"/>
      <c r="IBS381" s="321"/>
      <c r="IBT381" s="321"/>
      <c r="IBU381" s="321"/>
      <c r="IBV381" s="321"/>
      <c r="IBW381" s="321"/>
      <c r="IBX381" s="321"/>
      <c r="IBY381" s="321"/>
      <c r="IBZ381" s="321"/>
      <c r="ICA381" s="321"/>
      <c r="ICB381" s="321"/>
      <c r="ICC381" s="321"/>
      <c r="ICD381" s="321"/>
      <c r="ICE381" s="321"/>
      <c r="ICF381" s="321"/>
      <c r="ICG381" s="321"/>
      <c r="ICH381" s="321"/>
      <c r="ICI381" s="321"/>
      <c r="ICJ381" s="321"/>
      <c r="ICK381" s="321"/>
      <c r="ICL381" s="321"/>
      <c r="ICM381" s="321"/>
      <c r="ICN381" s="321"/>
      <c r="ICO381" s="321"/>
      <c r="ICP381" s="321"/>
      <c r="ICQ381" s="321"/>
      <c r="ICR381" s="321"/>
      <c r="ICS381" s="321"/>
      <c r="ICT381" s="321"/>
      <c r="ICU381" s="321"/>
      <c r="ICV381" s="321"/>
      <c r="ICW381" s="321"/>
      <c r="ICX381" s="321"/>
      <c r="ICY381" s="321"/>
      <c r="ICZ381" s="321"/>
      <c r="IDA381" s="321"/>
      <c r="IDB381" s="321"/>
      <c r="IDC381" s="321"/>
      <c r="IDD381" s="321"/>
      <c r="IDE381" s="321"/>
      <c r="IDF381" s="321"/>
      <c r="IDG381" s="321"/>
      <c r="IDH381" s="321"/>
      <c r="IDI381" s="321"/>
      <c r="IDJ381" s="321"/>
      <c r="IDK381" s="321"/>
      <c r="IDL381" s="321"/>
      <c r="IDM381" s="321"/>
      <c r="IDN381" s="321"/>
      <c r="IDO381" s="321"/>
      <c r="IDP381" s="321"/>
      <c r="IDQ381" s="321"/>
      <c r="IDR381" s="321"/>
      <c r="IDS381" s="321"/>
      <c r="IDT381" s="321"/>
      <c r="IDU381" s="321"/>
      <c r="IDV381" s="321"/>
      <c r="IDW381" s="321"/>
      <c r="IDX381" s="321"/>
      <c r="IDY381" s="321"/>
      <c r="IDZ381" s="321"/>
      <c r="IEA381" s="321"/>
      <c r="IEB381" s="321"/>
      <c r="IEC381" s="321"/>
      <c r="IED381" s="321"/>
      <c r="IEE381" s="321"/>
      <c r="IEF381" s="321"/>
      <c r="IEG381" s="321"/>
      <c r="IEH381" s="321"/>
      <c r="IEI381" s="321"/>
      <c r="IEJ381" s="321"/>
      <c r="IEK381" s="321"/>
      <c r="IEL381" s="321"/>
      <c r="IEM381" s="321"/>
      <c r="IEN381" s="321"/>
      <c r="IEO381" s="321"/>
      <c r="IEP381" s="321"/>
      <c r="IEQ381" s="321"/>
      <c r="IER381" s="321"/>
      <c r="IES381" s="321"/>
      <c r="IET381" s="321"/>
      <c r="IEU381" s="321"/>
      <c r="IEV381" s="321"/>
      <c r="IEW381" s="321"/>
      <c r="IEX381" s="321"/>
      <c r="IEY381" s="321"/>
      <c r="IEZ381" s="321"/>
      <c r="IFA381" s="321"/>
      <c r="IFB381" s="321"/>
      <c r="IFC381" s="321"/>
      <c r="IFD381" s="321"/>
      <c r="IFE381" s="321"/>
      <c r="IFF381" s="321"/>
      <c r="IFG381" s="321"/>
      <c r="IFH381" s="321"/>
      <c r="IFI381" s="321"/>
      <c r="IFJ381" s="321"/>
      <c r="IFK381" s="321"/>
      <c r="IFL381" s="321"/>
      <c r="IFM381" s="321"/>
      <c r="IFN381" s="321"/>
      <c r="IFO381" s="321"/>
      <c r="IFP381" s="321"/>
      <c r="IFQ381" s="321"/>
      <c r="IFR381" s="321"/>
      <c r="IFS381" s="321"/>
      <c r="IFT381" s="321"/>
      <c r="IFU381" s="321"/>
      <c r="IFV381" s="321"/>
      <c r="IFW381" s="321"/>
      <c r="IFX381" s="321"/>
      <c r="IFY381" s="321"/>
      <c r="IFZ381" s="321"/>
      <c r="IGA381" s="321"/>
      <c r="IGB381" s="321"/>
      <c r="IGC381" s="321"/>
      <c r="IGD381" s="321"/>
      <c r="IGE381" s="321"/>
      <c r="IGF381" s="321"/>
      <c r="IGG381" s="321"/>
      <c r="IGH381" s="321"/>
      <c r="IGI381" s="321"/>
      <c r="IGJ381" s="321"/>
      <c r="IGK381" s="321"/>
      <c r="IGL381" s="321"/>
      <c r="IGM381" s="321"/>
      <c r="IGN381" s="321"/>
      <c r="IGO381" s="321"/>
      <c r="IGP381" s="321"/>
      <c r="IGQ381" s="321"/>
      <c r="IGR381" s="321"/>
      <c r="IGS381" s="321"/>
      <c r="IGT381" s="321"/>
      <c r="IGU381" s="321"/>
      <c r="IGV381" s="321"/>
      <c r="IGW381" s="321"/>
      <c r="IGX381" s="321"/>
      <c r="IGY381" s="321"/>
      <c r="IGZ381" s="321"/>
      <c r="IHA381" s="321"/>
      <c r="IHB381" s="321"/>
      <c r="IHC381" s="321"/>
      <c r="IHD381" s="321"/>
      <c r="IHE381" s="321"/>
      <c r="IHF381" s="321"/>
      <c r="IHG381" s="321"/>
      <c r="IHH381" s="321"/>
      <c r="IHI381" s="321"/>
      <c r="IHJ381" s="321"/>
      <c r="IHK381" s="321"/>
      <c r="IHL381" s="321"/>
      <c r="IHM381" s="321"/>
      <c r="IHN381" s="321"/>
      <c r="IHO381" s="321"/>
      <c r="IHP381" s="321"/>
      <c r="IHQ381" s="321"/>
      <c r="IHR381" s="321"/>
      <c r="IHS381" s="321"/>
      <c r="IHT381" s="321"/>
      <c r="IHU381" s="321"/>
      <c r="IHV381" s="321"/>
      <c r="IHW381" s="321"/>
      <c r="IHX381" s="321"/>
      <c r="IHY381" s="321"/>
      <c r="IHZ381" s="321"/>
      <c r="IIA381" s="321"/>
      <c r="IIB381" s="321"/>
      <c r="IIC381" s="321"/>
      <c r="IID381" s="321"/>
      <c r="IIE381" s="321"/>
      <c r="IIF381" s="321"/>
      <c r="IIG381" s="321"/>
      <c r="IIH381" s="321"/>
      <c r="III381" s="321"/>
      <c r="IIJ381" s="321"/>
      <c r="IIK381" s="321"/>
      <c r="IIL381" s="321"/>
      <c r="IIM381" s="321"/>
      <c r="IIN381" s="321"/>
      <c r="IIO381" s="321"/>
      <c r="IIP381" s="321"/>
      <c r="IIQ381" s="321"/>
      <c r="IIR381" s="321"/>
      <c r="IIS381" s="321"/>
      <c r="IIT381" s="321"/>
      <c r="IIU381" s="321"/>
      <c r="IIV381" s="321"/>
      <c r="IIW381" s="321"/>
      <c r="IIX381" s="321"/>
      <c r="IIY381" s="321"/>
      <c r="IIZ381" s="321"/>
      <c r="IJA381" s="321"/>
      <c r="IJB381" s="321"/>
      <c r="IJC381" s="321"/>
      <c r="IJD381" s="321"/>
      <c r="IJE381" s="321"/>
      <c r="IJF381" s="321"/>
      <c r="IJG381" s="321"/>
      <c r="IJH381" s="321"/>
      <c r="IJI381" s="321"/>
      <c r="IJJ381" s="321"/>
      <c r="IJK381" s="321"/>
      <c r="IJL381" s="321"/>
      <c r="IJM381" s="321"/>
      <c r="IJN381" s="321"/>
      <c r="IJO381" s="321"/>
      <c r="IJP381" s="321"/>
      <c r="IJQ381" s="321"/>
      <c r="IJR381" s="321"/>
      <c r="IJS381" s="321"/>
      <c r="IJT381" s="321"/>
      <c r="IJU381" s="321"/>
      <c r="IJV381" s="321"/>
      <c r="IJW381" s="321"/>
      <c r="IJX381" s="321"/>
      <c r="IJY381" s="321"/>
      <c r="IJZ381" s="321"/>
      <c r="IKA381" s="321"/>
      <c r="IKB381" s="321"/>
      <c r="IKC381" s="321"/>
      <c r="IKD381" s="321"/>
      <c r="IKE381" s="321"/>
      <c r="IKF381" s="321"/>
      <c r="IKG381" s="321"/>
      <c r="IKH381" s="321"/>
      <c r="IKI381" s="321"/>
      <c r="IKJ381" s="321"/>
      <c r="IKK381" s="321"/>
      <c r="IKL381" s="321"/>
      <c r="IKM381" s="321"/>
      <c r="IKN381" s="321"/>
      <c r="IKO381" s="321"/>
      <c r="IKP381" s="321"/>
      <c r="IKQ381" s="321"/>
      <c r="IKR381" s="321"/>
      <c r="IKS381" s="321"/>
      <c r="IKT381" s="321"/>
      <c r="IKU381" s="321"/>
      <c r="IKV381" s="321"/>
      <c r="IKW381" s="321"/>
      <c r="IKX381" s="321"/>
      <c r="IKY381" s="321"/>
      <c r="IKZ381" s="321"/>
      <c r="ILA381" s="321"/>
      <c r="ILB381" s="321"/>
      <c r="ILC381" s="321"/>
      <c r="ILD381" s="321"/>
      <c r="ILE381" s="321"/>
      <c r="ILF381" s="321"/>
      <c r="ILG381" s="321"/>
      <c r="ILH381" s="321"/>
      <c r="ILI381" s="321"/>
      <c r="ILJ381" s="321"/>
      <c r="ILK381" s="321"/>
      <c r="ILL381" s="321"/>
      <c r="ILM381" s="321"/>
      <c r="ILN381" s="321"/>
      <c r="ILO381" s="321"/>
      <c r="ILP381" s="321"/>
      <c r="ILQ381" s="321"/>
      <c r="ILR381" s="321"/>
      <c r="ILS381" s="321"/>
      <c r="ILT381" s="321"/>
      <c r="ILU381" s="321"/>
      <c r="ILV381" s="321"/>
      <c r="ILW381" s="321"/>
      <c r="ILX381" s="321"/>
      <c r="ILY381" s="321"/>
      <c r="ILZ381" s="321"/>
      <c r="IMA381" s="321"/>
      <c r="IMB381" s="321"/>
      <c r="IMC381" s="321"/>
      <c r="IMD381" s="321"/>
      <c r="IME381" s="321"/>
      <c r="IMF381" s="321"/>
      <c r="IMG381" s="321"/>
      <c r="IMH381" s="321"/>
      <c r="IMI381" s="321"/>
      <c r="IMJ381" s="321"/>
      <c r="IMK381" s="321"/>
      <c r="IML381" s="321"/>
      <c r="IMM381" s="321"/>
      <c r="IMN381" s="321"/>
      <c r="IMO381" s="321"/>
      <c r="IMP381" s="321"/>
      <c r="IMQ381" s="321"/>
      <c r="IMR381" s="321"/>
      <c r="IMS381" s="321"/>
      <c r="IMT381" s="321"/>
      <c r="IMU381" s="321"/>
      <c r="IMV381" s="321"/>
      <c r="IMW381" s="321"/>
      <c r="IMX381" s="321"/>
      <c r="IMY381" s="321"/>
      <c r="IMZ381" s="321"/>
      <c r="INA381" s="321"/>
      <c r="INB381" s="321"/>
      <c r="INC381" s="321"/>
      <c r="IND381" s="321"/>
      <c r="INE381" s="321"/>
      <c r="INF381" s="321"/>
      <c r="ING381" s="321"/>
      <c r="INH381" s="321"/>
      <c r="INI381" s="321"/>
      <c r="INJ381" s="321"/>
      <c r="INK381" s="321"/>
      <c r="INL381" s="321"/>
      <c r="INM381" s="321"/>
      <c r="INN381" s="321"/>
      <c r="INO381" s="321"/>
      <c r="INP381" s="321"/>
      <c r="INQ381" s="321"/>
      <c r="INR381" s="321"/>
      <c r="INS381" s="321"/>
      <c r="INT381" s="321"/>
      <c r="INU381" s="321"/>
      <c r="INV381" s="321"/>
      <c r="INW381" s="321"/>
      <c r="INX381" s="321"/>
      <c r="INY381" s="321"/>
      <c r="INZ381" s="321"/>
      <c r="IOA381" s="321"/>
      <c r="IOB381" s="321"/>
      <c r="IOC381" s="321"/>
      <c r="IOD381" s="321"/>
      <c r="IOE381" s="321"/>
      <c r="IOF381" s="321"/>
      <c r="IOG381" s="321"/>
      <c r="IOH381" s="321"/>
      <c r="IOI381" s="321"/>
      <c r="IOJ381" s="321"/>
      <c r="IOK381" s="321"/>
      <c r="IOL381" s="321"/>
      <c r="IOM381" s="321"/>
      <c r="ION381" s="321"/>
      <c r="IOO381" s="321"/>
      <c r="IOP381" s="321"/>
      <c r="IOQ381" s="321"/>
      <c r="IOR381" s="321"/>
      <c r="IOS381" s="321"/>
      <c r="IOT381" s="321"/>
      <c r="IOU381" s="321"/>
      <c r="IOV381" s="321"/>
      <c r="IOW381" s="321"/>
      <c r="IOX381" s="321"/>
      <c r="IOY381" s="321"/>
      <c r="IOZ381" s="321"/>
      <c r="IPA381" s="321"/>
      <c r="IPB381" s="321"/>
      <c r="IPC381" s="321"/>
      <c r="IPD381" s="321"/>
      <c r="IPE381" s="321"/>
      <c r="IPF381" s="321"/>
      <c r="IPG381" s="321"/>
      <c r="IPH381" s="321"/>
      <c r="IPI381" s="321"/>
      <c r="IPJ381" s="321"/>
      <c r="IPK381" s="321"/>
      <c r="IPL381" s="321"/>
      <c r="IPM381" s="321"/>
      <c r="IPN381" s="321"/>
      <c r="IPO381" s="321"/>
      <c r="IPP381" s="321"/>
      <c r="IPQ381" s="321"/>
      <c r="IPR381" s="321"/>
      <c r="IPS381" s="321"/>
      <c r="IPT381" s="321"/>
      <c r="IPU381" s="321"/>
      <c r="IPV381" s="321"/>
      <c r="IPW381" s="321"/>
      <c r="IPX381" s="321"/>
      <c r="IPY381" s="321"/>
      <c r="IPZ381" s="321"/>
      <c r="IQA381" s="321"/>
      <c r="IQB381" s="321"/>
      <c r="IQC381" s="321"/>
      <c r="IQD381" s="321"/>
      <c r="IQE381" s="321"/>
      <c r="IQF381" s="321"/>
      <c r="IQG381" s="321"/>
      <c r="IQH381" s="321"/>
      <c r="IQI381" s="321"/>
      <c r="IQJ381" s="321"/>
      <c r="IQK381" s="321"/>
      <c r="IQL381" s="321"/>
      <c r="IQM381" s="321"/>
      <c r="IQN381" s="321"/>
      <c r="IQO381" s="321"/>
      <c r="IQP381" s="321"/>
      <c r="IQQ381" s="321"/>
      <c r="IQR381" s="321"/>
      <c r="IQS381" s="321"/>
      <c r="IQT381" s="321"/>
      <c r="IQU381" s="321"/>
      <c r="IQV381" s="321"/>
      <c r="IQW381" s="321"/>
      <c r="IQX381" s="321"/>
      <c r="IQY381" s="321"/>
      <c r="IQZ381" s="321"/>
      <c r="IRA381" s="321"/>
      <c r="IRB381" s="321"/>
      <c r="IRC381" s="321"/>
      <c r="IRD381" s="321"/>
      <c r="IRE381" s="321"/>
      <c r="IRF381" s="321"/>
      <c r="IRG381" s="321"/>
      <c r="IRH381" s="321"/>
      <c r="IRI381" s="321"/>
      <c r="IRJ381" s="321"/>
      <c r="IRK381" s="321"/>
      <c r="IRL381" s="321"/>
      <c r="IRM381" s="321"/>
      <c r="IRN381" s="321"/>
      <c r="IRO381" s="321"/>
      <c r="IRP381" s="321"/>
      <c r="IRQ381" s="321"/>
      <c r="IRR381" s="321"/>
      <c r="IRS381" s="321"/>
      <c r="IRT381" s="321"/>
      <c r="IRU381" s="321"/>
      <c r="IRV381" s="321"/>
      <c r="IRW381" s="321"/>
      <c r="IRX381" s="321"/>
      <c r="IRY381" s="321"/>
      <c r="IRZ381" s="321"/>
      <c r="ISA381" s="321"/>
      <c r="ISB381" s="321"/>
      <c r="ISC381" s="321"/>
      <c r="ISD381" s="321"/>
      <c r="ISE381" s="321"/>
      <c r="ISF381" s="321"/>
      <c r="ISG381" s="321"/>
      <c r="ISH381" s="321"/>
      <c r="ISI381" s="321"/>
      <c r="ISJ381" s="321"/>
      <c r="ISK381" s="321"/>
      <c r="ISL381" s="321"/>
      <c r="ISM381" s="321"/>
      <c r="ISN381" s="321"/>
      <c r="ISO381" s="321"/>
      <c r="ISP381" s="321"/>
      <c r="ISQ381" s="321"/>
      <c r="ISR381" s="321"/>
      <c r="ISS381" s="321"/>
      <c r="IST381" s="321"/>
      <c r="ISU381" s="321"/>
      <c r="ISV381" s="321"/>
      <c r="ISW381" s="321"/>
      <c r="ISX381" s="321"/>
      <c r="ISY381" s="321"/>
      <c r="ISZ381" s="321"/>
      <c r="ITA381" s="321"/>
      <c r="ITB381" s="321"/>
      <c r="ITC381" s="321"/>
      <c r="ITD381" s="321"/>
      <c r="ITE381" s="321"/>
      <c r="ITF381" s="321"/>
      <c r="ITG381" s="321"/>
      <c r="ITH381" s="321"/>
      <c r="ITI381" s="321"/>
      <c r="ITJ381" s="321"/>
      <c r="ITK381" s="321"/>
      <c r="ITL381" s="321"/>
      <c r="ITM381" s="321"/>
      <c r="ITN381" s="321"/>
      <c r="ITO381" s="321"/>
      <c r="ITP381" s="321"/>
      <c r="ITQ381" s="321"/>
      <c r="ITR381" s="321"/>
      <c r="ITS381" s="321"/>
      <c r="ITT381" s="321"/>
      <c r="ITU381" s="321"/>
      <c r="ITV381" s="321"/>
      <c r="ITW381" s="321"/>
      <c r="ITX381" s="321"/>
      <c r="ITY381" s="321"/>
      <c r="ITZ381" s="321"/>
      <c r="IUA381" s="321"/>
      <c r="IUB381" s="321"/>
      <c r="IUC381" s="321"/>
      <c r="IUD381" s="321"/>
      <c r="IUE381" s="321"/>
      <c r="IUF381" s="321"/>
      <c r="IUG381" s="321"/>
      <c r="IUH381" s="321"/>
      <c r="IUI381" s="321"/>
      <c r="IUJ381" s="321"/>
      <c r="IUK381" s="321"/>
      <c r="IUL381" s="321"/>
      <c r="IUM381" s="321"/>
      <c r="IUN381" s="321"/>
      <c r="IUO381" s="321"/>
      <c r="IUP381" s="321"/>
      <c r="IUQ381" s="321"/>
      <c r="IUR381" s="321"/>
      <c r="IUS381" s="321"/>
      <c r="IUT381" s="321"/>
      <c r="IUU381" s="321"/>
      <c r="IUV381" s="321"/>
      <c r="IUW381" s="321"/>
      <c r="IUX381" s="321"/>
      <c r="IUY381" s="321"/>
      <c r="IUZ381" s="321"/>
      <c r="IVA381" s="321"/>
      <c r="IVB381" s="321"/>
      <c r="IVC381" s="321"/>
      <c r="IVD381" s="321"/>
      <c r="IVE381" s="321"/>
      <c r="IVF381" s="321"/>
      <c r="IVG381" s="321"/>
      <c r="IVH381" s="321"/>
      <c r="IVI381" s="321"/>
      <c r="IVJ381" s="321"/>
      <c r="IVK381" s="321"/>
      <c r="IVL381" s="321"/>
      <c r="IVM381" s="321"/>
      <c r="IVN381" s="321"/>
      <c r="IVO381" s="321"/>
      <c r="IVP381" s="321"/>
      <c r="IVQ381" s="321"/>
      <c r="IVR381" s="321"/>
      <c r="IVS381" s="321"/>
      <c r="IVT381" s="321"/>
      <c r="IVU381" s="321"/>
      <c r="IVV381" s="321"/>
      <c r="IVW381" s="321"/>
      <c r="IVX381" s="321"/>
      <c r="IVY381" s="321"/>
      <c r="IVZ381" s="321"/>
      <c r="IWA381" s="321"/>
      <c r="IWB381" s="321"/>
      <c r="IWC381" s="321"/>
      <c r="IWD381" s="321"/>
      <c r="IWE381" s="321"/>
      <c r="IWF381" s="321"/>
      <c r="IWG381" s="321"/>
      <c r="IWH381" s="321"/>
      <c r="IWI381" s="321"/>
      <c r="IWJ381" s="321"/>
      <c r="IWK381" s="321"/>
      <c r="IWL381" s="321"/>
      <c r="IWM381" s="321"/>
      <c r="IWN381" s="321"/>
      <c r="IWO381" s="321"/>
      <c r="IWP381" s="321"/>
      <c r="IWQ381" s="321"/>
      <c r="IWR381" s="321"/>
      <c r="IWS381" s="321"/>
      <c r="IWT381" s="321"/>
      <c r="IWU381" s="321"/>
      <c r="IWV381" s="321"/>
      <c r="IWW381" s="321"/>
      <c r="IWX381" s="321"/>
      <c r="IWY381" s="321"/>
      <c r="IWZ381" s="321"/>
      <c r="IXA381" s="321"/>
      <c r="IXB381" s="321"/>
      <c r="IXC381" s="321"/>
      <c r="IXD381" s="321"/>
      <c r="IXE381" s="321"/>
      <c r="IXF381" s="321"/>
      <c r="IXG381" s="321"/>
      <c r="IXH381" s="321"/>
      <c r="IXI381" s="321"/>
      <c r="IXJ381" s="321"/>
      <c r="IXK381" s="321"/>
      <c r="IXL381" s="321"/>
      <c r="IXM381" s="321"/>
      <c r="IXN381" s="321"/>
      <c r="IXO381" s="321"/>
      <c r="IXP381" s="321"/>
      <c r="IXQ381" s="321"/>
      <c r="IXR381" s="321"/>
      <c r="IXS381" s="321"/>
      <c r="IXT381" s="321"/>
      <c r="IXU381" s="321"/>
      <c r="IXV381" s="321"/>
      <c r="IXW381" s="321"/>
      <c r="IXX381" s="321"/>
      <c r="IXY381" s="321"/>
      <c r="IXZ381" s="321"/>
      <c r="IYA381" s="321"/>
      <c r="IYB381" s="321"/>
      <c r="IYC381" s="321"/>
      <c r="IYD381" s="321"/>
      <c r="IYE381" s="321"/>
      <c r="IYF381" s="321"/>
      <c r="IYG381" s="321"/>
      <c r="IYH381" s="321"/>
      <c r="IYI381" s="321"/>
      <c r="IYJ381" s="321"/>
      <c r="IYK381" s="321"/>
      <c r="IYL381" s="321"/>
      <c r="IYM381" s="321"/>
      <c r="IYN381" s="321"/>
      <c r="IYO381" s="321"/>
      <c r="IYP381" s="321"/>
      <c r="IYQ381" s="321"/>
      <c r="IYR381" s="321"/>
      <c r="IYS381" s="321"/>
      <c r="IYT381" s="321"/>
      <c r="IYU381" s="321"/>
      <c r="IYV381" s="321"/>
      <c r="IYW381" s="321"/>
      <c r="IYX381" s="321"/>
      <c r="IYY381" s="321"/>
      <c r="IYZ381" s="321"/>
      <c r="IZA381" s="321"/>
      <c r="IZB381" s="321"/>
      <c r="IZC381" s="321"/>
      <c r="IZD381" s="321"/>
      <c r="IZE381" s="321"/>
      <c r="IZF381" s="321"/>
      <c r="IZG381" s="321"/>
      <c r="IZH381" s="321"/>
      <c r="IZI381" s="321"/>
      <c r="IZJ381" s="321"/>
      <c r="IZK381" s="321"/>
      <c r="IZL381" s="321"/>
      <c r="IZM381" s="321"/>
      <c r="IZN381" s="321"/>
      <c r="IZO381" s="321"/>
      <c r="IZP381" s="321"/>
      <c r="IZQ381" s="321"/>
      <c r="IZR381" s="321"/>
      <c r="IZS381" s="321"/>
      <c r="IZT381" s="321"/>
      <c r="IZU381" s="321"/>
      <c r="IZV381" s="321"/>
      <c r="IZW381" s="321"/>
      <c r="IZX381" s="321"/>
      <c r="IZY381" s="321"/>
      <c r="IZZ381" s="321"/>
      <c r="JAA381" s="321"/>
      <c r="JAB381" s="321"/>
      <c r="JAC381" s="321"/>
      <c r="JAD381" s="321"/>
      <c r="JAE381" s="321"/>
      <c r="JAF381" s="321"/>
      <c r="JAG381" s="321"/>
      <c r="JAH381" s="321"/>
      <c r="JAI381" s="321"/>
      <c r="JAJ381" s="321"/>
      <c r="JAK381" s="321"/>
      <c r="JAL381" s="321"/>
      <c r="JAM381" s="321"/>
      <c r="JAN381" s="321"/>
      <c r="JAO381" s="321"/>
      <c r="JAP381" s="321"/>
      <c r="JAQ381" s="321"/>
      <c r="JAR381" s="321"/>
      <c r="JAS381" s="321"/>
      <c r="JAT381" s="321"/>
      <c r="JAU381" s="321"/>
      <c r="JAV381" s="321"/>
      <c r="JAW381" s="321"/>
      <c r="JAX381" s="321"/>
      <c r="JAY381" s="321"/>
      <c r="JAZ381" s="321"/>
      <c r="JBA381" s="321"/>
      <c r="JBB381" s="321"/>
      <c r="JBC381" s="321"/>
      <c r="JBD381" s="321"/>
      <c r="JBE381" s="321"/>
      <c r="JBF381" s="321"/>
      <c r="JBG381" s="321"/>
      <c r="JBH381" s="321"/>
      <c r="JBI381" s="321"/>
      <c r="JBJ381" s="321"/>
      <c r="JBK381" s="321"/>
      <c r="JBL381" s="321"/>
      <c r="JBM381" s="321"/>
      <c r="JBN381" s="321"/>
      <c r="JBO381" s="321"/>
      <c r="JBP381" s="321"/>
      <c r="JBQ381" s="321"/>
      <c r="JBR381" s="321"/>
      <c r="JBS381" s="321"/>
      <c r="JBT381" s="321"/>
      <c r="JBU381" s="321"/>
      <c r="JBV381" s="321"/>
      <c r="JBW381" s="321"/>
      <c r="JBX381" s="321"/>
      <c r="JBY381" s="321"/>
      <c r="JBZ381" s="321"/>
      <c r="JCA381" s="321"/>
      <c r="JCB381" s="321"/>
      <c r="JCC381" s="321"/>
      <c r="JCD381" s="321"/>
      <c r="JCE381" s="321"/>
      <c r="JCF381" s="321"/>
      <c r="JCG381" s="321"/>
      <c r="JCH381" s="321"/>
      <c r="JCI381" s="321"/>
      <c r="JCJ381" s="321"/>
      <c r="JCK381" s="321"/>
      <c r="JCL381" s="321"/>
      <c r="JCM381" s="321"/>
      <c r="JCN381" s="321"/>
      <c r="JCO381" s="321"/>
      <c r="JCP381" s="321"/>
      <c r="JCQ381" s="321"/>
      <c r="JCR381" s="321"/>
      <c r="JCS381" s="321"/>
      <c r="JCT381" s="321"/>
      <c r="JCU381" s="321"/>
      <c r="JCV381" s="321"/>
      <c r="JCW381" s="321"/>
      <c r="JCX381" s="321"/>
      <c r="JCY381" s="321"/>
      <c r="JCZ381" s="321"/>
      <c r="JDA381" s="321"/>
      <c r="JDB381" s="321"/>
      <c r="JDC381" s="321"/>
      <c r="JDD381" s="321"/>
      <c r="JDE381" s="321"/>
      <c r="JDF381" s="321"/>
      <c r="JDG381" s="321"/>
      <c r="JDH381" s="321"/>
      <c r="JDI381" s="321"/>
      <c r="JDJ381" s="321"/>
      <c r="JDK381" s="321"/>
      <c r="JDL381" s="321"/>
      <c r="JDM381" s="321"/>
      <c r="JDN381" s="321"/>
      <c r="JDO381" s="321"/>
      <c r="JDP381" s="321"/>
      <c r="JDQ381" s="321"/>
      <c r="JDR381" s="321"/>
      <c r="JDS381" s="321"/>
      <c r="JDT381" s="321"/>
      <c r="JDU381" s="321"/>
      <c r="JDV381" s="321"/>
      <c r="JDW381" s="321"/>
      <c r="JDX381" s="321"/>
      <c r="JDY381" s="321"/>
      <c r="JDZ381" s="321"/>
      <c r="JEA381" s="321"/>
      <c r="JEB381" s="321"/>
      <c r="JEC381" s="321"/>
      <c r="JED381" s="321"/>
      <c r="JEE381" s="321"/>
      <c r="JEF381" s="321"/>
      <c r="JEG381" s="321"/>
      <c r="JEH381" s="321"/>
      <c r="JEI381" s="321"/>
      <c r="JEJ381" s="321"/>
      <c r="JEK381" s="321"/>
      <c r="JEL381" s="321"/>
      <c r="JEM381" s="321"/>
      <c r="JEN381" s="321"/>
      <c r="JEO381" s="321"/>
      <c r="JEP381" s="321"/>
      <c r="JEQ381" s="321"/>
      <c r="JER381" s="321"/>
      <c r="JES381" s="321"/>
      <c r="JET381" s="321"/>
      <c r="JEU381" s="321"/>
      <c r="JEV381" s="321"/>
      <c r="JEW381" s="321"/>
      <c r="JEX381" s="321"/>
      <c r="JEY381" s="321"/>
      <c r="JEZ381" s="321"/>
      <c r="JFA381" s="321"/>
      <c r="JFB381" s="321"/>
      <c r="JFC381" s="321"/>
      <c r="JFD381" s="321"/>
      <c r="JFE381" s="321"/>
      <c r="JFF381" s="321"/>
      <c r="JFG381" s="321"/>
      <c r="JFH381" s="321"/>
      <c r="JFI381" s="321"/>
      <c r="JFJ381" s="321"/>
      <c r="JFK381" s="321"/>
      <c r="JFL381" s="321"/>
      <c r="JFM381" s="321"/>
      <c r="JFN381" s="321"/>
      <c r="JFO381" s="321"/>
      <c r="JFP381" s="321"/>
      <c r="JFQ381" s="321"/>
      <c r="JFR381" s="321"/>
      <c r="JFS381" s="321"/>
      <c r="JFT381" s="321"/>
      <c r="JFU381" s="321"/>
      <c r="JFV381" s="321"/>
      <c r="JFW381" s="321"/>
      <c r="JFX381" s="321"/>
      <c r="JFY381" s="321"/>
      <c r="JFZ381" s="321"/>
      <c r="JGA381" s="321"/>
      <c r="JGB381" s="321"/>
      <c r="JGC381" s="321"/>
      <c r="JGD381" s="321"/>
      <c r="JGE381" s="321"/>
      <c r="JGF381" s="321"/>
      <c r="JGG381" s="321"/>
      <c r="JGH381" s="321"/>
      <c r="JGI381" s="321"/>
      <c r="JGJ381" s="321"/>
      <c r="JGK381" s="321"/>
      <c r="JGL381" s="321"/>
      <c r="JGM381" s="321"/>
      <c r="JGN381" s="321"/>
      <c r="JGO381" s="321"/>
      <c r="JGP381" s="321"/>
      <c r="JGQ381" s="321"/>
      <c r="JGR381" s="321"/>
      <c r="JGS381" s="321"/>
      <c r="JGT381" s="321"/>
      <c r="JGU381" s="321"/>
      <c r="JGV381" s="321"/>
      <c r="JGW381" s="321"/>
      <c r="JGX381" s="321"/>
      <c r="JGY381" s="321"/>
      <c r="JGZ381" s="321"/>
      <c r="JHA381" s="321"/>
      <c r="JHB381" s="321"/>
      <c r="JHC381" s="321"/>
      <c r="JHD381" s="321"/>
      <c r="JHE381" s="321"/>
      <c r="JHF381" s="321"/>
      <c r="JHG381" s="321"/>
      <c r="JHH381" s="321"/>
      <c r="JHI381" s="321"/>
      <c r="JHJ381" s="321"/>
      <c r="JHK381" s="321"/>
      <c r="JHL381" s="321"/>
      <c r="JHM381" s="321"/>
      <c r="JHN381" s="321"/>
      <c r="JHO381" s="321"/>
      <c r="JHP381" s="321"/>
      <c r="JHQ381" s="321"/>
      <c r="JHR381" s="321"/>
      <c r="JHS381" s="321"/>
      <c r="JHT381" s="321"/>
      <c r="JHU381" s="321"/>
      <c r="JHV381" s="321"/>
      <c r="JHW381" s="321"/>
      <c r="JHX381" s="321"/>
      <c r="JHY381" s="321"/>
      <c r="JHZ381" s="321"/>
      <c r="JIA381" s="321"/>
      <c r="JIB381" s="321"/>
      <c r="JIC381" s="321"/>
      <c r="JID381" s="321"/>
      <c r="JIE381" s="321"/>
      <c r="JIF381" s="321"/>
      <c r="JIG381" s="321"/>
      <c r="JIH381" s="321"/>
      <c r="JII381" s="321"/>
      <c r="JIJ381" s="321"/>
      <c r="JIK381" s="321"/>
      <c r="JIL381" s="321"/>
      <c r="JIM381" s="321"/>
      <c r="JIN381" s="321"/>
      <c r="JIO381" s="321"/>
      <c r="JIP381" s="321"/>
      <c r="JIQ381" s="321"/>
      <c r="JIR381" s="321"/>
      <c r="JIS381" s="321"/>
      <c r="JIT381" s="321"/>
      <c r="JIU381" s="321"/>
      <c r="JIV381" s="321"/>
      <c r="JIW381" s="321"/>
      <c r="JIX381" s="321"/>
      <c r="JIY381" s="321"/>
      <c r="JIZ381" s="321"/>
      <c r="JJA381" s="321"/>
      <c r="JJB381" s="321"/>
      <c r="JJC381" s="321"/>
      <c r="JJD381" s="321"/>
      <c r="JJE381" s="321"/>
      <c r="JJF381" s="321"/>
      <c r="JJG381" s="321"/>
      <c r="JJH381" s="321"/>
      <c r="JJI381" s="321"/>
      <c r="JJJ381" s="321"/>
      <c r="JJK381" s="321"/>
      <c r="JJL381" s="321"/>
      <c r="JJM381" s="321"/>
      <c r="JJN381" s="321"/>
      <c r="JJO381" s="321"/>
      <c r="JJP381" s="321"/>
      <c r="JJQ381" s="321"/>
      <c r="JJR381" s="321"/>
      <c r="JJS381" s="321"/>
      <c r="JJT381" s="321"/>
      <c r="JJU381" s="321"/>
      <c r="JJV381" s="321"/>
      <c r="JJW381" s="321"/>
      <c r="JJX381" s="321"/>
      <c r="JJY381" s="321"/>
      <c r="JJZ381" s="321"/>
      <c r="JKA381" s="321"/>
      <c r="JKB381" s="321"/>
      <c r="JKC381" s="321"/>
      <c r="JKD381" s="321"/>
      <c r="JKE381" s="321"/>
      <c r="JKF381" s="321"/>
      <c r="JKG381" s="321"/>
      <c r="JKH381" s="321"/>
      <c r="JKI381" s="321"/>
      <c r="JKJ381" s="321"/>
      <c r="JKK381" s="321"/>
      <c r="JKL381" s="321"/>
      <c r="JKM381" s="321"/>
      <c r="JKN381" s="321"/>
      <c r="JKO381" s="321"/>
      <c r="JKP381" s="321"/>
      <c r="JKQ381" s="321"/>
      <c r="JKR381" s="321"/>
      <c r="JKS381" s="321"/>
      <c r="JKT381" s="321"/>
      <c r="JKU381" s="321"/>
      <c r="JKV381" s="321"/>
      <c r="JKW381" s="321"/>
      <c r="JKX381" s="321"/>
      <c r="JKY381" s="321"/>
      <c r="JKZ381" s="321"/>
      <c r="JLA381" s="321"/>
      <c r="JLB381" s="321"/>
      <c r="JLC381" s="321"/>
      <c r="JLD381" s="321"/>
      <c r="JLE381" s="321"/>
      <c r="JLF381" s="321"/>
      <c r="JLG381" s="321"/>
      <c r="JLH381" s="321"/>
      <c r="JLI381" s="321"/>
      <c r="JLJ381" s="321"/>
      <c r="JLK381" s="321"/>
      <c r="JLL381" s="321"/>
      <c r="JLM381" s="321"/>
      <c r="JLN381" s="321"/>
      <c r="JLO381" s="321"/>
      <c r="JLP381" s="321"/>
      <c r="JLQ381" s="321"/>
      <c r="JLR381" s="321"/>
      <c r="JLS381" s="321"/>
      <c r="JLT381" s="321"/>
      <c r="JLU381" s="321"/>
      <c r="JLV381" s="321"/>
      <c r="JLW381" s="321"/>
      <c r="JLX381" s="321"/>
      <c r="JLY381" s="321"/>
      <c r="JLZ381" s="321"/>
      <c r="JMA381" s="321"/>
      <c r="JMB381" s="321"/>
      <c r="JMC381" s="321"/>
      <c r="JMD381" s="321"/>
      <c r="JME381" s="321"/>
      <c r="JMF381" s="321"/>
      <c r="JMG381" s="321"/>
      <c r="JMH381" s="321"/>
      <c r="JMI381" s="321"/>
      <c r="JMJ381" s="321"/>
      <c r="JMK381" s="321"/>
      <c r="JML381" s="321"/>
      <c r="JMM381" s="321"/>
      <c r="JMN381" s="321"/>
      <c r="JMO381" s="321"/>
      <c r="JMP381" s="321"/>
      <c r="JMQ381" s="321"/>
      <c r="JMR381" s="321"/>
      <c r="JMS381" s="321"/>
      <c r="JMT381" s="321"/>
      <c r="JMU381" s="321"/>
      <c r="JMV381" s="321"/>
      <c r="JMW381" s="321"/>
      <c r="JMX381" s="321"/>
      <c r="JMY381" s="321"/>
      <c r="JMZ381" s="321"/>
      <c r="JNA381" s="321"/>
      <c r="JNB381" s="321"/>
      <c r="JNC381" s="321"/>
      <c r="JND381" s="321"/>
      <c r="JNE381" s="321"/>
      <c r="JNF381" s="321"/>
      <c r="JNG381" s="321"/>
      <c r="JNH381" s="321"/>
      <c r="JNI381" s="321"/>
      <c r="JNJ381" s="321"/>
      <c r="JNK381" s="321"/>
      <c r="JNL381" s="321"/>
      <c r="JNM381" s="321"/>
      <c r="JNN381" s="321"/>
      <c r="JNO381" s="321"/>
      <c r="JNP381" s="321"/>
      <c r="JNQ381" s="321"/>
      <c r="JNR381" s="321"/>
      <c r="JNS381" s="321"/>
      <c r="JNT381" s="321"/>
      <c r="JNU381" s="321"/>
      <c r="JNV381" s="321"/>
      <c r="JNW381" s="321"/>
      <c r="JNX381" s="321"/>
      <c r="JNY381" s="321"/>
      <c r="JNZ381" s="321"/>
      <c r="JOA381" s="321"/>
      <c r="JOB381" s="321"/>
      <c r="JOC381" s="321"/>
      <c r="JOD381" s="321"/>
      <c r="JOE381" s="321"/>
      <c r="JOF381" s="321"/>
      <c r="JOG381" s="321"/>
      <c r="JOH381" s="321"/>
      <c r="JOI381" s="321"/>
      <c r="JOJ381" s="321"/>
      <c r="JOK381" s="321"/>
      <c r="JOL381" s="321"/>
      <c r="JOM381" s="321"/>
      <c r="JON381" s="321"/>
      <c r="JOO381" s="321"/>
      <c r="JOP381" s="321"/>
      <c r="JOQ381" s="321"/>
      <c r="JOR381" s="321"/>
      <c r="JOS381" s="321"/>
      <c r="JOT381" s="321"/>
      <c r="JOU381" s="321"/>
      <c r="JOV381" s="321"/>
      <c r="JOW381" s="321"/>
      <c r="JOX381" s="321"/>
      <c r="JOY381" s="321"/>
      <c r="JOZ381" s="321"/>
      <c r="JPA381" s="321"/>
      <c r="JPB381" s="321"/>
      <c r="JPC381" s="321"/>
      <c r="JPD381" s="321"/>
      <c r="JPE381" s="321"/>
      <c r="JPF381" s="321"/>
      <c r="JPG381" s="321"/>
      <c r="JPH381" s="321"/>
      <c r="JPI381" s="321"/>
      <c r="JPJ381" s="321"/>
      <c r="JPK381" s="321"/>
      <c r="JPL381" s="321"/>
      <c r="JPM381" s="321"/>
      <c r="JPN381" s="321"/>
      <c r="JPO381" s="321"/>
      <c r="JPP381" s="321"/>
      <c r="JPQ381" s="321"/>
      <c r="JPR381" s="321"/>
      <c r="JPS381" s="321"/>
      <c r="JPT381" s="321"/>
      <c r="JPU381" s="321"/>
      <c r="JPV381" s="321"/>
      <c r="JPW381" s="321"/>
      <c r="JPX381" s="321"/>
      <c r="JPY381" s="321"/>
      <c r="JPZ381" s="321"/>
      <c r="JQA381" s="321"/>
      <c r="JQB381" s="321"/>
      <c r="JQC381" s="321"/>
      <c r="JQD381" s="321"/>
      <c r="JQE381" s="321"/>
      <c r="JQF381" s="321"/>
      <c r="JQG381" s="321"/>
      <c r="JQH381" s="321"/>
      <c r="JQI381" s="321"/>
      <c r="JQJ381" s="321"/>
      <c r="JQK381" s="321"/>
      <c r="JQL381" s="321"/>
      <c r="JQM381" s="321"/>
      <c r="JQN381" s="321"/>
      <c r="JQO381" s="321"/>
      <c r="JQP381" s="321"/>
      <c r="JQQ381" s="321"/>
      <c r="JQR381" s="321"/>
      <c r="JQS381" s="321"/>
      <c r="JQT381" s="321"/>
      <c r="JQU381" s="321"/>
      <c r="JQV381" s="321"/>
      <c r="JQW381" s="321"/>
      <c r="JQX381" s="321"/>
      <c r="JQY381" s="321"/>
      <c r="JQZ381" s="321"/>
      <c r="JRA381" s="321"/>
      <c r="JRB381" s="321"/>
      <c r="JRC381" s="321"/>
      <c r="JRD381" s="321"/>
      <c r="JRE381" s="321"/>
      <c r="JRF381" s="321"/>
      <c r="JRG381" s="321"/>
      <c r="JRH381" s="321"/>
      <c r="JRI381" s="321"/>
      <c r="JRJ381" s="321"/>
      <c r="JRK381" s="321"/>
      <c r="JRL381" s="321"/>
      <c r="JRM381" s="321"/>
      <c r="JRN381" s="321"/>
      <c r="JRO381" s="321"/>
      <c r="JRP381" s="321"/>
      <c r="JRQ381" s="321"/>
      <c r="JRR381" s="321"/>
      <c r="JRS381" s="321"/>
      <c r="JRT381" s="321"/>
      <c r="JRU381" s="321"/>
      <c r="JRV381" s="321"/>
      <c r="JRW381" s="321"/>
      <c r="JRX381" s="321"/>
      <c r="JRY381" s="321"/>
      <c r="JRZ381" s="321"/>
      <c r="JSA381" s="321"/>
      <c r="JSB381" s="321"/>
      <c r="JSC381" s="321"/>
      <c r="JSD381" s="321"/>
      <c r="JSE381" s="321"/>
      <c r="JSF381" s="321"/>
      <c r="JSG381" s="321"/>
      <c r="JSH381" s="321"/>
      <c r="JSI381" s="321"/>
      <c r="JSJ381" s="321"/>
      <c r="JSK381" s="321"/>
      <c r="JSL381" s="321"/>
      <c r="JSM381" s="321"/>
      <c r="JSN381" s="321"/>
      <c r="JSO381" s="321"/>
      <c r="JSP381" s="321"/>
      <c r="JSQ381" s="321"/>
      <c r="JSR381" s="321"/>
      <c r="JSS381" s="321"/>
      <c r="JST381" s="321"/>
      <c r="JSU381" s="321"/>
      <c r="JSV381" s="321"/>
      <c r="JSW381" s="321"/>
      <c r="JSX381" s="321"/>
      <c r="JSY381" s="321"/>
      <c r="JSZ381" s="321"/>
      <c r="JTA381" s="321"/>
      <c r="JTB381" s="321"/>
      <c r="JTC381" s="321"/>
      <c r="JTD381" s="321"/>
      <c r="JTE381" s="321"/>
      <c r="JTF381" s="321"/>
      <c r="JTG381" s="321"/>
      <c r="JTH381" s="321"/>
      <c r="JTI381" s="321"/>
      <c r="JTJ381" s="321"/>
      <c r="JTK381" s="321"/>
      <c r="JTL381" s="321"/>
      <c r="JTM381" s="321"/>
      <c r="JTN381" s="321"/>
      <c r="JTO381" s="321"/>
      <c r="JTP381" s="321"/>
      <c r="JTQ381" s="321"/>
      <c r="JTR381" s="321"/>
      <c r="JTS381" s="321"/>
      <c r="JTT381" s="321"/>
      <c r="JTU381" s="321"/>
      <c r="JTV381" s="321"/>
      <c r="JTW381" s="321"/>
      <c r="JTX381" s="321"/>
      <c r="JTY381" s="321"/>
      <c r="JTZ381" s="321"/>
      <c r="JUA381" s="321"/>
      <c r="JUB381" s="321"/>
      <c r="JUC381" s="321"/>
      <c r="JUD381" s="321"/>
      <c r="JUE381" s="321"/>
      <c r="JUF381" s="321"/>
      <c r="JUG381" s="321"/>
      <c r="JUH381" s="321"/>
      <c r="JUI381" s="321"/>
      <c r="JUJ381" s="321"/>
      <c r="JUK381" s="321"/>
      <c r="JUL381" s="321"/>
      <c r="JUM381" s="321"/>
      <c r="JUN381" s="321"/>
      <c r="JUO381" s="321"/>
      <c r="JUP381" s="321"/>
      <c r="JUQ381" s="321"/>
      <c r="JUR381" s="321"/>
      <c r="JUS381" s="321"/>
      <c r="JUT381" s="321"/>
      <c r="JUU381" s="321"/>
      <c r="JUV381" s="321"/>
      <c r="JUW381" s="321"/>
      <c r="JUX381" s="321"/>
      <c r="JUY381" s="321"/>
      <c r="JUZ381" s="321"/>
      <c r="JVA381" s="321"/>
      <c r="JVB381" s="321"/>
      <c r="JVC381" s="321"/>
      <c r="JVD381" s="321"/>
      <c r="JVE381" s="321"/>
      <c r="JVF381" s="321"/>
      <c r="JVG381" s="321"/>
      <c r="JVH381" s="321"/>
      <c r="JVI381" s="321"/>
      <c r="JVJ381" s="321"/>
      <c r="JVK381" s="321"/>
      <c r="JVL381" s="321"/>
      <c r="JVM381" s="321"/>
      <c r="JVN381" s="321"/>
      <c r="JVO381" s="321"/>
      <c r="JVP381" s="321"/>
      <c r="JVQ381" s="321"/>
      <c r="JVR381" s="321"/>
      <c r="JVS381" s="321"/>
      <c r="JVT381" s="321"/>
      <c r="JVU381" s="321"/>
      <c r="JVV381" s="321"/>
      <c r="JVW381" s="321"/>
      <c r="JVX381" s="321"/>
      <c r="JVY381" s="321"/>
      <c r="JVZ381" s="321"/>
      <c r="JWA381" s="321"/>
      <c r="JWB381" s="321"/>
      <c r="JWC381" s="321"/>
      <c r="JWD381" s="321"/>
      <c r="JWE381" s="321"/>
      <c r="JWF381" s="321"/>
      <c r="JWG381" s="321"/>
      <c r="JWH381" s="321"/>
      <c r="JWI381" s="321"/>
      <c r="JWJ381" s="321"/>
      <c r="JWK381" s="321"/>
      <c r="JWL381" s="321"/>
      <c r="JWM381" s="321"/>
      <c r="JWN381" s="321"/>
      <c r="JWO381" s="321"/>
      <c r="JWP381" s="321"/>
      <c r="JWQ381" s="321"/>
      <c r="JWR381" s="321"/>
      <c r="JWS381" s="321"/>
      <c r="JWT381" s="321"/>
      <c r="JWU381" s="321"/>
      <c r="JWV381" s="321"/>
      <c r="JWW381" s="321"/>
      <c r="JWX381" s="321"/>
      <c r="JWY381" s="321"/>
      <c r="JWZ381" s="321"/>
      <c r="JXA381" s="321"/>
      <c r="JXB381" s="321"/>
      <c r="JXC381" s="321"/>
      <c r="JXD381" s="321"/>
      <c r="JXE381" s="321"/>
      <c r="JXF381" s="321"/>
      <c r="JXG381" s="321"/>
      <c r="JXH381" s="321"/>
      <c r="JXI381" s="321"/>
      <c r="JXJ381" s="321"/>
      <c r="JXK381" s="321"/>
      <c r="JXL381" s="321"/>
      <c r="JXM381" s="321"/>
      <c r="JXN381" s="321"/>
      <c r="JXO381" s="321"/>
      <c r="JXP381" s="321"/>
      <c r="JXQ381" s="321"/>
      <c r="JXR381" s="321"/>
      <c r="JXS381" s="321"/>
      <c r="JXT381" s="321"/>
      <c r="JXU381" s="321"/>
      <c r="JXV381" s="321"/>
      <c r="JXW381" s="321"/>
      <c r="JXX381" s="321"/>
      <c r="JXY381" s="321"/>
      <c r="JXZ381" s="321"/>
      <c r="JYA381" s="321"/>
      <c r="JYB381" s="321"/>
      <c r="JYC381" s="321"/>
      <c r="JYD381" s="321"/>
      <c r="JYE381" s="321"/>
      <c r="JYF381" s="321"/>
      <c r="JYG381" s="321"/>
      <c r="JYH381" s="321"/>
      <c r="JYI381" s="321"/>
      <c r="JYJ381" s="321"/>
      <c r="JYK381" s="321"/>
      <c r="JYL381" s="321"/>
      <c r="JYM381" s="321"/>
      <c r="JYN381" s="321"/>
      <c r="JYO381" s="321"/>
      <c r="JYP381" s="321"/>
      <c r="JYQ381" s="321"/>
      <c r="JYR381" s="321"/>
      <c r="JYS381" s="321"/>
      <c r="JYT381" s="321"/>
      <c r="JYU381" s="321"/>
      <c r="JYV381" s="321"/>
      <c r="JYW381" s="321"/>
      <c r="JYX381" s="321"/>
      <c r="JYY381" s="321"/>
      <c r="JYZ381" s="321"/>
      <c r="JZA381" s="321"/>
      <c r="JZB381" s="321"/>
      <c r="JZC381" s="321"/>
      <c r="JZD381" s="321"/>
      <c r="JZE381" s="321"/>
      <c r="JZF381" s="321"/>
      <c r="JZG381" s="321"/>
      <c r="JZH381" s="321"/>
      <c r="JZI381" s="321"/>
      <c r="JZJ381" s="321"/>
      <c r="JZK381" s="321"/>
      <c r="JZL381" s="321"/>
      <c r="JZM381" s="321"/>
      <c r="JZN381" s="321"/>
      <c r="JZO381" s="321"/>
      <c r="JZP381" s="321"/>
      <c r="JZQ381" s="321"/>
      <c r="JZR381" s="321"/>
      <c r="JZS381" s="321"/>
      <c r="JZT381" s="321"/>
      <c r="JZU381" s="321"/>
      <c r="JZV381" s="321"/>
      <c r="JZW381" s="321"/>
      <c r="JZX381" s="321"/>
      <c r="JZY381" s="321"/>
      <c r="JZZ381" s="321"/>
      <c r="KAA381" s="321"/>
      <c r="KAB381" s="321"/>
      <c r="KAC381" s="321"/>
      <c r="KAD381" s="321"/>
      <c r="KAE381" s="321"/>
      <c r="KAF381" s="321"/>
      <c r="KAG381" s="321"/>
      <c r="KAH381" s="321"/>
      <c r="KAI381" s="321"/>
      <c r="KAJ381" s="321"/>
      <c r="KAK381" s="321"/>
      <c r="KAL381" s="321"/>
      <c r="KAM381" s="321"/>
      <c r="KAN381" s="321"/>
      <c r="KAO381" s="321"/>
      <c r="KAP381" s="321"/>
      <c r="KAQ381" s="321"/>
      <c r="KAR381" s="321"/>
      <c r="KAS381" s="321"/>
      <c r="KAT381" s="321"/>
      <c r="KAU381" s="321"/>
      <c r="KAV381" s="321"/>
      <c r="KAW381" s="321"/>
      <c r="KAX381" s="321"/>
      <c r="KAY381" s="321"/>
      <c r="KAZ381" s="321"/>
      <c r="KBA381" s="321"/>
      <c r="KBB381" s="321"/>
      <c r="KBC381" s="321"/>
      <c r="KBD381" s="321"/>
      <c r="KBE381" s="321"/>
      <c r="KBF381" s="321"/>
      <c r="KBG381" s="321"/>
      <c r="KBH381" s="321"/>
      <c r="KBI381" s="321"/>
      <c r="KBJ381" s="321"/>
      <c r="KBK381" s="321"/>
      <c r="KBL381" s="321"/>
      <c r="KBM381" s="321"/>
      <c r="KBN381" s="321"/>
      <c r="KBO381" s="321"/>
      <c r="KBP381" s="321"/>
      <c r="KBQ381" s="321"/>
      <c r="KBR381" s="321"/>
      <c r="KBS381" s="321"/>
      <c r="KBT381" s="321"/>
      <c r="KBU381" s="321"/>
      <c r="KBV381" s="321"/>
      <c r="KBW381" s="321"/>
      <c r="KBX381" s="321"/>
      <c r="KBY381" s="321"/>
      <c r="KBZ381" s="321"/>
      <c r="KCA381" s="321"/>
      <c r="KCB381" s="321"/>
      <c r="KCC381" s="321"/>
      <c r="KCD381" s="321"/>
      <c r="KCE381" s="321"/>
      <c r="KCF381" s="321"/>
      <c r="KCG381" s="321"/>
      <c r="KCH381" s="321"/>
      <c r="KCI381" s="321"/>
      <c r="KCJ381" s="321"/>
      <c r="KCK381" s="321"/>
      <c r="KCL381" s="321"/>
      <c r="KCM381" s="321"/>
      <c r="KCN381" s="321"/>
      <c r="KCO381" s="321"/>
      <c r="KCP381" s="321"/>
      <c r="KCQ381" s="321"/>
      <c r="KCR381" s="321"/>
      <c r="KCS381" s="321"/>
      <c r="KCT381" s="321"/>
      <c r="KCU381" s="321"/>
      <c r="KCV381" s="321"/>
      <c r="KCW381" s="321"/>
      <c r="KCX381" s="321"/>
      <c r="KCY381" s="321"/>
      <c r="KCZ381" s="321"/>
      <c r="KDA381" s="321"/>
      <c r="KDB381" s="321"/>
      <c r="KDC381" s="321"/>
      <c r="KDD381" s="321"/>
      <c r="KDE381" s="321"/>
      <c r="KDF381" s="321"/>
      <c r="KDG381" s="321"/>
      <c r="KDH381" s="321"/>
      <c r="KDI381" s="321"/>
      <c r="KDJ381" s="321"/>
      <c r="KDK381" s="321"/>
      <c r="KDL381" s="321"/>
      <c r="KDM381" s="321"/>
      <c r="KDN381" s="321"/>
      <c r="KDO381" s="321"/>
      <c r="KDP381" s="321"/>
      <c r="KDQ381" s="321"/>
      <c r="KDR381" s="321"/>
      <c r="KDS381" s="321"/>
      <c r="KDT381" s="321"/>
      <c r="KDU381" s="321"/>
      <c r="KDV381" s="321"/>
      <c r="KDW381" s="321"/>
      <c r="KDX381" s="321"/>
      <c r="KDY381" s="321"/>
      <c r="KDZ381" s="321"/>
      <c r="KEA381" s="321"/>
      <c r="KEB381" s="321"/>
      <c r="KEC381" s="321"/>
      <c r="KED381" s="321"/>
      <c r="KEE381" s="321"/>
      <c r="KEF381" s="321"/>
      <c r="KEG381" s="321"/>
      <c r="KEH381" s="321"/>
      <c r="KEI381" s="321"/>
      <c r="KEJ381" s="321"/>
      <c r="KEK381" s="321"/>
      <c r="KEL381" s="321"/>
      <c r="KEM381" s="321"/>
      <c r="KEN381" s="321"/>
      <c r="KEO381" s="321"/>
      <c r="KEP381" s="321"/>
      <c r="KEQ381" s="321"/>
      <c r="KER381" s="321"/>
      <c r="KES381" s="321"/>
      <c r="KET381" s="321"/>
      <c r="KEU381" s="321"/>
      <c r="KEV381" s="321"/>
      <c r="KEW381" s="321"/>
      <c r="KEX381" s="321"/>
      <c r="KEY381" s="321"/>
      <c r="KEZ381" s="321"/>
      <c r="KFA381" s="321"/>
      <c r="KFB381" s="321"/>
      <c r="KFC381" s="321"/>
      <c r="KFD381" s="321"/>
      <c r="KFE381" s="321"/>
      <c r="KFF381" s="321"/>
      <c r="KFG381" s="321"/>
      <c r="KFH381" s="321"/>
      <c r="KFI381" s="321"/>
      <c r="KFJ381" s="321"/>
      <c r="KFK381" s="321"/>
      <c r="KFL381" s="321"/>
      <c r="KFM381" s="321"/>
      <c r="KFN381" s="321"/>
      <c r="KFO381" s="321"/>
      <c r="KFP381" s="321"/>
      <c r="KFQ381" s="321"/>
      <c r="KFR381" s="321"/>
      <c r="KFS381" s="321"/>
      <c r="KFT381" s="321"/>
      <c r="KFU381" s="321"/>
      <c r="KFV381" s="321"/>
      <c r="KFW381" s="321"/>
      <c r="KFX381" s="321"/>
      <c r="KFY381" s="321"/>
      <c r="KFZ381" s="321"/>
      <c r="KGA381" s="321"/>
      <c r="KGB381" s="321"/>
      <c r="KGC381" s="321"/>
      <c r="KGD381" s="321"/>
      <c r="KGE381" s="321"/>
      <c r="KGF381" s="321"/>
      <c r="KGG381" s="321"/>
      <c r="KGH381" s="321"/>
      <c r="KGI381" s="321"/>
      <c r="KGJ381" s="321"/>
      <c r="KGK381" s="321"/>
      <c r="KGL381" s="321"/>
      <c r="KGM381" s="321"/>
      <c r="KGN381" s="321"/>
      <c r="KGO381" s="321"/>
      <c r="KGP381" s="321"/>
      <c r="KGQ381" s="321"/>
      <c r="KGR381" s="321"/>
      <c r="KGS381" s="321"/>
      <c r="KGT381" s="321"/>
      <c r="KGU381" s="321"/>
      <c r="KGV381" s="321"/>
      <c r="KGW381" s="321"/>
      <c r="KGX381" s="321"/>
      <c r="KGY381" s="321"/>
      <c r="KGZ381" s="321"/>
      <c r="KHA381" s="321"/>
      <c r="KHB381" s="321"/>
      <c r="KHC381" s="321"/>
      <c r="KHD381" s="321"/>
      <c r="KHE381" s="321"/>
      <c r="KHF381" s="321"/>
      <c r="KHG381" s="321"/>
      <c r="KHH381" s="321"/>
      <c r="KHI381" s="321"/>
      <c r="KHJ381" s="321"/>
      <c r="KHK381" s="321"/>
      <c r="KHL381" s="321"/>
      <c r="KHM381" s="321"/>
      <c r="KHN381" s="321"/>
      <c r="KHO381" s="321"/>
      <c r="KHP381" s="321"/>
      <c r="KHQ381" s="321"/>
      <c r="KHR381" s="321"/>
      <c r="KHS381" s="321"/>
      <c r="KHT381" s="321"/>
      <c r="KHU381" s="321"/>
      <c r="KHV381" s="321"/>
      <c r="KHW381" s="321"/>
      <c r="KHX381" s="321"/>
      <c r="KHY381" s="321"/>
      <c r="KHZ381" s="321"/>
      <c r="KIA381" s="321"/>
      <c r="KIB381" s="321"/>
      <c r="KIC381" s="321"/>
      <c r="KID381" s="321"/>
      <c r="KIE381" s="321"/>
      <c r="KIF381" s="321"/>
      <c r="KIG381" s="321"/>
      <c r="KIH381" s="321"/>
      <c r="KII381" s="321"/>
      <c r="KIJ381" s="321"/>
      <c r="KIK381" s="321"/>
      <c r="KIL381" s="321"/>
      <c r="KIM381" s="321"/>
      <c r="KIN381" s="321"/>
      <c r="KIO381" s="321"/>
      <c r="KIP381" s="321"/>
      <c r="KIQ381" s="321"/>
      <c r="KIR381" s="321"/>
      <c r="KIS381" s="321"/>
      <c r="KIT381" s="321"/>
      <c r="KIU381" s="321"/>
      <c r="KIV381" s="321"/>
      <c r="KIW381" s="321"/>
      <c r="KIX381" s="321"/>
      <c r="KIY381" s="321"/>
      <c r="KIZ381" s="321"/>
      <c r="KJA381" s="321"/>
      <c r="KJB381" s="321"/>
      <c r="KJC381" s="321"/>
      <c r="KJD381" s="321"/>
      <c r="KJE381" s="321"/>
      <c r="KJF381" s="321"/>
      <c r="KJG381" s="321"/>
      <c r="KJH381" s="321"/>
      <c r="KJI381" s="321"/>
      <c r="KJJ381" s="321"/>
      <c r="KJK381" s="321"/>
      <c r="KJL381" s="321"/>
      <c r="KJM381" s="321"/>
      <c r="KJN381" s="321"/>
      <c r="KJO381" s="321"/>
      <c r="KJP381" s="321"/>
      <c r="KJQ381" s="321"/>
      <c r="KJR381" s="321"/>
      <c r="KJS381" s="321"/>
      <c r="KJT381" s="321"/>
      <c r="KJU381" s="321"/>
      <c r="KJV381" s="321"/>
      <c r="KJW381" s="321"/>
      <c r="KJX381" s="321"/>
      <c r="KJY381" s="321"/>
      <c r="KJZ381" s="321"/>
      <c r="KKA381" s="321"/>
      <c r="KKB381" s="321"/>
      <c r="KKC381" s="321"/>
      <c r="KKD381" s="321"/>
      <c r="KKE381" s="321"/>
      <c r="KKF381" s="321"/>
      <c r="KKG381" s="321"/>
      <c r="KKH381" s="321"/>
      <c r="KKI381" s="321"/>
      <c r="KKJ381" s="321"/>
      <c r="KKK381" s="321"/>
      <c r="KKL381" s="321"/>
      <c r="KKM381" s="321"/>
      <c r="KKN381" s="321"/>
      <c r="KKO381" s="321"/>
      <c r="KKP381" s="321"/>
      <c r="KKQ381" s="321"/>
      <c r="KKR381" s="321"/>
      <c r="KKS381" s="321"/>
      <c r="KKT381" s="321"/>
      <c r="KKU381" s="321"/>
      <c r="KKV381" s="321"/>
      <c r="KKW381" s="321"/>
      <c r="KKX381" s="321"/>
      <c r="KKY381" s="321"/>
      <c r="KKZ381" s="321"/>
      <c r="KLA381" s="321"/>
      <c r="KLB381" s="321"/>
      <c r="KLC381" s="321"/>
      <c r="KLD381" s="321"/>
      <c r="KLE381" s="321"/>
      <c r="KLF381" s="321"/>
      <c r="KLG381" s="321"/>
      <c r="KLH381" s="321"/>
      <c r="KLI381" s="321"/>
      <c r="KLJ381" s="321"/>
      <c r="KLK381" s="321"/>
      <c r="KLL381" s="321"/>
      <c r="KLM381" s="321"/>
      <c r="KLN381" s="321"/>
      <c r="KLO381" s="321"/>
      <c r="KLP381" s="321"/>
      <c r="KLQ381" s="321"/>
      <c r="KLR381" s="321"/>
      <c r="KLS381" s="321"/>
      <c r="KLT381" s="321"/>
      <c r="KLU381" s="321"/>
      <c r="KLV381" s="321"/>
      <c r="KLW381" s="321"/>
      <c r="KLX381" s="321"/>
      <c r="KLY381" s="321"/>
      <c r="KLZ381" s="321"/>
      <c r="KMA381" s="321"/>
      <c r="KMB381" s="321"/>
      <c r="KMC381" s="321"/>
      <c r="KMD381" s="321"/>
      <c r="KME381" s="321"/>
      <c r="KMF381" s="321"/>
      <c r="KMG381" s="321"/>
      <c r="KMH381" s="321"/>
      <c r="KMI381" s="321"/>
      <c r="KMJ381" s="321"/>
      <c r="KMK381" s="321"/>
      <c r="KML381" s="321"/>
      <c r="KMM381" s="321"/>
      <c r="KMN381" s="321"/>
      <c r="KMO381" s="321"/>
      <c r="KMP381" s="321"/>
      <c r="KMQ381" s="321"/>
      <c r="KMR381" s="321"/>
      <c r="KMS381" s="321"/>
      <c r="KMT381" s="321"/>
      <c r="KMU381" s="321"/>
      <c r="KMV381" s="321"/>
      <c r="KMW381" s="321"/>
      <c r="KMX381" s="321"/>
      <c r="KMY381" s="321"/>
      <c r="KMZ381" s="321"/>
      <c r="KNA381" s="321"/>
      <c r="KNB381" s="321"/>
      <c r="KNC381" s="321"/>
      <c r="KND381" s="321"/>
      <c r="KNE381" s="321"/>
      <c r="KNF381" s="321"/>
      <c r="KNG381" s="321"/>
      <c r="KNH381" s="321"/>
      <c r="KNI381" s="321"/>
      <c r="KNJ381" s="321"/>
      <c r="KNK381" s="321"/>
      <c r="KNL381" s="321"/>
      <c r="KNM381" s="321"/>
      <c r="KNN381" s="321"/>
      <c r="KNO381" s="321"/>
      <c r="KNP381" s="321"/>
      <c r="KNQ381" s="321"/>
      <c r="KNR381" s="321"/>
      <c r="KNS381" s="321"/>
      <c r="KNT381" s="321"/>
      <c r="KNU381" s="321"/>
      <c r="KNV381" s="321"/>
      <c r="KNW381" s="321"/>
      <c r="KNX381" s="321"/>
      <c r="KNY381" s="321"/>
      <c r="KNZ381" s="321"/>
      <c r="KOA381" s="321"/>
      <c r="KOB381" s="321"/>
      <c r="KOC381" s="321"/>
      <c r="KOD381" s="321"/>
      <c r="KOE381" s="321"/>
      <c r="KOF381" s="321"/>
      <c r="KOG381" s="321"/>
      <c r="KOH381" s="321"/>
      <c r="KOI381" s="321"/>
      <c r="KOJ381" s="321"/>
      <c r="KOK381" s="321"/>
      <c r="KOL381" s="321"/>
      <c r="KOM381" s="321"/>
      <c r="KON381" s="321"/>
      <c r="KOO381" s="321"/>
      <c r="KOP381" s="321"/>
      <c r="KOQ381" s="321"/>
      <c r="KOR381" s="321"/>
      <c r="KOS381" s="321"/>
      <c r="KOT381" s="321"/>
      <c r="KOU381" s="321"/>
      <c r="KOV381" s="321"/>
      <c r="KOW381" s="321"/>
      <c r="KOX381" s="321"/>
      <c r="KOY381" s="321"/>
      <c r="KOZ381" s="321"/>
      <c r="KPA381" s="321"/>
      <c r="KPB381" s="321"/>
      <c r="KPC381" s="321"/>
      <c r="KPD381" s="321"/>
      <c r="KPE381" s="321"/>
      <c r="KPF381" s="321"/>
      <c r="KPG381" s="321"/>
      <c r="KPH381" s="321"/>
      <c r="KPI381" s="321"/>
      <c r="KPJ381" s="321"/>
      <c r="KPK381" s="321"/>
      <c r="KPL381" s="321"/>
      <c r="KPM381" s="321"/>
      <c r="KPN381" s="321"/>
      <c r="KPO381" s="321"/>
      <c r="KPP381" s="321"/>
      <c r="KPQ381" s="321"/>
      <c r="KPR381" s="321"/>
      <c r="KPS381" s="321"/>
      <c r="KPT381" s="321"/>
      <c r="KPU381" s="321"/>
      <c r="KPV381" s="321"/>
      <c r="KPW381" s="321"/>
      <c r="KPX381" s="321"/>
      <c r="KPY381" s="321"/>
      <c r="KPZ381" s="321"/>
      <c r="KQA381" s="321"/>
      <c r="KQB381" s="321"/>
      <c r="KQC381" s="321"/>
      <c r="KQD381" s="321"/>
      <c r="KQE381" s="321"/>
      <c r="KQF381" s="321"/>
      <c r="KQG381" s="321"/>
      <c r="KQH381" s="321"/>
      <c r="KQI381" s="321"/>
      <c r="KQJ381" s="321"/>
      <c r="KQK381" s="321"/>
      <c r="KQL381" s="321"/>
      <c r="KQM381" s="321"/>
      <c r="KQN381" s="321"/>
      <c r="KQO381" s="321"/>
      <c r="KQP381" s="321"/>
      <c r="KQQ381" s="321"/>
      <c r="KQR381" s="321"/>
      <c r="KQS381" s="321"/>
      <c r="KQT381" s="321"/>
      <c r="KQU381" s="321"/>
      <c r="KQV381" s="321"/>
      <c r="KQW381" s="321"/>
      <c r="KQX381" s="321"/>
      <c r="KQY381" s="321"/>
      <c r="KQZ381" s="321"/>
      <c r="KRA381" s="321"/>
      <c r="KRB381" s="321"/>
      <c r="KRC381" s="321"/>
      <c r="KRD381" s="321"/>
      <c r="KRE381" s="321"/>
      <c r="KRF381" s="321"/>
      <c r="KRG381" s="321"/>
      <c r="KRH381" s="321"/>
      <c r="KRI381" s="321"/>
      <c r="KRJ381" s="321"/>
      <c r="KRK381" s="321"/>
      <c r="KRL381" s="321"/>
      <c r="KRM381" s="321"/>
      <c r="KRN381" s="321"/>
      <c r="KRO381" s="321"/>
      <c r="KRP381" s="321"/>
      <c r="KRQ381" s="321"/>
      <c r="KRR381" s="321"/>
      <c r="KRS381" s="321"/>
      <c r="KRT381" s="321"/>
      <c r="KRU381" s="321"/>
      <c r="KRV381" s="321"/>
      <c r="KRW381" s="321"/>
      <c r="KRX381" s="321"/>
      <c r="KRY381" s="321"/>
      <c r="KRZ381" s="321"/>
      <c r="KSA381" s="321"/>
      <c r="KSB381" s="321"/>
      <c r="KSC381" s="321"/>
      <c r="KSD381" s="321"/>
      <c r="KSE381" s="321"/>
      <c r="KSF381" s="321"/>
      <c r="KSG381" s="321"/>
      <c r="KSH381" s="321"/>
      <c r="KSI381" s="321"/>
      <c r="KSJ381" s="321"/>
      <c r="KSK381" s="321"/>
      <c r="KSL381" s="321"/>
      <c r="KSM381" s="321"/>
      <c r="KSN381" s="321"/>
      <c r="KSO381" s="321"/>
      <c r="KSP381" s="321"/>
      <c r="KSQ381" s="321"/>
      <c r="KSR381" s="321"/>
      <c r="KSS381" s="321"/>
      <c r="KST381" s="321"/>
      <c r="KSU381" s="321"/>
      <c r="KSV381" s="321"/>
      <c r="KSW381" s="321"/>
      <c r="KSX381" s="321"/>
      <c r="KSY381" s="321"/>
      <c r="KSZ381" s="321"/>
      <c r="KTA381" s="321"/>
      <c r="KTB381" s="321"/>
      <c r="KTC381" s="321"/>
      <c r="KTD381" s="321"/>
      <c r="KTE381" s="321"/>
      <c r="KTF381" s="321"/>
      <c r="KTG381" s="321"/>
      <c r="KTH381" s="321"/>
      <c r="KTI381" s="321"/>
      <c r="KTJ381" s="321"/>
      <c r="KTK381" s="321"/>
      <c r="KTL381" s="321"/>
      <c r="KTM381" s="321"/>
      <c r="KTN381" s="321"/>
      <c r="KTO381" s="321"/>
      <c r="KTP381" s="321"/>
      <c r="KTQ381" s="321"/>
      <c r="KTR381" s="321"/>
      <c r="KTS381" s="321"/>
      <c r="KTT381" s="321"/>
      <c r="KTU381" s="321"/>
      <c r="KTV381" s="321"/>
      <c r="KTW381" s="321"/>
      <c r="KTX381" s="321"/>
      <c r="KTY381" s="321"/>
      <c r="KTZ381" s="321"/>
      <c r="KUA381" s="321"/>
      <c r="KUB381" s="321"/>
      <c r="KUC381" s="321"/>
      <c r="KUD381" s="321"/>
      <c r="KUE381" s="321"/>
      <c r="KUF381" s="321"/>
      <c r="KUG381" s="321"/>
      <c r="KUH381" s="321"/>
      <c r="KUI381" s="321"/>
      <c r="KUJ381" s="321"/>
      <c r="KUK381" s="321"/>
      <c r="KUL381" s="321"/>
      <c r="KUM381" s="321"/>
      <c r="KUN381" s="321"/>
      <c r="KUO381" s="321"/>
      <c r="KUP381" s="321"/>
      <c r="KUQ381" s="321"/>
      <c r="KUR381" s="321"/>
      <c r="KUS381" s="321"/>
      <c r="KUT381" s="321"/>
      <c r="KUU381" s="321"/>
      <c r="KUV381" s="321"/>
      <c r="KUW381" s="321"/>
      <c r="KUX381" s="321"/>
      <c r="KUY381" s="321"/>
      <c r="KUZ381" s="321"/>
      <c r="KVA381" s="321"/>
      <c r="KVB381" s="321"/>
      <c r="KVC381" s="321"/>
      <c r="KVD381" s="321"/>
      <c r="KVE381" s="321"/>
      <c r="KVF381" s="321"/>
      <c r="KVG381" s="321"/>
      <c r="KVH381" s="321"/>
      <c r="KVI381" s="321"/>
      <c r="KVJ381" s="321"/>
      <c r="KVK381" s="321"/>
      <c r="KVL381" s="321"/>
      <c r="KVM381" s="321"/>
      <c r="KVN381" s="321"/>
      <c r="KVO381" s="321"/>
      <c r="KVP381" s="321"/>
      <c r="KVQ381" s="321"/>
      <c r="KVR381" s="321"/>
      <c r="KVS381" s="321"/>
      <c r="KVT381" s="321"/>
      <c r="KVU381" s="321"/>
      <c r="KVV381" s="321"/>
      <c r="KVW381" s="321"/>
      <c r="KVX381" s="321"/>
      <c r="KVY381" s="321"/>
      <c r="KVZ381" s="321"/>
      <c r="KWA381" s="321"/>
      <c r="KWB381" s="321"/>
      <c r="KWC381" s="321"/>
      <c r="KWD381" s="321"/>
      <c r="KWE381" s="321"/>
      <c r="KWF381" s="321"/>
      <c r="KWG381" s="321"/>
      <c r="KWH381" s="321"/>
      <c r="KWI381" s="321"/>
      <c r="KWJ381" s="321"/>
      <c r="KWK381" s="321"/>
      <c r="KWL381" s="321"/>
      <c r="KWM381" s="321"/>
      <c r="KWN381" s="321"/>
      <c r="KWO381" s="321"/>
      <c r="KWP381" s="321"/>
      <c r="KWQ381" s="321"/>
      <c r="KWR381" s="321"/>
      <c r="KWS381" s="321"/>
      <c r="KWT381" s="321"/>
      <c r="KWU381" s="321"/>
      <c r="KWV381" s="321"/>
      <c r="KWW381" s="321"/>
      <c r="KWX381" s="321"/>
      <c r="KWY381" s="321"/>
      <c r="KWZ381" s="321"/>
      <c r="KXA381" s="321"/>
      <c r="KXB381" s="321"/>
      <c r="KXC381" s="321"/>
      <c r="KXD381" s="321"/>
      <c r="KXE381" s="321"/>
      <c r="KXF381" s="321"/>
      <c r="KXG381" s="321"/>
      <c r="KXH381" s="321"/>
      <c r="KXI381" s="321"/>
      <c r="KXJ381" s="321"/>
      <c r="KXK381" s="321"/>
      <c r="KXL381" s="321"/>
      <c r="KXM381" s="321"/>
      <c r="KXN381" s="321"/>
      <c r="KXO381" s="321"/>
      <c r="KXP381" s="321"/>
      <c r="KXQ381" s="321"/>
      <c r="KXR381" s="321"/>
      <c r="KXS381" s="321"/>
      <c r="KXT381" s="321"/>
      <c r="KXU381" s="321"/>
      <c r="KXV381" s="321"/>
      <c r="KXW381" s="321"/>
      <c r="KXX381" s="321"/>
      <c r="KXY381" s="321"/>
      <c r="KXZ381" s="321"/>
      <c r="KYA381" s="321"/>
      <c r="KYB381" s="321"/>
      <c r="KYC381" s="321"/>
      <c r="KYD381" s="321"/>
      <c r="KYE381" s="321"/>
      <c r="KYF381" s="321"/>
      <c r="KYG381" s="321"/>
      <c r="KYH381" s="321"/>
      <c r="KYI381" s="321"/>
      <c r="KYJ381" s="321"/>
      <c r="KYK381" s="321"/>
      <c r="KYL381" s="321"/>
      <c r="KYM381" s="321"/>
      <c r="KYN381" s="321"/>
      <c r="KYO381" s="321"/>
      <c r="KYP381" s="321"/>
      <c r="KYQ381" s="321"/>
      <c r="KYR381" s="321"/>
      <c r="KYS381" s="321"/>
      <c r="KYT381" s="321"/>
      <c r="KYU381" s="321"/>
      <c r="KYV381" s="321"/>
      <c r="KYW381" s="321"/>
      <c r="KYX381" s="321"/>
      <c r="KYY381" s="321"/>
      <c r="KYZ381" s="321"/>
      <c r="KZA381" s="321"/>
      <c r="KZB381" s="321"/>
      <c r="KZC381" s="321"/>
      <c r="KZD381" s="321"/>
      <c r="KZE381" s="321"/>
      <c r="KZF381" s="321"/>
      <c r="KZG381" s="321"/>
      <c r="KZH381" s="321"/>
      <c r="KZI381" s="321"/>
      <c r="KZJ381" s="321"/>
      <c r="KZK381" s="321"/>
      <c r="KZL381" s="321"/>
      <c r="KZM381" s="321"/>
      <c r="KZN381" s="321"/>
      <c r="KZO381" s="321"/>
      <c r="KZP381" s="321"/>
      <c r="KZQ381" s="321"/>
      <c r="KZR381" s="321"/>
      <c r="KZS381" s="321"/>
      <c r="KZT381" s="321"/>
      <c r="KZU381" s="321"/>
      <c r="KZV381" s="321"/>
      <c r="KZW381" s="321"/>
      <c r="KZX381" s="321"/>
      <c r="KZY381" s="321"/>
      <c r="KZZ381" s="321"/>
      <c r="LAA381" s="321"/>
      <c r="LAB381" s="321"/>
      <c r="LAC381" s="321"/>
      <c r="LAD381" s="321"/>
      <c r="LAE381" s="321"/>
      <c r="LAF381" s="321"/>
      <c r="LAG381" s="321"/>
      <c r="LAH381" s="321"/>
      <c r="LAI381" s="321"/>
      <c r="LAJ381" s="321"/>
      <c r="LAK381" s="321"/>
      <c r="LAL381" s="321"/>
      <c r="LAM381" s="321"/>
      <c r="LAN381" s="321"/>
      <c r="LAO381" s="321"/>
      <c r="LAP381" s="321"/>
      <c r="LAQ381" s="321"/>
      <c r="LAR381" s="321"/>
      <c r="LAS381" s="321"/>
      <c r="LAT381" s="321"/>
      <c r="LAU381" s="321"/>
      <c r="LAV381" s="321"/>
      <c r="LAW381" s="321"/>
      <c r="LAX381" s="321"/>
      <c r="LAY381" s="321"/>
      <c r="LAZ381" s="321"/>
      <c r="LBA381" s="321"/>
      <c r="LBB381" s="321"/>
      <c r="LBC381" s="321"/>
      <c r="LBD381" s="321"/>
      <c r="LBE381" s="321"/>
      <c r="LBF381" s="321"/>
      <c r="LBG381" s="321"/>
      <c r="LBH381" s="321"/>
      <c r="LBI381" s="321"/>
      <c r="LBJ381" s="321"/>
      <c r="LBK381" s="321"/>
      <c r="LBL381" s="321"/>
      <c r="LBM381" s="321"/>
      <c r="LBN381" s="321"/>
      <c r="LBO381" s="321"/>
      <c r="LBP381" s="321"/>
      <c r="LBQ381" s="321"/>
      <c r="LBR381" s="321"/>
      <c r="LBS381" s="321"/>
      <c r="LBT381" s="321"/>
      <c r="LBU381" s="321"/>
      <c r="LBV381" s="321"/>
      <c r="LBW381" s="321"/>
      <c r="LBX381" s="321"/>
      <c r="LBY381" s="321"/>
      <c r="LBZ381" s="321"/>
      <c r="LCA381" s="321"/>
      <c r="LCB381" s="321"/>
      <c r="LCC381" s="321"/>
      <c r="LCD381" s="321"/>
      <c r="LCE381" s="321"/>
      <c r="LCF381" s="321"/>
      <c r="LCG381" s="321"/>
      <c r="LCH381" s="321"/>
      <c r="LCI381" s="321"/>
      <c r="LCJ381" s="321"/>
      <c r="LCK381" s="321"/>
      <c r="LCL381" s="321"/>
      <c r="LCM381" s="321"/>
      <c r="LCN381" s="321"/>
      <c r="LCO381" s="321"/>
      <c r="LCP381" s="321"/>
      <c r="LCQ381" s="321"/>
      <c r="LCR381" s="321"/>
      <c r="LCS381" s="321"/>
      <c r="LCT381" s="321"/>
      <c r="LCU381" s="321"/>
      <c r="LCV381" s="321"/>
      <c r="LCW381" s="321"/>
      <c r="LCX381" s="321"/>
      <c r="LCY381" s="321"/>
      <c r="LCZ381" s="321"/>
      <c r="LDA381" s="321"/>
      <c r="LDB381" s="321"/>
      <c r="LDC381" s="321"/>
      <c r="LDD381" s="321"/>
      <c r="LDE381" s="321"/>
      <c r="LDF381" s="321"/>
      <c r="LDG381" s="321"/>
      <c r="LDH381" s="321"/>
      <c r="LDI381" s="321"/>
      <c r="LDJ381" s="321"/>
      <c r="LDK381" s="321"/>
      <c r="LDL381" s="321"/>
      <c r="LDM381" s="321"/>
      <c r="LDN381" s="321"/>
      <c r="LDO381" s="321"/>
      <c r="LDP381" s="321"/>
      <c r="LDQ381" s="321"/>
      <c r="LDR381" s="321"/>
      <c r="LDS381" s="321"/>
      <c r="LDT381" s="321"/>
      <c r="LDU381" s="321"/>
      <c r="LDV381" s="321"/>
      <c r="LDW381" s="321"/>
      <c r="LDX381" s="321"/>
      <c r="LDY381" s="321"/>
      <c r="LDZ381" s="321"/>
      <c r="LEA381" s="321"/>
      <c r="LEB381" s="321"/>
      <c r="LEC381" s="321"/>
      <c r="LED381" s="321"/>
      <c r="LEE381" s="321"/>
      <c r="LEF381" s="321"/>
      <c r="LEG381" s="321"/>
      <c r="LEH381" s="321"/>
      <c r="LEI381" s="321"/>
      <c r="LEJ381" s="321"/>
      <c r="LEK381" s="321"/>
      <c r="LEL381" s="321"/>
      <c r="LEM381" s="321"/>
      <c r="LEN381" s="321"/>
      <c r="LEO381" s="321"/>
      <c r="LEP381" s="321"/>
      <c r="LEQ381" s="321"/>
      <c r="LER381" s="321"/>
      <c r="LES381" s="321"/>
      <c r="LET381" s="321"/>
      <c r="LEU381" s="321"/>
      <c r="LEV381" s="321"/>
      <c r="LEW381" s="321"/>
      <c r="LEX381" s="321"/>
      <c r="LEY381" s="321"/>
      <c r="LEZ381" s="321"/>
      <c r="LFA381" s="321"/>
      <c r="LFB381" s="321"/>
      <c r="LFC381" s="321"/>
      <c r="LFD381" s="321"/>
      <c r="LFE381" s="321"/>
      <c r="LFF381" s="321"/>
      <c r="LFG381" s="321"/>
      <c r="LFH381" s="321"/>
      <c r="LFI381" s="321"/>
      <c r="LFJ381" s="321"/>
      <c r="LFK381" s="321"/>
      <c r="LFL381" s="321"/>
      <c r="LFM381" s="321"/>
      <c r="LFN381" s="321"/>
      <c r="LFO381" s="321"/>
      <c r="LFP381" s="321"/>
      <c r="LFQ381" s="321"/>
      <c r="LFR381" s="321"/>
      <c r="LFS381" s="321"/>
      <c r="LFT381" s="321"/>
      <c r="LFU381" s="321"/>
      <c r="LFV381" s="321"/>
      <c r="LFW381" s="321"/>
      <c r="LFX381" s="321"/>
      <c r="LFY381" s="321"/>
      <c r="LFZ381" s="321"/>
      <c r="LGA381" s="321"/>
      <c r="LGB381" s="321"/>
      <c r="LGC381" s="321"/>
      <c r="LGD381" s="321"/>
      <c r="LGE381" s="321"/>
      <c r="LGF381" s="321"/>
      <c r="LGG381" s="321"/>
      <c r="LGH381" s="321"/>
      <c r="LGI381" s="321"/>
      <c r="LGJ381" s="321"/>
      <c r="LGK381" s="321"/>
      <c r="LGL381" s="321"/>
      <c r="LGM381" s="321"/>
      <c r="LGN381" s="321"/>
      <c r="LGO381" s="321"/>
      <c r="LGP381" s="321"/>
      <c r="LGQ381" s="321"/>
      <c r="LGR381" s="321"/>
      <c r="LGS381" s="321"/>
      <c r="LGT381" s="321"/>
      <c r="LGU381" s="321"/>
      <c r="LGV381" s="321"/>
      <c r="LGW381" s="321"/>
      <c r="LGX381" s="321"/>
      <c r="LGY381" s="321"/>
      <c r="LGZ381" s="321"/>
      <c r="LHA381" s="321"/>
      <c r="LHB381" s="321"/>
      <c r="LHC381" s="321"/>
      <c r="LHD381" s="321"/>
      <c r="LHE381" s="321"/>
      <c r="LHF381" s="321"/>
      <c r="LHG381" s="321"/>
      <c r="LHH381" s="321"/>
      <c r="LHI381" s="321"/>
      <c r="LHJ381" s="321"/>
      <c r="LHK381" s="321"/>
      <c r="LHL381" s="321"/>
      <c r="LHM381" s="321"/>
      <c r="LHN381" s="321"/>
      <c r="LHO381" s="321"/>
      <c r="LHP381" s="321"/>
      <c r="LHQ381" s="321"/>
      <c r="LHR381" s="321"/>
      <c r="LHS381" s="321"/>
      <c r="LHT381" s="321"/>
      <c r="LHU381" s="321"/>
      <c r="LHV381" s="321"/>
      <c r="LHW381" s="321"/>
      <c r="LHX381" s="321"/>
      <c r="LHY381" s="321"/>
      <c r="LHZ381" s="321"/>
      <c r="LIA381" s="321"/>
      <c r="LIB381" s="321"/>
      <c r="LIC381" s="321"/>
      <c r="LID381" s="321"/>
      <c r="LIE381" s="321"/>
      <c r="LIF381" s="321"/>
      <c r="LIG381" s="321"/>
      <c r="LIH381" s="321"/>
      <c r="LII381" s="321"/>
      <c r="LIJ381" s="321"/>
      <c r="LIK381" s="321"/>
      <c r="LIL381" s="321"/>
      <c r="LIM381" s="321"/>
      <c r="LIN381" s="321"/>
      <c r="LIO381" s="321"/>
      <c r="LIP381" s="321"/>
      <c r="LIQ381" s="321"/>
      <c r="LIR381" s="321"/>
      <c r="LIS381" s="321"/>
      <c r="LIT381" s="321"/>
      <c r="LIU381" s="321"/>
      <c r="LIV381" s="321"/>
      <c r="LIW381" s="321"/>
      <c r="LIX381" s="321"/>
      <c r="LIY381" s="321"/>
      <c r="LIZ381" s="321"/>
      <c r="LJA381" s="321"/>
      <c r="LJB381" s="321"/>
      <c r="LJC381" s="321"/>
      <c r="LJD381" s="321"/>
      <c r="LJE381" s="321"/>
      <c r="LJF381" s="321"/>
      <c r="LJG381" s="321"/>
      <c r="LJH381" s="321"/>
      <c r="LJI381" s="321"/>
      <c r="LJJ381" s="321"/>
      <c r="LJK381" s="321"/>
      <c r="LJL381" s="321"/>
      <c r="LJM381" s="321"/>
      <c r="LJN381" s="321"/>
      <c r="LJO381" s="321"/>
      <c r="LJP381" s="321"/>
      <c r="LJQ381" s="321"/>
      <c r="LJR381" s="321"/>
      <c r="LJS381" s="321"/>
      <c r="LJT381" s="321"/>
      <c r="LJU381" s="321"/>
      <c r="LJV381" s="321"/>
      <c r="LJW381" s="321"/>
      <c r="LJX381" s="321"/>
      <c r="LJY381" s="321"/>
      <c r="LJZ381" s="321"/>
      <c r="LKA381" s="321"/>
      <c r="LKB381" s="321"/>
      <c r="LKC381" s="321"/>
      <c r="LKD381" s="321"/>
      <c r="LKE381" s="321"/>
      <c r="LKF381" s="321"/>
      <c r="LKG381" s="321"/>
      <c r="LKH381" s="321"/>
      <c r="LKI381" s="321"/>
      <c r="LKJ381" s="321"/>
      <c r="LKK381" s="321"/>
      <c r="LKL381" s="321"/>
      <c r="LKM381" s="321"/>
      <c r="LKN381" s="321"/>
      <c r="LKO381" s="321"/>
      <c r="LKP381" s="321"/>
      <c r="LKQ381" s="321"/>
      <c r="LKR381" s="321"/>
      <c r="LKS381" s="321"/>
      <c r="LKT381" s="321"/>
      <c r="LKU381" s="321"/>
      <c r="LKV381" s="321"/>
      <c r="LKW381" s="321"/>
      <c r="LKX381" s="321"/>
      <c r="LKY381" s="321"/>
      <c r="LKZ381" s="321"/>
      <c r="LLA381" s="321"/>
      <c r="LLB381" s="321"/>
      <c r="LLC381" s="321"/>
      <c r="LLD381" s="321"/>
      <c r="LLE381" s="321"/>
      <c r="LLF381" s="321"/>
      <c r="LLG381" s="321"/>
      <c r="LLH381" s="321"/>
      <c r="LLI381" s="321"/>
      <c r="LLJ381" s="321"/>
      <c r="LLK381" s="321"/>
      <c r="LLL381" s="321"/>
      <c r="LLM381" s="321"/>
      <c r="LLN381" s="321"/>
      <c r="LLO381" s="321"/>
      <c r="LLP381" s="321"/>
      <c r="LLQ381" s="321"/>
      <c r="LLR381" s="321"/>
      <c r="LLS381" s="321"/>
      <c r="LLT381" s="321"/>
      <c r="LLU381" s="321"/>
      <c r="LLV381" s="321"/>
      <c r="LLW381" s="321"/>
      <c r="LLX381" s="321"/>
      <c r="LLY381" s="321"/>
      <c r="LLZ381" s="321"/>
      <c r="LMA381" s="321"/>
      <c r="LMB381" s="321"/>
      <c r="LMC381" s="321"/>
      <c r="LMD381" s="321"/>
      <c r="LME381" s="321"/>
      <c r="LMF381" s="321"/>
      <c r="LMG381" s="321"/>
      <c r="LMH381" s="321"/>
      <c r="LMI381" s="321"/>
      <c r="LMJ381" s="321"/>
      <c r="LMK381" s="321"/>
      <c r="LML381" s="321"/>
      <c r="LMM381" s="321"/>
      <c r="LMN381" s="321"/>
      <c r="LMO381" s="321"/>
      <c r="LMP381" s="321"/>
      <c r="LMQ381" s="321"/>
      <c r="LMR381" s="321"/>
      <c r="LMS381" s="321"/>
      <c r="LMT381" s="321"/>
      <c r="LMU381" s="321"/>
      <c r="LMV381" s="321"/>
      <c r="LMW381" s="321"/>
      <c r="LMX381" s="321"/>
      <c r="LMY381" s="321"/>
      <c r="LMZ381" s="321"/>
      <c r="LNA381" s="321"/>
      <c r="LNB381" s="321"/>
      <c r="LNC381" s="321"/>
      <c r="LND381" s="321"/>
      <c r="LNE381" s="321"/>
      <c r="LNF381" s="321"/>
      <c r="LNG381" s="321"/>
      <c r="LNH381" s="321"/>
      <c r="LNI381" s="321"/>
      <c r="LNJ381" s="321"/>
      <c r="LNK381" s="321"/>
      <c r="LNL381" s="321"/>
      <c r="LNM381" s="321"/>
      <c r="LNN381" s="321"/>
      <c r="LNO381" s="321"/>
      <c r="LNP381" s="321"/>
      <c r="LNQ381" s="321"/>
      <c r="LNR381" s="321"/>
      <c r="LNS381" s="321"/>
      <c r="LNT381" s="321"/>
      <c r="LNU381" s="321"/>
      <c r="LNV381" s="321"/>
      <c r="LNW381" s="321"/>
      <c r="LNX381" s="321"/>
      <c r="LNY381" s="321"/>
      <c r="LNZ381" s="321"/>
      <c r="LOA381" s="321"/>
      <c r="LOB381" s="321"/>
      <c r="LOC381" s="321"/>
      <c r="LOD381" s="321"/>
      <c r="LOE381" s="321"/>
      <c r="LOF381" s="321"/>
      <c r="LOG381" s="321"/>
      <c r="LOH381" s="321"/>
      <c r="LOI381" s="321"/>
      <c r="LOJ381" s="321"/>
      <c r="LOK381" s="321"/>
      <c r="LOL381" s="321"/>
      <c r="LOM381" s="321"/>
      <c r="LON381" s="321"/>
      <c r="LOO381" s="321"/>
      <c r="LOP381" s="321"/>
      <c r="LOQ381" s="321"/>
      <c r="LOR381" s="321"/>
      <c r="LOS381" s="321"/>
      <c r="LOT381" s="321"/>
      <c r="LOU381" s="321"/>
      <c r="LOV381" s="321"/>
      <c r="LOW381" s="321"/>
      <c r="LOX381" s="321"/>
      <c r="LOY381" s="321"/>
      <c r="LOZ381" s="321"/>
      <c r="LPA381" s="321"/>
      <c r="LPB381" s="321"/>
      <c r="LPC381" s="321"/>
      <c r="LPD381" s="321"/>
      <c r="LPE381" s="321"/>
      <c r="LPF381" s="321"/>
      <c r="LPG381" s="321"/>
      <c r="LPH381" s="321"/>
      <c r="LPI381" s="321"/>
      <c r="LPJ381" s="321"/>
      <c r="LPK381" s="321"/>
      <c r="LPL381" s="321"/>
      <c r="LPM381" s="321"/>
      <c r="LPN381" s="321"/>
      <c r="LPO381" s="321"/>
      <c r="LPP381" s="321"/>
      <c r="LPQ381" s="321"/>
      <c r="LPR381" s="321"/>
      <c r="LPS381" s="321"/>
      <c r="LPT381" s="321"/>
      <c r="LPU381" s="321"/>
      <c r="LPV381" s="321"/>
      <c r="LPW381" s="321"/>
      <c r="LPX381" s="321"/>
      <c r="LPY381" s="321"/>
      <c r="LPZ381" s="321"/>
      <c r="LQA381" s="321"/>
      <c r="LQB381" s="321"/>
      <c r="LQC381" s="321"/>
      <c r="LQD381" s="321"/>
      <c r="LQE381" s="321"/>
      <c r="LQF381" s="321"/>
      <c r="LQG381" s="321"/>
      <c r="LQH381" s="321"/>
      <c r="LQI381" s="321"/>
      <c r="LQJ381" s="321"/>
      <c r="LQK381" s="321"/>
      <c r="LQL381" s="321"/>
      <c r="LQM381" s="321"/>
      <c r="LQN381" s="321"/>
      <c r="LQO381" s="321"/>
      <c r="LQP381" s="321"/>
      <c r="LQQ381" s="321"/>
      <c r="LQR381" s="321"/>
      <c r="LQS381" s="321"/>
      <c r="LQT381" s="321"/>
      <c r="LQU381" s="321"/>
      <c r="LQV381" s="321"/>
      <c r="LQW381" s="321"/>
      <c r="LQX381" s="321"/>
      <c r="LQY381" s="321"/>
      <c r="LQZ381" s="321"/>
      <c r="LRA381" s="321"/>
      <c r="LRB381" s="321"/>
      <c r="LRC381" s="321"/>
      <c r="LRD381" s="321"/>
      <c r="LRE381" s="321"/>
      <c r="LRF381" s="321"/>
      <c r="LRG381" s="321"/>
      <c r="LRH381" s="321"/>
      <c r="LRI381" s="321"/>
      <c r="LRJ381" s="321"/>
      <c r="LRK381" s="321"/>
      <c r="LRL381" s="321"/>
      <c r="LRM381" s="321"/>
      <c r="LRN381" s="321"/>
      <c r="LRO381" s="321"/>
      <c r="LRP381" s="321"/>
      <c r="LRQ381" s="321"/>
      <c r="LRR381" s="321"/>
      <c r="LRS381" s="321"/>
      <c r="LRT381" s="321"/>
      <c r="LRU381" s="321"/>
      <c r="LRV381" s="321"/>
      <c r="LRW381" s="321"/>
      <c r="LRX381" s="321"/>
      <c r="LRY381" s="321"/>
      <c r="LRZ381" s="321"/>
      <c r="LSA381" s="321"/>
      <c r="LSB381" s="321"/>
      <c r="LSC381" s="321"/>
      <c r="LSD381" s="321"/>
      <c r="LSE381" s="321"/>
      <c r="LSF381" s="321"/>
      <c r="LSG381" s="321"/>
      <c r="LSH381" s="321"/>
      <c r="LSI381" s="321"/>
      <c r="LSJ381" s="321"/>
      <c r="LSK381" s="321"/>
      <c r="LSL381" s="321"/>
      <c r="LSM381" s="321"/>
      <c r="LSN381" s="321"/>
      <c r="LSO381" s="321"/>
      <c r="LSP381" s="321"/>
      <c r="LSQ381" s="321"/>
      <c r="LSR381" s="321"/>
      <c r="LSS381" s="321"/>
      <c r="LST381" s="321"/>
      <c r="LSU381" s="321"/>
      <c r="LSV381" s="321"/>
      <c r="LSW381" s="321"/>
      <c r="LSX381" s="321"/>
      <c r="LSY381" s="321"/>
      <c r="LSZ381" s="321"/>
      <c r="LTA381" s="321"/>
      <c r="LTB381" s="321"/>
      <c r="LTC381" s="321"/>
      <c r="LTD381" s="321"/>
      <c r="LTE381" s="321"/>
      <c r="LTF381" s="321"/>
      <c r="LTG381" s="321"/>
      <c r="LTH381" s="321"/>
      <c r="LTI381" s="321"/>
      <c r="LTJ381" s="321"/>
      <c r="LTK381" s="321"/>
      <c r="LTL381" s="321"/>
      <c r="LTM381" s="321"/>
      <c r="LTN381" s="321"/>
      <c r="LTO381" s="321"/>
      <c r="LTP381" s="321"/>
      <c r="LTQ381" s="321"/>
      <c r="LTR381" s="321"/>
      <c r="LTS381" s="321"/>
      <c r="LTT381" s="321"/>
      <c r="LTU381" s="321"/>
      <c r="LTV381" s="321"/>
      <c r="LTW381" s="321"/>
      <c r="LTX381" s="321"/>
      <c r="LTY381" s="321"/>
      <c r="LTZ381" s="321"/>
      <c r="LUA381" s="321"/>
      <c r="LUB381" s="321"/>
      <c r="LUC381" s="321"/>
      <c r="LUD381" s="321"/>
      <c r="LUE381" s="321"/>
      <c r="LUF381" s="321"/>
      <c r="LUG381" s="321"/>
      <c r="LUH381" s="321"/>
      <c r="LUI381" s="321"/>
      <c r="LUJ381" s="321"/>
      <c r="LUK381" s="321"/>
      <c r="LUL381" s="321"/>
      <c r="LUM381" s="321"/>
      <c r="LUN381" s="321"/>
      <c r="LUO381" s="321"/>
      <c r="LUP381" s="321"/>
      <c r="LUQ381" s="321"/>
      <c r="LUR381" s="321"/>
      <c r="LUS381" s="321"/>
      <c r="LUT381" s="321"/>
      <c r="LUU381" s="321"/>
      <c r="LUV381" s="321"/>
      <c r="LUW381" s="321"/>
      <c r="LUX381" s="321"/>
      <c r="LUY381" s="321"/>
      <c r="LUZ381" s="321"/>
      <c r="LVA381" s="321"/>
      <c r="LVB381" s="321"/>
      <c r="LVC381" s="321"/>
      <c r="LVD381" s="321"/>
      <c r="LVE381" s="321"/>
      <c r="LVF381" s="321"/>
      <c r="LVG381" s="321"/>
      <c r="LVH381" s="321"/>
      <c r="LVI381" s="321"/>
      <c r="LVJ381" s="321"/>
      <c r="LVK381" s="321"/>
      <c r="LVL381" s="321"/>
      <c r="LVM381" s="321"/>
      <c r="LVN381" s="321"/>
      <c r="LVO381" s="321"/>
      <c r="LVP381" s="321"/>
      <c r="LVQ381" s="321"/>
      <c r="LVR381" s="321"/>
      <c r="LVS381" s="321"/>
      <c r="LVT381" s="321"/>
      <c r="LVU381" s="321"/>
      <c r="LVV381" s="321"/>
      <c r="LVW381" s="321"/>
      <c r="LVX381" s="321"/>
      <c r="LVY381" s="321"/>
      <c r="LVZ381" s="321"/>
      <c r="LWA381" s="321"/>
      <c r="LWB381" s="321"/>
      <c r="LWC381" s="321"/>
      <c r="LWD381" s="321"/>
      <c r="LWE381" s="321"/>
      <c r="LWF381" s="321"/>
      <c r="LWG381" s="321"/>
      <c r="LWH381" s="321"/>
      <c r="LWI381" s="321"/>
      <c r="LWJ381" s="321"/>
      <c r="LWK381" s="321"/>
      <c r="LWL381" s="321"/>
      <c r="LWM381" s="321"/>
      <c r="LWN381" s="321"/>
      <c r="LWO381" s="321"/>
      <c r="LWP381" s="321"/>
      <c r="LWQ381" s="321"/>
      <c r="LWR381" s="321"/>
      <c r="LWS381" s="321"/>
      <c r="LWT381" s="321"/>
      <c r="LWU381" s="321"/>
      <c r="LWV381" s="321"/>
      <c r="LWW381" s="321"/>
      <c r="LWX381" s="321"/>
      <c r="LWY381" s="321"/>
      <c r="LWZ381" s="321"/>
      <c r="LXA381" s="321"/>
      <c r="LXB381" s="321"/>
      <c r="LXC381" s="321"/>
      <c r="LXD381" s="321"/>
      <c r="LXE381" s="321"/>
      <c r="LXF381" s="321"/>
      <c r="LXG381" s="321"/>
      <c r="LXH381" s="321"/>
      <c r="LXI381" s="321"/>
      <c r="LXJ381" s="321"/>
      <c r="LXK381" s="321"/>
      <c r="LXL381" s="321"/>
      <c r="LXM381" s="321"/>
      <c r="LXN381" s="321"/>
      <c r="LXO381" s="321"/>
      <c r="LXP381" s="321"/>
      <c r="LXQ381" s="321"/>
      <c r="LXR381" s="321"/>
      <c r="LXS381" s="321"/>
      <c r="LXT381" s="321"/>
      <c r="LXU381" s="321"/>
      <c r="LXV381" s="321"/>
      <c r="LXW381" s="321"/>
      <c r="LXX381" s="321"/>
      <c r="LXY381" s="321"/>
      <c r="LXZ381" s="321"/>
      <c r="LYA381" s="321"/>
      <c r="LYB381" s="321"/>
      <c r="LYC381" s="321"/>
      <c r="LYD381" s="321"/>
      <c r="LYE381" s="321"/>
      <c r="LYF381" s="321"/>
      <c r="LYG381" s="321"/>
      <c r="LYH381" s="321"/>
      <c r="LYI381" s="321"/>
      <c r="LYJ381" s="321"/>
      <c r="LYK381" s="321"/>
      <c r="LYL381" s="321"/>
      <c r="LYM381" s="321"/>
      <c r="LYN381" s="321"/>
      <c r="LYO381" s="321"/>
      <c r="LYP381" s="321"/>
      <c r="LYQ381" s="321"/>
      <c r="LYR381" s="321"/>
      <c r="LYS381" s="321"/>
      <c r="LYT381" s="321"/>
      <c r="LYU381" s="321"/>
      <c r="LYV381" s="321"/>
      <c r="LYW381" s="321"/>
      <c r="LYX381" s="321"/>
      <c r="LYY381" s="321"/>
      <c r="LYZ381" s="321"/>
      <c r="LZA381" s="321"/>
      <c r="LZB381" s="321"/>
      <c r="LZC381" s="321"/>
      <c r="LZD381" s="321"/>
      <c r="LZE381" s="321"/>
      <c r="LZF381" s="321"/>
      <c r="LZG381" s="321"/>
      <c r="LZH381" s="321"/>
      <c r="LZI381" s="321"/>
      <c r="LZJ381" s="321"/>
      <c r="LZK381" s="321"/>
      <c r="LZL381" s="321"/>
      <c r="LZM381" s="321"/>
      <c r="LZN381" s="321"/>
      <c r="LZO381" s="321"/>
      <c r="LZP381" s="321"/>
      <c r="LZQ381" s="321"/>
      <c r="LZR381" s="321"/>
      <c r="LZS381" s="321"/>
      <c r="LZT381" s="321"/>
      <c r="LZU381" s="321"/>
      <c r="LZV381" s="321"/>
      <c r="LZW381" s="321"/>
      <c r="LZX381" s="321"/>
      <c r="LZY381" s="321"/>
      <c r="LZZ381" s="321"/>
      <c r="MAA381" s="321"/>
      <c r="MAB381" s="321"/>
      <c r="MAC381" s="321"/>
      <c r="MAD381" s="321"/>
      <c r="MAE381" s="321"/>
      <c r="MAF381" s="321"/>
      <c r="MAG381" s="321"/>
      <c r="MAH381" s="321"/>
      <c r="MAI381" s="321"/>
      <c r="MAJ381" s="321"/>
      <c r="MAK381" s="321"/>
      <c r="MAL381" s="321"/>
      <c r="MAM381" s="321"/>
      <c r="MAN381" s="321"/>
      <c r="MAO381" s="321"/>
      <c r="MAP381" s="321"/>
      <c r="MAQ381" s="321"/>
      <c r="MAR381" s="321"/>
      <c r="MAS381" s="321"/>
      <c r="MAT381" s="321"/>
      <c r="MAU381" s="321"/>
      <c r="MAV381" s="321"/>
      <c r="MAW381" s="321"/>
      <c r="MAX381" s="321"/>
      <c r="MAY381" s="321"/>
      <c r="MAZ381" s="321"/>
      <c r="MBA381" s="321"/>
      <c r="MBB381" s="321"/>
      <c r="MBC381" s="321"/>
      <c r="MBD381" s="321"/>
      <c r="MBE381" s="321"/>
      <c r="MBF381" s="321"/>
      <c r="MBG381" s="321"/>
      <c r="MBH381" s="321"/>
      <c r="MBI381" s="321"/>
      <c r="MBJ381" s="321"/>
      <c r="MBK381" s="321"/>
      <c r="MBL381" s="321"/>
      <c r="MBM381" s="321"/>
      <c r="MBN381" s="321"/>
      <c r="MBO381" s="321"/>
      <c r="MBP381" s="321"/>
      <c r="MBQ381" s="321"/>
      <c r="MBR381" s="321"/>
      <c r="MBS381" s="321"/>
      <c r="MBT381" s="321"/>
      <c r="MBU381" s="321"/>
      <c r="MBV381" s="321"/>
      <c r="MBW381" s="321"/>
      <c r="MBX381" s="321"/>
      <c r="MBY381" s="321"/>
      <c r="MBZ381" s="321"/>
      <c r="MCA381" s="321"/>
      <c r="MCB381" s="321"/>
      <c r="MCC381" s="321"/>
      <c r="MCD381" s="321"/>
      <c r="MCE381" s="321"/>
      <c r="MCF381" s="321"/>
      <c r="MCG381" s="321"/>
      <c r="MCH381" s="321"/>
      <c r="MCI381" s="321"/>
      <c r="MCJ381" s="321"/>
      <c r="MCK381" s="321"/>
      <c r="MCL381" s="321"/>
      <c r="MCM381" s="321"/>
      <c r="MCN381" s="321"/>
      <c r="MCO381" s="321"/>
      <c r="MCP381" s="321"/>
      <c r="MCQ381" s="321"/>
      <c r="MCR381" s="321"/>
      <c r="MCS381" s="321"/>
      <c r="MCT381" s="321"/>
      <c r="MCU381" s="321"/>
      <c r="MCV381" s="321"/>
      <c r="MCW381" s="321"/>
      <c r="MCX381" s="321"/>
      <c r="MCY381" s="321"/>
      <c r="MCZ381" s="321"/>
      <c r="MDA381" s="321"/>
      <c r="MDB381" s="321"/>
      <c r="MDC381" s="321"/>
      <c r="MDD381" s="321"/>
      <c r="MDE381" s="321"/>
      <c r="MDF381" s="321"/>
      <c r="MDG381" s="321"/>
      <c r="MDH381" s="321"/>
      <c r="MDI381" s="321"/>
      <c r="MDJ381" s="321"/>
      <c r="MDK381" s="321"/>
      <c r="MDL381" s="321"/>
      <c r="MDM381" s="321"/>
      <c r="MDN381" s="321"/>
      <c r="MDO381" s="321"/>
      <c r="MDP381" s="321"/>
      <c r="MDQ381" s="321"/>
      <c r="MDR381" s="321"/>
      <c r="MDS381" s="321"/>
      <c r="MDT381" s="321"/>
      <c r="MDU381" s="321"/>
      <c r="MDV381" s="321"/>
      <c r="MDW381" s="321"/>
      <c r="MDX381" s="321"/>
      <c r="MDY381" s="321"/>
      <c r="MDZ381" s="321"/>
      <c r="MEA381" s="321"/>
      <c r="MEB381" s="321"/>
      <c r="MEC381" s="321"/>
      <c r="MED381" s="321"/>
      <c r="MEE381" s="321"/>
      <c r="MEF381" s="321"/>
      <c r="MEG381" s="321"/>
      <c r="MEH381" s="321"/>
      <c r="MEI381" s="321"/>
      <c r="MEJ381" s="321"/>
      <c r="MEK381" s="321"/>
      <c r="MEL381" s="321"/>
      <c r="MEM381" s="321"/>
      <c r="MEN381" s="321"/>
      <c r="MEO381" s="321"/>
      <c r="MEP381" s="321"/>
      <c r="MEQ381" s="321"/>
      <c r="MER381" s="321"/>
      <c r="MES381" s="321"/>
      <c r="MET381" s="321"/>
      <c r="MEU381" s="321"/>
      <c r="MEV381" s="321"/>
      <c r="MEW381" s="321"/>
      <c r="MEX381" s="321"/>
      <c r="MEY381" s="321"/>
      <c r="MEZ381" s="321"/>
      <c r="MFA381" s="321"/>
      <c r="MFB381" s="321"/>
      <c r="MFC381" s="321"/>
      <c r="MFD381" s="321"/>
      <c r="MFE381" s="321"/>
      <c r="MFF381" s="321"/>
      <c r="MFG381" s="321"/>
      <c r="MFH381" s="321"/>
      <c r="MFI381" s="321"/>
      <c r="MFJ381" s="321"/>
      <c r="MFK381" s="321"/>
      <c r="MFL381" s="321"/>
      <c r="MFM381" s="321"/>
      <c r="MFN381" s="321"/>
      <c r="MFO381" s="321"/>
      <c r="MFP381" s="321"/>
      <c r="MFQ381" s="321"/>
      <c r="MFR381" s="321"/>
      <c r="MFS381" s="321"/>
      <c r="MFT381" s="321"/>
      <c r="MFU381" s="321"/>
      <c r="MFV381" s="321"/>
      <c r="MFW381" s="321"/>
      <c r="MFX381" s="321"/>
      <c r="MFY381" s="321"/>
      <c r="MFZ381" s="321"/>
      <c r="MGA381" s="321"/>
      <c r="MGB381" s="321"/>
      <c r="MGC381" s="321"/>
      <c r="MGD381" s="321"/>
      <c r="MGE381" s="321"/>
      <c r="MGF381" s="321"/>
      <c r="MGG381" s="321"/>
      <c r="MGH381" s="321"/>
      <c r="MGI381" s="321"/>
      <c r="MGJ381" s="321"/>
      <c r="MGK381" s="321"/>
      <c r="MGL381" s="321"/>
      <c r="MGM381" s="321"/>
      <c r="MGN381" s="321"/>
      <c r="MGO381" s="321"/>
      <c r="MGP381" s="321"/>
      <c r="MGQ381" s="321"/>
      <c r="MGR381" s="321"/>
      <c r="MGS381" s="321"/>
      <c r="MGT381" s="321"/>
      <c r="MGU381" s="321"/>
      <c r="MGV381" s="321"/>
      <c r="MGW381" s="321"/>
      <c r="MGX381" s="321"/>
      <c r="MGY381" s="321"/>
      <c r="MGZ381" s="321"/>
      <c r="MHA381" s="321"/>
      <c r="MHB381" s="321"/>
      <c r="MHC381" s="321"/>
      <c r="MHD381" s="321"/>
      <c r="MHE381" s="321"/>
      <c r="MHF381" s="321"/>
      <c r="MHG381" s="321"/>
      <c r="MHH381" s="321"/>
      <c r="MHI381" s="321"/>
      <c r="MHJ381" s="321"/>
      <c r="MHK381" s="321"/>
      <c r="MHL381" s="321"/>
      <c r="MHM381" s="321"/>
      <c r="MHN381" s="321"/>
      <c r="MHO381" s="321"/>
      <c r="MHP381" s="321"/>
      <c r="MHQ381" s="321"/>
      <c r="MHR381" s="321"/>
      <c r="MHS381" s="321"/>
      <c r="MHT381" s="321"/>
      <c r="MHU381" s="321"/>
      <c r="MHV381" s="321"/>
      <c r="MHW381" s="321"/>
      <c r="MHX381" s="321"/>
      <c r="MHY381" s="321"/>
      <c r="MHZ381" s="321"/>
      <c r="MIA381" s="321"/>
      <c r="MIB381" s="321"/>
      <c r="MIC381" s="321"/>
      <c r="MID381" s="321"/>
      <c r="MIE381" s="321"/>
      <c r="MIF381" s="321"/>
      <c r="MIG381" s="321"/>
      <c r="MIH381" s="321"/>
      <c r="MII381" s="321"/>
      <c r="MIJ381" s="321"/>
      <c r="MIK381" s="321"/>
      <c r="MIL381" s="321"/>
      <c r="MIM381" s="321"/>
      <c r="MIN381" s="321"/>
      <c r="MIO381" s="321"/>
      <c r="MIP381" s="321"/>
      <c r="MIQ381" s="321"/>
      <c r="MIR381" s="321"/>
      <c r="MIS381" s="321"/>
      <c r="MIT381" s="321"/>
      <c r="MIU381" s="321"/>
      <c r="MIV381" s="321"/>
      <c r="MIW381" s="321"/>
      <c r="MIX381" s="321"/>
      <c r="MIY381" s="321"/>
      <c r="MIZ381" s="321"/>
      <c r="MJA381" s="321"/>
      <c r="MJB381" s="321"/>
      <c r="MJC381" s="321"/>
      <c r="MJD381" s="321"/>
      <c r="MJE381" s="321"/>
      <c r="MJF381" s="321"/>
      <c r="MJG381" s="321"/>
      <c r="MJH381" s="321"/>
      <c r="MJI381" s="321"/>
      <c r="MJJ381" s="321"/>
      <c r="MJK381" s="321"/>
      <c r="MJL381" s="321"/>
      <c r="MJM381" s="321"/>
      <c r="MJN381" s="321"/>
      <c r="MJO381" s="321"/>
      <c r="MJP381" s="321"/>
      <c r="MJQ381" s="321"/>
      <c r="MJR381" s="321"/>
      <c r="MJS381" s="321"/>
      <c r="MJT381" s="321"/>
      <c r="MJU381" s="321"/>
      <c r="MJV381" s="321"/>
      <c r="MJW381" s="321"/>
      <c r="MJX381" s="321"/>
      <c r="MJY381" s="321"/>
      <c r="MJZ381" s="321"/>
      <c r="MKA381" s="321"/>
      <c r="MKB381" s="321"/>
      <c r="MKC381" s="321"/>
      <c r="MKD381" s="321"/>
      <c r="MKE381" s="321"/>
      <c r="MKF381" s="321"/>
      <c r="MKG381" s="321"/>
      <c r="MKH381" s="321"/>
      <c r="MKI381" s="321"/>
      <c r="MKJ381" s="321"/>
      <c r="MKK381" s="321"/>
      <c r="MKL381" s="321"/>
      <c r="MKM381" s="321"/>
      <c r="MKN381" s="321"/>
      <c r="MKO381" s="321"/>
      <c r="MKP381" s="321"/>
      <c r="MKQ381" s="321"/>
      <c r="MKR381" s="321"/>
      <c r="MKS381" s="321"/>
      <c r="MKT381" s="321"/>
      <c r="MKU381" s="321"/>
      <c r="MKV381" s="321"/>
      <c r="MKW381" s="321"/>
      <c r="MKX381" s="321"/>
      <c r="MKY381" s="321"/>
      <c r="MKZ381" s="321"/>
      <c r="MLA381" s="321"/>
      <c r="MLB381" s="321"/>
      <c r="MLC381" s="321"/>
      <c r="MLD381" s="321"/>
      <c r="MLE381" s="321"/>
      <c r="MLF381" s="321"/>
      <c r="MLG381" s="321"/>
      <c r="MLH381" s="321"/>
      <c r="MLI381" s="321"/>
      <c r="MLJ381" s="321"/>
      <c r="MLK381" s="321"/>
      <c r="MLL381" s="321"/>
      <c r="MLM381" s="321"/>
      <c r="MLN381" s="321"/>
      <c r="MLO381" s="321"/>
      <c r="MLP381" s="321"/>
      <c r="MLQ381" s="321"/>
      <c r="MLR381" s="321"/>
      <c r="MLS381" s="321"/>
      <c r="MLT381" s="321"/>
      <c r="MLU381" s="321"/>
      <c r="MLV381" s="321"/>
      <c r="MLW381" s="321"/>
      <c r="MLX381" s="321"/>
      <c r="MLY381" s="321"/>
      <c r="MLZ381" s="321"/>
      <c r="MMA381" s="321"/>
      <c r="MMB381" s="321"/>
      <c r="MMC381" s="321"/>
      <c r="MMD381" s="321"/>
      <c r="MME381" s="321"/>
      <c r="MMF381" s="321"/>
      <c r="MMG381" s="321"/>
      <c r="MMH381" s="321"/>
      <c r="MMI381" s="321"/>
      <c r="MMJ381" s="321"/>
      <c r="MMK381" s="321"/>
      <c r="MML381" s="321"/>
      <c r="MMM381" s="321"/>
      <c r="MMN381" s="321"/>
      <c r="MMO381" s="321"/>
      <c r="MMP381" s="321"/>
      <c r="MMQ381" s="321"/>
      <c r="MMR381" s="321"/>
      <c r="MMS381" s="321"/>
      <c r="MMT381" s="321"/>
      <c r="MMU381" s="321"/>
      <c r="MMV381" s="321"/>
      <c r="MMW381" s="321"/>
      <c r="MMX381" s="321"/>
      <c r="MMY381" s="321"/>
      <c r="MMZ381" s="321"/>
      <c r="MNA381" s="321"/>
      <c r="MNB381" s="321"/>
      <c r="MNC381" s="321"/>
      <c r="MND381" s="321"/>
      <c r="MNE381" s="321"/>
      <c r="MNF381" s="321"/>
      <c r="MNG381" s="321"/>
      <c r="MNH381" s="321"/>
      <c r="MNI381" s="321"/>
      <c r="MNJ381" s="321"/>
      <c r="MNK381" s="321"/>
      <c r="MNL381" s="321"/>
      <c r="MNM381" s="321"/>
      <c r="MNN381" s="321"/>
      <c r="MNO381" s="321"/>
      <c r="MNP381" s="321"/>
      <c r="MNQ381" s="321"/>
      <c r="MNR381" s="321"/>
      <c r="MNS381" s="321"/>
      <c r="MNT381" s="321"/>
      <c r="MNU381" s="321"/>
      <c r="MNV381" s="321"/>
      <c r="MNW381" s="321"/>
      <c r="MNX381" s="321"/>
      <c r="MNY381" s="321"/>
      <c r="MNZ381" s="321"/>
      <c r="MOA381" s="321"/>
      <c r="MOB381" s="321"/>
      <c r="MOC381" s="321"/>
      <c r="MOD381" s="321"/>
      <c r="MOE381" s="321"/>
      <c r="MOF381" s="321"/>
      <c r="MOG381" s="321"/>
      <c r="MOH381" s="321"/>
      <c r="MOI381" s="321"/>
      <c r="MOJ381" s="321"/>
      <c r="MOK381" s="321"/>
      <c r="MOL381" s="321"/>
      <c r="MOM381" s="321"/>
      <c r="MON381" s="321"/>
      <c r="MOO381" s="321"/>
      <c r="MOP381" s="321"/>
      <c r="MOQ381" s="321"/>
      <c r="MOR381" s="321"/>
      <c r="MOS381" s="321"/>
      <c r="MOT381" s="321"/>
      <c r="MOU381" s="321"/>
      <c r="MOV381" s="321"/>
      <c r="MOW381" s="321"/>
      <c r="MOX381" s="321"/>
      <c r="MOY381" s="321"/>
      <c r="MOZ381" s="321"/>
      <c r="MPA381" s="321"/>
      <c r="MPB381" s="321"/>
      <c r="MPC381" s="321"/>
      <c r="MPD381" s="321"/>
      <c r="MPE381" s="321"/>
      <c r="MPF381" s="321"/>
      <c r="MPG381" s="321"/>
      <c r="MPH381" s="321"/>
      <c r="MPI381" s="321"/>
      <c r="MPJ381" s="321"/>
      <c r="MPK381" s="321"/>
      <c r="MPL381" s="321"/>
      <c r="MPM381" s="321"/>
      <c r="MPN381" s="321"/>
      <c r="MPO381" s="321"/>
      <c r="MPP381" s="321"/>
      <c r="MPQ381" s="321"/>
      <c r="MPR381" s="321"/>
      <c r="MPS381" s="321"/>
      <c r="MPT381" s="321"/>
      <c r="MPU381" s="321"/>
      <c r="MPV381" s="321"/>
      <c r="MPW381" s="321"/>
      <c r="MPX381" s="321"/>
      <c r="MPY381" s="321"/>
      <c r="MPZ381" s="321"/>
      <c r="MQA381" s="321"/>
      <c r="MQB381" s="321"/>
      <c r="MQC381" s="321"/>
      <c r="MQD381" s="321"/>
      <c r="MQE381" s="321"/>
      <c r="MQF381" s="321"/>
      <c r="MQG381" s="321"/>
      <c r="MQH381" s="321"/>
      <c r="MQI381" s="321"/>
      <c r="MQJ381" s="321"/>
      <c r="MQK381" s="321"/>
      <c r="MQL381" s="321"/>
      <c r="MQM381" s="321"/>
      <c r="MQN381" s="321"/>
      <c r="MQO381" s="321"/>
      <c r="MQP381" s="321"/>
      <c r="MQQ381" s="321"/>
      <c r="MQR381" s="321"/>
      <c r="MQS381" s="321"/>
      <c r="MQT381" s="321"/>
      <c r="MQU381" s="321"/>
      <c r="MQV381" s="321"/>
      <c r="MQW381" s="321"/>
      <c r="MQX381" s="321"/>
      <c r="MQY381" s="321"/>
      <c r="MQZ381" s="321"/>
      <c r="MRA381" s="321"/>
      <c r="MRB381" s="321"/>
      <c r="MRC381" s="321"/>
      <c r="MRD381" s="321"/>
      <c r="MRE381" s="321"/>
      <c r="MRF381" s="321"/>
      <c r="MRG381" s="321"/>
      <c r="MRH381" s="321"/>
      <c r="MRI381" s="321"/>
      <c r="MRJ381" s="321"/>
      <c r="MRK381" s="321"/>
      <c r="MRL381" s="321"/>
      <c r="MRM381" s="321"/>
      <c r="MRN381" s="321"/>
      <c r="MRO381" s="321"/>
      <c r="MRP381" s="321"/>
      <c r="MRQ381" s="321"/>
      <c r="MRR381" s="321"/>
      <c r="MRS381" s="321"/>
      <c r="MRT381" s="321"/>
      <c r="MRU381" s="321"/>
      <c r="MRV381" s="321"/>
      <c r="MRW381" s="321"/>
      <c r="MRX381" s="321"/>
      <c r="MRY381" s="321"/>
      <c r="MRZ381" s="321"/>
      <c r="MSA381" s="321"/>
      <c r="MSB381" s="321"/>
      <c r="MSC381" s="321"/>
      <c r="MSD381" s="321"/>
      <c r="MSE381" s="321"/>
      <c r="MSF381" s="321"/>
      <c r="MSG381" s="321"/>
      <c r="MSH381" s="321"/>
      <c r="MSI381" s="321"/>
      <c r="MSJ381" s="321"/>
      <c r="MSK381" s="321"/>
      <c r="MSL381" s="321"/>
      <c r="MSM381" s="321"/>
      <c r="MSN381" s="321"/>
      <c r="MSO381" s="321"/>
      <c r="MSP381" s="321"/>
      <c r="MSQ381" s="321"/>
      <c r="MSR381" s="321"/>
      <c r="MSS381" s="321"/>
      <c r="MST381" s="321"/>
      <c r="MSU381" s="321"/>
      <c r="MSV381" s="321"/>
      <c r="MSW381" s="321"/>
      <c r="MSX381" s="321"/>
      <c r="MSY381" s="321"/>
      <c r="MSZ381" s="321"/>
      <c r="MTA381" s="321"/>
      <c r="MTB381" s="321"/>
      <c r="MTC381" s="321"/>
      <c r="MTD381" s="321"/>
      <c r="MTE381" s="321"/>
      <c r="MTF381" s="321"/>
      <c r="MTG381" s="321"/>
      <c r="MTH381" s="321"/>
      <c r="MTI381" s="321"/>
      <c r="MTJ381" s="321"/>
      <c r="MTK381" s="321"/>
      <c r="MTL381" s="321"/>
      <c r="MTM381" s="321"/>
      <c r="MTN381" s="321"/>
      <c r="MTO381" s="321"/>
      <c r="MTP381" s="321"/>
      <c r="MTQ381" s="321"/>
      <c r="MTR381" s="321"/>
      <c r="MTS381" s="321"/>
      <c r="MTT381" s="321"/>
      <c r="MTU381" s="321"/>
      <c r="MTV381" s="321"/>
      <c r="MTW381" s="321"/>
      <c r="MTX381" s="321"/>
      <c r="MTY381" s="321"/>
      <c r="MTZ381" s="321"/>
      <c r="MUA381" s="321"/>
      <c r="MUB381" s="321"/>
      <c r="MUC381" s="321"/>
      <c r="MUD381" s="321"/>
      <c r="MUE381" s="321"/>
      <c r="MUF381" s="321"/>
      <c r="MUG381" s="321"/>
      <c r="MUH381" s="321"/>
      <c r="MUI381" s="321"/>
      <c r="MUJ381" s="321"/>
      <c r="MUK381" s="321"/>
      <c r="MUL381" s="321"/>
      <c r="MUM381" s="321"/>
      <c r="MUN381" s="321"/>
      <c r="MUO381" s="321"/>
      <c r="MUP381" s="321"/>
      <c r="MUQ381" s="321"/>
      <c r="MUR381" s="321"/>
      <c r="MUS381" s="321"/>
      <c r="MUT381" s="321"/>
      <c r="MUU381" s="321"/>
      <c r="MUV381" s="321"/>
      <c r="MUW381" s="321"/>
      <c r="MUX381" s="321"/>
      <c r="MUY381" s="321"/>
      <c r="MUZ381" s="321"/>
      <c r="MVA381" s="321"/>
      <c r="MVB381" s="321"/>
      <c r="MVC381" s="321"/>
      <c r="MVD381" s="321"/>
      <c r="MVE381" s="321"/>
      <c r="MVF381" s="321"/>
      <c r="MVG381" s="321"/>
      <c r="MVH381" s="321"/>
      <c r="MVI381" s="321"/>
      <c r="MVJ381" s="321"/>
      <c r="MVK381" s="321"/>
      <c r="MVL381" s="321"/>
      <c r="MVM381" s="321"/>
      <c r="MVN381" s="321"/>
      <c r="MVO381" s="321"/>
      <c r="MVP381" s="321"/>
      <c r="MVQ381" s="321"/>
      <c r="MVR381" s="321"/>
      <c r="MVS381" s="321"/>
      <c r="MVT381" s="321"/>
      <c r="MVU381" s="321"/>
      <c r="MVV381" s="321"/>
      <c r="MVW381" s="321"/>
      <c r="MVX381" s="321"/>
      <c r="MVY381" s="321"/>
      <c r="MVZ381" s="321"/>
      <c r="MWA381" s="321"/>
      <c r="MWB381" s="321"/>
      <c r="MWC381" s="321"/>
      <c r="MWD381" s="321"/>
      <c r="MWE381" s="321"/>
      <c r="MWF381" s="321"/>
      <c r="MWG381" s="321"/>
      <c r="MWH381" s="321"/>
      <c r="MWI381" s="321"/>
      <c r="MWJ381" s="321"/>
      <c r="MWK381" s="321"/>
      <c r="MWL381" s="321"/>
      <c r="MWM381" s="321"/>
      <c r="MWN381" s="321"/>
      <c r="MWO381" s="321"/>
      <c r="MWP381" s="321"/>
      <c r="MWQ381" s="321"/>
      <c r="MWR381" s="321"/>
      <c r="MWS381" s="321"/>
      <c r="MWT381" s="321"/>
      <c r="MWU381" s="321"/>
      <c r="MWV381" s="321"/>
      <c r="MWW381" s="321"/>
      <c r="MWX381" s="321"/>
      <c r="MWY381" s="321"/>
      <c r="MWZ381" s="321"/>
      <c r="MXA381" s="321"/>
      <c r="MXB381" s="321"/>
      <c r="MXC381" s="321"/>
      <c r="MXD381" s="321"/>
      <c r="MXE381" s="321"/>
      <c r="MXF381" s="321"/>
      <c r="MXG381" s="321"/>
      <c r="MXH381" s="321"/>
      <c r="MXI381" s="321"/>
      <c r="MXJ381" s="321"/>
      <c r="MXK381" s="321"/>
      <c r="MXL381" s="321"/>
      <c r="MXM381" s="321"/>
      <c r="MXN381" s="321"/>
      <c r="MXO381" s="321"/>
      <c r="MXP381" s="321"/>
      <c r="MXQ381" s="321"/>
      <c r="MXR381" s="321"/>
      <c r="MXS381" s="321"/>
      <c r="MXT381" s="321"/>
      <c r="MXU381" s="321"/>
      <c r="MXV381" s="321"/>
      <c r="MXW381" s="321"/>
      <c r="MXX381" s="321"/>
      <c r="MXY381" s="321"/>
      <c r="MXZ381" s="321"/>
      <c r="MYA381" s="321"/>
      <c r="MYB381" s="321"/>
      <c r="MYC381" s="321"/>
      <c r="MYD381" s="321"/>
      <c r="MYE381" s="321"/>
      <c r="MYF381" s="321"/>
      <c r="MYG381" s="321"/>
      <c r="MYH381" s="321"/>
      <c r="MYI381" s="321"/>
      <c r="MYJ381" s="321"/>
      <c r="MYK381" s="321"/>
      <c r="MYL381" s="321"/>
      <c r="MYM381" s="321"/>
      <c r="MYN381" s="321"/>
      <c r="MYO381" s="321"/>
      <c r="MYP381" s="321"/>
      <c r="MYQ381" s="321"/>
      <c r="MYR381" s="321"/>
      <c r="MYS381" s="321"/>
      <c r="MYT381" s="321"/>
      <c r="MYU381" s="321"/>
      <c r="MYV381" s="321"/>
      <c r="MYW381" s="321"/>
      <c r="MYX381" s="321"/>
      <c r="MYY381" s="321"/>
      <c r="MYZ381" s="321"/>
      <c r="MZA381" s="321"/>
      <c r="MZB381" s="321"/>
      <c r="MZC381" s="321"/>
      <c r="MZD381" s="321"/>
      <c r="MZE381" s="321"/>
      <c r="MZF381" s="321"/>
      <c r="MZG381" s="321"/>
      <c r="MZH381" s="321"/>
      <c r="MZI381" s="321"/>
      <c r="MZJ381" s="321"/>
      <c r="MZK381" s="321"/>
      <c r="MZL381" s="321"/>
      <c r="MZM381" s="321"/>
      <c r="MZN381" s="321"/>
      <c r="MZO381" s="321"/>
      <c r="MZP381" s="321"/>
      <c r="MZQ381" s="321"/>
      <c r="MZR381" s="321"/>
      <c r="MZS381" s="321"/>
      <c r="MZT381" s="321"/>
      <c r="MZU381" s="321"/>
      <c r="MZV381" s="321"/>
      <c r="MZW381" s="321"/>
      <c r="MZX381" s="321"/>
      <c r="MZY381" s="321"/>
      <c r="MZZ381" s="321"/>
      <c r="NAA381" s="321"/>
      <c r="NAB381" s="321"/>
      <c r="NAC381" s="321"/>
      <c r="NAD381" s="321"/>
      <c r="NAE381" s="321"/>
      <c r="NAF381" s="321"/>
      <c r="NAG381" s="321"/>
      <c r="NAH381" s="321"/>
      <c r="NAI381" s="321"/>
      <c r="NAJ381" s="321"/>
      <c r="NAK381" s="321"/>
      <c r="NAL381" s="321"/>
      <c r="NAM381" s="321"/>
      <c r="NAN381" s="321"/>
      <c r="NAO381" s="321"/>
      <c r="NAP381" s="321"/>
      <c r="NAQ381" s="321"/>
      <c r="NAR381" s="321"/>
      <c r="NAS381" s="321"/>
      <c r="NAT381" s="321"/>
      <c r="NAU381" s="321"/>
      <c r="NAV381" s="321"/>
      <c r="NAW381" s="321"/>
      <c r="NAX381" s="321"/>
      <c r="NAY381" s="321"/>
      <c r="NAZ381" s="321"/>
      <c r="NBA381" s="321"/>
      <c r="NBB381" s="321"/>
      <c r="NBC381" s="321"/>
      <c r="NBD381" s="321"/>
      <c r="NBE381" s="321"/>
      <c r="NBF381" s="321"/>
      <c r="NBG381" s="321"/>
      <c r="NBH381" s="321"/>
      <c r="NBI381" s="321"/>
      <c r="NBJ381" s="321"/>
      <c r="NBK381" s="321"/>
      <c r="NBL381" s="321"/>
      <c r="NBM381" s="321"/>
      <c r="NBN381" s="321"/>
      <c r="NBO381" s="321"/>
      <c r="NBP381" s="321"/>
      <c r="NBQ381" s="321"/>
      <c r="NBR381" s="321"/>
      <c r="NBS381" s="321"/>
      <c r="NBT381" s="321"/>
      <c r="NBU381" s="321"/>
      <c r="NBV381" s="321"/>
      <c r="NBW381" s="321"/>
      <c r="NBX381" s="321"/>
      <c r="NBY381" s="321"/>
      <c r="NBZ381" s="321"/>
      <c r="NCA381" s="321"/>
      <c r="NCB381" s="321"/>
      <c r="NCC381" s="321"/>
      <c r="NCD381" s="321"/>
      <c r="NCE381" s="321"/>
      <c r="NCF381" s="321"/>
      <c r="NCG381" s="321"/>
      <c r="NCH381" s="321"/>
      <c r="NCI381" s="321"/>
      <c r="NCJ381" s="321"/>
      <c r="NCK381" s="321"/>
      <c r="NCL381" s="321"/>
      <c r="NCM381" s="321"/>
      <c r="NCN381" s="321"/>
      <c r="NCO381" s="321"/>
      <c r="NCP381" s="321"/>
      <c r="NCQ381" s="321"/>
      <c r="NCR381" s="321"/>
      <c r="NCS381" s="321"/>
      <c r="NCT381" s="321"/>
      <c r="NCU381" s="321"/>
      <c r="NCV381" s="321"/>
      <c r="NCW381" s="321"/>
      <c r="NCX381" s="321"/>
      <c r="NCY381" s="321"/>
      <c r="NCZ381" s="321"/>
      <c r="NDA381" s="321"/>
      <c r="NDB381" s="321"/>
      <c r="NDC381" s="321"/>
      <c r="NDD381" s="321"/>
      <c r="NDE381" s="321"/>
      <c r="NDF381" s="321"/>
      <c r="NDG381" s="321"/>
      <c r="NDH381" s="321"/>
      <c r="NDI381" s="321"/>
      <c r="NDJ381" s="321"/>
      <c r="NDK381" s="321"/>
      <c r="NDL381" s="321"/>
      <c r="NDM381" s="321"/>
      <c r="NDN381" s="321"/>
      <c r="NDO381" s="321"/>
      <c r="NDP381" s="321"/>
      <c r="NDQ381" s="321"/>
      <c r="NDR381" s="321"/>
      <c r="NDS381" s="321"/>
      <c r="NDT381" s="321"/>
      <c r="NDU381" s="321"/>
      <c r="NDV381" s="321"/>
      <c r="NDW381" s="321"/>
      <c r="NDX381" s="321"/>
      <c r="NDY381" s="321"/>
      <c r="NDZ381" s="321"/>
      <c r="NEA381" s="321"/>
      <c r="NEB381" s="321"/>
      <c r="NEC381" s="321"/>
      <c r="NED381" s="321"/>
      <c r="NEE381" s="321"/>
      <c r="NEF381" s="321"/>
      <c r="NEG381" s="321"/>
      <c r="NEH381" s="321"/>
      <c r="NEI381" s="321"/>
      <c r="NEJ381" s="321"/>
      <c r="NEK381" s="321"/>
      <c r="NEL381" s="321"/>
      <c r="NEM381" s="321"/>
      <c r="NEN381" s="321"/>
      <c r="NEO381" s="321"/>
      <c r="NEP381" s="321"/>
      <c r="NEQ381" s="321"/>
      <c r="NER381" s="321"/>
      <c r="NES381" s="321"/>
      <c r="NET381" s="321"/>
      <c r="NEU381" s="321"/>
      <c r="NEV381" s="321"/>
      <c r="NEW381" s="321"/>
      <c r="NEX381" s="321"/>
      <c r="NEY381" s="321"/>
      <c r="NEZ381" s="321"/>
      <c r="NFA381" s="321"/>
      <c r="NFB381" s="321"/>
      <c r="NFC381" s="321"/>
      <c r="NFD381" s="321"/>
      <c r="NFE381" s="321"/>
      <c r="NFF381" s="321"/>
      <c r="NFG381" s="321"/>
      <c r="NFH381" s="321"/>
      <c r="NFI381" s="321"/>
      <c r="NFJ381" s="321"/>
      <c r="NFK381" s="321"/>
      <c r="NFL381" s="321"/>
      <c r="NFM381" s="321"/>
      <c r="NFN381" s="321"/>
      <c r="NFO381" s="321"/>
      <c r="NFP381" s="321"/>
      <c r="NFQ381" s="321"/>
      <c r="NFR381" s="321"/>
      <c r="NFS381" s="321"/>
      <c r="NFT381" s="321"/>
      <c r="NFU381" s="321"/>
      <c r="NFV381" s="321"/>
      <c r="NFW381" s="321"/>
      <c r="NFX381" s="321"/>
      <c r="NFY381" s="321"/>
      <c r="NFZ381" s="321"/>
      <c r="NGA381" s="321"/>
      <c r="NGB381" s="321"/>
      <c r="NGC381" s="321"/>
      <c r="NGD381" s="321"/>
      <c r="NGE381" s="321"/>
      <c r="NGF381" s="321"/>
      <c r="NGG381" s="321"/>
      <c r="NGH381" s="321"/>
      <c r="NGI381" s="321"/>
      <c r="NGJ381" s="321"/>
      <c r="NGK381" s="321"/>
      <c r="NGL381" s="321"/>
      <c r="NGM381" s="321"/>
      <c r="NGN381" s="321"/>
      <c r="NGO381" s="321"/>
      <c r="NGP381" s="321"/>
      <c r="NGQ381" s="321"/>
      <c r="NGR381" s="321"/>
      <c r="NGS381" s="321"/>
      <c r="NGT381" s="321"/>
      <c r="NGU381" s="321"/>
      <c r="NGV381" s="321"/>
      <c r="NGW381" s="321"/>
      <c r="NGX381" s="321"/>
      <c r="NGY381" s="321"/>
      <c r="NGZ381" s="321"/>
      <c r="NHA381" s="321"/>
      <c r="NHB381" s="321"/>
      <c r="NHC381" s="321"/>
      <c r="NHD381" s="321"/>
      <c r="NHE381" s="321"/>
      <c r="NHF381" s="321"/>
      <c r="NHG381" s="321"/>
      <c r="NHH381" s="321"/>
      <c r="NHI381" s="321"/>
      <c r="NHJ381" s="321"/>
      <c r="NHK381" s="321"/>
      <c r="NHL381" s="321"/>
      <c r="NHM381" s="321"/>
      <c r="NHN381" s="321"/>
      <c r="NHO381" s="321"/>
      <c r="NHP381" s="321"/>
      <c r="NHQ381" s="321"/>
      <c r="NHR381" s="321"/>
      <c r="NHS381" s="321"/>
      <c r="NHT381" s="321"/>
      <c r="NHU381" s="321"/>
      <c r="NHV381" s="321"/>
      <c r="NHW381" s="321"/>
      <c r="NHX381" s="321"/>
      <c r="NHY381" s="321"/>
      <c r="NHZ381" s="321"/>
      <c r="NIA381" s="321"/>
      <c r="NIB381" s="321"/>
      <c r="NIC381" s="321"/>
      <c r="NID381" s="321"/>
      <c r="NIE381" s="321"/>
      <c r="NIF381" s="321"/>
      <c r="NIG381" s="321"/>
      <c r="NIH381" s="321"/>
      <c r="NII381" s="321"/>
      <c r="NIJ381" s="321"/>
      <c r="NIK381" s="321"/>
      <c r="NIL381" s="321"/>
      <c r="NIM381" s="321"/>
      <c r="NIN381" s="321"/>
      <c r="NIO381" s="321"/>
      <c r="NIP381" s="321"/>
      <c r="NIQ381" s="321"/>
      <c r="NIR381" s="321"/>
      <c r="NIS381" s="321"/>
      <c r="NIT381" s="321"/>
      <c r="NIU381" s="321"/>
      <c r="NIV381" s="321"/>
      <c r="NIW381" s="321"/>
      <c r="NIX381" s="321"/>
      <c r="NIY381" s="321"/>
      <c r="NIZ381" s="321"/>
      <c r="NJA381" s="321"/>
      <c r="NJB381" s="321"/>
      <c r="NJC381" s="321"/>
      <c r="NJD381" s="321"/>
      <c r="NJE381" s="321"/>
      <c r="NJF381" s="321"/>
      <c r="NJG381" s="321"/>
      <c r="NJH381" s="321"/>
      <c r="NJI381" s="321"/>
      <c r="NJJ381" s="321"/>
      <c r="NJK381" s="321"/>
      <c r="NJL381" s="321"/>
      <c r="NJM381" s="321"/>
      <c r="NJN381" s="321"/>
      <c r="NJO381" s="321"/>
      <c r="NJP381" s="321"/>
      <c r="NJQ381" s="321"/>
      <c r="NJR381" s="321"/>
      <c r="NJS381" s="321"/>
      <c r="NJT381" s="321"/>
      <c r="NJU381" s="321"/>
      <c r="NJV381" s="321"/>
      <c r="NJW381" s="321"/>
      <c r="NJX381" s="321"/>
      <c r="NJY381" s="321"/>
      <c r="NJZ381" s="321"/>
      <c r="NKA381" s="321"/>
      <c r="NKB381" s="321"/>
      <c r="NKC381" s="321"/>
      <c r="NKD381" s="321"/>
      <c r="NKE381" s="321"/>
      <c r="NKF381" s="321"/>
      <c r="NKG381" s="321"/>
      <c r="NKH381" s="321"/>
      <c r="NKI381" s="321"/>
      <c r="NKJ381" s="321"/>
      <c r="NKK381" s="321"/>
      <c r="NKL381" s="321"/>
      <c r="NKM381" s="321"/>
      <c r="NKN381" s="321"/>
      <c r="NKO381" s="321"/>
      <c r="NKP381" s="321"/>
      <c r="NKQ381" s="321"/>
      <c r="NKR381" s="321"/>
      <c r="NKS381" s="321"/>
      <c r="NKT381" s="321"/>
      <c r="NKU381" s="321"/>
      <c r="NKV381" s="321"/>
      <c r="NKW381" s="321"/>
      <c r="NKX381" s="321"/>
      <c r="NKY381" s="321"/>
      <c r="NKZ381" s="321"/>
      <c r="NLA381" s="321"/>
      <c r="NLB381" s="321"/>
      <c r="NLC381" s="321"/>
      <c r="NLD381" s="321"/>
      <c r="NLE381" s="321"/>
      <c r="NLF381" s="321"/>
      <c r="NLG381" s="321"/>
      <c r="NLH381" s="321"/>
      <c r="NLI381" s="321"/>
      <c r="NLJ381" s="321"/>
      <c r="NLK381" s="321"/>
      <c r="NLL381" s="321"/>
      <c r="NLM381" s="321"/>
      <c r="NLN381" s="321"/>
      <c r="NLO381" s="321"/>
      <c r="NLP381" s="321"/>
      <c r="NLQ381" s="321"/>
      <c r="NLR381" s="321"/>
      <c r="NLS381" s="321"/>
      <c r="NLT381" s="321"/>
      <c r="NLU381" s="321"/>
      <c r="NLV381" s="321"/>
      <c r="NLW381" s="321"/>
      <c r="NLX381" s="321"/>
      <c r="NLY381" s="321"/>
      <c r="NLZ381" s="321"/>
      <c r="NMA381" s="321"/>
      <c r="NMB381" s="321"/>
      <c r="NMC381" s="321"/>
      <c r="NMD381" s="321"/>
      <c r="NME381" s="321"/>
      <c r="NMF381" s="321"/>
      <c r="NMG381" s="321"/>
      <c r="NMH381" s="321"/>
      <c r="NMI381" s="321"/>
      <c r="NMJ381" s="321"/>
      <c r="NMK381" s="321"/>
      <c r="NML381" s="321"/>
      <c r="NMM381" s="321"/>
      <c r="NMN381" s="321"/>
      <c r="NMO381" s="321"/>
      <c r="NMP381" s="321"/>
      <c r="NMQ381" s="321"/>
      <c r="NMR381" s="321"/>
      <c r="NMS381" s="321"/>
      <c r="NMT381" s="321"/>
      <c r="NMU381" s="321"/>
      <c r="NMV381" s="321"/>
      <c r="NMW381" s="321"/>
      <c r="NMX381" s="321"/>
      <c r="NMY381" s="321"/>
      <c r="NMZ381" s="321"/>
      <c r="NNA381" s="321"/>
      <c r="NNB381" s="321"/>
      <c r="NNC381" s="321"/>
      <c r="NND381" s="321"/>
      <c r="NNE381" s="321"/>
      <c r="NNF381" s="321"/>
      <c r="NNG381" s="321"/>
      <c r="NNH381" s="321"/>
      <c r="NNI381" s="321"/>
      <c r="NNJ381" s="321"/>
      <c r="NNK381" s="321"/>
      <c r="NNL381" s="321"/>
      <c r="NNM381" s="321"/>
      <c r="NNN381" s="321"/>
      <c r="NNO381" s="321"/>
      <c r="NNP381" s="321"/>
      <c r="NNQ381" s="321"/>
      <c r="NNR381" s="321"/>
      <c r="NNS381" s="321"/>
      <c r="NNT381" s="321"/>
      <c r="NNU381" s="321"/>
      <c r="NNV381" s="321"/>
      <c r="NNW381" s="321"/>
      <c r="NNX381" s="321"/>
      <c r="NNY381" s="321"/>
      <c r="NNZ381" s="321"/>
      <c r="NOA381" s="321"/>
      <c r="NOB381" s="321"/>
      <c r="NOC381" s="321"/>
      <c r="NOD381" s="321"/>
      <c r="NOE381" s="321"/>
      <c r="NOF381" s="321"/>
      <c r="NOG381" s="321"/>
      <c r="NOH381" s="321"/>
      <c r="NOI381" s="321"/>
      <c r="NOJ381" s="321"/>
      <c r="NOK381" s="321"/>
      <c r="NOL381" s="321"/>
      <c r="NOM381" s="321"/>
      <c r="NON381" s="321"/>
      <c r="NOO381" s="321"/>
      <c r="NOP381" s="321"/>
      <c r="NOQ381" s="321"/>
      <c r="NOR381" s="321"/>
      <c r="NOS381" s="321"/>
      <c r="NOT381" s="321"/>
      <c r="NOU381" s="321"/>
      <c r="NOV381" s="321"/>
      <c r="NOW381" s="321"/>
      <c r="NOX381" s="321"/>
      <c r="NOY381" s="321"/>
      <c r="NOZ381" s="321"/>
      <c r="NPA381" s="321"/>
      <c r="NPB381" s="321"/>
      <c r="NPC381" s="321"/>
      <c r="NPD381" s="321"/>
      <c r="NPE381" s="321"/>
      <c r="NPF381" s="321"/>
      <c r="NPG381" s="321"/>
      <c r="NPH381" s="321"/>
      <c r="NPI381" s="321"/>
      <c r="NPJ381" s="321"/>
      <c r="NPK381" s="321"/>
      <c r="NPL381" s="321"/>
      <c r="NPM381" s="321"/>
      <c r="NPN381" s="321"/>
      <c r="NPO381" s="321"/>
      <c r="NPP381" s="321"/>
      <c r="NPQ381" s="321"/>
      <c r="NPR381" s="321"/>
      <c r="NPS381" s="321"/>
      <c r="NPT381" s="321"/>
      <c r="NPU381" s="321"/>
      <c r="NPV381" s="321"/>
      <c r="NPW381" s="321"/>
      <c r="NPX381" s="321"/>
      <c r="NPY381" s="321"/>
      <c r="NPZ381" s="321"/>
      <c r="NQA381" s="321"/>
      <c r="NQB381" s="321"/>
      <c r="NQC381" s="321"/>
      <c r="NQD381" s="321"/>
      <c r="NQE381" s="321"/>
      <c r="NQF381" s="321"/>
      <c r="NQG381" s="321"/>
      <c r="NQH381" s="321"/>
      <c r="NQI381" s="321"/>
      <c r="NQJ381" s="321"/>
      <c r="NQK381" s="321"/>
      <c r="NQL381" s="321"/>
      <c r="NQM381" s="321"/>
      <c r="NQN381" s="321"/>
      <c r="NQO381" s="321"/>
      <c r="NQP381" s="321"/>
      <c r="NQQ381" s="321"/>
      <c r="NQR381" s="321"/>
      <c r="NQS381" s="321"/>
      <c r="NQT381" s="321"/>
      <c r="NQU381" s="321"/>
      <c r="NQV381" s="321"/>
      <c r="NQW381" s="321"/>
      <c r="NQX381" s="321"/>
      <c r="NQY381" s="321"/>
      <c r="NQZ381" s="321"/>
      <c r="NRA381" s="321"/>
      <c r="NRB381" s="321"/>
      <c r="NRC381" s="321"/>
      <c r="NRD381" s="321"/>
      <c r="NRE381" s="321"/>
      <c r="NRF381" s="321"/>
      <c r="NRG381" s="321"/>
      <c r="NRH381" s="321"/>
      <c r="NRI381" s="321"/>
      <c r="NRJ381" s="321"/>
      <c r="NRK381" s="321"/>
      <c r="NRL381" s="321"/>
      <c r="NRM381" s="321"/>
      <c r="NRN381" s="321"/>
      <c r="NRO381" s="321"/>
      <c r="NRP381" s="321"/>
      <c r="NRQ381" s="321"/>
      <c r="NRR381" s="321"/>
      <c r="NRS381" s="321"/>
      <c r="NRT381" s="321"/>
      <c r="NRU381" s="321"/>
      <c r="NRV381" s="321"/>
      <c r="NRW381" s="321"/>
      <c r="NRX381" s="321"/>
      <c r="NRY381" s="321"/>
      <c r="NRZ381" s="321"/>
      <c r="NSA381" s="321"/>
      <c r="NSB381" s="321"/>
      <c r="NSC381" s="321"/>
      <c r="NSD381" s="321"/>
      <c r="NSE381" s="321"/>
      <c r="NSF381" s="321"/>
      <c r="NSG381" s="321"/>
      <c r="NSH381" s="321"/>
      <c r="NSI381" s="321"/>
      <c r="NSJ381" s="321"/>
      <c r="NSK381" s="321"/>
      <c r="NSL381" s="321"/>
      <c r="NSM381" s="321"/>
      <c r="NSN381" s="321"/>
      <c r="NSO381" s="321"/>
      <c r="NSP381" s="321"/>
      <c r="NSQ381" s="321"/>
      <c r="NSR381" s="321"/>
      <c r="NSS381" s="321"/>
      <c r="NST381" s="321"/>
      <c r="NSU381" s="321"/>
      <c r="NSV381" s="321"/>
      <c r="NSW381" s="321"/>
      <c r="NSX381" s="321"/>
      <c r="NSY381" s="321"/>
      <c r="NSZ381" s="321"/>
      <c r="NTA381" s="321"/>
      <c r="NTB381" s="321"/>
      <c r="NTC381" s="321"/>
      <c r="NTD381" s="321"/>
      <c r="NTE381" s="321"/>
      <c r="NTF381" s="321"/>
      <c r="NTG381" s="321"/>
      <c r="NTH381" s="321"/>
      <c r="NTI381" s="321"/>
      <c r="NTJ381" s="321"/>
      <c r="NTK381" s="321"/>
      <c r="NTL381" s="321"/>
      <c r="NTM381" s="321"/>
      <c r="NTN381" s="321"/>
      <c r="NTO381" s="321"/>
      <c r="NTP381" s="321"/>
      <c r="NTQ381" s="321"/>
      <c r="NTR381" s="321"/>
      <c r="NTS381" s="321"/>
      <c r="NTT381" s="321"/>
      <c r="NTU381" s="321"/>
      <c r="NTV381" s="321"/>
      <c r="NTW381" s="321"/>
      <c r="NTX381" s="321"/>
      <c r="NTY381" s="321"/>
      <c r="NTZ381" s="321"/>
      <c r="NUA381" s="321"/>
      <c r="NUB381" s="321"/>
      <c r="NUC381" s="321"/>
      <c r="NUD381" s="321"/>
      <c r="NUE381" s="321"/>
      <c r="NUF381" s="321"/>
      <c r="NUG381" s="321"/>
      <c r="NUH381" s="321"/>
      <c r="NUI381" s="321"/>
      <c r="NUJ381" s="321"/>
      <c r="NUK381" s="321"/>
      <c r="NUL381" s="321"/>
      <c r="NUM381" s="321"/>
      <c r="NUN381" s="321"/>
      <c r="NUO381" s="321"/>
      <c r="NUP381" s="321"/>
      <c r="NUQ381" s="321"/>
      <c r="NUR381" s="321"/>
      <c r="NUS381" s="321"/>
      <c r="NUT381" s="321"/>
      <c r="NUU381" s="321"/>
      <c r="NUV381" s="321"/>
      <c r="NUW381" s="321"/>
      <c r="NUX381" s="321"/>
      <c r="NUY381" s="321"/>
      <c r="NUZ381" s="321"/>
      <c r="NVA381" s="321"/>
      <c r="NVB381" s="321"/>
      <c r="NVC381" s="321"/>
      <c r="NVD381" s="321"/>
      <c r="NVE381" s="321"/>
      <c r="NVF381" s="321"/>
      <c r="NVG381" s="321"/>
      <c r="NVH381" s="321"/>
      <c r="NVI381" s="321"/>
      <c r="NVJ381" s="321"/>
      <c r="NVK381" s="321"/>
      <c r="NVL381" s="321"/>
      <c r="NVM381" s="321"/>
      <c r="NVN381" s="321"/>
      <c r="NVO381" s="321"/>
      <c r="NVP381" s="321"/>
      <c r="NVQ381" s="321"/>
      <c r="NVR381" s="321"/>
      <c r="NVS381" s="321"/>
      <c r="NVT381" s="321"/>
      <c r="NVU381" s="321"/>
      <c r="NVV381" s="321"/>
      <c r="NVW381" s="321"/>
      <c r="NVX381" s="321"/>
      <c r="NVY381" s="321"/>
      <c r="NVZ381" s="321"/>
      <c r="NWA381" s="321"/>
      <c r="NWB381" s="321"/>
      <c r="NWC381" s="321"/>
      <c r="NWD381" s="321"/>
      <c r="NWE381" s="321"/>
      <c r="NWF381" s="321"/>
      <c r="NWG381" s="321"/>
      <c r="NWH381" s="321"/>
      <c r="NWI381" s="321"/>
      <c r="NWJ381" s="321"/>
      <c r="NWK381" s="321"/>
      <c r="NWL381" s="321"/>
      <c r="NWM381" s="321"/>
      <c r="NWN381" s="321"/>
      <c r="NWO381" s="321"/>
      <c r="NWP381" s="321"/>
      <c r="NWQ381" s="321"/>
      <c r="NWR381" s="321"/>
      <c r="NWS381" s="321"/>
      <c r="NWT381" s="321"/>
      <c r="NWU381" s="321"/>
      <c r="NWV381" s="321"/>
      <c r="NWW381" s="321"/>
      <c r="NWX381" s="321"/>
      <c r="NWY381" s="321"/>
      <c r="NWZ381" s="321"/>
      <c r="NXA381" s="321"/>
      <c r="NXB381" s="321"/>
      <c r="NXC381" s="321"/>
      <c r="NXD381" s="321"/>
      <c r="NXE381" s="321"/>
      <c r="NXF381" s="321"/>
      <c r="NXG381" s="321"/>
      <c r="NXH381" s="321"/>
      <c r="NXI381" s="321"/>
      <c r="NXJ381" s="321"/>
      <c r="NXK381" s="321"/>
      <c r="NXL381" s="321"/>
      <c r="NXM381" s="321"/>
      <c r="NXN381" s="321"/>
      <c r="NXO381" s="321"/>
      <c r="NXP381" s="321"/>
      <c r="NXQ381" s="321"/>
      <c r="NXR381" s="321"/>
      <c r="NXS381" s="321"/>
      <c r="NXT381" s="321"/>
      <c r="NXU381" s="321"/>
      <c r="NXV381" s="321"/>
      <c r="NXW381" s="321"/>
      <c r="NXX381" s="321"/>
      <c r="NXY381" s="321"/>
      <c r="NXZ381" s="321"/>
      <c r="NYA381" s="321"/>
      <c r="NYB381" s="321"/>
      <c r="NYC381" s="321"/>
      <c r="NYD381" s="321"/>
      <c r="NYE381" s="321"/>
      <c r="NYF381" s="321"/>
      <c r="NYG381" s="321"/>
      <c r="NYH381" s="321"/>
      <c r="NYI381" s="321"/>
      <c r="NYJ381" s="321"/>
      <c r="NYK381" s="321"/>
      <c r="NYL381" s="321"/>
      <c r="NYM381" s="321"/>
      <c r="NYN381" s="321"/>
      <c r="NYO381" s="321"/>
      <c r="NYP381" s="321"/>
      <c r="NYQ381" s="321"/>
      <c r="NYR381" s="321"/>
      <c r="NYS381" s="321"/>
      <c r="NYT381" s="321"/>
      <c r="NYU381" s="321"/>
      <c r="NYV381" s="321"/>
      <c r="NYW381" s="321"/>
      <c r="NYX381" s="321"/>
      <c r="NYY381" s="321"/>
      <c r="NYZ381" s="321"/>
      <c r="NZA381" s="321"/>
      <c r="NZB381" s="321"/>
      <c r="NZC381" s="321"/>
      <c r="NZD381" s="321"/>
      <c r="NZE381" s="321"/>
      <c r="NZF381" s="321"/>
      <c r="NZG381" s="321"/>
      <c r="NZH381" s="321"/>
      <c r="NZI381" s="321"/>
      <c r="NZJ381" s="321"/>
      <c r="NZK381" s="321"/>
      <c r="NZL381" s="321"/>
      <c r="NZM381" s="321"/>
      <c r="NZN381" s="321"/>
      <c r="NZO381" s="321"/>
      <c r="NZP381" s="321"/>
      <c r="NZQ381" s="321"/>
      <c r="NZR381" s="321"/>
      <c r="NZS381" s="321"/>
      <c r="NZT381" s="321"/>
      <c r="NZU381" s="321"/>
      <c r="NZV381" s="321"/>
      <c r="NZW381" s="321"/>
      <c r="NZX381" s="321"/>
      <c r="NZY381" s="321"/>
      <c r="NZZ381" s="321"/>
      <c r="OAA381" s="321"/>
      <c r="OAB381" s="321"/>
      <c r="OAC381" s="321"/>
      <c r="OAD381" s="321"/>
      <c r="OAE381" s="321"/>
      <c r="OAF381" s="321"/>
      <c r="OAG381" s="321"/>
      <c r="OAH381" s="321"/>
      <c r="OAI381" s="321"/>
      <c r="OAJ381" s="321"/>
      <c r="OAK381" s="321"/>
      <c r="OAL381" s="321"/>
      <c r="OAM381" s="321"/>
      <c r="OAN381" s="321"/>
      <c r="OAO381" s="321"/>
      <c r="OAP381" s="321"/>
      <c r="OAQ381" s="321"/>
      <c r="OAR381" s="321"/>
      <c r="OAS381" s="321"/>
      <c r="OAT381" s="321"/>
      <c r="OAU381" s="321"/>
      <c r="OAV381" s="321"/>
      <c r="OAW381" s="321"/>
      <c r="OAX381" s="321"/>
      <c r="OAY381" s="321"/>
      <c r="OAZ381" s="321"/>
      <c r="OBA381" s="321"/>
      <c r="OBB381" s="321"/>
      <c r="OBC381" s="321"/>
      <c r="OBD381" s="321"/>
      <c r="OBE381" s="321"/>
      <c r="OBF381" s="321"/>
      <c r="OBG381" s="321"/>
      <c r="OBH381" s="321"/>
      <c r="OBI381" s="321"/>
      <c r="OBJ381" s="321"/>
      <c r="OBK381" s="321"/>
      <c r="OBL381" s="321"/>
      <c r="OBM381" s="321"/>
      <c r="OBN381" s="321"/>
      <c r="OBO381" s="321"/>
      <c r="OBP381" s="321"/>
      <c r="OBQ381" s="321"/>
      <c r="OBR381" s="321"/>
      <c r="OBS381" s="321"/>
      <c r="OBT381" s="321"/>
      <c r="OBU381" s="321"/>
      <c r="OBV381" s="321"/>
      <c r="OBW381" s="321"/>
      <c r="OBX381" s="321"/>
      <c r="OBY381" s="321"/>
      <c r="OBZ381" s="321"/>
      <c r="OCA381" s="321"/>
      <c r="OCB381" s="321"/>
      <c r="OCC381" s="321"/>
      <c r="OCD381" s="321"/>
      <c r="OCE381" s="321"/>
      <c r="OCF381" s="321"/>
      <c r="OCG381" s="321"/>
      <c r="OCH381" s="321"/>
      <c r="OCI381" s="321"/>
      <c r="OCJ381" s="321"/>
      <c r="OCK381" s="321"/>
      <c r="OCL381" s="321"/>
      <c r="OCM381" s="321"/>
      <c r="OCN381" s="321"/>
      <c r="OCO381" s="321"/>
      <c r="OCP381" s="321"/>
      <c r="OCQ381" s="321"/>
      <c r="OCR381" s="321"/>
      <c r="OCS381" s="321"/>
      <c r="OCT381" s="321"/>
      <c r="OCU381" s="321"/>
      <c r="OCV381" s="321"/>
      <c r="OCW381" s="321"/>
      <c r="OCX381" s="321"/>
      <c r="OCY381" s="321"/>
      <c r="OCZ381" s="321"/>
      <c r="ODA381" s="321"/>
      <c r="ODB381" s="321"/>
      <c r="ODC381" s="321"/>
      <c r="ODD381" s="321"/>
      <c r="ODE381" s="321"/>
      <c r="ODF381" s="321"/>
      <c r="ODG381" s="321"/>
      <c r="ODH381" s="321"/>
      <c r="ODI381" s="321"/>
      <c r="ODJ381" s="321"/>
      <c r="ODK381" s="321"/>
      <c r="ODL381" s="321"/>
      <c r="ODM381" s="321"/>
      <c r="ODN381" s="321"/>
      <c r="ODO381" s="321"/>
      <c r="ODP381" s="321"/>
      <c r="ODQ381" s="321"/>
      <c r="ODR381" s="321"/>
      <c r="ODS381" s="321"/>
      <c r="ODT381" s="321"/>
      <c r="ODU381" s="321"/>
      <c r="ODV381" s="321"/>
      <c r="ODW381" s="321"/>
      <c r="ODX381" s="321"/>
      <c r="ODY381" s="321"/>
      <c r="ODZ381" s="321"/>
      <c r="OEA381" s="321"/>
      <c r="OEB381" s="321"/>
      <c r="OEC381" s="321"/>
      <c r="OED381" s="321"/>
      <c r="OEE381" s="321"/>
      <c r="OEF381" s="321"/>
      <c r="OEG381" s="321"/>
      <c r="OEH381" s="321"/>
      <c r="OEI381" s="321"/>
      <c r="OEJ381" s="321"/>
      <c r="OEK381" s="321"/>
      <c r="OEL381" s="321"/>
      <c r="OEM381" s="321"/>
      <c r="OEN381" s="321"/>
      <c r="OEO381" s="321"/>
      <c r="OEP381" s="321"/>
      <c r="OEQ381" s="321"/>
      <c r="OER381" s="321"/>
      <c r="OES381" s="321"/>
      <c r="OET381" s="321"/>
      <c r="OEU381" s="321"/>
      <c r="OEV381" s="321"/>
      <c r="OEW381" s="321"/>
      <c r="OEX381" s="321"/>
      <c r="OEY381" s="321"/>
      <c r="OEZ381" s="321"/>
      <c r="OFA381" s="321"/>
      <c r="OFB381" s="321"/>
      <c r="OFC381" s="321"/>
      <c r="OFD381" s="321"/>
      <c r="OFE381" s="321"/>
      <c r="OFF381" s="321"/>
      <c r="OFG381" s="321"/>
      <c r="OFH381" s="321"/>
      <c r="OFI381" s="321"/>
      <c r="OFJ381" s="321"/>
      <c r="OFK381" s="321"/>
      <c r="OFL381" s="321"/>
      <c r="OFM381" s="321"/>
      <c r="OFN381" s="321"/>
      <c r="OFO381" s="321"/>
      <c r="OFP381" s="321"/>
      <c r="OFQ381" s="321"/>
      <c r="OFR381" s="321"/>
      <c r="OFS381" s="321"/>
      <c r="OFT381" s="321"/>
      <c r="OFU381" s="321"/>
      <c r="OFV381" s="321"/>
      <c r="OFW381" s="321"/>
      <c r="OFX381" s="321"/>
      <c r="OFY381" s="321"/>
      <c r="OFZ381" s="321"/>
      <c r="OGA381" s="321"/>
      <c r="OGB381" s="321"/>
      <c r="OGC381" s="321"/>
      <c r="OGD381" s="321"/>
      <c r="OGE381" s="321"/>
      <c r="OGF381" s="321"/>
      <c r="OGG381" s="321"/>
      <c r="OGH381" s="321"/>
      <c r="OGI381" s="321"/>
      <c r="OGJ381" s="321"/>
      <c r="OGK381" s="321"/>
      <c r="OGL381" s="321"/>
      <c r="OGM381" s="321"/>
      <c r="OGN381" s="321"/>
      <c r="OGO381" s="321"/>
      <c r="OGP381" s="321"/>
      <c r="OGQ381" s="321"/>
      <c r="OGR381" s="321"/>
      <c r="OGS381" s="321"/>
      <c r="OGT381" s="321"/>
      <c r="OGU381" s="321"/>
      <c r="OGV381" s="321"/>
      <c r="OGW381" s="321"/>
      <c r="OGX381" s="321"/>
      <c r="OGY381" s="321"/>
      <c r="OGZ381" s="321"/>
      <c r="OHA381" s="321"/>
      <c r="OHB381" s="321"/>
      <c r="OHC381" s="321"/>
      <c r="OHD381" s="321"/>
      <c r="OHE381" s="321"/>
      <c r="OHF381" s="321"/>
      <c r="OHG381" s="321"/>
      <c r="OHH381" s="321"/>
      <c r="OHI381" s="321"/>
      <c r="OHJ381" s="321"/>
      <c r="OHK381" s="321"/>
      <c r="OHL381" s="321"/>
      <c r="OHM381" s="321"/>
      <c r="OHN381" s="321"/>
      <c r="OHO381" s="321"/>
      <c r="OHP381" s="321"/>
      <c r="OHQ381" s="321"/>
      <c r="OHR381" s="321"/>
      <c r="OHS381" s="321"/>
      <c r="OHT381" s="321"/>
      <c r="OHU381" s="321"/>
      <c r="OHV381" s="321"/>
      <c r="OHW381" s="321"/>
      <c r="OHX381" s="321"/>
      <c r="OHY381" s="321"/>
      <c r="OHZ381" s="321"/>
      <c r="OIA381" s="321"/>
      <c r="OIB381" s="321"/>
      <c r="OIC381" s="321"/>
      <c r="OID381" s="321"/>
      <c r="OIE381" s="321"/>
      <c r="OIF381" s="321"/>
      <c r="OIG381" s="321"/>
      <c r="OIH381" s="321"/>
      <c r="OII381" s="321"/>
      <c r="OIJ381" s="321"/>
      <c r="OIK381" s="321"/>
      <c r="OIL381" s="321"/>
      <c r="OIM381" s="321"/>
      <c r="OIN381" s="321"/>
      <c r="OIO381" s="321"/>
      <c r="OIP381" s="321"/>
      <c r="OIQ381" s="321"/>
      <c r="OIR381" s="321"/>
      <c r="OIS381" s="321"/>
      <c r="OIT381" s="321"/>
      <c r="OIU381" s="321"/>
      <c r="OIV381" s="321"/>
      <c r="OIW381" s="321"/>
      <c r="OIX381" s="321"/>
      <c r="OIY381" s="321"/>
      <c r="OIZ381" s="321"/>
      <c r="OJA381" s="321"/>
      <c r="OJB381" s="321"/>
      <c r="OJC381" s="321"/>
      <c r="OJD381" s="321"/>
      <c r="OJE381" s="321"/>
      <c r="OJF381" s="321"/>
      <c r="OJG381" s="321"/>
      <c r="OJH381" s="321"/>
      <c r="OJI381" s="321"/>
      <c r="OJJ381" s="321"/>
      <c r="OJK381" s="321"/>
      <c r="OJL381" s="321"/>
      <c r="OJM381" s="321"/>
      <c r="OJN381" s="321"/>
      <c r="OJO381" s="321"/>
      <c r="OJP381" s="321"/>
      <c r="OJQ381" s="321"/>
      <c r="OJR381" s="321"/>
      <c r="OJS381" s="321"/>
      <c r="OJT381" s="321"/>
      <c r="OJU381" s="321"/>
      <c r="OJV381" s="321"/>
      <c r="OJW381" s="321"/>
      <c r="OJX381" s="321"/>
      <c r="OJY381" s="321"/>
      <c r="OJZ381" s="321"/>
      <c r="OKA381" s="321"/>
      <c r="OKB381" s="321"/>
      <c r="OKC381" s="321"/>
      <c r="OKD381" s="321"/>
      <c r="OKE381" s="321"/>
      <c r="OKF381" s="321"/>
      <c r="OKG381" s="321"/>
      <c r="OKH381" s="321"/>
      <c r="OKI381" s="321"/>
      <c r="OKJ381" s="321"/>
      <c r="OKK381" s="321"/>
      <c r="OKL381" s="321"/>
      <c r="OKM381" s="321"/>
      <c r="OKN381" s="321"/>
      <c r="OKO381" s="321"/>
      <c r="OKP381" s="321"/>
      <c r="OKQ381" s="321"/>
      <c r="OKR381" s="321"/>
      <c r="OKS381" s="321"/>
      <c r="OKT381" s="321"/>
      <c r="OKU381" s="321"/>
      <c r="OKV381" s="321"/>
      <c r="OKW381" s="321"/>
      <c r="OKX381" s="321"/>
      <c r="OKY381" s="321"/>
      <c r="OKZ381" s="321"/>
      <c r="OLA381" s="321"/>
      <c r="OLB381" s="321"/>
      <c r="OLC381" s="321"/>
      <c r="OLD381" s="321"/>
      <c r="OLE381" s="321"/>
      <c r="OLF381" s="321"/>
      <c r="OLG381" s="321"/>
      <c r="OLH381" s="321"/>
      <c r="OLI381" s="321"/>
      <c r="OLJ381" s="321"/>
      <c r="OLK381" s="321"/>
      <c r="OLL381" s="321"/>
      <c r="OLM381" s="321"/>
      <c r="OLN381" s="321"/>
      <c r="OLO381" s="321"/>
      <c r="OLP381" s="321"/>
      <c r="OLQ381" s="321"/>
      <c r="OLR381" s="321"/>
      <c r="OLS381" s="321"/>
      <c r="OLT381" s="321"/>
      <c r="OLU381" s="321"/>
      <c r="OLV381" s="321"/>
      <c r="OLW381" s="321"/>
      <c r="OLX381" s="321"/>
      <c r="OLY381" s="321"/>
      <c r="OLZ381" s="321"/>
      <c r="OMA381" s="321"/>
      <c r="OMB381" s="321"/>
      <c r="OMC381" s="321"/>
      <c r="OMD381" s="321"/>
      <c r="OME381" s="321"/>
      <c r="OMF381" s="321"/>
      <c r="OMG381" s="321"/>
      <c r="OMH381" s="321"/>
      <c r="OMI381" s="321"/>
      <c r="OMJ381" s="321"/>
      <c r="OMK381" s="321"/>
      <c r="OML381" s="321"/>
      <c r="OMM381" s="321"/>
      <c r="OMN381" s="321"/>
      <c r="OMO381" s="321"/>
      <c r="OMP381" s="321"/>
      <c r="OMQ381" s="321"/>
      <c r="OMR381" s="321"/>
      <c r="OMS381" s="321"/>
      <c r="OMT381" s="321"/>
      <c r="OMU381" s="321"/>
      <c r="OMV381" s="321"/>
      <c r="OMW381" s="321"/>
      <c r="OMX381" s="321"/>
      <c r="OMY381" s="321"/>
      <c r="OMZ381" s="321"/>
      <c r="ONA381" s="321"/>
      <c r="ONB381" s="321"/>
      <c r="ONC381" s="321"/>
      <c r="OND381" s="321"/>
      <c r="ONE381" s="321"/>
      <c r="ONF381" s="321"/>
      <c r="ONG381" s="321"/>
      <c r="ONH381" s="321"/>
      <c r="ONI381" s="321"/>
      <c r="ONJ381" s="321"/>
      <c r="ONK381" s="321"/>
      <c r="ONL381" s="321"/>
      <c r="ONM381" s="321"/>
      <c r="ONN381" s="321"/>
      <c r="ONO381" s="321"/>
      <c r="ONP381" s="321"/>
      <c r="ONQ381" s="321"/>
      <c r="ONR381" s="321"/>
      <c r="ONS381" s="321"/>
      <c r="ONT381" s="321"/>
      <c r="ONU381" s="321"/>
      <c r="ONV381" s="321"/>
      <c r="ONW381" s="321"/>
      <c r="ONX381" s="321"/>
      <c r="ONY381" s="321"/>
      <c r="ONZ381" s="321"/>
      <c r="OOA381" s="321"/>
      <c r="OOB381" s="321"/>
      <c r="OOC381" s="321"/>
      <c r="OOD381" s="321"/>
      <c r="OOE381" s="321"/>
      <c r="OOF381" s="321"/>
      <c r="OOG381" s="321"/>
      <c r="OOH381" s="321"/>
      <c r="OOI381" s="321"/>
      <c r="OOJ381" s="321"/>
      <c r="OOK381" s="321"/>
      <c r="OOL381" s="321"/>
      <c r="OOM381" s="321"/>
      <c r="OON381" s="321"/>
      <c r="OOO381" s="321"/>
      <c r="OOP381" s="321"/>
      <c r="OOQ381" s="321"/>
      <c r="OOR381" s="321"/>
      <c r="OOS381" s="321"/>
      <c r="OOT381" s="321"/>
      <c r="OOU381" s="321"/>
      <c r="OOV381" s="321"/>
      <c r="OOW381" s="321"/>
      <c r="OOX381" s="321"/>
      <c r="OOY381" s="321"/>
      <c r="OOZ381" s="321"/>
      <c r="OPA381" s="321"/>
      <c r="OPB381" s="321"/>
      <c r="OPC381" s="321"/>
      <c r="OPD381" s="321"/>
      <c r="OPE381" s="321"/>
      <c r="OPF381" s="321"/>
      <c r="OPG381" s="321"/>
      <c r="OPH381" s="321"/>
      <c r="OPI381" s="321"/>
      <c r="OPJ381" s="321"/>
      <c r="OPK381" s="321"/>
      <c r="OPL381" s="321"/>
      <c r="OPM381" s="321"/>
      <c r="OPN381" s="321"/>
      <c r="OPO381" s="321"/>
      <c r="OPP381" s="321"/>
      <c r="OPQ381" s="321"/>
      <c r="OPR381" s="321"/>
      <c r="OPS381" s="321"/>
      <c r="OPT381" s="321"/>
      <c r="OPU381" s="321"/>
      <c r="OPV381" s="321"/>
      <c r="OPW381" s="321"/>
      <c r="OPX381" s="321"/>
      <c r="OPY381" s="321"/>
      <c r="OPZ381" s="321"/>
      <c r="OQA381" s="321"/>
      <c r="OQB381" s="321"/>
      <c r="OQC381" s="321"/>
      <c r="OQD381" s="321"/>
      <c r="OQE381" s="321"/>
      <c r="OQF381" s="321"/>
      <c r="OQG381" s="321"/>
      <c r="OQH381" s="321"/>
      <c r="OQI381" s="321"/>
      <c r="OQJ381" s="321"/>
      <c r="OQK381" s="321"/>
      <c r="OQL381" s="321"/>
      <c r="OQM381" s="321"/>
      <c r="OQN381" s="321"/>
      <c r="OQO381" s="321"/>
      <c r="OQP381" s="321"/>
      <c r="OQQ381" s="321"/>
      <c r="OQR381" s="321"/>
      <c r="OQS381" s="321"/>
      <c r="OQT381" s="321"/>
      <c r="OQU381" s="321"/>
      <c r="OQV381" s="321"/>
      <c r="OQW381" s="321"/>
      <c r="OQX381" s="321"/>
      <c r="OQY381" s="321"/>
      <c r="OQZ381" s="321"/>
      <c r="ORA381" s="321"/>
      <c r="ORB381" s="321"/>
      <c r="ORC381" s="321"/>
      <c r="ORD381" s="321"/>
      <c r="ORE381" s="321"/>
      <c r="ORF381" s="321"/>
      <c r="ORG381" s="321"/>
      <c r="ORH381" s="321"/>
      <c r="ORI381" s="321"/>
      <c r="ORJ381" s="321"/>
      <c r="ORK381" s="321"/>
      <c r="ORL381" s="321"/>
      <c r="ORM381" s="321"/>
      <c r="ORN381" s="321"/>
      <c r="ORO381" s="321"/>
      <c r="ORP381" s="321"/>
      <c r="ORQ381" s="321"/>
      <c r="ORR381" s="321"/>
      <c r="ORS381" s="321"/>
      <c r="ORT381" s="321"/>
      <c r="ORU381" s="321"/>
      <c r="ORV381" s="321"/>
      <c r="ORW381" s="321"/>
      <c r="ORX381" s="321"/>
      <c r="ORY381" s="321"/>
      <c r="ORZ381" s="321"/>
      <c r="OSA381" s="321"/>
      <c r="OSB381" s="321"/>
      <c r="OSC381" s="321"/>
      <c r="OSD381" s="321"/>
      <c r="OSE381" s="321"/>
      <c r="OSF381" s="321"/>
      <c r="OSG381" s="321"/>
      <c r="OSH381" s="321"/>
      <c r="OSI381" s="321"/>
      <c r="OSJ381" s="321"/>
      <c r="OSK381" s="321"/>
      <c r="OSL381" s="321"/>
      <c r="OSM381" s="321"/>
      <c r="OSN381" s="321"/>
      <c r="OSO381" s="321"/>
      <c r="OSP381" s="321"/>
      <c r="OSQ381" s="321"/>
      <c r="OSR381" s="321"/>
      <c r="OSS381" s="321"/>
      <c r="OST381" s="321"/>
      <c r="OSU381" s="321"/>
      <c r="OSV381" s="321"/>
      <c r="OSW381" s="321"/>
      <c r="OSX381" s="321"/>
      <c r="OSY381" s="321"/>
      <c r="OSZ381" s="321"/>
      <c r="OTA381" s="321"/>
      <c r="OTB381" s="321"/>
      <c r="OTC381" s="321"/>
      <c r="OTD381" s="321"/>
      <c r="OTE381" s="321"/>
      <c r="OTF381" s="321"/>
      <c r="OTG381" s="321"/>
      <c r="OTH381" s="321"/>
      <c r="OTI381" s="321"/>
      <c r="OTJ381" s="321"/>
      <c r="OTK381" s="321"/>
      <c r="OTL381" s="321"/>
      <c r="OTM381" s="321"/>
      <c r="OTN381" s="321"/>
      <c r="OTO381" s="321"/>
      <c r="OTP381" s="321"/>
      <c r="OTQ381" s="321"/>
      <c r="OTR381" s="321"/>
      <c r="OTS381" s="321"/>
      <c r="OTT381" s="321"/>
      <c r="OTU381" s="321"/>
      <c r="OTV381" s="321"/>
      <c r="OTW381" s="321"/>
      <c r="OTX381" s="321"/>
      <c r="OTY381" s="321"/>
      <c r="OTZ381" s="321"/>
      <c r="OUA381" s="321"/>
      <c r="OUB381" s="321"/>
      <c r="OUC381" s="321"/>
      <c r="OUD381" s="321"/>
      <c r="OUE381" s="321"/>
      <c r="OUF381" s="321"/>
      <c r="OUG381" s="321"/>
      <c r="OUH381" s="321"/>
      <c r="OUI381" s="321"/>
      <c r="OUJ381" s="321"/>
      <c r="OUK381" s="321"/>
      <c r="OUL381" s="321"/>
      <c r="OUM381" s="321"/>
      <c r="OUN381" s="321"/>
      <c r="OUO381" s="321"/>
      <c r="OUP381" s="321"/>
      <c r="OUQ381" s="321"/>
      <c r="OUR381" s="321"/>
      <c r="OUS381" s="321"/>
      <c r="OUT381" s="321"/>
      <c r="OUU381" s="321"/>
      <c r="OUV381" s="321"/>
      <c r="OUW381" s="321"/>
      <c r="OUX381" s="321"/>
      <c r="OUY381" s="321"/>
      <c r="OUZ381" s="321"/>
      <c r="OVA381" s="321"/>
      <c r="OVB381" s="321"/>
      <c r="OVC381" s="321"/>
      <c r="OVD381" s="321"/>
      <c r="OVE381" s="321"/>
      <c r="OVF381" s="321"/>
      <c r="OVG381" s="321"/>
      <c r="OVH381" s="321"/>
      <c r="OVI381" s="321"/>
      <c r="OVJ381" s="321"/>
      <c r="OVK381" s="321"/>
      <c r="OVL381" s="321"/>
      <c r="OVM381" s="321"/>
      <c r="OVN381" s="321"/>
      <c r="OVO381" s="321"/>
      <c r="OVP381" s="321"/>
      <c r="OVQ381" s="321"/>
      <c r="OVR381" s="321"/>
      <c r="OVS381" s="321"/>
      <c r="OVT381" s="321"/>
      <c r="OVU381" s="321"/>
      <c r="OVV381" s="321"/>
      <c r="OVW381" s="321"/>
      <c r="OVX381" s="321"/>
      <c r="OVY381" s="321"/>
      <c r="OVZ381" s="321"/>
      <c r="OWA381" s="321"/>
      <c r="OWB381" s="321"/>
      <c r="OWC381" s="321"/>
      <c r="OWD381" s="321"/>
      <c r="OWE381" s="321"/>
      <c r="OWF381" s="321"/>
      <c r="OWG381" s="321"/>
      <c r="OWH381" s="321"/>
      <c r="OWI381" s="321"/>
      <c r="OWJ381" s="321"/>
      <c r="OWK381" s="321"/>
      <c r="OWL381" s="321"/>
      <c r="OWM381" s="321"/>
      <c r="OWN381" s="321"/>
      <c r="OWO381" s="321"/>
      <c r="OWP381" s="321"/>
      <c r="OWQ381" s="321"/>
      <c r="OWR381" s="321"/>
      <c r="OWS381" s="321"/>
      <c r="OWT381" s="321"/>
      <c r="OWU381" s="321"/>
      <c r="OWV381" s="321"/>
      <c r="OWW381" s="321"/>
      <c r="OWX381" s="321"/>
      <c r="OWY381" s="321"/>
      <c r="OWZ381" s="321"/>
      <c r="OXA381" s="321"/>
      <c r="OXB381" s="321"/>
      <c r="OXC381" s="321"/>
      <c r="OXD381" s="321"/>
      <c r="OXE381" s="321"/>
      <c r="OXF381" s="321"/>
      <c r="OXG381" s="321"/>
      <c r="OXH381" s="321"/>
      <c r="OXI381" s="321"/>
      <c r="OXJ381" s="321"/>
      <c r="OXK381" s="321"/>
      <c r="OXL381" s="321"/>
      <c r="OXM381" s="321"/>
      <c r="OXN381" s="321"/>
      <c r="OXO381" s="321"/>
      <c r="OXP381" s="321"/>
      <c r="OXQ381" s="321"/>
      <c r="OXR381" s="321"/>
      <c r="OXS381" s="321"/>
      <c r="OXT381" s="321"/>
      <c r="OXU381" s="321"/>
      <c r="OXV381" s="321"/>
      <c r="OXW381" s="321"/>
      <c r="OXX381" s="321"/>
      <c r="OXY381" s="321"/>
      <c r="OXZ381" s="321"/>
      <c r="OYA381" s="321"/>
      <c r="OYB381" s="321"/>
      <c r="OYC381" s="321"/>
      <c r="OYD381" s="321"/>
      <c r="OYE381" s="321"/>
      <c r="OYF381" s="321"/>
      <c r="OYG381" s="321"/>
      <c r="OYH381" s="321"/>
      <c r="OYI381" s="321"/>
      <c r="OYJ381" s="321"/>
      <c r="OYK381" s="321"/>
      <c r="OYL381" s="321"/>
      <c r="OYM381" s="321"/>
      <c r="OYN381" s="321"/>
      <c r="OYO381" s="321"/>
      <c r="OYP381" s="321"/>
      <c r="OYQ381" s="321"/>
      <c r="OYR381" s="321"/>
      <c r="OYS381" s="321"/>
      <c r="OYT381" s="321"/>
      <c r="OYU381" s="321"/>
      <c r="OYV381" s="321"/>
      <c r="OYW381" s="321"/>
      <c r="OYX381" s="321"/>
      <c r="OYY381" s="321"/>
      <c r="OYZ381" s="321"/>
      <c r="OZA381" s="321"/>
      <c r="OZB381" s="321"/>
      <c r="OZC381" s="321"/>
      <c r="OZD381" s="321"/>
      <c r="OZE381" s="321"/>
      <c r="OZF381" s="321"/>
      <c r="OZG381" s="321"/>
      <c r="OZH381" s="321"/>
      <c r="OZI381" s="321"/>
      <c r="OZJ381" s="321"/>
      <c r="OZK381" s="321"/>
      <c r="OZL381" s="321"/>
      <c r="OZM381" s="321"/>
      <c r="OZN381" s="321"/>
      <c r="OZO381" s="321"/>
      <c r="OZP381" s="321"/>
      <c r="OZQ381" s="321"/>
      <c r="OZR381" s="321"/>
      <c r="OZS381" s="321"/>
      <c r="OZT381" s="321"/>
      <c r="OZU381" s="321"/>
      <c r="OZV381" s="321"/>
      <c r="OZW381" s="321"/>
      <c r="OZX381" s="321"/>
      <c r="OZY381" s="321"/>
      <c r="OZZ381" s="321"/>
      <c r="PAA381" s="321"/>
      <c r="PAB381" s="321"/>
      <c r="PAC381" s="321"/>
      <c r="PAD381" s="321"/>
      <c r="PAE381" s="321"/>
      <c r="PAF381" s="321"/>
      <c r="PAG381" s="321"/>
      <c r="PAH381" s="321"/>
      <c r="PAI381" s="321"/>
      <c r="PAJ381" s="321"/>
      <c r="PAK381" s="321"/>
      <c r="PAL381" s="321"/>
      <c r="PAM381" s="321"/>
      <c r="PAN381" s="321"/>
      <c r="PAO381" s="321"/>
      <c r="PAP381" s="321"/>
      <c r="PAQ381" s="321"/>
      <c r="PAR381" s="321"/>
      <c r="PAS381" s="321"/>
      <c r="PAT381" s="321"/>
      <c r="PAU381" s="321"/>
      <c r="PAV381" s="321"/>
      <c r="PAW381" s="321"/>
      <c r="PAX381" s="321"/>
      <c r="PAY381" s="321"/>
      <c r="PAZ381" s="321"/>
      <c r="PBA381" s="321"/>
      <c r="PBB381" s="321"/>
      <c r="PBC381" s="321"/>
      <c r="PBD381" s="321"/>
      <c r="PBE381" s="321"/>
      <c r="PBF381" s="321"/>
      <c r="PBG381" s="321"/>
      <c r="PBH381" s="321"/>
      <c r="PBI381" s="321"/>
      <c r="PBJ381" s="321"/>
      <c r="PBK381" s="321"/>
      <c r="PBL381" s="321"/>
      <c r="PBM381" s="321"/>
      <c r="PBN381" s="321"/>
      <c r="PBO381" s="321"/>
      <c r="PBP381" s="321"/>
      <c r="PBQ381" s="321"/>
      <c r="PBR381" s="321"/>
      <c r="PBS381" s="321"/>
      <c r="PBT381" s="321"/>
      <c r="PBU381" s="321"/>
      <c r="PBV381" s="321"/>
      <c r="PBW381" s="321"/>
      <c r="PBX381" s="321"/>
      <c r="PBY381" s="321"/>
      <c r="PBZ381" s="321"/>
      <c r="PCA381" s="321"/>
      <c r="PCB381" s="321"/>
      <c r="PCC381" s="321"/>
      <c r="PCD381" s="321"/>
      <c r="PCE381" s="321"/>
      <c r="PCF381" s="321"/>
      <c r="PCG381" s="321"/>
      <c r="PCH381" s="321"/>
      <c r="PCI381" s="321"/>
      <c r="PCJ381" s="321"/>
      <c r="PCK381" s="321"/>
      <c r="PCL381" s="321"/>
      <c r="PCM381" s="321"/>
      <c r="PCN381" s="321"/>
      <c r="PCO381" s="321"/>
      <c r="PCP381" s="321"/>
      <c r="PCQ381" s="321"/>
      <c r="PCR381" s="321"/>
      <c r="PCS381" s="321"/>
      <c r="PCT381" s="321"/>
      <c r="PCU381" s="321"/>
      <c r="PCV381" s="321"/>
      <c r="PCW381" s="321"/>
      <c r="PCX381" s="321"/>
      <c r="PCY381" s="321"/>
      <c r="PCZ381" s="321"/>
      <c r="PDA381" s="321"/>
      <c r="PDB381" s="321"/>
      <c r="PDC381" s="321"/>
      <c r="PDD381" s="321"/>
      <c r="PDE381" s="321"/>
      <c r="PDF381" s="321"/>
      <c r="PDG381" s="321"/>
      <c r="PDH381" s="321"/>
      <c r="PDI381" s="321"/>
      <c r="PDJ381" s="321"/>
      <c r="PDK381" s="321"/>
      <c r="PDL381" s="321"/>
      <c r="PDM381" s="321"/>
      <c r="PDN381" s="321"/>
      <c r="PDO381" s="321"/>
      <c r="PDP381" s="321"/>
      <c r="PDQ381" s="321"/>
      <c r="PDR381" s="321"/>
      <c r="PDS381" s="321"/>
      <c r="PDT381" s="321"/>
      <c r="PDU381" s="321"/>
      <c r="PDV381" s="321"/>
      <c r="PDW381" s="321"/>
      <c r="PDX381" s="321"/>
      <c r="PDY381" s="321"/>
      <c r="PDZ381" s="321"/>
      <c r="PEA381" s="321"/>
      <c r="PEB381" s="321"/>
      <c r="PEC381" s="321"/>
      <c r="PED381" s="321"/>
      <c r="PEE381" s="321"/>
      <c r="PEF381" s="321"/>
      <c r="PEG381" s="321"/>
      <c r="PEH381" s="321"/>
      <c r="PEI381" s="321"/>
      <c r="PEJ381" s="321"/>
      <c r="PEK381" s="321"/>
      <c r="PEL381" s="321"/>
      <c r="PEM381" s="321"/>
      <c r="PEN381" s="321"/>
      <c r="PEO381" s="321"/>
      <c r="PEP381" s="321"/>
      <c r="PEQ381" s="321"/>
      <c r="PER381" s="321"/>
      <c r="PES381" s="321"/>
      <c r="PET381" s="321"/>
      <c r="PEU381" s="321"/>
      <c r="PEV381" s="321"/>
      <c r="PEW381" s="321"/>
      <c r="PEX381" s="321"/>
      <c r="PEY381" s="321"/>
      <c r="PEZ381" s="321"/>
      <c r="PFA381" s="321"/>
      <c r="PFB381" s="321"/>
      <c r="PFC381" s="321"/>
      <c r="PFD381" s="321"/>
      <c r="PFE381" s="321"/>
      <c r="PFF381" s="321"/>
      <c r="PFG381" s="321"/>
      <c r="PFH381" s="321"/>
      <c r="PFI381" s="321"/>
      <c r="PFJ381" s="321"/>
      <c r="PFK381" s="321"/>
      <c r="PFL381" s="321"/>
      <c r="PFM381" s="321"/>
      <c r="PFN381" s="321"/>
      <c r="PFO381" s="321"/>
      <c r="PFP381" s="321"/>
      <c r="PFQ381" s="321"/>
      <c r="PFR381" s="321"/>
      <c r="PFS381" s="321"/>
      <c r="PFT381" s="321"/>
      <c r="PFU381" s="321"/>
      <c r="PFV381" s="321"/>
      <c r="PFW381" s="321"/>
      <c r="PFX381" s="321"/>
      <c r="PFY381" s="321"/>
      <c r="PFZ381" s="321"/>
      <c r="PGA381" s="321"/>
      <c r="PGB381" s="321"/>
      <c r="PGC381" s="321"/>
      <c r="PGD381" s="321"/>
      <c r="PGE381" s="321"/>
      <c r="PGF381" s="321"/>
      <c r="PGG381" s="321"/>
      <c r="PGH381" s="321"/>
      <c r="PGI381" s="321"/>
      <c r="PGJ381" s="321"/>
      <c r="PGK381" s="321"/>
      <c r="PGL381" s="321"/>
      <c r="PGM381" s="321"/>
      <c r="PGN381" s="321"/>
      <c r="PGO381" s="321"/>
      <c r="PGP381" s="321"/>
      <c r="PGQ381" s="321"/>
      <c r="PGR381" s="321"/>
      <c r="PGS381" s="321"/>
      <c r="PGT381" s="321"/>
      <c r="PGU381" s="321"/>
      <c r="PGV381" s="321"/>
      <c r="PGW381" s="321"/>
      <c r="PGX381" s="321"/>
      <c r="PGY381" s="321"/>
      <c r="PGZ381" s="321"/>
      <c r="PHA381" s="321"/>
      <c r="PHB381" s="321"/>
      <c r="PHC381" s="321"/>
      <c r="PHD381" s="321"/>
      <c r="PHE381" s="321"/>
      <c r="PHF381" s="321"/>
      <c r="PHG381" s="321"/>
      <c r="PHH381" s="321"/>
      <c r="PHI381" s="321"/>
      <c r="PHJ381" s="321"/>
      <c r="PHK381" s="321"/>
      <c r="PHL381" s="321"/>
      <c r="PHM381" s="321"/>
      <c r="PHN381" s="321"/>
      <c r="PHO381" s="321"/>
      <c r="PHP381" s="321"/>
      <c r="PHQ381" s="321"/>
      <c r="PHR381" s="321"/>
      <c r="PHS381" s="321"/>
      <c r="PHT381" s="321"/>
      <c r="PHU381" s="321"/>
      <c r="PHV381" s="321"/>
      <c r="PHW381" s="321"/>
      <c r="PHX381" s="321"/>
      <c r="PHY381" s="321"/>
      <c r="PHZ381" s="321"/>
      <c r="PIA381" s="321"/>
      <c r="PIB381" s="321"/>
      <c r="PIC381" s="321"/>
      <c r="PID381" s="321"/>
      <c r="PIE381" s="321"/>
      <c r="PIF381" s="321"/>
      <c r="PIG381" s="321"/>
      <c r="PIH381" s="321"/>
      <c r="PII381" s="321"/>
      <c r="PIJ381" s="321"/>
      <c r="PIK381" s="321"/>
      <c r="PIL381" s="321"/>
      <c r="PIM381" s="321"/>
      <c r="PIN381" s="321"/>
      <c r="PIO381" s="321"/>
      <c r="PIP381" s="321"/>
      <c r="PIQ381" s="321"/>
      <c r="PIR381" s="321"/>
      <c r="PIS381" s="321"/>
      <c r="PIT381" s="321"/>
      <c r="PIU381" s="321"/>
      <c r="PIV381" s="321"/>
      <c r="PIW381" s="321"/>
      <c r="PIX381" s="321"/>
      <c r="PIY381" s="321"/>
      <c r="PIZ381" s="321"/>
      <c r="PJA381" s="321"/>
      <c r="PJB381" s="321"/>
      <c r="PJC381" s="321"/>
      <c r="PJD381" s="321"/>
      <c r="PJE381" s="321"/>
      <c r="PJF381" s="321"/>
      <c r="PJG381" s="321"/>
      <c r="PJH381" s="321"/>
      <c r="PJI381" s="321"/>
      <c r="PJJ381" s="321"/>
      <c r="PJK381" s="321"/>
      <c r="PJL381" s="321"/>
      <c r="PJM381" s="321"/>
      <c r="PJN381" s="321"/>
      <c r="PJO381" s="321"/>
      <c r="PJP381" s="321"/>
      <c r="PJQ381" s="321"/>
      <c r="PJR381" s="321"/>
      <c r="PJS381" s="321"/>
      <c r="PJT381" s="321"/>
      <c r="PJU381" s="321"/>
      <c r="PJV381" s="321"/>
      <c r="PJW381" s="321"/>
      <c r="PJX381" s="321"/>
      <c r="PJY381" s="321"/>
      <c r="PJZ381" s="321"/>
      <c r="PKA381" s="321"/>
      <c r="PKB381" s="321"/>
      <c r="PKC381" s="321"/>
      <c r="PKD381" s="321"/>
      <c r="PKE381" s="321"/>
      <c r="PKF381" s="321"/>
      <c r="PKG381" s="321"/>
      <c r="PKH381" s="321"/>
      <c r="PKI381" s="321"/>
      <c r="PKJ381" s="321"/>
      <c r="PKK381" s="321"/>
      <c r="PKL381" s="321"/>
      <c r="PKM381" s="321"/>
      <c r="PKN381" s="321"/>
      <c r="PKO381" s="321"/>
      <c r="PKP381" s="321"/>
      <c r="PKQ381" s="321"/>
      <c r="PKR381" s="321"/>
      <c r="PKS381" s="321"/>
      <c r="PKT381" s="321"/>
      <c r="PKU381" s="321"/>
      <c r="PKV381" s="321"/>
      <c r="PKW381" s="321"/>
      <c r="PKX381" s="321"/>
      <c r="PKY381" s="321"/>
      <c r="PKZ381" s="321"/>
      <c r="PLA381" s="321"/>
      <c r="PLB381" s="321"/>
      <c r="PLC381" s="321"/>
      <c r="PLD381" s="321"/>
      <c r="PLE381" s="321"/>
      <c r="PLF381" s="321"/>
      <c r="PLG381" s="321"/>
      <c r="PLH381" s="321"/>
      <c r="PLI381" s="321"/>
      <c r="PLJ381" s="321"/>
      <c r="PLK381" s="321"/>
      <c r="PLL381" s="321"/>
      <c r="PLM381" s="321"/>
      <c r="PLN381" s="321"/>
      <c r="PLO381" s="321"/>
      <c r="PLP381" s="321"/>
      <c r="PLQ381" s="321"/>
      <c r="PLR381" s="321"/>
      <c r="PLS381" s="321"/>
      <c r="PLT381" s="321"/>
      <c r="PLU381" s="321"/>
      <c r="PLV381" s="321"/>
      <c r="PLW381" s="321"/>
      <c r="PLX381" s="321"/>
      <c r="PLY381" s="321"/>
      <c r="PLZ381" s="321"/>
      <c r="PMA381" s="321"/>
      <c r="PMB381" s="321"/>
      <c r="PMC381" s="321"/>
      <c r="PMD381" s="321"/>
      <c r="PME381" s="321"/>
      <c r="PMF381" s="321"/>
      <c r="PMG381" s="321"/>
      <c r="PMH381" s="321"/>
      <c r="PMI381" s="321"/>
      <c r="PMJ381" s="321"/>
      <c r="PMK381" s="321"/>
      <c r="PML381" s="321"/>
      <c r="PMM381" s="321"/>
      <c r="PMN381" s="321"/>
      <c r="PMO381" s="321"/>
      <c r="PMP381" s="321"/>
      <c r="PMQ381" s="321"/>
      <c r="PMR381" s="321"/>
      <c r="PMS381" s="321"/>
      <c r="PMT381" s="321"/>
      <c r="PMU381" s="321"/>
      <c r="PMV381" s="321"/>
      <c r="PMW381" s="321"/>
      <c r="PMX381" s="321"/>
      <c r="PMY381" s="321"/>
      <c r="PMZ381" s="321"/>
      <c r="PNA381" s="321"/>
      <c r="PNB381" s="321"/>
      <c r="PNC381" s="321"/>
      <c r="PND381" s="321"/>
      <c r="PNE381" s="321"/>
      <c r="PNF381" s="321"/>
      <c r="PNG381" s="321"/>
      <c r="PNH381" s="321"/>
      <c r="PNI381" s="321"/>
      <c r="PNJ381" s="321"/>
      <c r="PNK381" s="321"/>
      <c r="PNL381" s="321"/>
      <c r="PNM381" s="321"/>
      <c r="PNN381" s="321"/>
      <c r="PNO381" s="321"/>
      <c r="PNP381" s="321"/>
      <c r="PNQ381" s="321"/>
      <c r="PNR381" s="321"/>
      <c r="PNS381" s="321"/>
      <c r="PNT381" s="321"/>
      <c r="PNU381" s="321"/>
      <c r="PNV381" s="321"/>
      <c r="PNW381" s="321"/>
      <c r="PNX381" s="321"/>
      <c r="PNY381" s="321"/>
      <c r="PNZ381" s="321"/>
      <c r="POA381" s="321"/>
      <c r="POB381" s="321"/>
      <c r="POC381" s="321"/>
      <c r="POD381" s="321"/>
      <c r="POE381" s="321"/>
      <c r="POF381" s="321"/>
      <c r="POG381" s="321"/>
      <c r="POH381" s="321"/>
      <c r="POI381" s="321"/>
      <c r="POJ381" s="321"/>
      <c r="POK381" s="321"/>
      <c r="POL381" s="321"/>
      <c r="POM381" s="321"/>
      <c r="PON381" s="321"/>
      <c r="POO381" s="321"/>
      <c r="POP381" s="321"/>
      <c r="POQ381" s="321"/>
      <c r="POR381" s="321"/>
      <c r="POS381" s="321"/>
      <c r="POT381" s="321"/>
      <c r="POU381" s="321"/>
      <c r="POV381" s="321"/>
      <c r="POW381" s="321"/>
      <c r="POX381" s="321"/>
      <c r="POY381" s="321"/>
      <c r="POZ381" s="321"/>
      <c r="PPA381" s="321"/>
      <c r="PPB381" s="321"/>
      <c r="PPC381" s="321"/>
      <c r="PPD381" s="321"/>
      <c r="PPE381" s="321"/>
      <c r="PPF381" s="321"/>
      <c r="PPG381" s="321"/>
      <c r="PPH381" s="321"/>
      <c r="PPI381" s="321"/>
      <c r="PPJ381" s="321"/>
      <c r="PPK381" s="321"/>
      <c r="PPL381" s="321"/>
      <c r="PPM381" s="321"/>
      <c r="PPN381" s="321"/>
      <c r="PPO381" s="321"/>
      <c r="PPP381" s="321"/>
      <c r="PPQ381" s="321"/>
      <c r="PPR381" s="321"/>
      <c r="PPS381" s="321"/>
      <c r="PPT381" s="321"/>
      <c r="PPU381" s="321"/>
      <c r="PPV381" s="321"/>
      <c r="PPW381" s="321"/>
      <c r="PPX381" s="321"/>
      <c r="PPY381" s="321"/>
      <c r="PPZ381" s="321"/>
      <c r="PQA381" s="321"/>
      <c r="PQB381" s="321"/>
      <c r="PQC381" s="321"/>
      <c r="PQD381" s="321"/>
      <c r="PQE381" s="321"/>
      <c r="PQF381" s="321"/>
      <c r="PQG381" s="321"/>
      <c r="PQH381" s="321"/>
      <c r="PQI381" s="321"/>
      <c r="PQJ381" s="321"/>
      <c r="PQK381" s="321"/>
      <c r="PQL381" s="321"/>
      <c r="PQM381" s="321"/>
      <c r="PQN381" s="321"/>
      <c r="PQO381" s="321"/>
      <c r="PQP381" s="321"/>
      <c r="PQQ381" s="321"/>
      <c r="PQR381" s="321"/>
      <c r="PQS381" s="321"/>
      <c r="PQT381" s="321"/>
      <c r="PQU381" s="321"/>
      <c r="PQV381" s="321"/>
      <c r="PQW381" s="321"/>
      <c r="PQX381" s="321"/>
      <c r="PQY381" s="321"/>
      <c r="PQZ381" s="321"/>
      <c r="PRA381" s="321"/>
      <c r="PRB381" s="321"/>
      <c r="PRC381" s="321"/>
      <c r="PRD381" s="321"/>
      <c r="PRE381" s="321"/>
      <c r="PRF381" s="321"/>
      <c r="PRG381" s="321"/>
      <c r="PRH381" s="321"/>
      <c r="PRI381" s="321"/>
      <c r="PRJ381" s="321"/>
      <c r="PRK381" s="321"/>
      <c r="PRL381" s="321"/>
      <c r="PRM381" s="321"/>
      <c r="PRN381" s="321"/>
      <c r="PRO381" s="321"/>
      <c r="PRP381" s="321"/>
      <c r="PRQ381" s="321"/>
      <c r="PRR381" s="321"/>
      <c r="PRS381" s="321"/>
      <c r="PRT381" s="321"/>
      <c r="PRU381" s="321"/>
      <c r="PRV381" s="321"/>
      <c r="PRW381" s="321"/>
      <c r="PRX381" s="321"/>
      <c r="PRY381" s="321"/>
      <c r="PRZ381" s="321"/>
      <c r="PSA381" s="321"/>
      <c r="PSB381" s="321"/>
      <c r="PSC381" s="321"/>
      <c r="PSD381" s="321"/>
      <c r="PSE381" s="321"/>
      <c r="PSF381" s="321"/>
      <c r="PSG381" s="321"/>
      <c r="PSH381" s="321"/>
      <c r="PSI381" s="321"/>
      <c r="PSJ381" s="321"/>
      <c r="PSK381" s="321"/>
      <c r="PSL381" s="321"/>
      <c r="PSM381" s="321"/>
      <c r="PSN381" s="321"/>
      <c r="PSO381" s="321"/>
      <c r="PSP381" s="321"/>
      <c r="PSQ381" s="321"/>
      <c r="PSR381" s="321"/>
      <c r="PSS381" s="321"/>
      <c r="PST381" s="321"/>
      <c r="PSU381" s="321"/>
      <c r="PSV381" s="321"/>
      <c r="PSW381" s="321"/>
      <c r="PSX381" s="321"/>
      <c r="PSY381" s="321"/>
      <c r="PSZ381" s="321"/>
      <c r="PTA381" s="321"/>
      <c r="PTB381" s="321"/>
      <c r="PTC381" s="321"/>
      <c r="PTD381" s="321"/>
      <c r="PTE381" s="321"/>
      <c r="PTF381" s="321"/>
      <c r="PTG381" s="321"/>
      <c r="PTH381" s="321"/>
      <c r="PTI381" s="321"/>
      <c r="PTJ381" s="321"/>
      <c r="PTK381" s="321"/>
      <c r="PTL381" s="321"/>
      <c r="PTM381" s="321"/>
      <c r="PTN381" s="321"/>
      <c r="PTO381" s="321"/>
      <c r="PTP381" s="321"/>
      <c r="PTQ381" s="321"/>
      <c r="PTR381" s="321"/>
      <c r="PTS381" s="321"/>
      <c r="PTT381" s="321"/>
      <c r="PTU381" s="321"/>
      <c r="PTV381" s="321"/>
      <c r="PTW381" s="321"/>
      <c r="PTX381" s="321"/>
      <c r="PTY381" s="321"/>
      <c r="PTZ381" s="321"/>
      <c r="PUA381" s="321"/>
      <c r="PUB381" s="321"/>
      <c r="PUC381" s="321"/>
      <c r="PUD381" s="321"/>
      <c r="PUE381" s="321"/>
      <c r="PUF381" s="321"/>
      <c r="PUG381" s="321"/>
      <c r="PUH381" s="321"/>
      <c r="PUI381" s="321"/>
      <c r="PUJ381" s="321"/>
      <c r="PUK381" s="321"/>
      <c r="PUL381" s="321"/>
      <c r="PUM381" s="321"/>
      <c r="PUN381" s="321"/>
      <c r="PUO381" s="321"/>
      <c r="PUP381" s="321"/>
      <c r="PUQ381" s="321"/>
      <c r="PUR381" s="321"/>
      <c r="PUS381" s="321"/>
      <c r="PUT381" s="321"/>
      <c r="PUU381" s="321"/>
      <c r="PUV381" s="321"/>
      <c r="PUW381" s="321"/>
      <c r="PUX381" s="321"/>
      <c r="PUY381" s="321"/>
      <c r="PUZ381" s="321"/>
      <c r="PVA381" s="321"/>
      <c r="PVB381" s="321"/>
      <c r="PVC381" s="321"/>
      <c r="PVD381" s="321"/>
      <c r="PVE381" s="321"/>
      <c r="PVF381" s="321"/>
      <c r="PVG381" s="321"/>
      <c r="PVH381" s="321"/>
      <c r="PVI381" s="321"/>
      <c r="PVJ381" s="321"/>
      <c r="PVK381" s="321"/>
      <c r="PVL381" s="321"/>
      <c r="PVM381" s="321"/>
      <c r="PVN381" s="321"/>
      <c r="PVO381" s="321"/>
      <c r="PVP381" s="321"/>
      <c r="PVQ381" s="321"/>
      <c r="PVR381" s="321"/>
      <c r="PVS381" s="321"/>
      <c r="PVT381" s="321"/>
      <c r="PVU381" s="321"/>
      <c r="PVV381" s="321"/>
      <c r="PVW381" s="321"/>
      <c r="PVX381" s="321"/>
      <c r="PVY381" s="321"/>
      <c r="PVZ381" s="321"/>
      <c r="PWA381" s="321"/>
      <c r="PWB381" s="321"/>
      <c r="PWC381" s="321"/>
      <c r="PWD381" s="321"/>
      <c r="PWE381" s="321"/>
      <c r="PWF381" s="321"/>
      <c r="PWG381" s="321"/>
      <c r="PWH381" s="321"/>
      <c r="PWI381" s="321"/>
      <c r="PWJ381" s="321"/>
      <c r="PWK381" s="321"/>
      <c r="PWL381" s="321"/>
      <c r="PWM381" s="321"/>
      <c r="PWN381" s="321"/>
      <c r="PWO381" s="321"/>
      <c r="PWP381" s="321"/>
      <c r="PWQ381" s="321"/>
      <c r="PWR381" s="321"/>
      <c r="PWS381" s="321"/>
      <c r="PWT381" s="321"/>
      <c r="PWU381" s="321"/>
      <c r="PWV381" s="321"/>
      <c r="PWW381" s="321"/>
      <c r="PWX381" s="321"/>
      <c r="PWY381" s="321"/>
      <c r="PWZ381" s="321"/>
      <c r="PXA381" s="321"/>
      <c r="PXB381" s="321"/>
      <c r="PXC381" s="321"/>
      <c r="PXD381" s="321"/>
      <c r="PXE381" s="321"/>
      <c r="PXF381" s="321"/>
      <c r="PXG381" s="321"/>
      <c r="PXH381" s="321"/>
      <c r="PXI381" s="321"/>
      <c r="PXJ381" s="321"/>
      <c r="PXK381" s="321"/>
      <c r="PXL381" s="321"/>
      <c r="PXM381" s="321"/>
      <c r="PXN381" s="321"/>
      <c r="PXO381" s="321"/>
      <c r="PXP381" s="321"/>
      <c r="PXQ381" s="321"/>
      <c r="PXR381" s="321"/>
      <c r="PXS381" s="321"/>
      <c r="PXT381" s="321"/>
      <c r="PXU381" s="321"/>
      <c r="PXV381" s="321"/>
      <c r="PXW381" s="321"/>
      <c r="PXX381" s="321"/>
      <c r="PXY381" s="321"/>
      <c r="PXZ381" s="321"/>
      <c r="PYA381" s="321"/>
      <c r="PYB381" s="321"/>
      <c r="PYC381" s="321"/>
      <c r="PYD381" s="321"/>
      <c r="PYE381" s="321"/>
      <c r="PYF381" s="321"/>
      <c r="PYG381" s="321"/>
      <c r="PYH381" s="321"/>
      <c r="PYI381" s="321"/>
      <c r="PYJ381" s="321"/>
      <c r="PYK381" s="321"/>
      <c r="PYL381" s="321"/>
      <c r="PYM381" s="321"/>
      <c r="PYN381" s="321"/>
      <c r="PYO381" s="321"/>
      <c r="PYP381" s="321"/>
      <c r="PYQ381" s="321"/>
      <c r="PYR381" s="321"/>
      <c r="PYS381" s="321"/>
      <c r="PYT381" s="321"/>
      <c r="PYU381" s="321"/>
      <c r="PYV381" s="321"/>
      <c r="PYW381" s="321"/>
      <c r="PYX381" s="321"/>
      <c r="PYY381" s="321"/>
      <c r="PYZ381" s="321"/>
      <c r="PZA381" s="321"/>
      <c r="PZB381" s="321"/>
      <c r="PZC381" s="321"/>
      <c r="PZD381" s="321"/>
      <c r="PZE381" s="321"/>
      <c r="PZF381" s="321"/>
      <c r="PZG381" s="321"/>
      <c r="PZH381" s="321"/>
      <c r="PZI381" s="321"/>
      <c r="PZJ381" s="321"/>
      <c r="PZK381" s="321"/>
      <c r="PZL381" s="321"/>
      <c r="PZM381" s="321"/>
      <c r="PZN381" s="321"/>
      <c r="PZO381" s="321"/>
      <c r="PZP381" s="321"/>
      <c r="PZQ381" s="321"/>
      <c r="PZR381" s="321"/>
      <c r="PZS381" s="321"/>
      <c r="PZT381" s="321"/>
      <c r="PZU381" s="321"/>
      <c r="PZV381" s="321"/>
      <c r="PZW381" s="321"/>
      <c r="PZX381" s="321"/>
      <c r="PZY381" s="321"/>
      <c r="PZZ381" s="321"/>
      <c r="QAA381" s="321"/>
      <c r="QAB381" s="321"/>
      <c r="QAC381" s="321"/>
      <c r="QAD381" s="321"/>
      <c r="QAE381" s="321"/>
      <c r="QAF381" s="321"/>
      <c r="QAG381" s="321"/>
      <c r="QAH381" s="321"/>
      <c r="QAI381" s="321"/>
      <c r="QAJ381" s="321"/>
      <c r="QAK381" s="321"/>
      <c r="QAL381" s="321"/>
      <c r="QAM381" s="321"/>
      <c r="QAN381" s="321"/>
      <c r="QAO381" s="321"/>
      <c r="QAP381" s="321"/>
      <c r="QAQ381" s="321"/>
      <c r="QAR381" s="321"/>
      <c r="QAS381" s="321"/>
      <c r="QAT381" s="321"/>
      <c r="QAU381" s="321"/>
      <c r="QAV381" s="321"/>
      <c r="QAW381" s="321"/>
      <c r="QAX381" s="321"/>
      <c r="QAY381" s="321"/>
      <c r="QAZ381" s="321"/>
      <c r="QBA381" s="321"/>
      <c r="QBB381" s="321"/>
      <c r="QBC381" s="321"/>
      <c r="QBD381" s="321"/>
      <c r="QBE381" s="321"/>
      <c r="QBF381" s="321"/>
      <c r="QBG381" s="321"/>
      <c r="QBH381" s="321"/>
      <c r="QBI381" s="321"/>
      <c r="QBJ381" s="321"/>
      <c r="QBK381" s="321"/>
      <c r="QBL381" s="321"/>
      <c r="QBM381" s="321"/>
      <c r="QBN381" s="321"/>
      <c r="QBO381" s="321"/>
      <c r="QBP381" s="321"/>
      <c r="QBQ381" s="321"/>
      <c r="QBR381" s="321"/>
      <c r="QBS381" s="321"/>
      <c r="QBT381" s="321"/>
      <c r="QBU381" s="321"/>
      <c r="QBV381" s="321"/>
      <c r="QBW381" s="321"/>
      <c r="QBX381" s="321"/>
      <c r="QBY381" s="321"/>
      <c r="QBZ381" s="321"/>
      <c r="QCA381" s="321"/>
      <c r="QCB381" s="321"/>
      <c r="QCC381" s="321"/>
      <c r="QCD381" s="321"/>
      <c r="QCE381" s="321"/>
      <c r="QCF381" s="321"/>
      <c r="QCG381" s="321"/>
      <c r="QCH381" s="321"/>
      <c r="QCI381" s="321"/>
      <c r="QCJ381" s="321"/>
      <c r="QCK381" s="321"/>
      <c r="QCL381" s="321"/>
      <c r="QCM381" s="321"/>
      <c r="QCN381" s="321"/>
      <c r="QCO381" s="321"/>
      <c r="QCP381" s="321"/>
      <c r="QCQ381" s="321"/>
      <c r="QCR381" s="321"/>
      <c r="QCS381" s="321"/>
      <c r="QCT381" s="321"/>
      <c r="QCU381" s="321"/>
      <c r="QCV381" s="321"/>
      <c r="QCW381" s="321"/>
      <c r="QCX381" s="321"/>
      <c r="QCY381" s="321"/>
      <c r="QCZ381" s="321"/>
      <c r="QDA381" s="321"/>
      <c r="QDB381" s="321"/>
      <c r="QDC381" s="321"/>
      <c r="QDD381" s="321"/>
      <c r="QDE381" s="321"/>
      <c r="QDF381" s="321"/>
      <c r="QDG381" s="321"/>
      <c r="QDH381" s="321"/>
      <c r="QDI381" s="321"/>
      <c r="QDJ381" s="321"/>
      <c r="QDK381" s="321"/>
      <c r="QDL381" s="321"/>
      <c r="QDM381" s="321"/>
      <c r="QDN381" s="321"/>
      <c r="QDO381" s="321"/>
      <c r="QDP381" s="321"/>
      <c r="QDQ381" s="321"/>
      <c r="QDR381" s="321"/>
      <c r="QDS381" s="321"/>
      <c r="QDT381" s="321"/>
      <c r="QDU381" s="321"/>
      <c r="QDV381" s="321"/>
      <c r="QDW381" s="321"/>
      <c r="QDX381" s="321"/>
      <c r="QDY381" s="321"/>
      <c r="QDZ381" s="321"/>
      <c r="QEA381" s="321"/>
      <c r="QEB381" s="321"/>
      <c r="QEC381" s="321"/>
      <c r="QED381" s="321"/>
      <c r="QEE381" s="321"/>
      <c r="QEF381" s="321"/>
      <c r="QEG381" s="321"/>
      <c r="QEH381" s="321"/>
      <c r="QEI381" s="321"/>
      <c r="QEJ381" s="321"/>
      <c r="QEK381" s="321"/>
      <c r="QEL381" s="321"/>
      <c r="QEM381" s="321"/>
      <c r="QEN381" s="321"/>
      <c r="QEO381" s="321"/>
      <c r="QEP381" s="321"/>
      <c r="QEQ381" s="321"/>
      <c r="QER381" s="321"/>
      <c r="QES381" s="321"/>
      <c r="QET381" s="321"/>
      <c r="QEU381" s="321"/>
      <c r="QEV381" s="321"/>
      <c r="QEW381" s="321"/>
      <c r="QEX381" s="321"/>
      <c r="QEY381" s="321"/>
      <c r="QEZ381" s="321"/>
      <c r="QFA381" s="321"/>
      <c r="QFB381" s="321"/>
      <c r="QFC381" s="321"/>
      <c r="QFD381" s="321"/>
      <c r="QFE381" s="321"/>
      <c r="QFF381" s="321"/>
      <c r="QFG381" s="321"/>
      <c r="QFH381" s="321"/>
      <c r="QFI381" s="321"/>
      <c r="QFJ381" s="321"/>
      <c r="QFK381" s="321"/>
      <c r="QFL381" s="321"/>
      <c r="QFM381" s="321"/>
      <c r="QFN381" s="321"/>
      <c r="QFO381" s="321"/>
      <c r="QFP381" s="321"/>
      <c r="QFQ381" s="321"/>
      <c r="QFR381" s="321"/>
      <c r="QFS381" s="321"/>
      <c r="QFT381" s="321"/>
      <c r="QFU381" s="321"/>
      <c r="QFV381" s="321"/>
      <c r="QFW381" s="321"/>
      <c r="QFX381" s="321"/>
      <c r="QFY381" s="321"/>
      <c r="QFZ381" s="321"/>
      <c r="QGA381" s="321"/>
      <c r="QGB381" s="321"/>
      <c r="QGC381" s="321"/>
      <c r="QGD381" s="321"/>
      <c r="QGE381" s="321"/>
      <c r="QGF381" s="321"/>
      <c r="QGG381" s="321"/>
      <c r="QGH381" s="321"/>
      <c r="QGI381" s="321"/>
      <c r="QGJ381" s="321"/>
      <c r="QGK381" s="321"/>
      <c r="QGL381" s="321"/>
      <c r="QGM381" s="321"/>
      <c r="QGN381" s="321"/>
      <c r="QGO381" s="321"/>
      <c r="QGP381" s="321"/>
      <c r="QGQ381" s="321"/>
      <c r="QGR381" s="321"/>
      <c r="QGS381" s="321"/>
      <c r="QGT381" s="321"/>
      <c r="QGU381" s="321"/>
      <c r="QGV381" s="321"/>
      <c r="QGW381" s="321"/>
      <c r="QGX381" s="321"/>
      <c r="QGY381" s="321"/>
      <c r="QGZ381" s="321"/>
      <c r="QHA381" s="321"/>
      <c r="QHB381" s="321"/>
      <c r="QHC381" s="321"/>
      <c r="QHD381" s="321"/>
      <c r="QHE381" s="321"/>
      <c r="QHF381" s="321"/>
      <c r="QHG381" s="321"/>
      <c r="QHH381" s="321"/>
      <c r="QHI381" s="321"/>
      <c r="QHJ381" s="321"/>
      <c r="QHK381" s="321"/>
      <c r="QHL381" s="321"/>
      <c r="QHM381" s="321"/>
      <c r="QHN381" s="321"/>
      <c r="QHO381" s="321"/>
      <c r="QHP381" s="321"/>
      <c r="QHQ381" s="321"/>
      <c r="QHR381" s="321"/>
      <c r="QHS381" s="321"/>
      <c r="QHT381" s="321"/>
      <c r="QHU381" s="321"/>
      <c r="QHV381" s="321"/>
      <c r="QHW381" s="321"/>
      <c r="QHX381" s="321"/>
      <c r="QHY381" s="321"/>
      <c r="QHZ381" s="321"/>
      <c r="QIA381" s="321"/>
      <c r="QIB381" s="321"/>
      <c r="QIC381" s="321"/>
      <c r="QID381" s="321"/>
      <c r="QIE381" s="321"/>
      <c r="QIF381" s="321"/>
      <c r="QIG381" s="321"/>
      <c r="QIH381" s="321"/>
      <c r="QII381" s="321"/>
      <c r="QIJ381" s="321"/>
      <c r="QIK381" s="321"/>
      <c r="QIL381" s="321"/>
      <c r="QIM381" s="321"/>
      <c r="QIN381" s="321"/>
      <c r="QIO381" s="321"/>
      <c r="QIP381" s="321"/>
      <c r="QIQ381" s="321"/>
      <c r="QIR381" s="321"/>
      <c r="QIS381" s="321"/>
      <c r="QIT381" s="321"/>
      <c r="QIU381" s="321"/>
      <c r="QIV381" s="321"/>
      <c r="QIW381" s="321"/>
      <c r="QIX381" s="321"/>
      <c r="QIY381" s="321"/>
      <c r="QIZ381" s="321"/>
      <c r="QJA381" s="321"/>
      <c r="QJB381" s="321"/>
      <c r="QJC381" s="321"/>
      <c r="QJD381" s="321"/>
      <c r="QJE381" s="321"/>
      <c r="QJF381" s="321"/>
      <c r="QJG381" s="321"/>
      <c r="QJH381" s="321"/>
      <c r="QJI381" s="321"/>
      <c r="QJJ381" s="321"/>
      <c r="QJK381" s="321"/>
      <c r="QJL381" s="321"/>
      <c r="QJM381" s="321"/>
      <c r="QJN381" s="321"/>
      <c r="QJO381" s="321"/>
      <c r="QJP381" s="321"/>
      <c r="QJQ381" s="321"/>
      <c r="QJR381" s="321"/>
      <c r="QJS381" s="321"/>
      <c r="QJT381" s="321"/>
      <c r="QJU381" s="321"/>
      <c r="QJV381" s="321"/>
      <c r="QJW381" s="321"/>
      <c r="QJX381" s="321"/>
      <c r="QJY381" s="321"/>
      <c r="QJZ381" s="321"/>
      <c r="QKA381" s="321"/>
      <c r="QKB381" s="321"/>
      <c r="QKC381" s="321"/>
      <c r="QKD381" s="321"/>
      <c r="QKE381" s="321"/>
      <c r="QKF381" s="321"/>
      <c r="QKG381" s="321"/>
      <c r="QKH381" s="321"/>
      <c r="QKI381" s="321"/>
      <c r="QKJ381" s="321"/>
      <c r="QKK381" s="321"/>
      <c r="QKL381" s="321"/>
      <c r="QKM381" s="321"/>
      <c r="QKN381" s="321"/>
      <c r="QKO381" s="321"/>
      <c r="QKP381" s="321"/>
      <c r="QKQ381" s="321"/>
      <c r="QKR381" s="321"/>
      <c r="QKS381" s="321"/>
      <c r="QKT381" s="321"/>
      <c r="QKU381" s="321"/>
      <c r="QKV381" s="321"/>
      <c r="QKW381" s="321"/>
      <c r="QKX381" s="321"/>
      <c r="QKY381" s="321"/>
      <c r="QKZ381" s="321"/>
      <c r="QLA381" s="321"/>
      <c r="QLB381" s="321"/>
      <c r="QLC381" s="321"/>
      <c r="QLD381" s="321"/>
      <c r="QLE381" s="321"/>
      <c r="QLF381" s="321"/>
      <c r="QLG381" s="321"/>
      <c r="QLH381" s="321"/>
      <c r="QLI381" s="321"/>
      <c r="QLJ381" s="321"/>
      <c r="QLK381" s="321"/>
      <c r="QLL381" s="321"/>
      <c r="QLM381" s="321"/>
      <c r="QLN381" s="321"/>
      <c r="QLO381" s="321"/>
      <c r="QLP381" s="321"/>
      <c r="QLQ381" s="321"/>
      <c r="QLR381" s="321"/>
      <c r="QLS381" s="321"/>
      <c r="QLT381" s="321"/>
      <c r="QLU381" s="321"/>
      <c r="QLV381" s="321"/>
      <c r="QLW381" s="321"/>
      <c r="QLX381" s="321"/>
      <c r="QLY381" s="321"/>
      <c r="QLZ381" s="321"/>
      <c r="QMA381" s="321"/>
      <c r="QMB381" s="321"/>
      <c r="QMC381" s="321"/>
      <c r="QMD381" s="321"/>
      <c r="QME381" s="321"/>
      <c r="QMF381" s="321"/>
      <c r="QMG381" s="321"/>
      <c r="QMH381" s="321"/>
      <c r="QMI381" s="321"/>
      <c r="QMJ381" s="321"/>
      <c r="QMK381" s="321"/>
      <c r="QML381" s="321"/>
      <c r="QMM381" s="321"/>
      <c r="QMN381" s="321"/>
      <c r="QMO381" s="321"/>
      <c r="QMP381" s="321"/>
      <c r="QMQ381" s="321"/>
      <c r="QMR381" s="321"/>
      <c r="QMS381" s="321"/>
      <c r="QMT381" s="321"/>
      <c r="QMU381" s="321"/>
      <c r="QMV381" s="321"/>
      <c r="QMW381" s="321"/>
      <c r="QMX381" s="321"/>
      <c r="QMY381" s="321"/>
      <c r="QMZ381" s="321"/>
      <c r="QNA381" s="321"/>
      <c r="QNB381" s="321"/>
      <c r="QNC381" s="321"/>
      <c r="QND381" s="321"/>
      <c r="QNE381" s="321"/>
      <c r="QNF381" s="321"/>
      <c r="QNG381" s="321"/>
      <c r="QNH381" s="321"/>
      <c r="QNI381" s="321"/>
      <c r="QNJ381" s="321"/>
      <c r="QNK381" s="321"/>
      <c r="QNL381" s="321"/>
      <c r="QNM381" s="321"/>
      <c r="QNN381" s="321"/>
      <c r="QNO381" s="321"/>
      <c r="QNP381" s="321"/>
      <c r="QNQ381" s="321"/>
      <c r="QNR381" s="321"/>
      <c r="QNS381" s="321"/>
      <c r="QNT381" s="321"/>
      <c r="QNU381" s="321"/>
      <c r="QNV381" s="321"/>
      <c r="QNW381" s="321"/>
      <c r="QNX381" s="321"/>
      <c r="QNY381" s="321"/>
      <c r="QNZ381" s="321"/>
      <c r="QOA381" s="321"/>
      <c r="QOB381" s="321"/>
      <c r="QOC381" s="321"/>
      <c r="QOD381" s="321"/>
      <c r="QOE381" s="321"/>
      <c r="QOF381" s="321"/>
      <c r="QOG381" s="321"/>
      <c r="QOH381" s="321"/>
      <c r="QOI381" s="321"/>
      <c r="QOJ381" s="321"/>
      <c r="QOK381" s="321"/>
      <c r="QOL381" s="321"/>
      <c r="QOM381" s="321"/>
      <c r="QON381" s="321"/>
      <c r="QOO381" s="321"/>
      <c r="QOP381" s="321"/>
      <c r="QOQ381" s="321"/>
      <c r="QOR381" s="321"/>
      <c r="QOS381" s="321"/>
      <c r="QOT381" s="321"/>
      <c r="QOU381" s="321"/>
      <c r="QOV381" s="321"/>
      <c r="QOW381" s="321"/>
      <c r="QOX381" s="321"/>
      <c r="QOY381" s="321"/>
      <c r="QOZ381" s="321"/>
      <c r="QPA381" s="321"/>
      <c r="QPB381" s="321"/>
      <c r="QPC381" s="321"/>
      <c r="QPD381" s="321"/>
      <c r="QPE381" s="321"/>
      <c r="QPF381" s="321"/>
      <c r="QPG381" s="321"/>
      <c r="QPH381" s="321"/>
      <c r="QPI381" s="321"/>
      <c r="QPJ381" s="321"/>
      <c r="QPK381" s="321"/>
      <c r="QPL381" s="321"/>
      <c r="QPM381" s="321"/>
      <c r="QPN381" s="321"/>
      <c r="QPO381" s="321"/>
      <c r="QPP381" s="321"/>
      <c r="QPQ381" s="321"/>
      <c r="QPR381" s="321"/>
      <c r="QPS381" s="321"/>
      <c r="QPT381" s="321"/>
      <c r="QPU381" s="321"/>
      <c r="QPV381" s="321"/>
      <c r="QPW381" s="321"/>
      <c r="QPX381" s="321"/>
      <c r="QPY381" s="321"/>
      <c r="QPZ381" s="321"/>
      <c r="QQA381" s="321"/>
      <c r="QQB381" s="321"/>
      <c r="QQC381" s="321"/>
      <c r="QQD381" s="321"/>
      <c r="QQE381" s="321"/>
      <c r="QQF381" s="321"/>
      <c r="QQG381" s="321"/>
      <c r="QQH381" s="321"/>
      <c r="QQI381" s="321"/>
      <c r="QQJ381" s="321"/>
      <c r="QQK381" s="321"/>
      <c r="QQL381" s="321"/>
      <c r="QQM381" s="321"/>
      <c r="QQN381" s="321"/>
      <c r="QQO381" s="321"/>
      <c r="QQP381" s="321"/>
      <c r="QQQ381" s="321"/>
      <c r="QQR381" s="321"/>
      <c r="QQS381" s="321"/>
      <c r="QQT381" s="321"/>
      <c r="QQU381" s="321"/>
      <c r="QQV381" s="321"/>
      <c r="QQW381" s="321"/>
      <c r="QQX381" s="321"/>
      <c r="QQY381" s="321"/>
      <c r="QQZ381" s="321"/>
      <c r="QRA381" s="321"/>
      <c r="QRB381" s="321"/>
      <c r="QRC381" s="321"/>
      <c r="QRD381" s="321"/>
      <c r="QRE381" s="321"/>
      <c r="QRF381" s="321"/>
      <c r="QRG381" s="321"/>
      <c r="QRH381" s="321"/>
      <c r="QRI381" s="321"/>
      <c r="QRJ381" s="321"/>
      <c r="QRK381" s="321"/>
      <c r="QRL381" s="321"/>
      <c r="QRM381" s="321"/>
      <c r="QRN381" s="321"/>
      <c r="QRO381" s="321"/>
      <c r="QRP381" s="321"/>
      <c r="QRQ381" s="321"/>
      <c r="QRR381" s="321"/>
      <c r="QRS381" s="321"/>
      <c r="QRT381" s="321"/>
      <c r="QRU381" s="321"/>
      <c r="QRV381" s="321"/>
      <c r="QRW381" s="321"/>
      <c r="QRX381" s="321"/>
      <c r="QRY381" s="321"/>
      <c r="QRZ381" s="321"/>
      <c r="QSA381" s="321"/>
      <c r="QSB381" s="321"/>
      <c r="QSC381" s="321"/>
      <c r="QSD381" s="321"/>
      <c r="QSE381" s="321"/>
      <c r="QSF381" s="321"/>
      <c r="QSG381" s="321"/>
      <c r="QSH381" s="321"/>
      <c r="QSI381" s="321"/>
      <c r="QSJ381" s="321"/>
      <c r="QSK381" s="321"/>
      <c r="QSL381" s="321"/>
      <c r="QSM381" s="321"/>
      <c r="QSN381" s="321"/>
      <c r="QSO381" s="321"/>
      <c r="QSP381" s="321"/>
      <c r="QSQ381" s="321"/>
      <c r="QSR381" s="321"/>
      <c r="QSS381" s="321"/>
      <c r="QST381" s="321"/>
      <c r="QSU381" s="321"/>
      <c r="QSV381" s="321"/>
      <c r="QSW381" s="321"/>
      <c r="QSX381" s="321"/>
      <c r="QSY381" s="321"/>
      <c r="QSZ381" s="321"/>
      <c r="QTA381" s="321"/>
      <c r="QTB381" s="321"/>
      <c r="QTC381" s="321"/>
      <c r="QTD381" s="321"/>
      <c r="QTE381" s="321"/>
      <c r="QTF381" s="321"/>
      <c r="QTG381" s="321"/>
      <c r="QTH381" s="321"/>
      <c r="QTI381" s="321"/>
      <c r="QTJ381" s="321"/>
      <c r="QTK381" s="321"/>
      <c r="QTL381" s="321"/>
      <c r="QTM381" s="321"/>
      <c r="QTN381" s="321"/>
      <c r="QTO381" s="321"/>
      <c r="QTP381" s="321"/>
      <c r="QTQ381" s="321"/>
      <c r="QTR381" s="321"/>
      <c r="QTS381" s="321"/>
      <c r="QTT381" s="321"/>
      <c r="QTU381" s="321"/>
      <c r="QTV381" s="321"/>
      <c r="QTW381" s="321"/>
      <c r="QTX381" s="321"/>
      <c r="QTY381" s="321"/>
      <c r="QTZ381" s="321"/>
      <c r="QUA381" s="321"/>
      <c r="QUB381" s="321"/>
      <c r="QUC381" s="321"/>
      <c r="QUD381" s="321"/>
      <c r="QUE381" s="321"/>
      <c r="QUF381" s="321"/>
      <c r="QUG381" s="321"/>
      <c r="QUH381" s="321"/>
      <c r="QUI381" s="321"/>
      <c r="QUJ381" s="321"/>
      <c r="QUK381" s="321"/>
      <c r="QUL381" s="321"/>
      <c r="QUM381" s="321"/>
      <c r="QUN381" s="321"/>
      <c r="QUO381" s="321"/>
      <c r="QUP381" s="321"/>
      <c r="QUQ381" s="321"/>
      <c r="QUR381" s="321"/>
      <c r="QUS381" s="321"/>
      <c r="QUT381" s="321"/>
      <c r="QUU381" s="321"/>
      <c r="QUV381" s="321"/>
      <c r="QUW381" s="321"/>
      <c r="QUX381" s="321"/>
      <c r="QUY381" s="321"/>
      <c r="QUZ381" s="321"/>
      <c r="QVA381" s="321"/>
      <c r="QVB381" s="321"/>
      <c r="QVC381" s="321"/>
      <c r="QVD381" s="321"/>
      <c r="QVE381" s="321"/>
      <c r="QVF381" s="321"/>
      <c r="QVG381" s="321"/>
      <c r="QVH381" s="321"/>
      <c r="QVI381" s="321"/>
      <c r="QVJ381" s="321"/>
      <c r="QVK381" s="321"/>
      <c r="QVL381" s="321"/>
      <c r="QVM381" s="321"/>
      <c r="QVN381" s="321"/>
      <c r="QVO381" s="321"/>
      <c r="QVP381" s="321"/>
      <c r="QVQ381" s="321"/>
      <c r="QVR381" s="321"/>
      <c r="QVS381" s="321"/>
      <c r="QVT381" s="321"/>
      <c r="QVU381" s="321"/>
      <c r="QVV381" s="321"/>
      <c r="QVW381" s="321"/>
      <c r="QVX381" s="321"/>
      <c r="QVY381" s="321"/>
      <c r="QVZ381" s="321"/>
      <c r="QWA381" s="321"/>
      <c r="QWB381" s="321"/>
      <c r="QWC381" s="321"/>
      <c r="QWD381" s="321"/>
      <c r="QWE381" s="321"/>
      <c r="QWF381" s="321"/>
      <c r="QWG381" s="321"/>
      <c r="QWH381" s="321"/>
      <c r="QWI381" s="321"/>
      <c r="QWJ381" s="321"/>
      <c r="QWK381" s="321"/>
      <c r="QWL381" s="321"/>
      <c r="QWM381" s="321"/>
      <c r="QWN381" s="321"/>
      <c r="QWO381" s="321"/>
      <c r="QWP381" s="321"/>
      <c r="QWQ381" s="321"/>
      <c r="QWR381" s="321"/>
      <c r="QWS381" s="321"/>
      <c r="QWT381" s="321"/>
      <c r="QWU381" s="321"/>
      <c r="QWV381" s="321"/>
      <c r="QWW381" s="321"/>
      <c r="QWX381" s="321"/>
      <c r="QWY381" s="321"/>
      <c r="QWZ381" s="321"/>
      <c r="QXA381" s="321"/>
      <c r="QXB381" s="321"/>
      <c r="QXC381" s="321"/>
      <c r="QXD381" s="321"/>
      <c r="QXE381" s="321"/>
      <c r="QXF381" s="321"/>
      <c r="QXG381" s="321"/>
      <c r="QXH381" s="321"/>
      <c r="QXI381" s="321"/>
      <c r="QXJ381" s="321"/>
      <c r="QXK381" s="321"/>
      <c r="QXL381" s="321"/>
      <c r="QXM381" s="321"/>
      <c r="QXN381" s="321"/>
      <c r="QXO381" s="321"/>
      <c r="QXP381" s="321"/>
      <c r="QXQ381" s="321"/>
      <c r="QXR381" s="321"/>
      <c r="QXS381" s="321"/>
      <c r="QXT381" s="321"/>
      <c r="QXU381" s="321"/>
      <c r="QXV381" s="321"/>
      <c r="QXW381" s="321"/>
      <c r="QXX381" s="321"/>
      <c r="QXY381" s="321"/>
      <c r="QXZ381" s="321"/>
      <c r="QYA381" s="321"/>
      <c r="QYB381" s="321"/>
      <c r="QYC381" s="321"/>
      <c r="QYD381" s="321"/>
      <c r="QYE381" s="321"/>
      <c r="QYF381" s="321"/>
      <c r="QYG381" s="321"/>
      <c r="QYH381" s="321"/>
      <c r="QYI381" s="321"/>
      <c r="QYJ381" s="321"/>
      <c r="QYK381" s="321"/>
      <c r="QYL381" s="321"/>
      <c r="QYM381" s="321"/>
      <c r="QYN381" s="321"/>
      <c r="QYO381" s="321"/>
      <c r="QYP381" s="321"/>
      <c r="QYQ381" s="321"/>
      <c r="QYR381" s="321"/>
      <c r="QYS381" s="321"/>
      <c r="QYT381" s="321"/>
      <c r="QYU381" s="321"/>
      <c r="QYV381" s="321"/>
      <c r="QYW381" s="321"/>
      <c r="QYX381" s="321"/>
      <c r="QYY381" s="321"/>
      <c r="QYZ381" s="321"/>
      <c r="QZA381" s="321"/>
      <c r="QZB381" s="321"/>
      <c r="QZC381" s="321"/>
      <c r="QZD381" s="321"/>
      <c r="QZE381" s="321"/>
      <c r="QZF381" s="321"/>
      <c r="QZG381" s="321"/>
      <c r="QZH381" s="321"/>
      <c r="QZI381" s="321"/>
      <c r="QZJ381" s="321"/>
      <c r="QZK381" s="321"/>
      <c r="QZL381" s="321"/>
      <c r="QZM381" s="321"/>
      <c r="QZN381" s="321"/>
      <c r="QZO381" s="321"/>
      <c r="QZP381" s="321"/>
      <c r="QZQ381" s="321"/>
      <c r="QZR381" s="321"/>
      <c r="QZS381" s="321"/>
      <c r="QZT381" s="321"/>
      <c r="QZU381" s="321"/>
      <c r="QZV381" s="321"/>
      <c r="QZW381" s="321"/>
      <c r="QZX381" s="321"/>
      <c r="QZY381" s="321"/>
      <c r="QZZ381" s="321"/>
      <c r="RAA381" s="321"/>
      <c r="RAB381" s="321"/>
      <c r="RAC381" s="321"/>
      <c r="RAD381" s="321"/>
      <c r="RAE381" s="321"/>
      <c r="RAF381" s="321"/>
      <c r="RAG381" s="321"/>
      <c r="RAH381" s="321"/>
      <c r="RAI381" s="321"/>
      <c r="RAJ381" s="321"/>
      <c r="RAK381" s="321"/>
      <c r="RAL381" s="321"/>
      <c r="RAM381" s="321"/>
      <c r="RAN381" s="321"/>
      <c r="RAO381" s="321"/>
      <c r="RAP381" s="321"/>
      <c r="RAQ381" s="321"/>
      <c r="RAR381" s="321"/>
      <c r="RAS381" s="321"/>
      <c r="RAT381" s="321"/>
      <c r="RAU381" s="321"/>
      <c r="RAV381" s="321"/>
      <c r="RAW381" s="321"/>
      <c r="RAX381" s="321"/>
      <c r="RAY381" s="321"/>
      <c r="RAZ381" s="321"/>
      <c r="RBA381" s="321"/>
      <c r="RBB381" s="321"/>
      <c r="RBC381" s="321"/>
      <c r="RBD381" s="321"/>
      <c r="RBE381" s="321"/>
      <c r="RBF381" s="321"/>
      <c r="RBG381" s="321"/>
      <c r="RBH381" s="321"/>
      <c r="RBI381" s="321"/>
      <c r="RBJ381" s="321"/>
      <c r="RBK381" s="321"/>
      <c r="RBL381" s="321"/>
      <c r="RBM381" s="321"/>
      <c r="RBN381" s="321"/>
      <c r="RBO381" s="321"/>
      <c r="RBP381" s="321"/>
      <c r="RBQ381" s="321"/>
      <c r="RBR381" s="321"/>
      <c r="RBS381" s="321"/>
      <c r="RBT381" s="321"/>
      <c r="RBU381" s="321"/>
      <c r="RBV381" s="321"/>
      <c r="RBW381" s="321"/>
      <c r="RBX381" s="321"/>
      <c r="RBY381" s="321"/>
      <c r="RBZ381" s="321"/>
      <c r="RCA381" s="321"/>
      <c r="RCB381" s="321"/>
      <c r="RCC381" s="321"/>
      <c r="RCD381" s="321"/>
      <c r="RCE381" s="321"/>
      <c r="RCF381" s="321"/>
      <c r="RCG381" s="321"/>
      <c r="RCH381" s="321"/>
      <c r="RCI381" s="321"/>
      <c r="RCJ381" s="321"/>
      <c r="RCK381" s="321"/>
      <c r="RCL381" s="321"/>
      <c r="RCM381" s="321"/>
      <c r="RCN381" s="321"/>
      <c r="RCO381" s="321"/>
      <c r="RCP381" s="321"/>
      <c r="RCQ381" s="321"/>
      <c r="RCR381" s="321"/>
      <c r="RCS381" s="321"/>
      <c r="RCT381" s="321"/>
      <c r="RCU381" s="321"/>
      <c r="RCV381" s="321"/>
      <c r="RCW381" s="321"/>
      <c r="RCX381" s="321"/>
      <c r="RCY381" s="321"/>
      <c r="RCZ381" s="321"/>
      <c r="RDA381" s="321"/>
      <c r="RDB381" s="321"/>
      <c r="RDC381" s="321"/>
      <c r="RDD381" s="321"/>
      <c r="RDE381" s="321"/>
      <c r="RDF381" s="321"/>
      <c r="RDG381" s="321"/>
      <c r="RDH381" s="321"/>
      <c r="RDI381" s="321"/>
      <c r="RDJ381" s="321"/>
      <c r="RDK381" s="321"/>
      <c r="RDL381" s="321"/>
      <c r="RDM381" s="321"/>
      <c r="RDN381" s="321"/>
      <c r="RDO381" s="321"/>
      <c r="RDP381" s="321"/>
      <c r="RDQ381" s="321"/>
      <c r="RDR381" s="321"/>
      <c r="RDS381" s="321"/>
      <c r="RDT381" s="321"/>
      <c r="RDU381" s="321"/>
      <c r="RDV381" s="321"/>
      <c r="RDW381" s="321"/>
      <c r="RDX381" s="321"/>
      <c r="RDY381" s="321"/>
      <c r="RDZ381" s="321"/>
      <c r="REA381" s="321"/>
      <c r="REB381" s="321"/>
      <c r="REC381" s="321"/>
      <c r="RED381" s="321"/>
      <c r="REE381" s="321"/>
      <c r="REF381" s="321"/>
      <c r="REG381" s="321"/>
      <c r="REH381" s="321"/>
      <c r="REI381" s="321"/>
      <c r="REJ381" s="321"/>
      <c r="REK381" s="321"/>
      <c r="REL381" s="321"/>
      <c r="REM381" s="321"/>
      <c r="REN381" s="321"/>
      <c r="REO381" s="321"/>
      <c r="REP381" s="321"/>
      <c r="REQ381" s="321"/>
      <c r="RER381" s="321"/>
      <c r="RES381" s="321"/>
      <c r="RET381" s="321"/>
      <c r="REU381" s="321"/>
      <c r="REV381" s="321"/>
      <c r="REW381" s="321"/>
      <c r="REX381" s="321"/>
      <c r="REY381" s="321"/>
      <c r="REZ381" s="321"/>
      <c r="RFA381" s="321"/>
      <c r="RFB381" s="321"/>
      <c r="RFC381" s="321"/>
      <c r="RFD381" s="321"/>
      <c r="RFE381" s="321"/>
      <c r="RFF381" s="321"/>
      <c r="RFG381" s="321"/>
      <c r="RFH381" s="321"/>
      <c r="RFI381" s="321"/>
      <c r="RFJ381" s="321"/>
      <c r="RFK381" s="321"/>
      <c r="RFL381" s="321"/>
      <c r="RFM381" s="321"/>
      <c r="RFN381" s="321"/>
      <c r="RFO381" s="321"/>
      <c r="RFP381" s="321"/>
      <c r="RFQ381" s="321"/>
      <c r="RFR381" s="321"/>
      <c r="RFS381" s="321"/>
      <c r="RFT381" s="321"/>
      <c r="RFU381" s="321"/>
      <c r="RFV381" s="321"/>
      <c r="RFW381" s="321"/>
      <c r="RFX381" s="321"/>
      <c r="RFY381" s="321"/>
      <c r="RFZ381" s="321"/>
      <c r="RGA381" s="321"/>
      <c r="RGB381" s="321"/>
      <c r="RGC381" s="321"/>
      <c r="RGD381" s="321"/>
      <c r="RGE381" s="321"/>
      <c r="RGF381" s="321"/>
      <c r="RGG381" s="321"/>
      <c r="RGH381" s="321"/>
      <c r="RGI381" s="321"/>
      <c r="RGJ381" s="321"/>
      <c r="RGK381" s="321"/>
      <c r="RGL381" s="321"/>
      <c r="RGM381" s="321"/>
      <c r="RGN381" s="321"/>
      <c r="RGO381" s="321"/>
      <c r="RGP381" s="321"/>
      <c r="RGQ381" s="321"/>
      <c r="RGR381" s="321"/>
      <c r="RGS381" s="321"/>
      <c r="RGT381" s="321"/>
      <c r="RGU381" s="321"/>
      <c r="RGV381" s="321"/>
      <c r="RGW381" s="321"/>
      <c r="RGX381" s="321"/>
      <c r="RGY381" s="321"/>
      <c r="RGZ381" s="321"/>
      <c r="RHA381" s="321"/>
      <c r="RHB381" s="321"/>
      <c r="RHC381" s="321"/>
      <c r="RHD381" s="321"/>
      <c r="RHE381" s="321"/>
      <c r="RHF381" s="321"/>
      <c r="RHG381" s="321"/>
      <c r="RHH381" s="321"/>
      <c r="RHI381" s="321"/>
      <c r="RHJ381" s="321"/>
      <c r="RHK381" s="321"/>
      <c r="RHL381" s="321"/>
      <c r="RHM381" s="321"/>
      <c r="RHN381" s="321"/>
      <c r="RHO381" s="321"/>
      <c r="RHP381" s="321"/>
      <c r="RHQ381" s="321"/>
      <c r="RHR381" s="321"/>
      <c r="RHS381" s="321"/>
      <c r="RHT381" s="321"/>
      <c r="RHU381" s="321"/>
      <c r="RHV381" s="321"/>
      <c r="RHW381" s="321"/>
      <c r="RHX381" s="321"/>
      <c r="RHY381" s="321"/>
      <c r="RHZ381" s="321"/>
      <c r="RIA381" s="321"/>
      <c r="RIB381" s="321"/>
      <c r="RIC381" s="321"/>
      <c r="RID381" s="321"/>
      <c r="RIE381" s="321"/>
      <c r="RIF381" s="321"/>
      <c r="RIG381" s="321"/>
      <c r="RIH381" s="321"/>
      <c r="RII381" s="321"/>
      <c r="RIJ381" s="321"/>
      <c r="RIK381" s="321"/>
      <c r="RIL381" s="321"/>
      <c r="RIM381" s="321"/>
      <c r="RIN381" s="321"/>
      <c r="RIO381" s="321"/>
      <c r="RIP381" s="321"/>
      <c r="RIQ381" s="321"/>
      <c r="RIR381" s="321"/>
      <c r="RIS381" s="321"/>
      <c r="RIT381" s="321"/>
      <c r="RIU381" s="321"/>
      <c r="RIV381" s="321"/>
      <c r="RIW381" s="321"/>
      <c r="RIX381" s="321"/>
      <c r="RIY381" s="321"/>
      <c r="RIZ381" s="321"/>
      <c r="RJA381" s="321"/>
      <c r="RJB381" s="321"/>
      <c r="RJC381" s="321"/>
      <c r="RJD381" s="321"/>
      <c r="RJE381" s="321"/>
      <c r="RJF381" s="321"/>
      <c r="RJG381" s="321"/>
      <c r="RJH381" s="321"/>
      <c r="RJI381" s="321"/>
      <c r="RJJ381" s="321"/>
      <c r="RJK381" s="321"/>
      <c r="RJL381" s="321"/>
      <c r="RJM381" s="321"/>
      <c r="RJN381" s="321"/>
      <c r="RJO381" s="321"/>
      <c r="RJP381" s="321"/>
      <c r="RJQ381" s="321"/>
      <c r="RJR381" s="321"/>
      <c r="RJS381" s="321"/>
      <c r="RJT381" s="321"/>
      <c r="RJU381" s="321"/>
      <c r="RJV381" s="321"/>
      <c r="RJW381" s="321"/>
      <c r="RJX381" s="321"/>
      <c r="RJY381" s="321"/>
      <c r="RJZ381" s="321"/>
      <c r="RKA381" s="321"/>
      <c r="RKB381" s="321"/>
      <c r="RKC381" s="321"/>
      <c r="RKD381" s="321"/>
      <c r="RKE381" s="321"/>
      <c r="RKF381" s="321"/>
      <c r="RKG381" s="321"/>
      <c r="RKH381" s="321"/>
      <c r="RKI381" s="321"/>
      <c r="RKJ381" s="321"/>
      <c r="RKK381" s="321"/>
      <c r="RKL381" s="321"/>
      <c r="RKM381" s="321"/>
      <c r="RKN381" s="321"/>
      <c r="RKO381" s="321"/>
      <c r="RKP381" s="321"/>
      <c r="RKQ381" s="321"/>
      <c r="RKR381" s="321"/>
      <c r="RKS381" s="321"/>
      <c r="RKT381" s="321"/>
      <c r="RKU381" s="321"/>
      <c r="RKV381" s="321"/>
      <c r="RKW381" s="321"/>
      <c r="RKX381" s="321"/>
      <c r="RKY381" s="321"/>
      <c r="RKZ381" s="321"/>
      <c r="RLA381" s="321"/>
      <c r="RLB381" s="321"/>
      <c r="RLC381" s="321"/>
      <c r="RLD381" s="321"/>
      <c r="RLE381" s="321"/>
      <c r="RLF381" s="321"/>
      <c r="RLG381" s="321"/>
      <c r="RLH381" s="321"/>
      <c r="RLI381" s="321"/>
      <c r="RLJ381" s="321"/>
      <c r="RLK381" s="321"/>
      <c r="RLL381" s="321"/>
      <c r="RLM381" s="321"/>
      <c r="RLN381" s="321"/>
      <c r="RLO381" s="321"/>
      <c r="RLP381" s="321"/>
      <c r="RLQ381" s="321"/>
      <c r="RLR381" s="321"/>
      <c r="RLS381" s="321"/>
      <c r="RLT381" s="321"/>
      <c r="RLU381" s="321"/>
      <c r="RLV381" s="321"/>
      <c r="RLW381" s="321"/>
      <c r="RLX381" s="321"/>
      <c r="RLY381" s="321"/>
      <c r="RLZ381" s="321"/>
      <c r="RMA381" s="321"/>
      <c r="RMB381" s="321"/>
      <c r="RMC381" s="321"/>
      <c r="RMD381" s="321"/>
      <c r="RME381" s="321"/>
      <c r="RMF381" s="321"/>
      <c r="RMG381" s="321"/>
      <c r="RMH381" s="321"/>
      <c r="RMI381" s="321"/>
      <c r="RMJ381" s="321"/>
      <c r="RMK381" s="321"/>
      <c r="RML381" s="321"/>
      <c r="RMM381" s="321"/>
      <c r="RMN381" s="321"/>
      <c r="RMO381" s="321"/>
      <c r="RMP381" s="321"/>
      <c r="RMQ381" s="321"/>
      <c r="RMR381" s="321"/>
      <c r="RMS381" s="321"/>
      <c r="RMT381" s="321"/>
      <c r="RMU381" s="321"/>
      <c r="RMV381" s="321"/>
      <c r="RMW381" s="321"/>
      <c r="RMX381" s="321"/>
      <c r="RMY381" s="321"/>
      <c r="RMZ381" s="321"/>
      <c r="RNA381" s="321"/>
      <c r="RNB381" s="321"/>
      <c r="RNC381" s="321"/>
      <c r="RND381" s="321"/>
      <c r="RNE381" s="321"/>
      <c r="RNF381" s="321"/>
      <c r="RNG381" s="321"/>
      <c r="RNH381" s="321"/>
      <c r="RNI381" s="321"/>
      <c r="RNJ381" s="321"/>
      <c r="RNK381" s="321"/>
      <c r="RNL381" s="321"/>
      <c r="RNM381" s="321"/>
      <c r="RNN381" s="321"/>
      <c r="RNO381" s="321"/>
      <c r="RNP381" s="321"/>
      <c r="RNQ381" s="321"/>
      <c r="RNR381" s="321"/>
      <c r="RNS381" s="321"/>
      <c r="RNT381" s="321"/>
      <c r="RNU381" s="321"/>
      <c r="RNV381" s="321"/>
      <c r="RNW381" s="321"/>
      <c r="RNX381" s="321"/>
      <c r="RNY381" s="321"/>
      <c r="RNZ381" s="321"/>
      <c r="ROA381" s="321"/>
      <c r="ROB381" s="321"/>
      <c r="ROC381" s="321"/>
      <c r="ROD381" s="321"/>
      <c r="ROE381" s="321"/>
      <c r="ROF381" s="321"/>
      <c r="ROG381" s="321"/>
      <c r="ROH381" s="321"/>
      <c r="ROI381" s="321"/>
      <c r="ROJ381" s="321"/>
      <c r="ROK381" s="321"/>
      <c r="ROL381" s="321"/>
      <c r="ROM381" s="321"/>
      <c r="RON381" s="321"/>
      <c r="ROO381" s="321"/>
      <c r="ROP381" s="321"/>
      <c r="ROQ381" s="321"/>
      <c r="ROR381" s="321"/>
      <c r="ROS381" s="321"/>
      <c r="ROT381" s="321"/>
      <c r="ROU381" s="321"/>
      <c r="ROV381" s="321"/>
      <c r="ROW381" s="321"/>
      <c r="ROX381" s="321"/>
      <c r="ROY381" s="321"/>
      <c r="ROZ381" s="321"/>
      <c r="RPA381" s="321"/>
      <c r="RPB381" s="321"/>
      <c r="RPC381" s="321"/>
      <c r="RPD381" s="321"/>
      <c r="RPE381" s="321"/>
      <c r="RPF381" s="321"/>
      <c r="RPG381" s="321"/>
      <c r="RPH381" s="321"/>
      <c r="RPI381" s="321"/>
      <c r="RPJ381" s="321"/>
      <c r="RPK381" s="321"/>
      <c r="RPL381" s="321"/>
      <c r="RPM381" s="321"/>
      <c r="RPN381" s="321"/>
      <c r="RPO381" s="321"/>
      <c r="RPP381" s="321"/>
      <c r="RPQ381" s="321"/>
      <c r="RPR381" s="321"/>
      <c r="RPS381" s="321"/>
      <c r="RPT381" s="321"/>
      <c r="RPU381" s="321"/>
      <c r="RPV381" s="321"/>
      <c r="RPW381" s="321"/>
      <c r="RPX381" s="321"/>
      <c r="RPY381" s="321"/>
      <c r="RPZ381" s="321"/>
      <c r="RQA381" s="321"/>
      <c r="RQB381" s="321"/>
      <c r="RQC381" s="321"/>
      <c r="RQD381" s="321"/>
      <c r="RQE381" s="321"/>
      <c r="RQF381" s="321"/>
      <c r="RQG381" s="321"/>
      <c r="RQH381" s="321"/>
      <c r="RQI381" s="321"/>
      <c r="RQJ381" s="321"/>
      <c r="RQK381" s="321"/>
      <c r="RQL381" s="321"/>
      <c r="RQM381" s="321"/>
      <c r="RQN381" s="321"/>
      <c r="RQO381" s="321"/>
      <c r="RQP381" s="321"/>
      <c r="RQQ381" s="321"/>
      <c r="RQR381" s="321"/>
      <c r="RQS381" s="321"/>
      <c r="RQT381" s="321"/>
      <c r="RQU381" s="321"/>
      <c r="RQV381" s="321"/>
      <c r="RQW381" s="321"/>
      <c r="RQX381" s="321"/>
      <c r="RQY381" s="321"/>
      <c r="RQZ381" s="321"/>
      <c r="RRA381" s="321"/>
      <c r="RRB381" s="321"/>
      <c r="RRC381" s="321"/>
      <c r="RRD381" s="321"/>
      <c r="RRE381" s="321"/>
      <c r="RRF381" s="321"/>
      <c r="RRG381" s="321"/>
      <c r="RRH381" s="321"/>
      <c r="RRI381" s="321"/>
      <c r="RRJ381" s="321"/>
      <c r="RRK381" s="321"/>
      <c r="RRL381" s="321"/>
      <c r="RRM381" s="321"/>
      <c r="RRN381" s="321"/>
      <c r="RRO381" s="321"/>
      <c r="RRP381" s="321"/>
      <c r="RRQ381" s="321"/>
      <c r="RRR381" s="321"/>
      <c r="RRS381" s="321"/>
      <c r="RRT381" s="321"/>
      <c r="RRU381" s="321"/>
      <c r="RRV381" s="321"/>
      <c r="RRW381" s="321"/>
      <c r="RRX381" s="321"/>
      <c r="RRY381" s="321"/>
      <c r="RRZ381" s="321"/>
      <c r="RSA381" s="321"/>
      <c r="RSB381" s="321"/>
      <c r="RSC381" s="321"/>
      <c r="RSD381" s="321"/>
      <c r="RSE381" s="321"/>
      <c r="RSF381" s="321"/>
      <c r="RSG381" s="321"/>
      <c r="RSH381" s="321"/>
      <c r="RSI381" s="321"/>
      <c r="RSJ381" s="321"/>
      <c r="RSK381" s="321"/>
      <c r="RSL381" s="321"/>
      <c r="RSM381" s="321"/>
      <c r="RSN381" s="321"/>
      <c r="RSO381" s="321"/>
      <c r="RSP381" s="321"/>
      <c r="RSQ381" s="321"/>
      <c r="RSR381" s="321"/>
      <c r="RSS381" s="321"/>
      <c r="RST381" s="321"/>
      <c r="RSU381" s="321"/>
      <c r="RSV381" s="321"/>
      <c r="RSW381" s="321"/>
      <c r="RSX381" s="321"/>
      <c r="RSY381" s="321"/>
      <c r="RSZ381" s="321"/>
      <c r="RTA381" s="321"/>
      <c r="RTB381" s="321"/>
      <c r="RTC381" s="321"/>
      <c r="RTD381" s="321"/>
      <c r="RTE381" s="321"/>
      <c r="RTF381" s="321"/>
      <c r="RTG381" s="321"/>
      <c r="RTH381" s="321"/>
      <c r="RTI381" s="321"/>
      <c r="RTJ381" s="321"/>
      <c r="RTK381" s="321"/>
      <c r="RTL381" s="321"/>
      <c r="RTM381" s="321"/>
      <c r="RTN381" s="321"/>
      <c r="RTO381" s="321"/>
      <c r="RTP381" s="321"/>
      <c r="RTQ381" s="321"/>
      <c r="RTR381" s="321"/>
      <c r="RTS381" s="321"/>
      <c r="RTT381" s="321"/>
      <c r="RTU381" s="321"/>
      <c r="RTV381" s="321"/>
      <c r="RTW381" s="321"/>
      <c r="RTX381" s="321"/>
      <c r="RTY381" s="321"/>
      <c r="RTZ381" s="321"/>
      <c r="RUA381" s="321"/>
      <c r="RUB381" s="321"/>
      <c r="RUC381" s="321"/>
      <c r="RUD381" s="321"/>
      <c r="RUE381" s="321"/>
      <c r="RUF381" s="321"/>
      <c r="RUG381" s="321"/>
      <c r="RUH381" s="321"/>
      <c r="RUI381" s="321"/>
      <c r="RUJ381" s="321"/>
      <c r="RUK381" s="321"/>
      <c r="RUL381" s="321"/>
      <c r="RUM381" s="321"/>
      <c r="RUN381" s="321"/>
      <c r="RUO381" s="321"/>
      <c r="RUP381" s="321"/>
      <c r="RUQ381" s="321"/>
      <c r="RUR381" s="321"/>
      <c r="RUS381" s="321"/>
      <c r="RUT381" s="321"/>
      <c r="RUU381" s="321"/>
      <c r="RUV381" s="321"/>
      <c r="RUW381" s="321"/>
      <c r="RUX381" s="321"/>
      <c r="RUY381" s="321"/>
      <c r="RUZ381" s="321"/>
      <c r="RVA381" s="321"/>
      <c r="RVB381" s="321"/>
      <c r="RVC381" s="321"/>
      <c r="RVD381" s="321"/>
      <c r="RVE381" s="321"/>
      <c r="RVF381" s="321"/>
      <c r="RVG381" s="321"/>
      <c r="RVH381" s="321"/>
      <c r="RVI381" s="321"/>
      <c r="RVJ381" s="321"/>
      <c r="RVK381" s="321"/>
      <c r="RVL381" s="321"/>
      <c r="RVM381" s="321"/>
      <c r="RVN381" s="321"/>
      <c r="RVO381" s="321"/>
      <c r="RVP381" s="321"/>
      <c r="RVQ381" s="321"/>
      <c r="RVR381" s="321"/>
      <c r="RVS381" s="321"/>
      <c r="RVT381" s="321"/>
      <c r="RVU381" s="321"/>
      <c r="RVV381" s="321"/>
      <c r="RVW381" s="321"/>
      <c r="RVX381" s="321"/>
      <c r="RVY381" s="321"/>
      <c r="RVZ381" s="321"/>
      <c r="RWA381" s="321"/>
      <c r="RWB381" s="321"/>
      <c r="RWC381" s="321"/>
      <c r="RWD381" s="321"/>
      <c r="RWE381" s="321"/>
      <c r="RWF381" s="321"/>
      <c r="RWG381" s="321"/>
      <c r="RWH381" s="321"/>
      <c r="RWI381" s="321"/>
      <c r="RWJ381" s="321"/>
      <c r="RWK381" s="321"/>
      <c r="RWL381" s="321"/>
      <c r="RWM381" s="321"/>
      <c r="RWN381" s="321"/>
      <c r="RWO381" s="321"/>
      <c r="RWP381" s="321"/>
      <c r="RWQ381" s="321"/>
      <c r="RWR381" s="321"/>
      <c r="RWS381" s="321"/>
      <c r="RWT381" s="321"/>
      <c r="RWU381" s="321"/>
      <c r="RWV381" s="321"/>
      <c r="RWW381" s="321"/>
      <c r="RWX381" s="321"/>
      <c r="RWY381" s="321"/>
      <c r="RWZ381" s="321"/>
      <c r="RXA381" s="321"/>
      <c r="RXB381" s="321"/>
      <c r="RXC381" s="321"/>
      <c r="RXD381" s="321"/>
      <c r="RXE381" s="321"/>
      <c r="RXF381" s="321"/>
      <c r="RXG381" s="321"/>
      <c r="RXH381" s="321"/>
      <c r="RXI381" s="321"/>
      <c r="RXJ381" s="321"/>
      <c r="RXK381" s="321"/>
      <c r="RXL381" s="321"/>
      <c r="RXM381" s="321"/>
      <c r="RXN381" s="321"/>
      <c r="RXO381" s="321"/>
      <c r="RXP381" s="321"/>
      <c r="RXQ381" s="321"/>
      <c r="RXR381" s="321"/>
      <c r="RXS381" s="321"/>
      <c r="RXT381" s="321"/>
      <c r="RXU381" s="321"/>
      <c r="RXV381" s="321"/>
      <c r="RXW381" s="321"/>
      <c r="RXX381" s="321"/>
      <c r="RXY381" s="321"/>
      <c r="RXZ381" s="321"/>
      <c r="RYA381" s="321"/>
      <c r="RYB381" s="321"/>
      <c r="RYC381" s="321"/>
      <c r="RYD381" s="321"/>
      <c r="RYE381" s="321"/>
      <c r="RYF381" s="321"/>
      <c r="RYG381" s="321"/>
      <c r="RYH381" s="321"/>
      <c r="RYI381" s="321"/>
      <c r="RYJ381" s="321"/>
      <c r="RYK381" s="321"/>
      <c r="RYL381" s="321"/>
      <c r="RYM381" s="321"/>
      <c r="RYN381" s="321"/>
      <c r="RYO381" s="321"/>
      <c r="RYP381" s="321"/>
      <c r="RYQ381" s="321"/>
      <c r="RYR381" s="321"/>
      <c r="RYS381" s="321"/>
      <c r="RYT381" s="321"/>
      <c r="RYU381" s="321"/>
      <c r="RYV381" s="321"/>
      <c r="RYW381" s="321"/>
      <c r="RYX381" s="321"/>
      <c r="RYY381" s="321"/>
      <c r="RYZ381" s="321"/>
      <c r="RZA381" s="321"/>
      <c r="RZB381" s="321"/>
      <c r="RZC381" s="321"/>
      <c r="RZD381" s="321"/>
      <c r="RZE381" s="321"/>
      <c r="RZF381" s="321"/>
      <c r="RZG381" s="321"/>
      <c r="RZH381" s="321"/>
      <c r="RZI381" s="321"/>
      <c r="RZJ381" s="321"/>
      <c r="RZK381" s="321"/>
      <c r="RZL381" s="321"/>
      <c r="RZM381" s="321"/>
      <c r="RZN381" s="321"/>
      <c r="RZO381" s="321"/>
      <c r="RZP381" s="321"/>
      <c r="RZQ381" s="321"/>
      <c r="RZR381" s="321"/>
      <c r="RZS381" s="321"/>
      <c r="RZT381" s="321"/>
      <c r="RZU381" s="321"/>
      <c r="RZV381" s="321"/>
      <c r="RZW381" s="321"/>
      <c r="RZX381" s="321"/>
      <c r="RZY381" s="321"/>
      <c r="RZZ381" s="321"/>
      <c r="SAA381" s="321"/>
      <c r="SAB381" s="321"/>
      <c r="SAC381" s="321"/>
      <c r="SAD381" s="321"/>
      <c r="SAE381" s="321"/>
      <c r="SAF381" s="321"/>
      <c r="SAG381" s="321"/>
      <c r="SAH381" s="321"/>
      <c r="SAI381" s="321"/>
      <c r="SAJ381" s="321"/>
      <c r="SAK381" s="321"/>
      <c r="SAL381" s="321"/>
      <c r="SAM381" s="321"/>
      <c r="SAN381" s="321"/>
      <c r="SAO381" s="321"/>
      <c r="SAP381" s="321"/>
      <c r="SAQ381" s="321"/>
      <c r="SAR381" s="321"/>
      <c r="SAS381" s="321"/>
      <c r="SAT381" s="321"/>
      <c r="SAU381" s="321"/>
      <c r="SAV381" s="321"/>
      <c r="SAW381" s="321"/>
      <c r="SAX381" s="321"/>
      <c r="SAY381" s="321"/>
      <c r="SAZ381" s="321"/>
      <c r="SBA381" s="321"/>
      <c r="SBB381" s="321"/>
      <c r="SBC381" s="321"/>
      <c r="SBD381" s="321"/>
      <c r="SBE381" s="321"/>
      <c r="SBF381" s="321"/>
      <c r="SBG381" s="321"/>
      <c r="SBH381" s="321"/>
      <c r="SBI381" s="321"/>
      <c r="SBJ381" s="321"/>
      <c r="SBK381" s="321"/>
      <c r="SBL381" s="321"/>
      <c r="SBM381" s="321"/>
      <c r="SBN381" s="321"/>
      <c r="SBO381" s="321"/>
      <c r="SBP381" s="321"/>
      <c r="SBQ381" s="321"/>
      <c r="SBR381" s="321"/>
      <c r="SBS381" s="321"/>
      <c r="SBT381" s="321"/>
      <c r="SBU381" s="321"/>
      <c r="SBV381" s="321"/>
      <c r="SBW381" s="321"/>
      <c r="SBX381" s="321"/>
      <c r="SBY381" s="321"/>
      <c r="SBZ381" s="321"/>
      <c r="SCA381" s="321"/>
      <c r="SCB381" s="321"/>
      <c r="SCC381" s="321"/>
      <c r="SCD381" s="321"/>
      <c r="SCE381" s="321"/>
      <c r="SCF381" s="321"/>
      <c r="SCG381" s="321"/>
      <c r="SCH381" s="321"/>
      <c r="SCI381" s="321"/>
      <c r="SCJ381" s="321"/>
      <c r="SCK381" s="321"/>
      <c r="SCL381" s="321"/>
      <c r="SCM381" s="321"/>
      <c r="SCN381" s="321"/>
      <c r="SCO381" s="321"/>
      <c r="SCP381" s="321"/>
      <c r="SCQ381" s="321"/>
      <c r="SCR381" s="321"/>
      <c r="SCS381" s="321"/>
      <c r="SCT381" s="321"/>
      <c r="SCU381" s="321"/>
      <c r="SCV381" s="321"/>
      <c r="SCW381" s="321"/>
      <c r="SCX381" s="321"/>
      <c r="SCY381" s="321"/>
      <c r="SCZ381" s="321"/>
      <c r="SDA381" s="321"/>
      <c r="SDB381" s="321"/>
      <c r="SDC381" s="321"/>
      <c r="SDD381" s="321"/>
      <c r="SDE381" s="321"/>
      <c r="SDF381" s="321"/>
      <c r="SDG381" s="321"/>
      <c r="SDH381" s="321"/>
      <c r="SDI381" s="321"/>
      <c r="SDJ381" s="321"/>
      <c r="SDK381" s="321"/>
      <c r="SDL381" s="321"/>
      <c r="SDM381" s="321"/>
      <c r="SDN381" s="321"/>
      <c r="SDO381" s="321"/>
      <c r="SDP381" s="321"/>
      <c r="SDQ381" s="321"/>
      <c r="SDR381" s="321"/>
      <c r="SDS381" s="321"/>
      <c r="SDT381" s="321"/>
      <c r="SDU381" s="321"/>
      <c r="SDV381" s="321"/>
      <c r="SDW381" s="321"/>
      <c r="SDX381" s="321"/>
      <c r="SDY381" s="321"/>
      <c r="SDZ381" s="321"/>
      <c r="SEA381" s="321"/>
      <c r="SEB381" s="321"/>
      <c r="SEC381" s="321"/>
      <c r="SED381" s="321"/>
      <c r="SEE381" s="321"/>
      <c r="SEF381" s="321"/>
      <c r="SEG381" s="321"/>
      <c r="SEH381" s="321"/>
      <c r="SEI381" s="321"/>
      <c r="SEJ381" s="321"/>
      <c r="SEK381" s="321"/>
      <c r="SEL381" s="321"/>
      <c r="SEM381" s="321"/>
      <c r="SEN381" s="321"/>
      <c r="SEO381" s="321"/>
      <c r="SEP381" s="321"/>
      <c r="SEQ381" s="321"/>
      <c r="SER381" s="321"/>
      <c r="SES381" s="321"/>
      <c r="SET381" s="321"/>
      <c r="SEU381" s="321"/>
      <c r="SEV381" s="321"/>
      <c r="SEW381" s="321"/>
      <c r="SEX381" s="321"/>
      <c r="SEY381" s="321"/>
      <c r="SEZ381" s="321"/>
      <c r="SFA381" s="321"/>
      <c r="SFB381" s="321"/>
      <c r="SFC381" s="321"/>
      <c r="SFD381" s="321"/>
      <c r="SFE381" s="321"/>
      <c r="SFF381" s="321"/>
      <c r="SFG381" s="321"/>
      <c r="SFH381" s="321"/>
      <c r="SFI381" s="321"/>
      <c r="SFJ381" s="321"/>
      <c r="SFK381" s="321"/>
      <c r="SFL381" s="321"/>
      <c r="SFM381" s="321"/>
      <c r="SFN381" s="321"/>
      <c r="SFO381" s="321"/>
      <c r="SFP381" s="321"/>
      <c r="SFQ381" s="321"/>
      <c r="SFR381" s="321"/>
      <c r="SFS381" s="321"/>
      <c r="SFT381" s="321"/>
      <c r="SFU381" s="321"/>
      <c r="SFV381" s="321"/>
      <c r="SFW381" s="321"/>
      <c r="SFX381" s="321"/>
      <c r="SFY381" s="321"/>
      <c r="SFZ381" s="321"/>
      <c r="SGA381" s="321"/>
      <c r="SGB381" s="321"/>
      <c r="SGC381" s="321"/>
      <c r="SGD381" s="321"/>
      <c r="SGE381" s="321"/>
      <c r="SGF381" s="321"/>
      <c r="SGG381" s="321"/>
      <c r="SGH381" s="321"/>
      <c r="SGI381" s="321"/>
      <c r="SGJ381" s="321"/>
      <c r="SGK381" s="321"/>
      <c r="SGL381" s="321"/>
      <c r="SGM381" s="321"/>
      <c r="SGN381" s="321"/>
      <c r="SGO381" s="321"/>
      <c r="SGP381" s="321"/>
      <c r="SGQ381" s="321"/>
      <c r="SGR381" s="321"/>
      <c r="SGS381" s="321"/>
      <c r="SGT381" s="321"/>
      <c r="SGU381" s="321"/>
      <c r="SGV381" s="321"/>
      <c r="SGW381" s="321"/>
      <c r="SGX381" s="321"/>
      <c r="SGY381" s="321"/>
      <c r="SGZ381" s="321"/>
      <c r="SHA381" s="321"/>
      <c r="SHB381" s="321"/>
      <c r="SHC381" s="321"/>
      <c r="SHD381" s="321"/>
      <c r="SHE381" s="321"/>
      <c r="SHF381" s="321"/>
      <c r="SHG381" s="321"/>
      <c r="SHH381" s="321"/>
      <c r="SHI381" s="321"/>
      <c r="SHJ381" s="321"/>
      <c r="SHK381" s="321"/>
      <c r="SHL381" s="321"/>
      <c r="SHM381" s="321"/>
      <c r="SHN381" s="321"/>
      <c r="SHO381" s="321"/>
      <c r="SHP381" s="321"/>
      <c r="SHQ381" s="321"/>
      <c r="SHR381" s="321"/>
      <c r="SHS381" s="321"/>
      <c r="SHT381" s="321"/>
      <c r="SHU381" s="321"/>
      <c r="SHV381" s="321"/>
      <c r="SHW381" s="321"/>
      <c r="SHX381" s="321"/>
      <c r="SHY381" s="321"/>
      <c r="SHZ381" s="321"/>
      <c r="SIA381" s="321"/>
      <c r="SIB381" s="321"/>
      <c r="SIC381" s="321"/>
      <c r="SID381" s="321"/>
      <c r="SIE381" s="321"/>
      <c r="SIF381" s="321"/>
      <c r="SIG381" s="321"/>
      <c r="SIH381" s="321"/>
      <c r="SII381" s="321"/>
      <c r="SIJ381" s="321"/>
      <c r="SIK381" s="321"/>
      <c r="SIL381" s="321"/>
      <c r="SIM381" s="321"/>
      <c r="SIN381" s="321"/>
      <c r="SIO381" s="321"/>
      <c r="SIP381" s="321"/>
      <c r="SIQ381" s="321"/>
      <c r="SIR381" s="321"/>
      <c r="SIS381" s="321"/>
      <c r="SIT381" s="321"/>
      <c r="SIU381" s="321"/>
      <c r="SIV381" s="321"/>
      <c r="SIW381" s="321"/>
      <c r="SIX381" s="321"/>
      <c r="SIY381" s="321"/>
      <c r="SIZ381" s="321"/>
      <c r="SJA381" s="321"/>
      <c r="SJB381" s="321"/>
      <c r="SJC381" s="321"/>
      <c r="SJD381" s="321"/>
      <c r="SJE381" s="321"/>
      <c r="SJF381" s="321"/>
      <c r="SJG381" s="321"/>
      <c r="SJH381" s="321"/>
      <c r="SJI381" s="321"/>
      <c r="SJJ381" s="321"/>
      <c r="SJK381" s="321"/>
      <c r="SJL381" s="321"/>
      <c r="SJM381" s="321"/>
      <c r="SJN381" s="321"/>
      <c r="SJO381" s="321"/>
      <c r="SJP381" s="321"/>
      <c r="SJQ381" s="321"/>
      <c r="SJR381" s="321"/>
      <c r="SJS381" s="321"/>
      <c r="SJT381" s="321"/>
      <c r="SJU381" s="321"/>
      <c r="SJV381" s="321"/>
      <c r="SJW381" s="321"/>
      <c r="SJX381" s="321"/>
      <c r="SJY381" s="321"/>
      <c r="SJZ381" s="321"/>
      <c r="SKA381" s="321"/>
      <c r="SKB381" s="321"/>
      <c r="SKC381" s="321"/>
      <c r="SKD381" s="321"/>
      <c r="SKE381" s="321"/>
      <c r="SKF381" s="321"/>
      <c r="SKG381" s="321"/>
      <c r="SKH381" s="321"/>
      <c r="SKI381" s="321"/>
      <c r="SKJ381" s="321"/>
      <c r="SKK381" s="321"/>
      <c r="SKL381" s="321"/>
      <c r="SKM381" s="321"/>
      <c r="SKN381" s="321"/>
      <c r="SKO381" s="321"/>
      <c r="SKP381" s="321"/>
      <c r="SKQ381" s="321"/>
      <c r="SKR381" s="321"/>
      <c r="SKS381" s="321"/>
      <c r="SKT381" s="321"/>
      <c r="SKU381" s="321"/>
      <c r="SKV381" s="321"/>
      <c r="SKW381" s="321"/>
      <c r="SKX381" s="321"/>
      <c r="SKY381" s="321"/>
      <c r="SKZ381" s="321"/>
      <c r="SLA381" s="321"/>
      <c r="SLB381" s="321"/>
      <c r="SLC381" s="321"/>
      <c r="SLD381" s="321"/>
      <c r="SLE381" s="321"/>
      <c r="SLF381" s="321"/>
      <c r="SLG381" s="321"/>
      <c r="SLH381" s="321"/>
      <c r="SLI381" s="321"/>
      <c r="SLJ381" s="321"/>
      <c r="SLK381" s="321"/>
      <c r="SLL381" s="321"/>
      <c r="SLM381" s="321"/>
      <c r="SLN381" s="321"/>
      <c r="SLO381" s="321"/>
      <c r="SLP381" s="321"/>
      <c r="SLQ381" s="321"/>
      <c r="SLR381" s="321"/>
      <c r="SLS381" s="321"/>
      <c r="SLT381" s="321"/>
      <c r="SLU381" s="321"/>
      <c r="SLV381" s="321"/>
      <c r="SLW381" s="321"/>
      <c r="SLX381" s="321"/>
      <c r="SLY381" s="321"/>
      <c r="SLZ381" s="321"/>
      <c r="SMA381" s="321"/>
      <c r="SMB381" s="321"/>
      <c r="SMC381" s="321"/>
      <c r="SMD381" s="321"/>
      <c r="SME381" s="321"/>
      <c r="SMF381" s="321"/>
      <c r="SMG381" s="321"/>
      <c r="SMH381" s="321"/>
      <c r="SMI381" s="321"/>
      <c r="SMJ381" s="321"/>
      <c r="SMK381" s="321"/>
      <c r="SML381" s="321"/>
      <c r="SMM381" s="321"/>
      <c r="SMN381" s="321"/>
      <c r="SMO381" s="321"/>
      <c r="SMP381" s="321"/>
      <c r="SMQ381" s="321"/>
      <c r="SMR381" s="321"/>
      <c r="SMS381" s="321"/>
      <c r="SMT381" s="321"/>
      <c r="SMU381" s="321"/>
      <c r="SMV381" s="321"/>
      <c r="SMW381" s="321"/>
      <c r="SMX381" s="321"/>
      <c r="SMY381" s="321"/>
      <c r="SMZ381" s="321"/>
      <c r="SNA381" s="321"/>
      <c r="SNB381" s="321"/>
      <c r="SNC381" s="321"/>
      <c r="SND381" s="321"/>
      <c r="SNE381" s="321"/>
      <c r="SNF381" s="321"/>
      <c r="SNG381" s="321"/>
      <c r="SNH381" s="321"/>
      <c r="SNI381" s="321"/>
      <c r="SNJ381" s="321"/>
      <c r="SNK381" s="321"/>
      <c r="SNL381" s="321"/>
      <c r="SNM381" s="321"/>
      <c r="SNN381" s="321"/>
      <c r="SNO381" s="321"/>
      <c r="SNP381" s="321"/>
      <c r="SNQ381" s="321"/>
      <c r="SNR381" s="321"/>
      <c r="SNS381" s="321"/>
      <c r="SNT381" s="321"/>
      <c r="SNU381" s="321"/>
      <c r="SNV381" s="321"/>
      <c r="SNW381" s="321"/>
      <c r="SNX381" s="321"/>
      <c r="SNY381" s="321"/>
      <c r="SNZ381" s="321"/>
      <c r="SOA381" s="321"/>
      <c r="SOB381" s="321"/>
      <c r="SOC381" s="321"/>
      <c r="SOD381" s="321"/>
      <c r="SOE381" s="321"/>
      <c r="SOF381" s="321"/>
      <c r="SOG381" s="321"/>
      <c r="SOH381" s="321"/>
      <c r="SOI381" s="321"/>
      <c r="SOJ381" s="321"/>
      <c r="SOK381" s="321"/>
      <c r="SOL381" s="321"/>
      <c r="SOM381" s="321"/>
      <c r="SON381" s="321"/>
      <c r="SOO381" s="321"/>
      <c r="SOP381" s="321"/>
      <c r="SOQ381" s="321"/>
      <c r="SOR381" s="321"/>
      <c r="SOS381" s="321"/>
      <c r="SOT381" s="321"/>
      <c r="SOU381" s="321"/>
      <c r="SOV381" s="321"/>
      <c r="SOW381" s="321"/>
      <c r="SOX381" s="321"/>
      <c r="SOY381" s="321"/>
      <c r="SOZ381" s="321"/>
      <c r="SPA381" s="321"/>
      <c r="SPB381" s="321"/>
      <c r="SPC381" s="321"/>
      <c r="SPD381" s="321"/>
      <c r="SPE381" s="321"/>
      <c r="SPF381" s="321"/>
      <c r="SPG381" s="321"/>
      <c r="SPH381" s="321"/>
      <c r="SPI381" s="321"/>
      <c r="SPJ381" s="321"/>
      <c r="SPK381" s="321"/>
      <c r="SPL381" s="321"/>
      <c r="SPM381" s="321"/>
      <c r="SPN381" s="321"/>
      <c r="SPO381" s="321"/>
      <c r="SPP381" s="321"/>
      <c r="SPQ381" s="321"/>
      <c r="SPR381" s="321"/>
      <c r="SPS381" s="321"/>
      <c r="SPT381" s="321"/>
      <c r="SPU381" s="321"/>
      <c r="SPV381" s="321"/>
      <c r="SPW381" s="321"/>
      <c r="SPX381" s="321"/>
      <c r="SPY381" s="321"/>
      <c r="SPZ381" s="321"/>
      <c r="SQA381" s="321"/>
      <c r="SQB381" s="321"/>
      <c r="SQC381" s="321"/>
      <c r="SQD381" s="321"/>
      <c r="SQE381" s="321"/>
      <c r="SQF381" s="321"/>
      <c r="SQG381" s="321"/>
      <c r="SQH381" s="321"/>
      <c r="SQI381" s="321"/>
      <c r="SQJ381" s="321"/>
      <c r="SQK381" s="321"/>
      <c r="SQL381" s="321"/>
      <c r="SQM381" s="321"/>
      <c r="SQN381" s="321"/>
      <c r="SQO381" s="321"/>
      <c r="SQP381" s="321"/>
      <c r="SQQ381" s="321"/>
      <c r="SQR381" s="321"/>
      <c r="SQS381" s="321"/>
      <c r="SQT381" s="321"/>
      <c r="SQU381" s="321"/>
      <c r="SQV381" s="321"/>
      <c r="SQW381" s="321"/>
      <c r="SQX381" s="321"/>
      <c r="SQY381" s="321"/>
      <c r="SQZ381" s="321"/>
      <c r="SRA381" s="321"/>
      <c r="SRB381" s="321"/>
      <c r="SRC381" s="321"/>
      <c r="SRD381" s="321"/>
      <c r="SRE381" s="321"/>
      <c r="SRF381" s="321"/>
      <c r="SRG381" s="321"/>
      <c r="SRH381" s="321"/>
      <c r="SRI381" s="321"/>
      <c r="SRJ381" s="321"/>
      <c r="SRK381" s="321"/>
      <c r="SRL381" s="321"/>
      <c r="SRM381" s="321"/>
      <c r="SRN381" s="321"/>
      <c r="SRO381" s="321"/>
      <c r="SRP381" s="321"/>
      <c r="SRQ381" s="321"/>
      <c r="SRR381" s="321"/>
      <c r="SRS381" s="321"/>
      <c r="SRT381" s="321"/>
      <c r="SRU381" s="321"/>
      <c r="SRV381" s="321"/>
      <c r="SRW381" s="321"/>
      <c r="SRX381" s="321"/>
      <c r="SRY381" s="321"/>
      <c r="SRZ381" s="321"/>
      <c r="SSA381" s="321"/>
      <c r="SSB381" s="321"/>
      <c r="SSC381" s="321"/>
      <c r="SSD381" s="321"/>
      <c r="SSE381" s="321"/>
      <c r="SSF381" s="321"/>
      <c r="SSG381" s="321"/>
      <c r="SSH381" s="321"/>
      <c r="SSI381" s="321"/>
      <c r="SSJ381" s="321"/>
      <c r="SSK381" s="321"/>
      <c r="SSL381" s="321"/>
      <c r="SSM381" s="321"/>
      <c r="SSN381" s="321"/>
      <c r="SSO381" s="321"/>
      <c r="SSP381" s="321"/>
      <c r="SSQ381" s="321"/>
      <c r="SSR381" s="321"/>
      <c r="SSS381" s="321"/>
      <c r="SST381" s="321"/>
      <c r="SSU381" s="321"/>
      <c r="SSV381" s="321"/>
      <c r="SSW381" s="321"/>
      <c r="SSX381" s="321"/>
      <c r="SSY381" s="321"/>
      <c r="SSZ381" s="321"/>
      <c r="STA381" s="321"/>
      <c r="STB381" s="321"/>
      <c r="STC381" s="321"/>
      <c r="STD381" s="321"/>
      <c r="STE381" s="321"/>
      <c r="STF381" s="321"/>
      <c r="STG381" s="321"/>
      <c r="STH381" s="321"/>
      <c r="STI381" s="321"/>
      <c r="STJ381" s="321"/>
      <c r="STK381" s="321"/>
      <c r="STL381" s="321"/>
      <c r="STM381" s="321"/>
      <c r="STN381" s="321"/>
      <c r="STO381" s="321"/>
      <c r="STP381" s="321"/>
      <c r="STQ381" s="321"/>
      <c r="STR381" s="321"/>
      <c r="STS381" s="321"/>
      <c r="STT381" s="321"/>
      <c r="STU381" s="321"/>
      <c r="STV381" s="321"/>
      <c r="STW381" s="321"/>
      <c r="STX381" s="321"/>
      <c r="STY381" s="321"/>
      <c r="STZ381" s="321"/>
      <c r="SUA381" s="321"/>
      <c r="SUB381" s="321"/>
      <c r="SUC381" s="321"/>
      <c r="SUD381" s="321"/>
      <c r="SUE381" s="321"/>
      <c r="SUF381" s="321"/>
      <c r="SUG381" s="321"/>
      <c r="SUH381" s="321"/>
      <c r="SUI381" s="321"/>
      <c r="SUJ381" s="321"/>
      <c r="SUK381" s="321"/>
      <c r="SUL381" s="321"/>
      <c r="SUM381" s="321"/>
      <c r="SUN381" s="321"/>
      <c r="SUO381" s="321"/>
      <c r="SUP381" s="321"/>
      <c r="SUQ381" s="321"/>
      <c r="SUR381" s="321"/>
      <c r="SUS381" s="321"/>
      <c r="SUT381" s="321"/>
      <c r="SUU381" s="321"/>
      <c r="SUV381" s="321"/>
      <c r="SUW381" s="321"/>
      <c r="SUX381" s="321"/>
      <c r="SUY381" s="321"/>
      <c r="SUZ381" s="321"/>
      <c r="SVA381" s="321"/>
      <c r="SVB381" s="321"/>
      <c r="SVC381" s="321"/>
      <c r="SVD381" s="321"/>
      <c r="SVE381" s="321"/>
      <c r="SVF381" s="321"/>
      <c r="SVG381" s="321"/>
      <c r="SVH381" s="321"/>
      <c r="SVI381" s="321"/>
      <c r="SVJ381" s="321"/>
      <c r="SVK381" s="321"/>
      <c r="SVL381" s="321"/>
      <c r="SVM381" s="321"/>
      <c r="SVN381" s="321"/>
      <c r="SVO381" s="321"/>
      <c r="SVP381" s="321"/>
      <c r="SVQ381" s="321"/>
      <c r="SVR381" s="321"/>
      <c r="SVS381" s="321"/>
      <c r="SVT381" s="321"/>
      <c r="SVU381" s="321"/>
      <c r="SVV381" s="321"/>
      <c r="SVW381" s="321"/>
      <c r="SVX381" s="321"/>
      <c r="SVY381" s="321"/>
      <c r="SVZ381" s="321"/>
      <c r="SWA381" s="321"/>
      <c r="SWB381" s="321"/>
      <c r="SWC381" s="321"/>
      <c r="SWD381" s="321"/>
      <c r="SWE381" s="321"/>
      <c r="SWF381" s="321"/>
      <c r="SWG381" s="321"/>
      <c r="SWH381" s="321"/>
      <c r="SWI381" s="321"/>
      <c r="SWJ381" s="321"/>
      <c r="SWK381" s="321"/>
      <c r="SWL381" s="321"/>
      <c r="SWM381" s="321"/>
      <c r="SWN381" s="321"/>
      <c r="SWO381" s="321"/>
      <c r="SWP381" s="321"/>
      <c r="SWQ381" s="321"/>
      <c r="SWR381" s="321"/>
      <c r="SWS381" s="321"/>
      <c r="SWT381" s="321"/>
      <c r="SWU381" s="321"/>
      <c r="SWV381" s="321"/>
      <c r="SWW381" s="321"/>
      <c r="SWX381" s="321"/>
      <c r="SWY381" s="321"/>
      <c r="SWZ381" s="321"/>
      <c r="SXA381" s="321"/>
      <c r="SXB381" s="321"/>
      <c r="SXC381" s="321"/>
      <c r="SXD381" s="321"/>
      <c r="SXE381" s="321"/>
      <c r="SXF381" s="321"/>
      <c r="SXG381" s="321"/>
      <c r="SXH381" s="321"/>
      <c r="SXI381" s="321"/>
      <c r="SXJ381" s="321"/>
      <c r="SXK381" s="321"/>
      <c r="SXL381" s="321"/>
      <c r="SXM381" s="321"/>
      <c r="SXN381" s="321"/>
      <c r="SXO381" s="321"/>
      <c r="SXP381" s="321"/>
      <c r="SXQ381" s="321"/>
      <c r="SXR381" s="321"/>
      <c r="SXS381" s="321"/>
      <c r="SXT381" s="321"/>
      <c r="SXU381" s="321"/>
      <c r="SXV381" s="321"/>
      <c r="SXW381" s="321"/>
      <c r="SXX381" s="321"/>
      <c r="SXY381" s="321"/>
      <c r="SXZ381" s="321"/>
      <c r="SYA381" s="321"/>
      <c r="SYB381" s="321"/>
      <c r="SYC381" s="321"/>
      <c r="SYD381" s="321"/>
      <c r="SYE381" s="321"/>
      <c r="SYF381" s="321"/>
      <c r="SYG381" s="321"/>
      <c r="SYH381" s="321"/>
      <c r="SYI381" s="321"/>
      <c r="SYJ381" s="321"/>
      <c r="SYK381" s="321"/>
      <c r="SYL381" s="321"/>
      <c r="SYM381" s="321"/>
      <c r="SYN381" s="321"/>
      <c r="SYO381" s="321"/>
      <c r="SYP381" s="321"/>
      <c r="SYQ381" s="321"/>
      <c r="SYR381" s="321"/>
      <c r="SYS381" s="321"/>
      <c r="SYT381" s="321"/>
      <c r="SYU381" s="321"/>
      <c r="SYV381" s="321"/>
      <c r="SYW381" s="321"/>
      <c r="SYX381" s="321"/>
      <c r="SYY381" s="321"/>
      <c r="SYZ381" s="321"/>
      <c r="SZA381" s="321"/>
      <c r="SZB381" s="321"/>
      <c r="SZC381" s="321"/>
      <c r="SZD381" s="321"/>
      <c r="SZE381" s="321"/>
      <c r="SZF381" s="321"/>
      <c r="SZG381" s="321"/>
      <c r="SZH381" s="321"/>
      <c r="SZI381" s="321"/>
      <c r="SZJ381" s="321"/>
      <c r="SZK381" s="321"/>
      <c r="SZL381" s="321"/>
      <c r="SZM381" s="321"/>
      <c r="SZN381" s="321"/>
      <c r="SZO381" s="321"/>
      <c r="SZP381" s="321"/>
      <c r="SZQ381" s="321"/>
      <c r="SZR381" s="321"/>
      <c r="SZS381" s="321"/>
      <c r="SZT381" s="321"/>
      <c r="SZU381" s="321"/>
      <c r="SZV381" s="321"/>
      <c r="SZW381" s="321"/>
      <c r="SZX381" s="321"/>
      <c r="SZY381" s="321"/>
      <c r="SZZ381" s="321"/>
      <c r="TAA381" s="321"/>
      <c r="TAB381" s="321"/>
      <c r="TAC381" s="321"/>
      <c r="TAD381" s="321"/>
      <c r="TAE381" s="321"/>
      <c r="TAF381" s="321"/>
      <c r="TAG381" s="321"/>
      <c r="TAH381" s="321"/>
      <c r="TAI381" s="321"/>
      <c r="TAJ381" s="321"/>
      <c r="TAK381" s="321"/>
      <c r="TAL381" s="321"/>
      <c r="TAM381" s="321"/>
      <c r="TAN381" s="321"/>
      <c r="TAO381" s="321"/>
      <c r="TAP381" s="321"/>
      <c r="TAQ381" s="321"/>
      <c r="TAR381" s="321"/>
      <c r="TAS381" s="321"/>
      <c r="TAT381" s="321"/>
      <c r="TAU381" s="321"/>
      <c r="TAV381" s="321"/>
      <c r="TAW381" s="321"/>
      <c r="TAX381" s="321"/>
      <c r="TAY381" s="321"/>
      <c r="TAZ381" s="321"/>
      <c r="TBA381" s="321"/>
      <c r="TBB381" s="321"/>
      <c r="TBC381" s="321"/>
      <c r="TBD381" s="321"/>
      <c r="TBE381" s="321"/>
      <c r="TBF381" s="321"/>
      <c r="TBG381" s="321"/>
      <c r="TBH381" s="321"/>
      <c r="TBI381" s="321"/>
      <c r="TBJ381" s="321"/>
      <c r="TBK381" s="321"/>
      <c r="TBL381" s="321"/>
      <c r="TBM381" s="321"/>
      <c r="TBN381" s="321"/>
      <c r="TBO381" s="321"/>
      <c r="TBP381" s="321"/>
      <c r="TBQ381" s="321"/>
      <c r="TBR381" s="321"/>
      <c r="TBS381" s="321"/>
      <c r="TBT381" s="321"/>
      <c r="TBU381" s="321"/>
      <c r="TBV381" s="321"/>
      <c r="TBW381" s="321"/>
      <c r="TBX381" s="321"/>
      <c r="TBY381" s="321"/>
      <c r="TBZ381" s="321"/>
      <c r="TCA381" s="321"/>
      <c r="TCB381" s="321"/>
      <c r="TCC381" s="321"/>
      <c r="TCD381" s="321"/>
      <c r="TCE381" s="321"/>
      <c r="TCF381" s="321"/>
      <c r="TCG381" s="321"/>
      <c r="TCH381" s="321"/>
      <c r="TCI381" s="321"/>
      <c r="TCJ381" s="321"/>
      <c r="TCK381" s="321"/>
      <c r="TCL381" s="321"/>
      <c r="TCM381" s="321"/>
      <c r="TCN381" s="321"/>
      <c r="TCO381" s="321"/>
      <c r="TCP381" s="321"/>
      <c r="TCQ381" s="321"/>
      <c r="TCR381" s="321"/>
      <c r="TCS381" s="321"/>
      <c r="TCT381" s="321"/>
      <c r="TCU381" s="321"/>
      <c r="TCV381" s="321"/>
      <c r="TCW381" s="321"/>
      <c r="TCX381" s="321"/>
      <c r="TCY381" s="321"/>
      <c r="TCZ381" s="321"/>
      <c r="TDA381" s="321"/>
      <c r="TDB381" s="321"/>
      <c r="TDC381" s="321"/>
      <c r="TDD381" s="321"/>
      <c r="TDE381" s="321"/>
      <c r="TDF381" s="321"/>
      <c r="TDG381" s="321"/>
      <c r="TDH381" s="321"/>
      <c r="TDI381" s="321"/>
      <c r="TDJ381" s="321"/>
      <c r="TDK381" s="321"/>
      <c r="TDL381" s="321"/>
      <c r="TDM381" s="321"/>
      <c r="TDN381" s="321"/>
      <c r="TDO381" s="321"/>
      <c r="TDP381" s="321"/>
      <c r="TDQ381" s="321"/>
      <c r="TDR381" s="321"/>
      <c r="TDS381" s="321"/>
      <c r="TDT381" s="321"/>
      <c r="TDU381" s="321"/>
      <c r="TDV381" s="321"/>
      <c r="TDW381" s="321"/>
      <c r="TDX381" s="321"/>
      <c r="TDY381" s="321"/>
      <c r="TDZ381" s="321"/>
      <c r="TEA381" s="321"/>
      <c r="TEB381" s="321"/>
      <c r="TEC381" s="321"/>
      <c r="TED381" s="321"/>
      <c r="TEE381" s="321"/>
      <c r="TEF381" s="321"/>
      <c r="TEG381" s="321"/>
      <c r="TEH381" s="321"/>
      <c r="TEI381" s="321"/>
      <c r="TEJ381" s="321"/>
      <c r="TEK381" s="321"/>
      <c r="TEL381" s="321"/>
      <c r="TEM381" s="321"/>
      <c r="TEN381" s="321"/>
      <c r="TEO381" s="321"/>
      <c r="TEP381" s="321"/>
      <c r="TEQ381" s="321"/>
      <c r="TER381" s="321"/>
      <c r="TES381" s="321"/>
      <c r="TET381" s="321"/>
      <c r="TEU381" s="321"/>
      <c r="TEV381" s="321"/>
      <c r="TEW381" s="321"/>
      <c r="TEX381" s="321"/>
      <c r="TEY381" s="321"/>
      <c r="TEZ381" s="321"/>
      <c r="TFA381" s="321"/>
      <c r="TFB381" s="321"/>
      <c r="TFC381" s="321"/>
      <c r="TFD381" s="321"/>
      <c r="TFE381" s="321"/>
      <c r="TFF381" s="321"/>
      <c r="TFG381" s="321"/>
      <c r="TFH381" s="321"/>
      <c r="TFI381" s="321"/>
      <c r="TFJ381" s="321"/>
      <c r="TFK381" s="321"/>
      <c r="TFL381" s="321"/>
      <c r="TFM381" s="321"/>
      <c r="TFN381" s="321"/>
      <c r="TFO381" s="321"/>
      <c r="TFP381" s="321"/>
      <c r="TFQ381" s="321"/>
      <c r="TFR381" s="321"/>
      <c r="TFS381" s="321"/>
      <c r="TFT381" s="321"/>
      <c r="TFU381" s="321"/>
      <c r="TFV381" s="321"/>
      <c r="TFW381" s="321"/>
      <c r="TFX381" s="321"/>
      <c r="TFY381" s="321"/>
      <c r="TFZ381" s="321"/>
      <c r="TGA381" s="321"/>
      <c r="TGB381" s="321"/>
      <c r="TGC381" s="321"/>
      <c r="TGD381" s="321"/>
      <c r="TGE381" s="321"/>
      <c r="TGF381" s="321"/>
      <c r="TGG381" s="321"/>
      <c r="TGH381" s="321"/>
      <c r="TGI381" s="321"/>
      <c r="TGJ381" s="321"/>
      <c r="TGK381" s="321"/>
      <c r="TGL381" s="321"/>
      <c r="TGM381" s="321"/>
      <c r="TGN381" s="321"/>
      <c r="TGO381" s="321"/>
      <c r="TGP381" s="321"/>
      <c r="TGQ381" s="321"/>
      <c r="TGR381" s="321"/>
      <c r="TGS381" s="321"/>
      <c r="TGT381" s="321"/>
      <c r="TGU381" s="321"/>
      <c r="TGV381" s="321"/>
      <c r="TGW381" s="321"/>
      <c r="TGX381" s="321"/>
      <c r="TGY381" s="321"/>
      <c r="TGZ381" s="321"/>
      <c r="THA381" s="321"/>
      <c r="THB381" s="321"/>
      <c r="THC381" s="321"/>
      <c r="THD381" s="321"/>
      <c r="THE381" s="321"/>
      <c r="THF381" s="321"/>
      <c r="THG381" s="321"/>
      <c r="THH381" s="321"/>
      <c r="THI381" s="321"/>
      <c r="THJ381" s="321"/>
      <c r="THK381" s="321"/>
      <c r="THL381" s="321"/>
      <c r="THM381" s="321"/>
      <c r="THN381" s="321"/>
      <c r="THO381" s="321"/>
      <c r="THP381" s="321"/>
      <c r="THQ381" s="321"/>
      <c r="THR381" s="321"/>
      <c r="THS381" s="321"/>
      <c r="THT381" s="321"/>
      <c r="THU381" s="321"/>
      <c r="THV381" s="321"/>
      <c r="THW381" s="321"/>
      <c r="THX381" s="321"/>
      <c r="THY381" s="321"/>
      <c r="THZ381" s="321"/>
      <c r="TIA381" s="321"/>
      <c r="TIB381" s="321"/>
      <c r="TIC381" s="321"/>
      <c r="TID381" s="321"/>
      <c r="TIE381" s="321"/>
      <c r="TIF381" s="321"/>
      <c r="TIG381" s="321"/>
      <c r="TIH381" s="321"/>
      <c r="TII381" s="321"/>
      <c r="TIJ381" s="321"/>
      <c r="TIK381" s="321"/>
      <c r="TIL381" s="321"/>
      <c r="TIM381" s="321"/>
      <c r="TIN381" s="321"/>
      <c r="TIO381" s="321"/>
      <c r="TIP381" s="321"/>
      <c r="TIQ381" s="321"/>
      <c r="TIR381" s="321"/>
      <c r="TIS381" s="321"/>
      <c r="TIT381" s="321"/>
      <c r="TIU381" s="321"/>
      <c r="TIV381" s="321"/>
      <c r="TIW381" s="321"/>
      <c r="TIX381" s="321"/>
      <c r="TIY381" s="321"/>
      <c r="TIZ381" s="321"/>
      <c r="TJA381" s="321"/>
      <c r="TJB381" s="321"/>
      <c r="TJC381" s="321"/>
      <c r="TJD381" s="321"/>
      <c r="TJE381" s="321"/>
      <c r="TJF381" s="321"/>
      <c r="TJG381" s="321"/>
      <c r="TJH381" s="321"/>
      <c r="TJI381" s="321"/>
      <c r="TJJ381" s="321"/>
      <c r="TJK381" s="321"/>
      <c r="TJL381" s="321"/>
      <c r="TJM381" s="321"/>
      <c r="TJN381" s="321"/>
      <c r="TJO381" s="321"/>
      <c r="TJP381" s="321"/>
      <c r="TJQ381" s="321"/>
      <c r="TJR381" s="321"/>
      <c r="TJS381" s="321"/>
      <c r="TJT381" s="321"/>
      <c r="TJU381" s="321"/>
      <c r="TJV381" s="321"/>
      <c r="TJW381" s="321"/>
      <c r="TJX381" s="321"/>
      <c r="TJY381" s="321"/>
      <c r="TJZ381" s="321"/>
      <c r="TKA381" s="321"/>
      <c r="TKB381" s="321"/>
      <c r="TKC381" s="321"/>
      <c r="TKD381" s="321"/>
      <c r="TKE381" s="321"/>
      <c r="TKF381" s="321"/>
      <c r="TKG381" s="321"/>
      <c r="TKH381" s="321"/>
      <c r="TKI381" s="321"/>
      <c r="TKJ381" s="321"/>
      <c r="TKK381" s="321"/>
      <c r="TKL381" s="321"/>
      <c r="TKM381" s="321"/>
      <c r="TKN381" s="321"/>
      <c r="TKO381" s="321"/>
      <c r="TKP381" s="321"/>
      <c r="TKQ381" s="321"/>
      <c r="TKR381" s="321"/>
      <c r="TKS381" s="321"/>
      <c r="TKT381" s="321"/>
      <c r="TKU381" s="321"/>
      <c r="TKV381" s="321"/>
      <c r="TKW381" s="321"/>
      <c r="TKX381" s="321"/>
      <c r="TKY381" s="321"/>
      <c r="TKZ381" s="321"/>
      <c r="TLA381" s="321"/>
      <c r="TLB381" s="321"/>
      <c r="TLC381" s="321"/>
      <c r="TLD381" s="321"/>
      <c r="TLE381" s="321"/>
      <c r="TLF381" s="321"/>
      <c r="TLG381" s="321"/>
      <c r="TLH381" s="321"/>
      <c r="TLI381" s="321"/>
      <c r="TLJ381" s="321"/>
      <c r="TLK381" s="321"/>
      <c r="TLL381" s="321"/>
      <c r="TLM381" s="321"/>
      <c r="TLN381" s="321"/>
      <c r="TLO381" s="321"/>
      <c r="TLP381" s="321"/>
      <c r="TLQ381" s="321"/>
      <c r="TLR381" s="321"/>
      <c r="TLS381" s="321"/>
      <c r="TLT381" s="321"/>
      <c r="TLU381" s="321"/>
      <c r="TLV381" s="321"/>
      <c r="TLW381" s="321"/>
      <c r="TLX381" s="321"/>
      <c r="TLY381" s="321"/>
      <c r="TLZ381" s="321"/>
      <c r="TMA381" s="321"/>
      <c r="TMB381" s="321"/>
      <c r="TMC381" s="321"/>
      <c r="TMD381" s="321"/>
      <c r="TME381" s="321"/>
      <c r="TMF381" s="321"/>
      <c r="TMG381" s="321"/>
      <c r="TMH381" s="321"/>
      <c r="TMI381" s="321"/>
      <c r="TMJ381" s="321"/>
      <c r="TMK381" s="321"/>
      <c r="TML381" s="321"/>
      <c r="TMM381" s="321"/>
      <c r="TMN381" s="321"/>
      <c r="TMO381" s="321"/>
      <c r="TMP381" s="321"/>
      <c r="TMQ381" s="321"/>
      <c r="TMR381" s="321"/>
      <c r="TMS381" s="321"/>
      <c r="TMT381" s="321"/>
      <c r="TMU381" s="321"/>
      <c r="TMV381" s="321"/>
      <c r="TMW381" s="321"/>
      <c r="TMX381" s="321"/>
      <c r="TMY381" s="321"/>
      <c r="TMZ381" s="321"/>
      <c r="TNA381" s="321"/>
      <c r="TNB381" s="321"/>
      <c r="TNC381" s="321"/>
      <c r="TND381" s="321"/>
      <c r="TNE381" s="321"/>
      <c r="TNF381" s="321"/>
      <c r="TNG381" s="321"/>
      <c r="TNH381" s="321"/>
      <c r="TNI381" s="321"/>
      <c r="TNJ381" s="321"/>
      <c r="TNK381" s="321"/>
      <c r="TNL381" s="321"/>
      <c r="TNM381" s="321"/>
      <c r="TNN381" s="321"/>
      <c r="TNO381" s="321"/>
      <c r="TNP381" s="321"/>
      <c r="TNQ381" s="321"/>
      <c r="TNR381" s="321"/>
      <c r="TNS381" s="321"/>
      <c r="TNT381" s="321"/>
      <c r="TNU381" s="321"/>
      <c r="TNV381" s="321"/>
      <c r="TNW381" s="321"/>
      <c r="TNX381" s="321"/>
      <c r="TNY381" s="321"/>
      <c r="TNZ381" s="321"/>
      <c r="TOA381" s="321"/>
      <c r="TOB381" s="321"/>
      <c r="TOC381" s="321"/>
      <c r="TOD381" s="321"/>
      <c r="TOE381" s="321"/>
      <c r="TOF381" s="321"/>
      <c r="TOG381" s="321"/>
      <c r="TOH381" s="321"/>
      <c r="TOI381" s="321"/>
      <c r="TOJ381" s="321"/>
      <c r="TOK381" s="321"/>
      <c r="TOL381" s="321"/>
      <c r="TOM381" s="321"/>
      <c r="TON381" s="321"/>
      <c r="TOO381" s="321"/>
      <c r="TOP381" s="321"/>
      <c r="TOQ381" s="321"/>
      <c r="TOR381" s="321"/>
      <c r="TOS381" s="321"/>
      <c r="TOT381" s="321"/>
      <c r="TOU381" s="321"/>
      <c r="TOV381" s="321"/>
      <c r="TOW381" s="321"/>
      <c r="TOX381" s="321"/>
      <c r="TOY381" s="321"/>
      <c r="TOZ381" s="321"/>
      <c r="TPA381" s="321"/>
      <c r="TPB381" s="321"/>
      <c r="TPC381" s="321"/>
      <c r="TPD381" s="321"/>
      <c r="TPE381" s="321"/>
      <c r="TPF381" s="321"/>
      <c r="TPG381" s="321"/>
      <c r="TPH381" s="321"/>
      <c r="TPI381" s="321"/>
      <c r="TPJ381" s="321"/>
      <c r="TPK381" s="321"/>
      <c r="TPL381" s="321"/>
      <c r="TPM381" s="321"/>
      <c r="TPN381" s="321"/>
      <c r="TPO381" s="321"/>
      <c r="TPP381" s="321"/>
      <c r="TPQ381" s="321"/>
      <c r="TPR381" s="321"/>
      <c r="TPS381" s="321"/>
      <c r="TPT381" s="321"/>
      <c r="TPU381" s="321"/>
      <c r="TPV381" s="321"/>
      <c r="TPW381" s="321"/>
      <c r="TPX381" s="321"/>
      <c r="TPY381" s="321"/>
      <c r="TPZ381" s="321"/>
      <c r="TQA381" s="321"/>
      <c r="TQB381" s="321"/>
      <c r="TQC381" s="321"/>
      <c r="TQD381" s="321"/>
      <c r="TQE381" s="321"/>
      <c r="TQF381" s="321"/>
      <c r="TQG381" s="321"/>
      <c r="TQH381" s="321"/>
      <c r="TQI381" s="321"/>
      <c r="TQJ381" s="321"/>
      <c r="TQK381" s="321"/>
      <c r="TQL381" s="321"/>
      <c r="TQM381" s="321"/>
      <c r="TQN381" s="321"/>
      <c r="TQO381" s="321"/>
      <c r="TQP381" s="321"/>
      <c r="TQQ381" s="321"/>
      <c r="TQR381" s="321"/>
      <c r="TQS381" s="321"/>
      <c r="TQT381" s="321"/>
      <c r="TQU381" s="321"/>
      <c r="TQV381" s="321"/>
      <c r="TQW381" s="321"/>
      <c r="TQX381" s="321"/>
      <c r="TQY381" s="321"/>
      <c r="TQZ381" s="321"/>
      <c r="TRA381" s="321"/>
      <c r="TRB381" s="321"/>
      <c r="TRC381" s="321"/>
      <c r="TRD381" s="321"/>
      <c r="TRE381" s="321"/>
      <c r="TRF381" s="321"/>
      <c r="TRG381" s="321"/>
      <c r="TRH381" s="321"/>
      <c r="TRI381" s="321"/>
      <c r="TRJ381" s="321"/>
      <c r="TRK381" s="321"/>
      <c r="TRL381" s="321"/>
      <c r="TRM381" s="321"/>
      <c r="TRN381" s="321"/>
      <c r="TRO381" s="321"/>
      <c r="TRP381" s="321"/>
      <c r="TRQ381" s="321"/>
      <c r="TRR381" s="321"/>
      <c r="TRS381" s="321"/>
      <c r="TRT381" s="321"/>
      <c r="TRU381" s="321"/>
      <c r="TRV381" s="321"/>
      <c r="TRW381" s="321"/>
      <c r="TRX381" s="321"/>
      <c r="TRY381" s="321"/>
      <c r="TRZ381" s="321"/>
      <c r="TSA381" s="321"/>
      <c r="TSB381" s="321"/>
      <c r="TSC381" s="321"/>
      <c r="TSD381" s="321"/>
      <c r="TSE381" s="321"/>
      <c r="TSF381" s="321"/>
      <c r="TSG381" s="321"/>
      <c r="TSH381" s="321"/>
      <c r="TSI381" s="321"/>
      <c r="TSJ381" s="321"/>
      <c r="TSK381" s="321"/>
      <c r="TSL381" s="321"/>
      <c r="TSM381" s="321"/>
      <c r="TSN381" s="321"/>
      <c r="TSO381" s="321"/>
      <c r="TSP381" s="321"/>
      <c r="TSQ381" s="321"/>
      <c r="TSR381" s="321"/>
      <c r="TSS381" s="321"/>
      <c r="TST381" s="321"/>
      <c r="TSU381" s="321"/>
      <c r="TSV381" s="321"/>
      <c r="TSW381" s="321"/>
      <c r="TSX381" s="321"/>
      <c r="TSY381" s="321"/>
      <c r="TSZ381" s="321"/>
      <c r="TTA381" s="321"/>
      <c r="TTB381" s="321"/>
      <c r="TTC381" s="321"/>
      <c r="TTD381" s="321"/>
      <c r="TTE381" s="321"/>
      <c r="TTF381" s="321"/>
      <c r="TTG381" s="321"/>
      <c r="TTH381" s="321"/>
      <c r="TTI381" s="321"/>
      <c r="TTJ381" s="321"/>
      <c r="TTK381" s="321"/>
      <c r="TTL381" s="321"/>
      <c r="TTM381" s="321"/>
      <c r="TTN381" s="321"/>
      <c r="TTO381" s="321"/>
      <c r="TTP381" s="321"/>
      <c r="TTQ381" s="321"/>
      <c r="TTR381" s="321"/>
      <c r="TTS381" s="321"/>
      <c r="TTT381" s="321"/>
      <c r="TTU381" s="321"/>
      <c r="TTV381" s="321"/>
      <c r="TTW381" s="321"/>
      <c r="TTX381" s="321"/>
      <c r="TTY381" s="321"/>
      <c r="TTZ381" s="321"/>
      <c r="TUA381" s="321"/>
      <c r="TUB381" s="321"/>
      <c r="TUC381" s="321"/>
      <c r="TUD381" s="321"/>
      <c r="TUE381" s="321"/>
      <c r="TUF381" s="321"/>
      <c r="TUG381" s="321"/>
      <c r="TUH381" s="321"/>
      <c r="TUI381" s="321"/>
      <c r="TUJ381" s="321"/>
      <c r="TUK381" s="321"/>
      <c r="TUL381" s="321"/>
      <c r="TUM381" s="321"/>
      <c r="TUN381" s="321"/>
      <c r="TUO381" s="321"/>
      <c r="TUP381" s="321"/>
      <c r="TUQ381" s="321"/>
      <c r="TUR381" s="321"/>
      <c r="TUS381" s="321"/>
      <c r="TUT381" s="321"/>
      <c r="TUU381" s="321"/>
      <c r="TUV381" s="321"/>
      <c r="TUW381" s="321"/>
      <c r="TUX381" s="321"/>
      <c r="TUY381" s="321"/>
      <c r="TUZ381" s="321"/>
      <c r="TVA381" s="321"/>
      <c r="TVB381" s="321"/>
      <c r="TVC381" s="321"/>
      <c r="TVD381" s="321"/>
      <c r="TVE381" s="321"/>
      <c r="TVF381" s="321"/>
      <c r="TVG381" s="321"/>
      <c r="TVH381" s="321"/>
      <c r="TVI381" s="321"/>
      <c r="TVJ381" s="321"/>
      <c r="TVK381" s="321"/>
      <c r="TVL381" s="321"/>
      <c r="TVM381" s="321"/>
      <c r="TVN381" s="321"/>
      <c r="TVO381" s="321"/>
      <c r="TVP381" s="321"/>
      <c r="TVQ381" s="321"/>
      <c r="TVR381" s="321"/>
      <c r="TVS381" s="321"/>
      <c r="TVT381" s="321"/>
      <c r="TVU381" s="321"/>
      <c r="TVV381" s="321"/>
      <c r="TVW381" s="321"/>
      <c r="TVX381" s="321"/>
      <c r="TVY381" s="321"/>
      <c r="TVZ381" s="321"/>
      <c r="TWA381" s="321"/>
      <c r="TWB381" s="321"/>
      <c r="TWC381" s="321"/>
      <c r="TWD381" s="321"/>
      <c r="TWE381" s="321"/>
      <c r="TWF381" s="321"/>
      <c r="TWG381" s="321"/>
      <c r="TWH381" s="321"/>
      <c r="TWI381" s="321"/>
      <c r="TWJ381" s="321"/>
      <c r="TWK381" s="321"/>
      <c r="TWL381" s="321"/>
      <c r="TWM381" s="321"/>
      <c r="TWN381" s="321"/>
      <c r="TWO381" s="321"/>
      <c r="TWP381" s="321"/>
      <c r="TWQ381" s="321"/>
      <c r="TWR381" s="321"/>
      <c r="TWS381" s="321"/>
      <c r="TWT381" s="321"/>
      <c r="TWU381" s="321"/>
      <c r="TWV381" s="321"/>
      <c r="TWW381" s="321"/>
      <c r="TWX381" s="321"/>
      <c r="TWY381" s="321"/>
      <c r="TWZ381" s="321"/>
      <c r="TXA381" s="321"/>
      <c r="TXB381" s="321"/>
      <c r="TXC381" s="321"/>
      <c r="TXD381" s="321"/>
      <c r="TXE381" s="321"/>
      <c r="TXF381" s="321"/>
      <c r="TXG381" s="321"/>
      <c r="TXH381" s="321"/>
      <c r="TXI381" s="321"/>
      <c r="TXJ381" s="321"/>
      <c r="TXK381" s="321"/>
      <c r="TXL381" s="321"/>
      <c r="TXM381" s="321"/>
      <c r="TXN381" s="321"/>
      <c r="TXO381" s="321"/>
      <c r="TXP381" s="321"/>
      <c r="TXQ381" s="321"/>
      <c r="TXR381" s="321"/>
      <c r="TXS381" s="321"/>
      <c r="TXT381" s="321"/>
      <c r="TXU381" s="321"/>
      <c r="TXV381" s="321"/>
      <c r="TXW381" s="321"/>
      <c r="TXX381" s="321"/>
      <c r="TXY381" s="321"/>
      <c r="TXZ381" s="321"/>
      <c r="TYA381" s="321"/>
      <c r="TYB381" s="321"/>
      <c r="TYC381" s="321"/>
      <c r="TYD381" s="321"/>
      <c r="TYE381" s="321"/>
      <c r="TYF381" s="321"/>
      <c r="TYG381" s="321"/>
      <c r="TYH381" s="321"/>
      <c r="TYI381" s="321"/>
      <c r="TYJ381" s="321"/>
      <c r="TYK381" s="321"/>
      <c r="TYL381" s="321"/>
      <c r="TYM381" s="321"/>
      <c r="TYN381" s="321"/>
      <c r="TYO381" s="321"/>
      <c r="TYP381" s="321"/>
      <c r="TYQ381" s="321"/>
      <c r="TYR381" s="321"/>
      <c r="TYS381" s="321"/>
      <c r="TYT381" s="321"/>
      <c r="TYU381" s="321"/>
      <c r="TYV381" s="321"/>
      <c r="TYW381" s="321"/>
      <c r="TYX381" s="321"/>
      <c r="TYY381" s="321"/>
      <c r="TYZ381" s="321"/>
      <c r="TZA381" s="321"/>
      <c r="TZB381" s="321"/>
      <c r="TZC381" s="321"/>
      <c r="TZD381" s="321"/>
      <c r="TZE381" s="321"/>
      <c r="TZF381" s="321"/>
      <c r="TZG381" s="321"/>
      <c r="TZH381" s="321"/>
      <c r="TZI381" s="321"/>
      <c r="TZJ381" s="321"/>
      <c r="TZK381" s="321"/>
      <c r="TZL381" s="321"/>
      <c r="TZM381" s="321"/>
      <c r="TZN381" s="321"/>
      <c r="TZO381" s="321"/>
      <c r="TZP381" s="321"/>
      <c r="TZQ381" s="321"/>
      <c r="TZR381" s="321"/>
      <c r="TZS381" s="321"/>
      <c r="TZT381" s="321"/>
      <c r="TZU381" s="321"/>
      <c r="TZV381" s="321"/>
      <c r="TZW381" s="321"/>
      <c r="TZX381" s="321"/>
      <c r="TZY381" s="321"/>
      <c r="TZZ381" s="321"/>
      <c r="UAA381" s="321"/>
      <c r="UAB381" s="321"/>
      <c r="UAC381" s="321"/>
      <c r="UAD381" s="321"/>
      <c r="UAE381" s="321"/>
      <c r="UAF381" s="321"/>
      <c r="UAG381" s="321"/>
      <c r="UAH381" s="321"/>
      <c r="UAI381" s="321"/>
      <c r="UAJ381" s="321"/>
      <c r="UAK381" s="321"/>
      <c r="UAL381" s="321"/>
      <c r="UAM381" s="321"/>
      <c r="UAN381" s="321"/>
      <c r="UAO381" s="321"/>
      <c r="UAP381" s="321"/>
      <c r="UAQ381" s="321"/>
      <c r="UAR381" s="321"/>
      <c r="UAS381" s="321"/>
      <c r="UAT381" s="321"/>
      <c r="UAU381" s="321"/>
      <c r="UAV381" s="321"/>
      <c r="UAW381" s="321"/>
      <c r="UAX381" s="321"/>
      <c r="UAY381" s="321"/>
      <c r="UAZ381" s="321"/>
      <c r="UBA381" s="321"/>
      <c r="UBB381" s="321"/>
      <c r="UBC381" s="321"/>
      <c r="UBD381" s="321"/>
      <c r="UBE381" s="321"/>
      <c r="UBF381" s="321"/>
      <c r="UBG381" s="321"/>
      <c r="UBH381" s="321"/>
      <c r="UBI381" s="321"/>
      <c r="UBJ381" s="321"/>
      <c r="UBK381" s="321"/>
      <c r="UBL381" s="321"/>
      <c r="UBM381" s="321"/>
      <c r="UBN381" s="321"/>
      <c r="UBO381" s="321"/>
      <c r="UBP381" s="321"/>
      <c r="UBQ381" s="321"/>
      <c r="UBR381" s="321"/>
      <c r="UBS381" s="321"/>
      <c r="UBT381" s="321"/>
      <c r="UBU381" s="321"/>
      <c r="UBV381" s="321"/>
      <c r="UBW381" s="321"/>
      <c r="UBX381" s="321"/>
      <c r="UBY381" s="321"/>
      <c r="UBZ381" s="321"/>
      <c r="UCA381" s="321"/>
      <c r="UCB381" s="321"/>
      <c r="UCC381" s="321"/>
      <c r="UCD381" s="321"/>
      <c r="UCE381" s="321"/>
      <c r="UCF381" s="321"/>
      <c r="UCG381" s="321"/>
      <c r="UCH381" s="321"/>
      <c r="UCI381" s="321"/>
      <c r="UCJ381" s="321"/>
      <c r="UCK381" s="321"/>
      <c r="UCL381" s="321"/>
      <c r="UCM381" s="321"/>
      <c r="UCN381" s="321"/>
      <c r="UCO381" s="321"/>
      <c r="UCP381" s="321"/>
      <c r="UCQ381" s="321"/>
      <c r="UCR381" s="321"/>
      <c r="UCS381" s="321"/>
      <c r="UCT381" s="321"/>
      <c r="UCU381" s="321"/>
      <c r="UCV381" s="321"/>
      <c r="UCW381" s="321"/>
      <c r="UCX381" s="321"/>
      <c r="UCY381" s="321"/>
      <c r="UCZ381" s="321"/>
      <c r="UDA381" s="321"/>
      <c r="UDB381" s="321"/>
      <c r="UDC381" s="321"/>
      <c r="UDD381" s="321"/>
      <c r="UDE381" s="321"/>
      <c r="UDF381" s="321"/>
      <c r="UDG381" s="321"/>
      <c r="UDH381" s="321"/>
      <c r="UDI381" s="321"/>
      <c r="UDJ381" s="321"/>
      <c r="UDK381" s="321"/>
      <c r="UDL381" s="321"/>
      <c r="UDM381" s="321"/>
      <c r="UDN381" s="321"/>
      <c r="UDO381" s="321"/>
      <c r="UDP381" s="321"/>
      <c r="UDQ381" s="321"/>
      <c r="UDR381" s="321"/>
      <c r="UDS381" s="321"/>
      <c r="UDT381" s="321"/>
      <c r="UDU381" s="321"/>
      <c r="UDV381" s="321"/>
      <c r="UDW381" s="321"/>
      <c r="UDX381" s="321"/>
      <c r="UDY381" s="321"/>
      <c r="UDZ381" s="321"/>
      <c r="UEA381" s="321"/>
      <c r="UEB381" s="321"/>
      <c r="UEC381" s="321"/>
      <c r="UED381" s="321"/>
      <c r="UEE381" s="321"/>
      <c r="UEF381" s="321"/>
      <c r="UEG381" s="321"/>
      <c r="UEH381" s="321"/>
      <c r="UEI381" s="321"/>
      <c r="UEJ381" s="321"/>
      <c r="UEK381" s="321"/>
      <c r="UEL381" s="321"/>
      <c r="UEM381" s="321"/>
      <c r="UEN381" s="321"/>
      <c r="UEO381" s="321"/>
      <c r="UEP381" s="321"/>
      <c r="UEQ381" s="321"/>
      <c r="UER381" s="321"/>
      <c r="UES381" s="321"/>
      <c r="UET381" s="321"/>
      <c r="UEU381" s="321"/>
      <c r="UEV381" s="321"/>
      <c r="UEW381" s="321"/>
      <c r="UEX381" s="321"/>
      <c r="UEY381" s="321"/>
      <c r="UEZ381" s="321"/>
      <c r="UFA381" s="321"/>
      <c r="UFB381" s="321"/>
      <c r="UFC381" s="321"/>
      <c r="UFD381" s="321"/>
      <c r="UFE381" s="321"/>
      <c r="UFF381" s="321"/>
      <c r="UFG381" s="321"/>
      <c r="UFH381" s="321"/>
      <c r="UFI381" s="321"/>
      <c r="UFJ381" s="321"/>
      <c r="UFK381" s="321"/>
      <c r="UFL381" s="321"/>
      <c r="UFM381" s="321"/>
      <c r="UFN381" s="321"/>
      <c r="UFO381" s="321"/>
      <c r="UFP381" s="321"/>
      <c r="UFQ381" s="321"/>
      <c r="UFR381" s="321"/>
      <c r="UFS381" s="321"/>
      <c r="UFT381" s="321"/>
      <c r="UFU381" s="321"/>
      <c r="UFV381" s="321"/>
      <c r="UFW381" s="321"/>
      <c r="UFX381" s="321"/>
      <c r="UFY381" s="321"/>
      <c r="UFZ381" s="321"/>
      <c r="UGA381" s="321"/>
      <c r="UGB381" s="321"/>
      <c r="UGC381" s="321"/>
      <c r="UGD381" s="321"/>
      <c r="UGE381" s="321"/>
      <c r="UGF381" s="321"/>
      <c r="UGG381" s="321"/>
      <c r="UGH381" s="321"/>
      <c r="UGI381" s="321"/>
      <c r="UGJ381" s="321"/>
      <c r="UGK381" s="321"/>
      <c r="UGL381" s="321"/>
      <c r="UGM381" s="321"/>
      <c r="UGN381" s="321"/>
      <c r="UGO381" s="321"/>
      <c r="UGP381" s="321"/>
      <c r="UGQ381" s="321"/>
      <c r="UGR381" s="321"/>
      <c r="UGS381" s="321"/>
      <c r="UGT381" s="321"/>
      <c r="UGU381" s="321"/>
      <c r="UGV381" s="321"/>
      <c r="UGW381" s="321"/>
      <c r="UGX381" s="321"/>
      <c r="UGY381" s="321"/>
      <c r="UGZ381" s="321"/>
      <c r="UHA381" s="321"/>
      <c r="UHB381" s="321"/>
      <c r="UHC381" s="321"/>
      <c r="UHD381" s="321"/>
      <c r="UHE381" s="321"/>
      <c r="UHF381" s="321"/>
      <c r="UHG381" s="321"/>
      <c r="UHH381" s="321"/>
      <c r="UHI381" s="321"/>
      <c r="UHJ381" s="321"/>
      <c r="UHK381" s="321"/>
      <c r="UHL381" s="321"/>
      <c r="UHM381" s="321"/>
      <c r="UHN381" s="321"/>
      <c r="UHO381" s="321"/>
      <c r="UHP381" s="321"/>
      <c r="UHQ381" s="321"/>
      <c r="UHR381" s="321"/>
      <c r="UHS381" s="321"/>
      <c r="UHT381" s="321"/>
      <c r="UHU381" s="321"/>
      <c r="UHV381" s="321"/>
      <c r="UHW381" s="321"/>
      <c r="UHX381" s="321"/>
      <c r="UHY381" s="321"/>
      <c r="UHZ381" s="321"/>
      <c r="UIA381" s="321"/>
      <c r="UIB381" s="321"/>
      <c r="UIC381" s="321"/>
      <c r="UID381" s="321"/>
      <c r="UIE381" s="321"/>
      <c r="UIF381" s="321"/>
      <c r="UIG381" s="321"/>
      <c r="UIH381" s="321"/>
      <c r="UII381" s="321"/>
      <c r="UIJ381" s="321"/>
      <c r="UIK381" s="321"/>
      <c r="UIL381" s="321"/>
      <c r="UIM381" s="321"/>
      <c r="UIN381" s="321"/>
      <c r="UIO381" s="321"/>
      <c r="UIP381" s="321"/>
      <c r="UIQ381" s="321"/>
      <c r="UIR381" s="321"/>
      <c r="UIS381" s="321"/>
      <c r="UIT381" s="321"/>
      <c r="UIU381" s="321"/>
      <c r="UIV381" s="321"/>
      <c r="UIW381" s="321"/>
      <c r="UIX381" s="321"/>
      <c r="UIY381" s="321"/>
      <c r="UIZ381" s="321"/>
      <c r="UJA381" s="321"/>
      <c r="UJB381" s="321"/>
      <c r="UJC381" s="321"/>
      <c r="UJD381" s="321"/>
      <c r="UJE381" s="321"/>
      <c r="UJF381" s="321"/>
      <c r="UJG381" s="321"/>
      <c r="UJH381" s="321"/>
      <c r="UJI381" s="321"/>
      <c r="UJJ381" s="321"/>
      <c r="UJK381" s="321"/>
      <c r="UJL381" s="321"/>
      <c r="UJM381" s="321"/>
      <c r="UJN381" s="321"/>
      <c r="UJO381" s="321"/>
      <c r="UJP381" s="321"/>
      <c r="UJQ381" s="321"/>
      <c r="UJR381" s="321"/>
      <c r="UJS381" s="321"/>
      <c r="UJT381" s="321"/>
      <c r="UJU381" s="321"/>
      <c r="UJV381" s="321"/>
      <c r="UJW381" s="321"/>
      <c r="UJX381" s="321"/>
      <c r="UJY381" s="321"/>
      <c r="UJZ381" s="321"/>
      <c r="UKA381" s="321"/>
      <c r="UKB381" s="321"/>
      <c r="UKC381" s="321"/>
      <c r="UKD381" s="321"/>
      <c r="UKE381" s="321"/>
      <c r="UKF381" s="321"/>
      <c r="UKG381" s="321"/>
      <c r="UKH381" s="321"/>
      <c r="UKI381" s="321"/>
      <c r="UKJ381" s="321"/>
      <c r="UKK381" s="321"/>
      <c r="UKL381" s="321"/>
      <c r="UKM381" s="321"/>
      <c r="UKN381" s="321"/>
      <c r="UKO381" s="321"/>
      <c r="UKP381" s="321"/>
      <c r="UKQ381" s="321"/>
      <c r="UKR381" s="321"/>
      <c r="UKS381" s="321"/>
      <c r="UKT381" s="321"/>
      <c r="UKU381" s="321"/>
      <c r="UKV381" s="321"/>
      <c r="UKW381" s="321"/>
      <c r="UKX381" s="321"/>
      <c r="UKY381" s="321"/>
      <c r="UKZ381" s="321"/>
      <c r="ULA381" s="321"/>
      <c r="ULB381" s="321"/>
      <c r="ULC381" s="321"/>
      <c r="ULD381" s="321"/>
      <c r="ULE381" s="321"/>
      <c r="ULF381" s="321"/>
      <c r="ULG381" s="321"/>
      <c r="ULH381" s="321"/>
      <c r="ULI381" s="321"/>
      <c r="ULJ381" s="321"/>
      <c r="ULK381" s="321"/>
      <c r="ULL381" s="321"/>
      <c r="ULM381" s="321"/>
      <c r="ULN381" s="321"/>
      <c r="ULO381" s="321"/>
      <c r="ULP381" s="321"/>
      <c r="ULQ381" s="321"/>
      <c r="ULR381" s="321"/>
      <c r="ULS381" s="321"/>
      <c r="ULT381" s="321"/>
      <c r="ULU381" s="321"/>
      <c r="ULV381" s="321"/>
      <c r="ULW381" s="321"/>
      <c r="ULX381" s="321"/>
      <c r="ULY381" s="321"/>
      <c r="ULZ381" s="321"/>
      <c r="UMA381" s="321"/>
      <c r="UMB381" s="321"/>
      <c r="UMC381" s="321"/>
      <c r="UMD381" s="321"/>
      <c r="UME381" s="321"/>
      <c r="UMF381" s="321"/>
      <c r="UMG381" s="321"/>
      <c r="UMH381" s="321"/>
      <c r="UMI381" s="321"/>
      <c r="UMJ381" s="321"/>
      <c r="UMK381" s="321"/>
      <c r="UML381" s="321"/>
      <c r="UMM381" s="321"/>
      <c r="UMN381" s="321"/>
      <c r="UMO381" s="321"/>
      <c r="UMP381" s="321"/>
      <c r="UMQ381" s="321"/>
      <c r="UMR381" s="321"/>
      <c r="UMS381" s="321"/>
      <c r="UMT381" s="321"/>
      <c r="UMU381" s="321"/>
      <c r="UMV381" s="321"/>
      <c r="UMW381" s="321"/>
      <c r="UMX381" s="321"/>
      <c r="UMY381" s="321"/>
      <c r="UMZ381" s="321"/>
      <c r="UNA381" s="321"/>
      <c r="UNB381" s="321"/>
      <c r="UNC381" s="321"/>
      <c r="UND381" s="321"/>
      <c r="UNE381" s="321"/>
      <c r="UNF381" s="321"/>
      <c r="UNG381" s="321"/>
      <c r="UNH381" s="321"/>
      <c r="UNI381" s="321"/>
      <c r="UNJ381" s="321"/>
      <c r="UNK381" s="321"/>
      <c r="UNL381" s="321"/>
      <c r="UNM381" s="321"/>
      <c r="UNN381" s="321"/>
      <c r="UNO381" s="321"/>
      <c r="UNP381" s="321"/>
      <c r="UNQ381" s="321"/>
      <c r="UNR381" s="321"/>
      <c r="UNS381" s="321"/>
      <c r="UNT381" s="321"/>
      <c r="UNU381" s="321"/>
      <c r="UNV381" s="321"/>
      <c r="UNW381" s="321"/>
      <c r="UNX381" s="321"/>
      <c r="UNY381" s="321"/>
      <c r="UNZ381" s="321"/>
      <c r="UOA381" s="321"/>
      <c r="UOB381" s="321"/>
      <c r="UOC381" s="321"/>
      <c r="UOD381" s="321"/>
      <c r="UOE381" s="321"/>
      <c r="UOF381" s="321"/>
      <c r="UOG381" s="321"/>
      <c r="UOH381" s="321"/>
      <c r="UOI381" s="321"/>
      <c r="UOJ381" s="321"/>
      <c r="UOK381" s="321"/>
      <c r="UOL381" s="321"/>
      <c r="UOM381" s="321"/>
      <c r="UON381" s="321"/>
      <c r="UOO381" s="321"/>
      <c r="UOP381" s="321"/>
      <c r="UOQ381" s="321"/>
      <c r="UOR381" s="321"/>
      <c r="UOS381" s="321"/>
      <c r="UOT381" s="321"/>
      <c r="UOU381" s="321"/>
      <c r="UOV381" s="321"/>
      <c r="UOW381" s="321"/>
      <c r="UOX381" s="321"/>
      <c r="UOY381" s="321"/>
      <c r="UOZ381" s="321"/>
      <c r="UPA381" s="321"/>
      <c r="UPB381" s="321"/>
      <c r="UPC381" s="321"/>
      <c r="UPD381" s="321"/>
      <c r="UPE381" s="321"/>
      <c r="UPF381" s="321"/>
      <c r="UPG381" s="321"/>
      <c r="UPH381" s="321"/>
      <c r="UPI381" s="321"/>
      <c r="UPJ381" s="321"/>
      <c r="UPK381" s="321"/>
      <c r="UPL381" s="321"/>
      <c r="UPM381" s="321"/>
      <c r="UPN381" s="321"/>
      <c r="UPO381" s="321"/>
      <c r="UPP381" s="321"/>
      <c r="UPQ381" s="321"/>
      <c r="UPR381" s="321"/>
      <c r="UPS381" s="321"/>
      <c r="UPT381" s="321"/>
      <c r="UPU381" s="321"/>
      <c r="UPV381" s="321"/>
      <c r="UPW381" s="321"/>
      <c r="UPX381" s="321"/>
      <c r="UPY381" s="321"/>
      <c r="UPZ381" s="321"/>
      <c r="UQA381" s="321"/>
      <c r="UQB381" s="321"/>
      <c r="UQC381" s="321"/>
      <c r="UQD381" s="321"/>
      <c r="UQE381" s="321"/>
      <c r="UQF381" s="321"/>
      <c r="UQG381" s="321"/>
      <c r="UQH381" s="321"/>
      <c r="UQI381" s="321"/>
      <c r="UQJ381" s="321"/>
      <c r="UQK381" s="321"/>
      <c r="UQL381" s="321"/>
      <c r="UQM381" s="321"/>
      <c r="UQN381" s="321"/>
      <c r="UQO381" s="321"/>
      <c r="UQP381" s="321"/>
      <c r="UQQ381" s="321"/>
      <c r="UQR381" s="321"/>
      <c r="UQS381" s="321"/>
      <c r="UQT381" s="321"/>
      <c r="UQU381" s="321"/>
      <c r="UQV381" s="321"/>
      <c r="UQW381" s="321"/>
      <c r="UQX381" s="321"/>
      <c r="UQY381" s="321"/>
      <c r="UQZ381" s="321"/>
      <c r="URA381" s="321"/>
      <c r="URB381" s="321"/>
      <c r="URC381" s="321"/>
      <c r="URD381" s="321"/>
      <c r="URE381" s="321"/>
      <c r="URF381" s="321"/>
      <c r="URG381" s="321"/>
      <c r="URH381" s="321"/>
      <c r="URI381" s="321"/>
      <c r="URJ381" s="321"/>
      <c r="URK381" s="321"/>
      <c r="URL381" s="321"/>
      <c r="URM381" s="321"/>
      <c r="URN381" s="321"/>
      <c r="URO381" s="321"/>
      <c r="URP381" s="321"/>
      <c r="URQ381" s="321"/>
      <c r="URR381" s="321"/>
      <c r="URS381" s="321"/>
      <c r="URT381" s="321"/>
      <c r="URU381" s="321"/>
      <c r="URV381" s="321"/>
      <c r="URW381" s="321"/>
      <c r="URX381" s="321"/>
      <c r="URY381" s="321"/>
      <c r="URZ381" s="321"/>
      <c r="USA381" s="321"/>
      <c r="USB381" s="321"/>
      <c r="USC381" s="321"/>
      <c r="USD381" s="321"/>
      <c r="USE381" s="321"/>
      <c r="USF381" s="321"/>
      <c r="USG381" s="321"/>
      <c r="USH381" s="321"/>
      <c r="USI381" s="321"/>
      <c r="USJ381" s="321"/>
      <c r="USK381" s="321"/>
      <c r="USL381" s="321"/>
      <c r="USM381" s="321"/>
      <c r="USN381" s="321"/>
      <c r="USO381" s="321"/>
      <c r="USP381" s="321"/>
      <c r="USQ381" s="321"/>
      <c r="USR381" s="321"/>
      <c r="USS381" s="321"/>
      <c r="UST381" s="321"/>
      <c r="USU381" s="321"/>
      <c r="USV381" s="321"/>
      <c r="USW381" s="321"/>
      <c r="USX381" s="321"/>
      <c r="USY381" s="321"/>
      <c r="USZ381" s="321"/>
      <c r="UTA381" s="321"/>
      <c r="UTB381" s="321"/>
      <c r="UTC381" s="321"/>
      <c r="UTD381" s="321"/>
      <c r="UTE381" s="321"/>
      <c r="UTF381" s="321"/>
      <c r="UTG381" s="321"/>
      <c r="UTH381" s="321"/>
      <c r="UTI381" s="321"/>
      <c r="UTJ381" s="321"/>
      <c r="UTK381" s="321"/>
      <c r="UTL381" s="321"/>
      <c r="UTM381" s="321"/>
      <c r="UTN381" s="321"/>
      <c r="UTO381" s="321"/>
      <c r="UTP381" s="321"/>
      <c r="UTQ381" s="321"/>
      <c r="UTR381" s="321"/>
      <c r="UTS381" s="321"/>
      <c r="UTT381" s="321"/>
      <c r="UTU381" s="321"/>
      <c r="UTV381" s="321"/>
      <c r="UTW381" s="321"/>
      <c r="UTX381" s="321"/>
      <c r="UTY381" s="321"/>
      <c r="UTZ381" s="321"/>
      <c r="UUA381" s="321"/>
      <c r="UUB381" s="321"/>
      <c r="UUC381" s="321"/>
      <c r="UUD381" s="321"/>
      <c r="UUE381" s="321"/>
      <c r="UUF381" s="321"/>
      <c r="UUG381" s="321"/>
      <c r="UUH381" s="321"/>
      <c r="UUI381" s="321"/>
      <c r="UUJ381" s="321"/>
      <c r="UUK381" s="321"/>
      <c r="UUL381" s="321"/>
      <c r="UUM381" s="321"/>
      <c r="UUN381" s="321"/>
      <c r="UUO381" s="321"/>
      <c r="UUP381" s="321"/>
      <c r="UUQ381" s="321"/>
      <c r="UUR381" s="321"/>
      <c r="UUS381" s="321"/>
      <c r="UUT381" s="321"/>
      <c r="UUU381" s="321"/>
      <c r="UUV381" s="321"/>
      <c r="UUW381" s="321"/>
      <c r="UUX381" s="321"/>
      <c r="UUY381" s="321"/>
      <c r="UUZ381" s="321"/>
      <c r="UVA381" s="321"/>
      <c r="UVB381" s="321"/>
      <c r="UVC381" s="321"/>
      <c r="UVD381" s="321"/>
      <c r="UVE381" s="321"/>
      <c r="UVF381" s="321"/>
      <c r="UVG381" s="321"/>
      <c r="UVH381" s="321"/>
      <c r="UVI381" s="321"/>
      <c r="UVJ381" s="321"/>
      <c r="UVK381" s="321"/>
      <c r="UVL381" s="321"/>
      <c r="UVM381" s="321"/>
      <c r="UVN381" s="321"/>
      <c r="UVO381" s="321"/>
      <c r="UVP381" s="321"/>
      <c r="UVQ381" s="321"/>
      <c r="UVR381" s="321"/>
      <c r="UVS381" s="321"/>
      <c r="UVT381" s="321"/>
      <c r="UVU381" s="321"/>
      <c r="UVV381" s="321"/>
      <c r="UVW381" s="321"/>
      <c r="UVX381" s="321"/>
      <c r="UVY381" s="321"/>
      <c r="UVZ381" s="321"/>
      <c r="UWA381" s="321"/>
      <c r="UWB381" s="321"/>
      <c r="UWC381" s="321"/>
      <c r="UWD381" s="321"/>
      <c r="UWE381" s="321"/>
      <c r="UWF381" s="321"/>
      <c r="UWG381" s="321"/>
      <c r="UWH381" s="321"/>
      <c r="UWI381" s="321"/>
      <c r="UWJ381" s="321"/>
      <c r="UWK381" s="321"/>
      <c r="UWL381" s="321"/>
      <c r="UWM381" s="321"/>
      <c r="UWN381" s="321"/>
      <c r="UWO381" s="321"/>
      <c r="UWP381" s="321"/>
      <c r="UWQ381" s="321"/>
      <c r="UWR381" s="321"/>
      <c r="UWS381" s="321"/>
      <c r="UWT381" s="321"/>
      <c r="UWU381" s="321"/>
      <c r="UWV381" s="321"/>
      <c r="UWW381" s="321"/>
      <c r="UWX381" s="321"/>
      <c r="UWY381" s="321"/>
      <c r="UWZ381" s="321"/>
      <c r="UXA381" s="321"/>
      <c r="UXB381" s="321"/>
      <c r="UXC381" s="321"/>
      <c r="UXD381" s="321"/>
      <c r="UXE381" s="321"/>
      <c r="UXF381" s="321"/>
      <c r="UXG381" s="321"/>
      <c r="UXH381" s="321"/>
      <c r="UXI381" s="321"/>
      <c r="UXJ381" s="321"/>
      <c r="UXK381" s="321"/>
      <c r="UXL381" s="321"/>
      <c r="UXM381" s="321"/>
      <c r="UXN381" s="321"/>
      <c r="UXO381" s="321"/>
      <c r="UXP381" s="321"/>
      <c r="UXQ381" s="321"/>
      <c r="UXR381" s="321"/>
      <c r="UXS381" s="321"/>
      <c r="UXT381" s="321"/>
      <c r="UXU381" s="321"/>
      <c r="UXV381" s="321"/>
      <c r="UXW381" s="321"/>
      <c r="UXX381" s="321"/>
      <c r="UXY381" s="321"/>
      <c r="UXZ381" s="321"/>
      <c r="UYA381" s="321"/>
      <c r="UYB381" s="321"/>
      <c r="UYC381" s="321"/>
      <c r="UYD381" s="321"/>
      <c r="UYE381" s="321"/>
      <c r="UYF381" s="321"/>
      <c r="UYG381" s="321"/>
      <c r="UYH381" s="321"/>
      <c r="UYI381" s="321"/>
      <c r="UYJ381" s="321"/>
      <c r="UYK381" s="321"/>
      <c r="UYL381" s="321"/>
      <c r="UYM381" s="321"/>
      <c r="UYN381" s="321"/>
      <c r="UYO381" s="321"/>
      <c r="UYP381" s="321"/>
      <c r="UYQ381" s="321"/>
      <c r="UYR381" s="321"/>
      <c r="UYS381" s="321"/>
      <c r="UYT381" s="321"/>
      <c r="UYU381" s="321"/>
      <c r="UYV381" s="321"/>
      <c r="UYW381" s="321"/>
      <c r="UYX381" s="321"/>
      <c r="UYY381" s="321"/>
      <c r="UYZ381" s="321"/>
      <c r="UZA381" s="321"/>
      <c r="UZB381" s="321"/>
      <c r="UZC381" s="321"/>
      <c r="UZD381" s="321"/>
      <c r="UZE381" s="321"/>
      <c r="UZF381" s="321"/>
      <c r="UZG381" s="321"/>
      <c r="UZH381" s="321"/>
      <c r="UZI381" s="321"/>
      <c r="UZJ381" s="321"/>
      <c r="UZK381" s="321"/>
      <c r="UZL381" s="321"/>
      <c r="UZM381" s="321"/>
      <c r="UZN381" s="321"/>
      <c r="UZO381" s="321"/>
      <c r="UZP381" s="321"/>
      <c r="UZQ381" s="321"/>
      <c r="UZR381" s="321"/>
      <c r="UZS381" s="321"/>
      <c r="UZT381" s="321"/>
      <c r="UZU381" s="321"/>
      <c r="UZV381" s="321"/>
      <c r="UZW381" s="321"/>
      <c r="UZX381" s="321"/>
      <c r="UZY381" s="321"/>
      <c r="UZZ381" s="321"/>
      <c r="VAA381" s="321"/>
      <c r="VAB381" s="321"/>
      <c r="VAC381" s="321"/>
      <c r="VAD381" s="321"/>
      <c r="VAE381" s="321"/>
      <c r="VAF381" s="321"/>
      <c r="VAG381" s="321"/>
      <c r="VAH381" s="321"/>
      <c r="VAI381" s="321"/>
      <c r="VAJ381" s="321"/>
      <c r="VAK381" s="321"/>
      <c r="VAL381" s="321"/>
      <c r="VAM381" s="321"/>
      <c r="VAN381" s="321"/>
      <c r="VAO381" s="321"/>
      <c r="VAP381" s="321"/>
      <c r="VAQ381" s="321"/>
      <c r="VAR381" s="321"/>
      <c r="VAS381" s="321"/>
      <c r="VAT381" s="321"/>
      <c r="VAU381" s="321"/>
      <c r="VAV381" s="321"/>
      <c r="VAW381" s="321"/>
      <c r="VAX381" s="321"/>
      <c r="VAY381" s="321"/>
      <c r="VAZ381" s="321"/>
      <c r="VBA381" s="321"/>
      <c r="VBB381" s="321"/>
      <c r="VBC381" s="321"/>
      <c r="VBD381" s="321"/>
      <c r="VBE381" s="321"/>
      <c r="VBF381" s="321"/>
      <c r="VBG381" s="321"/>
      <c r="VBH381" s="321"/>
      <c r="VBI381" s="321"/>
      <c r="VBJ381" s="321"/>
      <c r="VBK381" s="321"/>
      <c r="VBL381" s="321"/>
      <c r="VBM381" s="321"/>
      <c r="VBN381" s="321"/>
      <c r="VBO381" s="321"/>
      <c r="VBP381" s="321"/>
      <c r="VBQ381" s="321"/>
      <c r="VBR381" s="321"/>
      <c r="VBS381" s="321"/>
      <c r="VBT381" s="321"/>
      <c r="VBU381" s="321"/>
      <c r="VBV381" s="321"/>
      <c r="VBW381" s="321"/>
      <c r="VBX381" s="321"/>
      <c r="VBY381" s="321"/>
      <c r="VBZ381" s="321"/>
      <c r="VCA381" s="321"/>
      <c r="VCB381" s="321"/>
      <c r="VCC381" s="321"/>
      <c r="VCD381" s="321"/>
      <c r="VCE381" s="321"/>
      <c r="VCF381" s="321"/>
      <c r="VCG381" s="321"/>
      <c r="VCH381" s="321"/>
      <c r="VCI381" s="321"/>
      <c r="VCJ381" s="321"/>
      <c r="VCK381" s="321"/>
      <c r="VCL381" s="321"/>
      <c r="VCM381" s="321"/>
      <c r="VCN381" s="321"/>
      <c r="VCO381" s="321"/>
      <c r="VCP381" s="321"/>
      <c r="VCQ381" s="321"/>
      <c r="VCR381" s="321"/>
      <c r="VCS381" s="321"/>
      <c r="VCT381" s="321"/>
      <c r="VCU381" s="321"/>
      <c r="VCV381" s="321"/>
      <c r="VCW381" s="321"/>
      <c r="VCX381" s="321"/>
      <c r="VCY381" s="321"/>
      <c r="VCZ381" s="321"/>
      <c r="VDA381" s="321"/>
      <c r="VDB381" s="321"/>
      <c r="VDC381" s="321"/>
      <c r="VDD381" s="321"/>
      <c r="VDE381" s="321"/>
      <c r="VDF381" s="321"/>
      <c r="VDG381" s="321"/>
      <c r="VDH381" s="321"/>
      <c r="VDI381" s="321"/>
      <c r="VDJ381" s="321"/>
      <c r="VDK381" s="321"/>
      <c r="VDL381" s="321"/>
      <c r="VDM381" s="321"/>
      <c r="VDN381" s="321"/>
      <c r="VDO381" s="321"/>
      <c r="VDP381" s="321"/>
      <c r="VDQ381" s="321"/>
      <c r="VDR381" s="321"/>
      <c r="VDS381" s="321"/>
      <c r="VDT381" s="321"/>
      <c r="VDU381" s="321"/>
      <c r="VDV381" s="321"/>
      <c r="VDW381" s="321"/>
      <c r="VDX381" s="321"/>
      <c r="VDY381" s="321"/>
      <c r="VDZ381" s="321"/>
      <c r="VEA381" s="321"/>
      <c r="VEB381" s="321"/>
      <c r="VEC381" s="321"/>
      <c r="VED381" s="321"/>
      <c r="VEE381" s="321"/>
      <c r="VEF381" s="321"/>
      <c r="VEG381" s="321"/>
      <c r="VEH381" s="321"/>
      <c r="VEI381" s="321"/>
      <c r="VEJ381" s="321"/>
      <c r="VEK381" s="321"/>
      <c r="VEL381" s="321"/>
      <c r="VEM381" s="321"/>
      <c r="VEN381" s="321"/>
      <c r="VEO381" s="321"/>
      <c r="VEP381" s="321"/>
      <c r="VEQ381" s="321"/>
      <c r="VER381" s="321"/>
      <c r="VES381" s="321"/>
      <c r="VET381" s="321"/>
      <c r="VEU381" s="321"/>
      <c r="VEV381" s="321"/>
      <c r="VEW381" s="321"/>
      <c r="VEX381" s="321"/>
      <c r="VEY381" s="321"/>
      <c r="VEZ381" s="321"/>
      <c r="VFA381" s="321"/>
      <c r="VFB381" s="321"/>
      <c r="VFC381" s="321"/>
      <c r="VFD381" s="321"/>
      <c r="VFE381" s="321"/>
      <c r="VFF381" s="321"/>
      <c r="VFG381" s="321"/>
      <c r="VFH381" s="321"/>
      <c r="VFI381" s="321"/>
      <c r="VFJ381" s="321"/>
      <c r="VFK381" s="321"/>
      <c r="VFL381" s="321"/>
      <c r="VFM381" s="321"/>
      <c r="VFN381" s="321"/>
      <c r="VFO381" s="321"/>
      <c r="VFP381" s="321"/>
      <c r="VFQ381" s="321"/>
      <c r="VFR381" s="321"/>
      <c r="VFS381" s="321"/>
      <c r="VFT381" s="321"/>
      <c r="VFU381" s="321"/>
      <c r="VFV381" s="321"/>
      <c r="VFW381" s="321"/>
      <c r="VFX381" s="321"/>
      <c r="VFY381" s="321"/>
      <c r="VFZ381" s="321"/>
      <c r="VGA381" s="321"/>
      <c r="VGB381" s="321"/>
      <c r="VGC381" s="321"/>
      <c r="VGD381" s="321"/>
      <c r="VGE381" s="321"/>
      <c r="VGF381" s="321"/>
      <c r="VGG381" s="321"/>
      <c r="VGH381" s="321"/>
      <c r="VGI381" s="321"/>
      <c r="VGJ381" s="321"/>
      <c r="VGK381" s="321"/>
      <c r="VGL381" s="321"/>
      <c r="VGM381" s="321"/>
      <c r="VGN381" s="321"/>
      <c r="VGO381" s="321"/>
      <c r="VGP381" s="321"/>
      <c r="VGQ381" s="321"/>
      <c r="VGR381" s="321"/>
      <c r="VGS381" s="321"/>
      <c r="VGT381" s="321"/>
      <c r="VGU381" s="321"/>
      <c r="VGV381" s="321"/>
      <c r="VGW381" s="321"/>
      <c r="VGX381" s="321"/>
      <c r="VGY381" s="321"/>
      <c r="VGZ381" s="321"/>
      <c r="VHA381" s="321"/>
      <c r="VHB381" s="321"/>
      <c r="VHC381" s="321"/>
      <c r="VHD381" s="321"/>
      <c r="VHE381" s="321"/>
      <c r="VHF381" s="321"/>
      <c r="VHG381" s="321"/>
      <c r="VHH381" s="321"/>
      <c r="VHI381" s="321"/>
      <c r="VHJ381" s="321"/>
      <c r="VHK381" s="321"/>
      <c r="VHL381" s="321"/>
      <c r="VHM381" s="321"/>
      <c r="VHN381" s="321"/>
      <c r="VHO381" s="321"/>
      <c r="VHP381" s="321"/>
      <c r="VHQ381" s="321"/>
      <c r="VHR381" s="321"/>
      <c r="VHS381" s="321"/>
      <c r="VHT381" s="321"/>
      <c r="VHU381" s="321"/>
      <c r="VHV381" s="321"/>
      <c r="VHW381" s="321"/>
      <c r="VHX381" s="321"/>
      <c r="VHY381" s="321"/>
      <c r="VHZ381" s="321"/>
      <c r="VIA381" s="321"/>
      <c r="VIB381" s="321"/>
      <c r="VIC381" s="321"/>
      <c r="VID381" s="321"/>
      <c r="VIE381" s="321"/>
      <c r="VIF381" s="321"/>
      <c r="VIG381" s="321"/>
      <c r="VIH381" s="321"/>
      <c r="VII381" s="321"/>
      <c r="VIJ381" s="321"/>
      <c r="VIK381" s="321"/>
      <c r="VIL381" s="321"/>
      <c r="VIM381" s="321"/>
      <c r="VIN381" s="321"/>
      <c r="VIO381" s="321"/>
      <c r="VIP381" s="321"/>
      <c r="VIQ381" s="321"/>
      <c r="VIR381" s="321"/>
      <c r="VIS381" s="321"/>
      <c r="VIT381" s="321"/>
      <c r="VIU381" s="321"/>
      <c r="VIV381" s="321"/>
      <c r="VIW381" s="321"/>
      <c r="VIX381" s="321"/>
      <c r="VIY381" s="321"/>
      <c r="VIZ381" s="321"/>
      <c r="VJA381" s="321"/>
      <c r="VJB381" s="321"/>
      <c r="VJC381" s="321"/>
      <c r="VJD381" s="321"/>
      <c r="VJE381" s="321"/>
      <c r="VJF381" s="321"/>
      <c r="VJG381" s="321"/>
      <c r="VJH381" s="321"/>
      <c r="VJI381" s="321"/>
      <c r="VJJ381" s="321"/>
      <c r="VJK381" s="321"/>
      <c r="VJL381" s="321"/>
      <c r="VJM381" s="321"/>
      <c r="VJN381" s="321"/>
      <c r="VJO381" s="321"/>
      <c r="VJP381" s="321"/>
      <c r="VJQ381" s="321"/>
      <c r="VJR381" s="321"/>
      <c r="VJS381" s="321"/>
      <c r="VJT381" s="321"/>
      <c r="VJU381" s="321"/>
      <c r="VJV381" s="321"/>
      <c r="VJW381" s="321"/>
      <c r="VJX381" s="321"/>
      <c r="VJY381" s="321"/>
      <c r="VJZ381" s="321"/>
      <c r="VKA381" s="321"/>
      <c r="VKB381" s="321"/>
      <c r="VKC381" s="321"/>
      <c r="VKD381" s="321"/>
      <c r="VKE381" s="321"/>
      <c r="VKF381" s="321"/>
      <c r="VKG381" s="321"/>
      <c r="VKH381" s="321"/>
      <c r="VKI381" s="321"/>
      <c r="VKJ381" s="321"/>
      <c r="VKK381" s="321"/>
      <c r="VKL381" s="321"/>
      <c r="VKM381" s="321"/>
      <c r="VKN381" s="321"/>
      <c r="VKO381" s="321"/>
      <c r="VKP381" s="321"/>
      <c r="VKQ381" s="321"/>
      <c r="VKR381" s="321"/>
      <c r="VKS381" s="321"/>
      <c r="VKT381" s="321"/>
      <c r="VKU381" s="321"/>
      <c r="VKV381" s="321"/>
      <c r="VKW381" s="321"/>
      <c r="VKX381" s="321"/>
      <c r="VKY381" s="321"/>
      <c r="VKZ381" s="321"/>
      <c r="VLA381" s="321"/>
      <c r="VLB381" s="321"/>
      <c r="VLC381" s="321"/>
      <c r="VLD381" s="321"/>
      <c r="VLE381" s="321"/>
      <c r="VLF381" s="321"/>
      <c r="VLG381" s="321"/>
      <c r="VLH381" s="321"/>
      <c r="VLI381" s="321"/>
      <c r="VLJ381" s="321"/>
      <c r="VLK381" s="321"/>
      <c r="VLL381" s="321"/>
      <c r="VLM381" s="321"/>
      <c r="VLN381" s="321"/>
      <c r="VLO381" s="321"/>
      <c r="VLP381" s="321"/>
      <c r="VLQ381" s="321"/>
      <c r="VLR381" s="321"/>
      <c r="VLS381" s="321"/>
      <c r="VLT381" s="321"/>
      <c r="VLU381" s="321"/>
      <c r="VLV381" s="321"/>
      <c r="VLW381" s="321"/>
      <c r="VLX381" s="321"/>
      <c r="VLY381" s="321"/>
      <c r="VLZ381" s="321"/>
      <c r="VMA381" s="321"/>
      <c r="VMB381" s="321"/>
      <c r="VMC381" s="321"/>
      <c r="VMD381" s="321"/>
      <c r="VME381" s="321"/>
      <c r="VMF381" s="321"/>
      <c r="VMG381" s="321"/>
      <c r="VMH381" s="321"/>
      <c r="VMI381" s="321"/>
      <c r="VMJ381" s="321"/>
      <c r="VMK381" s="321"/>
      <c r="VML381" s="321"/>
      <c r="VMM381" s="321"/>
      <c r="VMN381" s="321"/>
      <c r="VMO381" s="321"/>
      <c r="VMP381" s="321"/>
      <c r="VMQ381" s="321"/>
      <c r="VMR381" s="321"/>
      <c r="VMS381" s="321"/>
      <c r="VMT381" s="321"/>
      <c r="VMU381" s="321"/>
      <c r="VMV381" s="321"/>
      <c r="VMW381" s="321"/>
      <c r="VMX381" s="321"/>
      <c r="VMY381" s="321"/>
      <c r="VMZ381" s="321"/>
      <c r="VNA381" s="321"/>
      <c r="VNB381" s="321"/>
      <c r="VNC381" s="321"/>
      <c r="VND381" s="321"/>
      <c r="VNE381" s="321"/>
      <c r="VNF381" s="321"/>
      <c r="VNG381" s="321"/>
      <c r="VNH381" s="321"/>
      <c r="VNI381" s="321"/>
      <c r="VNJ381" s="321"/>
      <c r="VNK381" s="321"/>
      <c r="VNL381" s="321"/>
      <c r="VNM381" s="321"/>
      <c r="VNN381" s="321"/>
      <c r="VNO381" s="321"/>
      <c r="VNP381" s="321"/>
      <c r="VNQ381" s="321"/>
      <c r="VNR381" s="321"/>
      <c r="VNS381" s="321"/>
      <c r="VNT381" s="321"/>
      <c r="VNU381" s="321"/>
      <c r="VNV381" s="321"/>
      <c r="VNW381" s="321"/>
      <c r="VNX381" s="321"/>
      <c r="VNY381" s="321"/>
      <c r="VNZ381" s="321"/>
      <c r="VOA381" s="321"/>
      <c r="VOB381" s="321"/>
      <c r="VOC381" s="321"/>
      <c r="VOD381" s="321"/>
      <c r="VOE381" s="321"/>
      <c r="VOF381" s="321"/>
      <c r="VOG381" s="321"/>
      <c r="VOH381" s="321"/>
      <c r="VOI381" s="321"/>
      <c r="VOJ381" s="321"/>
      <c r="VOK381" s="321"/>
      <c r="VOL381" s="321"/>
      <c r="VOM381" s="321"/>
      <c r="VON381" s="321"/>
      <c r="VOO381" s="321"/>
      <c r="VOP381" s="321"/>
      <c r="VOQ381" s="321"/>
      <c r="VOR381" s="321"/>
      <c r="VOS381" s="321"/>
      <c r="VOT381" s="321"/>
      <c r="VOU381" s="321"/>
      <c r="VOV381" s="321"/>
      <c r="VOW381" s="321"/>
      <c r="VOX381" s="321"/>
      <c r="VOY381" s="321"/>
      <c r="VOZ381" s="321"/>
      <c r="VPA381" s="321"/>
      <c r="VPB381" s="321"/>
      <c r="VPC381" s="321"/>
      <c r="VPD381" s="321"/>
      <c r="VPE381" s="321"/>
      <c r="VPF381" s="321"/>
      <c r="VPG381" s="321"/>
      <c r="VPH381" s="321"/>
      <c r="VPI381" s="321"/>
      <c r="VPJ381" s="321"/>
      <c r="VPK381" s="321"/>
      <c r="VPL381" s="321"/>
      <c r="VPM381" s="321"/>
      <c r="VPN381" s="321"/>
      <c r="VPO381" s="321"/>
      <c r="VPP381" s="321"/>
      <c r="VPQ381" s="321"/>
      <c r="VPR381" s="321"/>
      <c r="VPS381" s="321"/>
      <c r="VPT381" s="321"/>
      <c r="VPU381" s="321"/>
      <c r="VPV381" s="321"/>
      <c r="VPW381" s="321"/>
      <c r="VPX381" s="321"/>
      <c r="VPY381" s="321"/>
      <c r="VPZ381" s="321"/>
      <c r="VQA381" s="321"/>
      <c r="VQB381" s="321"/>
      <c r="VQC381" s="321"/>
      <c r="VQD381" s="321"/>
      <c r="VQE381" s="321"/>
      <c r="VQF381" s="321"/>
      <c r="VQG381" s="321"/>
      <c r="VQH381" s="321"/>
      <c r="VQI381" s="321"/>
      <c r="VQJ381" s="321"/>
      <c r="VQK381" s="321"/>
      <c r="VQL381" s="321"/>
      <c r="VQM381" s="321"/>
      <c r="VQN381" s="321"/>
      <c r="VQO381" s="321"/>
      <c r="VQP381" s="321"/>
      <c r="VQQ381" s="321"/>
      <c r="VQR381" s="321"/>
      <c r="VQS381" s="321"/>
      <c r="VQT381" s="321"/>
      <c r="VQU381" s="321"/>
      <c r="VQV381" s="321"/>
      <c r="VQW381" s="321"/>
      <c r="VQX381" s="321"/>
      <c r="VQY381" s="321"/>
      <c r="VQZ381" s="321"/>
      <c r="VRA381" s="321"/>
      <c r="VRB381" s="321"/>
      <c r="VRC381" s="321"/>
      <c r="VRD381" s="321"/>
      <c r="VRE381" s="321"/>
      <c r="VRF381" s="321"/>
      <c r="VRG381" s="321"/>
      <c r="VRH381" s="321"/>
      <c r="VRI381" s="321"/>
      <c r="VRJ381" s="321"/>
      <c r="VRK381" s="321"/>
      <c r="VRL381" s="321"/>
      <c r="VRM381" s="321"/>
      <c r="VRN381" s="321"/>
      <c r="VRO381" s="321"/>
      <c r="VRP381" s="321"/>
      <c r="VRQ381" s="321"/>
      <c r="VRR381" s="321"/>
      <c r="VRS381" s="321"/>
      <c r="VRT381" s="321"/>
      <c r="VRU381" s="321"/>
      <c r="VRV381" s="321"/>
      <c r="VRW381" s="321"/>
      <c r="VRX381" s="321"/>
      <c r="VRY381" s="321"/>
      <c r="VRZ381" s="321"/>
      <c r="VSA381" s="321"/>
      <c r="VSB381" s="321"/>
      <c r="VSC381" s="321"/>
      <c r="VSD381" s="321"/>
      <c r="VSE381" s="321"/>
      <c r="VSF381" s="321"/>
      <c r="VSG381" s="321"/>
      <c r="VSH381" s="321"/>
      <c r="VSI381" s="321"/>
      <c r="VSJ381" s="321"/>
      <c r="VSK381" s="321"/>
      <c r="VSL381" s="321"/>
      <c r="VSM381" s="321"/>
      <c r="VSN381" s="321"/>
      <c r="VSO381" s="321"/>
      <c r="VSP381" s="321"/>
      <c r="VSQ381" s="321"/>
      <c r="VSR381" s="321"/>
      <c r="VSS381" s="321"/>
      <c r="VST381" s="321"/>
      <c r="VSU381" s="321"/>
      <c r="VSV381" s="321"/>
      <c r="VSW381" s="321"/>
      <c r="VSX381" s="321"/>
      <c r="VSY381" s="321"/>
      <c r="VSZ381" s="321"/>
      <c r="VTA381" s="321"/>
      <c r="VTB381" s="321"/>
      <c r="VTC381" s="321"/>
      <c r="VTD381" s="321"/>
      <c r="VTE381" s="321"/>
      <c r="VTF381" s="321"/>
      <c r="VTG381" s="321"/>
      <c r="VTH381" s="321"/>
      <c r="VTI381" s="321"/>
      <c r="VTJ381" s="321"/>
      <c r="VTK381" s="321"/>
      <c r="VTL381" s="321"/>
      <c r="VTM381" s="321"/>
      <c r="VTN381" s="321"/>
      <c r="VTO381" s="321"/>
      <c r="VTP381" s="321"/>
      <c r="VTQ381" s="321"/>
      <c r="VTR381" s="321"/>
      <c r="VTS381" s="321"/>
      <c r="VTT381" s="321"/>
      <c r="VTU381" s="321"/>
      <c r="VTV381" s="321"/>
      <c r="VTW381" s="321"/>
      <c r="VTX381" s="321"/>
      <c r="VTY381" s="321"/>
      <c r="VTZ381" s="321"/>
      <c r="VUA381" s="321"/>
      <c r="VUB381" s="321"/>
      <c r="VUC381" s="321"/>
      <c r="VUD381" s="321"/>
      <c r="VUE381" s="321"/>
      <c r="VUF381" s="321"/>
      <c r="VUG381" s="321"/>
      <c r="VUH381" s="321"/>
      <c r="VUI381" s="321"/>
      <c r="VUJ381" s="321"/>
      <c r="VUK381" s="321"/>
      <c r="VUL381" s="321"/>
      <c r="VUM381" s="321"/>
      <c r="VUN381" s="321"/>
      <c r="VUO381" s="321"/>
      <c r="VUP381" s="321"/>
      <c r="VUQ381" s="321"/>
      <c r="VUR381" s="321"/>
      <c r="VUS381" s="321"/>
      <c r="VUT381" s="321"/>
      <c r="VUU381" s="321"/>
      <c r="VUV381" s="321"/>
      <c r="VUW381" s="321"/>
      <c r="VUX381" s="321"/>
      <c r="VUY381" s="321"/>
      <c r="VUZ381" s="321"/>
      <c r="VVA381" s="321"/>
      <c r="VVB381" s="321"/>
      <c r="VVC381" s="321"/>
      <c r="VVD381" s="321"/>
      <c r="VVE381" s="321"/>
      <c r="VVF381" s="321"/>
      <c r="VVG381" s="321"/>
      <c r="VVH381" s="321"/>
      <c r="VVI381" s="321"/>
      <c r="VVJ381" s="321"/>
      <c r="VVK381" s="321"/>
      <c r="VVL381" s="321"/>
      <c r="VVM381" s="321"/>
      <c r="VVN381" s="321"/>
      <c r="VVO381" s="321"/>
      <c r="VVP381" s="321"/>
      <c r="VVQ381" s="321"/>
      <c r="VVR381" s="321"/>
      <c r="VVS381" s="321"/>
      <c r="VVT381" s="321"/>
      <c r="VVU381" s="321"/>
      <c r="VVV381" s="321"/>
      <c r="VVW381" s="321"/>
      <c r="VVX381" s="321"/>
      <c r="VVY381" s="321"/>
      <c r="VVZ381" s="321"/>
      <c r="VWA381" s="321"/>
      <c r="VWB381" s="321"/>
      <c r="VWC381" s="321"/>
      <c r="VWD381" s="321"/>
      <c r="VWE381" s="321"/>
      <c r="VWF381" s="321"/>
      <c r="VWG381" s="321"/>
      <c r="VWH381" s="321"/>
      <c r="VWI381" s="321"/>
      <c r="VWJ381" s="321"/>
      <c r="VWK381" s="321"/>
      <c r="VWL381" s="321"/>
      <c r="VWM381" s="321"/>
      <c r="VWN381" s="321"/>
      <c r="VWO381" s="321"/>
      <c r="VWP381" s="321"/>
      <c r="VWQ381" s="321"/>
      <c r="VWR381" s="321"/>
      <c r="VWS381" s="321"/>
      <c r="VWT381" s="321"/>
      <c r="VWU381" s="321"/>
      <c r="VWV381" s="321"/>
      <c r="VWW381" s="321"/>
      <c r="VWX381" s="321"/>
      <c r="VWY381" s="321"/>
      <c r="VWZ381" s="321"/>
      <c r="VXA381" s="321"/>
      <c r="VXB381" s="321"/>
      <c r="VXC381" s="321"/>
      <c r="VXD381" s="321"/>
      <c r="VXE381" s="321"/>
      <c r="VXF381" s="321"/>
      <c r="VXG381" s="321"/>
      <c r="VXH381" s="321"/>
      <c r="VXI381" s="321"/>
      <c r="VXJ381" s="321"/>
      <c r="VXK381" s="321"/>
      <c r="VXL381" s="321"/>
      <c r="VXM381" s="321"/>
      <c r="VXN381" s="321"/>
      <c r="VXO381" s="321"/>
      <c r="VXP381" s="321"/>
      <c r="VXQ381" s="321"/>
      <c r="VXR381" s="321"/>
      <c r="VXS381" s="321"/>
      <c r="VXT381" s="321"/>
      <c r="VXU381" s="321"/>
      <c r="VXV381" s="321"/>
      <c r="VXW381" s="321"/>
      <c r="VXX381" s="321"/>
      <c r="VXY381" s="321"/>
      <c r="VXZ381" s="321"/>
      <c r="VYA381" s="321"/>
      <c r="VYB381" s="321"/>
      <c r="VYC381" s="321"/>
      <c r="VYD381" s="321"/>
      <c r="VYE381" s="321"/>
      <c r="VYF381" s="321"/>
      <c r="VYG381" s="321"/>
      <c r="VYH381" s="321"/>
      <c r="VYI381" s="321"/>
      <c r="VYJ381" s="321"/>
      <c r="VYK381" s="321"/>
      <c r="VYL381" s="321"/>
      <c r="VYM381" s="321"/>
      <c r="VYN381" s="321"/>
      <c r="VYO381" s="321"/>
      <c r="VYP381" s="321"/>
      <c r="VYQ381" s="321"/>
      <c r="VYR381" s="321"/>
      <c r="VYS381" s="321"/>
      <c r="VYT381" s="321"/>
      <c r="VYU381" s="321"/>
      <c r="VYV381" s="321"/>
      <c r="VYW381" s="321"/>
      <c r="VYX381" s="321"/>
      <c r="VYY381" s="321"/>
      <c r="VYZ381" s="321"/>
      <c r="VZA381" s="321"/>
      <c r="VZB381" s="321"/>
      <c r="VZC381" s="321"/>
      <c r="VZD381" s="321"/>
      <c r="VZE381" s="321"/>
      <c r="VZF381" s="321"/>
      <c r="VZG381" s="321"/>
      <c r="VZH381" s="321"/>
      <c r="VZI381" s="321"/>
      <c r="VZJ381" s="321"/>
      <c r="VZK381" s="321"/>
      <c r="VZL381" s="321"/>
      <c r="VZM381" s="321"/>
      <c r="VZN381" s="321"/>
      <c r="VZO381" s="321"/>
      <c r="VZP381" s="321"/>
      <c r="VZQ381" s="321"/>
      <c r="VZR381" s="321"/>
      <c r="VZS381" s="321"/>
      <c r="VZT381" s="321"/>
      <c r="VZU381" s="321"/>
      <c r="VZV381" s="321"/>
      <c r="VZW381" s="321"/>
      <c r="VZX381" s="321"/>
      <c r="VZY381" s="321"/>
      <c r="VZZ381" s="321"/>
      <c r="WAA381" s="321"/>
      <c r="WAB381" s="321"/>
      <c r="WAC381" s="321"/>
      <c r="WAD381" s="321"/>
      <c r="WAE381" s="321"/>
      <c r="WAF381" s="321"/>
      <c r="WAG381" s="321"/>
      <c r="WAH381" s="321"/>
      <c r="WAI381" s="321"/>
      <c r="WAJ381" s="321"/>
      <c r="WAK381" s="321"/>
      <c r="WAL381" s="321"/>
      <c r="WAM381" s="321"/>
      <c r="WAN381" s="321"/>
      <c r="WAO381" s="321"/>
      <c r="WAP381" s="321"/>
      <c r="WAQ381" s="321"/>
      <c r="WAR381" s="321"/>
      <c r="WAS381" s="321"/>
      <c r="WAT381" s="321"/>
      <c r="WAU381" s="321"/>
      <c r="WAV381" s="321"/>
      <c r="WAW381" s="321"/>
      <c r="WAX381" s="321"/>
      <c r="WAY381" s="321"/>
      <c r="WAZ381" s="321"/>
      <c r="WBA381" s="321"/>
      <c r="WBB381" s="321"/>
      <c r="WBC381" s="321"/>
      <c r="WBD381" s="321"/>
      <c r="WBE381" s="321"/>
      <c r="WBF381" s="321"/>
      <c r="WBG381" s="321"/>
      <c r="WBH381" s="321"/>
      <c r="WBI381" s="321"/>
      <c r="WBJ381" s="321"/>
      <c r="WBK381" s="321"/>
      <c r="WBL381" s="321"/>
      <c r="WBM381" s="321"/>
      <c r="WBN381" s="321"/>
      <c r="WBO381" s="321"/>
      <c r="WBP381" s="321"/>
      <c r="WBQ381" s="321"/>
      <c r="WBR381" s="321"/>
      <c r="WBS381" s="321"/>
      <c r="WBT381" s="321"/>
      <c r="WBU381" s="321"/>
      <c r="WBV381" s="321"/>
      <c r="WBW381" s="321"/>
      <c r="WBX381" s="321"/>
      <c r="WBY381" s="321"/>
      <c r="WBZ381" s="321"/>
      <c r="WCA381" s="321"/>
      <c r="WCB381" s="321"/>
      <c r="WCC381" s="321"/>
      <c r="WCD381" s="321"/>
      <c r="WCE381" s="321"/>
      <c r="WCF381" s="321"/>
      <c r="WCG381" s="321"/>
      <c r="WCH381" s="321"/>
      <c r="WCI381" s="321"/>
      <c r="WCJ381" s="321"/>
      <c r="WCK381" s="321"/>
      <c r="WCL381" s="321"/>
      <c r="WCM381" s="321"/>
      <c r="WCN381" s="321"/>
      <c r="WCO381" s="321"/>
      <c r="WCP381" s="321"/>
      <c r="WCQ381" s="321"/>
      <c r="WCR381" s="321"/>
      <c r="WCS381" s="321"/>
      <c r="WCT381" s="321"/>
      <c r="WCU381" s="321"/>
      <c r="WCV381" s="321"/>
      <c r="WCW381" s="321"/>
      <c r="WCX381" s="321"/>
      <c r="WCY381" s="321"/>
      <c r="WCZ381" s="321"/>
      <c r="WDA381" s="321"/>
      <c r="WDB381" s="321"/>
      <c r="WDC381" s="321"/>
      <c r="WDD381" s="321"/>
      <c r="WDE381" s="321"/>
      <c r="WDF381" s="321"/>
      <c r="WDG381" s="321"/>
      <c r="WDH381" s="321"/>
      <c r="WDI381" s="321"/>
      <c r="WDJ381" s="321"/>
      <c r="WDK381" s="321"/>
      <c r="WDL381" s="321"/>
      <c r="WDM381" s="321"/>
      <c r="WDN381" s="321"/>
      <c r="WDO381" s="321"/>
      <c r="WDP381" s="321"/>
      <c r="WDQ381" s="321"/>
      <c r="WDR381" s="321"/>
      <c r="WDS381" s="321"/>
      <c r="WDT381" s="321"/>
      <c r="WDU381" s="321"/>
      <c r="WDV381" s="321"/>
      <c r="WDW381" s="321"/>
      <c r="WDX381" s="321"/>
      <c r="WDY381" s="321"/>
      <c r="WDZ381" s="321"/>
      <c r="WEA381" s="321"/>
      <c r="WEB381" s="321"/>
      <c r="WEC381" s="321"/>
      <c r="WED381" s="321"/>
      <c r="WEE381" s="321"/>
      <c r="WEF381" s="321"/>
      <c r="WEG381" s="321"/>
      <c r="WEH381" s="321"/>
      <c r="WEI381" s="321"/>
      <c r="WEJ381" s="321"/>
      <c r="WEK381" s="321"/>
      <c r="WEL381" s="321"/>
      <c r="WEM381" s="321"/>
      <c r="WEN381" s="321"/>
      <c r="WEO381" s="321"/>
      <c r="WEP381" s="321"/>
      <c r="WEQ381" s="321"/>
      <c r="WER381" s="321"/>
      <c r="WES381" s="321"/>
      <c r="WET381" s="321"/>
      <c r="WEU381" s="321"/>
      <c r="WEV381" s="321"/>
      <c r="WEW381" s="321"/>
      <c r="WEX381" s="321"/>
      <c r="WEY381" s="321"/>
      <c r="WEZ381" s="321"/>
      <c r="WFA381" s="321"/>
      <c r="WFB381" s="321"/>
      <c r="WFC381" s="321"/>
      <c r="WFD381" s="321"/>
      <c r="WFE381" s="321"/>
      <c r="WFF381" s="321"/>
      <c r="WFG381" s="321"/>
      <c r="WFH381" s="321"/>
      <c r="WFI381" s="321"/>
      <c r="WFJ381" s="321"/>
      <c r="WFK381" s="321"/>
      <c r="WFL381" s="321"/>
      <c r="WFM381" s="321"/>
      <c r="WFN381" s="321"/>
      <c r="WFO381" s="321"/>
      <c r="WFP381" s="321"/>
      <c r="WFQ381" s="321"/>
      <c r="WFR381" s="321"/>
      <c r="WFS381" s="321"/>
      <c r="WFT381" s="321"/>
      <c r="WFU381" s="321"/>
      <c r="WFV381" s="321"/>
      <c r="WFW381" s="321"/>
      <c r="WFX381" s="321"/>
      <c r="WFY381" s="321"/>
      <c r="WFZ381" s="321"/>
      <c r="WGA381" s="321"/>
      <c r="WGB381" s="321"/>
      <c r="WGC381" s="321"/>
      <c r="WGD381" s="321"/>
      <c r="WGE381" s="321"/>
      <c r="WGF381" s="321"/>
      <c r="WGG381" s="321"/>
      <c r="WGH381" s="321"/>
      <c r="WGI381" s="321"/>
      <c r="WGJ381" s="321"/>
      <c r="WGK381" s="321"/>
      <c r="WGL381" s="321"/>
      <c r="WGM381" s="321"/>
      <c r="WGN381" s="321"/>
      <c r="WGO381" s="321"/>
      <c r="WGP381" s="321"/>
      <c r="WGQ381" s="321"/>
      <c r="WGR381" s="321"/>
      <c r="WGS381" s="321"/>
      <c r="WGT381" s="321"/>
      <c r="WGU381" s="321"/>
      <c r="WGV381" s="321"/>
      <c r="WGW381" s="321"/>
      <c r="WGX381" s="321"/>
      <c r="WGY381" s="321"/>
      <c r="WGZ381" s="321"/>
      <c r="WHA381" s="321"/>
      <c r="WHB381" s="321"/>
      <c r="WHC381" s="321"/>
      <c r="WHD381" s="321"/>
      <c r="WHE381" s="321"/>
      <c r="WHF381" s="321"/>
      <c r="WHG381" s="321"/>
      <c r="WHH381" s="321"/>
      <c r="WHI381" s="321"/>
      <c r="WHJ381" s="321"/>
      <c r="WHK381" s="321"/>
      <c r="WHL381" s="321"/>
      <c r="WHM381" s="321"/>
      <c r="WHN381" s="321"/>
      <c r="WHO381" s="321"/>
      <c r="WHP381" s="321"/>
      <c r="WHQ381" s="321"/>
      <c r="WHR381" s="321"/>
      <c r="WHS381" s="321"/>
      <c r="WHT381" s="321"/>
      <c r="WHU381" s="321"/>
      <c r="WHV381" s="321"/>
      <c r="WHW381" s="321"/>
      <c r="WHX381" s="321"/>
      <c r="WHY381" s="321"/>
      <c r="WHZ381" s="321"/>
      <c r="WIA381" s="321"/>
      <c r="WIB381" s="321"/>
      <c r="WIC381" s="321"/>
      <c r="WID381" s="321"/>
      <c r="WIE381" s="321"/>
      <c r="WIF381" s="321"/>
      <c r="WIG381" s="321"/>
      <c r="WIH381" s="321"/>
      <c r="WII381" s="321"/>
      <c r="WIJ381" s="321"/>
      <c r="WIK381" s="321"/>
      <c r="WIL381" s="321"/>
      <c r="WIM381" s="321"/>
      <c r="WIN381" s="321"/>
      <c r="WIO381" s="321"/>
      <c r="WIP381" s="321"/>
      <c r="WIQ381" s="321"/>
      <c r="WIR381" s="321"/>
      <c r="WIS381" s="321"/>
      <c r="WIT381" s="321"/>
      <c r="WIU381" s="321"/>
      <c r="WIV381" s="321"/>
      <c r="WIW381" s="321"/>
      <c r="WIX381" s="321"/>
      <c r="WIY381" s="321"/>
      <c r="WIZ381" s="321"/>
      <c r="WJA381" s="321"/>
      <c r="WJB381" s="321"/>
      <c r="WJC381" s="321"/>
      <c r="WJD381" s="321"/>
      <c r="WJE381" s="321"/>
      <c r="WJF381" s="321"/>
      <c r="WJG381" s="321"/>
      <c r="WJH381" s="321"/>
      <c r="WJI381" s="321"/>
      <c r="WJJ381" s="321"/>
      <c r="WJK381" s="321"/>
      <c r="WJL381" s="321"/>
      <c r="WJM381" s="321"/>
      <c r="WJN381" s="321"/>
      <c r="WJO381" s="321"/>
      <c r="WJP381" s="321"/>
      <c r="WJQ381" s="321"/>
      <c r="WJR381" s="321"/>
      <c r="WJS381" s="321"/>
      <c r="WJT381" s="321"/>
      <c r="WJU381" s="321"/>
      <c r="WJV381" s="321"/>
      <c r="WJW381" s="321"/>
      <c r="WJX381" s="321"/>
      <c r="WJY381" s="321"/>
      <c r="WJZ381" s="321"/>
      <c r="WKA381" s="321"/>
      <c r="WKB381" s="321"/>
      <c r="WKC381" s="321"/>
      <c r="WKD381" s="321"/>
      <c r="WKE381" s="321"/>
      <c r="WKF381" s="321"/>
      <c r="WKG381" s="321"/>
      <c r="WKH381" s="321"/>
      <c r="WKI381" s="321"/>
      <c r="WKJ381" s="321"/>
      <c r="WKK381" s="321"/>
      <c r="WKL381" s="321"/>
      <c r="WKM381" s="321"/>
      <c r="WKN381" s="321"/>
      <c r="WKO381" s="321"/>
      <c r="WKP381" s="321"/>
      <c r="WKQ381" s="321"/>
      <c r="WKR381" s="321"/>
      <c r="WKS381" s="321"/>
      <c r="WKT381" s="321"/>
      <c r="WKU381" s="321"/>
      <c r="WKV381" s="321"/>
      <c r="WKW381" s="321"/>
      <c r="WKX381" s="321"/>
      <c r="WKY381" s="321"/>
      <c r="WKZ381" s="321"/>
      <c r="WLA381" s="321"/>
      <c r="WLB381" s="321"/>
      <c r="WLC381" s="321"/>
      <c r="WLD381" s="321"/>
      <c r="WLE381" s="321"/>
      <c r="WLF381" s="321"/>
      <c r="WLG381" s="321"/>
      <c r="WLH381" s="321"/>
      <c r="WLI381" s="321"/>
      <c r="WLJ381" s="321"/>
      <c r="WLK381" s="321"/>
      <c r="WLL381" s="321"/>
      <c r="WLM381" s="321"/>
      <c r="WLN381" s="321"/>
      <c r="WLO381" s="321"/>
      <c r="WLP381" s="321"/>
      <c r="WLQ381" s="321"/>
      <c r="WLR381" s="321"/>
      <c r="WLS381" s="321"/>
      <c r="WLT381" s="321"/>
      <c r="WLU381" s="321"/>
      <c r="WLV381" s="321"/>
      <c r="WLW381" s="321"/>
      <c r="WLX381" s="321"/>
      <c r="WLY381" s="321"/>
      <c r="WLZ381" s="321"/>
      <c r="WMA381" s="321"/>
      <c r="WMB381" s="321"/>
      <c r="WMC381" s="321"/>
      <c r="WMD381" s="321"/>
      <c r="WME381" s="321"/>
      <c r="WMF381" s="321"/>
      <c r="WMG381" s="321"/>
      <c r="WMH381" s="321"/>
      <c r="WMI381" s="321"/>
      <c r="WMJ381" s="321"/>
      <c r="WMK381" s="321"/>
      <c r="WML381" s="321"/>
      <c r="WMM381" s="321"/>
      <c r="WMN381" s="321"/>
      <c r="WMO381" s="321"/>
      <c r="WMP381" s="321"/>
      <c r="WMQ381" s="321"/>
      <c r="WMR381" s="321"/>
      <c r="WMS381" s="321"/>
      <c r="WMT381" s="321"/>
      <c r="WMU381" s="321"/>
      <c r="WMV381" s="321"/>
      <c r="WMW381" s="321"/>
      <c r="WMX381" s="321"/>
      <c r="WMY381" s="321"/>
      <c r="WMZ381" s="321"/>
      <c r="WNA381" s="321"/>
      <c r="WNB381" s="321"/>
      <c r="WNC381" s="321"/>
      <c r="WND381" s="321"/>
      <c r="WNE381" s="321"/>
      <c r="WNF381" s="321"/>
      <c r="WNG381" s="321"/>
      <c r="WNH381" s="321"/>
      <c r="WNI381" s="321"/>
      <c r="WNJ381" s="321"/>
      <c r="WNK381" s="321"/>
      <c r="WNL381" s="321"/>
      <c r="WNM381" s="321"/>
      <c r="WNN381" s="321"/>
      <c r="WNO381" s="321"/>
      <c r="WNP381" s="321"/>
      <c r="WNQ381" s="321"/>
      <c r="WNR381" s="321"/>
      <c r="WNS381" s="321"/>
      <c r="WNT381" s="321"/>
      <c r="WNU381" s="321"/>
      <c r="WNV381" s="321"/>
      <c r="WNW381" s="321"/>
      <c r="WNX381" s="321"/>
      <c r="WNY381" s="321"/>
      <c r="WNZ381" s="321"/>
      <c r="WOA381" s="321"/>
      <c r="WOB381" s="321"/>
      <c r="WOC381" s="321"/>
      <c r="WOD381" s="321"/>
      <c r="WOE381" s="321"/>
      <c r="WOF381" s="321"/>
      <c r="WOG381" s="321"/>
      <c r="WOH381" s="321"/>
      <c r="WOI381" s="321"/>
      <c r="WOJ381" s="321"/>
      <c r="WOK381" s="321"/>
      <c r="WOL381" s="321"/>
      <c r="WOM381" s="321"/>
      <c r="WON381" s="321"/>
      <c r="WOO381" s="321"/>
      <c r="WOP381" s="321"/>
      <c r="WOQ381" s="321"/>
      <c r="WOR381" s="321"/>
      <c r="WOS381" s="321"/>
      <c r="WOT381" s="321"/>
      <c r="WOU381" s="321"/>
      <c r="WOV381" s="321"/>
      <c r="WOW381" s="321"/>
      <c r="WOX381" s="321"/>
      <c r="WOY381" s="321"/>
      <c r="WOZ381" s="321"/>
      <c r="WPA381" s="321"/>
      <c r="WPB381" s="321"/>
      <c r="WPC381" s="321"/>
      <c r="WPD381" s="321"/>
      <c r="WPE381" s="321"/>
      <c r="WPF381" s="321"/>
      <c r="WPG381" s="321"/>
      <c r="WPH381" s="321"/>
      <c r="WPI381" s="321"/>
      <c r="WPJ381" s="321"/>
      <c r="WPK381" s="321"/>
      <c r="WPL381" s="321"/>
      <c r="WPM381" s="321"/>
      <c r="WPN381" s="321"/>
      <c r="WPO381" s="321"/>
      <c r="WPP381" s="321"/>
      <c r="WPQ381" s="321"/>
      <c r="WPR381" s="321"/>
      <c r="WPS381" s="321"/>
      <c r="WPT381" s="321"/>
      <c r="WPU381" s="321"/>
      <c r="WPV381" s="321"/>
      <c r="WPW381" s="321"/>
      <c r="WPX381" s="321"/>
      <c r="WPY381" s="321"/>
      <c r="WPZ381" s="321"/>
      <c r="WQA381" s="321"/>
      <c r="WQB381" s="321"/>
      <c r="WQC381" s="321"/>
      <c r="WQD381" s="321"/>
      <c r="WQE381" s="321"/>
      <c r="WQF381" s="321"/>
      <c r="WQG381" s="321"/>
      <c r="WQH381" s="321"/>
      <c r="WQI381" s="321"/>
      <c r="WQJ381" s="321"/>
      <c r="WQK381" s="321"/>
      <c r="WQL381" s="321"/>
      <c r="WQM381" s="321"/>
      <c r="WQN381" s="321"/>
      <c r="WQO381" s="321"/>
      <c r="WQP381" s="321"/>
      <c r="WQQ381" s="321"/>
      <c r="WQR381" s="321"/>
      <c r="WQS381" s="321"/>
      <c r="WQT381" s="321"/>
      <c r="WQU381" s="321"/>
      <c r="WQV381" s="321"/>
      <c r="WQW381" s="321"/>
      <c r="WQX381" s="321"/>
      <c r="WQY381" s="321"/>
      <c r="WQZ381" s="321"/>
      <c r="WRA381" s="321"/>
      <c r="WRB381" s="321"/>
      <c r="WRC381" s="321"/>
      <c r="WRD381" s="321"/>
      <c r="WRE381" s="321"/>
      <c r="WRF381" s="321"/>
      <c r="WRG381" s="321"/>
      <c r="WRH381" s="321"/>
      <c r="WRI381" s="321"/>
      <c r="WRJ381" s="321"/>
      <c r="WRK381" s="321"/>
      <c r="WRL381" s="321"/>
      <c r="WRM381" s="321"/>
      <c r="WRN381" s="321"/>
      <c r="WRO381" s="321"/>
      <c r="WRP381" s="321"/>
      <c r="WRQ381" s="321"/>
      <c r="WRR381" s="321"/>
      <c r="WRS381" s="321"/>
      <c r="WRT381" s="321"/>
      <c r="WRU381" s="321"/>
      <c r="WRV381" s="321"/>
      <c r="WRW381" s="321"/>
      <c r="WRX381" s="321"/>
      <c r="WRY381" s="321"/>
      <c r="WRZ381" s="321"/>
      <c r="WSA381" s="321"/>
      <c r="WSB381" s="321"/>
      <c r="WSC381" s="321"/>
      <c r="WSD381" s="321"/>
      <c r="WSE381" s="321"/>
      <c r="WSF381" s="321"/>
      <c r="WSG381" s="321"/>
      <c r="WSH381" s="321"/>
      <c r="WSI381" s="321"/>
      <c r="WSJ381" s="321"/>
      <c r="WSK381" s="321"/>
      <c r="WSL381" s="321"/>
      <c r="WSM381" s="321"/>
      <c r="WSN381" s="321"/>
      <c r="WSO381" s="321"/>
      <c r="WSP381" s="321"/>
      <c r="WSQ381" s="321"/>
      <c r="WSR381" s="321"/>
      <c r="WSS381" s="321"/>
      <c r="WST381" s="321"/>
      <c r="WSU381" s="321"/>
      <c r="WSV381" s="321"/>
      <c r="WSW381" s="321"/>
      <c r="WSX381" s="321"/>
      <c r="WSY381" s="321"/>
      <c r="WSZ381" s="321"/>
      <c r="WTA381" s="321"/>
      <c r="WTB381" s="321"/>
      <c r="WTC381" s="321"/>
      <c r="WTD381" s="321"/>
      <c r="WTE381" s="321"/>
      <c r="WTF381" s="321"/>
      <c r="WTG381" s="321"/>
      <c r="WTH381" s="321"/>
      <c r="WTI381" s="321"/>
      <c r="WTJ381" s="321"/>
      <c r="WTK381" s="321"/>
      <c r="WTL381" s="321"/>
      <c r="WTM381" s="321"/>
      <c r="WTN381" s="321"/>
      <c r="WTO381" s="321"/>
      <c r="WTP381" s="321"/>
      <c r="WTQ381" s="321"/>
      <c r="WTR381" s="321"/>
      <c r="WTS381" s="321"/>
      <c r="WTT381" s="321"/>
      <c r="WTU381" s="321"/>
      <c r="WTV381" s="321"/>
      <c r="WTW381" s="321"/>
      <c r="WTX381" s="321"/>
      <c r="WTY381" s="321"/>
      <c r="WTZ381" s="321"/>
      <c r="WUA381" s="321"/>
      <c r="WUB381" s="321"/>
      <c r="WUC381" s="321"/>
      <c r="WUD381" s="321"/>
      <c r="WUE381" s="321"/>
      <c r="WUF381" s="321"/>
      <c r="WUG381" s="321"/>
      <c r="WUH381" s="321"/>
      <c r="WUI381" s="321"/>
      <c r="WUJ381" s="321"/>
      <c r="WUK381" s="321"/>
      <c r="WUL381" s="321"/>
      <c r="WUM381" s="321"/>
      <c r="WUN381" s="321"/>
      <c r="WUO381" s="321"/>
      <c r="WUP381" s="321"/>
      <c r="WUQ381" s="321"/>
      <c r="WUR381" s="321"/>
      <c r="WUS381" s="321"/>
      <c r="WUT381" s="321"/>
      <c r="WUU381" s="321"/>
      <c r="WUV381" s="321"/>
      <c r="WUW381" s="321"/>
      <c r="WUX381" s="321"/>
      <c r="WUY381" s="321"/>
      <c r="WUZ381" s="321"/>
      <c r="WVA381" s="321"/>
      <c r="WVB381" s="321"/>
      <c r="WVC381" s="321"/>
      <c r="WVD381" s="321"/>
      <c r="WVE381" s="321"/>
      <c r="WVF381" s="321"/>
      <c r="WVG381" s="321"/>
      <c r="WVH381" s="321"/>
      <c r="WVI381" s="321"/>
      <c r="WVJ381" s="321"/>
      <c r="WVK381" s="321"/>
      <c r="WVL381" s="321"/>
      <c r="WVM381" s="321"/>
      <c r="WVN381" s="321"/>
      <c r="WVO381" s="321"/>
      <c r="WVP381" s="321"/>
      <c r="WVQ381" s="321"/>
      <c r="WVR381" s="321"/>
      <c r="WVS381" s="321"/>
      <c r="WVT381" s="321"/>
      <c r="WVU381" s="321"/>
      <c r="WVV381" s="321"/>
      <c r="WVW381" s="321"/>
      <c r="WVX381" s="321"/>
      <c r="WVY381" s="321"/>
      <c r="WVZ381" s="321"/>
      <c r="WWA381" s="321"/>
      <c r="WWB381" s="321"/>
      <c r="WWC381" s="321"/>
      <c r="WWD381" s="321"/>
      <c r="WWE381" s="321"/>
      <c r="WWF381" s="321"/>
      <c r="WWG381" s="321"/>
      <c r="WWH381" s="321"/>
      <c r="WWI381" s="321"/>
      <c r="WWJ381" s="321"/>
      <c r="WWK381" s="321"/>
      <c r="WWL381" s="321"/>
      <c r="WWM381" s="321"/>
      <c r="WWN381" s="321"/>
      <c r="WWO381" s="321"/>
      <c r="WWP381" s="321"/>
      <c r="WWQ381" s="321"/>
      <c r="WWR381" s="321"/>
      <c r="WWS381" s="321"/>
      <c r="WWT381" s="321"/>
      <c r="WWU381" s="321"/>
      <c r="WWV381" s="321"/>
      <c r="WWW381" s="321"/>
      <c r="WWX381" s="321"/>
      <c r="WWY381" s="321"/>
      <c r="WWZ381" s="321"/>
      <c r="WXA381" s="321"/>
      <c r="WXB381" s="321"/>
      <c r="WXC381" s="321"/>
      <c r="WXD381" s="321"/>
      <c r="WXE381" s="321"/>
      <c r="WXF381" s="321"/>
      <c r="WXG381" s="321"/>
      <c r="WXH381" s="321"/>
      <c r="WXI381" s="321"/>
      <c r="WXJ381" s="321"/>
      <c r="WXK381" s="321"/>
      <c r="WXL381" s="321"/>
      <c r="WXM381" s="321"/>
      <c r="WXN381" s="321"/>
      <c r="WXO381" s="321"/>
      <c r="WXP381" s="321"/>
      <c r="WXQ381" s="321"/>
      <c r="WXR381" s="321"/>
      <c r="WXS381" s="321"/>
      <c r="WXT381" s="321"/>
      <c r="WXU381" s="321"/>
      <c r="WXV381" s="321"/>
      <c r="WXW381" s="321"/>
      <c r="WXX381" s="321"/>
      <c r="WXY381" s="321"/>
      <c r="WXZ381" s="321"/>
      <c r="WYA381" s="321"/>
      <c r="WYB381" s="321"/>
      <c r="WYC381" s="321"/>
      <c r="WYD381" s="321"/>
      <c r="WYE381" s="321"/>
      <c r="WYF381" s="321"/>
      <c r="WYG381" s="321"/>
      <c r="WYH381" s="321"/>
      <c r="WYI381" s="321"/>
      <c r="WYJ381" s="321"/>
      <c r="WYK381" s="321"/>
      <c r="WYL381" s="321"/>
      <c r="WYM381" s="321"/>
      <c r="WYN381" s="321"/>
      <c r="WYO381" s="321"/>
      <c r="WYP381" s="321"/>
      <c r="WYQ381" s="321"/>
      <c r="WYR381" s="321"/>
      <c r="WYS381" s="321"/>
      <c r="WYT381" s="321"/>
      <c r="WYU381" s="321"/>
      <c r="WYV381" s="321"/>
      <c r="WYW381" s="321"/>
      <c r="WYX381" s="321"/>
      <c r="WYY381" s="321"/>
      <c r="WYZ381" s="321"/>
      <c r="WZA381" s="321"/>
      <c r="WZB381" s="321"/>
      <c r="WZC381" s="321"/>
      <c r="WZD381" s="321"/>
      <c r="WZE381" s="321"/>
      <c r="WZF381" s="321"/>
      <c r="WZG381" s="321"/>
      <c r="WZH381" s="321"/>
      <c r="WZI381" s="321"/>
      <c r="WZJ381" s="321"/>
      <c r="WZK381" s="321"/>
      <c r="WZL381" s="321"/>
      <c r="WZM381" s="321"/>
      <c r="WZN381" s="321"/>
      <c r="WZO381" s="321"/>
      <c r="WZP381" s="321"/>
      <c r="WZQ381" s="321"/>
      <c r="WZR381" s="321"/>
      <c r="WZS381" s="321"/>
      <c r="WZT381" s="321"/>
      <c r="WZU381" s="321"/>
      <c r="WZV381" s="321"/>
      <c r="WZW381" s="321"/>
      <c r="WZX381" s="321"/>
      <c r="WZY381" s="321"/>
      <c r="WZZ381" s="321"/>
      <c r="XAA381" s="321"/>
      <c r="XAB381" s="321"/>
      <c r="XAC381" s="321"/>
      <c r="XAD381" s="321"/>
      <c r="XAE381" s="321"/>
      <c r="XAF381" s="321"/>
      <c r="XAG381" s="321"/>
      <c r="XAH381" s="321"/>
      <c r="XAI381" s="321"/>
      <c r="XAJ381" s="321"/>
      <c r="XAK381" s="321"/>
      <c r="XAL381" s="321"/>
      <c r="XAM381" s="321"/>
      <c r="XAN381" s="321"/>
      <c r="XAO381" s="321"/>
      <c r="XAP381" s="321"/>
      <c r="XAQ381" s="321"/>
      <c r="XAR381" s="321"/>
      <c r="XAS381" s="321"/>
      <c r="XAT381" s="321"/>
      <c r="XAU381" s="321"/>
      <c r="XAV381" s="321"/>
      <c r="XAW381" s="321"/>
      <c r="XAX381" s="321"/>
      <c r="XAY381" s="321"/>
      <c r="XAZ381" s="321"/>
      <c r="XBA381" s="321"/>
      <c r="XBB381" s="321"/>
      <c r="XBC381" s="321"/>
      <c r="XBD381" s="321"/>
      <c r="XBE381" s="321"/>
      <c r="XBF381" s="321"/>
      <c r="XBG381" s="321"/>
      <c r="XBH381" s="321"/>
      <c r="XBI381" s="321"/>
      <c r="XBJ381" s="321"/>
      <c r="XBK381" s="321"/>
      <c r="XBL381" s="321"/>
      <c r="XBM381" s="321"/>
      <c r="XBN381" s="321"/>
      <c r="XBO381" s="321"/>
      <c r="XBP381" s="321"/>
      <c r="XBQ381" s="321"/>
      <c r="XBR381" s="321"/>
      <c r="XBS381" s="321"/>
      <c r="XBT381" s="321"/>
      <c r="XBU381" s="321"/>
      <c r="XBV381" s="321"/>
      <c r="XBW381" s="321"/>
      <c r="XBX381" s="321"/>
      <c r="XBY381" s="321"/>
      <c r="XBZ381" s="321"/>
      <c r="XCA381" s="321"/>
      <c r="XCB381" s="321"/>
      <c r="XCC381" s="321"/>
      <c r="XCD381" s="321"/>
      <c r="XCE381" s="321"/>
      <c r="XCF381" s="321"/>
      <c r="XCG381" s="321"/>
      <c r="XCH381" s="321"/>
      <c r="XCI381" s="321"/>
      <c r="XCJ381" s="321"/>
      <c r="XCK381" s="321"/>
      <c r="XCL381" s="321"/>
      <c r="XCM381" s="321"/>
      <c r="XCN381" s="321"/>
      <c r="XCO381" s="321"/>
      <c r="XCP381" s="321"/>
      <c r="XCQ381" s="321"/>
      <c r="XCR381" s="321"/>
      <c r="XCS381" s="321"/>
      <c r="XCT381" s="321"/>
      <c r="XCU381" s="321"/>
      <c r="XCV381" s="321"/>
      <c r="XCW381" s="321"/>
      <c r="XCX381" s="321"/>
      <c r="XCY381" s="321"/>
      <c r="XCZ381" s="321"/>
      <c r="XDA381" s="321"/>
      <c r="XDB381" s="321"/>
      <c r="XDC381" s="321"/>
      <c r="XDD381" s="321"/>
      <c r="XDE381" s="321"/>
      <c r="XDF381" s="321"/>
      <c r="XDG381" s="321"/>
      <c r="XDH381" s="321"/>
      <c r="XDI381" s="321"/>
      <c r="XDJ381" s="321"/>
      <c r="XDK381" s="321"/>
      <c r="XDL381" s="321"/>
      <c r="XDM381" s="321"/>
      <c r="XDN381" s="321"/>
      <c r="XDO381" s="321"/>
      <c r="XDP381" s="321"/>
      <c r="XDQ381" s="321"/>
      <c r="XDR381" s="321"/>
      <c r="XDS381" s="321"/>
      <c r="XDT381" s="321"/>
      <c r="XDU381" s="321"/>
      <c r="XDV381" s="321"/>
      <c r="XDW381" s="321"/>
      <c r="XDX381" s="321"/>
      <c r="XDY381" s="321"/>
      <c r="XDZ381" s="321"/>
      <c r="XEA381" s="321"/>
      <c r="XEB381" s="321"/>
      <c r="XEC381" s="321"/>
      <c r="XED381" s="321"/>
      <c r="XEE381" s="321"/>
      <c r="XEF381" s="321"/>
      <c r="XEG381" s="321"/>
      <c r="XEH381" s="321"/>
      <c r="XEI381" s="321"/>
      <c r="XEJ381" s="321"/>
      <c r="XEK381" s="321"/>
      <c r="XEL381" s="321"/>
      <c r="XEM381" s="321"/>
      <c r="XEN381" s="321"/>
      <c r="XEO381" s="321"/>
      <c r="XEP381" s="321"/>
      <c r="XEQ381" s="321"/>
      <c r="XER381" s="321"/>
      <c r="XES381" s="321"/>
      <c r="XET381" s="321"/>
      <c r="XEU381" s="321"/>
      <c r="XEV381" s="321"/>
      <c r="XEW381" s="321"/>
      <c r="XEX381" s="321"/>
      <c r="XEY381" s="321"/>
      <c r="XEZ381" s="321"/>
      <c r="XFA381" s="321"/>
      <c r="XFB381" s="321"/>
      <c r="XFC381" s="321"/>
      <c r="XFD381" s="321"/>
    </row>
    <row r="382" spans="1:16384" s="225" customFormat="1" x14ac:dyDescent="0.15">
      <c r="A382" s="225" t="s">
        <v>6827</v>
      </c>
      <c r="B382" s="225" t="s">
        <v>6177</v>
      </c>
      <c r="F382" s="225">
        <v>15.27</v>
      </c>
      <c r="U382" s="321"/>
      <c r="V382" s="321"/>
      <c r="W382" s="321"/>
      <c r="X382" s="321"/>
      <c r="Y382" s="321"/>
      <c r="Z382" s="321"/>
      <c r="AA382" s="321"/>
      <c r="AB382" s="321"/>
      <c r="AC382" s="321"/>
      <c r="AD382" s="321"/>
      <c r="AE382" s="321"/>
      <c r="AF382" s="321"/>
      <c r="AG382" s="321"/>
      <c r="AH382" s="321"/>
      <c r="AI382" s="321"/>
      <c r="AJ382" s="321"/>
      <c r="AK382" s="321"/>
      <c r="AL382" s="321"/>
      <c r="AM382" s="321"/>
      <c r="AN382" s="321"/>
      <c r="AO382" s="321"/>
      <c r="AP382" s="321"/>
      <c r="AQ382" s="321"/>
      <c r="AR382" s="321"/>
      <c r="AS382" s="321"/>
      <c r="AT382" s="321"/>
      <c r="AU382" s="321"/>
      <c r="AV382" s="321"/>
      <c r="AW382" s="321"/>
      <c r="AX382" s="321"/>
      <c r="AY382" s="321"/>
      <c r="AZ382" s="321"/>
      <c r="BA382" s="321"/>
      <c r="BB382" s="321"/>
      <c r="BC382" s="321"/>
      <c r="BD382" s="321"/>
      <c r="BE382" s="321"/>
      <c r="BF382" s="321"/>
      <c r="BG382" s="321"/>
      <c r="BH382" s="321"/>
      <c r="BI382" s="321"/>
      <c r="BJ382" s="321"/>
      <c r="BK382" s="321"/>
      <c r="BL382" s="321"/>
      <c r="BM382" s="321"/>
      <c r="BN382" s="321"/>
      <c r="BO382" s="321"/>
      <c r="BP382" s="321"/>
      <c r="BQ382" s="321"/>
      <c r="BR382" s="321"/>
      <c r="BS382" s="321"/>
      <c r="BT382" s="321"/>
      <c r="BU382" s="321"/>
      <c r="BV382" s="321"/>
      <c r="BW382" s="321"/>
      <c r="BX382" s="321"/>
      <c r="BY382" s="321"/>
      <c r="BZ382" s="321"/>
      <c r="CA382" s="321"/>
      <c r="CB382" s="321"/>
      <c r="CC382" s="321"/>
      <c r="CD382" s="321"/>
      <c r="CE382" s="321"/>
      <c r="CF382" s="321"/>
      <c r="CG382" s="321"/>
      <c r="CH382" s="321"/>
      <c r="CI382" s="321"/>
      <c r="CJ382" s="321"/>
      <c r="CK382" s="321"/>
      <c r="CL382" s="321"/>
      <c r="CM382" s="321"/>
      <c r="CN382" s="321"/>
      <c r="CO382" s="321"/>
      <c r="CP382" s="321"/>
      <c r="CQ382" s="321"/>
      <c r="CR382" s="321"/>
      <c r="CS382" s="321"/>
      <c r="CT382" s="321"/>
      <c r="CU382" s="321"/>
      <c r="CV382" s="321"/>
      <c r="CW382" s="321"/>
      <c r="CX382" s="321"/>
      <c r="CY382" s="321"/>
      <c r="CZ382" s="321"/>
      <c r="DA382" s="321"/>
      <c r="DB382" s="321"/>
      <c r="DC382" s="321"/>
      <c r="DD382" s="321"/>
      <c r="DE382" s="321"/>
      <c r="DF382" s="321"/>
      <c r="DG382" s="321"/>
      <c r="DH382" s="321"/>
      <c r="DI382" s="321"/>
      <c r="DJ382" s="321"/>
      <c r="DK382" s="321"/>
      <c r="DL382" s="321"/>
      <c r="DM382" s="321"/>
      <c r="DN382" s="321"/>
      <c r="DO382" s="321"/>
      <c r="DP382" s="321"/>
      <c r="DQ382" s="321"/>
      <c r="DR382" s="321"/>
      <c r="DS382" s="321"/>
      <c r="DT382" s="321"/>
      <c r="DU382" s="321"/>
      <c r="DV382" s="321"/>
      <c r="DW382" s="321"/>
      <c r="DX382" s="321"/>
      <c r="DY382" s="321"/>
      <c r="DZ382" s="321"/>
      <c r="EA382" s="321"/>
      <c r="EB382" s="321"/>
      <c r="EC382" s="321"/>
      <c r="ED382" s="321"/>
      <c r="EE382" s="321"/>
      <c r="EF382" s="321"/>
      <c r="EG382" s="321"/>
      <c r="EH382" s="321"/>
      <c r="EI382" s="321"/>
      <c r="EJ382" s="321"/>
      <c r="EK382" s="321"/>
      <c r="EL382" s="321"/>
      <c r="EM382" s="321"/>
      <c r="EN382" s="321"/>
      <c r="EO382" s="321"/>
      <c r="EP382" s="321"/>
      <c r="EQ382" s="321"/>
      <c r="ER382" s="321"/>
      <c r="ES382" s="321"/>
      <c r="ET382" s="321"/>
      <c r="EU382" s="321"/>
      <c r="EV382" s="321"/>
      <c r="EW382" s="321"/>
      <c r="EX382" s="321"/>
      <c r="EY382" s="321"/>
      <c r="EZ382" s="321"/>
      <c r="FA382" s="321"/>
      <c r="FB382" s="321"/>
      <c r="FC382" s="321"/>
      <c r="FD382" s="321"/>
      <c r="FE382" s="321"/>
      <c r="FF382" s="321"/>
      <c r="FG382" s="321"/>
      <c r="FH382" s="321"/>
      <c r="FI382" s="321"/>
      <c r="FJ382" s="321"/>
      <c r="FK382" s="321"/>
      <c r="FL382" s="321"/>
      <c r="FM382" s="321"/>
      <c r="FN382" s="321"/>
      <c r="FO382" s="321"/>
      <c r="FP382" s="321"/>
      <c r="FQ382" s="321"/>
      <c r="FR382" s="321"/>
      <c r="FS382" s="321"/>
      <c r="FT382" s="321"/>
      <c r="FU382" s="321"/>
      <c r="FV382" s="321"/>
      <c r="FW382" s="321"/>
      <c r="FX382" s="321"/>
      <c r="FY382" s="321"/>
      <c r="FZ382" s="321"/>
      <c r="GA382" s="321"/>
      <c r="GB382" s="321"/>
      <c r="GC382" s="321"/>
      <c r="GD382" s="321"/>
      <c r="GE382" s="321"/>
      <c r="GF382" s="321"/>
      <c r="GG382" s="321"/>
      <c r="GH382" s="321"/>
      <c r="GI382" s="321"/>
      <c r="GJ382" s="321"/>
      <c r="GK382" s="321"/>
      <c r="GL382" s="321"/>
      <c r="GM382" s="321"/>
      <c r="GN382" s="321"/>
      <c r="GO382" s="321"/>
      <c r="GP382" s="321"/>
      <c r="GQ382" s="321"/>
      <c r="GR382" s="321"/>
      <c r="GS382" s="321"/>
      <c r="GT382" s="321"/>
      <c r="GU382" s="321"/>
      <c r="GV382" s="321"/>
      <c r="GW382" s="321"/>
      <c r="GX382" s="321"/>
      <c r="GY382" s="321"/>
      <c r="GZ382" s="321"/>
      <c r="HA382" s="321"/>
      <c r="HB382" s="321"/>
      <c r="HC382" s="321"/>
      <c r="HD382" s="321"/>
      <c r="HE382" s="321"/>
      <c r="HF382" s="321"/>
      <c r="HG382" s="321"/>
      <c r="HH382" s="321"/>
      <c r="HI382" s="321"/>
      <c r="HJ382" s="321"/>
      <c r="HK382" s="321"/>
      <c r="HL382" s="321"/>
      <c r="HM382" s="321"/>
      <c r="HN382" s="321"/>
      <c r="HO382" s="321"/>
      <c r="HP382" s="321"/>
      <c r="HQ382" s="321"/>
      <c r="HR382" s="321"/>
      <c r="HS382" s="321"/>
      <c r="HT382" s="321"/>
      <c r="HU382" s="321"/>
      <c r="HV382" s="321"/>
      <c r="HW382" s="321"/>
      <c r="HX382" s="321"/>
      <c r="HY382" s="321"/>
      <c r="HZ382" s="321"/>
      <c r="IA382" s="321"/>
      <c r="IB382" s="321"/>
      <c r="IC382" s="321"/>
      <c r="ID382" s="321"/>
      <c r="IE382" s="321"/>
      <c r="IF382" s="321"/>
      <c r="IG382" s="321"/>
      <c r="IH382" s="321"/>
      <c r="II382" s="321"/>
      <c r="IJ382" s="321"/>
      <c r="IK382" s="321"/>
      <c r="IL382" s="321"/>
      <c r="IM382" s="321"/>
      <c r="IN382" s="321"/>
      <c r="IO382" s="321"/>
      <c r="IP382" s="321"/>
      <c r="IQ382" s="321"/>
      <c r="IR382" s="321"/>
      <c r="IS382" s="321"/>
      <c r="IT382" s="321"/>
      <c r="IU382" s="321"/>
      <c r="IV382" s="321"/>
      <c r="IW382" s="321"/>
      <c r="IX382" s="321"/>
      <c r="IY382" s="321"/>
      <c r="IZ382" s="321"/>
      <c r="JA382" s="321"/>
      <c r="JB382" s="321"/>
      <c r="JC382" s="321"/>
      <c r="JD382" s="321"/>
      <c r="JE382" s="321"/>
      <c r="JF382" s="321"/>
      <c r="JG382" s="321"/>
      <c r="JH382" s="321"/>
      <c r="JI382" s="321"/>
      <c r="JJ382" s="321"/>
      <c r="JK382" s="321"/>
      <c r="JL382" s="321"/>
      <c r="JM382" s="321"/>
      <c r="JN382" s="321"/>
      <c r="JO382" s="321"/>
      <c r="JP382" s="321"/>
      <c r="JQ382" s="321"/>
      <c r="JR382" s="321"/>
      <c r="JS382" s="321"/>
      <c r="JT382" s="321"/>
      <c r="JU382" s="321"/>
      <c r="JV382" s="321"/>
      <c r="JW382" s="321"/>
      <c r="JX382" s="321"/>
      <c r="JY382" s="321"/>
      <c r="JZ382" s="321"/>
      <c r="KA382" s="321"/>
      <c r="KB382" s="321"/>
      <c r="KC382" s="321"/>
      <c r="KD382" s="321"/>
      <c r="KE382" s="321"/>
      <c r="KF382" s="321"/>
      <c r="KG382" s="321"/>
      <c r="KH382" s="321"/>
      <c r="KI382" s="321"/>
      <c r="KJ382" s="321"/>
      <c r="KK382" s="321"/>
      <c r="KL382" s="321"/>
      <c r="KM382" s="321"/>
      <c r="KN382" s="321"/>
      <c r="KO382" s="321"/>
      <c r="KP382" s="321"/>
      <c r="KQ382" s="321"/>
      <c r="KR382" s="321"/>
      <c r="KS382" s="321"/>
      <c r="KT382" s="321"/>
      <c r="KU382" s="321"/>
      <c r="KV382" s="321"/>
      <c r="KW382" s="321"/>
      <c r="KX382" s="321"/>
      <c r="KY382" s="321"/>
      <c r="KZ382" s="321"/>
      <c r="LA382" s="321"/>
      <c r="LB382" s="321"/>
      <c r="LC382" s="321"/>
      <c r="LD382" s="321"/>
      <c r="LE382" s="321"/>
      <c r="LF382" s="321"/>
      <c r="LG382" s="321"/>
      <c r="LH382" s="321"/>
      <c r="LI382" s="321"/>
      <c r="LJ382" s="321"/>
      <c r="LK382" s="321"/>
      <c r="LL382" s="321"/>
      <c r="LM382" s="321"/>
      <c r="LN382" s="321"/>
      <c r="LO382" s="321"/>
      <c r="LP382" s="321"/>
      <c r="LQ382" s="321"/>
      <c r="LR382" s="321"/>
      <c r="LS382" s="321"/>
      <c r="LT382" s="321"/>
      <c r="LU382" s="321"/>
      <c r="LV382" s="321"/>
      <c r="LW382" s="321"/>
      <c r="LX382" s="321"/>
      <c r="LY382" s="321"/>
      <c r="LZ382" s="321"/>
      <c r="MA382" s="321"/>
      <c r="MB382" s="321"/>
      <c r="MC382" s="321"/>
      <c r="MD382" s="321"/>
      <c r="ME382" s="321"/>
      <c r="MF382" s="321"/>
      <c r="MG382" s="321"/>
      <c r="MH382" s="321"/>
      <c r="MI382" s="321"/>
      <c r="MJ382" s="321"/>
      <c r="MK382" s="321"/>
      <c r="ML382" s="321"/>
      <c r="MM382" s="321"/>
      <c r="MN382" s="321"/>
      <c r="MO382" s="321"/>
      <c r="MP382" s="321"/>
      <c r="MQ382" s="321"/>
      <c r="MR382" s="321"/>
      <c r="MS382" s="321"/>
      <c r="MT382" s="321"/>
      <c r="MU382" s="321"/>
      <c r="MV382" s="321"/>
      <c r="MW382" s="321"/>
      <c r="MX382" s="321"/>
      <c r="MY382" s="321"/>
      <c r="MZ382" s="321"/>
      <c r="NA382" s="321"/>
      <c r="NB382" s="321"/>
      <c r="NC382" s="321"/>
      <c r="ND382" s="321"/>
      <c r="NE382" s="321"/>
      <c r="NF382" s="321"/>
      <c r="NG382" s="321"/>
      <c r="NH382" s="321"/>
      <c r="NI382" s="321"/>
      <c r="NJ382" s="321"/>
      <c r="NK382" s="321"/>
      <c r="NL382" s="321"/>
      <c r="NM382" s="321"/>
      <c r="NN382" s="321"/>
      <c r="NO382" s="321"/>
      <c r="NP382" s="321"/>
      <c r="NQ382" s="321"/>
      <c r="NR382" s="321"/>
      <c r="NS382" s="321"/>
      <c r="NT382" s="321"/>
      <c r="NU382" s="321"/>
      <c r="NV382" s="321"/>
      <c r="NW382" s="321"/>
      <c r="NX382" s="321"/>
      <c r="NY382" s="321"/>
      <c r="NZ382" s="321"/>
      <c r="OA382" s="321"/>
      <c r="OB382" s="321"/>
      <c r="OC382" s="321"/>
      <c r="OD382" s="321"/>
      <c r="OE382" s="321"/>
      <c r="OF382" s="321"/>
      <c r="OG382" s="321"/>
      <c r="OH382" s="321"/>
      <c r="OI382" s="321"/>
      <c r="OJ382" s="321"/>
      <c r="OK382" s="321"/>
      <c r="OL382" s="321"/>
      <c r="OM382" s="321"/>
      <c r="ON382" s="321"/>
      <c r="OO382" s="321"/>
      <c r="OP382" s="321"/>
      <c r="OQ382" s="321"/>
      <c r="OR382" s="321"/>
      <c r="OS382" s="321"/>
      <c r="OT382" s="321"/>
      <c r="OU382" s="321"/>
      <c r="OV382" s="321"/>
      <c r="OW382" s="321"/>
      <c r="OX382" s="321"/>
      <c r="OY382" s="321"/>
      <c r="OZ382" s="321"/>
      <c r="PA382" s="321"/>
      <c r="PB382" s="321"/>
      <c r="PC382" s="321"/>
      <c r="PD382" s="321"/>
      <c r="PE382" s="321"/>
      <c r="PF382" s="321"/>
      <c r="PG382" s="321"/>
      <c r="PH382" s="321"/>
      <c r="PI382" s="321"/>
      <c r="PJ382" s="321"/>
      <c r="PK382" s="321"/>
      <c r="PL382" s="321"/>
      <c r="PM382" s="321"/>
      <c r="PN382" s="321"/>
      <c r="PO382" s="321"/>
      <c r="PP382" s="321"/>
      <c r="PQ382" s="321"/>
      <c r="PR382" s="321"/>
      <c r="PS382" s="321"/>
      <c r="PT382" s="321"/>
      <c r="PU382" s="321"/>
      <c r="PV382" s="321"/>
      <c r="PW382" s="321"/>
      <c r="PX382" s="321"/>
      <c r="PY382" s="321"/>
      <c r="PZ382" s="321"/>
      <c r="QA382" s="321"/>
      <c r="QB382" s="321"/>
      <c r="QC382" s="321"/>
      <c r="QD382" s="321"/>
      <c r="QE382" s="321"/>
      <c r="QF382" s="321"/>
      <c r="QG382" s="321"/>
      <c r="QH382" s="321"/>
      <c r="QI382" s="321"/>
      <c r="QJ382" s="321"/>
      <c r="QK382" s="321"/>
      <c r="QL382" s="321"/>
      <c r="QM382" s="321"/>
      <c r="QN382" s="321"/>
      <c r="QO382" s="321"/>
      <c r="QP382" s="321"/>
      <c r="QQ382" s="321"/>
      <c r="QR382" s="321"/>
      <c r="QS382" s="321"/>
      <c r="QT382" s="321"/>
      <c r="QU382" s="321"/>
      <c r="QV382" s="321"/>
      <c r="QW382" s="321"/>
      <c r="QX382" s="321"/>
      <c r="QY382" s="321"/>
      <c r="QZ382" s="321"/>
      <c r="RA382" s="321"/>
      <c r="RB382" s="321"/>
      <c r="RC382" s="321"/>
      <c r="RD382" s="321"/>
      <c r="RE382" s="321"/>
      <c r="RF382" s="321"/>
      <c r="RG382" s="321"/>
      <c r="RH382" s="321"/>
      <c r="RI382" s="321"/>
      <c r="RJ382" s="321"/>
      <c r="RK382" s="321"/>
      <c r="RL382" s="321"/>
      <c r="RM382" s="321"/>
      <c r="RN382" s="321"/>
      <c r="RO382" s="321"/>
      <c r="RP382" s="321"/>
      <c r="RQ382" s="321"/>
      <c r="RR382" s="321"/>
      <c r="RS382" s="321"/>
      <c r="RT382" s="321"/>
      <c r="RU382" s="321"/>
      <c r="RV382" s="321"/>
      <c r="RW382" s="321"/>
      <c r="RX382" s="321"/>
      <c r="RY382" s="321"/>
      <c r="RZ382" s="321"/>
      <c r="SA382" s="321"/>
      <c r="SB382" s="321"/>
      <c r="SC382" s="321"/>
      <c r="SD382" s="321"/>
      <c r="SE382" s="321"/>
      <c r="SF382" s="321"/>
      <c r="SG382" s="321"/>
      <c r="SH382" s="321"/>
      <c r="SI382" s="321"/>
      <c r="SJ382" s="321"/>
      <c r="SK382" s="321"/>
      <c r="SL382" s="321"/>
      <c r="SM382" s="321"/>
      <c r="SN382" s="321"/>
      <c r="SO382" s="321"/>
      <c r="SP382" s="321"/>
      <c r="SQ382" s="321"/>
      <c r="SR382" s="321"/>
      <c r="SS382" s="321"/>
      <c r="ST382" s="321"/>
      <c r="SU382" s="321"/>
      <c r="SV382" s="321"/>
      <c r="SW382" s="321"/>
      <c r="SX382" s="321"/>
      <c r="SY382" s="321"/>
      <c r="SZ382" s="321"/>
      <c r="TA382" s="321"/>
      <c r="TB382" s="321"/>
      <c r="TC382" s="321"/>
      <c r="TD382" s="321"/>
      <c r="TE382" s="321"/>
      <c r="TF382" s="321"/>
      <c r="TG382" s="321"/>
      <c r="TH382" s="321"/>
      <c r="TI382" s="321"/>
      <c r="TJ382" s="321"/>
      <c r="TK382" s="321"/>
      <c r="TL382" s="321"/>
      <c r="TM382" s="321"/>
      <c r="TN382" s="321"/>
      <c r="TO382" s="321"/>
      <c r="TP382" s="321"/>
      <c r="TQ382" s="321"/>
      <c r="TR382" s="321"/>
      <c r="TS382" s="321"/>
      <c r="TT382" s="321"/>
      <c r="TU382" s="321"/>
      <c r="TV382" s="321"/>
      <c r="TW382" s="321"/>
      <c r="TX382" s="321"/>
      <c r="TY382" s="321"/>
      <c r="TZ382" s="321"/>
      <c r="UA382" s="321"/>
      <c r="UB382" s="321"/>
      <c r="UC382" s="321"/>
      <c r="UD382" s="321"/>
      <c r="UE382" s="321"/>
      <c r="UF382" s="321"/>
      <c r="UG382" s="321"/>
      <c r="UH382" s="321"/>
      <c r="UI382" s="321"/>
      <c r="UJ382" s="321"/>
      <c r="UK382" s="321"/>
      <c r="UL382" s="321"/>
      <c r="UM382" s="321"/>
      <c r="UN382" s="321"/>
      <c r="UO382" s="321"/>
      <c r="UP382" s="321"/>
      <c r="UQ382" s="321"/>
      <c r="UR382" s="321"/>
      <c r="US382" s="321"/>
      <c r="UT382" s="321"/>
      <c r="UU382" s="321"/>
      <c r="UV382" s="321"/>
      <c r="UW382" s="321"/>
      <c r="UX382" s="321"/>
      <c r="UY382" s="321"/>
      <c r="UZ382" s="321"/>
      <c r="VA382" s="321"/>
      <c r="VB382" s="321"/>
      <c r="VC382" s="321"/>
      <c r="VD382" s="321"/>
      <c r="VE382" s="321"/>
      <c r="VF382" s="321"/>
      <c r="VG382" s="321"/>
      <c r="VH382" s="321"/>
      <c r="VI382" s="321"/>
      <c r="VJ382" s="321"/>
      <c r="VK382" s="321"/>
      <c r="VL382" s="321"/>
      <c r="VM382" s="321"/>
      <c r="VN382" s="321"/>
      <c r="VO382" s="321"/>
      <c r="VP382" s="321"/>
      <c r="VQ382" s="321"/>
      <c r="VR382" s="321"/>
      <c r="VS382" s="321"/>
      <c r="VT382" s="321"/>
      <c r="VU382" s="321"/>
      <c r="VV382" s="321"/>
      <c r="VW382" s="321"/>
      <c r="VX382" s="321"/>
      <c r="VY382" s="321"/>
      <c r="VZ382" s="321"/>
      <c r="WA382" s="321"/>
      <c r="WB382" s="321"/>
      <c r="WC382" s="321"/>
      <c r="WD382" s="321"/>
      <c r="WE382" s="321"/>
      <c r="WF382" s="321"/>
      <c r="WG382" s="321"/>
      <c r="WH382" s="321"/>
      <c r="WI382" s="321"/>
      <c r="WJ382" s="321"/>
      <c r="WK382" s="321"/>
      <c r="WL382" s="321"/>
      <c r="WM382" s="321"/>
      <c r="WN382" s="321"/>
      <c r="WO382" s="321"/>
      <c r="WP382" s="321"/>
      <c r="WQ382" s="321"/>
      <c r="WR382" s="321"/>
      <c r="WS382" s="321"/>
      <c r="WT382" s="321"/>
      <c r="WU382" s="321"/>
      <c r="WV382" s="321"/>
      <c r="WW382" s="321"/>
      <c r="WX382" s="321"/>
      <c r="WY382" s="321"/>
      <c r="WZ382" s="321"/>
      <c r="XA382" s="321"/>
      <c r="XB382" s="321"/>
      <c r="XC382" s="321"/>
      <c r="XD382" s="321"/>
      <c r="XE382" s="321"/>
      <c r="XF382" s="321"/>
      <c r="XG382" s="321"/>
      <c r="XH382" s="321"/>
      <c r="XI382" s="321"/>
      <c r="XJ382" s="321"/>
      <c r="XK382" s="321"/>
      <c r="XL382" s="321"/>
      <c r="XM382" s="321"/>
      <c r="XN382" s="321"/>
      <c r="XO382" s="321"/>
      <c r="XP382" s="321"/>
      <c r="XQ382" s="321"/>
      <c r="XR382" s="321"/>
      <c r="XS382" s="321"/>
      <c r="XT382" s="321"/>
      <c r="XU382" s="321"/>
      <c r="XV382" s="321"/>
      <c r="XW382" s="321"/>
      <c r="XX382" s="321"/>
      <c r="XY382" s="321"/>
      <c r="XZ382" s="321"/>
      <c r="YA382" s="321"/>
      <c r="YB382" s="321"/>
      <c r="YC382" s="321"/>
      <c r="YD382" s="321"/>
      <c r="YE382" s="321"/>
      <c r="YF382" s="321"/>
      <c r="YG382" s="321"/>
      <c r="YH382" s="321"/>
      <c r="YI382" s="321"/>
      <c r="YJ382" s="321"/>
      <c r="YK382" s="321"/>
      <c r="YL382" s="321"/>
      <c r="YM382" s="321"/>
      <c r="YN382" s="321"/>
      <c r="YO382" s="321"/>
      <c r="YP382" s="321"/>
      <c r="YQ382" s="321"/>
      <c r="YR382" s="321"/>
      <c r="YS382" s="321"/>
      <c r="YT382" s="321"/>
      <c r="YU382" s="321"/>
      <c r="YV382" s="321"/>
      <c r="YW382" s="321"/>
      <c r="YX382" s="321"/>
      <c r="YY382" s="321"/>
      <c r="YZ382" s="321"/>
      <c r="ZA382" s="321"/>
      <c r="ZB382" s="321"/>
      <c r="ZC382" s="321"/>
      <c r="ZD382" s="321"/>
      <c r="ZE382" s="321"/>
      <c r="ZF382" s="321"/>
      <c r="ZG382" s="321"/>
      <c r="ZH382" s="321"/>
      <c r="ZI382" s="321"/>
      <c r="ZJ382" s="321"/>
      <c r="ZK382" s="321"/>
      <c r="ZL382" s="321"/>
      <c r="ZM382" s="321"/>
      <c r="ZN382" s="321"/>
      <c r="ZO382" s="321"/>
      <c r="ZP382" s="321"/>
      <c r="ZQ382" s="321"/>
      <c r="ZR382" s="321"/>
      <c r="ZS382" s="321"/>
      <c r="ZT382" s="321"/>
      <c r="ZU382" s="321"/>
      <c r="ZV382" s="321"/>
      <c r="ZW382" s="321"/>
      <c r="ZX382" s="321"/>
      <c r="ZY382" s="321"/>
      <c r="ZZ382" s="321"/>
      <c r="AAA382" s="321"/>
      <c r="AAB382" s="321"/>
      <c r="AAC382" s="321"/>
      <c r="AAD382" s="321"/>
      <c r="AAE382" s="321"/>
      <c r="AAF382" s="321"/>
      <c r="AAG382" s="321"/>
      <c r="AAH382" s="321"/>
      <c r="AAI382" s="321"/>
      <c r="AAJ382" s="321"/>
      <c r="AAK382" s="321"/>
      <c r="AAL382" s="321"/>
      <c r="AAM382" s="321"/>
      <c r="AAN382" s="321"/>
      <c r="AAO382" s="321"/>
      <c r="AAP382" s="321"/>
      <c r="AAQ382" s="321"/>
      <c r="AAR382" s="321"/>
      <c r="AAS382" s="321"/>
      <c r="AAT382" s="321"/>
      <c r="AAU382" s="321"/>
      <c r="AAV382" s="321"/>
      <c r="AAW382" s="321"/>
      <c r="AAX382" s="321"/>
      <c r="AAY382" s="321"/>
      <c r="AAZ382" s="321"/>
      <c r="ABA382" s="321"/>
      <c r="ABB382" s="321"/>
      <c r="ABC382" s="321"/>
      <c r="ABD382" s="321"/>
      <c r="ABE382" s="321"/>
      <c r="ABF382" s="321"/>
      <c r="ABG382" s="321"/>
      <c r="ABH382" s="321"/>
      <c r="ABI382" s="321"/>
      <c r="ABJ382" s="321"/>
      <c r="ABK382" s="321"/>
      <c r="ABL382" s="321"/>
      <c r="ABM382" s="321"/>
      <c r="ABN382" s="321"/>
      <c r="ABO382" s="321"/>
      <c r="ABP382" s="321"/>
      <c r="ABQ382" s="321"/>
      <c r="ABR382" s="321"/>
      <c r="ABS382" s="321"/>
      <c r="ABT382" s="321"/>
      <c r="ABU382" s="321"/>
      <c r="ABV382" s="321"/>
      <c r="ABW382" s="321"/>
      <c r="ABX382" s="321"/>
      <c r="ABY382" s="321"/>
      <c r="ABZ382" s="321"/>
      <c r="ACA382" s="321"/>
      <c r="ACB382" s="321"/>
      <c r="ACC382" s="321"/>
      <c r="ACD382" s="321"/>
      <c r="ACE382" s="321"/>
      <c r="ACF382" s="321"/>
      <c r="ACG382" s="321"/>
      <c r="ACH382" s="321"/>
      <c r="ACI382" s="321"/>
      <c r="ACJ382" s="321"/>
      <c r="ACK382" s="321"/>
      <c r="ACL382" s="321"/>
      <c r="ACM382" s="321"/>
      <c r="ACN382" s="321"/>
      <c r="ACO382" s="321"/>
      <c r="ACP382" s="321"/>
      <c r="ACQ382" s="321"/>
      <c r="ACR382" s="321"/>
      <c r="ACS382" s="321"/>
      <c r="ACT382" s="321"/>
      <c r="ACU382" s="321"/>
      <c r="ACV382" s="321"/>
      <c r="ACW382" s="321"/>
      <c r="ACX382" s="321"/>
      <c r="ACY382" s="321"/>
      <c r="ACZ382" s="321"/>
      <c r="ADA382" s="321"/>
      <c r="ADB382" s="321"/>
      <c r="ADC382" s="321"/>
      <c r="ADD382" s="321"/>
      <c r="ADE382" s="321"/>
      <c r="ADF382" s="321"/>
      <c r="ADG382" s="321"/>
      <c r="ADH382" s="321"/>
      <c r="ADI382" s="321"/>
      <c r="ADJ382" s="321"/>
      <c r="ADK382" s="321"/>
      <c r="ADL382" s="321"/>
      <c r="ADM382" s="321"/>
      <c r="ADN382" s="321"/>
      <c r="ADO382" s="321"/>
      <c r="ADP382" s="321"/>
      <c r="ADQ382" s="321"/>
      <c r="ADR382" s="321"/>
      <c r="ADS382" s="321"/>
      <c r="ADT382" s="321"/>
      <c r="ADU382" s="321"/>
      <c r="ADV382" s="321"/>
      <c r="ADW382" s="321"/>
      <c r="ADX382" s="321"/>
      <c r="ADY382" s="321"/>
      <c r="ADZ382" s="321"/>
      <c r="AEA382" s="321"/>
      <c r="AEB382" s="321"/>
      <c r="AEC382" s="321"/>
      <c r="AED382" s="321"/>
      <c r="AEE382" s="321"/>
      <c r="AEF382" s="321"/>
      <c r="AEG382" s="321"/>
      <c r="AEH382" s="321"/>
      <c r="AEI382" s="321"/>
      <c r="AEJ382" s="321"/>
      <c r="AEK382" s="321"/>
      <c r="AEL382" s="321"/>
      <c r="AEM382" s="321"/>
      <c r="AEN382" s="321"/>
      <c r="AEO382" s="321"/>
      <c r="AEP382" s="321"/>
      <c r="AEQ382" s="321"/>
      <c r="AER382" s="321"/>
      <c r="AES382" s="321"/>
      <c r="AET382" s="321"/>
      <c r="AEU382" s="321"/>
      <c r="AEV382" s="321"/>
      <c r="AEW382" s="321"/>
      <c r="AEX382" s="321"/>
      <c r="AEY382" s="321"/>
      <c r="AEZ382" s="321"/>
      <c r="AFA382" s="321"/>
      <c r="AFB382" s="321"/>
      <c r="AFC382" s="321"/>
      <c r="AFD382" s="321"/>
      <c r="AFE382" s="321"/>
      <c r="AFF382" s="321"/>
      <c r="AFG382" s="321"/>
      <c r="AFH382" s="321"/>
      <c r="AFI382" s="321"/>
      <c r="AFJ382" s="321"/>
      <c r="AFK382" s="321"/>
      <c r="AFL382" s="321"/>
      <c r="AFM382" s="321"/>
      <c r="AFN382" s="321"/>
      <c r="AFO382" s="321"/>
      <c r="AFP382" s="321"/>
      <c r="AFQ382" s="321"/>
      <c r="AFR382" s="321"/>
      <c r="AFS382" s="321"/>
      <c r="AFT382" s="321"/>
      <c r="AFU382" s="321"/>
      <c r="AFV382" s="321"/>
      <c r="AFW382" s="321"/>
      <c r="AFX382" s="321"/>
      <c r="AFY382" s="321"/>
      <c r="AFZ382" s="321"/>
      <c r="AGA382" s="321"/>
      <c r="AGB382" s="321"/>
      <c r="AGC382" s="321"/>
      <c r="AGD382" s="321"/>
      <c r="AGE382" s="321"/>
      <c r="AGF382" s="321"/>
      <c r="AGG382" s="321"/>
      <c r="AGH382" s="321"/>
      <c r="AGI382" s="321"/>
      <c r="AGJ382" s="321"/>
      <c r="AGK382" s="321"/>
      <c r="AGL382" s="321"/>
      <c r="AGM382" s="321"/>
      <c r="AGN382" s="321"/>
      <c r="AGO382" s="321"/>
      <c r="AGP382" s="321"/>
      <c r="AGQ382" s="321"/>
      <c r="AGR382" s="321"/>
      <c r="AGS382" s="321"/>
      <c r="AGT382" s="321"/>
      <c r="AGU382" s="321"/>
      <c r="AGV382" s="321"/>
      <c r="AGW382" s="321"/>
      <c r="AGX382" s="321"/>
      <c r="AGY382" s="321"/>
      <c r="AGZ382" s="321"/>
      <c r="AHA382" s="321"/>
      <c r="AHB382" s="321"/>
      <c r="AHC382" s="321"/>
      <c r="AHD382" s="321"/>
      <c r="AHE382" s="321"/>
      <c r="AHF382" s="321"/>
      <c r="AHG382" s="321"/>
      <c r="AHH382" s="321"/>
      <c r="AHI382" s="321"/>
      <c r="AHJ382" s="321"/>
      <c r="AHK382" s="321"/>
      <c r="AHL382" s="321"/>
      <c r="AHM382" s="321"/>
      <c r="AHN382" s="321"/>
      <c r="AHO382" s="321"/>
      <c r="AHP382" s="321"/>
      <c r="AHQ382" s="321"/>
      <c r="AHR382" s="321"/>
      <c r="AHS382" s="321"/>
      <c r="AHT382" s="321"/>
      <c r="AHU382" s="321"/>
      <c r="AHV382" s="321"/>
      <c r="AHW382" s="321"/>
      <c r="AHX382" s="321"/>
      <c r="AHY382" s="321"/>
      <c r="AHZ382" s="321"/>
      <c r="AIA382" s="321"/>
      <c r="AIB382" s="321"/>
      <c r="AIC382" s="321"/>
      <c r="AID382" s="321"/>
      <c r="AIE382" s="321"/>
      <c r="AIF382" s="321"/>
      <c r="AIG382" s="321"/>
      <c r="AIH382" s="321"/>
      <c r="AII382" s="321"/>
      <c r="AIJ382" s="321"/>
      <c r="AIK382" s="321"/>
      <c r="AIL382" s="321"/>
      <c r="AIM382" s="321"/>
      <c r="AIN382" s="321"/>
      <c r="AIO382" s="321"/>
      <c r="AIP382" s="321"/>
      <c r="AIQ382" s="321"/>
      <c r="AIR382" s="321"/>
      <c r="AIS382" s="321"/>
      <c r="AIT382" s="321"/>
      <c r="AIU382" s="321"/>
      <c r="AIV382" s="321"/>
      <c r="AIW382" s="321"/>
      <c r="AIX382" s="321"/>
      <c r="AIY382" s="321"/>
      <c r="AIZ382" s="321"/>
      <c r="AJA382" s="321"/>
      <c r="AJB382" s="321"/>
      <c r="AJC382" s="321"/>
      <c r="AJD382" s="321"/>
      <c r="AJE382" s="321"/>
      <c r="AJF382" s="321"/>
      <c r="AJG382" s="321"/>
      <c r="AJH382" s="321"/>
      <c r="AJI382" s="321"/>
      <c r="AJJ382" s="321"/>
      <c r="AJK382" s="321"/>
      <c r="AJL382" s="321"/>
      <c r="AJM382" s="321"/>
      <c r="AJN382" s="321"/>
      <c r="AJO382" s="321"/>
      <c r="AJP382" s="321"/>
      <c r="AJQ382" s="321"/>
      <c r="AJR382" s="321"/>
      <c r="AJS382" s="321"/>
      <c r="AJT382" s="321"/>
      <c r="AJU382" s="321"/>
      <c r="AJV382" s="321"/>
      <c r="AJW382" s="321"/>
      <c r="AJX382" s="321"/>
      <c r="AJY382" s="321"/>
      <c r="AJZ382" s="321"/>
      <c r="AKA382" s="321"/>
      <c r="AKB382" s="321"/>
      <c r="AKC382" s="321"/>
      <c r="AKD382" s="321"/>
      <c r="AKE382" s="321"/>
      <c r="AKF382" s="321"/>
      <c r="AKG382" s="321"/>
      <c r="AKH382" s="321"/>
      <c r="AKI382" s="321"/>
      <c r="AKJ382" s="321"/>
      <c r="AKK382" s="321"/>
      <c r="AKL382" s="321"/>
      <c r="AKM382" s="321"/>
      <c r="AKN382" s="321"/>
      <c r="AKO382" s="321"/>
      <c r="AKP382" s="321"/>
      <c r="AKQ382" s="321"/>
      <c r="AKR382" s="321"/>
      <c r="AKS382" s="321"/>
      <c r="AKT382" s="321"/>
      <c r="AKU382" s="321"/>
      <c r="AKV382" s="321"/>
      <c r="AKW382" s="321"/>
      <c r="AKX382" s="321"/>
      <c r="AKY382" s="321"/>
      <c r="AKZ382" s="321"/>
      <c r="ALA382" s="321"/>
      <c r="ALB382" s="321"/>
      <c r="ALC382" s="321"/>
      <c r="ALD382" s="321"/>
      <c r="ALE382" s="321"/>
      <c r="ALF382" s="321"/>
      <c r="ALG382" s="321"/>
      <c r="ALH382" s="321"/>
      <c r="ALI382" s="321"/>
      <c r="ALJ382" s="321"/>
      <c r="ALK382" s="321"/>
      <c r="ALL382" s="321"/>
      <c r="ALM382" s="321"/>
      <c r="ALN382" s="321"/>
      <c r="ALO382" s="321"/>
      <c r="ALP382" s="321"/>
      <c r="ALQ382" s="321"/>
      <c r="ALR382" s="321"/>
      <c r="ALS382" s="321"/>
      <c r="ALT382" s="321"/>
      <c r="ALU382" s="321"/>
      <c r="ALV382" s="321"/>
      <c r="ALW382" s="321"/>
      <c r="ALX382" s="321"/>
      <c r="ALY382" s="321"/>
      <c r="ALZ382" s="321"/>
      <c r="AMA382" s="321"/>
      <c r="AMB382" s="321"/>
      <c r="AMC382" s="321"/>
      <c r="AMD382" s="321"/>
      <c r="AME382" s="321"/>
      <c r="AMF382" s="321"/>
      <c r="AMG382" s="321"/>
      <c r="AMH382" s="321"/>
      <c r="AMI382" s="321"/>
      <c r="AMJ382" s="321"/>
      <c r="AMK382" s="321"/>
      <c r="AML382" s="321"/>
      <c r="AMM382" s="321"/>
      <c r="AMN382" s="321"/>
      <c r="AMO382" s="321"/>
      <c r="AMP382" s="321"/>
      <c r="AMQ382" s="321"/>
      <c r="AMR382" s="321"/>
      <c r="AMS382" s="321"/>
      <c r="AMT382" s="321"/>
      <c r="AMU382" s="321"/>
      <c r="AMV382" s="321"/>
      <c r="AMW382" s="321"/>
      <c r="AMX382" s="321"/>
      <c r="AMY382" s="321"/>
      <c r="AMZ382" s="321"/>
      <c r="ANA382" s="321"/>
      <c r="ANB382" s="321"/>
      <c r="ANC382" s="321"/>
      <c r="AND382" s="321"/>
      <c r="ANE382" s="321"/>
      <c r="ANF382" s="321"/>
      <c r="ANG382" s="321"/>
      <c r="ANH382" s="321"/>
      <c r="ANI382" s="321"/>
      <c r="ANJ382" s="321"/>
      <c r="ANK382" s="321"/>
      <c r="ANL382" s="321"/>
      <c r="ANM382" s="321"/>
      <c r="ANN382" s="321"/>
      <c r="ANO382" s="321"/>
      <c r="ANP382" s="321"/>
      <c r="ANQ382" s="321"/>
      <c r="ANR382" s="321"/>
      <c r="ANS382" s="321"/>
      <c r="ANT382" s="321"/>
      <c r="ANU382" s="321"/>
      <c r="ANV382" s="321"/>
      <c r="ANW382" s="321"/>
      <c r="ANX382" s="321"/>
      <c r="ANY382" s="321"/>
      <c r="ANZ382" s="321"/>
      <c r="AOA382" s="321"/>
      <c r="AOB382" s="321"/>
      <c r="AOC382" s="321"/>
      <c r="AOD382" s="321"/>
      <c r="AOE382" s="321"/>
      <c r="AOF382" s="321"/>
      <c r="AOG382" s="321"/>
      <c r="AOH382" s="321"/>
      <c r="AOI382" s="321"/>
      <c r="AOJ382" s="321"/>
      <c r="AOK382" s="321"/>
      <c r="AOL382" s="321"/>
      <c r="AOM382" s="321"/>
      <c r="AON382" s="321"/>
      <c r="AOO382" s="321"/>
      <c r="AOP382" s="321"/>
      <c r="AOQ382" s="321"/>
      <c r="AOR382" s="321"/>
      <c r="AOS382" s="321"/>
      <c r="AOT382" s="321"/>
      <c r="AOU382" s="321"/>
      <c r="AOV382" s="321"/>
      <c r="AOW382" s="321"/>
      <c r="AOX382" s="321"/>
      <c r="AOY382" s="321"/>
      <c r="AOZ382" s="321"/>
      <c r="APA382" s="321"/>
      <c r="APB382" s="321"/>
      <c r="APC382" s="321"/>
      <c r="APD382" s="321"/>
      <c r="APE382" s="321"/>
      <c r="APF382" s="321"/>
      <c r="APG382" s="321"/>
      <c r="APH382" s="321"/>
      <c r="API382" s="321"/>
      <c r="APJ382" s="321"/>
      <c r="APK382" s="321"/>
      <c r="APL382" s="321"/>
      <c r="APM382" s="321"/>
      <c r="APN382" s="321"/>
      <c r="APO382" s="321"/>
      <c r="APP382" s="321"/>
      <c r="APQ382" s="321"/>
      <c r="APR382" s="321"/>
      <c r="APS382" s="321"/>
      <c r="APT382" s="321"/>
      <c r="APU382" s="321"/>
      <c r="APV382" s="321"/>
      <c r="APW382" s="321"/>
      <c r="APX382" s="321"/>
      <c r="APY382" s="321"/>
      <c r="APZ382" s="321"/>
      <c r="AQA382" s="321"/>
      <c r="AQB382" s="321"/>
      <c r="AQC382" s="321"/>
      <c r="AQD382" s="321"/>
      <c r="AQE382" s="321"/>
      <c r="AQF382" s="321"/>
      <c r="AQG382" s="321"/>
      <c r="AQH382" s="321"/>
      <c r="AQI382" s="321"/>
      <c r="AQJ382" s="321"/>
      <c r="AQK382" s="321"/>
      <c r="AQL382" s="321"/>
      <c r="AQM382" s="321"/>
      <c r="AQN382" s="321"/>
      <c r="AQO382" s="321"/>
      <c r="AQP382" s="321"/>
      <c r="AQQ382" s="321"/>
      <c r="AQR382" s="321"/>
      <c r="AQS382" s="321"/>
      <c r="AQT382" s="321"/>
      <c r="AQU382" s="321"/>
      <c r="AQV382" s="321"/>
      <c r="AQW382" s="321"/>
      <c r="AQX382" s="321"/>
      <c r="AQY382" s="321"/>
      <c r="AQZ382" s="321"/>
      <c r="ARA382" s="321"/>
      <c r="ARB382" s="321"/>
      <c r="ARC382" s="321"/>
      <c r="ARD382" s="321"/>
      <c r="ARE382" s="321"/>
      <c r="ARF382" s="321"/>
      <c r="ARG382" s="321"/>
      <c r="ARH382" s="321"/>
      <c r="ARI382" s="321"/>
      <c r="ARJ382" s="321"/>
      <c r="ARK382" s="321"/>
      <c r="ARL382" s="321"/>
      <c r="ARM382" s="321"/>
      <c r="ARN382" s="321"/>
      <c r="ARO382" s="321"/>
      <c r="ARP382" s="321"/>
      <c r="ARQ382" s="321"/>
      <c r="ARR382" s="321"/>
      <c r="ARS382" s="321"/>
      <c r="ART382" s="321"/>
      <c r="ARU382" s="321"/>
      <c r="ARV382" s="321"/>
      <c r="ARW382" s="321"/>
      <c r="ARX382" s="321"/>
      <c r="ARY382" s="321"/>
      <c r="ARZ382" s="321"/>
      <c r="ASA382" s="321"/>
      <c r="ASB382" s="321"/>
      <c r="ASC382" s="321"/>
      <c r="ASD382" s="321"/>
      <c r="ASE382" s="321"/>
      <c r="ASF382" s="321"/>
      <c r="ASG382" s="321"/>
      <c r="ASH382" s="321"/>
      <c r="ASI382" s="321"/>
      <c r="ASJ382" s="321"/>
      <c r="ASK382" s="321"/>
      <c r="ASL382" s="321"/>
      <c r="ASM382" s="321"/>
      <c r="ASN382" s="321"/>
      <c r="ASO382" s="321"/>
      <c r="ASP382" s="321"/>
      <c r="ASQ382" s="321"/>
      <c r="ASR382" s="321"/>
      <c r="ASS382" s="321"/>
      <c r="AST382" s="321"/>
      <c r="ASU382" s="321"/>
      <c r="ASV382" s="321"/>
      <c r="ASW382" s="321"/>
      <c r="ASX382" s="321"/>
      <c r="ASY382" s="321"/>
      <c r="ASZ382" s="321"/>
      <c r="ATA382" s="321"/>
      <c r="ATB382" s="321"/>
      <c r="ATC382" s="321"/>
      <c r="ATD382" s="321"/>
      <c r="ATE382" s="321"/>
      <c r="ATF382" s="321"/>
      <c r="ATG382" s="321"/>
      <c r="ATH382" s="321"/>
      <c r="ATI382" s="321"/>
      <c r="ATJ382" s="321"/>
      <c r="ATK382" s="321"/>
      <c r="ATL382" s="321"/>
      <c r="ATM382" s="321"/>
      <c r="ATN382" s="321"/>
      <c r="ATO382" s="321"/>
      <c r="ATP382" s="321"/>
      <c r="ATQ382" s="321"/>
      <c r="ATR382" s="321"/>
      <c r="ATS382" s="321"/>
      <c r="ATT382" s="321"/>
      <c r="ATU382" s="321"/>
      <c r="ATV382" s="321"/>
      <c r="ATW382" s="321"/>
      <c r="ATX382" s="321"/>
      <c r="ATY382" s="321"/>
      <c r="ATZ382" s="321"/>
      <c r="AUA382" s="321"/>
      <c r="AUB382" s="321"/>
      <c r="AUC382" s="321"/>
      <c r="AUD382" s="321"/>
      <c r="AUE382" s="321"/>
      <c r="AUF382" s="321"/>
      <c r="AUG382" s="321"/>
      <c r="AUH382" s="321"/>
      <c r="AUI382" s="321"/>
      <c r="AUJ382" s="321"/>
      <c r="AUK382" s="321"/>
      <c r="AUL382" s="321"/>
      <c r="AUM382" s="321"/>
      <c r="AUN382" s="321"/>
      <c r="AUO382" s="321"/>
      <c r="AUP382" s="321"/>
      <c r="AUQ382" s="321"/>
      <c r="AUR382" s="321"/>
      <c r="AUS382" s="321"/>
      <c r="AUT382" s="321"/>
      <c r="AUU382" s="321"/>
      <c r="AUV382" s="321"/>
      <c r="AUW382" s="321"/>
      <c r="AUX382" s="321"/>
      <c r="AUY382" s="321"/>
      <c r="AUZ382" s="321"/>
      <c r="AVA382" s="321"/>
      <c r="AVB382" s="321"/>
      <c r="AVC382" s="321"/>
      <c r="AVD382" s="321"/>
      <c r="AVE382" s="321"/>
      <c r="AVF382" s="321"/>
      <c r="AVG382" s="321"/>
      <c r="AVH382" s="321"/>
      <c r="AVI382" s="321"/>
      <c r="AVJ382" s="321"/>
      <c r="AVK382" s="321"/>
      <c r="AVL382" s="321"/>
      <c r="AVM382" s="321"/>
      <c r="AVN382" s="321"/>
      <c r="AVO382" s="321"/>
      <c r="AVP382" s="321"/>
      <c r="AVQ382" s="321"/>
      <c r="AVR382" s="321"/>
      <c r="AVS382" s="321"/>
      <c r="AVT382" s="321"/>
      <c r="AVU382" s="321"/>
      <c r="AVV382" s="321"/>
      <c r="AVW382" s="321"/>
      <c r="AVX382" s="321"/>
      <c r="AVY382" s="321"/>
      <c r="AVZ382" s="321"/>
      <c r="AWA382" s="321"/>
      <c r="AWB382" s="321"/>
      <c r="AWC382" s="321"/>
      <c r="AWD382" s="321"/>
      <c r="AWE382" s="321"/>
      <c r="AWF382" s="321"/>
      <c r="AWG382" s="321"/>
      <c r="AWH382" s="321"/>
      <c r="AWI382" s="321"/>
      <c r="AWJ382" s="321"/>
      <c r="AWK382" s="321"/>
      <c r="AWL382" s="321"/>
      <c r="AWM382" s="321"/>
      <c r="AWN382" s="321"/>
      <c r="AWO382" s="321"/>
      <c r="AWP382" s="321"/>
      <c r="AWQ382" s="321"/>
      <c r="AWR382" s="321"/>
      <c r="AWS382" s="321"/>
      <c r="AWT382" s="321"/>
      <c r="AWU382" s="321"/>
      <c r="AWV382" s="321"/>
      <c r="AWW382" s="321"/>
      <c r="AWX382" s="321"/>
      <c r="AWY382" s="321"/>
      <c r="AWZ382" s="321"/>
      <c r="AXA382" s="321"/>
      <c r="AXB382" s="321"/>
      <c r="AXC382" s="321"/>
      <c r="AXD382" s="321"/>
      <c r="AXE382" s="321"/>
      <c r="AXF382" s="321"/>
      <c r="AXG382" s="321"/>
      <c r="AXH382" s="321"/>
      <c r="AXI382" s="321"/>
      <c r="AXJ382" s="321"/>
      <c r="AXK382" s="321"/>
      <c r="AXL382" s="321"/>
      <c r="AXM382" s="321"/>
      <c r="AXN382" s="321"/>
      <c r="AXO382" s="321"/>
      <c r="AXP382" s="321"/>
      <c r="AXQ382" s="321"/>
      <c r="AXR382" s="321"/>
      <c r="AXS382" s="321"/>
      <c r="AXT382" s="321"/>
      <c r="AXU382" s="321"/>
      <c r="AXV382" s="321"/>
      <c r="AXW382" s="321"/>
      <c r="AXX382" s="321"/>
      <c r="AXY382" s="321"/>
      <c r="AXZ382" s="321"/>
      <c r="AYA382" s="321"/>
      <c r="AYB382" s="321"/>
      <c r="AYC382" s="321"/>
      <c r="AYD382" s="321"/>
      <c r="AYE382" s="321"/>
      <c r="AYF382" s="321"/>
      <c r="AYG382" s="321"/>
      <c r="AYH382" s="321"/>
      <c r="AYI382" s="321"/>
      <c r="AYJ382" s="321"/>
      <c r="AYK382" s="321"/>
      <c r="AYL382" s="321"/>
      <c r="AYM382" s="321"/>
      <c r="AYN382" s="321"/>
      <c r="AYO382" s="321"/>
      <c r="AYP382" s="321"/>
      <c r="AYQ382" s="321"/>
      <c r="AYR382" s="321"/>
      <c r="AYS382" s="321"/>
      <c r="AYT382" s="321"/>
      <c r="AYU382" s="321"/>
      <c r="AYV382" s="321"/>
      <c r="AYW382" s="321"/>
      <c r="AYX382" s="321"/>
      <c r="AYY382" s="321"/>
      <c r="AYZ382" s="321"/>
      <c r="AZA382" s="321"/>
      <c r="AZB382" s="321"/>
      <c r="AZC382" s="321"/>
      <c r="AZD382" s="321"/>
      <c r="AZE382" s="321"/>
      <c r="AZF382" s="321"/>
      <c r="AZG382" s="321"/>
      <c r="AZH382" s="321"/>
      <c r="AZI382" s="321"/>
      <c r="AZJ382" s="321"/>
      <c r="AZK382" s="321"/>
      <c r="AZL382" s="321"/>
      <c r="AZM382" s="321"/>
      <c r="AZN382" s="321"/>
      <c r="AZO382" s="321"/>
      <c r="AZP382" s="321"/>
      <c r="AZQ382" s="321"/>
      <c r="AZR382" s="321"/>
      <c r="AZS382" s="321"/>
      <c r="AZT382" s="321"/>
      <c r="AZU382" s="321"/>
      <c r="AZV382" s="321"/>
      <c r="AZW382" s="321"/>
      <c r="AZX382" s="321"/>
      <c r="AZY382" s="321"/>
      <c r="AZZ382" s="321"/>
      <c r="BAA382" s="321"/>
      <c r="BAB382" s="321"/>
      <c r="BAC382" s="321"/>
      <c r="BAD382" s="321"/>
      <c r="BAE382" s="321"/>
      <c r="BAF382" s="321"/>
      <c r="BAG382" s="321"/>
      <c r="BAH382" s="321"/>
      <c r="BAI382" s="321"/>
      <c r="BAJ382" s="321"/>
      <c r="BAK382" s="321"/>
      <c r="BAL382" s="321"/>
      <c r="BAM382" s="321"/>
      <c r="BAN382" s="321"/>
      <c r="BAO382" s="321"/>
      <c r="BAP382" s="321"/>
      <c r="BAQ382" s="321"/>
      <c r="BAR382" s="321"/>
      <c r="BAS382" s="321"/>
      <c r="BAT382" s="321"/>
      <c r="BAU382" s="321"/>
      <c r="BAV382" s="321"/>
      <c r="BAW382" s="321"/>
      <c r="BAX382" s="321"/>
      <c r="BAY382" s="321"/>
      <c r="BAZ382" s="321"/>
      <c r="BBA382" s="321"/>
      <c r="BBB382" s="321"/>
      <c r="BBC382" s="321"/>
      <c r="BBD382" s="321"/>
      <c r="BBE382" s="321"/>
      <c r="BBF382" s="321"/>
      <c r="BBG382" s="321"/>
      <c r="BBH382" s="321"/>
      <c r="BBI382" s="321"/>
      <c r="BBJ382" s="321"/>
      <c r="BBK382" s="321"/>
      <c r="BBL382" s="321"/>
      <c r="BBM382" s="321"/>
      <c r="BBN382" s="321"/>
      <c r="BBO382" s="321"/>
      <c r="BBP382" s="321"/>
      <c r="BBQ382" s="321"/>
      <c r="BBR382" s="321"/>
      <c r="BBS382" s="321"/>
      <c r="BBT382" s="321"/>
      <c r="BBU382" s="321"/>
      <c r="BBV382" s="321"/>
      <c r="BBW382" s="321"/>
      <c r="BBX382" s="321"/>
      <c r="BBY382" s="321"/>
      <c r="BBZ382" s="321"/>
      <c r="BCA382" s="321"/>
      <c r="BCB382" s="321"/>
      <c r="BCC382" s="321"/>
      <c r="BCD382" s="321"/>
      <c r="BCE382" s="321"/>
      <c r="BCF382" s="321"/>
      <c r="BCG382" s="321"/>
      <c r="BCH382" s="321"/>
      <c r="BCI382" s="321"/>
      <c r="BCJ382" s="321"/>
      <c r="BCK382" s="321"/>
      <c r="BCL382" s="321"/>
      <c r="BCM382" s="321"/>
      <c r="BCN382" s="321"/>
      <c r="BCO382" s="321"/>
      <c r="BCP382" s="321"/>
      <c r="BCQ382" s="321"/>
      <c r="BCR382" s="321"/>
      <c r="BCS382" s="321"/>
      <c r="BCT382" s="321"/>
      <c r="BCU382" s="321"/>
      <c r="BCV382" s="321"/>
      <c r="BCW382" s="321"/>
      <c r="BCX382" s="321"/>
      <c r="BCY382" s="321"/>
      <c r="BCZ382" s="321"/>
      <c r="BDA382" s="321"/>
      <c r="BDB382" s="321"/>
      <c r="BDC382" s="321"/>
      <c r="BDD382" s="321"/>
      <c r="BDE382" s="321"/>
      <c r="BDF382" s="321"/>
      <c r="BDG382" s="321"/>
      <c r="BDH382" s="321"/>
      <c r="BDI382" s="321"/>
      <c r="BDJ382" s="321"/>
      <c r="BDK382" s="321"/>
      <c r="BDL382" s="321"/>
      <c r="BDM382" s="321"/>
      <c r="BDN382" s="321"/>
      <c r="BDO382" s="321"/>
      <c r="BDP382" s="321"/>
      <c r="BDQ382" s="321"/>
      <c r="BDR382" s="321"/>
      <c r="BDS382" s="321"/>
      <c r="BDT382" s="321"/>
      <c r="BDU382" s="321"/>
      <c r="BDV382" s="321"/>
      <c r="BDW382" s="321"/>
      <c r="BDX382" s="321"/>
      <c r="BDY382" s="321"/>
      <c r="BDZ382" s="321"/>
      <c r="BEA382" s="321"/>
      <c r="BEB382" s="321"/>
      <c r="BEC382" s="321"/>
      <c r="BED382" s="321"/>
      <c r="BEE382" s="321"/>
      <c r="BEF382" s="321"/>
      <c r="BEG382" s="321"/>
      <c r="BEH382" s="321"/>
      <c r="BEI382" s="321"/>
      <c r="BEJ382" s="321"/>
      <c r="BEK382" s="321"/>
      <c r="BEL382" s="321"/>
      <c r="BEM382" s="321"/>
      <c r="BEN382" s="321"/>
      <c r="BEO382" s="321"/>
      <c r="BEP382" s="321"/>
      <c r="BEQ382" s="321"/>
      <c r="BER382" s="321"/>
      <c r="BES382" s="321"/>
      <c r="BET382" s="321"/>
      <c r="BEU382" s="321"/>
      <c r="BEV382" s="321"/>
      <c r="BEW382" s="321"/>
      <c r="BEX382" s="321"/>
      <c r="BEY382" s="321"/>
      <c r="BEZ382" s="321"/>
      <c r="BFA382" s="321"/>
      <c r="BFB382" s="321"/>
      <c r="BFC382" s="321"/>
      <c r="BFD382" s="321"/>
      <c r="BFE382" s="321"/>
      <c r="BFF382" s="321"/>
      <c r="BFG382" s="321"/>
      <c r="BFH382" s="321"/>
      <c r="BFI382" s="321"/>
      <c r="BFJ382" s="321"/>
      <c r="BFK382" s="321"/>
      <c r="BFL382" s="321"/>
      <c r="BFM382" s="321"/>
      <c r="BFN382" s="321"/>
      <c r="BFO382" s="321"/>
      <c r="BFP382" s="321"/>
      <c r="BFQ382" s="321"/>
      <c r="BFR382" s="321"/>
      <c r="BFS382" s="321"/>
      <c r="BFT382" s="321"/>
      <c r="BFU382" s="321"/>
      <c r="BFV382" s="321"/>
      <c r="BFW382" s="321"/>
      <c r="BFX382" s="321"/>
      <c r="BFY382" s="321"/>
      <c r="BFZ382" s="321"/>
      <c r="BGA382" s="321"/>
      <c r="BGB382" s="321"/>
      <c r="BGC382" s="321"/>
      <c r="BGD382" s="321"/>
      <c r="BGE382" s="321"/>
      <c r="BGF382" s="321"/>
      <c r="BGG382" s="321"/>
      <c r="BGH382" s="321"/>
      <c r="BGI382" s="321"/>
      <c r="BGJ382" s="321"/>
      <c r="BGK382" s="321"/>
      <c r="BGL382" s="321"/>
      <c r="BGM382" s="321"/>
      <c r="BGN382" s="321"/>
      <c r="BGO382" s="321"/>
      <c r="BGP382" s="321"/>
      <c r="BGQ382" s="321"/>
      <c r="BGR382" s="321"/>
      <c r="BGS382" s="321"/>
      <c r="BGT382" s="321"/>
      <c r="BGU382" s="321"/>
      <c r="BGV382" s="321"/>
      <c r="BGW382" s="321"/>
      <c r="BGX382" s="321"/>
      <c r="BGY382" s="321"/>
      <c r="BGZ382" s="321"/>
      <c r="BHA382" s="321"/>
      <c r="BHB382" s="321"/>
      <c r="BHC382" s="321"/>
      <c r="BHD382" s="321"/>
      <c r="BHE382" s="321"/>
      <c r="BHF382" s="321"/>
      <c r="BHG382" s="321"/>
      <c r="BHH382" s="321"/>
      <c r="BHI382" s="321"/>
      <c r="BHJ382" s="321"/>
      <c r="BHK382" s="321"/>
      <c r="BHL382" s="321"/>
      <c r="BHM382" s="321"/>
      <c r="BHN382" s="321"/>
      <c r="BHO382" s="321"/>
      <c r="BHP382" s="321"/>
      <c r="BHQ382" s="321"/>
      <c r="BHR382" s="321"/>
      <c r="BHS382" s="321"/>
      <c r="BHT382" s="321"/>
      <c r="BHU382" s="321"/>
      <c r="BHV382" s="321"/>
      <c r="BHW382" s="321"/>
      <c r="BHX382" s="321"/>
      <c r="BHY382" s="321"/>
      <c r="BHZ382" s="321"/>
      <c r="BIA382" s="321"/>
      <c r="BIB382" s="321"/>
      <c r="BIC382" s="321"/>
      <c r="BID382" s="321"/>
      <c r="BIE382" s="321"/>
      <c r="BIF382" s="321"/>
      <c r="BIG382" s="321"/>
      <c r="BIH382" s="321"/>
      <c r="BII382" s="321"/>
      <c r="BIJ382" s="321"/>
      <c r="BIK382" s="321"/>
      <c r="BIL382" s="321"/>
      <c r="BIM382" s="321"/>
      <c r="BIN382" s="321"/>
      <c r="BIO382" s="321"/>
      <c r="BIP382" s="321"/>
      <c r="BIQ382" s="321"/>
      <c r="BIR382" s="321"/>
      <c r="BIS382" s="321"/>
      <c r="BIT382" s="321"/>
      <c r="BIU382" s="321"/>
      <c r="BIV382" s="321"/>
      <c r="BIW382" s="321"/>
      <c r="BIX382" s="321"/>
      <c r="BIY382" s="321"/>
      <c r="BIZ382" s="321"/>
      <c r="BJA382" s="321"/>
      <c r="BJB382" s="321"/>
      <c r="BJC382" s="321"/>
      <c r="BJD382" s="321"/>
      <c r="BJE382" s="321"/>
      <c r="BJF382" s="321"/>
      <c r="BJG382" s="321"/>
      <c r="BJH382" s="321"/>
      <c r="BJI382" s="321"/>
      <c r="BJJ382" s="321"/>
      <c r="BJK382" s="321"/>
      <c r="BJL382" s="321"/>
      <c r="BJM382" s="321"/>
      <c r="BJN382" s="321"/>
      <c r="BJO382" s="321"/>
      <c r="BJP382" s="321"/>
      <c r="BJQ382" s="321"/>
      <c r="BJR382" s="321"/>
      <c r="BJS382" s="321"/>
      <c r="BJT382" s="321"/>
      <c r="BJU382" s="321"/>
      <c r="BJV382" s="321"/>
      <c r="BJW382" s="321"/>
      <c r="BJX382" s="321"/>
      <c r="BJY382" s="321"/>
      <c r="BJZ382" s="321"/>
      <c r="BKA382" s="321"/>
      <c r="BKB382" s="321"/>
      <c r="BKC382" s="321"/>
      <c r="BKD382" s="321"/>
      <c r="BKE382" s="321"/>
      <c r="BKF382" s="321"/>
      <c r="BKG382" s="321"/>
      <c r="BKH382" s="321"/>
      <c r="BKI382" s="321"/>
      <c r="BKJ382" s="321"/>
      <c r="BKK382" s="321"/>
      <c r="BKL382" s="321"/>
      <c r="BKM382" s="321"/>
      <c r="BKN382" s="321"/>
      <c r="BKO382" s="321"/>
      <c r="BKP382" s="321"/>
      <c r="BKQ382" s="321"/>
      <c r="BKR382" s="321"/>
      <c r="BKS382" s="321"/>
      <c r="BKT382" s="321"/>
      <c r="BKU382" s="321"/>
      <c r="BKV382" s="321"/>
      <c r="BKW382" s="321"/>
      <c r="BKX382" s="321"/>
      <c r="BKY382" s="321"/>
      <c r="BKZ382" s="321"/>
      <c r="BLA382" s="321"/>
      <c r="BLB382" s="321"/>
      <c r="BLC382" s="321"/>
      <c r="BLD382" s="321"/>
      <c r="BLE382" s="321"/>
      <c r="BLF382" s="321"/>
      <c r="BLG382" s="321"/>
      <c r="BLH382" s="321"/>
      <c r="BLI382" s="321"/>
      <c r="BLJ382" s="321"/>
      <c r="BLK382" s="321"/>
      <c r="BLL382" s="321"/>
      <c r="BLM382" s="321"/>
      <c r="BLN382" s="321"/>
      <c r="BLO382" s="321"/>
      <c r="BLP382" s="321"/>
      <c r="BLQ382" s="321"/>
      <c r="BLR382" s="321"/>
      <c r="BLS382" s="321"/>
      <c r="BLT382" s="321"/>
      <c r="BLU382" s="321"/>
      <c r="BLV382" s="321"/>
      <c r="BLW382" s="321"/>
      <c r="BLX382" s="321"/>
      <c r="BLY382" s="321"/>
      <c r="BLZ382" s="321"/>
      <c r="BMA382" s="321"/>
      <c r="BMB382" s="321"/>
      <c r="BMC382" s="321"/>
      <c r="BMD382" s="321"/>
      <c r="BME382" s="321"/>
      <c r="BMF382" s="321"/>
      <c r="BMG382" s="321"/>
      <c r="BMH382" s="321"/>
      <c r="BMI382" s="321"/>
      <c r="BMJ382" s="321"/>
      <c r="BMK382" s="321"/>
      <c r="BML382" s="321"/>
      <c r="BMM382" s="321"/>
      <c r="BMN382" s="321"/>
      <c r="BMO382" s="321"/>
      <c r="BMP382" s="321"/>
      <c r="BMQ382" s="321"/>
      <c r="BMR382" s="321"/>
      <c r="BMS382" s="321"/>
      <c r="BMT382" s="321"/>
      <c r="BMU382" s="321"/>
      <c r="BMV382" s="321"/>
      <c r="BMW382" s="321"/>
      <c r="BMX382" s="321"/>
      <c r="BMY382" s="321"/>
      <c r="BMZ382" s="321"/>
      <c r="BNA382" s="321"/>
      <c r="BNB382" s="321"/>
      <c r="BNC382" s="321"/>
      <c r="BND382" s="321"/>
      <c r="BNE382" s="321"/>
      <c r="BNF382" s="321"/>
      <c r="BNG382" s="321"/>
      <c r="BNH382" s="321"/>
      <c r="BNI382" s="321"/>
      <c r="BNJ382" s="321"/>
      <c r="BNK382" s="321"/>
      <c r="BNL382" s="321"/>
      <c r="BNM382" s="321"/>
      <c r="BNN382" s="321"/>
      <c r="BNO382" s="321"/>
      <c r="BNP382" s="321"/>
      <c r="BNQ382" s="321"/>
      <c r="BNR382" s="321"/>
      <c r="BNS382" s="321"/>
      <c r="BNT382" s="321"/>
      <c r="BNU382" s="321"/>
      <c r="BNV382" s="321"/>
      <c r="BNW382" s="321"/>
      <c r="BNX382" s="321"/>
      <c r="BNY382" s="321"/>
      <c r="BNZ382" s="321"/>
      <c r="BOA382" s="321"/>
      <c r="BOB382" s="321"/>
      <c r="BOC382" s="321"/>
      <c r="BOD382" s="321"/>
      <c r="BOE382" s="321"/>
      <c r="BOF382" s="321"/>
      <c r="BOG382" s="321"/>
      <c r="BOH382" s="321"/>
      <c r="BOI382" s="321"/>
      <c r="BOJ382" s="321"/>
      <c r="BOK382" s="321"/>
      <c r="BOL382" s="321"/>
      <c r="BOM382" s="321"/>
      <c r="BON382" s="321"/>
      <c r="BOO382" s="321"/>
      <c r="BOP382" s="321"/>
      <c r="BOQ382" s="321"/>
      <c r="BOR382" s="321"/>
      <c r="BOS382" s="321"/>
      <c r="BOT382" s="321"/>
      <c r="BOU382" s="321"/>
      <c r="BOV382" s="321"/>
      <c r="BOW382" s="321"/>
      <c r="BOX382" s="321"/>
      <c r="BOY382" s="321"/>
      <c r="BOZ382" s="321"/>
      <c r="BPA382" s="321"/>
      <c r="BPB382" s="321"/>
      <c r="BPC382" s="321"/>
      <c r="BPD382" s="321"/>
      <c r="BPE382" s="321"/>
      <c r="BPF382" s="321"/>
      <c r="BPG382" s="321"/>
      <c r="BPH382" s="321"/>
      <c r="BPI382" s="321"/>
      <c r="BPJ382" s="321"/>
      <c r="BPK382" s="321"/>
      <c r="BPL382" s="321"/>
      <c r="BPM382" s="321"/>
      <c r="BPN382" s="321"/>
      <c r="BPO382" s="321"/>
      <c r="BPP382" s="321"/>
      <c r="BPQ382" s="321"/>
      <c r="BPR382" s="321"/>
      <c r="BPS382" s="321"/>
      <c r="BPT382" s="321"/>
      <c r="BPU382" s="321"/>
      <c r="BPV382" s="321"/>
      <c r="BPW382" s="321"/>
      <c r="BPX382" s="321"/>
      <c r="BPY382" s="321"/>
      <c r="BPZ382" s="321"/>
      <c r="BQA382" s="321"/>
      <c r="BQB382" s="321"/>
      <c r="BQC382" s="321"/>
      <c r="BQD382" s="321"/>
      <c r="BQE382" s="321"/>
      <c r="BQF382" s="321"/>
      <c r="BQG382" s="321"/>
      <c r="BQH382" s="321"/>
      <c r="BQI382" s="321"/>
      <c r="BQJ382" s="321"/>
      <c r="BQK382" s="321"/>
      <c r="BQL382" s="321"/>
      <c r="BQM382" s="321"/>
      <c r="BQN382" s="321"/>
      <c r="BQO382" s="321"/>
      <c r="BQP382" s="321"/>
      <c r="BQQ382" s="321"/>
      <c r="BQR382" s="321"/>
      <c r="BQS382" s="321"/>
      <c r="BQT382" s="321"/>
      <c r="BQU382" s="321"/>
      <c r="BQV382" s="321"/>
      <c r="BQW382" s="321"/>
      <c r="BQX382" s="321"/>
      <c r="BQY382" s="321"/>
      <c r="BQZ382" s="321"/>
      <c r="BRA382" s="321"/>
      <c r="BRB382" s="321"/>
      <c r="BRC382" s="321"/>
      <c r="BRD382" s="321"/>
      <c r="BRE382" s="321"/>
      <c r="BRF382" s="321"/>
      <c r="BRG382" s="321"/>
      <c r="BRH382" s="321"/>
      <c r="BRI382" s="321"/>
      <c r="BRJ382" s="321"/>
      <c r="BRK382" s="321"/>
      <c r="BRL382" s="321"/>
      <c r="BRM382" s="321"/>
      <c r="BRN382" s="321"/>
      <c r="BRO382" s="321"/>
      <c r="BRP382" s="321"/>
      <c r="BRQ382" s="321"/>
      <c r="BRR382" s="321"/>
      <c r="BRS382" s="321"/>
      <c r="BRT382" s="321"/>
      <c r="BRU382" s="321"/>
      <c r="BRV382" s="321"/>
      <c r="BRW382" s="321"/>
      <c r="BRX382" s="321"/>
      <c r="BRY382" s="321"/>
      <c r="BRZ382" s="321"/>
      <c r="BSA382" s="321"/>
      <c r="BSB382" s="321"/>
      <c r="BSC382" s="321"/>
      <c r="BSD382" s="321"/>
      <c r="BSE382" s="321"/>
      <c r="BSF382" s="321"/>
      <c r="BSG382" s="321"/>
      <c r="BSH382" s="321"/>
      <c r="BSI382" s="321"/>
      <c r="BSJ382" s="321"/>
      <c r="BSK382" s="321"/>
      <c r="BSL382" s="321"/>
      <c r="BSM382" s="321"/>
      <c r="BSN382" s="321"/>
      <c r="BSO382" s="321"/>
      <c r="BSP382" s="321"/>
      <c r="BSQ382" s="321"/>
      <c r="BSR382" s="321"/>
      <c r="BSS382" s="321"/>
      <c r="BST382" s="321"/>
      <c r="BSU382" s="321"/>
      <c r="BSV382" s="321"/>
      <c r="BSW382" s="321"/>
      <c r="BSX382" s="321"/>
      <c r="BSY382" s="321"/>
      <c r="BSZ382" s="321"/>
      <c r="BTA382" s="321"/>
      <c r="BTB382" s="321"/>
      <c r="BTC382" s="321"/>
      <c r="BTD382" s="321"/>
      <c r="BTE382" s="321"/>
      <c r="BTF382" s="321"/>
      <c r="BTG382" s="321"/>
      <c r="BTH382" s="321"/>
      <c r="BTI382" s="321"/>
      <c r="BTJ382" s="321"/>
      <c r="BTK382" s="321"/>
      <c r="BTL382" s="321"/>
      <c r="BTM382" s="321"/>
      <c r="BTN382" s="321"/>
      <c r="BTO382" s="321"/>
      <c r="BTP382" s="321"/>
      <c r="BTQ382" s="321"/>
      <c r="BTR382" s="321"/>
      <c r="BTS382" s="321"/>
      <c r="BTT382" s="321"/>
      <c r="BTU382" s="321"/>
      <c r="BTV382" s="321"/>
      <c r="BTW382" s="321"/>
      <c r="BTX382" s="321"/>
      <c r="BTY382" s="321"/>
      <c r="BTZ382" s="321"/>
      <c r="BUA382" s="321"/>
      <c r="BUB382" s="321"/>
      <c r="BUC382" s="321"/>
      <c r="BUD382" s="321"/>
      <c r="BUE382" s="321"/>
      <c r="BUF382" s="321"/>
      <c r="BUG382" s="321"/>
      <c r="BUH382" s="321"/>
      <c r="BUI382" s="321"/>
      <c r="BUJ382" s="321"/>
      <c r="BUK382" s="321"/>
      <c r="BUL382" s="321"/>
      <c r="BUM382" s="321"/>
      <c r="BUN382" s="321"/>
      <c r="BUO382" s="321"/>
      <c r="BUP382" s="321"/>
      <c r="BUQ382" s="321"/>
      <c r="BUR382" s="321"/>
      <c r="BUS382" s="321"/>
      <c r="BUT382" s="321"/>
      <c r="BUU382" s="321"/>
      <c r="BUV382" s="321"/>
      <c r="BUW382" s="321"/>
      <c r="BUX382" s="321"/>
      <c r="BUY382" s="321"/>
      <c r="BUZ382" s="321"/>
      <c r="BVA382" s="321"/>
      <c r="BVB382" s="321"/>
      <c r="BVC382" s="321"/>
      <c r="BVD382" s="321"/>
      <c r="BVE382" s="321"/>
      <c r="BVF382" s="321"/>
      <c r="BVG382" s="321"/>
      <c r="BVH382" s="321"/>
      <c r="BVI382" s="321"/>
      <c r="BVJ382" s="321"/>
      <c r="BVK382" s="321"/>
      <c r="BVL382" s="321"/>
      <c r="BVM382" s="321"/>
      <c r="BVN382" s="321"/>
      <c r="BVO382" s="321"/>
      <c r="BVP382" s="321"/>
      <c r="BVQ382" s="321"/>
      <c r="BVR382" s="321"/>
      <c r="BVS382" s="321"/>
      <c r="BVT382" s="321"/>
      <c r="BVU382" s="321"/>
      <c r="BVV382" s="321"/>
      <c r="BVW382" s="321"/>
      <c r="BVX382" s="321"/>
      <c r="BVY382" s="321"/>
      <c r="BVZ382" s="321"/>
      <c r="BWA382" s="321"/>
      <c r="BWB382" s="321"/>
      <c r="BWC382" s="321"/>
      <c r="BWD382" s="321"/>
      <c r="BWE382" s="321"/>
      <c r="BWF382" s="321"/>
      <c r="BWG382" s="321"/>
      <c r="BWH382" s="321"/>
      <c r="BWI382" s="321"/>
      <c r="BWJ382" s="321"/>
      <c r="BWK382" s="321"/>
      <c r="BWL382" s="321"/>
      <c r="BWM382" s="321"/>
      <c r="BWN382" s="321"/>
      <c r="BWO382" s="321"/>
      <c r="BWP382" s="321"/>
      <c r="BWQ382" s="321"/>
      <c r="BWR382" s="321"/>
      <c r="BWS382" s="321"/>
      <c r="BWT382" s="321"/>
      <c r="BWU382" s="321"/>
      <c r="BWV382" s="321"/>
      <c r="BWW382" s="321"/>
      <c r="BWX382" s="321"/>
      <c r="BWY382" s="321"/>
      <c r="BWZ382" s="321"/>
      <c r="BXA382" s="321"/>
      <c r="BXB382" s="321"/>
      <c r="BXC382" s="321"/>
      <c r="BXD382" s="321"/>
      <c r="BXE382" s="321"/>
      <c r="BXF382" s="321"/>
      <c r="BXG382" s="321"/>
      <c r="BXH382" s="321"/>
      <c r="BXI382" s="321"/>
      <c r="BXJ382" s="321"/>
      <c r="BXK382" s="321"/>
      <c r="BXL382" s="321"/>
      <c r="BXM382" s="321"/>
      <c r="BXN382" s="321"/>
      <c r="BXO382" s="321"/>
      <c r="BXP382" s="321"/>
      <c r="BXQ382" s="321"/>
      <c r="BXR382" s="321"/>
      <c r="BXS382" s="321"/>
      <c r="BXT382" s="321"/>
      <c r="BXU382" s="321"/>
      <c r="BXV382" s="321"/>
      <c r="BXW382" s="321"/>
      <c r="BXX382" s="321"/>
      <c r="BXY382" s="321"/>
      <c r="BXZ382" s="321"/>
      <c r="BYA382" s="321"/>
      <c r="BYB382" s="321"/>
      <c r="BYC382" s="321"/>
      <c r="BYD382" s="321"/>
      <c r="BYE382" s="321"/>
      <c r="BYF382" s="321"/>
      <c r="BYG382" s="321"/>
      <c r="BYH382" s="321"/>
      <c r="BYI382" s="321"/>
      <c r="BYJ382" s="321"/>
      <c r="BYK382" s="321"/>
      <c r="BYL382" s="321"/>
      <c r="BYM382" s="321"/>
      <c r="BYN382" s="321"/>
      <c r="BYO382" s="321"/>
      <c r="BYP382" s="321"/>
      <c r="BYQ382" s="321"/>
      <c r="BYR382" s="321"/>
      <c r="BYS382" s="321"/>
      <c r="BYT382" s="321"/>
      <c r="BYU382" s="321"/>
      <c r="BYV382" s="321"/>
      <c r="BYW382" s="321"/>
      <c r="BYX382" s="321"/>
      <c r="BYY382" s="321"/>
      <c r="BYZ382" s="321"/>
      <c r="BZA382" s="321"/>
      <c r="BZB382" s="321"/>
      <c r="BZC382" s="321"/>
      <c r="BZD382" s="321"/>
      <c r="BZE382" s="321"/>
      <c r="BZF382" s="321"/>
      <c r="BZG382" s="321"/>
      <c r="BZH382" s="321"/>
      <c r="BZI382" s="321"/>
      <c r="BZJ382" s="321"/>
      <c r="BZK382" s="321"/>
      <c r="BZL382" s="321"/>
      <c r="BZM382" s="321"/>
      <c r="BZN382" s="321"/>
      <c r="BZO382" s="321"/>
      <c r="BZP382" s="321"/>
      <c r="BZQ382" s="321"/>
      <c r="BZR382" s="321"/>
      <c r="BZS382" s="321"/>
      <c r="BZT382" s="321"/>
      <c r="BZU382" s="321"/>
      <c r="BZV382" s="321"/>
      <c r="BZW382" s="321"/>
      <c r="BZX382" s="321"/>
      <c r="BZY382" s="321"/>
      <c r="BZZ382" s="321"/>
      <c r="CAA382" s="321"/>
      <c r="CAB382" s="321"/>
      <c r="CAC382" s="321"/>
      <c r="CAD382" s="321"/>
      <c r="CAE382" s="321"/>
      <c r="CAF382" s="321"/>
      <c r="CAG382" s="321"/>
      <c r="CAH382" s="321"/>
      <c r="CAI382" s="321"/>
      <c r="CAJ382" s="321"/>
      <c r="CAK382" s="321"/>
      <c r="CAL382" s="321"/>
      <c r="CAM382" s="321"/>
      <c r="CAN382" s="321"/>
      <c r="CAO382" s="321"/>
      <c r="CAP382" s="321"/>
      <c r="CAQ382" s="321"/>
      <c r="CAR382" s="321"/>
      <c r="CAS382" s="321"/>
      <c r="CAT382" s="321"/>
      <c r="CAU382" s="321"/>
      <c r="CAV382" s="321"/>
      <c r="CAW382" s="321"/>
      <c r="CAX382" s="321"/>
      <c r="CAY382" s="321"/>
      <c r="CAZ382" s="321"/>
      <c r="CBA382" s="321"/>
      <c r="CBB382" s="321"/>
      <c r="CBC382" s="321"/>
      <c r="CBD382" s="321"/>
      <c r="CBE382" s="321"/>
      <c r="CBF382" s="321"/>
      <c r="CBG382" s="321"/>
      <c r="CBH382" s="321"/>
      <c r="CBI382" s="321"/>
      <c r="CBJ382" s="321"/>
      <c r="CBK382" s="321"/>
      <c r="CBL382" s="321"/>
      <c r="CBM382" s="321"/>
      <c r="CBN382" s="321"/>
      <c r="CBO382" s="321"/>
      <c r="CBP382" s="321"/>
      <c r="CBQ382" s="321"/>
      <c r="CBR382" s="321"/>
      <c r="CBS382" s="321"/>
      <c r="CBT382" s="321"/>
      <c r="CBU382" s="321"/>
      <c r="CBV382" s="321"/>
      <c r="CBW382" s="321"/>
      <c r="CBX382" s="321"/>
      <c r="CBY382" s="321"/>
      <c r="CBZ382" s="321"/>
      <c r="CCA382" s="321"/>
      <c r="CCB382" s="321"/>
      <c r="CCC382" s="321"/>
      <c r="CCD382" s="321"/>
      <c r="CCE382" s="321"/>
      <c r="CCF382" s="321"/>
      <c r="CCG382" s="321"/>
      <c r="CCH382" s="321"/>
      <c r="CCI382" s="321"/>
      <c r="CCJ382" s="321"/>
      <c r="CCK382" s="321"/>
      <c r="CCL382" s="321"/>
      <c r="CCM382" s="321"/>
      <c r="CCN382" s="321"/>
      <c r="CCO382" s="321"/>
      <c r="CCP382" s="321"/>
      <c r="CCQ382" s="321"/>
      <c r="CCR382" s="321"/>
      <c r="CCS382" s="321"/>
      <c r="CCT382" s="321"/>
      <c r="CCU382" s="321"/>
      <c r="CCV382" s="321"/>
      <c r="CCW382" s="321"/>
      <c r="CCX382" s="321"/>
      <c r="CCY382" s="321"/>
      <c r="CCZ382" s="321"/>
      <c r="CDA382" s="321"/>
      <c r="CDB382" s="321"/>
      <c r="CDC382" s="321"/>
      <c r="CDD382" s="321"/>
      <c r="CDE382" s="321"/>
      <c r="CDF382" s="321"/>
      <c r="CDG382" s="321"/>
      <c r="CDH382" s="321"/>
      <c r="CDI382" s="321"/>
      <c r="CDJ382" s="321"/>
      <c r="CDK382" s="321"/>
      <c r="CDL382" s="321"/>
      <c r="CDM382" s="321"/>
      <c r="CDN382" s="321"/>
      <c r="CDO382" s="321"/>
      <c r="CDP382" s="321"/>
      <c r="CDQ382" s="321"/>
      <c r="CDR382" s="321"/>
      <c r="CDS382" s="321"/>
      <c r="CDT382" s="321"/>
      <c r="CDU382" s="321"/>
      <c r="CDV382" s="321"/>
      <c r="CDW382" s="321"/>
      <c r="CDX382" s="321"/>
      <c r="CDY382" s="321"/>
      <c r="CDZ382" s="321"/>
      <c r="CEA382" s="321"/>
      <c r="CEB382" s="321"/>
      <c r="CEC382" s="321"/>
      <c r="CED382" s="321"/>
      <c r="CEE382" s="321"/>
      <c r="CEF382" s="321"/>
      <c r="CEG382" s="321"/>
      <c r="CEH382" s="321"/>
      <c r="CEI382" s="321"/>
      <c r="CEJ382" s="321"/>
      <c r="CEK382" s="321"/>
      <c r="CEL382" s="321"/>
      <c r="CEM382" s="321"/>
      <c r="CEN382" s="321"/>
      <c r="CEO382" s="321"/>
      <c r="CEP382" s="321"/>
      <c r="CEQ382" s="321"/>
      <c r="CER382" s="321"/>
      <c r="CES382" s="321"/>
      <c r="CET382" s="321"/>
      <c r="CEU382" s="321"/>
      <c r="CEV382" s="321"/>
      <c r="CEW382" s="321"/>
      <c r="CEX382" s="321"/>
      <c r="CEY382" s="321"/>
      <c r="CEZ382" s="321"/>
      <c r="CFA382" s="321"/>
      <c r="CFB382" s="321"/>
      <c r="CFC382" s="321"/>
      <c r="CFD382" s="321"/>
      <c r="CFE382" s="321"/>
      <c r="CFF382" s="321"/>
      <c r="CFG382" s="321"/>
      <c r="CFH382" s="321"/>
      <c r="CFI382" s="321"/>
      <c r="CFJ382" s="321"/>
      <c r="CFK382" s="321"/>
      <c r="CFL382" s="321"/>
      <c r="CFM382" s="321"/>
      <c r="CFN382" s="321"/>
      <c r="CFO382" s="321"/>
      <c r="CFP382" s="321"/>
      <c r="CFQ382" s="321"/>
      <c r="CFR382" s="321"/>
      <c r="CFS382" s="321"/>
      <c r="CFT382" s="321"/>
      <c r="CFU382" s="321"/>
      <c r="CFV382" s="321"/>
      <c r="CFW382" s="321"/>
      <c r="CFX382" s="321"/>
      <c r="CFY382" s="321"/>
      <c r="CFZ382" s="321"/>
      <c r="CGA382" s="321"/>
      <c r="CGB382" s="321"/>
      <c r="CGC382" s="321"/>
      <c r="CGD382" s="321"/>
      <c r="CGE382" s="321"/>
      <c r="CGF382" s="321"/>
      <c r="CGG382" s="321"/>
      <c r="CGH382" s="321"/>
      <c r="CGI382" s="321"/>
      <c r="CGJ382" s="321"/>
      <c r="CGK382" s="321"/>
      <c r="CGL382" s="321"/>
      <c r="CGM382" s="321"/>
      <c r="CGN382" s="321"/>
      <c r="CGO382" s="321"/>
      <c r="CGP382" s="321"/>
      <c r="CGQ382" s="321"/>
      <c r="CGR382" s="321"/>
      <c r="CGS382" s="321"/>
      <c r="CGT382" s="321"/>
      <c r="CGU382" s="321"/>
      <c r="CGV382" s="321"/>
      <c r="CGW382" s="321"/>
      <c r="CGX382" s="321"/>
      <c r="CGY382" s="321"/>
      <c r="CGZ382" s="321"/>
      <c r="CHA382" s="321"/>
      <c r="CHB382" s="321"/>
      <c r="CHC382" s="321"/>
      <c r="CHD382" s="321"/>
      <c r="CHE382" s="321"/>
      <c r="CHF382" s="321"/>
      <c r="CHG382" s="321"/>
      <c r="CHH382" s="321"/>
      <c r="CHI382" s="321"/>
      <c r="CHJ382" s="321"/>
      <c r="CHK382" s="321"/>
      <c r="CHL382" s="321"/>
      <c r="CHM382" s="321"/>
      <c r="CHN382" s="321"/>
      <c r="CHO382" s="321"/>
      <c r="CHP382" s="321"/>
      <c r="CHQ382" s="321"/>
      <c r="CHR382" s="321"/>
      <c r="CHS382" s="321"/>
      <c r="CHT382" s="321"/>
      <c r="CHU382" s="321"/>
      <c r="CHV382" s="321"/>
      <c r="CHW382" s="321"/>
      <c r="CHX382" s="321"/>
      <c r="CHY382" s="321"/>
      <c r="CHZ382" s="321"/>
      <c r="CIA382" s="321"/>
      <c r="CIB382" s="321"/>
      <c r="CIC382" s="321"/>
      <c r="CID382" s="321"/>
      <c r="CIE382" s="321"/>
      <c r="CIF382" s="321"/>
      <c r="CIG382" s="321"/>
      <c r="CIH382" s="321"/>
      <c r="CII382" s="321"/>
      <c r="CIJ382" s="321"/>
      <c r="CIK382" s="321"/>
      <c r="CIL382" s="321"/>
      <c r="CIM382" s="321"/>
      <c r="CIN382" s="321"/>
      <c r="CIO382" s="321"/>
      <c r="CIP382" s="321"/>
      <c r="CIQ382" s="321"/>
      <c r="CIR382" s="321"/>
      <c r="CIS382" s="321"/>
      <c r="CIT382" s="321"/>
      <c r="CIU382" s="321"/>
      <c r="CIV382" s="321"/>
      <c r="CIW382" s="321"/>
      <c r="CIX382" s="321"/>
      <c r="CIY382" s="321"/>
      <c r="CIZ382" s="321"/>
      <c r="CJA382" s="321"/>
      <c r="CJB382" s="321"/>
      <c r="CJC382" s="321"/>
      <c r="CJD382" s="321"/>
      <c r="CJE382" s="321"/>
      <c r="CJF382" s="321"/>
      <c r="CJG382" s="321"/>
      <c r="CJH382" s="321"/>
      <c r="CJI382" s="321"/>
      <c r="CJJ382" s="321"/>
      <c r="CJK382" s="321"/>
      <c r="CJL382" s="321"/>
      <c r="CJM382" s="321"/>
      <c r="CJN382" s="321"/>
      <c r="CJO382" s="321"/>
      <c r="CJP382" s="321"/>
      <c r="CJQ382" s="321"/>
      <c r="CJR382" s="321"/>
      <c r="CJS382" s="321"/>
      <c r="CJT382" s="321"/>
      <c r="CJU382" s="321"/>
      <c r="CJV382" s="321"/>
      <c r="CJW382" s="321"/>
      <c r="CJX382" s="321"/>
      <c r="CJY382" s="321"/>
      <c r="CJZ382" s="321"/>
      <c r="CKA382" s="321"/>
      <c r="CKB382" s="321"/>
      <c r="CKC382" s="321"/>
      <c r="CKD382" s="321"/>
      <c r="CKE382" s="321"/>
      <c r="CKF382" s="321"/>
      <c r="CKG382" s="321"/>
      <c r="CKH382" s="321"/>
      <c r="CKI382" s="321"/>
      <c r="CKJ382" s="321"/>
      <c r="CKK382" s="321"/>
      <c r="CKL382" s="321"/>
      <c r="CKM382" s="321"/>
      <c r="CKN382" s="321"/>
      <c r="CKO382" s="321"/>
      <c r="CKP382" s="321"/>
      <c r="CKQ382" s="321"/>
      <c r="CKR382" s="321"/>
      <c r="CKS382" s="321"/>
      <c r="CKT382" s="321"/>
      <c r="CKU382" s="321"/>
      <c r="CKV382" s="321"/>
      <c r="CKW382" s="321"/>
      <c r="CKX382" s="321"/>
      <c r="CKY382" s="321"/>
      <c r="CKZ382" s="321"/>
      <c r="CLA382" s="321"/>
      <c r="CLB382" s="321"/>
      <c r="CLC382" s="321"/>
      <c r="CLD382" s="321"/>
      <c r="CLE382" s="321"/>
      <c r="CLF382" s="321"/>
      <c r="CLG382" s="321"/>
      <c r="CLH382" s="321"/>
      <c r="CLI382" s="321"/>
      <c r="CLJ382" s="321"/>
      <c r="CLK382" s="321"/>
      <c r="CLL382" s="321"/>
      <c r="CLM382" s="321"/>
      <c r="CLN382" s="321"/>
      <c r="CLO382" s="321"/>
      <c r="CLP382" s="321"/>
      <c r="CLQ382" s="321"/>
      <c r="CLR382" s="321"/>
      <c r="CLS382" s="321"/>
      <c r="CLT382" s="321"/>
      <c r="CLU382" s="321"/>
      <c r="CLV382" s="321"/>
      <c r="CLW382" s="321"/>
      <c r="CLX382" s="321"/>
      <c r="CLY382" s="321"/>
      <c r="CLZ382" s="321"/>
      <c r="CMA382" s="321"/>
      <c r="CMB382" s="321"/>
      <c r="CMC382" s="321"/>
      <c r="CMD382" s="321"/>
      <c r="CME382" s="321"/>
      <c r="CMF382" s="321"/>
      <c r="CMG382" s="321"/>
      <c r="CMH382" s="321"/>
      <c r="CMI382" s="321"/>
      <c r="CMJ382" s="321"/>
      <c r="CMK382" s="321"/>
      <c r="CML382" s="321"/>
      <c r="CMM382" s="321"/>
      <c r="CMN382" s="321"/>
      <c r="CMO382" s="321"/>
      <c r="CMP382" s="321"/>
      <c r="CMQ382" s="321"/>
      <c r="CMR382" s="321"/>
      <c r="CMS382" s="321"/>
      <c r="CMT382" s="321"/>
      <c r="CMU382" s="321"/>
      <c r="CMV382" s="321"/>
      <c r="CMW382" s="321"/>
      <c r="CMX382" s="321"/>
      <c r="CMY382" s="321"/>
      <c r="CMZ382" s="321"/>
      <c r="CNA382" s="321"/>
      <c r="CNB382" s="321"/>
      <c r="CNC382" s="321"/>
      <c r="CND382" s="321"/>
      <c r="CNE382" s="321"/>
      <c r="CNF382" s="321"/>
      <c r="CNG382" s="321"/>
      <c r="CNH382" s="321"/>
      <c r="CNI382" s="321"/>
      <c r="CNJ382" s="321"/>
      <c r="CNK382" s="321"/>
      <c r="CNL382" s="321"/>
      <c r="CNM382" s="321"/>
      <c r="CNN382" s="321"/>
      <c r="CNO382" s="321"/>
      <c r="CNP382" s="321"/>
      <c r="CNQ382" s="321"/>
      <c r="CNR382" s="321"/>
      <c r="CNS382" s="321"/>
      <c r="CNT382" s="321"/>
      <c r="CNU382" s="321"/>
      <c r="CNV382" s="321"/>
      <c r="CNW382" s="321"/>
      <c r="CNX382" s="321"/>
      <c r="CNY382" s="321"/>
      <c r="CNZ382" s="321"/>
      <c r="COA382" s="321"/>
      <c r="COB382" s="321"/>
      <c r="COC382" s="321"/>
      <c r="COD382" s="321"/>
      <c r="COE382" s="321"/>
      <c r="COF382" s="321"/>
      <c r="COG382" s="321"/>
      <c r="COH382" s="321"/>
      <c r="COI382" s="321"/>
      <c r="COJ382" s="321"/>
      <c r="COK382" s="321"/>
      <c r="COL382" s="321"/>
      <c r="COM382" s="321"/>
      <c r="CON382" s="321"/>
      <c r="COO382" s="321"/>
      <c r="COP382" s="321"/>
      <c r="COQ382" s="321"/>
      <c r="COR382" s="321"/>
      <c r="COS382" s="321"/>
      <c r="COT382" s="321"/>
      <c r="COU382" s="321"/>
      <c r="COV382" s="321"/>
      <c r="COW382" s="321"/>
      <c r="COX382" s="321"/>
      <c r="COY382" s="321"/>
      <c r="COZ382" s="321"/>
      <c r="CPA382" s="321"/>
      <c r="CPB382" s="321"/>
      <c r="CPC382" s="321"/>
      <c r="CPD382" s="321"/>
      <c r="CPE382" s="321"/>
      <c r="CPF382" s="321"/>
      <c r="CPG382" s="321"/>
      <c r="CPH382" s="321"/>
      <c r="CPI382" s="321"/>
      <c r="CPJ382" s="321"/>
      <c r="CPK382" s="321"/>
      <c r="CPL382" s="321"/>
      <c r="CPM382" s="321"/>
      <c r="CPN382" s="321"/>
      <c r="CPO382" s="321"/>
      <c r="CPP382" s="321"/>
      <c r="CPQ382" s="321"/>
      <c r="CPR382" s="321"/>
      <c r="CPS382" s="321"/>
      <c r="CPT382" s="321"/>
      <c r="CPU382" s="321"/>
      <c r="CPV382" s="321"/>
      <c r="CPW382" s="321"/>
      <c r="CPX382" s="321"/>
      <c r="CPY382" s="321"/>
      <c r="CPZ382" s="321"/>
      <c r="CQA382" s="321"/>
      <c r="CQB382" s="321"/>
      <c r="CQC382" s="321"/>
      <c r="CQD382" s="321"/>
      <c r="CQE382" s="321"/>
      <c r="CQF382" s="321"/>
      <c r="CQG382" s="321"/>
      <c r="CQH382" s="321"/>
      <c r="CQI382" s="321"/>
      <c r="CQJ382" s="321"/>
      <c r="CQK382" s="321"/>
      <c r="CQL382" s="321"/>
      <c r="CQM382" s="321"/>
      <c r="CQN382" s="321"/>
      <c r="CQO382" s="321"/>
      <c r="CQP382" s="321"/>
      <c r="CQQ382" s="321"/>
      <c r="CQR382" s="321"/>
      <c r="CQS382" s="321"/>
      <c r="CQT382" s="321"/>
      <c r="CQU382" s="321"/>
      <c r="CQV382" s="321"/>
      <c r="CQW382" s="321"/>
      <c r="CQX382" s="321"/>
      <c r="CQY382" s="321"/>
      <c r="CQZ382" s="321"/>
      <c r="CRA382" s="321"/>
      <c r="CRB382" s="321"/>
      <c r="CRC382" s="321"/>
      <c r="CRD382" s="321"/>
      <c r="CRE382" s="321"/>
      <c r="CRF382" s="321"/>
      <c r="CRG382" s="321"/>
      <c r="CRH382" s="321"/>
      <c r="CRI382" s="321"/>
      <c r="CRJ382" s="321"/>
      <c r="CRK382" s="321"/>
      <c r="CRL382" s="321"/>
      <c r="CRM382" s="321"/>
      <c r="CRN382" s="321"/>
      <c r="CRO382" s="321"/>
      <c r="CRP382" s="321"/>
      <c r="CRQ382" s="321"/>
      <c r="CRR382" s="321"/>
      <c r="CRS382" s="321"/>
      <c r="CRT382" s="321"/>
      <c r="CRU382" s="321"/>
      <c r="CRV382" s="321"/>
      <c r="CRW382" s="321"/>
      <c r="CRX382" s="321"/>
      <c r="CRY382" s="321"/>
      <c r="CRZ382" s="321"/>
      <c r="CSA382" s="321"/>
      <c r="CSB382" s="321"/>
      <c r="CSC382" s="321"/>
      <c r="CSD382" s="321"/>
      <c r="CSE382" s="321"/>
      <c r="CSF382" s="321"/>
      <c r="CSG382" s="321"/>
      <c r="CSH382" s="321"/>
      <c r="CSI382" s="321"/>
      <c r="CSJ382" s="321"/>
      <c r="CSK382" s="321"/>
      <c r="CSL382" s="321"/>
      <c r="CSM382" s="321"/>
      <c r="CSN382" s="321"/>
      <c r="CSO382" s="321"/>
      <c r="CSP382" s="321"/>
      <c r="CSQ382" s="321"/>
      <c r="CSR382" s="321"/>
      <c r="CSS382" s="321"/>
      <c r="CST382" s="321"/>
      <c r="CSU382" s="321"/>
      <c r="CSV382" s="321"/>
      <c r="CSW382" s="321"/>
      <c r="CSX382" s="321"/>
      <c r="CSY382" s="321"/>
      <c r="CSZ382" s="321"/>
      <c r="CTA382" s="321"/>
      <c r="CTB382" s="321"/>
      <c r="CTC382" s="321"/>
      <c r="CTD382" s="321"/>
      <c r="CTE382" s="321"/>
      <c r="CTF382" s="321"/>
      <c r="CTG382" s="321"/>
      <c r="CTH382" s="321"/>
      <c r="CTI382" s="321"/>
      <c r="CTJ382" s="321"/>
      <c r="CTK382" s="321"/>
      <c r="CTL382" s="321"/>
      <c r="CTM382" s="321"/>
      <c r="CTN382" s="321"/>
      <c r="CTO382" s="321"/>
      <c r="CTP382" s="321"/>
      <c r="CTQ382" s="321"/>
      <c r="CTR382" s="321"/>
      <c r="CTS382" s="321"/>
      <c r="CTT382" s="321"/>
      <c r="CTU382" s="321"/>
      <c r="CTV382" s="321"/>
      <c r="CTW382" s="321"/>
      <c r="CTX382" s="321"/>
      <c r="CTY382" s="321"/>
      <c r="CTZ382" s="321"/>
      <c r="CUA382" s="321"/>
      <c r="CUB382" s="321"/>
      <c r="CUC382" s="321"/>
      <c r="CUD382" s="321"/>
      <c r="CUE382" s="321"/>
      <c r="CUF382" s="321"/>
      <c r="CUG382" s="321"/>
      <c r="CUH382" s="321"/>
      <c r="CUI382" s="321"/>
      <c r="CUJ382" s="321"/>
      <c r="CUK382" s="321"/>
      <c r="CUL382" s="321"/>
      <c r="CUM382" s="321"/>
      <c r="CUN382" s="321"/>
      <c r="CUO382" s="321"/>
      <c r="CUP382" s="321"/>
      <c r="CUQ382" s="321"/>
      <c r="CUR382" s="321"/>
      <c r="CUS382" s="321"/>
      <c r="CUT382" s="321"/>
      <c r="CUU382" s="321"/>
      <c r="CUV382" s="321"/>
      <c r="CUW382" s="321"/>
      <c r="CUX382" s="321"/>
      <c r="CUY382" s="321"/>
      <c r="CUZ382" s="321"/>
      <c r="CVA382" s="321"/>
      <c r="CVB382" s="321"/>
      <c r="CVC382" s="321"/>
      <c r="CVD382" s="321"/>
      <c r="CVE382" s="321"/>
      <c r="CVF382" s="321"/>
      <c r="CVG382" s="321"/>
      <c r="CVH382" s="321"/>
      <c r="CVI382" s="321"/>
      <c r="CVJ382" s="321"/>
      <c r="CVK382" s="321"/>
      <c r="CVL382" s="321"/>
      <c r="CVM382" s="321"/>
      <c r="CVN382" s="321"/>
      <c r="CVO382" s="321"/>
      <c r="CVP382" s="321"/>
      <c r="CVQ382" s="321"/>
      <c r="CVR382" s="321"/>
      <c r="CVS382" s="321"/>
      <c r="CVT382" s="321"/>
      <c r="CVU382" s="321"/>
      <c r="CVV382" s="321"/>
      <c r="CVW382" s="321"/>
      <c r="CVX382" s="321"/>
      <c r="CVY382" s="321"/>
      <c r="CVZ382" s="321"/>
      <c r="CWA382" s="321"/>
      <c r="CWB382" s="321"/>
      <c r="CWC382" s="321"/>
      <c r="CWD382" s="321"/>
      <c r="CWE382" s="321"/>
      <c r="CWF382" s="321"/>
      <c r="CWG382" s="321"/>
      <c r="CWH382" s="321"/>
      <c r="CWI382" s="321"/>
      <c r="CWJ382" s="321"/>
      <c r="CWK382" s="321"/>
      <c r="CWL382" s="321"/>
      <c r="CWM382" s="321"/>
      <c r="CWN382" s="321"/>
      <c r="CWO382" s="321"/>
      <c r="CWP382" s="321"/>
      <c r="CWQ382" s="321"/>
      <c r="CWR382" s="321"/>
      <c r="CWS382" s="321"/>
      <c r="CWT382" s="321"/>
      <c r="CWU382" s="321"/>
      <c r="CWV382" s="321"/>
      <c r="CWW382" s="321"/>
      <c r="CWX382" s="321"/>
      <c r="CWY382" s="321"/>
      <c r="CWZ382" s="321"/>
      <c r="CXA382" s="321"/>
      <c r="CXB382" s="321"/>
      <c r="CXC382" s="321"/>
      <c r="CXD382" s="321"/>
      <c r="CXE382" s="321"/>
      <c r="CXF382" s="321"/>
      <c r="CXG382" s="321"/>
      <c r="CXH382" s="321"/>
      <c r="CXI382" s="321"/>
      <c r="CXJ382" s="321"/>
      <c r="CXK382" s="321"/>
      <c r="CXL382" s="321"/>
      <c r="CXM382" s="321"/>
      <c r="CXN382" s="321"/>
      <c r="CXO382" s="321"/>
      <c r="CXP382" s="321"/>
      <c r="CXQ382" s="321"/>
      <c r="CXR382" s="321"/>
      <c r="CXS382" s="321"/>
      <c r="CXT382" s="321"/>
      <c r="CXU382" s="321"/>
      <c r="CXV382" s="321"/>
      <c r="CXW382" s="321"/>
      <c r="CXX382" s="321"/>
      <c r="CXY382" s="321"/>
      <c r="CXZ382" s="321"/>
      <c r="CYA382" s="321"/>
      <c r="CYB382" s="321"/>
      <c r="CYC382" s="321"/>
      <c r="CYD382" s="321"/>
      <c r="CYE382" s="321"/>
      <c r="CYF382" s="321"/>
      <c r="CYG382" s="321"/>
      <c r="CYH382" s="321"/>
      <c r="CYI382" s="321"/>
      <c r="CYJ382" s="321"/>
      <c r="CYK382" s="321"/>
      <c r="CYL382" s="321"/>
      <c r="CYM382" s="321"/>
      <c r="CYN382" s="321"/>
      <c r="CYO382" s="321"/>
      <c r="CYP382" s="321"/>
      <c r="CYQ382" s="321"/>
      <c r="CYR382" s="321"/>
      <c r="CYS382" s="321"/>
      <c r="CYT382" s="321"/>
      <c r="CYU382" s="321"/>
      <c r="CYV382" s="321"/>
      <c r="CYW382" s="321"/>
      <c r="CYX382" s="321"/>
      <c r="CYY382" s="321"/>
      <c r="CYZ382" s="321"/>
      <c r="CZA382" s="321"/>
      <c r="CZB382" s="321"/>
      <c r="CZC382" s="321"/>
      <c r="CZD382" s="321"/>
      <c r="CZE382" s="321"/>
      <c r="CZF382" s="321"/>
      <c r="CZG382" s="321"/>
      <c r="CZH382" s="321"/>
      <c r="CZI382" s="321"/>
      <c r="CZJ382" s="321"/>
      <c r="CZK382" s="321"/>
      <c r="CZL382" s="321"/>
      <c r="CZM382" s="321"/>
      <c r="CZN382" s="321"/>
      <c r="CZO382" s="321"/>
      <c r="CZP382" s="321"/>
      <c r="CZQ382" s="321"/>
      <c r="CZR382" s="321"/>
      <c r="CZS382" s="321"/>
      <c r="CZT382" s="321"/>
      <c r="CZU382" s="321"/>
      <c r="CZV382" s="321"/>
      <c r="CZW382" s="321"/>
      <c r="CZX382" s="321"/>
      <c r="CZY382" s="321"/>
      <c r="CZZ382" s="321"/>
      <c r="DAA382" s="321"/>
      <c r="DAB382" s="321"/>
      <c r="DAC382" s="321"/>
      <c r="DAD382" s="321"/>
      <c r="DAE382" s="321"/>
      <c r="DAF382" s="321"/>
      <c r="DAG382" s="321"/>
      <c r="DAH382" s="321"/>
      <c r="DAI382" s="321"/>
      <c r="DAJ382" s="321"/>
      <c r="DAK382" s="321"/>
      <c r="DAL382" s="321"/>
      <c r="DAM382" s="321"/>
      <c r="DAN382" s="321"/>
      <c r="DAO382" s="321"/>
      <c r="DAP382" s="321"/>
      <c r="DAQ382" s="321"/>
      <c r="DAR382" s="321"/>
      <c r="DAS382" s="321"/>
      <c r="DAT382" s="321"/>
      <c r="DAU382" s="321"/>
      <c r="DAV382" s="321"/>
      <c r="DAW382" s="321"/>
      <c r="DAX382" s="321"/>
      <c r="DAY382" s="321"/>
      <c r="DAZ382" s="321"/>
      <c r="DBA382" s="321"/>
      <c r="DBB382" s="321"/>
      <c r="DBC382" s="321"/>
      <c r="DBD382" s="321"/>
      <c r="DBE382" s="321"/>
      <c r="DBF382" s="321"/>
      <c r="DBG382" s="321"/>
      <c r="DBH382" s="321"/>
      <c r="DBI382" s="321"/>
      <c r="DBJ382" s="321"/>
      <c r="DBK382" s="321"/>
      <c r="DBL382" s="321"/>
      <c r="DBM382" s="321"/>
      <c r="DBN382" s="321"/>
      <c r="DBO382" s="321"/>
      <c r="DBP382" s="321"/>
      <c r="DBQ382" s="321"/>
      <c r="DBR382" s="321"/>
      <c r="DBS382" s="321"/>
      <c r="DBT382" s="321"/>
      <c r="DBU382" s="321"/>
      <c r="DBV382" s="321"/>
      <c r="DBW382" s="321"/>
      <c r="DBX382" s="321"/>
      <c r="DBY382" s="321"/>
      <c r="DBZ382" s="321"/>
      <c r="DCA382" s="321"/>
      <c r="DCB382" s="321"/>
      <c r="DCC382" s="321"/>
      <c r="DCD382" s="321"/>
      <c r="DCE382" s="321"/>
      <c r="DCF382" s="321"/>
      <c r="DCG382" s="321"/>
      <c r="DCH382" s="321"/>
      <c r="DCI382" s="321"/>
      <c r="DCJ382" s="321"/>
      <c r="DCK382" s="321"/>
      <c r="DCL382" s="321"/>
      <c r="DCM382" s="321"/>
      <c r="DCN382" s="321"/>
      <c r="DCO382" s="321"/>
      <c r="DCP382" s="321"/>
      <c r="DCQ382" s="321"/>
      <c r="DCR382" s="321"/>
      <c r="DCS382" s="321"/>
      <c r="DCT382" s="321"/>
      <c r="DCU382" s="321"/>
      <c r="DCV382" s="321"/>
      <c r="DCW382" s="321"/>
      <c r="DCX382" s="321"/>
      <c r="DCY382" s="321"/>
      <c r="DCZ382" s="321"/>
      <c r="DDA382" s="321"/>
      <c r="DDB382" s="321"/>
      <c r="DDC382" s="321"/>
      <c r="DDD382" s="321"/>
      <c r="DDE382" s="321"/>
      <c r="DDF382" s="321"/>
      <c r="DDG382" s="321"/>
      <c r="DDH382" s="321"/>
      <c r="DDI382" s="321"/>
      <c r="DDJ382" s="321"/>
      <c r="DDK382" s="321"/>
      <c r="DDL382" s="321"/>
      <c r="DDM382" s="321"/>
      <c r="DDN382" s="321"/>
      <c r="DDO382" s="321"/>
      <c r="DDP382" s="321"/>
      <c r="DDQ382" s="321"/>
      <c r="DDR382" s="321"/>
      <c r="DDS382" s="321"/>
      <c r="DDT382" s="321"/>
      <c r="DDU382" s="321"/>
      <c r="DDV382" s="321"/>
      <c r="DDW382" s="321"/>
      <c r="DDX382" s="321"/>
      <c r="DDY382" s="321"/>
      <c r="DDZ382" s="321"/>
      <c r="DEA382" s="321"/>
      <c r="DEB382" s="321"/>
      <c r="DEC382" s="321"/>
      <c r="DED382" s="321"/>
      <c r="DEE382" s="321"/>
      <c r="DEF382" s="321"/>
      <c r="DEG382" s="321"/>
      <c r="DEH382" s="321"/>
      <c r="DEI382" s="321"/>
      <c r="DEJ382" s="321"/>
      <c r="DEK382" s="321"/>
      <c r="DEL382" s="321"/>
      <c r="DEM382" s="321"/>
      <c r="DEN382" s="321"/>
      <c r="DEO382" s="321"/>
      <c r="DEP382" s="321"/>
      <c r="DEQ382" s="321"/>
      <c r="DER382" s="321"/>
      <c r="DES382" s="321"/>
      <c r="DET382" s="321"/>
      <c r="DEU382" s="321"/>
      <c r="DEV382" s="321"/>
      <c r="DEW382" s="321"/>
      <c r="DEX382" s="321"/>
      <c r="DEY382" s="321"/>
      <c r="DEZ382" s="321"/>
      <c r="DFA382" s="321"/>
      <c r="DFB382" s="321"/>
      <c r="DFC382" s="321"/>
      <c r="DFD382" s="321"/>
      <c r="DFE382" s="321"/>
      <c r="DFF382" s="321"/>
      <c r="DFG382" s="321"/>
      <c r="DFH382" s="321"/>
      <c r="DFI382" s="321"/>
      <c r="DFJ382" s="321"/>
      <c r="DFK382" s="321"/>
      <c r="DFL382" s="321"/>
      <c r="DFM382" s="321"/>
      <c r="DFN382" s="321"/>
      <c r="DFO382" s="321"/>
      <c r="DFP382" s="321"/>
      <c r="DFQ382" s="321"/>
      <c r="DFR382" s="321"/>
      <c r="DFS382" s="321"/>
      <c r="DFT382" s="321"/>
      <c r="DFU382" s="321"/>
      <c r="DFV382" s="321"/>
      <c r="DFW382" s="321"/>
      <c r="DFX382" s="321"/>
      <c r="DFY382" s="321"/>
      <c r="DFZ382" s="321"/>
      <c r="DGA382" s="321"/>
      <c r="DGB382" s="321"/>
      <c r="DGC382" s="321"/>
      <c r="DGD382" s="321"/>
      <c r="DGE382" s="321"/>
      <c r="DGF382" s="321"/>
      <c r="DGG382" s="321"/>
      <c r="DGH382" s="321"/>
      <c r="DGI382" s="321"/>
      <c r="DGJ382" s="321"/>
      <c r="DGK382" s="321"/>
      <c r="DGL382" s="321"/>
      <c r="DGM382" s="321"/>
      <c r="DGN382" s="321"/>
      <c r="DGO382" s="321"/>
      <c r="DGP382" s="321"/>
      <c r="DGQ382" s="321"/>
      <c r="DGR382" s="321"/>
      <c r="DGS382" s="321"/>
      <c r="DGT382" s="321"/>
      <c r="DGU382" s="321"/>
      <c r="DGV382" s="321"/>
      <c r="DGW382" s="321"/>
      <c r="DGX382" s="321"/>
      <c r="DGY382" s="321"/>
      <c r="DGZ382" s="321"/>
      <c r="DHA382" s="321"/>
      <c r="DHB382" s="321"/>
      <c r="DHC382" s="321"/>
      <c r="DHD382" s="321"/>
      <c r="DHE382" s="321"/>
      <c r="DHF382" s="321"/>
      <c r="DHG382" s="321"/>
      <c r="DHH382" s="321"/>
      <c r="DHI382" s="321"/>
      <c r="DHJ382" s="321"/>
      <c r="DHK382" s="321"/>
      <c r="DHL382" s="321"/>
      <c r="DHM382" s="321"/>
      <c r="DHN382" s="321"/>
      <c r="DHO382" s="321"/>
      <c r="DHP382" s="321"/>
      <c r="DHQ382" s="321"/>
      <c r="DHR382" s="321"/>
      <c r="DHS382" s="321"/>
      <c r="DHT382" s="321"/>
      <c r="DHU382" s="321"/>
      <c r="DHV382" s="321"/>
      <c r="DHW382" s="321"/>
      <c r="DHX382" s="321"/>
      <c r="DHY382" s="321"/>
      <c r="DHZ382" s="321"/>
      <c r="DIA382" s="321"/>
      <c r="DIB382" s="321"/>
      <c r="DIC382" s="321"/>
      <c r="DID382" s="321"/>
      <c r="DIE382" s="321"/>
      <c r="DIF382" s="321"/>
      <c r="DIG382" s="321"/>
      <c r="DIH382" s="321"/>
      <c r="DII382" s="321"/>
      <c r="DIJ382" s="321"/>
      <c r="DIK382" s="321"/>
      <c r="DIL382" s="321"/>
      <c r="DIM382" s="321"/>
      <c r="DIN382" s="321"/>
      <c r="DIO382" s="321"/>
      <c r="DIP382" s="321"/>
      <c r="DIQ382" s="321"/>
      <c r="DIR382" s="321"/>
      <c r="DIS382" s="321"/>
      <c r="DIT382" s="321"/>
      <c r="DIU382" s="321"/>
      <c r="DIV382" s="321"/>
      <c r="DIW382" s="321"/>
      <c r="DIX382" s="321"/>
      <c r="DIY382" s="321"/>
      <c r="DIZ382" s="321"/>
      <c r="DJA382" s="321"/>
      <c r="DJB382" s="321"/>
      <c r="DJC382" s="321"/>
      <c r="DJD382" s="321"/>
      <c r="DJE382" s="321"/>
      <c r="DJF382" s="321"/>
      <c r="DJG382" s="321"/>
      <c r="DJH382" s="321"/>
      <c r="DJI382" s="321"/>
      <c r="DJJ382" s="321"/>
      <c r="DJK382" s="321"/>
      <c r="DJL382" s="321"/>
      <c r="DJM382" s="321"/>
      <c r="DJN382" s="321"/>
      <c r="DJO382" s="321"/>
      <c r="DJP382" s="321"/>
      <c r="DJQ382" s="321"/>
      <c r="DJR382" s="321"/>
      <c r="DJS382" s="321"/>
      <c r="DJT382" s="321"/>
      <c r="DJU382" s="321"/>
      <c r="DJV382" s="321"/>
      <c r="DJW382" s="321"/>
      <c r="DJX382" s="321"/>
      <c r="DJY382" s="321"/>
      <c r="DJZ382" s="321"/>
      <c r="DKA382" s="321"/>
      <c r="DKB382" s="321"/>
      <c r="DKC382" s="321"/>
      <c r="DKD382" s="321"/>
      <c r="DKE382" s="321"/>
      <c r="DKF382" s="321"/>
      <c r="DKG382" s="321"/>
      <c r="DKH382" s="321"/>
      <c r="DKI382" s="321"/>
      <c r="DKJ382" s="321"/>
      <c r="DKK382" s="321"/>
      <c r="DKL382" s="321"/>
      <c r="DKM382" s="321"/>
      <c r="DKN382" s="321"/>
      <c r="DKO382" s="321"/>
      <c r="DKP382" s="321"/>
      <c r="DKQ382" s="321"/>
      <c r="DKR382" s="321"/>
      <c r="DKS382" s="321"/>
      <c r="DKT382" s="321"/>
      <c r="DKU382" s="321"/>
      <c r="DKV382" s="321"/>
      <c r="DKW382" s="321"/>
      <c r="DKX382" s="321"/>
      <c r="DKY382" s="321"/>
      <c r="DKZ382" s="321"/>
      <c r="DLA382" s="321"/>
      <c r="DLB382" s="321"/>
      <c r="DLC382" s="321"/>
      <c r="DLD382" s="321"/>
      <c r="DLE382" s="321"/>
      <c r="DLF382" s="321"/>
      <c r="DLG382" s="321"/>
      <c r="DLH382" s="321"/>
      <c r="DLI382" s="321"/>
      <c r="DLJ382" s="321"/>
      <c r="DLK382" s="321"/>
      <c r="DLL382" s="321"/>
      <c r="DLM382" s="321"/>
      <c r="DLN382" s="321"/>
      <c r="DLO382" s="321"/>
      <c r="DLP382" s="321"/>
      <c r="DLQ382" s="321"/>
      <c r="DLR382" s="321"/>
      <c r="DLS382" s="321"/>
      <c r="DLT382" s="321"/>
      <c r="DLU382" s="321"/>
      <c r="DLV382" s="321"/>
      <c r="DLW382" s="321"/>
      <c r="DLX382" s="321"/>
      <c r="DLY382" s="321"/>
      <c r="DLZ382" s="321"/>
      <c r="DMA382" s="321"/>
      <c r="DMB382" s="321"/>
      <c r="DMC382" s="321"/>
      <c r="DMD382" s="321"/>
      <c r="DME382" s="321"/>
      <c r="DMF382" s="321"/>
      <c r="DMG382" s="321"/>
      <c r="DMH382" s="321"/>
      <c r="DMI382" s="321"/>
      <c r="DMJ382" s="321"/>
      <c r="DMK382" s="321"/>
      <c r="DML382" s="321"/>
      <c r="DMM382" s="321"/>
      <c r="DMN382" s="321"/>
      <c r="DMO382" s="321"/>
      <c r="DMP382" s="321"/>
      <c r="DMQ382" s="321"/>
      <c r="DMR382" s="321"/>
      <c r="DMS382" s="321"/>
      <c r="DMT382" s="321"/>
      <c r="DMU382" s="321"/>
      <c r="DMV382" s="321"/>
      <c r="DMW382" s="321"/>
      <c r="DMX382" s="321"/>
      <c r="DMY382" s="321"/>
      <c r="DMZ382" s="321"/>
      <c r="DNA382" s="321"/>
      <c r="DNB382" s="321"/>
      <c r="DNC382" s="321"/>
      <c r="DND382" s="321"/>
      <c r="DNE382" s="321"/>
      <c r="DNF382" s="321"/>
      <c r="DNG382" s="321"/>
      <c r="DNH382" s="321"/>
      <c r="DNI382" s="321"/>
      <c r="DNJ382" s="321"/>
      <c r="DNK382" s="321"/>
      <c r="DNL382" s="321"/>
      <c r="DNM382" s="321"/>
      <c r="DNN382" s="321"/>
      <c r="DNO382" s="321"/>
      <c r="DNP382" s="321"/>
      <c r="DNQ382" s="321"/>
      <c r="DNR382" s="321"/>
      <c r="DNS382" s="321"/>
      <c r="DNT382" s="321"/>
      <c r="DNU382" s="321"/>
      <c r="DNV382" s="321"/>
      <c r="DNW382" s="321"/>
      <c r="DNX382" s="321"/>
      <c r="DNY382" s="321"/>
      <c r="DNZ382" s="321"/>
      <c r="DOA382" s="321"/>
      <c r="DOB382" s="321"/>
      <c r="DOC382" s="321"/>
      <c r="DOD382" s="321"/>
      <c r="DOE382" s="321"/>
      <c r="DOF382" s="321"/>
      <c r="DOG382" s="321"/>
      <c r="DOH382" s="321"/>
      <c r="DOI382" s="321"/>
      <c r="DOJ382" s="321"/>
      <c r="DOK382" s="321"/>
      <c r="DOL382" s="321"/>
      <c r="DOM382" s="321"/>
      <c r="DON382" s="321"/>
      <c r="DOO382" s="321"/>
      <c r="DOP382" s="321"/>
      <c r="DOQ382" s="321"/>
      <c r="DOR382" s="321"/>
      <c r="DOS382" s="321"/>
      <c r="DOT382" s="321"/>
      <c r="DOU382" s="321"/>
      <c r="DOV382" s="321"/>
      <c r="DOW382" s="321"/>
      <c r="DOX382" s="321"/>
      <c r="DOY382" s="321"/>
      <c r="DOZ382" s="321"/>
      <c r="DPA382" s="321"/>
      <c r="DPB382" s="321"/>
      <c r="DPC382" s="321"/>
      <c r="DPD382" s="321"/>
      <c r="DPE382" s="321"/>
      <c r="DPF382" s="321"/>
      <c r="DPG382" s="321"/>
      <c r="DPH382" s="321"/>
      <c r="DPI382" s="321"/>
      <c r="DPJ382" s="321"/>
      <c r="DPK382" s="321"/>
      <c r="DPL382" s="321"/>
      <c r="DPM382" s="321"/>
      <c r="DPN382" s="321"/>
      <c r="DPO382" s="321"/>
      <c r="DPP382" s="321"/>
      <c r="DPQ382" s="321"/>
      <c r="DPR382" s="321"/>
      <c r="DPS382" s="321"/>
      <c r="DPT382" s="321"/>
      <c r="DPU382" s="321"/>
      <c r="DPV382" s="321"/>
      <c r="DPW382" s="321"/>
      <c r="DPX382" s="321"/>
      <c r="DPY382" s="321"/>
      <c r="DPZ382" s="321"/>
      <c r="DQA382" s="321"/>
      <c r="DQB382" s="321"/>
      <c r="DQC382" s="321"/>
      <c r="DQD382" s="321"/>
      <c r="DQE382" s="321"/>
      <c r="DQF382" s="321"/>
      <c r="DQG382" s="321"/>
      <c r="DQH382" s="321"/>
      <c r="DQI382" s="321"/>
      <c r="DQJ382" s="321"/>
      <c r="DQK382" s="321"/>
      <c r="DQL382" s="321"/>
      <c r="DQM382" s="321"/>
      <c r="DQN382" s="321"/>
      <c r="DQO382" s="321"/>
      <c r="DQP382" s="321"/>
      <c r="DQQ382" s="321"/>
      <c r="DQR382" s="321"/>
      <c r="DQS382" s="321"/>
      <c r="DQT382" s="321"/>
      <c r="DQU382" s="321"/>
      <c r="DQV382" s="321"/>
      <c r="DQW382" s="321"/>
      <c r="DQX382" s="321"/>
      <c r="DQY382" s="321"/>
      <c r="DQZ382" s="321"/>
      <c r="DRA382" s="321"/>
      <c r="DRB382" s="321"/>
      <c r="DRC382" s="321"/>
      <c r="DRD382" s="321"/>
      <c r="DRE382" s="321"/>
      <c r="DRF382" s="321"/>
      <c r="DRG382" s="321"/>
      <c r="DRH382" s="321"/>
      <c r="DRI382" s="321"/>
      <c r="DRJ382" s="321"/>
      <c r="DRK382" s="321"/>
      <c r="DRL382" s="321"/>
      <c r="DRM382" s="321"/>
      <c r="DRN382" s="321"/>
      <c r="DRO382" s="321"/>
      <c r="DRP382" s="321"/>
      <c r="DRQ382" s="321"/>
      <c r="DRR382" s="321"/>
      <c r="DRS382" s="321"/>
      <c r="DRT382" s="321"/>
      <c r="DRU382" s="321"/>
      <c r="DRV382" s="321"/>
      <c r="DRW382" s="321"/>
      <c r="DRX382" s="321"/>
      <c r="DRY382" s="321"/>
      <c r="DRZ382" s="321"/>
      <c r="DSA382" s="321"/>
      <c r="DSB382" s="321"/>
      <c r="DSC382" s="321"/>
      <c r="DSD382" s="321"/>
      <c r="DSE382" s="321"/>
      <c r="DSF382" s="321"/>
      <c r="DSG382" s="321"/>
      <c r="DSH382" s="321"/>
      <c r="DSI382" s="321"/>
      <c r="DSJ382" s="321"/>
      <c r="DSK382" s="321"/>
      <c r="DSL382" s="321"/>
      <c r="DSM382" s="321"/>
      <c r="DSN382" s="321"/>
      <c r="DSO382" s="321"/>
      <c r="DSP382" s="321"/>
      <c r="DSQ382" s="321"/>
      <c r="DSR382" s="321"/>
      <c r="DSS382" s="321"/>
      <c r="DST382" s="321"/>
      <c r="DSU382" s="321"/>
      <c r="DSV382" s="321"/>
      <c r="DSW382" s="321"/>
      <c r="DSX382" s="321"/>
      <c r="DSY382" s="321"/>
      <c r="DSZ382" s="321"/>
      <c r="DTA382" s="321"/>
      <c r="DTB382" s="321"/>
      <c r="DTC382" s="321"/>
      <c r="DTD382" s="321"/>
      <c r="DTE382" s="321"/>
      <c r="DTF382" s="321"/>
      <c r="DTG382" s="321"/>
      <c r="DTH382" s="321"/>
      <c r="DTI382" s="321"/>
      <c r="DTJ382" s="321"/>
      <c r="DTK382" s="321"/>
      <c r="DTL382" s="321"/>
      <c r="DTM382" s="321"/>
      <c r="DTN382" s="321"/>
      <c r="DTO382" s="321"/>
      <c r="DTP382" s="321"/>
      <c r="DTQ382" s="321"/>
      <c r="DTR382" s="321"/>
      <c r="DTS382" s="321"/>
      <c r="DTT382" s="321"/>
      <c r="DTU382" s="321"/>
      <c r="DTV382" s="321"/>
      <c r="DTW382" s="321"/>
      <c r="DTX382" s="321"/>
      <c r="DTY382" s="321"/>
      <c r="DTZ382" s="321"/>
      <c r="DUA382" s="321"/>
      <c r="DUB382" s="321"/>
      <c r="DUC382" s="321"/>
      <c r="DUD382" s="321"/>
      <c r="DUE382" s="321"/>
      <c r="DUF382" s="321"/>
      <c r="DUG382" s="321"/>
      <c r="DUH382" s="321"/>
      <c r="DUI382" s="321"/>
      <c r="DUJ382" s="321"/>
      <c r="DUK382" s="321"/>
      <c r="DUL382" s="321"/>
      <c r="DUM382" s="321"/>
      <c r="DUN382" s="321"/>
      <c r="DUO382" s="321"/>
      <c r="DUP382" s="321"/>
      <c r="DUQ382" s="321"/>
      <c r="DUR382" s="321"/>
      <c r="DUS382" s="321"/>
      <c r="DUT382" s="321"/>
      <c r="DUU382" s="321"/>
      <c r="DUV382" s="321"/>
      <c r="DUW382" s="321"/>
      <c r="DUX382" s="321"/>
      <c r="DUY382" s="321"/>
      <c r="DUZ382" s="321"/>
      <c r="DVA382" s="321"/>
      <c r="DVB382" s="321"/>
      <c r="DVC382" s="321"/>
      <c r="DVD382" s="321"/>
      <c r="DVE382" s="321"/>
      <c r="DVF382" s="321"/>
      <c r="DVG382" s="321"/>
      <c r="DVH382" s="321"/>
      <c r="DVI382" s="321"/>
      <c r="DVJ382" s="321"/>
      <c r="DVK382" s="321"/>
      <c r="DVL382" s="321"/>
      <c r="DVM382" s="321"/>
      <c r="DVN382" s="321"/>
      <c r="DVO382" s="321"/>
      <c r="DVP382" s="321"/>
      <c r="DVQ382" s="321"/>
      <c r="DVR382" s="321"/>
      <c r="DVS382" s="321"/>
      <c r="DVT382" s="321"/>
      <c r="DVU382" s="321"/>
      <c r="DVV382" s="321"/>
      <c r="DVW382" s="321"/>
      <c r="DVX382" s="321"/>
      <c r="DVY382" s="321"/>
      <c r="DVZ382" s="321"/>
      <c r="DWA382" s="321"/>
      <c r="DWB382" s="321"/>
      <c r="DWC382" s="321"/>
      <c r="DWD382" s="321"/>
      <c r="DWE382" s="321"/>
      <c r="DWF382" s="321"/>
      <c r="DWG382" s="321"/>
      <c r="DWH382" s="321"/>
      <c r="DWI382" s="321"/>
      <c r="DWJ382" s="321"/>
      <c r="DWK382" s="321"/>
      <c r="DWL382" s="321"/>
      <c r="DWM382" s="321"/>
      <c r="DWN382" s="321"/>
      <c r="DWO382" s="321"/>
      <c r="DWP382" s="321"/>
      <c r="DWQ382" s="321"/>
      <c r="DWR382" s="321"/>
      <c r="DWS382" s="321"/>
      <c r="DWT382" s="321"/>
      <c r="DWU382" s="321"/>
      <c r="DWV382" s="321"/>
      <c r="DWW382" s="321"/>
      <c r="DWX382" s="321"/>
      <c r="DWY382" s="321"/>
      <c r="DWZ382" s="321"/>
      <c r="DXA382" s="321"/>
      <c r="DXB382" s="321"/>
      <c r="DXC382" s="321"/>
      <c r="DXD382" s="321"/>
      <c r="DXE382" s="321"/>
      <c r="DXF382" s="321"/>
      <c r="DXG382" s="321"/>
      <c r="DXH382" s="321"/>
      <c r="DXI382" s="321"/>
      <c r="DXJ382" s="321"/>
      <c r="DXK382" s="321"/>
      <c r="DXL382" s="321"/>
      <c r="DXM382" s="321"/>
      <c r="DXN382" s="321"/>
      <c r="DXO382" s="321"/>
      <c r="DXP382" s="321"/>
      <c r="DXQ382" s="321"/>
      <c r="DXR382" s="321"/>
      <c r="DXS382" s="321"/>
      <c r="DXT382" s="321"/>
      <c r="DXU382" s="321"/>
      <c r="DXV382" s="321"/>
      <c r="DXW382" s="321"/>
      <c r="DXX382" s="321"/>
      <c r="DXY382" s="321"/>
      <c r="DXZ382" s="321"/>
      <c r="DYA382" s="321"/>
      <c r="DYB382" s="321"/>
      <c r="DYC382" s="321"/>
      <c r="DYD382" s="321"/>
      <c r="DYE382" s="321"/>
      <c r="DYF382" s="321"/>
      <c r="DYG382" s="321"/>
      <c r="DYH382" s="321"/>
      <c r="DYI382" s="321"/>
      <c r="DYJ382" s="321"/>
      <c r="DYK382" s="321"/>
      <c r="DYL382" s="321"/>
      <c r="DYM382" s="321"/>
      <c r="DYN382" s="321"/>
      <c r="DYO382" s="321"/>
      <c r="DYP382" s="321"/>
      <c r="DYQ382" s="321"/>
      <c r="DYR382" s="321"/>
      <c r="DYS382" s="321"/>
      <c r="DYT382" s="321"/>
      <c r="DYU382" s="321"/>
      <c r="DYV382" s="321"/>
      <c r="DYW382" s="321"/>
      <c r="DYX382" s="321"/>
      <c r="DYY382" s="321"/>
      <c r="DYZ382" s="321"/>
      <c r="DZA382" s="321"/>
      <c r="DZB382" s="321"/>
      <c r="DZC382" s="321"/>
      <c r="DZD382" s="321"/>
      <c r="DZE382" s="321"/>
      <c r="DZF382" s="321"/>
      <c r="DZG382" s="321"/>
      <c r="DZH382" s="321"/>
      <c r="DZI382" s="321"/>
      <c r="DZJ382" s="321"/>
      <c r="DZK382" s="321"/>
      <c r="DZL382" s="321"/>
      <c r="DZM382" s="321"/>
      <c r="DZN382" s="321"/>
      <c r="DZO382" s="321"/>
      <c r="DZP382" s="321"/>
      <c r="DZQ382" s="321"/>
      <c r="DZR382" s="321"/>
      <c r="DZS382" s="321"/>
      <c r="DZT382" s="321"/>
      <c r="DZU382" s="321"/>
      <c r="DZV382" s="321"/>
      <c r="DZW382" s="321"/>
      <c r="DZX382" s="321"/>
      <c r="DZY382" s="321"/>
      <c r="DZZ382" s="321"/>
      <c r="EAA382" s="321"/>
      <c r="EAB382" s="321"/>
      <c r="EAC382" s="321"/>
      <c r="EAD382" s="321"/>
      <c r="EAE382" s="321"/>
      <c r="EAF382" s="321"/>
      <c r="EAG382" s="321"/>
      <c r="EAH382" s="321"/>
      <c r="EAI382" s="321"/>
      <c r="EAJ382" s="321"/>
      <c r="EAK382" s="321"/>
      <c r="EAL382" s="321"/>
      <c r="EAM382" s="321"/>
      <c r="EAN382" s="321"/>
      <c r="EAO382" s="321"/>
      <c r="EAP382" s="321"/>
      <c r="EAQ382" s="321"/>
      <c r="EAR382" s="321"/>
      <c r="EAS382" s="321"/>
      <c r="EAT382" s="321"/>
      <c r="EAU382" s="321"/>
      <c r="EAV382" s="321"/>
      <c r="EAW382" s="321"/>
      <c r="EAX382" s="321"/>
      <c r="EAY382" s="321"/>
      <c r="EAZ382" s="321"/>
      <c r="EBA382" s="321"/>
      <c r="EBB382" s="321"/>
      <c r="EBC382" s="321"/>
      <c r="EBD382" s="321"/>
      <c r="EBE382" s="321"/>
      <c r="EBF382" s="321"/>
      <c r="EBG382" s="321"/>
      <c r="EBH382" s="321"/>
      <c r="EBI382" s="321"/>
      <c r="EBJ382" s="321"/>
      <c r="EBK382" s="321"/>
      <c r="EBL382" s="321"/>
      <c r="EBM382" s="321"/>
      <c r="EBN382" s="321"/>
      <c r="EBO382" s="321"/>
      <c r="EBP382" s="321"/>
      <c r="EBQ382" s="321"/>
      <c r="EBR382" s="321"/>
      <c r="EBS382" s="321"/>
      <c r="EBT382" s="321"/>
      <c r="EBU382" s="321"/>
      <c r="EBV382" s="321"/>
      <c r="EBW382" s="321"/>
      <c r="EBX382" s="321"/>
      <c r="EBY382" s="321"/>
      <c r="EBZ382" s="321"/>
      <c r="ECA382" s="321"/>
      <c r="ECB382" s="321"/>
      <c r="ECC382" s="321"/>
      <c r="ECD382" s="321"/>
      <c r="ECE382" s="321"/>
      <c r="ECF382" s="321"/>
      <c r="ECG382" s="321"/>
      <c r="ECH382" s="321"/>
      <c r="ECI382" s="321"/>
      <c r="ECJ382" s="321"/>
      <c r="ECK382" s="321"/>
      <c r="ECL382" s="321"/>
      <c r="ECM382" s="321"/>
      <c r="ECN382" s="321"/>
      <c r="ECO382" s="321"/>
      <c r="ECP382" s="321"/>
      <c r="ECQ382" s="321"/>
      <c r="ECR382" s="321"/>
      <c r="ECS382" s="321"/>
      <c r="ECT382" s="321"/>
      <c r="ECU382" s="321"/>
      <c r="ECV382" s="321"/>
      <c r="ECW382" s="321"/>
      <c r="ECX382" s="321"/>
      <c r="ECY382" s="321"/>
      <c r="ECZ382" s="321"/>
      <c r="EDA382" s="321"/>
      <c r="EDB382" s="321"/>
      <c r="EDC382" s="321"/>
      <c r="EDD382" s="321"/>
      <c r="EDE382" s="321"/>
      <c r="EDF382" s="321"/>
      <c r="EDG382" s="321"/>
      <c r="EDH382" s="321"/>
      <c r="EDI382" s="321"/>
      <c r="EDJ382" s="321"/>
      <c r="EDK382" s="321"/>
      <c r="EDL382" s="321"/>
      <c r="EDM382" s="321"/>
      <c r="EDN382" s="321"/>
      <c r="EDO382" s="321"/>
      <c r="EDP382" s="321"/>
      <c r="EDQ382" s="321"/>
      <c r="EDR382" s="321"/>
      <c r="EDS382" s="321"/>
      <c r="EDT382" s="321"/>
      <c r="EDU382" s="321"/>
      <c r="EDV382" s="321"/>
      <c r="EDW382" s="321"/>
      <c r="EDX382" s="321"/>
      <c r="EDY382" s="321"/>
      <c r="EDZ382" s="321"/>
      <c r="EEA382" s="321"/>
      <c r="EEB382" s="321"/>
      <c r="EEC382" s="321"/>
      <c r="EED382" s="321"/>
      <c r="EEE382" s="321"/>
      <c r="EEF382" s="321"/>
      <c r="EEG382" s="321"/>
      <c r="EEH382" s="321"/>
      <c r="EEI382" s="321"/>
      <c r="EEJ382" s="321"/>
      <c r="EEK382" s="321"/>
      <c r="EEL382" s="321"/>
      <c r="EEM382" s="321"/>
      <c r="EEN382" s="321"/>
      <c r="EEO382" s="321"/>
      <c r="EEP382" s="321"/>
      <c r="EEQ382" s="321"/>
      <c r="EER382" s="321"/>
      <c r="EES382" s="321"/>
      <c r="EET382" s="321"/>
      <c r="EEU382" s="321"/>
      <c r="EEV382" s="321"/>
      <c r="EEW382" s="321"/>
      <c r="EEX382" s="321"/>
      <c r="EEY382" s="321"/>
      <c r="EEZ382" s="321"/>
      <c r="EFA382" s="321"/>
      <c r="EFB382" s="321"/>
      <c r="EFC382" s="321"/>
      <c r="EFD382" s="321"/>
      <c r="EFE382" s="321"/>
      <c r="EFF382" s="321"/>
      <c r="EFG382" s="321"/>
      <c r="EFH382" s="321"/>
      <c r="EFI382" s="321"/>
      <c r="EFJ382" s="321"/>
      <c r="EFK382" s="321"/>
      <c r="EFL382" s="321"/>
      <c r="EFM382" s="321"/>
      <c r="EFN382" s="321"/>
      <c r="EFO382" s="321"/>
      <c r="EFP382" s="321"/>
      <c r="EFQ382" s="321"/>
      <c r="EFR382" s="321"/>
      <c r="EFS382" s="321"/>
      <c r="EFT382" s="321"/>
      <c r="EFU382" s="321"/>
      <c r="EFV382" s="321"/>
      <c r="EFW382" s="321"/>
      <c r="EFX382" s="321"/>
      <c r="EFY382" s="321"/>
      <c r="EFZ382" s="321"/>
      <c r="EGA382" s="321"/>
      <c r="EGB382" s="321"/>
      <c r="EGC382" s="321"/>
      <c r="EGD382" s="321"/>
      <c r="EGE382" s="321"/>
      <c r="EGF382" s="321"/>
      <c r="EGG382" s="321"/>
      <c r="EGH382" s="321"/>
      <c r="EGI382" s="321"/>
      <c r="EGJ382" s="321"/>
      <c r="EGK382" s="321"/>
      <c r="EGL382" s="321"/>
      <c r="EGM382" s="321"/>
      <c r="EGN382" s="321"/>
      <c r="EGO382" s="321"/>
      <c r="EGP382" s="321"/>
      <c r="EGQ382" s="321"/>
      <c r="EGR382" s="321"/>
      <c r="EGS382" s="321"/>
      <c r="EGT382" s="321"/>
      <c r="EGU382" s="321"/>
      <c r="EGV382" s="321"/>
      <c r="EGW382" s="321"/>
      <c r="EGX382" s="321"/>
      <c r="EGY382" s="321"/>
      <c r="EGZ382" s="321"/>
      <c r="EHA382" s="321"/>
      <c r="EHB382" s="321"/>
      <c r="EHC382" s="321"/>
      <c r="EHD382" s="321"/>
      <c r="EHE382" s="321"/>
      <c r="EHF382" s="321"/>
      <c r="EHG382" s="321"/>
      <c r="EHH382" s="321"/>
      <c r="EHI382" s="321"/>
      <c r="EHJ382" s="321"/>
      <c r="EHK382" s="321"/>
      <c r="EHL382" s="321"/>
      <c r="EHM382" s="321"/>
      <c r="EHN382" s="321"/>
      <c r="EHO382" s="321"/>
      <c r="EHP382" s="321"/>
      <c r="EHQ382" s="321"/>
      <c r="EHR382" s="321"/>
      <c r="EHS382" s="321"/>
      <c r="EHT382" s="321"/>
      <c r="EHU382" s="321"/>
      <c r="EHV382" s="321"/>
      <c r="EHW382" s="321"/>
      <c r="EHX382" s="321"/>
      <c r="EHY382" s="321"/>
      <c r="EHZ382" s="321"/>
      <c r="EIA382" s="321"/>
      <c r="EIB382" s="321"/>
      <c r="EIC382" s="321"/>
      <c r="EID382" s="321"/>
      <c r="EIE382" s="321"/>
      <c r="EIF382" s="321"/>
      <c r="EIG382" s="321"/>
      <c r="EIH382" s="321"/>
      <c r="EII382" s="321"/>
      <c r="EIJ382" s="321"/>
      <c r="EIK382" s="321"/>
      <c r="EIL382" s="321"/>
      <c r="EIM382" s="321"/>
      <c r="EIN382" s="321"/>
      <c r="EIO382" s="321"/>
      <c r="EIP382" s="321"/>
      <c r="EIQ382" s="321"/>
      <c r="EIR382" s="321"/>
      <c r="EIS382" s="321"/>
      <c r="EIT382" s="321"/>
      <c r="EIU382" s="321"/>
      <c r="EIV382" s="321"/>
      <c r="EIW382" s="321"/>
      <c r="EIX382" s="321"/>
      <c r="EIY382" s="321"/>
      <c r="EIZ382" s="321"/>
      <c r="EJA382" s="321"/>
      <c r="EJB382" s="321"/>
      <c r="EJC382" s="321"/>
      <c r="EJD382" s="321"/>
      <c r="EJE382" s="321"/>
      <c r="EJF382" s="321"/>
      <c r="EJG382" s="321"/>
      <c r="EJH382" s="321"/>
      <c r="EJI382" s="321"/>
      <c r="EJJ382" s="321"/>
      <c r="EJK382" s="321"/>
      <c r="EJL382" s="321"/>
      <c r="EJM382" s="321"/>
      <c r="EJN382" s="321"/>
      <c r="EJO382" s="321"/>
      <c r="EJP382" s="321"/>
      <c r="EJQ382" s="321"/>
      <c r="EJR382" s="321"/>
      <c r="EJS382" s="321"/>
      <c r="EJT382" s="321"/>
      <c r="EJU382" s="321"/>
      <c r="EJV382" s="321"/>
      <c r="EJW382" s="321"/>
      <c r="EJX382" s="321"/>
      <c r="EJY382" s="321"/>
      <c r="EJZ382" s="321"/>
      <c r="EKA382" s="321"/>
      <c r="EKB382" s="321"/>
      <c r="EKC382" s="321"/>
      <c r="EKD382" s="321"/>
      <c r="EKE382" s="321"/>
      <c r="EKF382" s="321"/>
      <c r="EKG382" s="321"/>
      <c r="EKH382" s="321"/>
      <c r="EKI382" s="321"/>
      <c r="EKJ382" s="321"/>
      <c r="EKK382" s="321"/>
      <c r="EKL382" s="321"/>
      <c r="EKM382" s="321"/>
      <c r="EKN382" s="321"/>
      <c r="EKO382" s="321"/>
      <c r="EKP382" s="321"/>
      <c r="EKQ382" s="321"/>
      <c r="EKR382" s="321"/>
      <c r="EKS382" s="321"/>
      <c r="EKT382" s="321"/>
      <c r="EKU382" s="321"/>
      <c r="EKV382" s="321"/>
      <c r="EKW382" s="321"/>
      <c r="EKX382" s="321"/>
      <c r="EKY382" s="321"/>
      <c r="EKZ382" s="321"/>
      <c r="ELA382" s="321"/>
      <c r="ELB382" s="321"/>
      <c r="ELC382" s="321"/>
      <c r="ELD382" s="321"/>
      <c r="ELE382" s="321"/>
      <c r="ELF382" s="321"/>
      <c r="ELG382" s="321"/>
      <c r="ELH382" s="321"/>
      <c r="ELI382" s="321"/>
      <c r="ELJ382" s="321"/>
      <c r="ELK382" s="321"/>
      <c r="ELL382" s="321"/>
      <c r="ELM382" s="321"/>
      <c r="ELN382" s="321"/>
      <c r="ELO382" s="321"/>
      <c r="ELP382" s="321"/>
      <c r="ELQ382" s="321"/>
      <c r="ELR382" s="321"/>
      <c r="ELS382" s="321"/>
      <c r="ELT382" s="321"/>
      <c r="ELU382" s="321"/>
      <c r="ELV382" s="321"/>
      <c r="ELW382" s="321"/>
      <c r="ELX382" s="321"/>
      <c r="ELY382" s="321"/>
      <c r="ELZ382" s="321"/>
      <c r="EMA382" s="321"/>
      <c r="EMB382" s="321"/>
      <c r="EMC382" s="321"/>
      <c r="EMD382" s="321"/>
      <c r="EME382" s="321"/>
      <c r="EMF382" s="321"/>
      <c r="EMG382" s="321"/>
      <c r="EMH382" s="321"/>
      <c r="EMI382" s="321"/>
      <c r="EMJ382" s="321"/>
      <c r="EMK382" s="321"/>
      <c r="EML382" s="321"/>
      <c r="EMM382" s="321"/>
      <c r="EMN382" s="321"/>
      <c r="EMO382" s="321"/>
      <c r="EMP382" s="321"/>
      <c r="EMQ382" s="321"/>
      <c r="EMR382" s="321"/>
      <c r="EMS382" s="321"/>
      <c r="EMT382" s="321"/>
      <c r="EMU382" s="321"/>
      <c r="EMV382" s="321"/>
      <c r="EMW382" s="321"/>
      <c r="EMX382" s="321"/>
      <c r="EMY382" s="321"/>
      <c r="EMZ382" s="321"/>
      <c r="ENA382" s="321"/>
      <c r="ENB382" s="321"/>
      <c r="ENC382" s="321"/>
      <c r="END382" s="321"/>
      <c r="ENE382" s="321"/>
      <c r="ENF382" s="321"/>
      <c r="ENG382" s="321"/>
      <c r="ENH382" s="321"/>
      <c r="ENI382" s="321"/>
      <c r="ENJ382" s="321"/>
      <c r="ENK382" s="321"/>
      <c r="ENL382" s="321"/>
      <c r="ENM382" s="321"/>
      <c r="ENN382" s="321"/>
      <c r="ENO382" s="321"/>
      <c r="ENP382" s="321"/>
      <c r="ENQ382" s="321"/>
      <c r="ENR382" s="321"/>
      <c r="ENS382" s="321"/>
      <c r="ENT382" s="321"/>
      <c r="ENU382" s="321"/>
      <c r="ENV382" s="321"/>
      <c r="ENW382" s="321"/>
      <c r="ENX382" s="321"/>
      <c r="ENY382" s="321"/>
      <c r="ENZ382" s="321"/>
      <c r="EOA382" s="321"/>
      <c r="EOB382" s="321"/>
      <c r="EOC382" s="321"/>
      <c r="EOD382" s="321"/>
      <c r="EOE382" s="321"/>
      <c r="EOF382" s="321"/>
      <c r="EOG382" s="321"/>
      <c r="EOH382" s="321"/>
      <c r="EOI382" s="321"/>
      <c r="EOJ382" s="321"/>
      <c r="EOK382" s="321"/>
      <c r="EOL382" s="321"/>
      <c r="EOM382" s="321"/>
      <c r="EON382" s="321"/>
      <c r="EOO382" s="321"/>
      <c r="EOP382" s="321"/>
      <c r="EOQ382" s="321"/>
      <c r="EOR382" s="321"/>
      <c r="EOS382" s="321"/>
      <c r="EOT382" s="321"/>
      <c r="EOU382" s="321"/>
      <c r="EOV382" s="321"/>
      <c r="EOW382" s="321"/>
      <c r="EOX382" s="321"/>
      <c r="EOY382" s="321"/>
      <c r="EOZ382" s="321"/>
      <c r="EPA382" s="321"/>
      <c r="EPB382" s="321"/>
      <c r="EPC382" s="321"/>
      <c r="EPD382" s="321"/>
      <c r="EPE382" s="321"/>
      <c r="EPF382" s="321"/>
      <c r="EPG382" s="321"/>
      <c r="EPH382" s="321"/>
      <c r="EPI382" s="321"/>
      <c r="EPJ382" s="321"/>
      <c r="EPK382" s="321"/>
      <c r="EPL382" s="321"/>
      <c r="EPM382" s="321"/>
      <c r="EPN382" s="321"/>
      <c r="EPO382" s="321"/>
      <c r="EPP382" s="321"/>
      <c r="EPQ382" s="321"/>
      <c r="EPR382" s="321"/>
      <c r="EPS382" s="321"/>
      <c r="EPT382" s="321"/>
      <c r="EPU382" s="321"/>
      <c r="EPV382" s="321"/>
      <c r="EPW382" s="321"/>
      <c r="EPX382" s="321"/>
      <c r="EPY382" s="321"/>
      <c r="EPZ382" s="321"/>
      <c r="EQA382" s="321"/>
      <c r="EQB382" s="321"/>
      <c r="EQC382" s="321"/>
      <c r="EQD382" s="321"/>
      <c r="EQE382" s="321"/>
      <c r="EQF382" s="321"/>
      <c r="EQG382" s="321"/>
      <c r="EQH382" s="321"/>
      <c r="EQI382" s="321"/>
      <c r="EQJ382" s="321"/>
      <c r="EQK382" s="321"/>
      <c r="EQL382" s="321"/>
      <c r="EQM382" s="321"/>
      <c r="EQN382" s="321"/>
      <c r="EQO382" s="321"/>
      <c r="EQP382" s="321"/>
      <c r="EQQ382" s="321"/>
      <c r="EQR382" s="321"/>
      <c r="EQS382" s="321"/>
      <c r="EQT382" s="321"/>
      <c r="EQU382" s="321"/>
      <c r="EQV382" s="321"/>
      <c r="EQW382" s="321"/>
      <c r="EQX382" s="321"/>
      <c r="EQY382" s="321"/>
      <c r="EQZ382" s="321"/>
      <c r="ERA382" s="321"/>
      <c r="ERB382" s="321"/>
      <c r="ERC382" s="321"/>
      <c r="ERD382" s="321"/>
      <c r="ERE382" s="321"/>
      <c r="ERF382" s="321"/>
      <c r="ERG382" s="321"/>
      <c r="ERH382" s="321"/>
      <c r="ERI382" s="321"/>
      <c r="ERJ382" s="321"/>
      <c r="ERK382" s="321"/>
      <c r="ERL382" s="321"/>
      <c r="ERM382" s="321"/>
      <c r="ERN382" s="321"/>
      <c r="ERO382" s="321"/>
      <c r="ERP382" s="321"/>
      <c r="ERQ382" s="321"/>
      <c r="ERR382" s="321"/>
      <c r="ERS382" s="321"/>
      <c r="ERT382" s="321"/>
      <c r="ERU382" s="321"/>
      <c r="ERV382" s="321"/>
      <c r="ERW382" s="321"/>
      <c r="ERX382" s="321"/>
      <c r="ERY382" s="321"/>
      <c r="ERZ382" s="321"/>
      <c r="ESA382" s="321"/>
      <c r="ESB382" s="321"/>
      <c r="ESC382" s="321"/>
      <c r="ESD382" s="321"/>
      <c r="ESE382" s="321"/>
      <c r="ESF382" s="321"/>
      <c r="ESG382" s="321"/>
      <c r="ESH382" s="321"/>
      <c r="ESI382" s="321"/>
      <c r="ESJ382" s="321"/>
      <c r="ESK382" s="321"/>
      <c r="ESL382" s="321"/>
      <c r="ESM382" s="321"/>
      <c r="ESN382" s="321"/>
      <c r="ESO382" s="321"/>
      <c r="ESP382" s="321"/>
      <c r="ESQ382" s="321"/>
      <c r="ESR382" s="321"/>
      <c r="ESS382" s="321"/>
      <c r="EST382" s="321"/>
      <c r="ESU382" s="321"/>
      <c r="ESV382" s="321"/>
      <c r="ESW382" s="321"/>
      <c r="ESX382" s="321"/>
      <c r="ESY382" s="321"/>
      <c r="ESZ382" s="321"/>
      <c r="ETA382" s="321"/>
      <c r="ETB382" s="321"/>
      <c r="ETC382" s="321"/>
      <c r="ETD382" s="321"/>
      <c r="ETE382" s="321"/>
      <c r="ETF382" s="321"/>
      <c r="ETG382" s="321"/>
      <c r="ETH382" s="321"/>
      <c r="ETI382" s="321"/>
      <c r="ETJ382" s="321"/>
      <c r="ETK382" s="321"/>
      <c r="ETL382" s="321"/>
      <c r="ETM382" s="321"/>
      <c r="ETN382" s="321"/>
      <c r="ETO382" s="321"/>
      <c r="ETP382" s="321"/>
      <c r="ETQ382" s="321"/>
      <c r="ETR382" s="321"/>
      <c r="ETS382" s="321"/>
      <c r="ETT382" s="321"/>
      <c r="ETU382" s="321"/>
      <c r="ETV382" s="321"/>
      <c r="ETW382" s="321"/>
      <c r="ETX382" s="321"/>
      <c r="ETY382" s="321"/>
      <c r="ETZ382" s="321"/>
      <c r="EUA382" s="321"/>
      <c r="EUB382" s="321"/>
      <c r="EUC382" s="321"/>
      <c r="EUD382" s="321"/>
      <c r="EUE382" s="321"/>
      <c r="EUF382" s="321"/>
      <c r="EUG382" s="321"/>
      <c r="EUH382" s="321"/>
      <c r="EUI382" s="321"/>
      <c r="EUJ382" s="321"/>
      <c r="EUK382" s="321"/>
      <c r="EUL382" s="321"/>
      <c r="EUM382" s="321"/>
      <c r="EUN382" s="321"/>
      <c r="EUO382" s="321"/>
      <c r="EUP382" s="321"/>
      <c r="EUQ382" s="321"/>
      <c r="EUR382" s="321"/>
      <c r="EUS382" s="321"/>
      <c r="EUT382" s="321"/>
      <c r="EUU382" s="321"/>
      <c r="EUV382" s="321"/>
      <c r="EUW382" s="321"/>
      <c r="EUX382" s="321"/>
      <c r="EUY382" s="321"/>
      <c r="EUZ382" s="321"/>
      <c r="EVA382" s="321"/>
      <c r="EVB382" s="321"/>
      <c r="EVC382" s="321"/>
      <c r="EVD382" s="321"/>
      <c r="EVE382" s="321"/>
      <c r="EVF382" s="321"/>
      <c r="EVG382" s="321"/>
      <c r="EVH382" s="321"/>
      <c r="EVI382" s="321"/>
      <c r="EVJ382" s="321"/>
      <c r="EVK382" s="321"/>
      <c r="EVL382" s="321"/>
      <c r="EVM382" s="321"/>
      <c r="EVN382" s="321"/>
      <c r="EVO382" s="321"/>
      <c r="EVP382" s="321"/>
      <c r="EVQ382" s="321"/>
      <c r="EVR382" s="321"/>
      <c r="EVS382" s="321"/>
      <c r="EVT382" s="321"/>
      <c r="EVU382" s="321"/>
      <c r="EVV382" s="321"/>
      <c r="EVW382" s="321"/>
      <c r="EVX382" s="321"/>
      <c r="EVY382" s="321"/>
      <c r="EVZ382" s="321"/>
      <c r="EWA382" s="321"/>
      <c r="EWB382" s="321"/>
      <c r="EWC382" s="321"/>
      <c r="EWD382" s="321"/>
      <c r="EWE382" s="321"/>
      <c r="EWF382" s="321"/>
      <c r="EWG382" s="321"/>
      <c r="EWH382" s="321"/>
      <c r="EWI382" s="321"/>
      <c r="EWJ382" s="321"/>
      <c r="EWK382" s="321"/>
      <c r="EWL382" s="321"/>
      <c r="EWM382" s="321"/>
      <c r="EWN382" s="321"/>
      <c r="EWO382" s="321"/>
      <c r="EWP382" s="321"/>
      <c r="EWQ382" s="321"/>
      <c r="EWR382" s="321"/>
      <c r="EWS382" s="321"/>
      <c r="EWT382" s="321"/>
      <c r="EWU382" s="321"/>
      <c r="EWV382" s="321"/>
      <c r="EWW382" s="321"/>
      <c r="EWX382" s="321"/>
      <c r="EWY382" s="321"/>
      <c r="EWZ382" s="321"/>
      <c r="EXA382" s="321"/>
      <c r="EXB382" s="321"/>
      <c r="EXC382" s="321"/>
      <c r="EXD382" s="321"/>
      <c r="EXE382" s="321"/>
      <c r="EXF382" s="321"/>
      <c r="EXG382" s="321"/>
      <c r="EXH382" s="321"/>
      <c r="EXI382" s="321"/>
      <c r="EXJ382" s="321"/>
      <c r="EXK382" s="321"/>
      <c r="EXL382" s="321"/>
      <c r="EXM382" s="321"/>
      <c r="EXN382" s="321"/>
      <c r="EXO382" s="321"/>
      <c r="EXP382" s="321"/>
      <c r="EXQ382" s="321"/>
      <c r="EXR382" s="321"/>
      <c r="EXS382" s="321"/>
      <c r="EXT382" s="321"/>
      <c r="EXU382" s="321"/>
      <c r="EXV382" s="321"/>
      <c r="EXW382" s="321"/>
      <c r="EXX382" s="321"/>
      <c r="EXY382" s="321"/>
      <c r="EXZ382" s="321"/>
      <c r="EYA382" s="321"/>
      <c r="EYB382" s="321"/>
      <c r="EYC382" s="321"/>
      <c r="EYD382" s="321"/>
      <c r="EYE382" s="321"/>
      <c r="EYF382" s="321"/>
      <c r="EYG382" s="321"/>
      <c r="EYH382" s="321"/>
      <c r="EYI382" s="321"/>
      <c r="EYJ382" s="321"/>
      <c r="EYK382" s="321"/>
      <c r="EYL382" s="321"/>
      <c r="EYM382" s="321"/>
      <c r="EYN382" s="321"/>
      <c r="EYO382" s="321"/>
      <c r="EYP382" s="321"/>
      <c r="EYQ382" s="321"/>
      <c r="EYR382" s="321"/>
      <c r="EYS382" s="321"/>
      <c r="EYT382" s="321"/>
      <c r="EYU382" s="321"/>
      <c r="EYV382" s="321"/>
      <c r="EYW382" s="321"/>
      <c r="EYX382" s="321"/>
      <c r="EYY382" s="321"/>
      <c r="EYZ382" s="321"/>
      <c r="EZA382" s="321"/>
      <c r="EZB382" s="321"/>
      <c r="EZC382" s="321"/>
      <c r="EZD382" s="321"/>
      <c r="EZE382" s="321"/>
      <c r="EZF382" s="321"/>
      <c r="EZG382" s="321"/>
      <c r="EZH382" s="321"/>
      <c r="EZI382" s="321"/>
      <c r="EZJ382" s="321"/>
      <c r="EZK382" s="321"/>
      <c r="EZL382" s="321"/>
      <c r="EZM382" s="321"/>
      <c r="EZN382" s="321"/>
      <c r="EZO382" s="321"/>
      <c r="EZP382" s="321"/>
      <c r="EZQ382" s="321"/>
      <c r="EZR382" s="321"/>
      <c r="EZS382" s="321"/>
      <c r="EZT382" s="321"/>
      <c r="EZU382" s="321"/>
      <c r="EZV382" s="321"/>
      <c r="EZW382" s="321"/>
      <c r="EZX382" s="321"/>
      <c r="EZY382" s="321"/>
      <c r="EZZ382" s="321"/>
      <c r="FAA382" s="321"/>
      <c r="FAB382" s="321"/>
      <c r="FAC382" s="321"/>
      <c r="FAD382" s="321"/>
      <c r="FAE382" s="321"/>
      <c r="FAF382" s="321"/>
      <c r="FAG382" s="321"/>
      <c r="FAH382" s="321"/>
      <c r="FAI382" s="321"/>
      <c r="FAJ382" s="321"/>
      <c r="FAK382" s="321"/>
      <c r="FAL382" s="321"/>
      <c r="FAM382" s="321"/>
      <c r="FAN382" s="321"/>
      <c r="FAO382" s="321"/>
      <c r="FAP382" s="321"/>
      <c r="FAQ382" s="321"/>
      <c r="FAR382" s="321"/>
      <c r="FAS382" s="321"/>
      <c r="FAT382" s="321"/>
      <c r="FAU382" s="321"/>
      <c r="FAV382" s="321"/>
      <c r="FAW382" s="321"/>
      <c r="FAX382" s="321"/>
      <c r="FAY382" s="321"/>
      <c r="FAZ382" s="321"/>
      <c r="FBA382" s="321"/>
      <c r="FBB382" s="321"/>
      <c r="FBC382" s="321"/>
      <c r="FBD382" s="321"/>
      <c r="FBE382" s="321"/>
      <c r="FBF382" s="321"/>
      <c r="FBG382" s="321"/>
      <c r="FBH382" s="321"/>
      <c r="FBI382" s="321"/>
      <c r="FBJ382" s="321"/>
      <c r="FBK382" s="321"/>
      <c r="FBL382" s="321"/>
      <c r="FBM382" s="321"/>
      <c r="FBN382" s="321"/>
      <c r="FBO382" s="321"/>
      <c r="FBP382" s="321"/>
      <c r="FBQ382" s="321"/>
      <c r="FBR382" s="321"/>
      <c r="FBS382" s="321"/>
      <c r="FBT382" s="321"/>
      <c r="FBU382" s="321"/>
      <c r="FBV382" s="321"/>
      <c r="FBW382" s="321"/>
      <c r="FBX382" s="321"/>
      <c r="FBY382" s="321"/>
      <c r="FBZ382" s="321"/>
      <c r="FCA382" s="321"/>
      <c r="FCB382" s="321"/>
      <c r="FCC382" s="321"/>
      <c r="FCD382" s="321"/>
      <c r="FCE382" s="321"/>
      <c r="FCF382" s="321"/>
      <c r="FCG382" s="321"/>
      <c r="FCH382" s="321"/>
      <c r="FCI382" s="321"/>
      <c r="FCJ382" s="321"/>
      <c r="FCK382" s="321"/>
      <c r="FCL382" s="321"/>
      <c r="FCM382" s="321"/>
      <c r="FCN382" s="321"/>
      <c r="FCO382" s="321"/>
      <c r="FCP382" s="321"/>
      <c r="FCQ382" s="321"/>
      <c r="FCR382" s="321"/>
      <c r="FCS382" s="321"/>
      <c r="FCT382" s="321"/>
      <c r="FCU382" s="321"/>
      <c r="FCV382" s="321"/>
      <c r="FCW382" s="321"/>
      <c r="FCX382" s="321"/>
      <c r="FCY382" s="321"/>
      <c r="FCZ382" s="321"/>
      <c r="FDA382" s="321"/>
      <c r="FDB382" s="321"/>
      <c r="FDC382" s="321"/>
      <c r="FDD382" s="321"/>
      <c r="FDE382" s="321"/>
      <c r="FDF382" s="321"/>
      <c r="FDG382" s="321"/>
      <c r="FDH382" s="321"/>
      <c r="FDI382" s="321"/>
      <c r="FDJ382" s="321"/>
      <c r="FDK382" s="321"/>
      <c r="FDL382" s="321"/>
      <c r="FDM382" s="321"/>
      <c r="FDN382" s="321"/>
      <c r="FDO382" s="321"/>
      <c r="FDP382" s="321"/>
      <c r="FDQ382" s="321"/>
      <c r="FDR382" s="321"/>
      <c r="FDS382" s="321"/>
      <c r="FDT382" s="321"/>
      <c r="FDU382" s="321"/>
      <c r="FDV382" s="321"/>
      <c r="FDW382" s="321"/>
      <c r="FDX382" s="321"/>
      <c r="FDY382" s="321"/>
      <c r="FDZ382" s="321"/>
      <c r="FEA382" s="321"/>
      <c r="FEB382" s="321"/>
      <c r="FEC382" s="321"/>
      <c r="FED382" s="321"/>
      <c r="FEE382" s="321"/>
      <c r="FEF382" s="321"/>
      <c r="FEG382" s="321"/>
      <c r="FEH382" s="321"/>
      <c r="FEI382" s="321"/>
      <c r="FEJ382" s="321"/>
      <c r="FEK382" s="321"/>
      <c r="FEL382" s="321"/>
      <c r="FEM382" s="321"/>
      <c r="FEN382" s="321"/>
      <c r="FEO382" s="321"/>
      <c r="FEP382" s="321"/>
      <c r="FEQ382" s="321"/>
      <c r="FER382" s="321"/>
      <c r="FES382" s="321"/>
      <c r="FET382" s="321"/>
      <c r="FEU382" s="321"/>
      <c r="FEV382" s="321"/>
      <c r="FEW382" s="321"/>
      <c r="FEX382" s="321"/>
      <c r="FEY382" s="321"/>
      <c r="FEZ382" s="321"/>
      <c r="FFA382" s="321"/>
      <c r="FFB382" s="321"/>
      <c r="FFC382" s="321"/>
      <c r="FFD382" s="321"/>
      <c r="FFE382" s="321"/>
      <c r="FFF382" s="321"/>
      <c r="FFG382" s="321"/>
      <c r="FFH382" s="321"/>
      <c r="FFI382" s="321"/>
      <c r="FFJ382" s="321"/>
      <c r="FFK382" s="321"/>
      <c r="FFL382" s="321"/>
      <c r="FFM382" s="321"/>
      <c r="FFN382" s="321"/>
      <c r="FFO382" s="321"/>
      <c r="FFP382" s="321"/>
      <c r="FFQ382" s="321"/>
      <c r="FFR382" s="321"/>
      <c r="FFS382" s="321"/>
      <c r="FFT382" s="321"/>
      <c r="FFU382" s="321"/>
      <c r="FFV382" s="321"/>
      <c r="FFW382" s="321"/>
      <c r="FFX382" s="321"/>
      <c r="FFY382" s="321"/>
      <c r="FFZ382" s="321"/>
      <c r="FGA382" s="321"/>
      <c r="FGB382" s="321"/>
      <c r="FGC382" s="321"/>
      <c r="FGD382" s="321"/>
      <c r="FGE382" s="321"/>
      <c r="FGF382" s="321"/>
      <c r="FGG382" s="321"/>
      <c r="FGH382" s="321"/>
      <c r="FGI382" s="321"/>
      <c r="FGJ382" s="321"/>
      <c r="FGK382" s="321"/>
      <c r="FGL382" s="321"/>
      <c r="FGM382" s="321"/>
      <c r="FGN382" s="321"/>
      <c r="FGO382" s="321"/>
      <c r="FGP382" s="321"/>
      <c r="FGQ382" s="321"/>
      <c r="FGR382" s="321"/>
      <c r="FGS382" s="321"/>
      <c r="FGT382" s="321"/>
      <c r="FGU382" s="321"/>
      <c r="FGV382" s="321"/>
      <c r="FGW382" s="321"/>
      <c r="FGX382" s="321"/>
      <c r="FGY382" s="321"/>
      <c r="FGZ382" s="321"/>
      <c r="FHA382" s="321"/>
      <c r="FHB382" s="321"/>
      <c r="FHC382" s="321"/>
      <c r="FHD382" s="321"/>
      <c r="FHE382" s="321"/>
      <c r="FHF382" s="321"/>
      <c r="FHG382" s="321"/>
      <c r="FHH382" s="321"/>
      <c r="FHI382" s="321"/>
      <c r="FHJ382" s="321"/>
      <c r="FHK382" s="321"/>
      <c r="FHL382" s="321"/>
      <c r="FHM382" s="321"/>
      <c r="FHN382" s="321"/>
      <c r="FHO382" s="321"/>
      <c r="FHP382" s="321"/>
      <c r="FHQ382" s="321"/>
      <c r="FHR382" s="321"/>
      <c r="FHS382" s="321"/>
      <c r="FHT382" s="321"/>
      <c r="FHU382" s="321"/>
      <c r="FHV382" s="321"/>
      <c r="FHW382" s="321"/>
      <c r="FHX382" s="321"/>
      <c r="FHY382" s="321"/>
      <c r="FHZ382" s="321"/>
      <c r="FIA382" s="321"/>
      <c r="FIB382" s="321"/>
      <c r="FIC382" s="321"/>
      <c r="FID382" s="321"/>
      <c r="FIE382" s="321"/>
      <c r="FIF382" s="321"/>
      <c r="FIG382" s="321"/>
      <c r="FIH382" s="321"/>
      <c r="FII382" s="321"/>
      <c r="FIJ382" s="321"/>
      <c r="FIK382" s="321"/>
      <c r="FIL382" s="321"/>
      <c r="FIM382" s="321"/>
      <c r="FIN382" s="321"/>
      <c r="FIO382" s="321"/>
      <c r="FIP382" s="321"/>
      <c r="FIQ382" s="321"/>
      <c r="FIR382" s="321"/>
      <c r="FIS382" s="321"/>
      <c r="FIT382" s="321"/>
      <c r="FIU382" s="321"/>
      <c r="FIV382" s="321"/>
      <c r="FIW382" s="321"/>
      <c r="FIX382" s="321"/>
      <c r="FIY382" s="321"/>
      <c r="FIZ382" s="321"/>
      <c r="FJA382" s="321"/>
      <c r="FJB382" s="321"/>
      <c r="FJC382" s="321"/>
      <c r="FJD382" s="321"/>
      <c r="FJE382" s="321"/>
      <c r="FJF382" s="321"/>
      <c r="FJG382" s="321"/>
      <c r="FJH382" s="321"/>
      <c r="FJI382" s="321"/>
      <c r="FJJ382" s="321"/>
      <c r="FJK382" s="321"/>
      <c r="FJL382" s="321"/>
      <c r="FJM382" s="321"/>
      <c r="FJN382" s="321"/>
      <c r="FJO382" s="321"/>
      <c r="FJP382" s="321"/>
      <c r="FJQ382" s="321"/>
      <c r="FJR382" s="321"/>
      <c r="FJS382" s="321"/>
      <c r="FJT382" s="321"/>
      <c r="FJU382" s="321"/>
      <c r="FJV382" s="321"/>
      <c r="FJW382" s="321"/>
      <c r="FJX382" s="321"/>
      <c r="FJY382" s="321"/>
      <c r="FJZ382" s="321"/>
      <c r="FKA382" s="321"/>
      <c r="FKB382" s="321"/>
      <c r="FKC382" s="321"/>
      <c r="FKD382" s="321"/>
      <c r="FKE382" s="321"/>
      <c r="FKF382" s="321"/>
      <c r="FKG382" s="321"/>
      <c r="FKH382" s="321"/>
      <c r="FKI382" s="321"/>
      <c r="FKJ382" s="321"/>
      <c r="FKK382" s="321"/>
      <c r="FKL382" s="321"/>
      <c r="FKM382" s="321"/>
      <c r="FKN382" s="321"/>
      <c r="FKO382" s="321"/>
      <c r="FKP382" s="321"/>
      <c r="FKQ382" s="321"/>
      <c r="FKR382" s="321"/>
      <c r="FKS382" s="321"/>
      <c r="FKT382" s="321"/>
      <c r="FKU382" s="321"/>
      <c r="FKV382" s="321"/>
      <c r="FKW382" s="321"/>
      <c r="FKX382" s="321"/>
      <c r="FKY382" s="321"/>
      <c r="FKZ382" s="321"/>
      <c r="FLA382" s="321"/>
      <c r="FLB382" s="321"/>
      <c r="FLC382" s="321"/>
      <c r="FLD382" s="321"/>
      <c r="FLE382" s="321"/>
      <c r="FLF382" s="321"/>
      <c r="FLG382" s="321"/>
      <c r="FLH382" s="321"/>
      <c r="FLI382" s="321"/>
      <c r="FLJ382" s="321"/>
      <c r="FLK382" s="321"/>
      <c r="FLL382" s="321"/>
      <c r="FLM382" s="321"/>
      <c r="FLN382" s="321"/>
      <c r="FLO382" s="321"/>
      <c r="FLP382" s="321"/>
      <c r="FLQ382" s="321"/>
      <c r="FLR382" s="321"/>
      <c r="FLS382" s="321"/>
      <c r="FLT382" s="321"/>
      <c r="FLU382" s="321"/>
      <c r="FLV382" s="321"/>
      <c r="FLW382" s="321"/>
      <c r="FLX382" s="321"/>
      <c r="FLY382" s="321"/>
      <c r="FLZ382" s="321"/>
      <c r="FMA382" s="321"/>
      <c r="FMB382" s="321"/>
      <c r="FMC382" s="321"/>
      <c r="FMD382" s="321"/>
      <c r="FME382" s="321"/>
      <c r="FMF382" s="321"/>
      <c r="FMG382" s="321"/>
      <c r="FMH382" s="321"/>
      <c r="FMI382" s="321"/>
      <c r="FMJ382" s="321"/>
      <c r="FMK382" s="321"/>
      <c r="FML382" s="321"/>
      <c r="FMM382" s="321"/>
      <c r="FMN382" s="321"/>
      <c r="FMO382" s="321"/>
      <c r="FMP382" s="321"/>
      <c r="FMQ382" s="321"/>
      <c r="FMR382" s="321"/>
      <c r="FMS382" s="321"/>
      <c r="FMT382" s="321"/>
      <c r="FMU382" s="321"/>
      <c r="FMV382" s="321"/>
      <c r="FMW382" s="321"/>
      <c r="FMX382" s="321"/>
      <c r="FMY382" s="321"/>
      <c r="FMZ382" s="321"/>
      <c r="FNA382" s="321"/>
      <c r="FNB382" s="321"/>
      <c r="FNC382" s="321"/>
      <c r="FND382" s="321"/>
      <c r="FNE382" s="321"/>
      <c r="FNF382" s="321"/>
      <c r="FNG382" s="321"/>
      <c r="FNH382" s="321"/>
      <c r="FNI382" s="321"/>
      <c r="FNJ382" s="321"/>
      <c r="FNK382" s="321"/>
      <c r="FNL382" s="321"/>
      <c r="FNM382" s="321"/>
      <c r="FNN382" s="321"/>
      <c r="FNO382" s="321"/>
      <c r="FNP382" s="321"/>
      <c r="FNQ382" s="321"/>
      <c r="FNR382" s="321"/>
      <c r="FNS382" s="321"/>
      <c r="FNT382" s="321"/>
      <c r="FNU382" s="321"/>
      <c r="FNV382" s="321"/>
      <c r="FNW382" s="321"/>
      <c r="FNX382" s="321"/>
      <c r="FNY382" s="321"/>
      <c r="FNZ382" s="321"/>
      <c r="FOA382" s="321"/>
      <c r="FOB382" s="321"/>
      <c r="FOC382" s="321"/>
      <c r="FOD382" s="321"/>
      <c r="FOE382" s="321"/>
      <c r="FOF382" s="321"/>
      <c r="FOG382" s="321"/>
      <c r="FOH382" s="321"/>
      <c r="FOI382" s="321"/>
      <c r="FOJ382" s="321"/>
      <c r="FOK382" s="321"/>
      <c r="FOL382" s="321"/>
      <c r="FOM382" s="321"/>
      <c r="FON382" s="321"/>
      <c r="FOO382" s="321"/>
      <c r="FOP382" s="321"/>
      <c r="FOQ382" s="321"/>
      <c r="FOR382" s="321"/>
      <c r="FOS382" s="321"/>
      <c r="FOT382" s="321"/>
      <c r="FOU382" s="321"/>
      <c r="FOV382" s="321"/>
      <c r="FOW382" s="321"/>
      <c r="FOX382" s="321"/>
      <c r="FOY382" s="321"/>
      <c r="FOZ382" s="321"/>
      <c r="FPA382" s="321"/>
      <c r="FPB382" s="321"/>
      <c r="FPC382" s="321"/>
      <c r="FPD382" s="321"/>
      <c r="FPE382" s="321"/>
      <c r="FPF382" s="321"/>
      <c r="FPG382" s="321"/>
      <c r="FPH382" s="321"/>
      <c r="FPI382" s="321"/>
      <c r="FPJ382" s="321"/>
      <c r="FPK382" s="321"/>
      <c r="FPL382" s="321"/>
      <c r="FPM382" s="321"/>
      <c r="FPN382" s="321"/>
      <c r="FPO382" s="321"/>
      <c r="FPP382" s="321"/>
      <c r="FPQ382" s="321"/>
      <c r="FPR382" s="321"/>
      <c r="FPS382" s="321"/>
      <c r="FPT382" s="321"/>
      <c r="FPU382" s="321"/>
      <c r="FPV382" s="321"/>
      <c r="FPW382" s="321"/>
      <c r="FPX382" s="321"/>
      <c r="FPY382" s="321"/>
      <c r="FPZ382" s="321"/>
      <c r="FQA382" s="321"/>
      <c r="FQB382" s="321"/>
      <c r="FQC382" s="321"/>
      <c r="FQD382" s="321"/>
      <c r="FQE382" s="321"/>
      <c r="FQF382" s="321"/>
      <c r="FQG382" s="321"/>
      <c r="FQH382" s="321"/>
      <c r="FQI382" s="321"/>
      <c r="FQJ382" s="321"/>
      <c r="FQK382" s="321"/>
      <c r="FQL382" s="321"/>
      <c r="FQM382" s="321"/>
      <c r="FQN382" s="321"/>
      <c r="FQO382" s="321"/>
      <c r="FQP382" s="321"/>
      <c r="FQQ382" s="321"/>
      <c r="FQR382" s="321"/>
      <c r="FQS382" s="321"/>
      <c r="FQT382" s="321"/>
      <c r="FQU382" s="321"/>
      <c r="FQV382" s="321"/>
      <c r="FQW382" s="321"/>
      <c r="FQX382" s="321"/>
      <c r="FQY382" s="321"/>
      <c r="FQZ382" s="321"/>
      <c r="FRA382" s="321"/>
      <c r="FRB382" s="321"/>
      <c r="FRC382" s="321"/>
      <c r="FRD382" s="321"/>
      <c r="FRE382" s="321"/>
      <c r="FRF382" s="321"/>
      <c r="FRG382" s="321"/>
      <c r="FRH382" s="321"/>
      <c r="FRI382" s="321"/>
      <c r="FRJ382" s="321"/>
      <c r="FRK382" s="321"/>
      <c r="FRL382" s="321"/>
      <c r="FRM382" s="321"/>
      <c r="FRN382" s="321"/>
      <c r="FRO382" s="321"/>
      <c r="FRP382" s="321"/>
      <c r="FRQ382" s="321"/>
      <c r="FRR382" s="321"/>
      <c r="FRS382" s="321"/>
      <c r="FRT382" s="321"/>
      <c r="FRU382" s="321"/>
      <c r="FRV382" s="321"/>
      <c r="FRW382" s="321"/>
      <c r="FRX382" s="321"/>
      <c r="FRY382" s="321"/>
      <c r="FRZ382" s="321"/>
      <c r="FSA382" s="321"/>
      <c r="FSB382" s="321"/>
      <c r="FSC382" s="321"/>
      <c r="FSD382" s="321"/>
      <c r="FSE382" s="321"/>
      <c r="FSF382" s="321"/>
      <c r="FSG382" s="321"/>
      <c r="FSH382" s="321"/>
      <c r="FSI382" s="321"/>
      <c r="FSJ382" s="321"/>
      <c r="FSK382" s="321"/>
      <c r="FSL382" s="321"/>
      <c r="FSM382" s="321"/>
      <c r="FSN382" s="321"/>
      <c r="FSO382" s="321"/>
      <c r="FSP382" s="321"/>
      <c r="FSQ382" s="321"/>
      <c r="FSR382" s="321"/>
      <c r="FSS382" s="321"/>
      <c r="FST382" s="321"/>
      <c r="FSU382" s="321"/>
      <c r="FSV382" s="321"/>
      <c r="FSW382" s="321"/>
      <c r="FSX382" s="321"/>
      <c r="FSY382" s="321"/>
      <c r="FSZ382" s="321"/>
      <c r="FTA382" s="321"/>
      <c r="FTB382" s="321"/>
      <c r="FTC382" s="321"/>
      <c r="FTD382" s="321"/>
      <c r="FTE382" s="321"/>
      <c r="FTF382" s="321"/>
      <c r="FTG382" s="321"/>
      <c r="FTH382" s="321"/>
      <c r="FTI382" s="321"/>
      <c r="FTJ382" s="321"/>
      <c r="FTK382" s="321"/>
      <c r="FTL382" s="321"/>
      <c r="FTM382" s="321"/>
      <c r="FTN382" s="321"/>
      <c r="FTO382" s="321"/>
      <c r="FTP382" s="321"/>
      <c r="FTQ382" s="321"/>
      <c r="FTR382" s="321"/>
      <c r="FTS382" s="321"/>
      <c r="FTT382" s="321"/>
      <c r="FTU382" s="321"/>
      <c r="FTV382" s="321"/>
      <c r="FTW382" s="321"/>
      <c r="FTX382" s="321"/>
      <c r="FTY382" s="321"/>
      <c r="FTZ382" s="321"/>
      <c r="FUA382" s="321"/>
      <c r="FUB382" s="321"/>
      <c r="FUC382" s="321"/>
      <c r="FUD382" s="321"/>
      <c r="FUE382" s="321"/>
      <c r="FUF382" s="321"/>
      <c r="FUG382" s="321"/>
      <c r="FUH382" s="321"/>
      <c r="FUI382" s="321"/>
      <c r="FUJ382" s="321"/>
      <c r="FUK382" s="321"/>
      <c r="FUL382" s="321"/>
      <c r="FUM382" s="321"/>
      <c r="FUN382" s="321"/>
      <c r="FUO382" s="321"/>
      <c r="FUP382" s="321"/>
      <c r="FUQ382" s="321"/>
      <c r="FUR382" s="321"/>
      <c r="FUS382" s="321"/>
      <c r="FUT382" s="321"/>
      <c r="FUU382" s="321"/>
      <c r="FUV382" s="321"/>
      <c r="FUW382" s="321"/>
      <c r="FUX382" s="321"/>
      <c r="FUY382" s="321"/>
      <c r="FUZ382" s="321"/>
      <c r="FVA382" s="321"/>
      <c r="FVB382" s="321"/>
      <c r="FVC382" s="321"/>
      <c r="FVD382" s="321"/>
      <c r="FVE382" s="321"/>
      <c r="FVF382" s="321"/>
      <c r="FVG382" s="321"/>
      <c r="FVH382" s="321"/>
      <c r="FVI382" s="321"/>
      <c r="FVJ382" s="321"/>
      <c r="FVK382" s="321"/>
      <c r="FVL382" s="321"/>
      <c r="FVM382" s="321"/>
      <c r="FVN382" s="321"/>
      <c r="FVO382" s="321"/>
      <c r="FVP382" s="321"/>
      <c r="FVQ382" s="321"/>
      <c r="FVR382" s="321"/>
      <c r="FVS382" s="321"/>
      <c r="FVT382" s="321"/>
      <c r="FVU382" s="321"/>
      <c r="FVV382" s="321"/>
      <c r="FVW382" s="321"/>
      <c r="FVX382" s="321"/>
      <c r="FVY382" s="321"/>
      <c r="FVZ382" s="321"/>
      <c r="FWA382" s="321"/>
      <c r="FWB382" s="321"/>
      <c r="FWC382" s="321"/>
      <c r="FWD382" s="321"/>
      <c r="FWE382" s="321"/>
      <c r="FWF382" s="321"/>
      <c r="FWG382" s="321"/>
      <c r="FWH382" s="321"/>
      <c r="FWI382" s="321"/>
      <c r="FWJ382" s="321"/>
      <c r="FWK382" s="321"/>
      <c r="FWL382" s="321"/>
      <c r="FWM382" s="321"/>
      <c r="FWN382" s="321"/>
      <c r="FWO382" s="321"/>
      <c r="FWP382" s="321"/>
      <c r="FWQ382" s="321"/>
      <c r="FWR382" s="321"/>
      <c r="FWS382" s="321"/>
      <c r="FWT382" s="321"/>
      <c r="FWU382" s="321"/>
      <c r="FWV382" s="321"/>
      <c r="FWW382" s="321"/>
      <c r="FWX382" s="321"/>
      <c r="FWY382" s="321"/>
      <c r="FWZ382" s="321"/>
      <c r="FXA382" s="321"/>
      <c r="FXB382" s="321"/>
      <c r="FXC382" s="321"/>
      <c r="FXD382" s="321"/>
      <c r="FXE382" s="321"/>
      <c r="FXF382" s="321"/>
      <c r="FXG382" s="321"/>
      <c r="FXH382" s="321"/>
      <c r="FXI382" s="321"/>
      <c r="FXJ382" s="321"/>
      <c r="FXK382" s="321"/>
      <c r="FXL382" s="321"/>
      <c r="FXM382" s="321"/>
      <c r="FXN382" s="321"/>
      <c r="FXO382" s="321"/>
      <c r="FXP382" s="321"/>
      <c r="FXQ382" s="321"/>
      <c r="FXR382" s="321"/>
      <c r="FXS382" s="321"/>
      <c r="FXT382" s="321"/>
      <c r="FXU382" s="321"/>
      <c r="FXV382" s="321"/>
      <c r="FXW382" s="321"/>
      <c r="FXX382" s="321"/>
      <c r="FXY382" s="321"/>
      <c r="FXZ382" s="321"/>
      <c r="FYA382" s="321"/>
      <c r="FYB382" s="321"/>
      <c r="FYC382" s="321"/>
      <c r="FYD382" s="321"/>
      <c r="FYE382" s="321"/>
      <c r="FYF382" s="321"/>
      <c r="FYG382" s="321"/>
      <c r="FYH382" s="321"/>
      <c r="FYI382" s="321"/>
      <c r="FYJ382" s="321"/>
      <c r="FYK382" s="321"/>
      <c r="FYL382" s="321"/>
      <c r="FYM382" s="321"/>
      <c r="FYN382" s="321"/>
      <c r="FYO382" s="321"/>
      <c r="FYP382" s="321"/>
      <c r="FYQ382" s="321"/>
      <c r="FYR382" s="321"/>
      <c r="FYS382" s="321"/>
      <c r="FYT382" s="321"/>
      <c r="FYU382" s="321"/>
      <c r="FYV382" s="321"/>
      <c r="FYW382" s="321"/>
      <c r="FYX382" s="321"/>
      <c r="FYY382" s="321"/>
      <c r="FYZ382" s="321"/>
      <c r="FZA382" s="321"/>
      <c r="FZB382" s="321"/>
      <c r="FZC382" s="321"/>
      <c r="FZD382" s="321"/>
      <c r="FZE382" s="321"/>
      <c r="FZF382" s="321"/>
      <c r="FZG382" s="321"/>
      <c r="FZH382" s="321"/>
      <c r="FZI382" s="321"/>
      <c r="FZJ382" s="321"/>
      <c r="FZK382" s="321"/>
      <c r="FZL382" s="321"/>
      <c r="FZM382" s="321"/>
      <c r="FZN382" s="321"/>
      <c r="FZO382" s="321"/>
      <c r="FZP382" s="321"/>
      <c r="FZQ382" s="321"/>
      <c r="FZR382" s="321"/>
      <c r="FZS382" s="321"/>
      <c r="FZT382" s="321"/>
      <c r="FZU382" s="321"/>
      <c r="FZV382" s="321"/>
      <c r="FZW382" s="321"/>
      <c r="FZX382" s="321"/>
      <c r="FZY382" s="321"/>
      <c r="FZZ382" s="321"/>
      <c r="GAA382" s="321"/>
      <c r="GAB382" s="321"/>
      <c r="GAC382" s="321"/>
      <c r="GAD382" s="321"/>
      <c r="GAE382" s="321"/>
      <c r="GAF382" s="321"/>
      <c r="GAG382" s="321"/>
      <c r="GAH382" s="321"/>
      <c r="GAI382" s="321"/>
      <c r="GAJ382" s="321"/>
      <c r="GAK382" s="321"/>
      <c r="GAL382" s="321"/>
      <c r="GAM382" s="321"/>
      <c r="GAN382" s="321"/>
      <c r="GAO382" s="321"/>
      <c r="GAP382" s="321"/>
      <c r="GAQ382" s="321"/>
      <c r="GAR382" s="321"/>
      <c r="GAS382" s="321"/>
      <c r="GAT382" s="321"/>
      <c r="GAU382" s="321"/>
      <c r="GAV382" s="321"/>
      <c r="GAW382" s="321"/>
      <c r="GAX382" s="321"/>
      <c r="GAY382" s="321"/>
      <c r="GAZ382" s="321"/>
      <c r="GBA382" s="321"/>
      <c r="GBB382" s="321"/>
      <c r="GBC382" s="321"/>
      <c r="GBD382" s="321"/>
      <c r="GBE382" s="321"/>
      <c r="GBF382" s="321"/>
      <c r="GBG382" s="321"/>
      <c r="GBH382" s="321"/>
      <c r="GBI382" s="321"/>
      <c r="GBJ382" s="321"/>
      <c r="GBK382" s="321"/>
      <c r="GBL382" s="321"/>
      <c r="GBM382" s="321"/>
      <c r="GBN382" s="321"/>
      <c r="GBO382" s="321"/>
      <c r="GBP382" s="321"/>
      <c r="GBQ382" s="321"/>
      <c r="GBR382" s="321"/>
      <c r="GBS382" s="321"/>
      <c r="GBT382" s="321"/>
      <c r="GBU382" s="321"/>
      <c r="GBV382" s="321"/>
      <c r="GBW382" s="321"/>
      <c r="GBX382" s="321"/>
      <c r="GBY382" s="321"/>
      <c r="GBZ382" s="321"/>
      <c r="GCA382" s="321"/>
      <c r="GCB382" s="321"/>
      <c r="GCC382" s="321"/>
      <c r="GCD382" s="321"/>
      <c r="GCE382" s="321"/>
      <c r="GCF382" s="321"/>
      <c r="GCG382" s="321"/>
      <c r="GCH382" s="321"/>
      <c r="GCI382" s="321"/>
      <c r="GCJ382" s="321"/>
      <c r="GCK382" s="321"/>
      <c r="GCL382" s="321"/>
      <c r="GCM382" s="321"/>
      <c r="GCN382" s="321"/>
      <c r="GCO382" s="321"/>
      <c r="GCP382" s="321"/>
      <c r="GCQ382" s="321"/>
      <c r="GCR382" s="321"/>
      <c r="GCS382" s="321"/>
      <c r="GCT382" s="321"/>
      <c r="GCU382" s="321"/>
      <c r="GCV382" s="321"/>
      <c r="GCW382" s="321"/>
      <c r="GCX382" s="321"/>
      <c r="GCY382" s="321"/>
      <c r="GCZ382" s="321"/>
      <c r="GDA382" s="321"/>
      <c r="GDB382" s="321"/>
      <c r="GDC382" s="321"/>
      <c r="GDD382" s="321"/>
      <c r="GDE382" s="321"/>
      <c r="GDF382" s="321"/>
      <c r="GDG382" s="321"/>
      <c r="GDH382" s="321"/>
      <c r="GDI382" s="321"/>
      <c r="GDJ382" s="321"/>
      <c r="GDK382" s="321"/>
      <c r="GDL382" s="321"/>
      <c r="GDM382" s="321"/>
      <c r="GDN382" s="321"/>
      <c r="GDO382" s="321"/>
      <c r="GDP382" s="321"/>
      <c r="GDQ382" s="321"/>
      <c r="GDR382" s="321"/>
      <c r="GDS382" s="321"/>
      <c r="GDT382" s="321"/>
      <c r="GDU382" s="321"/>
      <c r="GDV382" s="321"/>
      <c r="GDW382" s="321"/>
      <c r="GDX382" s="321"/>
      <c r="GDY382" s="321"/>
      <c r="GDZ382" s="321"/>
      <c r="GEA382" s="321"/>
      <c r="GEB382" s="321"/>
      <c r="GEC382" s="321"/>
      <c r="GED382" s="321"/>
      <c r="GEE382" s="321"/>
      <c r="GEF382" s="321"/>
      <c r="GEG382" s="321"/>
      <c r="GEH382" s="321"/>
      <c r="GEI382" s="321"/>
      <c r="GEJ382" s="321"/>
      <c r="GEK382" s="321"/>
      <c r="GEL382" s="321"/>
      <c r="GEM382" s="321"/>
      <c r="GEN382" s="321"/>
      <c r="GEO382" s="321"/>
      <c r="GEP382" s="321"/>
      <c r="GEQ382" s="321"/>
      <c r="GER382" s="321"/>
      <c r="GES382" s="321"/>
      <c r="GET382" s="321"/>
      <c r="GEU382" s="321"/>
      <c r="GEV382" s="321"/>
      <c r="GEW382" s="321"/>
      <c r="GEX382" s="321"/>
      <c r="GEY382" s="321"/>
      <c r="GEZ382" s="321"/>
      <c r="GFA382" s="321"/>
      <c r="GFB382" s="321"/>
      <c r="GFC382" s="321"/>
      <c r="GFD382" s="321"/>
      <c r="GFE382" s="321"/>
      <c r="GFF382" s="321"/>
      <c r="GFG382" s="321"/>
      <c r="GFH382" s="321"/>
      <c r="GFI382" s="321"/>
      <c r="GFJ382" s="321"/>
      <c r="GFK382" s="321"/>
      <c r="GFL382" s="321"/>
      <c r="GFM382" s="321"/>
      <c r="GFN382" s="321"/>
      <c r="GFO382" s="321"/>
      <c r="GFP382" s="321"/>
      <c r="GFQ382" s="321"/>
      <c r="GFR382" s="321"/>
      <c r="GFS382" s="321"/>
      <c r="GFT382" s="321"/>
      <c r="GFU382" s="321"/>
      <c r="GFV382" s="321"/>
      <c r="GFW382" s="321"/>
      <c r="GFX382" s="321"/>
      <c r="GFY382" s="321"/>
      <c r="GFZ382" s="321"/>
      <c r="GGA382" s="321"/>
      <c r="GGB382" s="321"/>
      <c r="GGC382" s="321"/>
      <c r="GGD382" s="321"/>
      <c r="GGE382" s="321"/>
      <c r="GGF382" s="321"/>
      <c r="GGG382" s="321"/>
      <c r="GGH382" s="321"/>
      <c r="GGI382" s="321"/>
      <c r="GGJ382" s="321"/>
      <c r="GGK382" s="321"/>
      <c r="GGL382" s="321"/>
      <c r="GGM382" s="321"/>
      <c r="GGN382" s="321"/>
      <c r="GGO382" s="321"/>
      <c r="GGP382" s="321"/>
      <c r="GGQ382" s="321"/>
      <c r="GGR382" s="321"/>
      <c r="GGS382" s="321"/>
      <c r="GGT382" s="321"/>
      <c r="GGU382" s="321"/>
      <c r="GGV382" s="321"/>
      <c r="GGW382" s="321"/>
      <c r="GGX382" s="321"/>
      <c r="GGY382" s="321"/>
      <c r="GGZ382" s="321"/>
      <c r="GHA382" s="321"/>
      <c r="GHB382" s="321"/>
      <c r="GHC382" s="321"/>
      <c r="GHD382" s="321"/>
      <c r="GHE382" s="321"/>
      <c r="GHF382" s="321"/>
      <c r="GHG382" s="321"/>
      <c r="GHH382" s="321"/>
      <c r="GHI382" s="321"/>
      <c r="GHJ382" s="321"/>
      <c r="GHK382" s="321"/>
      <c r="GHL382" s="321"/>
      <c r="GHM382" s="321"/>
      <c r="GHN382" s="321"/>
      <c r="GHO382" s="321"/>
      <c r="GHP382" s="321"/>
      <c r="GHQ382" s="321"/>
      <c r="GHR382" s="321"/>
      <c r="GHS382" s="321"/>
      <c r="GHT382" s="321"/>
      <c r="GHU382" s="321"/>
      <c r="GHV382" s="321"/>
      <c r="GHW382" s="321"/>
      <c r="GHX382" s="321"/>
      <c r="GHY382" s="321"/>
      <c r="GHZ382" s="321"/>
      <c r="GIA382" s="321"/>
      <c r="GIB382" s="321"/>
      <c r="GIC382" s="321"/>
      <c r="GID382" s="321"/>
      <c r="GIE382" s="321"/>
      <c r="GIF382" s="321"/>
      <c r="GIG382" s="321"/>
      <c r="GIH382" s="321"/>
      <c r="GII382" s="321"/>
      <c r="GIJ382" s="321"/>
      <c r="GIK382" s="321"/>
      <c r="GIL382" s="321"/>
      <c r="GIM382" s="321"/>
      <c r="GIN382" s="321"/>
      <c r="GIO382" s="321"/>
      <c r="GIP382" s="321"/>
      <c r="GIQ382" s="321"/>
      <c r="GIR382" s="321"/>
      <c r="GIS382" s="321"/>
      <c r="GIT382" s="321"/>
      <c r="GIU382" s="321"/>
      <c r="GIV382" s="321"/>
      <c r="GIW382" s="321"/>
      <c r="GIX382" s="321"/>
      <c r="GIY382" s="321"/>
      <c r="GIZ382" s="321"/>
      <c r="GJA382" s="321"/>
      <c r="GJB382" s="321"/>
      <c r="GJC382" s="321"/>
      <c r="GJD382" s="321"/>
      <c r="GJE382" s="321"/>
      <c r="GJF382" s="321"/>
      <c r="GJG382" s="321"/>
      <c r="GJH382" s="321"/>
      <c r="GJI382" s="321"/>
      <c r="GJJ382" s="321"/>
      <c r="GJK382" s="321"/>
      <c r="GJL382" s="321"/>
      <c r="GJM382" s="321"/>
      <c r="GJN382" s="321"/>
      <c r="GJO382" s="321"/>
      <c r="GJP382" s="321"/>
      <c r="GJQ382" s="321"/>
      <c r="GJR382" s="321"/>
      <c r="GJS382" s="321"/>
      <c r="GJT382" s="321"/>
      <c r="GJU382" s="321"/>
      <c r="GJV382" s="321"/>
      <c r="GJW382" s="321"/>
      <c r="GJX382" s="321"/>
      <c r="GJY382" s="321"/>
      <c r="GJZ382" s="321"/>
      <c r="GKA382" s="321"/>
      <c r="GKB382" s="321"/>
      <c r="GKC382" s="321"/>
      <c r="GKD382" s="321"/>
      <c r="GKE382" s="321"/>
      <c r="GKF382" s="321"/>
      <c r="GKG382" s="321"/>
      <c r="GKH382" s="321"/>
      <c r="GKI382" s="321"/>
      <c r="GKJ382" s="321"/>
      <c r="GKK382" s="321"/>
      <c r="GKL382" s="321"/>
      <c r="GKM382" s="321"/>
      <c r="GKN382" s="321"/>
      <c r="GKO382" s="321"/>
      <c r="GKP382" s="321"/>
      <c r="GKQ382" s="321"/>
      <c r="GKR382" s="321"/>
      <c r="GKS382" s="321"/>
      <c r="GKT382" s="321"/>
      <c r="GKU382" s="321"/>
      <c r="GKV382" s="321"/>
      <c r="GKW382" s="321"/>
      <c r="GKX382" s="321"/>
      <c r="GKY382" s="321"/>
      <c r="GKZ382" s="321"/>
      <c r="GLA382" s="321"/>
      <c r="GLB382" s="321"/>
      <c r="GLC382" s="321"/>
      <c r="GLD382" s="321"/>
      <c r="GLE382" s="321"/>
      <c r="GLF382" s="321"/>
      <c r="GLG382" s="321"/>
      <c r="GLH382" s="321"/>
      <c r="GLI382" s="321"/>
      <c r="GLJ382" s="321"/>
      <c r="GLK382" s="321"/>
      <c r="GLL382" s="321"/>
      <c r="GLM382" s="321"/>
      <c r="GLN382" s="321"/>
      <c r="GLO382" s="321"/>
      <c r="GLP382" s="321"/>
      <c r="GLQ382" s="321"/>
      <c r="GLR382" s="321"/>
      <c r="GLS382" s="321"/>
      <c r="GLT382" s="321"/>
      <c r="GLU382" s="321"/>
      <c r="GLV382" s="321"/>
      <c r="GLW382" s="321"/>
      <c r="GLX382" s="321"/>
      <c r="GLY382" s="321"/>
      <c r="GLZ382" s="321"/>
      <c r="GMA382" s="321"/>
      <c r="GMB382" s="321"/>
      <c r="GMC382" s="321"/>
      <c r="GMD382" s="321"/>
      <c r="GME382" s="321"/>
      <c r="GMF382" s="321"/>
      <c r="GMG382" s="321"/>
      <c r="GMH382" s="321"/>
      <c r="GMI382" s="321"/>
      <c r="GMJ382" s="321"/>
      <c r="GMK382" s="321"/>
      <c r="GML382" s="321"/>
      <c r="GMM382" s="321"/>
      <c r="GMN382" s="321"/>
      <c r="GMO382" s="321"/>
      <c r="GMP382" s="321"/>
      <c r="GMQ382" s="321"/>
      <c r="GMR382" s="321"/>
      <c r="GMS382" s="321"/>
      <c r="GMT382" s="321"/>
      <c r="GMU382" s="321"/>
      <c r="GMV382" s="321"/>
      <c r="GMW382" s="321"/>
      <c r="GMX382" s="321"/>
      <c r="GMY382" s="321"/>
      <c r="GMZ382" s="321"/>
      <c r="GNA382" s="321"/>
      <c r="GNB382" s="321"/>
      <c r="GNC382" s="321"/>
      <c r="GND382" s="321"/>
      <c r="GNE382" s="321"/>
      <c r="GNF382" s="321"/>
      <c r="GNG382" s="321"/>
      <c r="GNH382" s="321"/>
      <c r="GNI382" s="321"/>
      <c r="GNJ382" s="321"/>
      <c r="GNK382" s="321"/>
      <c r="GNL382" s="321"/>
      <c r="GNM382" s="321"/>
      <c r="GNN382" s="321"/>
      <c r="GNO382" s="321"/>
      <c r="GNP382" s="321"/>
      <c r="GNQ382" s="321"/>
      <c r="GNR382" s="321"/>
      <c r="GNS382" s="321"/>
      <c r="GNT382" s="321"/>
      <c r="GNU382" s="321"/>
      <c r="GNV382" s="321"/>
      <c r="GNW382" s="321"/>
      <c r="GNX382" s="321"/>
      <c r="GNY382" s="321"/>
      <c r="GNZ382" s="321"/>
      <c r="GOA382" s="321"/>
      <c r="GOB382" s="321"/>
      <c r="GOC382" s="321"/>
      <c r="GOD382" s="321"/>
      <c r="GOE382" s="321"/>
      <c r="GOF382" s="321"/>
      <c r="GOG382" s="321"/>
      <c r="GOH382" s="321"/>
      <c r="GOI382" s="321"/>
      <c r="GOJ382" s="321"/>
      <c r="GOK382" s="321"/>
      <c r="GOL382" s="321"/>
      <c r="GOM382" s="321"/>
      <c r="GON382" s="321"/>
      <c r="GOO382" s="321"/>
      <c r="GOP382" s="321"/>
      <c r="GOQ382" s="321"/>
      <c r="GOR382" s="321"/>
      <c r="GOS382" s="321"/>
      <c r="GOT382" s="321"/>
      <c r="GOU382" s="321"/>
      <c r="GOV382" s="321"/>
      <c r="GOW382" s="321"/>
      <c r="GOX382" s="321"/>
      <c r="GOY382" s="321"/>
      <c r="GOZ382" s="321"/>
      <c r="GPA382" s="321"/>
      <c r="GPB382" s="321"/>
      <c r="GPC382" s="321"/>
      <c r="GPD382" s="321"/>
      <c r="GPE382" s="321"/>
      <c r="GPF382" s="321"/>
      <c r="GPG382" s="321"/>
      <c r="GPH382" s="321"/>
      <c r="GPI382" s="321"/>
      <c r="GPJ382" s="321"/>
      <c r="GPK382" s="321"/>
      <c r="GPL382" s="321"/>
      <c r="GPM382" s="321"/>
      <c r="GPN382" s="321"/>
      <c r="GPO382" s="321"/>
      <c r="GPP382" s="321"/>
      <c r="GPQ382" s="321"/>
      <c r="GPR382" s="321"/>
      <c r="GPS382" s="321"/>
      <c r="GPT382" s="321"/>
      <c r="GPU382" s="321"/>
      <c r="GPV382" s="321"/>
      <c r="GPW382" s="321"/>
      <c r="GPX382" s="321"/>
      <c r="GPY382" s="321"/>
      <c r="GPZ382" s="321"/>
      <c r="GQA382" s="321"/>
      <c r="GQB382" s="321"/>
      <c r="GQC382" s="321"/>
      <c r="GQD382" s="321"/>
      <c r="GQE382" s="321"/>
      <c r="GQF382" s="321"/>
      <c r="GQG382" s="321"/>
      <c r="GQH382" s="321"/>
      <c r="GQI382" s="321"/>
      <c r="GQJ382" s="321"/>
      <c r="GQK382" s="321"/>
      <c r="GQL382" s="321"/>
      <c r="GQM382" s="321"/>
      <c r="GQN382" s="321"/>
      <c r="GQO382" s="321"/>
      <c r="GQP382" s="321"/>
      <c r="GQQ382" s="321"/>
      <c r="GQR382" s="321"/>
      <c r="GQS382" s="321"/>
      <c r="GQT382" s="321"/>
      <c r="GQU382" s="321"/>
      <c r="GQV382" s="321"/>
      <c r="GQW382" s="321"/>
      <c r="GQX382" s="321"/>
      <c r="GQY382" s="321"/>
      <c r="GQZ382" s="321"/>
      <c r="GRA382" s="321"/>
      <c r="GRB382" s="321"/>
      <c r="GRC382" s="321"/>
      <c r="GRD382" s="321"/>
      <c r="GRE382" s="321"/>
      <c r="GRF382" s="321"/>
      <c r="GRG382" s="321"/>
      <c r="GRH382" s="321"/>
      <c r="GRI382" s="321"/>
      <c r="GRJ382" s="321"/>
      <c r="GRK382" s="321"/>
      <c r="GRL382" s="321"/>
      <c r="GRM382" s="321"/>
      <c r="GRN382" s="321"/>
      <c r="GRO382" s="321"/>
      <c r="GRP382" s="321"/>
      <c r="GRQ382" s="321"/>
      <c r="GRR382" s="321"/>
      <c r="GRS382" s="321"/>
      <c r="GRT382" s="321"/>
      <c r="GRU382" s="321"/>
      <c r="GRV382" s="321"/>
      <c r="GRW382" s="321"/>
      <c r="GRX382" s="321"/>
      <c r="GRY382" s="321"/>
      <c r="GRZ382" s="321"/>
      <c r="GSA382" s="321"/>
      <c r="GSB382" s="321"/>
      <c r="GSC382" s="321"/>
      <c r="GSD382" s="321"/>
      <c r="GSE382" s="321"/>
      <c r="GSF382" s="321"/>
      <c r="GSG382" s="321"/>
      <c r="GSH382" s="321"/>
      <c r="GSI382" s="321"/>
      <c r="GSJ382" s="321"/>
      <c r="GSK382" s="321"/>
      <c r="GSL382" s="321"/>
      <c r="GSM382" s="321"/>
      <c r="GSN382" s="321"/>
      <c r="GSO382" s="321"/>
      <c r="GSP382" s="321"/>
      <c r="GSQ382" s="321"/>
      <c r="GSR382" s="321"/>
      <c r="GSS382" s="321"/>
      <c r="GST382" s="321"/>
      <c r="GSU382" s="321"/>
      <c r="GSV382" s="321"/>
      <c r="GSW382" s="321"/>
      <c r="GSX382" s="321"/>
      <c r="GSY382" s="321"/>
      <c r="GSZ382" s="321"/>
      <c r="GTA382" s="321"/>
      <c r="GTB382" s="321"/>
      <c r="GTC382" s="321"/>
      <c r="GTD382" s="321"/>
      <c r="GTE382" s="321"/>
      <c r="GTF382" s="321"/>
      <c r="GTG382" s="321"/>
      <c r="GTH382" s="321"/>
      <c r="GTI382" s="321"/>
      <c r="GTJ382" s="321"/>
      <c r="GTK382" s="321"/>
      <c r="GTL382" s="321"/>
      <c r="GTM382" s="321"/>
      <c r="GTN382" s="321"/>
      <c r="GTO382" s="321"/>
      <c r="GTP382" s="321"/>
      <c r="GTQ382" s="321"/>
      <c r="GTR382" s="321"/>
      <c r="GTS382" s="321"/>
      <c r="GTT382" s="321"/>
      <c r="GTU382" s="321"/>
      <c r="GTV382" s="321"/>
      <c r="GTW382" s="321"/>
      <c r="GTX382" s="321"/>
      <c r="GTY382" s="321"/>
      <c r="GTZ382" s="321"/>
      <c r="GUA382" s="321"/>
      <c r="GUB382" s="321"/>
      <c r="GUC382" s="321"/>
      <c r="GUD382" s="321"/>
      <c r="GUE382" s="321"/>
      <c r="GUF382" s="321"/>
      <c r="GUG382" s="321"/>
      <c r="GUH382" s="321"/>
      <c r="GUI382" s="321"/>
      <c r="GUJ382" s="321"/>
      <c r="GUK382" s="321"/>
      <c r="GUL382" s="321"/>
      <c r="GUM382" s="321"/>
      <c r="GUN382" s="321"/>
      <c r="GUO382" s="321"/>
      <c r="GUP382" s="321"/>
      <c r="GUQ382" s="321"/>
      <c r="GUR382" s="321"/>
      <c r="GUS382" s="321"/>
      <c r="GUT382" s="321"/>
      <c r="GUU382" s="321"/>
      <c r="GUV382" s="321"/>
      <c r="GUW382" s="321"/>
      <c r="GUX382" s="321"/>
      <c r="GUY382" s="321"/>
      <c r="GUZ382" s="321"/>
      <c r="GVA382" s="321"/>
      <c r="GVB382" s="321"/>
      <c r="GVC382" s="321"/>
      <c r="GVD382" s="321"/>
      <c r="GVE382" s="321"/>
      <c r="GVF382" s="321"/>
      <c r="GVG382" s="321"/>
      <c r="GVH382" s="321"/>
      <c r="GVI382" s="321"/>
      <c r="GVJ382" s="321"/>
      <c r="GVK382" s="321"/>
      <c r="GVL382" s="321"/>
      <c r="GVM382" s="321"/>
      <c r="GVN382" s="321"/>
      <c r="GVO382" s="321"/>
      <c r="GVP382" s="321"/>
      <c r="GVQ382" s="321"/>
      <c r="GVR382" s="321"/>
      <c r="GVS382" s="321"/>
      <c r="GVT382" s="321"/>
      <c r="GVU382" s="321"/>
      <c r="GVV382" s="321"/>
      <c r="GVW382" s="321"/>
      <c r="GVX382" s="321"/>
      <c r="GVY382" s="321"/>
      <c r="GVZ382" s="321"/>
      <c r="GWA382" s="321"/>
      <c r="GWB382" s="321"/>
      <c r="GWC382" s="321"/>
      <c r="GWD382" s="321"/>
      <c r="GWE382" s="321"/>
      <c r="GWF382" s="321"/>
      <c r="GWG382" s="321"/>
      <c r="GWH382" s="321"/>
      <c r="GWI382" s="321"/>
      <c r="GWJ382" s="321"/>
      <c r="GWK382" s="321"/>
      <c r="GWL382" s="321"/>
      <c r="GWM382" s="321"/>
      <c r="GWN382" s="321"/>
      <c r="GWO382" s="321"/>
      <c r="GWP382" s="321"/>
      <c r="GWQ382" s="321"/>
      <c r="GWR382" s="321"/>
      <c r="GWS382" s="321"/>
      <c r="GWT382" s="321"/>
      <c r="GWU382" s="321"/>
      <c r="GWV382" s="321"/>
      <c r="GWW382" s="321"/>
      <c r="GWX382" s="321"/>
      <c r="GWY382" s="321"/>
      <c r="GWZ382" s="321"/>
      <c r="GXA382" s="321"/>
      <c r="GXB382" s="321"/>
      <c r="GXC382" s="321"/>
      <c r="GXD382" s="321"/>
      <c r="GXE382" s="321"/>
      <c r="GXF382" s="321"/>
      <c r="GXG382" s="321"/>
      <c r="GXH382" s="321"/>
      <c r="GXI382" s="321"/>
      <c r="GXJ382" s="321"/>
      <c r="GXK382" s="321"/>
      <c r="GXL382" s="321"/>
      <c r="GXM382" s="321"/>
      <c r="GXN382" s="321"/>
      <c r="GXO382" s="321"/>
      <c r="GXP382" s="321"/>
      <c r="GXQ382" s="321"/>
      <c r="GXR382" s="321"/>
      <c r="GXS382" s="321"/>
      <c r="GXT382" s="321"/>
      <c r="GXU382" s="321"/>
      <c r="GXV382" s="321"/>
      <c r="GXW382" s="321"/>
      <c r="GXX382" s="321"/>
      <c r="GXY382" s="321"/>
      <c r="GXZ382" s="321"/>
      <c r="GYA382" s="321"/>
      <c r="GYB382" s="321"/>
      <c r="GYC382" s="321"/>
      <c r="GYD382" s="321"/>
      <c r="GYE382" s="321"/>
      <c r="GYF382" s="321"/>
      <c r="GYG382" s="321"/>
      <c r="GYH382" s="321"/>
      <c r="GYI382" s="321"/>
      <c r="GYJ382" s="321"/>
      <c r="GYK382" s="321"/>
      <c r="GYL382" s="321"/>
      <c r="GYM382" s="321"/>
      <c r="GYN382" s="321"/>
      <c r="GYO382" s="321"/>
      <c r="GYP382" s="321"/>
      <c r="GYQ382" s="321"/>
      <c r="GYR382" s="321"/>
      <c r="GYS382" s="321"/>
      <c r="GYT382" s="321"/>
      <c r="GYU382" s="321"/>
      <c r="GYV382" s="321"/>
      <c r="GYW382" s="321"/>
      <c r="GYX382" s="321"/>
      <c r="GYY382" s="321"/>
      <c r="GYZ382" s="321"/>
      <c r="GZA382" s="321"/>
      <c r="GZB382" s="321"/>
      <c r="GZC382" s="321"/>
      <c r="GZD382" s="321"/>
      <c r="GZE382" s="321"/>
      <c r="GZF382" s="321"/>
      <c r="GZG382" s="321"/>
      <c r="GZH382" s="321"/>
      <c r="GZI382" s="321"/>
      <c r="GZJ382" s="321"/>
      <c r="GZK382" s="321"/>
      <c r="GZL382" s="321"/>
      <c r="GZM382" s="321"/>
      <c r="GZN382" s="321"/>
      <c r="GZO382" s="321"/>
      <c r="GZP382" s="321"/>
      <c r="GZQ382" s="321"/>
      <c r="GZR382" s="321"/>
      <c r="GZS382" s="321"/>
      <c r="GZT382" s="321"/>
      <c r="GZU382" s="321"/>
      <c r="GZV382" s="321"/>
      <c r="GZW382" s="321"/>
      <c r="GZX382" s="321"/>
      <c r="GZY382" s="321"/>
      <c r="GZZ382" s="321"/>
      <c r="HAA382" s="321"/>
      <c r="HAB382" s="321"/>
      <c r="HAC382" s="321"/>
      <c r="HAD382" s="321"/>
      <c r="HAE382" s="321"/>
      <c r="HAF382" s="321"/>
      <c r="HAG382" s="321"/>
      <c r="HAH382" s="321"/>
      <c r="HAI382" s="321"/>
      <c r="HAJ382" s="321"/>
      <c r="HAK382" s="321"/>
      <c r="HAL382" s="321"/>
      <c r="HAM382" s="321"/>
      <c r="HAN382" s="321"/>
      <c r="HAO382" s="321"/>
      <c r="HAP382" s="321"/>
      <c r="HAQ382" s="321"/>
      <c r="HAR382" s="321"/>
      <c r="HAS382" s="321"/>
      <c r="HAT382" s="321"/>
      <c r="HAU382" s="321"/>
      <c r="HAV382" s="321"/>
      <c r="HAW382" s="321"/>
      <c r="HAX382" s="321"/>
      <c r="HAY382" s="321"/>
      <c r="HAZ382" s="321"/>
      <c r="HBA382" s="321"/>
      <c r="HBB382" s="321"/>
      <c r="HBC382" s="321"/>
      <c r="HBD382" s="321"/>
      <c r="HBE382" s="321"/>
      <c r="HBF382" s="321"/>
      <c r="HBG382" s="321"/>
      <c r="HBH382" s="321"/>
      <c r="HBI382" s="321"/>
      <c r="HBJ382" s="321"/>
      <c r="HBK382" s="321"/>
      <c r="HBL382" s="321"/>
      <c r="HBM382" s="321"/>
      <c r="HBN382" s="321"/>
      <c r="HBO382" s="321"/>
      <c r="HBP382" s="321"/>
      <c r="HBQ382" s="321"/>
      <c r="HBR382" s="321"/>
      <c r="HBS382" s="321"/>
      <c r="HBT382" s="321"/>
      <c r="HBU382" s="321"/>
      <c r="HBV382" s="321"/>
      <c r="HBW382" s="321"/>
      <c r="HBX382" s="321"/>
      <c r="HBY382" s="321"/>
      <c r="HBZ382" s="321"/>
      <c r="HCA382" s="321"/>
      <c r="HCB382" s="321"/>
      <c r="HCC382" s="321"/>
      <c r="HCD382" s="321"/>
      <c r="HCE382" s="321"/>
      <c r="HCF382" s="321"/>
      <c r="HCG382" s="321"/>
      <c r="HCH382" s="321"/>
      <c r="HCI382" s="321"/>
      <c r="HCJ382" s="321"/>
      <c r="HCK382" s="321"/>
      <c r="HCL382" s="321"/>
      <c r="HCM382" s="321"/>
      <c r="HCN382" s="321"/>
      <c r="HCO382" s="321"/>
      <c r="HCP382" s="321"/>
      <c r="HCQ382" s="321"/>
      <c r="HCR382" s="321"/>
      <c r="HCS382" s="321"/>
      <c r="HCT382" s="321"/>
      <c r="HCU382" s="321"/>
      <c r="HCV382" s="321"/>
      <c r="HCW382" s="321"/>
      <c r="HCX382" s="321"/>
      <c r="HCY382" s="321"/>
      <c r="HCZ382" s="321"/>
      <c r="HDA382" s="321"/>
      <c r="HDB382" s="321"/>
      <c r="HDC382" s="321"/>
      <c r="HDD382" s="321"/>
      <c r="HDE382" s="321"/>
      <c r="HDF382" s="321"/>
      <c r="HDG382" s="321"/>
      <c r="HDH382" s="321"/>
      <c r="HDI382" s="321"/>
      <c r="HDJ382" s="321"/>
      <c r="HDK382" s="321"/>
      <c r="HDL382" s="321"/>
      <c r="HDM382" s="321"/>
      <c r="HDN382" s="321"/>
      <c r="HDO382" s="321"/>
      <c r="HDP382" s="321"/>
      <c r="HDQ382" s="321"/>
      <c r="HDR382" s="321"/>
      <c r="HDS382" s="321"/>
      <c r="HDT382" s="321"/>
      <c r="HDU382" s="321"/>
      <c r="HDV382" s="321"/>
      <c r="HDW382" s="321"/>
      <c r="HDX382" s="321"/>
      <c r="HDY382" s="321"/>
      <c r="HDZ382" s="321"/>
      <c r="HEA382" s="321"/>
      <c r="HEB382" s="321"/>
      <c r="HEC382" s="321"/>
      <c r="HED382" s="321"/>
      <c r="HEE382" s="321"/>
      <c r="HEF382" s="321"/>
      <c r="HEG382" s="321"/>
      <c r="HEH382" s="321"/>
      <c r="HEI382" s="321"/>
      <c r="HEJ382" s="321"/>
      <c r="HEK382" s="321"/>
      <c r="HEL382" s="321"/>
      <c r="HEM382" s="321"/>
      <c r="HEN382" s="321"/>
      <c r="HEO382" s="321"/>
      <c r="HEP382" s="321"/>
      <c r="HEQ382" s="321"/>
      <c r="HER382" s="321"/>
      <c r="HES382" s="321"/>
      <c r="HET382" s="321"/>
      <c r="HEU382" s="321"/>
      <c r="HEV382" s="321"/>
      <c r="HEW382" s="321"/>
      <c r="HEX382" s="321"/>
      <c r="HEY382" s="321"/>
      <c r="HEZ382" s="321"/>
      <c r="HFA382" s="321"/>
      <c r="HFB382" s="321"/>
      <c r="HFC382" s="321"/>
      <c r="HFD382" s="321"/>
      <c r="HFE382" s="321"/>
      <c r="HFF382" s="321"/>
      <c r="HFG382" s="321"/>
      <c r="HFH382" s="321"/>
      <c r="HFI382" s="321"/>
      <c r="HFJ382" s="321"/>
      <c r="HFK382" s="321"/>
      <c r="HFL382" s="321"/>
      <c r="HFM382" s="321"/>
      <c r="HFN382" s="321"/>
      <c r="HFO382" s="321"/>
      <c r="HFP382" s="321"/>
      <c r="HFQ382" s="321"/>
      <c r="HFR382" s="321"/>
      <c r="HFS382" s="321"/>
      <c r="HFT382" s="321"/>
      <c r="HFU382" s="321"/>
      <c r="HFV382" s="321"/>
      <c r="HFW382" s="321"/>
      <c r="HFX382" s="321"/>
      <c r="HFY382" s="321"/>
      <c r="HFZ382" s="321"/>
      <c r="HGA382" s="321"/>
      <c r="HGB382" s="321"/>
      <c r="HGC382" s="321"/>
      <c r="HGD382" s="321"/>
      <c r="HGE382" s="321"/>
      <c r="HGF382" s="321"/>
      <c r="HGG382" s="321"/>
      <c r="HGH382" s="321"/>
      <c r="HGI382" s="321"/>
      <c r="HGJ382" s="321"/>
      <c r="HGK382" s="321"/>
      <c r="HGL382" s="321"/>
      <c r="HGM382" s="321"/>
      <c r="HGN382" s="321"/>
      <c r="HGO382" s="321"/>
      <c r="HGP382" s="321"/>
      <c r="HGQ382" s="321"/>
      <c r="HGR382" s="321"/>
      <c r="HGS382" s="321"/>
      <c r="HGT382" s="321"/>
      <c r="HGU382" s="321"/>
      <c r="HGV382" s="321"/>
      <c r="HGW382" s="321"/>
      <c r="HGX382" s="321"/>
      <c r="HGY382" s="321"/>
      <c r="HGZ382" s="321"/>
      <c r="HHA382" s="321"/>
      <c r="HHB382" s="321"/>
      <c r="HHC382" s="321"/>
      <c r="HHD382" s="321"/>
      <c r="HHE382" s="321"/>
      <c r="HHF382" s="321"/>
      <c r="HHG382" s="321"/>
      <c r="HHH382" s="321"/>
      <c r="HHI382" s="321"/>
      <c r="HHJ382" s="321"/>
      <c r="HHK382" s="321"/>
      <c r="HHL382" s="321"/>
      <c r="HHM382" s="321"/>
      <c r="HHN382" s="321"/>
      <c r="HHO382" s="321"/>
      <c r="HHP382" s="321"/>
      <c r="HHQ382" s="321"/>
      <c r="HHR382" s="321"/>
      <c r="HHS382" s="321"/>
      <c r="HHT382" s="321"/>
      <c r="HHU382" s="321"/>
      <c r="HHV382" s="321"/>
      <c r="HHW382" s="321"/>
      <c r="HHX382" s="321"/>
      <c r="HHY382" s="321"/>
      <c r="HHZ382" s="321"/>
      <c r="HIA382" s="321"/>
      <c r="HIB382" s="321"/>
      <c r="HIC382" s="321"/>
      <c r="HID382" s="321"/>
      <c r="HIE382" s="321"/>
      <c r="HIF382" s="321"/>
      <c r="HIG382" s="321"/>
      <c r="HIH382" s="321"/>
      <c r="HII382" s="321"/>
      <c r="HIJ382" s="321"/>
      <c r="HIK382" s="321"/>
      <c r="HIL382" s="321"/>
      <c r="HIM382" s="321"/>
      <c r="HIN382" s="321"/>
      <c r="HIO382" s="321"/>
      <c r="HIP382" s="321"/>
      <c r="HIQ382" s="321"/>
      <c r="HIR382" s="321"/>
      <c r="HIS382" s="321"/>
      <c r="HIT382" s="321"/>
      <c r="HIU382" s="321"/>
      <c r="HIV382" s="321"/>
      <c r="HIW382" s="321"/>
      <c r="HIX382" s="321"/>
      <c r="HIY382" s="321"/>
      <c r="HIZ382" s="321"/>
      <c r="HJA382" s="321"/>
      <c r="HJB382" s="321"/>
      <c r="HJC382" s="321"/>
      <c r="HJD382" s="321"/>
      <c r="HJE382" s="321"/>
      <c r="HJF382" s="321"/>
      <c r="HJG382" s="321"/>
      <c r="HJH382" s="321"/>
      <c r="HJI382" s="321"/>
      <c r="HJJ382" s="321"/>
      <c r="HJK382" s="321"/>
      <c r="HJL382" s="321"/>
      <c r="HJM382" s="321"/>
      <c r="HJN382" s="321"/>
      <c r="HJO382" s="321"/>
      <c r="HJP382" s="321"/>
      <c r="HJQ382" s="321"/>
      <c r="HJR382" s="321"/>
      <c r="HJS382" s="321"/>
      <c r="HJT382" s="321"/>
      <c r="HJU382" s="321"/>
      <c r="HJV382" s="321"/>
      <c r="HJW382" s="321"/>
      <c r="HJX382" s="321"/>
      <c r="HJY382" s="321"/>
      <c r="HJZ382" s="321"/>
      <c r="HKA382" s="321"/>
      <c r="HKB382" s="321"/>
      <c r="HKC382" s="321"/>
      <c r="HKD382" s="321"/>
      <c r="HKE382" s="321"/>
      <c r="HKF382" s="321"/>
      <c r="HKG382" s="321"/>
      <c r="HKH382" s="321"/>
      <c r="HKI382" s="321"/>
      <c r="HKJ382" s="321"/>
      <c r="HKK382" s="321"/>
      <c r="HKL382" s="321"/>
      <c r="HKM382" s="321"/>
      <c r="HKN382" s="321"/>
      <c r="HKO382" s="321"/>
      <c r="HKP382" s="321"/>
      <c r="HKQ382" s="321"/>
      <c r="HKR382" s="321"/>
      <c r="HKS382" s="321"/>
      <c r="HKT382" s="321"/>
      <c r="HKU382" s="321"/>
      <c r="HKV382" s="321"/>
      <c r="HKW382" s="321"/>
      <c r="HKX382" s="321"/>
      <c r="HKY382" s="321"/>
      <c r="HKZ382" s="321"/>
      <c r="HLA382" s="321"/>
      <c r="HLB382" s="321"/>
      <c r="HLC382" s="321"/>
      <c r="HLD382" s="321"/>
      <c r="HLE382" s="321"/>
      <c r="HLF382" s="321"/>
      <c r="HLG382" s="321"/>
      <c r="HLH382" s="321"/>
      <c r="HLI382" s="321"/>
      <c r="HLJ382" s="321"/>
      <c r="HLK382" s="321"/>
      <c r="HLL382" s="321"/>
      <c r="HLM382" s="321"/>
      <c r="HLN382" s="321"/>
      <c r="HLO382" s="321"/>
      <c r="HLP382" s="321"/>
      <c r="HLQ382" s="321"/>
      <c r="HLR382" s="321"/>
      <c r="HLS382" s="321"/>
      <c r="HLT382" s="321"/>
      <c r="HLU382" s="321"/>
      <c r="HLV382" s="321"/>
      <c r="HLW382" s="321"/>
      <c r="HLX382" s="321"/>
      <c r="HLY382" s="321"/>
      <c r="HLZ382" s="321"/>
      <c r="HMA382" s="321"/>
      <c r="HMB382" s="321"/>
      <c r="HMC382" s="321"/>
      <c r="HMD382" s="321"/>
      <c r="HME382" s="321"/>
      <c r="HMF382" s="321"/>
      <c r="HMG382" s="321"/>
      <c r="HMH382" s="321"/>
      <c r="HMI382" s="321"/>
      <c r="HMJ382" s="321"/>
      <c r="HMK382" s="321"/>
      <c r="HML382" s="321"/>
      <c r="HMM382" s="321"/>
      <c r="HMN382" s="321"/>
      <c r="HMO382" s="321"/>
      <c r="HMP382" s="321"/>
      <c r="HMQ382" s="321"/>
      <c r="HMR382" s="321"/>
      <c r="HMS382" s="321"/>
      <c r="HMT382" s="321"/>
      <c r="HMU382" s="321"/>
      <c r="HMV382" s="321"/>
      <c r="HMW382" s="321"/>
      <c r="HMX382" s="321"/>
      <c r="HMY382" s="321"/>
      <c r="HMZ382" s="321"/>
      <c r="HNA382" s="321"/>
      <c r="HNB382" s="321"/>
      <c r="HNC382" s="321"/>
      <c r="HND382" s="321"/>
      <c r="HNE382" s="321"/>
      <c r="HNF382" s="321"/>
      <c r="HNG382" s="321"/>
      <c r="HNH382" s="321"/>
      <c r="HNI382" s="321"/>
      <c r="HNJ382" s="321"/>
      <c r="HNK382" s="321"/>
      <c r="HNL382" s="321"/>
      <c r="HNM382" s="321"/>
      <c r="HNN382" s="321"/>
      <c r="HNO382" s="321"/>
      <c r="HNP382" s="321"/>
      <c r="HNQ382" s="321"/>
      <c r="HNR382" s="321"/>
      <c r="HNS382" s="321"/>
      <c r="HNT382" s="321"/>
      <c r="HNU382" s="321"/>
      <c r="HNV382" s="321"/>
      <c r="HNW382" s="321"/>
      <c r="HNX382" s="321"/>
      <c r="HNY382" s="321"/>
      <c r="HNZ382" s="321"/>
      <c r="HOA382" s="321"/>
      <c r="HOB382" s="321"/>
      <c r="HOC382" s="321"/>
      <c r="HOD382" s="321"/>
      <c r="HOE382" s="321"/>
      <c r="HOF382" s="321"/>
      <c r="HOG382" s="321"/>
      <c r="HOH382" s="321"/>
      <c r="HOI382" s="321"/>
      <c r="HOJ382" s="321"/>
      <c r="HOK382" s="321"/>
      <c r="HOL382" s="321"/>
      <c r="HOM382" s="321"/>
      <c r="HON382" s="321"/>
      <c r="HOO382" s="321"/>
      <c r="HOP382" s="321"/>
      <c r="HOQ382" s="321"/>
      <c r="HOR382" s="321"/>
      <c r="HOS382" s="321"/>
      <c r="HOT382" s="321"/>
      <c r="HOU382" s="321"/>
      <c r="HOV382" s="321"/>
      <c r="HOW382" s="321"/>
      <c r="HOX382" s="321"/>
      <c r="HOY382" s="321"/>
      <c r="HOZ382" s="321"/>
      <c r="HPA382" s="321"/>
      <c r="HPB382" s="321"/>
      <c r="HPC382" s="321"/>
      <c r="HPD382" s="321"/>
      <c r="HPE382" s="321"/>
      <c r="HPF382" s="321"/>
      <c r="HPG382" s="321"/>
      <c r="HPH382" s="321"/>
      <c r="HPI382" s="321"/>
      <c r="HPJ382" s="321"/>
      <c r="HPK382" s="321"/>
      <c r="HPL382" s="321"/>
      <c r="HPM382" s="321"/>
      <c r="HPN382" s="321"/>
      <c r="HPO382" s="321"/>
      <c r="HPP382" s="321"/>
      <c r="HPQ382" s="321"/>
      <c r="HPR382" s="321"/>
      <c r="HPS382" s="321"/>
      <c r="HPT382" s="321"/>
      <c r="HPU382" s="321"/>
      <c r="HPV382" s="321"/>
      <c r="HPW382" s="321"/>
      <c r="HPX382" s="321"/>
      <c r="HPY382" s="321"/>
      <c r="HPZ382" s="321"/>
      <c r="HQA382" s="321"/>
      <c r="HQB382" s="321"/>
      <c r="HQC382" s="321"/>
      <c r="HQD382" s="321"/>
      <c r="HQE382" s="321"/>
      <c r="HQF382" s="321"/>
      <c r="HQG382" s="321"/>
      <c r="HQH382" s="321"/>
      <c r="HQI382" s="321"/>
      <c r="HQJ382" s="321"/>
      <c r="HQK382" s="321"/>
      <c r="HQL382" s="321"/>
      <c r="HQM382" s="321"/>
      <c r="HQN382" s="321"/>
      <c r="HQO382" s="321"/>
      <c r="HQP382" s="321"/>
      <c r="HQQ382" s="321"/>
      <c r="HQR382" s="321"/>
      <c r="HQS382" s="321"/>
      <c r="HQT382" s="321"/>
      <c r="HQU382" s="321"/>
      <c r="HQV382" s="321"/>
      <c r="HQW382" s="321"/>
      <c r="HQX382" s="321"/>
      <c r="HQY382" s="321"/>
      <c r="HQZ382" s="321"/>
      <c r="HRA382" s="321"/>
      <c r="HRB382" s="321"/>
      <c r="HRC382" s="321"/>
      <c r="HRD382" s="321"/>
      <c r="HRE382" s="321"/>
      <c r="HRF382" s="321"/>
      <c r="HRG382" s="321"/>
      <c r="HRH382" s="321"/>
      <c r="HRI382" s="321"/>
      <c r="HRJ382" s="321"/>
      <c r="HRK382" s="321"/>
      <c r="HRL382" s="321"/>
      <c r="HRM382" s="321"/>
      <c r="HRN382" s="321"/>
      <c r="HRO382" s="321"/>
      <c r="HRP382" s="321"/>
      <c r="HRQ382" s="321"/>
      <c r="HRR382" s="321"/>
      <c r="HRS382" s="321"/>
      <c r="HRT382" s="321"/>
      <c r="HRU382" s="321"/>
      <c r="HRV382" s="321"/>
      <c r="HRW382" s="321"/>
      <c r="HRX382" s="321"/>
      <c r="HRY382" s="321"/>
      <c r="HRZ382" s="321"/>
      <c r="HSA382" s="321"/>
      <c r="HSB382" s="321"/>
      <c r="HSC382" s="321"/>
      <c r="HSD382" s="321"/>
      <c r="HSE382" s="321"/>
      <c r="HSF382" s="321"/>
      <c r="HSG382" s="321"/>
      <c r="HSH382" s="321"/>
      <c r="HSI382" s="321"/>
      <c r="HSJ382" s="321"/>
      <c r="HSK382" s="321"/>
      <c r="HSL382" s="321"/>
      <c r="HSM382" s="321"/>
      <c r="HSN382" s="321"/>
      <c r="HSO382" s="321"/>
      <c r="HSP382" s="321"/>
      <c r="HSQ382" s="321"/>
      <c r="HSR382" s="321"/>
      <c r="HSS382" s="321"/>
      <c r="HST382" s="321"/>
      <c r="HSU382" s="321"/>
      <c r="HSV382" s="321"/>
      <c r="HSW382" s="321"/>
      <c r="HSX382" s="321"/>
      <c r="HSY382" s="321"/>
      <c r="HSZ382" s="321"/>
      <c r="HTA382" s="321"/>
      <c r="HTB382" s="321"/>
      <c r="HTC382" s="321"/>
      <c r="HTD382" s="321"/>
      <c r="HTE382" s="321"/>
      <c r="HTF382" s="321"/>
      <c r="HTG382" s="321"/>
      <c r="HTH382" s="321"/>
      <c r="HTI382" s="321"/>
      <c r="HTJ382" s="321"/>
      <c r="HTK382" s="321"/>
      <c r="HTL382" s="321"/>
      <c r="HTM382" s="321"/>
      <c r="HTN382" s="321"/>
      <c r="HTO382" s="321"/>
      <c r="HTP382" s="321"/>
      <c r="HTQ382" s="321"/>
      <c r="HTR382" s="321"/>
      <c r="HTS382" s="321"/>
      <c r="HTT382" s="321"/>
      <c r="HTU382" s="321"/>
      <c r="HTV382" s="321"/>
      <c r="HTW382" s="321"/>
      <c r="HTX382" s="321"/>
      <c r="HTY382" s="321"/>
      <c r="HTZ382" s="321"/>
      <c r="HUA382" s="321"/>
      <c r="HUB382" s="321"/>
      <c r="HUC382" s="321"/>
      <c r="HUD382" s="321"/>
      <c r="HUE382" s="321"/>
      <c r="HUF382" s="321"/>
      <c r="HUG382" s="321"/>
      <c r="HUH382" s="321"/>
      <c r="HUI382" s="321"/>
      <c r="HUJ382" s="321"/>
      <c r="HUK382" s="321"/>
      <c r="HUL382" s="321"/>
      <c r="HUM382" s="321"/>
      <c r="HUN382" s="321"/>
      <c r="HUO382" s="321"/>
      <c r="HUP382" s="321"/>
      <c r="HUQ382" s="321"/>
      <c r="HUR382" s="321"/>
      <c r="HUS382" s="321"/>
      <c r="HUT382" s="321"/>
      <c r="HUU382" s="321"/>
      <c r="HUV382" s="321"/>
      <c r="HUW382" s="321"/>
      <c r="HUX382" s="321"/>
      <c r="HUY382" s="321"/>
      <c r="HUZ382" s="321"/>
      <c r="HVA382" s="321"/>
      <c r="HVB382" s="321"/>
      <c r="HVC382" s="321"/>
      <c r="HVD382" s="321"/>
      <c r="HVE382" s="321"/>
      <c r="HVF382" s="321"/>
      <c r="HVG382" s="321"/>
      <c r="HVH382" s="321"/>
      <c r="HVI382" s="321"/>
      <c r="HVJ382" s="321"/>
      <c r="HVK382" s="321"/>
      <c r="HVL382" s="321"/>
      <c r="HVM382" s="321"/>
      <c r="HVN382" s="321"/>
      <c r="HVO382" s="321"/>
      <c r="HVP382" s="321"/>
      <c r="HVQ382" s="321"/>
      <c r="HVR382" s="321"/>
      <c r="HVS382" s="321"/>
      <c r="HVT382" s="321"/>
      <c r="HVU382" s="321"/>
      <c r="HVV382" s="321"/>
      <c r="HVW382" s="321"/>
      <c r="HVX382" s="321"/>
      <c r="HVY382" s="321"/>
      <c r="HVZ382" s="321"/>
      <c r="HWA382" s="321"/>
      <c r="HWB382" s="321"/>
      <c r="HWC382" s="321"/>
      <c r="HWD382" s="321"/>
      <c r="HWE382" s="321"/>
      <c r="HWF382" s="321"/>
      <c r="HWG382" s="321"/>
      <c r="HWH382" s="321"/>
      <c r="HWI382" s="321"/>
      <c r="HWJ382" s="321"/>
      <c r="HWK382" s="321"/>
      <c r="HWL382" s="321"/>
      <c r="HWM382" s="321"/>
      <c r="HWN382" s="321"/>
      <c r="HWO382" s="321"/>
      <c r="HWP382" s="321"/>
      <c r="HWQ382" s="321"/>
      <c r="HWR382" s="321"/>
      <c r="HWS382" s="321"/>
      <c r="HWT382" s="321"/>
      <c r="HWU382" s="321"/>
      <c r="HWV382" s="321"/>
      <c r="HWW382" s="321"/>
      <c r="HWX382" s="321"/>
      <c r="HWY382" s="321"/>
      <c r="HWZ382" s="321"/>
      <c r="HXA382" s="321"/>
      <c r="HXB382" s="321"/>
      <c r="HXC382" s="321"/>
      <c r="HXD382" s="321"/>
      <c r="HXE382" s="321"/>
      <c r="HXF382" s="321"/>
      <c r="HXG382" s="321"/>
      <c r="HXH382" s="321"/>
      <c r="HXI382" s="321"/>
      <c r="HXJ382" s="321"/>
      <c r="HXK382" s="321"/>
      <c r="HXL382" s="321"/>
      <c r="HXM382" s="321"/>
      <c r="HXN382" s="321"/>
      <c r="HXO382" s="321"/>
      <c r="HXP382" s="321"/>
      <c r="HXQ382" s="321"/>
      <c r="HXR382" s="321"/>
      <c r="HXS382" s="321"/>
      <c r="HXT382" s="321"/>
      <c r="HXU382" s="321"/>
      <c r="HXV382" s="321"/>
      <c r="HXW382" s="321"/>
      <c r="HXX382" s="321"/>
      <c r="HXY382" s="321"/>
      <c r="HXZ382" s="321"/>
      <c r="HYA382" s="321"/>
      <c r="HYB382" s="321"/>
      <c r="HYC382" s="321"/>
      <c r="HYD382" s="321"/>
      <c r="HYE382" s="321"/>
      <c r="HYF382" s="321"/>
      <c r="HYG382" s="321"/>
      <c r="HYH382" s="321"/>
      <c r="HYI382" s="321"/>
      <c r="HYJ382" s="321"/>
      <c r="HYK382" s="321"/>
      <c r="HYL382" s="321"/>
      <c r="HYM382" s="321"/>
      <c r="HYN382" s="321"/>
      <c r="HYO382" s="321"/>
      <c r="HYP382" s="321"/>
      <c r="HYQ382" s="321"/>
      <c r="HYR382" s="321"/>
      <c r="HYS382" s="321"/>
      <c r="HYT382" s="321"/>
      <c r="HYU382" s="321"/>
      <c r="HYV382" s="321"/>
      <c r="HYW382" s="321"/>
      <c r="HYX382" s="321"/>
      <c r="HYY382" s="321"/>
      <c r="HYZ382" s="321"/>
      <c r="HZA382" s="321"/>
      <c r="HZB382" s="321"/>
      <c r="HZC382" s="321"/>
      <c r="HZD382" s="321"/>
      <c r="HZE382" s="321"/>
      <c r="HZF382" s="321"/>
      <c r="HZG382" s="321"/>
      <c r="HZH382" s="321"/>
      <c r="HZI382" s="321"/>
      <c r="HZJ382" s="321"/>
      <c r="HZK382" s="321"/>
      <c r="HZL382" s="321"/>
      <c r="HZM382" s="321"/>
      <c r="HZN382" s="321"/>
      <c r="HZO382" s="321"/>
      <c r="HZP382" s="321"/>
      <c r="HZQ382" s="321"/>
      <c r="HZR382" s="321"/>
      <c r="HZS382" s="321"/>
      <c r="HZT382" s="321"/>
      <c r="HZU382" s="321"/>
      <c r="HZV382" s="321"/>
      <c r="HZW382" s="321"/>
      <c r="HZX382" s="321"/>
      <c r="HZY382" s="321"/>
      <c r="HZZ382" s="321"/>
      <c r="IAA382" s="321"/>
      <c r="IAB382" s="321"/>
      <c r="IAC382" s="321"/>
      <c r="IAD382" s="321"/>
      <c r="IAE382" s="321"/>
      <c r="IAF382" s="321"/>
      <c r="IAG382" s="321"/>
      <c r="IAH382" s="321"/>
      <c r="IAI382" s="321"/>
      <c r="IAJ382" s="321"/>
      <c r="IAK382" s="321"/>
      <c r="IAL382" s="321"/>
      <c r="IAM382" s="321"/>
      <c r="IAN382" s="321"/>
      <c r="IAO382" s="321"/>
      <c r="IAP382" s="321"/>
      <c r="IAQ382" s="321"/>
      <c r="IAR382" s="321"/>
      <c r="IAS382" s="321"/>
      <c r="IAT382" s="321"/>
      <c r="IAU382" s="321"/>
      <c r="IAV382" s="321"/>
      <c r="IAW382" s="321"/>
      <c r="IAX382" s="321"/>
      <c r="IAY382" s="321"/>
      <c r="IAZ382" s="321"/>
      <c r="IBA382" s="321"/>
      <c r="IBB382" s="321"/>
      <c r="IBC382" s="321"/>
      <c r="IBD382" s="321"/>
      <c r="IBE382" s="321"/>
      <c r="IBF382" s="321"/>
      <c r="IBG382" s="321"/>
      <c r="IBH382" s="321"/>
      <c r="IBI382" s="321"/>
      <c r="IBJ382" s="321"/>
      <c r="IBK382" s="321"/>
      <c r="IBL382" s="321"/>
      <c r="IBM382" s="321"/>
      <c r="IBN382" s="321"/>
      <c r="IBO382" s="321"/>
      <c r="IBP382" s="321"/>
      <c r="IBQ382" s="321"/>
      <c r="IBR382" s="321"/>
      <c r="IBS382" s="321"/>
      <c r="IBT382" s="321"/>
      <c r="IBU382" s="321"/>
      <c r="IBV382" s="321"/>
      <c r="IBW382" s="321"/>
      <c r="IBX382" s="321"/>
      <c r="IBY382" s="321"/>
      <c r="IBZ382" s="321"/>
      <c r="ICA382" s="321"/>
      <c r="ICB382" s="321"/>
      <c r="ICC382" s="321"/>
      <c r="ICD382" s="321"/>
      <c r="ICE382" s="321"/>
      <c r="ICF382" s="321"/>
      <c r="ICG382" s="321"/>
      <c r="ICH382" s="321"/>
      <c r="ICI382" s="321"/>
      <c r="ICJ382" s="321"/>
      <c r="ICK382" s="321"/>
      <c r="ICL382" s="321"/>
      <c r="ICM382" s="321"/>
      <c r="ICN382" s="321"/>
      <c r="ICO382" s="321"/>
      <c r="ICP382" s="321"/>
      <c r="ICQ382" s="321"/>
      <c r="ICR382" s="321"/>
      <c r="ICS382" s="321"/>
      <c r="ICT382" s="321"/>
      <c r="ICU382" s="321"/>
      <c r="ICV382" s="321"/>
      <c r="ICW382" s="321"/>
      <c r="ICX382" s="321"/>
      <c r="ICY382" s="321"/>
      <c r="ICZ382" s="321"/>
      <c r="IDA382" s="321"/>
      <c r="IDB382" s="321"/>
      <c r="IDC382" s="321"/>
      <c r="IDD382" s="321"/>
      <c r="IDE382" s="321"/>
      <c r="IDF382" s="321"/>
      <c r="IDG382" s="321"/>
      <c r="IDH382" s="321"/>
      <c r="IDI382" s="321"/>
      <c r="IDJ382" s="321"/>
      <c r="IDK382" s="321"/>
      <c r="IDL382" s="321"/>
      <c r="IDM382" s="321"/>
      <c r="IDN382" s="321"/>
      <c r="IDO382" s="321"/>
      <c r="IDP382" s="321"/>
      <c r="IDQ382" s="321"/>
      <c r="IDR382" s="321"/>
      <c r="IDS382" s="321"/>
      <c r="IDT382" s="321"/>
      <c r="IDU382" s="321"/>
      <c r="IDV382" s="321"/>
      <c r="IDW382" s="321"/>
      <c r="IDX382" s="321"/>
      <c r="IDY382" s="321"/>
      <c r="IDZ382" s="321"/>
      <c r="IEA382" s="321"/>
      <c r="IEB382" s="321"/>
      <c r="IEC382" s="321"/>
      <c r="IED382" s="321"/>
      <c r="IEE382" s="321"/>
      <c r="IEF382" s="321"/>
      <c r="IEG382" s="321"/>
      <c r="IEH382" s="321"/>
      <c r="IEI382" s="321"/>
      <c r="IEJ382" s="321"/>
      <c r="IEK382" s="321"/>
      <c r="IEL382" s="321"/>
      <c r="IEM382" s="321"/>
      <c r="IEN382" s="321"/>
      <c r="IEO382" s="321"/>
      <c r="IEP382" s="321"/>
      <c r="IEQ382" s="321"/>
      <c r="IER382" s="321"/>
      <c r="IES382" s="321"/>
      <c r="IET382" s="321"/>
      <c r="IEU382" s="321"/>
      <c r="IEV382" s="321"/>
      <c r="IEW382" s="321"/>
      <c r="IEX382" s="321"/>
      <c r="IEY382" s="321"/>
      <c r="IEZ382" s="321"/>
      <c r="IFA382" s="321"/>
      <c r="IFB382" s="321"/>
      <c r="IFC382" s="321"/>
      <c r="IFD382" s="321"/>
      <c r="IFE382" s="321"/>
      <c r="IFF382" s="321"/>
      <c r="IFG382" s="321"/>
      <c r="IFH382" s="321"/>
      <c r="IFI382" s="321"/>
      <c r="IFJ382" s="321"/>
      <c r="IFK382" s="321"/>
      <c r="IFL382" s="321"/>
      <c r="IFM382" s="321"/>
      <c r="IFN382" s="321"/>
      <c r="IFO382" s="321"/>
      <c r="IFP382" s="321"/>
      <c r="IFQ382" s="321"/>
      <c r="IFR382" s="321"/>
      <c r="IFS382" s="321"/>
      <c r="IFT382" s="321"/>
      <c r="IFU382" s="321"/>
      <c r="IFV382" s="321"/>
      <c r="IFW382" s="321"/>
      <c r="IFX382" s="321"/>
      <c r="IFY382" s="321"/>
      <c r="IFZ382" s="321"/>
      <c r="IGA382" s="321"/>
      <c r="IGB382" s="321"/>
      <c r="IGC382" s="321"/>
      <c r="IGD382" s="321"/>
      <c r="IGE382" s="321"/>
      <c r="IGF382" s="321"/>
      <c r="IGG382" s="321"/>
      <c r="IGH382" s="321"/>
      <c r="IGI382" s="321"/>
      <c r="IGJ382" s="321"/>
      <c r="IGK382" s="321"/>
      <c r="IGL382" s="321"/>
      <c r="IGM382" s="321"/>
      <c r="IGN382" s="321"/>
      <c r="IGO382" s="321"/>
      <c r="IGP382" s="321"/>
      <c r="IGQ382" s="321"/>
      <c r="IGR382" s="321"/>
      <c r="IGS382" s="321"/>
      <c r="IGT382" s="321"/>
      <c r="IGU382" s="321"/>
      <c r="IGV382" s="321"/>
      <c r="IGW382" s="321"/>
      <c r="IGX382" s="321"/>
      <c r="IGY382" s="321"/>
      <c r="IGZ382" s="321"/>
      <c r="IHA382" s="321"/>
      <c r="IHB382" s="321"/>
      <c r="IHC382" s="321"/>
      <c r="IHD382" s="321"/>
      <c r="IHE382" s="321"/>
      <c r="IHF382" s="321"/>
      <c r="IHG382" s="321"/>
      <c r="IHH382" s="321"/>
      <c r="IHI382" s="321"/>
      <c r="IHJ382" s="321"/>
      <c r="IHK382" s="321"/>
      <c r="IHL382" s="321"/>
      <c r="IHM382" s="321"/>
      <c r="IHN382" s="321"/>
      <c r="IHO382" s="321"/>
      <c r="IHP382" s="321"/>
      <c r="IHQ382" s="321"/>
      <c r="IHR382" s="321"/>
      <c r="IHS382" s="321"/>
      <c r="IHT382" s="321"/>
      <c r="IHU382" s="321"/>
      <c r="IHV382" s="321"/>
      <c r="IHW382" s="321"/>
      <c r="IHX382" s="321"/>
      <c r="IHY382" s="321"/>
      <c r="IHZ382" s="321"/>
      <c r="IIA382" s="321"/>
      <c r="IIB382" s="321"/>
      <c r="IIC382" s="321"/>
      <c r="IID382" s="321"/>
      <c r="IIE382" s="321"/>
      <c r="IIF382" s="321"/>
      <c r="IIG382" s="321"/>
      <c r="IIH382" s="321"/>
      <c r="III382" s="321"/>
      <c r="IIJ382" s="321"/>
      <c r="IIK382" s="321"/>
      <c r="IIL382" s="321"/>
      <c r="IIM382" s="321"/>
      <c r="IIN382" s="321"/>
      <c r="IIO382" s="321"/>
      <c r="IIP382" s="321"/>
      <c r="IIQ382" s="321"/>
      <c r="IIR382" s="321"/>
      <c r="IIS382" s="321"/>
      <c r="IIT382" s="321"/>
      <c r="IIU382" s="321"/>
      <c r="IIV382" s="321"/>
      <c r="IIW382" s="321"/>
      <c r="IIX382" s="321"/>
      <c r="IIY382" s="321"/>
      <c r="IIZ382" s="321"/>
      <c r="IJA382" s="321"/>
      <c r="IJB382" s="321"/>
      <c r="IJC382" s="321"/>
      <c r="IJD382" s="321"/>
      <c r="IJE382" s="321"/>
      <c r="IJF382" s="321"/>
      <c r="IJG382" s="321"/>
      <c r="IJH382" s="321"/>
      <c r="IJI382" s="321"/>
      <c r="IJJ382" s="321"/>
      <c r="IJK382" s="321"/>
      <c r="IJL382" s="321"/>
      <c r="IJM382" s="321"/>
      <c r="IJN382" s="321"/>
      <c r="IJO382" s="321"/>
      <c r="IJP382" s="321"/>
      <c r="IJQ382" s="321"/>
      <c r="IJR382" s="321"/>
      <c r="IJS382" s="321"/>
      <c r="IJT382" s="321"/>
      <c r="IJU382" s="321"/>
      <c r="IJV382" s="321"/>
      <c r="IJW382" s="321"/>
      <c r="IJX382" s="321"/>
      <c r="IJY382" s="321"/>
      <c r="IJZ382" s="321"/>
      <c r="IKA382" s="321"/>
      <c r="IKB382" s="321"/>
      <c r="IKC382" s="321"/>
      <c r="IKD382" s="321"/>
      <c r="IKE382" s="321"/>
      <c r="IKF382" s="321"/>
      <c r="IKG382" s="321"/>
      <c r="IKH382" s="321"/>
      <c r="IKI382" s="321"/>
      <c r="IKJ382" s="321"/>
      <c r="IKK382" s="321"/>
      <c r="IKL382" s="321"/>
      <c r="IKM382" s="321"/>
      <c r="IKN382" s="321"/>
      <c r="IKO382" s="321"/>
      <c r="IKP382" s="321"/>
      <c r="IKQ382" s="321"/>
      <c r="IKR382" s="321"/>
      <c r="IKS382" s="321"/>
      <c r="IKT382" s="321"/>
      <c r="IKU382" s="321"/>
      <c r="IKV382" s="321"/>
      <c r="IKW382" s="321"/>
      <c r="IKX382" s="321"/>
      <c r="IKY382" s="321"/>
      <c r="IKZ382" s="321"/>
      <c r="ILA382" s="321"/>
      <c r="ILB382" s="321"/>
      <c r="ILC382" s="321"/>
      <c r="ILD382" s="321"/>
      <c r="ILE382" s="321"/>
      <c r="ILF382" s="321"/>
      <c r="ILG382" s="321"/>
      <c r="ILH382" s="321"/>
      <c r="ILI382" s="321"/>
      <c r="ILJ382" s="321"/>
      <c r="ILK382" s="321"/>
      <c r="ILL382" s="321"/>
      <c r="ILM382" s="321"/>
      <c r="ILN382" s="321"/>
      <c r="ILO382" s="321"/>
      <c r="ILP382" s="321"/>
      <c r="ILQ382" s="321"/>
      <c r="ILR382" s="321"/>
      <c r="ILS382" s="321"/>
      <c r="ILT382" s="321"/>
      <c r="ILU382" s="321"/>
      <c r="ILV382" s="321"/>
      <c r="ILW382" s="321"/>
      <c r="ILX382" s="321"/>
      <c r="ILY382" s="321"/>
      <c r="ILZ382" s="321"/>
      <c r="IMA382" s="321"/>
      <c r="IMB382" s="321"/>
      <c r="IMC382" s="321"/>
      <c r="IMD382" s="321"/>
      <c r="IME382" s="321"/>
      <c r="IMF382" s="321"/>
      <c r="IMG382" s="321"/>
      <c r="IMH382" s="321"/>
      <c r="IMI382" s="321"/>
      <c r="IMJ382" s="321"/>
      <c r="IMK382" s="321"/>
      <c r="IML382" s="321"/>
      <c r="IMM382" s="321"/>
      <c r="IMN382" s="321"/>
      <c r="IMO382" s="321"/>
      <c r="IMP382" s="321"/>
      <c r="IMQ382" s="321"/>
      <c r="IMR382" s="321"/>
      <c r="IMS382" s="321"/>
      <c r="IMT382" s="321"/>
      <c r="IMU382" s="321"/>
      <c r="IMV382" s="321"/>
      <c r="IMW382" s="321"/>
      <c r="IMX382" s="321"/>
      <c r="IMY382" s="321"/>
      <c r="IMZ382" s="321"/>
      <c r="INA382" s="321"/>
      <c r="INB382" s="321"/>
      <c r="INC382" s="321"/>
      <c r="IND382" s="321"/>
      <c r="INE382" s="321"/>
      <c r="INF382" s="321"/>
      <c r="ING382" s="321"/>
      <c r="INH382" s="321"/>
      <c r="INI382" s="321"/>
      <c r="INJ382" s="321"/>
      <c r="INK382" s="321"/>
      <c r="INL382" s="321"/>
      <c r="INM382" s="321"/>
      <c r="INN382" s="321"/>
      <c r="INO382" s="321"/>
      <c r="INP382" s="321"/>
      <c r="INQ382" s="321"/>
      <c r="INR382" s="321"/>
      <c r="INS382" s="321"/>
      <c r="INT382" s="321"/>
      <c r="INU382" s="321"/>
      <c r="INV382" s="321"/>
      <c r="INW382" s="321"/>
      <c r="INX382" s="321"/>
      <c r="INY382" s="321"/>
      <c r="INZ382" s="321"/>
      <c r="IOA382" s="321"/>
      <c r="IOB382" s="321"/>
      <c r="IOC382" s="321"/>
      <c r="IOD382" s="321"/>
      <c r="IOE382" s="321"/>
      <c r="IOF382" s="321"/>
      <c r="IOG382" s="321"/>
      <c r="IOH382" s="321"/>
      <c r="IOI382" s="321"/>
      <c r="IOJ382" s="321"/>
      <c r="IOK382" s="321"/>
      <c r="IOL382" s="321"/>
      <c r="IOM382" s="321"/>
      <c r="ION382" s="321"/>
      <c r="IOO382" s="321"/>
      <c r="IOP382" s="321"/>
      <c r="IOQ382" s="321"/>
      <c r="IOR382" s="321"/>
      <c r="IOS382" s="321"/>
      <c r="IOT382" s="321"/>
      <c r="IOU382" s="321"/>
      <c r="IOV382" s="321"/>
      <c r="IOW382" s="321"/>
      <c r="IOX382" s="321"/>
      <c r="IOY382" s="321"/>
      <c r="IOZ382" s="321"/>
      <c r="IPA382" s="321"/>
      <c r="IPB382" s="321"/>
      <c r="IPC382" s="321"/>
      <c r="IPD382" s="321"/>
      <c r="IPE382" s="321"/>
      <c r="IPF382" s="321"/>
      <c r="IPG382" s="321"/>
      <c r="IPH382" s="321"/>
      <c r="IPI382" s="321"/>
      <c r="IPJ382" s="321"/>
      <c r="IPK382" s="321"/>
      <c r="IPL382" s="321"/>
      <c r="IPM382" s="321"/>
      <c r="IPN382" s="321"/>
      <c r="IPO382" s="321"/>
      <c r="IPP382" s="321"/>
      <c r="IPQ382" s="321"/>
      <c r="IPR382" s="321"/>
      <c r="IPS382" s="321"/>
      <c r="IPT382" s="321"/>
      <c r="IPU382" s="321"/>
      <c r="IPV382" s="321"/>
      <c r="IPW382" s="321"/>
      <c r="IPX382" s="321"/>
      <c r="IPY382" s="321"/>
      <c r="IPZ382" s="321"/>
      <c r="IQA382" s="321"/>
      <c r="IQB382" s="321"/>
      <c r="IQC382" s="321"/>
      <c r="IQD382" s="321"/>
      <c r="IQE382" s="321"/>
      <c r="IQF382" s="321"/>
      <c r="IQG382" s="321"/>
      <c r="IQH382" s="321"/>
      <c r="IQI382" s="321"/>
      <c r="IQJ382" s="321"/>
      <c r="IQK382" s="321"/>
      <c r="IQL382" s="321"/>
      <c r="IQM382" s="321"/>
      <c r="IQN382" s="321"/>
      <c r="IQO382" s="321"/>
      <c r="IQP382" s="321"/>
      <c r="IQQ382" s="321"/>
      <c r="IQR382" s="321"/>
      <c r="IQS382" s="321"/>
      <c r="IQT382" s="321"/>
      <c r="IQU382" s="321"/>
      <c r="IQV382" s="321"/>
      <c r="IQW382" s="321"/>
      <c r="IQX382" s="321"/>
      <c r="IQY382" s="321"/>
      <c r="IQZ382" s="321"/>
      <c r="IRA382" s="321"/>
      <c r="IRB382" s="321"/>
      <c r="IRC382" s="321"/>
      <c r="IRD382" s="321"/>
      <c r="IRE382" s="321"/>
      <c r="IRF382" s="321"/>
      <c r="IRG382" s="321"/>
      <c r="IRH382" s="321"/>
      <c r="IRI382" s="321"/>
      <c r="IRJ382" s="321"/>
      <c r="IRK382" s="321"/>
      <c r="IRL382" s="321"/>
      <c r="IRM382" s="321"/>
      <c r="IRN382" s="321"/>
      <c r="IRO382" s="321"/>
      <c r="IRP382" s="321"/>
      <c r="IRQ382" s="321"/>
      <c r="IRR382" s="321"/>
      <c r="IRS382" s="321"/>
      <c r="IRT382" s="321"/>
      <c r="IRU382" s="321"/>
      <c r="IRV382" s="321"/>
      <c r="IRW382" s="321"/>
      <c r="IRX382" s="321"/>
      <c r="IRY382" s="321"/>
      <c r="IRZ382" s="321"/>
      <c r="ISA382" s="321"/>
      <c r="ISB382" s="321"/>
      <c r="ISC382" s="321"/>
      <c r="ISD382" s="321"/>
      <c r="ISE382" s="321"/>
      <c r="ISF382" s="321"/>
      <c r="ISG382" s="321"/>
      <c r="ISH382" s="321"/>
      <c r="ISI382" s="321"/>
      <c r="ISJ382" s="321"/>
      <c r="ISK382" s="321"/>
      <c r="ISL382" s="321"/>
      <c r="ISM382" s="321"/>
      <c r="ISN382" s="321"/>
      <c r="ISO382" s="321"/>
      <c r="ISP382" s="321"/>
      <c r="ISQ382" s="321"/>
      <c r="ISR382" s="321"/>
      <c r="ISS382" s="321"/>
      <c r="IST382" s="321"/>
      <c r="ISU382" s="321"/>
      <c r="ISV382" s="321"/>
      <c r="ISW382" s="321"/>
      <c r="ISX382" s="321"/>
      <c r="ISY382" s="321"/>
      <c r="ISZ382" s="321"/>
      <c r="ITA382" s="321"/>
      <c r="ITB382" s="321"/>
      <c r="ITC382" s="321"/>
      <c r="ITD382" s="321"/>
      <c r="ITE382" s="321"/>
      <c r="ITF382" s="321"/>
      <c r="ITG382" s="321"/>
      <c r="ITH382" s="321"/>
      <c r="ITI382" s="321"/>
      <c r="ITJ382" s="321"/>
      <c r="ITK382" s="321"/>
      <c r="ITL382" s="321"/>
      <c r="ITM382" s="321"/>
      <c r="ITN382" s="321"/>
      <c r="ITO382" s="321"/>
      <c r="ITP382" s="321"/>
      <c r="ITQ382" s="321"/>
      <c r="ITR382" s="321"/>
      <c r="ITS382" s="321"/>
      <c r="ITT382" s="321"/>
      <c r="ITU382" s="321"/>
      <c r="ITV382" s="321"/>
      <c r="ITW382" s="321"/>
      <c r="ITX382" s="321"/>
      <c r="ITY382" s="321"/>
      <c r="ITZ382" s="321"/>
      <c r="IUA382" s="321"/>
      <c r="IUB382" s="321"/>
      <c r="IUC382" s="321"/>
      <c r="IUD382" s="321"/>
      <c r="IUE382" s="321"/>
      <c r="IUF382" s="321"/>
      <c r="IUG382" s="321"/>
      <c r="IUH382" s="321"/>
      <c r="IUI382" s="321"/>
      <c r="IUJ382" s="321"/>
      <c r="IUK382" s="321"/>
      <c r="IUL382" s="321"/>
      <c r="IUM382" s="321"/>
      <c r="IUN382" s="321"/>
      <c r="IUO382" s="321"/>
      <c r="IUP382" s="321"/>
      <c r="IUQ382" s="321"/>
      <c r="IUR382" s="321"/>
      <c r="IUS382" s="321"/>
      <c r="IUT382" s="321"/>
      <c r="IUU382" s="321"/>
      <c r="IUV382" s="321"/>
      <c r="IUW382" s="321"/>
      <c r="IUX382" s="321"/>
      <c r="IUY382" s="321"/>
      <c r="IUZ382" s="321"/>
      <c r="IVA382" s="321"/>
      <c r="IVB382" s="321"/>
      <c r="IVC382" s="321"/>
      <c r="IVD382" s="321"/>
      <c r="IVE382" s="321"/>
      <c r="IVF382" s="321"/>
      <c r="IVG382" s="321"/>
      <c r="IVH382" s="321"/>
      <c r="IVI382" s="321"/>
      <c r="IVJ382" s="321"/>
      <c r="IVK382" s="321"/>
      <c r="IVL382" s="321"/>
      <c r="IVM382" s="321"/>
      <c r="IVN382" s="321"/>
      <c r="IVO382" s="321"/>
      <c r="IVP382" s="321"/>
      <c r="IVQ382" s="321"/>
      <c r="IVR382" s="321"/>
      <c r="IVS382" s="321"/>
      <c r="IVT382" s="321"/>
      <c r="IVU382" s="321"/>
      <c r="IVV382" s="321"/>
      <c r="IVW382" s="321"/>
      <c r="IVX382" s="321"/>
      <c r="IVY382" s="321"/>
      <c r="IVZ382" s="321"/>
      <c r="IWA382" s="321"/>
      <c r="IWB382" s="321"/>
      <c r="IWC382" s="321"/>
      <c r="IWD382" s="321"/>
      <c r="IWE382" s="321"/>
      <c r="IWF382" s="321"/>
      <c r="IWG382" s="321"/>
      <c r="IWH382" s="321"/>
      <c r="IWI382" s="321"/>
      <c r="IWJ382" s="321"/>
      <c r="IWK382" s="321"/>
      <c r="IWL382" s="321"/>
      <c r="IWM382" s="321"/>
      <c r="IWN382" s="321"/>
      <c r="IWO382" s="321"/>
      <c r="IWP382" s="321"/>
      <c r="IWQ382" s="321"/>
      <c r="IWR382" s="321"/>
      <c r="IWS382" s="321"/>
      <c r="IWT382" s="321"/>
      <c r="IWU382" s="321"/>
      <c r="IWV382" s="321"/>
      <c r="IWW382" s="321"/>
      <c r="IWX382" s="321"/>
      <c r="IWY382" s="321"/>
      <c r="IWZ382" s="321"/>
      <c r="IXA382" s="321"/>
      <c r="IXB382" s="321"/>
      <c r="IXC382" s="321"/>
      <c r="IXD382" s="321"/>
      <c r="IXE382" s="321"/>
      <c r="IXF382" s="321"/>
      <c r="IXG382" s="321"/>
      <c r="IXH382" s="321"/>
      <c r="IXI382" s="321"/>
      <c r="IXJ382" s="321"/>
      <c r="IXK382" s="321"/>
      <c r="IXL382" s="321"/>
      <c r="IXM382" s="321"/>
      <c r="IXN382" s="321"/>
      <c r="IXO382" s="321"/>
      <c r="IXP382" s="321"/>
      <c r="IXQ382" s="321"/>
      <c r="IXR382" s="321"/>
      <c r="IXS382" s="321"/>
      <c r="IXT382" s="321"/>
      <c r="IXU382" s="321"/>
      <c r="IXV382" s="321"/>
      <c r="IXW382" s="321"/>
      <c r="IXX382" s="321"/>
      <c r="IXY382" s="321"/>
      <c r="IXZ382" s="321"/>
      <c r="IYA382" s="321"/>
      <c r="IYB382" s="321"/>
      <c r="IYC382" s="321"/>
      <c r="IYD382" s="321"/>
      <c r="IYE382" s="321"/>
      <c r="IYF382" s="321"/>
      <c r="IYG382" s="321"/>
      <c r="IYH382" s="321"/>
      <c r="IYI382" s="321"/>
      <c r="IYJ382" s="321"/>
      <c r="IYK382" s="321"/>
      <c r="IYL382" s="321"/>
      <c r="IYM382" s="321"/>
      <c r="IYN382" s="321"/>
      <c r="IYO382" s="321"/>
      <c r="IYP382" s="321"/>
      <c r="IYQ382" s="321"/>
      <c r="IYR382" s="321"/>
      <c r="IYS382" s="321"/>
      <c r="IYT382" s="321"/>
      <c r="IYU382" s="321"/>
      <c r="IYV382" s="321"/>
      <c r="IYW382" s="321"/>
      <c r="IYX382" s="321"/>
      <c r="IYY382" s="321"/>
      <c r="IYZ382" s="321"/>
      <c r="IZA382" s="321"/>
      <c r="IZB382" s="321"/>
      <c r="IZC382" s="321"/>
      <c r="IZD382" s="321"/>
      <c r="IZE382" s="321"/>
      <c r="IZF382" s="321"/>
      <c r="IZG382" s="321"/>
      <c r="IZH382" s="321"/>
      <c r="IZI382" s="321"/>
      <c r="IZJ382" s="321"/>
      <c r="IZK382" s="321"/>
      <c r="IZL382" s="321"/>
      <c r="IZM382" s="321"/>
      <c r="IZN382" s="321"/>
      <c r="IZO382" s="321"/>
      <c r="IZP382" s="321"/>
      <c r="IZQ382" s="321"/>
      <c r="IZR382" s="321"/>
      <c r="IZS382" s="321"/>
      <c r="IZT382" s="321"/>
      <c r="IZU382" s="321"/>
      <c r="IZV382" s="321"/>
      <c r="IZW382" s="321"/>
      <c r="IZX382" s="321"/>
      <c r="IZY382" s="321"/>
      <c r="IZZ382" s="321"/>
      <c r="JAA382" s="321"/>
      <c r="JAB382" s="321"/>
      <c r="JAC382" s="321"/>
      <c r="JAD382" s="321"/>
      <c r="JAE382" s="321"/>
      <c r="JAF382" s="321"/>
      <c r="JAG382" s="321"/>
      <c r="JAH382" s="321"/>
      <c r="JAI382" s="321"/>
      <c r="JAJ382" s="321"/>
      <c r="JAK382" s="321"/>
      <c r="JAL382" s="321"/>
      <c r="JAM382" s="321"/>
      <c r="JAN382" s="321"/>
      <c r="JAO382" s="321"/>
      <c r="JAP382" s="321"/>
      <c r="JAQ382" s="321"/>
      <c r="JAR382" s="321"/>
      <c r="JAS382" s="321"/>
      <c r="JAT382" s="321"/>
      <c r="JAU382" s="321"/>
      <c r="JAV382" s="321"/>
      <c r="JAW382" s="321"/>
      <c r="JAX382" s="321"/>
      <c r="JAY382" s="321"/>
      <c r="JAZ382" s="321"/>
      <c r="JBA382" s="321"/>
      <c r="JBB382" s="321"/>
      <c r="JBC382" s="321"/>
      <c r="JBD382" s="321"/>
      <c r="JBE382" s="321"/>
      <c r="JBF382" s="321"/>
      <c r="JBG382" s="321"/>
      <c r="JBH382" s="321"/>
      <c r="JBI382" s="321"/>
      <c r="JBJ382" s="321"/>
      <c r="JBK382" s="321"/>
      <c r="JBL382" s="321"/>
      <c r="JBM382" s="321"/>
      <c r="JBN382" s="321"/>
      <c r="JBO382" s="321"/>
      <c r="JBP382" s="321"/>
      <c r="JBQ382" s="321"/>
      <c r="JBR382" s="321"/>
      <c r="JBS382" s="321"/>
      <c r="JBT382" s="321"/>
      <c r="JBU382" s="321"/>
      <c r="JBV382" s="321"/>
      <c r="JBW382" s="321"/>
      <c r="JBX382" s="321"/>
      <c r="JBY382" s="321"/>
      <c r="JBZ382" s="321"/>
      <c r="JCA382" s="321"/>
      <c r="JCB382" s="321"/>
      <c r="JCC382" s="321"/>
      <c r="JCD382" s="321"/>
      <c r="JCE382" s="321"/>
      <c r="JCF382" s="321"/>
      <c r="JCG382" s="321"/>
      <c r="JCH382" s="321"/>
      <c r="JCI382" s="321"/>
      <c r="JCJ382" s="321"/>
      <c r="JCK382" s="321"/>
      <c r="JCL382" s="321"/>
      <c r="JCM382" s="321"/>
      <c r="JCN382" s="321"/>
      <c r="JCO382" s="321"/>
      <c r="JCP382" s="321"/>
      <c r="JCQ382" s="321"/>
      <c r="JCR382" s="321"/>
      <c r="JCS382" s="321"/>
      <c r="JCT382" s="321"/>
      <c r="JCU382" s="321"/>
      <c r="JCV382" s="321"/>
      <c r="JCW382" s="321"/>
      <c r="JCX382" s="321"/>
      <c r="JCY382" s="321"/>
      <c r="JCZ382" s="321"/>
      <c r="JDA382" s="321"/>
      <c r="JDB382" s="321"/>
      <c r="JDC382" s="321"/>
      <c r="JDD382" s="321"/>
      <c r="JDE382" s="321"/>
      <c r="JDF382" s="321"/>
      <c r="JDG382" s="321"/>
      <c r="JDH382" s="321"/>
      <c r="JDI382" s="321"/>
      <c r="JDJ382" s="321"/>
      <c r="JDK382" s="321"/>
      <c r="JDL382" s="321"/>
      <c r="JDM382" s="321"/>
      <c r="JDN382" s="321"/>
      <c r="JDO382" s="321"/>
      <c r="JDP382" s="321"/>
      <c r="JDQ382" s="321"/>
      <c r="JDR382" s="321"/>
      <c r="JDS382" s="321"/>
      <c r="JDT382" s="321"/>
      <c r="JDU382" s="321"/>
      <c r="JDV382" s="321"/>
      <c r="JDW382" s="321"/>
      <c r="JDX382" s="321"/>
      <c r="JDY382" s="321"/>
      <c r="JDZ382" s="321"/>
      <c r="JEA382" s="321"/>
      <c r="JEB382" s="321"/>
      <c r="JEC382" s="321"/>
      <c r="JED382" s="321"/>
      <c r="JEE382" s="321"/>
      <c r="JEF382" s="321"/>
      <c r="JEG382" s="321"/>
      <c r="JEH382" s="321"/>
      <c r="JEI382" s="321"/>
      <c r="JEJ382" s="321"/>
      <c r="JEK382" s="321"/>
      <c r="JEL382" s="321"/>
      <c r="JEM382" s="321"/>
      <c r="JEN382" s="321"/>
      <c r="JEO382" s="321"/>
      <c r="JEP382" s="321"/>
      <c r="JEQ382" s="321"/>
      <c r="JER382" s="321"/>
      <c r="JES382" s="321"/>
      <c r="JET382" s="321"/>
      <c r="JEU382" s="321"/>
      <c r="JEV382" s="321"/>
      <c r="JEW382" s="321"/>
      <c r="JEX382" s="321"/>
      <c r="JEY382" s="321"/>
      <c r="JEZ382" s="321"/>
      <c r="JFA382" s="321"/>
      <c r="JFB382" s="321"/>
      <c r="JFC382" s="321"/>
      <c r="JFD382" s="321"/>
      <c r="JFE382" s="321"/>
      <c r="JFF382" s="321"/>
      <c r="JFG382" s="321"/>
      <c r="JFH382" s="321"/>
      <c r="JFI382" s="321"/>
      <c r="JFJ382" s="321"/>
      <c r="JFK382" s="321"/>
      <c r="JFL382" s="321"/>
      <c r="JFM382" s="321"/>
      <c r="JFN382" s="321"/>
      <c r="JFO382" s="321"/>
      <c r="JFP382" s="321"/>
      <c r="JFQ382" s="321"/>
      <c r="JFR382" s="321"/>
      <c r="JFS382" s="321"/>
      <c r="JFT382" s="321"/>
      <c r="JFU382" s="321"/>
      <c r="JFV382" s="321"/>
      <c r="JFW382" s="321"/>
      <c r="JFX382" s="321"/>
      <c r="JFY382" s="321"/>
      <c r="JFZ382" s="321"/>
      <c r="JGA382" s="321"/>
      <c r="JGB382" s="321"/>
      <c r="JGC382" s="321"/>
      <c r="JGD382" s="321"/>
      <c r="JGE382" s="321"/>
      <c r="JGF382" s="321"/>
      <c r="JGG382" s="321"/>
      <c r="JGH382" s="321"/>
      <c r="JGI382" s="321"/>
      <c r="JGJ382" s="321"/>
      <c r="JGK382" s="321"/>
      <c r="JGL382" s="321"/>
      <c r="JGM382" s="321"/>
      <c r="JGN382" s="321"/>
      <c r="JGO382" s="321"/>
      <c r="JGP382" s="321"/>
      <c r="JGQ382" s="321"/>
      <c r="JGR382" s="321"/>
      <c r="JGS382" s="321"/>
      <c r="JGT382" s="321"/>
      <c r="JGU382" s="321"/>
      <c r="JGV382" s="321"/>
      <c r="JGW382" s="321"/>
      <c r="JGX382" s="321"/>
      <c r="JGY382" s="321"/>
      <c r="JGZ382" s="321"/>
      <c r="JHA382" s="321"/>
      <c r="JHB382" s="321"/>
      <c r="JHC382" s="321"/>
      <c r="JHD382" s="321"/>
      <c r="JHE382" s="321"/>
      <c r="JHF382" s="321"/>
      <c r="JHG382" s="321"/>
      <c r="JHH382" s="321"/>
      <c r="JHI382" s="321"/>
      <c r="JHJ382" s="321"/>
      <c r="JHK382" s="321"/>
      <c r="JHL382" s="321"/>
      <c r="JHM382" s="321"/>
      <c r="JHN382" s="321"/>
      <c r="JHO382" s="321"/>
      <c r="JHP382" s="321"/>
      <c r="JHQ382" s="321"/>
      <c r="JHR382" s="321"/>
      <c r="JHS382" s="321"/>
      <c r="JHT382" s="321"/>
      <c r="JHU382" s="321"/>
      <c r="JHV382" s="321"/>
      <c r="JHW382" s="321"/>
      <c r="JHX382" s="321"/>
      <c r="JHY382" s="321"/>
      <c r="JHZ382" s="321"/>
      <c r="JIA382" s="321"/>
      <c r="JIB382" s="321"/>
      <c r="JIC382" s="321"/>
      <c r="JID382" s="321"/>
      <c r="JIE382" s="321"/>
      <c r="JIF382" s="321"/>
      <c r="JIG382" s="321"/>
      <c r="JIH382" s="321"/>
      <c r="JII382" s="321"/>
      <c r="JIJ382" s="321"/>
      <c r="JIK382" s="321"/>
      <c r="JIL382" s="321"/>
      <c r="JIM382" s="321"/>
      <c r="JIN382" s="321"/>
      <c r="JIO382" s="321"/>
      <c r="JIP382" s="321"/>
      <c r="JIQ382" s="321"/>
      <c r="JIR382" s="321"/>
      <c r="JIS382" s="321"/>
      <c r="JIT382" s="321"/>
      <c r="JIU382" s="321"/>
      <c r="JIV382" s="321"/>
      <c r="JIW382" s="321"/>
      <c r="JIX382" s="321"/>
      <c r="JIY382" s="321"/>
      <c r="JIZ382" s="321"/>
      <c r="JJA382" s="321"/>
      <c r="JJB382" s="321"/>
      <c r="JJC382" s="321"/>
      <c r="JJD382" s="321"/>
      <c r="JJE382" s="321"/>
      <c r="JJF382" s="321"/>
      <c r="JJG382" s="321"/>
      <c r="JJH382" s="321"/>
      <c r="JJI382" s="321"/>
      <c r="JJJ382" s="321"/>
      <c r="JJK382" s="321"/>
      <c r="JJL382" s="321"/>
      <c r="JJM382" s="321"/>
      <c r="JJN382" s="321"/>
      <c r="JJO382" s="321"/>
      <c r="JJP382" s="321"/>
      <c r="JJQ382" s="321"/>
      <c r="JJR382" s="321"/>
      <c r="JJS382" s="321"/>
      <c r="JJT382" s="321"/>
      <c r="JJU382" s="321"/>
      <c r="JJV382" s="321"/>
      <c r="JJW382" s="321"/>
      <c r="JJX382" s="321"/>
      <c r="JJY382" s="321"/>
      <c r="JJZ382" s="321"/>
      <c r="JKA382" s="321"/>
      <c r="JKB382" s="321"/>
      <c r="JKC382" s="321"/>
      <c r="JKD382" s="321"/>
      <c r="JKE382" s="321"/>
      <c r="JKF382" s="321"/>
      <c r="JKG382" s="321"/>
      <c r="JKH382" s="321"/>
      <c r="JKI382" s="321"/>
      <c r="JKJ382" s="321"/>
      <c r="JKK382" s="321"/>
      <c r="JKL382" s="321"/>
      <c r="JKM382" s="321"/>
      <c r="JKN382" s="321"/>
      <c r="JKO382" s="321"/>
      <c r="JKP382" s="321"/>
      <c r="JKQ382" s="321"/>
      <c r="JKR382" s="321"/>
      <c r="JKS382" s="321"/>
      <c r="JKT382" s="321"/>
      <c r="JKU382" s="321"/>
      <c r="JKV382" s="321"/>
      <c r="JKW382" s="321"/>
      <c r="JKX382" s="321"/>
      <c r="JKY382" s="321"/>
      <c r="JKZ382" s="321"/>
      <c r="JLA382" s="321"/>
      <c r="JLB382" s="321"/>
      <c r="JLC382" s="321"/>
      <c r="JLD382" s="321"/>
      <c r="JLE382" s="321"/>
      <c r="JLF382" s="321"/>
      <c r="JLG382" s="321"/>
      <c r="JLH382" s="321"/>
      <c r="JLI382" s="321"/>
      <c r="JLJ382" s="321"/>
      <c r="JLK382" s="321"/>
      <c r="JLL382" s="321"/>
      <c r="JLM382" s="321"/>
      <c r="JLN382" s="321"/>
      <c r="JLO382" s="321"/>
      <c r="JLP382" s="321"/>
      <c r="JLQ382" s="321"/>
      <c r="JLR382" s="321"/>
      <c r="JLS382" s="321"/>
      <c r="JLT382" s="321"/>
      <c r="JLU382" s="321"/>
      <c r="JLV382" s="321"/>
      <c r="JLW382" s="321"/>
      <c r="JLX382" s="321"/>
      <c r="JLY382" s="321"/>
      <c r="JLZ382" s="321"/>
      <c r="JMA382" s="321"/>
      <c r="JMB382" s="321"/>
      <c r="JMC382" s="321"/>
      <c r="JMD382" s="321"/>
      <c r="JME382" s="321"/>
      <c r="JMF382" s="321"/>
      <c r="JMG382" s="321"/>
      <c r="JMH382" s="321"/>
      <c r="JMI382" s="321"/>
      <c r="JMJ382" s="321"/>
      <c r="JMK382" s="321"/>
      <c r="JML382" s="321"/>
      <c r="JMM382" s="321"/>
      <c r="JMN382" s="321"/>
      <c r="JMO382" s="321"/>
      <c r="JMP382" s="321"/>
      <c r="JMQ382" s="321"/>
      <c r="JMR382" s="321"/>
      <c r="JMS382" s="321"/>
      <c r="JMT382" s="321"/>
      <c r="JMU382" s="321"/>
      <c r="JMV382" s="321"/>
      <c r="JMW382" s="321"/>
      <c r="JMX382" s="321"/>
      <c r="JMY382" s="321"/>
      <c r="JMZ382" s="321"/>
      <c r="JNA382" s="321"/>
      <c r="JNB382" s="321"/>
      <c r="JNC382" s="321"/>
      <c r="JND382" s="321"/>
      <c r="JNE382" s="321"/>
      <c r="JNF382" s="321"/>
      <c r="JNG382" s="321"/>
      <c r="JNH382" s="321"/>
      <c r="JNI382" s="321"/>
      <c r="JNJ382" s="321"/>
      <c r="JNK382" s="321"/>
      <c r="JNL382" s="321"/>
      <c r="JNM382" s="321"/>
      <c r="JNN382" s="321"/>
      <c r="JNO382" s="321"/>
      <c r="JNP382" s="321"/>
      <c r="JNQ382" s="321"/>
      <c r="JNR382" s="321"/>
      <c r="JNS382" s="321"/>
      <c r="JNT382" s="321"/>
      <c r="JNU382" s="321"/>
      <c r="JNV382" s="321"/>
      <c r="JNW382" s="321"/>
      <c r="JNX382" s="321"/>
      <c r="JNY382" s="321"/>
      <c r="JNZ382" s="321"/>
      <c r="JOA382" s="321"/>
      <c r="JOB382" s="321"/>
      <c r="JOC382" s="321"/>
      <c r="JOD382" s="321"/>
      <c r="JOE382" s="321"/>
      <c r="JOF382" s="321"/>
      <c r="JOG382" s="321"/>
      <c r="JOH382" s="321"/>
      <c r="JOI382" s="321"/>
      <c r="JOJ382" s="321"/>
      <c r="JOK382" s="321"/>
      <c r="JOL382" s="321"/>
      <c r="JOM382" s="321"/>
      <c r="JON382" s="321"/>
      <c r="JOO382" s="321"/>
      <c r="JOP382" s="321"/>
      <c r="JOQ382" s="321"/>
      <c r="JOR382" s="321"/>
      <c r="JOS382" s="321"/>
      <c r="JOT382" s="321"/>
      <c r="JOU382" s="321"/>
      <c r="JOV382" s="321"/>
      <c r="JOW382" s="321"/>
      <c r="JOX382" s="321"/>
      <c r="JOY382" s="321"/>
      <c r="JOZ382" s="321"/>
      <c r="JPA382" s="321"/>
      <c r="JPB382" s="321"/>
      <c r="JPC382" s="321"/>
      <c r="JPD382" s="321"/>
      <c r="JPE382" s="321"/>
      <c r="JPF382" s="321"/>
      <c r="JPG382" s="321"/>
      <c r="JPH382" s="321"/>
      <c r="JPI382" s="321"/>
      <c r="JPJ382" s="321"/>
      <c r="JPK382" s="321"/>
      <c r="JPL382" s="321"/>
      <c r="JPM382" s="321"/>
      <c r="JPN382" s="321"/>
      <c r="JPO382" s="321"/>
      <c r="JPP382" s="321"/>
      <c r="JPQ382" s="321"/>
      <c r="JPR382" s="321"/>
      <c r="JPS382" s="321"/>
      <c r="JPT382" s="321"/>
      <c r="JPU382" s="321"/>
      <c r="JPV382" s="321"/>
      <c r="JPW382" s="321"/>
      <c r="JPX382" s="321"/>
      <c r="JPY382" s="321"/>
      <c r="JPZ382" s="321"/>
      <c r="JQA382" s="321"/>
      <c r="JQB382" s="321"/>
      <c r="JQC382" s="321"/>
      <c r="JQD382" s="321"/>
      <c r="JQE382" s="321"/>
      <c r="JQF382" s="321"/>
      <c r="JQG382" s="321"/>
      <c r="JQH382" s="321"/>
      <c r="JQI382" s="321"/>
      <c r="JQJ382" s="321"/>
      <c r="JQK382" s="321"/>
      <c r="JQL382" s="321"/>
      <c r="JQM382" s="321"/>
      <c r="JQN382" s="321"/>
      <c r="JQO382" s="321"/>
      <c r="JQP382" s="321"/>
      <c r="JQQ382" s="321"/>
      <c r="JQR382" s="321"/>
      <c r="JQS382" s="321"/>
      <c r="JQT382" s="321"/>
      <c r="JQU382" s="321"/>
      <c r="JQV382" s="321"/>
      <c r="JQW382" s="321"/>
      <c r="JQX382" s="321"/>
      <c r="JQY382" s="321"/>
      <c r="JQZ382" s="321"/>
      <c r="JRA382" s="321"/>
      <c r="JRB382" s="321"/>
      <c r="JRC382" s="321"/>
      <c r="JRD382" s="321"/>
      <c r="JRE382" s="321"/>
      <c r="JRF382" s="321"/>
      <c r="JRG382" s="321"/>
      <c r="JRH382" s="321"/>
      <c r="JRI382" s="321"/>
      <c r="JRJ382" s="321"/>
      <c r="JRK382" s="321"/>
      <c r="JRL382" s="321"/>
      <c r="JRM382" s="321"/>
      <c r="JRN382" s="321"/>
      <c r="JRO382" s="321"/>
      <c r="JRP382" s="321"/>
      <c r="JRQ382" s="321"/>
      <c r="JRR382" s="321"/>
      <c r="JRS382" s="321"/>
      <c r="JRT382" s="321"/>
      <c r="JRU382" s="321"/>
      <c r="JRV382" s="321"/>
      <c r="JRW382" s="321"/>
      <c r="JRX382" s="321"/>
      <c r="JRY382" s="321"/>
      <c r="JRZ382" s="321"/>
      <c r="JSA382" s="321"/>
      <c r="JSB382" s="321"/>
      <c r="JSC382" s="321"/>
      <c r="JSD382" s="321"/>
      <c r="JSE382" s="321"/>
      <c r="JSF382" s="321"/>
      <c r="JSG382" s="321"/>
      <c r="JSH382" s="321"/>
      <c r="JSI382" s="321"/>
      <c r="JSJ382" s="321"/>
      <c r="JSK382" s="321"/>
      <c r="JSL382" s="321"/>
      <c r="JSM382" s="321"/>
      <c r="JSN382" s="321"/>
      <c r="JSO382" s="321"/>
      <c r="JSP382" s="321"/>
      <c r="JSQ382" s="321"/>
      <c r="JSR382" s="321"/>
      <c r="JSS382" s="321"/>
      <c r="JST382" s="321"/>
      <c r="JSU382" s="321"/>
      <c r="JSV382" s="321"/>
      <c r="JSW382" s="321"/>
      <c r="JSX382" s="321"/>
      <c r="JSY382" s="321"/>
      <c r="JSZ382" s="321"/>
      <c r="JTA382" s="321"/>
      <c r="JTB382" s="321"/>
      <c r="JTC382" s="321"/>
      <c r="JTD382" s="321"/>
      <c r="JTE382" s="321"/>
      <c r="JTF382" s="321"/>
      <c r="JTG382" s="321"/>
      <c r="JTH382" s="321"/>
      <c r="JTI382" s="321"/>
      <c r="JTJ382" s="321"/>
      <c r="JTK382" s="321"/>
      <c r="JTL382" s="321"/>
      <c r="JTM382" s="321"/>
      <c r="JTN382" s="321"/>
      <c r="JTO382" s="321"/>
      <c r="JTP382" s="321"/>
      <c r="JTQ382" s="321"/>
      <c r="JTR382" s="321"/>
      <c r="JTS382" s="321"/>
      <c r="JTT382" s="321"/>
      <c r="JTU382" s="321"/>
      <c r="JTV382" s="321"/>
      <c r="JTW382" s="321"/>
      <c r="JTX382" s="321"/>
      <c r="JTY382" s="321"/>
      <c r="JTZ382" s="321"/>
      <c r="JUA382" s="321"/>
      <c r="JUB382" s="321"/>
      <c r="JUC382" s="321"/>
      <c r="JUD382" s="321"/>
      <c r="JUE382" s="321"/>
      <c r="JUF382" s="321"/>
      <c r="JUG382" s="321"/>
      <c r="JUH382" s="321"/>
      <c r="JUI382" s="321"/>
      <c r="JUJ382" s="321"/>
      <c r="JUK382" s="321"/>
      <c r="JUL382" s="321"/>
      <c r="JUM382" s="321"/>
      <c r="JUN382" s="321"/>
      <c r="JUO382" s="321"/>
      <c r="JUP382" s="321"/>
      <c r="JUQ382" s="321"/>
      <c r="JUR382" s="321"/>
      <c r="JUS382" s="321"/>
      <c r="JUT382" s="321"/>
      <c r="JUU382" s="321"/>
      <c r="JUV382" s="321"/>
      <c r="JUW382" s="321"/>
      <c r="JUX382" s="321"/>
      <c r="JUY382" s="321"/>
      <c r="JUZ382" s="321"/>
      <c r="JVA382" s="321"/>
      <c r="JVB382" s="321"/>
      <c r="JVC382" s="321"/>
      <c r="JVD382" s="321"/>
      <c r="JVE382" s="321"/>
      <c r="JVF382" s="321"/>
      <c r="JVG382" s="321"/>
      <c r="JVH382" s="321"/>
      <c r="JVI382" s="321"/>
      <c r="JVJ382" s="321"/>
      <c r="JVK382" s="321"/>
      <c r="JVL382" s="321"/>
      <c r="JVM382" s="321"/>
      <c r="JVN382" s="321"/>
      <c r="JVO382" s="321"/>
      <c r="JVP382" s="321"/>
      <c r="JVQ382" s="321"/>
      <c r="JVR382" s="321"/>
      <c r="JVS382" s="321"/>
      <c r="JVT382" s="321"/>
      <c r="JVU382" s="321"/>
      <c r="JVV382" s="321"/>
      <c r="JVW382" s="321"/>
      <c r="JVX382" s="321"/>
      <c r="JVY382" s="321"/>
      <c r="JVZ382" s="321"/>
      <c r="JWA382" s="321"/>
      <c r="JWB382" s="321"/>
      <c r="JWC382" s="321"/>
      <c r="JWD382" s="321"/>
      <c r="JWE382" s="321"/>
      <c r="JWF382" s="321"/>
      <c r="JWG382" s="321"/>
      <c r="JWH382" s="321"/>
      <c r="JWI382" s="321"/>
      <c r="JWJ382" s="321"/>
      <c r="JWK382" s="321"/>
      <c r="JWL382" s="321"/>
      <c r="JWM382" s="321"/>
      <c r="JWN382" s="321"/>
      <c r="JWO382" s="321"/>
      <c r="JWP382" s="321"/>
      <c r="JWQ382" s="321"/>
      <c r="JWR382" s="321"/>
      <c r="JWS382" s="321"/>
      <c r="JWT382" s="321"/>
      <c r="JWU382" s="321"/>
      <c r="JWV382" s="321"/>
      <c r="JWW382" s="321"/>
      <c r="JWX382" s="321"/>
      <c r="JWY382" s="321"/>
      <c r="JWZ382" s="321"/>
      <c r="JXA382" s="321"/>
      <c r="JXB382" s="321"/>
      <c r="JXC382" s="321"/>
      <c r="JXD382" s="321"/>
      <c r="JXE382" s="321"/>
      <c r="JXF382" s="321"/>
      <c r="JXG382" s="321"/>
      <c r="JXH382" s="321"/>
      <c r="JXI382" s="321"/>
      <c r="JXJ382" s="321"/>
      <c r="JXK382" s="321"/>
      <c r="JXL382" s="321"/>
      <c r="JXM382" s="321"/>
      <c r="JXN382" s="321"/>
      <c r="JXO382" s="321"/>
      <c r="JXP382" s="321"/>
      <c r="JXQ382" s="321"/>
      <c r="JXR382" s="321"/>
      <c r="JXS382" s="321"/>
      <c r="JXT382" s="321"/>
      <c r="JXU382" s="321"/>
      <c r="JXV382" s="321"/>
      <c r="JXW382" s="321"/>
      <c r="JXX382" s="321"/>
      <c r="JXY382" s="321"/>
      <c r="JXZ382" s="321"/>
      <c r="JYA382" s="321"/>
      <c r="JYB382" s="321"/>
      <c r="JYC382" s="321"/>
      <c r="JYD382" s="321"/>
      <c r="JYE382" s="321"/>
      <c r="JYF382" s="321"/>
      <c r="JYG382" s="321"/>
      <c r="JYH382" s="321"/>
      <c r="JYI382" s="321"/>
      <c r="JYJ382" s="321"/>
      <c r="JYK382" s="321"/>
      <c r="JYL382" s="321"/>
      <c r="JYM382" s="321"/>
      <c r="JYN382" s="321"/>
      <c r="JYO382" s="321"/>
      <c r="JYP382" s="321"/>
      <c r="JYQ382" s="321"/>
      <c r="JYR382" s="321"/>
      <c r="JYS382" s="321"/>
      <c r="JYT382" s="321"/>
      <c r="JYU382" s="321"/>
      <c r="JYV382" s="321"/>
      <c r="JYW382" s="321"/>
      <c r="JYX382" s="321"/>
      <c r="JYY382" s="321"/>
      <c r="JYZ382" s="321"/>
      <c r="JZA382" s="321"/>
      <c r="JZB382" s="321"/>
      <c r="JZC382" s="321"/>
      <c r="JZD382" s="321"/>
      <c r="JZE382" s="321"/>
      <c r="JZF382" s="321"/>
      <c r="JZG382" s="321"/>
      <c r="JZH382" s="321"/>
      <c r="JZI382" s="321"/>
      <c r="JZJ382" s="321"/>
      <c r="JZK382" s="321"/>
      <c r="JZL382" s="321"/>
      <c r="JZM382" s="321"/>
      <c r="JZN382" s="321"/>
      <c r="JZO382" s="321"/>
      <c r="JZP382" s="321"/>
      <c r="JZQ382" s="321"/>
      <c r="JZR382" s="321"/>
      <c r="JZS382" s="321"/>
      <c r="JZT382" s="321"/>
      <c r="JZU382" s="321"/>
      <c r="JZV382" s="321"/>
      <c r="JZW382" s="321"/>
      <c r="JZX382" s="321"/>
      <c r="JZY382" s="321"/>
      <c r="JZZ382" s="321"/>
      <c r="KAA382" s="321"/>
      <c r="KAB382" s="321"/>
      <c r="KAC382" s="321"/>
      <c r="KAD382" s="321"/>
      <c r="KAE382" s="321"/>
      <c r="KAF382" s="321"/>
      <c r="KAG382" s="321"/>
      <c r="KAH382" s="321"/>
      <c r="KAI382" s="321"/>
      <c r="KAJ382" s="321"/>
      <c r="KAK382" s="321"/>
      <c r="KAL382" s="321"/>
      <c r="KAM382" s="321"/>
      <c r="KAN382" s="321"/>
      <c r="KAO382" s="321"/>
      <c r="KAP382" s="321"/>
      <c r="KAQ382" s="321"/>
      <c r="KAR382" s="321"/>
      <c r="KAS382" s="321"/>
      <c r="KAT382" s="321"/>
      <c r="KAU382" s="321"/>
      <c r="KAV382" s="321"/>
      <c r="KAW382" s="321"/>
      <c r="KAX382" s="321"/>
      <c r="KAY382" s="321"/>
      <c r="KAZ382" s="321"/>
      <c r="KBA382" s="321"/>
      <c r="KBB382" s="321"/>
      <c r="KBC382" s="321"/>
      <c r="KBD382" s="321"/>
      <c r="KBE382" s="321"/>
      <c r="KBF382" s="321"/>
      <c r="KBG382" s="321"/>
      <c r="KBH382" s="321"/>
      <c r="KBI382" s="321"/>
      <c r="KBJ382" s="321"/>
      <c r="KBK382" s="321"/>
      <c r="KBL382" s="321"/>
      <c r="KBM382" s="321"/>
      <c r="KBN382" s="321"/>
      <c r="KBO382" s="321"/>
      <c r="KBP382" s="321"/>
      <c r="KBQ382" s="321"/>
      <c r="KBR382" s="321"/>
      <c r="KBS382" s="321"/>
      <c r="KBT382" s="321"/>
      <c r="KBU382" s="321"/>
      <c r="KBV382" s="321"/>
      <c r="KBW382" s="321"/>
      <c r="KBX382" s="321"/>
      <c r="KBY382" s="321"/>
      <c r="KBZ382" s="321"/>
      <c r="KCA382" s="321"/>
      <c r="KCB382" s="321"/>
      <c r="KCC382" s="321"/>
      <c r="KCD382" s="321"/>
      <c r="KCE382" s="321"/>
      <c r="KCF382" s="321"/>
      <c r="KCG382" s="321"/>
      <c r="KCH382" s="321"/>
      <c r="KCI382" s="321"/>
      <c r="KCJ382" s="321"/>
      <c r="KCK382" s="321"/>
      <c r="KCL382" s="321"/>
      <c r="KCM382" s="321"/>
      <c r="KCN382" s="321"/>
      <c r="KCO382" s="321"/>
      <c r="KCP382" s="321"/>
      <c r="KCQ382" s="321"/>
      <c r="KCR382" s="321"/>
      <c r="KCS382" s="321"/>
      <c r="KCT382" s="321"/>
      <c r="KCU382" s="321"/>
      <c r="KCV382" s="321"/>
      <c r="KCW382" s="321"/>
      <c r="KCX382" s="321"/>
      <c r="KCY382" s="321"/>
      <c r="KCZ382" s="321"/>
      <c r="KDA382" s="321"/>
      <c r="KDB382" s="321"/>
      <c r="KDC382" s="321"/>
      <c r="KDD382" s="321"/>
      <c r="KDE382" s="321"/>
      <c r="KDF382" s="321"/>
      <c r="KDG382" s="321"/>
      <c r="KDH382" s="321"/>
      <c r="KDI382" s="321"/>
      <c r="KDJ382" s="321"/>
      <c r="KDK382" s="321"/>
      <c r="KDL382" s="321"/>
      <c r="KDM382" s="321"/>
      <c r="KDN382" s="321"/>
      <c r="KDO382" s="321"/>
      <c r="KDP382" s="321"/>
      <c r="KDQ382" s="321"/>
      <c r="KDR382" s="321"/>
      <c r="KDS382" s="321"/>
      <c r="KDT382" s="321"/>
      <c r="KDU382" s="321"/>
      <c r="KDV382" s="321"/>
      <c r="KDW382" s="321"/>
      <c r="KDX382" s="321"/>
      <c r="KDY382" s="321"/>
      <c r="KDZ382" s="321"/>
      <c r="KEA382" s="321"/>
      <c r="KEB382" s="321"/>
      <c r="KEC382" s="321"/>
      <c r="KED382" s="321"/>
      <c r="KEE382" s="321"/>
      <c r="KEF382" s="321"/>
      <c r="KEG382" s="321"/>
      <c r="KEH382" s="321"/>
      <c r="KEI382" s="321"/>
      <c r="KEJ382" s="321"/>
      <c r="KEK382" s="321"/>
      <c r="KEL382" s="321"/>
      <c r="KEM382" s="321"/>
      <c r="KEN382" s="321"/>
      <c r="KEO382" s="321"/>
      <c r="KEP382" s="321"/>
      <c r="KEQ382" s="321"/>
      <c r="KER382" s="321"/>
      <c r="KES382" s="321"/>
      <c r="KET382" s="321"/>
      <c r="KEU382" s="321"/>
      <c r="KEV382" s="321"/>
      <c r="KEW382" s="321"/>
      <c r="KEX382" s="321"/>
      <c r="KEY382" s="321"/>
      <c r="KEZ382" s="321"/>
      <c r="KFA382" s="321"/>
      <c r="KFB382" s="321"/>
      <c r="KFC382" s="321"/>
      <c r="KFD382" s="321"/>
      <c r="KFE382" s="321"/>
      <c r="KFF382" s="321"/>
      <c r="KFG382" s="321"/>
      <c r="KFH382" s="321"/>
      <c r="KFI382" s="321"/>
      <c r="KFJ382" s="321"/>
      <c r="KFK382" s="321"/>
      <c r="KFL382" s="321"/>
      <c r="KFM382" s="321"/>
      <c r="KFN382" s="321"/>
      <c r="KFO382" s="321"/>
      <c r="KFP382" s="321"/>
      <c r="KFQ382" s="321"/>
      <c r="KFR382" s="321"/>
      <c r="KFS382" s="321"/>
      <c r="KFT382" s="321"/>
      <c r="KFU382" s="321"/>
      <c r="KFV382" s="321"/>
      <c r="KFW382" s="321"/>
      <c r="KFX382" s="321"/>
      <c r="KFY382" s="321"/>
      <c r="KFZ382" s="321"/>
      <c r="KGA382" s="321"/>
      <c r="KGB382" s="321"/>
      <c r="KGC382" s="321"/>
      <c r="KGD382" s="321"/>
      <c r="KGE382" s="321"/>
      <c r="KGF382" s="321"/>
      <c r="KGG382" s="321"/>
      <c r="KGH382" s="321"/>
      <c r="KGI382" s="321"/>
      <c r="KGJ382" s="321"/>
      <c r="KGK382" s="321"/>
      <c r="KGL382" s="321"/>
      <c r="KGM382" s="321"/>
      <c r="KGN382" s="321"/>
      <c r="KGO382" s="321"/>
      <c r="KGP382" s="321"/>
      <c r="KGQ382" s="321"/>
      <c r="KGR382" s="321"/>
      <c r="KGS382" s="321"/>
      <c r="KGT382" s="321"/>
      <c r="KGU382" s="321"/>
      <c r="KGV382" s="321"/>
      <c r="KGW382" s="321"/>
      <c r="KGX382" s="321"/>
      <c r="KGY382" s="321"/>
      <c r="KGZ382" s="321"/>
      <c r="KHA382" s="321"/>
      <c r="KHB382" s="321"/>
      <c r="KHC382" s="321"/>
      <c r="KHD382" s="321"/>
      <c r="KHE382" s="321"/>
      <c r="KHF382" s="321"/>
      <c r="KHG382" s="321"/>
      <c r="KHH382" s="321"/>
      <c r="KHI382" s="321"/>
      <c r="KHJ382" s="321"/>
      <c r="KHK382" s="321"/>
      <c r="KHL382" s="321"/>
      <c r="KHM382" s="321"/>
      <c r="KHN382" s="321"/>
      <c r="KHO382" s="321"/>
      <c r="KHP382" s="321"/>
      <c r="KHQ382" s="321"/>
      <c r="KHR382" s="321"/>
      <c r="KHS382" s="321"/>
      <c r="KHT382" s="321"/>
      <c r="KHU382" s="321"/>
      <c r="KHV382" s="321"/>
      <c r="KHW382" s="321"/>
      <c r="KHX382" s="321"/>
      <c r="KHY382" s="321"/>
      <c r="KHZ382" s="321"/>
      <c r="KIA382" s="321"/>
      <c r="KIB382" s="321"/>
      <c r="KIC382" s="321"/>
      <c r="KID382" s="321"/>
      <c r="KIE382" s="321"/>
      <c r="KIF382" s="321"/>
      <c r="KIG382" s="321"/>
      <c r="KIH382" s="321"/>
      <c r="KII382" s="321"/>
      <c r="KIJ382" s="321"/>
      <c r="KIK382" s="321"/>
      <c r="KIL382" s="321"/>
      <c r="KIM382" s="321"/>
      <c r="KIN382" s="321"/>
      <c r="KIO382" s="321"/>
      <c r="KIP382" s="321"/>
      <c r="KIQ382" s="321"/>
      <c r="KIR382" s="321"/>
      <c r="KIS382" s="321"/>
      <c r="KIT382" s="321"/>
      <c r="KIU382" s="321"/>
      <c r="KIV382" s="321"/>
      <c r="KIW382" s="321"/>
      <c r="KIX382" s="321"/>
      <c r="KIY382" s="321"/>
      <c r="KIZ382" s="321"/>
      <c r="KJA382" s="321"/>
      <c r="KJB382" s="321"/>
      <c r="KJC382" s="321"/>
      <c r="KJD382" s="321"/>
      <c r="KJE382" s="321"/>
      <c r="KJF382" s="321"/>
      <c r="KJG382" s="321"/>
      <c r="KJH382" s="321"/>
      <c r="KJI382" s="321"/>
      <c r="KJJ382" s="321"/>
      <c r="KJK382" s="321"/>
      <c r="KJL382" s="321"/>
      <c r="KJM382" s="321"/>
      <c r="KJN382" s="321"/>
      <c r="KJO382" s="321"/>
      <c r="KJP382" s="321"/>
      <c r="KJQ382" s="321"/>
      <c r="KJR382" s="321"/>
      <c r="KJS382" s="321"/>
      <c r="KJT382" s="321"/>
      <c r="KJU382" s="321"/>
      <c r="KJV382" s="321"/>
      <c r="KJW382" s="321"/>
      <c r="KJX382" s="321"/>
      <c r="KJY382" s="321"/>
      <c r="KJZ382" s="321"/>
      <c r="KKA382" s="321"/>
      <c r="KKB382" s="321"/>
      <c r="KKC382" s="321"/>
      <c r="KKD382" s="321"/>
      <c r="KKE382" s="321"/>
      <c r="KKF382" s="321"/>
      <c r="KKG382" s="321"/>
      <c r="KKH382" s="321"/>
      <c r="KKI382" s="321"/>
      <c r="KKJ382" s="321"/>
      <c r="KKK382" s="321"/>
      <c r="KKL382" s="321"/>
      <c r="KKM382" s="321"/>
      <c r="KKN382" s="321"/>
      <c r="KKO382" s="321"/>
      <c r="KKP382" s="321"/>
      <c r="KKQ382" s="321"/>
      <c r="KKR382" s="321"/>
      <c r="KKS382" s="321"/>
      <c r="KKT382" s="321"/>
      <c r="KKU382" s="321"/>
      <c r="KKV382" s="321"/>
      <c r="KKW382" s="321"/>
      <c r="KKX382" s="321"/>
      <c r="KKY382" s="321"/>
      <c r="KKZ382" s="321"/>
      <c r="KLA382" s="321"/>
      <c r="KLB382" s="321"/>
      <c r="KLC382" s="321"/>
      <c r="KLD382" s="321"/>
      <c r="KLE382" s="321"/>
      <c r="KLF382" s="321"/>
      <c r="KLG382" s="321"/>
      <c r="KLH382" s="321"/>
      <c r="KLI382" s="321"/>
      <c r="KLJ382" s="321"/>
      <c r="KLK382" s="321"/>
      <c r="KLL382" s="321"/>
      <c r="KLM382" s="321"/>
      <c r="KLN382" s="321"/>
      <c r="KLO382" s="321"/>
      <c r="KLP382" s="321"/>
      <c r="KLQ382" s="321"/>
      <c r="KLR382" s="321"/>
      <c r="KLS382" s="321"/>
      <c r="KLT382" s="321"/>
      <c r="KLU382" s="321"/>
      <c r="KLV382" s="321"/>
      <c r="KLW382" s="321"/>
      <c r="KLX382" s="321"/>
      <c r="KLY382" s="321"/>
      <c r="KLZ382" s="321"/>
      <c r="KMA382" s="321"/>
      <c r="KMB382" s="321"/>
      <c r="KMC382" s="321"/>
      <c r="KMD382" s="321"/>
      <c r="KME382" s="321"/>
      <c r="KMF382" s="321"/>
      <c r="KMG382" s="321"/>
      <c r="KMH382" s="321"/>
      <c r="KMI382" s="321"/>
      <c r="KMJ382" s="321"/>
      <c r="KMK382" s="321"/>
      <c r="KML382" s="321"/>
      <c r="KMM382" s="321"/>
      <c r="KMN382" s="321"/>
      <c r="KMO382" s="321"/>
      <c r="KMP382" s="321"/>
      <c r="KMQ382" s="321"/>
      <c r="KMR382" s="321"/>
      <c r="KMS382" s="321"/>
      <c r="KMT382" s="321"/>
      <c r="KMU382" s="321"/>
      <c r="KMV382" s="321"/>
      <c r="KMW382" s="321"/>
      <c r="KMX382" s="321"/>
      <c r="KMY382" s="321"/>
      <c r="KMZ382" s="321"/>
      <c r="KNA382" s="321"/>
      <c r="KNB382" s="321"/>
      <c r="KNC382" s="321"/>
      <c r="KND382" s="321"/>
      <c r="KNE382" s="321"/>
      <c r="KNF382" s="321"/>
      <c r="KNG382" s="321"/>
      <c r="KNH382" s="321"/>
      <c r="KNI382" s="321"/>
      <c r="KNJ382" s="321"/>
      <c r="KNK382" s="321"/>
      <c r="KNL382" s="321"/>
      <c r="KNM382" s="321"/>
      <c r="KNN382" s="321"/>
      <c r="KNO382" s="321"/>
      <c r="KNP382" s="321"/>
      <c r="KNQ382" s="321"/>
      <c r="KNR382" s="321"/>
      <c r="KNS382" s="321"/>
      <c r="KNT382" s="321"/>
      <c r="KNU382" s="321"/>
      <c r="KNV382" s="321"/>
      <c r="KNW382" s="321"/>
      <c r="KNX382" s="321"/>
      <c r="KNY382" s="321"/>
      <c r="KNZ382" s="321"/>
      <c r="KOA382" s="321"/>
      <c r="KOB382" s="321"/>
      <c r="KOC382" s="321"/>
      <c r="KOD382" s="321"/>
      <c r="KOE382" s="321"/>
      <c r="KOF382" s="321"/>
      <c r="KOG382" s="321"/>
      <c r="KOH382" s="321"/>
      <c r="KOI382" s="321"/>
      <c r="KOJ382" s="321"/>
      <c r="KOK382" s="321"/>
      <c r="KOL382" s="321"/>
      <c r="KOM382" s="321"/>
      <c r="KON382" s="321"/>
      <c r="KOO382" s="321"/>
      <c r="KOP382" s="321"/>
      <c r="KOQ382" s="321"/>
      <c r="KOR382" s="321"/>
      <c r="KOS382" s="321"/>
      <c r="KOT382" s="321"/>
      <c r="KOU382" s="321"/>
      <c r="KOV382" s="321"/>
      <c r="KOW382" s="321"/>
      <c r="KOX382" s="321"/>
      <c r="KOY382" s="321"/>
      <c r="KOZ382" s="321"/>
      <c r="KPA382" s="321"/>
      <c r="KPB382" s="321"/>
      <c r="KPC382" s="321"/>
      <c r="KPD382" s="321"/>
      <c r="KPE382" s="321"/>
      <c r="KPF382" s="321"/>
      <c r="KPG382" s="321"/>
      <c r="KPH382" s="321"/>
      <c r="KPI382" s="321"/>
      <c r="KPJ382" s="321"/>
      <c r="KPK382" s="321"/>
      <c r="KPL382" s="321"/>
      <c r="KPM382" s="321"/>
      <c r="KPN382" s="321"/>
      <c r="KPO382" s="321"/>
      <c r="KPP382" s="321"/>
      <c r="KPQ382" s="321"/>
      <c r="KPR382" s="321"/>
      <c r="KPS382" s="321"/>
      <c r="KPT382" s="321"/>
      <c r="KPU382" s="321"/>
      <c r="KPV382" s="321"/>
      <c r="KPW382" s="321"/>
      <c r="KPX382" s="321"/>
      <c r="KPY382" s="321"/>
      <c r="KPZ382" s="321"/>
      <c r="KQA382" s="321"/>
      <c r="KQB382" s="321"/>
      <c r="KQC382" s="321"/>
      <c r="KQD382" s="321"/>
      <c r="KQE382" s="321"/>
      <c r="KQF382" s="321"/>
      <c r="KQG382" s="321"/>
      <c r="KQH382" s="321"/>
      <c r="KQI382" s="321"/>
      <c r="KQJ382" s="321"/>
      <c r="KQK382" s="321"/>
      <c r="KQL382" s="321"/>
      <c r="KQM382" s="321"/>
      <c r="KQN382" s="321"/>
      <c r="KQO382" s="321"/>
      <c r="KQP382" s="321"/>
      <c r="KQQ382" s="321"/>
      <c r="KQR382" s="321"/>
      <c r="KQS382" s="321"/>
      <c r="KQT382" s="321"/>
      <c r="KQU382" s="321"/>
      <c r="KQV382" s="321"/>
      <c r="KQW382" s="321"/>
      <c r="KQX382" s="321"/>
      <c r="KQY382" s="321"/>
      <c r="KQZ382" s="321"/>
      <c r="KRA382" s="321"/>
      <c r="KRB382" s="321"/>
      <c r="KRC382" s="321"/>
      <c r="KRD382" s="321"/>
      <c r="KRE382" s="321"/>
      <c r="KRF382" s="321"/>
      <c r="KRG382" s="321"/>
      <c r="KRH382" s="321"/>
      <c r="KRI382" s="321"/>
      <c r="KRJ382" s="321"/>
      <c r="KRK382" s="321"/>
      <c r="KRL382" s="321"/>
      <c r="KRM382" s="321"/>
      <c r="KRN382" s="321"/>
      <c r="KRO382" s="321"/>
      <c r="KRP382" s="321"/>
      <c r="KRQ382" s="321"/>
      <c r="KRR382" s="321"/>
      <c r="KRS382" s="321"/>
      <c r="KRT382" s="321"/>
      <c r="KRU382" s="321"/>
      <c r="KRV382" s="321"/>
      <c r="KRW382" s="321"/>
      <c r="KRX382" s="321"/>
      <c r="KRY382" s="321"/>
      <c r="KRZ382" s="321"/>
      <c r="KSA382" s="321"/>
      <c r="KSB382" s="321"/>
      <c r="KSC382" s="321"/>
      <c r="KSD382" s="321"/>
      <c r="KSE382" s="321"/>
      <c r="KSF382" s="321"/>
      <c r="KSG382" s="321"/>
      <c r="KSH382" s="321"/>
      <c r="KSI382" s="321"/>
      <c r="KSJ382" s="321"/>
      <c r="KSK382" s="321"/>
      <c r="KSL382" s="321"/>
      <c r="KSM382" s="321"/>
      <c r="KSN382" s="321"/>
      <c r="KSO382" s="321"/>
      <c r="KSP382" s="321"/>
      <c r="KSQ382" s="321"/>
      <c r="KSR382" s="321"/>
      <c r="KSS382" s="321"/>
      <c r="KST382" s="321"/>
      <c r="KSU382" s="321"/>
      <c r="KSV382" s="321"/>
      <c r="KSW382" s="321"/>
      <c r="KSX382" s="321"/>
      <c r="KSY382" s="321"/>
      <c r="KSZ382" s="321"/>
      <c r="KTA382" s="321"/>
      <c r="KTB382" s="321"/>
      <c r="KTC382" s="321"/>
      <c r="KTD382" s="321"/>
      <c r="KTE382" s="321"/>
      <c r="KTF382" s="321"/>
      <c r="KTG382" s="321"/>
      <c r="KTH382" s="321"/>
      <c r="KTI382" s="321"/>
      <c r="KTJ382" s="321"/>
      <c r="KTK382" s="321"/>
      <c r="KTL382" s="321"/>
      <c r="KTM382" s="321"/>
      <c r="KTN382" s="321"/>
      <c r="KTO382" s="321"/>
      <c r="KTP382" s="321"/>
      <c r="KTQ382" s="321"/>
      <c r="KTR382" s="321"/>
      <c r="KTS382" s="321"/>
      <c r="KTT382" s="321"/>
      <c r="KTU382" s="321"/>
      <c r="KTV382" s="321"/>
      <c r="KTW382" s="321"/>
      <c r="KTX382" s="321"/>
      <c r="KTY382" s="321"/>
      <c r="KTZ382" s="321"/>
      <c r="KUA382" s="321"/>
      <c r="KUB382" s="321"/>
      <c r="KUC382" s="321"/>
      <c r="KUD382" s="321"/>
      <c r="KUE382" s="321"/>
      <c r="KUF382" s="321"/>
      <c r="KUG382" s="321"/>
      <c r="KUH382" s="321"/>
      <c r="KUI382" s="321"/>
      <c r="KUJ382" s="321"/>
      <c r="KUK382" s="321"/>
      <c r="KUL382" s="321"/>
      <c r="KUM382" s="321"/>
      <c r="KUN382" s="321"/>
      <c r="KUO382" s="321"/>
      <c r="KUP382" s="321"/>
      <c r="KUQ382" s="321"/>
      <c r="KUR382" s="321"/>
      <c r="KUS382" s="321"/>
      <c r="KUT382" s="321"/>
      <c r="KUU382" s="321"/>
      <c r="KUV382" s="321"/>
      <c r="KUW382" s="321"/>
      <c r="KUX382" s="321"/>
      <c r="KUY382" s="321"/>
      <c r="KUZ382" s="321"/>
      <c r="KVA382" s="321"/>
      <c r="KVB382" s="321"/>
      <c r="KVC382" s="321"/>
      <c r="KVD382" s="321"/>
      <c r="KVE382" s="321"/>
      <c r="KVF382" s="321"/>
      <c r="KVG382" s="321"/>
      <c r="KVH382" s="321"/>
      <c r="KVI382" s="321"/>
      <c r="KVJ382" s="321"/>
      <c r="KVK382" s="321"/>
      <c r="KVL382" s="321"/>
      <c r="KVM382" s="321"/>
      <c r="KVN382" s="321"/>
      <c r="KVO382" s="321"/>
      <c r="KVP382" s="321"/>
      <c r="KVQ382" s="321"/>
      <c r="KVR382" s="321"/>
      <c r="KVS382" s="321"/>
      <c r="KVT382" s="321"/>
      <c r="KVU382" s="321"/>
      <c r="KVV382" s="321"/>
      <c r="KVW382" s="321"/>
      <c r="KVX382" s="321"/>
      <c r="KVY382" s="321"/>
      <c r="KVZ382" s="321"/>
      <c r="KWA382" s="321"/>
      <c r="KWB382" s="321"/>
      <c r="KWC382" s="321"/>
      <c r="KWD382" s="321"/>
      <c r="KWE382" s="321"/>
      <c r="KWF382" s="321"/>
      <c r="KWG382" s="321"/>
      <c r="KWH382" s="321"/>
      <c r="KWI382" s="321"/>
      <c r="KWJ382" s="321"/>
      <c r="KWK382" s="321"/>
      <c r="KWL382" s="321"/>
      <c r="KWM382" s="321"/>
      <c r="KWN382" s="321"/>
      <c r="KWO382" s="321"/>
      <c r="KWP382" s="321"/>
      <c r="KWQ382" s="321"/>
      <c r="KWR382" s="321"/>
      <c r="KWS382" s="321"/>
      <c r="KWT382" s="321"/>
      <c r="KWU382" s="321"/>
      <c r="KWV382" s="321"/>
      <c r="KWW382" s="321"/>
      <c r="KWX382" s="321"/>
      <c r="KWY382" s="321"/>
      <c r="KWZ382" s="321"/>
      <c r="KXA382" s="321"/>
      <c r="KXB382" s="321"/>
      <c r="KXC382" s="321"/>
      <c r="KXD382" s="321"/>
      <c r="KXE382" s="321"/>
      <c r="KXF382" s="321"/>
      <c r="KXG382" s="321"/>
      <c r="KXH382" s="321"/>
      <c r="KXI382" s="321"/>
      <c r="KXJ382" s="321"/>
      <c r="KXK382" s="321"/>
      <c r="KXL382" s="321"/>
      <c r="KXM382" s="321"/>
      <c r="KXN382" s="321"/>
      <c r="KXO382" s="321"/>
      <c r="KXP382" s="321"/>
      <c r="KXQ382" s="321"/>
      <c r="KXR382" s="321"/>
      <c r="KXS382" s="321"/>
      <c r="KXT382" s="321"/>
      <c r="KXU382" s="321"/>
      <c r="KXV382" s="321"/>
      <c r="KXW382" s="321"/>
      <c r="KXX382" s="321"/>
      <c r="KXY382" s="321"/>
      <c r="KXZ382" s="321"/>
      <c r="KYA382" s="321"/>
      <c r="KYB382" s="321"/>
      <c r="KYC382" s="321"/>
      <c r="KYD382" s="321"/>
      <c r="KYE382" s="321"/>
      <c r="KYF382" s="321"/>
      <c r="KYG382" s="321"/>
      <c r="KYH382" s="321"/>
      <c r="KYI382" s="321"/>
      <c r="KYJ382" s="321"/>
      <c r="KYK382" s="321"/>
      <c r="KYL382" s="321"/>
      <c r="KYM382" s="321"/>
      <c r="KYN382" s="321"/>
      <c r="KYO382" s="321"/>
      <c r="KYP382" s="321"/>
      <c r="KYQ382" s="321"/>
      <c r="KYR382" s="321"/>
      <c r="KYS382" s="321"/>
      <c r="KYT382" s="321"/>
      <c r="KYU382" s="321"/>
      <c r="KYV382" s="321"/>
      <c r="KYW382" s="321"/>
      <c r="KYX382" s="321"/>
      <c r="KYY382" s="321"/>
      <c r="KYZ382" s="321"/>
      <c r="KZA382" s="321"/>
      <c r="KZB382" s="321"/>
      <c r="KZC382" s="321"/>
      <c r="KZD382" s="321"/>
      <c r="KZE382" s="321"/>
      <c r="KZF382" s="321"/>
      <c r="KZG382" s="321"/>
      <c r="KZH382" s="321"/>
      <c r="KZI382" s="321"/>
      <c r="KZJ382" s="321"/>
      <c r="KZK382" s="321"/>
      <c r="KZL382" s="321"/>
      <c r="KZM382" s="321"/>
      <c r="KZN382" s="321"/>
      <c r="KZO382" s="321"/>
      <c r="KZP382" s="321"/>
      <c r="KZQ382" s="321"/>
      <c r="KZR382" s="321"/>
      <c r="KZS382" s="321"/>
      <c r="KZT382" s="321"/>
      <c r="KZU382" s="321"/>
      <c r="KZV382" s="321"/>
      <c r="KZW382" s="321"/>
      <c r="KZX382" s="321"/>
      <c r="KZY382" s="321"/>
      <c r="KZZ382" s="321"/>
      <c r="LAA382" s="321"/>
      <c r="LAB382" s="321"/>
      <c r="LAC382" s="321"/>
      <c r="LAD382" s="321"/>
      <c r="LAE382" s="321"/>
      <c r="LAF382" s="321"/>
      <c r="LAG382" s="321"/>
      <c r="LAH382" s="321"/>
      <c r="LAI382" s="321"/>
      <c r="LAJ382" s="321"/>
      <c r="LAK382" s="321"/>
      <c r="LAL382" s="321"/>
      <c r="LAM382" s="321"/>
      <c r="LAN382" s="321"/>
      <c r="LAO382" s="321"/>
      <c r="LAP382" s="321"/>
      <c r="LAQ382" s="321"/>
      <c r="LAR382" s="321"/>
      <c r="LAS382" s="321"/>
      <c r="LAT382" s="321"/>
      <c r="LAU382" s="321"/>
      <c r="LAV382" s="321"/>
      <c r="LAW382" s="321"/>
      <c r="LAX382" s="321"/>
      <c r="LAY382" s="321"/>
      <c r="LAZ382" s="321"/>
      <c r="LBA382" s="321"/>
      <c r="LBB382" s="321"/>
      <c r="LBC382" s="321"/>
      <c r="LBD382" s="321"/>
      <c r="LBE382" s="321"/>
      <c r="LBF382" s="321"/>
      <c r="LBG382" s="321"/>
      <c r="LBH382" s="321"/>
      <c r="LBI382" s="321"/>
      <c r="LBJ382" s="321"/>
      <c r="LBK382" s="321"/>
      <c r="LBL382" s="321"/>
      <c r="LBM382" s="321"/>
      <c r="LBN382" s="321"/>
      <c r="LBO382" s="321"/>
      <c r="LBP382" s="321"/>
      <c r="LBQ382" s="321"/>
      <c r="LBR382" s="321"/>
      <c r="LBS382" s="321"/>
      <c r="LBT382" s="321"/>
      <c r="LBU382" s="321"/>
      <c r="LBV382" s="321"/>
      <c r="LBW382" s="321"/>
      <c r="LBX382" s="321"/>
      <c r="LBY382" s="321"/>
      <c r="LBZ382" s="321"/>
      <c r="LCA382" s="321"/>
      <c r="LCB382" s="321"/>
      <c r="LCC382" s="321"/>
      <c r="LCD382" s="321"/>
      <c r="LCE382" s="321"/>
      <c r="LCF382" s="321"/>
      <c r="LCG382" s="321"/>
      <c r="LCH382" s="321"/>
      <c r="LCI382" s="321"/>
      <c r="LCJ382" s="321"/>
      <c r="LCK382" s="321"/>
      <c r="LCL382" s="321"/>
      <c r="LCM382" s="321"/>
      <c r="LCN382" s="321"/>
      <c r="LCO382" s="321"/>
      <c r="LCP382" s="321"/>
      <c r="LCQ382" s="321"/>
      <c r="LCR382" s="321"/>
      <c r="LCS382" s="321"/>
      <c r="LCT382" s="321"/>
      <c r="LCU382" s="321"/>
      <c r="LCV382" s="321"/>
      <c r="LCW382" s="321"/>
      <c r="LCX382" s="321"/>
      <c r="LCY382" s="321"/>
      <c r="LCZ382" s="321"/>
      <c r="LDA382" s="321"/>
      <c r="LDB382" s="321"/>
      <c r="LDC382" s="321"/>
      <c r="LDD382" s="321"/>
      <c r="LDE382" s="321"/>
      <c r="LDF382" s="321"/>
      <c r="LDG382" s="321"/>
      <c r="LDH382" s="321"/>
      <c r="LDI382" s="321"/>
      <c r="LDJ382" s="321"/>
      <c r="LDK382" s="321"/>
      <c r="LDL382" s="321"/>
      <c r="LDM382" s="321"/>
      <c r="LDN382" s="321"/>
      <c r="LDO382" s="321"/>
      <c r="LDP382" s="321"/>
      <c r="LDQ382" s="321"/>
      <c r="LDR382" s="321"/>
      <c r="LDS382" s="321"/>
      <c r="LDT382" s="321"/>
      <c r="LDU382" s="321"/>
      <c r="LDV382" s="321"/>
      <c r="LDW382" s="321"/>
      <c r="LDX382" s="321"/>
      <c r="LDY382" s="321"/>
      <c r="LDZ382" s="321"/>
      <c r="LEA382" s="321"/>
      <c r="LEB382" s="321"/>
      <c r="LEC382" s="321"/>
      <c r="LED382" s="321"/>
      <c r="LEE382" s="321"/>
      <c r="LEF382" s="321"/>
      <c r="LEG382" s="321"/>
      <c r="LEH382" s="321"/>
      <c r="LEI382" s="321"/>
      <c r="LEJ382" s="321"/>
      <c r="LEK382" s="321"/>
      <c r="LEL382" s="321"/>
      <c r="LEM382" s="321"/>
      <c r="LEN382" s="321"/>
      <c r="LEO382" s="321"/>
      <c r="LEP382" s="321"/>
      <c r="LEQ382" s="321"/>
      <c r="LER382" s="321"/>
      <c r="LES382" s="321"/>
      <c r="LET382" s="321"/>
      <c r="LEU382" s="321"/>
      <c r="LEV382" s="321"/>
      <c r="LEW382" s="321"/>
      <c r="LEX382" s="321"/>
      <c r="LEY382" s="321"/>
      <c r="LEZ382" s="321"/>
      <c r="LFA382" s="321"/>
      <c r="LFB382" s="321"/>
      <c r="LFC382" s="321"/>
      <c r="LFD382" s="321"/>
      <c r="LFE382" s="321"/>
      <c r="LFF382" s="321"/>
      <c r="LFG382" s="321"/>
      <c r="LFH382" s="321"/>
      <c r="LFI382" s="321"/>
      <c r="LFJ382" s="321"/>
      <c r="LFK382" s="321"/>
      <c r="LFL382" s="321"/>
      <c r="LFM382" s="321"/>
      <c r="LFN382" s="321"/>
      <c r="LFO382" s="321"/>
      <c r="LFP382" s="321"/>
      <c r="LFQ382" s="321"/>
      <c r="LFR382" s="321"/>
      <c r="LFS382" s="321"/>
      <c r="LFT382" s="321"/>
      <c r="LFU382" s="321"/>
      <c r="LFV382" s="321"/>
      <c r="LFW382" s="321"/>
      <c r="LFX382" s="321"/>
      <c r="LFY382" s="321"/>
      <c r="LFZ382" s="321"/>
      <c r="LGA382" s="321"/>
      <c r="LGB382" s="321"/>
      <c r="LGC382" s="321"/>
      <c r="LGD382" s="321"/>
      <c r="LGE382" s="321"/>
      <c r="LGF382" s="321"/>
      <c r="LGG382" s="321"/>
      <c r="LGH382" s="321"/>
      <c r="LGI382" s="321"/>
      <c r="LGJ382" s="321"/>
      <c r="LGK382" s="321"/>
      <c r="LGL382" s="321"/>
      <c r="LGM382" s="321"/>
      <c r="LGN382" s="321"/>
      <c r="LGO382" s="321"/>
      <c r="LGP382" s="321"/>
      <c r="LGQ382" s="321"/>
      <c r="LGR382" s="321"/>
      <c r="LGS382" s="321"/>
      <c r="LGT382" s="321"/>
      <c r="LGU382" s="321"/>
      <c r="LGV382" s="321"/>
      <c r="LGW382" s="321"/>
      <c r="LGX382" s="321"/>
      <c r="LGY382" s="321"/>
      <c r="LGZ382" s="321"/>
      <c r="LHA382" s="321"/>
      <c r="LHB382" s="321"/>
      <c r="LHC382" s="321"/>
      <c r="LHD382" s="321"/>
      <c r="LHE382" s="321"/>
      <c r="LHF382" s="321"/>
      <c r="LHG382" s="321"/>
      <c r="LHH382" s="321"/>
      <c r="LHI382" s="321"/>
      <c r="LHJ382" s="321"/>
      <c r="LHK382" s="321"/>
      <c r="LHL382" s="321"/>
      <c r="LHM382" s="321"/>
      <c r="LHN382" s="321"/>
      <c r="LHO382" s="321"/>
      <c r="LHP382" s="321"/>
      <c r="LHQ382" s="321"/>
      <c r="LHR382" s="321"/>
      <c r="LHS382" s="321"/>
      <c r="LHT382" s="321"/>
      <c r="LHU382" s="321"/>
      <c r="LHV382" s="321"/>
      <c r="LHW382" s="321"/>
      <c r="LHX382" s="321"/>
      <c r="LHY382" s="321"/>
      <c r="LHZ382" s="321"/>
      <c r="LIA382" s="321"/>
      <c r="LIB382" s="321"/>
      <c r="LIC382" s="321"/>
      <c r="LID382" s="321"/>
      <c r="LIE382" s="321"/>
      <c r="LIF382" s="321"/>
      <c r="LIG382" s="321"/>
      <c r="LIH382" s="321"/>
      <c r="LII382" s="321"/>
      <c r="LIJ382" s="321"/>
      <c r="LIK382" s="321"/>
      <c r="LIL382" s="321"/>
      <c r="LIM382" s="321"/>
      <c r="LIN382" s="321"/>
      <c r="LIO382" s="321"/>
      <c r="LIP382" s="321"/>
      <c r="LIQ382" s="321"/>
      <c r="LIR382" s="321"/>
      <c r="LIS382" s="321"/>
      <c r="LIT382" s="321"/>
      <c r="LIU382" s="321"/>
      <c r="LIV382" s="321"/>
      <c r="LIW382" s="321"/>
      <c r="LIX382" s="321"/>
      <c r="LIY382" s="321"/>
      <c r="LIZ382" s="321"/>
      <c r="LJA382" s="321"/>
      <c r="LJB382" s="321"/>
      <c r="LJC382" s="321"/>
      <c r="LJD382" s="321"/>
      <c r="LJE382" s="321"/>
      <c r="LJF382" s="321"/>
      <c r="LJG382" s="321"/>
      <c r="LJH382" s="321"/>
      <c r="LJI382" s="321"/>
      <c r="LJJ382" s="321"/>
      <c r="LJK382" s="321"/>
      <c r="LJL382" s="321"/>
      <c r="LJM382" s="321"/>
      <c r="LJN382" s="321"/>
      <c r="LJO382" s="321"/>
      <c r="LJP382" s="321"/>
      <c r="LJQ382" s="321"/>
      <c r="LJR382" s="321"/>
      <c r="LJS382" s="321"/>
      <c r="LJT382" s="321"/>
      <c r="LJU382" s="321"/>
      <c r="LJV382" s="321"/>
      <c r="LJW382" s="321"/>
      <c r="LJX382" s="321"/>
      <c r="LJY382" s="321"/>
      <c r="LJZ382" s="321"/>
      <c r="LKA382" s="321"/>
      <c r="LKB382" s="321"/>
      <c r="LKC382" s="321"/>
      <c r="LKD382" s="321"/>
      <c r="LKE382" s="321"/>
      <c r="LKF382" s="321"/>
      <c r="LKG382" s="321"/>
      <c r="LKH382" s="321"/>
      <c r="LKI382" s="321"/>
      <c r="LKJ382" s="321"/>
      <c r="LKK382" s="321"/>
      <c r="LKL382" s="321"/>
      <c r="LKM382" s="321"/>
      <c r="LKN382" s="321"/>
      <c r="LKO382" s="321"/>
      <c r="LKP382" s="321"/>
      <c r="LKQ382" s="321"/>
      <c r="LKR382" s="321"/>
      <c r="LKS382" s="321"/>
      <c r="LKT382" s="321"/>
      <c r="LKU382" s="321"/>
      <c r="LKV382" s="321"/>
      <c r="LKW382" s="321"/>
      <c r="LKX382" s="321"/>
      <c r="LKY382" s="321"/>
      <c r="LKZ382" s="321"/>
      <c r="LLA382" s="321"/>
      <c r="LLB382" s="321"/>
      <c r="LLC382" s="321"/>
      <c r="LLD382" s="321"/>
      <c r="LLE382" s="321"/>
      <c r="LLF382" s="321"/>
      <c r="LLG382" s="321"/>
      <c r="LLH382" s="321"/>
      <c r="LLI382" s="321"/>
      <c r="LLJ382" s="321"/>
      <c r="LLK382" s="321"/>
      <c r="LLL382" s="321"/>
      <c r="LLM382" s="321"/>
      <c r="LLN382" s="321"/>
      <c r="LLO382" s="321"/>
      <c r="LLP382" s="321"/>
      <c r="LLQ382" s="321"/>
      <c r="LLR382" s="321"/>
      <c r="LLS382" s="321"/>
      <c r="LLT382" s="321"/>
      <c r="LLU382" s="321"/>
      <c r="LLV382" s="321"/>
      <c r="LLW382" s="321"/>
      <c r="LLX382" s="321"/>
      <c r="LLY382" s="321"/>
      <c r="LLZ382" s="321"/>
      <c r="LMA382" s="321"/>
      <c r="LMB382" s="321"/>
      <c r="LMC382" s="321"/>
      <c r="LMD382" s="321"/>
      <c r="LME382" s="321"/>
      <c r="LMF382" s="321"/>
      <c r="LMG382" s="321"/>
      <c r="LMH382" s="321"/>
      <c r="LMI382" s="321"/>
      <c r="LMJ382" s="321"/>
      <c r="LMK382" s="321"/>
      <c r="LML382" s="321"/>
      <c r="LMM382" s="321"/>
      <c r="LMN382" s="321"/>
      <c r="LMO382" s="321"/>
      <c r="LMP382" s="321"/>
      <c r="LMQ382" s="321"/>
      <c r="LMR382" s="321"/>
      <c r="LMS382" s="321"/>
      <c r="LMT382" s="321"/>
      <c r="LMU382" s="321"/>
      <c r="LMV382" s="321"/>
      <c r="LMW382" s="321"/>
      <c r="LMX382" s="321"/>
      <c r="LMY382" s="321"/>
      <c r="LMZ382" s="321"/>
      <c r="LNA382" s="321"/>
      <c r="LNB382" s="321"/>
      <c r="LNC382" s="321"/>
      <c r="LND382" s="321"/>
      <c r="LNE382" s="321"/>
      <c r="LNF382" s="321"/>
      <c r="LNG382" s="321"/>
      <c r="LNH382" s="321"/>
      <c r="LNI382" s="321"/>
      <c r="LNJ382" s="321"/>
      <c r="LNK382" s="321"/>
      <c r="LNL382" s="321"/>
      <c r="LNM382" s="321"/>
      <c r="LNN382" s="321"/>
      <c r="LNO382" s="321"/>
      <c r="LNP382" s="321"/>
      <c r="LNQ382" s="321"/>
      <c r="LNR382" s="321"/>
      <c r="LNS382" s="321"/>
      <c r="LNT382" s="321"/>
      <c r="LNU382" s="321"/>
      <c r="LNV382" s="321"/>
      <c r="LNW382" s="321"/>
      <c r="LNX382" s="321"/>
      <c r="LNY382" s="321"/>
      <c r="LNZ382" s="321"/>
      <c r="LOA382" s="321"/>
      <c r="LOB382" s="321"/>
      <c r="LOC382" s="321"/>
      <c r="LOD382" s="321"/>
      <c r="LOE382" s="321"/>
      <c r="LOF382" s="321"/>
      <c r="LOG382" s="321"/>
      <c r="LOH382" s="321"/>
      <c r="LOI382" s="321"/>
      <c r="LOJ382" s="321"/>
      <c r="LOK382" s="321"/>
      <c r="LOL382" s="321"/>
      <c r="LOM382" s="321"/>
      <c r="LON382" s="321"/>
      <c r="LOO382" s="321"/>
      <c r="LOP382" s="321"/>
      <c r="LOQ382" s="321"/>
      <c r="LOR382" s="321"/>
      <c r="LOS382" s="321"/>
      <c r="LOT382" s="321"/>
      <c r="LOU382" s="321"/>
      <c r="LOV382" s="321"/>
      <c r="LOW382" s="321"/>
      <c r="LOX382" s="321"/>
      <c r="LOY382" s="321"/>
      <c r="LOZ382" s="321"/>
      <c r="LPA382" s="321"/>
      <c r="LPB382" s="321"/>
      <c r="LPC382" s="321"/>
      <c r="LPD382" s="321"/>
      <c r="LPE382" s="321"/>
      <c r="LPF382" s="321"/>
      <c r="LPG382" s="321"/>
      <c r="LPH382" s="321"/>
      <c r="LPI382" s="321"/>
      <c r="LPJ382" s="321"/>
      <c r="LPK382" s="321"/>
      <c r="LPL382" s="321"/>
      <c r="LPM382" s="321"/>
      <c r="LPN382" s="321"/>
      <c r="LPO382" s="321"/>
      <c r="LPP382" s="321"/>
      <c r="LPQ382" s="321"/>
      <c r="LPR382" s="321"/>
      <c r="LPS382" s="321"/>
      <c r="LPT382" s="321"/>
      <c r="LPU382" s="321"/>
      <c r="LPV382" s="321"/>
      <c r="LPW382" s="321"/>
      <c r="LPX382" s="321"/>
      <c r="LPY382" s="321"/>
      <c r="LPZ382" s="321"/>
      <c r="LQA382" s="321"/>
      <c r="LQB382" s="321"/>
      <c r="LQC382" s="321"/>
      <c r="LQD382" s="321"/>
      <c r="LQE382" s="321"/>
      <c r="LQF382" s="321"/>
      <c r="LQG382" s="321"/>
      <c r="LQH382" s="321"/>
      <c r="LQI382" s="321"/>
      <c r="LQJ382" s="321"/>
      <c r="LQK382" s="321"/>
      <c r="LQL382" s="321"/>
      <c r="LQM382" s="321"/>
      <c r="LQN382" s="321"/>
      <c r="LQO382" s="321"/>
      <c r="LQP382" s="321"/>
      <c r="LQQ382" s="321"/>
      <c r="LQR382" s="321"/>
      <c r="LQS382" s="321"/>
      <c r="LQT382" s="321"/>
      <c r="LQU382" s="321"/>
      <c r="LQV382" s="321"/>
      <c r="LQW382" s="321"/>
      <c r="LQX382" s="321"/>
      <c r="LQY382" s="321"/>
      <c r="LQZ382" s="321"/>
      <c r="LRA382" s="321"/>
      <c r="LRB382" s="321"/>
      <c r="LRC382" s="321"/>
      <c r="LRD382" s="321"/>
      <c r="LRE382" s="321"/>
      <c r="LRF382" s="321"/>
      <c r="LRG382" s="321"/>
      <c r="LRH382" s="321"/>
      <c r="LRI382" s="321"/>
      <c r="LRJ382" s="321"/>
      <c r="LRK382" s="321"/>
      <c r="LRL382" s="321"/>
      <c r="LRM382" s="321"/>
      <c r="LRN382" s="321"/>
      <c r="LRO382" s="321"/>
      <c r="LRP382" s="321"/>
      <c r="LRQ382" s="321"/>
      <c r="LRR382" s="321"/>
      <c r="LRS382" s="321"/>
      <c r="LRT382" s="321"/>
      <c r="LRU382" s="321"/>
      <c r="LRV382" s="321"/>
      <c r="LRW382" s="321"/>
      <c r="LRX382" s="321"/>
      <c r="LRY382" s="321"/>
      <c r="LRZ382" s="321"/>
      <c r="LSA382" s="321"/>
      <c r="LSB382" s="321"/>
      <c r="LSC382" s="321"/>
      <c r="LSD382" s="321"/>
      <c r="LSE382" s="321"/>
      <c r="LSF382" s="321"/>
      <c r="LSG382" s="321"/>
      <c r="LSH382" s="321"/>
      <c r="LSI382" s="321"/>
      <c r="LSJ382" s="321"/>
      <c r="LSK382" s="321"/>
      <c r="LSL382" s="321"/>
      <c r="LSM382" s="321"/>
      <c r="LSN382" s="321"/>
      <c r="LSO382" s="321"/>
      <c r="LSP382" s="321"/>
      <c r="LSQ382" s="321"/>
      <c r="LSR382" s="321"/>
      <c r="LSS382" s="321"/>
      <c r="LST382" s="321"/>
      <c r="LSU382" s="321"/>
      <c r="LSV382" s="321"/>
      <c r="LSW382" s="321"/>
      <c r="LSX382" s="321"/>
      <c r="LSY382" s="321"/>
      <c r="LSZ382" s="321"/>
      <c r="LTA382" s="321"/>
      <c r="LTB382" s="321"/>
      <c r="LTC382" s="321"/>
      <c r="LTD382" s="321"/>
      <c r="LTE382" s="321"/>
      <c r="LTF382" s="321"/>
      <c r="LTG382" s="321"/>
      <c r="LTH382" s="321"/>
      <c r="LTI382" s="321"/>
      <c r="LTJ382" s="321"/>
      <c r="LTK382" s="321"/>
      <c r="LTL382" s="321"/>
      <c r="LTM382" s="321"/>
      <c r="LTN382" s="321"/>
      <c r="LTO382" s="321"/>
      <c r="LTP382" s="321"/>
      <c r="LTQ382" s="321"/>
      <c r="LTR382" s="321"/>
      <c r="LTS382" s="321"/>
      <c r="LTT382" s="321"/>
      <c r="LTU382" s="321"/>
      <c r="LTV382" s="321"/>
      <c r="LTW382" s="321"/>
      <c r="LTX382" s="321"/>
      <c r="LTY382" s="321"/>
      <c r="LTZ382" s="321"/>
      <c r="LUA382" s="321"/>
      <c r="LUB382" s="321"/>
      <c r="LUC382" s="321"/>
      <c r="LUD382" s="321"/>
      <c r="LUE382" s="321"/>
      <c r="LUF382" s="321"/>
      <c r="LUG382" s="321"/>
      <c r="LUH382" s="321"/>
      <c r="LUI382" s="321"/>
      <c r="LUJ382" s="321"/>
      <c r="LUK382" s="321"/>
      <c r="LUL382" s="321"/>
      <c r="LUM382" s="321"/>
      <c r="LUN382" s="321"/>
      <c r="LUO382" s="321"/>
      <c r="LUP382" s="321"/>
      <c r="LUQ382" s="321"/>
      <c r="LUR382" s="321"/>
      <c r="LUS382" s="321"/>
      <c r="LUT382" s="321"/>
      <c r="LUU382" s="321"/>
      <c r="LUV382" s="321"/>
      <c r="LUW382" s="321"/>
      <c r="LUX382" s="321"/>
      <c r="LUY382" s="321"/>
      <c r="LUZ382" s="321"/>
      <c r="LVA382" s="321"/>
      <c r="LVB382" s="321"/>
      <c r="LVC382" s="321"/>
      <c r="LVD382" s="321"/>
      <c r="LVE382" s="321"/>
      <c r="LVF382" s="321"/>
      <c r="LVG382" s="321"/>
      <c r="LVH382" s="321"/>
      <c r="LVI382" s="321"/>
      <c r="LVJ382" s="321"/>
      <c r="LVK382" s="321"/>
      <c r="LVL382" s="321"/>
      <c r="LVM382" s="321"/>
      <c r="LVN382" s="321"/>
      <c r="LVO382" s="321"/>
      <c r="LVP382" s="321"/>
      <c r="LVQ382" s="321"/>
      <c r="LVR382" s="321"/>
      <c r="LVS382" s="321"/>
      <c r="LVT382" s="321"/>
      <c r="LVU382" s="321"/>
      <c r="LVV382" s="321"/>
      <c r="LVW382" s="321"/>
      <c r="LVX382" s="321"/>
      <c r="LVY382" s="321"/>
      <c r="LVZ382" s="321"/>
      <c r="LWA382" s="321"/>
      <c r="LWB382" s="321"/>
      <c r="LWC382" s="321"/>
      <c r="LWD382" s="321"/>
      <c r="LWE382" s="321"/>
      <c r="LWF382" s="321"/>
      <c r="LWG382" s="321"/>
      <c r="LWH382" s="321"/>
      <c r="LWI382" s="321"/>
      <c r="LWJ382" s="321"/>
      <c r="LWK382" s="321"/>
      <c r="LWL382" s="321"/>
      <c r="LWM382" s="321"/>
      <c r="LWN382" s="321"/>
      <c r="LWO382" s="321"/>
      <c r="LWP382" s="321"/>
      <c r="LWQ382" s="321"/>
      <c r="LWR382" s="321"/>
      <c r="LWS382" s="321"/>
      <c r="LWT382" s="321"/>
      <c r="LWU382" s="321"/>
      <c r="LWV382" s="321"/>
      <c r="LWW382" s="321"/>
      <c r="LWX382" s="321"/>
      <c r="LWY382" s="321"/>
      <c r="LWZ382" s="321"/>
      <c r="LXA382" s="321"/>
      <c r="LXB382" s="321"/>
      <c r="LXC382" s="321"/>
      <c r="LXD382" s="321"/>
      <c r="LXE382" s="321"/>
      <c r="LXF382" s="321"/>
      <c r="LXG382" s="321"/>
      <c r="LXH382" s="321"/>
      <c r="LXI382" s="321"/>
      <c r="LXJ382" s="321"/>
      <c r="LXK382" s="321"/>
      <c r="LXL382" s="321"/>
      <c r="LXM382" s="321"/>
      <c r="LXN382" s="321"/>
      <c r="LXO382" s="321"/>
      <c r="LXP382" s="321"/>
      <c r="LXQ382" s="321"/>
      <c r="LXR382" s="321"/>
      <c r="LXS382" s="321"/>
      <c r="LXT382" s="321"/>
      <c r="LXU382" s="321"/>
      <c r="LXV382" s="321"/>
      <c r="LXW382" s="321"/>
      <c r="LXX382" s="321"/>
      <c r="LXY382" s="321"/>
      <c r="LXZ382" s="321"/>
      <c r="LYA382" s="321"/>
      <c r="LYB382" s="321"/>
      <c r="LYC382" s="321"/>
      <c r="LYD382" s="321"/>
      <c r="LYE382" s="321"/>
      <c r="LYF382" s="321"/>
      <c r="LYG382" s="321"/>
      <c r="LYH382" s="321"/>
      <c r="LYI382" s="321"/>
      <c r="LYJ382" s="321"/>
      <c r="LYK382" s="321"/>
      <c r="LYL382" s="321"/>
      <c r="LYM382" s="321"/>
      <c r="LYN382" s="321"/>
      <c r="LYO382" s="321"/>
      <c r="LYP382" s="321"/>
      <c r="LYQ382" s="321"/>
      <c r="LYR382" s="321"/>
      <c r="LYS382" s="321"/>
      <c r="LYT382" s="321"/>
      <c r="LYU382" s="321"/>
      <c r="LYV382" s="321"/>
      <c r="LYW382" s="321"/>
      <c r="LYX382" s="321"/>
      <c r="LYY382" s="321"/>
      <c r="LYZ382" s="321"/>
      <c r="LZA382" s="321"/>
      <c r="LZB382" s="321"/>
      <c r="LZC382" s="321"/>
      <c r="LZD382" s="321"/>
      <c r="LZE382" s="321"/>
      <c r="LZF382" s="321"/>
      <c r="LZG382" s="321"/>
      <c r="LZH382" s="321"/>
      <c r="LZI382" s="321"/>
      <c r="LZJ382" s="321"/>
      <c r="LZK382" s="321"/>
      <c r="LZL382" s="321"/>
      <c r="LZM382" s="321"/>
      <c r="LZN382" s="321"/>
      <c r="LZO382" s="321"/>
      <c r="LZP382" s="321"/>
      <c r="LZQ382" s="321"/>
      <c r="LZR382" s="321"/>
      <c r="LZS382" s="321"/>
      <c r="LZT382" s="321"/>
      <c r="LZU382" s="321"/>
      <c r="LZV382" s="321"/>
      <c r="LZW382" s="321"/>
      <c r="LZX382" s="321"/>
      <c r="LZY382" s="321"/>
      <c r="LZZ382" s="321"/>
      <c r="MAA382" s="321"/>
      <c r="MAB382" s="321"/>
      <c r="MAC382" s="321"/>
      <c r="MAD382" s="321"/>
      <c r="MAE382" s="321"/>
      <c r="MAF382" s="321"/>
      <c r="MAG382" s="321"/>
      <c r="MAH382" s="321"/>
      <c r="MAI382" s="321"/>
      <c r="MAJ382" s="321"/>
      <c r="MAK382" s="321"/>
      <c r="MAL382" s="321"/>
      <c r="MAM382" s="321"/>
      <c r="MAN382" s="321"/>
      <c r="MAO382" s="321"/>
      <c r="MAP382" s="321"/>
      <c r="MAQ382" s="321"/>
      <c r="MAR382" s="321"/>
      <c r="MAS382" s="321"/>
      <c r="MAT382" s="321"/>
      <c r="MAU382" s="321"/>
      <c r="MAV382" s="321"/>
      <c r="MAW382" s="321"/>
      <c r="MAX382" s="321"/>
      <c r="MAY382" s="321"/>
      <c r="MAZ382" s="321"/>
      <c r="MBA382" s="321"/>
      <c r="MBB382" s="321"/>
      <c r="MBC382" s="321"/>
      <c r="MBD382" s="321"/>
      <c r="MBE382" s="321"/>
      <c r="MBF382" s="321"/>
      <c r="MBG382" s="321"/>
      <c r="MBH382" s="321"/>
      <c r="MBI382" s="321"/>
      <c r="MBJ382" s="321"/>
      <c r="MBK382" s="321"/>
      <c r="MBL382" s="321"/>
      <c r="MBM382" s="321"/>
      <c r="MBN382" s="321"/>
      <c r="MBO382" s="321"/>
      <c r="MBP382" s="321"/>
      <c r="MBQ382" s="321"/>
      <c r="MBR382" s="321"/>
      <c r="MBS382" s="321"/>
      <c r="MBT382" s="321"/>
      <c r="MBU382" s="321"/>
      <c r="MBV382" s="321"/>
      <c r="MBW382" s="321"/>
      <c r="MBX382" s="321"/>
      <c r="MBY382" s="321"/>
      <c r="MBZ382" s="321"/>
      <c r="MCA382" s="321"/>
      <c r="MCB382" s="321"/>
      <c r="MCC382" s="321"/>
      <c r="MCD382" s="321"/>
      <c r="MCE382" s="321"/>
      <c r="MCF382" s="321"/>
      <c r="MCG382" s="321"/>
      <c r="MCH382" s="321"/>
      <c r="MCI382" s="321"/>
      <c r="MCJ382" s="321"/>
      <c r="MCK382" s="321"/>
      <c r="MCL382" s="321"/>
      <c r="MCM382" s="321"/>
      <c r="MCN382" s="321"/>
      <c r="MCO382" s="321"/>
      <c r="MCP382" s="321"/>
      <c r="MCQ382" s="321"/>
      <c r="MCR382" s="321"/>
      <c r="MCS382" s="321"/>
      <c r="MCT382" s="321"/>
      <c r="MCU382" s="321"/>
      <c r="MCV382" s="321"/>
      <c r="MCW382" s="321"/>
      <c r="MCX382" s="321"/>
      <c r="MCY382" s="321"/>
      <c r="MCZ382" s="321"/>
      <c r="MDA382" s="321"/>
      <c r="MDB382" s="321"/>
      <c r="MDC382" s="321"/>
      <c r="MDD382" s="321"/>
      <c r="MDE382" s="321"/>
      <c r="MDF382" s="321"/>
      <c r="MDG382" s="321"/>
      <c r="MDH382" s="321"/>
      <c r="MDI382" s="321"/>
      <c r="MDJ382" s="321"/>
      <c r="MDK382" s="321"/>
      <c r="MDL382" s="321"/>
      <c r="MDM382" s="321"/>
      <c r="MDN382" s="321"/>
      <c r="MDO382" s="321"/>
      <c r="MDP382" s="321"/>
      <c r="MDQ382" s="321"/>
      <c r="MDR382" s="321"/>
      <c r="MDS382" s="321"/>
      <c r="MDT382" s="321"/>
      <c r="MDU382" s="321"/>
      <c r="MDV382" s="321"/>
      <c r="MDW382" s="321"/>
      <c r="MDX382" s="321"/>
      <c r="MDY382" s="321"/>
      <c r="MDZ382" s="321"/>
      <c r="MEA382" s="321"/>
      <c r="MEB382" s="321"/>
      <c r="MEC382" s="321"/>
      <c r="MED382" s="321"/>
      <c r="MEE382" s="321"/>
      <c r="MEF382" s="321"/>
      <c r="MEG382" s="321"/>
      <c r="MEH382" s="321"/>
      <c r="MEI382" s="321"/>
      <c r="MEJ382" s="321"/>
      <c r="MEK382" s="321"/>
      <c r="MEL382" s="321"/>
      <c r="MEM382" s="321"/>
      <c r="MEN382" s="321"/>
      <c r="MEO382" s="321"/>
      <c r="MEP382" s="321"/>
      <c r="MEQ382" s="321"/>
      <c r="MER382" s="321"/>
      <c r="MES382" s="321"/>
      <c r="MET382" s="321"/>
      <c r="MEU382" s="321"/>
      <c r="MEV382" s="321"/>
      <c r="MEW382" s="321"/>
      <c r="MEX382" s="321"/>
      <c r="MEY382" s="321"/>
      <c r="MEZ382" s="321"/>
      <c r="MFA382" s="321"/>
      <c r="MFB382" s="321"/>
      <c r="MFC382" s="321"/>
      <c r="MFD382" s="321"/>
      <c r="MFE382" s="321"/>
      <c r="MFF382" s="321"/>
      <c r="MFG382" s="321"/>
      <c r="MFH382" s="321"/>
      <c r="MFI382" s="321"/>
      <c r="MFJ382" s="321"/>
      <c r="MFK382" s="321"/>
      <c r="MFL382" s="321"/>
      <c r="MFM382" s="321"/>
      <c r="MFN382" s="321"/>
      <c r="MFO382" s="321"/>
      <c r="MFP382" s="321"/>
      <c r="MFQ382" s="321"/>
      <c r="MFR382" s="321"/>
      <c r="MFS382" s="321"/>
      <c r="MFT382" s="321"/>
      <c r="MFU382" s="321"/>
      <c r="MFV382" s="321"/>
      <c r="MFW382" s="321"/>
      <c r="MFX382" s="321"/>
      <c r="MFY382" s="321"/>
      <c r="MFZ382" s="321"/>
      <c r="MGA382" s="321"/>
      <c r="MGB382" s="321"/>
      <c r="MGC382" s="321"/>
      <c r="MGD382" s="321"/>
      <c r="MGE382" s="321"/>
      <c r="MGF382" s="321"/>
      <c r="MGG382" s="321"/>
      <c r="MGH382" s="321"/>
      <c r="MGI382" s="321"/>
      <c r="MGJ382" s="321"/>
      <c r="MGK382" s="321"/>
      <c r="MGL382" s="321"/>
      <c r="MGM382" s="321"/>
      <c r="MGN382" s="321"/>
      <c r="MGO382" s="321"/>
      <c r="MGP382" s="321"/>
      <c r="MGQ382" s="321"/>
      <c r="MGR382" s="321"/>
      <c r="MGS382" s="321"/>
      <c r="MGT382" s="321"/>
      <c r="MGU382" s="321"/>
      <c r="MGV382" s="321"/>
      <c r="MGW382" s="321"/>
      <c r="MGX382" s="321"/>
      <c r="MGY382" s="321"/>
      <c r="MGZ382" s="321"/>
      <c r="MHA382" s="321"/>
      <c r="MHB382" s="321"/>
      <c r="MHC382" s="321"/>
      <c r="MHD382" s="321"/>
      <c r="MHE382" s="321"/>
      <c r="MHF382" s="321"/>
      <c r="MHG382" s="321"/>
      <c r="MHH382" s="321"/>
      <c r="MHI382" s="321"/>
      <c r="MHJ382" s="321"/>
      <c r="MHK382" s="321"/>
      <c r="MHL382" s="321"/>
      <c r="MHM382" s="321"/>
      <c r="MHN382" s="321"/>
      <c r="MHO382" s="321"/>
      <c r="MHP382" s="321"/>
      <c r="MHQ382" s="321"/>
      <c r="MHR382" s="321"/>
      <c r="MHS382" s="321"/>
      <c r="MHT382" s="321"/>
      <c r="MHU382" s="321"/>
      <c r="MHV382" s="321"/>
      <c r="MHW382" s="321"/>
      <c r="MHX382" s="321"/>
      <c r="MHY382" s="321"/>
      <c r="MHZ382" s="321"/>
      <c r="MIA382" s="321"/>
      <c r="MIB382" s="321"/>
      <c r="MIC382" s="321"/>
      <c r="MID382" s="321"/>
      <c r="MIE382" s="321"/>
      <c r="MIF382" s="321"/>
      <c r="MIG382" s="321"/>
      <c r="MIH382" s="321"/>
      <c r="MII382" s="321"/>
      <c r="MIJ382" s="321"/>
      <c r="MIK382" s="321"/>
      <c r="MIL382" s="321"/>
      <c r="MIM382" s="321"/>
      <c r="MIN382" s="321"/>
      <c r="MIO382" s="321"/>
      <c r="MIP382" s="321"/>
      <c r="MIQ382" s="321"/>
      <c r="MIR382" s="321"/>
      <c r="MIS382" s="321"/>
      <c r="MIT382" s="321"/>
      <c r="MIU382" s="321"/>
      <c r="MIV382" s="321"/>
      <c r="MIW382" s="321"/>
      <c r="MIX382" s="321"/>
      <c r="MIY382" s="321"/>
      <c r="MIZ382" s="321"/>
      <c r="MJA382" s="321"/>
      <c r="MJB382" s="321"/>
      <c r="MJC382" s="321"/>
      <c r="MJD382" s="321"/>
      <c r="MJE382" s="321"/>
      <c r="MJF382" s="321"/>
      <c r="MJG382" s="321"/>
      <c r="MJH382" s="321"/>
      <c r="MJI382" s="321"/>
      <c r="MJJ382" s="321"/>
      <c r="MJK382" s="321"/>
      <c r="MJL382" s="321"/>
      <c r="MJM382" s="321"/>
      <c r="MJN382" s="321"/>
      <c r="MJO382" s="321"/>
      <c r="MJP382" s="321"/>
      <c r="MJQ382" s="321"/>
      <c r="MJR382" s="321"/>
      <c r="MJS382" s="321"/>
      <c r="MJT382" s="321"/>
      <c r="MJU382" s="321"/>
      <c r="MJV382" s="321"/>
      <c r="MJW382" s="321"/>
      <c r="MJX382" s="321"/>
      <c r="MJY382" s="321"/>
      <c r="MJZ382" s="321"/>
      <c r="MKA382" s="321"/>
      <c r="MKB382" s="321"/>
      <c r="MKC382" s="321"/>
      <c r="MKD382" s="321"/>
      <c r="MKE382" s="321"/>
      <c r="MKF382" s="321"/>
      <c r="MKG382" s="321"/>
      <c r="MKH382" s="321"/>
      <c r="MKI382" s="321"/>
      <c r="MKJ382" s="321"/>
      <c r="MKK382" s="321"/>
      <c r="MKL382" s="321"/>
      <c r="MKM382" s="321"/>
      <c r="MKN382" s="321"/>
      <c r="MKO382" s="321"/>
      <c r="MKP382" s="321"/>
      <c r="MKQ382" s="321"/>
      <c r="MKR382" s="321"/>
      <c r="MKS382" s="321"/>
      <c r="MKT382" s="321"/>
      <c r="MKU382" s="321"/>
      <c r="MKV382" s="321"/>
      <c r="MKW382" s="321"/>
      <c r="MKX382" s="321"/>
      <c r="MKY382" s="321"/>
      <c r="MKZ382" s="321"/>
      <c r="MLA382" s="321"/>
      <c r="MLB382" s="321"/>
      <c r="MLC382" s="321"/>
      <c r="MLD382" s="321"/>
      <c r="MLE382" s="321"/>
      <c r="MLF382" s="321"/>
      <c r="MLG382" s="321"/>
      <c r="MLH382" s="321"/>
      <c r="MLI382" s="321"/>
      <c r="MLJ382" s="321"/>
      <c r="MLK382" s="321"/>
      <c r="MLL382" s="321"/>
      <c r="MLM382" s="321"/>
      <c r="MLN382" s="321"/>
      <c r="MLO382" s="321"/>
      <c r="MLP382" s="321"/>
      <c r="MLQ382" s="321"/>
      <c r="MLR382" s="321"/>
      <c r="MLS382" s="321"/>
      <c r="MLT382" s="321"/>
      <c r="MLU382" s="321"/>
      <c r="MLV382" s="321"/>
      <c r="MLW382" s="321"/>
      <c r="MLX382" s="321"/>
      <c r="MLY382" s="321"/>
      <c r="MLZ382" s="321"/>
      <c r="MMA382" s="321"/>
      <c r="MMB382" s="321"/>
      <c r="MMC382" s="321"/>
      <c r="MMD382" s="321"/>
      <c r="MME382" s="321"/>
      <c r="MMF382" s="321"/>
      <c r="MMG382" s="321"/>
      <c r="MMH382" s="321"/>
      <c r="MMI382" s="321"/>
      <c r="MMJ382" s="321"/>
      <c r="MMK382" s="321"/>
      <c r="MML382" s="321"/>
      <c r="MMM382" s="321"/>
      <c r="MMN382" s="321"/>
      <c r="MMO382" s="321"/>
      <c r="MMP382" s="321"/>
      <c r="MMQ382" s="321"/>
      <c r="MMR382" s="321"/>
      <c r="MMS382" s="321"/>
      <c r="MMT382" s="321"/>
      <c r="MMU382" s="321"/>
      <c r="MMV382" s="321"/>
      <c r="MMW382" s="321"/>
      <c r="MMX382" s="321"/>
      <c r="MMY382" s="321"/>
      <c r="MMZ382" s="321"/>
      <c r="MNA382" s="321"/>
      <c r="MNB382" s="321"/>
      <c r="MNC382" s="321"/>
      <c r="MND382" s="321"/>
      <c r="MNE382" s="321"/>
      <c r="MNF382" s="321"/>
      <c r="MNG382" s="321"/>
      <c r="MNH382" s="321"/>
      <c r="MNI382" s="321"/>
      <c r="MNJ382" s="321"/>
      <c r="MNK382" s="321"/>
      <c r="MNL382" s="321"/>
      <c r="MNM382" s="321"/>
      <c r="MNN382" s="321"/>
      <c r="MNO382" s="321"/>
      <c r="MNP382" s="321"/>
      <c r="MNQ382" s="321"/>
      <c r="MNR382" s="321"/>
      <c r="MNS382" s="321"/>
      <c r="MNT382" s="321"/>
      <c r="MNU382" s="321"/>
      <c r="MNV382" s="321"/>
      <c r="MNW382" s="321"/>
      <c r="MNX382" s="321"/>
      <c r="MNY382" s="321"/>
      <c r="MNZ382" s="321"/>
      <c r="MOA382" s="321"/>
      <c r="MOB382" s="321"/>
      <c r="MOC382" s="321"/>
      <c r="MOD382" s="321"/>
      <c r="MOE382" s="321"/>
      <c r="MOF382" s="321"/>
      <c r="MOG382" s="321"/>
      <c r="MOH382" s="321"/>
      <c r="MOI382" s="321"/>
      <c r="MOJ382" s="321"/>
      <c r="MOK382" s="321"/>
      <c r="MOL382" s="321"/>
      <c r="MOM382" s="321"/>
      <c r="MON382" s="321"/>
      <c r="MOO382" s="321"/>
      <c r="MOP382" s="321"/>
      <c r="MOQ382" s="321"/>
      <c r="MOR382" s="321"/>
      <c r="MOS382" s="321"/>
      <c r="MOT382" s="321"/>
      <c r="MOU382" s="321"/>
      <c r="MOV382" s="321"/>
      <c r="MOW382" s="321"/>
      <c r="MOX382" s="321"/>
      <c r="MOY382" s="321"/>
      <c r="MOZ382" s="321"/>
      <c r="MPA382" s="321"/>
      <c r="MPB382" s="321"/>
      <c r="MPC382" s="321"/>
      <c r="MPD382" s="321"/>
      <c r="MPE382" s="321"/>
      <c r="MPF382" s="321"/>
      <c r="MPG382" s="321"/>
      <c r="MPH382" s="321"/>
      <c r="MPI382" s="321"/>
      <c r="MPJ382" s="321"/>
      <c r="MPK382" s="321"/>
      <c r="MPL382" s="321"/>
      <c r="MPM382" s="321"/>
      <c r="MPN382" s="321"/>
      <c r="MPO382" s="321"/>
      <c r="MPP382" s="321"/>
      <c r="MPQ382" s="321"/>
      <c r="MPR382" s="321"/>
      <c r="MPS382" s="321"/>
      <c r="MPT382" s="321"/>
      <c r="MPU382" s="321"/>
      <c r="MPV382" s="321"/>
      <c r="MPW382" s="321"/>
      <c r="MPX382" s="321"/>
      <c r="MPY382" s="321"/>
      <c r="MPZ382" s="321"/>
      <c r="MQA382" s="321"/>
      <c r="MQB382" s="321"/>
      <c r="MQC382" s="321"/>
      <c r="MQD382" s="321"/>
      <c r="MQE382" s="321"/>
      <c r="MQF382" s="321"/>
      <c r="MQG382" s="321"/>
      <c r="MQH382" s="321"/>
      <c r="MQI382" s="321"/>
      <c r="MQJ382" s="321"/>
      <c r="MQK382" s="321"/>
      <c r="MQL382" s="321"/>
      <c r="MQM382" s="321"/>
      <c r="MQN382" s="321"/>
      <c r="MQO382" s="321"/>
      <c r="MQP382" s="321"/>
      <c r="MQQ382" s="321"/>
      <c r="MQR382" s="321"/>
      <c r="MQS382" s="321"/>
      <c r="MQT382" s="321"/>
      <c r="MQU382" s="321"/>
      <c r="MQV382" s="321"/>
      <c r="MQW382" s="321"/>
      <c r="MQX382" s="321"/>
      <c r="MQY382" s="321"/>
      <c r="MQZ382" s="321"/>
      <c r="MRA382" s="321"/>
      <c r="MRB382" s="321"/>
      <c r="MRC382" s="321"/>
      <c r="MRD382" s="321"/>
      <c r="MRE382" s="321"/>
      <c r="MRF382" s="321"/>
      <c r="MRG382" s="321"/>
      <c r="MRH382" s="321"/>
      <c r="MRI382" s="321"/>
      <c r="MRJ382" s="321"/>
      <c r="MRK382" s="321"/>
      <c r="MRL382" s="321"/>
      <c r="MRM382" s="321"/>
      <c r="MRN382" s="321"/>
      <c r="MRO382" s="321"/>
      <c r="MRP382" s="321"/>
      <c r="MRQ382" s="321"/>
      <c r="MRR382" s="321"/>
      <c r="MRS382" s="321"/>
      <c r="MRT382" s="321"/>
      <c r="MRU382" s="321"/>
      <c r="MRV382" s="321"/>
      <c r="MRW382" s="321"/>
      <c r="MRX382" s="321"/>
      <c r="MRY382" s="321"/>
      <c r="MRZ382" s="321"/>
      <c r="MSA382" s="321"/>
      <c r="MSB382" s="321"/>
      <c r="MSC382" s="321"/>
      <c r="MSD382" s="321"/>
      <c r="MSE382" s="321"/>
      <c r="MSF382" s="321"/>
      <c r="MSG382" s="321"/>
      <c r="MSH382" s="321"/>
      <c r="MSI382" s="321"/>
      <c r="MSJ382" s="321"/>
      <c r="MSK382" s="321"/>
      <c r="MSL382" s="321"/>
      <c r="MSM382" s="321"/>
      <c r="MSN382" s="321"/>
      <c r="MSO382" s="321"/>
      <c r="MSP382" s="321"/>
      <c r="MSQ382" s="321"/>
      <c r="MSR382" s="321"/>
      <c r="MSS382" s="321"/>
      <c r="MST382" s="321"/>
      <c r="MSU382" s="321"/>
      <c r="MSV382" s="321"/>
      <c r="MSW382" s="321"/>
      <c r="MSX382" s="321"/>
      <c r="MSY382" s="321"/>
      <c r="MSZ382" s="321"/>
      <c r="MTA382" s="321"/>
      <c r="MTB382" s="321"/>
      <c r="MTC382" s="321"/>
      <c r="MTD382" s="321"/>
      <c r="MTE382" s="321"/>
      <c r="MTF382" s="321"/>
      <c r="MTG382" s="321"/>
      <c r="MTH382" s="321"/>
      <c r="MTI382" s="321"/>
      <c r="MTJ382" s="321"/>
      <c r="MTK382" s="321"/>
      <c r="MTL382" s="321"/>
      <c r="MTM382" s="321"/>
      <c r="MTN382" s="321"/>
      <c r="MTO382" s="321"/>
      <c r="MTP382" s="321"/>
      <c r="MTQ382" s="321"/>
      <c r="MTR382" s="321"/>
      <c r="MTS382" s="321"/>
      <c r="MTT382" s="321"/>
      <c r="MTU382" s="321"/>
      <c r="MTV382" s="321"/>
      <c r="MTW382" s="321"/>
      <c r="MTX382" s="321"/>
      <c r="MTY382" s="321"/>
      <c r="MTZ382" s="321"/>
      <c r="MUA382" s="321"/>
      <c r="MUB382" s="321"/>
      <c r="MUC382" s="321"/>
      <c r="MUD382" s="321"/>
      <c r="MUE382" s="321"/>
      <c r="MUF382" s="321"/>
      <c r="MUG382" s="321"/>
      <c r="MUH382" s="321"/>
      <c r="MUI382" s="321"/>
      <c r="MUJ382" s="321"/>
      <c r="MUK382" s="321"/>
      <c r="MUL382" s="321"/>
      <c r="MUM382" s="321"/>
      <c r="MUN382" s="321"/>
      <c r="MUO382" s="321"/>
      <c r="MUP382" s="321"/>
      <c r="MUQ382" s="321"/>
      <c r="MUR382" s="321"/>
      <c r="MUS382" s="321"/>
      <c r="MUT382" s="321"/>
      <c r="MUU382" s="321"/>
      <c r="MUV382" s="321"/>
      <c r="MUW382" s="321"/>
      <c r="MUX382" s="321"/>
      <c r="MUY382" s="321"/>
      <c r="MUZ382" s="321"/>
      <c r="MVA382" s="321"/>
      <c r="MVB382" s="321"/>
      <c r="MVC382" s="321"/>
      <c r="MVD382" s="321"/>
      <c r="MVE382" s="321"/>
      <c r="MVF382" s="321"/>
      <c r="MVG382" s="321"/>
      <c r="MVH382" s="321"/>
      <c r="MVI382" s="321"/>
      <c r="MVJ382" s="321"/>
      <c r="MVK382" s="321"/>
      <c r="MVL382" s="321"/>
      <c r="MVM382" s="321"/>
      <c r="MVN382" s="321"/>
      <c r="MVO382" s="321"/>
      <c r="MVP382" s="321"/>
      <c r="MVQ382" s="321"/>
      <c r="MVR382" s="321"/>
      <c r="MVS382" s="321"/>
      <c r="MVT382" s="321"/>
      <c r="MVU382" s="321"/>
      <c r="MVV382" s="321"/>
      <c r="MVW382" s="321"/>
      <c r="MVX382" s="321"/>
      <c r="MVY382" s="321"/>
      <c r="MVZ382" s="321"/>
      <c r="MWA382" s="321"/>
      <c r="MWB382" s="321"/>
      <c r="MWC382" s="321"/>
      <c r="MWD382" s="321"/>
      <c r="MWE382" s="321"/>
      <c r="MWF382" s="321"/>
      <c r="MWG382" s="321"/>
      <c r="MWH382" s="321"/>
      <c r="MWI382" s="321"/>
      <c r="MWJ382" s="321"/>
      <c r="MWK382" s="321"/>
      <c r="MWL382" s="321"/>
      <c r="MWM382" s="321"/>
      <c r="MWN382" s="321"/>
      <c r="MWO382" s="321"/>
      <c r="MWP382" s="321"/>
      <c r="MWQ382" s="321"/>
      <c r="MWR382" s="321"/>
      <c r="MWS382" s="321"/>
      <c r="MWT382" s="321"/>
      <c r="MWU382" s="321"/>
      <c r="MWV382" s="321"/>
      <c r="MWW382" s="321"/>
      <c r="MWX382" s="321"/>
      <c r="MWY382" s="321"/>
      <c r="MWZ382" s="321"/>
      <c r="MXA382" s="321"/>
      <c r="MXB382" s="321"/>
      <c r="MXC382" s="321"/>
      <c r="MXD382" s="321"/>
      <c r="MXE382" s="321"/>
      <c r="MXF382" s="321"/>
      <c r="MXG382" s="321"/>
      <c r="MXH382" s="321"/>
      <c r="MXI382" s="321"/>
      <c r="MXJ382" s="321"/>
      <c r="MXK382" s="321"/>
      <c r="MXL382" s="321"/>
      <c r="MXM382" s="321"/>
      <c r="MXN382" s="321"/>
      <c r="MXO382" s="321"/>
      <c r="MXP382" s="321"/>
      <c r="MXQ382" s="321"/>
      <c r="MXR382" s="321"/>
      <c r="MXS382" s="321"/>
      <c r="MXT382" s="321"/>
      <c r="MXU382" s="321"/>
      <c r="MXV382" s="321"/>
      <c r="MXW382" s="321"/>
      <c r="MXX382" s="321"/>
      <c r="MXY382" s="321"/>
      <c r="MXZ382" s="321"/>
      <c r="MYA382" s="321"/>
      <c r="MYB382" s="321"/>
      <c r="MYC382" s="321"/>
      <c r="MYD382" s="321"/>
      <c r="MYE382" s="321"/>
      <c r="MYF382" s="321"/>
      <c r="MYG382" s="321"/>
      <c r="MYH382" s="321"/>
      <c r="MYI382" s="321"/>
      <c r="MYJ382" s="321"/>
      <c r="MYK382" s="321"/>
      <c r="MYL382" s="321"/>
      <c r="MYM382" s="321"/>
      <c r="MYN382" s="321"/>
      <c r="MYO382" s="321"/>
      <c r="MYP382" s="321"/>
      <c r="MYQ382" s="321"/>
      <c r="MYR382" s="321"/>
      <c r="MYS382" s="321"/>
      <c r="MYT382" s="321"/>
      <c r="MYU382" s="321"/>
      <c r="MYV382" s="321"/>
      <c r="MYW382" s="321"/>
      <c r="MYX382" s="321"/>
      <c r="MYY382" s="321"/>
      <c r="MYZ382" s="321"/>
      <c r="MZA382" s="321"/>
      <c r="MZB382" s="321"/>
      <c r="MZC382" s="321"/>
      <c r="MZD382" s="321"/>
      <c r="MZE382" s="321"/>
      <c r="MZF382" s="321"/>
      <c r="MZG382" s="321"/>
      <c r="MZH382" s="321"/>
      <c r="MZI382" s="321"/>
      <c r="MZJ382" s="321"/>
      <c r="MZK382" s="321"/>
      <c r="MZL382" s="321"/>
      <c r="MZM382" s="321"/>
      <c r="MZN382" s="321"/>
      <c r="MZO382" s="321"/>
      <c r="MZP382" s="321"/>
      <c r="MZQ382" s="321"/>
      <c r="MZR382" s="321"/>
      <c r="MZS382" s="321"/>
      <c r="MZT382" s="321"/>
      <c r="MZU382" s="321"/>
      <c r="MZV382" s="321"/>
      <c r="MZW382" s="321"/>
      <c r="MZX382" s="321"/>
      <c r="MZY382" s="321"/>
      <c r="MZZ382" s="321"/>
      <c r="NAA382" s="321"/>
      <c r="NAB382" s="321"/>
      <c r="NAC382" s="321"/>
      <c r="NAD382" s="321"/>
      <c r="NAE382" s="321"/>
      <c r="NAF382" s="321"/>
      <c r="NAG382" s="321"/>
      <c r="NAH382" s="321"/>
      <c r="NAI382" s="321"/>
      <c r="NAJ382" s="321"/>
      <c r="NAK382" s="321"/>
      <c r="NAL382" s="321"/>
      <c r="NAM382" s="321"/>
      <c r="NAN382" s="321"/>
      <c r="NAO382" s="321"/>
      <c r="NAP382" s="321"/>
      <c r="NAQ382" s="321"/>
      <c r="NAR382" s="321"/>
      <c r="NAS382" s="321"/>
      <c r="NAT382" s="321"/>
      <c r="NAU382" s="321"/>
      <c r="NAV382" s="321"/>
      <c r="NAW382" s="321"/>
      <c r="NAX382" s="321"/>
      <c r="NAY382" s="321"/>
      <c r="NAZ382" s="321"/>
      <c r="NBA382" s="321"/>
      <c r="NBB382" s="321"/>
      <c r="NBC382" s="321"/>
      <c r="NBD382" s="321"/>
      <c r="NBE382" s="321"/>
      <c r="NBF382" s="321"/>
      <c r="NBG382" s="321"/>
      <c r="NBH382" s="321"/>
      <c r="NBI382" s="321"/>
      <c r="NBJ382" s="321"/>
      <c r="NBK382" s="321"/>
      <c r="NBL382" s="321"/>
      <c r="NBM382" s="321"/>
      <c r="NBN382" s="321"/>
      <c r="NBO382" s="321"/>
      <c r="NBP382" s="321"/>
      <c r="NBQ382" s="321"/>
      <c r="NBR382" s="321"/>
      <c r="NBS382" s="321"/>
      <c r="NBT382" s="321"/>
      <c r="NBU382" s="321"/>
      <c r="NBV382" s="321"/>
      <c r="NBW382" s="321"/>
      <c r="NBX382" s="321"/>
      <c r="NBY382" s="321"/>
      <c r="NBZ382" s="321"/>
      <c r="NCA382" s="321"/>
      <c r="NCB382" s="321"/>
      <c r="NCC382" s="321"/>
      <c r="NCD382" s="321"/>
      <c r="NCE382" s="321"/>
      <c r="NCF382" s="321"/>
      <c r="NCG382" s="321"/>
      <c r="NCH382" s="321"/>
      <c r="NCI382" s="321"/>
      <c r="NCJ382" s="321"/>
      <c r="NCK382" s="321"/>
      <c r="NCL382" s="321"/>
      <c r="NCM382" s="321"/>
      <c r="NCN382" s="321"/>
      <c r="NCO382" s="321"/>
      <c r="NCP382" s="321"/>
      <c r="NCQ382" s="321"/>
      <c r="NCR382" s="321"/>
      <c r="NCS382" s="321"/>
      <c r="NCT382" s="321"/>
      <c r="NCU382" s="321"/>
      <c r="NCV382" s="321"/>
      <c r="NCW382" s="321"/>
      <c r="NCX382" s="321"/>
      <c r="NCY382" s="321"/>
      <c r="NCZ382" s="321"/>
      <c r="NDA382" s="321"/>
      <c r="NDB382" s="321"/>
      <c r="NDC382" s="321"/>
      <c r="NDD382" s="321"/>
      <c r="NDE382" s="321"/>
      <c r="NDF382" s="321"/>
      <c r="NDG382" s="321"/>
      <c r="NDH382" s="321"/>
      <c r="NDI382" s="321"/>
      <c r="NDJ382" s="321"/>
      <c r="NDK382" s="321"/>
      <c r="NDL382" s="321"/>
      <c r="NDM382" s="321"/>
      <c r="NDN382" s="321"/>
      <c r="NDO382" s="321"/>
      <c r="NDP382" s="321"/>
      <c r="NDQ382" s="321"/>
      <c r="NDR382" s="321"/>
      <c r="NDS382" s="321"/>
      <c r="NDT382" s="321"/>
      <c r="NDU382" s="321"/>
      <c r="NDV382" s="321"/>
      <c r="NDW382" s="321"/>
      <c r="NDX382" s="321"/>
      <c r="NDY382" s="321"/>
      <c r="NDZ382" s="321"/>
      <c r="NEA382" s="321"/>
      <c r="NEB382" s="321"/>
      <c r="NEC382" s="321"/>
      <c r="NED382" s="321"/>
      <c r="NEE382" s="321"/>
      <c r="NEF382" s="321"/>
      <c r="NEG382" s="321"/>
      <c r="NEH382" s="321"/>
      <c r="NEI382" s="321"/>
      <c r="NEJ382" s="321"/>
      <c r="NEK382" s="321"/>
      <c r="NEL382" s="321"/>
      <c r="NEM382" s="321"/>
      <c r="NEN382" s="321"/>
      <c r="NEO382" s="321"/>
      <c r="NEP382" s="321"/>
      <c r="NEQ382" s="321"/>
      <c r="NER382" s="321"/>
      <c r="NES382" s="321"/>
      <c r="NET382" s="321"/>
      <c r="NEU382" s="321"/>
      <c r="NEV382" s="321"/>
      <c r="NEW382" s="321"/>
      <c r="NEX382" s="321"/>
      <c r="NEY382" s="321"/>
      <c r="NEZ382" s="321"/>
      <c r="NFA382" s="321"/>
      <c r="NFB382" s="321"/>
      <c r="NFC382" s="321"/>
      <c r="NFD382" s="321"/>
      <c r="NFE382" s="321"/>
      <c r="NFF382" s="321"/>
      <c r="NFG382" s="321"/>
      <c r="NFH382" s="321"/>
      <c r="NFI382" s="321"/>
      <c r="NFJ382" s="321"/>
      <c r="NFK382" s="321"/>
      <c r="NFL382" s="321"/>
      <c r="NFM382" s="321"/>
      <c r="NFN382" s="321"/>
      <c r="NFO382" s="321"/>
      <c r="NFP382" s="321"/>
      <c r="NFQ382" s="321"/>
      <c r="NFR382" s="321"/>
      <c r="NFS382" s="321"/>
      <c r="NFT382" s="321"/>
      <c r="NFU382" s="321"/>
      <c r="NFV382" s="321"/>
      <c r="NFW382" s="321"/>
      <c r="NFX382" s="321"/>
      <c r="NFY382" s="321"/>
      <c r="NFZ382" s="321"/>
      <c r="NGA382" s="321"/>
      <c r="NGB382" s="321"/>
      <c r="NGC382" s="321"/>
      <c r="NGD382" s="321"/>
      <c r="NGE382" s="321"/>
      <c r="NGF382" s="321"/>
      <c r="NGG382" s="321"/>
      <c r="NGH382" s="321"/>
      <c r="NGI382" s="321"/>
      <c r="NGJ382" s="321"/>
      <c r="NGK382" s="321"/>
      <c r="NGL382" s="321"/>
      <c r="NGM382" s="321"/>
      <c r="NGN382" s="321"/>
      <c r="NGO382" s="321"/>
      <c r="NGP382" s="321"/>
      <c r="NGQ382" s="321"/>
      <c r="NGR382" s="321"/>
      <c r="NGS382" s="321"/>
      <c r="NGT382" s="321"/>
      <c r="NGU382" s="321"/>
      <c r="NGV382" s="321"/>
      <c r="NGW382" s="321"/>
      <c r="NGX382" s="321"/>
      <c r="NGY382" s="321"/>
      <c r="NGZ382" s="321"/>
      <c r="NHA382" s="321"/>
      <c r="NHB382" s="321"/>
      <c r="NHC382" s="321"/>
      <c r="NHD382" s="321"/>
      <c r="NHE382" s="321"/>
      <c r="NHF382" s="321"/>
      <c r="NHG382" s="321"/>
      <c r="NHH382" s="321"/>
      <c r="NHI382" s="321"/>
      <c r="NHJ382" s="321"/>
      <c r="NHK382" s="321"/>
      <c r="NHL382" s="321"/>
      <c r="NHM382" s="321"/>
      <c r="NHN382" s="321"/>
      <c r="NHO382" s="321"/>
      <c r="NHP382" s="321"/>
      <c r="NHQ382" s="321"/>
      <c r="NHR382" s="321"/>
      <c r="NHS382" s="321"/>
      <c r="NHT382" s="321"/>
      <c r="NHU382" s="321"/>
      <c r="NHV382" s="321"/>
      <c r="NHW382" s="321"/>
      <c r="NHX382" s="321"/>
      <c r="NHY382" s="321"/>
      <c r="NHZ382" s="321"/>
      <c r="NIA382" s="321"/>
      <c r="NIB382" s="321"/>
      <c r="NIC382" s="321"/>
      <c r="NID382" s="321"/>
      <c r="NIE382" s="321"/>
      <c r="NIF382" s="321"/>
      <c r="NIG382" s="321"/>
      <c r="NIH382" s="321"/>
      <c r="NII382" s="321"/>
      <c r="NIJ382" s="321"/>
      <c r="NIK382" s="321"/>
      <c r="NIL382" s="321"/>
      <c r="NIM382" s="321"/>
      <c r="NIN382" s="321"/>
      <c r="NIO382" s="321"/>
      <c r="NIP382" s="321"/>
      <c r="NIQ382" s="321"/>
      <c r="NIR382" s="321"/>
      <c r="NIS382" s="321"/>
      <c r="NIT382" s="321"/>
      <c r="NIU382" s="321"/>
      <c r="NIV382" s="321"/>
      <c r="NIW382" s="321"/>
      <c r="NIX382" s="321"/>
      <c r="NIY382" s="321"/>
      <c r="NIZ382" s="321"/>
      <c r="NJA382" s="321"/>
      <c r="NJB382" s="321"/>
      <c r="NJC382" s="321"/>
      <c r="NJD382" s="321"/>
      <c r="NJE382" s="321"/>
      <c r="NJF382" s="321"/>
      <c r="NJG382" s="321"/>
      <c r="NJH382" s="321"/>
      <c r="NJI382" s="321"/>
      <c r="NJJ382" s="321"/>
      <c r="NJK382" s="321"/>
      <c r="NJL382" s="321"/>
      <c r="NJM382" s="321"/>
      <c r="NJN382" s="321"/>
      <c r="NJO382" s="321"/>
      <c r="NJP382" s="321"/>
      <c r="NJQ382" s="321"/>
      <c r="NJR382" s="321"/>
      <c r="NJS382" s="321"/>
      <c r="NJT382" s="321"/>
      <c r="NJU382" s="321"/>
      <c r="NJV382" s="321"/>
      <c r="NJW382" s="321"/>
      <c r="NJX382" s="321"/>
      <c r="NJY382" s="321"/>
      <c r="NJZ382" s="321"/>
      <c r="NKA382" s="321"/>
      <c r="NKB382" s="321"/>
      <c r="NKC382" s="321"/>
      <c r="NKD382" s="321"/>
      <c r="NKE382" s="321"/>
      <c r="NKF382" s="321"/>
      <c r="NKG382" s="321"/>
      <c r="NKH382" s="321"/>
      <c r="NKI382" s="321"/>
      <c r="NKJ382" s="321"/>
      <c r="NKK382" s="321"/>
      <c r="NKL382" s="321"/>
      <c r="NKM382" s="321"/>
      <c r="NKN382" s="321"/>
      <c r="NKO382" s="321"/>
      <c r="NKP382" s="321"/>
      <c r="NKQ382" s="321"/>
      <c r="NKR382" s="321"/>
      <c r="NKS382" s="321"/>
      <c r="NKT382" s="321"/>
      <c r="NKU382" s="321"/>
      <c r="NKV382" s="321"/>
      <c r="NKW382" s="321"/>
      <c r="NKX382" s="321"/>
      <c r="NKY382" s="321"/>
      <c r="NKZ382" s="321"/>
      <c r="NLA382" s="321"/>
      <c r="NLB382" s="321"/>
      <c r="NLC382" s="321"/>
      <c r="NLD382" s="321"/>
      <c r="NLE382" s="321"/>
      <c r="NLF382" s="321"/>
      <c r="NLG382" s="321"/>
      <c r="NLH382" s="321"/>
      <c r="NLI382" s="321"/>
      <c r="NLJ382" s="321"/>
      <c r="NLK382" s="321"/>
      <c r="NLL382" s="321"/>
      <c r="NLM382" s="321"/>
      <c r="NLN382" s="321"/>
      <c r="NLO382" s="321"/>
      <c r="NLP382" s="321"/>
      <c r="NLQ382" s="321"/>
      <c r="NLR382" s="321"/>
      <c r="NLS382" s="321"/>
      <c r="NLT382" s="321"/>
      <c r="NLU382" s="321"/>
      <c r="NLV382" s="321"/>
      <c r="NLW382" s="321"/>
      <c r="NLX382" s="321"/>
      <c r="NLY382" s="321"/>
      <c r="NLZ382" s="321"/>
      <c r="NMA382" s="321"/>
      <c r="NMB382" s="321"/>
      <c r="NMC382" s="321"/>
      <c r="NMD382" s="321"/>
      <c r="NME382" s="321"/>
      <c r="NMF382" s="321"/>
      <c r="NMG382" s="321"/>
      <c r="NMH382" s="321"/>
      <c r="NMI382" s="321"/>
      <c r="NMJ382" s="321"/>
      <c r="NMK382" s="321"/>
      <c r="NML382" s="321"/>
      <c r="NMM382" s="321"/>
      <c r="NMN382" s="321"/>
      <c r="NMO382" s="321"/>
      <c r="NMP382" s="321"/>
      <c r="NMQ382" s="321"/>
      <c r="NMR382" s="321"/>
      <c r="NMS382" s="321"/>
      <c r="NMT382" s="321"/>
      <c r="NMU382" s="321"/>
      <c r="NMV382" s="321"/>
      <c r="NMW382" s="321"/>
      <c r="NMX382" s="321"/>
      <c r="NMY382" s="321"/>
      <c r="NMZ382" s="321"/>
      <c r="NNA382" s="321"/>
      <c r="NNB382" s="321"/>
      <c r="NNC382" s="321"/>
      <c r="NND382" s="321"/>
      <c r="NNE382" s="321"/>
      <c r="NNF382" s="321"/>
      <c r="NNG382" s="321"/>
      <c r="NNH382" s="321"/>
      <c r="NNI382" s="321"/>
      <c r="NNJ382" s="321"/>
      <c r="NNK382" s="321"/>
      <c r="NNL382" s="321"/>
      <c r="NNM382" s="321"/>
      <c r="NNN382" s="321"/>
      <c r="NNO382" s="321"/>
      <c r="NNP382" s="321"/>
      <c r="NNQ382" s="321"/>
      <c r="NNR382" s="321"/>
      <c r="NNS382" s="321"/>
      <c r="NNT382" s="321"/>
      <c r="NNU382" s="321"/>
      <c r="NNV382" s="321"/>
      <c r="NNW382" s="321"/>
      <c r="NNX382" s="321"/>
      <c r="NNY382" s="321"/>
      <c r="NNZ382" s="321"/>
      <c r="NOA382" s="321"/>
      <c r="NOB382" s="321"/>
      <c r="NOC382" s="321"/>
      <c r="NOD382" s="321"/>
      <c r="NOE382" s="321"/>
      <c r="NOF382" s="321"/>
      <c r="NOG382" s="321"/>
      <c r="NOH382" s="321"/>
      <c r="NOI382" s="321"/>
      <c r="NOJ382" s="321"/>
      <c r="NOK382" s="321"/>
      <c r="NOL382" s="321"/>
      <c r="NOM382" s="321"/>
      <c r="NON382" s="321"/>
      <c r="NOO382" s="321"/>
      <c r="NOP382" s="321"/>
      <c r="NOQ382" s="321"/>
      <c r="NOR382" s="321"/>
      <c r="NOS382" s="321"/>
      <c r="NOT382" s="321"/>
      <c r="NOU382" s="321"/>
      <c r="NOV382" s="321"/>
      <c r="NOW382" s="321"/>
      <c r="NOX382" s="321"/>
      <c r="NOY382" s="321"/>
      <c r="NOZ382" s="321"/>
      <c r="NPA382" s="321"/>
      <c r="NPB382" s="321"/>
      <c r="NPC382" s="321"/>
      <c r="NPD382" s="321"/>
      <c r="NPE382" s="321"/>
      <c r="NPF382" s="321"/>
      <c r="NPG382" s="321"/>
      <c r="NPH382" s="321"/>
      <c r="NPI382" s="321"/>
      <c r="NPJ382" s="321"/>
      <c r="NPK382" s="321"/>
      <c r="NPL382" s="321"/>
      <c r="NPM382" s="321"/>
      <c r="NPN382" s="321"/>
      <c r="NPO382" s="321"/>
      <c r="NPP382" s="321"/>
      <c r="NPQ382" s="321"/>
      <c r="NPR382" s="321"/>
      <c r="NPS382" s="321"/>
      <c r="NPT382" s="321"/>
      <c r="NPU382" s="321"/>
      <c r="NPV382" s="321"/>
      <c r="NPW382" s="321"/>
      <c r="NPX382" s="321"/>
      <c r="NPY382" s="321"/>
      <c r="NPZ382" s="321"/>
      <c r="NQA382" s="321"/>
      <c r="NQB382" s="321"/>
      <c r="NQC382" s="321"/>
      <c r="NQD382" s="321"/>
      <c r="NQE382" s="321"/>
      <c r="NQF382" s="321"/>
      <c r="NQG382" s="321"/>
      <c r="NQH382" s="321"/>
      <c r="NQI382" s="321"/>
      <c r="NQJ382" s="321"/>
      <c r="NQK382" s="321"/>
      <c r="NQL382" s="321"/>
      <c r="NQM382" s="321"/>
      <c r="NQN382" s="321"/>
      <c r="NQO382" s="321"/>
      <c r="NQP382" s="321"/>
      <c r="NQQ382" s="321"/>
      <c r="NQR382" s="321"/>
      <c r="NQS382" s="321"/>
      <c r="NQT382" s="321"/>
      <c r="NQU382" s="321"/>
      <c r="NQV382" s="321"/>
      <c r="NQW382" s="321"/>
      <c r="NQX382" s="321"/>
      <c r="NQY382" s="321"/>
      <c r="NQZ382" s="321"/>
      <c r="NRA382" s="321"/>
      <c r="NRB382" s="321"/>
      <c r="NRC382" s="321"/>
      <c r="NRD382" s="321"/>
      <c r="NRE382" s="321"/>
      <c r="NRF382" s="321"/>
      <c r="NRG382" s="321"/>
      <c r="NRH382" s="321"/>
      <c r="NRI382" s="321"/>
      <c r="NRJ382" s="321"/>
      <c r="NRK382" s="321"/>
      <c r="NRL382" s="321"/>
      <c r="NRM382" s="321"/>
      <c r="NRN382" s="321"/>
      <c r="NRO382" s="321"/>
      <c r="NRP382" s="321"/>
      <c r="NRQ382" s="321"/>
      <c r="NRR382" s="321"/>
      <c r="NRS382" s="321"/>
      <c r="NRT382" s="321"/>
      <c r="NRU382" s="321"/>
      <c r="NRV382" s="321"/>
      <c r="NRW382" s="321"/>
      <c r="NRX382" s="321"/>
      <c r="NRY382" s="321"/>
      <c r="NRZ382" s="321"/>
      <c r="NSA382" s="321"/>
      <c r="NSB382" s="321"/>
      <c r="NSC382" s="321"/>
      <c r="NSD382" s="321"/>
      <c r="NSE382" s="321"/>
      <c r="NSF382" s="321"/>
      <c r="NSG382" s="321"/>
      <c r="NSH382" s="321"/>
      <c r="NSI382" s="321"/>
      <c r="NSJ382" s="321"/>
      <c r="NSK382" s="321"/>
      <c r="NSL382" s="321"/>
      <c r="NSM382" s="321"/>
      <c r="NSN382" s="321"/>
      <c r="NSO382" s="321"/>
      <c r="NSP382" s="321"/>
      <c r="NSQ382" s="321"/>
      <c r="NSR382" s="321"/>
      <c r="NSS382" s="321"/>
      <c r="NST382" s="321"/>
      <c r="NSU382" s="321"/>
      <c r="NSV382" s="321"/>
      <c r="NSW382" s="321"/>
      <c r="NSX382" s="321"/>
      <c r="NSY382" s="321"/>
      <c r="NSZ382" s="321"/>
      <c r="NTA382" s="321"/>
      <c r="NTB382" s="321"/>
      <c r="NTC382" s="321"/>
      <c r="NTD382" s="321"/>
      <c r="NTE382" s="321"/>
      <c r="NTF382" s="321"/>
      <c r="NTG382" s="321"/>
      <c r="NTH382" s="321"/>
      <c r="NTI382" s="321"/>
      <c r="NTJ382" s="321"/>
      <c r="NTK382" s="321"/>
      <c r="NTL382" s="321"/>
      <c r="NTM382" s="321"/>
      <c r="NTN382" s="321"/>
      <c r="NTO382" s="321"/>
      <c r="NTP382" s="321"/>
      <c r="NTQ382" s="321"/>
      <c r="NTR382" s="321"/>
      <c r="NTS382" s="321"/>
      <c r="NTT382" s="321"/>
      <c r="NTU382" s="321"/>
      <c r="NTV382" s="321"/>
      <c r="NTW382" s="321"/>
      <c r="NTX382" s="321"/>
      <c r="NTY382" s="321"/>
      <c r="NTZ382" s="321"/>
      <c r="NUA382" s="321"/>
      <c r="NUB382" s="321"/>
      <c r="NUC382" s="321"/>
      <c r="NUD382" s="321"/>
      <c r="NUE382" s="321"/>
      <c r="NUF382" s="321"/>
      <c r="NUG382" s="321"/>
      <c r="NUH382" s="321"/>
      <c r="NUI382" s="321"/>
      <c r="NUJ382" s="321"/>
      <c r="NUK382" s="321"/>
      <c r="NUL382" s="321"/>
      <c r="NUM382" s="321"/>
      <c r="NUN382" s="321"/>
      <c r="NUO382" s="321"/>
      <c r="NUP382" s="321"/>
      <c r="NUQ382" s="321"/>
      <c r="NUR382" s="321"/>
      <c r="NUS382" s="321"/>
      <c r="NUT382" s="321"/>
      <c r="NUU382" s="321"/>
      <c r="NUV382" s="321"/>
      <c r="NUW382" s="321"/>
      <c r="NUX382" s="321"/>
      <c r="NUY382" s="321"/>
      <c r="NUZ382" s="321"/>
      <c r="NVA382" s="321"/>
      <c r="NVB382" s="321"/>
      <c r="NVC382" s="321"/>
      <c r="NVD382" s="321"/>
      <c r="NVE382" s="321"/>
      <c r="NVF382" s="321"/>
      <c r="NVG382" s="321"/>
      <c r="NVH382" s="321"/>
      <c r="NVI382" s="321"/>
      <c r="NVJ382" s="321"/>
      <c r="NVK382" s="321"/>
      <c r="NVL382" s="321"/>
      <c r="NVM382" s="321"/>
      <c r="NVN382" s="321"/>
      <c r="NVO382" s="321"/>
      <c r="NVP382" s="321"/>
      <c r="NVQ382" s="321"/>
      <c r="NVR382" s="321"/>
      <c r="NVS382" s="321"/>
      <c r="NVT382" s="321"/>
      <c r="NVU382" s="321"/>
      <c r="NVV382" s="321"/>
      <c r="NVW382" s="321"/>
      <c r="NVX382" s="321"/>
      <c r="NVY382" s="321"/>
      <c r="NVZ382" s="321"/>
      <c r="NWA382" s="321"/>
      <c r="NWB382" s="321"/>
      <c r="NWC382" s="321"/>
      <c r="NWD382" s="321"/>
      <c r="NWE382" s="321"/>
      <c r="NWF382" s="321"/>
      <c r="NWG382" s="321"/>
      <c r="NWH382" s="321"/>
      <c r="NWI382" s="321"/>
      <c r="NWJ382" s="321"/>
      <c r="NWK382" s="321"/>
      <c r="NWL382" s="321"/>
      <c r="NWM382" s="321"/>
      <c r="NWN382" s="321"/>
      <c r="NWO382" s="321"/>
      <c r="NWP382" s="321"/>
      <c r="NWQ382" s="321"/>
      <c r="NWR382" s="321"/>
      <c r="NWS382" s="321"/>
      <c r="NWT382" s="321"/>
      <c r="NWU382" s="321"/>
      <c r="NWV382" s="321"/>
      <c r="NWW382" s="321"/>
      <c r="NWX382" s="321"/>
      <c r="NWY382" s="321"/>
      <c r="NWZ382" s="321"/>
      <c r="NXA382" s="321"/>
      <c r="NXB382" s="321"/>
      <c r="NXC382" s="321"/>
      <c r="NXD382" s="321"/>
      <c r="NXE382" s="321"/>
      <c r="NXF382" s="321"/>
      <c r="NXG382" s="321"/>
      <c r="NXH382" s="321"/>
      <c r="NXI382" s="321"/>
      <c r="NXJ382" s="321"/>
      <c r="NXK382" s="321"/>
      <c r="NXL382" s="321"/>
      <c r="NXM382" s="321"/>
      <c r="NXN382" s="321"/>
      <c r="NXO382" s="321"/>
      <c r="NXP382" s="321"/>
      <c r="NXQ382" s="321"/>
      <c r="NXR382" s="321"/>
      <c r="NXS382" s="321"/>
      <c r="NXT382" s="321"/>
      <c r="NXU382" s="321"/>
      <c r="NXV382" s="321"/>
      <c r="NXW382" s="321"/>
      <c r="NXX382" s="321"/>
      <c r="NXY382" s="321"/>
      <c r="NXZ382" s="321"/>
      <c r="NYA382" s="321"/>
      <c r="NYB382" s="321"/>
      <c r="NYC382" s="321"/>
      <c r="NYD382" s="321"/>
      <c r="NYE382" s="321"/>
      <c r="NYF382" s="321"/>
      <c r="NYG382" s="321"/>
      <c r="NYH382" s="321"/>
      <c r="NYI382" s="321"/>
      <c r="NYJ382" s="321"/>
      <c r="NYK382" s="321"/>
      <c r="NYL382" s="321"/>
      <c r="NYM382" s="321"/>
      <c r="NYN382" s="321"/>
      <c r="NYO382" s="321"/>
      <c r="NYP382" s="321"/>
      <c r="NYQ382" s="321"/>
      <c r="NYR382" s="321"/>
      <c r="NYS382" s="321"/>
      <c r="NYT382" s="321"/>
      <c r="NYU382" s="321"/>
      <c r="NYV382" s="321"/>
      <c r="NYW382" s="321"/>
      <c r="NYX382" s="321"/>
      <c r="NYY382" s="321"/>
      <c r="NYZ382" s="321"/>
      <c r="NZA382" s="321"/>
      <c r="NZB382" s="321"/>
      <c r="NZC382" s="321"/>
      <c r="NZD382" s="321"/>
      <c r="NZE382" s="321"/>
      <c r="NZF382" s="321"/>
      <c r="NZG382" s="321"/>
      <c r="NZH382" s="321"/>
      <c r="NZI382" s="321"/>
      <c r="NZJ382" s="321"/>
      <c r="NZK382" s="321"/>
      <c r="NZL382" s="321"/>
      <c r="NZM382" s="321"/>
      <c r="NZN382" s="321"/>
      <c r="NZO382" s="321"/>
      <c r="NZP382" s="321"/>
      <c r="NZQ382" s="321"/>
      <c r="NZR382" s="321"/>
      <c r="NZS382" s="321"/>
      <c r="NZT382" s="321"/>
      <c r="NZU382" s="321"/>
      <c r="NZV382" s="321"/>
      <c r="NZW382" s="321"/>
      <c r="NZX382" s="321"/>
      <c r="NZY382" s="321"/>
      <c r="NZZ382" s="321"/>
      <c r="OAA382" s="321"/>
      <c r="OAB382" s="321"/>
      <c r="OAC382" s="321"/>
      <c r="OAD382" s="321"/>
      <c r="OAE382" s="321"/>
      <c r="OAF382" s="321"/>
      <c r="OAG382" s="321"/>
      <c r="OAH382" s="321"/>
      <c r="OAI382" s="321"/>
      <c r="OAJ382" s="321"/>
      <c r="OAK382" s="321"/>
      <c r="OAL382" s="321"/>
      <c r="OAM382" s="321"/>
      <c r="OAN382" s="321"/>
      <c r="OAO382" s="321"/>
      <c r="OAP382" s="321"/>
      <c r="OAQ382" s="321"/>
      <c r="OAR382" s="321"/>
      <c r="OAS382" s="321"/>
      <c r="OAT382" s="321"/>
      <c r="OAU382" s="321"/>
      <c r="OAV382" s="321"/>
      <c r="OAW382" s="321"/>
      <c r="OAX382" s="321"/>
      <c r="OAY382" s="321"/>
      <c r="OAZ382" s="321"/>
      <c r="OBA382" s="321"/>
      <c r="OBB382" s="321"/>
      <c r="OBC382" s="321"/>
      <c r="OBD382" s="321"/>
      <c r="OBE382" s="321"/>
      <c r="OBF382" s="321"/>
      <c r="OBG382" s="321"/>
      <c r="OBH382" s="321"/>
      <c r="OBI382" s="321"/>
      <c r="OBJ382" s="321"/>
      <c r="OBK382" s="321"/>
      <c r="OBL382" s="321"/>
      <c r="OBM382" s="321"/>
      <c r="OBN382" s="321"/>
      <c r="OBO382" s="321"/>
      <c r="OBP382" s="321"/>
      <c r="OBQ382" s="321"/>
      <c r="OBR382" s="321"/>
      <c r="OBS382" s="321"/>
      <c r="OBT382" s="321"/>
      <c r="OBU382" s="321"/>
      <c r="OBV382" s="321"/>
      <c r="OBW382" s="321"/>
      <c r="OBX382" s="321"/>
      <c r="OBY382" s="321"/>
      <c r="OBZ382" s="321"/>
      <c r="OCA382" s="321"/>
      <c r="OCB382" s="321"/>
      <c r="OCC382" s="321"/>
      <c r="OCD382" s="321"/>
      <c r="OCE382" s="321"/>
      <c r="OCF382" s="321"/>
      <c r="OCG382" s="321"/>
      <c r="OCH382" s="321"/>
      <c r="OCI382" s="321"/>
      <c r="OCJ382" s="321"/>
      <c r="OCK382" s="321"/>
      <c r="OCL382" s="321"/>
      <c r="OCM382" s="321"/>
      <c r="OCN382" s="321"/>
      <c r="OCO382" s="321"/>
      <c r="OCP382" s="321"/>
      <c r="OCQ382" s="321"/>
      <c r="OCR382" s="321"/>
      <c r="OCS382" s="321"/>
      <c r="OCT382" s="321"/>
      <c r="OCU382" s="321"/>
      <c r="OCV382" s="321"/>
      <c r="OCW382" s="321"/>
      <c r="OCX382" s="321"/>
      <c r="OCY382" s="321"/>
      <c r="OCZ382" s="321"/>
      <c r="ODA382" s="321"/>
      <c r="ODB382" s="321"/>
      <c r="ODC382" s="321"/>
      <c r="ODD382" s="321"/>
      <c r="ODE382" s="321"/>
      <c r="ODF382" s="321"/>
      <c r="ODG382" s="321"/>
      <c r="ODH382" s="321"/>
      <c r="ODI382" s="321"/>
      <c r="ODJ382" s="321"/>
      <c r="ODK382" s="321"/>
      <c r="ODL382" s="321"/>
      <c r="ODM382" s="321"/>
      <c r="ODN382" s="321"/>
      <c r="ODO382" s="321"/>
      <c r="ODP382" s="321"/>
      <c r="ODQ382" s="321"/>
      <c r="ODR382" s="321"/>
      <c r="ODS382" s="321"/>
      <c r="ODT382" s="321"/>
      <c r="ODU382" s="321"/>
      <c r="ODV382" s="321"/>
      <c r="ODW382" s="321"/>
      <c r="ODX382" s="321"/>
      <c r="ODY382" s="321"/>
      <c r="ODZ382" s="321"/>
      <c r="OEA382" s="321"/>
      <c r="OEB382" s="321"/>
      <c r="OEC382" s="321"/>
      <c r="OED382" s="321"/>
      <c r="OEE382" s="321"/>
      <c r="OEF382" s="321"/>
      <c r="OEG382" s="321"/>
      <c r="OEH382" s="321"/>
      <c r="OEI382" s="321"/>
      <c r="OEJ382" s="321"/>
      <c r="OEK382" s="321"/>
      <c r="OEL382" s="321"/>
      <c r="OEM382" s="321"/>
      <c r="OEN382" s="321"/>
      <c r="OEO382" s="321"/>
      <c r="OEP382" s="321"/>
      <c r="OEQ382" s="321"/>
      <c r="OER382" s="321"/>
      <c r="OES382" s="321"/>
      <c r="OET382" s="321"/>
      <c r="OEU382" s="321"/>
      <c r="OEV382" s="321"/>
      <c r="OEW382" s="321"/>
      <c r="OEX382" s="321"/>
      <c r="OEY382" s="321"/>
      <c r="OEZ382" s="321"/>
      <c r="OFA382" s="321"/>
      <c r="OFB382" s="321"/>
      <c r="OFC382" s="321"/>
      <c r="OFD382" s="321"/>
      <c r="OFE382" s="321"/>
      <c r="OFF382" s="321"/>
      <c r="OFG382" s="321"/>
      <c r="OFH382" s="321"/>
      <c r="OFI382" s="321"/>
      <c r="OFJ382" s="321"/>
      <c r="OFK382" s="321"/>
      <c r="OFL382" s="321"/>
      <c r="OFM382" s="321"/>
      <c r="OFN382" s="321"/>
      <c r="OFO382" s="321"/>
      <c r="OFP382" s="321"/>
      <c r="OFQ382" s="321"/>
      <c r="OFR382" s="321"/>
      <c r="OFS382" s="321"/>
      <c r="OFT382" s="321"/>
      <c r="OFU382" s="321"/>
      <c r="OFV382" s="321"/>
      <c r="OFW382" s="321"/>
      <c r="OFX382" s="321"/>
      <c r="OFY382" s="321"/>
      <c r="OFZ382" s="321"/>
      <c r="OGA382" s="321"/>
      <c r="OGB382" s="321"/>
      <c r="OGC382" s="321"/>
      <c r="OGD382" s="321"/>
      <c r="OGE382" s="321"/>
      <c r="OGF382" s="321"/>
      <c r="OGG382" s="321"/>
      <c r="OGH382" s="321"/>
      <c r="OGI382" s="321"/>
      <c r="OGJ382" s="321"/>
      <c r="OGK382" s="321"/>
      <c r="OGL382" s="321"/>
      <c r="OGM382" s="321"/>
      <c r="OGN382" s="321"/>
      <c r="OGO382" s="321"/>
      <c r="OGP382" s="321"/>
      <c r="OGQ382" s="321"/>
      <c r="OGR382" s="321"/>
      <c r="OGS382" s="321"/>
      <c r="OGT382" s="321"/>
      <c r="OGU382" s="321"/>
      <c r="OGV382" s="321"/>
      <c r="OGW382" s="321"/>
      <c r="OGX382" s="321"/>
      <c r="OGY382" s="321"/>
      <c r="OGZ382" s="321"/>
      <c r="OHA382" s="321"/>
      <c r="OHB382" s="321"/>
      <c r="OHC382" s="321"/>
      <c r="OHD382" s="321"/>
      <c r="OHE382" s="321"/>
      <c r="OHF382" s="321"/>
      <c r="OHG382" s="321"/>
      <c r="OHH382" s="321"/>
      <c r="OHI382" s="321"/>
      <c r="OHJ382" s="321"/>
      <c r="OHK382" s="321"/>
      <c r="OHL382" s="321"/>
      <c r="OHM382" s="321"/>
      <c r="OHN382" s="321"/>
      <c r="OHO382" s="321"/>
      <c r="OHP382" s="321"/>
      <c r="OHQ382" s="321"/>
      <c r="OHR382" s="321"/>
      <c r="OHS382" s="321"/>
      <c r="OHT382" s="321"/>
      <c r="OHU382" s="321"/>
      <c r="OHV382" s="321"/>
      <c r="OHW382" s="321"/>
      <c r="OHX382" s="321"/>
      <c r="OHY382" s="321"/>
      <c r="OHZ382" s="321"/>
      <c r="OIA382" s="321"/>
      <c r="OIB382" s="321"/>
      <c r="OIC382" s="321"/>
      <c r="OID382" s="321"/>
      <c r="OIE382" s="321"/>
      <c r="OIF382" s="321"/>
      <c r="OIG382" s="321"/>
      <c r="OIH382" s="321"/>
      <c r="OII382" s="321"/>
      <c r="OIJ382" s="321"/>
      <c r="OIK382" s="321"/>
      <c r="OIL382" s="321"/>
      <c r="OIM382" s="321"/>
      <c r="OIN382" s="321"/>
      <c r="OIO382" s="321"/>
      <c r="OIP382" s="321"/>
      <c r="OIQ382" s="321"/>
      <c r="OIR382" s="321"/>
      <c r="OIS382" s="321"/>
      <c r="OIT382" s="321"/>
      <c r="OIU382" s="321"/>
      <c r="OIV382" s="321"/>
      <c r="OIW382" s="321"/>
      <c r="OIX382" s="321"/>
      <c r="OIY382" s="321"/>
      <c r="OIZ382" s="321"/>
      <c r="OJA382" s="321"/>
      <c r="OJB382" s="321"/>
      <c r="OJC382" s="321"/>
      <c r="OJD382" s="321"/>
      <c r="OJE382" s="321"/>
      <c r="OJF382" s="321"/>
      <c r="OJG382" s="321"/>
      <c r="OJH382" s="321"/>
      <c r="OJI382" s="321"/>
      <c r="OJJ382" s="321"/>
      <c r="OJK382" s="321"/>
      <c r="OJL382" s="321"/>
      <c r="OJM382" s="321"/>
      <c r="OJN382" s="321"/>
      <c r="OJO382" s="321"/>
      <c r="OJP382" s="321"/>
      <c r="OJQ382" s="321"/>
      <c r="OJR382" s="321"/>
      <c r="OJS382" s="321"/>
      <c r="OJT382" s="321"/>
      <c r="OJU382" s="321"/>
      <c r="OJV382" s="321"/>
      <c r="OJW382" s="321"/>
      <c r="OJX382" s="321"/>
      <c r="OJY382" s="321"/>
      <c r="OJZ382" s="321"/>
      <c r="OKA382" s="321"/>
      <c r="OKB382" s="321"/>
      <c r="OKC382" s="321"/>
      <c r="OKD382" s="321"/>
      <c r="OKE382" s="321"/>
      <c r="OKF382" s="321"/>
      <c r="OKG382" s="321"/>
      <c r="OKH382" s="321"/>
      <c r="OKI382" s="321"/>
      <c r="OKJ382" s="321"/>
      <c r="OKK382" s="321"/>
      <c r="OKL382" s="321"/>
      <c r="OKM382" s="321"/>
      <c r="OKN382" s="321"/>
      <c r="OKO382" s="321"/>
      <c r="OKP382" s="321"/>
      <c r="OKQ382" s="321"/>
      <c r="OKR382" s="321"/>
      <c r="OKS382" s="321"/>
      <c r="OKT382" s="321"/>
      <c r="OKU382" s="321"/>
      <c r="OKV382" s="321"/>
      <c r="OKW382" s="321"/>
      <c r="OKX382" s="321"/>
      <c r="OKY382" s="321"/>
      <c r="OKZ382" s="321"/>
      <c r="OLA382" s="321"/>
      <c r="OLB382" s="321"/>
      <c r="OLC382" s="321"/>
      <c r="OLD382" s="321"/>
      <c r="OLE382" s="321"/>
      <c r="OLF382" s="321"/>
      <c r="OLG382" s="321"/>
      <c r="OLH382" s="321"/>
      <c r="OLI382" s="321"/>
      <c r="OLJ382" s="321"/>
      <c r="OLK382" s="321"/>
      <c r="OLL382" s="321"/>
      <c r="OLM382" s="321"/>
      <c r="OLN382" s="321"/>
      <c r="OLO382" s="321"/>
      <c r="OLP382" s="321"/>
      <c r="OLQ382" s="321"/>
      <c r="OLR382" s="321"/>
      <c r="OLS382" s="321"/>
      <c r="OLT382" s="321"/>
      <c r="OLU382" s="321"/>
      <c r="OLV382" s="321"/>
      <c r="OLW382" s="321"/>
      <c r="OLX382" s="321"/>
      <c r="OLY382" s="321"/>
      <c r="OLZ382" s="321"/>
      <c r="OMA382" s="321"/>
      <c r="OMB382" s="321"/>
      <c r="OMC382" s="321"/>
      <c r="OMD382" s="321"/>
      <c r="OME382" s="321"/>
      <c r="OMF382" s="321"/>
      <c r="OMG382" s="321"/>
      <c r="OMH382" s="321"/>
      <c r="OMI382" s="321"/>
      <c r="OMJ382" s="321"/>
      <c r="OMK382" s="321"/>
      <c r="OML382" s="321"/>
      <c r="OMM382" s="321"/>
      <c r="OMN382" s="321"/>
      <c r="OMO382" s="321"/>
      <c r="OMP382" s="321"/>
      <c r="OMQ382" s="321"/>
      <c r="OMR382" s="321"/>
      <c r="OMS382" s="321"/>
      <c r="OMT382" s="321"/>
      <c r="OMU382" s="321"/>
      <c r="OMV382" s="321"/>
      <c r="OMW382" s="321"/>
      <c r="OMX382" s="321"/>
      <c r="OMY382" s="321"/>
      <c r="OMZ382" s="321"/>
      <c r="ONA382" s="321"/>
      <c r="ONB382" s="321"/>
      <c r="ONC382" s="321"/>
      <c r="OND382" s="321"/>
      <c r="ONE382" s="321"/>
      <c r="ONF382" s="321"/>
      <c r="ONG382" s="321"/>
      <c r="ONH382" s="321"/>
      <c r="ONI382" s="321"/>
      <c r="ONJ382" s="321"/>
      <c r="ONK382" s="321"/>
      <c r="ONL382" s="321"/>
      <c r="ONM382" s="321"/>
      <c r="ONN382" s="321"/>
      <c r="ONO382" s="321"/>
      <c r="ONP382" s="321"/>
      <c r="ONQ382" s="321"/>
      <c r="ONR382" s="321"/>
      <c r="ONS382" s="321"/>
      <c r="ONT382" s="321"/>
      <c r="ONU382" s="321"/>
      <c r="ONV382" s="321"/>
      <c r="ONW382" s="321"/>
      <c r="ONX382" s="321"/>
      <c r="ONY382" s="321"/>
      <c r="ONZ382" s="321"/>
      <c r="OOA382" s="321"/>
      <c r="OOB382" s="321"/>
      <c r="OOC382" s="321"/>
      <c r="OOD382" s="321"/>
      <c r="OOE382" s="321"/>
      <c r="OOF382" s="321"/>
      <c r="OOG382" s="321"/>
      <c r="OOH382" s="321"/>
      <c r="OOI382" s="321"/>
      <c r="OOJ382" s="321"/>
      <c r="OOK382" s="321"/>
      <c r="OOL382" s="321"/>
      <c r="OOM382" s="321"/>
      <c r="OON382" s="321"/>
      <c r="OOO382" s="321"/>
      <c r="OOP382" s="321"/>
      <c r="OOQ382" s="321"/>
      <c r="OOR382" s="321"/>
      <c r="OOS382" s="321"/>
      <c r="OOT382" s="321"/>
      <c r="OOU382" s="321"/>
      <c r="OOV382" s="321"/>
      <c r="OOW382" s="321"/>
      <c r="OOX382" s="321"/>
      <c r="OOY382" s="321"/>
      <c r="OOZ382" s="321"/>
      <c r="OPA382" s="321"/>
      <c r="OPB382" s="321"/>
      <c r="OPC382" s="321"/>
      <c r="OPD382" s="321"/>
      <c r="OPE382" s="321"/>
      <c r="OPF382" s="321"/>
      <c r="OPG382" s="321"/>
      <c r="OPH382" s="321"/>
      <c r="OPI382" s="321"/>
      <c r="OPJ382" s="321"/>
      <c r="OPK382" s="321"/>
      <c r="OPL382" s="321"/>
      <c r="OPM382" s="321"/>
      <c r="OPN382" s="321"/>
      <c r="OPO382" s="321"/>
      <c r="OPP382" s="321"/>
      <c r="OPQ382" s="321"/>
      <c r="OPR382" s="321"/>
      <c r="OPS382" s="321"/>
      <c r="OPT382" s="321"/>
      <c r="OPU382" s="321"/>
      <c r="OPV382" s="321"/>
      <c r="OPW382" s="321"/>
      <c r="OPX382" s="321"/>
      <c r="OPY382" s="321"/>
      <c r="OPZ382" s="321"/>
      <c r="OQA382" s="321"/>
      <c r="OQB382" s="321"/>
      <c r="OQC382" s="321"/>
      <c r="OQD382" s="321"/>
      <c r="OQE382" s="321"/>
      <c r="OQF382" s="321"/>
      <c r="OQG382" s="321"/>
      <c r="OQH382" s="321"/>
      <c r="OQI382" s="321"/>
      <c r="OQJ382" s="321"/>
      <c r="OQK382" s="321"/>
      <c r="OQL382" s="321"/>
      <c r="OQM382" s="321"/>
      <c r="OQN382" s="321"/>
      <c r="OQO382" s="321"/>
      <c r="OQP382" s="321"/>
      <c r="OQQ382" s="321"/>
      <c r="OQR382" s="321"/>
      <c r="OQS382" s="321"/>
      <c r="OQT382" s="321"/>
      <c r="OQU382" s="321"/>
      <c r="OQV382" s="321"/>
      <c r="OQW382" s="321"/>
      <c r="OQX382" s="321"/>
      <c r="OQY382" s="321"/>
      <c r="OQZ382" s="321"/>
      <c r="ORA382" s="321"/>
      <c r="ORB382" s="321"/>
      <c r="ORC382" s="321"/>
      <c r="ORD382" s="321"/>
      <c r="ORE382" s="321"/>
      <c r="ORF382" s="321"/>
      <c r="ORG382" s="321"/>
      <c r="ORH382" s="321"/>
      <c r="ORI382" s="321"/>
      <c r="ORJ382" s="321"/>
      <c r="ORK382" s="321"/>
      <c r="ORL382" s="321"/>
      <c r="ORM382" s="321"/>
      <c r="ORN382" s="321"/>
      <c r="ORO382" s="321"/>
      <c r="ORP382" s="321"/>
      <c r="ORQ382" s="321"/>
      <c r="ORR382" s="321"/>
      <c r="ORS382" s="321"/>
      <c r="ORT382" s="321"/>
      <c r="ORU382" s="321"/>
      <c r="ORV382" s="321"/>
      <c r="ORW382" s="321"/>
      <c r="ORX382" s="321"/>
      <c r="ORY382" s="321"/>
      <c r="ORZ382" s="321"/>
      <c r="OSA382" s="321"/>
      <c r="OSB382" s="321"/>
      <c r="OSC382" s="321"/>
      <c r="OSD382" s="321"/>
      <c r="OSE382" s="321"/>
      <c r="OSF382" s="321"/>
      <c r="OSG382" s="321"/>
      <c r="OSH382" s="321"/>
      <c r="OSI382" s="321"/>
      <c r="OSJ382" s="321"/>
      <c r="OSK382" s="321"/>
      <c r="OSL382" s="321"/>
      <c r="OSM382" s="321"/>
      <c r="OSN382" s="321"/>
      <c r="OSO382" s="321"/>
      <c r="OSP382" s="321"/>
      <c r="OSQ382" s="321"/>
      <c r="OSR382" s="321"/>
      <c r="OSS382" s="321"/>
      <c r="OST382" s="321"/>
      <c r="OSU382" s="321"/>
      <c r="OSV382" s="321"/>
      <c r="OSW382" s="321"/>
      <c r="OSX382" s="321"/>
      <c r="OSY382" s="321"/>
      <c r="OSZ382" s="321"/>
      <c r="OTA382" s="321"/>
      <c r="OTB382" s="321"/>
      <c r="OTC382" s="321"/>
      <c r="OTD382" s="321"/>
      <c r="OTE382" s="321"/>
      <c r="OTF382" s="321"/>
      <c r="OTG382" s="321"/>
      <c r="OTH382" s="321"/>
      <c r="OTI382" s="321"/>
      <c r="OTJ382" s="321"/>
      <c r="OTK382" s="321"/>
      <c r="OTL382" s="321"/>
      <c r="OTM382" s="321"/>
      <c r="OTN382" s="321"/>
      <c r="OTO382" s="321"/>
      <c r="OTP382" s="321"/>
      <c r="OTQ382" s="321"/>
      <c r="OTR382" s="321"/>
      <c r="OTS382" s="321"/>
      <c r="OTT382" s="321"/>
      <c r="OTU382" s="321"/>
      <c r="OTV382" s="321"/>
      <c r="OTW382" s="321"/>
      <c r="OTX382" s="321"/>
      <c r="OTY382" s="321"/>
      <c r="OTZ382" s="321"/>
      <c r="OUA382" s="321"/>
      <c r="OUB382" s="321"/>
      <c r="OUC382" s="321"/>
      <c r="OUD382" s="321"/>
      <c r="OUE382" s="321"/>
      <c r="OUF382" s="321"/>
      <c r="OUG382" s="321"/>
      <c r="OUH382" s="321"/>
      <c r="OUI382" s="321"/>
      <c r="OUJ382" s="321"/>
      <c r="OUK382" s="321"/>
      <c r="OUL382" s="321"/>
      <c r="OUM382" s="321"/>
      <c r="OUN382" s="321"/>
      <c r="OUO382" s="321"/>
      <c r="OUP382" s="321"/>
      <c r="OUQ382" s="321"/>
      <c r="OUR382" s="321"/>
      <c r="OUS382" s="321"/>
      <c r="OUT382" s="321"/>
      <c r="OUU382" s="321"/>
      <c r="OUV382" s="321"/>
      <c r="OUW382" s="321"/>
      <c r="OUX382" s="321"/>
      <c r="OUY382" s="321"/>
      <c r="OUZ382" s="321"/>
      <c r="OVA382" s="321"/>
      <c r="OVB382" s="321"/>
      <c r="OVC382" s="321"/>
      <c r="OVD382" s="321"/>
      <c r="OVE382" s="321"/>
      <c r="OVF382" s="321"/>
      <c r="OVG382" s="321"/>
      <c r="OVH382" s="321"/>
      <c r="OVI382" s="321"/>
      <c r="OVJ382" s="321"/>
      <c r="OVK382" s="321"/>
      <c r="OVL382" s="321"/>
      <c r="OVM382" s="321"/>
      <c r="OVN382" s="321"/>
      <c r="OVO382" s="321"/>
      <c r="OVP382" s="321"/>
      <c r="OVQ382" s="321"/>
      <c r="OVR382" s="321"/>
      <c r="OVS382" s="321"/>
      <c r="OVT382" s="321"/>
      <c r="OVU382" s="321"/>
      <c r="OVV382" s="321"/>
      <c r="OVW382" s="321"/>
      <c r="OVX382" s="321"/>
      <c r="OVY382" s="321"/>
      <c r="OVZ382" s="321"/>
      <c r="OWA382" s="321"/>
      <c r="OWB382" s="321"/>
      <c r="OWC382" s="321"/>
      <c r="OWD382" s="321"/>
      <c r="OWE382" s="321"/>
      <c r="OWF382" s="321"/>
      <c r="OWG382" s="321"/>
      <c r="OWH382" s="321"/>
      <c r="OWI382" s="321"/>
      <c r="OWJ382" s="321"/>
      <c r="OWK382" s="321"/>
      <c r="OWL382" s="321"/>
      <c r="OWM382" s="321"/>
      <c r="OWN382" s="321"/>
      <c r="OWO382" s="321"/>
      <c r="OWP382" s="321"/>
      <c r="OWQ382" s="321"/>
      <c r="OWR382" s="321"/>
      <c r="OWS382" s="321"/>
      <c r="OWT382" s="321"/>
      <c r="OWU382" s="321"/>
      <c r="OWV382" s="321"/>
      <c r="OWW382" s="321"/>
      <c r="OWX382" s="321"/>
      <c r="OWY382" s="321"/>
      <c r="OWZ382" s="321"/>
      <c r="OXA382" s="321"/>
      <c r="OXB382" s="321"/>
      <c r="OXC382" s="321"/>
      <c r="OXD382" s="321"/>
      <c r="OXE382" s="321"/>
      <c r="OXF382" s="321"/>
      <c r="OXG382" s="321"/>
      <c r="OXH382" s="321"/>
      <c r="OXI382" s="321"/>
      <c r="OXJ382" s="321"/>
      <c r="OXK382" s="321"/>
      <c r="OXL382" s="321"/>
      <c r="OXM382" s="321"/>
      <c r="OXN382" s="321"/>
      <c r="OXO382" s="321"/>
      <c r="OXP382" s="321"/>
      <c r="OXQ382" s="321"/>
      <c r="OXR382" s="321"/>
      <c r="OXS382" s="321"/>
      <c r="OXT382" s="321"/>
      <c r="OXU382" s="321"/>
      <c r="OXV382" s="321"/>
      <c r="OXW382" s="321"/>
      <c r="OXX382" s="321"/>
      <c r="OXY382" s="321"/>
      <c r="OXZ382" s="321"/>
      <c r="OYA382" s="321"/>
      <c r="OYB382" s="321"/>
      <c r="OYC382" s="321"/>
      <c r="OYD382" s="321"/>
      <c r="OYE382" s="321"/>
      <c r="OYF382" s="321"/>
      <c r="OYG382" s="321"/>
      <c r="OYH382" s="321"/>
      <c r="OYI382" s="321"/>
      <c r="OYJ382" s="321"/>
      <c r="OYK382" s="321"/>
      <c r="OYL382" s="321"/>
      <c r="OYM382" s="321"/>
      <c r="OYN382" s="321"/>
      <c r="OYO382" s="321"/>
      <c r="OYP382" s="321"/>
      <c r="OYQ382" s="321"/>
      <c r="OYR382" s="321"/>
      <c r="OYS382" s="321"/>
      <c r="OYT382" s="321"/>
      <c r="OYU382" s="321"/>
      <c r="OYV382" s="321"/>
      <c r="OYW382" s="321"/>
      <c r="OYX382" s="321"/>
      <c r="OYY382" s="321"/>
      <c r="OYZ382" s="321"/>
      <c r="OZA382" s="321"/>
      <c r="OZB382" s="321"/>
      <c r="OZC382" s="321"/>
      <c r="OZD382" s="321"/>
      <c r="OZE382" s="321"/>
      <c r="OZF382" s="321"/>
      <c r="OZG382" s="321"/>
      <c r="OZH382" s="321"/>
      <c r="OZI382" s="321"/>
      <c r="OZJ382" s="321"/>
      <c r="OZK382" s="321"/>
      <c r="OZL382" s="321"/>
      <c r="OZM382" s="321"/>
      <c r="OZN382" s="321"/>
      <c r="OZO382" s="321"/>
      <c r="OZP382" s="321"/>
      <c r="OZQ382" s="321"/>
      <c r="OZR382" s="321"/>
      <c r="OZS382" s="321"/>
      <c r="OZT382" s="321"/>
      <c r="OZU382" s="321"/>
      <c r="OZV382" s="321"/>
      <c r="OZW382" s="321"/>
      <c r="OZX382" s="321"/>
      <c r="OZY382" s="321"/>
      <c r="OZZ382" s="321"/>
      <c r="PAA382" s="321"/>
      <c r="PAB382" s="321"/>
      <c r="PAC382" s="321"/>
      <c r="PAD382" s="321"/>
      <c r="PAE382" s="321"/>
      <c r="PAF382" s="321"/>
      <c r="PAG382" s="321"/>
      <c r="PAH382" s="321"/>
      <c r="PAI382" s="321"/>
      <c r="PAJ382" s="321"/>
      <c r="PAK382" s="321"/>
      <c r="PAL382" s="321"/>
      <c r="PAM382" s="321"/>
      <c r="PAN382" s="321"/>
      <c r="PAO382" s="321"/>
      <c r="PAP382" s="321"/>
      <c r="PAQ382" s="321"/>
      <c r="PAR382" s="321"/>
      <c r="PAS382" s="321"/>
      <c r="PAT382" s="321"/>
      <c r="PAU382" s="321"/>
      <c r="PAV382" s="321"/>
      <c r="PAW382" s="321"/>
      <c r="PAX382" s="321"/>
      <c r="PAY382" s="321"/>
      <c r="PAZ382" s="321"/>
      <c r="PBA382" s="321"/>
      <c r="PBB382" s="321"/>
      <c r="PBC382" s="321"/>
      <c r="PBD382" s="321"/>
      <c r="PBE382" s="321"/>
      <c r="PBF382" s="321"/>
      <c r="PBG382" s="321"/>
      <c r="PBH382" s="321"/>
      <c r="PBI382" s="321"/>
      <c r="PBJ382" s="321"/>
      <c r="PBK382" s="321"/>
      <c r="PBL382" s="321"/>
      <c r="PBM382" s="321"/>
      <c r="PBN382" s="321"/>
      <c r="PBO382" s="321"/>
      <c r="PBP382" s="321"/>
      <c r="PBQ382" s="321"/>
      <c r="PBR382" s="321"/>
      <c r="PBS382" s="321"/>
      <c r="PBT382" s="321"/>
      <c r="PBU382" s="321"/>
      <c r="PBV382" s="321"/>
      <c r="PBW382" s="321"/>
      <c r="PBX382" s="321"/>
      <c r="PBY382" s="321"/>
      <c r="PBZ382" s="321"/>
      <c r="PCA382" s="321"/>
      <c r="PCB382" s="321"/>
      <c r="PCC382" s="321"/>
      <c r="PCD382" s="321"/>
      <c r="PCE382" s="321"/>
      <c r="PCF382" s="321"/>
      <c r="PCG382" s="321"/>
      <c r="PCH382" s="321"/>
      <c r="PCI382" s="321"/>
      <c r="PCJ382" s="321"/>
      <c r="PCK382" s="321"/>
      <c r="PCL382" s="321"/>
      <c r="PCM382" s="321"/>
      <c r="PCN382" s="321"/>
      <c r="PCO382" s="321"/>
      <c r="PCP382" s="321"/>
      <c r="PCQ382" s="321"/>
      <c r="PCR382" s="321"/>
      <c r="PCS382" s="321"/>
      <c r="PCT382" s="321"/>
      <c r="PCU382" s="321"/>
      <c r="PCV382" s="321"/>
      <c r="PCW382" s="321"/>
      <c r="PCX382" s="321"/>
      <c r="PCY382" s="321"/>
      <c r="PCZ382" s="321"/>
      <c r="PDA382" s="321"/>
      <c r="PDB382" s="321"/>
      <c r="PDC382" s="321"/>
      <c r="PDD382" s="321"/>
      <c r="PDE382" s="321"/>
      <c r="PDF382" s="321"/>
      <c r="PDG382" s="321"/>
      <c r="PDH382" s="321"/>
      <c r="PDI382" s="321"/>
      <c r="PDJ382" s="321"/>
      <c r="PDK382" s="321"/>
      <c r="PDL382" s="321"/>
      <c r="PDM382" s="321"/>
      <c r="PDN382" s="321"/>
      <c r="PDO382" s="321"/>
      <c r="PDP382" s="321"/>
      <c r="PDQ382" s="321"/>
      <c r="PDR382" s="321"/>
      <c r="PDS382" s="321"/>
      <c r="PDT382" s="321"/>
      <c r="PDU382" s="321"/>
      <c r="PDV382" s="321"/>
      <c r="PDW382" s="321"/>
      <c r="PDX382" s="321"/>
      <c r="PDY382" s="321"/>
      <c r="PDZ382" s="321"/>
      <c r="PEA382" s="321"/>
      <c r="PEB382" s="321"/>
      <c r="PEC382" s="321"/>
      <c r="PED382" s="321"/>
      <c r="PEE382" s="321"/>
      <c r="PEF382" s="321"/>
      <c r="PEG382" s="321"/>
      <c r="PEH382" s="321"/>
      <c r="PEI382" s="321"/>
      <c r="PEJ382" s="321"/>
      <c r="PEK382" s="321"/>
      <c r="PEL382" s="321"/>
      <c r="PEM382" s="321"/>
      <c r="PEN382" s="321"/>
      <c r="PEO382" s="321"/>
      <c r="PEP382" s="321"/>
      <c r="PEQ382" s="321"/>
      <c r="PER382" s="321"/>
      <c r="PES382" s="321"/>
      <c r="PET382" s="321"/>
      <c r="PEU382" s="321"/>
      <c r="PEV382" s="321"/>
      <c r="PEW382" s="321"/>
      <c r="PEX382" s="321"/>
      <c r="PEY382" s="321"/>
      <c r="PEZ382" s="321"/>
      <c r="PFA382" s="321"/>
      <c r="PFB382" s="321"/>
      <c r="PFC382" s="321"/>
      <c r="PFD382" s="321"/>
      <c r="PFE382" s="321"/>
      <c r="PFF382" s="321"/>
      <c r="PFG382" s="321"/>
      <c r="PFH382" s="321"/>
      <c r="PFI382" s="321"/>
      <c r="PFJ382" s="321"/>
      <c r="PFK382" s="321"/>
      <c r="PFL382" s="321"/>
      <c r="PFM382" s="321"/>
      <c r="PFN382" s="321"/>
      <c r="PFO382" s="321"/>
      <c r="PFP382" s="321"/>
      <c r="PFQ382" s="321"/>
      <c r="PFR382" s="321"/>
      <c r="PFS382" s="321"/>
      <c r="PFT382" s="321"/>
      <c r="PFU382" s="321"/>
      <c r="PFV382" s="321"/>
      <c r="PFW382" s="321"/>
      <c r="PFX382" s="321"/>
      <c r="PFY382" s="321"/>
      <c r="PFZ382" s="321"/>
      <c r="PGA382" s="321"/>
      <c r="PGB382" s="321"/>
      <c r="PGC382" s="321"/>
      <c r="PGD382" s="321"/>
      <c r="PGE382" s="321"/>
      <c r="PGF382" s="321"/>
      <c r="PGG382" s="321"/>
      <c r="PGH382" s="321"/>
      <c r="PGI382" s="321"/>
      <c r="PGJ382" s="321"/>
      <c r="PGK382" s="321"/>
      <c r="PGL382" s="321"/>
      <c r="PGM382" s="321"/>
      <c r="PGN382" s="321"/>
      <c r="PGO382" s="321"/>
      <c r="PGP382" s="321"/>
      <c r="PGQ382" s="321"/>
      <c r="PGR382" s="321"/>
      <c r="PGS382" s="321"/>
      <c r="PGT382" s="321"/>
      <c r="PGU382" s="321"/>
      <c r="PGV382" s="321"/>
      <c r="PGW382" s="321"/>
      <c r="PGX382" s="321"/>
      <c r="PGY382" s="321"/>
      <c r="PGZ382" s="321"/>
      <c r="PHA382" s="321"/>
      <c r="PHB382" s="321"/>
      <c r="PHC382" s="321"/>
      <c r="PHD382" s="321"/>
      <c r="PHE382" s="321"/>
      <c r="PHF382" s="321"/>
      <c r="PHG382" s="321"/>
      <c r="PHH382" s="321"/>
      <c r="PHI382" s="321"/>
      <c r="PHJ382" s="321"/>
      <c r="PHK382" s="321"/>
      <c r="PHL382" s="321"/>
      <c r="PHM382" s="321"/>
      <c r="PHN382" s="321"/>
      <c r="PHO382" s="321"/>
      <c r="PHP382" s="321"/>
      <c r="PHQ382" s="321"/>
      <c r="PHR382" s="321"/>
      <c r="PHS382" s="321"/>
      <c r="PHT382" s="321"/>
      <c r="PHU382" s="321"/>
      <c r="PHV382" s="321"/>
      <c r="PHW382" s="321"/>
      <c r="PHX382" s="321"/>
      <c r="PHY382" s="321"/>
      <c r="PHZ382" s="321"/>
      <c r="PIA382" s="321"/>
      <c r="PIB382" s="321"/>
      <c r="PIC382" s="321"/>
      <c r="PID382" s="321"/>
      <c r="PIE382" s="321"/>
      <c r="PIF382" s="321"/>
      <c r="PIG382" s="321"/>
      <c r="PIH382" s="321"/>
      <c r="PII382" s="321"/>
      <c r="PIJ382" s="321"/>
      <c r="PIK382" s="321"/>
      <c r="PIL382" s="321"/>
      <c r="PIM382" s="321"/>
      <c r="PIN382" s="321"/>
      <c r="PIO382" s="321"/>
      <c r="PIP382" s="321"/>
      <c r="PIQ382" s="321"/>
      <c r="PIR382" s="321"/>
      <c r="PIS382" s="321"/>
      <c r="PIT382" s="321"/>
      <c r="PIU382" s="321"/>
      <c r="PIV382" s="321"/>
      <c r="PIW382" s="321"/>
      <c r="PIX382" s="321"/>
      <c r="PIY382" s="321"/>
      <c r="PIZ382" s="321"/>
      <c r="PJA382" s="321"/>
      <c r="PJB382" s="321"/>
      <c r="PJC382" s="321"/>
      <c r="PJD382" s="321"/>
      <c r="PJE382" s="321"/>
      <c r="PJF382" s="321"/>
      <c r="PJG382" s="321"/>
      <c r="PJH382" s="321"/>
      <c r="PJI382" s="321"/>
      <c r="PJJ382" s="321"/>
      <c r="PJK382" s="321"/>
      <c r="PJL382" s="321"/>
      <c r="PJM382" s="321"/>
      <c r="PJN382" s="321"/>
      <c r="PJO382" s="321"/>
      <c r="PJP382" s="321"/>
      <c r="PJQ382" s="321"/>
      <c r="PJR382" s="321"/>
      <c r="PJS382" s="321"/>
      <c r="PJT382" s="321"/>
      <c r="PJU382" s="321"/>
      <c r="PJV382" s="321"/>
      <c r="PJW382" s="321"/>
      <c r="PJX382" s="321"/>
      <c r="PJY382" s="321"/>
      <c r="PJZ382" s="321"/>
      <c r="PKA382" s="321"/>
      <c r="PKB382" s="321"/>
      <c r="PKC382" s="321"/>
      <c r="PKD382" s="321"/>
      <c r="PKE382" s="321"/>
      <c r="PKF382" s="321"/>
      <c r="PKG382" s="321"/>
      <c r="PKH382" s="321"/>
      <c r="PKI382" s="321"/>
      <c r="PKJ382" s="321"/>
      <c r="PKK382" s="321"/>
      <c r="PKL382" s="321"/>
      <c r="PKM382" s="321"/>
      <c r="PKN382" s="321"/>
      <c r="PKO382" s="321"/>
      <c r="PKP382" s="321"/>
      <c r="PKQ382" s="321"/>
      <c r="PKR382" s="321"/>
      <c r="PKS382" s="321"/>
      <c r="PKT382" s="321"/>
      <c r="PKU382" s="321"/>
      <c r="PKV382" s="321"/>
      <c r="PKW382" s="321"/>
      <c r="PKX382" s="321"/>
      <c r="PKY382" s="321"/>
      <c r="PKZ382" s="321"/>
      <c r="PLA382" s="321"/>
      <c r="PLB382" s="321"/>
      <c r="PLC382" s="321"/>
      <c r="PLD382" s="321"/>
      <c r="PLE382" s="321"/>
      <c r="PLF382" s="321"/>
      <c r="PLG382" s="321"/>
      <c r="PLH382" s="321"/>
      <c r="PLI382" s="321"/>
      <c r="PLJ382" s="321"/>
      <c r="PLK382" s="321"/>
      <c r="PLL382" s="321"/>
      <c r="PLM382" s="321"/>
      <c r="PLN382" s="321"/>
      <c r="PLO382" s="321"/>
      <c r="PLP382" s="321"/>
      <c r="PLQ382" s="321"/>
      <c r="PLR382" s="321"/>
      <c r="PLS382" s="321"/>
      <c r="PLT382" s="321"/>
      <c r="PLU382" s="321"/>
      <c r="PLV382" s="321"/>
      <c r="PLW382" s="321"/>
      <c r="PLX382" s="321"/>
      <c r="PLY382" s="321"/>
      <c r="PLZ382" s="321"/>
      <c r="PMA382" s="321"/>
      <c r="PMB382" s="321"/>
      <c r="PMC382" s="321"/>
      <c r="PMD382" s="321"/>
      <c r="PME382" s="321"/>
      <c r="PMF382" s="321"/>
      <c r="PMG382" s="321"/>
      <c r="PMH382" s="321"/>
      <c r="PMI382" s="321"/>
      <c r="PMJ382" s="321"/>
      <c r="PMK382" s="321"/>
      <c r="PML382" s="321"/>
      <c r="PMM382" s="321"/>
      <c r="PMN382" s="321"/>
      <c r="PMO382" s="321"/>
      <c r="PMP382" s="321"/>
      <c r="PMQ382" s="321"/>
      <c r="PMR382" s="321"/>
      <c r="PMS382" s="321"/>
      <c r="PMT382" s="321"/>
      <c r="PMU382" s="321"/>
      <c r="PMV382" s="321"/>
      <c r="PMW382" s="321"/>
      <c r="PMX382" s="321"/>
      <c r="PMY382" s="321"/>
      <c r="PMZ382" s="321"/>
      <c r="PNA382" s="321"/>
      <c r="PNB382" s="321"/>
      <c r="PNC382" s="321"/>
      <c r="PND382" s="321"/>
      <c r="PNE382" s="321"/>
      <c r="PNF382" s="321"/>
      <c r="PNG382" s="321"/>
      <c r="PNH382" s="321"/>
      <c r="PNI382" s="321"/>
      <c r="PNJ382" s="321"/>
      <c r="PNK382" s="321"/>
      <c r="PNL382" s="321"/>
      <c r="PNM382" s="321"/>
      <c r="PNN382" s="321"/>
      <c r="PNO382" s="321"/>
      <c r="PNP382" s="321"/>
      <c r="PNQ382" s="321"/>
      <c r="PNR382" s="321"/>
      <c r="PNS382" s="321"/>
      <c r="PNT382" s="321"/>
      <c r="PNU382" s="321"/>
      <c r="PNV382" s="321"/>
      <c r="PNW382" s="321"/>
      <c r="PNX382" s="321"/>
      <c r="PNY382" s="321"/>
      <c r="PNZ382" s="321"/>
      <c r="POA382" s="321"/>
      <c r="POB382" s="321"/>
      <c r="POC382" s="321"/>
      <c r="POD382" s="321"/>
      <c r="POE382" s="321"/>
      <c r="POF382" s="321"/>
      <c r="POG382" s="321"/>
      <c r="POH382" s="321"/>
      <c r="POI382" s="321"/>
      <c r="POJ382" s="321"/>
      <c r="POK382" s="321"/>
      <c r="POL382" s="321"/>
      <c r="POM382" s="321"/>
      <c r="PON382" s="321"/>
      <c r="POO382" s="321"/>
      <c r="POP382" s="321"/>
      <c r="POQ382" s="321"/>
      <c r="POR382" s="321"/>
      <c r="POS382" s="321"/>
      <c r="POT382" s="321"/>
      <c r="POU382" s="321"/>
      <c r="POV382" s="321"/>
      <c r="POW382" s="321"/>
      <c r="POX382" s="321"/>
      <c r="POY382" s="321"/>
      <c r="POZ382" s="321"/>
      <c r="PPA382" s="321"/>
      <c r="PPB382" s="321"/>
      <c r="PPC382" s="321"/>
      <c r="PPD382" s="321"/>
      <c r="PPE382" s="321"/>
      <c r="PPF382" s="321"/>
      <c r="PPG382" s="321"/>
      <c r="PPH382" s="321"/>
      <c r="PPI382" s="321"/>
      <c r="PPJ382" s="321"/>
      <c r="PPK382" s="321"/>
      <c r="PPL382" s="321"/>
      <c r="PPM382" s="321"/>
      <c r="PPN382" s="321"/>
      <c r="PPO382" s="321"/>
      <c r="PPP382" s="321"/>
      <c r="PPQ382" s="321"/>
      <c r="PPR382" s="321"/>
      <c r="PPS382" s="321"/>
      <c r="PPT382" s="321"/>
      <c r="PPU382" s="321"/>
      <c r="PPV382" s="321"/>
      <c r="PPW382" s="321"/>
      <c r="PPX382" s="321"/>
      <c r="PPY382" s="321"/>
      <c r="PPZ382" s="321"/>
      <c r="PQA382" s="321"/>
      <c r="PQB382" s="321"/>
      <c r="PQC382" s="321"/>
      <c r="PQD382" s="321"/>
      <c r="PQE382" s="321"/>
      <c r="PQF382" s="321"/>
      <c r="PQG382" s="321"/>
      <c r="PQH382" s="321"/>
      <c r="PQI382" s="321"/>
      <c r="PQJ382" s="321"/>
      <c r="PQK382" s="321"/>
      <c r="PQL382" s="321"/>
      <c r="PQM382" s="321"/>
      <c r="PQN382" s="321"/>
      <c r="PQO382" s="321"/>
      <c r="PQP382" s="321"/>
      <c r="PQQ382" s="321"/>
      <c r="PQR382" s="321"/>
      <c r="PQS382" s="321"/>
      <c r="PQT382" s="321"/>
      <c r="PQU382" s="321"/>
      <c r="PQV382" s="321"/>
      <c r="PQW382" s="321"/>
      <c r="PQX382" s="321"/>
      <c r="PQY382" s="321"/>
      <c r="PQZ382" s="321"/>
      <c r="PRA382" s="321"/>
      <c r="PRB382" s="321"/>
      <c r="PRC382" s="321"/>
      <c r="PRD382" s="321"/>
      <c r="PRE382" s="321"/>
      <c r="PRF382" s="321"/>
      <c r="PRG382" s="321"/>
      <c r="PRH382" s="321"/>
      <c r="PRI382" s="321"/>
      <c r="PRJ382" s="321"/>
      <c r="PRK382" s="321"/>
      <c r="PRL382" s="321"/>
      <c r="PRM382" s="321"/>
      <c r="PRN382" s="321"/>
      <c r="PRO382" s="321"/>
      <c r="PRP382" s="321"/>
      <c r="PRQ382" s="321"/>
      <c r="PRR382" s="321"/>
      <c r="PRS382" s="321"/>
      <c r="PRT382" s="321"/>
      <c r="PRU382" s="321"/>
      <c r="PRV382" s="321"/>
      <c r="PRW382" s="321"/>
      <c r="PRX382" s="321"/>
      <c r="PRY382" s="321"/>
      <c r="PRZ382" s="321"/>
      <c r="PSA382" s="321"/>
      <c r="PSB382" s="321"/>
      <c r="PSC382" s="321"/>
      <c r="PSD382" s="321"/>
      <c r="PSE382" s="321"/>
      <c r="PSF382" s="321"/>
      <c r="PSG382" s="321"/>
      <c r="PSH382" s="321"/>
      <c r="PSI382" s="321"/>
      <c r="PSJ382" s="321"/>
      <c r="PSK382" s="321"/>
      <c r="PSL382" s="321"/>
      <c r="PSM382" s="321"/>
      <c r="PSN382" s="321"/>
      <c r="PSO382" s="321"/>
      <c r="PSP382" s="321"/>
      <c r="PSQ382" s="321"/>
      <c r="PSR382" s="321"/>
      <c r="PSS382" s="321"/>
      <c r="PST382" s="321"/>
      <c r="PSU382" s="321"/>
      <c r="PSV382" s="321"/>
      <c r="PSW382" s="321"/>
      <c r="PSX382" s="321"/>
      <c r="PSY382" s="321"/>
      <c r="PSZ382" s="321"/>
      <c r="PTA382" s="321"/>
      <c r="PTB382" s="321"/>
      <c r="PTC382" s="321"/>
      <c r="PTD382" s="321"/>
      <c r="PTE382" s="321"/>
      <c r="PTF382" s="321"/>
      <c r="PTG382" s="321"/>
      <c r="PTH382" s="321"/>
      <c r="PTI382" s="321"/>
      <c r="PTJ382" s="321"/>
      <c r="PTK382" s="321"/>
      <c r="PTL382" s="321"/>
      <c r="PTM382" s="321"/>
      <c r="PTN382" s="321"/>
      <c r="PTO382" s="321"/>
      <c r="PTP382" s="321"/>
      <c r="PTQ382" s="321"/>
      <c r="PTR382" s="321"/>
      <c r="PTS382" s="321"/>
      <c r="PTT382" s="321"/>
      <c r="PTU382" s="321"/>
      <c r="PTV382" s="321"/>
      <c r="PTW382" s="321"/>
      <c r="PTX382" s="321"/>
      <c r="PTY382" s="321"/>
      <c r="PTZ382" s="321"/>
      <c r="PUA382" s="321"/>
      <c r="PUB382" s="321"/>
      <c r="PUC382" s="321"/>
      <c r="PUD382" s="321"/>
      <c r="PUE382" s="321"/>
      <c r="PUF382" s="321"/>
      <c r="PUG382" s="321"/>
      <c r="PUH382" s="321"/>
      <c r="PUI382" s="321"/>
      <c r="PUJ382" s="321"/>
      <c r="PUK382" s="321"/>
      <c r="PUL382" s="321"/>
      <c r="PUM382" s="321"/>
      <c r="PUN382" s="321"/>
      <c r="PUO382" s="321"/>
      <c r="PUP382" s="321"/>
      <c r="PUQ382" s="321"/>
      <c r="PUR382" s="321"/>
      <c r="PUS382" s="321"/>
      <c r="PUT382" s="321"/>
      <c r="PUU382" s="321"/>
      <c r="PUV382" s="321"/>
      <c r="PUW382" s="321"/>
      <c r="PUX382" s="321"/>
      <c r="PUY382" s="321"/>
      <c r="PUZ382" s="321"/>
      <c r="PVA382" s="321"/>
      <c r="PVB382" s="321"/>
      <c r="PVC382" s="321"/>
      <c r="PVD382" s="321"/>
      <c r="PVE382" s="321"/>
      <c r="PVF382" s="321"/>
      <c r="PVG382" s="321"/>
      <c r="PVH382" s="321"/>
      <c r="PVI382" s="321"/>
      <c r="PVJ382" s="321"/>
      <c r="PVK382" s="321"/>
      <c r="PVL382" s="321"/>
      <c r="PVM382" s="321"/>
      <c r="PVN382" s="321"/>
      <c r="PVO382" s="321"/>
      <c r="PVP382" s="321"/>
      <c r="PVQ382" s="321"/>
      <c r="PVR382" s="321"/>
      <c r="PVS382" s="321"/>
      <c r="PVT382" s="321"/>
      <c r="PVU382" s="321"/>
      <c r="PVV382" s="321"/>
      <c r="PVW382" s="321"/>
      <c r="PVX382" s="321"/>
      <c r="PVY382" s="321"/>
      <c r="PVZ382" s="321"/>
      <c r="PWA382" s="321"/>
      <c r="PWB382" s="321"/>
      <c r="PWC382" s="321"/>
      <c r="PWD382" s="321"/>
      <c r="PWE382" s="321"/>
      <c r="PWF382" s="321"/>
      <c r="PWG382" s="321"/>
      <c r="PWH382" s="321"/>
      <c r="PWI382" s="321"/>
      <c r="PWJ382" s="321"/>
      <c r="PWK382" s="321"/>
      <c r="PWL382" s="321"/>
      <c r="PWM382" s="321"/>
      <c r="PWN382" s="321"/>
      <c r="PWO382" s="321"/>
      <c r="PWP382" s="321"/>
      <c r="PWQ382" s="321"/>
      <c r="PWR382" s="321"/>
      <c r="PWS382" s="321"/>
      <c r="PWT382" s="321"/>
      <c r="PWU382" s="321"/>
      <c r="PWV382" s="321"/>
      <c r="PWW382" s="321"/>
      <c r="PWX382" s="321"/>
      <c r="PWY382" s="321"/>
      <c r="PWZ382" s="321"/>
      <c r="PXA382" s="321"/>
      <c r="PXB382" s="321"/>
      <c r="PXC382" s="321"/>
      <c r="PXD382" s="321"/>
      <c r="PXE382" s="321"/>
      <c r="PXF382" s="321"/>
      <c r="PXG382" s="321"/>
      <c r="PXH382" s="321"/>
      <c r="PXI382" s="321"/>
      <c r="PXJ382" s="321"/>
      <c r="PXK382" s="321"/>
      <c r="PXL382" s="321"/>
      <c r="PXM382" s="321"/>
      <c r="PXN382" s="321"/>
      <c r="PXO382" s="321"/>
      <c r="PXP382" s="321"/>
      <c r="PXQ382" s="321"/>
      <c r="PXR382" s="321"/>
      <c r="PXS382" s="321"/>
      <c r="PXT382" s="321"/>
      <c r="PXU382" s="321"/>
      <c r="PXV382" s="321"/>
      <c r="PXW382" s="321"/>
      <c r="PXX382" s="321"/>
      <c r="PXY382" s="321"/>
      <c r="PXZ382" s="321"/>
      <c r="PYA382" s="321"/>
      <c r="PYB382" s="321"/>
      <c r="PYC382" s="321"/>
      <c r="PYD382" s="321"/>
      <c r="PYE382" s="321"/>
      <c r="PYF382" s="321"/>
      <c r="PYG382" s="321"/>
      <c r="PYH382" s="321"/>
      <c r="PYI382" s="321"/>
      <c r="PYJ382" s="321"/>
      <c r="PYK382" s="321"/>
      <c r="PYL382" s="321"/>
      <c r="PYM382" s="321"/>
      <c r="PYN382" s="321"/>
      <c r="PYO382" s="321"/>
      <c r="PYP382" s="321"/>
      <c r="PYQ382" s="321"/>
      <c r="PYR382" s="321"/>
      <c r="PYS382" s="321"/>
      <c r="PYT382" s="321"/>
      <c r="PYU382" s="321"/>
      <c r="PYV382" s="321"/>
      <c r="PYW382" s="321"/>
      <c r="PYX382" s="321"/>
      <c r="PYY382" s="321"/>
      <c r="PYZ382" s="321"/>
      <c r="PZA382" s="321"/>
      <c r="PZB382" s="321"/>
      <c r="PZC382" s="321"/>
      <c r="PZD382" s="321"/>
      <c r="PZE382" s="321"/>
      <c r="PZF382" s="321"/>
      <c r="PZG382" s="321"/>
      <c r="PZH382" s="321"/>
      <c r="PZI382" s="321"/>
      <c r="PZJ382" s="321"/>
      <c r="PZK382" s="321"/>
      <c r="PZL382" s="321"/>
      <c r="PZM382" s="321"/>
      <c r="PZN382" s="321"/>
      <c r="PZO382" s="321"/>
      <c r="PZP382" s="321"/>
      <c r="PZQ382" s="321"/>
      <c r="PZR382" s="321"/>
      <c r="PZS382" s="321"/>
      <c r="PZT382" s="321"/>
      <c r="PZU382" s="321"/>
      <c r="PZV382" s="321"/>
      <c r="PZW382" s="321"/>
      <c r="PZX382" s="321"/>
      <c r="PZY382" s="321"/>
      <c r="PZZ382" s="321"/>
      <c r="QAA382" s="321"/>
      <c r="QAB382" s="321"/>
      <c r="QAC382" s="321"/>
      <c r="QAD382" s="321"/>
      <c r="QAE382" s="321"/>
      <c r="QAF382" s="321"/>
      <c r="QAG382" s="321"/>
      <c r="QAH382" s="321"/>
      <c r="QAI382" s="321"/>
      <c r="QAJ382" s="321"/>
      <c r="QAK382" s="321"/>
      <c r="QAL382" s="321"/>
      <c r="QAM382" s="321"/>
      <c r="QAN382" s="321"/>
      <c r="QAO382" s="321"/>
      <c r="QAP382" s="321"/>
      <c r="QAQ382" s="321"/>
      <c r="QAR382" s="321"/>
      <c r="QAS382" s="321"/>
      <c r="QAT382" s="321"/>
      <c r="QAU382" s="321"/>
      <c r="QAV382" s="321"/>
      <c r="QAW382" s="321"/>
      <c r="QAX382" s="321"/>
      <c r="QAY382" s="321"/>
      <c r="QAZ382" s="321"/>
      <c r="QBA382" s="321"/>
      <c r="QBB382" s="321"/>
      <c r="QBC382" s="321"/>
      <c r="QBD382" s="321"/>
      <c r="QBE382" s="321"/>
      <c r="QBF382" s="321"/>
      <c r="QBG382" s="321"/>
      <c r="QBH382" s="321"/>
      <c r="QBI382" s="321"/>
      <c r="QBJ382" s="321"/>
      <c r="QBK382" s="321"/>
      <c r="QBL382" s="321"/>
      <c r="QBM382" s="321"/>
      <c r="QBN382" s="321"/>
      <c r="QBO382" s="321"/>
      <c r="QBP382" s="321"/>
      <c r="QBQ382" s="321"/>
      <c r="QBR382" s="321"/>
      <c r="QBS382" s="321"/>
      <c r="QBT382" s="321"/>
      <c r="QBU382" s="321"/>
      <c r="QBV382" s="321"/>
      <c r="QBW382" s="321"/>
      <c r="QBX382" s="321"/>
      <c r="QBY382" s="321"/>
      <c r="QBZ382" s="321"/>
      <c r="QCA382" s="321"/>
      <c r="QCB382" s="321"/>
      <c r="QCC382" s="321"/>
      <c r="QCD382" s="321"/>
      <c r="QCE382" s="321"/>
      <c r="QCF382" s="321"/>
      <c r="QCG382" s="321"/>
      <c r="QCH382" s="321"/>
      <c r="QCI382" s="321"/>
      <c r="QCJ382" s="321"/>
      <c r="QCK382" s="321"/>
      <c r="QCL382" s="321"/>
      <c r="QCM382" s="321"/>
      <c r="QCN382" s="321"/>
      <c r="QCO382" s="321"/>
      <c r="QCP382" s="321"/>
      <c r="QCQ382" s="321"/>
      <c r="QCR382" s="321"/>
      <c r="QCS382" s="321"/>
      <c r="QCT382" s="321"/>
      <c r="QCU382" s="321"/>
      <c r="QCV382" s="321"/>
      <c r="QCW382" s="321"/>
      <c r="QCX382" s="321"/>
      <c r="QCY382" s="321"/>
      <c r="QCZ382" s="321"/>
      <c r="QDA382" s="321"/>
      <c r="QDB382" s="321"/>
      <c r="QDC382" s="321"/>
      <c r="QDD382" s="321"/>
      <c r="QDE382" s="321"/>
      <c r="QDF382" s="321"/>
      <c r="QDG382" s="321"/>
      <c r="QDH382" s="321"/>
      <c r="QDI382" s="321"/>
      <c r="QDJ382" s="321"/>
      <c r="QDK382" s="321"/>
      <c r="QDL382" s="321"/>
      <c r="QDM382" s="321"/>
      <c r="QDN382" s="321"/>
      <c r="QDO382" s="321"/>
      <c r="QDP382" s="321"/>
      <c r="QDQ382" s="321"/>
      <c r="QDR382" s="321"/>
      <c r="QDS382" s="321"/>
      <c r="QDT382" s="321"/>
      <c r="QDU382" s="321"/>
      <c r="QDV382" s="321"/>
      <c r="QDW382" s="321"/>
      <c r="QDX382" s="321"/>
      <c r="QDY382" s="321"/>
      <c r="QDZ382" s="321"/>
      <c r="QEA382" s="321"/>
      <c r="QEB382" s="321"/>
      <c r="QEC382" s="321"/>
      <c r="QED382" s="321"/>
      <c r="QEE382" s="321"/>
      <c r="QEF382" s="321"/>
      <c r="QEG382" s="321"/>
      <c r="QEH382" s="321"/>
      <c r="QEI382" s="321"/>
      <c r="QEJ382" s="321"/>
      <c r="QEK382" s="321"/>
      <c r="QEL382" s="321"/>
      <c r="QEM382" s="321"/>
      <c r="QEN382" s="321"/>
      <c r="QEO382" s="321"/>
      <c r="QEP382" s="321"/>
      <c r="QEQ382" s="321"/>
      <c r="QER382" s="321"/>
      <c r="QES382" s="321"/>
      <c r="QET382" s="321"/>
      <c r="QEU382" s="321"/>
      <c r="QEV382" s="321"/>
      <c r="QEW382" s="321"/>
      <c r="QEX382" s="321"/>
      <c r="QEY382" s="321"/>
      <c r="QEZ382" s="321"/>
      <c r="QFA382" s="321"/>
      <c r="QFB382" s="321"/>
      <c r="QFC382" s="321"/>
      <c r="QFD382" s="321"/>
      <c r="QFE382" s="321"/>
      <c r="QFF382" s="321"/>
      <c r="QFG382" s="321"/>
      <c r="QFH382" s="321"/>
      <c r="QFI382" s="321"/>
      <c r="QFJ382" s="321"/>
      <c r="QFK382" s="321"/>
      <c r="QFL382" s="321"/>
      <c r="QFM382" s="321"/>
      <c r="QFN382" s="321"/>
      <c r="QFO382" s="321"/>
      <c r="QFP382" s="321"/>
      <c r="QFQ382" s="321"/>
      <c r="QFR382" s="321"/>
      <c r="QFS382" s="321"/>
      <c r="QFT382" s="321"/>
      <c r="QFU382" s="321"/>
      <c r="QFV382" s="321"/>
      <c r="QFW382" s="321"/>
      <c r="QFX382" s="321"/>
      <c r="QFY382" s="321"/>
      <c r="QFZ382" s="321"/>
      <c r="QGA382" s="321"/>
      <c r="QGB382" s="321"/>
      <c r="QGC382" s="321"/>
      <c r="QGD382" s="321"/>
      <c r="QGE382" s="321"/>
      <c r="QGF382" s="321"/>
      <c r="QGG382" s="321"/>
      <c r="QGH382" s="321"/>
      <c r="QGI382" s="321"/>
      <c r="QGJ382" s="321"/>
      <c r="QGK382" s="321"/>
      <c r="QGL382" s="321"/>
      <c r="QGM382" s="321"/>
      <c r="QGN382" s="321"/>
      <c r="QGO382" s="321"/>
      <c r="QGP382" s="321"/>
      <c r="QGQ382" s="321"/>
      <c r="QGR382" s="321"/>
      <c r="QGS382" s="321"/>
      <c r="QGT382" s="321"/>
      <c r="QGU382" s="321"/>
      <c r="QGV382" s="321"/>
      <c r="QGW382" s="321"/>
      <c r="QGX382" s="321"/>
      <c r="QGY382" s="321"/>
      <c r="QGZ382" s="321"/>
      <c r="QHA382" s="321"/>
      <c r="QHB382" s="321"/>
      <c r="QHC382" s="321"/>
      <c r="QHD382" s="321"/>
      <c r="QHE382" s="321"/>
      <c r="QHF382" s="321"/>
      <c r="QHG382" s="321"/>
      <c r="QHH382" s="321"/>
      <c r="QHI382" s="321"/>
      <c r="QHJ382" s="321"/>
      <c r="QHK382" s="321"/>
      <c r="QHL382" s="321"/>
      <c r="QHM382" s="321"/>
      <c r="QHN382" s="321"/>
      <c r="QHO382" s="321"/>
      <c r="QHP382" s="321"/>
      <c r="QHQ382" s="321"/>
      <c r="QHR382" s="321"/>
      <c r="QHS382" s="321"/>
      <c r="QHT382" s="321"/>
      <c r="QHU382" s="321"/>
      <c r="QHV382" s="321"/>
      <c r="QHW382" s="321"/>
      <c r="QHX382" s="321"/>
      <c r="QHY382" s="321"/>
      <c r="QHZ382" s="321"/>
      <c r="QIA382" s="321"/>
      <c r="QIB382" s="321"/>
      <c r="QIC382" s="321"/>
      <c r="QID382" s="321"/>
      <c r="QIE382" s="321"/>
      <c r="QIF382" s="321"/>
      <c r="QIG382" s="321"/>
      <c r="QIH382" s="321"/>
      <c r="QII382" s="321"/>
      <c r="QIJ382" s="321"/>
      <c r="QIK382" s="321"/>
      <c r="QIL382" s="321"/>
      <c r="QIM382" s="321"/>
      <c r="QIN382" s="321"/>
      <c r="QIO382" s="321"/>
      <c r="QIP382" s="321"/>
      <c r="QIQ382" s="321"/>
      <c r="QIR382" s="321"/>
      <c r="QIS382" s="321"/>
      <c r="QIT382" s="321"/>
      <c r="QIU382" s="321"/>
      <c r="QIV382" s="321"/>
      <c r="QIW382" s="321"/>
      <c r="QIX382" s="321"/>
      <c r="QIY382" s="321"/>
      <c r="QIZ382" s="321"/>
      <c r="QJA382" s="321"/>
      <c r="QJB382" s="321"/>
      <c r="QJC382" s="321"/>
      <c r="QJD382" s="321"/>
      <c r="QJE382" s="321"/>
      <c r="QJF382" s="321"/>
      <c r="QJG382" s="321"/>
      <c r="QJH382" s="321"/>
      <c r="QJI382" s="321"/>
      <c r="QJJ382" s="321"/>
      <c r="QJK382" s="321"/>
      <c r="QJL382" s="321"/>
      <c r="QJM382" s="321"/>
      <c r="QJN382" s="321"/>
      <c r="QJO382" s="321"/>
      <c r="QJP382" s="321"/>
      <c r="QJQ382" s="321"/>
      <c r="QJR382" s="321"/>
      <c r="QJS382" s="321"/>
      <c r="QJT382" s="321"/>
      <c r="QJU382" s="321"/>
      <c r="QJV382" s="321"/>
      <c r="QJW382" s="321"/>
      <c r="QJX382" s="321"/>
      <c r="QJY382" s="321"/>
      <c r="QJZ382" s="321"/>
      <c r="QKA382" s="321"/>
      <c r="QKB382" s="321"/>
      <c r="QKC382" s="321"/>
      <c r="QKD382" s="321"/>
      <c r="QKE382" s="321"/>
      <c r="QKF382" s="321"/>
      <c r="QKG382" s="321"/>
      <c r="QKH382" s="321"/>
      <c r="QKI382" s="321"/>
      <c r="QKJ382" s="321"/>
      <c r="QKK382" s="321"/>
      <c r="QKL382" s="321"/>
      <c r="QKM382" s="321"/>
      <c r="QKN382" s="321"/>
      <c r="QKO382" s="321"/>
      <c r="QKP382" s="321"/>
      <c r="QKQ382" s="321"/>
      <c r="QKR382" s="321"/>
      <c r="QKS382" s="321"/>
      <c r="QKT382" s="321"/>
      <c r="QKU382" s="321"/>
      <c r="QKV382" s="321"/>
      <c r="QKW382" s="321"/>
      <c r="QKX382" s="321"/>
      <c r="QKY382" s="321"/>
      <c r="QKZ382" s="321"/>
      <c r="QLA382" s="321"/>
      <c r="QLB382" s="321"/>
      <c r="QLC382" s="321"/>
      <c r="QLD382" s="321"/>
      <c r="QLE382" s="321"/>
      <c r="QLF382" s="321"/>
      <c r="QLG382" s="321"/>
      <c r="QLH382" s="321"/>
      <c r="QLI382" s="321"/>
      <c r="QLJ382" s="321"/>
      <c r="QLK382" s="321"/>
      <c r="QLL382" s="321"/>
      <c r="QLM382" s="321"/>
      <c r="QLN382" s="321"/>
      <c r="QLO382" s="321"/>
      <c r="QLP382" s="321"/>
      <c r="QLQ382" s="321"/>
      <c r="QLR382" s="321"/>
      <c r="QLS382" s="321"/>
      <c r="QLT382" s="321"/>
      <c r="QLU382" s="321"/>
      <c r="QLV382" s="321"/>
      <c r="QLW382" s="321"/>
      <c r="QLX382" s="321"/>
      <c r="QLY382" s="321"/>
      <c r="QLZ382" s="321"/>
      <c r="QMA382" s="321"/>
      <c r="QMB382" s="321"/>
      <c r="QMC382" s="321"/>
      <c r="QMD382" s="321"/>
      <c r="QME382" s="321"/>
      <c r="QMF382" s="321"/>
      <c r="QMG382" s="321"/>
      <c r="QMH382" s="321"/>
      <c r="QMI382" s="321"/>
      <c r="QMJ382" s="321"/>
      <c r="QMK382" s="321"/>
      <c r="QML382" s="321"/>
      <c r="QMM382" s="321"/>
      <c r="QMN382" s="321"/>
      <c r="QMO382" s="321"/>
      <c r="QMP382" s="321"/>
      <c r="QMQ382" s="321"/>
      <c r="QMR382" s="321"/>
      <c r="QMS382" s="321"/>
      <c r="QMT382" s="321"/>
      <c r="QMU382" s="321"/>
      <c r="QMV382" s="321"/>
      <c r="QMW382" s="321"/>
      <c r="QMX382" s="321"/>
      <c r="QMY382" s="321"/>
      <c r="QMZ382" s="321"/>
      <c r="QNA382" s="321"/>
      <c r="QNB382" s="321"/>
      <c r="QNC382" s="321"/>
      <c r="QND382" s="321"/>
      <c r="QNE382" s="321"/>
      <c r="QNF382" s="321"/>
      <c r="QNG382" s="321"/>
      <c r="QNH382" s="321"/>
      <c r="QNI382" s="321"/>
      <c r="QNJ382" s="321"/>
      <c r="QNK382" s="321"/>
      <c r="QNL382" s="321"/>
      <c r="QNM382" s="321"/>
      <c r="QNN382" s="321"/>
      <c r="QNO382" s="321"/>
      <c r="QNP382" s="321"/>
      <c r="QNQ382" s="321"/>
      <c r="QNR382" s="321"/>
      <c r="QNS382" s="321"/>
      <c r="QNT382" s="321"/>
      <c r="QNU382" s="321"/>
      <c r="QNV382" s="321"/>
      <c r="QNW382" s="321"/>
      <c r="QNX382" s="321"/>
      <c r="QNY382" s="321"/>
      <c r="QNZ382" s="321"/>
      <c r="QOA382" s="321"/>
      <c r="QOB382" s="321"/>
      <c r="QOC382" s="321"/>
      <c r="QOD382" s="321"/>
      <c r="QOE382" s="321"/>
      <c r="QOF382" s="321"/>
      <c r="QOG382" s="321"/>
      <c r="QOH382" s="321"/>
      <c r="QOI382" s="321"/>
      <c r="QOJ382" s="321"/>
      <c r="QOK382" s="321"/>
      <c r="QOL382" s="321"/>
      <c r="QOM382" s="321"/>
      <c r="QON382" s="321"/>
      <c r="QOO382" s="321"/>
      <c r="QOP382" s="321"/>
      <c r="QOQ382" s="321"/>
      <c r="QOR382" s="321"/>
      <c r="QOS382" s="321"/>
      <c r="QOT382" s="321"/>
      <c r="QOU382" s="321"/>
      <c r="QOV382" s="321"/>
      <c r="QOW382" s="321"/>
      <c r="QOX382" s="321"/>
      <c r="QOY382" s="321"/>
      <c r="QOZ382" s="321"/>
      <c r="QPA382" s="321"/>
      <c r="QPB382" s="321"/>
      <c r="QPC382" s="321"/>
      <c r="QPD382" s="321"/>
      <c r="QPE382" s="321"/>
      <c r="QPF382" s="321"/>
      <c r="QPG382" s="321"/>
      <c r="QPH382" s="321"/>
      <c r="QPI382" s="321"/>
      <c r="QPJ382" s="321"/>
      <c r="QPK382" s="321"/>
      <c r="QPL382" s="321"/>
      <c r="QPM382" s="321"/>
      <c r="QPN382" s="321"/>
      <c r="QPO382" s="321"/>
      <c r="QPP382" s="321"/>
      <c r="QPQ382" s="321"/>
      <c r="QPR382" s="321"/>
      <c r="QPS382" s="321"/>
      <c r="QPT382" s="321"/>
      <c r="QPU382" s="321"/>
      <c r="QPV382" s="321"/>
      <c r="QPW382" s="321"/>
      <c r="QPX382" s="321"/>
      <c r="QPY382" s="321"/>
      <c r="QPZ382" s="321"/>
      <c r="QQA382" s="321"/>
      <c r="QQB382" s="321"/>
      <c r="QQC382" s="321"/>
      <c r="QQD382" s="321"/>
      <c r="QQE382" s="321"/>
      <c r="QQF382" s="321"/>
      <c r="QQG382" s="321"/>
      <c r="QQH382" s="321"/>
      <c r="QQI382" s="321"/>
      <c r="QQJ382" s="321"/>
      <c r="QQK382" s="321"/>
      <c r="QQL382" s="321"/>
      <c r="QQM382" s="321"/>
      <c r="QQN382" s="321"/>
      <c r="QQO382" s="321"/>
      <c r="QQP382" s="321"/>
      <c r="QQQ382" s="321"/>
      <c r="QQR382" s="321"/>
      <c r="QQS382" s="321"/>
      <c r="QQT382" s="321"/>
      <c r="QQU382" s="321"/>
      <c r="QQV382" s="321"/>
      <c r="QQW382" s="321"/>
      <c r="QQX382" s="321"/>
      <c r="QQY382" s="321"/>
      <c r="QQZ382" s="321"/>
      <c r="QRA382" s="321"/>
      <c r="QRB382" s="321"/>
      <c r="QRC382" s="321"/>
      <c r="QRD382" s="321"/>
      <c r="QRE382" s="321"/>
      <c r="QRF382" s="321"/>
      <c r="QRG382" s="321"/>
      <c r="QRH382" s="321"/>
      <c r="QRI382" s="321"/>
      <c r="QRJ382" s="321"/>
      <c r="QRK382" s="321"/>
      <c r="QRL382" s="321"/>
      <c r="QRM382" s="321"/>
      <c r="QRN382" s="321"/>
      <c r="QRO382" s="321"/>
      <c r="QRP382" s="321"/>
      <c r="QRQ382" s="321"/>
      <c r="QRR382" s="321"/>
      <c r="QRS382" s="321"/>
      <c r="QRT382" s="321"/>
      <c r="QRU382" s="321"/>
      <c r="QRV382" s="321"/>
      <c r="QRW382" s="321"/>
      <c r="QRX382" s="321"/>
      <c r="QRY382" s="321"/>
      <c r="QRZ382" s="321"/>
      <c r="QSA382" s="321"/>
      <c r="QSB382" s="321"/>
      <c r="QSC382" s="321"/>
      <c r="QSD382" s="321"/>
      <c r="QSE382" s="321"/>
      <c r="QSF382" s="321"/>
      <c r="QSG382" s="321"/>
      <c r="QSH382" s="321"/>
      <c r="QSI382" s="321"/>
      <c r="QSJ382" s="321"/>
      <c r="QSK382" s="321"/>
      <c r="QSL382" s="321"/>
      <c r="QSM382" s="321"/>
      <c r="QSN382" s="321"/>
      <c r="QSO382" s="321"/>
      <c r="QSP382" s="321"/>
      <c r="QSQ382" s="321"/>
      <c r="QSR382" s="321"/>
      <c r="QSS382" s="321"/>
      <c r="QST382" s="321"/>
      <c r="QSU382" s="321"/>
      <c r="QSV382" s="321"/>
      <c r="QSW382" s="321"/>
      <c r="QSX382" s="321"/>
      <c r="QSY382" s="321"/>
      <c r="QSZ382" s="321"/>
      <c r="QTA382" s="321"/>
      <c r="QTB382" s="321"/>
      <c r="QTC382" s="321"/>
      <c r="QTD382" s="321"/>
      <c r="QTE382" s="321"/>
      <c r="QTF382" s="321"/>
      <c r="QTG382" s="321"/>
      <c r="QTH382" s="321"/>
      <c r="QTI382" s="321"/>
      <c r="QTJ382" s="321"/>
      <c r="QTK382" s="321"/>
      <c r="QTL382" s="321"/>
      <c r="QTM382" s="321"/>
      <c r="QTN382" s="321"/>
      <c r="QTO382" s="321"/>
      <c r="QTP382" s="321"/>
      <c r="QTQ382" s="321"/>
      <c r="QTR382" s="321"/>
      <c r="QTS382" s="321"/>
      <c r="QTT382" s="321"/>
      <c r="QTU382" s="321"/>
      <c r="QTV382" s="321"/>
      <c r="QTW382" s="321"/>
      <c r="QTX382" s="321"/>
      <c r="QTY382" s="321"/>
      <c r="QTZ382" s="321"/>
      <c r="QUA382" s="321"/>
      <c r="QUB382" s="321"/>
      <c r="QUC382" s="321"/>
      <c r="QUD382" s="321"/>
      <c r="QUE382" s="321"/>
      <c r="QUF382" s="321"/>
      <c r="QUG382" s="321"/>
      <c r="QUH382" s="321"/>
      <c r="QUI382" s="321"/>
      <c r="QUJ382" s="321"/>
      <c r="QUK382" s="321"/>
      <c r="QUL382" s="321"/>
      <c r="QUM382" s="321"/>
      <c r="QUN382" s="321"/>
      <c r="QUO382" s="321"/>
      <c r="QUP382" s="321"/>
      <c r="QUQ382" s="321"/>
      <c r="QUR382" s="321"/>
      <c r="QUS382" s="321"/>
      <c r="QUT382" s="321"/>
      <c r="QUU382" s="321"/>
      <c r="QUV382" s="321"/>
      <c r="QUW382" s="321"/>
      <c r="QUX382" s="321"/>
      <c r="QUY382" s="321"/>
      <c r="QUZ382" s="321"/>
      <c r="QVA382" s="321"/>
      <c r="QVB382" s="321"/>
      <c r="QVC382" s="321"/>
      <c r="QVD382" s="321"/>
      <c r="QVE382" s="321"/>
      <c r="QVF382" s="321"/>
      <c r="QVG382" s="321"/>
      <c r="QVH382" s="321"/>
      <c r="QVI382" s="321"/>
      <c r="QVJ382" s="321"/>
      <c r="QVK382" s="321"/>
      <c r="QVL382" s="321"/>
      <c r="QVM382" s="321"/>
      <c r="QVN382" s="321"/>
      <c r="QVO382" s="321"/>
      <c r="QVP382" s="321"/>
      <c r="QVQ382" s="321"/>
      <c r="QVR382" s="321"/>
      <c r="QVS382" s="321"/>
      <c r="QVT382" s="321"/>
      <c r="QVU382" s="321"/>
      <c r="QVV382" s="321"/>
      <c r="QVW382" s="321"/>
      <c r="QVX382" s="321"/>
      <c r="QVY382" s="321"/>
      <c r="QVZ382" s="321"/>
      <c r="QWA382" s="321"/>
      <c r="QWB382" s="321"/>
      <c r="QWC382" s="321"/>
      <c r="QWD382" s="321"/>
      <c r="QWE382" s="321"/>
      <c r="QWF382" s="321"/>
      <c r="QWG382" s="321"/>
      <c r="QWH382" s="321"/>
      <c r="QWI382" s="321"/>
      <c r="QWJ382" s="321"/>
      <c r="QWK382" s="321"/>
      <c r="QWL382" s="321"/>
      <c r="QWM382" s="321"/>
      <c r="QWN382" s="321"/>
      <c r="QWO382" s="321"/>
      <c r="QWP382" s="321"/>
      <c r="QWQ382" s="321"/>
      <c r="QWR382" s="321"/>
      <c r="QWS382" s="321"/>
      <c r="QWT382" s="321"/>
      <c r="QWU382" s="321"/>
      <c r="QWV382" s="321"/>
      <c r="QWW382" s="321"/>
      <c r="QWX382" s="321"/>
      <c r="QWY382" s="321"/>
      <c r="QWZ382" s="321"/>
      <c r="QXA382" s="321"/>
      <c r="QXB382" s="321"/>
      <c r="QXC382" s="321"/>
      <c r="QXD382" s="321"/>
      <c r="QXE382" s="321"/>
      <c r="QXF382" s="321"/>
      <c r="QXG382" s="321"/>
      <c r="QXH382" s="321"/>
      <c r="QXI382" s="321"/>
      <c r="QXJ382" s="321"/>
      <c r="QXK382" s="321"/>
      <c r="QXL382" s="321"/>
      <c r="QXM382" s="321"/>
      <c r="QXN382" s="321"/>
      <c r="QXO382" s="321"/>
      <c r="QXP382" s="321"/>
      <c r="QXQ382" s="321"/>
      <c r="QXR382" s="321"/>
      <c r="QXS382" s="321"/>
      <c r="QXT382" s="321"/>
      <c r="QXU382" s="321"/>
      <c r="QXV382" s="321"/>
      <c r="QXW382" s="321"/>
      <c r="QXX382" s="321"/>
      <c r="QXY382" s="321"/>
      <c r="QXZ382" s="321"/>
      <c r="QYA382" s="321"/>
      <c r="QYB382" s="321"/>
      <c r="QYC382" s="321"/>
      <c r="QYD382" s="321"/>
      <c r="QYE382" s="321"/>
      <c r="QYF382" s="321"/>
      <c r="QYG382" s="321"/>
      <c r="QYH382" s="321"/>
      <c r="QYI382" s="321"/>
      <c r="QYJ382" s="321"/>
      <c r="QYK382" s="321"/>
      <c r="QYL382" s="321"/>
      <c r="QYM382" s="321"/>
      <c r="QYN382" s="321"/>
      <c r="QYO382" s="321"/>
      <c r="QYP382" s="321"/>
      <c r="QYQ382" s="321"/>
      <c r="QYR382" s="321"/>
      <c r="QYS382" s="321"/>
      <c r="QYT382" s="321"/>
      <c r="QYU382" s="321"/>
      <c r="QYV382" s="321"/>
      <c r="QYW382" s="321"/>
      <c r="QYX382" s="321"/>
      <c r="QYY382" s="321"/>
      <c r="QYZ382" s="321"/>
      <c r="QZA382" s="321"/>
      <c r="QZB382" s="321"/>
      <c r="QZC382" s="321"/>
      <c r="QZD382" s="321"/>
      <c r="QZE382" s="321"/>
      <c r="QZF382" s="321"/>
      <c r="QZG382" s="321"/>
      <c r="QZH382" s="321"/>
      <c r="QZI382" s="321"/>
      <c r="QZJ382" s="321"/>
      <c r="QZK382" s="321"/>
      <c r="QZL382" s="321"/>
      <c r="QZM382" s="321"/>
      <c r="QZN382" s="321"/>
      <c r="QZO382" s="321"/>
      <c r="QZP382" s="321"/>
      <c r="QZQ382" s="321"/>
      <c r="QZR382" s="321"/>
      <c r="QZS382" s="321"/>
      <c r="QZT382" s="321"/>
      <c r="QZU382" s="321"/>
      <c r="QZV382" s="321"/>
      <c r="QZW382" s="321"/>
      <c r="QZX382" s="321"/>
      <c r="QZY382" s="321"/>
      <c r="QZZ382" s="321"/>
      <c r="RAA382" s="321"/>
      <c r="RAB382" s="321"/>
      <c r="RAC382" s="321"/>
      <c r="RAD382" s="321"/>
      <c r="RAE382" s="321"/>
      <c r="RAF382" s="321"/>
      <c r="RAG382" s="321"/>
      <c r="RAH382" s="321"/>
      <c r="RAI382" s="321"/>
      <c r="RAJ382" s="321"/>
      <c r="RAK382" s="321"/>
      <c r="RAL382" s="321"/>
      <c r="RAM382" s="321"/>
      <c r="RAN382" s="321"/>
      <c r="RAO382" s="321"/>
      <c r="RAP382" s="321"/>
      <c r="RAQ382" s="321"/>
      <c r="RAR382" s="321"/>
      <c r="RAS382" s="321"/>
      <c r="RAT382" s="321"/>
      <c r="RAU382" s="321"/>
      <c r="RAV382" s="321"/>
      <c r="RAW382" s="321"/>
      <c r="RAX382" s="321"/>
      <c r="RAY382" s="321"/>
      <c r="RAZ382" s="321"/>
      <c r="RBA382" s="321"/>
      <c r="RBB382" s="321"/>
      <c r="RBC382" s="321"/>
      <c r="RBD382" s="321"/>
      <c r="RBE382" s="321"/>
      <c r="RBF382" s="321"/>
      <c r="RBG382" s="321"/>
      <c r="RBH382" s="321"/>
      <c r="RBI382" s="321"/>
      <c r="RBJ382" s="321"/>
      <c r="RBK382" s="321"/>
      <c r="RBL382" s="321"/>
      <c r="RBM382" s="321"/>
      <c r="RBN382" s="321"/>
      <c r="RBO382" s="321"/>
      <c r="RBP382" s="321"/>
      <c r="RBQ382" s="321"/>
      <c r="RBR382" s="321"/>
      <c r="RBS382" s="321"/>
      <c r="RBT382" s="321"/>
      <c r="RBU382" s="321"/>
      <c r="RBV382" s="321"/>
      <c r="RBW382" s="321"/>
      <c r="RBX382" s="321"/>
      <c r="RBY382" s="321"/>
      <c r="RBZ382" s="321"/>
      <c r="RCA382" s="321"/>
      <c r="RCB382" s="321"/>
      <c r="RCC382" s="321"/>
      <c r="RCD382" s="321"/>
      <c r="RCE382" s="321"/>
      <c r="RCF382" s="321"/>
      <c r="RCG382" s="321"/>
      <c r="RCH382" s="321"/>
      <c r="RCI382" s="321"/>
      <c r="RCJ382" s="321"/>
      <c r="RCK382" s="321"/>
      <c r="RCL382" s="321"/>
      <c r="RCM382" s="321"/>
      <c r="RCN382" s="321"/>
      <c r="RCO382" s="321"/>
      <c r="RCP382" s="321"/>
      <c r="RCQ382" s="321"/>
      <c r="RCR382" s="321"/>
      <c r="RCS382" s="321"/>
      <c r="RCT382" s="321"/>
      <c r="RCU382" s="321"/>
      <c r="RCV382" s="321"/>
      <c r="RCW382" s="321"/>
      <c r="RCX382" s="321"/>
      <c r="RCY382" s="321"/>
      <c r="RCZ382" s="321"/>
      <c r="RDA382" s="321"/>
      <c r="RDB382" s="321"/>
      <c r="RDC382" s="321"/>
      <c r="RDD382" s="321"/>
      <c r="RDE382" s="321"/>
      <c r="RDF382" s="321"/>
      <c r="RDG382" s="321"/>
      <c r="RDH382" s="321"/>
      <c r="RDI382" s="321"/>
      <c r="RDJ382" s="321"/>
      <c r="RDK382" s="321"/>
      <c r="RDL382" s="321"/>
      <c r="RDM382" s="321"/>
      <c r="RDN382" s="321"/>
      <c r="RDO382" s="321"/>
      <c r="RDP382" s="321"/>
      <c r="RDQ382" s="321"/>
      <c r="RDR382" s="321"/>
      <c r="RDS382" s="321"/>
      <c r="RDT382" s="321"/>
      <c r="RDU382" s="321"/>
      <c r="RDV382" s="321"/>
      <c r="RDW382" s="321"/>
      <c r="RDX382" s="321"/>
      <c r="RDY382" s="321"/>
      <c r="RDZ382" s="321"/>
      <c r="REA382" s="321"/>
      <c r="REB382" s="321"/>
      <c r="REC382" s="321"/>
      <c r="RED382" s="321"/>
      <c r="REE382" s="321"/>
      <c r="REF382" s="321"/>
      <c r="REG382" s="321"/>
      <c r="REH382" s="321"/>
      <c r="REI382" s="321"/>
      <c r="REJ382" s="321"/>
      <c r="REK382" s="321"/>
      <c r="REL382" s="321"/>
      <c r="REM382" s="321"/>
      <c r="REN382" s="321"/>
      <c r="REO382" s="321"/>
      <c r="REP382" s="321"/>
      <c r="REQ382" s="321"/>
      <c r="RER382" s="321"/>
      <c r="RES382" s="321"/>
      <c r="RET382" s="321"/>
      <c r="REU382" s="321"/>
      <c r="REV382" s="321"/>
      <c r="REW382" s="321"/>
      <c r="REX382" s="321"/>
      <c r="REY382" s="321"/>
      <c r="REZ382" s="321"/>
      <c r="RFA382" s="321"/>
      <c r="RFB382" s="321"/>
      <c r="RFC382" s="321"/>
      <c r="RFD382" s="321"/>
      <c r="RFE382" s="321"/>
      <c r="RFF382" s="321"/>
      <c r="RFG382" s="321"/>
      <c r="RFH382" s="321"/>
      <c r="RFI382" s="321"/>
      <c r="RFJ382" s="321"/>
      <c r="RFK382" s="321"/>
      <c r="RFL382" s="321"/>
      <c r="RFM382" s="321"/>
      <c r="RFN382" s="321"/>
      <c r="RFO382" s="321"/>
      <c r="RFP382" s="321"/>
      <c r="RFQ382" s="321"/>
      <c r="RFR382" s="321"/>
      <c r="RFS382" s="321"/>
      <c r="RFT382" s="321"/>
      <c r="RFU382" s="321"/>
      <c r="RFV382" s="321"/>
      <c r="RFW382" s="321"/>
      <c r="RFX382" s="321"/>
      <c r="RFY382" s="321"/>
      <c r="RFZ382" s="321"/>
      <c r="RGA382" s="321"/>
      <c r="RGB382" s="321"/>
      <c r="RGC382" s="321"/>
      <c r="RGD382" s="321"/>
      <c r="RGE382" s="321"/>
      <c r="RGF382" s="321"/>
      <c r="RGG382" s="321"/>
      <c r="RGH382" s="321"/>
      <c r="RGI382" s="321"/>
      <c r="RGJ382" s="321"/>
      <c r="RGK382" s="321"/>
      <c r="RGL382" s="321"/>
      <c r="RGM382" s="321"/>
      <c r="RGN382" s="321"/>
      <c r="RGO382" s="321"/>
      <c r="RGP382" s="321"/>
      <c r="RGQ382" s="321"/>
      <c r="RGR382" s="321"/>
      <c r="RGS382" s="321"/>
      <c r="RGT382" s="321"/>
      <c r="RGU382" s="321"/>
      <c r="RGV382" s="321"/>
      <c r="RGW382" s="321"/>
      <c r="RGX382" s="321"/>
      <c r="RGY382" s="321"/>
      <c r="RGZ382" s="321"/>
      <c r="RHA382" s="321"/>
      <c r="RHB382" s="321"/>
      <c r="RHC382" s="321"/>
      <c r="RHD382" s="321"/>
      <c r="RHE382" s="321"/>
      <c r="RHF382" s="321"/>
      <c r="RHG382" s="321"/>
      <c r="RHH382" s="321"/>
      <c r="RHI382" s="321"/>
      <c r="RHJ382" s="321"/>
      <c r="RHK382" s="321"/>
      <c r="RHL382" s="321"/>
      <c r="RHM382" s="321"/>
      <c r="RHN382" s="321"/>
      <c r="RHO382" s="321"/>
      <c r="RHP382" s="321"/>
      <c r="RHQ382" s="321"/>
      <c r="RHR382" s="321"/>
      <c r="RHS382" s="321"/>
      <c r="RHT382" s="321"/>
      <c r="RHU382" s="321"/>
      <c r="RHV382" s="321"/>
      <c r="RHW382" s="321"/>
      <c r="RHX382" s="321"/>
      <c r="RHY382" s="321"/>
      <c r="RHZ382" s="321"/>
      <c r="RIA382" s="321"/>
      <c r="RIB382" s="321"/>
      <c r="RIC382" s="321"/>
      <c r="RID382" s="321"/>
      <c r="RIE382" s="321"/>
      <c r="RIF382" s="321"/>
      <c r="RIG382" s="321"/>
      <c r="RIH382" s="321"/>
      <c r="RII382" s="321"/>
      <c r="RIJ382" s="321"/>
      <c r="RIK382" s="321"/>
      <c r="RIL382" s="321"/>
      <c r="RIM382" s="321"/>
      <c r="RIN382" s="321"/>
      <c r="RIO382" s="321"/>
      <c r="RIP382" s="321"/>
      <c r="RIQ382" s="321"/>
      <c r="RIR382" s="321"/>
      <c r="RIS382" s="321"/>
      <c r="RIT382" s="321"/>
      <c r="RIU382" s="321"/>
      <c r="RIV382" s="321"/>
      <c r="RIW382" s="321"/>
      <c r="RIX382" s="321"/>
      <c r="RIY382" s="321"/>
      <c r="RIZ382" s="321"/>
      <c r="RJA382" s="321"/>
      <c r="RJB382" s="321"/>
      <c r="RJC382" s="321"/>
      <c r="RJD382" s="321"/>
      <c r="RJE382" s="321"/>
      <c r="RJF382" s="321"/>
      <c r="RJG382" s="321"/>
      <c r="RJH382" s="321"/>
      <c r="RJI382" s="321"/>
      <c r="RJJ382" s="321"/>
      <c r="RJK382" s="321"/>
      <c r="RJL382" s="321"/>
      <c r="RJM382" s="321"/>
      <c r="RJN382" s="321"/>
      <c r="RJO382" s="321"/>
      <c r="RJP382" s="321"/>
      <c r="RJQ382" s="321"/>
      <c r="RJR382" s="321"/>
      <c r="RJS382" s="321"/>
      <c r="RJT382" s="321"/>
      <c r="RJU382" s="321"/>
      <c r="RJV382" s="321"/>
      <c r="RJW382" s="321"/>
      <c r="RJX382" s="321"/>
      <c r="RJY382" s="321"/>
      <c r="RJZ382" s="321"/>
      <c r="RKA382" s="321"/>
      <c r="RKB382" s="321"/>
      <c r="RKC382" s="321"/>
      <c r="RKD382" s="321"/>
      <c r="RKE382" s="321"/>
      <c r="RKF382" s="321"/>
      <c r="RKG382" s="321"/>
      <c r="RKH382" s="321"/>
      <c r="RKI382" s="321"/>
      <c r="RKJ382" s="321"/>
      <c r="RKK382" s="321"/>
      <c r="RKL382" s="321"/>
      <c r="RKM382" s="321"/>
      <c r="RKN382" s="321"/>
      <c r="RKO382" s="321"/>
      <c r="RKP382" s="321"/>
      <c r="RKQ382" s="321"/>
      <c r="RKR382" s="321"/>
      <c r="RKS382" s="321"/>
      <c r="RKT382" s="321"/>
      <c r="RKU382" s="321"/>
      <c r="RKV382" s="321"/>
      <c r="RKW382" s="321"/>
      <c r="RKX382" s="321"/>
      <c r="RKY382" s="321"/>
      <c r="RKZ382" s="321"/>
      <c r="RLA382" s="321"/>
      <c r="RLB382" s="321"/>
      <c r="RLC382" s="321"/>
      <c r="RLD382" s="321"/>
      <c r="RLE382" s="321"/>
      <c r="RLF382" s="321"/>
      <c r="RLG382" s="321"/>
      <c r="RLH382" s="321"/>
      <c r="RLI382" s="321"/>
      <c r="RLJ382" s="321"/>
      <c r="RLK382" s="321"/>
      <c r="RLL382" s="321"/>
      <c r="RLM382" s="321"/>
      <c r="RLN382" s="321"/>
      <c r="RLO382" s="321"/>
      <c r="RLP382" s="321"/>
      <c r="RLQ382" s="321"/>
      <c r="RLR382" s="321"/>
      <c r="RLS382" s="321"/>
      <c r="RLT382" s="321"/>
      <c r="RLU382" s="321"/>
      <c r="RLV382" s="321"/>
      <c r="RLW382" s="321"/>
      <c r="RLX382" s="321"/>
      <c r="RLY382" s="321"/>
      <c r="RLZ382" s="321"/>
      <c r="RMA382" s="321"/>
      <c r="RMB382" s="321"/>
      <c r="RMC382" s="321"/>
      <c r="RMD382" s="321"/>
      <c r="RME382" s="321"/>
      <c r="RMF382" s="321"/>
      <c r="RMG382" s="321"/>
      <c r="RMH382" s="321"/>
      <c r="RMI382" s="321"/>
      <c r="RMJ382" s="321"/>
      <c r="RMK382" s="321"/>
      <c r="RML382" s="321"/>
      <c r="RMM382" s="321"/>
      <c r="RMN382" s="321"/>
      <c r="RMO382" s="321"/>
      <c r="RMP382" s="321"/>
      <c r="RMQ382" s="321"/>
      <c r="RMR382" s="321"/>
      <c r="RMS382" s="321"/>
      <c r="RMT382" s="321"/>
      <c r="RMU382" s="321"/>
      <c r="RMV382" s="321"/>
      <c r="RMW382" s="321"/>
      <c r="RMX382" s="321"/>
      <c r="RMY382" s="321"/>
      <c r="RMZ382" s="321"/>
      <c r="RNA382" s="321"/>
      <c r="RNB382" s="321"/>
      <c r="RNC382" s="321"/>
      <c r="RND382" s="321"/>
      <c r="RNE382" s="321"/>
      <c r="RNF382" s="321"/>
      <c r="RNG382" s="321"/>
      <c r="RNH382" s="321"/>
      <c r="RNI382" s="321"/>
      <c r="RNJ382" s="321"/>
      <c r="RNK382" s="321"/>
      <c r="RNL382" s="321"/>
      <c r="RNM382" s="321"/>
      <c r="RNN382" s="321"/>
      <c r="RNO382" s="321"/>
      <c r="RNP382" s="321"/>
      <c r="RNQ382" s="321"/>
      <c r="RNR382" s="321"/>
      <c r="RNS382" s="321"/>
      <c r="RNT382" s="321"/>
      <c r="RNU382" s="321"/>
      <c r="RNV382" s="321"/>
      <c r="RNW382" s="321"/>
      <c r="RNX382" s="321"/>
      <c r="RNY382" s="321"/>
      <c r="RNZ382" s="321"/>
      <c r="ROA382" s="321"/>
      <c r="ROB382" s="321"/>
      <c r="ROC382" s="321"/>
      <c r="ROD382" s="321"/>
      <c r="ROE382" s="321"/>
      <c r="ROF382" s="321"/>
      <c r="ROG382" s="321"/>
      <c r="ROH382" s="321"/>
      <c r="ROI382" s="321"/>
      <c r="ROJ382" s="321"/>
      <c r="ROK382" s="321"/>
      <c r="ROL382" s="321"/>
      <c r="ROM382" s="321"/>
      <c r="RON382" s="321"/>
      <c r="ROO382" s="321"/>
      <c r="ROP382" s="321"/>
      <c r="ROQ382" s="321"/>
      <c r="ROR382" s="321"/>
      <c r="ROS382" s="321"/>
      <c r="ROT382" s="321"/>
      <c r="ROU382" s="321"/>
      <c r="ROV382" s="321"/>
      <c r="ROW382" s="321"/>
      <c r="ROX382" s="321"/>
      <c r="ROY382" s="321"/>
      <c r="ROZ382" s="321"/>
      <c r="RPA382" s="321"/>
      <c r="RPB382" s="321"/>
      <c r="RPC382" s="321"/>
      <c r="RPD382" s="321"/>
      <c r="RPE382" s="321"/>
      <c r="RPF382" s="321"/>
      <c r="RPG382" s="321"/>
      <c r="RPH382" s="321"/>
      <c r="RPI382" s="321"/>
      <c r="RPJ382" s="321"/>
      <c r="RPK382" s="321"/>
      <c r="RPL382" s="321"/>
      <c r="RPM382" s="321"/>
      <c r="RPN382" s="321"/>
      <c r="RPO382" s="321"/>
      <c r="RPP382" s="321"/>
      <c r="RPQ382" s="321"/>
      <c r="RPR382" s="321"/>
      <c r="RPS382" s="321"/>
      <c r="RPT382" s="321"/>
      <c r="RPU382" s="321"/>
      <c r="RPV382" s="321"/>
      <c r="RPW382" s="321"/>
      <c r="RPX382" s="321"/>
      <c r="RPY382" s="321"/>
      <c r="RPZ382" s="321"/>
      <c r="RQA382" s="321"/>
      <c r="RQB382" s="321"/>
      <c r="RQC382" s="321"/>
      <c r="RQD382" s="321"/>
      <c r="RQE382" s="321"/>
      <c r="RQF382" s="321"/>
      <c r="RQG382" s="321"/>
      <c r="RQH382" s="321"/>
      <c r="RQI382" s="321"/>
      <c r="RQJ382" s="321"/>
      <c r="RQK382" s="321"/>
      <c r="RQL382" s="321"/>
      <c r="RQM382" s="321"/>
      <c r="RQN382" s="321"/>
      <c r="RQO382" s="321"/>
      <c r="RQP382" s="321"/>
      <c r="RQQ382" s="321"/>
      <c r="RQR382" s="321"/>
      <c r="RQS382" s="321"/>
      <c r="RQT382" s="321"/>
      <c r="RQU382" s="321"/>
      <c r="RQV382" s="321"/>
      <c r="RQW382" s="321"/>
      <c r="RQX382" s="321"/>
      <c r="RQY382" s="321"/>
      <c r="RQZ382" s="321"/>
      <c r="RRA382" s="321"/>
      <c r="RRB382" s="321"/>
      <c r="RRC382" s="321"/>
      <c r="RRD382" s="321"/>
      <c r="RRE382" s="321"/>
      <c r="RRF382" s="321"/>
      <c r="RRG382" s="321"/>
      <c r="RRH382" s="321"/>
      <c r="RRI382" s="321"/>
      <c r="RRJ382" s="321"/>
      <c r="RRK382" s="321"/>
      <c r="RRL382" s="321"/>
      <c r="RRM382" s="321"/>
      <c r="RRN382" s="321"/>
      <c r="RRO382" s="321"/>
      <c r="RRP382" s="321"/>
      <c r="RRQ382" s="321"/>
      <c r="RRR382" s="321"/>
      <c r="RRS382" s="321"/>
      <c r="RRT382" s="321"/>
      <c r="RRU382" s="321"/>
      <c r="RRV382" s="321"/>
      <c r="RRW382" s="321"/>
      <c r="RRX382" s="321"/>
      <c r="RRY382" s="321"/>
      <c r="RRZ382" s="321"/>
      <c r="RSA382" s="321"/>
      <c r="RSB382" s="321"/>
      <c r="RSC382" s="321"/>
      <c r="RSD382" s="321"/>
      <c r="RSE382" s="321"/>
      <c r="RSF382" s="321"/>
      <c r="RSG382" s="321"/>
      <c r="RSH382" s="321"/>
      <c r="RSI382" s="321"/>
      <c r="RSJ382" s="321"/>
      <c r="RSK382" s="321"/>
      <c r="RSL382" s="321"/>
      <c r="RSM382" s="321"/>
      <c r="RSN382" s="321"/>
      <c r="RSO382" s="321"/>
      <c r="RSP382" s="321"/>
      <c r="RSQ382" s="321"/>
      <c r="RSR382" s="321"/>
      <c r="RSS382" s="321"/>
      <c r="RST382" s="321"/>
      <c r="RSU382" s="321"/>
      <c r="RSV382" s="321"/>
      <c r="RSW382" s="321"/>
      <c r="RSX382" s="321"/>
      <c r="RSY382" s="321"/>
      <c r="RSZ382" s="321"/>
      <c r="RTA382" s="321"/>
      <c r="RTB382" s="321"/>
      <c r="RTC382" s="321"/>
      <c r="RTD382" s="321"/>
      <c r="RTE382" s="321"/>
      <c r="RTF382" s="321"/>
      <c r="RTG382" s="321"/>
      <c r="RTH382" s="321"/>
      <c r="RTI382" s="321"/>
      <c r="RTJ382" s="321"/>
      <c r="RTK382" s="321"/>
      <c r="RTL382" s="321"/>
      <c r="RTM382" s="321"/>
      <c r="RTN382" s="321"/>
      <c r="RTO382" s="321"/>
      <c r="RTP382" s="321"/>
      <c r="RTQ382" s="321"/>
      <c r="RTR382" s="321"/>
      <c r="RTS382" s="321"/>
      <c r="RTT382" s="321"/>
      <c r="RTU382" s="321"/>
      <c r="RTV382" s="321"/>
      <c r="RTW382" s="321"/>
      <c r="RTX382" s="321"/>
      <c r="RTY382" s="321"/>
      <c r="RTZ382" s="321"/>
      <c r="RUA382" s="321"/>
      <c r="RUB382" s="321"/>
      <c r="RUC382" s="321"/>
      <c r="RUD382" s="321"/>
      <c r="RUE382" s="321"/>
      <c r="RUF382" s="321"/>
      <c r="RUG382" s="321"/>
      <c r="RUH382" s="321"/>
      <c r="RUI382" s="321"/>
      <c r="RUJ382" s="321"/>
      <c r="RUK382" s="321"/>
      <c r="RUL382" s="321"/>
      <c r="RUM382" s="321"/>
      <c r="RUN382" s="321"/>
      <c r="RUO382" s="321"/>
      <c r="RUP382" s="321"/>
      <c r="RUQ382" s="321"/>
      <c r="RUR382" s="321"/>
      <c r="RUS382" s="321"/>
      <c r="RUT382" s="321"/>
      <c r="RUU382" s="321"/>
      <c r="RUV382" s="321"/>
      <c r="RUW382" s="321"/>
      <c r="RUX382" s="321"/>
      <c r="RUY382" s="321"/>
      <c r="RUZ382" s="321"/>
      <c r="RVA382" s="321"/>
      <c r="RVB382" s="321"/>
      <c r="RVC382" s="321"/>
      <c r="RVD382" s="321"/>
      <c r="RVE382" s="321"/>
      <c r="RVF382" s="321"/>
      <c r="RVG382" s="321"/>
      <c r="RVH382" s="321"/>
      <c r="RVI382" s="321"/>
      <c r="RVJ382" s="321"/>
      <c r="RVK382" s="321"/>
      <c r="RVL382" s="321"/>
      <c r="RVM382" s="321"/>
      <c r="RVN382" s="321"/>
      <c r="RVO382" s="321"/>
      <c r="RVP382" s="321"/>
      <c r="RVQ382" s="321"/>
      <c r="RVR382" s="321"/>
      <c r="RVS382" s="321"/>
      <c r="RVT382" s="321"/>
      <c r="RVU382" s="321"/>
      <c r="RVV382" s="321"/>
      <c r="RVW382" s="321"/>
      <c r="RVX382" s="321"/>
      <c r="RVY382" s="321"/>
      <c r="RVZ382" s="321"/>
      <c r="RWA382" s="321"/>
      <c r="RWB382" s="321"/>
      <c r="RWC382" s="321"/>
      <c r="RWD382" s="321"/>
      <c r="RWE382" s="321"/>
      <c r="RWF382" s="321"/>
      <c r="RWG382" s="321"/>
      <c r="RWH382" s="321"/>
      <c r="RWI382" s="321"/>
      <c r="RWJ382" s="321"/>
      <c r="RWK382" s="321"/>
      <c r="RWL382" s="321"/>
      <c r="RWM382" s="321"/>
      <c r="RWN382" s="321"/>
      <c r="RWO382" s="321"/>
      <c r="RWP382" s="321"/>
      <c r="RWQ382" s="321"/>
      <c r="RWR382" s="321"/>
      <c r="RWS382" s="321"/>
      <c r="RWT382" s="321"/>
      <c r="RWU382" s="321"/>
      <c r="RWV382" s="321"/>
      <c r="RWW382" s="321"/>
      <c r="RWX382" s="321"/>
      <c r="RWY382" s="321"/>
      <c r="RWZ382" s="321"/>
      <c r="RXA382" s="321"/>
      <c r="RXB382" s="321"/>
      <c r="RXC382" s="321"/>
      <c r="RXD382" s="321"/>
      <c r="RXE382" s="321"/>
      <c r="RXF382" s="321"/>
      <c r="RXG382" s="321"/>
      <c r="RXH382" s="321"/>
      <c r="RXI382" s="321"/>
      <c r="RXJ382" s="321"/>
      <c r="RXK382" s="321"/>
      <c r="RXL382" s="321"/>
      <c r="RXM382" s="321"/>
      <c r="RXN382" s="321"/>
      <c r="RXO382" s="321"/>
      <c r="RXP382" s="321"/>
      <c r="RXQ382" s="321"/>
      <c r="RXR382" s="321"/>
      <c r="RXS382" s="321"/>
      <c r="RXT382" s="321"/>
      <c r="RXU382" s="321"/>
      <c r="RXV382" s="321"/>
      <c r="RXW382" s="321"/>
      <c r="RXX382" s="321"/>
      <c r="RXY382" s="321"/>
      <c r="RXZ382" s="321"/>
      <c r="RYA382" s="321"/>
      <c r="RYB382" s="321"/>
      <c r="RYC382" s="321"/>
      <c r="RYD382" s="321"/>
      <c r="RYE382" s="321"/>
      <c r="RYF382" s="321"/>
      <c r="RYG382" s="321"/>
      <c r="RYH382" s="321"/>
      <c r="RYI382" s="321"/>
      <c r="RYJ382" s="321"/>
      <c r="RYK382" s="321"/>
      <c r="RYL382" s="321"/>
      <c r="RYM382" s="321"/>
      <c r="RYN382" s="321"/>
      <c r="RYO382" s="321"/>
      <c r="RYP382" s="321"/>
      <c r="RYQ382" s="321"/>
      <c r="RYR382" s="321"/>
      <c r="RYS382" s="321"/>
      <c r="RYT382" s="321"/>
      <c r="RYU382" s="321"/>
      <c r="RYV382" s="321"/>
      <c r="RYW382" s="321"/>
      <c r="RYX382" s="321"/>
      <c r="RYY382" s="321"/>
      <c r="RYZ382" s="321"/>
      <c r="RZA382" s="321"/>
      <c r="RZB382" s="321"/>
      <c r="RZC382" s="321"/>
      <c r="RZD382" s="321"/>
      <c r="RZE382" s="321"/>
      <c r="RZF382" s="321"/>
      <c r="RZG382" s="321"/>
      <c r="RZH382" s="321"/>
      <c r="RZI382" s="321"/>
      <c r="RZJ382" s="321"/>
      <c r="RZK382" s="321"/>
      <c r="RZL382" s="321"/>
      <c r="RZM382" s="321"/>
      <c r="RZN382" s="321"/>
      <c r="RZO382" s="321"/>
      <c r="RZP382" s="321"/>
      <c r="RZQ382" s="321"/>
      <c r="RZR382" s="321"/>
      <c r="RZS382" s="321"/>
      <c r="RZT382" s="321"/>
      <c r="RZU382" s="321"/>
      <c r="RZV382" s="321"/>
      <c r="RZW382" s="321"/>
      <c r="RZX382" s="321"/>
      <c r="RZY382" s="321"/>
      <c r="RZZ382" s="321"/>
      <c r="SAA382" s="321"/>
      <c r="SAB382" s="321"/>
      <c r="SAC382" s="321"/>
      <c r="SAD382" s="321"/>
      <c r="SAE382" s="321"/>
      <c r="SAF382" s="321"/>
      <c r="SAG382" s="321"/>
      <c r="SAH382" s="321"/>
      <c r="SAI382" s="321"/>
      <c r="SAJ382" s="321"/>
      <c r="SAK382" s="321"/>
      <c r="SAL382" s="321"/>
      <c r="SAM382" s="321"/>
      <c r="SAN382" s="321"/>
      <c r="SAO382" s="321"/>
      <c r="SAP382" s="321"/>
      <c r="SAQ382" s="321"/>
      <c r="SAR382" s="321"/>
      <c r="SAS382" s="321"/>
      <c r="SAT382" s="321"/>
      <c r="SAU382" s="321"/>
      <c r="SAV382" s="321"/>
      <c r="SAW382" s="321"/>
      <c r="SAX382" s="321"/>
      <c r="SAY382" s="321"/>
      <c r="SAZ382" s="321"/>
      <c r="SBA382" s="321"/>
      <c r="SBB382" s="321"/>
      <c r="SBC382" s="321"/>
      <c r="SBD382" s="321"/>
      <c r="SBE382" s="321"/>
      <c r="SBF382" s="321"/>
      <c r="SBG382" s="321"/>
      <c r="SBH382" s="321"/>
      <c r="SBI382" s="321"/>
      <c r="SBJ382" s="321"/>
      <c r="SBK382" s="321"/>
      <c r="SBL382" s="321"/>
      <c r="SBM382" s="321"/>
      <c r="SBN382" s="321"/>
      <c r="SBO382" s="321"/>
      <c r="SBP382" s="321"/>
      <c r="SBQ382" s="321"/>
      <c r="SBR382" s="321"/>
      <c r="SBS382" s="321"/>
      <c r="SBT382" s="321"/>
      <c r="SBU382" s="321"/>
      <c r="SBV382" s="321"/>
      <c r="SBW382" s="321"/>
      <c r="SBX382" s="321"/>
      <c r="SBY382" s="321"/>
      <c r="SBZ382" s="321"/>
      <c r="SCA382" s="321"/>
      <c r="SCB382" s="321"/>
      <c r="SCC382" s="321"/>
      <c r="SCD382" s="321"/>
      <c r="SCE382" s="321"/>
      <c r="SCF382" s="321"/>
      <c r="SCG382" s="321"/>
      <c r="SCH382" s="321"/>
      <c r="SCI382" s="321"/>
      <c r="SCJ382" s="321"/>
      <c r="SCK382" s="321"/>
      <c r="SCL382" s="321"/>
      <c r="SCM382" s="321"/>
      <c r="SCN382" s="321"/>
      <c r="SCO382" s="321"/>
      <c r="SCP382" s="321"/>
      <c r="SCQ382" s="321"/>
      <c r="SCR382" s="321"/>
      <c r="SCS382" s="321"/>
      <c r="SCT382" s="321"/>
      <c r="SCU382" s="321"/>
      <c r="SCV382" s="321"/>
      <c r="SCW382" s="321"/>
      <c r="SCX382" s="321"/>
      <c r="SCY382" s="321"/>
      <c r="SCZ382" s="321"/>
      <c r="SDA382" s="321"/>
      <c r="SDB382" s="321"/>
      <c r="SDC382" s="321"/>
      <c r="SDD382" s="321"/>
      <c r="SDE382" s="321"/>
      <c r="SDF382" s="321"/>
      <c r="SDG382" s="321"/>
      <c r="SDH382" s="321"/>
      <c r="SDI382" s="321"/>
      <c r="SDJ382" s="321"/>
      <c r="SDK382" s="321"/>
      <c r="SDL382" s="321"/>
      <c r="SDM382" s="321"/>
      <c r="SDN382" s="321"/>
      <c r="SDO382" s="321"/>
      <c r="SDP382" s="321"/>
      <c r="SDQ382" s="321"/>
      <c r="SDR382" s="321"/>
      <c r="SDS382" s="321"/>
      <c r="SDT382" s="321"/>
      <c r="SDU382" s="321"/>
      <c r="SDV382" s="321"/>
      <c r="SDW382" s="321"/>
      <c r="SDX382" s="321"/>
      <c r="SDY382" s="321"/>
      <c r="SDZ382" s="321"/>
      <c r="SEA382" s="321"/>
      <c r="SEB382" s="321"/>
      <c r="SEC382" s="321"/>
      <c r="SED382" s="321"/>
      <c r="SEE382" s="321"/>
      <c r="SEF382" s="321"/>
      <c r="SEG382" s="321"/>
      <c r="SEH382" s="321"/>
      <c r="SEI382" s="321"/>
      <c r="SEJ382" s="321"/>
      <c r="SEK382" s="321"/>
      <c r="SEL382" s="321"/>
      <c r="SEM382" s="321"/>
      <c r="SEN382" s="321"/>
      <c r="SEO382" s="321"/>
      <c r="SEP382" s="321"/>
      <c r="SEQ382" s="321"/>
      <c r="SER382" s="321"/>
      <c r="SES382" s="321"/>
      <c r="SET382" s="321"/>
      <c r="SEU382" s="321"/>
      <c r="SEV382" s="321"/>
      <c r="SEW382" s="321"/>
      <c r="SEX382" s="321"/>
      <c r="SEY382" s="321"/>
      <c r="SEZ382" s="321"/>
      <c r="SFA382" s="321"/>
      <c r="SFB382" s="321"/>
      <c r="SFC382" s="321"/>
      <c r="SFD382" s="321"/>
      <c r="SFE382" s="321"/>
      <c r="SFF382" s="321"/>
      <c r="SFG382" s="321"/>
      <c r="SFH382" s="321"/>
      <c r="SFI382" s="321"/>
      <c r="SFJ382" s="321"/>
      <c r="SFK382" s="321"/>
      <c r="SFL382" s="321"/>
      <c r="SFM382" s="321"/>
      <c r="SFN382" s="321"/>
      <c r="SFO382" s="321"/>
      <c r="SFP382" s="321"/>
      <c r="SFQ382" s="321"/>
      <c r="SFR382" s="321"/>
      <c r="SFS382" s="321"/>
      <c r="SFT382" s="321"/>
      <c r="SFU382" s="321"/>
      <c r="SFV382" s="321"/>
      <c r="SFW382" s="321"/>
      <c r="SFX382" s="321"/>
      <c r="SFY382" s="321"/>
      <c r="SFZ382" s="321"/>
      <c r="SGA382" s="321"/>
      <c r="SGB382" s="321"/>
      <c r="SGC382" s="321"/>
      <c r="SGD382" s="321"/>
      <c r="SGE382" s="321"/>
      <c r="SGF382" s="321"/>
      <c r="SGG382" s="321"/>
      <c r="SGH382" s="321"/>
      <c r="SGI382" s="321"/>
      <c r="SGJ382" s="321"/>
      <c r="SGK382" s="321"/>
      <c r="SGL382" s="321"/>
      <c r="SGM382" s="321"/>
      <c r="SGN382" s="321"/>
      <c r="SGO382" s="321"/>
      <c r="SGP382" s="321"/>
      <c r="SGQ382" s="321"/>
      <c r="SGR382" s="321"/>
      <c r="SGS382" s="321"/>
      <c r="SGT382" s="321"/>
      <c r="SGU382" s="321"/>
      <c r="SGV382" s="321"/>
      <c r="SGW382" s="321"/>
      <c r="SGX382" s="321"/>
      <c r="SGY382" s="321"/>
      <c r="SGZ382" s="321"/>
      <c r="SHA382" s="321"/>
      <c r="SHB382" s="321"/>
      <c r="SHC382" s="321"/>
      <c r="SHD382" s="321"/>
      <c r="SHE382" s="321"/>
      <c r="SHF382" s="321"/>
      <c r="SHG382" s="321"/>
      <c r="SHH382" s="321"/>
      <c r="SHI382" s="321"/>
      <c r="SHJ382" s="321"/>
      <c r="SHK382" s="321"/>
      <c r="SHL382" s="321"/>
      <c r="SHM382" s="321"/>
      <c r="SHN382" s="321"/>
      <c r="SHO382" s="321"/>
      <c r="SHP382" s="321"/>
      <c r="SHQ382" s="321"/>
      <c r="SHR382" s="321"/>
      <c r="SHS382" s="321"/>
      <c r="SHT382" s="321"/>
      <c r="SHU382" s="321"/>
      <c r="SHV382" s="321"/>
      <c r="SHW382" s="321"/>
      <c r="SHX382" s="321"/>
      <c r="SHY382" s="321"/>
      <c r="SHZ382" s="321"/>
      <c r="SIA382" s="321"/>
      <c r="SIB382" s="321"/>
      <c r="SIC382" s="321"/>
      <c r="SID382" s="321"/>
      <c r="SIE382" s="321"/>
      <c r="SIF382" s="321"/>
      <c r="SIG382" s="321"/>
      <c r="SIH382" s="321"/>
      <c r="SII382" s="321"/>
      <c r="SIJ382" s="321"/>
      <c r="SIK382" s="321"/>
      <c r="SIL382" s="321"/>
      <c r="SIM382" s="321"/>
      <c r="SIN382" s="321"/>
      <c r="SIO382" s="321"/>
      <c r="SIP382" s="321"/>
      <c r="SIQ382" s="321"/>
      <c r="SIR382" s="321"/>
      <c r="SIS382" s="321"/>
      <c r="SIT382" s="321"/>
      <c r="SIU382" s="321"/>
      <c r="SIV382" s="321"/>
      <c r="SIW382" s="321"/>
      <c r="SIX382" s="321"/>
      <c r="SIY382" s="321"/>
      <c r="SIZ382" s="321"/>
      <c r="SJA382" s="321"/>
      <c r="SJB382" s="321"/>
      <c r="SJC382" s="321"/>
      <c r="SJD382" s="321"/>
      <c r="SJE382" s="321"/>
      <c r="SJF382" s="321"/>
      <c r="SJG382" s="321"/>
      <c r="SJH382" s="321"/>
      <c r="SJI382" s="321"/>
      <c r="SJJ382" s="321"/>
      <c r="SJK382" s="321"/>
      <c r="SJL382" s="321"/>
      <c r="SJM382" s="321"/>
      <c r="SJN382" s="321"/>
      <c r="SJO382" s="321"/>
      <c r="SJP382" s="321"/>
      <c r="SJQ382" s="321"/>
      <c r="SJR382" s="321"/>
      <c r="SJS382" s="321"/>
      <c r="SJT382" s="321"/>
      <c r="SJU382" s="321"/>
      <c r="SJV382" s="321"/>
      <c r="SJW382" s="321"/>
      <c r="SJX382" s="321"/>
      <c r="SJY382" s="321"/>
      <c r="SJZ382" s="321"/>
      <c r="SKA382" s="321"/>
      <c r="SKB382" s="321"/>
      <c r="SKC382" s="321"/>
      <c r="SKD382" s="321"/>
      <c r="SKE382" s="321"/>
      <c r="SKF382" s="321"/>
      <c r="SKG382" s="321"/>
      <c r="SKH382" s="321"/>
      <c r="SKI382" s="321"/>
      <c r="SKJ382" s="321"/>
      <c r="SKK382" s="321"/>
      <c r="SKL382" s="321"/>
      <c r="SKM382" s="321"/>
      <c r="SKN382" s="321"/>
      <c r="SKO382" s="321"/>
      <c r="SKP382" s="321"/>
      <c r="SKQ382" s="321"/>
      <c r="SKR382" s="321"/>
      <c r="SKS382" s="321"/>
      <c r="SKT382" s="321"/>
      <c r="SKU382" s="321"/>
      <c r="SKV382" s="321"/>
      <c r="SKW382" s="321"/>
      <c r="SKX382" s="321"/>
      <c r="SKY382" s="321"/>
      <c r="SKZ382" s="321"/>
      <c r="SLA382" s="321"/>
      <c r="SLB382" s="321"/>
      <c r="SLC382" s="321"/>
      <c r="SLD382" s="321"/>
      <c r="SLE382" s="321"/>
      <c r="SLF382" s="321"/>
      <c r="SLG382" s="321"/>
      <c r="SLH382" s="321"/>
      <c r="SLI382" s="321"/>
      <c r="SLJ382" s="321"/>
      <c r="SLK382" s="321"/>
      <c r="SLL382" s="321"/>
      <c r="SLM382" s="321"/>
      <c r="SLN382" s="321"/>
      <c r="SLO382" s="321"/>
      <c r="SLP382" s="321"/>
      <c r="SLQ382" s="321"/>
      <c r="SLR382" s="321"/>
      <c r="SLS382" s="321"/>
      <c r="SLT382" s="321"/>
      <c r="SLU382" s="321"/>
      <c r="SLV382" s="321"/>
      <c r="SLW382" s="321"/>
      <c r="SLX382" s="321"/>
      <c r="SLY382" s="321"/>
      <c r="SLZ382" s="321"/>
      <c r="SMA382" s="321"/>
      <c r="SMB382" s="321"/>
      <c r="SMC382" s="321"/>
      <c r="SMD382" s="321"/>
      <c r="SME382" s="321"/>
      <c r="SMF382" s="321"/>
      <c r="SMG382" s="321"/>
      <c r="SMH382" s="321"/>
      <c r="SMI382" s="321"/>
      <c r="SMJ382" s="321"/>
      <c r="SMK382" s="321"/>
      <c r="SML382" s="321"/>
      <c r="SMM382" s="321"/>
      <c r="SMN382" s="321"/>
      <c r="SMO382" s="321"/>
      <c r="SMP382" s="321"/>
      <c r="SMQ382" s="321"/>
      <c r="SMR382" s="321"/>
      <c r="SMS382" s="321"/>
      <c r="SMT382" s="321"/>
      <c r="SMU382" s="321"/>
      <c r="SMV382" s="321"/>
      <c r="SMW382" s="321"/>
      <c r="SMX382" s="321"/>
      <c r="SMY382" s="321"/>
      <c r="SMZ382" s="321"/>
      <c r="SNA382" s="321"/>
      <c r="SNB382" s="321"/>
      <c r="SNC382" s="321"/>
      <c r="SND382" s="321"/>
      <c r="SNE382" s="321"/>
      <c r="SNF382" s="321"/>
      <c r="SNG382" s="321"/>
      <c r="SNH382" s="321"/>
      <c r="SNI382" s="321"/>
      <c r="SNJ382" s="321"/>
      <c r="SNK382" s="321"/>
      <c r="SNL382" s="321"/>
      <c r="SNM382" s="321"/>
      <c r="SNN382" s="321"/>
      <c r="SNO382" s="321"/>
      <c r="SNP382" s="321"/>
      <c r="SNQ382" s="321"/>
      <c r="SNR382" s="321"/>
      <c r="SNS382" s="321"/>
      <c r="SNT382" s="321"/>
      <c r="SNU382" s="321"/>
      <c r="SNV382" s="321"/>
      <c r="SNW382" s="321"/>
      <c r="SNX382" s="321"/>
      <c r="SNY382" s="321"/>
      <c r="SNZ382" s="321"/>
      <c r="SOA382" s="321"/>
      <c r="SOB382" s="321"/>
      <c r="SOC382" s="321"/>
      <c r="SOD382" s="321"/>
      <c r="SOE382" s="321"/>
      <c r="SOF382" s="321"/>
      <c r="SOG382" s="321"/>
      <c r="SOH382" s="321"/>
      <c r="SOI382" s="321"/>
      <c r="SOJ382" s="321"/>
      <c r="SOK382" s="321"/>
      <c r="SOL382" s="321"/>
      <c r="SOM382" s="321"/>
      <c r="SON382" s="321"/>
      <c r="SOO382" s="321"/>
      <c r="SOP382" s="321"/>
      <c r="SOQ382" s="321"/>
      <c r="SOR382" s="321"/>
      <c r="SOS382" s="321"/>
      <c r="SOT382" s="321"/>
      <c r="SOU382" s="321"/>
      <c r="SOV382" s="321"/>
      <c r="SOW382" s="321"/>
      <c r="SOX382" s="321"/>
      <c r="SOY382" s="321"/>
      <c r="SOZ382" s="321"/>
      <c r="SPA382" s="321"/>
      <c r="SPB382" s="321"/>
      <c r="SPC382" s="321"/>
      <c r="SPD382" s="321"/>
      <c r="SPE382" s="321"/>
      <c r="SPF382" s="321"/>
      <c r="SPG382" s="321"/>
      <c r="SPH382" s="321"/>
      <c r="SPI382" s="321"/>
      <c r="SPJ382" s="321"/>
      <c r="SPK382" s="321"/>
      <c r="SPL382" s="321"/>
      <c r="SPM382" s="321"/>
      <c r="SPN382" s="321"/>
      <c r="SPO382" s="321"/>
      <c r="SPP382" s="321"/>
      <c r="SPQ382" s="321"/>
      <c r="SPR382" s="321"/>
      <c r="SPS382" s="321"/>
      <c r="SPT382" s="321"/>
      <c r="SPU382" s="321"/>
      <c r="SPV382" s="321"/>
      <c r="SPW382" s="321"/>
      <c r="SPX382" s="321"/>
      <c r="SPY382" s="321"/>
      <c r="SPZ382" s="321"/>
      <c r="SQA382" s="321"/>
      <c r="SQB382" s="321"/>
      <c r="SQC382" s="321"/>
      <c r="SQD382" s="321"/>
      <c r="SQE382" s="321"/>
      <c r="SQF382" s="321"/>
      <c r="SQG382" s="321"/>
      <c r="SQH382" s="321"/>
      <c r="SQI382" s="321"/>
      <c r="SQJ382" s="321"/>
      <c r="SQK382" s="321"/>
      <c r="SQL382" s="321"/>
      <c r="SQM382" s="321"/>
      <c r="SQN382" s="321"/>
      <c r="SQO382" s="321"/>
      <c r="SQP382" s="321"/>
      <c r="SQQ382" s="321"/>
      <c r="SQR382" s="321"/>
      <c r="SQS382" s="321"/>
      <c r="SQT382" s="321"/>
      <c r="SQU382" s="321"/>
      <c r="SQV382" s="321"/>
      <c r="SQW382" s="321"/>
      <c r="SQX382" s="321"/>
      <c r="SQY382" s="321"/>
      <c r="SQZ382" s="321"/>
      <c r="SRA382" s="321"/>
      <c r="SRB382" s="321"/>
      <c r="SRC382" s="321"/>
      <c r="SRD382" s="321"/>
      <c r="SRE382" s="321"/>
      <c r="SRF382" s="321"/>
      <c r="SRG382" s="321"/>
      <c r="SRH382" s="321"/>
      <c r="SRI382" s="321"/>
      <c r="SRJ382" s="321"/>
      <c r="SRK382" s="321"/>
      <c r="SRL382" s="321"/>
      <c r="SRM382" s="321"/>
      <c r="SRN382" s="321"/>
      <c r="SRO382" s="321"/>
      <c r="SRP382" s="321"/>
      <c r="SRQ382" s="321"/>
      <c r="SRR382" s="321"/>
      <c r="SRS382" s="321"/>
      <c r="SRT382" s="321"/>
      <c r="SRU382" s="321"/>
      <c r="SRV382" s="321"/>
      <c r="SRW382" s="321"/>
      <c r="SRX382" s="321"/>
      <c r="SRY382" s="321"/>
      <c r="SRZ382" s="321"/>
      <c r="SSA382" s="321"/>
      <c r="SSB382" s="321"/>
      <c r="SSC382" s="321"/>
      <c r="SSD382" s="321"/>
      <c r="SSE382" s="321"/>
      <c r="SSF382" s="321"/>
      <c r="SSG382" s="321"/>
      <c r="SSH382" s="321"/>
      <c r="SSI382" s="321"/>
      <c r="SSJ382" s="321"/>
      <c r="SSK382" s="321"/>
      <c r="SSL382" s="321"/>
      <c r="SSM382" s="321"/>
      <c r="SSN382" s="321"/>
      <c r="SSO382" s="321"/>
      <c r="SSP382" s="321"/>
      <c r="SSQ382" s="321"/>
      <c r="SSR382" s="321"/>
      <c r="SSS382" s="321"/>
      <c r="SST382" s="321"/>
      <c r="SSU382" s="321"/>
      <c r="SSV382" s="321"/>
      <c r="SSW382" s="321"/>
      <c r="SSX382" s="321"/>
      <c r="SSY382" s="321"/>
      <c r="SSZ382" s="321"/>
      <c r="STA382" s="321"/>
      <c r="STB382" s="321"/>
      <c r="STC382" s="321"/>
      <c r="STD382" s="321"/>
      <c r="STE382" s="321"/>
      <c r="STF382" s="321"/>
      <c r="STG382" s="321"/>
      <c r="STH382" s="321"/>
      <c r="STI382" s="321"/>
      <c r="STJ382" s="321"/>
      <c r="STK382" s="321"/>
      <c r="STL382" s="321"/>
      <c r="STM382" s="321"/>
      <c r="STN382" s="321"/>
      <c r="STO382" s="321"/>
      <c r="STP382" s="321"/>
      <c r="STQ382" s="321"/>
      <c r="STR382" s="321"/>
      <c r="STS382" s="321"/>
      <c r="STT382" s="321"/>
      <c r="STU382" s="321"/>
      <c r="STV382" s="321"/>
      <c r="STW382" s="321"/>
      <c r="STX382" s="321"/>
      <c r="STY382" s="321"/>
      <c r="STZ382" s="321"/>
      <c r="SUA382" s="321"/>
      <c r="SUB382" s="321"/>
      <c r="SUC382" s="321"/>
      <c r="SUD382" s="321"/>
      <c r="SUE382" s="321"/>
      <c r="SUF382" s="321"/>
      <c r="SUG382" s="321"/>
      <c r="SUH382" s="321"/>
      <c r="SUI382" s="321"/>
      <c r="SUJ382" s="321"/>
      <c r="SUK382" s="321"/>
      <c r="SUL382" s="321"/>
      <c r="SUM382" s="321"/>
      <c r="SUN382" s="321"/>
      <c r="SUO382" s="321"/>
      <c r="SUP382" s="321"/>
      <c r="SUQ382" s="321"/>
      <c r="SUR382" s="321"/>
      <c r="SUS382" s="321"/>
      <c r="SUT382" s="321"/>
      <c r="SUU382" s="321"/>
      <c r="SUV382" s="321"/>
      <c r="SUW382" s="321"/>
      <c r="SUX382" s="321"/>
      <c r="SUY382" s="321"/>
      <c r="SUZ382" s="321"/>
      <c r="SVA382" s="321"/>
      <c r="SVB382" s="321"/>
      <c r="SVC382" s="321"/>
      <c r="SVD382" s="321"/>
      <c r="SVE382" s="321"/>
      <c r="SVF382" s="321"/>
      <c r="SVG382" s="321"/>
      <c r="SVH382" s="321"/>
      <c r="SVI382" s="321"/>
      <c r="SVJ382" s="321"/>
      <c r="SVK382" s="321"/>
      <c r="SVL382" s="321"/>
      <c r="SVM382" s="321"/>
      <c r="SVN382" s="321"/>
      <c r="SVO382" s="321"/>
      <c r="SVP382" s="321"/>
      <c r="SVQ382" s="321"/>
      <c r="SVR382" s="321"/>
      <c r="SVS382" s="321"/>
      <c r="SVT382" s="321"/>
      <c r="SVU382" s="321"/>
      <c r="SVV382" s="321"/>
      <c r="SVW382" s="321"/>
      <c r="SVX382" s="321"/>
      <c r="SVY382" s="321"/>
      <c r="SVZ382" s="321"/>
      <c r="SWA382" s="321"/>
      <c r="SWB382" s="321"/>
      <c r="SWC382" s="321"/>
      <c r="SWD382" s="321"/>
      <c r="SWE382" s="321"/>
      <c r="SWF382" s="321"/>
      <c r="SWG382" s="321"/>
      <c r="SWH382" s="321"/>
      <c r="SWI382" s="321"/>
      <c r="SWJ382" s="321"/>
      <c r="SWK382" s="321"/>
      <c r="SWL382" s="321"/>
      <c r="SWM382" s="321"/>
      <c r="SWN382" s="321"/>
      <c r="SWO382" s="321"/>
      <c r="SWP382" s="321"/>
      <c r="SWQ382" s="321"/>
      <c r="SWR382" s="321"/>
      <c r="SWS382" s="321"/>
      <c r="SWT382" s="321"/>
      <c r="SWU382" s="321"/>
      <c r="SWV382" s="321"/>
      <c r="SWW382" s="321"/>
      <c r="SWX382" s="321"/>
      <c r="SWY382" s="321"/>
      <c r="SWZ382" s="321"/>
      <c r="SXA382" s="321"/>
      <c r="SXB382" s="321"/>
      <c r="SXC382" s="321"/>
      <c r="SXD382" s="321"/>
      <c r="SXE382" s="321"/>
      <c r="SXF382" s="321"/>
      <c r="SXG382" s="321"/>
      <c r="SXH382" s="321"/>
      <c r="SXI382" s="321"/>
      <c r="SXJ382" s="321"/>
      <c r="SXK382" s="321"/>
      <c r="SXL382" s="321"/>
      <c r="SXM382" s="321"/>
      <c r="SXN382" s="321"/>
      <c r="SXO382" s="321"/>
      <c r="SXP382" s="321"/>
      <c r="SXQ382" s="321"/>
      <c r="SXR382" s="321"/>
      <c r="SXS382" s="321"/>
      <c r="SXT382" s="321"/>
      <c r="SXU382" s="321"/>
      <c r="SXV382" s="321"/>
      <c r="SXW382" s="321"/>
      <c r="SXX382" s="321"/>
      <c r="SXY382" s="321"/>
      <c r="SXZ382" s="321"/>
      <c r="SYA382" s="321"/>
      <c r="SYB382" s="321"/>
      <c r="SYC382" s="321"/>
      <c r="SYD382" s="321"/>
      <c r="SYE382" s="321"/>
      <c r="SYF382" s="321"/>
      <c r="SYG382" s="321"/>
      <c r="SYH382" s="321"/>
      <c r="SYI382" s="321"/>
      <c r="SYJ382" s="321"/>
      <c r="SYK382" s="321"/>
      <c r="SYL382" s="321"/>
      <c r="SYM382" s="321"/>
      <c r="SYN382" s="321"/>
      <c r="SYO382" s="321"/>
      <c r="SYP382" s="321"/>
      <c r="SYQ382" s="321"/>
      <c r="SYR382" s="321"/>
      <c r="SYS382" s="321"/>
      <c r="SYT382" s="321"/>
      <c r="SYU382" s="321"/>
      <c r="SYV382" s="321"/>
      <c r="SYW382" s="321"/>
      <c r="SYX382" s="321"/>
      <c r="SYY382" s="321"/>
      <c r="SYZ382" s="321"/>
      <c r="SZA382" s="321"/>
      <c r="SZB382" s="321"/>
      <c r="SZC382" s="321"/>
      <c r="SZD382" s="321"/>
      <c r="SZE382" s="321"/>
      <c r="SZF382" s="321"/>
      <c r="SZG382" s="321"/>
      <c r="SZH382" s="321"/>
      <c r="SZI382" s="321"/>
      <c r="SZJ382" s="321"/>
      <c r="SZK382" s="321"/>
      <c r="SZL382" s="321"/>
      <c r="SZM382" s="321"/>
      <c r="SZN382" s="321"/>
      <c r="SZO382" s="321"/>
      <c r="SZP382" s="321"/>
      <c r="SZQ382" s="321"/>
      <c r="SZR382" s="321"/>
      <c r="SZS382" s="321"/>
      <c r="SZT382" s="321"/>
      <c r="SZU382" s="321"/>
      <c r="SZV382" s="321"/>
      <c r="SZW382" s="321"/>
      <c r="SZX382" s="321"/>
      <c r="SZY382" s="321"/>
      <c r="SZZ382" s="321"/>
      <c r="TAA382" s="321"/>
      <c r="TAB382" s="321"/>
      <c r="TAC382" s="321"/>
      <c r="TAD382" s="321"/>
      <c r="TAE382" s="321"/>
      <c r="TAF382" s="321"/>
      <c r="TAG382" s="321"/>
      <c r="TAH382" s="321"/>
      <c r="TAI382" s="321"/>
      <c r="TAJ382" s="321"/>
      <c r="TAK382" s="321"/>
      <c r="TAL382" s="321"/>
      <c r="TAM382" s="321"/>
      <c r="TAN382" s="321"/>
      <c r="TAO382" s="321"/>
      <c r="TAP382" s="321"/>
      <c r="TAQ382" s="321"/>
      <c r="TAR382" s="321"/>
      <c r="TAS382" s="321"/>
      <c r="TAT382" s="321"/>
      <c r="TAU382" s="321"/>
      <c r="TAV382" s="321"/>
      <c r="TAW382" s="321"/>
      <c r="TAX382" s="321"/>
      <c r="TAY382" s="321"/>
      <c r="TAZ382" s="321"/>
      <c r="TBA382" s="321"/>
      <c r="TBB382" s="321"/>
      <c r="TBC382" s="321"/>
      <c r="TBD382" s="321"/>
      <c r="TBE382" s="321"/>
      <c r="TBF382" s="321"/>
      <c r="TBG382" s="321"/>
      <c r="TBH382" s="321"/>
      <c r="TBI382" s="321"/>
      <c r="TBJ382" s="321"/>
      <c r="TBK382" s="321"/>
      <c r="TBL382" s="321"/>
      <c r="TBM382" s="321"/>
      <c r="TBN382" s="321"/>
      <c r="TBO382" s="321"/>
      <c r="TBP382" s="321"/>
      <c r="TBQ382" s="321"/>
      <c r="TBR382" s="321"/>
      <c r="TBS382" s="321"/>
      <c r="TBT382" s="321"/>
      <c r="TBU382" s="321"/>
      <c r="TBV382" s="321"/>
      <c r="TBW382" s="321"/>
      <c r="TBX382" s="321"/>
      <c r="TBY382" s="321"/>
      <c r="TBZ382" s="321"/>
      <c r="TCA382" s="321"/>
      <c r="TCB382" s="321"/>
      <c r="TCC382" s="321"/>
      <c r="TCD382" s="321"/>
      <c r="TCE382" s="321"/>
      <c r="TCF382" s="321"/>
      <c r="TCG382" s="321"/>
      <c r="TCH382" s="321"/>
      <c r="TCI382" s="321"/>
      <c r="TCJ382" s="321"/>
      <c r="TCK382" s="321"/>
      <c r="TCL382" s="321"/>
      <c r="TCM382" s="321"/>
      <c r="TCN382" s="321"/>
      <c r="TCO382" s="321"/>
      <c r="TCP382" s="321"/>
      <c r="TCQ382" s="321"/>
      <c r="TCR382" s="321"/>
      <c r="TCS382" s="321"/>
      <c r="TCT382" s="321"/>
      <c r="TCU382" s="321"/>
      <c r="TCV382" s="321"/>
      <c r="TCW382" s="321"/>
      <c r="TCX382" s="321"/>
      <c r="TCY382" s="321"/>
      <c r="TCZ382" s="321"/>
      <c r="TDA382" s="321"/>
      <c r="TDB382" s="321"/>
      <c r="TDC382" s="321"/>
      <c r="TDD382" s="321"/>
      <c r="TDE382" s="321"/>
      <c r="TDF382" s="321"/>
      <c r="TDG382" s="321"/>
      <c r="TDH382" s="321"/>
      <c r="TDI382" s="321"/>
      <c r="TDJ382" s="321"/>
      <c r="TDK382" s="321"/>
      <c r="TDL382" s="321"/>
      <c r="TDM382" s="321"/>
      <c r="TDN382" s="321"/>
      <c r="TDO382" s="321"/>
      <c r="TDP382" s="321"/>
      <c r="TDQ382" s="321"/>
      <c r="TDR382" s="321"/>
      <c r="TDS382" s="321"/>
      <c r="TDT382" s="321"/>
      <c r="TDU382" s="321"/>
      <c r="TDV382" s="321"/>
      <c r="TDW382" s="321"/>
      <c r="TDX382" s="321"/>
      <c r="TDY382" s="321"/>
      <c r="TDZ382" s="321"/>
      <c r="TEA382" s="321"/>
      <c r="TEB382" s="321"/>
      <c r="TEC382" s="321"/>
      <c r="TED382" s="321"/>
      <c r="TEE382" s="321"/>
      <c r="TEF382" s="321"/>
      <c r="TEG382" s="321"/>
      <c r="TEH382" s="321"/>
      <c r="TEI382" s="321"/>
      <c r="TEJ382" s="321"/>
      <c r="TEK382" s="321"/>
      <c r="TEL382" s="321"/>
      <c r="TEM382" s="321"/>
      <c r="TEN382" s="321"/>
      <c r="TEO382" s="321"/>
      <c r="TEP382" s="321"/>
      <c r="TEQ382" s="321"/>
      <c r="TER382" s="321"/>
      <c r="TES382" s="321"/>
      <c r="TET382" s="321"/>
      <c r="TEU382" s="321"/>
      <c r="TEV382" s="321"/>
      <c r="TEW382" s="321"/>
      <c r="TEX382" s="321"/>
      <c r="TEY382" s="321"/>
      <c r="TEZ382" s="321"/>
      <c r="TFA382" s="321"/>
      <c r="TFB382" s="321"/>
      <c r="TFC382" s="321"/>
      <c r="TFD382" s="321"/>
      <c r="TFE382" s="321"/>
      <c r="TFF382" s="321"/>
      <c r="TFG382" s="321"/>
      <c r="TFH382" s="321"/>
      <c r="TFI382" s="321"/>
      <c r="TFJ382" s="321"/>
      <c r="TFK382" s="321"/>
      <c r="TFL382" s="321"/>
      <c r="TFM382" s="321"/>
      <c r="TFN382" s="321"/>
      <c r="TFO382" s="321"/>
      <c r="TFP382" s="321"/>
      <c r="TFQ382" s="321"/>
      <c r="TFR382" s="321"/>
      <c r="TFS382" s="321"/>
      <c r="TFT382" s="321"/>
      <c r="TFU382" s="321"/>
      <c r="TFV382" s="321"/>
      <c r="TFW382" s="321"/>
      <c r="TFX382" s="321"/>
      <c r="TFY382" s="321"/>
      <c r="TFZ382" s="321"/>
      <c r="TGA382" s="321"/>
      <c r="TGB382" s="321"/>
      <c r="TGC382" s="321"/>
      <c r="TGD382" s="321"/>
      <c r="TGE382" s="321"/>
      <c r="TGF382" s="321"/>
      <c r="TGG382" s="321"/>
      <c r="TGH382" s="321"/>
      <c r="TGI382" s="321"/>
      <c r="TGJ382" s="321"/>
      <c r="TGK382" s="321"/>
      <c r="TGL382" s="321"/>
      <c r="TGM382" s="321"/>
      <c r="TGN382" s="321"/>
      <c r="TGO382" s="321"/>
      <c r="TGP382" s="321"/>
      <c r="TGQ382" s="321"/>
      <c r="TGR382" s="321"/>
      <c r="TGS382" s="321"/>
      <c r="TGT382" s="321"/>
      <c r="TGU382" s="321"/>
      <c r="TGV382" s="321"/>
      <c r="TGW382" s="321"/>
      <c r="TGX382" s="321"/>
      <c r="TGY382" s="321"/>
      <c r="TGZ382" s="321"/>
      <c r="THA382" s="321"/>
      <c r="THB382" s="321"/>
      <c r="THC382" s="321"/>
      <c r="THD382" s="321"/>
      <c r="THE382" s="321"/>
      <c r="THF382" s="321"/>
      <c r="THG382" s="321"/>
      <c r="THH382" s="321"/>
      <c r="THI382" s="321"/>
      <c r="THJ382" s="321"/>
      <c r="THK382" s="321"/>
      <c r="THL382" s="321"/>
      <c r="THM382" s="321"/>
      <c r="THN382" s="321"/>
      <c r="THO382" s="321"/>
      <c r="THP382" s="321"/>
      <c r="THQ382" s="321"/>
      <c r="THR382" s="321"/>
      <c r="THS382" s="321"/>
      <c r="THT382" s="321"/>
      <c r="THU382" s="321"/>
      <c r="THV382" s="321"/>
      <c r="THW382" s="321"/>
      <c r="THX382" s="321"/>
      <c r="THY382" s="321"/>
      <c r="THZ382" s="321"/>
      <c r="TIA382" s="321"/>
      <c r="TIB382" s="321"/>
      <c r="TIC382" s="321"/>
      <c r="TID382" s="321"/>
      <c r="TIE382" s="321"/>
      <c r="TIF382" s="321"/>
      <c r="TIG382" s="321"/>
      <c r="TIH382" s="321"/>
      <c r="TII382" s="321"/>
      <c r="TIJ382" s="321"/>
      <c r="TIK382" s="321"/>
      <c r="TIL382" s="321"/>
      <c r="TIM382" s="321"/>
      <c r="TIN382" s="321"/>
      <c r="TIO382" s="321"/>
      <c r="TIP382" s="321"/>
      <c r="TIQ382" s="321"/>
      <c r="TIR382" s="321"/>
      <c r="TIS382" s="321"/>
      <c r="TIT382" s="321"/>
      <c r="TIU382" s="321"/>
      <c r="TIV382" s="321"/>
      <c r="TIW382" s="321"/>
      <c r="TIX382" s="321"/>
      <c r="TIY382" s="321"/>
      <c r="TIZ382" s="321"/>
      <c r="TJA382" s="321"/>
      <c r="TJB382" s="321"/>
      <c r="TJC382" s="321"/>
      <c r="TJD382" s="321"/>
      <c r="TJE382" s="321"/>
      <c r="TJF382" s="321"/>
      <c r="TJG382" s="321"/>
      <c r="TJH382" s="321"/>
      <c r="TJI382" s="321"/>
      <c r="TJJ382" s="321"/>
      <c r="TJK382" s="321"/>
      <c r="TJL382" s="321"/>
      <c r="TJM382" s="321"/>
      <c r="TJN382" s="321"/>
      <c r="TJO382" s="321"/>
      <c r="TJP382" s="321"/>
      <c r="TJQ382" s="321"/>
      <c r="TJR382" s="321"/>
      <c r="TJS382" s="321"/>
      <c r="TJT382" s="321"/>
      <c r="TJU382" s="321"/>
      <c r="TJV382" s="321"/>
      <c r="TJW382" s="321"/>
      <c r="TJX382" s="321"/>
      <c r="TJY382" s="321"/>
      <c r="TJZ382" s="321"/>
      <c r="TKA382" s="321"/>
      <c r="TKB382" s="321"/>
      <c r="TKC382" s="321"/>
      <c r="TKD382" s="321"/>
      <c r="TKE382" s="321"/>
      <c r="TKF382" s="321"/>
      <c r="TKG382" s="321"/>
      <c r="TKH382" s="321"/>
      <c r="TKI382" s="321"/>
      <c r="TKJ382" s="321"/>
      <c r="TKK382" s="321"/>
      <c r="TKL382" s="321"/>
      <c r="TKM382" s="321"/>
      <c r="TKN382" s="321"/>
      <c r="TKO382" s="321"/>
      <c r="TKP382" s="321"/>
      <c r="TKQ382" s="321"/>
      <c r="TKR382" s="321"/>
      <c r="TKS382" s="321"/>
      <c r="TKT382" s="321"/>
      <c r="TKU382" s="321"/>
      <c r="TKV382" s="321"/>
      <c r="TKW382" s="321"/>
      <c r="TKX382" s="321"/>
      <c r="TKY382" s="321"/>
      <c r="TKZ382" s="321"/>
      <c r="TLA382" s="321"/>
      <c r="TLB382" s="321"/>
      <c r="TLC382" s="321"/>
      <c r="TLD382" s="321"/>
      <c r="TLE382" s="321"/>
      <c r="TLF382" s="321"/>
      <c r="TLG382" s="321"/>
      <c r="TLH382" s="321"/>
      <c r="TLI382" s="321"/>
      <c r="TLJ382" s="321"/>
      <c r="TLK382" s="321"/>
      <c r="TLL382" s="321"/>
      <c r="TLM382" s="321"/>
      <c r="TLN382" s="321"/>
      <c r="TLO382" s="321"/>
      <c r="TLP382" s="321"/>
      <c r="TLQ382" s="321"/>
      <c r="TLR382" s="321"/>
      <c r="TLS382" s="321"/>
      <c r="TLT382" s="321"/>
      <c r="TLU382" s="321"/>
      <c r="TLV382" s="321"/>
      <c r="TLW382" s="321"/>
      <c r="TLX382" s="321"/>
      <c r="TLY382" s="321"/>
      <c r="TLZ382" s="321"/>
      <c r="TMA382" s="321"/>
      <c r="TMB382" s="321"/>
      <c r="TMC382" s="321"/>
      <c r="TMD382" s="321"/>
      <c r="TME382" s="321"/>
      <c r="TMF382" s="321"/>
      <c r="TMG382" s="321"/>
      <c r="TMH382" s="321"/>
      <c r="TMI382" s="321"/>
      <c r="TMJ382" s="321"/>
      <c r="TMK382" s="321"/>
      <c r="TML382" s="321"/>
      <c r="TMM382" s="321"/>
      <c r="TMN382" s="321"/>
      <c r="TMO382" s="321"/>
      <c r="TMP382" s="321"/>
      <c r="TMQ382" s="321"/>
      <c r="TMR382" s="321"/>
      <c r="TMS382" s="321"/>
      <c r="TMT382" s="321"/>
      <c r="TMU382" s="321"/>
      <c r="TMV382" s="321"/>
      <c r="TMW382" s="321"/>
      <c r="TMX382" s="321"/>
      <c r="TMY382" s="321"/>
      <c r="TMZ382" s="321"/>
      <c r="TNA382" s="321"/>
      <c r="TNB382" s="321"/>
      <c r="TNC382" s="321"/>
      <c r="TND382" s="321"/>
      <c r="TNE382" s="321"/>
      <c r="TNF382" s="321"/>
      <c r="TNG382" s="321"/>
      <c r="TNH382" s="321"/>
      <c r="TNI382" s="321"/>
      <c r="TNJ382" s="321"/>
      <c r="TNK382" s="321"/>
      <c r="TNL382" s="321"/>
      <c r="TNM382" s="321"/>
      <c r="TNN382" s="321"/>
      <c r="TNO382" s="321"/>
      <c r="TNP382" s="321"/>
      <c r="TNQ382" s="321"/>
      <c r="TNR382" s="321"/>
      <c r="TNS382" s="321"/>
      <c r="TNT382" s="321"/>
      <c r="TNU382" s="321"/>
      <c r="TNV382" s="321"/>
      <c r="TNW382" s="321"/>
      <c r="TNX382" s="321"/>
      <c r="TNY382" s="321"/>
      <c r="TNZ382" s="321"/>
      <c r="TOA382" s="321"/>
      <c r="TOB382" s="321"/>
      <c r="TOC382" s="321"/>
      <c r="TOD382" s="321"/>
      <c r="TOE382" s="321"/>
      <c r="TOF382" s="321"/>
      <c r="TOG382" s="321"/>
      <c r="TOH382" s="321"/>
      <c r="TOI382" s="321"/>
      <c r="TOJ382" s="321"/>
      <c r="TOK382" s="321"/>
      <c r="TOL382" s="321"/>
      <c r="TOM382" s="321"/>
      <c r="TON382" s="321"/>
      <c r="TOO382" s="321"/>
      <c r="TOP382" s="321"/>
      <c r="TOQ382" s="321"/>
      <c r="TOR382" s="321"/>
      <c r="TOS382" s="321"/>
      <c r="TOT382" s="321"/>
      <c r="TOU382" s="321"/>
      <c r="TOV382" s="321"/>
      <c r="TOW382" s="321"/>
      <c r="TOX382" s="321"/>
      <c r="TOY382" s="321"/>
      <c r="TOZ382" s="321"/>
      <c r="TPA382" s="321"/>
      <c r="TPB382" s="321"/>
      <c r="TPC382" s="321"/>
      <c r="TPD382" s="321"/>
      <c r="TPE382" s="321"/>
      <c r="TPF382" s="321"/>
      <c r="TPG382" s="321"/>
      <c r="TPH382" s="321"/>
      <c r="TPI382" s="321"/>
      <c r="TPJ382" s="321"/>
      <c r="TPK382" s="321"/>
      <c r="TPL382" s="321"/>
      <c r="TPM382" s="321"/>
      <c r="TPN382" s="321"/>
      <c r="TPO382" s="321"/>
      <c r="TPP382" s="321"/>
      <c r="TPQ382" s="321"/>
      <c r="TPR382" s="321"/>
      <c r="TPS382" s="321"/>
      <c r="TPT382" s="321"/>
      <c r="TPU382" s="321"/>
      <c r="TPV382" s="321"/>
      <c r="TPW382" s="321"/>
      <c r="TPX382" s="321"/>
      <c r="TPY382" s="321"/>
      <c r="TPZ382" s="321"/>
      <c r="TQA382" s="321"/>
      <c r="TQB382" s="321"/>
      <c r="TQC382" s="321"/>
      <c r="TQD382" s="321"/>
      <c r="TQE382" s="321"/>
      <c r="TQF382" s="321"/>
      <c r="TQG382" s="321"/>
      <c r="TQH382" s="321"/>
      <c r="TQI382" s="321"/>
      <c r="TQJ382" s="321"/>
      <c r="TQK382" s="321"/>
      <c r="TQL382" s="321"/>
      <c r="TQM382" s="321"/>
      <c r="TQN382" s="321"/>
      <c r="TQO382" s="321"/>
      <c r="TQP382" s="321"/>
      <c r="TQQ382" s="321"/>
      <c r="TQR382" s="321"/>
      <c r="TQS382" s="321"/>
      <c r="TQT382" s="321"/>
      <c r="TQU382" s="321"/>
      <c r="TQV382" s="321"/>
      <c r="TQW382" s="321"/>
      <c r="TQX382" s="321"/>
      <c r="TQY382" s="321"/>
      <c r="TQZ382" s="321"/>
      <c r="TRA382" s="321"/>
      <c r="TRB382" s="321"/>
      <c r="TRC382" s="321"/>
      <c r="TRD382" s="321"/>
      <c r="TRE382" s="321"/>
      <c r="TRF382" s="321"/>
      <c r="TRG382" s="321"/>
      <c r="TRH382" s="321"/>
      <c r="TRI382" s="321"/>
      <c r="TRJ382" s="321"/>
      <c r="TRK382" s="321"/>
      <c r="TRL382" s="321"/>
      <c r="TRM382" s="321"/>
      <c r="TRN382" s="321"/>
      <c r="TRO382" s="321"/>
      <c r="TRP382" s="321"/>
      <c r="TRQ382" s="321"/>
      <c r="TRR382" s="321"/>
      <c r="TRS382" s="321"/>
      <c r="TRT382" s="321"/>
      <c r="TRU382" s="321"/>
      <c r="TRV382" s="321"/>
      <c r="TRW382" s="321"/>
      <c r="TRX382" s="321"/>
      <c r="TRY382" s="321"/>
      <c r="TRZ382" s="321"/>
      <c r="TSA382" s="321"/>
      <c r="TSB382" s="321"/>
      <c r="TSC382" s="321"/>
      <c r="TSD382" s="321"/>
      <c r="TSE382" s="321"/>
      <c r="TSF382" s="321"/>
      <c r="TSG382" s="321"/>
      <c r="TSH382" s="321"/>
      <c r="TSI382" s="321"/>
      <c r="TSJ382" s="321"/>
      <c r="TSK382" s="321"/>
      <c r="TSL382" s="321"/>
      <c r="TSM382" s="321"/>
      <c r="TSN382" s="321"/>
      <c r="TSO382" s="321"/>
      <c r="TSP382" s="321"/>
      <c r="TSQ382" s="321"/>
      <c r="TSR382" s="321"/>
      <c r="TSS382" s="321"/>
      <c r="TST382" s="321"/>
      <c r="TSU382" s="321"/>
      <c r="TSV382" s="321"/>
      <c r="TSW382" s="321"/>
      <c r="TSX382" s="321"/>
      <c r="TSY382" s="321"/>
      <c r="TSZ382" s="321"/>
      <c r="TTA382" s="321"/>
      <c r="TTB382" s="321"/>
      <c r="TTC382" s="321"/>
      <c r="TTD382" s="321"/>
      <c r="TTE382" s="321"/>
      <c r="TTF382" s="321"/>
      <c r="TTG382" s="321"/>
      <c r="TTH382" s="321"/>
      <c r="TTI382" s="321"/>
      <c r="TTJ382" s="321"/>
      <c r="TTK382" s="321"/>
      <c r="TTL382" s="321"/>
      <c r="TTM382" s="321"/>
      <c r="TTN382" s="321"/>
      <c r="TTO382" s="321"/>
      <c r="TTP382" s="321"/>
      <c r="TTQ382" s="321"/>
      <c r="TTR382" s="321"/>
      <c r="TTS382" s="321"/>
      <c r="TTT382" s="321"/>
      <c r="TTU382" s="321"/>
      <c r="TTV382" s="321"/>
      <c r="TTW382" s="321"/>
      <c r="TTX382" s="321"/>
      <c r="TTY382" s="321"/>
      <c r="TTZ382" s="321"/>
      <c r="TUA382" s="321"/>
      <c r="TUB382" s="321"/>
      <c r="TUC382" s="321"/>
      <c r="TUD382" s="321"/>
      <c r="TUE382" s="321"/>
      <c r="TUF382" s="321"/>
      <c r="TUG382" s="321"/>
      <c r="TUH382" s="321"/>
      <c r="TUI382" s="321"/>
      <c r="TUJ382" s="321"/>
      <c r="TUK382" s="321"/>
      <c r="TUL382" s="321"/>
      <c r="TUM382" s="321"/>
      <c r="TUN382" s="321"/>
      <c r="TUO382" s="321"/>
      <c r="TUP382" s="321"/>
      <c r="TUQ382" s="321"/>
      <c r="TUR382" s="321"/>
      <c r="TUS382" s="321"/>
      <c r="TUT382" s="321"/>
      <c r="TUU382" s="321"/>
      <c r="TUV382" s="321"/>
      <c r="TUW382" s="321"/>
      <c r="TUX382" s="321"/>
      <c r="TUY382" s="321"/>
      <c r="TUZ382" s="321"/>
      <c r="TVA382" s="321"/>
      <c r="TVB382" s="321"/>
      <c r="TVC382" s="321"/>
      <c r="TVD382" s="321"/>
      <c r="TVE382" s="321"/>
      <c r="TVF382" s="321"/>
      <c r="TVG382" s="321"/>
      <c r="TVH382" s="321"/>
      <c r="TVI382" s="321"/>
      <c r="TVJ382" s="321"/>
      <c r="TVK382" s="321"/>
      <c r="TVL382" s="321"/>
      <c r="TVM382" s="321"/>
      <c r="TVN382" s="321"/>
      <c r="TVO382" s="321"/>
      <c r="TVP382" s="321"/>
      <c r="TVQ382" s="321"/>
      <c r="TVR382" s="321"/>
      <c r="TVS382" s="321"/>
      <c r="TVT382" s="321"/>
      <c r="TVU382" s="321"/>
      <c r="TVV382" s="321"/>
      <c r="TVW382" s="321"/>
      <c r="TVX382" s="321"/>
      <c r="TVY382" s="321"/>
      <c r="TVZ382" s="321"/>
      <c r="TWA382" s="321"/>
      <c r="TWB382" s="321"/>
      <c r="TWC382" s="321"/>
      <c r="TWD382" s="321"/>
      <c r="TWE382" s="321"/>
      <c r="TWF382" s="321"/>
      <c r="TWG382" s="321"/>
      <c r="TWH382" s="321"/>
      <c r="TWI382" s="321"/>
      <c r="TWJ382" s="321"/>
      <c r="TWK382" s="321"/>
      <c r="TWL382" s="321"/>
      <c r="TWM382" s="321"/>
      <c r="TWN382" s="321"/>
      <c r="TWO382" s="321"/>
      <c r="TWP382" s="321"/>
      <c r="TWQ382" s="321"/>
      <c r="TWR382" s="321"/>
      <c r="TWS382" s="321"/>
      <c r="TWT382" s="321"/>
      <c r="TWU382" s="321"/>
      <c r="TWV382" s="321"/>
      <c r="TWW382" s="321"/>
      <c r="TWX382" s="321"/>
      <c r="TWY382" s="321"/>
      <c r="TWZ382" s="321"/>
      <c r="TXA382" s="321"/>
      <c r="TXB382" s="321"/>
      <c r="TXC382" s="321"/>
      <c r="TXD382" s="321"/>
      <c r="TXE382" s="321"/>
      <c r="TXF382" s="321"/>
      <c r="TXG382" s="321"/>
      <c r="TXH382" s="321"/>
      <c r="TXI382" s="321"/>
      <c r="TXJ382" s="321"/>
      <c r="TXK382" s="321"/>
      <c r="TXL382" s="321"/>
      <c r="TXM382" s="321"/>
      <c r="TXN382" s="321"/>
      <c r="TXO382" s="321"/>
      <c r="TXP382" s="321"/>
      <c r="TXQ382" s="321"/>
      <c r="TXR382" s="321"/>
      <c r="TXS382" s="321"/>
      <c r="TXT382" s="321"/>
      <c r="TXU382" s="321"/>
      <c r="TXV382" s="321"/>
      <c r="TXW382" s="321"/>
      <c r="TXX382" s="321"/>
      <c r="TXY382" s="321"/>
      <c r="TXZ382" s="321"/>
      <c r="TYA382" s="321"/>
      <c r="TYB382" s="321"/>
      <c r="TYC382" s="321"/>
      <c r="TYD382" s="321"/>
      <c r="TYE382" s="321"/>
      <c r="TYF382" s="321"/>
      <c r="TYG382" s="321"/>
      <c r="TYH382" s="321"/>
      <c r="TYI382" s="321"/>
      <c r="TYJ382" s="321"/>
      <c r="TYK382" s="321"/>
      <c r="TYL382" s="321"/>
      <c r="TYM382" s="321"/>
      <c r="TYN382" s="321"/>
      <c r="TYO382" s="321"/>
      <c r="TYP382" s="321"/>
      <c r="TYQ382" s="321"/>
      <c r="TYR382" s="321"/>
      <c r="TYS382" s="321"/>
      <c r="TYT382" s="321"/>
      <c r="TYU382" s="321"/>
      <c r="TYV382" s="321"/>
      <c r="TYW382" s="321"/>
      <c r="TYX382" s="321"/>
      <c r="TYY382" s="321"/>
      <c r="TYZ382" s="321"/>
      <c r="TZA382" s="321"/>
      <c r="TZB382" s="321"/>
      <c r="TZC382" s="321"/>
      <c r="TZD382" s="321"/>
      <c r="TZE382" s="321"/>
      <c r="TZF382" s="321"/>
      <c r="TZG382" s="321"/>
      <c r="TZH382" s="321"/>
      <c r="TZI382" s="321"/>
      <c r="TZJ382" s="321"/>
      <c r="TZK382" s="321"/>
      <c r="TZL382" s="321"/>
      <c r="TZM382" s="321"/>
      <c r="TZN382" s="321"/>
      <c r="TZO382" s="321"/>
      <c r="TZP382" s="321"/>
      <c r="TZQ382" s="321"/>
      <c r="TZR382" s="321"/>
      <c r="TZS382" s="321"/>
      <c r="TZT382" s="321"/>
      <c r="TZU382" s="321"/>
      <c r="TZV382" s="321"/>
      <c r="TZW382" s="321"/>
      <c r="TZX382" s="321"/>
      <c r="TZY382" s="321"/>
      <c r="TZZ382" s="321"/>
      <c r="UAA382" s="321"/>
      <c r="UAB382" s="321"/>
      <c r="UAC382" s="321"/>
      <c r="UAD382" s="321"/>
      <c r="UAE382" s="321"/>
      <c r="UAF382" s="321"/>
      <c r="UAG382" s="321"/>
      <c r="UAH382" s="321"/>
      <c r="UAI382" s="321"/>
      <c r="UAJ382" s="321"/>
      <c r="UAK382" s="321"/>
      <c r="UAL382" s="321"/>
      <c r="UAM382" s="321"/>
      <c r="UAN382" s="321"/>
      <c r="UAO382" s="321"/>
      <c r="UAP382" s="321"/>
      <c r="UAQ382" s="321"/>
      <c r="UAR382" s="321"/>
      <c r="UAS382" s="321"/>
      <c r="UAT382" s="321"/>
      <c r="UAU382" s="321"/>
      <c r="UAV382" s="321"/>
      <c r="UAW382" s="321"/>
      <c r="UAX382" s="321"/>
      <c r="UAY382" s="321"/>
      <c r="UAZ382" s="321"/>
      <c r="UBA382" s="321"/>
      <c r="UBB382" s="321"/>
      <c r="UBC382" s="321"/>
      <c r="UBD382" s="321"/>
      <c r="UBE382" s="321"/>
      <c r="UBF382" s="321"/>
      <c r="UBG382" s="321"/>
      <c r="UBH382" s="321"/>
      <c r="UBI382" s="321"/>
      <c r="UBJ382" s="321"/>
      <c r="UBK382" s="321"/>
      <c r="UBL382" s="321"/>
      <c r="UBM382" s="321"/>
      <c r="UBN382" s="321"/>
      <c r="UBO382" s="321"/>
      <c r="UBP382" s="321"/>
      <c r="UBQ382" s="321"/>
      <c r="UBR382" s="321"/>
      <c r="UBS382" s="321"/>
      <c r="UBT382" s="321"/>
      <c r="UBU382" s="321"/>
      <c r="UBV382" s="321"/>
      <c r="UBW382" s="321"/>
      <c r="UBX382" s="321"/>
      <c r="UBY382" s="321"/>
      <c r="UBZ382" s="321"/>
      <c r="UCA382" s="321"/>
      <c r="UCB382" s="321"/>
      <c r="UCC382" s="321"/>
      <c r="UCD382" s="321"/>
      <c r="UCE382" s="321"/>
      <c r="UCF382" s="321"/>
      <c r="UCG382" s="321"/>
      <c r="UCH382" s="321"/>
      <c r="UCI382" s="321"/>
      <c r="UCJ382" s="321"/>
      <c r="UCK382" s="321"/>
      <c r="UCL382" s="321"/>
      <c r="UCM382" s="321"/>
      <c r="UCN382" s="321"/>
      <c r="UCO382" s="321"/>
      <c r="UCP382" s="321"/>
      <c r="UCQ382" s="321"/>
      <c r="UCR382" s="321"/>
      <c r="UCS382" s="321"/>
      <c r="UCT382" s="321"/>
      <c r="UCU382" s="321"/>
      <c r="UCV382" s="321"/>
      <c r="UCW382" s="321"/>
      <c r="UCX382" s="321"/>
      <c r="UCY382" s="321"/>
      <c r="UCZ382" s="321"/>
      <c r="UDA382" s="321"/>
      <c r="UDB382" s="321"/>
      <c r="UDC382" s="321"/>
      <c r="UDD382" s="321"/>
      <c r="UDE382" s="321"/>
      <c r="UDF382" s="321"/>
      <c r="UDG382" s="321"/>
      <c r="UDH382" s="321"/>
      <c r="UDI382" s="321"/>
      <c r="UDJ382" s="321"/>
      <c r="UDK382" s="321"/>
      <c r="UDL382" s="321"/>
      <c r="UDM382" s="321"/>
      <c r="UDN382" s="321"/>
      <c r="UDO382" s="321"/>
      <c r="UDP382" s="321"/>
      <c r="UDQ382" s="321"/>
      <c r="UDR382" s="321"/>
      <c r="UDS382" s="321"/>
      <c r="UDT382" s="321"/>
      <c r="UDU382" s="321"/>
      <c r="UDV382" s="321"/>
      <c r="UDW382" s="321"/>
      <c r="UDX382" s="321"/>
      <c r="UDY382" s="321"/>
      <c r="UDZ382" s="321"/>
      <c r="UEA382" s="321"/>
      <c r="UEB382" s="321"/>
      <c r="UEC382" s="321"/>
      <c r="UED382" s="321"/>
      <c r="UEE382" s="321"/>
      <c r="UEF382" s="321"/>
      <c r="UEG382" s="321"/>
      <c r="UEH382" s="321"/>
      <c r="UEI382" s="321"/>
      <c r="UEJ382" s="321"/>
      <c r="UEK382" s="321"/>
      <c r="UEL382" s="321"/>
      <c r="UEM382" s="321"/>
      <c r="UEN382" s="321"/>
      <c r="UEO382" s="321"/>
      <c r="UEP382" s="321"/>
      <c r="UEQ382" s="321"/>
      <c r="UER382" s="321"/>
      <c r="UES382" s="321"/>
      <c r="UET382" s="321"/>
      <c r="UEU382" s="321"/>
      <c r="UEV382" s="321"/>
      <c r="UEW382" s="321"/>
      <c r="UEX382" s="321"/>
      <c r="UEY382" s="321"/>
      <c r="UEZ382" s="321"/>
      <c r="UFA382" s="321"/>
      <c r="UFB382" s="321"/>
      <c r="UFC382" s="321"/>
      <c r="UFD382" s="321"/>
      <c r="UFE382" s="321"/>
      <c r="UFF382" s="321"/>
      <c r="UFG382" s="321"/>
      <c r="UFH382" s="321"/>
      <c r="UFI382" s="321"/>
      <c r="UFJ382" s="321"/>
      <c r="UFK382" s="321"/>
      <c r="UFL382" s="321"/>
      <c r="UFM382" s="321"/>
      <c r="UFN382" s="321"/>
      <c r="UFO382" s="321"/>
      <c r="UFP382" s="321"/>
      <c r="UFQ382" s="321"/>
      <c r="UFR382" s="321"/>
      <c r="UFS382" s="321"/>
      <c r="UFT382" s="321"/>
      <c r="UFU382" s="321"/>
      <c r="UFV382" s="321"/>
      <c r="UFW382" s="321"/>
      <c r="UFX382" s="321"/>
      <c r="UFY382" s="321"/>
      <c r="UFZ382" s="321"/>
      <c r="UGA382" s="321"/>
      <c r="UGB382" s="321"/>
      <c r="UGC382" s="321"/>
      <c r="UGD382" s="321"/>
      <c r="UGE382" s="321"/>
      <c r="UGF382" s="321"/>
      <c r="UGG382" s="321"/>
      <c r="UGH382" s="321"/>
      <c r="UGI382" s="321"/>
      <c r="UGJ382" s="321"/>
      <c r="UGK382" s="321"/>
      <c r="UGL382" s="321"/>
      <c r="UGM382" s="321"/>
      <c r="UGN382" s="321"/>
      <c r="UGO382" s="321"/>
      <c r="UGP382" s="321"/>
      <c r="UGQ382" s="321"/>
      <c r="UGR382" s="321"/>
      <c r="UGS382" s="321"/>
      <c r="UGT382" s="321"/>
      <c r="UGU382" s="321"/>
      <c r="UGV382" s="321"/>
      <c r="UGW382" s="321"/>
      <c r="UGX382" s="321"/>
      <c r="UGY382" s="321"/>
      <c r="UGZ382" s="321"/>
      <c r="UHA382" s="321"/>
      <c r="UHB382" s="321"/>
      <c r="UHC382" s="321"/>
      <c r="UHD382" s="321"/>
      <c r="UHE382" s="321"/>
      <c r="UHF382" s="321"/>
      <c r="UHG382" s="321"/>
      <c r="UHH382" s="321"/>
      <c r="UHI382" s="321"/>
      <c r="UHJ382" s="321"/>
      <c r="UHK382" s="321"/>
      <c r="UHL382" s="321"/>
      <c r="UHM382" s="321"/>
      <c r="UHN382" s="321"/>
      <c r="UHO382" s="321"/>
      <c r="UHP382" s="321"/>
      <c r="UHQ382" s="321"/>
      <c r="UHR382" s="321"/>
      <c r="UHS382" s="321"/>
      <c r="UHT382" s="321"/>
      <c r="UHU382" s="321"/>
      <c r="UHV382" s="321"/>
      <c r="UHW382" s="321"/>
      <c r="UHX382" s="321"/>
      <c r="UHY382" s="321"/>
      <c r="UHZ382" s="321"/>
      <c r="UIA382" s="321"/>
      <c r="UIB382" s="321"/>
      <c r="UIC382" s="321"/>
      <c r="UID382" s="321"/>
      <c r="UIE382" s="321"/>
      <c r="UIF382" s="321"/>
      <c r="UIG382" s="321"/>
      <c r="UIH382" s="321"/>
      <c r="UII382" s="321"/>
      <c r="UIJ382" s="321"/>
      <c r="UIK382" s="321"/>
      <c r="UIL382" s="321"/>
      <c r="UIM382" s="321"/>
      <c r="UIN382" s="321"/>
      <c r="UIO382" s="321"/>
      <c r="UIP382" s="321"/>
      <c r="UIQ382" s="321"/>
      <c r="UIR382" s="321"/>
      <c r="UIS382" s="321"/>
      <c r="UIT382" s="321"/>
      <c r="UIU382" s="321"/>
      <c r="UIV382" s="321"/>
      <c r="UIW382" s="321"/>
      <c r="UIX382" s="321"/>
      <c r="UIY382" s="321"/>
      <c r="UIZ382" s="321"/>
      <c r="UJA382" s="321"/>
      <c r="UJB382" s="321"/>
      <c r="UJC382" s="321"/>
      <c r="UJD382" s="321"/>
      <c r="UJE382" s="321"/>
      <c r="UJF382" s="321"/>
      <c r="UJG382" s="321"/>
      <c r="UJH382" s="321"/>
      <c r="UJI382" s="321"/>
      <c r="UJJ382" s="321"/>
      <c r="UJK382" s="321"/>
      <c r="UJL382" s="321"/>
      <c r="UJM382" s="321"/>
      <c r="UJN382" s="321"/>
      <c r="UJO382" s="321"/>
      <c r="UJP382" s="321"/>
      <c r="UJQ382" s="321"/>
      <c r="UJR382" s="321"/>
      <c r="UJS382" s="321"/>
      <c r="UJT382" s="321"/>
      <c r="UJU382" s="321"/>
      <c r="UJV382" s="321"/>
      <c r="UJW382" s="321"/>
      <c r="UJX382" s="321"/>
      <c r="UJY382" s="321"/>
      <c r="UJZ382" s="321"/>
      <c r="UKA382" s="321"/>
      <c r="UKB382" s="321"/>
      <c r="UKC382" s="321"/>
      <c r="UKD382" s="321"/>
      <c r="UKE382" s="321"/>
      <c r="UKF382" s="321"/>
      <c r="UKG382" s="321"/>
      <c r="UKH382" s="321"/>
      <c r="UKI382" s="321"/>
      <c r="UKJ382" s="321"/>
      <c r="UKK382" s="321"/>
      <c r="UKL382" s="321"/>
      <c r="UKM382" s="321"/>
      <c r="UKN382" s="321"/>
      <c r="UKO382" s="321"/>
      <c r="UKP382" s="321"/>
      <c r="UKQ382" s="321"/>
      <c r="UKR382" s="321"/>
      <c r="UKS382" s="321"/>
      <c r="UKT382" s="321"/>
      <c r="UKU382" s="321"/>
      <c r="UKV382" s="321"/>
      <c r="UKW382" s="321"/>
      <c r="UKX382" s="321"/>
      <c r="UKY382" s="321"/>
      <c r="UKZ382" s="321"/>
      <c r="ULA382" s="321"/>
      <c r="ULB382" s="321"/>
      <c r="ULC382" s="321"/>
      <c r="ULD382" s="321"/>
      <c r="ULE382" s="321"/>
      <c r="ULF382" s="321"/>
      <c r="ULG382" s="321"/>
      <c r="ULH382" s="321"/>
      <c r="ULI382" s="321"/>
      <c r="ULJ382" s="321"/>
      <c r="ULK382" s="321"/>
      <c r="ULL382" s="321"/>
      <c r="ULM382" s="321"/>
      <c r="ULN382" s="321"/>
      <c r="ULO382" s="321"/>
      <c r="ULP382" s="321"/>
      <c r="ULQ382" s="321"/>
      <c r="ULR382" s="321"/>
      <c r="ULS382" s="321"/>
      <c r="ULT382" s="321"/>
      <c r="ULU382" s="321"/>
      <c r="ULV382" s="321"/>
      <c r="ULW382" s="321"/>
      <c r="ULX382" s="321"/>
      <c r="ULY382" s="321"/>
      <c r="ULZ382" s="321"/>
      <c r="UMA382" s="321"/>
      <c r="UMB382" s="321"/>
      <c r="UMC382" s="321"/>
      <c r="UMD382" s="321"/>
      <c r="UME382" s="321"/>
      <c r="UMF382" s="321"/>
      <c r="UMG382" s="321"/>
      <c r="UMH382" s="321"/>
      <c r="UMI382" s="321"/>
      <c r="UMJ382" s="321"/>
      <c r="UMK382" s="321"/>
      <c r="UML382" s="321"/>
      <c r="UMM382" s="321"/>
      <c r="UMN382" s="321"/>
      <c r="UMO382" s="321"/>
      <c r="UMP382" s="321"/>
      <c r="UMQ382" s="321"/>
      <c r="UMR382" s="321"/>
      <c r="UMS382" s="321"/>
      <c r="UMT382" s="321"/>
      <c r="UMU382" s="321"/>
      <c r="UMV382" s="321"/>
      <c r="UMW382" s="321"/>
      <c r="UMX382" s="321"/>
      <c r="UMY382" s="321"/>
      <c r="UMZ382" s="321"/>
      <c r="UNA382" s="321"/>
      <c r="UNB382" s="321"/>
      <c r="UNC382" s="321"/>
      <c r="UND382" s="321"/>
      <c r="UNE382" s="321"/>
      <c r="UNF382" s="321"/>
      <c r="UNG382" s="321"/>
      <c r="UNH382" s="321"/>
      <c r="UNI382" s="321"/>
      <c r="UNJ382" s="321"/>
      <c r="UNK382" s="321"/>
      <c r="UNL382" s="321"/>
      <c r="UNM382" s="321"/>
      <c r="UNN382" s="321"/>
      <c r="UNO382" s="321"/>
      <c r="UNP382" s="321"/>
      <c r="UNQ382" s="321"/>
      <c r="UNR382" s="321"/>
      <c r="UNS382" s="321"/>
      <c r="UNT382" s="321"/>
      <c r="UNU382" s="321"/>
      <c r="UNV382" s="321"/>
      <c r="UNW382" s="321"/>
      <c r="UNX382" s="321"/>
      <c r="UNY382" s="321"/>
      <c r="UNZ382" s="321"/>
      <c r="UOA382" s="321"/>
      <c r="UOB382" s="321"/>
      <c r="UOC382" s="321"/>
      <c r="UOD382" s="321"/>
      <c r="UOE382" s="321"/>
      <c r="UOF382" s="321"/>
      <c r="UOG382" s="321"/>
      <c r="UOH382" s="321"/>
      <c r="UOI382" s="321"/>
      <c r="UOJ382" s="321"/>
      <c r="UOK382" s="321"/>
      <c r="UOL382" s="321"/>
      <c r="UOM382" s="321"/>
      <c r="UON382" s="321"/>
      <c r="UOO382" s="321"/>
      <c r="UOP382" s="321"/>
      <c r="UOQ382" s="321"/>
      <c r="UOR382" s="321"/>
      <c r="UOS382" s="321"/>
      <c r="UOT382" s="321"/>
      <c r="UOU382" s="321"/>
      <c r="UOV382" s="321"/>
      <c r="UOW382" s="321"/>
      <c r="UOX382" s="321"/>
      <c r="UOY382" s="321"/>
      <c r="UOZ382" s="321"/>
      <c r="UPA382" s="321"/>
      <c r="UPB382" s="321"/>
      <c r="UPC382" s="321"/>
      <c r="UPD382" s="321"/>
      <c r="UPE382" s="321"/>
      <c r="UPF382" s="321"/>
      <c r="UPG382" s="321"/>
      <c r="UPH382" s="321"/>
      <c r="UPI382" s="321"/>
      <c r="UPJ382" s="321"/>
      <c r="UPK382" s="321"/>
      <c r="UPL382" s="321"/>
      <c r="UPM382" s="321"/>
      <c r="UPN382" s="321"/>
      <c r="UPO382" s="321"/>
      <c r="UPP382" s="321"/>
      <c r="UPQ382" s="321"/>
      <c r="UPR382" s="321"/>
      <c r="UPS382" s="321"/>
      <c r="UPT382" s="321"/>
      <c r="UPU382" s="321"/>
      <c r="UPV382" s="321"/>
      <c r="UPW382" s="321"/>
      <c r="UPX382" s="321"/>
      <c r="UPY382" s="321"/>
      <c r="UPZ382" s="321"/>
      <c r="UQA382" s="321"/>
      <c r="UQB382" s="321"/>
      <c r="UQC382" s="321"/>
      <c r="UQD382" s="321"/>
      <c r="UQE382" s="321"/>
      <c r="UQF382" s="321"/>
      <c r="UQG382" s="321"/>
      <c r="UQH382" s="321"/>
      <c r="UQI382" s="321"/>
      <c r="UQJ382" s="321"/>
      <c r="UQK382" s="321"/>
      <c r="UQL382" s="321"/>
      <c r="UQM382" s="321"/>
      <c r="UQN382" s="321"/>
      <c r="UQO382" s="321"/>
      <c r="UQP382" s="321"/>
      <c r="UQQ382" s="321"/>
      <c r="UQR382" s="321"/>
      <c r="UQS382" s="321"/>
      <c r="UQT382" s="321"/>
      <c r="UQU382" s="321"/>
      <c r="UQV382" s="321"/>
      <c r="UQW382" s="321"/>
      <c r="UQX382" s="321"/>
      <c r="UQY382" s="321"/>
      <c r="UQZ382" s="321"/>
      <c r="URA382" s="321"/>
      <c r="URB382" s="321"/>
      <c r="URC382" s="321"/>
      <c r="URD382" s="321"/>
      <c r="URE382" s="321"/>
      <c r="URF382" s="321"/>
      <c r="URG382" s="321"/>
      <c r="URH382" s="321"/>
      <c r="URI382" s="321"/>
      <c r="URJ382" s="321"/>
      <c r="URK382" s="321"/>
      <c r="URL382" s="321"/>
      <c r="URM382" s="321"/>
      <c r="URN382" s="321"/>
      <c r="URO382" s="321"/>
      <c r="URP382" s="321"/>
      <c r="URQ382" s="321"/>
      <c r="URR382" s="321"/>
      <c r="URS382" s="321"/>
      <c r="URT382" s="321"/>
      <c r="URU382" s="321"/>
      <c r="URV382" s="321"/>
      <c r="URW382" s="321"/>
      <c r="URX382" s="321"/>
      <c r="URY382" s="321"/>
      <c r="URZ382" s="321"/>
      <c r="USA382" s="321"/>
      <c r="USB382" s="321"/>
      <c r="USC382" s="321"/>
      <c r="USD382" s="321"/>
      <c r="USE382" s="321"/>
      <c r="USF382" s="321"/>
      <c r="USG382" s="321"/>
      <c r="USH382" s="321"/>
      <c r="USI382" s="321"/>
      <c r="USJ382" s="321"/>
      <c r="USK382" s="321"/>
      <c r="USL382" s="321"/>
      <c r="USM382" s="321"/>
      <c r="USN382" s="321"/>
      <c r="USO382" s="321"/>
      <c r="USP382" s="321"/>
      <c r="USQ382" s="321"/>
      <c r="USR382" s="321"/>
      <c r="USS382" s="321"/>
      <c r="UST382" s="321"/>
      <c r="USU382" s="321"/>
      <c r="USV382" s="321"/>
      <c r="USW382" s="321"/>
      <c r="USX382" s="321"/>
      <c r="USY382" s="321"/>
      <c r="USZ382" s="321"/>
      <c r="UTA382" s="321"/>
      <c r="UTB382" s="321"/>
      <c r="UTC382" s="321"/>
      <c r="UTD382" s="321"/>
      <c r="UTE382" s="321"/>
      <c r="UTF382" s="321"/>
      <c r="UTG382" s="321"/>
      <c r="UTH382" s="321"/>
      <c r="UTI382" s="321"/>
      <c r="UTJ382" s="321"/>
      <c r="UTK382" s="321"/>
      <c r="UTL382" s="321"/>
      <c r="UTM382" s="321"/>
      <c r="UTN382" s="321"/>
      <c r="UTO382" s="321"/>
      <c r="UTP382" s="321"/>
      <c r="UTQ382" s="321"/>
      <c r="UTR382" s="321"/>
      <c r="UTS382" s="321"/>
      <c r="UTT382" s="321"/>
      <c r="UTU382" s="321"/>
      <c r="UTV382" s="321"/>
      <c r="UTW382" s="321"/>
      <c r="UTX382" s="321"/>
      <c r="UTY382" s="321"/>
      <c r="UTZ382" s="321"/>
      <c r="UUA382" s="321"/>
      <c r="UUB382" s="321"/>
      <c r="UUC382" s="321"/>
      <c r="UUD382" s="321"/>
      <c r="UUE382" s="321"/>
      <c r="UUF382" s="321"/>
      <c r="UUG382" s="321"/>
      <c r="UUH382" s="321"/>
      <c r="UUI382" s="321"/>
      <c r="UUJ382" s="321"/>
      <c r="UUK382" s="321"/>
      <c r="UUL382" s="321"/>
      <c r="UUM382" s="321"/>
      <c r="UUN382" s="321"/>
      <c r="UUO382" s="321"/>
      <c r="UUP382" s="321"/>
      <c r="UUQ382" s="321"/>
      <c r="UUR382" s="321"/>
      <c r="UUS382" s="321"/>
      <c r="UUT382" s="321"/>
      <c r="UUU382" s="321"/>
      <c r="UUV382" s="321"/>
      <c r="UUW382" s="321"/>
      <c r="UUX382" s="321"/>
      <c r="UUY382" s="321"/>
      <c r="UUZ382" s="321"/>
      <c r="UVA382" s="321"/>
      <c r="UVB382" s="321"/>
      <c r="UVC382" s="321"/>
      <c r="UVD382" s="321"/>
      <c r="UVE382" s="321"/>
      <c r="UVF382" s="321"/>
      <c r="UVG382" s="321"/>
      <c r="UVH382" s="321"/>
      <c r="UVI382" s="321"/>
      <c r="UVJ382" s="321"/>
      <c r="UVK382" s="321"/>
      <c r="UVL382" s="321"/>
      <c r="UVM382" s="321"/>
      <c r="UVN382" s="321"/>
      <c r="UVO382" s="321"/>
      <c r="UVP382" s="321"/>
      <c r="UVQ382" s="321"/>
      <c r="UVR382" s="321"/>
      <c r="UVS382" s="321"/>
      <c r="UVT382" s="321"/>
      <c r="UVU382" s="321"/>
      <c r="UVV382" s="321"/>
      <c r="UVW382" s="321"/>
      <c r="UVX382" s="321"/>
      <c r="UVY382" s="321"/>
      <c r="UVZ382" s="321"/>
      <c r="UWA382" s="321"/>
      <c r="UWB382" s="321"/>
      <c r="UWC382" s="321"/>
      <c r="UWD382" s="321"/>
      <c r="UWE382" s="321"/>
      <c r="UWF382" s="321"/>
      <c r="UWG382" s="321"/>
      <c r="UWH382" s="321"/>
      <c r="UWI382" s="321"/>
      <c r="UWJ382" s="321"/>
      <c r="UWK382" s="321"/>
      <c r="UWL382" s="321"/>
      <c r="UWM382" s="321"/>
      <c r="UWN382" s="321"/>
      <c r="UWO382" s="321"/>
      <c r="UWP382" s="321"/>
      <c r="UWQ382" s="321"/>
      <c r="UWR382" s="321"/>
      <c r="UWS382" s="321"/>
      <c r="UWT382" s="321"/>
      <c r="UWU382" s="321"/>
      <c r="UWV382" s="321"/>
      <c r="UWW382" s="321"/>
      <c r="UWX382" s="321"/>
      <c r="UWY382" s="321"/>
      <c r="UWZ382" s="321"/>
      <c r="UXA382" s="321"/>
      <c r="UXB382" s="321"/>
      <c r="UXC382" s="321"/>
      <c r="UXD382" s="321"/>
      <c r="UXE382" s="321"/>
      <c r="UXF382" s="321"/>
      <c r="UXG382" s="321"/>
      <c r="UXH382" s="321"/>
      <c r="UXI382" s="321"/>
      <c r="UXJ382" s="321"/>
      <c r="UXK382" s="321"/>
      <c r="UXL382" s="321"/>
      <c r="UXM382" s="321"/>
      <c r="UXN382" s="321"/>
      <c r="UXO382" s="321"/>
      <c r="UXP382" s="321"/>
      <c r="UXQ382" s="321"/>
      <c r="UXR382" s="321"/>
      <c r="UXS382" s="321"/>
      <c r="UXT382" s="321"/>
      <c r="UXU382" s="321"/>
      <c r="UXV382" s="321"/>
      <c r="UXW382" s="321"/>
      <c r="UXX382" s="321"/>
      <c r="UXY382" s="321"/>
      <c r="UXZ382" s="321"/>
      <c r="UYA382" s="321"/>
      <c r="UYB382" s="321"/>
      <c r="UYC382" s="321"/>
      <c r="UYD382" s="321"/>
      <c r="UYE382" s="321"/>
      <c r="UYF382" s="321"/>
      <c r="UYG382" s="321"/>
      <c r="UYH382" s="321"/>
      <c r="UYI382" s="321"/>
      <c r="UYJ382" s="321"/>
      <c r="UYK382" s="321"/>
      <c r="UYL382" s="321"/>
      <c r="UYM382" s="321"/>
      <c r="UYN382" s="321"/>
      <c r="UYO382" s="321"/>
      <c r="UYP382" s="321"/>
      <c r="UYQ382" s="321"/>
      <c r="UYR382" s="321"/>
      <c r="UYS382" s="321"/>
      <c r="UYT382" s="321"/>
      <c r="UYU382" s="321"/>
      <c r="UYV382" s="321"/>
      <c r="UYW382" s="321"/>
      <c r="UYX382" s="321"/>
      <c r="UYY382" s="321"/>
      <c r="UYZ382" s="321"/>
      <c r="UZA382" s="321"/>
      <c r="UZB382" s="321"/>
      <c r="UZC382" s="321"/>
      <c r="UZD382" s="321"/>
      <c r="UZE382" s="321"/>
      <c r="UZF382" s="321"/>
      <c r="UZG382" s="321"/>
      <c r="UZH382" s="321"/>
      <c r="UZI382" s="321"/>
      <c r="UZJ382" s="321"/>
      <c r="UZK382" s="321"/>
      <c r="UZL382" s="321"/>
      <c r="UZM382" s="321"/>
      <c r="UZN382" s="321"/>
      <c r="UZO382" s="321"/>
      <c r="UZP382" s="321"/>
      <c r="UZQ382" s="321"/>
      <c r="UZR382" s="321"/>
      <c r="UZS382" s="321"/>
      <c r="UZT382" s="321"/>
      <c r="UZU382" s="321"/>
      <c r="UZV382" s="321"/>
      <c r="UZW382" s="321"/>
      <c r="UZX382" s="321"/>
      <c r="UZY382" s="321"/>
      <c r="UZZ382" s="321"/>
      <c r="VAA382" s="321"/>
      <c r="VAB382" s="321"/>
      <c r="VAC382" s="321"/>
      <c r="VAD382" s="321"/>
      <c r="VAE382" s="321"/>
      <c r="VAF382" s="321"/>
      <c r="VAG382" s="321"/>
      <c r="VAH382" s="321"/>
      <c r="VAI382" s="321"/>
      <c r="VAJ382" s="321"/>
      <c r="VAK382" s="321"/>
      <c r="VAL382" s="321"/>
      <c r="VAM382" s="321"/>
      <c r="VAN382" s="321"/>
      <c r="VAO382" s="321"/>
      <c r="VAP382" s="321"/>
      <c r="VAQ382" s="321"/>
      <c r="VAR382" s="321"/>
      <c r="VAS382" s="321"/>
      <c r="VAT382" s="321"/>
      <c r="VAU382" s="321"/>
      <c r="VAV382" s="321"/>
      <c r="VAW382" s="321"/>
      <c r="VAX382" s="321"/>
      <c r="VAY382" s="321"/>
      <c r="VAZ382" s="321"/>
      <c r="VBA382" s="321"/>
      <c r="VBB382" s="321"/>
      <c r="VBC382" s="321"/>
      <c r="VBD382" s="321"/>
      <c r="VBE382" s="321"/>
      <c r="VBF382" s="321"/>
      <c r="VBG382" s="321"/>
      <c r="VBH382" s="321"/>
      <c r="VBI382" s="321"/>
      <c r="VBJ382" s="321"/>
      <c r="VBK382" s="321"/>
      <c r="VBL382" s="321"/>
      <c r="VBM382" s="321"/>
      <c r="VBN382" s="321"/>
      <c r="VBO382" s="321"/>
      <c r="VBP382" s="321"/>
      <c r="VBQ382" s="321"/>
      <c r="VBR382" s="321"/>
      <c r="VBS382" s="321"/>
      <c r="VBT382" s="321"/>
      <c r="VBU382" s="321"/>
      <c r="VBV382" s="321"/>
      <c r="VBW382" s="321"/>
      <c r="VBX382" s="321"/>
      <c r="VBY382" s="321"/>
      <c r="VBZ382" s="321"/>
      <c r="VCA382" s="321"/>
      <c r="VCB382" s="321"/>
      <c r="VCC382" s="321"/>
      <c r="VCD382" s="321"/>
      <c r="VCE382" s="321"/>
      <c r="VCF382" s="321"/>
      <c r="VCG382" s="321"/>
      <c r="VCH382" s="321"/>
      <c r="VCI382" s="321"/>
      <c r="VCJ382" s="321"/>
      <c r="VCK382" s="321"/>
      <c r="VCL382" s="321"/>
      <c r="VCM382" s="321"/>
      <c r="VCN382" s="321"/>
      <c r="VCO382" s="321"/>
      <c r="VCP382" s="321"/>
      <c r="VCQ382" s="321"/>
      <c r="VCR382" s="321"/>
      <c r="VCS382" s="321"/>
      <c r="VCT382" s="321"/>
      <c r="VCU382" s="321"/>
      <c r="VCV382" s="321"/>
      <c r="VCW382" s="321"/>
      <c r="VCX382" s="321"/>
      <c r="VCY382" s="321"/>
      <c r="VCZ382" s="321"/>
      <c r="VDA382" s="321"/>
      <c r="VDB382" s="321"/>
      <c r="VDC382" s="321"/>
      <c r="VDD382" s="321"/>
      <c r="VDE382" s="321"/>
      <c r="VDF382" s="321"/>
      <c r="VDG382" s="321"/>
      <c r="VDH382" s="321"/>
      <c r="VDI382" s="321"/>
      <c r="VDJ382" s="321"/>
      <c r="VDK382" s="321"/>
      <c r="VDL382" s="321"/>
      <c r="VDM382" s="321"/>
      <c r="VDN382" s="321"/>
      <c r="VDO382" s="321"/>
      <c r="VDP382" s="321"/>
      <c r="VDQ382" s="321"/>
      <c r="VDR382" s="321"/>
      <c r="VDS382" s="321"/>
      <c r="VDT382" s="321"/>
      <c r="VDU382" s="321"/>
      <c r="VDV382" s="321"/>
      <c r="VDW382" s="321"/>
      <c r="VDX382" s="321"/>
      <c r="VDY382" s="321"/>
      <c r="VDZ382" s="321"/>
      <c r="VEA382" s="321"/>
      <c r="VEB382" s="321"/>
      <c r="VEC382" s="321"/>
      <c r="VED382" s="321"/>
      <c r="VEE382" s="321"/>
      <c r="VEF382" s="321"/>
      <c r="VEG382" s="321"/>
      <c r="VEH382" s="321"/>
      <c r="VEI382" s="321"/>
      <c r="VEJ382" s="321"/>
      <c r="VEK382" s="321"/>
      <c r="VEL382" s="321"/>
      <c r="VEM382" s="321"/>
      <c r="VEN382" s="321"/>
      <c r="VEO382" s="321"/>
      <c r="VEP382" s="321"/>
      <c r="VEQ382" s="321"/>
      <c r="VER382" s="321"/>
      <c r="VES382" s="321"/>
      <c r="VET382" s="321"/>
      <c r="VEU382" s="321"/>
      <c r="VEV382" s="321"/>
      <c r="VEW382" s="321"/>
      <c r="VEX382" s="321"/>
      <c r="VEY382" s="321"/>
      <c r="VEZ382" s="321"/>
      <c r="VFA382" s="321"/>
      <c r="VFB382" s="321"/>
      <c r="VFC382" s="321"/>
      <c r="VFD382" s="321"/>
      <c r="VFE382" s="321"/>
      <c r="VFF382" s="321"/>
      <c r="VFG382" s="321"/>
      <c r="VFH382" s="321"/>
      <c r="VFI382" s="321"/>
      <c r="VFJ382" s="321"/>
      <c r="VFK382" s="321"/>
      <c r="VFL382" s="321"/>
      <c r="VFM382" s="321"/>
      <c r="VFN382" s="321"/>
      <c r="VFO382" s="321"/>
      <c r="VFP382" s="321"/>
      <c r="VFQ382" s="321"/>
      <c r="VFR382" s="321"/>
      <c r="VFS382" s="321"/>
      <c r="VFT382" s="321"/>
      <c r="VFU382" s="321"/>
      <c r="VFV382" s="321"/>
      <c r="VFW382" s="321"/>
      <c r="VFX382" s="321"/>
      <c r="VFY382" s="321"/>
      <c r="VFZ382" s="321"/>
      <c r="VGA382" s="321"/>
      <c r="VGB382" s="321"/>
      <c r="VGC382" s="321"/>
      <c r="VGD382" s="321"/>
      <c r="VGE382" s="321"/>
      <c r="VGF382" s="321"/>
      <c r="VGG382" s="321"/>
      <c r="VGH382" s="321"/>
      <c r="VGI382" s="321"/>
      <c r="VGJ382" s="321"/>
      <c r="VGK382" s="321"/>
      <c r="VGL382" s="321"/>
      <c r="VGM382" s="321"/>
      <c r="VGN382" s="321"/>
      <c r="VGO382" s="321"/>
      <c r="VGP382" s="321"/>
      <c r="VGQ382" s="321"/>
      <c r="VGR382" s="321"/>
      <c r="VGS382" s="321"/>
      <c r="VGT382" s="321"/>
      <c r="VGU382" s="321"/>
      <c r="VGV382" s="321"/>
      <c r="VGW382" s="321"/>
      <c r="VGX382" s="321"/>
      <c r="VGY382" s="321"/>
      <c r="VGZ382" s="321"/>
      <c r="VHA382" s="321"/>
      <c r="VHB382" s="321"/>
      <c r="VHC382" s="321"/>
      <c r="VHD382" s="321"/>
      <c r="VHE382" s="321"/>
      <c r="VHF382" s="321"/>
      <c r="VHG382" s="321"/>
      <c r="VHH382" s="321"/>
      <c r="VHI382" s="321"/>
      <c r="VHJ382" s="321"/>
      <c r="VHK382" s="321"/>
      <c r="VHL382" s="321"/>
      <c r="VHM382" s="321"/>
      <c r="VHN382" s="321"/>
      <c r="VHO382" s="321"/>
      <c r="VHP382" s="321"/>
      <c r="VHQ382" s="321"/>
      <c r="VHR382" s="321"/>
      <c r="VHS382" s="321"/>
      <c r="VHT382" s="321"/>
      <c r="VHU382" s="321"/>
      <c r="VHV382" s="321"/>
      <c r="VHW382" s="321"/>
      <c r="VHX382" s="321"/>
      <c r="VHY382" s="321"/>
      <c r="VHZ382" s="321"/>
      <c r="VIA382" s="321"/>
      <c r="VIB382" s="321"/>
      <c r="VIC382" s="321"/>
      <c r="VID382" s="321"/>
      <c r="VIE382" s="321"/>
      <c r="VIF382" s="321"/>
      <c r="VIG382" s="321"/>
      <c r="VIH382" s="321"/>
      <c r="VII382" s="321"/>
      <c r="VIJ382" s="321"/>
      <c r="VIK382" s="321"/>
      <c r="VIL382" s="321"/>
      <c r="VIM382" s="321"/>
      <c r="VIN382" s="321"/>
      <c r="VIO382" s="321"/>
      <c r="VIP382" s="321"/>
      <c r="VIQ382" s="321"/>
      <c r="VIR382" s="321"/>
      <c r="VIS382" s="321"/>
      <c r="VIT382" s="321"/>
      <c r="VIU382" s="321"/>
      <c r="VIV382" s="321"/>
      <c r="VIW382" s="321"/>
      <c r="VIX382" s="321"/>
      <c r="VIY382" s="321"/>
      <c r="VIZ382" s="321"/>
      <c r="VJA382" s="321"/>
      <c r="VJB382" s="321"/>
      <c r="VJC382" s="321"/>
      <c r="VJD382" s="321"/>
      <c r="VJE382" s="321"/>
      <c r="VJF382" s="321"/>
      <c r="VJG382" s="321"/>
      <c r="VJH382" s="321"/>
      <c r="VJI382" s="321"/>
      <c r="VJJ382" s="321"/>
      <c r="VJK382" s="321"/>
      <c r="VJL382" s="321"/>
      <c r="VJM382" s="321"/>
      <c r="VJN382" s="321"/>
      <c r="VJO382" s="321"/>
      <c r="VJP382" s="321"/>
      <c r="VJQ382" s="321"/>
      <c r="VJR382" s="321"/>
      <c r="VJS382" s="321"/>
      <c r="VJT382" s="321"/>
      <c r="VJU382" s="321"/>
      <c r="VJV382" s="321"/>
      <c r="VJW382" s="321"/>
      <c r="VJX382" s="321"/>
      <c r="VJY382" s="321"/>
      <c r="VJZ382" s="321"/>
      <c r="VKA382" s="321"/>
      <c r="VKB382" s="321"/>
      <c r="VKC382" s="321"/>
      <c r="VKD382" s="321"/>
      <c r="VKE382" s="321"/>
      <c r="VKF382" s="321"/>
      <c r="VKG382" s="321"/>
      <c r="VKH382" s="321"/>
      <c r="VKI382" s="321"/>
      <c r="VKJ382" s="321"/>
      <c r="VKK382" s="321"/>
      <c r="VKL382" s="321"/>
      <c r="VKM382" s="321"/>
      <c r="VKN382" s="321"/>
      <c r="VKO382" s="321"/>
      <c r="VKP382" s="321"/>
      <c r="VKQ382" s="321"/>
      <c r="VKR382" s="321"/>
      <c r="VKS382" s="321"/>
      <c r="VKT382" s="321"/>
      <c r="VKU382" s="321"/>
      <c r="VKV382" s="321"/>
      <c r="VKW382" s="321"/>
      <c r="VKX382" s="321"/>
      <c r="VKY382" s="321"/>
      <c r="VKZ382" s="321"/>
      <c r="VLA382" s="321"/>
      <c r="VLB382" s="321"/>
      <c r="VLC382" s="321"/>
      <c r="VLD382" s="321"/>
      <c r="VLE382" s="321"/>
      <c r="VLF382" s="321"/>
      <c r="VLG382" s="321"/>
      <c r="VLH382" s="321"/>
      <c r="VLI382" s="321"/>
      <c r="VLJ382" s="321"/>
      <c r="VLK382" s="321"/>
      <c r="VLL382" s="321"/>
      <c r="VLM382" s="321"/>
      <c r="VLN382" s="321"/>
      <c r="VLO382" s="321"/>
      <c r="VLP382" s="321"/>
      <c r="VLQ382" s="321"/>
      <c r="VLR382" s="321"/>
      <c r="VLS382" s="321"/>
      <c r="VLT382" s="321"/>
      <c r="VLU382" s="321"/>
      <c r="VLV382" s="321"/>
      <c r="VLW382" s="321"/>
      <c r="VLX382" s="321"/>
      <c r="VLY382" s="321"/>
      <c r="VLZ382" s="321"/>
      <c r="VMA382" s="321"/>
      <c r="VMB382" s="321"/>
      <c r="VMC382" s="321"/>
      <c r="VMD382" s="321"/>
      <c r="VME382" s="321"/>
      <c r="VMF382" s="321"/>
      <c r="VMG382" s="321"/>
      <c r="VMH382" s="321"/>
      <c r="VMI382" s="321"/>
      <c r="VMJ382" s="321"/>
      <c r="VMK382" s="321"/>
      <c r="VML382" s="321"/>
      <c r="VMM382" s="321"/>
      <c r="VMN382" s="321"/>
      <c r="VMO382" s="321"/>
      <c r="VMP382" s="321"/>
      <c r="VMQ382" s="321"/>
      <c r="VMR382" s="321"/>
      <c r="VMS382" s="321"/>
      <c r="VMT382" s="321"/>
      <c r="VMU382" s="321"/>
      <c r="VMV382" s="321"/>
      <c r="VMW382" s="321"/>
      <c r="VMX382" s="321"/>
      <c r="VMY382" s="321"/>
      <c r="VMZ382" s="321"/>
      <c r="VNA382" s="321"/>
      <c r="VNB382" s="321"/>
      <c r="VNC382" s="321"/>
      <c r="VND382" s="321"/>
      <c r="VNE382" s="321"/>
      <c r="VNF382" s="321"/>
      <c r="VNG382" s="321"/>
      <c r="VNH382" s="321"/>
      <c r="VNI382" s="321"/>
      <c r="VNJ382" s="321"/>
      <c r="VNK382" s="321"/>
      <c r="VNL382" s="321"/>
      <c r="VNM382" s="321"/>
      <c r="VNN382" s="321"/>
      <c r="VNO382" s="321"/>
      <c r="VNP382" s="321"/>
      <c r="VNQ382" s="321"/>
      <c r="VNR382" s="321"/>
      <c r="VNS382" s="321"/>
      <c r="VNT382" s="321"/>
      <c r="VNU382" s="321"/>
      <c r="VNV382" s="321"/>
      <c r="VNW382" s="321"/>
      <c r="VNX382" s="321"/>
      <c r="VNY382" s="321"/>
      <c r="VNZ382" s="321"/>
      <c r="VOA382" s="321"/>
      <c r="VOB382" s="321"/>
      <c r="VOC382" s="321"/>
      <c r="VOD382" s="321"/>
      <c r="VOE382" s="321"/>
      <c r="VOF382" s="321"/>
      <c r="VOG382" s="321"/>
      <c r="VOH382" s="321"/>
      <c r="VOI382" s="321"/>
      <c r="VOJ382" s="321"/>
      <c r="VOK382" s="321"/>
      <c r="VOL382" s="321"/>
      <c r="VOM382" s="321"/>
      <c r="VON382" s="321"/>
      <c r="VOO382" s="321"/>
      <c r="VOP382" s="321"/>
      <c r="VOQ382" s="321"/>
      <c r="VOR382" s="321"/>
      <c r="VOS382" s="321"/>
      <c r="VOT382" s="321"/>
      <c r="VOU382" s="321"/>
      <c r="VOV382" s="321"/>
      <c r="VOW382" s="321"/>
      <c r="VOX382" s="321"/>
      <c r="VOY382" s="321"/>
      <c r="VOZ382" s="321"/>
      <c r="VPA382" s="321"/>
      <c r="VPB382" s="321"/>
      <c r="VPC382" s="321"/>
      <c r="VPD382" s="321"/>
      <c r="VPE382" s="321"/>
      <c r="VPF382" s="321"/>
      <c r="VPG382" s="321"/>
      <c r="VPH382" s="321"/>
      <c r="VPI382" s="321"/>
      <c r="VPJ382" s="321"/>
      <c r="VPK382" s="321"/>
      <c r="VPL382" s="321"/>
      <c r="VPM382" s="321"/>
      <c r="VPN382" s="321"/>
      <c r="VPO382" s="321"/>
      <c r="VPP382" s="321"/>
      <c r="VPQ382" s="321"/>
      <c r="VPR382" s="321"/>
      <c r="VPS382" s="321"/>
      <c r="VPT382" s="321"/>
      <c r="VPU382" s="321"/>
      <c r="VPV382" s="321"/>
      <c r="VPW382" s="321"/>
      <c r="VPX382" s="321"/>
      <c r="VPY382" s="321"/>
      <c r="VPZ382" s="321"/>
      <c r="VQA382" s="321"/>
      <c r="VQB382" s="321"/>
      <c r="VQC382" s="321"/>
      <c r="VQD382" s="321"/>
      <c r="VQE382" s="321"/>
      <c r="VQF382" s="321"/>
      <c r="VQG382" s="321"/>
      <c r="VQH382" s="321"/>
      <c r="VQI382" s="321"/>
      <c r="VQJ382" s="321"/>
      <c r="VQK382" s="321"/>
      <c r="VQL382" s="321"/>
      <c r="VQM382" s="321"/>
      <c r="VQN382" s="321"/>
      <c r="VQO382" s="321"/>
      <c r="VQP382" s="321"/>
      <c r="VQQ382" s="321"/>
      <c r="VQR382" s="321"/>
      <c r="VQS382" s="321"/>
      <c r="VQT382" s="321"/>
      <c r="VQU382" s="321"/>
      <c r="VQV382" s="321"/>
      <c r="VQW382" s="321"/>
      <c r="VQX382" s="321"/>
      <c r="VQY382" s="321"/>
      <c r="VQZ382" s="321"/>
      <c r="VRA382" s="321"/>
      <c r="VRB382" s="321"/>
      <c r="VRC382" s="321"/>
      <c r="VRD382" s="321"/>
      <c r="VRE382" s="321"/>
      <c r="VRF382" s="321"/>
      <c r="VRG382" s="321"/>
      <c r="VRH382" s="321"/>
      <c r="VRI382" s="321"/>
      <c r="VRJ382" s="321"/>
      <c r="VRK382" s="321"/>
      <c r="VRL382" s="321"/>
      <c r="VRM382" s="321"/>
      <c r="VRN382" s="321"/>
      <c r="VRO382" s="321"/>
      <c r="VRP382" s="321"/>
      <c r="VRQ382" s="321"/>
      <c r="VRR382" s="321"/>
      <c r="VRS382" s="321"/>
      <c r="VRT382" s="321"/>
      <c r="VRU382" s="321"/>
      <c r="VRV382" s="321"/>
      <c r="VRW382" s="321"/>
      <c r="VRX382" s="321"/>
      <c r="VRY382" s="321"/>
      <c r="VRZ382" s="321"/>
      <c r="VSA382" s="321"/>
      <c r="VSB382" s="321"/>
      <c r="VSC382" s="321"/>
      <c r="VSD382" s="321"/>
      <c r="VSE382" s="321"/>
      <c r="VSF382" s="321"/>
      <c r="VSG382" s="321"/>
      <c r="VSH382" s="321"/>
      <c r="VSI382" s="321"/>
      <c r="VSJ382" s="321"/>
      <c r="VSK382" s="321"/>
      <c r="VSL382" s="321"/>
      <c r="VSM382" s="321"/>
      <c r="VSN382" s="321"/>
      <c r="VSO382" s="321"/>
      <c r="VSP382" s="321"/>
      <c r="VSQ382" s="321"/>
      <c r="VSR382" s="321"/>
      <c r="VSS382" s="321"/>
      <c r="VST382" s="321"/>
      <c r="VSU382" s="321"/>
      <c r="VSV382" s="321"/>
      <c r="VSW382" s="321"/>
      <c r="VSX382" s="321"/>
      <c r="VSY382" s="321"/>
      <c r="VSZ382" s="321"/>
      <c r="VTA382" s="321"/>
      <c r="VTB382" s="321"/>
      <c r="VTC382" s="321"/>
      <c r="VTD382" s="321"/>
      <c r="VTE382" s="321"/>
      <c r="VTF382" s="321"/>
      <c r="VTG382" s="321"/>
      <c r="VTH382" s="321"/>
      <c r="VTI382" s="321"/>
      <c r="VTJ382" s="321"/>
      <c r="VTK382" s="321"/>
      <c r="VTL382" s="321"/>
      <c r="VTM382" s="321"/>
      <c r="VTN382" s="321"/>
      <c r="VTO382" s="321"/>
      <c r="VTP382" s="321"/>
      <c r="VTQ382" s="321"/>
      <c r="VTR382" s="321"/>
      <c r="VTS382" s="321"/>
      <c r="VTT382" s="321"/>
      <c r="VTU382" s="321"/>
      <c r="VTV382" s="321"/>
      <c r="VTW382" s="321"/>
      <c r="VTX382" s="321"/>
      <c r="VTY382" s="321"/>
      <c r="VTZ382" s="321"/>
      <c r="VUA382" s="321"/>
      <c r="VUB382" s="321"/>
      <c r="VUC382" s="321"/>
      <c r="VUD382" s="321"/>
      <c r="VUE382" s="321"/>
      <c r="VUF382" s="321"/>
      <c r="VUG382" s="321"/>
      <c r="VUH382" s="321"/>
      <c r="VUI382" s="321"/>
      <c r="VUJ382" s="321"/>
      <c r="VUK382" s="321"/>
      <c r="VUL382" s="321"/>
      <c r="VUM382" s="321"/>
      <c r="VUN382" s="321"/>
      <c r="VUO382" s="321"/>
      <c r="VUP382" s="321"/>
      <c r="VUQ382" s="321"/>
      <c r="VUR382" s="321"/>
      <c r="VUS382" s="321"/>
      <c r="VUT382" s="321"/>
      <c r="VUU382" s="321"/>
      <c r="VUV382" s="321"/>
      <c r="VUW382" s="321"/>
      <c r="VUX382" s="321"/>
      <c r="VUY382" s="321"/>
      <c r="VUZ382" s="321"/>
      <c r="VVA382" s="321"/>
      <c r="VVB382" s="321"/>
      <c r="VVC382" s="321"/>
      <c r="VVD382" s="321"/>
      <c r="VVE382" s="321"/>
      <c r="VVF382" s="321"/>
      <c r="VVG382" s="321"/>
      <c r="VVH382" s="321"/>
      <c r="VVI382" s="321"/>
      <c r="VVJ382" s="321"/>
      <c r="VVK382" s="321"/>
      <c r="VVL382" s="321"/>
      <c r="VVM382" s="321"/>
      <c r="VVN382" s="321"/>
      <c r="VVO382" s="321"/>
      <c r="VVP382" s="321"/>
      <c r="VVQ382" s="321"/>
      <c r="VVR382" s="321"/>
      <c r="VVS382" s="321"/>
      <c r="VVT382" s="321"/>
      <c r="VVU382" s="321"/>
      <c r="VVV382" s="321"/>
      <c r="VVW382" s="321"/>
      <c r="VVX382" s="321"/>
      <c r="VVY382" s="321"/>
      <c r="VVZ382" s="321"/>
      <c r="VWA382" s="321"/>
      <c r="VWB382" s="321"/>
      <c r="VWC382" s="321"/>
      <c r="VWD382" s="321"/>
      <c r="VWE382" s="321"/>
      <c r="VWF382" s="321"/>
      <c r="VWG382" s="321"/>
      <c r="VWH382" s="321"/>
      <c r="VWI382" s="321"/>
      <c r="VWJ382" s="321"/>
      <c r="VWK382" s="321"/>
      <c r="VWL382" s="321"/>
      <c r="VWM382" s="321"/>
      <c r="VWN382" s="321"/>
      <c r="VWO382" s="321"/>
      <c r="VWP382" s="321"/>
      <c r="VWQ382" s="321"/>
      <c r="VWR382" s="321"/>
      <c r="VWS382" s="321"/>
      <c r="VWT382" s="321"/>
      <c r="VWU382" s="321"/>
      <c r="VWV382" s="321"/>
      <c r="VWW382" s="321"/>
      <c r="VWX382" s="321"/>
      <c r="VWY382" s="321"/>
      <c r="VWZ382" s="321"/>
      <c r="VXA382" s="321"/>
      <c r="VXB382" s="321"/>
      <c r="VXC382" s="321"/>
      <c r="VXD382" s="321"/>
      <c r="VXE382" s="321"/>
      <c r="VXF382" s="321"/>
      <c r="VXG382" s="321"/>
      <c r="VXH382" s="321"/>
      <c r="VXI382" s="321"/>
      <c r="VXJ382" s="321"/>
      <c r="VXK382" s="321"/>
      <c r="VXL382" s="321"/>
      <c r="VXM382" s="321"/>
      <c r="VXN382" s="321"/>
      <c r="VXO382" s="321"/>
      <c r="VXP382" s="321"/>
      <c r="VXQ382" s="321"/>
      <c r="VXR382" s="321"/>
      <c r="VXS382" s="321"/>
      <c r="VXT382" s="321"/>
      <c r="VXU382" s="321"/>
      <c r="VXV382" s="321"/>
      <c r="VXW382" s="321"/>
      <c r="VXX382" s="321"/>
      <c r="VXY382" s="321"/>
      <c r="VXZ382" s="321"/>
      <c r="VYA382" s="321"/>
      <c r="VYB382" s="321"/>
      <c r="VYC382" s="321"/>
      <c r="VYD382" s="321"/>
      <c r="VYE382" s="321"/>
      <c r="VYF382" s="321"/>
      <c r="VYG382" s="321"/>
      <c r="VYH382" s="321"/>
      <c r="VYI382" s="321"/>
      <c r="VYJ382" s="321"/>
      <c r="VYK382" s="321"/>
      <c r="VYL382" s="321"/>
      <c r="VYM382" s="321"/>
      <c r="VYN382" s="321"/>
      <c r="VYO382" s="321"/>
      <c r="VYP382" s="321"/>
      <c r="VYQ382" s="321"/>
      <c r="VYR382" s="321"/>
      <c r="VYS382" s="321"/>
      <c r="VYT382" s="321"/>
      <c r="VYU382" s="321"/>
      <c r="VYV382" s="321"/>
      <c r="VYW382" s="321"/>
      <c r="VYX382" s="321"/>
      <c r="VYY382" s="321"/>
      <c r="VYZ382" s="321"/>
      <c r="VZA382" s="321"/>
      <c r="VZB382" s="321"/>
      <c r="VZC382" s="321"/>
      <c r="VZD382" s="321"/>
      <c r="VZE382" s="321"/>
      <c r="VZF382" s="321"/>
      <c r="VZG382" s="321"/>
      <c r="VZH382" s="321"/>
      <c r="VZI382" s="321"/>
      <c r="VZJ382" s="321"/>
      <c r="VZK382" s="321"/>
      <c r="VZL382" s="321"/>
      <c r="VZM382" s="321"/>
      <c r="VZN382" s="321"/>
      <c r="VZO382" s="321"/>
      <c r="VZP382" s="321"/>
      <c r="VZQ382" s="321"/>
      <c r="VZR382" s="321"/>
      <c r="VZS382" s="321"/>
      <c r="VZT382" s="321"/>
      <c r="VZU382" s="321"/>
      <c r="VZV382" s="321"/>
      <c r="VZW382" s="321"/>
      <c r="VZX382" s="321"/>
      <c r="VZY382" s="321"/>
      <c r="VZZ382" s="321"/>
      <c r="WAA382" s="321"/>
      <c r="WAB382" s="321"/>
      <c r="WAC382" s="321"/>
      <c r="WAD382" s="321"/>
      <c r="WAE382" s="321"/>
      <c r="WAF382" s="321"/>
      <c r="WAG382" s="321"/>
      <c r="WAH382" s="321"/>
      <c r="WAI382" s="321"/>
      <c r="WAJ382" s="321"/>
      <c r="WAK382" s="321"/>
      <c r="WAL382" s="321"/>
      <c r="WAM382" s="321"/>
      <c r="WAN382" s="321"/>
      <c r="WAO382" s="321"/>
      <c r="WAP382" s="321"/>
      <c r="WAQ382" s="321"/>
      <c r="WAR382" s="321"/>
      <c r="WAS382" s="321"/>
      <c r="WAT382" s="321"/>
      <c r="WAU382" s="321"/>
      <c r="WAV382" s="321"/>
      <c r="WAW382" s="321"/>
      <c r="WAX382" s="321"/>
      <c r="WAY382" s="321"/>
      <c r="WAZ382" s="321"/>
      <c r="WBA382" s="321"/>
      <c r="WBB382" s="321"/>
      <c r="WBC382" s="321"/>
      <c r="WBD382" s="321"/>
      <c r="WBE382" s="321"/>
      <c r="WBF382" s="321"/>
      <c r="WBG382" s="321"/>
      <c r="WBH382" s="321"/>
      <c r="WBI382" s="321"/>
      <c r="WBJ382" s="321"/>
      <c r="WBK382" s="321"/>
      <c r="WBL382" s="321"/>
      <c r="WBM382" s="321"/>
      <c r="WBN382" s="321"/>
      <c r="WBO382" s="321"/>
      <c r="WBP382" s="321"/>
      <c r="WBQ382" s="321"/>
      <c r="WBR382" s="321"/>
      <c r="WBS382" s="321"/>
      <c r="WBT382" s="321"/>
      <c r="WBU382" s="321"/>
      <c r="WBV382" s="321"/>
      <c r="WBW382" s="321"/>
      <c r="WBX382" s="321"/>
      <c r="WBY382" s="321"/>
      <c r="WBZ382" s="321"/>
      <c r="WCA382" s="321"/>
      <c r="WCB382" s="321"/>
      <c r="WCC382" s="321"/>
      <c r="WCD382" s="321"/>
      <c r="WCE382" s="321"/>
      <c r="WCF382" s="321"/>
      <c r="WCG382" s="321"/>
      <c r="WCH382" s="321"/>
      <c r="WCI382" s="321"/>
      <c r="WCJ382" s="321"/>
      <c r="WCK382" s="321"/>
      <c r="WCL382" s="321"/>
      <c r="WCM382" s="321"/>
      <c r="WCN382" s="321"/>
      <c r="WCO382" s="321"/>
      <c r="WCP382" s="321"/>
      <c r="WCQ382" s="321"/>
      <c r="WCR382" s="321"/>
      <c r="WCS382" s="321"/>
      <c r="WCT382" s="321"/>
      <c r="WCU382" s="321"/>
      <c r="WCV382" s="321"/>
      <c r="WCW382" s="321"/>
      <c r="WCX382" s="321"/>
      <c r="WCY382" s="321"/>
      <c r="WCZ382" s="321"/>
      <c r="WDA382" s="321"/>
      <c r="WDB382" s="321"/>
      <c r="WDC382" s="321"/>
      <c r="WDD382" s="321"/>
      <c r="WDE382" s="321"/>
      <c r="WDF382" s="321"/>
      <c r="WDG382" s="321"/>
      <c r="WDH382" s="321"/>
      <c r="WDI382" s="321"/>
      <c r="WDJ382" s="321"/>
      <c r="WDK382" s="321"/>
      <c r="WDL382" s="321"/>
      <c r="WDM382" s="321"/>
      <c r="WDN382" s="321"/>
      <c r="WDO382" s="321"/>
      <c r="WDP382" s="321"/>
      <c r="WDQ382" s="321"/>
      <c r="WDR382" s="321"/>
      <c r="WDS382" s="321"/>
      <c r="WDT382" s="321"/>
      <c r="WDU382" s="321"/>
      <c r="WDV382" s="321"/>
      <c r="WDW382" s="321"/>
      <c r="WDX382" s="321"/>
      <c r="WDY382" s="321"/>
      <c r="WDZ382" s="321"/>
      <c r="WEA382" s="321"/>
      <c r="WEB382" s="321"/>
      <c r="WEC382" s="321"/>
      <c r="WED382" s="321"/>
      <c r="WEE382" s="321"/>
      <c r="WEF382" s="321"/>
      <c r="WEG382" s="321"/>
      <c r="WEH382" s="321"/>
      <c r="WEI382" s="321"/>
      <c r="WEJ382" s="321"/>
      <c r="WEK382" s="321"/>
      <c r="WEL382" s="321"/>
      <c r="WEM382" s="321"/>
      <c r="WEN382" s="321"/>
      <c r="WEO382" s="321"/>
      <c r="WEP382" s="321"/>
      <c r="WEQ382" s="321"/>
      <c r="WER382" s="321"/>
      <c r="WES382" s="321"/>
      <c r="WET382" s="321"/>
      <c r="WEU382" s="321"/>
      <c r="WEV382" s="321"/>
      <c r="WEW382" s="321"/>
      <c r="WEX382" s="321"/>
      <c r="WEY382" s="321"/>
      <c r="WEZ382" s="321"/>
      <c r="WFA382" s="321"/>
      <c r="WFB382" s="321"/>
      <c r="WFC382" s="321"/>
      <c r="WFD382" s="321"/>
      <c r="WFE382" s="321"/>
      <c r="WFF382" s="321"/>
      <c r="WFG382" s="321"/>
      <c r="WFH382" s="321"/>
      <c r="WFI382" s="321"/>
      <c r="WFJ382" s="321"/>
      <c r="WFK382" s="321"/>
      <c r="WFL382" s="321"/>
      <c r="WFM382" s="321"/>
      <c r="WFN382" s="321"/>
      <c r="WFO382" s="321"/>
      <c r="WFP382" s="321"/>
      <c r="WFQ382" s="321"/>
      <c r="WFR382" s="321"/>
      <c r="WFS382" s="321"/>
      <c r="WFT382" s="321"/>
      <c r="WFU382" s="321"/>
      <c r="WFV382" s="321"/>
      <c r="WFW382" s="321"/>
      <c r="WFX382" s="321"/>
      <c r="WFY382" s="321"/>
      <c r="WFZ382" s="321"/>
      <c r="WGA382" s="321"/>
      <c r="WGB382" s="321"/>
      <c r="WGC382" s="321"/>
      <c r="WGD382" s="321"/>
      <c r="WGE382" s="321"/>
      <c r="WGF382" s="321"/>
      <c r="WGG382" s="321"/>
      <c r="WGH382" s="321"/>
      <c r="WGI382" s="321"/>
      <c r="WGJ382" s="321"/>
      <c r="WGK382" s="321"/>
      <c r="WGL382" s="321"/>
      <c r="WGM382" s="321"/>
      <c r="WGN382" s="321"/>
      <c r="WGO382" s="321"/>
      <c r="WGP382" s="321"/>
      <c r="WGQ382" s="321"/>
      <c r="WGR382" s="321"/>
      <c r="WGS382" s="321"/>
      <c r="WGT382" s="321"/>
      <c r="WGU382" s="321"/>
      <c r="WGV382" s="321"/>
      <c r="WGW382" s="321"/>
      <c r="WGX382" s="321"/>
      <c r="WGY382" s="321"/>
      <c r="WGZ382" s="321"/>
      <c r="WHA382" s="321"/>
      <c r="WHB382" s="321"/>
      <c r="WHC382" s="321"/>
      <c r="WHD382" s="321"/>
      <c r="WHE382" s="321"/>
      <c r="WHF382" s="321"/>
      <c r="WHG382" s="321"/>
      <c r="WHH382" s="321"/>
      <c r="WHI382" s="321"/>
      <c r="WHJ382" s="321"/>
      <c r="WHK382" s="321"/>
      <c r="WHL382" s="321"/>
      <c r="WHM382" s="321"/>
      <c r="WHN382" s="321"/>
      <c r="WHO382" s="321"/>
      <c r="WHP382" s="321"/>
      <c r="WHQ382" s="321"/>
      <c r="WHR382" s="321"/>
      <c r="WHS382" s="321"/>
      <c r="WHT382" s="321"/>
      <c r="WHU382" s="321"/>
      <c r="WHV382" s="321"/>
      <c r="WHW382" s="321"/>
      <c r="WHX382" s="321"/>
      <c r="WHY382" s="321"/>
      <c r="WHZ382" s="321"/>
      <c r="WIA382" s="321"/>
      <c r="WIB382" s="321"/>
      <c r="WIC382" s="321"/>
      <c r="WID382" s="321"/>
      <c r="WIE382" s="321"/>
      <c r="WIF382" s="321"/>
      <c r="WIG382" s="321"/>
      <c r="WIH382" s="321"/>
      <c r="WII382" s="321"/>
      <c r="WIJ382" s="321"/>
      <c r="WIK382" s="321"/>
      <c r="WIL382" s="321"/>
      <c r="WIM382" s="321"/>
      <c r="WIN382" s="321"/>
      <c r="WIO382" s="321"/>
      <c r="WIP382" s="321"/>
      <c r="WIQ382" s="321"/>
      <c r="WIR382" s="321"/>
      <c r="WIS382" s="321"/>
      <c r="WIT382" s="321"/>
      <c r="WIU382" s="321"/>
      <c r="WIV382" s="321"/>
      <c r="WIW382" s="321"/>
      <c r="WIX382" s="321"/>
      <c r="WIY382" s="321"/>
      <c r="WIZ382" s="321"/>
      <c r="WJA382" s="321"/>
      <c r="WJB382" s="321"/>
      <c r="WJC382" s="321"/>
      <c r="WJD382" s="321"/>
      <c r="WJE382" s="321"/>
      <c r="WJF382" s="321"/>
      <c r="WJG382" s="321"/>
      <c r="WJH382" s="321"/>
      <c r="WJI382" s="321"/>
      <c r="WJJ382" s="321"/>
      <c r="WJK382" s="321"/>
      <c r="WJL382" s="321"/>
      <c r="WJM382" s="321"/>
      <c r="WJN382" s="321"/>
      <c r="WJO382" s="321"/>
      <c r="WJP382" s="321"/>
      <c r="WJQ382" s="321"/>
      <c r="WJR382" s="321"/>
      <c r="WJS382" s="321"/>
      <c r="WJT382" s="321"/>
      <c r="WJU382" s="321"/>
      <c r="WJV382" s="321"/>
      <c r="WJW382" s="321"/>
      <c r="WJX382" s="321"/>
      <c r="WJY382" s="321"/>
      <c r="WJZ382" s="321"/>
      <c r="WKA382" s="321"/>
      <c r="WKB382" s="321"/>
      <c r="WKC382" s="321"/>
      <c r="WKD382" s="321"/>
      <c r="WKE382" s="321"/>
      <c r="WKF382" s="321"/>
      <c r="WKG382" s="321"/>
      <c r="WKH382" s="321"/>
      <c r="WKI382" s="321"/>
      <c r="WKJ382" s="321"/>
      <c r="WKK382" s="321"/>
      <c r="WKL382" s="321"/>
      <c r="WKM382" s="321"/>
      <c r="WKN382" s="321"/>
      <c r="WKO382" s="321"/>
      <c r="WKP382" s="321"/>
      <c r="WKQ382" s="321"/>
      <c r="WKR382" s="321"/>
      <c r="WKS382" s="321"/>
      <c r="WKT382" s="321"/>
      <c r="WKU382" s="321"/>
      <c r="WKV382" s="321"/>
      <c r="WKW382" s="321"/>
      <c r="WKX382" s="321"/>
      <c r="WKY382" s="321"/>
      <c r="WKZ382" s="321"/>
      <c r="WLA382" s="321"/>
      <c r="WLB382" s="321"/>
      <c r="WLC382" s="321"/>
      <c r="WLD382" s="321"/>
      <c r="WLE382" s="321"/>
      <c r="WLF382" s="321"/>
      <c r="WLG382" s="321"/>
      <c r="WLH382" s="321"/>
      <c r="WLI382" s="321"/>
      <c r="WLJ382" s="321"/>
      <c r="WLK382" s="321"/>
      <c r="WLL382" s="321"/>
      <c r="WLM382" s="321"/>
      <c r="WLN382" s="321"/>
      <c r="WLO382" s="321"/>
      <c r="WLP382" s="321"/>
      <c r="WLQ382" s="321"/>
      <c r="WLR382" s="321"/>
      <c r="WLS382" s="321"/>
      <c r="WLT382" s="321"/>
      <c r="WLU382" s="321"/>
      <c r="WLV382" s="321"/>
      <c r="WLW382" s="321"/>
      <c r="WLX382" s="321"/>
      <c r="WLY382" s="321"/>
      <c r="WLZ382" s="321"/>
      <c r="WMA382" s="321"/>
      <c r="WMB382" s="321"/>
      <c r="WMC382" s="321"/>
      <c r="WMD382" s="321"/>
      <c r="WME382" s="321"/>
      <c r="WMF382" s="321"/>
      <c r="WMG382" s="321"/>
      <c r="WMH382" s="321"/>
      <c r="WMI382" s="321"/>
      <c r="WMJ382" s="321"/>
      <c r="WMK382" s="321"/>
      <c r="WML382" s="321"/>
      <c r="WMM382" s="321"/>
      <c r="WMN382" s="321"/>
      <c r="WMO382" s="321"/>
      <c r="WMP382" s="321"/>
      <c r="WMQ382" s="321"/>
      <c r="WMR382" s="321"/>
      <c r="WMS382" s="321"/>
      <c r="WMT382" s="321"/>
      <c r="WMU382" s="321"/>
      <c r="WMV382" s="321"/>
      <c r="WMW382" s="321"/>
      <c r="WMX382" s="321"/>
      <c r="WMY382" s="321"/>
      <c r="WMZ382" s="321"/>
      <c r="WNA382" s="321"/>
      <c r="WNB382" s="321"/>
      <c r="WNC382" s="321"/>
      <c r="WND382" s="321"/>
      <c r="WNE382" s="321"/>
      <c r="WNF382" s="321"/>
      <c r="WNG382" s="321"/>
      <c r="WNH382" s="321"/>
      <c r="WNI382" s="321"/>
      <c r="WNJ382" s="321"/>
      <c r="WNK382" s="321"/>
      <c r="WNL382" s="321"/>
      <c r="WNM382" s="321"/>
      <c r="WNN382" s="321"/>
      <c r="WNO382" s="321"/>
      <c r="WNP382" s="321"/>
      <c r="WNQ382" s="321"/>
      <c r="WNR382" s="321"/>
      <c r="WNS382" s="321"/>
      <c r="WNT382" s="321"/>
      <c r="WNU382" s="321"/>
      <c r="WNV382" s="321"/>
      <c r="WNW382" s="321"/>
      <c r="WNX382" s="321"/>
      <c r="WNY382" s="321"/>
      <c r="WNZ382" s="321"/>
      <c r="WOA382" s="321"/>
      <c r="WOB382" s="321"/>
      <c r="WOC382" s="321"/>
      <c r="WOD382" s="321"/>
      <c r="WOE382" s="321"/>
      <c r="WOF382" s="321"/>
      <c r="WOG382" s="321"/>
      <c r="WOH382" s="321"/>
      <c r="WOI382" s="321"/>
      <c r="WOJ382" s="321"/>
      <c r="WOK382" s="321"/>
      <c r="WOL382" s="321"/>
      <c r="WOM382" s="321"/>
      <c r="WON382" s="321"/>
      <c r="WOO382" s="321"/>
      <c r="WOP382" s="321"/>
      <c r="WOQ382" s="321"/>
      <c r="WOR382" s="321"/>
      <c r="WOS382" s="321"/>
      <c r="WOT382" s="321"/>
      <c r="WOU382" s="321"/>
      <c r="WOV382" s="321"/>
      <c r="WOW382" s="321"/>
      <c r="WOX382" s="321"/>
      <c r="WOY382" s="321"/>
      <c r="WOZ382" s="321"/>
      <c r="WPA382" s="321"/>
      <c r="WPB382" s="321"/>
      <c r="WPC382" s="321"/>
      <c r="WPD382" s="321"/>
      <c r="WPE382" s="321"/>
      <c r="WPF382" s="321"/>
      <c r="WPG382" s="321"/>
      <c r="WPH382" s="321"/>
      <c r="WPI382" s="321"/>
      <c r="WPJ382" s="321"/>
      <c r="WPK382" s="321"/>
      <c r="WPL382" s="321"/>
      <c r="WPM382" s="321"/>
      <c r="WPN382" s="321"/>
      <c r="WPO382" s="321"/>
      <c r="WPP382" s="321"/>
      <c r="WPQ382" s="321"/>
      <c r="WPR382" s="321"/>
      <c r="WPS382" s="321"/>
      <c r="WPT382" s="321"/>
      <c r="WPU382" s="321"/>
      <c r="WPV382" s="321"/>
      <c r="WPW382" s="321"/>
      <c r="WPX382" s="321"/>
      <c r="WPY382" s="321"/>
      <c r="WPZ382" s="321"/>
      <c r="WQA382" s="321"/>
      <c r="WQB382" s="321"/>
      <c r="WQC382" s="321"/>
      <c r="WQD382" s="321"/>
      <c r="WQE382" s="321"/>
      <c r="WQF382" s="321"/>
      <c r="WQG382" s="321"/>
      <c r="WQH382" s="321"/>
      <c r="WQI382" s="321"/>
      <c r="WQJ382" s="321"/>
      <c r="WQK382" s="321"/>
      <c r="WQL382" s="321"/>
      <c r="WQM382" s="321"/>
      <c r="WQN382" s="321"/>
      <c r="WQO382" s="321"/>
      <c r="WQP382" s="321"/>
      <c r="WQQ382" s="321"/>
      <c r="WQR382" s="321"/>
      <c r="WQS382" s="321"/>
      <c r="WQT382" s="321"/>
      <c r="WQU382" s="321"/>
      <c r="WQV382" s="321"/>
      <c r="WQW382" s="321"/>
      <c r="WQX382" s="321"/>
      <c r="WQY382" s="321"/>
      <c r="WQZ382" s="321"/>
      <c r="WRA382" s="321"/>
      <c r="WRB382" s="321"/>
      <c r="WRC382" s="321"/>
      <c r="WRD382" s="321"/>
      <c r="WRE382" s="321"/>
      <c r="WRF382" s="321"/>
      <c r="WRG382" s="321"/>
      <c r="WRH382" s="321"/>
      <c r="WRI382" s="321"/>
      <c r="WRJ382" s="321"/>
      <c r="WRK382" s="321"/>
      <c r="WRL382" s="321"/>
      <c r="WRM382" s="321"/>
      <c r="WRN382" s="321"/>
      <c r="WRO382" s="321"/>
      <c r="WRP382" s="321"/>
      <c r="WRQ382" s="321"/>
      <c r="WRR382" s="321"/>
      <c r="WRS382" s="321"/>
      <c r="WRT382" s="321"/>
      <c r="WRU382" s="321"/>
      <c r="WRV382" s="321"/>
      <c r="WRW382" s="321"/>
      <c r="WRX382" s="321"/>
      <c r="WRY382" s="321"/>
      <c r="WRZ382" s="321"/>
      <c r="WSA382" s="321"/>
      <c r="WSB382" s="321"/>
      <c r="WSC382" s="321"/>
      <c r="WSD382" s="321"/>
      <c r="WSE382" s="321"/>
      <c r="WSF382" s="321"/>
      <c r="WSG382" s="321"/>
      <c r="WSH382" s="321"/>
      <c r="WSI382" s="321"/>
      <c r="WSJ382" s="321"/>
      <c r="WSK382" s="321"/>
      <c r="WSL382" s="321"/>
      <c r="WSM382" s="321"/>
      <c r="WSN382" s="321"/>
      <c r="WSO382" s="321"/>
      <c r="WSP382" s="321"/>
      <c r="WSQ382" s="321"/>
      <c r="WSR382" s="321"/>
      <c r="WSS382" s="321"/>
      <c r="WST382" s="321"/>
      <c r="WSU382" s="321"/>
      <c r="WSV382" s="321"/>
      <c r="WSW382" s="321"/>
      <c r="WSX382" s="321"/>
      <c r="WSY382" s="321"/>
      <c r="WSZ382" s="321"/>
      <c r="WTA382" s="321"/>
      <c r="WTB382" s="321"/>
      <c r="WTC382" s="321"/>
      <c r="WTD382" s="321"/>
      <c r="WTE382" s="321"/>
      <c r="WTF382" s="321"/>
      <c r="WTG382" s="321"/>
      <c r="WTH382" s="321"/>
      <c r="WTI382" s="321"/>
      <c r="WTJ382" s="321"/>
      <c r="WTK382" s="321"/>
      <c r="WTL382" s="321"/>
      <c r="WTM382" s="321"/>
      <c r="WTN382" s="321"/>
      <c r="WTO382" s="321"/>
      <c r="WTP382" s="321"/>
      <c r="WTQ382" s="321"/>
      <c r="WTR382" s="321"/>
      <c r="WTS382" s="321"/>
      <c r="WTT382" s="321"/>
      <c r="WTU382" s="321"/>
      <c r="WTV382" s="321"/>
      <c r="WTW382" s="321"/>
      <c r="WTX382" s="321"/>
      <c r="WTY382" s="321"/>
      <c r="WTZ382" s="321"/>
      <c r="WUA382" s="321"/>
      <c r="WUB382" s="321"/>
      <c r="WUC382" s="321"/>
      <c r="WUD382" s="321"/>
      <c r="WUE382" s="321"/>
      <c r="WUF382" s="321"/>
      <c r="WUG382" s="321"/>
      <c r="WUH382" s="321"/>
      <c r="WUI382" s="321"/>
      <c r="WUJ382" s="321"/>
      <c r="WUK382" s="321"/>
      <c r="WUL382" s="321"/>
      <c r="WUM382" s="321"/>
      <c r="WUN382" s="321"/>
      <c r="WUO382" s="321"/>
      <c r="WUP382" s="321"/>
      <c r="WUQ382" s="321"/>
      <c r="WUR382" s="321"/>
      <c r="WUS382" s="321"/>
      <c r="WUT382" s="321"/>
      <c r="WUU382" s="321"/>
      <c r="WUV382" s="321"/>
      <c r="WUW382" s="321"/>
      <c r="WUX382" s="321"/>
      <c r="WUY382" s="321"/>
      <c r="WUZ382" s="321"/>
      <c r="WVA382" s="321"/>
      <c r="WVB382" s="321"/>
      <c r="WVC382" s="321"/>
      <c r="WVD382" s="321"/>
      <c r="WVE382" s="321"/>
      <c r="WVF382" s="321"/>
      <c r="WVG382" s="321"/>
      <c r="WVH382" s="321"/>
      <c r="WVI382" s="321"/>
      <c r="WVJ382" s="321"/>
      <c r="WVK382" s="321"/>
      <c r="WVL382" s="321"/>
      <c r="WVM382" s="321"/>
      <c r="WVN382" s="321"/>
      <c r="WVO382" s="321"/>
      <c r="WVP382" s="321"/>
      <c r="WVQ382" s="321"/>
      <c r="WVR382" s="321"/>
      <c r="WVS382" s="321"/>
      <c r="WVT382" s="321"/>
      <c r="WVU382" s="321"/>
      <c r="WVV382" s="321"/>
      <c r="WVW382" s="321"/>
      <c r="WVX382" s="321"/>
      <c r="WVY382" s="321"/>
      <c r="WVZ382" s="321"/>
      <c r="WWA382" s="321"/>
      <c r="WWB382" s="321"/>
      <c r="WWC382" s="321"/>
      <c r="WWD382" s="321"/>
      <c r="WWE382" s="321"/>
      <c r="WWF382" s="321"/>
      <c r="WWG382" s="321"/>
      <c r="WWH382" s="321"/>
      <c r="WWI382" s="321"/>
      <c r="WWJ382" s="321"/>
      <c r="WWK382" s="321"/>
      <c r="WWL382" s="321"/>
      <c r="WWM382" s="321"/>
      <c r="WWN382" s="321"/>
      <c r="WWO382" s="321"/>
      <c r="WWP382" s="321"/>
      <c r="WWQ382" s="321"/>
      <c r="WWR382" s="321"/>
      <c r="WWS382" s="321"/>
      <c r="WWT382" s="321"/>
      <c r="WWU382" s="321"/>
      <c r="WWV382" s="321"/>
      <c r="WWW382" s="321"/>
      <c r="WWX382" s="321"/>
      <c r="WWY382" s="321"/>
      <c r="WWZ382" s="321"/>
      <c r="WXA382" s="321"/>
      <c r="WXB382" s="321"/>
      <c r="WXC382" s="321"/>
      <c r="WXD382" s="321"/>
      <c r="WXE382" s="321"/>
      <c r="WXF382" s="321"/>
      <c r="WXG382" s="321"/>
      <c r="WXH382" s="321"/>
      <c r="WXI382" s="321"/>
      <c r="WXJ382" s="321"/>
      <c r="WXK382" s="321"/>
      <c r="WXL382" s="321"/>
      <c r="WXM382" s="321"/>
      <c r="WXN382" s="321"/>
      <c r="WXO382" s="321"/>
      <c r="WXP382" s="321"/>
      <c r="WXQ382" s="321"/>
      <c r="WXR382" s="321"/>
      <c r="WXS382" s="321"/>
      <c r="WXT382" s="321"/>
      <c r="WXU382" s="321"/>
      <c r="WXV382" s="321"/>
      <c r="WXW382" s="321"/>
      <c r="WXX382" s="321"/>
      <c r="WXY382" s="321"/>
      <c r="WXZ382" s="321"/>
      <c r="WYA382" s="321"/>
      <c r="WYB382" s="321"/>
      <c r="WYC382" s="321"/>
      <c r="WYD382" s="321"/>
      <c r="WYE382" s="321"/>
      <c r="WYF382" s="321"/>
      <c r="WYG382" s="321"/>
      <c r="WYH382" s="321"/>
      <c r="WYI382" s="321"/>
      <c r="WYJ382" s="321"/>
      <c r="WYK382" s="321"/>
      <c r="WYL382" s="321"/>
      <c r="WYM382" s="321"/>
      <c r="WYN382" s="321"/>
      <c r="WYO382" s="321"/>
      <c r="WYP382" s="321"/>
      <c r="WYQ382" s="321"/>
      <c r="WYR382" s="321"/>
      <c r="WYS382" s="321"/>
      <c r="WYT382" s="321"/>
      <c r="WYU382" s="321"/>
      <c r="WYV382" s="321"/>
      <c r="WYW382" s="321"/>
      <c r="WYX382" s="321"/>
      <c r="WYY382" s="321"/>
      <c r="WYZ382" s="321"/>
      <c r="WZA382" s="321"/>
      <c r="WZB382" s="321"/>
      <c r="WZC382" s="321"/>
      <c r="WZD382" s="321"/>
      <c r="WZE382" s="321"/>
      <c r="WZF382" s="321"/>
      <c r="WZG382" s="321"/>
      <c r="WZH382" s="321"/>
      <c r="WZI382" s="321"/>
      <c r="WZJ382" s="321"/>
      <c r="WZK382" s="321"/>
      <c r="WZL382" s="321"/>
      <c r="WZM382" s="321"/>
      <c r="WZN382" s="321"/>
      <c r="WZO382" s="321"/>
      <c r="WZP382" s="321"/>
      <c r="WZQ382" s="321"/>
      <c r="WZR382" s="321"/>
      <c r="WZS382" s="321"/>
      <c r="WZT382" s="321"/>
      <c r="WZU382" s="321"/>
      <c r="WZV382" s="321"/>
      <c r="WZW382" s="321"/>
      <c r="WZX382" s="321"/>
      <c r="WZY382" s="321"/>
      <c r="WZZ382" s="321"/>
      <c r="XAA382" s="321"/>
      <c r="XAB382" s="321"/>
      <c r="XAC382" s="321"/>
      <c r="XAD382" s="321"/>
      <c r="XAE382" s="321"/>
      <c r="XAF382" s="321"/>
      <c r="XAG382" s="321"/>
      <c r="XAH382" s="321"/>
      <c r="XAI382" s="321"/>
      <c r="XAJ382" s="321"/>
      <c r="XAK382" s="321"/>
      <c r="XAL382" s="321"/>
      <c r="XAM382" s="321"/>
      <c r="XAN382" s="321"/>
      <c r="XAO382" s="321"/>
      <c r="XAP382" s="321"/>
      <c r="XAQ382" s="321"/>
      <c r="XAR382" s="321"/>
      <c r="XAS382" s="321"/>
      <c r="XAT382" s="321"/>
      <c r="XAU382" s="321"/>
      <c r="XAV382" s="321"/>
      <c r="XAW382" s="321"/>
      <c r="XAX382" s="321"/>
      <c r="XAY382" s="321"/>
      <c r="XAZ382" s="321"/>
      <c r="XBA382" s="321"/>
      <c r="XBB382" s="321"/>
      <c r="XBC382" s="321"/>
      <c r="XBD382" s="321"/>
      <c r="XBE382" s="321"/>
      <c r="XBF382" s="321"/>
      <c r="XBG382" s="321"/>
      <c r="XBH382" s="321"/>
      <c r="XBI382" s="321"/>
      <c r="XBJ382" s="321"/>
      <c r="XBK382" s="321"/>
      <c r="XBL382" s="321"/>
      <c r="XBM382" s="321"/>
      <c r="XBN382" s="321"/>
      <c r="XBO382" s="321"/>
      <c r="XBP382" s="321"/>
      <c r="XBQ382" s="321"/>
      <c r="XBR382" s="321"/>
      <c r="XBS382" s="321"/>
      <c r="XBT382" s="321"/>
      <c r="XBU382" s="321"/>
      <c r="XBV382" s="321"/>
      <c r="XBW382" s="321"/>
      <c r="XBX382" s="321"/>
      <c r="XBY382" s="321"/>
      <c r="XBZ382" s="321"/>
      <c r="XCA382" s="321"/>
      <c r="XCB382" s="321"/>
      <c r="XCC382" s="321"/>
      <c r="XCD382" s="321"/>
      <c r="XCE382" s="321"/>
      <c r="XCF382" s="321"/>
      <c r="XCG382" s="321"/>
      <c r="XCH382" s="321"/>
      <c r="XCI382" s="321"/>
      <c r="XCJ382" s="321"/>
      <c r="XCK382" s="321"/>
      <c r="XCL382" s="321"/>
      <c r="XCM382" s="321"/>
      <c r="XCN382" s="321"/>
      <c r="XCO382" s="321"/>
      <c r="XCP382" s="321"/>
      <c r="XCQ382" s="321"/>
      <c r="XCR382" s="321"/>
      <c r="XCS382" s="321"/>
      <c r="XCT382" s="321"/>
      <c r="XCU382" s="321"/>
      <c r="XCV382" s="321"/>
      <c r="XCW382" s="321"/>
      <c r="XCX382" s="321"/>
      <c r="XCY382" s="321"/>
      <c r="XCZ382" s="321"/>
      <c r="XDA382" s="321"/>
      <c r="XDB382" s="321"/>
      <c r="XDC382" s="321"/>
      <c r="XDD382" s="321"/>
      <c r="XDE382" s="321"/>
      <c r="XDF382" s="321"/>
      <c r="XDG382" s="321"/>
      <c r="XDH382" s="321"/>
      <c r="XDI382" s="321"/>
      <c r="XDJ382" s="321"/>
      <c r="XDK382" s="321"/>
      <c r="XDL382" s="321"/>
      <c r="XDM382" s="321"/>
      <c r="XDN382" s="321"/>
      <c r="XDO382" s="321"/>
      <c r="XDP382" s="321"/>
      <c r="XDQ382" s="321"/>
      <c r="XDR382" s="321"/>
      <c r="XDS382" s="321"/>
      <c r="XDT382" s="321"/>
      <c r="XDU382" s="321"/>
      <c r="XDV382" s="321"/>
      <c r="XDW382" s="321"/>
      <c r="XDX382" s="321"/>
      <c r="XDY382" s="321"/>
      <c r="XDZ382" s="321"/>
      <c r="XEA382" s="321"/>
      <c r="XEB382" s="321"/>
      <c r="XEC382" s="321"/>
      <c r="XED382" s="321"/>
      <c r="XEE382" s="321"/>
      <c r="XEF382" s="321"/>
      <c r="XEG382" s="321"/>
      <c r="XEH382" s="321"/>
      <c r="XEI382" s="321"/>
      <c r="XEJ382" s="321"/>
      <c r="XEK382" s="321"/>
      <c r="XEL382" s="321"/>
      <c r="XEM382" s="321"/>
      <c r="XEN382" s="321"/>
      <c r="XEO382" s="321"/>
      <c r="XEP382" s="321"/>
      <c r="XEQ382" s="321"/>
      <c r="XER382" s="321"/>
      <c r="XES382" s="321"/>
      <c r="XET382" s="321"/>
      <c r="XEU382" s="321"/>
      <c r="XEV382" s="321"/>
      <c r="XEW382" s="321"/>
      <c r="XEX382" s="321"/>
      <c r="XEY382" s="321"/>
      <c r="XEZ382" s="321"/>
      <c r="XFA382" s="321"/>
      <c r="XFB382" s="321"/>
      <c r="XFC382" s="321"/>
      <c r="XFD382" s="321"/>
    </row>
    <row r="383" spans="1:16384" s="225" customFormat="1" x14ac:dyDescent="0.15">
      <c r="A383" s="225" t="s">
        <v>6829</v>
      </c>
      <c r="B383" s="225" t="s">
        <v>5897</v>
      </c>
      <c r="C383" s="225" t="s">
        <v>181</v>
      </c>
      <c r="E383" s="225">
        <v>3465</v>
      </c>
    </row>
    <row r="384" spans="1:16384" s="225" customFormat="1" x14ac:dyDescent="0.15">
      <c r="A384" s="225" t="s">
        <v>6829</v>
      </c>
      <c r="B384" s="225" t="s">
        <v>5898</v>
      </c>
      <c r="C384" s="225" t="s">
        <v>181</v>
      </c>
      <c r="E384" s="225">
        <v>289</v>
      </c>
    </row>
    <row r="385" spans="1:6" s="225" customFormat="1" x14ac:dyDescent="0.15">
      <c r="A385" s="225" t="s">
        <v>6829</v>
      </c>
      <c r="B385" s="225" t="s">
        <v>6073</v>
      </c>
      <c r="C385" s="225" t="s">
        <v>181</v>
      </c>
      <c r="E385" s="225">
        <v>848</v>
      </c>
    </row>
    <row r="386" spans="1:6" s="225" customFormat="1" x14ac:dyDescent="0.15">
      <c r="A386" s="225" t="s">
        <v>6829</v>
      </c>
      <c r="B386" s="225" t="s">
        <v>6177</v>
      </c>
      <c r="F386" s="225">
        <v>33.04</v>
      </c>
    </row>
    <row r="387" spans="1:6" s="225" customFormat="1" x14ac:dyDescent="0.15">
      <c r="A387" s="225" t="s">
        <v>6830</v>
      </c>
      <c r="B387" s="225" t="s">
        <v>5898</v>
      </c>
      <c r="C387" s="225" t="s">
        <v>181</v>
      </c>
      <c r="E387" s="225">
        <v>2623</v>
      </c>
    </row>
    <row r="388" spans="1:6" s="225" customFormat="1" x14ac:dyDescent="0.15">
      <c r="A388" s="225" t="s">
        <v>6830</v>
      </c>
      <c r="B388" s="225" t="s">
        <v>6073</v>
      </c>
      <c r="C388" s="225" t="s">
        <v>181</v>
      </c>
      <c r="E388" s="225">
        <v>548</v>
      </c>
    </row>
    <row r="389" spans="1:6" s="225" customFormat="1" x14ac:dyDescent="0.15">
      <c r="A389" s="225" t="s">
        <v>6830</v>
      </c>
      <c r="B389" s="225" t="s">
        <v>6177</v>
      </c>
      <c r="F389" s="225">
        <v>23.08</v>
      </c>
    </row>
    <row r="390" spans="1:6" s="225" customFormat="1" x14ac:dyDescent="0.15">
      <c r="A390" s="225" t="s">
        <v>6765</v>
      </c>
      <c r="B390" s="225" t="s">
        <v>5922</v>
      </c>
      <c r="C390" s="225" t="s">
        <v>181</v>
      </c>
      <c r="E390" s="225">
        <v>1994</v>
      </c>
    </row>
    <row r="391" spans="1:6" s="225" customFormat="1" x14ac:dyDescent="0.15">
      <c r="A391" s="225" t="s">
        <v>6765</v>
      </c>
      <c r="B391" s="225" t="s">
        <v>6177</v>
      </c>
      <c r="F391" s="225">
        <v>17.55</v>
      </c>
    </row>
    <row r="392" spans="1:6" s="225" customFormat="1" x14ac:dyDescent="0.15">
      <c r="A392" s="225" t="s">
        <v>6766</v>
      </c>
      <c r="B392" s="225" t="s">
        <v>5917</v>
      </c>
      <c r="C392" s="225" t="s">
        <v>181</v>
      </c>
      <c r="E392" s="225">
        <v>4863</v>
      </c>
    </row>
    <row r="393" spans="1:6" s="225" customFormat="1" x14ac:dyDescent="0.15">
      <c r="A393" s="225" t="s">
        <v>6766</v>
      </c>
      <c r="B393" s="225" t="s">
        <v>6177</v>
      </c>
      <c r="F393" s="225">
        <v>42.79</v>
      </c>
    </row>
    <row r="394" spans="1:6" s="225" customFormat="1" x14ac:dyDescent="0.15">
      <c r="A394" s="225" t="s">
        <v>6831</v>
      </c>
      <c r="B394" s="225" t="s">
        <v>5898</v>
      </c>
      <c r="C394" s="225" t="s">
        <v>181</v>
      </c>
      <c r="E394" s="225">
        <v>2496</v>
      </c>
    </row>
    <row r="395" spans="1:6" s="225" customFormat="1" x14ac:dyDescent="0.15">
      <c r="A395" s="225" t="s">
        <v>6831</v>
      </c>
      <c r="B395" s="225" t="s">
        <v>6073</v>
      </c>
      <c r="C395" s="225" t="s">
        <v>181</v>
      </c>
      <c r="E395" s="225">
        <v>707</v>
      </c>
    </row>
    <row r="396" spans="1:6" s="225" customFormat="1" x14ac:dyDescent="0.15">
      <c r="A396" s="225" t="s">
        <v>6831</v>
      </c>
      <c r="B396" s="225" t="s">
        <v>6177</v>
      </c>
      <c r="F396" s="225">
        <v>21.96</v>
      </c>
    </row>
    <row r="397" spans="1:6" s="225" customFormat="1" x14ac:dyDescent="0.15">
      <c r="A397" s="225" t="s">
        <v>6767</v>
      </c>
      <c r="B397" s="225" t="s">
        <v>5922</v>
      </c>
      <c r="C397" s="225" t="s">
        <v>181</v>
      </c>
      <c r="E397" s="225">
        <v>4910</v>
      </c>
    </row>
    <row r="398" spans="1:6" s="225" customFormat="1" x14ac:dyDescent="0.15">
      <c r="A398" s="225" t="s">
        <v>6767</v>
      </c>
      <c r="B398" s="225" t="s">
        <v>6177</v>
      </c>
      <c r="F398" s="225">
        <v>43.21</v>
      </c>
    </row>
    <row r="399" spans="1:6" s="225" customFormat="1" x14ac:dyDescent="0.15">
      <c r="A399" s="225" t="s">
        <v>6784</v>
      </c>
      <c r="B399" s="225" t="s">
        <v>5922</v>
      </c>
      <c r="C399" s="225" t="s">
        <v>181</v>
      </c>
      <c r="E399" s="225">
        <v>2368</v>
      </c>
    </row>
    <row r="400" spans="1:6" s="225" customFormat="1" x14ac:dyDescent="0.15">
      <c r="A400" s="225" t="s">
        <v>6784</v>
      </c>
      <c r="B400" s="225" t="s">
        <v>6177</v>
      </c>
      <c r="F400" s="225">
        <v>20.84</v>
      </c>
    </row>
    <row r="401" spans="1:20" s="225" customFormat="1" x14ac:dyDescent="0.15">
      <c r="A401" s="225" t="s">
        <v>6833</v>
      </c>
      <c r="B401" s="225" t="s">
        <v>5947</v>
      </c>
      <c r="C401" s="225" t="s">
        <v>181</v>
      </c>
      <c r="E401" s="225">
        <v>3230</v>
      </c>
    </row>
    <row r="402" spans="1:20" s="322" customFormat="1" x14ac:dyDescent="0.15">
      <c r="A402" s="225" t="s">
        <v>6833</v>
      </c>
      <c r="B402" s="225" t="s">
        <v>6177</v>
      </c>
      <c r="C402" s="225"/>
      <c r="D402" s="225"/>
      <c r="E402" s="225"/>
      <c r="F402" s="225">
        <v>28.42</v>
      </c>
      <c r="G402" s="225"/>
      <c r="H402" s="225"/>
      <c r="I402" s="225"/>
      <c r="J402" s="225"/>
      <c r="K402" s="225"/>
      <c r="L402" s="225"/>
      <c r="M402" s="225"/>
      <c r="N402" s="225"/>
      <c r="O402" s="225"/>
      <c r="P402" s="225"/>
      <c r="Q402" s="225"/>
      <c r="R402" s="225"/>
      <c r="S402" s="225"/>
      <c r="T402" s="225"/>
    </row>
    <row r="403" spans="1:20" s="322" customFormat="1" x14ac:dyDescent="0.15">
      <c r="A403" s="225" t="s">
        <v>6768</v>
      </c>
      <c r="B403" s="225" t="s">
        <v>5967</v>
      </c>
      <c r="C403" s="225" t="s">
        <v>181</v>
      </c>
      <c r="D403" s="225"/>
      <c r="E403" s="225">
        <v>4034</v>
      </c>
      <c r="F403" s="225"/>
      <c r="G403" s="225"/>
      <c r="H403" s="225"/>
      <c r="I403" s="225"/>
      <c r="J403" s="225"/>
      <c r="K403" s="225"/>
      <c r="L403" s="225"/>
      <c r="M403" s="225"/>
      <c r="N403" s="225"/>
      <c r="O403" s="225"/>
      <c r="P403" s="225"/>
      <c r="Q403" s="225"/>
      <c r="R403" s="225"/>
      <c r="S403" s="225"/>
      <c r="T403" s="225"/>
    </row>
    <row r="404" spans="1:20" s="322" customFormat="1" x14ac:dyDescent="0.15">
      <c r="A404" s="225" t="s">
        <v>6768</v>
      </c>
      <c r="B404" s="225" t="s">
        <v>5968</v>
      </c>
      <c r="C404" s="225" t="s">
        <v>181</v>
      </c>
      <c r="D404" s="225"/>
      <c r="E404" s="225">
        <v>3663</v>
      </c>
      <c r="F404" s="225"/>
      <c r="G404" s="225"/>
      <c r="H404" s="225"/>
      <c r="I404" s="225"/>
      <c r="J404" s="225"/>
      <c r="K404" s="225"/>
      <c r="L404" s="225"/>
      <c r="M404" s="225"/>
      <c r="N404" s="225"/>
      <c r="O404" s="225"/>
      <c r="P404" s="225"/>
      <c r="Q404" s="225"/>
      <c r="R404" s="225"/>
      <c r="S404" s="225"/>
      <c r="T404" s="225"/>
    </row>
    <row r="405" spans="1:20" s="322" customFormat="1" x14ac:dyDescent="0.15">
      <c r="A405" s="225" t="s">
        <v>6768</v>
      </c>
      <c r="B405" s="225" t="s">
        <v>6073</v>
      </c>
      <c r="C405" s="225" t="s">
        <v>181</v>
      </c>
      <c r="D405" s="225"/>
      <c r="E405" s="225">
        <v>5332</v>
      </c>
      <c r="F405" s="225"/>
      <c r="G405" s="225"/>
      <c r="H405" s="225"/>
      <c r="I405" s="225"/>
      <c r="J405" s="225"/>
      <c r="K405" s="225"/>
      <c r="L405" s="225"/>
      <c r="M405" s="225"/>
      <c r="N405" s="225"/>
      <c r="O405" s="225"/>
      <c r="P405" s="225"/>
      <c r="Q405" s="225"/>
      <c r="R405" s="225"/>
      <c r="S405" s="225"/>
      <c r="T405" s="225"/>
    </row>
    <row r="406" spans="1:20" s="322" customFormat="1" x14ac:dyDescent="0.15">
      <c r="A406" s="225" t="s">
        <v>6768</v>
      </c>
      <c r="B406" s="225" t="s">
        <v>6177</v>
      </c>
      <c r="C406" s="225"/>
      <c r="D406" s="225"/>
      <c r="E406" s="225"/>
      <c r="F406" s="225">
        <v>67.73</v>
      </c>
      <c r="G406" s="225"/>
      <c r="H406" s="225"/>
      <c r="I406" s="225"/>
      <c r="J406" s="225"/>
      <c r="K406" s="225"/>
      <c r="L406" s="225"/>
      <c r="M406" s="225"/>
      <c r="N406" s="225"/>
      <c r="O406" s="225"/>
      <c r="P406" s="225"/>
      <c r="Q406" s="225"/>
      <c r="R406" s="225"/>
      <c r="S406" s="225"/>
      <c r="T406" s="225"/>
    </row>
    <row r="407" spans="1:20" s="322" customFormat="1" x14ac:dyDescent="0.15">
      <c r="A407" s="225" t="s">
        <v>6824</v>
      </c>
      <c r="B407" s="225" t="s">
        <v>5967</v>
      </c>
      <c r="C407" s="225" t="s">
        <v>181</v>
      </c>
      <c r="D407" s="225"/>
      <c r="E407" s="225">
        <v>5543</v>
      </c>
      <c r="F407" s="225"/>
      <c r="G407" s="225"/>
      <c r="H407" s="225"/>
      <c r="I407" s="225"/>
      <c r="J407" s="225"/>
      <c r="K407" s="225"/>
      <c r="L407" s="225"/>
      <c r="M407" s="225"/>
      <c r="N407" s="225"/>
      <c r="O407" s="225"/>
      <c r="P407" s="225"/>
      <c r="Q407" s="225"/>
      <c r="R407" s="225"/>
      <c r="S407" s="225"/>
      <c r="T407" s="225"/>
    </row>
    <row r="408" spans="1:20" s="322" customFormat="1" x14ac:dyDescent="0.15">
      <c r="A408" s="225" t="s">
        <v>6824</v>
      </c>
      <c r="B408" s="225" t="s">
        <v>6177</v>
      </c>
      <c r="C408" s="225"/>
      <c r="D408" s="225"/>
      <c r="E408" s="225"/>
      <c r="F408" s="225">
        <v>48.78</v>
      </c>
      <c r="G408" s="225"/>
      <c r="H408" s="225"/>
      <c r="I408" s="225"/>
      <c r="J408" s="225"/>
      <c r="K408" s="225"/>
      <c r="L408" s="225"/>
      <c r="M408" s="225"/>
      <c r="N408" s="225"/>
      <c r="O408" s="225"/>
      <c r="P408" s="225"/>
      <c r="Q408" s="225"/>
      <c r="R408" s="225"/>
      <c r="S408" s="225"/>
      <c r="T408" s="225"/>
    </row>
    <row r="409" spans="1:20" s="322" customFormat="1" x14ac:dyDescent="0.15">
      <c r="A409" s="225" t="s">
        <v>6778</v>
      </c>
      <c r="B409" s="225" t="s">
        <v>5977</v>
      </c>
      <c r="C409" s="225" t="s">
        <v>181</v>
      </c>
      <c r="D409" s="225"/>
      <c r="E409" s="225">
        <v>2611</v>
      </c>
      <c r="F409" s="225"/>
      <c r="G409" s="225"/>
      <c r="H409" s="225"/>
      <c r="I409" s="225"/>
      <c r="J409" s="225"/>
      <c r="K409" s="225"/>
      <c r="L409" s="225"/>
      <c r="M409" s="225"/>
      <c r="N409" s="225"/>
      <c r="O409" s="225"/>
      <c r="P409" s="225"/>
      <c r="Q409" s="225"/>
      <c r="R409" s="225"/>
      <c r="S409" s="225"/>
      <c r="T409" s="225"/>
    </row>
    <row r="410" spans="1:20" s="322" customFormat="1" x14ac:dyDescent="0.15">
      <c r="A410" s="225" t="s">
        <v>6778</v>
      </c>
      <c r="B410" s="225" t="s">
        <v>6177</v>
      </c>
      <c r="C410" s="225"/>
      <c r="D410" s="225"/>
      <c r="E410" s="225"/>
      <c r="F410" s="225">
        <v>22.98</v>
      </c>
      <c r="G410" s="225"/>
      <c r="H410" s="225"/>
      <c r="I410" s="225"/>
      <c r="J410" s="225"/>
      <c r="K410" s="225"/>
      <c r="L410" s="225"/>
      <c r="M410" s="225"/>
      <c r="N410" s="225"/>
      <c r="O410" s="225"/>
      <c r="P410" s="225"/>
      <c r="Q410" s="225"/>
      <c r="R410" s="225"/>
      <c r="S410" s="225"/>
      <c r="T410" s="225"/>
    </row>
    <row r="411" spans="1:20" s="322" customFormat="1" x14ac:dyDescent="0.15">
      <c r="A411" s="225" t="s">
        <v>6794</v>
      </c>
      <c r="B411" s="225" t="s">
        <v>5982</v>
      </c>
      <c r="C411" s="225" t="s">
        <v>181</v>
      </c>
      <c r="D411" s="225"/>
      <c r="E411" s="225">
        <v>3361</v>
      </c>
      <c r="F411" s="225"/>
      <c r="G411" s="225"/>
      <c r="H411" s="225"/>
      <c r="I411" s="225"/>
      <c r="J411" s="225"/>
      <c r="K411" s="225"/>
      <c r="L411" s="225"/>
      <c r="M411" s="225"/>
      <c r="N411" s="225"/>
      <c r="O411" s="225"/>
      <c r="P411" s="225"/>
      <c r="Q411" s="225"/>
      <c r="R411" s="225"/>
      <c r="S411" s="225"/>
      <c r="T411" s="225"/>
    </row>
    <row r="412" spans="1:20" s="322" customFormat="1" x14ac:dyDescent="0.15">
      <c r="A412" s="225" t="s">
        <v>6794</v>
      </c>
      <c r="B412" s="225" t="s">
        <v>6177</v>
      </c>
      <c r="C412" s="225"/>
      <c r="D412" s="225"/>
      <c r="E412" s="225"/>
      <c r="F412" s="225">
        <v>29.58</v>
      </c>
      <c r="G412" s="225"/>
      <c r="H412" s="225"/>
      <c r="I412" s="225"/>
      <c r="J412" s="225"/>
      <c r="K412" s="225"/>
      <c r="L412" s="225"/>
      <c r="M412" s="225"/>
      <c r="N412" s="225"/>
      <c r="O412" s="225"/>
      <c r="P412" s="225"/>
      <c r="Q412" s="225"/>
      <c r="R412" s="225"/>
      <c r="S412" s="225"/>
      <c r="T412" s="225"/>
    </row>
    <row r="413" spans="1:20" s="322" customFormat="1" x14ac:dyDescent="0.15">
      <c r="A413" s="225" t="s">
        <v>6795</v>
      </c>
      <c r="B413" s="225" t="s">
        <v>5982</v>
      </c>
      <c r="C413" s="225" t="s">
        <v>181</v>
      </c>
      <c r="D413" s="225"/>
      <c r="E413" s="225">
        <v>933</v>
      </c>
      <c r="F413" s="225"/>
      <c r="G413" s="225"/>
      <c r="H413" s="225"/>
      <c r="I413" s="225"/>
      <c r="J413" s="225"/>
      <c r="K413" s="225"/>
      <c r="L413" s="225"/>
      <c r="M413" s="225"/>
      <c r="N413" s="225"/>
      <c r="O413" s="225"/>
      <c r="P413" s="225"/>
      <c r="Q413" s="225"/>
      <c r="R413" s="225"/>
      <c r="S413" s="225"/>
      <c r="T413" s="225"/>
    </row>
    <row r="414" spans="1:20" s="322" customFormat="1" x14ac:dyDescent="0.15">
      <c r="A414" s="225" t="s">
        <v>6795</v>
      </c>
      <c r="B414" s="225" t="s">
        <v>6177</v>
      </c>
      <c r="C414" s="225"/>
      <c r="D414" s="225"/>
      <c r="E414" s="225"/>
      <c r="F414" s="225">
        <v>8.2100000000000009</v>
      </c>
      <c r="G414" s="225"/>
      <c r="H414" s="225"/>
      <c r="I414" s="225"/>
      <c r="J414" s="225"/>
      <c r="K414" s="225"/>
      <c r="L414" s="225"/>
      <c r="M414" s="225"/>
      <c r="N414" s="225"/>
      <c r="O414" s="225"/>
      <c r="P414" s="225"/>
      <c r="Q414" s="225"/>
      <c r="R414" s="225"/>
      <c r="S414" s="225"/>
      <c r="T414" s="225"/>
    </row>
    <row r="415" spans="1:20" s="322" customFormat="1" ht="14.25" customHeight="1" x14ac:dyDescent="0.15">
      <c r="A415" s="225" t="s">
        <v>6779</v>
      </c>
      <c r="B415" s="225" t="s">
        <v>5982</v>
      </c>
      <c r="C415" s="225" t="s">
        <v>181</v>
      </c>
      <c r="D415" s="225"/>
      <c r="E415" s="225">
        <v>141</v>
      </c>
      <c r="F415" s="225"/>
      <c r="G415" s="225"/>
      <c r="H415" s="225"/>
      <c r="I415" s="225"/>
      <c r="J415" s="225"/>
      <c r="K415" s="225"/>
      <c r="L415" s="225"/>
      <c r="M415" s="225"/>
      <c r="N415" s="225"/>
      <c r="O415" s="225"/>
      <c r="P415" s="225"/>
      <c r="Q415" s="225"/>
      <c r="R415" s="225"/>
      <c r="S415" s="225"/>
      <c r="T415" s="225"/>
    </row>
    <row r="416" spans="1:20" s="322" customFormat="1" ht="14.25" customHeight="1" x14ac:dyDescent="0.15">
      <c r="A416" s="225" t="s">
        <v>6779</v>
      </c>
      <c r="B416" s="225" t="s">
        <v>6177</v>
      </c>
      <c r="C416" s="225"/>
      <c r="D416" s="225"/>
      <c r="E416" s="225"/>
      <c r="F416" s="225">
        <v>1.24</v>
      </c>
      <c r="G416" s="225"/>
      <c r="H416" s="225"/>
      <c r="I416" s="225"/>
      <c r="J416" s="225"/>
      <c r="K416" s="225"/>
      <c r="L416" s="225"/>
      <c r="M416" s="225"/>
      <c r="N416" s="225"/>
      <c r="O416" s="225"/>
      <c r="P416" s="225"/>
      <c r="Q416" s="225"/>
      <c r="R416" s="225"/>
      <c r="S416" s="225"/>
      <c r="T416" s="225"/>
    </row>
    <row r="417" spans="1:20" s="322" customFormat="1" x14ac:dyDescent="0.15">
      <c r="A417" s="225" t="s">
        <v>6858</v>
      </c>
      <c r="B417" s="225" t="s">
        <v>5986</v>
      </c>
      <c r="C417" s="225" t="s">
        <v>181</v>
      </c>
      <c r="D417" s="225"/>
      <c r="E417" s="225">
        <v>68756</v>
      </c>
      <c r="F417" s="225"/>
      <c r="G417" s="225"/>
      <c r="H417" s="225"/>
      <c r="I417" s="225"/>
      <c r="J417" s="225"/>
      <c r="K417" s="225"/>
      <c r="L417" s="225"/>
      <c r="M417" s="225"/>
      <c r="N417" s="225"/>
      <c r="O417" s="225"/>
      <c r="P417" s="225"/>
      <c r="Q417" s="225"/>
      <c r="R417" s="225"/>
      <c r="S417" s="225"/>
      <c r="T417" s="225"/>
    </row>
    <row r="418" spans="1:20" s="322" customFormat="1" x14ac:dyDescent="0.15">
      <c r="A418" s="225" t="s">
        <v>6858</v>
      </c>
      <c r="B418" s="225" t="s">
        <v>6168</v>
      </c>
      <c r="C418" s="225"/>
      <c r="D418" s="225"/>
      <c r="E418" s="225"/>
      <c r="F418" s="225">
        <v>3168.11</v>
      </c>
      <c r="G418" s="225"/>
      <c r="H418" s="225"/>
      <c r="I418" s="225"/>
      <c r="J418" s="225"/>
      <c r="K418" s="225"/>
      <c r="L418" s="225"/>
      <c r="M418" s="225"/>
      <c r="N418" s="225"/>
      <c r="O418" s="225"/>
      <c r="P418" s="225"/>
      <c r="Q418" s="225"/>
      <c r="R418" s="225"/>
      <c r="S418" s="225"/>
      <c r="T418" s="225"/>
    </row>
    <row r="419" spans="1:20" s="322" customFormat="1" x14ac:dyDescent="0.15">
      <c r="A419" s="225" t="s">
        <v>6810</v>
      </c>
      <c r="B419" s="225" t="s">
        <v>5937</v>
      </c>
      <c r="C419" s="225" t="s">
        <v>181</v>
      </c>
      <c r="D419" s="225"/>
      <c r="E419" s="225">
        <v>1322</v>
      </c>
      <c r="F419" s="225"/>
      <c r="G419" s="225"/>
      <c r="H419" s="225"/>
      <c r="I419" s="225"/>
      <c r="J419" s="225"/>
      <c r="K419" s="225"/>
      <c r="L419" s="225"/>
      <c r="M419" s="225"/>
      <c r="N419" s="225"/>
      <c r="O419" s="225"/>
      <c r="P419" s="225"/>
      <c r="Q419" s="225"/>
      <c r="R419" s="225"/>
      <c r="S419" s="225"/>
      <c r="T419" s="225"/>
    </row>
    <row r="420" spans="1:20" s="322" customFormat="1" x14ac:dyDescent="0.15">
      <c r="A420" s="225" t="s">
        <v>6810</v>
      </c>
      <c r="B420" s="225" t="s">
        <v>6177</v>
      </c>
      <c r="C420" s="225"/>
      <c r="D420" s="225"/>
      <c r="E420" s="225"/>
      <c r="F420" s="225">
        <v>11.63</v>
      </c>
      <c r="G420" s="225"/>
      <c r="H420" s="225"/>
      <c r="I420" s="225"/>
      <c r="J420" s="225"/>
      <c r="K420" s="225"/>
      <c r="L420" s="225"/>
      <c r="M420" s="225"/>
      <c r="N420" s="225"/>
      <c r="O420" s="225"/>
      <c r="P420" s="225"/>
      <c r="Q420" s="225"/>
      <c r="R420" s="225"/>
      <c r="S420" s="225"/>
      <c r="T420" s="225"/>
    </row>
  </sheetData>
  <sheetProtection password="CA89" sheet="1" objects="1" scenarios="1" selectLockedCells="1" selectUnlockedCells="1"/>
  <protectedRanges>
    <protectedRange sqref="C382:XFD382 D380:XFD381 A3:A312 A315:A420" name="Bereich1"/>
  </protectedRanges>
  <mergeCells count="2">
    <mergeCell ref="F1:G1"/>
    <mergeCell ref="H1:S1"/>
  </mergeCells>
  <phoneticPr fontId="12" type="noConversion"/>
  <dataValidations count="26">
    <dataValidation type="textLength" errorStyle="warning" allowBlank="1" showInputMessage="1" showErrorMessage="1" error="Im Feld EEG Vergütung dürfen bei der angegebenen Vergütungsgruppe keine Mengen erfasst werden" sqref="E420 E418 E416 E414 E412 E410 E408 E402 E406 E20 E22 E24 E26 E28 E30 E32 E37 E41 E43 E45 E49 E53 E55 E57 E59 E61 E63 E67 E69 E71 E73 E75 E77 E82 E84 E86 E90 E93 E98 E103 E105 E110 E113 E118 E123 E128 E210 E212 E214 E216 E218 E220 E222 E224 E226 E228 E230 E235 E240 E242 E249 E254 E259 E272 E277 E280 E283 E285 E287 E290 E293 E295 E299 E303 E307 E309 E312 E314 E317 E321 E325 E327 E329 E331 E333 E338 E342 E344 E346 E348 E350 E352 E354 E356 E358 E360 E362 E367 E369 E372 E375 E378 E382 E386 E389 E391 E393 E396 E398 E400">
      <formula1>0</formula1>
      <formula2>0</formula2>
    </dataValidation>
    <dataValidation type="list" errorStyle="warning" allowBlank="1" showInputMessage="1" showErrorMessage="1" sqref="D417 D419 D415 D413 D411 D409 D407 D291 D119 D197:D206 D184:D187 D221 D262 D260 D392 D38:D39 D31 D19 D3 D5:D6 D94 D50:D52 D35:D36 D58 D60 D64 D92 D104 D106 D114 D211 D223 D225 D227 D229 D241 D248 D278 D284 D286 D288 D294 D308 D313 D326 D328 D330 D332 D343 D345 D347 D349 D351 D353 D355 D357 D359 D361 D363 D368 D390 D397 D399 D401 D9:D10">
      <formula1>"Zuordnung über Eingabespalte,Ausfallvergütung"</formula1>
    </dataValidation>
    <dataValidation type="textLength" errorStyle="warning" allowBlank="1" showInputMessage="1" showErrorMessage="1" error="Im Feld vNNE dürfen bei der angegebenen Vergütungsgruppe keine Werte erfasst werden" sqref="F297:F298 F417 F415 F413 F411 F409 F407 F403:F405 F373:F374 F399 F114 F5 F7 F9 F11 F13 F15 F17 F19 F21 F23 F25 F27 F29 F31 F35:F36 F33 F38 F40 F42 F44 F46 F50 F54 F56 F58 F60 F62 F64 F68 F70 F72 F74 F76 F78 F83 F85 F87 F397 F94 F99:F102 F104 F106 F119 F124:F127 F129:F132 F211 F213 F215 F401 F223 F225 F227 F229 F231:F234 F236 F241 F243:F246 F248 F250:F253 F255:F258 F260:F271 F273:F276 F278 F281:F282 F284 F286 F288 F291 F294 F92 F300:F302 F304:F306 F308 F310:F311 F313 F315:F316 F318:F320 F322:F324 F328 F330 F332 F334:F337 F339:F341 F343 F345 F347 F349 F351 F353 F355 F357 F359 F361 F363 F368 F370:F371 F376:F377 F379 F383:F385 F390 F392 F394:F395">
      <formula1>0</formula1>
      <formula2>0</formula2>
    </dataValidation>
    <dataValidation type="list" errorStyle="warning" allowBlank="1" showInputMessage="1" showErrorMessage="1" sqref="C405 C394:C395 C399 C392 C241 C243:C246 C38:C40 C15:C19 C3 C33:C36 C94:C97 C92 C78:C81 C64 C60 C231:C234 C379:C381 C397 C111:C112 C390 C21 C23 C25 C27 C29 C31 C44 C46:C48 C50:C52 C54 C56 C58 C62 C68 C70 C72 C74 C76 C85 C87:C89 C99:C102 C104 C106:C109 C114:C117 C119:C122 C124:C127 C129:C209 C211 C213 C215 C217 C219 C304 C223 C225 C227 C229 C236:C239 C248 C250:C253 C255:C258 C260:C271 C273:C276 C278:C279 C281:C282 C284 C286 C288:C289 C291:C292 C294 C296:C298 C300:C302 C5:C10 C308 C310:C311 C313 C315:C316 C318:C320 C322:C324 C326 C328 C330 C332 C334:C337 C339:C341 C343 C345 C347 C349 C351 C353 C355 C357 C359 C361 C363:C366 C368 C370:C371 C373:C374 C376:C377 C383:C385 C387:C388 C305:C306 C221">
      <formula1>"Ja,Nein"</formula1>
    </dataValidation>
    <dataValidation type="list" errorStyle="warning" allowBlank="1" showInputMessage="1" sqref="B221:B417 B3:B89 B91:B140 B419:B574 B219 B142:B215 B217">
      <formula1>VGLISTE</formula1>
    </dataValidation>
    <dataValidation type="list" errorStyle="warning" allowBlank="1" showInputMessage="1" showErrorMessage="1" sqref="D405 D23 D115:D117 D127 D131:D132 D234 D239 D246 D253 D258 D276 D282 D302 D306 D311 D316 D320 D324 D337 D341 D371 D374 D377 D381 D385 D388 D395">
      <formula1>"EEG Strom"</formula1>
    </dataValidation>
    <dataValidation type="list" errorStyle="warning" allowBlank="1" showInputMessage="1" showErrorMessage="1" sqref="D87 D182:D183 D219 D68 D70 D72 D74 D76 D78 D85 D213 D215 D54">
      <formula1>"Zuordnung über Eingabespalte"</formula1>
    </dataValidation>
    <dataValidation type="textLength" errorStyle="warning" allowBlank="1" showInputMessage="1" showErrorMessage="1" error="In den Feldern für Marktprämie dürfen bei der angegebenen Vergütungsgruppe keine Werte erfasst werden" sqref="I16:I20 I26">
      <formula1>0</formula1>
      <formula2>0</formula2>
    </dataValidation>
    <dataValidation type="textLength" errorStyle="warning" allowBlank="1" showInputMessage="1" showErrorMessage="1" error="Im Feld vNNE dürfen bei der angegebenen Vergütungsgruppe keine Werte erfasst werden" sqref="F140">
      <formula1>0</formula1>
      <formula2>0</formula2>
    </dataValidation>
    <dataValidation type="textLength" errorStyle="warning" allowBlank="1" showInputMessage="1" showErrorMessage="1" error="Im Feld vNNE dürfen bei der angegebenen Vergütungsgruppe keine Werte erfasst werden" sqref="F217">
      <formula1>0</formula1>
      <formula2>0</formula2>
    </dataValidation>
    <dataValidation type="textLength" errorStyle="warning" allowBlank="1" showInputMessage="1" showErrorMessage="1" error="Im Feld vNNE dürfen bei der angegebenen Vergütungsgruppe keine Werte erfasst werden" sqref="F221">
      <formula1>0</formula1>
      <formula2>0</formula2>
    </dataValidation>
    <dataValidation type="list" errorStyle="warning" allowBlank="1" showInputMessage="1" sqref="B141">
      <formula1>VGLISTE</formula1>
    </dataValidation>
    <dataValidation type="textLength" errorStyle="warning" allowBlank="1" showInputMessage="1" showErrorMessage="1" error="Im Feld vNNE dürfen bei der angegebenen Vergütungsgruppe keine Werte erfasst werden" sqref="F142">
      <formula1>0</formula1>
      <formula2>0</formula2>
    </dataValidation>
    <dataValidation type="list" errorStyle="warning" allowBlank="1" showInputMessage="1" sqref="B90">
      <formula1>VGLISTE</formula1>
    </dataValidation>
    <dataValidation type="textLength" errorStyle="warning" allowBlank="1" showInputMessage="1" showErrorMessage="1" error="Im Feld vNNE dürfen bei der angegebenen Vergütungsgruppe keine Werte erfasst werden" sqref="F91">
      <formula1>0</formula1>
      <formula2>0</formula2>
    </dataValidation>
    <dataValidation type="textLength" errorStyle="warning" allowBlank="1" showInputMessage="1" showErrorMessage="1" error="Im Feld vNNE dürfen bei der angegebenen Vergütungsgruppe keine Werte erfasst werden" sqref="F296">
      <formula1>0</formula1>
      <formula2>0</formula2>
    </dataValidation>
    <dataValidation type="list" errorStyle="warning" allowBlank="1" showInputMessage="1" sqref="B418">
      <formula1>VGLISTE</formula1>
    </dataValidation>
    <dataValidation type="textLength" errorStyle="warning" allowBlank="1" showInputMessage="1" showErrorMessage="1" error="Im Feld vNNE dürfen bei der angegebenen Vergütungsgruppe keine Werte erfasst werden" sqref="F419">
      <formula1>0</formula1>
      <formula2>0</formula2>
    </dataValidation>
    <dataValidation type="list" errorStyle="warning" allowBlank="1" showInputMessage="1" sqref="B216">
      <formula1>VGLISTE</formula1>
    </dataValidation>
    <dataValidation type="list" errorStyle="warning" allowBlank="1" showInputMessage="1" sqref="B218">
      <formula1>VGLISTE</formula1>
    </dataValidation>
    <dataValidation type="list" errorStyle="warning" allowBlank="1" showInputMessage="1" sqref="B220">
      <formula1>VGLISTE</formula1>
    </dataValidation>
    <dataValidation type="textLength" errorStyle="warning" allowBlank="1" showInputMessage="1" showErrorMessage="1" error="Im Feld vNNE dürfen bei der angegebenen Vergütungsgruppe keine Werte erfasst werden" sqref="G219">
      <formula1>0</formula1>
      <formula2>0</formula2>
    </dataValidation>
    <dataValidation type="textLength" errorStyle="warning" allowBlank="1" showInputMessage="1" showErrorMessage="1" error="Im Feld vNNE dürfen bei der angegebenen Vergütungsgruppe keine Werte erfasst werden" sqref="G221">
      <formula1>0</formula1>
      <formula2>0</formula2>
    </dataValidation>
    <dataValidation type="textLength" errorStyle="warning" allowBlank="1" showInputMessage="1" showErrorMessage="1" error="Im Feld vNNE dürfen bei der angegebenen Vergütungsgruppe keine Werte erfasst werden" sqref="F219">
      <formula1>0</formula1>
      <formula2>0</formula2>
    </dataValidation>
    <dataValidation type="textLength" errorStyle="warning" allowBlank="1" showInputMessage="1" showErrorMessage="1" error="Im Feld vNNE dürfen bei der angegebenen Vergütungsgruppe keine Werte erfasst werden" sqref="G223">
      <formula1>0</formula1>
      <formula2>0</formula2>
    </dataValidation>
    <dataValidation type="textLength" errorStyle="warning" allowBlank="1" showInputMessage="1" showErrorMessage="1" error="In den Feldern für Marktprämie dürfen bei der angegebenen Vergütungsgruppe keine Werte erfasst werden" sqref="H220">
      <formula1>0</formula1>
      <formula2>0</formula2>
    </dataValidation>
  </dataValidations>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lexiprämie" enableFormatConditionsCalculation="0"/>
  <dimension ref="A1:XFD2"/>
  <sheetViews>
    <sheetView workbookViewId="0">
      <pane ySplit="2" topLeftCell="A24" activePane="bottomLeft" state="frozen"/>
      <selection activeCell="C23" sqref="C23"/>
      <selection pane="bottomLeft" activeCell="B3" sqref="B3"/>
    </sheetView>
  </sheetViews>
  <sheetFormatPr baseColWidth="10" defaultColWidth="0" defaultRowHeight="13" x14ac:dyDescent="0.15"/>
  <cols>
    <col min="1" max="1" width="50.6640625" customWidth="1"/>
    <col min="2" max="2" width="21.83203125" customWidth="1"/>
    <col min="3" max="3" width="22.5" customWidth="1"/>
    <col min="4" max="4" width="18.83203125" customWidth="1"/>
    <col min="5" max="6" width="18.83203125" hidden="1" customWidth="1"/>
    <col min="7" max="18" width="16.5" hidden="1" customWidth="1"/>
    <col min="19" max="16384" width="11.5" hidden="1"/>
  </cols>
  <sheetData>
    <row r="1" spans="1:16384" s="40" customFormat="1" ht="15" x14ac:dyDescent="0.2">
      <c r="A1" s="100"/>
      <c r="B1" s="101"/>
      <c r="C1" s="360" t="s">
        <v>99</v>
      </c>
      <c r="D1" s="361"/>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2"/>
      <c r="HB1" s="102"/>
      <c r="HC1" s="102"/>
      <c r="HD1" s="102"/>
      <c r="HE1" s="102"/>
      <c r="HF1" s="102"/>
      <c r="HG1" s="102"/>
      <c r="HH1" s="102"/>
      <c r="HI1" s="102"/>
      <c r="HJ1" s="102"/>
      <c r="HK1" s="102"/>
      <c r="HL1" s="102"/>
      <c r="HM1" s="102"/>
      <c r="HN1" s="102"/>
      <c r="HO1" s="102"/>
      <c r="HP1" s="102"/>
      <c r="HQ1" s="102"/>
      <c r="HR1" s="102"/>
      <c r="HS1" s="102"/>
      <c r="HT1" s="102"/>
      <c r="HU1" s="102"/>
      <c r="HV1" s="102"/>
      <c r="HW1" s="102"/>
      <c r="HX1" s="102"/>
      <c r="HY1" s="102"/>
      <c r="HZ1" s="102"/>
      <c r="IA1" s="102"/>
      <c r="IB1" s="102"/>
      <c r="IC1" s="102"/>
      <c r="ID1" s="102"/>
      <c r="IE1" s="102"/>
      <c r="IF1" s="102"/>
      <c r="IG1" s="102"/>
      <c r="IH1" s="102"/>
      <c r="II1" s="102"/>
      <c r="IJ1" s="102"/>
      <c r="IK1" s="102"/>
      <c r="IL1" s="102"/>
      <c r="IM1" s="102"/>
      <c r="IN1" s="102"/>
      <c r="IO1" s="102"/>
      <c r="IP1" s="102"/>
      <c r="IQ1" s="102"/>
      <c r="IR1" s="102"/>
      <c r="IS1" s="102"/>
      <c r="IT1" s="102"/>
      <c r="IU1" s="102"/>
      <c r="IV1" s="102"/>
      <c r="IW1" s="102"/>
      <c r="IX1" s="102"/>
      <c r="IY1" s="102"/>
      <c r="IZ1" s="102"/>
      <c r="JA1" s="102"/>
      <c r="JB1" s="102"/>
      <c r="JC1" s="102"/>
      <c r="JD1" s="102"/>
      <c r="JE1" s="102"/>
      <c r="JF1" s="102"/>
      <c r="JG1" s="102"/>
      <c r="JH1" s="102"/>
      <c r="JI1" s="102"/>
      <c r="JJ1" s="102"/>
      <c r="JK1" s="102"/>
      <c r="JL1" s="102"/>
      <c r="JM1" s="102"/>
      <c r="JN1" s="102"/>
      <c r="JO1" s="102"/>
      <c r="JP1" s="102"/>
      <c r="JQ1" s="102"/>
      <c r="JR1" s="102"/>
      <c r="JS1" s="102"/>
      <c r="JT1" s="102"/>
      <c r="JU1" s="102"/>
      <c r="JV1" s="102"/>
      <c r="JW1" s="102"/>
      <c r="JX1" s="102"/>
      <c r="JY1" s="102"/>
      <c r="JZ1" s="102"/>
      <c r="KA1" s="102"/>
      <c r="KB1" s="102"/>
      <c r="KC1" s="102"/>
      <c r="KD1" s="102"/>
      <c r="KE1" s="102"/>
      <c r="KF1" s="102"/>
      <c r="KG1" s="102"/>
      <c r="KH1" s="102"/>
      <c r="KI1" s="102"/>
      <c r="KJ1" s="102"/>
      <c r="KK1" s="102"/>
      <c r="KL1" s="102"/>
      <c r="KM1" s="102"/>
      <c r="KN1" s="102"/>
      <c r="KO1" s="102"/>
      <c r="KP1" s="102"/>
      <c r="KQ1" s="102"/>
      <c r="KR1" s="102"/>
      <c r="KS1" s="102"/>
      <c r="KT1" s="102"/>
      <c r="KU1" s="102"/>
      <c r="KV1" s="102"/>
      <c r="KW1" s="102"/>
      <c r="KX1" s="102"/>
      <c r="KY1" s="102"/>
      <c r="KZ1" s="102"/>
      <c r="LA1" s="102"/>
      <c r="LB1" s="102"/>
      <c r="LC1" s="102"/>
      <c r="LD1" s="102"/>
      <c r="LE1" s="102"/>
      <c r="LF1" s="102"/>
      <c r="LG1" s="102"/>
      <c r="LH1" s="102"/>
      <c r="LI1" s="102"/>
      <c r="LJ1" s="102"/>
      <c r="LK1" s="102"/>
      <c r="LL1" s="102"/>
      <c r="LM1" s="102"/>
      <c r="LN1" s="102"/>
      <c r="LO1" s="102"/>
      <c r="LP1" s="102"/>
      <c r="LQ1" s="102"/>
      <c r="LR1" s="102"/>
      <c r="LS1" s="102"/>
      <c r="LT1" s="102"/>
      <c r="LU1" s="102"/>
      <c r="LV1" s="102"/>
      <c r="LW1" s="102"/>
      <c r="LX1" s="102"/>
      <c r="LY1" s="102"/>
      <c r="LZ1" s="102"/>
      <c r="MA1" s="102"/>
      <c r="MB1" s="102"/>
      <c r="MC1" s="102"/>
      <c r="MD1" s="102"/>
      <c r="ME1" s="102"/>
      <c r="MF1" s="102"/>
      <c r="MG1" s="102"/>
      <c r="MH1" s="102"/>
      <c r="MI1" s="102"/>
      <c r="MJ1" s="102"/>
      <c r="MK1" s="102"/>
      <c r="ML1" s="102"/>
      <c r="MM1" s="102"/>
      <c r="MN1" s="102"/>
      <c r="MO1" s="102"/>
      <c r="MP1" s="102"/>
      <c r="MQ1" s="102"/>
      <c r="MR1" s="102"/>
      <c r="MS1" s="102"/>
      <c r="MT1" s="102"/>
      <c r="MU1" s="102"/>
      <c r="MV1" s="102"/>
      <c r="MW1" s="102"/>
      <c r="MX1" s="102"/>
      <c r="MY1" s="102"/>
      <c r="MZ1" s="102"/>
      <c r="NA1" s="102"/>
      <c r="NB1" s="102"/>
      <c r="NC1" s="102"/>
      <c r="ND1" s="102"/>
      <c r="NE1" s="102"/>
      <c r="NF1" s="102"/>
      <c r="NG1" s="102"/>
      <c r="NH1" s="102"/>
      <c r="NI1" s="102"/>
      <c r="NJ1" s="102"/>
      <c r="NK1" s="102"/>
      <c r="NL1" s="102"/>
      <c r="NM1" s="102"/>
      <c r="NN1" s="102"/>
      <c r="NO1" s="102"/>
      <c r="NP1" s="102"/>
      <c r="NQ1" s="102"/>
      <c r="NR1" s="102"/>
      <c r="NS1" s="102"/>
      <c r="NT1" s="102"/>
      <c r="NU1" s="102"/>
      <c r="NV1" s="102"/>
      <c r="NW1" s="102"/>
      <c r="NX1" s="102"/>
      <c r="NY1" s="102"/>
      <c r="NZ1" s="102"/>
      <c r="OA1" s="102"/>
      <c r="OB1" s="102"/>
      <c r="OC1" s="102"/>
      <c r="OD1" s="102"/>
      <c r="OE1" s="102"/>
      <c r="OF1" s="102"/>
      <c r="OG1" s="102"/>
      <c r="OH1" s="102"/>
      <c r="OI1" s="102"/>
      <c r="OJ1" s="102"/>
      <c r="OK1" s="102"/>
      <c r="OL1" s="102"/>
      <c r="OM1" s="102"/>
      <c r="ON1" s="102"/>
      <c r="OO1" s="102"/>
      <c r="OP1" s="102"/>
      <c r="OQ1" s="102"/>
      <c r="OR1" s="102"/>
      <c r="OS1" s="102"/>
      <c r="OT1" s="102"/>
      <c r="OU1" s="102"/>
      <c r="OV1" s="102"/>
      <c r="OW1" s="102"/>
      <c r="OX1" s="102"/>
      <c r="OY1" s="102"/>
      <c r="OZ1" s="102"/>
      <c r="PA1" s="102"/>
      <c r="PB1" s="102"/>
      <c r="PC1" s="102"/>
      <c r="PD1" s="102"/>
      <c r="PE1" s="102"/>
      <c r="PF1" s="102"/>
      <c r="PG1" s="102"/>
      <c r="PH1" s="102"/>
      <c r="PI1" s="102"/>
      <c r="PJ1" s="102"/>
      <c r="PK1" s="102"/>
      <c r="PL1" s="102"/>
      <c r="PM1" s="102"/>
      <c r="PN1" s="102"/>
      <c r="PO1" s="102"/>
      <c r="PP1" s="102"/>
      <c r="PQ1" s="102"/>
      <c r="PR1" s="102"/>
      <c r="PS1" s="102"/>
      <c r="PT1" s="102"/>
      <c r="PU1" s="102"/>
      <c r="PV1" s="102"/>
      <c r="PW1" s="102"/>
      <c r="PX1" s="102"/>
      <c r="PY1" s="102"/>
      <c r="PZ1" s="102"/>
      <c r="QA1" s="102"/>
      <c r="QB1" s="102"/>
      <c r="QC1" s="102"/>
      <c r="QD1" s="102"/>
      <c r="QE1" s="102"/>
      <c r="QF1" s="102"/>
      <c r="QG1" s="102"/>
      <c r="QH1" s="102"/>
      <c r="QI1" s="102"/>
      <c r="QJ1" s="102"/>
      <c r="QK1" s="102"/>
      <c r="QL1" s="102"/>
      <c r="QM1" s="102"/>
      <c r="QN1" s="102"/>
      <c r="QO1" s="102"/>
      <c r="QP1" s="102"/>
      <c r="QQ1" s="102"/>
      <c r="QR1" s="102"/>
      <c r="QS1" s="102"/>
      <c r="QT1" s="102"/>
      <c r="QU1" s="102"/>
      <c r="QV1" s="102"/>
      <c r="QW1" s="102"/>
      <c r="QX1" s="102"/>
      <c r="QY1" s="102"/>
      <c r="QZ1" s="102"/>
      <c r="RA1" s="102"/>
      <c r="RB1" s="102"/>
      <c r="RC1" s="102"/>
      <c r="RD1" s="102"/>
      <c r="RE1" s="102"/>
      <c r="RF1" s="102"/>
      <c r="RG1" s="102"/>
      <c r="RH1" s="102"/>
      <c r="RI1" s="102"/>
      <c r="RJ1" s="102"/>
      <c r="RK1" s="102"/>
      <c r="RL1" s="102"/>
      <c r="RM1" s="102"/>
      <c r="RN1" s="102"/>
      <c r="RO1" s="102"/>
      <c r="RP1" s="102"/>
      <c r="RQ1" s="102"/>
      <c r="RR1" s="102"/>
      <c r="RS1" s="102"/>
      <c r="RT1" s="102"/>
      <c r="RU1" s="102"/>
      <c r="RV1" s="102"/>
      <c r="RW1" s="102"/>
      <c r="RX1" s="102"/>
      <c r="RY1" s="102"/>
      <c r="RZ1" s="102"/>
      <c r="SA1" s="102"/>
      <c r="SB1" s="102"/>
      <c r="SC1" s="102"/>
      <c r="SD1" s="102"/>
      <c r="SE1" s="102"/>
      <c r="SF1" s="102"/>
      <c r="SG1" s="102"/>
      <c r="SH1" s="102"/>
      <c r="SI1" s="102"/>
      <c r="SJ1" s="102"/>
      <c r="SK1" s="102"/>
      <c r="SL1" s="102"/>
      <c r="SM1" s="102"/>
      <c r="SN1" s="102"/>
      <c r="SO1" s="102"/>
      <c r="SP1" s="102"/>
      <c r="SQ1" s="102"/>
      <c r="SR1" s="102"/>
      <c r="SS1" s="102"/>
      <c r="ST1" s="102"/>
      <c r="SU1" s="102"/>
      <c r="SV1" s="102"/>
      <c r="SW1" s="102"/>
      <c r="SX1" s="102"/>
      <c r="SY1" s="102"/>
      <c r="SZ1" s="102"/>
      <c r="TA1" s="102"/>
      <c r="TB1" s="102"/>
      <c r="TC1" s="102"/>
      <c r="TD1" s="102"/>
      <c r="TE1" s="102"/>
      <c r="TF1" s="102"/>
      <c r="TG1" s="102"/>
      <c r="TH1" s="102"/>
      <c r="TI1" s="102"/>
      <c r="TJ1" s="102"/>
      <c r="TK1" s="102"/>
      <c r="TL1" s="102"/>
      <c r="TM1" s="102"/>
      <c r="TN1" s="102"/>
      <c r="TO1" s="102"/>
      <c r="TP1" s="102"/>
      <c r="TQ1" s="102"/>
      <c r="TR1" s="102"/>
      <c r="TS1" s="102"/>
      <c r="TT1" s="102"/>
      <c r="TU1" s="102"/>
      <c r="TV1" s="102"/>
      <c r="TW1" s="102"/>
      <c r="TX1" s="102"/>
      <c r="TY1" s="102"/>
      <c r="TZ1" s="102"/>
      <c r="UA1" s="102"/>
      <c r="UB1" s="102"/>
      <c r="UC1" s="102"/>
      <c r="UD1" s="102"/>
      <c r="UE1" s="102"/>
      <c r="UF1" s="102"/>
      <c r="UG1" s="102"/>
      <c r="UH1" s="102"/>
      <c r="UI1" s="102"/>
      <c r="UJ1" s="102"/>
      <c r="UK1" s="102"/>
      <c r="UL1" s="102"/>
      <c r="UM1" s="102"/>
      <c r="UN1" s="102"/>
      <c r="UO1" s="102"/>
      <c r="UP1" s="102"/>
      <c r="UQ1" s="102"/>
      <c r="UR1" s="102"/>
      <c r="US1" s="102"/>
      <c r="UT1" s="102"/>
      <c r="UU1" s="102"/>
      <c r="UV1" s="102"/>
      <c r="UW1" s="102"/>
      <c r="UX1" s="102"/>
      <c r="UY1" s="102"/>
      <c r="UZ1" s="102"/>
      <c r="VA1" s="102"/>
      <c r="VB1" s="102"/>
      <c r="VC1" s="102"/>
      <c r="VD1" s="102"/>
      <c r="VE1" s="102"/>
      <c r="VF1" s="102"/>
      <c r="VG1" s="102"/>
      <c r="VH1" s="102"/>
      <c r="VI1" s="102"/>
      <c r="VJ1" s="102"/>
      <c r="VK1" s="102"/>
      <c r="VL1" s="102"/>
      <c r="VM1" s="102"/>
      <c r="VN1" s="102"/>
      <c r="VO1" s="102"/>
      <c r="VP1" s="102"/>
      <c r="VQ1" s="102"/>
      <c r="VR1" s="102"/>
      <c r="VS1" s="102"/>
      <c r="VT1" s="102"/>
      <c r="VU1" s="102"/>
      <c r="VV1" s="102"/>
      <c r="VW1" s="102"/>
      <c r="VX1" s="102"/>
      <c r="VY1" s="102"/>
      <c r="VZ1" s="102"/>
      <c r="WA1" s="102"/>
      <c r="WB1" s="102"/>
      <c r="WC1" s="102"/>
      <c r="WD1" s="102"/>
      <c r="WE1" s="102"/>
      <c r="WF1" s="102"/>
      <c r="WG1" s="102"/>
      <c r="WH1" s="102"/>
      <c r="WI1" s="102"/>
      <c r="WJ1" s="102"/>
      <c r="WK1" s="102"/>
      <c r="WL1" s="102"/>
      <c r="WM1" s="102"/>
      <c r="WN1" s="102"/>
      <c r="WO1" s="102"/>
      <c r="WP1" s="102"/>
      <c r="WQ1" s="102"/>
      <c r="WR1" s="102"/>
      <c r="WS1" s="102"/>
      <c r="WT1" s="102"/>
      <c r="WU1" s="102"/>
      <c r="WV1" s="102"/>
      <c r="WW1" s="102"/>
      <c r="WX1" s="102"/>
      <c r="WY1" s="102"/>
      <c r="WZ1" s="102"/>
      <c r="XA1" s="102"/>
      <c r="XB1" s="102"/>
      <c r="XC1" s="102"/>
      <c r="XD1" s="102"/>
      <c r="XE1" s="102"/>
      <c r="XF1" s="102"/>
      <c r="XG1" s="102"/>
      <c r="XH1" s="102"/>
      <c r="XI1" s="102"/>
      <c r="XJ1" s="102"/>
      <c r="XK1" s="102"/>
      <c r="XL1" s="102"/>
      <c r="XM1" s="102"/>
      <c r="XN1" s="102"/>
      <c r="XO1" s="102"/>
      <c r="XP1" s="102"/>
      <c r="XQ1" s="102"/>
      <c r="XR1" s="102"/>
      <c r="XS1" s="102"/>
      <c r="XT1" s="102"/>
      <c r="XU1" s="102"/>
      <c r="XV1" s="102"/>
      <c r="XW1" s="102"/>
      <c r="XX1" s="102"/>
      <c r="XY1" s="102"/>
      <c r="XZ1" s="102"/>
      <c r="YA1" s="102"/>
      <c r="YB1" s="102"/>
      <c r="YC1" s="102"/>
      <c r="YD1" s="102"/>
      <c r="YE1" s="102"/>
      <c r="YF1" s="102"/>
      <c r="YG1" s="102"/>
      <c r="YH1" s="102"/>
      <c r="YI1" s="102"/>
      <c r="YJ1" s="102"/>
      <c r="YK1" s="102"/>
      <c r="YL1" s="102"/>
      <c r="YM1" s="102"/>
      <c r="YN1" s="102"/>
      <c r="YO1" s="102"/>
      <c r="YP1" s="102"/>
      <c r="YQ1" s="102"/>
      <c r="YR1" s="102"/>
      <c r="YS1" s="102"/>
      <c r="YT1" s="102"/>
      <c r="YU1" s="102"/>
      <c r="YV1" s="102"/>
      <c r="YW1" s="102"/>
      <c r="YX1" s="102"/>
      <c r="YY1" s="102"/>
      <c r="YZ1" s="102"/>
      <c r="ZA1" s="102"/>
      <c r="ZB1" s="102"/>
      <c r="ZC1" s="102"/>
      <c r="ZD1" s="102"/>
      <c r="ZE1" s="102"/>
      <c r="ZF1" s="102"/>
      <c r="ZG1" s="102"/>
      <c r="ZH1" s="102"/>
      <c r="ZI1" s="102"/>
      <c r="ZJ1" s="102"/>
      <c r="ZK1" s="102"/>
      <c r="ZL1" s="102"/>
      <c r="ZM1" s="102"/>
      <c r="ZN1" s="102"/>
      <c r="ZO1" s="102"/>
      <c r="ZP1" s="102"/>
      <c r="ZQ1" s="102"/>
      <c r="ZR1" s="102"/>
      <c r="ZS1" s="102"/>
      <c r="ZT1" s="102"/>
      <c r="ZU1" s="102"/>
      <c r="ZV1" s="102"/>
      <c r="ZW1" s="102"/>
      <c r="ZX1" s="102"/>
      <c r="ZY1" s="102"/>
      <c r="ZZ1" s="102"/>
      <c r="AAA1" s="102"/>
      <c r="AAB1" s="102"/>
      <c r="AAC1" s="102"/>
      <c r="AAD1" s="102"/>
      <c r="AAE1" s="102"/>
      <c r="AAF1" s="102"/>
      <c r="AAG1" s="102"/>
      <c r="AAH1" s="102"/>
      <c r="AAI1" s="102"/>
      <c r="AAJ1" s="102"/>
      <c r="AAK1" s="102"/>
      <c r="AAL1" s="102"/>
      <c r="AAM1" s="102"/>
      <c r="AAN1" s="102"/>
      <c r="AAO1" s="102"/>
      <c r="AAP1" s="102"/>
      <c r="AAQ1" s="102"/>
      <c r="AAR1" s="102"/>
      <c r="AAS1" s="102"/>
      <c r="AAT1" s="102"/>
      <c r="AAU1" s="102"/>
      <c r="AAV1" s="102"/>
      <c r="AAW1" s="102"/>
      <c r="AAX1" s="102"/>
      <c r="AAY1" s="102"/>
      <c r="AAZ1" s="102"/>
      <c r="ABA1" s="102"/>
      <c r="ABB1" s="102"/>
      <c r="ABC1" s="102"/>
      <c r="ABD1" s="102"/>
      <c r="ABE1" s="102"/>
      <c r="ABF1" s="102"/>
      <c r="ABG1" s="102"/>
      <c r="ABH1" s="102"/>
      <c r="ABI1" s="102"/>
      <c r="ABJ1" s="102"/>
      <c r="ABK1" s="102"/>
      <c r="ABL1" s="102"/>
      <c r="ABM1" s="102"/>
      <c r="ABN1" s="102"/>
      <c r="ABO1" s="102"/>
      <c r="ABP1" s="102"/>
      <c r="ABQ1" s="102"/>
      <c r="ABR1" s="102"/>
      <c r="ABS1" s="102"/>
      <c r="ABT1" s="102"/>
      <c r="ABU1" s="102"/>
      <c r="ABV1" s="102"/>
      <c r="ABW1" s="102"/>
      <c r="ABX1" s="102"/>
      <c r="ABY1" s="102"/>
      <c r="ABZ1" s="102"/>
      <c r="ACA1" s="102"/>
      <c r="ACB1" s="102"/>
      <c r="ACC1" s="102"/>
      <c r="ACD1" s="102"/>
      <c r="ACE1" s="102"/>
      <c r="ACF1" s="102"/>
      <c r="ACG1" s="102"/>
      <c r="ACH1" s="102"/>
      <c r="ACI1" s="102"/>
      <c r="ACJ1" s="102"/>
      <c r="ACK1" s="102"/>
      <c r="ACL1" s="102"/>
      <c r="ACM1" s="102"/>
      <c r="ACN1" s="102"/>
      <c r="ACO1" s="102"/>
      <c r="ACP1" s="102"/>
      <c r="ACQ1" s="102"/>
      <c r="ACR1" s="102"/>
      <c r="ACS1" s="102"/>
      <c r="ACT1" s="102"/>
      <c r="ACU1" s="102"/>
      <c r="ACV1" s="102"/>
      <c r="ACW1" s="102"/>
      <c r="ACX1" s="102"/>
      <c r="ACY1" s="102"/>
      <c r="ACZ1" s="102"/>
      <c r="ADA1" s="102"/>
      <c r="ADB1" s="102"/>
      <c r="ADC1" s="102"/>
      <c r="ADD1" s="102"/>
      <c r="ADE1" s="102"/>
      <c r="ADF1" s="102"/>
      <c r="ADG1" s="102"/>
      <c r="ADH1" s="102"/>
      <c r="ADI1" s="102"/>
      <c r="ADJ1" s="102"/>
      <c r="ADK1" s="102"/>
      <c r="ADL1" s="102"/>
      <c r="ADM1" s="102"/>
      <c r="ADN1" s="102"/>
      <c r="ADO1" s="102"/>
      <c r="ADP1" s="102"/>
      <c r="ADQ1" s="102"/>
      <c r="ADR1" s="102"/>
      <c r="ADS1" s="102"/>
      <c r="ADT1" s="102"/>
      <c r="ADU1" s="102"/>
      <c r="ADV1" s="102"/>
      <c r="ADW1" s="102"/>
      <c r="ADX1" s="102"/>
      <c r="ADY1" s="102"/>
      <c r="ADZ1" s="102"/>
      <c r="AEA1" s="102"/>
      <c r="AEB1" s="102"/>
      <c r="AEC1" s="102"/>
      <c r="AED1" s="102"/>
      <c r="AEE1" s="102"/>
      <c r="AEF1" s="102"/>
      <c r="AEG1" s="102"/>
      <c r="AEH1" s="102"/>
      <c r="AEI1" s="102"/>
      <c r="AEJ1" s="102"/>
      <c r="AEK1" s="102"/>
      <c r="AEL1" s="102"/>
      <c r="AEM1" s="102"/>
      <c r="AEN1" s="102"/>
      <c r="AEO1" s="102"/>
      <c r="AEP1" s="102"/>
      <c r="AEQ1" s="102"/>
      <c r="AER1" s="102"/>
      <c r="AES1" s="102"/>
      <c r="AET1" s="102"/>
      <c r="AEU1" s="102"/>
      <c r="AEV1" s="102"/>
      <c r="AEW1" s="102"/>
      <c r="AEX1" s="102"/>
      <c r="AEY1" s="102"/>
      <c r="AEZ1" s="102"/>
      <c r="AFA1" s="102"/>
      <c r="AFB1" s="102"/>
      <c r="AFC1" s="102"/>
      <c r="AFD1" s="102"/>
      <c r="AFE1" s="102"/>
      <c r="AFF1" s="102"/>
      <c r="AFG1" s="102"/>
      <c r="AFH1" s="102"/>
      <c r="AFI1" s="102"/>
      <c r="AFJ1" s="102"/>
      <c r="AFK1" s="102"/>
      <c r="AFL1" s="102"/>
      <c r="AFM1" s="102"/>
      <c r="AFN1" s="102"/>
      <c r="AFO1" s="102"/>
      <c r="AFP1" s="102"/>
      <c r="AFQ1" s="102"/>
      <c r="AFR1" s="102"/>
      <c r="AFS1" s="102"/>
      <c r="AFT1" s="102"/>
      <c r="AFU1" s="102"/>
      <c r="AFV1" s="102"/>
      <c r="AFW1" s="102"/>
      <c r="AFX1" s="102"/>
      <c r="AFY1" s="102"/>
      <c r="AFZ1" s="102"/>
      <c r="AGA1" s="102"/>
      <c r="AGB1" s="102"/>
      <c r="AGC1" s="102"/>
      <c r="AGD1" s="102"/>
      <c r="AGE1" s="102"/>
      <c r="AGF1" s="102"/>
      <c r="AGG1" s="102"/>
      <c r="AGH1" s="102"/>
      <c r="AGI1" s="102"/>
      <c r="AGJ1" s="102"/>
      <c r="AGK1" s="102"/>
      <c r="AGL1" s="102"/>
      <c r="AGM1" s="102"/>
      <c r="AGN1" s="102"/>
      <c r="AGO1" s="102"/>
      <c r="AGP1" s="102"/>
      <c r="AGQ1" s="102"/>
      <c r="AGR1" s="102"/>
      <c r="AGS1" s="102"/>
      <c r="AGT1" s="102"/>
      <c r="AGU1" s="102"/>
      <c r="AGV1" s="102"/>
      <c r="AGW1" s="102"/>
      <c r="AGX1" s="102"/>
      <c r="AGY1" s="102"/>
      <c r="AGZ1" s="102"/>
      <c r="AHA1" s="102"/>
      <c r="AHB1" s="102"/>
      <c r="AHC1" s="102"/>
      <c r="AHD1" s="102"/>
      <c r="AHE1" s="102"/>
      <c r="AHF1" s="102"/>
      <c r="AHG1" s="102"/>
      <c r="AHH1" s="102"/>
      <c r="AHI1" s="102"/>
      <c r="AHJ1" s="102"/>
      <c r="AHK1" s="102"/>
      <c r="AHL1" s="102"/>
      <c r="AHM1" s="102"/>
      <c r="AHN1" s="102"/>
      <c r="AHO1" s="102"/>
      <c r="AHP1" s="102"/>
      <c r="AHQ1" s="102"/>
      <c r="AHR1" s="102"/>
      <c r="AHS1" s="102"/>
      <c r="AHT1" s="102"/>
      <c r="AHU1" s="102"/>
      <c r="AHV1" s="102"/>
      <c r="AHW1" s="102"/>
      <c r="AHX1" s="102"/>
      <c r="AHY1" s="102"/>
      <c r="AHZ1" s="102"/>
      <c r="AIA1" s="102"/>
      <c r="AIB1" s="102"/>
      <c r="AIC1" s="102"/>
      <c r="AID1" s="102"/>
      <c r="AIE1" s="102"/>
      <c r="AIF1" s="102"/>
      <c r="AIG1" s="102"/>
      <c r="AIH1" s="102"/>
      <c r="AII1" s="102"/>
      <c r="AIJ1" s="102"/>
      <c r="AIK1" s="102"/>
      <c r="AIL1" s="102"/>
      <c r="AIM1" s="102"/>
      <c r="AIN1" s="102"/>
      <c r="AIO1" s="102"/>
      <c r="AIP1" s="102"/>
      <c r="AIQ1" s="102"/>
      <c r="AIR1" s="102"/>
      <c r="AIS1" s="102"/>
      <c r="AIT1" s="102"/>
      <c r="AIU1" s="102"/>
      <c r="AIV1" s="102"/>
      <c r="AIW1" s="102"/>
      <c r="AIX1" s="102"/>
      <c r="AIY1" s="102"/>
      <c r="AIZ1" s="102"/>
      <c r="AJA1" s="102"/>
      <c r="AJB1" s="102"/>
      <c r="AJC1" s="102"/>
      <c r="AJD1" s="102"/>
      <c r="AJE1" s="102"/>
      <c r="AJF1" s="102"/>
      <c r="AJG1" s="102"/>
      <c r="AJH1" s="102"/>
      <c r="AJI1" s="102"/>
      <c r="AJJ1" s="102"/>
      <c r="AJK1" s="102"/>
      <c r="AJL1" s="102"/>
      <c r="AJM1" s="102"/>
      <c r="AJN1" s="102"/>
      <c r="AJO1" s="102"/>
      <c r="AJP1" s="102"/>
      <c r="AJQ1" s="102"/>
      <c r="AJR1" s="102"/>
      <c r="AJS1" s="102"/>
      <c r="AJT1" s="102"/>
      <c r="AJU1" s="102"/>
      <c r="AJV1" s="102"/>
      <c r="AJW1" s="102"/>
      <c r="AJX1" s="102"/>
      <c r="AJY1" s="102"/>
      <c r="AJZ1" s="102"/>
      <c r="AKA1" s="102"/>
      <c r="AKB1" s="102"/>
      <c r="AKC1" s="102"/>
      <c r="AKD1" s="102"/>
      <c r="AKE1" s="102"/>
      <c r="AKF1" s="102"/>
      <c r="AKG1" s="102"/>
      <c r="AKH1" s="102"/>
      <c r="AKI1" s="102"/>
      <c r="AKJ1" s="102"/>
      <c r="AKK1" s="102"/>
      <c r="AKL1" s="102"/>
      <c r="AKM1" s="102"/>
      <c r="AKN1" s="102"/>
      <c r="AKO1" s="102"/>
      <c r="AKP1" s="102"/>
      <c r="AKQ1" s="102"/>
      <c r="AKR1" s="102"/>
      <c r="AKS1" s="102"/>
      <c r="AKT1" s="102"/>
      <c r="AKU1" s="102"/>
      <c r="AKV1" s="102"/>
      <c r="AKW1" s="102"/>
      <c r="AKX1" s="102"/>
      <c r="AKY1" s="102"/>
      <c r="AKZ1" s="102"/>
      <c r="ALA1" s="102"/>
      <c r="ALB1" s="102"/>
      <c r="ALC1" s="102"/>
      <c r="ALD1" s="102"/>
      <c r="ALE1" s="102"/>
      <c r="ALF1" s="102"/>
      <c r="ALG1" s="102"/>
      <c r="ALH1" s="102"/>
      <c r="ALI1" s="102"/>
      <c r="ALJ1" s="102"/>
      <c r="ALK1" s="102"/>
      <c r="ALL1" s="102"/>
      <c r="ALM1" s="102"/>
      <c r="ALN1" s="102"/>
      <c r="ALO1" s="102"/>
      <c r="ALP1" s="102"/>
      <c r="ALQ1" s="102"/>
      <c r="ALR1" s="102"/>
      <c r="ALS1" s="102"/>
      <c r="ALT1" s="102"/>
      <c r="ALU1" s="102"/>
      <c r="ALV1" s="102"/>
      <c r="ALW1" s="102"/>
      <c r="ALX1" s="102"/>
      <c r="ALY1" s="102"/>
      <c r="ALZ1" s="102"/>
      <c r="AMA1" s="102"/>
      <c r="AMB1" s="102"/>
      <c r="AMC1" s="102"/>
      <c r="AMD1" s="102"/>
      <c r="AME1" s="102"/>
      <c r="AMF1" s="102"/>
      <c r="AMG1" s="102"/>
      <c r="AMH1" s="102"/>
      <c r="AMI1" s="102"/>
      <c r="AMJ1" s="102"/>
      <c r="AMK1" s="102"/>
      <c r="AML1" s="102"/>
      <c r="AMM1" s="102"/>
      <c r="AMN1" s="102"/>
      <c r="AMO1" s="102"/>
      <c r="AMP1" s="102"/>
      <c r="AMQ1" s="102"/>
      <c r="AMR1" s="102"/>
      <c r="AMS1" s="102"/>
      <c r="AMT1" s="102"/>
      <c r="AMU1" s="102"/>
      <c r="AMV1" s="102"/>
      <c r="AMW1" s="102"/>
      <c r="AMX1" s="102"/>
      <c r="AMY1" s="102"/>
      <c r="AMZ1" s="102"/>
      <c r="ANA1" s="102"/>
      <c r="ANB1" s="102"/>
      <c r="ANC1" s="102"/>
      <c r="AND1" s="102"/>
      <c r="ANE1" s="102"/>
      <c r="ANF1" s="102"/>
      <c r="ANG1" s="102"/>
      <c r="ANH1" s="102"/>
      <c r="ANI1" s="102"/>
      <c r="ANJ1" s="102"/>
      <c r="ANK1" s="102"/>
      <c r="ANL1" s="102"/>
      <c r="ANM1" s="102"/>
      <c r="ANN1" s="102"/>
      <c r="ANO1" s="102"/>
      <c r="ANP1" s="102"/>
      <c r="ANQ1" s="102"/>
      <c r="ANR1" s="102"/>
      <c r="ANS1" s="102"/>
      <c r="ANT1" s="102"/>
      <c r="ANU1" s="102"/>
      <c r="ANV1" s="102"/>
      <c r="ANW1" s="102"/>
      <c r="ANX1" s="102"/>
      <c r="ANY1" s="102"/>
      <c r="ANZ1" s="102"/>
      <c r="AOA1" s="102"/>
      <c r="AOB1" s="102"/>
      <c r="AOC1" s="102"/>
      <c r="AOD1" s="102"/>
      <c r="AOE1" s="102"/>
      <c r="AOF1" s="102"/>
      <c r="AOG1" s="102"/>
      <c r="AOH1" s="102"/>
      <c r="AOI1" s="102"/>
      <c r="AOJ1" s="102"/>
      <c r="AOK1" s="102"/>
      <c r="AOL1" s="102"/>
      <c r="AOM1" s="102"/>
      <c r="AON1" s="102"/>
      <c r="AOO1" s="102"/>
      <c r="AOP1" s="102"/>
      <c r="AOQ1" s="102"/>
      <c r="AOR1" s="102"/>
      <c r="AOS1" s="102"/>
      <c r="AOT1" s="102"/>
      <c r="AOU1" s="102"/>
      <c r="AOV1" s="102"/>
      <c r="AOW1" s="102"/>
      <c r="AOX1" s="102"/>
      <c r="AOY1" s="102"/>
      <c r="AOZ1" s="102"/>
      <c r="APA1" s="102"/>
      <c r="APB1" s="102"/>
      <c r="APC1" s="102"/>
      <c r="APD1" s="102"/>
      <c r="APE1" s="102"/>
      <c r="APF1" s="102"/>
      <c r="APG1" s="102"/>
      <c r="APH1" s="102"/>
      <c r="API1" s="102"/>
      <c r="APJ1" s="102"/>
      <c r="APK1" s="102"/>
      <c r="APL1" s="102"/>
      <c r="APM1" s="102"/>
      <c r="APN1" s="102"/>
      <c r="APO1" s="102"/>
      <c r="APP1" s="102"/>
      <c r="APQ1" s="102"/>
      <c r="APR1" s="102"/>
      <c r="APS1" s="102"/>
      <c r="APT1" s="102"/>
      <c r="APU1" s="102"/>
      <c r="APV1" s="102"/>
      <c r="APW1" s="102"/>
      <c r="APX1" s="102"/>
      <c r="APY1" s="102"/>
      <c r="APZ1" s="102"/>
      <c r="AQA1" s="102"/>
      <c r="AQB1" s="102"/>
      <c r="AQC1" s="102"/>
      <c r="AQD1" s="102"/>
      <c r="AQE1" s="102"/>
      <c r="AQF1" s="102"/>
      <c r="AQG1" s="102"/>
      <c r="AQH1" s="102"/>
      <c r="AQI1" s="102"/>
      <c r="AQJ1" s="102"/>
      <c r="AQK1" s="102"/>
      <c r="AQL1" s="102"/>
      <c r="AQM1" s="102"/>
      <c r="AQN1" s="102"/>
      <c r="AQO1" s="102"/>
      <c r="AQP1" s="102"/>
      <c r="AQQ1" s="102"/>
      <c r="AQR1" s="102"/>
      <c r="AQS1" s="102"/>
      <c r="AQT1" s="102"/>
      <c r="AQU1" s="102"/>
      <c r="AQV1" s="102"/>
      <c r="AQW1" s="102"/>
      <c r="AQX1" s="102"/>
      <c r="AQY1" s="102"/>
      <c r="AQZ1" s="102"/>
      <c r="ARA1" s="102"/>
      <c r="ARB1" s="102"/>
      <c r="ARC1" s="102"/>
      <c r="ARD1" s="102"/>
      <c r="ARE1" s="102"/>
      <c r="ARF1" s="102"/>
      <c r="ARG1" s="102"/>
      <c r="ARH1" s="102"/>
      <c r="ARI1" s="102"/>
      <c r="ARJ1" s="102"/>
      <c r="ARK1" s="102"/>
      <c r="ARL1" s="102"/>
      <c r="ARM1" s="102"/>
      <c r="ARN1" s="102"/>
      <c r="ARO1" s="102"/>
      <c r="ARP1" s="102"/>
      <c r="ARQ1" s="102"/>
      <c r="ARR1" s="102"/>
      <c r="ARS1" s="102"/>
      <c r="ART1" s="102"/>
      <c r="ARU1" s="102"/>
      <c r="ARV1" s="102"/>
      <c r="ARW1" s="102"/>
      <c r="ARX1" s="102"/>
      <c r="ARY1" s="102"/>
      <c r="ARZ1" s="102"/>
      <c r="ASA1" s="102"/>
      <c r="ASB1" s="102"/>
      <c r="ASC1" s="102"/>
      <c r="ASD1" s="102"/>
      <c r="ASE1" s="102"/>
      <c r="ASF1" s="102"/>
      <c r="ASG1" s="102"/>
      <c r="ASH1" s="102"/>
      <c r="ASI1" s="102"/>
      <c r="ASJ1" s="102"/>
      <c r="ASK1" s="102"/>
      <c r="ASL1" s="102"/>
      <c r="ASM1" s="102"/>
      <c r="ASN1" s="102"/>
      <c r="ASO1" s="102"/>
      <c r="ASP1" s="102"/>
      <c r="ASQ1" s="102"/>
      <c r="ASR1" s="102"/>
      <c r="ASS1" s="102"/>
      <c r="AST1" s="102"/>
      <c r="ASU1" s="102"/>
      <c r="ASV1" s="102"/>
      <c r="ASW1" s="102"/>
      <c r="ASX1" s="102"/>
      <c r="ASY1" s="102"/>
      <c r="ASZ1" s="102"/>
      <c r="ATA1" s="102"/>
      <c r="ATB1" s="102"/>
      <c r="ATC1" s="102"/>
      <c r="ATD1" s="102"/>
      <c r="ATE1" s="102"/>
      <c r="ATF1" s="102"/>
      <c r="ATG1" s="102"/>
      <c r="ATH1" s="102"/>
      <c r="ATI1" s="102"/>
      <c r="ATJ1" s="102"/>
      <c r="ATK1" s="102"/>
      <c r="ATL1" s="102"/>
      <c r="ATM1" s="102"/>
      <c r="ATN1" s="102"/>
      <c r="ATO1" s="102"/>
      <c r="ATP1" s="102"/>
      <c r="ATQ1" s="102"/>
      <c r="ATR1" s="102"/>
      <c r="ATS1" s="102"/>
      <c r="ATT1" s="102"/>
      <c r="ATU1" s="102"/>
      <c r="ATV1" s="102"/>
      <c r="ATW1" s="102"/>
      <c r="ATX1" s="102"/>
      <c r="ATY1" s="102"/>
      <c r="ATZ1" s="102"/>
      <c r="AUA1" s="102"/>
      <c r="AUB1" s="102"/>
      <c r="AUC1" s="102"/>
      <c r="AUD1" s="102"/>
      <c r="AUE1" s="102"/>
      <c r="AUF1" s="102"/>
      <c r="AUG1" s="102"/>
      <c r="AUH1" s="102"/>
      <c r="AUI1" s="102"/>
      <c r="AUJ1" s="102"/>
      <c r="AUK1" s="102"/>
      <c r="AUL1" s="102"/>
      <c r="AUM1" s="102"/>
      <c r="AUN1" s="102"/>
      <c r="AUO1" s="102"/>
      <c r="AUP1" s="102"/>
      <c r="AUQ1" s="102"/>
      <c r="AUR1" s="102"/>
      <c r="AUS1" s="102"/>
      <c r="AUT1" s="102"/>
      <c r="AUU1" s="102"/>
      <c r="AUV1" s="102"/>
      <c r="AUW1" s="102"/>
      <c r="AUX1" s="102"/>
      <c r="AUY1" s="102"/>
      <c r="AUZ1" s="102"/>
      <c r="AVA1" s="102"/>
      <c r="AVB1" s="102"/>
      <c r="AVC1" s="102"/>
      <c r="AVD1" s="102"/>
      <c r="AVE1" s="102"/>
      <c r="AVF1" s="102"/>
      <c r="AVG1" s="102"/>
      <c r="AVH1" s="102"/>
      <c r="AVI1" s="102"/>
      <c r="AVJ1" s="102"/>
      <c r="AVK1" s="102"/>
      <c r="AVL1" s="102"/>
      <c r="AVM1" s="102"/>
      <c r="AVN1" s="102"/>
      <c r="AVO1" s="102"/>
      <c r="AVP1" s="102"/>
      <c r="AVQ1" s="102"/>
      <c r="AVR1" s="102"/>
      <c r="AVS1" s="102"/>
      <c r="AVT1" s="102"/>
      <c r="AVU1" s="102"/>
      <c r="AVV1" s="102"/>
      <c r="AVW1" s="102"/>
      <c r="AVX1" s="102"/>
      <c r="AVY1" s="102"/>
      <c r="AVZ1" s="102"/>
      <c r="AWA1" s="102"/>
      <c r="AWB1" s="102"/>
      <c r="AWC1" s="102"/>
      <c r="AWD1" s="102"/>
      <c r="AWE1" s="102"/>
      <c r="AWF1" s="102"/>
      <c r="AWG1" s="102"/>
      <c r="AWH1" s="102"/>
      <c r="AWI1" s="102"/>
      <c r="AWJ1" s="102"/>
      <c r="AWK1" s="102"/>
      <c r="AWL1" s="102"/>
      <c r="AWM1" s="102"/>
      <c r="AWN1" s="102"/>
      <c r="AWO1" s="102"/>
      <c r="AWP1" s="102"/>
      <c r="AWQ1" s="102"/>
      <c r="AWR1" s="102"/>
      <c r="AWS1" s="102"/>
      <c r="AWT1" s="102"/>
      <c r="AWU1" s="102"/>
      <c r="AWV1" s="102"/>
      <c r="AWW1" s="102"/>
      <c r="AWX1" s="102"/>
      <c r="AWY1" s="102"/>
      <c r="AWZ1" s="102"/>
      <c r="AXA1" s="102"/>
      <c r="AXB1" s="102"/>
      <c r="AXC1" s="102"/>
      <c r="AXD1" s="102"/>
      <c r="AXE1" s="102"/>
      <c r="AXF1" s="102"/>
      <c r="AXG1" s="102"/>
      <c r="AXH1" s="102"/>
      <c r="AXI1" s="102"/>
      <c r="AXJ1" s="102"/>
      <c r="AXK1" s="102"/>
      <c r="AXL1" s="102"/>
      <c r="AXM1" s="102"/>
      <c r="AXN1" s="102"/>
      <c r="AXO1" s="102"/>
      <c r="AXP1" s="102"/>
      <c r="AXQ1" s="102"/>
      <c r="AXR1" s="102"/>
      <c r="AXS1" s="102"/>
      <c r="AXT1" s="102"/>
      <c r="AXU1" s="102"/>
      <c r="AXV1" s="102"/>
      <c r="AXW1" s="102"/>
      <c r="AXX1" s="102"/>
      <c r="AXY1" s="102"/>
      <c r="AXZ1" s="102"/>
      <c r="AYA1" s="102"/>
      <c r="AYB1" s="102"/>
      <c r="AYC1" s="102"/>
      <c r="AYD1" s="102"/>
      <c r="AYE1" s="102"/>
      <c r="AYF1" s="102"/>
      <c r="AYG1" s="102"/>
      <c r="AYH1" s="102"/>
      <c r="AYI1" s="102"/>
      <c r="AYJ1" s="102"/>
      <c r="AYK1" s="102"/>
      <c r="AYL1" s="102"/>
      <c r="AYM1" s="102"/>
      <c r="AYN1" s="102"/>
      <c r="AYO1" s="102"/>
      <c r="AYP1" s="102"/>
      <c r="AYQ1" s="102"/>
      <c r="AYR1" s="102"/>
      <c r="AYS1" s="102"/>
      <c r="AYT1" s="102"/>
      <c r="AYU1" s="102"/>
      <c r="AYV1" s="102"/>
      <c r="AYW1" s="102"/>
      <c r="AYX1" s="102"/>
      <c r="AYY1" s="102"/>
      <c r="AYZ1" s="102"/>
      <c r="AZA1" s="102"/>
      <c r="AZB1" s="102"/>
      <c r="AZC1" s="102"/>
      <c r="AZD1" s="102"/>
      <c r="AZE1" s="102"/>
      <c r="AZF1" s="102"/>
      <c r="AZG1" s="102"/>
      <c r="AZH1" s="102"/>
      <c r="AZI1" s="102"/>
      <c r="AZJ1" s="102"/>
      <c r="AZK1" s="102"/>
      <c r="AZL1" s="102"/>
      <c r="AZM1" s="102"/>
      <c r="AZN1" s="102"/>
      <c r="AZO1" s="102"/>
      <c r="AZP1" s="102"/>
      <c r="AZQ1" s="102"/>
      <c r="AZR1" s="102"/>
      <c r="AZS1" s="102"/>
      <c r="AZT1" s="102"/>
      <c r="AZU1" s="102"/>
      <c r="AZV1" s="102"/>
      <c r="AZW1" s="102"/>
      <c r="AZX1" s="102"/>
      <c r="AZY1" s="102"/>
      <c r="AZZ1" s="102"/>
      <c r="BAA1" s="102"/>
      <c r="BAB1" s="102"/>
      <c r="BAC1" s="102"/>
      <c r="BAD1" s="102"/>
      <c r="BAE1" s="102"/>
      <c r="BAF1" s="102"/>
      <c r="BAG1" s="102"/>
      <c r="BAH1" s="102"/>
      <c r="BAI1" s="102"/>
      <c r="BAJ1" s="102"/>
      <c r="BAK1" s="102"/>
      <c r="BAL1" s="102"/>
      <c r="BAM1" s="102"/>
      <c r="BAN1" s="102"/>
      <c r="BAO1" s="102"/>
      <c r="BAP1" s="102"/>
      <c r="BAQ1" s="102"/>
      <c r="BAR1" s="102"/>
      <c r="BAS1" s="102"/>
      <c r="BAT1" s="102"/>
      <c r="BAU1" s="102"/>
      <c r="BAV1" s="102"/>
      <c r="BAW1" s="102"/>
      <c r="BAX1" s="102"/>
      <c r="BAY1" s="102"/>
      <c r="BAZ1" s="102"/>
      <c r="BBA1" s="102"/>
      <c r="BBB1" s="102"/>
      <c r="BBC1" s="102"/>
      <c r="BBD1" s="102"/>
      <c r="BBE1" s="102"/>
      <c r="BBF1" s="102"/>
      <c r="BBG1" s="102"/>
      <c r="BBH1" s="102"/>
      <c r="BBI1" s="102"/>
      <c r="BBJ1" s="102"/>
      <c r="BBK1" s="102"/>
      <c r="BBL1" s="102"/>
      <c r="BBM1" s="102"/>
      <c r="BBN1" s="102"/>
      <c r="BBO1" s="102"/>
      <c r="BBP1" s="102"/>
      <c r="BBQ1" s="102"/>
      <c r="BBR1" s="102"/>
      <c r="BBS1" s="102"/>
      <c r="BBT1" s="102"/>
      <c r="BBU1" s="102"/>
      <c r="BBV1" s="102"/>
      <c r="BBW1" s="102"/>
      <c r="BBX1" s="102"/>
      <c r="BBY1" s="102"/>
      <c r="BBZ1" s="102"/>
      <c r="BCA1" s="102"/>
      <c r="BCB1" s="102"/>
      <c r="BCC1" s="102"/>
      <c r="BCD1" s="102"/>
      <c r="BCE1" s="102"/>
      <c r="BCF1" s="102"/>
      <c r="BCG1" s="102"/>
      <c r="BCH1" s="102"/>
      <c r="BCI1" s="102"/>
      <c r="BCJ1" s="102"/>
      <c r="BCK1" s="102"/>
      <c r="BCL1" s="102"/>
      <c r="BCM1" s="102"/>
      <c r="BCN1" s="102"/>
      <c r="BCO1" s="102"/>
      <c r="BCP1" s="102"/>
      <c r="BCQ1" s="102"/>
      <c r="BCR1" s="102"/>
      <c r="BCS1" s="102"/>
      <c r="BCT1" s="102"/>
      <c r="BCU1" s="102"/>
      <c r="BCV1" s="102"/>
      <c r="BCW1" s="102"/>
      <c r="BCX1" s="102"/>
      <c r="BCY1" s="102"/>
      <c r="BCZ1" s="102"/>
      <c r="BDA1" s="102"/>
      <c r="BDB1" s="102"/>
      <c r="BDC1" s="102"/>
      <c r="BDD1" s="102"/>
      <c r="BDE1" s="102"/>
      <c r="BDF1" s="102"/>
      <c r="BDG1" s="102"/>
      <c r="BDH1" s="102"/>
      <c r="BDI1" s="102"/>
      <c r="BDJ1" s="102"/>
      <c r="BDK1" s="102"/>
      <c r="BDL1" s="102"/>
      <c r="BDM1" s="102"/>
      <c r="BDN1" s="102"/>
      <c r="BDO1" s="102"/>
      <c r="BDP1" s="102"/>
      <c r="BDQ1" s="102"/>
      <c r="BDR1" s="102"/>
      <c r="BDS1" s="102"/>
      <c r="BDT1" s="102"/>
      <c r="BDU1" s="102"/>
      <c r="BDV1" s="102"/>
      <c r="BDW1" s="102"/>
      <c r="BDX1" s="102"/>
      <c r="BDY1" s="102"/>
      <c r="BDZ1" s="102"/>
      <c r="BEA1" s="102"/>
      <c r="BEB1" s="102"/>
      <c r="BEC1" s="102"/>
      <c r="BED1" s="102"/>
      <c r="BEE1" s="102"/>
      <c r="BEF1" s="102"/>
      <c r="BEG1" s="102"/>
      <c r="BEH1" s="102"/>
      <c r="BEI1" s="102"/>
      <c r="BEJ1" s="102"/>
      <c r="BEK1" s="102"/>
      <c r="BEL1" s="102"/>
      <c r="BEM1" s="102"/>
      <c r="BEN1" s="102"/>
      <c r="BEO1" s="102"/>
      <c r="BEP1" s="102"/>
      <c r="BEQ1" s="102"/>
      <c r="BER1" s="102"/>
      <c r="BES1" s="102"/>
      <c r="BET1" s="102"/>
      <c r="BEU1" s="102"/>
      <c r="BEV1" s="102"/>
      <c r="BEW1" s="102"/>
      <c r="BEX1" s="102"/>
      <c r="BEY1" s="102"/>
      <c r="BEZ1" s="102"/>
      <c r="BFA1" s="102"/>
      <c r="BFB1" s="102"/>
      <c r="BFC1" s="102"/>
      <c r="BFD1" s="102"/>
      <c r="BFE1" s="102"/>
      <c r="BFF1" s="102"/>
      <c r="BFG1" s="102"/>
      <c r="BFH1" s="102"/>
      <c r="BFI1" s="102"/>
      <c r="BFJ1" s="102"/>
      <c r="BFK1" s="102"/>
      <c r="BFL1" s="102"/>
      <c r="BFM1" s="102"/>
      <c r="BFN1" s="102"/>
      <c r="BFO1" s="102"/>
      <c r="BFP1" s="102"/>
      <c r="BFQ1" s="102"/>
      <c r="BFR1" s="102"/>
      <c r="BFS1" s="102"/>
      <c r="BFT1" s="102"/>
      <c r="BFU1" s="102"/>
      <c r="BFV1" s="102"/>
      <c r="BFW1" s="102"/>
      <c r="BFX1" s="102"/>
      <c r="BFY1" s="102"/>
      <c r="BFZ1" s="102"/>
      <c r="BGA1" s="102"/>
      <c r="BGB1" s="102"/>
      <c r="BGC1" s="102"/>
      <c r="BGD1" s="102"/>
      <c r="BGE1" s="102"/>
      <c r="BGF1" s="102"/>
      <c r="BGG1" s="102"/>
      <c r="BGH1" s="102"/>
      <c r="BGI1" s="102"/>
      <c r="BGJ1" s="102"/>
      <c r="BGK1" s="102"/>
      <c r="BGL1" s="102"/>
      <c r="BGM1" s="102"/>
      <c r="BGN1" s="102"/>
      <c r="BGO1" s="102"/>
      <c r="BGP1" s="102"/>
      <c r="BGQ1" s="102"/>
      <c r="BGR1" s="102"/>
      <c r="BGS1" s="102"/>
      <c r="BGT1" s="102"/>
      <c r="BGU1" s="102"/>
      <c r="BGV1" s="102"/>
      <c r="BGW1" s="102"/>
      <c r="BGX1" s="102"/>
      <c r="BGY1" s="102"/>
      <c r="BGZ1" s="102"/>
      <c r="BHA1" s="102"/>
      <c r="BHB1" s="102"/>
      <c r="BHC1" s="102"/>
      <c r="BHD1" s="102"/>
      <c r="BHE1" s="102"/>
      <c r="BHF1" s="102"/>
      <c r="BHG1" s="102"/>
      <c r="BHH1" s="102"/>
      <c r="BHI1" s="102"/>
      <c r="BHJ1" s="102"/>
      <c r="BHK1" s="102"/>
      <c r="BHL1" s="102"/>
      <c r="BHM1" s="102"/>
      <c r="BHN1" s="102"/>
      <c r="BHO1" s="102"/>
      <c r="BHP1" s="102"/>
      <c r="BHQ1" s="102"/>
      <c r="BHR1" s="102"/>
      <c r="BHS1" s="102"/>
      <c r="BHT1" s="102"/>
      <c r="BHU1" s="102"/>
      <c r="BHV1" s="102"/>
      <c r="BHW1" s="102"/>
      <c r="BHX1" s="102"/>
      <c r="BHY1" s="102"/>
      <c r="BHZ1" s="102"/>
      <c r="BIA1" s="102"/>
      <c r="BIB1" s="102"/>
      <c r="BIC1" s="102"/>
      <c r="BID1" s="102"/>
      <c r="BIE1" s="102"/>
      <c r="BIF1" s="102"/>
      <c r="BIG1" s="102"/>
      <c r="BIH1" s="102"/>
      <c r="BII1" s="102"/>
      <c r="BIJ1" s="102"/>
      <c r="BIK1" s="102"/>
      <c r="BIL1" s="102"/>
      <c r="BIM1" s="102"/>
      <c r="BIN1" s="102"/>
      <c r="BIO1" s="102"/>
      <c r="BIP1" s="102"/>
      <c r="BIQ1" s="102"/>
      <c r="BIR1" s="102"/>
      <c r="BIS1" s="102"/>
      <c r="BIT1" s="102"/>
      <c r="BIU1" s="102"/>
      <c r="BIV1" s="102"/>
      <c r="BIW1" s="102"/>
      <c r="BIX1" s="102"/>
      <c r="BIY1" s="102"/>
      <c r="BIZ1" s="102"/>
      <c r="BJA1" s="102"/>
      <c r="BJB1" s="102"/>
      <c r="BJC1" s="102"/>
      <c r="BJD1" s="102"/>
      <c r="BJE1" s="102"/>
      <c r="BJF1" s="102"/>
      <c r="BJG1" s="102"/>
      <c r="BJH1" s="102"/>
      <c r="BJI1" s="102"/>
      <c r="BJJ1" s="102"/>
      <c r="BJK1" s="102"/>
      <c r="BJL1" s="102"/>
      <c r="BJM1" s="102"/>
      <c r="BJN1" s="102"/>
      <c r="BJO1" s="102"/>
      <c r="BJP1" s="102"/>
      <c r="BJQ1" s="102"/>
      <c r="BJR1" s="102"/>
      <c r="BJS1" s="102"/>
      <c r="BJT1" s="102"/>
      <c r="BJU1" s="102"/>
      <c r="BJV1" s="102"/>
      <c r="BJW1" s="102"/>
      <c r="BJX1" s="102"/>
      <c r="BJY1" s="102"/>
      <c r="BJZ1" s="102"/>
      <c r="BKA1" s="102"/>
      <c r="BKB1" s="102"/>
      <c r="BKC1" s="102"/>
      <c r="BKD1" s="102"/>
      <c r="BKE1" s="102"/>
      <c r="BKF1" s="102"/>
      <c r="BKG1" s="102"/>
      <c r="BKH1" s="102"/>
      <c r="BKI1" s="102"/>
      <c r="BKJ1" s="102"/>
      <c r="BKK1" s="102"/>
      <c r="BKL1" s="102"/>
      <c r="BKM1" s="102"/>
      <c r="BKN1" s="102"/>
      <c r="BKO1" s="102"/>
      <c r="BKP1" s="102"/>
      <c r="BKQ1" s="102"/>
      <c r="BKR1" s="102"/>
      <c r="BKS1" s="102"/>
      <c r="BKT1" s="102"/>
      <c r="BKU1" s="102"/>
      <c r="BKV1" s="102"/>
      <c r="BKW1" s="102"/>
      <c r="BKX1" s="102"/>
      <c r="BKY1" s="102"/>
      <c r="BKZ1" s="102"/>
      <c r="BLA1" s="102"/>
      <c r="BLB1" s="102"/>
      <c r="BLC1" s="102"/>
      <c r="BLD1" s="102"/>
      <c r="BLE1" s="102"/>
      <c r="BLF1" s="102"/>
      <c r="BLG1" s="102"/>
      <c r="BLH1" s="102"/>
      <c r="BLI1" s="102"/>
      <c r="BLJ1" s="102"/>
      <c r="BLK1" s="102"/>
      <c r="BLL1" s="102"/>
      <c r="BLM1" s="102"/>
      <c r="BLN1" s="102"/>
      <c r="BLO1" s="102"/>
      <c r="BLP1" s="102"/>
      <c r="BLQ1" s="102"/>
      <c r="BLR1" s="102"/>
      <c r="BLS1" s="102"/>
      <c r="BLT1" s="102"/>
      <c r="BLU1" s="102"/>
      <c r="BLV1" s="102"/>
      <c r="BLW1" s="102"/>
      <c r="BLX1" s="102"/>
      <c r="BLY1" s="102"/>
      <c r="BLZ1" s="102"/>
      <c r="BMA1" s="102"/>
      <c r="BMB1" s="102"/>
      <c r="BMC1" s="102"/>
      <c r="BMD1" s="102"/>
      <c r="BME1" s="102"/>
      <c r="BMF1" s="102"/>
      <c r="BMG1" s="102"/>
      <c r="BMH1" s="102"/>
      <c r="BMI1" s="102"/>
      <c r="BMJ1" s="102"/>
      <c r="BMK1" s="102"/>
      <c r="BML1" s="102"/>
      <c r="BMM1" s="102"/>
      <c r="BMN1" s="102"/>
      <c r="BMO1" s="102"/>
      <c r="BMP1" s="102"/>
      <c r="BMQ1" s="102"/>
      <c r="BMR1" s="102"/>
      <c r="BMS1" s="102"/>
      <c r="BMT1" s="102"/>
      <c r="BMU1" s="102"/>
      <c r="BMV1" s="102"/>
      <c r="BMW1" s="102"/>
      <c r="BMX1" s="102"/>
      <c r="BMY1" s="102"/>
      <c r="BMZ1" s="102"/>
      <c r="BNA1" s="102"/>
      <c r="BNB1" s="102"/>
      <c r="BNC1" s="102"/>
      <c r="BND1" s="102"/>
      <c r="BNE1" s="102"/>
      <c r="BNF1" s="102"/>
      <c r="BNG1" s="102"/>
      <c r="BNH1" s="102"/>
      <c r="BNI1" s="102"/>
      <c r="BNJ1" s="102"/>
      <c r="BNK1" s="102"/>
      <c r="BNL1" s="102"/>
      <c r="BNM1" s="102"/>
      <c r="BNN1" s="102"/>
      <c r="BNO1" s="102"/>
      <c r="BNP1" s="102"/>
      <c r="BNQ1" s="102"/>
      <c r="BNR1" s="102"/>
      <c r="BNS1" s="102"/>
      <c r="BNT1" s="102"/>
      <c r="BNU1" s="102"/>
      <c r="BNV1" s="102"/>
      <c r="BNW1" s="102"/>
      <c r="BNX1" s="102"/>
      <c r="BNY1" s="102"/>
      <c r="BNZ1" s="102"/>
      <c r="BOA1" s="102"/>
      <c r="BOB1" s="102"/>
      <c r="BOC1" s="102"/>
      <c r="BOD1" s="102"/>
      <c r="BOE1" s="102"/>
      <c r="BOF1" s="102"/>
      <c r="BOG1" s="102"/>
      <c r="BOH1" s="102"/>
      <c r="BOI1" s="102"/>
      <c r="BOJ1" s="102"/>
      <c r="BOK1" s="102"/>
      <c r="BOL1" s="102"/>
      <c r="BOM1" s="102"/>
      <c r="BON1" s="102"/>
      <c r="BOO1" s="102"/>
      <c r="BOP1" s="102"/>
      <c r="BOQ1" s="102"/>
      <c r="BOR1" s="102"/>
      <c r="BOS1" s="102"/>
      <c r="BOT1" s="102"/>
      <c r="BOU1" s="102"/>
      <c r="BOV1" s="102"/>
      <c r="BOW1" s="102"/>
      <c r="BOX1" s="102"/>
      <c r="BOY1" s="102"/>
      <c r="BOZ1" s="102"/>
      <c r="BPA1" s="102"/>
      <c r="BPB1" s="102"/>
      <c r="BPC1" s="102"/>
      <c r="BPD1" s="102"/>
      <c r="BPE1" s="102"/>
      <c r="BPF1" s="102"/>
      <c r="BPG1" s="102"/>
      <c r="BPH1" s="102"/>
      <c r="BPI1" s="102"/>
      <c r="BPJ1" s="102"/>
      <c r="BPK1" s="102"/>
      <c r="BPL1" s="102"/>
      <c r="BPM1" s="102"/>
      <c r="BPN1" s="102"/>
      <c r="BPO1" s="102"/>
      <c r="BPP1" s="102"/>
      <c r="BPQ1" s="102"/>
      <c r="BPR1" s="102"/>
      <c r="BPS1" s="102"/>
      <c r="BPT1" s="102"/>
      <c r="BPU1" s="102"/>
      <c r="BPV1" s="102"/>
      <c r="BPW1" s="102"/>
      <c r="BPX1" s="102"/>
      <c r="BPY1" s="102"/>
      <c r="BPZ1" s="102"/>
      <c r="BQA1" s="102"/>
      <c r="BQB1" s="102"/>
      <c r="BQC1" s="102"/>
      <c r="BQD1" s="102"/>
      <c r="BQE1" s="102"/>
      <c r="BQF1" s="102"/>
      <c r="BQG1" s="102"/>
      <c r="BQH1" s="102"/>
      <c r="BQI1" s="102"/>
      <c r="BQJ1" s="102"/>
      <c r="BQK1" s="102"/>
      <c r="BQL1" s="102"/>
      <c r="BQM1" s="102"/>
      <c r="BQN1" s="102"/>
      <c r="BQO1" s="102"/>
      <c r="BQP1" s="102"/>
      <c r="BQQ1" s="102"/>
      <c r="BQR1" s="102"/>
      <c r="BQS1" s="102"/>
      <c r="BQT1" s="102"/>
      <c r="BQU1" s="102"/>
      <c r="BQV1" s="102"/>
      <c r="BQW1" s="102"/>
      <c r="BQX1" s="102"/>
      <c r="BQY1" s="102"/>
      <c r="BQZ1" s="102"/>
      <c r="BRA1" s="102"/>
      <c r="BRB1" s="102"/>
      <c r="BRC1" s="102"/>
      <c r="BRD1" s="102"/>
      <c r="BRE1" s="102"/>
      <c r="BRF1" s="102"/>
      <c r="BRG1" s="102"/>
      <c r="BRH1" s="102"/>
      <c r="BRI1" s="102"/>
      <c r="BRJ1" s="102"/>
      <c r="BRK1" s="102"/>
      <c r="BRL1" s="102"/>
      <c r="BRM1" s="102"/>
      <c r="BRN1" s="102"/>
      <c r="BRO1" s="102"/>
      <c r="BRP1" s="102"/>
      <c r="BRQ1" s="102"/>
      <c r="BRR1" s="102"/>
      <c r="BRS1" s="102"/>
      <c r="BRT1" s="102"/>
      <c r="BRU1" s="102"/>
      <c r="BRV1" s="102"/>
      <c r="BRW1" s="102"/>
      <c r="BRX1" s="102"/>
      <c r="BRY1" s="102"/>
      <c r="BRZ1" s="102"/>
      <c r="BSA1" s="102"/>
      <c r="BSB1" s="102"/>
      <c r="BSC1" s="102"/>
      <c r="BSD1" s="102"/>
      <c r="BSE1" s="102"/>
      <c r="BSF1" s="102"/>
      <c r="BSG1" s="102"/>
      <c r="BSH1" s="102"/>
      <c r="BSI1" s="102"/>
      <c r="BSJ1" s="102"/>
      <c r="BSK1" s="102"/>
      <c r="BSL1" s="102"/>
      <c r="BSM1" s="102"/>
      <c r="BSN1" s="102"/>
      <c r="BSO1" s="102"/>
      <c r="BSP1" s="102"/>
      <c r="BSQ1" s="102"/>
      <c r="BSR1" s="102"/>
      <c r="BSS1" s="102"/>
      <c r="BST1" s="102"/>
      <c r="BSU1" s="102"/>
      <c r="BSV1" s="102"/>
      <c r="BSW1" s="102"/>
      <c r="BSX1" s="102"/>
      <c r="BSY1" s="102"/>
      <c r="BSZ1" s="102"/>
      <c r="BTA1" s="102"/>
      <c r="BTB1" s="102"/>
      <c r="BTC1" s="102"/>
      <c r="BTD1" s="102"/>
      <c r="BTE1" s="102"/>
      <c r="BTF1" s="102"/>
      <c r="BTG1" s="102"/>
      <c r="BTH1" s="102"/>
      <c r="BTI1" s="102"/>
      <c r="BTJ1" s="102"/>
      <c r="BTK1" s="102"/>
      <c r="BTL1" s="102"/>
      <c r="BTM1" s="102"/>
      <c r="BTN1" s="102"/>
      <c r="BTO1" s="102"/>
      <c r="BTP1" s="102"/>
      <c r="BTQ1" s="102"/>
      <c r="BTR1" s="102"/>
      <c r="BTS1" s="102"/>
      <c r="BTT1" s="102"/>
      <c r="BTU1" s="102"/>
      <c r="BTV1" s="102"/>
      <c r="BTW1" s="102"/>
      <c r="BTX1" s="102"/>
      <c r="BTY1" s="102"/>
      <c r="BTZ1" s="102"/>
      <c r="BUA1" s="102"/>
      <c r="BUB1" s="102"/>
      <c r="BUC1" s="102"/>
      <c r="BUD1" s="102"/>
      <c r="BUE1" s="102"/>
      <c r="BUF1" s="102"/>
      <c r="BUG1" s="102"/>
      <c r="BUH1" s="102"/>
      <c r="BUI1" s="102"/>
      <c r="BUJ1" s="102"/>
      <c r="BUK1" s="102"/>
      <c r="BUL1" s="102"/>
      <c r="BUM1" s="102"/>
      <c r="BUN1" s="102"/>
      <c r="BUO1" s="102"/>
      <c r="BUP1" s="102"/>
      <c r="BUQ1" s="102"/>
      <c r="BUR1" s="102"/>
      <c r="BUS1" s="102"/>
      <c r="BUT1" s="102"/>
      <c r="BUU1" s="102"/>
      <c r="BUV1" s="102"/>
      <c r="BUW1" s="102"/>
      <c r="BUX1" s="102"/>
      <c r="BUY1" s="102"/>
      <c r="BUZ1" s="102"/>
      <c r="BVA1" s="102"/>
      <c r="BVB1" s="102"/>
      <c r="BVC1" s="102"/>
      <c r="BVD1" s="102"/>
      <c r="BVE1" s="102"/>
      <c r="BVF1" s="102"/>
      <c r="BVG1" s="102"/>
      <c r="BVH1" s="102"/>
      <c r="BVI1" s="102"/>
      <c r="BVJ1" s="102"/>
      <c r="BVK1" s="102"/>
      <c r="BVL1" s="102"/>
      <c r="BVM1" s="102"/>
      <c r="BVN1" s="102"/>
      <c r="BVO1" s="102"/>
      <c r="BVP1" s="102"/>
      <c r="BVQ1" s="102"/>
      <c r="BVR1" s="102"/>
      <c r="BVS1" s="102"/>
      <c r="BVT1" s="102"/>
      <c r="BVU1" s="102"/>
      <c r="BVV1" s="102"/>
      <c r="BVW1" s="102"/>
      <c r="BVX1" s="102"/>
      <c r="BVY1" s="102"/>
      <c r="BVZ1" s="102"/>
      <c r="BWA1" s="102"/>
      <c r="BWB1" s="102"/>
      <c r="BWC1" s="102"/>
      <c r="BWD1" s="102"/>
      <c r="BWE1" s="102"/>
      <c r="BWF1" s="102"/>
      <c r="BWG1" s="102"/>
      <c r="BWH1" s="102"/>
      <c r="BWI1" s="102"/>
      <c r="BWJ1" s="102"/>
      <c r="BWK1" s="102"/>
      <c r="BWL1" s="102"/>
      <c r="BWM1" s="102"/>
      <c r="BWN1" s="102"/>
      <c r="BWO1" s="102"/>
      <c r="BWP1" s="102"/>
      <c r="BWQ1" s="102"/>
      <c r="BWR1" s="102"/>
      <c r="BWS1" s="102"/>
      <c r="BWT1" s="102"/>
      <c r="BWU1" s="102"/>
      <c r="BWV1" s="102"/>
      <c r="BWW1" s="102"/>
      <c r="BWX1" s="102"/>
      <c r="BWY1" s="102"/>
      <c r="BWZ1" s="102"/>
      <c r="BXA1" s="102"/>
      <c r="BXB1" s="102"/>
      <c r="BXC1" s="102"/>
      <c r="BXD1" s="102"/>
      <c r="BXE1" s="102"/>
      <c r="BXF1" s="102"/>
      <c r="BXG1" s="102"/>
      <c r="BXH1" s="102"/>
      <c r="BXI1" s="102"/>
      <c r="BXJ1" s="102"/>
      <c r="BXK1" s="102"/>
      <c r="BXL1" s="102"/>
      <c r="BXM1" s="102"/>
      <c r="BXN1" s="102"/>
      <c r="BXO1" s="102"/>
      <c r="BXP1" s="102"/>
      <c r="BXQ1" s="102"/>
      <c r="BXR1" s="102"/>
      <c r="BXS1" s="102"/>
      <c r="BXT1" s="102"/>
      <c r="BXU1" s="102"/>
      <c r="BXV1" s="102"/>
      <c r="BXW1" s="102"/>
      <c r="BXX1" s="102"/>
      <c r="BXY1" s="102"/>
      <c r="BXZ1" s="102"/>
      <c r="BYA1" s="102"/>
      <c r="BYB1" s="102"/>
      <c r="BYC1" s="102"/>
      <c r="BYD1" s="102"/>
      <c r="BYE1" s="102"/>
      <c r="BYF1" s="102"/>
      <c r="BYG1" s="102"/>
      <c r="BYH1" s="102"/>
      <c r="BYI1" s="102"/>
      <c r="BYJ1" s="102"/>
      <c r="BYK1" s="102"/>
      <c r="BYL1" s="102"/>
      <c r="BYM1" s="102"/>
      <c r="BYN1" s="102"/>
      <c r="BYO1" s="102"/>
      <c r="BYP1" s="102"/>
      <c r="BYQ1" s="102"/>
      <c r="BYR1" s="102"/>
      <c r="BYS1" s="102"/>
      <c r="BYT1" s="102"/>
      <c r="BYU1" s="102"/>
      <c r="BYV1" s="102"/>
      <c r="BYW1" s="102"/>
      <c r="BYX1" s="102"/>
      <c r="BYY1" s="102"/>
      <c r="BYZ1" s="102"/>
      <c r="BZA1" s="102"/>
      <c r="BZB1" s="102"/>
      <c r="BZC1" s="102"/>
      <c r="BZD1" s="102"/>
      <c r="BZE1" s="102"/>
      <c r="BZF1" s="102"/>
      <c r="BZG1" s="102"/>
      <c r="BZH1" s="102"/>
      <c r="BZI1" s="102"/>
      <c r="BZJ1" s="102"/>
      <c r="BZK1" s="102"/>
      <c r="BZL1" s="102"/>
      <c r="BZM1" s="102"/>
      <c r="BZN1" s="102"/>
      <c r="BZO1" s="102"/>
      <c r="BZP1" s="102"/>
      <c r="BZQ1" s="102"/>
      <c r="BZR1" s="102"/>
      <c r="BZS1" s="102"/>
      <c r="BZT1" s="102"/>
      <c r="BZU1" s="102"/>
      <c r="BZV1" s="102"/>
      <c r="BZW1" s="102"/>
      <c r="BZX1" s="102"/>
      <c r="BZY1" s="102"/>
      <c r="BZZ1" s="102"/>
      <c r="CAA1" s="102"/>
      <c r="CAB1" s="102"/>
      <c r="CAC1" s="102"/>
      <c r="CAD1" s="102"/>
      <c r="CAE1" s="102"/>
      <c r="CAF1" s="102"/>
      <c r="CAG1" s="102"/>
      <c r="CAH1" s="102"/>
      <c r="CAI1" s="102"/>
      <c r="CAJ1" s="102"/>
      <c r="CAK1" s="102"/>
      <c r="CAL1" s="102"/>
      <c r="CAM1" s="102"/>
      <c r="CAN1" s="102"/>
      <c r="CAO1" s="102"/>
      <c r="CAP1" s="102"/>
      <c r="CAQ1" s="102"/>
      <c r="CAR1" s="102"/>
      <c r="CAS1" s="102"/>
      <c r="CAT1" s="102"/>
      <c r="CAU1" s="102"/>
      <c r="CAV1" s="102"/>
      <c r="CAW1" s="102"/>
      <c r="CAX1" s="102"/>
      <c r="CAY1" s="102"/>
      <c r="CAZ1" s="102"/>
      <c r="CBA1" s="102"/>
      <c r="CBB1" s="102"/>
      <c r="CBC1" s="102"/>
      <c r="CBD1" s="102"/>
      <c r="CBE1" s="102"/>
      <c r="CBF1" s="102"/>
      <c r="CBG1" s="102"/>
      <c r="CBH1" s="102"/>
      <c r="CBI1" s="102"/>
      <c r="CBJ1" s="102"/>
      <c r="CBK1" s="102"/>
      <c r="CBL1" s="102"/>
      <c r="CBM1" s="102"/>
      <c r="CBN1" s="102"/>
      <c r="CBO1" s="102"/>
      <c r="CBP1" s="102"/>
      <c r="CBQ1" s="102"/>
      <c r="CBR1" s="102"/>
      <c r="CBS1" s="102"/>
      <c r="CBT1" s="102"/>
      <c r="CBU1" s="102"/>
      <c r="CBV1" s="102"/>
      <c r="CBW1" s="102"/>
      <c r="CBX1" s="102"/>
      <c r="CBY1" s="102"/>
      <c r="CBZ1" s="102"/>
      <c r="CCA1" s="102"/>
      <c r="CCB1" s="102"/>
      <c r="CCC1" s="102"/>
      <c r="CCD1" s="102"/>
      <c r="CCE1" s="102"/>
      <c r="CCF1" s="102"/>
      <c r="CCG1" s="102"/>
      <c r="CCH1" s="102"/>
      <c r="CCI1" s="102"/>
      <c r="CCJ1" s="102"/>
      <c r="CCK1" s="102"/>
      <c r="CCL1" s="102"/>
      <c r="CCM1" s="102"/>
      <c r="CCN1" s="102"/>
      <c r="CCO1" s="102"/>
      <c r="CCP1" s="102"/>
      <c r="CCQ1" s="102"/>
      <c r="CCR1" s="102"/>
      <c r="CCS1" s="102"/>
      <c r="CCT1" s="102"/>
      <c r="CCU1" s="102"/>
      <c r="CCV1" s="102"/>
      <c r="CCW1" s="102"/>
      <c r="CCX1" s="102"/>
      <c r="CCY1" s="102"/>
      <c r="CCZ1" s="102"/>
      <c r="CDA1" s="102"/>
      <c r="CDB1" s="102"/>
      <c r="CDC1" s="102"/>
      <c r="CDD1" s="102"/>
      <c r="CDE1" s="102"/>
      <c r="CDF1" s="102"/>
      <c r="CDG1" s="102"/>
      <c r="CDH1" s="102"/>
      <c r="CDI1" s="102"/>
      <c r="CDJ1" s="102"/>
      <c r="CDK1" s="102"/>
      <c r="CDL1" s="102"/>
      <c r="CDM1" s="102"/>
      <c r="CDN1" s="102"/>
      <c r="CDO1" s="102"/>
      <c r="CDP1" s="102"/>
      <c r="CDQ1" s="102"/>
      <c r="CDR1" s="102"/>
      <c r="CDS1" s="102"/>
      <c r="CDT1" s="102"/>
      <c r="CDU1" s="102"/>
      <c r="CDV1" s="102"/>
      <c r="CDW1" s="102"/>
      <c r="CDX1" s="102"/>
      <c r="CDY1" s="102"/>
      <c r="CDZ1" s="102"/>
      <c r="CEA1" s="102"/>
      <c r="CEB1" s="102"/>
      <c r="CEC1" s="102"/>
      <c r="CED1" s="102"/>
      <c r="CEE1" s="102"/>
      <c r="CEF1" s="102"/>
      <c r="CEG1" s="102"/>
      <c r="CEH1" s="102"/>
      <c r="CEI1" s="102"/>
      <c r="CEJ1" s="102"/>
      <c r="CEK1" s="102"/>
      <c r="CEL1" s="102"/>
      <c r="CEM1" s="102"/>
      <c r="CEN1" s="102"/>
      <c r="CEO1" s="102"/>
      <c r="CEP1" s="102"/>
      <c r="CEQ1" s="102"/>
      <c r="CER1" s="102"/>
      <c r="CES1" s="102"/>
      <c r="CET1" s="102"/>
      <c r="CEU1" s="102"/>
      <c r="CEV1" s="102"/>
      <c r="CEW1" s="102"/>
      <c r="CEX1" s="102"/>
      <c r="CEY1" s="102"/>
      <c r="CEZ1" s="102"/>
      <c r="CFA1" s="102"/>
      <c r="CFB1" s="102"/>
      <c r="CFC1" s="102"/>
      <c r="CFD1" s="102"/>
      <c r="CFE1" s="102"/>
      <c r="CFF1" s="102"/>
      <c r="CFG1" s="102"/>
      <c r="CFH1" s="102"/>
      <c r="CFI1" s="102"/>
      <c r="CFJ1" s="102"/>
      <c r="CFK1" s="102"/>
      <c r="CFL1" s="102"/>
      <c r="CFM1" s="102"/>
      <c r="CFN1" s="102"/>
      <c r="CFO1" s="102"/>
      <c r="CFP1" s="102"/>
      <c r="CFQ1" s="102"/>
      <c r="CFR1" s="102"/>
      <c r="CFS1" s="102"/>
      <c r="CFT1" s="102"/>
      <c r="CFU1" s="102"/>
      <c r="CFV1" s="102"/>
      <c r="CFW1" s="102"/>
      <c r="CFX1" s="102"/>
      <c r="CFY1" s="102"/>
      <c r="CFZ1" s="102"/>
      <c r="CGA1" s="102"/>
      <c r="CGB1" s="102"/>
      <c r="CGC1" s="102"/>
      <c r="CGD1" s="102"/>
      <c r="CGE1" s="102"/>
      <c r="CGF1" s="102"/>
      <c r="CGG1" s="102"/>
      <c r="CGH1" s="102"/>
      <c r="CGI1" s="102"/>
      <c r="CGJ1" s="102"/>
      <c r="CGK1" s="102"/>
      <c r="CGL1" s="102"/>
      <c r="CGM1" s="102"/>
      <c r="CGN1" s="102"/>
      <c r="CGO1" s="102"/>
      <c r="CGP1" s="102"/>
      <c r="CGQ1" s="102"/>
      <c r="CGR1" s="102"/>
      <c r="CGS1" s="102"/>
      <c r="CGT1" s="102"/>
      <c r="CGU1" s="102"/>
      <c r="CGV1" s="102"/>
      <c r="CGW1" s="102"/>
      <c r="CGX1" s="102"/>
      <c r="CGY1" s="102"/>
      <c r="CGZ1" s="102"/>
      <c r="CHA1" s="102"/>
      <c r="CHB1" s="102"/>
      <c r="CHC1" s="102"/>
      <c r="CHD1" s="102"/>
      <c r="CHE1" s="102"/>
      <c r="CHF1" s="102"/>
      <c r="CHG1" s="102"/>
      <c r="CHH1" s="102"/>
      <c r="CHI1" s="102"/>
      <c r="CHJ1" s="102"/>
      <c r="CHK1" s="102"/>
      <c r="CHL1" s="102"/>
      <c r="CHM1" s="102"/>
      <c r="CHN1" s="102"/>
      <c r="CHO1" s="102"/>
      <c r="CHP1" s="102"/>
      <c r="CHQ1" s="102"/>
      <c r="CHR1" s="102"/>
      <c r="CHS1" s="102"/>
      <c r="CHT1" s="102"/>
      <c r="CHU1" s="102"/>
      <c r="CHV1" s="102"/>
      <c r="CHW1" s="102"/>
      <c r="CHX1" s="102"/>
      <c r="CHY1" s="102"/>
      <c r="CHZ1" s="102"/>
      <c r="CIA1" s="102"/>
      <c r="CIB1" s="102"/>
      <c r="CIC1" s="102"/>
      <c r="CID1" s="102"/>
      <c r="CIE1" s="102"/>
      <c r="CIF1" s="102"/>
      <c r="CIG1" s="102"/>
      <c r="CIH1" s="102"/>
      <c r="CII1" s="102"/>
      <c r="CIJ1" s="102"/>
      <c r="CIK1" s="102"/>
      <c r="CIL1" s="102"/>
      <c r="CIM1" s="102"/>
      <c r="CIN1" s="102"/>
      <c r="CIO1" s="102"/>
      <c r="CIP1" s="102"/>
      <c r="CIQ1" s="102"/>
      <c r="CIR1" s="102"/>
      <c r="CIS1" s="102"/>
      <c r="CIT1" s="102"/>
      <c r="CIU1" s="102"/>
      <c r="CIV1" s="102"/>
      <c r="CIW1" s="102"/>
      <c r="CIX1" s="102"/>
      <c r="CIY1" s="102"/>
      <c r="CIZ1" s="102"/>
      <c r="CJA1" s="102"/>
      <c r="CJB1" s="102"/>
      <c r="CJC1" s="102"/>
      <c r="CJD1" s="102"/>
      <c r="CJE1" s="102"/>
      <c r="CJF1" s="102"/>
      <c r="CJG1" s="102"/>
      <c r="CJH1" s="102"/>
      <c r="CJI1" s="102"/>
      <c r="CJJ1" s="102"/>
      <c r="CJK1" s="102"/>
      <c r="CJL1" s="102"/>
      <c r="CJM1" s="102"/>
      <c r="CJN1" s="102"/>
      <c r="CJO1" s="102"/>
      <c r="CJP1" s="102"/>
      <c r="CJQ1" s="102"/>
      <c r="CJR1" s="102"/>
      <c r="CJS1" s="102"/>
      <c r="CJT1" s="102"/>
      <c r="CJU1" s="102"/>
      <c r="CJV1" s="102"/>
      <c r="CJW1" s="102"/>
      <c r="CJX1" s="102"/>
      <c r="CJY1" s="102"/>
      <c r="CJZ1" s="102"/>
      <c r="CKA1" s="102"/>
      <c r="CKB1" s="102"/>
      <c r="CKC1" s="102"/>
      <c r="CKD1" s="102"/>
      <c r="CKE1" s="102"/>
      <c r="CKF1" s="102"/>
      <c r="CKG1" s="102"/>
      <c r="CKH1" s="102"/>
      <c r="CKI1" s="102"/>
      <c r="CKJ1" s="102"/>
      <c r="CKK1" s="102"/>
      <c r="CKL1" s="102"/>
      <c r="CKM1" s="102"/>
      <c r="CKN1" s="102"/>
      <c r="CKO1" s="102"/>
      <c r="CKP1" s="102"/>
      <c r="CKQ1" s="102"/>
      <c r="CKR1" s="102"/>
      <c r="CKS1" s="102"/>
      <c r="CKT1" s="102"/>
      <c r="CKU1" s="102"/>
      <c r="CKV1" s="102"/>
      <c r="CKW1" s="102"/>
      <c r="CKX1" s="102"/>
      <c r="CKY1" s="102"/>
      <c r="CKZ1" s="102"/>
      <c r="CLA1" s="102"/>
      <c r="CLB1" s="102"/>
      <c r="CLC1" s="102"/>
      <c r="CLD1" s="102"/>
      <c r="CLE1" s="102"/>
      <c r="CLF1" s="102"/>
      <c r="CLG1" s="102"/>
      <c r="CLH1" s="102"/>
      <c r="CLI1" s="102"/>
      <c r="CLJ1" s="102"/>
      <c r="CLK1" s="102"/>
      <c r="CLL1" s="102"/>
      <c r="CLM1" s="102"/>
      <c r="CLN1" s="102"/>
      <c r="CLO1" s="102"/>
      <c r="CLP1" s="102"/>
      <c r="CLQ1" s="102"/>
      <c r="CLR1" s="102"/>
      <c r="CLS1" s="102"/>
      <c r="CLT1" s="102"/>
      <c r="CLU1" s="102"/>
      <c r="CLV1" s="102"/>
      <c r="CLW1" s="102"/>
      <c r="CLX1" s="102"/>
      <c r="CLY1" s="102"/>
      <c r="CLZ1" s="102"/>
      <c r="CMA1" s="102"/>
      <c r="CMB1" s="102"/>
      <c r="CMC1" s="102"/>
      <c r="CMD1" s="102"/>
      <c r="CME1" s="102"/>
      <c r="CMF1" s="102"/>
      <c r="CMG1" s="102"/>
      <c r="CMH1" s="102"/>
      <c r="CMI1" s="102"/>
      <c r="CMJ1" s="102"/>
      <c r="CMK1" s="102"/>
      <c r="CML1" s="102"/>
      <c r="CMM1" s="102"/>
      <c r="CMN1" s="102"/>
      <c r="CMO1" s="102"/>
      <c r="CMP1" s="102"/>
      <c r="CMQ1" s="102"/>
      <c r="CMR1" s="102"/>
      <c r="CMS1" s="102"/>
      <c r="CMT1" s="102"/>
      <c r="CMU1" s="102"/>
      <c r="CMV1" s="102"/>
      <c r="CMW1" s="102"/>
      <c r="CMX1" s="102"/>
      <c r="CMY1" s="102"/>
      <c r="CMZ1" s="102"/>
      <c r="CNA1" s="102"/>
      <c r="CNB1" s="102"/>
      <c r="CNC1" s="102"/>
      <c r="CND1" s="102"/>
      <c r="CNE1" s="102"/>
      <c r="CNF1" s="102"/>
      <c r="CNG1" s="102"/>
      <c r="CNH1" s="102"/>
      <c r="CNI1" s="102"/>
      <c r="CNJ1" s="102"/>
      <c r="CNK1" s="102"/>
      <c r="CNL1" s="102"/>
      <c r="CNM1" s="102"/>
      <c r="CNN1" s="102"/>
      <c r="CNO1" s="102"/>
      <c r="CNP1" s="102"/>
      <c r="CNQ1" s="102"/>
      <c r="CNR1" s="102"/>
      <c r="CNS1" s="102"/>
      <c r="CNT1" s="102"/>
      <c r="CNU1" s="102"/>
      <c r="CNV1" s="102"/>
      <c r="CNW1" s="102"/>
      <c r="CNX1" s="102"/>
      <c r="CNY1" s="102"/>
      <c r="CNZ1" s="102"/>
      <c r="COA1" s="102"/>
      <c r="COB1" s="102"/>
      <c r="COC1" s="102"/>
      <c r="COD1" s="102"/>
      <c r="COE1" s="102"/>
      <c r="COF1" s="102"/>
      <c r="COG1" s="102"/>
      <c r="COH1" s="102"/>
      <c r="COI1" s="102"/>
      <c r="COJ1" s="102"/>
      <c r="COK1" s="102"/>
      <c r="COL1" s="102"/>
      <c r="COM1" s="102"/>
      <c r="CON1" s="102"/>
      <c r="COO1" s="102"/>
      <c r="COP1" s="102"/>
      <c r="COQ1" s="102"/>
      <c r="COR1" s="102"/>
      <c r="COS1" s="102"/>
      <c r="COT1" s="102"/>
      <c r="COU1" s="102"/>
      <c r="COV1" s="102"/>
      <c r="COW1" s="102"/>
      <c r="COX1" s="102"/>
      <c r="COY1" s="102"/>
      <c r="COZ1" s="102"/>
      <c r="CPA1" s="102"/>
      <c r="CPB1" s="102"/>
      <c r="CPC1" s="102"/>
      <c r="CPD1" s="102"/>
      <c r="CPE1" s="102"/>
      <c r="CPF1" s="102"/>
      <c r="CPG1" s="102"/>
      <c r="CPH1" s="102"/>
      <c r="CPI1" s="102"/>
      <c r="CPJ1" s="102"/>
      <c r="CPK1" s="102"/>
      <c r="CPL1" s="102"/>
      <c r="CPM1" s="102"/>
      <c r="CPN1" s="102"/>
      <c r="CPO1" s="102"/>
      <c r="CPP1" s="102"/>
      <c r="CPQ1" s="102"/>
      <c r="CPR1" s="102"/>
      <c r="CPS1" s="102"/>
      <c r="CPT1" s="102"/>
      <c r="CPU1" s="102"/>
      <c r="CPV1" s="102"/>
      <c r="CPW1" s="102"/>
      <c r="CPX1" s="102"/>
      <c r="CPY1" s="102"/>
      <c r="CPZ1" s="102"/>
      <c r="CQA1" s="102"/>
      <c r="CQB1" s="102"/>
      <c r="CQC1" s="102"/>
      <c r="CQD1" s="102"/>
      <c r="CQE1" s="102"/>
      <c r="CQF1" s="102"/>
      <c r="CQG1" s="102"/>
      <c r="CQH1" s="102"/>
      <c r="CQI1" s="102"/>
      <c r="CQJ1" s="102"/>
      <c r="CQK1" s="102"/>
      <c r="CQL1" s="102"/>
      <c r="CQM1" s="102"/>
      <c r="CQN1" s="102"/>
      <c r="CQO1" s="102"/>
      <c r="CQP1" s="102"/>
      <c r="CQQ1" s="102"/>
      <c r="CQR1" s="102"/>
      <c r="CQS1" s="102"/>
      <c r="CQT1" s="102"/>
      <c r="CQU1" s="102"/>
      <c r="CQV1" s="102"/>
      <c r="CQW1" s="102"/>
      <c r="CQX1" s="102"/>
      <c r="CQY1" s="102"/>
      <c r="CQZ1" s="102"/>
      <c r="CRA1" s="102"/>
      <c r="CRB1" s="102"/>
      <c r="CRC1" s="102"/>
      <c r="CRD1" s="102"/>
      <c r="CRE1" s="102"/>
      <c r="CRF1" s="102"/>
      <c r="CRG1" s="102"/>
      <c r="CRH1" s="102"/>
      <c r="CRI1" s="102"/>
      <c r="CRJ1" s="102"/>
      <c r="CRK1" s="102"/>
      <c r="CRL1" s="102"/>
      <c r="CRM1" s="102"/>
      <c r="CRN1" s="102"/>
      <c r="CRO1" s="102"/>
      <c r="CRP1" s="102"/>
      <c r="CRQ1" s="102"/>
      <c r="CRR1" s="102"/>
      <c r="CRS1" s="102"/>
      <c r="CRT1" s="102"/>
      <c r="CRU1" s="102"/>
      <c r="CRV1" s="102"/>
      <c r="CRW1" s="102"/>
      <c r="CRX1" s="102"/>
      <c r="CRY1" s="102"/>
      <c r="CRZ1" s="102"/>
      <c r="CSA1" s="102"/>
      <c r="CSB1" s="102"/>
      <c r="CSC1" s="102"/>
      <c r="CSD1" s="102"/>
      <c r="CSE1" s="102"/>
      <c r="CSF1" s="102"/>
      <c r="CSG1" s="102"/>
      <c r="CSH1" s="102"/>
      <c r="CSI1" s="102"/>
      <c r="CSJ1" s="102"/>
      <c r="CSK1" s="102"/>
      <c r="CSL1" s="102"/>
      <c r="CSM1" s="102"/>
      <c r="CSN1" s="102"/>
      <c r="CSO1" s="102"/>
      <c r="CSP1" s="102"/>
      <c r="CSQ1" s="102"/>
      <c r="CSR1" s="102"/>
      <c r="CSS1" s="102"/>
      <c r="CST1" s="102"/>
      <c r="CSU1" s="102"/>
      <c r="CSV1" s="102"/>
      <c r="CSW1" s="102"/>
      <c r="CSX1" s="102"/>
      <c r="CSY1" s="102"/>
      <c r="CSZ1" s="102"/>
      <c r="CTA1" s="102"/>
      <c r="CTB1" s="102"/>
      <c r="CTC1" s="102"/>
      <c r="CTD1" s="102"/>
      <c r="CTE1" s="102"/>
      <c r="CTF1" s="102"/>
      <c r="CTG1" s="102"/>
      <c r="CTH1" s="102"/>
      <c r="CTI1" s="102"/>
      <c r="CTJ1" s="102"/>
      <c r="CTK1" s="102"/>
      <c r="CTL1" s="102"/>
      <c r="CTM1" s="102"/>
      <c r="CTN1" s="102"/>
      <c r="CTO1" s="102"/>
      <c r="CTP1" s="102"/>
      <c r="CTQ1" s="102"/>
      <c r="CTR1" s="102"/>
      <c r="CTS1" s="102"/>
      <c r="CTT1" s="102"/>
      <c r="CTU1" s="102"/>
      <c r="CTV1" s="102"/>
      <c r="CTW1" s="102"/>
      <c r="CTX1" s="102"/>
      <c r="CTY1" s="102"/>
      <c r="CTZ1" s="102"/>
      <c r="CUA1" s="102"/>
      <c r="CUB1" s="102"/>
      <c r="CUC1" s="102"/>
      <c r="CUD1" s="102"/>
      <c r="CUE1" s="102"/>
      <c r="CUF1" s="102"/>
      <c r="CUG1" s="102"/>
      <c r="CUH1" s="102"/>
      <c r="CUI1" s="102"/>
      <c r="CUJ1" s="102"/>
      <c r="CUK1" s="102"/>
      <c r="CUL1" s="102"/>
      <c r="CUM1" s="102"/>
      <c r="CUN1" s="102"/>
      <c r="CUO1" s="102"/>
      <c r="CUP1" s="102"/>
      <c r="CUQ1" s="102"/>
      <c r="CUR1" s="102"/>
      <c r="CUS1" s="102"/>
      <c r="CUT1" s="102"/>
      <c r="CUU1" s="102"/>
      <c r="CUV1" s="102"/>
      <c r="CUW1" s="102"/>
      <c r="CUX1" s="102"/>
      <c r="CUY1" s="102"/>
      <c r="CUZ1" s="102"/>
      <c r="CVA1" s="102"/>
      <c r="CVB1" s="102"/>
      <c r="CVC1" s="102"/>
      <c r="CVD1" s="102"/>
      <c r="CVE1" s="102"/>
      <c r="CVF1" s="102"/>
      <c r="CVG1" s="102"/>
      <c r="CVH1" s="102"/>
      <c r="CVI1" s="102"/>
      <c r="CVJ1" s="102"/>
      <c r="CVK1" s="102"/>
      <c r="CVL1" s="102"/>
      <c r="CVM1" s="102"/>
      <c r="CVN1" s="102"/>
      <c r="CVO1" s="102"/>
      <c r="CVP1" s="102"/>
      <c r="CVQ1" s="102"/>
      <c r="CVR1" s="102"/>
      <c r="CVS1" s="102"/>
      <c r="CVT1" s="102"/>
      <c r="CVU1" s="102"/>
      <c r="CVV1" s="102"/>
      <c r="CVW1" s="102"/>
      <c r="CVX1" s="102"/>
      <c r="CVY1" s="102"/>
      <c r="CVZ1" s="102"/>
      <c r="CWA1" s="102"/>
      <c r="CWB1" s="102"/>
      <c r="CWC1" s="102"/>
      <c r="CWD1" s="102"/>
      <c r="CWE1" s="102"/>
      <c r="CWF1" s="102"/>
      <c r="CWG1" s="102"/>
      <c r="CWH1" s="102"/>
      <c r="CWI1" s="102"/>
      <c r="CWJ1" s="102"/>
      <c r="CWK1" s="102"/>
      <c r="CWL1" s="102"/>
      <c r="CWM1" s="102"/>
      <c r="CWN1" s="102"/>
      <c r="CWO1" s="102"/>
      <c r="CWP1" s="102"/>
      <c r="CWQ1" s="102"/>
      <c r="CWR1" s="102"/>
      <c r="CWS1" s="102"/>
      <c r="CWT1" s="102"/>
      <c r="CWU1" s="102"/>
      <c r="CWV1" s="102"/>
      <c r="CWW1" s="102"/>
      <c r="CWX1" s="102"/>
      <c r="CWY1" s="102"/>
      <c r="CWZ1" s="102"/>
      <c r="CXA1" s="102"/>
      <c r="CXB1" s="102"/>
      <c r="CXC1" s="102"/>
      <c r="CXD1" s="102"/>
      <c r="CXE1" s="102"/>
      <c r="CXF1" s="102"/>
      <c r="CXG1" s="102"/>
      <c r="CXH1" s="102"/>
      <c r="CXI1" s="102"/>
      <c r="CXJ1" s="102"/>
      <c r="CXK1" s="102"/>
      <c r="CXL1" s="102"/>
      <c r="CXM1" s="102"/>
      <c r="CXN1" s="102"/>
      <c r="CXO1" s="102"/>
      <c r="CXP1" s="102"/>
      <c r="CXQ1" s="102"/>
      <c r="CXR1" s="102"/>
      <c r="CXS1" s="102"/>
      <c r="CXT1" s="102"/>
      <c r="CXU1" s="102"/>
      <c r="CXV1" s="102"/>
      <c r="CXW1" s="102"/>
      <c r="CXX1" s="102"/>
      <c r="CXY1" s="102"/>
      <c r="CXZ1" s="102"/>
      <c r="CYA1" s="102"/>
      <c r="CYB1" s="102"/>
      <c r="CYC1" s="102"/>
      <c r="CYD1" s="102"/>
      <c r="CYE1" s="102"/>
      <c r="CYF1" s="102"/>
      <c r="CYG1" s="102"/>
      <c r="CYH1" s="102"/>
      <c r="CYI1" s="102"/>
      <c r="CYJ1" s="102"/>
      <c r="CYK1" s="102"/>
      <c r="CYL1" s="102"/>
      <c r="CYM1" s="102"/>
      <c r="CYN1" s="102"/>
      <c r="CYO1" s="102"/>
      <c r="CYP1" s="102"/>
      <c r="CYQ1" s="102"/>
      <c r="CYR1" s="102"/>
      <c r="CYS1" s="102"/>
      <c r="CYT1" s="102"/>
      <c r="CYU1" s="102"/>
      <c r="CYV1" s="102"/>
      <c r="CYW1" s="102"/>
      <c r="CYX1" s="102"/>
      <c r="CYY1" s="102"/>
      <c r="CYZ1" s="102"/>
      <c r="CZA1" s="102"/>
      <c r="CZB1" s="102"/>
      <c r="CZC1" s="102"/>
      <c r="CZD1" s="102"/>
      <c r="CZE1" s="102"/>
      <c r="CZF1" s="102"/>
      <c r="CZG1" s="102"/>
      <c r="CZH1" s="102"/>
      <c r="CZI1" s="102"/>
      <c r="CZJ1" s="102"/>
      <c r="CZK1" s="102"/>
      <c r="CZL1" s="102"/>
      <c r="CZM1" s="102"/>
      <c r="CZN1" s="102"/>
      <c r="CZO1" s="102"/>
      <c r="CZP1" s="102"/>
      <c r="CZQ1" s="102"/>
      <c r="CZR1" s="102"/>
      <c r="CZS1" s="102"/>
      <c r="CZT1" s="102"/>
      <c r="CZU1" s="102"/>
      <c r="CZV1" s="102"/>
      <c r="CZW1" s="102"/>
      <c r="CZX1" s="102"/>
      <c r="CZY1" s="102"/>
      <c r="CZZ1" s="102"/>
      <c r="DAA1" s="102"/>
      <c r="DAB1" s="102"/>
      <c r="DAC1" s="102"/>
      <c r="DAD1" s="102"/>
      <c r="DAE1" s="102"/>
      <c r="DAF1" s="102"/>
      <c r="DAG1" s="102"/>
      <c r="DAH1" s="102"/>
      <c r="DAI1" s="102"/>
      <c r="DAJ1" s="102"/>
      <c r="DAK1" s="102"/>
      <c r="DAL1" s="102"/>
      <c r="DAM1" s="102"/>
      <c r="DAN1" s="102"/>
      <c r="DAO1" s="102"/>
      <c r="DAP1" s="102"/>
      <c r="DAQ1" s="102"/>
      <c r="DAR1" s="102"/>
      <c r="DAS1" s="102"/>
      <c r="DAT1" s="102"/>
      <c r="DAU1" s="102"/>
      <c r="DAV1" s="102"/>
      <c r="DAW1" s="102"/>
      <c r="DAX1" s="102"/>
      <c r="DAY1" s="102"/>
      <c r="DAZ1" s="102"/>
      <c r="DBA1" s="102"/>
      <c r="DBB1" s="102"/>
      <c r="DBC1" s="102"/>
      <c r="DBD1" s="102"/>
      <c r="DBE1" s="102"/>
      <c r="DBF1" s="102"/>
      <c r="DBG1" s="102"/>
      <c r="DBH1" s="102"/>
      <c r="DBI1" s="102"/>
      <c r="DBJ1" s="102"/>
      <c r="DBK1" s="102"/>
      <c r="DBL1" s="102"/>
      <c r="DBM1" s="102"/>
      <c r="DBN1" s="102"/>
      <c r="DBO1" s="102"/>
      <c r="DBP1" s="102"/>
      <c r="DBQ1" s="102"/>
      <c r="DBR1" s="102"/>
      <c r="DBS1" s="102"/>
      <c r="DBT1" s="102"/>
      <c r="DBU1" s="102"/>
      <c r="DBV1" s="102"/>
      <c r="DBW1" s="102"/>
      <c r="DBX1" s="102"/>
      <c r="DBY1" s="102"/>
      <c r="DBZ1" s="102"/>
      <c r="DCA1" s="102"/>
      <c r="DCB1" s="102"/>
      <c r="DCC1" s="102"/>
      <c r="DCD1" s="102"/>
      <c r="DCE1" s="102"/>
      <c r="DCF1" s="102"/>
      <c r="DCG1" s="102"/>
      <c r="DCH1" s="102"/>
      <c r="DCI1" s="102"/>
      <c r="DCJ1" s="102"/>
      <c r="DCK1" s="102"/>
      <c r="DCL1" s="102"/>
      <c r="DCM1" s="102"/>
      <c r="DCN1" s="102"/>
      <c r="DCO1" s="102"/>
      <c r="DCP1" s="102"/>
      <c r="DCQ1" s="102"/>
      <c r="DCR1" s="102"/>
      <c r="DCS1" s="102"/>
      <c r="DCT1" s="102"/>
      <c r="DCU1" s="102"/>
      <c r="DCV1" s="102"/>
      <c r="DCW1" s="102"/>
      <c r="DCX1" s="102"/>
      <c r="DCY1" s="102"/>
      <c r="DCZ1" s="102"/>
      <c r="DDA1" s="102"/>
      <c r="DDB1" s="102"/>
      <c r="DDC1" s="102"/>
      <c r="DDD1" s="102"/>
      <c r="DDE1" s="102"/>
      <c r="DDF1" s="102"/>
      <c r="DDG1" s="102"/>
      <c r="DDH1" s="102"/>
      <c r="DDI1" s="102"/>
      <c r="DDJ1" s="102"/>
      <c r="DDK1" s="102"/>
      <c r="DDL1" s="102"/>
      <c r="DDM1" s="102"/>
      <c r="DDN1" s="102"/>
      <c r="DDO1" s="102"/>
      <c r="DDP1" s="102"/>
      <c r="DDQ1" s="102"/>
      <c r="DDR1" s="102"/>
      <c r="DDS1" s="102"/>
      <c r="DDT1" s="102"/>
      <c r="DDU1" s="102"/>
      <c r="DDV1" s="102"/>
      <c r="DDW1" s="102"/>
      <c r="DDX1" s="102"/>
      <c r="DDY1" s="102"/>
      <c r="DDZ1" s="102"/>
      <c r="DEA1" s="102"/>
      <c r="DEB1" s="102"/>
      <c r="DEC1" s="102"/>
      <c r="DED1" s="102"/>
      <c r="DEE1" s="102"/>
      <c r="DEF1" s="102"/>
      <c r="DEG1" s="102"/>
      <c r="DEH1" s="102"/>
      <c r="DEI1" s="102"/>
      <c r="DEJ1" s="102"/>
      <c r="DEK1" s="102"/>
      <c r="DEL1" s="102"/>
      <c r="DEM1" s="102"/>
      <c r="DEN1" s="102"/>
      <c r="DEO1" s="102"/>
      <c r="DEP1" s="102"/>
      <c r="DEQ1" s="102"/>
      <c r="DER1" s="102"/>
      <c r="DES1" s="102"/>
      <c r="DET1" s="102"/>
      <c r="DEU1" s="102"/>
      <c r="DEV1" s="102"/>
      <c r="DEW1" s="102"/>
      <c r="DEX1" s="102"/>
      <c r="DEY1" s="102"/>
      <c r="DEZ1" s="102"/>
      <c r="DFA1" s="102"/>
      <c r="DFB1" s="102"/>
      <c r="DFC1" s="102"/>
      <c r="DFD1" s="102"/>
      <c r="DFE1" s="102"/>
      <c r="DFF1" s="102"/>
      <c r="DFG1" s="102"/>
      <c r="DFH1" s="102"/>
      <c r="DFI1" s="102"/>
      <c r="DFJ1" s="102"/>
      <c r="DFK1" s="102"/>
      <c r="DFL1" s="102"/>
      <c r="DFM1" s="102"/>
      <c r="DFN1" s="102"/>
      <c r="DFO1" s="102"/>
      <c r="DFP1" s="102"/>
      <c r="DFQ1" s="102"/>
      <c r="DFR1" s="102"/>
      <c r="DFS1" s="102"/>
      <c r="DFT1" s="102"/>
      <c r="DFU1" s="102"/>
      <c r="DFV1" s="102"/>
      <c r="DFW1" s="102"/>
      <c r="DFX1" s="102"/>
      <c r="DFY1" s="102"/>
      <c r="DFZ1" s="102"/>
      <c r="DGA1" s="102"/>
      <c r="DGB1" s="102"/>
      <c r="DGC1" s="102"/>
      <c r="DGD1" s="102"/>
      <c r="DGE1" s="102"/>
      <c r="DGF1" s="102"/>
      <c r="DGG1" s="102"/>
      <c r="DGH1" s="102"/>
      <c r="DGI1" s="102"/>
      <c r="DGJ1" s="102"/>
      <c r="DGK1" s="102"/>
      <c r="DGL1" s="102"/>
      <c r="DGM1" s="102"/>
      <c r="DGN1" s="102"/>
      <c r="DGO1" s="102"/>
      <c r="DGP1" s="102"/>
      <c r="DGQ1" s="102"/>
      <c r="DGR1" s="102"/>
      <c r="DGS1" s="102"/>
      <c r="DGT1" s="102"/>
      <c r="DGU1" s="102"/>
      <c r="DGV1" s="102"/>
      <c r="DGW1" s="102"/>
      <c r="DGX1" s="102"/>
      <c r="DGY1" s="102"/>
      <c r="DGZ1" s="102"/>
      <c r="DHA1" s="102"/>
      <c r="DHB1" s="102"/>
      <c r="DHC1" s="102"/>
      <c r="DHD1" s="102"/>
      <c r="DHE1" s="102"/>
      <c r="DHF1" s="102"/>
      <c r="DHG1" s="102"/>
      <c r="DHH1" s="102"/>
      <c r="DHI1" s="102"/>
      <c r="DHJ1" s="102"/>
      <c r="DHK1" s="102"/>
      <c r="DHL1" s="102"/>
      <c r="DHM1" s="102"/>
      <c r="DHN1" s="102"/>
      <c r="DHO1" s="102"/>
      <c r="DHP1" s="102"/>
      <c r="DHQ1" s="102"/>
      <c r="DHR1" s="102"/>
      <c r="DHS1" s="102"/>
      <c r="DHT1" s="102"/>
      <c r="DHU1" s="102"/>
      <c r="DHV1" s="102"/>
      <c r="DHW1" s="102"/>
      <c r="DHX1" s="102"/>
      <c r="DHY1" s="102"/>
      <c r="DHZ1" s="102"/>
      <c r="DIA1" s="102"/>
      <c r="DIB1" s="102"/>
      <c r="DIC1" s="102"/>
      <c r="DID1" s="102"/>
      <c r="DIE1" s="102"/>
      <c r="DIF1" s="102"/>
      <c r="DIG1" s="102"/>
      <c r="DIH1" s="102"/>
      <c r="DII1" s="102"/>
      <c r="DIJ1" s="102"/>
      <c r="DIK1" s="102"/>
      <c r="DIL1" s="102"/>
      <c r="DIM1" s="102"/>
      <c r="DIN1" s="102"/>
      <c r="DIO1" s="102"/>
      <c r="DIP1" s="102"/>
      <c r="DIQ1" s="102"/>
      <c r="DIR1" s="102"/>
      <c r="DIS1" s="102"/>
      <c r="DIT1" s="102"/>
      <c r="DIU1" s="102"/>
      <c r="DIV1" s="102"/>
      <c r="DIW1" s="102"/>
      <c r="DIX1" s="102"/>
      <c r="DIY1" s="102"/>
      <c r="DIZ1" s="102"/>
      <c r="DJA1" s="102"/>
      <c r="DJB1" s="102"/>
      <c r="DJC1" s="102"/>
      <c r="DJD1" s="102"/>
      <c r="DJE1" s="102"/>
      <c r="DJF1" s="102"/>
      <c r="DJG1" s="102"/>
      <c r="DJH1" s="102"/>
      <c r="DJI1" s="102"/>
      <c r="DJJ1" s="102"/>
      <c r="DJK1" s="102"/>
      <c r="DJL1" s="102"/>
      <c r="DJM1" s="102"/>
      <c r="DJN1" s="102"/>
      <c r="DJO1" s="102"/>
      <c r="DJP1" s="102"/>
      <c r="DJQ1" s="102"/>
      <c r="DJR1" s="102"/>
      <c r="DJS1" s="102"/>
      <c r="DJT1" s="102"/>
      <c r="DJU1" s="102"/>
      <c r="DJV1" s="102"/>
      <c r="DJW1" s="102"/>
      <c r="DJX1" s="102"/>
      <c r="DJY1" s="102"/>
      <c r="DJZ1" s="102"/>
      <c r="DKA1" s="102"/>
      <c r="DKB1" s="102"/>
      <c r="DKC1" s="102"/>
      <c r="DKD1" s="102"/>
      <c r="DKE1" s="102"/>
      <c r="DKF1" s="102"/>
      <c r="DKG1" s="102"/>
      <c r="DKH1" s="102"/>
      <c r="DKI1" s="102"/>
      <c r="DKJ1" s="102"/>
      <c r="DKK1" s="102"/>
      <c r="DKL1" s="102"/>
      <c r="DKM1" s="102"/>
      <c r="DKN1" s="102"/>
      <c r="DKO1" s="102"/>
      <c r="DKP1" s="102"/>
      <c r="DKQ1" s="102"/>
      <c r="DKR1" s="102"/>
      <c r="DKS1" s="102"/>
      <c r="DKT1" s="102"/>
      <c r="DKU1" s="102"/>
      <c r="DKV1" s="102"/>
      <c r="DKW1" s="102"/>
      <c r="DKX1" s="102"/>
      <c r="DKY1" s="102"/>
      <c r="DKZ1" s="102"/>
      <c r="DLA1" s="102"/>
      <c r="DLB1" s="102"/>
      <c r="DLC1" s="102"/>
      <c r="DLD1" s="102"/>
      <c r="DLE1" s="102"/>
      <c r="DLF1" s="102"/>
      <c r="DLG1" s="102"/>
      <c r="DLH1" s="102"/>
      <c r="DLI1" s="102"/>
      <c r="DLJ1" s="102"/>
      <c r="DLK1" s="102"/>
      <c r="DLL1" s="102"/>
      <c r="DLM1" s="102"/>
      <c r="DLN1" s="102"/>
      <c r="DLO1" s="102"/>
      <c r="DLP1" s="102"/>
      <c r="DLQ1" s="102"/>
      <c r="DLR1" s="102"/>
      <c r="DLS1" s="102"/>
      <c r="DLT1" s="102"/>
      <c r="DLU1" s="102"/>
      <c r="DLV1" s="102"/>
      <c r="DLW1" s="102"/>
      <c r="DLX1" s="102"/>
      <c r="DLY1" s="102"/>
      <c r="DLZ1" s="102"/>
      <c r="DMA1" s="102"/>
      <c r="DMB1" s="102"/>
      <c r="DMC1" s="102"/>
      <c r="DMD1" s="102"/>
      <c r="DME1" s="102"/>
      <c r="DMF1" s="102"/>
      <c r="DMG1" s="102"/>
      <c r="DMH1" s="102"/>
      <c r="DMI1" s="102"/>
      <c r="DMJ1" s="102"/>
      <c r="DMK1" s="102"/>
      <c r="DML1" s="102"/>
      <c r="DMM1" s="102"/>
      <c r="DMN1" s="102"/>
      <c r="DMO1" s="102"/>
      <c r="DMP1" s="102"/>
      <c r="DMQ1" s="102"/>
      <c r="DMR1" s="102"/>
      <c r="DMS1" s="102"/>
      <c r="DMT1" s="102"/>
      <c r="DMU1" s="102"/>
      <c r="DMV1" s="102"/>
      <c r="DMW1" s="102"/>
      <c r="DMX1" s="102"/>
      <c r="DMY1" s="102"/>
      <c r="DMZ1" s="102"/>
      <c r="DNA1" s="102"/>
      <c r="DNB1" s="102"/>
      <c r="DNC1" s="102"/>
      <c r="DND1" s="102"/>
      <c r="DNE1" s="102"/>
      <c r="DNF1" s="102"/>
      <c r="DNG1" s="102"/>
      <c r="DNH1" s="102"/>
      <c r="DNI1" s="102"/>
      <c r="DNJ1" s="102"/>
      <c r="DNK1" s="102"/>
      <c r="DNL1" s="102"/>
      <c r="DNM1" s="102"/>
      <c r="DNN1" s="102"/>
      <c r="DNO1" s="102"/>
      <c r="DNP1" s="102"/>
      <c r="DNQ1" s="102"/>
      <c r="DNR1" s="102"/>
      <c r="DNS1" s="102"/>
      <c r="DNT1" s="102"/>
      <c r="DNU1" s="102"/>
      <c r="DNV1" s="102"/>
      <c r="DNW1" s="102"/>
      <c r="DNX1" s="102"/>
      <c r="DNY1" s="102"/>
      <c r="DNZ1" s="102"/>
      <c r="DOA1" s="102"/>
      <c r="DOB1" s="102"/>
      <c r="DOC1" s="102"/>
      <c r="DOD1" s="102"/>
      <c r="DOE1" s="102"/>
      <c r="DOF1" s="102"/>
      <c r="DOG1" s="102"/>
      <c r="DOH1" s="102"/>
      <c r="DOI1" s="102"/>
      <c r="DOJ1" s="102"/>
      <c r="DOK1" s="102"/>
      <c r="DOL1" s="102"/>
      <c r="DOM1" s="102"/>
      <c r="DON1" s="102"/>
      <c r="DOO1" s="102"/>
      <c r="DOP1" s="102"/>
      <c r="DOQ1" s="102"/>
      <c r="DOR1" s="102"/>
      <c r="DOS1" s="102"/>
      <c r="DOT1" s="102"/>
      <c r="DOU1" s="102"/>
      <c r="DOV1" s="102"/>
      <c r="DOW1" s="102"/>
      <c r="DOX1" s="102"/>
      <c r="DOY1" s="102"/>
      <c r="DOZ1" s="102"/>
      <c r="DPA1" s="102"/>
      <c r="DPB1" s="102"/>
      <c r="DPC1" s="102"/>
      <c r="DPD1" s="102"/>
      <c r="DPE1" s="102"/>
      <c r="DPF1" s="102"/>
      <c r="DPG1" s="102"/>
      <c r="DPH1" s="102"/>
      <c r="DPI1" s="102"/>
      <c r="DPJ1" s="102"/>
      <c r="DPK1" s="102"/>
      <c r="DPL1" s="102"/>
      <c r="DPM1" s="102"/>
      <c r="DPN1" s="102"/>
      <c r="DPO1" s="102"/>
      <c r="DPP1" s="102"/>
      <c r="DPQ1" s="102"/>
      <c r="DPR1" s="102"/>
      <c r="DPS1" s="102"/>
      <c r="DPT1" s="102"/>
      <c r="DPU1" s="102"/>
      <c r="DPV1" s="102"/>
      <c r="DPW1" s="102"/>
      <c r="DPX1" s="102"/>
      <c r="DPY1" s="102"/>
      <c r="DPZ1" s="102"/>
      <c r="DQA1" s="102"/>
      <c r="DQB1" s="102"/>
      <c r="DQC1" s="102"/>
      <c r="DQD1" s="102"/>
      <c r="DQE1" s="102"/>
      <c r="DQF1" s="102"/>
      <c r="DQG1" s="102"/>
      <c r="DQH1" s="102"/>
      <c r="DQI1" s="102"/>
      <c r="DQJ1" s="102"/>
      <c r="DQK1" s="102"/>
      <c r="DQL1" s="102"/>
      <c r="DQM1" s="102"/>
      <c r="DQN1" s="102"/>
      <c r="DQO1" s="102"/>
      <c r="DQP1" s="102"/>
      <c r="DQQ1" s="102"/>
      <c r="DQR1" s="102"/>
      <c r="DQS1" s="102"/>
      <c r="DQT1" s="102"/>
      <c r="DQU1" s="102"/>
      <c r="DQV1" s="102"/>
      <c r="DQW1" s="102"/>
      <c r="DQX1" s="102"/>
      <c r="DQY1" s="102"/>
      <c r="DQZ1" s="102"/>
      <c r="DRA1" s="102"/>
      <c r="DRB1" s="102"/>
      <c r="DRC1" s="102"/>
      <c r="DRD1" s="102"/>
      <c r="DRE1" s="102"/>
      <c r="DRF1" s="102"/>
      <c r="DRG1" s="102"/>
      <c r="DRH1" s="102"/>
      <c r="DRI1" s="102"/>
      <c r="DRJ1" s="102"/>
      <c r="DRK1" s="102"/>
      <c r="DRL1" s="102"/>
      <c r="DRM1" s="102"/>
      <c r="DRN1" s="102"/>
      <c r="DRO1" s="102"/>
      <c r="DRP1" s="102"/>
      <c r="DRQ1" s="102"/>
      <c r="DRR1" s="102"/>
      <c r="DRS1" s="102"/>
      <c r="DRT1" s="102"/>
      <c r="DRU1" s="102"/>
      <c r="DRV1" s="102"/>
      <c r="DRW1" s="102"/>
      <c r="DRX1" s="102"/>
      <c r="DRY1" s="102"/>
      <c r="DRZ1" s="102"/>
      <c r="DSA1" s="102"/>
      <c r="DSB1" s="102"/>
      <c r="DSC1" s="102"/>
      <c r="DSD1" s="102"/>
      <c r="DSE1" s="102"/>
      <c r="DSF1" s="102"/>
      <c r="DSG1" s="102"/>
      <c r="DSH1" s="102"/>
      <c r="DSI1" s="102"/>
      <c r="DSJ1" s="102"/>
      <c r="DSK1" s="102"/>
      <c r="DSL1" s="102"/>
      <c r="DSM1" s="102"/>
      <c r="DSN1" s="102"/>
      <c r="DSO1" s="102"/>
      <c r="DSP1" s="102"/>
      <c r="DSQ1" s="102"/>
      <c r="DSR1" s="102"/>
      <c r="DSS1" s="102"/>
      <c r="DST1" s="102"/>
      <c r="DSU1" s="102"/>
      <c r="DSV1" s="102"/>
      <c r="DSW1" s="102"/>
      <c r="DSX1" s="102"/>
      <c r="DSY1" s="102"/>
      <c r="DSZ1" s="102"/>
      <c r="DTA1" s="102"/>
      <c r="DTB1" s="102"/>
      <c r="DTC1" s="102"/>
      <c r="DTD1" s="102"/>
      <c r="DTE1" s="102"/>
      <c r="DTF1" s="102"/>
      <c r="DTG1" s="102"/>
      <c r="DTH1" s="102"/>
      <c r="DTI1" s="102"/>
      <c r="DTJ1" s="102"/>
      <c r="DTK1" s="102"/>
      <c r="DTL1" s="102"/>
      <c r="DTM1" s="102"/>
      <c r="DTN1" s="102"/>
      <c r="DTO1" s="102"/>
      <c r="DTP1" s="102"/>
      <c r="DTQ1" s="102"/>
      <c r="DTR1" s="102"/>
      <c r="DTS1" s="102"/>
      <c r="DTT1" s="102"/>
      <c r="DTU1" s="102"/>
      <c r="DTV1" s="102"/>
      <c r="DTW1" s="102"/>
      <c r="DTX1" s="102"/>
      <c r="DTY1" s="102"/>
      <c r="DTZ1" s="102"/>
      <c r="DUA1" s="102"/>
      <c r="DUB1" s="102"/>
      <c r="DUC1" s="102"/>
      <c r="DUD1" s="102"/>
      <c r="DUE1" s="102"/>
      <c r="DUF1" s="102"/>
      <c r="DUG1" s="102"/>
      <c r="DUH1" s="102"/>
      <c r="DUI1" s="102"/>
      <c r="DUJ1" s="102"/>
      <c r="DUK1" s="102"/>
      <c r="DUL1" s="102"/>
      <c r="DUM1" s="102"/>
      <c r="DUN1" s="102"/>
      <c r="DUO1" s="102"/>
      <c r="DUP1" s="102"/>
      <c r="DUQ1" s="102"/>
      <c r="DUR1" s="102"/>
      <c r="DUS1" s="102"/>
      <c r="DUT1" s="102"/>
      <c r="DUU1" s="102"/>
      <c r="DUV1" s="102"/>
      <c r="DUW1" s="102"/>
      <c r="DUX1" s="102"/>
      <c r="DUY1" s="102"/>
      <c r="DUZ1" s="102"/>
      <c r="DVA1" s="102"/>
      <c r="DVB1" s="102"/>
      <c r="DVC1" s="102"/>
      <c r="DVD1" s="102"/>
      <c r="DVE1" s="102"/>
      <c r="DVF1" s="102"/>
      <c r="DVG1" s="102"/>
      <c r="DVH1" s="102"/>
      <c r="DVI1" s="102"/>
      <c r="DVJ1" s="102"/>
      <c r="DVK1" s="102"/>
      <c r="DVL1" s="102"/>
      <c r="DVM1" s="102"/>
      <c r="DVN1" s="102"/>
      <c r="DVO1" s="102"/>
      <c r="DVP1" s="102"/>
      <c r="DVQ1" s="102"/>
      <c r="DVR1" s="102"/>
      <c r="DVS1" s="102"/>
      <c r="DVT1" s="102"/>
      <c r="DVU1" s="102"/>
      <c r="DVV1" s="102"/>
      <c r="DVW1" s="102"/>
      <c r="DVX1" s="102"/>
      <c r="DVY1" s="102"/>
      <c r="DVZ1" s="102"/>
      <c r="DWA1" s="102"/>
      <c r="DWB1" s="102"/>
      <c r="DWC1" s="102"/>
      <c r="DWD1" s="102"/>
      <c r="DWE1" s="102"/>
      <c r="DWF1" s="102"/>
      <c r="DWG1" s="102"/>
      <c r="DWH1" s="102"/>
      <c r="DWI1" s="102"/>
      <c r="DWJ1" s="102"/>
      <c r="DWK1" s="102"/>
      <c r="DWL1" s="102"/>
      <c r="DWM1" s="102"/>
      <c r="DWN1" s="102"/>
      <c r="DWO1" s="102"/>
      <c r="DWP1" s="102"/>
      <c r="DWQ1" s="102"/>
      <c r="DWR1" s="102"/>
      <c r="DWS1" s="102"/>
      <c r="DWT1" s="102"/>
      <c r="DWU1" s="102"/>
      <c r="DWV1" s="102"/>
      <c r="DWW1" s="102"/>
      <c r="DWX1" s="102"/>
      <c r="DWY1" s="102"/>
      <c r="DWZ1" s="102"/>
      <c r="DXA1" s="102"/>
      <c r="DXB1" s="102"/>
      <c r="DXC1" s="102"/>
      <c r="DXD1" s="102"/>
      <c r="DXE1" s="102"/>
      <c r="DXF1" s="102"/>
      <c r="DXG1" s="102"/>
      <c r="DXH1" s="102"/>
      <c r="DXI1" s="102"/>
      <c r="DXJ1" s="102"/>
      <c r="DXK1" s="102"/>
      <c r="DXL1" s="102"/>
      <c r="DXM1" s="102"/>
      <c r="DXN1" s="102"/>
      <c r="DXO1" s="102"/>
      <c r="DXP1" s="102"/>
      <c r="DXQ1" s="102"/>
      <c r="DXR1" s="102"/>
      <c r="DXS1" s="102"/>
      <c r="DXT1" s="102"/>
      <c r="DXU1" s="102"/>
      <c r="DXV1" s="102"/>
      <c r="DXW1" s="102"/>
      <c r="DXX1" s="102"/>
      <c r="DXY1" s="102"/>
      <c r="DXZ1" s="102"/>
      <c r="DYA1" s="102"/>
      <c r="DYB1" s="102"/>
      <c r="DYC1" s="102"/>
      <c r="DYD1" s="102"/>
      <c r="DYE1" s="102"/>
      <c r="DYF1" s="102"/>
      <c r="DYG1" s="102"/>
      <c r="DYH1" s="102"/>
      <c r="DYI1" s="102"/>
      <c r="DYJ1" s="102"/>
      <c r="DYK1" s="102"/>
      <c r="DYL1" s="102"/>
      <c r="DYM1" s="102"/>
      <c r="DYN1" s="102"/>
      <c r="DYO1" s="102"/>
      <c r="DYP1" s="102"/>
      <c r="DYQ1" s="102"/>
      <c r="DYR1" s="102"/>
      <c r="DYS1" s="102"/>
      <c r="DYT1" s="102"/>
      <c r="DYU1" s="102"/>
      <c r="DYV1" s="102"/>
      <c r="DYW1" s="102"/>
      <c r="DYX1" s="102"/>
      <c r="DYY1" s="102"/>
      <c r="DYZ1" s="102"/>
      <c r="DZA1" s="102"/>
      <c r="DZB1" s="102"/>
      <c r="DZC1" s="102"/>
      <c r="DZD1" s="102"/>
      <c r="DZE1" s="102"/>
      <c r="DZF1" s="102"/>
      <c r="DZG1" s="102"/>
      <c r="DZH1" s="102"/>
      <c r="DZI1" s="102"/>
      <c r="DZJ1" s="102"/>
      <c r="DZK1" s="102"/>
      <c r="DZL1" s="102"/>
      <c r="DZM1" s="102"/>
      <c r="DZN1" s="102"/>
      <c r="DZO1" s="102"/>
      <c r="DZP1" s="102"/>
      <c r="DZQ1" s="102"/>
      <c r="DZR1" s="102"/>
      <c r="DZS1" s="102"/>
      <c r="DZT1" s="102"/>
      <c r="DZU1" s="102"/>
      <c r="DZV1" s="102"/>
      <c r="DZW1" s="102"/>
      <c r="DZX1" s="102"/>
      <c r="DZY1" s="102"/>
      <c r="DZZ1" s="102"/>
      <c r="EAA1" s="102"/>
      <c r="EAB1" s="102"/>
      <c r="EAC1" s="102"/>
      <c r="EAD1" s="102"/>
      <c r="EAE1" s="102"/>
      <c r="EAF1" s="102"/>
      <c r="EAG1" s="102"/>
      <c r="EAH1" s="102"/>
      <c r="EAI1" s="102"/>
      <c r="EAJ1" s="102"/>
      <c r="EAK1" s="102"/>
      <c r="EAL1" s="102"/>
      <c r="EAM1" s="102"/>
      <c r="EAN1" s="102"/>
      <c r="EAO1" s="102"/>
      <c r="EAP1" s="102"/>
      <c r="EAQ1" s="102"/>
      <c r="EAR1" s="102"/>
      <c r="EAS1" s="102"/>
      <c r="EAT1" s="102"/>
      <c r="EAU1" s="102"/>
      <c r="EAV1" s="102"/>
      <c r="EAW1" s="102"/>
      <c r="EAX1" s="102"/>
      <c r="EAY1" s="102"/>
      <c r="EAZ1" s="102"/>
      <c r="EBA1" s="102"/>
      <c r="EBB1" s="102"/>
      <c r="EBC1" s="102"/>
      <c r="EBD1" s="102"/>
      <c r="EBE1" s="102"/>
      <c r="EBF1" s="102"/>
      <c r="EBG1" s="102"/>
      <c r="EBH1" s="102"/>
      <c r="EBI1" s="102"/>
      <c r="EBJ1" s="102"/>
      <c r="EBK1" s="102"/>
      <c r="EBL1" s="102"/>
      <c r="EBM1" s="102"/>
      <c r="EBN1" s="102"/>
      <c r="EBO1" s="102"/>
      <c r="EBP1" s="102"/>
      <c r="EBQ1" s="102"/>
      <c r="EBR1" s="102"/>
      <c r="EBS1" s="102"/>
      <c r="EBT1" s="102"/>
      <c r="EBU1" s="102"/>
      <c r="EBV1" s="102"/>
      <c r="EBW1" s="102"/>
      <c r="EBX1" s="102"/>
      <c r="EBY1" s="102"/>
      <c r="EBZ1" s="102"/>
      <c r="ECA1" s="102"/>
      <c r="ECB1" s="102"/>
      <c r="ECC1" s="102"/>
      <c r="ECD1" s="102"/>
      <c r="ECE1" s="102"/>
      <c r="ECF1" s="102"/>
      <c r="ECG1" s="102"/>
      <c r="ECH1" s="102"/>
      <c r="ECI1" s="102"/>
      <c r="ECJ1" s="102"/>
      <c r="ECK1" s="102"/>
      <c r="ECL1" s="102"/>
      <c r="ECM1" s="102"/>
      <c r="ECN1" s="102"/>
      <c r="ECO1" s="102"/>
      <c r="ECP1" s="102"/>
      <c r="ECQ1" s="102"/>
      <c r="ECR1" s="102"/>
      <c r="ECS1" s="102"/>
      <c r="ECT1" s="102"/>
      <c r="ECU1" s="102"/>
      <c r="ECV1" s="102"/>
      <c r="ECW1" s="102"/>
      <c r="ECX1" s="102"/>
      <c r="ECY1" s="102"/>
      <c r="ECZ1" s="102"/>
      <c r="EDA1" s="102"/>
      <c r="EDB1" s="102"/>
      <c r="EDC1" s="102"/>
      <c r="EDD1" s="102"/>
      <c r="EDE1" s="102"/>
      <c r="EDF1" s="102"/>
      <c r="EDG1" s="102"/>
      <c r="EDH1" s="102"/>
      <c r="EDI1" s="102"/>
      <c r="EDJ1" s="102"/>
      <c r="EDK1" s="102"/>
      <c r="EDL1" s="102"/>
      <c r="EDM1" s="102"/>
      <c r="EDN1" s="102"/>
      <c r="EDO1" s="102"/>
      <c r="EDP1" s="102"/>
      <c r="EDQ1" s="102"/>
      <c r="EDR1" s="102"/>
      <c r="EDS1" s="102"/>
      <c r="EDT1" s="102"/>
      <c r="EDU1" s="102"/>
      <c r="EDV1" s="102"/>
      <c r="EDW1" s="102"/>
      <c r="EDX1" s="102"/>
      <c r="EDY1" s="102"/>
      <c r="EDZ1" s="102"/>
      <c r="EEA1" s="102"/>
      <c r="EEB1" s="102"/>
      <c r="EEC1" s="102"/>
      <c r="EED1" s="102"/>
      <c r="EEE1" s="102"/>
      <c r="EEF1" s="102"/>
      <c r="EEG1" s="102"/>
      <c r="EEH1" s="102"/>
      <c r="EEI1" s="102"/>
      <c r="EEJ1" s="102"/>
      <c r="EEK1" s="102"/>
      <c r="EEL1" s="102"/>
      <c r="EEM1" s="102"/>
      <c r="EEN1" s="102"/>
      <c r="EEO1" s="102"/>
      <c r="EEP1" s="102"/>
      <c r="EEQ1" s="102"/>
      <c r="EER1" s="102"/>
      <c r="EES1" s="102"/>
      <c r="EET1" s="102"/>
      <c r="EEU1" s="102"/>
      <c r="EEV1" s="102"/>
      <c r="EEW1" s="102"/>
      <c r="EEX1" s="102"/>
      <c r="EEY1" s="102"/>
      <c r="EEZ1" s="102"/>
      <c r="EFA1" s="102"/>
      <c r="EFB1" s="102"/>
      <c r="EFC1" s="102"/>
      <c r="EFD1" s="102"/>
      <c r="EFE1" s="102"/>
      <c r="EFF1" s="102"/>
      <c r="EFG1" s="102"/>
      <c r="EFH1" s="102"/>
      <c r="EFI1" s="102"/>
      <c r="EFJ1" s="102"/>
      <c r="EFK1" s="102"/>
      <c r="EFL1" s="102"/>
      <c r="EFM1" s="102"/>
      <c r="EFN1" s="102"/>
      <c r="EFO1" s="102"/>
      <c r="EFP1" s="102"/>
      <c r="EFQ1" s="102"/>
      <c r="EFR1" s="102"/>
      <c r="EFS1" s="102"/>
      <c r="EFT1" s="102"/>
      <c r="EFU1" s="102"/>
      <c r="EFV1" s="102"/>
      <c r="EFW1" s="102"/>
      <c r="EFX1" s="102"/>
      <c r="EFY1" s="102"/>
      <c r="EFZ1" s="102"/>
      <c r="EGA1" s="102"/>
      <c r="EGB1" s="102"/>
      <c r="EGC1" s="102"/>
      <c r="EGD1" s="102"/>
      <c r="EGE1" s="102"/>
      <c r="EGF1" s="102"/>
      <c r="EGG1" s="102"/>
      <c r="EGH1" s="102"/>
      <c r="EGI1" s="102"/>
      <c r="EGJ1" s="102"/>
      <c r="EGK1" s="102"/>
      <c r="EGL1" s="102"/>
      <c r="EGM1" s="102"/>
      <c r="EGN1" s="102"/>
      <c r="EGO1" s="102"/>
      <c r="EGP1" s="102"/>
      <c r="EGQ1" s="102"/>
      <c r="EGR1" s="102"/>
      <c r="EGS1" s="102"/>
      <c r="EGT1" s="102"/>
      <c r="EGU1" s="102"/>
      <c r="EGV1" s="102"/>
      <c r="EGW1" s="102"/>
      <c r="EGX1" s="102"/>
      <c r="EGY1" s="102"/>
      <c r="EGZ1" s="102"/>
      <c r="EHA1" s="102"/>
      <c r="EHB1" s="102"/>
      <c r="EHC1" s="102"/>
      <c r="EHD1" s="102"/>
      <c r="EHE1" s="102"/>
      <c r="EHF1" s="102"/>
      <c r="EHG1" s="102"/>
      <c r="EHH1" s="102"/>
      <c r="EHI1" s="102"/>
      <c r="EHJ1" s="102"/>
      <c r="EHK1" s="102"/>
      <c r="EHL1" s="102"/>
      <c r="EHM1" s="102"/>
      <c r="EHN1" s="102"/>
      <c r="EHO1" s="102"/>
      <c r="EHP1" s="102"/>
      <c r="EHQ1" s="102"/>
      <c r="EHR1" s="102"/>
      <c r="EHS1" s="102"/>
      <c r="EHT1" s="102"/>
      <c r="EHU1" s="102"/>
      <c r="EHV1" s="102"/>
      <c r="EHW1" s="102"/>
      <c r="EHX1" s="102"/>
      <c r="EHY1" s="102"/>
      <c r="EHZ1" s="102"/>
      <c r="EIA1" s="102"/>
      <c r="EIB1" s="102"/>
      <c r="EIC1" s="102"/>
      <c r="EID1" s="102"/>
      <c r="EIE1" s="102"/>
      <c r="EIF1" s="102"/>
      <c r="EIG1" s="102"/>
      <c r="EIH1" s="102"/>
      <c r="EII1" s="102"/>
      <c r="EIJ1" s="102"/>
      <c r="EIK1" s="102"/>
      <c r="EIL1" s="102"/>
      <c r="EIM1" s="102"/>
      <c r="EIN1" s="102"/>
      <c r="EIO1" s="102"/>
      <c r="EIP1" s="102"/>
      <c r="EIQ1" s="102"/>
      <c r="EIR1" s="102"/>
      <c r="EIS1" s="102"/>
      <c r="EIT1" s="102"/>
      <c r="EIU1" s="102"/>
      <c r="EIV1" s="102"/>
      <c r="EIW1" s="102"/>
      <c r="EIX1" s="102"/>
      <c r="EIY1" s="102"/>
      <c r="EIZ1" s="102"/>
      <c r="EJA1" s="102"/>
      <c r="EJB1" s="102"/>
      <c r="EJC1" s="102"/>
      <c r="EJD1" s="102"/>
      <c r="EJE1" s="102"/>
      <c r="EJF1" s="102"/>
      <c r="EJG1" s="102"/>
      <c r="EJH1" s="102"/>
      <c r="EJI1" s="102"/>
      <c r="EJJ1" s="102"/>
      <c r="EJK1" s="102"/>
      <c r="EJL1" s="102"/>
      <c r="EJM1" s="102"/>
      <c r="EJN1" s="102"/>
      <c r="EJO1" s="102"/>
      <c r="EJP1" s="102"/>
      <c r="EJQ1" s="102"/>
      <c r="EJR1" s="102"/>
      <c r="EJS1" s="102"/>
      <c r="EJT1" s="102"/>
      <c r="EJU1" s="102"/>
      <c r="EJV1" s="102"/>
      <c r="EJW1" s="102"/>
      <c r="EJX1" s="102"/>
      <c r="EJY1" s="102"/>
      <c r="EJZ1" s="102"/>
      <c r="EKA1" s="102"/>
      <c r="EKB1" s="102"/>
      <c r="EKC1" s="102"/>
      <c r="EKD1" s="102"/>
      <c r="EKE1" s="102"/>
      <c r="EKF1" s="102"/>
      <c r="EKG1" s="102"/>
      <c r="EKH1" s="102"/>
      <c r="EKI1" s="102"/>
      <c r="EKJ1" s="102"/>
      <c r="EKK1" s="102"/>
      <c r="EKL1" s="102"/>
      <c r="EKM1" s="102"/>
      <c r="EKN1" s="102"/>
      <c r="EKO1" s="102"/>
      <c r="EKP1" s="102"/>
      <c r="EKQ1" s="102"/>
      <c r="EKR1" s="102"/>
      <c r="EKS1" s="102"/>
      <c r="EKT1" s="102"/>
      <c r="EKU1" s="102"/>
      <c r="EKV1" s="102"/>
      <c r="EKW1" s="102"/>
      <c r="EKX1" s="102"/>
      <c r="EKY1" s="102"/>
      <c r="EKZ1" s="102"/>
      <c r="ELA1" s="102"/>
      <c r="ELB1" s="102"/>
      <c r="ELC1" s="102"/>
      <c r="ELD1" s="102"/>
      <c r="ELE1" s="102"/>
      <c r="ELF1" s="102"/>
      <c r="ELG1" s="102"/>
      <c r="ELH1" s="102"/>
      <c r="ELI1" s="102"/>
      <c r="ELJ1" s="102"/>
      <c r="ELK1" s="102"/>
      <c r="ELL1" s="102"/>
      <c r="ELM1" s="102"/>
      <c r="ELN1" s="102"/>
      <c r="ELO1" s="102"/>
      <c r="ELP1" s="102"/>
      <c r="ELQ1" s="102"/>
      <c r="ELR1" s="102"/>
      <c r="ELS1" s="102"/>
      <c r="ELT1" s="102"/>
      <c r="ELU1" s="102"/>
      <c r="ELV1" s="102"/>
      <c r="ELW1" s="102"/>
      <c r="ELX1" s="102"/>
      <c r="ELY1" s="102"/>
      <c r="ELZ1" s="102"/>
      <c r="EMA1" s="102"/>
      <c r="EMB1" s="102"/>
      <c r="EMC1" s="102"/>
      <c r="EMD1" s="102"/>
      <c r="EME1" s="102"/>
      <c r="EMF1" s="102"/>
      <c r="EMG1" s="102"/>
      <c r="EMH1" s="102"/>
      <c r="EMI1" s="102"/>
      <c r="EMJ1" s="102"/>
      <c r="EMK1" s="102"/>
      <c r="EML1" s="102"/>
      <c r="EMM1" s="102"/>
      <c r="EMN1" s="102"/>
      <c r="EMO1" s="102"/>
      <c r="EMP1" s="102"/>
      <c r="EMQ1" s="102"/>
      <c r="EMR1" s="102"/>
      <c r="EMS1" s="102"/>
      <c r="EMT1" s="102"/>
      <c r="EMU1" s="102"/>
      <c r="EMV1" s="102"/>
      <c r="EMW1" s="102"/>
      <c r="EMX1" s="102"/>
      <c r="EMY1" s="102"/>
      <c r="EMZ1" s="102"/>
      <c r="ENA1" s="102"/>
      <c r="ENB1" s="102"/>
      <c r="ENC1" s="102"/>
      <c r="END1" s="102"/>
      <c r="ENE1" s="102"/>
      <c r="ENF1" s="102"/>
      <c r="ENG1" s="102"/>
      <c r="ENH1" s="102"/>
      <c r="ENI1" s="102"/>
      <c r="ENJ1" s="102"/>
      <c r="ENK1" s="102"/>
      <c r="ENL1" s="102"/>
      <c r="ENM1" s="102"/>
      <c r="ENN1" s="102"/>
      <c r="ENO1" s="102"/>
      <c r="ENP1" s="102"/>
      <c r="ENQ1" s="102"/>
      <c r="ENR1" s="102"/>
      <c r="ENS1" s="102"/>
      <c r="ENT1" s="102"/>
      <c r="ENU1" s="102"/>
      <c r="ENV1" s="102"/>
      <c r="ENW1" s="102"/>
      <c r="ENX1" s="102"/>
      <c r="ENY1" s="102"/>
      <c r="ENZ1" s="102"/>
      <c r="EOA1" s="102"/>
      <c r="EOB1" s="102"/>
      <c r="EOC1" s="102"/>
      <c r="EOD1" s="102"/>
      <c r="EOE1" s="102"/>
      <c r="EOF1" s="102"/>
      <c r="EOG1" s="102"/>
      <c r="EOH1" s="102"/>
      <c r="EOI1" s="102"/>
      <c r="EOJ1" s="102"/>
      <c r="EOK1" s="102"/>
      <c r="EOL1" s="102"/>
      <c r="EOM1" s="102"/>
      <c r="EON1" s="102"/>
      <c r="EOO1" s="102"/>
      <c r="EOP1" s="102"/>
      <c r="EOQ1" s="102"/>
      <c r="EOR1" s="102"/>
      <c r="EOS1" s="102"/>
      <c r="EOT1" s="102"/>
      <c r="EOU1" s="102"/>
      <c r="EOV1" s="102"/>
      <c r="EOW1" s="102"/>
      <c r="EOX1" s="102"/>
      <c r="EOY1" s="102"/>
      <c r="EOZ1" s="102"/>
      <c r="EPA1" s="102"/>
      <c r="EPB1" s="102"/>
      <c r="EPC1" s="102"/>
      <c r="EPD1" s="102"/>
      <c r="EPE1" s="102"/>
      <c r="EPF1" s="102"/>
      <c r="EPG1" s="102"/>
      <c r="EPH1" s="102"/>
      <c r="EPI1" s="102"/>
      <c r="EPJ1" s="102"/>
      <c r="EPK1" s="102"/>
      <c r="EPL1" s="102"/>
      <c r="EPM1" s="102"/>
      <c r="EPN1" s="102"/>
      <c r="EPO1" s="102"/>
      <c r="EPP1" s="102"/>
      <c r="EPQ1" s="102"/>
      <c r="EPR1" s="102"/>
      <c r="EPS1" s="102"/>
      <c r="EPT1" s="102"/>
      <c r="EPU1" s="102"/>
      <c r="EPV1" s="102"/>
      <c r="EPW1" s="102"/>
      <c r="EPX1" s="102"/>
      <c r="EPY1" s="102"/>
      <c r="EPZ1" s="102"/>
      <c r="EQA1" s="102"/>
      <c r="EQB1" s="102"/>
      <c r="EQC1" s="102"/>
      <c r="EQD1" s="102"/>
      <c r="EQE1" s="102"/>
      <c r="EQF1" s="102"/>
      <c r="EQG1" s="102"/>
      <c r="EQH1" s="102"/>
      <c r="EQI1" s="102"/>
      <c r="EQJ1" s="102"/>
      <c r="EQK1" s="102"/>
      <c r="EQL1" s="102"/>
      <c r="EQM1" s="102"/>
      <c r="EQN1" s="102"/>
      <c r="EQO1" s="102"/>
      <c r="EQP1" s="102"/>
      <c r="EQQ1" s="102"/>
      <c r="EQR1" s="102"/>
      <c r="EQS1" s="102"/>
      <c r="EQT1" s="102"/>
      <c r="EQU1" s="102"/>
      <c r="EQV1" s="102"/>
      <c r="EQW1" s="102"/>
      <c r="EQX1" s="102"/>
      <c r="EQY1" s="102"/>
      <c r="EQZ1" s="102"/>
      <c r="ERA1" s="102"/>
      <c r="ERB1" s="102"/>
      <c r="ERC1" s="102"/>
      <c r="ERD1" s="102"/>
      <c r="ERE1" s="102"/>
      <c r="ERF1" s="102"/>
      <c r="ERG1" s="102"/>
      <c r="ERH1" s="102"/>
      <c r="ERI1" s="102"/>
      <c r="ERJ1" s="102"/>
      <c r="ERK1" s="102"/>
      <c r="ERL1" s="102"/>
      <c r="ERM1" s="102"/>
      <c r="ERN1" s="102"/>
      <c r="ERO1" s="102"/>
      <c r="ERP1" s="102"/>
      <c r="ERQ1" s="102"/>
      <c r="ERR1" s="102"/>
      <c r="ERS1" s="102"/>
      <c r="ERT1" s="102"/>
      <c r="ERU1" s="102"/>
      <c r="ERV1" s="102"/>
      <c r="ERW1" s="102"/>
      <c r="ERX1" s="102"/>
      <c r="ERY1" s="102"/>
      <c r="ERZ1" s="102"/>
      <c r="ESA1" s="102"/>
      <c r="ESB1" s="102"/>
      <c r="ESC1" s="102"/>
      <c r="ESD1" s="102"/>
      <c r="ESE1" s="102"/>
      <c r="ESF1" s="102"/>
      <c r="ESG1" s="102"/>
      <c r="ESH1" s="102"/>
      <c r="ESI1" s="102"/>
      <c r="ESJ1" s="102"/>
      <c r="ESK1" s="102"/>
      <c r="ESL1" s="102"/>
      <c r="ESM1" s="102"/>
      <c r="ESN1" s="102"/>
      <c r="ESO1" s="102"/>
      <c r="ESP1" s="102"/>
      <c r="ESQ1" s="102"/>
      <c r="ESR1" s="102"/>
      <c r="ESS1" s="102"/>
      <c r="EST1" s="102"/>
      <c r="ESU1" s="102"/>
      <c r="ESV1" s="102"/>
      <c r="ESW1" s="102"/>
      <c r="ESX1" s="102"/>
      <c r="ESY1" s="102"/>
      <c r="ESZ1" s="102"/>
      <c r="ETA1" s="102"/>
      <c r="ETB1" s="102"/>
      <c r="ETC1" s="102"/>
      <c r="ETD1" s="102"/>
      <c r="ETE1" s="102"/>
      <c r="ETF1" s="102"/>
      <c r="ETG1" s="102"/>
      <c r="ETH1" s="102"/>
      <c r="ETI1" s="102"/>
      <c r="ETJ1" s="102"/>
      <c r="ETK1" s="102"/>
      <c r="ETL1" s="102"/>
      <c r="ETM1" s="102"/>
      <c r="ETN1" s="102"/>
      <c r="ETO1" s="102"/>
      <c r="ETP1" s="102"/>
      <c r="ETQ1" s="102"/>
      <c r="ETR1" s="102"/>
      <c r="ETS1" s="102"/>
      <c r="ETT1" s="102"/>
      <c r="ETU1" s="102"/>
      <c r="ETV1" s="102"/>
      <c r="ETW1" s="102"/>
      <c r="ETX1" s="102"/>
      <c r="ETY1" s="102"/>
      <c r="ETZ1" s="102"/>
      <c r="EUA1" s="102"/>
      <c r="EUB1" s="102"/>
      <c r="EUC1" s="102"/>
      <c r="EUD1" s="102"/>
      <c r="EUE1" s="102"/>
      <c r="EUF1" s="102"/>
      <c r="EUG1" s="102"/>
      <c r="EUH1" s="102"/>
      <c r="EUI1" s="102"/>
      <c r="EUJ1" s="102"/>
      <c r="EUK1" s="102"/>
      <c r="EUL1" s="102"/>
      <c r="EUM1" s="102"/>
      <c r="EUN1" s="102"/>
      <c r="EUO1" s="102"/>
      <c r="EUP1" s="102"/>
      <c r="EUQ1" s="102"/>
      <c r="EUR1" s="102"/>
      <c r="EUS1" s="102"/>
      <c r="EUT1" s="102"/>
      <c r="EUU1" s="102"/>
      <c r="EUV1" s="102"/>
      <c r="EUW1" s="102"/>
      <c r="EUX1" s="102"/>
      <c r="EUY1" s="102"/>
      <c r="EUZ1" s="102"/>
      <c r="EVA1" s="102"/>
      <c r="EVB1" s="102"/>
      <c r="EVC1" s="102"/>
      <c r="EVD1" s="102"/>
      <c r="EVE1" s="102"/>
      <c r="EVF1" s="102"/>
      <c r="EVG1" s="102"/>
      <c r="EVH1" s="102"/>
      <c r="EVI1" s="102"/>
      <c r="EVJ1" s="102"/>
      <c r="EVK1" s="102"/>
      <c r="EVL1" s="102"/>
      <c r="EVM1" s="102"/>
      <c r="EVN1" s="102"/>
      <c r="EVO1" s="102"/>
      <c r="EVP1" s="102"/>
      <c r="EVQ1" s="102"/>
      <c r="EVR1" s="102"/>
      <c r="EVS1" s="102"/>
      <c r="EVT1" s="102"/>
      <c r="EVU1" s="102"/>
      <c r="EVV1" s="102"/>
      <c r="EVW1" s="102"/>
      <c r="EVX1" s="102"/>
      <c r="EVY1" s="102"/>
      <c r="EVZ1" s="102"/>
      <c r="EWA1" s="102"/>
      <c r="EWB1" s="102"/>
      <c r="EWC1" s="102"/>
      <c r="EWD1" s="102"/>
      <c r="EWE1" s="102"/>
      <c r="EWF1" s="102"/>
      <c r="EWG1" s="102"/>
      <c r="EWH1" s="102"/>
      <c r="EWI1" s="102"/>
      <c r="EWJ1" s="102"/>
      <c r="EWK1" s="102"/>
      <c r="EWL1" s="102"/>
      <c r="EWM1" s="102"/>
      <c r="EWN1" s="102"/>
      <c r="EWO1" s="102"/>
      <c r="EWP1" s="102"/>
      <c r="EWQ1" s="102"/>
      <c r="EWR1" s="102"/>
      <c r="EWS1" s="102"/>
      <c r="EWT1" s="102"/>
      <c r="EWU1" s="102"/>
      <c r="EWV1" s="102"/>
      <c r="EWW1" s="102"/>
      <c r="EWX1" s="102"/>
      <c r="EWY1" s="102"/>
      <c r="EWZ1" s="102"/>
      <c r="EXA1" s="102"/>
      <c r="EXB1" s="102"/>
      <c r="EXC1" s="102"/>
      <c r="EXD1" s="102"/>
      <c r="EXE1" s="102"/>
      <c r="EXF1" s="102"/>
      <c r="EXG1" s="102"/>
      <c r="EXH1" s="102"/>
      <c r="EXI1" s="102"/>
      <c r="EXJ1" s="102"/>
      <c r="EXK1" s="102"/>
      <c r="EXL1" s="102"/>
      <c r="EXM1" s="102"/>
      <c r="EXN1" s="102"/>
      <c r="EXO1" s="102"/>
      <c r="EXP1" s="102"/>
      <c r="EXQ1" s="102"/>
      <c r="EXR1" s="102"/>
      <c r="EXS1" s="102"/>
      <c r="EXT1" s="102"/>
      <c r="EXU1" s="102"/>
      <c r="EXV1" s="102"/>
      <c r="EXW1" s="102"/>
      <c r="EXX1" s="102"/>
      <c r="EXY1" s="102"/>
      <c r="EXZ1" s="102"/>
      <c r="EYA1" s="102"/>
      <c r="EYB1" s="102"/>
      <c r="EYC1" s="102"/>
      <c r="EYD1" s="102"/>
      <c r="EYE1" s="102"/>
      <c r="EYF1" s="102"/>
      <c r="EYG1" s="102"/>
      <c r="EYH1" s="102"/>
      <c r="EYI1" s="102"/>
      <c r="EYJ1" s="102"/>
      <c r="EYK1" s="102"/>
      <c r="EYL1" s="102"/>
      <c r="EYM1" s="102"/>
      <c r="EYN1" s="102"/>
      <c r="EYO1" s="102"/>
      <c r="EYP1" s="102"/>
      <c r="EYQ1" s="102"/>
      <c r="EYR1" s="102"/>
      <c r="EYS1" s="102"/>
      <c r="EYT1" s="102"/>
      <c r="EYU1" s="102"/>
      <c r="EYV1" s="102"/>
      <c r="EYW1" s="102"/>
      <c r="EYX1" s="102"/>
      <c r="EYY1" s="102"/>
      <c r="EYZ1" s="102"/>
      <c r="EZA1" s="102"/>
      <c r="EZB1" s="102"/>
      <c r="EZC1" s="102"/>
      <c r="EZD1" s="102"/>
      <c r="EZE1" s="102"/>
      <c r="EZF1" s="102"/>
      <c r="EZG1" s="102"/>
      <c r="EZH1" s="102"/>
      <c r="EZI1" s="102"/>
      <c r="EZJ1" s="102"/>
      <c r="EZK1" s="102"/>
      <c r="EZL1" s="102"/>
      <c r="EZM1" s="102"/>
      <c r="EZN1" s="102"/>
      <c r="EZO1" s="102"/>
      <c r="EZP1" s="102"/>
      <c r="EZQ1" s="102"/>
      <c r="EZR1" s="102"/>
      <c r="EZS1" s="102"/>
      <c r="EZT1" s="102"/>
      <c r="EZU1" s="102"/>
      <c r="EZV1" s="102"/>
      <c r="EZW1" s="102"/>
      <c r="EZX1" s="102"/>
      <c r="EZY1" s="102"/>
      <c r="EZZ1" s="102"/>
      <c r="FAA1" s="102"/>
      <c r="FAB1" s="102"/>
      <c r="FAC1" s="102"/>
      <c r="FAD1" s="102"/>
      <c r="FAE1" s="102"/>
      <c r="FAF1" s="102"/>
      <c r="FAG1" s="102"/>
      <c r="FAH1" s="102"/>
      <c r="FAI1" s="102"/>
      <c r="FAJ1" s="102"/>
      <c r="FAK1" s="102"/>
      <c r="FAL1" s="102"/>
      <c r="FAM1" s="102"/>
      <c r="FAN1" s="102"/>
      <c r="FAO1" s="102"/>
      <c r="FAP1" s="102"/>
      <c r="FAQ1" s="102"/>
      <c r="FAR1" s="102"/>
      <c r="FAS1" s="102"/>
      <c r="FAT1" s="102"/>
      <c r="FAU1" s="102"/>
      <c r="FAV1" s="102"/>
      <c r="FAW1" s="102"/>
      <c r="FAX1" s="102"/>
      <c r="FAY1" s="102"/>
      <c r="FAZ1" s="102"/>
      <c r="FBA1" s="102"/>
      <c r="FBB1" s="102"/>
      <c r="FBC1" s="102"/>
      <c r="FBD1" s="102"/>
      <c r="FBE1" s="102"/>
      <c r="FBF1" s="102"/>
      <c r="FBG1" s="102"/>
      <c r="FBH1" s="102"/>
      <c r="FBI1" s="102"/>
      <c r="FBJ1" s="102"/>
      <c r="FBK1" s="102"/>
      <c r="FBL1" s="102"/>
      <c r="FBM1" s="102"/>
      <c r="FBN1" s="102"/>
      <c r="FBO1" s="102"/>
      <c r="FBP1" s="102"/>
      <c r="FBQ1" s="102"/>
      <c r="FBR1" s="102"/>
      <c r="FBS1" s="102"/>
      <c r="FBT1" s="102"/>
      <c r="FBU1" s="102"/>
      <c r="FBV1" s="102"/>
      <c r="FBW1" s="102"/>
      <c r="FBX1" s="102"/>
      <c r="FBY1" s="102"/>
      <c r="FBZ1" s="102"/>
      <c r="FCA1" s="102"/>
      <c r="FCB1" s="102"/>
      <c r="FCC1" s="102"/>
      <c r="FCD1" s="102"/>
      <c r="FCE1" s="102"/>
      <c r="FCF1" s="102"/>
      <c r="FCG1" s="102"/>
      <c r="FCH1" s="102"/>
      <c r="FCI1" s="102"/>
      <c r="FCJ1" s="102"/>
      <c r="FCK1" s="102"/>
      <c r="FCL1" s="102"/>
      <c r="FCM1" s="102"/>
      <c r="FCN1" s="102"/>
      <c r="FCO1" s="102"/>
      <c r="FCP1" s="102"/>
      <c r="FCQ1" s="102"/>
      <c r="FCR1" s="102"/>
      <c r="FCS1" s="102"/>
      <c r="FCT1" s="102"/>
      <c r="FCU1" s="102"/>
      <c r="FCV1" s="102"/>
      <c r="FCW1" s="102"/>
      <c r="FCX1" s="102"/>
      <c r="FCY1" s="102"/>
      <c r="FCZ1" s="102"/>
      <c r="FDA1" s="102"/>
      <c r="FDB1" s="102"/>
      <c r="FDC1" s="102"/>
      <c r="FDD1" s="102"/>
      <c r="FDE1" s="102"/>
      <c r="FDF1" s="102"/>
      <c r="FDG1" s="102"/>
      <c r="FDH1" s="102"/>
      <c r="FDI1" s="102"/>
      <c r="FDJ1" s="102"/>
      <c r="FDK1" s="102"/>
      <c r="FDL1" s="102"/>
      <c r="FDM1" s="102"/>
      <c r="FDN1" s="102"/>
      <c r="FDO1" s="102"/>
      <c r="FDP1" s="102"/>
      <c r="FDQ1" s="102"/>
      <c r="FDR1" s="102"/>
      <c r="FDS1" s="102"/>
      <c r="FDT1" s="102"/>
      <c r="FDU1" s="102"/>
      <c r="FDV1" s="102"/>
      <c r="FDW1" s="102"/>
      <c r="FDX1" s="102"/>
      <c r="FDY1" s="102"/>
      <c r="FDZ1" s="102"/>
      <c r="FEA1" s="102"/>
      <c r="FEB1" s="102"/>
      <c r="FEC1" s="102"/>
      <c r="FED1" s="102"/>
      <c r="FEE1" s="102"/>
      <c r="FEF1" s="102"/>
      <c r="FEG1" s="102"/>
      <c r="FEH1" s="102"/>
      <c r="FEI1" s="102"/>
      <c r="FEJ1" s="102"/>
      <c r="FEK1" s="102"/>
      <c r="FEL1" s="102"/>
      <c r="FEM1" s="102"/>
      <c r="FEN1" s="102"/>
      <c r="FEO1" s="102"/>
      <c r="FEP1" s="102"/>
      <c r="FEQ1" s="102"/>
      <c r="FER1" s="102"/>
      <c r="FES1" s="102"/>
      <c r="FET1" s="102"/>
      <c r="FEU1" s="102"/>
      <c r="FEV1" s="102"/>
      <c r="FEW1" s="102"/>
      <c r="FEX1" s="102"/>
      <c r="FEY1" s="102"/>
      <c r="FEZ1" s="102"/>
      <c r="FFA1" s="102"/>
      <c r="FFB1" s="102"/>
      <c r="FFC1" s="102"/>
      <c r="FFD1" s="102"/>
      <c r="FFE1" s="102"/>
      <c r="FFF1" s="102"/>
      <c r="FFG1" s="102"/>
      <c r="FFH1" s="102"/>
      <c r="FFI1" s="102"/>
      <c r="FFJ1" s="102"/>
      <c r="FFK1" s="102"/>
      <c r="FFL1" s="102"/>
      <c r="FFM1" s="102"/>
      <c r="FFN1" s="102"/>
      <c r="FFO1" s="102"/>
      <c r="FFP1" s="102"/>
      <c r="FFQ1" s="102"/>
      <c r="FFR1" s="102"/>
      <c r="FFS1" s="102"/>
      <c r="FFT1" s="102"/>
      <c r="FFU1" s="102"/>
      <c r="FFV1" s="102"/>
      <c r="FFW1" s="102"/>
      <c r="FFX1" s="102"/>
      <c r="FFY1" s="102"/>
      <c r="FFZ1" s="102"/>
      <c r="FGA1" s="102"/>
      <c r="FGB1" s="102"/>
      <c r="FGC1" s="102"/>
      <c r="FGD1" s="102"/>
      <c r="FGE1" s="102"/>
      <c r="FGF1" s="102"/>
      <c r="FGG1" s="102"/>
      <c r="FGH1" s="102"/>
      <c r="FGI1" s="102"/>
      <c r="FGJ1" s="102"/>
      <c r="FGK1" s="102"/>
      <c r="FGL1" s="102"/>
      <c r="FGM1" s="102"/>
      <c r="FGN1" s="102"/>
      <c r="FGO1" s="102"/>
      <c r="FGP1" s="102"/>
      <c r="FGQ1" s="102"/>
      <c r="FGR1" s="102"/>
      <c r="FGS1" s="102"/>
      <c r="FGT1" s="102"/>
      <c r="FGU1" s="102"/>
      <c r="FGV1" s="102"/>
      <c r="FGW1" s="102"/>
      <c r="FGX1" s="102"/>
      <c r="FGY1" s="102"/>
      <c r="FGZ1" s="102"/>
      <c r="FHA1" s="102"/>
      <c r="FHB1" s="102"/>
      <c r="FHC1" s="102"/>
      <c r="FHD1" s="102"/>
      <c r="FHE1" s="102"/>
      <c r="FHF1" s="102"/>
      <c r="FHG1" s="102"/>
      <c r="FHH1" s="102"/>
      <c r="FHI1" s="102"/>
      <c r="FHJ1" s="102"/>
      <c r="FHK1" s="102"/>
      <c r="FHL1" s="102"/>
      <c r="FHM1" s="102"/>
      <c r="FHN1" s="102"/>
      <c r="FHO1" s="102"/>
      <c r="FHP1" s="102"/>
      <c r="FHQ1" s="102"/>
      <c r="FHR1" s="102"/>
      <c r="FHS1" s="102"/>
      <c r="FHT1" s="102"/>
      <c r="FHU1" s="102"/>
      <c r="FHV1" s="102"/>
      <c r="FHW1" s="102"/>
      <c r="FHX1" s="102"/>
      <c r="FHY1" s="102"/>
      <c r="FHZ1" s="102"/>
      <c r="FIA1" s="102"/>
      <c r="FIB1" s="102"/>
      <c r="FIC1" s="102"/>
      <c r="FID1" s="102"/>
      <c r="FIE1" s="102"/>
      <c r="FIF1" s="102"/>
      <c r="FIG1" s="102"/>
      <c r="FIH1" s="102"/>
      <c r="FII1" s="102"/>
      <c r="FIJ1" s="102"/>
      <c r="FIK1" s="102"/>
      <c r="FIL1" s="102"/>
      <c r="FIM1" s="102"/>
      <c r="FIN1" s="102"/>
      <c r="FIO1" s="102"/>
      <c r="FIP1" s="102"/>
      <c r="FIQ1" s="102"/>
      <c r="FIR1" s="102"/>
      <c r="FIS1" s="102"/>
      <c r="FIT1" s="102"/>
      <c r="FIU1" s="102"/>
      <c r="FIV1" s="102"/>
      <c r="FIW1" s="102"/>
      <c r="FIX1" s="102"/>
      <c r="FIY1" s="102"/>
      <c r="FIZ1" s="102"/>
      <c r="FJA1" s="102"/>
      <c r="FJB1" s="102"/>
      <c r="FJC1" s="102"/>
      <c r="FJD1" s="102"/>
      <c r="FJE1" s="102"/>
      <c r="FJF1" s="102"/>
      <c r="FJG1" s="102"/>
      <c r="FJH1" s="102"/>
      <c r="FJI1" s="102"/>
      <c r="FJJ1" s="102"/>
      <c r="FJK1" s="102"/>
      <c r="FJL1" s="102"/>
      <c r="FJM1" s="102"/>
      <c r="FJN1" s="102"/>
      <c r="FJO1" s="102"/>
      <c r="FJP1" s="102"/>
      <c r="FJQ1" s="102"/>
      <c r="FJR1" s="102"/>
      <c r="FJS1" s="102"/>
      <c r="FJT1" s="102"/>
      <c r="FJU1" s="102"/>
      <c r="FJV1" s="102"/>
      <c r="FJW1" s="102"/>
      <c r="FJX1" s="102"/>
      <c r="FJY1" s="102"/>
      <c r="FJZ1" s="102"/>
      <c r="FKA1" s="102"/>
      <c r="FKB1" s="102"/>
      <c r="FKC1" s="102"/>
      <c r="FKD1" s="102"/>
      <c r="FKE1" s="102"/>
      <c r="FKF1" s="102"/>
      <c r="FKG1" s="102"/>
      <c r="FKH1" s="102"/>
      <c r="FKI1" s="102"/>
      <c r="FKJ1" s="102"/>
      <c r="FKK1" s="102"/>
      <c r="FKL1" s="102"/>
      <c r="FKM1" s="102"/>
      <c r="FKN1" s="102"/>
      <c r="FKO1" s="102"/>
      <c r="FKP1" s="102"/>
      <c r="FKQ1" s="102"/>
      <c r="FKR1" s="102"/>
      <c r="FKS1" s="102"/>
      <c r="FKT1" s="102"/>
      <c r="FKU1" s="102"/>
      <c r="FKV1" s="102"/>
      <c r="FKW1" s="102"/>
      <c r="FKX1" s="102"/>
      <c r="FKY1" s="102"/>
      <c r="FKZ1" s="102"/>
      <c r="FLA1" s="102"/>
      <c r="FLB1" s="102"/>
      <c r="FLC1" s="102"/>
      <c r="FLD1" s="102"/>
      <c r="FLE1" s="102"/>
      <c r="FLF1" s="102"/>
      <c r="FLG1" s="102"/>
      <c r="FLH1" s="102"/>
      <c r="FLI1" s="102"/>
      <c r="FLJ1" s="102"/>
      <c r="FLK1" s="102"/>
      <c r="FLL1" s="102"/>
      <c r="FLM1" s="102"/>
      <c r="FLN1" s="102"/>
      <c r="FLO1" s="102"/>
      <c r="FLP1" s="102"/>
      <c r="FLQ1" s="102"/>
      <c r="FLR1" s="102"/>
      <c r="FLS1" s="102"/>
      <c r="FLT1" s="102"/>
      <c r="FLU1" s="102"/>
      <c r="FLV1" s="102"/>
      <c r="FLW1" s="102"/>
      <c r="FLX1" s="102"/>
      <c r="FLY1" s="102"/>
      <c r="FLZ1" s="102"/>
      <c r="FMA1" s="102"/>
      <c r="FMB1" s="102"/>
      <c r="FMC1" s="102"/>
      <c r="FMD1" s="102"/>
      <c r="FME1" s="102"/>
      <c r="FMF1" s="102"/>
      <c r="FMG1" s="102"/>
      <c r="FMH1" s="102"/>
      <c r="FMI1" s="102"/>
      <c r="FMJ1" s="102"/>
      <c r="FMK1" s="102"/>
      <c r="FML1" s="102"/>
      <c r="FMM1" s="102"/>
      <c r="FMN1" s="102"/>
      <c r="FMO1" s="102"/>
      <c r="FMP1" s="102"/>
      <c r="FMQ1" s="102"/>
      <c r="FMR1" s="102"/>
      <c r="FMS1" s="102"/>
      <c r="FMT1" s="102"/>
      <c r="FMU1" s="102"/>
      <c r="FMV1" s="102"/>
      <c r="FMW1" s="102"/>
      <c r="FMX1" s="102"/>
      <c r="FMY1" s="102"/>
      <c r="FMZ1" s="102"/>
      <c r="FNA1" s="102"/>
      <c r="FNB1" s="102"/>
      <c r="FNC1" s="102"/>
      <c r="FND1" s="102"/>
      <c r="FNE1" s="102"/>
      <c r="FNF1" s="102"/>
      <c r="FNG1" s="102"/>
      <c r="FNH1" s="102"/>
      <c r="FNI1" s="102"/>
      <c r="FNJ1" s="102"/>
      <c r="FNK1" s="102"/>
      <c r="FNL1" s="102"/>
      <c r="FNM1" s="102"/>
      <c r="FNN1" s="102"/>
      <c r="FNO1" s="102"/>
      <c r="FNP1" s="102"/>
      <c r="FNQ1" s="102"/>
      <c r="FNR1" s="102"/>
      <c r="FNS1" s="102"/>
      <c r="FNT1" s="102"/>
      <c r="FNU1" s="102"/>
      <c r="FNV1" s="102"/>
      <c r="FNW1" s="102"/>
      <c r="FNX1" s="102"/>
      <c r="FNY1" s="102"/>
      <c r="FNZ1" s="102"/>
      <c r="FOA1" s="102"/>
      <c r="FOB1" s="102"/>
      <c r="FOC1" s="102"/>
      <c r="FOD1" s="102"/>
      <c r="FOE1" s="102"/>
      <c r="FOF1" s="102"/>
      <c r="FOG1" s="102"/>
      <c r="FOH1" s="102"/>
      <c r="FOI1" s="102"/>
      <c r="FOJ1" s="102"/>
      <c r="FOK1" s="102"/>
      <c r="FOL1" s="102"/>
      <c r="FOM1" s="102"/>
      <c r="FON1" s="102"/>
      <c r="FOO1" s="102"/>
      <c r="FOP1" s="102"/>
      <c r="FOQ1" s="102"/>
      <c r="FOR1" s="102"/>
      <c r="FOS1" s="102"/>
      <c r="FOT1" s="102"/>
      <c r="FOU1" s="102"/>
      <c r="FOV1" s="102"/>
      <c r="FOW1" s="102"/>
      <c r="FOX1" s="102"/>
      <c r="FOY1" s="102"/>
      <c r="FOZ1" s="102"/>
      <c r="FPA1" s="102"/>
      <c r="FPB1" s="102"/>
      <c r="FPC1" s="102"/>
      <c r="FPD1" s="102"/>
      <c r="FPE1" s="102"/>
      <c r="FPF1" s="102"/>
      <c r="FPG1" s="102"/>
      <c r="FPH1" s="102"/>
      <c r="FPI1" s="102"/>
      <c r="FPJ1" s="102"/>
      <c r="FPK1" s="102"/>
      <c r="FPL1" s="102"/>
      <c r="FPM1" s="102"/>
      <c r="FPN1" s="102"/>
      <c r="FPO1" s="102"/>
      <c r="FPP1" s="102"/>
      <c r="FPQ1" s="102"/>
      <c r="FPR1" s="102"/>
      <c r="FPS1" s="102"/>
      <c r="FPT1" s="102"/>
      <c r="FPU1" s="102"/>
      <c r="FPV1" s="102"/>
      <c r="FPW1" s="102"/>
      <c r="FPX1" s="102"/>
      <c r="FPY1" s="102"/>
      <c r="FPZ1" s="102"/>
      <c r="FQA1" s="102"/>
      <c r="FQB1" s="102"/>
      <c r="FQC1" s="102"/>
      <c r="FQD1" s="102"/>
      <c r="FQE1" s="102"/>
      <c r="FQF1" s="102"/>
      <c r="FQG1" s="102"/>
      <c r="FQH1" s="102"/>
      <c r="FQI1" s="102"/>
      <c r="FQJ1" s="102"/>
      <c r="FQK1" s="102"/>
      <c r="FQL1" s="102"/>
      <c r="FQM1" s="102"/>
      <c r="FQN1" s="102"/>
      <c r="FQO1" s="102"/>
      <c r="FQP1" s="102"/>
      <c r="FQQ1" s="102"/>
      <c r="FQR1" s="102"/>
      <c r="FQS1" s="102"/>
      <c r="FQT1" s="102"/>
      <c r="FQU1" s="102"/>
      <c r="FQV1" s="102"/>
      <c r="FQW1" s="102"/>
      <c r="FQX1" s="102"/>
      <c r="FQY1" s="102"/>
      <c r="FQZ1" s="102"/>
      <c r="FRA1" s="102"/>
      <c r="FRB1" s="102"/>
      <c r="FRC1" s="102"/>
      <c r="FRD1" s="102"/>
      <c r="FRE1" s="102"/>
      <c r="FRF1" s="102"/>
      <c r="FRG1" s="102"/>
      <c r="FRH1" s="102"/>
      <c r="FRI1" s="102"/>
      <c r="FRJ1" s="102"/>
      <c r="FRK1" s="102"/>
      <c r="FRL1" s="102"/>
      <c r="FRM1" s="102"/>
      <c r="FRN1" s="102"/>
      <c r="FRO1" s="102"/>
      <c r="FRP1" s="102"/>
      <c r="FRQ1" s="102"/>
      <c r="FRR1" s="102"/>
      <c r="FRS1" s="102"/>
      <c r="FRT1" s="102"/>
      <c r="FRU1" s="102"/>
      <c r="FRV1" s="102"/>
      <c r="FRW1" s="102"/>
      <c r="FRX1" s="102"/>
      <c r="FRY1" s="102"/>
      <c r="FRZ1" s="102"/>
      <c r="FSA1" s="102"/>
      <c r="FSB1" s="102"/>
      <c r="FSC1" s="102"/>
      <c r="FSD1" s="102"/>
      <c r="FSE1" s="102"/>
      <c r="FSF1" s="102"/>
      <c r="FSG1" s="102"/>
      <c r="FSH1" s="102"/>
      <c r="FSI1" s="102"/>
      <c r="FSJ1" s="102"/>
      <c r="FSK1" s="102"/>
      <c r="FSL1" s="102"/>
      <c r="FSM1" s="102"/>
      <c r="FSN1" s="102"/>
      <c r="FSO1" s="102"/>
      <c r="FSP1" s="102"/>
      <c r="FSQ1" s="102"/>
      <c r="FSR1" s="102"/>
      <c r="FSS1" s="102"/>
      <c r="FST1" s="102"/>
      <c r="FSU1" s="102"/>
      <c r="FSV1" s="102"/>
      <c r="FSW1" s="102"/>
      <c r="FSX1" s="102"/>
      <c r="FSY1" s="102"/>
      <c r="FSZ1" s="102"/>
      <c r="FTA1" s="102"/>
      <c r="FTB1" s="102"/>
      <c r="FTC1" s="102"/>
      <c r="FTD1" s="102"/>
      <c r="FTE1" s="102"/>
      <c r="FTF1" s="102"/>
      <c r="FTG1" s="102"/>
      <c r="FTH1" s="102"/>
      <c r="FTI1" s="102"/>
      <c r="FTJ1" s="102"/>
      <c r="FTK1" s="102"/>
      <c r="FTL1" s="102"/>
      <c r="FTM1" s="102"/>
      <c r="FTN1" s="102"/>
      <c r="FTO1" s="102"/>
      <c r="FTP1" s="102"/>
      <c r="FTQ1" s="102"/>
      <c r="FTR1" s="102"/>
      <c r="FTS1" s="102"/>
      <c r="FTT1" s="102"/>
      <c r="FTU1" s="102"/>
      <c r="FTV1" s="102"/>
      <c r="FTW1" s="102"/>
      <c r="FTX1" s="102"/>
      <c r="FTY1" s="102"/>
      <c r="FTZ1" s="102"/>
      <c r="FUA1" s="102"/>
      <c r="FUB1" s="102"/>
      <c r="FUC1" s="102"/>
      <c r="FUD1" s="102"/>
      <c r="FUE1" s="102"/>
      <c r="FUF1" s="102"/>
      <c r="FUG1" s="102"/>
      <c r="FUH1" s="102"/>
      <c r="FUI1" s="102"/>
      <c r="FUJ1" s="102"/>
      <c r="FUK1" s="102"/>
      <c r="FUL1" s="102"/>
      <c r="FUM1" s="102"/>
      <c r="FUN1" s="102"/>
      <c r="FUO1" s="102"/>
      <c r="FUP1" s="102"/>
      <c r="FUQ1" s="102"/>
      <c r="FUR1" s="102"/>
      <c r="FUS1" s="102"/>
      <c r="FUT1" s="102"/>
      <c r="FUU1" s="102"/>
      <c r="FUV1" s="102"/>
      <c r="FUW1" s="102"/>
      <c r="FUX1" s="102"/>
      <c r="FUY1" s="102"/>
      <c r="FUZ1" s="102"/>
      <c r="FVA1" s="102"/>
      <c r="FVB1" s="102"/>
      <c r="FVC1" s="102"/>
      <c r="FVD1" s="102"/>
      <c r="FVE1" s="102"/>
      <c r="FVF1" s="102"/>
      <c r="FVG1" s="102"/>
      <c r="FVH1" s="102"/>
      <c r="FVI1" s="102"/>
      <c r="FVJ1" s="102"/>
      <c r="FVK1" s="102"/>
      <c r="FVL1" s="102"/>
      <c r="FVM1" s="102"/>
      <c r="FVN1" s="102"/>
      <c r="FVO1" s="102"/>
      <c r="FVP1" s="102"/>
      <c r="FVQ1" s="102"/>
      <c r="FVR1" s="102"/>
      <c r="FVS1" s="102"/>
      <c r="FVT1" s="102"/>
      <c r="FVU1" s="102"/>
      <c r="FVV1" s="102"/>
      <c r="FVW1" s="102"/>
      <c r="FVX1" s="102"/>
      <c r="FVY1" s="102"/>
      <c r="FVZ1" s="102"/>
      <c r="FWA1" s="102"/>
      <c r="FWB1" s="102"/>
      <c r="FWC1" s="102"/>
      <c r="FWD1" s="102"/>
      <c r="FWE1" s="102"/>
      <c r="FWF1" s="102"/>
      <c r="FWG1" s="102"/>
      <c r="FWH1" s="102"/>
      <c r="FWI1" s="102"/>
      <c r="FWJ1" s="102"/>
      <c r="FWK1" s="102"/>
      <c r="FWL1" s="102"/>
      <c r="FWM1" s="102"/>
      <c r="FWN1" s="102"/>
      <c r="FWO1" s="102"/>
      <c r="FWP1" s="102"/>
      <c r="FWQ1" s="102"/>
      <c r="FWR1" s="102"/>
      <c r="FWS1" s="102"/>
      <c r="FWT1" s="102"/>
      <c r="FWU1" s="102"/>
      <c r="FWV1" s="102"/>
      <c r="FWW1" s="102"/>
      <c r="FWX1" s="102"/>
      <c r="FWY1" s="102"/>
      <c r="FWZ1" s="102"/>
      <c r="FXA1" s="102"/>
      <c r="FXB1" s="102"/>
      <c r="FXC1" s="102"/>
      <c r="FXD1" s="102"/>
      <c r="FXE1" s="102"/>
      <c r="FXF1" s="102"/>
      <c r="FXG1" s="102"/>
      <c r="FXH1" s="102"/>
      <c r="FXI1" s="102"/>
      <c r="FXJ1" s="102"/>
      <c r="FXK1" s="102"/>
      <c r="FXL1" s="102"/>
      <c r="FXM1" s="102"/>
      <c r="FXN1" s="102"/>
      <c r="FXO1" s="102"/>
      <c r="FXP1" s="102"/>
      <c r="FXQ1" s="102"/>
      <c r="FXR1" s="102"/>
      <c r="FXS1" s="102"/>
      <c r="FXT1" s="102"/>
      <c r="FXU1" s="102"/>
      <c r="FXV1" s="102"/>
      <c r="FXW1" s="102"/>
      <c r="FXX1" s="102"/>
      <c r="FXY1" s="102"/>
      <c r="FXZ1" s="102"/>
      <c r="FYA1" s="102"/>
      <c r="FYB1" s="102"/>
      <c r="FYC1" s="102"/>
      <c r="FYD1" s="102"/>
      <c r="FYE1" s="102"/>
      <c r="FYF1" s="102"/>
      <c r="FYG1" s="102"/>
      <c r="FYH1" s="102"/>
      <c r="FYI1" s="102"/>
      <c r="FYJ1" s="102"/>
      <c r="FYK1" s="102"/>
      <c r="FYL1" s="102"/>
      <c r="FYM1" s="102"/>
      <c r="FYN1" s="102"/>
      <c r="FYO1" s="102"/>
      <c r="FYP1" s="102"/>
      <c r="FYQ1" s="102"/>
      <c r="FYR1" s="102"/>
      <c r="FYS1" s="102"/>
      <c r="FYT1" s="102"/>
      <c r="FYU1" s="102"/>
      <c r="FYV1" s="102"/>
      <c r="FYW1" s="102"/>
      <c r="FYX1" s="102"/>
      <c r="FYY1" s="102"/>
      <c r="FYZ1" s="102"/>
      <c r="FZA1" s="102"/>
      <c r="FZB1" s="102"/>
      <c r="FZC1" s="102"/>
      <c r="FZD1" s="102"/>
      <c r="FZE1" s="102"/>
      <c r="FZF1" s="102"/>
      <c r="FZG1" s="102"/>
      <c r="FZH1" s="102"/>
      <c r="FZI1" s="102"/>
      <c r="FZJ1" s="102"/>
      <c r="FZK1" s="102"/>
      <c r="FZL1" s="102"/>
      <c r="FZM1" s="102"/>
      <c r="FZN1" s="102"/>
      <c r="FZO1" s="102"/>
      <c r="FZP1" s="102"/>
      <c r="FZQ1" s="102"/>
      <c r="FZR1" s="102"/>
      <c r="FZS1" s="102"/>
      <c r="FZT1" s="102"/>
      <c r="FZU1" s="102"/>
      <c r="FZV1" s="102"/>
      <c r="FZW1" s="102"/>
      <c r="FZX1" s="102"/>
      <c r="FZY1" s="102"/>
      <c r="FZZ1" s="102"/>
      <c r="GAA1" s="102"/>
      <c r="GAB1" s="102"/>
      <c r="GAC1" s="102"/>
      <c r="GAD1" s="102"/>
      <c r="GAE1" s="102"/>
      <c r="GAF1" s="102"/>
      <c r="GAG1" s="102"/>
      <c r="GAH1" s="102"/>
      <c r="GAI1" s="102"/>
      <c r="GAJ1" s="102"/>
      <c r="GAK1" s="102"/>
      <c r="GAL1" s="102"/>
      <c r="GAM1" s="102"/>
      <c r="GAN1" s="102"/>
      <c r="GAO1" s="102"/>
      <c r="GAP1" s="102"/>
      <c r="GAQ1" s="102"/>
      <c r="GAR1" s="102"/>
      <c r="GAS1" s="102"/>
      <c r="GAT1" s="102"/>
      <c r="GAU1" s="102"/>
      <c r="GAV1" s="102"/>
      <c r="GAW1" s="102"/>
      <c r="GAX1" s="102"/>
      <c r="GAY1" s="102"/>
      <c r="GAZ1" s="102"/>
      <c r="GBA1" s="102"/>
      <c r="GBB1" s="102"/>
      <c r="GBC1" s="102"/>
      <c r="GBD1" s="102"/>
      <c r="GBE1" s="102"/>
      <c r="GBF1" s="102"/>
      <c r="GBG1" s="102"/>
      <c r="GBH1" s="102"/>
      <c r="GBI1" s="102"/>
      <c r="GBJ1" s="102"/>
      <c r="GBK1" s="102"/>
      <c r="GBL1" s="102"/>
      <c r="GBM1" s="102"/>
      <c r="GBN1" s="102"/>
      <c r="GBO1" s="102"/>
      <c r="GBP1" s="102"/>
      <c r="GBQ1" s="102"/>
      <c r="GBR1" s="102"/>
      <c r="GBS1" s="102"/>
      <c r="GBT1" s="102"/>
      <c r="GBU1" s="102"/>
      <c r="GBV1" s="102"/>
      <c r="GBW1" s="102"/>
      <c r="GBX1" s="102"/>
      <c r="GBY1" s="102"/>
      <c r="GBZ1" s="102"/>
      <c r="GCA1" s="102"/>
      <c r="GCB1" s="102"/>
      <c r="GCC1" s="102"/>
      <c r="GCD1" s="102"/>
      <c r="GCE1" s="102"/>
      <c r="GCF1" s="102"/>
      <c r="GCG1" s="102"/>
      <c r="GCH1" s="102"/>
      <c r="GCI1" s="102"/>
      <c r="GCJ1" s="102"/>
      <c r="GCK1" s="102"/>
      <c r="GCL1" s="102"/>
      <c r="GCM1" s="102"/>
      <c r="GCN1" s="102"/>
      <c r="GCO1" s="102"/>
      <c r="GCP1" s="102"/>
      <c r="GCQ1" s="102"/>
      <c r="GCR1" s="102"/>
      <c r="GCS1" s="102"/>
      <c r="GCT1" s="102"/>
      <c r="GCU1" s="102"/>
      <c r="GCV1" s="102"/>
      <c r="GCW1" s="102"/>
      <c r="GCX1" s="102"/>
      <c r="GCY1" s="102"/>
      <c r="GCZ1" s="102"/>
      <c r="GDA1" s="102"/>
      <c r="GDB1" s="102"/>
      <c r="GDC1" s="102"/>
      <c r="GDD1" s="102"/>
      <c r="GDE1" s="102"/>
      <c r="GDF1" s="102"/>
      <c r="GDG1" s="102"/>
      <c r="GDH1" s="102"/>
      <c r="GDI1" s="102"/>
      <c r="GDJ1" s="102"/>
      <c r="GDK1" s="102"/>
      <c r="GDL1" s="102"/>
      <c r="GDM1" s="102"/>
      <c r="GDN1" s="102"/>
      <c r="GDO1" s="102"/>
      <c r="GDP1" s="102"/>
      <c r="GDQ1" s="102"/>
      <c r="GDR1" s="102"/>
      <c r="GDS1" s="102"/>
      <c r="GDT1" s="102"/>
      <c r="GDU1" s="102"/>
      <c r="GDV1" s="102"/>
      <c r="GDW1" s="102"/>
      <c r="GDX1" s="102"/>
      <c r="GDY1" s="102"/>
      <c r="GDZ1" s="102"/>
      <c r="GEA1" s="102"/>
      <c r="GEB1" s="102"/>
      <c r="GEC1" s="102"/>
      <c r="GED1" s="102"/>
      <c r="GEE1" s="102"/>
      <c r="GEF1" s="102"/>
      <c r="GEG1" s="102"/>
      <c r="GEH1" s="102"/>
      <c r="GEI1" s="102"/>
      <c r="GEJ1" s="102"/>
      <c r="GEK1" s="102"/>
      <c r="GEL1" s="102"/>
      <c r="GEM1" s="102"/>
      <c r="GEN1" s="102"/>
      <c r="GEO1" s="102"/>
      <c r="GEP1" s="102"/>
      <c r="GEQ1" s="102"/>
      <c r="GER1" s="102"/>
      <c r="GES1" s="102"/>
      <c r="GET1" s="102"/>
      <c r="GEU1" s="102"/>
      <c r="GEV1" s="102"/>
      <c r="GEW1" s="102"/>
      <c r="GEX1" s="102"/>
      <c r="GEY1" s="102"/>
      <c r="GEZ1" s="102"/>
      <c r="GFA1" s="102"/>
      <c r="GFB1" s="102"/>
      <c r="GFC1" s="102"/>
      <c r="GFD1" s="102"/>
      <c r="GFE1" s="102"/>
      <c r="GFF1" s="102"/>
      <c r="GFG1" s="102"/>
      <c r="GFH1" s="102"/>
      <c r="GFI1" s="102"/>
      <c r="GFJ1" s="102"/>
      <c r="GFK1" s="102"/>
      <c r="GFL1" s="102"/>
      <c r="GFM1" s="102"/>
      <c r="GFN1" s="102"/>
      <c r="GFO1" s="102"/>
      <c r="GFP1" s="102"/>
      <c r="GFQ1" s="102"/>
      <c r="GFR1" s="102"/>
      <c r="GFS1" s="102"/>
      <c r="GFT1" s="102"/>
      <c r="GFU1" s="102"/>
      <c r="GFV1" s="102"/>
      <c r="GFW1" s="102"/>
      <c r="GFX1" s="102"/>
      <c r="GFY1" s="102"/>
      <c r="GFZ1" s="102"/>
      <c r="GGA1" s="102"/>
      <c r="GGB1" s="102"/>
      <c r="GGC1" s="102"/>
      <c r="GGD1" s="102"/>
      <c r="GGE1" s="102"/>
      <c r="GGF1" s="102"/>
      <c r="GGG1" s="102"/>
      <c r="GGH1" s="102"/>
      <c r="GGI1" s="102"/>
      <c r="GGJ1" s="102"/>
      <c r="GGK1" s="102"/>
      <c r="GGL1" s="102"/>
      <c r="GGM1" s="102"/>
      <c r="GGN1" s="102"/>
      <c r="GGO1" s="102"/>
      <c r="GGP1" s="102"/>
      <c r="GGQ1" s="102"/>
      <c r="GGR1" s="102"/>
      <c r="GGS1" s="102"/>
      <c r="GGT1" s="102"/>
      <c r="GGU1" s="102"/>
      <c r="GGV1" s="102"/>
      <c r="GGW1" s="102"/>
      <c r="GGX1" s="102"/>
      <c r="GGY1" s="102"/>
      <c r="GGZ1" s="102"/>
      <c r="GHA1" s="102"/>
      <c r="GHB1" s="102"/>
      <c r="GHC1" s="102"/>
      <c r="GHD1" s="102"/>
      <c r="GHE1" s="102"/>
      <c r="GHF1" s="102"/>
      <c r="GHG1" s="102"/>
      <c r="GHH1" s="102"/>
      <c r="GHI1" s="102"/>
      <c r="GHJ1" s="102"/>
      <c r="GHK1" s="102"/>
      <c r="GHL1" s="102"/>
      <c r="GHM1" s="102"/>
      <c r="GHN1" s="102"/>
      <c r="GHO1" s="102"/>
      <c r="GHP1" s="102"/>
      <c r="GHQ1" s="102"/>
      <c r="GHR1" s="102"/>
      <c r="GHS1" s="102"/>
      <c r="GHT1" s="102"/>
      <c r="GHU1" s="102"/>
      <c r="GHV1" s="102"/>
      <c r="GHW1" s="102"/>
      <c r="GHX1" s="102"/>
      <c r="GHY1" s="102"/>
      <c r="GHZ1" s="102"/>
      <c r="GIA1" s="102"/>
      <c r="GIB1" s="102"/>
      <c r="GIC1" s="102"/>
      <c r="GID1" s="102"/>
      <c r="GIE1" s="102"/>
      <c r="GIF1" s="102"/>
      <c r="GIG1" s="102"/>
      <c r="GIH1" s="102"/>
      <c r="GII1" s="102"/>
      <c r="GIJ1" s="102"/>
      <c r="GIK1" s="102"/>
      <c r="GIL1" s="102"/>
      <c r="GIM1" s="102"/>
      <c r="GIN1" s="102"/>
      <c r="GIO1" s="102"/>
      <c r="GIP1" s="102"/>
      <c r="GIQ1" s="102"/>
      <c r="GIR1" s="102"/>
      <c r="GIS1" s="102"/>
      <c r="GIT1" s="102"/>
      <c r="GIU1" s="102"/>
      <c r="GIV1" s="102"/>
      <c r="GIW1" s="102"/>
      <c r="GIX1" s="102"/>
      <c r="GIY1" s="102"/>
      <c r="GIZ1" s="102"/>
      <c r="GJA1" s="102"/>
      <c r="GJB1" s="102"/>
      <c r="GJC1" s="102"/>
      <c r="GJD1" s="102"/>
      <c r="GJE1" s="102"/>
      <c r="GJF1" s="102"/>
      <c r="GJG1" s="102"/>
      <c r="GJH1" s="102"/>
      <c r="GJI1" s="102"/>
      <c r="GJJ1" s="102"/>
      <c r="GJK1" s="102"/>
      <c r="GJL1" s="102"/>
      <c r="GJM1" s="102"/>
      <c r="GJN1" s="102"/>
      <c r="GJO1" s="102"/>
      <c r="GJP1" s="102"/>
      <c r="GJQ1" s="102"/>
      <c r="GJR1" s="102"/>
      <c r="GJS1" s="102"/>
      <c r="GJT1" s="102"/>
      <c r="GJU1" s="102"/>
      <c r="GJV1" s="102"/>
      <c r="GJW1" s="102"/>
      <c r="GJX1" s="102"/>
      <c r="GJY1" s="102"/>
      <c r="GJZ1" s="102"/>
      <c r="GKA1" s="102"/>
      <c r="GKB1" s="102"/>
      <c r="GKC1" s="102"/>
      <c r="GKD1" s="102"/>
      <c r="GKE1" s="102"/>
      <c r="GKF1" s="102"/>
      <c r="GKG1" s="102"/>
      <c r="GKH1" s="102"/>
      <c r="GKI1" s="102"/>
      <c r="GKJ1" s="102"/>
      <c r="GKK1" s="102"/>
      <c r="GKL1" s="102"/>
      <c r="GKM1" s="102"/>
      <c r="GKN1" s="102"/>
      <c r="GKO1" s="102"/>
      <c r="GKP1" s="102"/>
      <c r="GKQ1" s="102"/>
      <c r="GKR1" s="102"/>
      <c r="GKS1" s="102"/>
      <c r="GKT1" s="102"/>
      <c r="GKU1" s="102"/>
      <c r="GKV1" s="102"/>
      <c r="GKW1" s="102"/>
      <c r="GKX1" s="102"/>
      <c r="GKY1" s="102"/>
      <c r="GKZ1" s="102"/>
      <c r="GLA1" s="102"/>
      <c r="GLB1" s="102"/>
      <c r="GLC1" s="102"/>
      <c r="GLD1" s="102"/>
      <c r="GLE1" s="102"/>
      <c r="GLF1" s="102"/>
      <c r="GLG1" s="102"/>
      <c r="GLH1" s="102"/>
      <c r="GLI1" s="102"/>
      <c r="GLJ1" s="102"/>
      <c r="GLK1" s="102"/>
      <c r="GLL1" s="102"/>
      <c r="GLM1" s="102"/>
      <c r="GLN1" s="102"/>
      <c r="GLO1" s="102"/>
      <c r="GLP1" s="102"/>
      <c r="GLQ1" s="102"/>
      <c r="GLR1" s="102"/>
      <c r="GLS1" s="102"/>
      <c r="GLT1" s="102"/>
      <c r="GLU1" s="102"/>
      <c r="GLV1" s="102"/>
      <c r="GLW1" s="102"/>
      <c r="GLX1" s="102"/>
      <c r="GLY1" s="102"/>
      <c r="GLZ1" s="102"/>
      <c r="GMA1" s="102"/>
      <c r="GMB1" s="102"/>
      <c r="GMC1" s="102"/>
      <c r="GMD1" s="102"/>
      <c r="GME1" s="102"/>
      <c r="GMF1" s="102"/>
      <c r="GMG1" s="102"/>
      <c r="GMH1" s="102"/>
      <c r="GMI1" s="102"/>
      <c r="GMJ1" s="102"/>
      <c r="GMK1" s="102"/>
      <c r="GML1" s="102"/>
      <c r="GMM1" s="102"/>
      <c r="GMN1" s="102"/>
      <c r="GMO1" s="102"/>
      <c r="GMP1" s="102"/>
      <c r="GMQ1" s="102"/>
      <c r="GMR1" s="102"/>
      <c r="GMS1" s="102"/>
      <c r="GMT1" s="102"/>
      <c r="GMU1" s="102"/>
      <c r="GMV1" s="102"/>
      <c r="GMW1" s="102"/>
      <c r="GMX1" s="102"/>
      <c r="GMY1" s="102"/>
      <c r="GMZ1" s="102"/>
      <c r="GNA1" s="102"/>
      <c r="GNB1" s="102"/>
      <c r="GNC1" s="102"/>
      <c r="GND1" s="102"/>
      <c r="GNE1" s="102"/>
      <c r="GNF1" s="102"/>
      <c r="GNG1" s="102"/>
      <c r="GNH1" s="102"/>
      <c r="GNI1" s="102"/>
      <c r="GNJ1" s="102"/>
      <c r="GNK1" s="102"/>
      <c r="GNL1" s="102"/>
      <c r="GNM1" s="102"/>
      <c r="GNN1" s="102"/>
      <c r="GNO1" s="102"/>
      <c r="GNP1" s="102"/>
      <c r="GNQ1" s="102"/>
      <c r="GNR1" s="102"/>
      <c r="GNS1" s="102"/>
      <c r="GNT1" s="102"/>
      <c r="GNU1" s="102"/>
      <c r="GNV1" s="102"/>
      <c r="GNW1" s="102"/>
      <c r="GNX1" s="102"/>
      <c r="GNY1" s="102"/>
      <c r="GNZ1" s="102"/>
      <c r="GOA1" s="102"/>
      <c r="GOB1" s="102"/>
      <c r="GOC1" s="102"/>
      <c r="GOD1" s="102"/>
      <c r="GOE1" s="102"/>
      <c r="GOF1" s="102"/>
      <c r="GOG1" s="102"/>
      <c r="GOH1" s="102"/>
      <c r="GOI1" s="102"/>
      <c r="GOJ1" s="102"/>
      <c r="GOK1" s="102"/>
      <c r="GOL1" s="102"/>
      <c r="GOM1" s="102"/>
      <c r="GON1" s="102"/>
      <c r="GOO1" s="102"/>
      <c r="GOP1" s="102"/>
      <c r="GOQ1" s="102"/>
      <c r="GOR1" s="102"/>
      <c r="GOS1" s="102"/>
      <c r="GOT1" s="102"/>
      <c r="GOU1" s="102"/>
      <c r="GOV1" s="102"/>
      <c r="GOW1" s="102"/>
      <c r="GOX1" s="102"/>
      <c r="GOY1" s="102"/>
      <c r="GOZ1" s="102"/>
      <c r="GPA1" s="102"/>
      <c r="GPB1" s="102"/>
      <c r="GPC1" s="102"/>
      <c r="GPD1" s="102"/>
      <c r="GPE1" s="102"/>
      <c r="GPF1" s="102"/>
      <c r="GPG1" s="102"/>
      <c r="GPH1" s="102"/>
      <c r="GPI1" s="102"/>
      <c r="GPJ1" s="102"/>
      <c r="GPK1" s="102"/>
      <c r="GPL1" s="102"/>
      <c r="GPM1" s="102"/>
      <c r="GPN1" s="102"/>
      <c r="GPO1" s="102"/>
      <c r="GPP1" s="102"/>
      <c r="GPQ1" s="102"/>
      <c r="GPR1" s="102"/>
      <c r="GPS1" s="102"/>
      <c r="GPT1" s="102"/>
      <c r="GPU1" s="102"/>
      <c r="GPV1" s="102"/>
      <c r="GPW1" s="102"/>
      <c r="GPX1" s="102"/>
      <c r="GPY1" s="102"/>
      <c r="GPZ1" s="102"/>
      <c r="GQA1" s="102"/>
      <c r="GQB1" s="102"/>
      <c r="GQC1" s="102"/>
      <c r="GQD1" s="102"/>
      <c r="GQE1" s="102"/>
      <c r="GQF1" s="102"/>
      <c r="GQG1" s="102"/>
      <c r="GQH1" s="102"/>
      <c r="GQI1" s="102"/>
      <c r="GQJ1" s="102"/>
      <c r="GQK1" s="102"/>
      <c r="GQL1" s="102"/>
      <c r="GQM1" s="102"/>
      <c r="GQN1" s="102"/>
      <c r="GQO1" s="102"/>
      <c r="GQP1" s="102"/>
      <c r="GQQ1" s="102"/>
      <c r="GQR1" s="102"/>
      <c r="GQS1" s="102"/>
      <c r="GQT1" s="102"/>
      <c r="GQU1" s="102"/>
      <c r="GQV1" s="102"/>
      <c r="GQW1" s="102"/>
      <c r="GQX1" s="102"/>
      <c r="GQY1" s="102"/>
      <c r="GQZ1" s="102"/>
      <c r="GRA1" s="102"/>
      <c r="GRB1" s="102"/>
      <c r="GRC1" s="102"/>
      <c r="GRD1" s="102"/>
      <c r="GRE1" s="102"/>
      <c r="GRF1" s="102"/>
      <c r="GRG1" s="102"/>
      <c r="GRH1" s="102"/>
      <c r="GRI1" s="102"/>
      <c r="GRJ1" s="102"/>
      <c r="GRK1" s="102"/>
      <c r="GRL1" s="102"/>
      <c r="GRM1" s="102"/>
      <c r="GRN1" s="102"/>
      <c r="GRO1" s="102"/>
      <c r="GRP1" s="102"/>
      <c r="GRQ1" s="102"/>
      <c r="GRR1" s="102"/>
      <c r="GRS1" s="102"/>
      <c r="GRT1" s="102"/>
      <c r="GRU1" s="102"/>
      <c r="GRV1" s="102"/>
      <c r="GRW1" s="102"/>
      <c r="GRX1" s="102"/>
      <c r="GRY1" s="102"/>
      <c r="GRZ1" s="102"/>
      <c r="GSA1" s="102"/>
      <c r="GSB1" s="102"/>
      <c r="GSC1" s="102"/>
      <c r="GSD1" s="102"/>
      <c r="GSE1" s="102"/>
      <c r="GSF1" s="102"/>
      <c r="GSG1" s="102"/>
      <c r="GSH1" s="102"/>
      <c r="GSI1" s="102"/>
      <c r="GSJ1" s="102"/>
      <c r="GSK1" s="102"/>
      <c r="GSL1" s="102"/>
      <c r="GSM1" s="102"/>
      <c r="GSN1" s="102"/>
      <c r="GSO1" s="102"/>
      <c r="GSP1" s="102"/>
      <c r="GSQ1" s="102"/>
      <c r="GSR1" s="102"/>
      <c r="GSS1" s="102"/>
      <c r="GST1" s="102"/>
      <c r="GSU1" s="102"/>
      <c r="GSV1" s="102"/>
      <c r="GSW1" s="102"/>
      <c r="GSX1" s="102"/>
      <c r="GSY1" s="102"/>
      <c r="GSZ1" s="102"/>
      <c r="GTA1" s="102"/>
      <c r="GTB1" s="102"/>
      <c r="GTC1" s="102"/>
      <c r="GTD1" s="102"/>
      <c r="GTE1" s="102"/>
      <c r="GTF1" s="102"/>
      <c r="GTG1" s="102"/>
      <c r="GTH1" s="102"/>
      <c r="GTI1" s="102"/>
      <c r="GTJ1" s="102"/>
      <c r="GTK1" s="102"/>
      <c r="GTL1" s="102"/>
      <c r="GTM1" s="102"/>
      <c r="GTN1" s="102"/>
      <c r="GTO1" s="102"/>
      <c r="GTP1" s="102"/>
      <c r="GTQ1" s="102"/>
      <c r="GTR1" s="102"/>
      <c r="GTS1" s="102"/>
      <c r="GTT1" s="102"/>
      <c r="GTU1" s="102"/>
      <c r="GTV1" s="102"/>
      <c r="GTW1" s="102"/>
      <c r="GTX1" s="102"/>
      <c r="GTY1" s="102"/>
      <c r="GTZ1" s="102"/>
      <c r="GUA1" s="102"/>
      <c r="GUB1" s="102"/>
      <c r="GUC1" s="102"/>
      <c r="GUD1" s="102"/>
      <c r="GUE1" s="102"/>
      <c r="GUF1" s="102"/>
      <c r="GUG1" s="102"/>
      <c r="GUH1" s="102"/>
      <c r="GUI1" s="102"/>
      <c r="GUJ1" s="102"/>
      <c r="GUK1" s="102"/>
      <c r="GUL1" s="102"/>
      <c r="GUM1" s="102"/>
      <c r="GUN1" s="102"/>
      <c r="GUO1" s="102"/>
      <c r="GUP1" s="102"/>
      <c r="GUQ1" s="102"/>
      <c r="GUR1" s="102"/>
      <c r="GUS1" s="102"/>
      <c r="GUT1" s="102"/>
      <c r="GUU1" s="102"/>
      <c r="GUV1" s="102"/>
      <c r="GUW1" s="102"/>
      <c r="GUX1" s="102"/>
      <c r="GUY1" s="102"/>
      <c r="GUZ1" s="102"/>
      <c r="GVA1" s="102"/>
      <c r="GVB1" s="102"/>
      <c r="GVC1" s="102"/>
      <c r="GVD1" s="102"/>
      <c r="GVE1" s="102"/>
      <c r="GVF1" s="102"/>
      <c r="GVG1" s="102"/>
      <c r="GVH1" s="102"/>
      <c r="GVI1" s="102"/>
      <c r="GVJ1" s="102"/>
      <c r="GVK1" s="102"/>
      <c r="GVL1" s="102"/>
      <c r="GVM1" s="102"/>
      <c r="GVN1" s="102"/>
      <c r="GVO1" s="102"/>
      <c r="GVP1" s="102"/>
      <c r="GVQ1" s="102"/>
      <c r="GVR1" s="102"/>
      <c r="GVS1" s="102"/>
      <c r="GVT1" s="102"/>
      <c r="GVU1" s="102"/>
      <c r="GVV1" s="102"/>
      <c r="GVW1" s="102"/>
      <c r="GVX1" s="102"/>
      <c r="GVY1" s="102"/>
      <c r="GVZ1" s="102"/>
      <c r="GWA1" s="102"/>
      <c r="GWB1" s="102"/>
      <c r="GWC1" s="102"/>
      <c r="GWD1" s="102"/>
      <c r="GWE1" s="102"/>
      <c r="GWF1" s="102"/>
      <c r="GWG1" s="102"/>
      <c r="GWH1" s="102"/>
      <c r="GWI1" s="102"/>
      <c r="GWJ1" s="102"/>
      <c r="GWK1" s="102"/>
      <c r="GWL1" s="102"/>
      <c r="GWM1" s="102"/>
      <c r="GWN1" s="102"/>
      <c r="GWO1" s="102"/>
      <c r="GWP1" s="102"/>
      <c r="GWQ1" s="102"/>
      <c r="GWR1" s="102"/>
      <c r="GWS1" s="102"/>
      <c r="GWT1" s="102"/>
      <c r="GWU1" s="102"/>
      <c r="GWV1" s="102"/>
      <c r="GWW1" s="102"/>
      <c r="GWX1" s="102"/>
      <c r="GWY1" s="102"/>
      <c r="GWZ1" s="102"/>
      <c r="GXA1" s="102"/>
      <c r="GXB1" s="102"/>
      <c r="GXC1" s="102"/>
      <c r="GXD1" s="102"/>
      <c r="GXE1" s="102"/>
      <c r="GXF1" s="102"/>
      <c r="GXG1" s="102"/>
      <c r="GXH1" s="102"/>
      <c r="GXI1" s="102"/>
      <c r="GXJ1" s="102"/>
      <c r="GXK1" s="102"/>
      <c r="GXL1" s="102"/>
      <c r="GXM1" s="102"/>
      <c r="GXN1" s="102"/>
      <c r="GXO1" s="102"/>
      <c r="GXP1" s="102"/>
      <c r="GXQ1" s="102"/>
      <c r="GXR1" s="102"/>
      <c r="GXS1" s="102"/>
      <c r="GXT1" s="102"/>
      <c r="GXU1" s="102"/>
      <c r="GXV1" s="102"/>
      <c r="GXW1" s="102"/>
      <c r="GXX1" s="102"/>
      <c r="GXY1" s="102"/>
      <c r="GXZ1" s="102"/>
      <c r="GYA1" s="102"/>
      <c r="GYB1" s="102"/>
      <c r="GYC1" s="102"/>
      <c r="GYD1" s="102"/>
      <c r="GYE1" s="102"/>
      <c r="GYF1" s="102"/>
      <c r="GYG1" s="102"/>
      <c r="GYH1" s="102"/>
      <c r="GYI1" s="102"/>
      <c r="GYJ1" s="102"/>
      <c r="GYK1" s="102"/>
      <c r="GYL1" s="102"/>
      <c r="GYM1" s="102"/>
      <c r="GYN1" s="102"/>
      <c r="GYO1" s="102"/>
      <c r="GYP1" s="102"/>
      <c r="GYQ1" s="102"/>
      <c r="GYR1" s="102"/>
      <c r="GYS1" s="102"/>
      <c r="GYT1" s="102"/>
      <c r="GYU1" s="102"/>
      <c r="GYV1" s="102"/>
      <c r="GYW1" s="102"/>
      <c r="GYX1" s="102"/>
      <c r="GYY1" s="102"/>
      <c r="GYZ1" s="102"/>
      <c r="GZA1" s="102"/>
      <c r="GZB1" s="102"/>
      <c r="GZC1" s="102"/>
      <c r="GZD1" s="102"/>
      <c r="GZE1" s="102"/>
      <c r="GZF1" s="102"/>
      <c r="GZG1" s="102"/>
      <c r="GZH1" s="102"/>
      <c r="GZI1" s="102"/>
      <c r="GZJ1" s="102"/>
      <c r="GZK1" s="102"/>
      <c r="GZL1" s="102"/>
      <c r="GZM1" s="102"/>
      <c r="GZN1" s="102"/>
      <c r="GZO1" s="102"/>
      <c r="GZP1" s="102"/>
      <c r="GZQ1" s="102"/>
      <c r="GZR1" s="102"/>
      <c r="GZS1" s="102"/>
      <c r="GZT1" s="102"/>
      <c r="GZU1" s="102"/>
      <c r="GZV1" s="102"/>
      <c r="GZW1" s="102"/>
      <c r="GZX1" s="102"/>
      <c r="GZY1" s="102"/>
      <c r="GZZ1" s="102"/>
      <c r="HAA1" s="102"/>
      <c r="HAB1" s="102"/>
      <c r="HAC1" s="102"/>
      <c r="HAD1" s="102"/>
      <c r="HAE1" s="102"/>
      <c r="HAF1" s="102"/>
      <c r="HAG1" s="102"/>
      <c r="HAH1" s="102"/>
      <c r="HAI1" s="102"/>
      <c r="HAJ1" s="102"/>
      <c r="HAK1" s="102"/>
      <c r="HAL1" s="102"/>
      <c r="HAM1" s="102"/>
      <c r="HAN1" s="102"/>
      <c r="HAO1" s="102"/>
      <c r="HAP1" s="102"/>
      <c r="HAQ1" s="102"/>
      <c r="HAR1" s="102"/>
      <c r="HAS1" s="102"/>
      <c r="HAT1" s="102"/>
      <c r="HAU1" s="102"/>
      <c r="HAV1" s="102"/>
      <c r="HAW1" s="102"/>
      <c r="HAX1" s="102"/>
      <c r="HAY1" s="102"/>
      <c r="HAZ1" s="102"/>
      <c r="HBA1" s="102"/>
      <c r="HBB1" s="102"/>
      <c r="HBC1" s="102"/>
      <c r="HBD1" s="102"/>
      <c r="HBE1" s="102"/>
      <c r="HBF1" s="102"/>
      <c r="HBG1" s="102"/>
      <c r="HBH1" s="102"/>
      <c r="HBI1" s="102"/>
      <c r="HBJ1" s="102"/>
      <c r="HBK1" s="102"/>
      <c r="HBL1" s="102"/>
      <c r="HBM1" s="102"/>
      <c r="HBN1" s="102"/>
      <c r="HBO1" s="102"/>
      <c r="HBP1" s="102"/>
      <c r="HBQ1" s="102"/>
      <c r="HBR1" s="102"/>
      <c r="HBS1" s="102"/>
      <c r="HBT1" s="102"/>
      <c r="HBU1" s="102"/>
      <c r="HBV1" s="102"/>
      <c r="HBW1" s="102"/>
      <c r="HBX1" s="102"/>
      <c r="HBY1" s="102"/>
      <c r="HBZ1" s="102"/>
      <c r="HCA1" s="102"/>
      <c r="HCB1" s="102"/>
      <c r="HCC1" s="102"/>
      <c r="HCD1" s="102"/>
      <c r="HCE1" s="102"/>
      <c r="HCF1" s="102"/>
      <c r="HCG1" s="102"/>
      <c r="HCH1" s="102"/>
      <c r="HCI1" s="102"/>
      <c r="HCJ1" s="102"/>
      <c r="HCK1" s="102"/>
      <c r="HCL1" s="102"/>
      <c r="HCM1" s="102"/>
      <c r="HCN1" s="102"/>
      <c r="HCO1" s="102"/>
      <c r="HCP1" s="102"/>
      <c r="HCQ1" s="102"/>
      <c r="HCR1" s="102"/>
      <c r="HCS1" s="102"/>
      <c r="HCT1" s="102"/>
      <c r="HCU1" s="102"/>
      <c r="HCV1" s="102"/>
      <c r="HCW1" s="102"/>
      <c r="HCX1" s="102"/>
      <c r="HCY1" s="102"/>
      <c r="HCZ1" s="102"/>
      <c r="HDA1" s="102"/>
      <c r="HDB1" s="102"/>
      <c r="HDC1" s="102"/>
      <c r="HDD1" s="102"/>
      <c r="HDE1" s="102"/>
      <c r="HDF1" s="102"/>
      <c r="HDG1" s="102"/>
      <c r="HDH1" s="102"/>
      <c r="HDI1" s="102"/>
      <c r="HDJ1" s="102"/>
      <c r="HDK1" s="102"/>
      <c r="HDL1" s="102"/>
      <c r="HDM1" s="102"/>
      <c r="HDN1" s="102"/>
      <c r="HDO1" s="102"/>
      <c r="HDP1" s="102"/>
      <c r="HDQ1" s="102"/>
      <c r="HDR1" s="102"/>
      <c r="HDS1" s="102"/>
      <c r="HDT1" s="102"/>
      <c r="HDU1" s="102"/>
      <c r="HDV1" s="102"/>
      <c r="HDW1" s="102"/>
      <c r="HDX1" s="102"/>
      <c r="HDY1" s="102"/>
      <c r="HDZ1" s="102"/>
      <c r="HEA1" s="102"/>
      <c r="HEB1" s="102"/>
      <c r="HEC1" s="102"/>
      <c r="HED1" s="102"/>
      <c r="HEE1" s="102"/>
      <c r="HEF1" s="102"/>
      <c r="HEG1" s="102"/>
      <c r="HEH1" s="102"/>
      <c r="HEI1" s="102"/>
      <c r="HEJ1" s="102"/>
      <c r="HEK1" s="102"/>
      <c r="HEL1" s="102"/>
      <c r="HEM1" s="102"/>
      <c r="HEN1" s="102"/>
      <c r="HEO1" s="102"/>
      <c r="HEP1" s="102"/>
      <c r="HEQ1" s="102"/>
      <c r="HER1" s="102"/>
      <c r="HES1" s="102"/>
      <c r="HET1" s="102"/>
      <c r="HEU1" s="102"/>
      <c r="HEV1" s="102"/>
      <c r="HEW1" s="102"/>
      <c r="HEX1" s="102"/>
      <c r="HEY1" s="102"/>
      <c r="HEZ1" s="102"/>
      <c r="HFA1" s="102"/>
      <c r="HFB1" s="102"/>
      <c r="HFC1" s="102"/>
      <c r="HFD1" s="102"/>
      <c r="HFE1" s="102"/>
      <c r="HFF1" s="102"/>
      <c r="HFG1" s="102"/>
      <c r="HFH1" s="102"/>
      <c r="HFI1" s="102"/>
      <c r="HFJ1" s="102"/>
      <c r="HFK1" s="102"/>
      <c r="HFL1" s="102"/>
      <c r="HFM1" s="102"/>
      <c r="HFN1" s="102"/>
      <c r="HFO1" s="102"/>
      <c r="HFP1" s="102"/>
      <c r="HFQ1" s="102"/>
      <c r="HFR1" s="102"/>
      <c r="HFS1" s="102"/>
      <c r="HFT1" s="102"/>
      <c r="HFU1" s="102"/>
      <c r="HFV1" s="102"/>
      <c r="HFW1" s="102"/>
      <c r="HFX1" s="102"/>
      <c r="HFY1" s="102"/>
      <c r="HFZ1" s="102"/>
      <c r="HGA1" s="102"/>
      <c r="HGB1" s="102"/>
      <c r="HGC1" s="102"/>
      <c r="HGD1" s="102"/>
      <c r="HGE1" s="102"/>
      <c r="HGF1" s="102"/>
      <c r="HGG1" s="102"/>
      <c r="HGH1" s="102"/>
      <c r="HGI1" s="102"/>
      <c r="HGJ1" s="102"/>
      <c r="HGK1" s="102"/>
      <c r="HGL1" s="102"/>
      <c r="HGM1" s="102"/>
      <c r="HGN1" s="102"/>
      <c r="HGO1" s="102"/>
      <c r="HGP1" s="102"/>
      <c r="HGQ1" s="102"/>
      <c r="HGR1" s="102"/>
      <c r="HGS1" s="102"/>
      <c r="HGT1" s="102"/>
      <c r="HGU1" s="102"/>
      <c r="HGV1" s="102"/>
      <c r="HGW1" s="102"/>
      <c r="HGX1" s="102"/>
      <c r="HGY1" s="102"/>
      <c r="HGZ1" s="102"/>
      <c r="HHA1" s="102"/>
      <c r="HHB1" s="102"/>
      <c r="HHC1" s="102"/>
      <c r="HHD1" s="102"/>
      <c r="HHE1" s="102"/>
      <c r="HHF1" s="102"/>
      <c r="HHG1" s="102"/>
      <c r="HHH1" s="102"/>
      <c r="HHI1" s="102"/>
      <c r="HHJ1" s="102"/>
      <c r="HHK1" s="102"/>
      <c r="HHL1" s="102"/>
      <c r="HHM1" s="102"/>
      <c r="HHN1" s="102"/>
      <c r="HHO1" s="102"/>
      <c r="HHP1" s="102"/>
      <c r="HHQ1" s="102"/>
      <c r="HHR1" s="102"/>
      <c r="HHS1" s="102"/>
      <c r="HHT1" s="102"/>
      <c r="HHU1" s="102"/>
      <c r="HHV1" s="102"/>
      <c r="HHW1" s="102"/>
      <c r="HHX1" s="102"/>
      <c r="HHY1" s="102"/>
      <c r="HHZ1" s="102"/>
      <c r="HIA1" s="102"/>
      <c r="HIB1" s="102"/>
      <c r="HIC1" s="102"/>
      <c r="HID1" s="102"/>
      <c r="HIE1" s="102"/>
      <c r="HIF1" s="102"/>
      <c r="HIG1" s="102"/>
      <c r="HIH1" s="102"/>
      <c r="HII1" s="102"/>
      <c r="HIJ1" s="102"/>
      <c r="HIK1" s="102"/>
      <c r="HIL1" s="102"/>
      <c r="HIM1" s="102"/>
      <c r="HIN1" s="102"/>
      <c r="HIO1" s="102"/>
      <c r="HIP1" s="102"/>
      <c r="HIQ1" s="102"/>
      <c r="HIR1" s="102"/>
      <c r="HIS1" s="102"/>
      <c r="HIT1" s="102"/>
      <c r="HIU1" s="102"/>
      <c r="HIV1" s="102"/>
      <c r="HIW1" s="102"/>
      <c r="HIX1" s="102"/>
      <c r="HIY1" s="102"/>
      <c r="HIZ1" s="102"/>
      <c r="HJA1" s="102"/>
      <c r="HJB1" s="102"/>
      <c r="HJC1" s="102"/>
      <c r="HJD1" s="102"/>
      <c r="HJE1" s="102"/>
      <c r="HJF1" s="102"/>
      <c r="HJG1" s="102"/>
      <c r="HJH1" s="102"/>
      <c r="HJI1" s="102"/>
      <c r="HJJ1" s="102"/>
      <c r="HJK1" s="102"/>
      <c r="HJL1" s="102"/>
      <c r="HJM1" s="102"/>
      <c r="HJN1" s="102"/>
      <c r="HJO1" s="102"/>
      <c r="HJP1" s="102"/>
      <c r="HJQ1" s="102"/>
      <c r="HJR1" s="102"/>
      <c r="HJS1" s="102"/>
      <c r="HJT1" s="102"/>
      <c r="HJU1" s="102"/>
      <c r="HJV1" s="102"/>
      <c r="HJW1" s="102"/>
      <c r="HJX1" s="102"/>
      <c r="HJY1" s="102"/>
      <c r="HJZ1" s="102"/>
      <c r="HKA1" s="102"/>
      <c r="HKB1" s="102"/>
      <c r="HKC1" s="102"/>
      <c r="HKD1" s="102"/>
      <c r="HKE1" s="102"/>
      <c r="HKF1" s="102"/>
      <c r="HKG1" s="102"/>
      <c r="HKH1" s="102"/>
      <c r="HKI1" s="102"/>
      <c r="HKJ1" s="102"/>
      <c r="HKK1" s="102"/>
      <c r="HKL1" s="102"/>
      <c r="HKM1" s="102"/>
      <c r="HKN1" s="102"/>
      <c r="HKO1" s="102"/>
      <c r="HKP1" s="102"/>
      <c r="HKQ1" s="102"/>
      <c r="HKR1" s="102"/>
      <c r="HKS1" s="102"/>
      <c r="HKT1" s="102"/>
      <c r="HKU1" s="102"/>
      <c r="HKV1" s="102"/>
      <c r="HKW1" s="102"/>
      <c r="HKX1" s="102"/>
      <c r="HKY1" s="102"/>
      <c r="HKZ1" s="102"/>
      <c r="HLA1" s="102"/>
      <c r="HLB1" s="102"/>
      <c r="HLC1" s="102"/>
      <c r="HLD1" s="102"/>
      <c r="HLE1" s="102"/>
      <c r="HLF1" s="102"/>
      <c r="HLG1" s="102"/>
      <c r="HLH1" s="102"/>
      <c r="HLI1" s="102"/>
      <c r="HLJ1" s="102"/>
      <c r="HLK1" s="102"/>
      <c r="HLL1" s="102"/>
      <c r="HLM1" s="102"/>
      <c r="HLN1" s="102"/>
      <c r="HLO1" s="102"/>
      <c r="HLP1" s="102"/>
      <c r="HLQ1" s="102"/>
      <c r="HLR1" s="102"/>
      <c r="HLS1" s="102"/>
      <c r="HLT1" s="102"/>
      <c r="HLU1" s="102"/>
      <c r="HLV1" s="102"/>
      <c r="HLW1" s="102"/>
      <c r="HLX1" s="102"/>
      <c r="HLY1" s="102"/>
      <c r="HLZ1" s="102"/>
      <c r="HMA1" s="102"/>
      <c r="HMB1" s="102"/>
      <c r="HMC1" s="102"/>
      <c r="HMD1" s="102"/>
      <c r="HME1" s="102"/>
      <c r="HMF1" s="102"/>
      <c r="HMG1" s="102"/>
      <c r="HMH1" s="102"/>
      <c r="HMI1" s="102"/>
      <c r="HMJ1" s="102"/>
      <c r="HMK1" s="102"/>
      <c r="HML1" s="102"/>
      <c r="HMM1" s="102"/>
      <c r="HMN1" s="102"/>
      <c r="HMO1" s="102"/>
      <c r="HMP1" s="102"/>
      <c r="HMQ1" s="102"/>
      <c r="HMR1" s="102"/>
      <c r="HMS1" s="102"/>
      <c r="HMT1" s="102"/>
      <c r="HMU1" s="102"/>
      <c r="HMV1" s="102"/>
      <c r="HMW1" s="102"/>
      <c r="HMX1" s="102"/>
      <c r="HMY1" s="102"/>
      <c r="HMZ1" s="102"/>
      <c r="HNA1" s="102"/>
      <c r="HNB1" s="102"/>
      <c r="HNC1" s="102"/>
      <c r="HND1" s="102"/>
      <c r="HNE1" s="102"/>
      <c r="HNF1" s="102"/>
      <c r="HNG1" s="102"/>
      <c r="HNH1" s="102"/>
      <c r="HNI1" s="102"/>
      <c r="HNJ1" s="102"/>
      <c r="HNK1" s="102"/>
      <c r="HNL1" s="102"/>
      <c r="HNM1" s="102"/>
      <c r="HNN1" s="102"/>
      <c r="HNO1" s="102"/>
      <c r="HNP1" s="102"/>
      <c r="HNQ1" s="102"/>
      <c r="HNR1" s="102"/>
      <c r="HNS1" s="102"/>
      <c r="HNT1" s="102"/>
      <c r="HNU1" s="102"/>
      <c r="HNV1" s="102"/>
      <c r="HNW1" s="102"/>
      <c r="HNX1" s="102"/>
      <c r="HNY1" s="102"/>
      <c r="HNZ1" s="102"/>
      <c r="HOA1" s="102"/>
      <c r="HOB1" s="102"/>
      <c r="HOC1" s="102"/>
      <c r="HOD1" s="102"/>
      <c r="HOE1" s="102"/>
      <c r="HOF1" s="102"/>
      <c r="HOG1" s="102"/>
      <c r="HOH1" s="102"/>
      <c r="HOI1" s="102"/>
      <c r="HOJ1" s="102"/>
      <c r="HOK1" s="102"/>
      <c r="HOL1" s="102"/>
      <c r="HOM1" s="102"/>
      <c r="HON1" s="102"/>
      <c r="HOO1" s="102"/>
      <c r="HOP1" s="102"/>
      <c r="HOQ1" s="102"/>
      <c r="HOR1" s="102"/>
      <c r="HOS1" s="102"/>
      <c r="HOT1" s="102"/>
      <c r="HOU1" s="102"/>
      <c r="HOV1" s="102"/>
      <c r="HOW1" s="102"/>
      <c r="HOX1" s="102"/>
      <c r="HOY1" s="102"/>
      <c r="HOZ1" s="102"/>
      <c r="HPA1" s="102"/>
      <c r="HPB1" s="102"/>
      <c r="HPC1" s="102"/>
      <c r="HPD1" s="102"/>
      <c r="HPE1" s="102"/>
      <c r="HPF1" s="102"/>
      <c r="HPG1" s="102"/>
      <c r="HPH1" s="102"/>
      <c r="HPI1" s="102"/>
      <c r="HPJ1" s="102"/>
      <c r="HPK1" s="102"/>
      <c r="HPL1" s="102"/>
      <c r="HPM1" s="102"/>
      <c r="HPN1" s="102"/>
      <c r="HPO1" s="102"/>
      <c r="HPP1" s="102"/>
      <c r="HPQ1" s="102"/>
      <c r="HPR1" s="102"/>
      <c r="HPS1" s="102"/>
      <c r="HPT1" s="102"/>
      <c r="HPU1" s="102"/>
      <c r="HPV1" s="102"/>
      <c r="HPW1" s="102"/>
      <c r="HPX1" s="102"/>
      <c r="HPY1" s="102"/>
      <c r="HPZ1" s="102"/>
      <c r="HQA1" s="102"/>
      <c r="HQB1" s="102"/>
      <c r="HQC1" s="102"/>
      <c r="HQD1" s="102"/>
      <c r="HQE1" s="102"/>
      <c r="HQF1" s="102"/>
      <c r="HQG1" s="102"/>
      <c r="HQH1" s="102"/>
      <c r="HQI1" s="102"/>
      <c r="HQJ1" s="102"/>
      <c r="HQK1" s="102"/>
      <c r="HQL1" s="102"/>
      <c r="HQM1" s="102"/>
      <c r="HQN1" s="102"/>
      <c r="HQO1" s="102"/>
      <c r="HQP1" s="102"/>
      <c r="HQQ1" s="102"/>
      <c r="HQR1" s="102"/>
      <c r="HQS1" s="102"/>
      <c r="HQT1" s="102"/>
      <c r="HQU1" s="102"/>
      <c r="HQV1" s="102"/>
      <c r="HQW1" s="102"/>
      <c r="HQX1" s="102"/>
      <c r="HQY1" s="102"/>
      <c r="HQZ1" s="102"/>
      <c r="HRA1" s="102"/>
      <c r="HRB1" s="102"/>
      <c r="HRC1" s="102"/>
      <c r="HRD1" s="102"/>
      <c r="HRE1" s="102"/>
      <c r="HRF1" s="102"/>
      <c r="HRG1" s="102"/>
      <c r="HRH1" s="102"/>
      <c r="HRI1" s="102"/>
      <c r="HRJ1" s="102"/>
      <c r="HRK1" s="102"/>
      <c r="HRL1" s="102"/>
      <c r="HRM1" s="102"/>
      <c r="HRN1" s="102"/>
      <c r="HRO1" s="102"/>
      <c r="HRP1" s="102"/>
      <c r="HRQ1" s="102"/>
      <c r="HRR1" s="102"/>
      <c r="HRS1" s="102"/>
      <c r="HRT1" s="102"/>
      <c r="HRU1" s="102"/>
      <c r="HRV1" s="102"/>
      <c r="HRW1" s="102"/>
      <c r="HRX1" s="102"/>
      <c r="HRY1" s="102"/>
      <c r="HRZ1" s="102"/>
      <c r="HSA1" s="102"/>
      <c r="HSB1" s="102"/>
      <c r="HSC1" s="102"/>
      <c r="HSD1" s="102"/>
      <c r="HSE1" s="102"/>
      <c r="HSF1" s="102"/>
      <c r="HSG1" s="102"/>
      <c r="HSH1" s="102"/>
      <c r="HSI1" s="102"/>
      <c r="HSJ1" s="102"/>
      <c r="HSK1" s="102"/>
      <c r="HSL1" s="102"/>
      <c r="HSM1" s="102"/>
      <c r="HSN1" s="102"/>
      <c r="HSO1" s="102"/>
      <c r="HSP1" s="102"/>
      <c r="HSQ1" s="102"/>
      <c r="HSR1" s="102"/>
      <c r="HSS1" s="102"/>
      <c r="HST1" s="102"/>
      <c r="HSU1" s="102"/>
      <c r="HSV1" s="102"/>
      <c r="HSW1" s="102"/>
      <c r="HSX1" s="102"/>
      <c r="HSY1" s="102"/>
      <c r="HSZ1" s="102"/>
      <c r="HTA1" s="102"/>
      <c r="HTB1" s="102"/>
      <c r="HTC1" s="102"/>
      <c r="HTD1" s="102"/>
      <c r="HTE1" s="102"/>
      <c r="HTF1" s="102"/>
      <c r="HTG1" s="102"/>
      <c r="HTH1" s="102"/>
      <c r="HTI1" s="102"/>
      <c r="HTJ1" s="102"/>
      <c r="HTK1" s="102"/>
      <c r="HTL1" s="102"/>
      <c r="HTM1" s="102"/>
      <c r="HTN1" s="102"/>
      <c r="HTO1" s="102"/>
      <c r="HTP1" s="102"/>
      <c r="HTQ1" s="102"/>
      <c r="HTR1" s="102"/>
      <c r="HTS1" s="102"/>
      <c r="HTT1" s="102"/>
      <c r="HTU1" s="102"/>
      <c r="HTV1" s="102"/>
      <c r="HTW1" s="102"/>
      <c r="HTX1" s="102"/>
      <c r="HTY1" s="102"/>
      <c r="HTZ1" s="102"/>
      <c r="HUA1" s="102"/>
      <c r="HUB1" s="102"/>
      <c r="HUC1" s="102"/>
      <c r="HUD1" s="102"/>
      <c r="HUE1" s="102"/>
      <c r="HUF1" s="102"/>
      <c r="HUG1" s="102"/>
      <c r="HUH1" s="102"/>
      <c r="HUI1" s="102"/>
      <c r="HUJ1" s="102"/>
      <c r="HUK1" s="102"/>
      <c r="HUL1" s="102"/>
      <c r="HUM1" s="102"/>
      <c r="HUN1" s="102"/>
      <c r="HUO1" s="102"/>
      <c r="HUP1" s="102"/>
      <c r="HUQ1" s="102"/>
      <c r="HUR1" s="102"/>
      <c r="HUS1" s="102"/>
      <c r="HUT1" s="102"/>
      <c r="HUU1" s="102"/>
      <c r="HUV1" s="102"/>
      <c r="HUW1" s="102"/>
      <c r="HUX1" s="102"/>
      <c r="HUY1" s="102"/>
      <c r="HUZ1" s="102"/>
      <c r="HVA1" s="102"/>
      <c r="HVB1" s="102"/>
      <c r="HVC1" s="102"/>
      <c r="HVD1" s="102"/>
      <c r="HVE1" s="102"/>
      <c r="HVF1" s="102"/>
      <c r="HVG1" s="102"/>
      <c r="HVH1" s="102"/>
      <c r="HVI1" s="102"/>
      <c r="HVJ1" s="102"/>
      <c r="HVK1" s="102"/>
      <c r="HVL1" s="102"/>
      <c r="HVM1" s="102"/>
      <c r="HVN1" s="102"/>
      <c r="HVO1" s="102"/>
      <c r="HVP1" s="102"/>
      <c r="HVQ1" s="102"/>
      <c r="HVR1" s="102"/>
      <c r="HVS1" s="102"/>
      <c r="HVT1" s="102"/>
      <c r="HVU1" s="102"/>
      <c r="HVV1" s="102"/>
      <c r="HVW1" s="102"/>
      <c r="HVX1" s="102"/>
      <c r="HVY1" s="102"/>
      <c r="HVZ1" s="102"/>
      <c r="HWA1" s="102"/>
      <c r="HWB1" s="102"/>
      <c r="HWC1" s="102"/>
      <c r="HWD1" s="102"/>
      <c r="HWE1" s="102"/>
      <c r="HWF1" s="102"/>
      <c r="HWG1" s="102"/>
      <c r="HWH1" s="102"/>
      <c r="HWI1" s="102"/>
      <c r="HWJ1" s="102"/>
      <c r="HWK1" s="102"/>
      <c r="HWL1" s="102"/>
      <c r="HWM1" s="102"/>
      <c r="HWN1" s="102"/>
      <c r="HWO1" s="102"/>
      <c r="HWP1" s="102"/>
      <c r="HWQ1" s="102"/>
      <c r="HWR1" s="102"/>
      <c r="HWS1" s="102"/>
      <c r="HWT1" s="102"/>
      <c r="HWU1" s="102"/>
      <c r="HWV1" s="102"/>
      <c r="HWW1" s="102"/>
      <c r="HWX1" s="102"/>
      <c r="HWY1" s="102"/>
      <c r="HWZ1" s="102"/>
      <c r="HXA1" s="102"/>
      <c r="HXB1" s="102"/>
      <c r="HXC1" s="102"/>
      <c r="HXD1" s="102"/>
      <c r="HXE1" s="102"/>
      <c r="HXF1" s="102"/>
      <c r="HXG1" s="102"/>
      <c r="HXH1" s="102"/>
      <c r="HXI1" s="102"/>
      <c r="HXJ1" s="102"/>
      <c r="HXK1" s="102"/>
      <c r="HXL1" s="102"/>
      <c r="HXM1" s="102"/>
      <c r="HXN1" s="102"/>
      <c r="HXO1" s="102"/>
      <c r="HXP1" s="102"/>
      <c r="HXQ1" s="102"/>
      <c r="HXR1" s="102"/>
      <c r="HXS1" s="102"/>
      <c r="HXT1" s="102"/>
      <c r="HXU1" s="102"/>
      <c r="HXV1" s="102"/>
      <c r="HXW1" s="102"/>
      <c r="HXX1" s="102"/>
      <c r="HXY1" s="102"/>
      <c r="HXZ1" s="102"/>
      <c r="HYA1" s="102"/>
      <c r="HYB1" s="102"/>
      <c r="HYC1" s="102"/>
      <c r="HYD1" s="102"/>
      <c r="HYE1" s="102"/>
      <c r="HYF1" s="102"/>
      <c r="HYG1" s="102"/>
      <c r="HYH1" s="102"/>
      <c r="HYI1" s="102"/>
      <c r="HYJ1" s="102"/>
      <c r="HYK1" s="102"/>
      <c r="HYL1" s="102"/>
      <c r="HYM1" s="102"/>
      <c r="HYN1" s="102"/>
      <c r="HYO1" s="102"/>
      <c r="HYP1" s="102"/>
      <c r="HYQ1" s="102"/>
      <c r="HYR1" s="102"/>
      <c r="HYS1" s="102"/>
      <c r="HYT1" s="102"/>
      <c r="HYU1" s="102"/>
      <c r="HYV1" s="102"/>
      <c r="HYW1" s="102"/>
      <c r="HYX1" s="102"/>
      <c r="HYY1" s="102"/>
      <c r="HYZ1" s="102"/>
      <c r="HZA1" s="102"/>
      <c r="HZB1" s="102"/>
      <c r="HZC1" s="102"/>
      <c r="HZD1" s="102"/>
      <c r="HZE1" s="102"/>
      <c r="HZF1" s="102"/>
      <c r="HZG1" s="102"/>
      <c r="HZH1" s="102"/>
      <c r="HZI1" s="102"/>
      <c r="HZJ1" s="102"/>
      <c r="HZK1" s="102"/>
      <c r="HZL1" s="102"/>
      <c r="HZM1" s="102"/>
      <c r="HZN1" s="102"/>
      <c r="HZO1" s="102"/>
      <c r="HZP1" s="102"/>
      <c r="HZQ1" s="102"/>
      <c r="HZR1" s="102"/>
      <c r="HZS1" s="102"/>
      <c r="HZT1" s="102"/>
      <c r="HZU1" s="102"/>
      <c r="HZV1" s="102"/>
      <c r="HZW1" s="102"/>
      <c r="HZX1" s="102"/>
      <c r="HZY1" s="102"/>
      <c r="HZZ1" s="102"/>
      <c r="IAA1" s="102"/>
      <c r="IAB1" s="102"/>
      <c r="IAC1" s="102"/>
      <c r="IAD1" s="102"/>
      <c r="IAE1" s="102"/>
      <c r="IAF1" s="102"/>
      <c r="IAG1" s="102"/>
      <c r="IAH1" s="102"/>
      <c r="IAI1" s="102"/>
      <c r="IAJ1" s="102"/>
      <c r="IAK1" s="102"/>
      <c r="IAL1" s="102"/>
      <c r="IAM1" s="102"/>
      <c r="IAN1" s="102"/>
      <c r="IAO1" s="102"/>
      <c r="IAP1" s="102"/>
      <c r="IAQ1" s="102"/>
      <c r="IAR1" s="102"/>
      <c r="IAS1" s="102"/>
      <c r="IAT1" s="102"/>
      <c r="IAU1" s="102"/>
      <c r="IAV1" s="102"/>
      <c r="IAW1" s="102"/>
      <c r="IAX1" s="102"/>
      <c r="IAY1" s="102"/>
      <c r="IAZ1" s="102"/>
      <c r="IBA1" s="102"/>
      <c r="IBB1" s="102"/>
      <c r="IBC1" s="102"/>
      <c r="IBD1" s="102"/>
      <c r="IBE1" s="102"/>
      <c r="IBF1" s="102"/>
      <c r="IBG1" s="102"/>
      <c r="IBH1" s="102"/>
      <c r="IBI1" s="102"/>
      <c r="IBJ1" s="102"/>
      <c r="IBK1" s="102"/>
      <c r="IBL1" s="102"/>
      <c r="IBM1" s="102"/>
      <c r="IBN1" s="102"/>
      <c r="IBO1" s="102"/>
      <c r="IBP1" s="102"/>
      <c r="IBQ1" s="102"/>
      <c r="IBR1" s="102"/>
      <c r="IBS1" s="102"/>
      <c r="IBT1" s="102"/>
      <c r="IBU1" s="102"/>
      <c r="IBV1" s="102"/>
      <c r="IBW1" s="102"/>
      <c r="IBX1" s="102"/>
      <c r="IBY1" s="102"/>
      <c r="IBZ1" s="102"/>
      <c r="ICA1" s="102"/>
      <c r="ICB1" s="102"/>
      <c r="ICC1" s="102"/>
      <c r="ICD1" s="102"/>
      <c r="ICE1" s="102"/>
      <c r="ICF1" s="102"/>
      <c r="ICG1" s="102"/>
      <c r="ICH1" s="102"/>
      <c r="ICI1" s="102"/>
      <c r="ICJ1" s="102"/>
      <c r="ICK1" s="102"/>
      <c r="ICL1" s="102"/>
      <c r="ICM1" s="102"/>
      <c r="ICN1" s="102"/>
      <c r="ICO1" s="102"/>
      <c r="ICP1" s="102"/>
      <c r="ICQ1" s="102"/>
      <c r="ICR1" s="102"/>
      <c r="ICS1" s="102"/>
      <c r="ICT1" s="102"/>
      <c r="ICU1" s="102"/>
      <c r="ICV1" s="102"/>
      <c r="ICW1" s="102"/>
      <c r="ICX1" s="102"/>
      <c r="ICY1" s="102"/>
      <c r="ICZ1" s="102"/>
      <c r="IDA1" s="102"/>
      <c r="IDB1" s="102"/>
      <c r="IDC1" s="102"/>
      <c r="IDD1" s="102"/>
      <c r="IDE1" s="102"/>
      <c r="IDF1" s="102"/>
      <c r="IDG1" s="102"/>
      <c r="IDH1" s="102"/>
      <c r="IDI1" s="102"/>
      <c r="IDJ1" s="102"/>
      <c r="IDK1" s="102"/>
      <c r="IDL1" s="102"/>
      <c r="IDM1" s="102"/>
      <c r="IDN1" s="102"/>
      <c r="IDO1" s="102"/>
      <c r="IDP1" s="102"/>
      <c r="IDQ1" s="102"/>
      <c r="IDR1" s="102"/>
      <c r="IDS1" s="102"/>
      <c r="IDT1" s="102"/>
      <c r="IDU1" s="102"/>
      <c r="IDV1" s="102"/>
      <c r="IDW1" s="102"/>
      <c r="IDX1" s="102"/>
      <c r="IDY1" s="102"/>
      <c r="IDZ1" s="102"/>
      <c r="IEA1" s="102"/>
      <c r="IEB1" s="102"/>
      <c r="IEC1" s="102"/>
      <c r="IED1" s="102"/>
      <c r="IEE1" s="102"/>
      <c r="IEF1" s="102"/>
      <c r="IEG1" s="102"/>
      <c r="IEH1" s="102"/>
      <c r="IEI1" s="102"/>
      <c r="IEJ1" s="102"/>
      <c r="IEK1" s="102"/>
      <c r="IEL1" s="102"/>
      <c r="IEM1" s="102"/>
      <c r="IEN1" s="102"/>
      <c r="IEO1" s="102"/>
      <c r="IEP1" s="102"/>
      <c r="IEQ1" s="102"/>
      <c r="IER1" s="102"/>
      <c r="IES1" s="102"/>
      <c r="IET1" s="102"/>
      <c r="IEU1" s="102"/>
      <c r="IEV1" s="102"/>
      <c r="IEW1" s="102"/>
      <c r="IEX1" s="102"/>
      <c r="IEY1" s="102"/>
      <c r="IEZ1" s="102"/>
      <c r="IFA1" s="102"/>
      <c r="IFB1" s="102"/>
      <c r="IFC1" s="102"/>
      <c r="IFD1" s="102"/>
      <c r="IFE1" s="102"/>
      <c r="IFF1" s="102"/>
      <c r="IFG1" s="102"/>
      <c r="IFH1" s="102"/>
      <c r="IFI1" s="102"/>
      <c r="IFJ1" s="102"/>
      <c r="IFK1" s="102"/>
      <c r="IFL1" s="102"/>
      <c r="IFM1" s="102"/>
      <c r="IFN1" s="102"/>
      <c r="IFO1" s="102"/>
      <c r="IFP1" s="102"/>
      <c r="IFQ1" s="102"/>
      <c r="IFR1" s="102"/>
      <c r="IFS1" s="102"/>
      <c r="IFT1" s="102"/>
      <c r="IFU1" s="102"/>
      <c r="IFV1" s="102"/>
      <c r="IFW1" s="102"/>
      <c r="IFX1" s="102"/>
      <c r="IFY1" s="102"/>
      <c r="IFZ1" s="102"/>
      <c r="IGA1" s="102"/>
      <c r="IGB1" s="102"/>
      <c r="IGC1" s="102"/>
      <c r="IGD1" s="102"/>
      <c r="IGE1" s="102"/>
      <c r="IGF1" s="102"/>
      <c r="IGG1" s="102"/>
      <c r="IGH1" s="102"/>
      <c r="IGI1" s="102"/>
      <c r="IGJ1" s="102"/>
      <c r="IGK1" s="102"/>
      <c r="IGL1" s="102"/>
      <c r="IGM1" s="102"/>
      <c r="IGN1" s="102"/>
      <c r="IGO1" s="102"/>
      <c r="IGP1" s="102"/>
      <c r="IGQ1" s="102"/>
      <c r="IGR1" s="102"/>
      <c r="IGS1" s="102"/>
      <c r="IGT1" s="102"/>
      <c r="IGU1" s="102"/>
      <c r="IGV1" s="102"/>
      <c r="IGW1" s="102"/>
      <c r="IGX1" s="102"/>
      <c r="IGY1" s="102"/>
      <c r="IGZ1" s="102"/>
      <c r="IHA1" s="102"/>
      <c r="IHB1" s="102"/>
      <c r="IHC1" s="102"/>
      <c r="IHD1" s="102"/>
      <c r="IHE1" s="102"/>
      <c r="IHF1" s="102"/>
      <c r="IHG1" s="102"/>
      <c r="IHH1" s="102"/>
      <c r="IHI1" s="102"/>
      <c r="IHJ1" s="102"/>
      <c r="IHK1" s="102"/>
      <c r="IHL1" s="102"/>
      <c r="IHM1" s="102"/>
      <c r="IHN1" s="102"/>
      <c r="IHO1" s="102"/>
      <c r="IHP1" s="102"/>
      <c r="IHQ1" s="102"/>
      <c r="IHR1" s="102"/>
      <c r="IHS1" s="102"/>
      <c r="IHT1" s="102"/>
      <c r="IHU1" s="102"/>
      <c r="IHV1" s="102"/>
      <c r="IHW1" s="102"/>
      <c r="IHX1" s="102"/>
      <c r="IHY1" s="102"/>
      <c r="IHZ1" s="102"/>
      <c r="IIA1" s="102"/>
      <c r="IIB1" s="102"/>
      <c r="IIC1" s="102"/>
      <c r="IID1" s="102"/>
      <c r="IIE1" s="102"/>
      <c r="IIF1" s="102"/>
      <c r="IIG1" s="102"/>
      <c r="IIH1" s="102"/>
      <c r="III1" s="102"/>
      <c r="IIJ1" s="102"/>
      <c r="IIK1" s="102"/>
      <c r="IIL1" s="102"/>
      <c r="IIM1" s="102"/>
      <c r="IIN1" s="102"/>
      <c r="IIO1" s="102"/>
      <c r="IIP1" s="102"/>
      <c r="IIQ1" s="102"/>
      <c r="IIR1" s="102"/>
      <c r="IIS1" s="102"/>
      <c r="IIT1" s="102"/>
      <c r="IIU1" s="102"/>
      <c r="IIV1" s="102"/>
      <c r="IIW1" s="102"/>
      <c r="IIX1" s="102"/>
      <c r="IIY1" s="102"/>
      <c r="IIZ1" s="102"/>
      <c r="IJA1" s="102"/>
      <c r="IJB1" s="102"/>
      <c r="IJC1" s="102"/>
      <c r="IJD1" s="102"/>
      <c r="IJE1" s="102"/>
      <c r="IJF1" s="102"/>
      <c r="IJG1" s="102"/>
      <c r="IJH1" s="102"/>
      <c r="IJI1" s="102"/>
      <c r="IJJ1" s="102"/>
      <c r="IJK1" s="102"/>
      <c r="IJL1" s="102"/>
      <c r="IJM1" s="102"/>
      <c r="IJN1" s="102"/>
      <c r="IJO1" s="102"/>
      <c r="IJP1" s="102"/>
      <c r="IJQ1" s="102"/>
      <c r="IJR1" s="102"/>
      <c r="IJS1" s="102"/>
      <c r="IJT1" s="102"/>
      <c r="IJU1" s="102"/>
      <c r="IJV1" s="102"/>
      <c r="IJW1" s="102"/>
      <c r="IJX1" s="102"/>
      <c r="IJY1" s="102"/>
      <c r="IJZ1" s="102"/>
      <c r="IKA1" s="102"/>
      <c r="IKB1" s="102"/>
      <c r="IKC1" s="102"/>
      <c r="IKD1" s="102"/>
      <c r="IKE1" s="102"/>
      <c r="IKF1" s="102"/>
      <c r="IKG1" s="102"/>
      <c r="IKH1" s="102"/>
      <c r="IKI1" s="102"/>
      <c r="IKJ1" s="102"/>
      <c r="IKK1" s="102"/>
      <c r="IKL1" s="102"/>
      <c r="IKM1" s="102"/>
      <c r="IKN1" s="102"/>
      <c r="IKO1" s="102"/>
      <c r="IKP1" s="102"/>
      <c r="IKQ1" s="102"/>
      <c r="IKR1" s="102"/>
      <c r="IKS1" s="102"/>
      <c r="IKT1" s="102"/>
      <c r="IKU1" s="102"/>
      <c r="IKV1" s="102"/>
      <c r="IKW1" s="102"/>
      <c r="IKX1" s="102"/>
      <c r="IKY1" s="102"/>
      <c r="IKZ1" s="102"/>
      <c r="ILA1" s="102"/>
      <c r="ILB1" s="102"/>
      <c r="ILC1" s="102"/>
      <c r="ILD1" s="102"/>
      <c r="ILE1" s="102"/>
      <c r="ILF1" s="102"/>
      <c r="ILG1" s="102"/>
      <c r="ILH1" s="102"/>
      <c r="ILI1" s="102"/>
      <c r="ILJ1" s="102"/>
      <c r="ILK1" s="102"/>
      <c r="ILL1" s="102"/>
      <c r="ILM1" s="102"/>
      <c r="ILN1" s="102"/>
      <c r="ILO1" s="102"/>
      <c r="ILP1" s="102"/>
      <c r="ILQ1" s="102"/>
      <c r="ILR1" s="102"/>
      <c r="ILS1" s="102"/>
      <c r="ILT1" s="102"/>
      <c r="ILU1" s="102"/>
      <c r="ILV1" s="102"/>
      <c r="ILW1" s="102"/>
      <c r="ILX1" s="102"/>
      <c r="ILY1" s="102"/>
      <c r="ILZ1" s="102"/>
      <c r="IMA1" s="102"/>
      <c r="IMB1" s="102"/>
      <c r="IMC1" s="102"/>
      <c r="IMD1" s="102"/>
      <c r="IME1" s="102"/>
      <c r="IMF1" s="102"/>
      <c r="IMG1" s="102"/>
      <c r="IMH1" s="102"/>
      <c r="IMI1" s="102"/>
      <c r="IMJ1" s="102"/>
      <c r="IMK1" s="102"/>
      <c r="IML1" s="102"/>
      <c r="IMM1" s="102"/>
      <c r="IMN1" s="102"/>
      <c r="IMO1" s="102"/>
      <c r="IMP1" s="102"/>
      <c r="IMQ1" s="102"/>
      <c r="IMR1" s="102"/>
      <c r="IMS1" s="102"/>
      <c r="IMT1" s="102"/>
      <c r="IMU1" s="102"/>
      <c r="IMV1" s="102"/>
      <c r="IMW1" s="102"/>
      <c r="IMX1" s="102"/>
      <c r="IMY1" s="102"/>
      <c r="IMZ1" s="102"/>
      <c r="INA1" s="102"/>
      <c r="INB1" s="102"/>
      <c r="INC1" s="102"/>
      <c r="IND1" s="102"/>
      <c r="INE1" s="102"/>
      <c r="INF1" s="102"/>
      <c r="ING1" s="102"/>
      <c r="INH1" s="102"/>
      <c r="INI1" s="102"/>
      <c r="INJ1" s="102"/>
      <c r="INK1" s="102"/>
      <c r="INL1" s="102"/>
      <c r="INM1" s="102"/>
      <c r="INN1" s="102"/>
      <c r="INO1" s="102"/>
      <c r="INP1" s="102"/>
      <c r="INQ1" s="102"/>
      <c r="INR1" s="102"/>
      <c r="INS1" s="102"/>
      <c r="INT1" s="102"/>
      <c r="INU1" s="102"/>
      <c r="INV1" s="102"/>
      <c r="INW1" s="102"/>
      <c r="INX1" s="102"/>
      <c r="INY1" s="102"/>
      <c r="INZ1" s="102"/>
      <c r="IOA1" s="102"/>
      <c r="IOB1" s="102"/>
      <c r="IOC1" s="102"/>
      <c r="IOD1" s="102"/>
      <c r="IOE1" s="102"/>
      <c r="IOF1" s="102"/>
      <c r="IOG1" s="102"/>
      <c r="IOH1" s="102"/>
      <c r="IOI1" s="102"/>
      <c r="IOJ1" s="102"/>
      <c r="IOK1" s="102"/>
      <c r="IOL1" s="102"/>
      <c r="IOM1" s="102"/>
      <c r="ION1" s="102"/>
      <c r="IOO1" s="102"/>
      <c r="IOP1" s="102"/>
      <c r="IOQ1" s="102"/>
      <c r="IOR1" s="102"/>
      <c r="IOS1" s="102"/>
      <c r="IOT1" s="102"/>
      <c r="IOU1" s="102"/>
      <c r="IOV1" s="102"/>
      <c r="IOW1" s="102"/>
      <c r="IOX1" s="102"/>
      <c r="IOY1" s="102"/>
      <c r="IOZ1" s="102"/>
      <c r="IPA1" s="102"/>
      <c r="IPB1" s="102"/>
      <c r="IPC1" s="102"/>
      <c r="IPD1" s="102"/>
      <c r="IPE1" s="102"/>
      <c r="IPF1" s="102"/>
      <c r="IPG1" s="102"/>
      <c r="IPH1" s="102"/>
      <c r="IPI1" s="102"/>
      <c r="IPJ1" s="102"/>
      <c r="IPK1" s="102"/>
      <c r="IPL1" s="102"/>
      <c r="IPM1" s="102"/>
      <c r="IPN1" s="102"/>
      <c r="IPO1" s="102"/>
      <c r="IPP1" s="102"/>
      <c r="IPQ1" s="102"/>
      <c r="IPR1" s="102"/>
      <c r="IPS1" s="102"/>
      <c r="IPT1" s="102"/>
      <c r="IPU1" s="102"/>
      <c r="IPV1" s="102"/>
      <c r="IPW1" s="102"/>
      <c r="IPX1" s="102"/>
      <c r="IPY1" s="102"/>
      <c r="IPZ1" s="102"/>
      <c r="IQA1" s="102"/>
      <c r="IQB1" s="102"/>
      <c r="IQC1" s="102"/>
      <c r="IQD1" s="102"/>
      <c r="IQE1" s="102"/>
      <c r="IQF1" s="102"/>
      <c r="IQG1" s="102"/>
      <c r="IQH1" s="102"/>
      <c r="IQI1" s="102"/>
      <c r="IQJ1" s="102"/>
      <c r="IQK1" s="102"/>
      <c r="IQL1" s="102"/>
      <c r="IQM1" s="102"/>
      <c r="IQN1" s="102"/>
      <c r="IQO1" s="102"/>
      <c r="IQP1" s="102"/>
      <c r="IQQ1" s="102"/>
      <c r="IQR1" s="102"/>
      <c r="IQS1" s="102"/>
      <c r="IQT1" s="102"/>
      <c r="IQU1" s="102"/>
      <c r="IQV1" s="102"/>
      <c r="IQW1" s="102"/>
      <c r="IQX1" s="102"/>
      <c r="IQY1" s="102"/>
      <c r="IQZ1" s="102"/>
      <c r="IRA1" s="102"/>
      <c r="IRB1" s="102"/>
      <c r="IRC1" s="102"/>
      <c r="IRD1" s="102"/>
      <c r="IRE1" s="102"/>
      <c r="IRF1" s="102"/>
      <c r="IRG1" s="102"/>
      <c r="IRH1" s="102"/>
      <c r="IRI1" s="102"/>
      <c r="IRJ1" s="102"/>
      <c r="IRK1" s="102"/>
      <c r="IRL1" s="102"/>
      <c r="IRM1" s="102"/>
      <c r="IRN1" s="102"/>
      <c r="IRO1" s="102"/>
      <c r="IRP1" s="102"/>
      <c r="IRQ1" s="102"/>
      <c r="IRR1" s="102"/>
      <c r="IRS1" s="102"/>
      <c r="IRT1" s="102"/>
      <c r="IRU1" s="102"/>
      <c r="IRV1" s="102"/>
      <c r="IRW1" s="102"/>
      <c r="IRX1" s="102"/>
      <c r="IRY1" s="102"/>
      <c r="IRZ1" s="102"/>
      <c r="ISA1" s="102"/>
      <c r="ISB1" s="102"/>
      <c r="ISC1" s="102"/>
      <c r="ISD1" s="102"/>
      <c r="ISE1" s="102"/>
      <c r="ISF1" s="102"/>
      <c r="ISG1" s="102"/>
      <c r="ISH1" s="102"/>
      <c r="ISI1" s="102"/>
      <c r="ISJ1" s="102"/>
      <c r="ISK1" s="102"/>
      <c r="ISL1" s="102"/>
      <c r="ISM1" s="102"/>
      <c r="ISN1" s="102"/>
      <c r="ISO1" s="102"/>
      <c r="ISP1" s="102"/>
      <c r="ISQ1" s="102"/>
      <c r="ISR1" s="102"/>
      <c r="ISS1" s="102"/>
      <c r="IST1" s="102"/>
      <c r="ISU1" s="102"/>
      <c r="ISV1" s="102"/>
      <c r="ISW1" s="102"/>
      <c r="ISX1" s="102"/>
      <c r="ISY1" s="102"/>
      <c r="ISZ1" s="102"/>
      <c r="ITA1" s="102"/>
      <c r="ITB1" s="102"/>
      <c r="ITC1" s="102"/>
      <c r="ITD1" s="102"/>
      <c r="ITE1" s="102"/>
      <c r="ITF1" s="102"/>
      <c r="ITG1" s="102"/>
      <c r="ITH1" s="102"/>
      <c r="ITI1" s="102"/>
      <c r="ITJ1" s="102"/>
      <c r="ITK1" s="102"/>
      <c r="ITL1" s="102"/>
      <c r="ITM1" s="102"/>
      <c r="ITN1" s="102"/>
      <c r="ITO1" s="102"/>
      <c r="ITP1" s="102"/>
      <c r="ITQ1" s="102"/>
      <c r="ITR1" s="102"/>
      <c r="ITS1" s="102"/>
      <c r="ITT1" s="102"/>
      <c r="ITU1" s="102"/>
      <c r="ITV1" s="102"/>
      <c r="ITW1" s="102"/>
      <c r="ITX1" s="102"/>
      <c r="ITY1" s="102"/>
      <c r="ITZ1" s="102"/>
      <c r="IUA1" s="102"/>
      <c r="IUB1" s="102"/>
      <c r="IUC1" s="102"/>
      <c r="IUD1" s="102"/>
      <c r="IUE1" s="102"/>
      <c r="IUF1" s="102"/>
      <c r="IUG1" s="102"/>
      <c r="IUH1" s="102"/>
      <c r="IUI1" s="102"/>
      <c r="IUJ1" s="102"/>
      <c r="IUK1" s="102"/>
      <c r="IUL1" s="102"/>
      <c r="IUM1" s="102"/>
      <c r="IUN1" s="102"/>
      <c r="IUO1" s="102"/>
      <c r="IUP1" s="102"/>
      <c r="IUQ1" s="102"/>
      <c r="IUR1" s="102"/>
      <c r="IUS1" s="102"/>
      <c r="IUT1" s="102"/>
      <c r="IUU1" s="102"/>
      <c r="IUV1" s="102"/>
      <c r="IUW1" s="102"/>
      <c r="IUX1" s="102"/>
      <c r="IUY1" s="102"/>
      <c r="IUZ1" s="102"/>
      <c r="IVA1" s="102"/>
      <c r="IVB1" s="102"/>
      <c r="IVC1" s="102"/>
      <c r="IVD1" s="102"/>
      <c r="IVE1" s="102"/>
      <c r="IVF1" s="102"/>
      <c r="IVG1" s="102"/>
      <c r="IVH1" s="102"/>
      <c r="IVI1" s="102"/>
      <c r="IVJ1" s="102"/>
      <c r="IVK1" s="102"/>
      <c r="IVL1" s="102"/>
      <c r="IVM1" s="102"/>
      <c r="IVN1" s="102"/>
      <c r="IVO1" s="102"/>
      <c r="IVP1" s="102"/>
      <c r="IVQ1" s="102"/>
      <c r="IVR1" s="102"/>
      <c r="IVS1" s="102"/>
      <c r="IVT1" s="102"/>
      <c r="IVU1" s="102"/>
      <c r="IVV1" s="102"/>
      <c r="IVW1" s="102"/>
      <c r="IVX1" s="102"/>
      <c r="IVY1" s="102"/>
      <c r="IVZ1" s="102"/>
      <c r="IWA1" s="102"/>
      <c r="IWB1" s="102"/>
      <c r="IWC1" s="102"/>
      <c r="IWD1" s="102"/>
      <c r="IWE1" s="102"/>
      <c r="IWF1" s="102"/>
      <c r="IWG1" s="102"/>
      <c r="IWH1" s="102"/>
      <c r="IWI1" s="102"/>
      <c r="IWJ1" s="102"/>
      <c r="IWK1" s="102"/>
      <c r="IWL1" s="102"/>
      <c r="IWM1" s="102"/>
      <c r="IWN1" s="102"/>
      <c r="IWO1" s="102"/>
      <c r="IWP1" s="102"/>
      <c r="IWQ1" s="102"/>
      <c r="IWR1" s="102"/>
      <c r="IWS1" s="102"/>
      <c r="IWT1" s="102"/>
      <c r="IWU1" s="102"/>
      <c r="IWV1" s="102"/>
      <c r="IWW1" s="102"/>
      <c r="IWX1" s="102"/>
      <c r="IWY1" s="102"/>
      <c r="IWZ1" s="102"/>
      <c r="IXA1" s="102"/>
      <c r="IXB1" s="102"/>
      <c r="IXC1" s="102"/>
      <c r="IXD1" s="102"/>
      <c r="IXE1" s="102"/>
      <c r="IXF1" s="102"/>
      <c r="IXG1" s="102"/>
      <c r="IXH1" s="102"/>
      <c r="IXI1" s="102"/>
      <c r="IXJ1" s="102"/>
      <c r="IXK1" s="102"/>
      <c r="IXL1" s="102"/>
      <c r="IXM1" s="102"/>
      <c r="IXN1" s="102"/>
      <c r="IXO1" s="102"/>
      <c r="IXP1" s="102"/>
      <c r="IXQ1" s="102"/>
      <c r="IXR1" s="102"/>
      <c r="IXS1" s="102"/>
      <c r="IXT1" s="102"/>
      <c r="IXU1" s="102"/>
      <c r="IXV1" s="102"/>
      <c r="IXW1" s="102"/>
      <c r="IXX1" s="102"/>
      <c r="IXY1" s="102"/>
      <c r="IXZ1" s="102"/>
      <c r="IYA1" s="102"/>
      <c r="IYB1" s="102"/>
      <c r="IYC1" s="102"/>
      <c r="IYD1" s="102"/>
      <c r="IYE1" s="102"/>
      <c r="IYF1" s="102"/>
      <c r="IYG1" s="102"/>
      <c r="IYH1" s="102"/>
      <c r="IYI1" s="102"/>
      <c r="IYJ1" s="102"/>
      <c r="IYK1" s="102"/>
      <c r="IYL1" s="102"/>
      <c r="IYM1" s="102"/>
      <c r="IYN1" s="102"/>
      <c r="IYO1" s="102"/>
      <c r="IYP1" s="102"/>
      <c r="IYQ1" s="102"/>
      <c r="IYR1" s="102"/>
      <c r="IYS1" s="102"/>
      <c r="IYT1" s="102"/>
      <c r="IYU1" s="102"/>
      <c r="IYV1" s="102"/>
      <c r="IYW1" s="102"/>
      <c r="IYX1" s="102"/>
      <c r="IYY1" s="102"/>
      <c r="IYZ1" s="102"/>
      <c r="IZA1" s="102"/>
      <c r="IZB1" s="102"/>
      <c r="IZC1" s="102"/>
      <c r="IZD1" s="102"/>
      <c r="IZE1" s="102"/>
      <c r="IZF1" s="102"/>
      <c r="IZG1" s="102"/>
      <c r="IZH1" s="102"/>
      <c r="IZI1" s="102"/>
      <c r="IZJ1" s="102"/>
      <c r="IZK1" s="102"/>
      <c r="IZL1" s="102"/>
      <c r="IZM1" s="102"/>
      <c r="IZN1" s="102"/>
      <c r="IZO1" s="102"/>
      <c r="IZP1" s="102"/>
      <c r="IZQ1" s="102"/>
      <c r="IZR1" s="102"/>
      <c r="IZS1" s="102"/>
      <c r="IZT1" s="102"/>
      <c r="IZU1" s="102"/>
      <c r="IZV1" s="102"/>
      <c r="IZW1" s="102"/>
      <c r="IZX1" s="102"/>
      <c r="IZY1" s="102"/>
      <c r="IZZ1" s="102"/>
      <c r="JAA1" s="102"/>
      <c r="JAB1" s="102"/>
      <c r="JAC1" s="102"/>
      <c r="JAD1" s="102"/>
      <c r="JAE1" s="102"/>
      <c r="JAF1" s="102"/>
      <c r="JAG1" s="102"/>
      <c r="JAH1" s="102"/>
      <c r="JAI1" s="102"/>
      <c r="JAJ1" s="102"/>
      <c r="JAK1" s="102"/>
      <c r="JAL1" s="102"/>
      <c r="JAM1" s="102"/>
      <c r="JAN1" s="102"/>
      <c r="JAO1" s="102"/>
      <c r="JAP1" s="102"/>
      <c r="JAQ1" s="102"/>
      <c r="JAR1" s="102"/>
      <c r="JAS1" s="102"/>
      <c r="JAT1" s="102"/>
      <c r="JAU1" s="102"/>
      <c r="JAV1" s="102"/>
      <c r="JAW1" s="102"/>
      <c r="JAX1" s="102"/>
      <c r="JAY1" s="102"/>
      <c r="JAZ1" s="102"/>
      <c r="JBA1" s="102"/>
      <c r="JBB1" s="102"/>
      <c r="JBC1" s="102"/>
      <c r="JBD1" s="102"/>
      <c r="JBE1" s="102"/>
      <c r="JBF1" s="102"/>
      <c r="JBG1" s="102"/>
      <c r="JBH1" s="102"/>
      <c r="JBI1" s="102"/>
      <c r="JBJ1" s="102"/>
      <c r="JBK1" s="102"/>
      <c r="JBL1" s="102"/>
      <c r="JBM1" s="102"/>
      <c r="JBN1" s="102"/>
      <c r="JBO1" s="102"/>
      <c r="JBP1" s="102"/>
      <c r="JBQ1" s="102"/>
      <c r="JBR1" s="102"/>
      <c r="JBS1" s="102"/>
      <c r="JBT1" s="102"/>
      <c r="JBU1" s="102"/>
      <c r="JBV1" s="102"/>
      <c r="JBW1" s="102"/>
      <c r="JBX1" s="102"/>
      <c r="JBY1" s="102"/>
      <c r="JBZ1" s="102"/>
      <c r="JCA1" s="102"/>
      <c r="JCB1" s="102"/>
      <c r="JCC1" s="102"/>
      <c r="JCD1" s="102"/>
      <c r="JCE1" s="102"/>
      <c r="JCF1" s="102"/>
      <c r="JCG1" s="102"/>
      <c r="JCH1" s="102"/>
      <c r="JCI1" s="102"/>
      <c r="JCJ1" s="102"/>
      <c r="JCK1" s="102"/>
      <c r="JCL1" s="102"/>
      <c r="JCM1" s="102"/>
      <c r="JCN1" s="102"/>
      <c r="JCO1" s="102"/>
      <c r="JCP1" s="102"/>
      <c r="JCQ1" s="102"/>
      <c r="JCR1" s="102"/>
      <c r="JCS1" s="102"/>
      <c r="JCT1" s="102"/>
      <c r="JCU1" s="102"/>
      <c r="JCV1" s="102"/>
      <c r="JCW1" s="102"/>
      <c r="JCX1" s="102"/>
      <c r="JCY1" s="102"/>
      <c r="JCZ1" s="102"/>
      <c r="JDA1" s="102"/>
      <c r="JDB1" s="102"/>
      <c r="JDC1" s="102"/>
      <c r="JDD1" s="102"/>
      <c r="JDE1" s="102"/>
      <c r="JDF1" s="102"/>
      <c r="JDG1" s="102"/>
      <c r="JDH1" s="102"/>
      <c r="JDI1" s="102"/>
      <c r="JDJ1" s="102"/>
      <c r="JDK1" s="102"/>
      <c r="JDL1" s="102"/>
      <c r="JDM1" s="102"/>
      <c r="JDN1" s="102"/>
      <c r="JDO1" s="102"/>
      <c r="JDP1" s="102"/>
      <c r="JDQ1" s="102"/>
      <c r="JDR1" s="102"/>
      <c r="JDS1" s="102"/>
      <c r="JDT1" s="102"/>
      <c r="JDU1" s="102"/>
      <c r="JDV1" s="102"/>
      <c r="JDW1" s="102"/>
      <c r="JDX1" s="102"/>
      <c r="JDY1" s="102"/>
      <c r="JDZ1" s="102"/>
      <c r="JEA1" s="102"/>
      <c r="JEB1" s="102"/>
      <c r="JEC1" s="102"/>
      <c r="JED1" s="102"/>
      <c r="JEE1" s="102"/>
      <c r="JEF1" s="102"/>
      <c r="JEG1" s="102"/>
      <c r="JEH1" s="102"/>
      <c r="JEI1" s="102"/>
      <c r="JEJ1" s="102"/>
      <c r="JEK1" s="102"/>
      <c r="JEL1" s="102"/>
      <c r="JEM1" s="102"/>
      <c r="JEN1" s="102"/>
      <c r="JEO1" s="102"/>
      <c r="JEP1" s="102"/>
      <c r="JEQ1" s="102"/>
      <c r="JER1" s="102"/>
      <c r="JES1" s="102"/>
      <c r="JET1" s="102"/>
      <c r="JEU1" s="102"/>
      <c r="JEV1" s="102"/>
      <c r="JEW1" s="102"/>
      <c r="JEX1" s="102"/>
      <c r="JEY1" s="102"/>
      <c r="JEZ1" s="102"/>
      <c r="JFA1" s="102"/>
      <c r="JFB1" s="102"/>
      <c r="JFC1" s="102"/>
      <c r="JFD1" s="102"/>
      <c r="JFE1" s="102"/>
      <c r="JFF1" s="102"/>
      <c r="JFG1" s="102"/>
      <c r="JFH1" s="102"/>
      <c r="JFI1" s="102"/>
      <c r="JFJ1" s="102"/>
      <c r="JFK1" s="102"/>
      <c r="JFL1" s="102"/>
      <c r="JFM1" s="102"/>
      <c r="JFN1" s="102"/>
      <c r="JFO1" s="102"/>
      <c r="JFP1" s="102"/>
      <c r="JFQ1" s="102"/>
      <c r="JFR1" s="102"/>
      <c r="JFS1" s="102"/>
      <c r="JFT1" s="102"/>
      <c r="JFU1" s="102"/>
      <c r="JFV1" s="102"/>
      <c r="JFW1" s="102"/>
      <c r="JFX1" s="102"/>
      <c r="JFY1" s="102"/>
      <c r="JFZ1" s="102"/>
      <c r="JGA1" s="102"/>
      <c r="JGB1" s="102"/>
      <c r="JGC1" s="102"/>
      <c r="JGD1" s="102"/>
      <c r="JGE1" s="102"/>
      <c r="JGF1" s="102"/>
      <c r="JGG1" s="102"/>
      <c r="JGH1" s="102"/>
      <c r="JGI1" s="102"/>
      <c r="JGJ1" s="102"/>
      <c r="JGK1" s="102"/>
      <c r="JGL1" s="102"/>
      <c r="JGM1" s="102"/>
      <c r="JGN1" s="102"/>
      <c r="JGO1" s="102"/>
      <c r="JGP1" s="102"/>
      <c r="JGQ1" s="102"/>
      <c r="JGR1" s="102"/>
      <c r="JGS1" s="102"/>
      <c r="JGT1" s="102"/>
      <c r="JGU1" s="102"/>
      <c r="JGV1" s="102"/>
      <c r="JGW1" s="102"/>
      <c r="JGX1" s="102"/>
      <c r="JGY1" s="102"/>
      <c r="JGZ1" s="102"/>
      <c r="JHA1" s="102"/>
      <c r="JHB1" s="102"/>
      <c r="JHC1" s="102"/>
      <c r="JHD1" s="102"/>
      <c r="JHE1" s="102"/>
      <c r="JHF1" s="102"/>
      <c r="JHG1" s="102"/>
      <c r="JHH1" s="102"/>
      <c r="JHI1" s="102"/>
      <c r="JHJ1" s="102"/>
      <c r="JHK1" s="102"/>
      <c r="JHL1" s="102"/>
      <c r="JHM1" s="102"/>
      <c r="JHN1" s="102"/>
      <c r="JHO1" s="102"/>
      <c r="JHP1" s="102"/>
      <c r="JHQ1" s="102"/>
      <c r="JHR1" s="102"/>
      <c r="JHS1" s="102"/>
      <c r="JHT1" s="102"/>
      <c r="JHU1" s="102"/>
      <c r="JHV1" s="102"/>
      <c r="JHW1" s="102"/>
      <c r="JHX1" s="102"/>
      <c r="JHY1" s="102"/>
      <c r="JHZ1" s="102"/>
      <c r="JIA1" s="102"/>
      <c r="JIB1" s="102"/>
      <c r="JIC1" s="102"/>
      <c r="JID1" s="102"/>
      <c r="JIE1" s="102"/>
      <c r="JIF1" s="102"/>
      <c r="JIG1" s="102"/>
      <c r="JIH1" s="102"/>
      <c r="JII1" s="102"/>
      <c r="JIJ1" s="102"/>
      <c r="JIK1" s="102"/>
      <c r="JIL1" s="102"/>
      <c r="JIM1" s="102"/>
      <c r="JIN1" s="102"/>
      <c r="JIO1" s="102"/>
      <c r="JIP1" s="102"/>
      <c r="JIQ1" s="102"/>
      <c r="JIR1" s="102"/>
      <c r="JIS1" s="102"/>
      <c r="JIT1" s="102"/>
      <c r="JIU1" s="102"/>
      <c r="JIV1" s="102"/>
      <c r="JIW1" s="102"/>
      <c r="JIX1" s="102"/>
      <c r="JIY1" s="102"/>
      <c r="JIZ1" s="102"/>
      <c r="JJA1" s="102"/>
      <c r="JJB1" s="102"/>
      <c r="JJC1" s="102"/>
      <c r="JJD1" s="102"/>
      <c r="JJE1" s="102"/>
      <c r="JJF1" s="102"/>
      <c r="JJG1" s="102"/>
      <c r="JJH1" s="102"/>
      <c r="JJI1" s="102"/>
      <c r="JJJ1" s="102"/>
      <c r="JJK1" s="102"/>
      <c r="JJL1" s="102"/>
      <c r="JJM1" s="102"/>
      <c r="JJN1" s="102"/>
      <c r="JJO1" s="102"/>
      <c r="JJP1" s="102"/>
      <c r="JJQ1" s="102"/>
      <c r="JJR1" s="102"/>
      <c r="JJS1" s="102"/>
      <c r="JJT1" s="102"/>
      <c r="JJU1" s="102"/>
      <c r="JJV1" s="102"/>
      <c r="JJW1" s="102"/>
      <c r="JJX1" s="102"/>
      <c r="JJY1" s="102"/>
      <c r="JJZ1" s="102"/>
      <c r="JKA1" s="102"/>
      <c r="JKB1" s="102"/>
      <c r="JKC1" s="102"/>
      <c r="JKD1" s="102"/>
      <c r="JKE1" s="102"/>
      <c r="JKF1" s="102"/>
      <c r="JKG1" s="102"/>
      <c r="JKH1" s="102"/>
      <c r="JKI1" s="102"/>
      <c r="JKJ1" s="102"/>
      <c r="JKK1" s="102"/>
      <c r="JKL1" s="102"/>
      <c r="JKM1" s="102"/>
      <c r="JKN1" s="102"/>
      <c r="JKO1" s="102"/>
      <c r="JKP1" s="102"/>
      <c r="JKQ1" s="102"/>
      <c r="JKR1" s="102"/>
      <c r="JKS1" s="102"/>
      <c r="JKT1" s="102"/>
      <c r="JKU1" s="102"/>
      <c r="JKV1" s="102"/>
      <c r="JKW1" s="102"/>
      <c r="JKX1" s="102"/>
      <c r="JKY1" s="102"/>
      <c r="JKZ1" s="102"/>
      <c r="JLA1" s="102"/>
      <c r="JLB1" s="102"/>
      <c r="JLC1" s="102"/>
      <c r="JLD1" s="102"/>
      <c r="JLE1" s="102"/>
      <c r="JLF1" s="102"/>
      <c r="JLG1" s="102"/>
      <c r="JLH1" s="102"/>
      <c r="JLI1" s="102"/>
      <c r="JLJ1" s="102"/>
      <c r="JLK1" s="102"/>
      <c r="JLL1" s="102"/>
      <c r="JLM1" s="102"/>
      <c r="JLN1" s="102"/>
      <c r="JLO1" s="102"/>
      <c r="JLP1" s="102"/>
      <c r="JLQ1" s="102"/>
      <c r="JLR1" s="102"/>
      <c r="JLS1" s="102"/>
      <c r="JLT1" s="102"/>
      <c r="JLU1" s="102"/>
      <c r="JLV1" s="102"/>
      <c r="JLW1" s="102"/>
      <c r="JLX1" s="102"/>
      <c r="JLY1" s="102"/>
      <c r="JLZ1" s="102"/>
      <c r="JMA1" s="102"/>
      <c r="JMB1" s="102"/>
      <c r="JMC1" s="102"/>
      <c r="JMD1" s="102"/>
      <c r="JME1" s="102"/>
      <c r="JMF1" s="102"/>
      <c r="JMG1" s="102"/>
      <c r="JMH1" s="102"/>
      <c r="JMI1" s="102"/>
      <c r="JMJ1" s="102"/>
      <c r="JMK1" s="102"/>
      <c r="JML1" s="102"/>
      <c r="JMM1" s="102"/>
      <c r="JMN1" s="102"/>
      <c r="JMO1" s="102"/>
      <c r="JMP1" s="102"/>
      <c r="JMQ1" s="102"/>
      <c r="JMR1" s="102"/>
      <c r="JMS1" s="102"/>
      <c r="JMT1" s="102"/>
      <c r="JMU1" s="102"/>
      <c r="JMV1" s="102"/>
      <c r="JMW1" s="102"/>
      <c r="JMX1" s="102"/>
      <c r="JMY1" s="102"/>
      <c r="JMZ1" s="102"/>
      <c r="JNA1" s="102"/>
      <c r="JNB1" s="102"/>
      <c r="JNC1" s="102"/>
      <c r="JND1" s="102"/>
      <c r="JNE1" s="102"/>
      <c r="JNF1" s="102"/>
      <c r="JNG1" s="102"/>
      <c r="JNH1" s="102"/>
      <c r="JNI1" s="102"/>
      <c r="JNJ1" s="102"/>
      <c r="JNK1" s="102"/>
      <c r="JNL1" s="102"/>
      <c r="JNM1" s="102"/>
      <c r="JNN1" s="102"/>
      <c r="JNO1" s="102"/>
      <c r="JNP1" s="102"/>
      <c r="JNQ1" s="102"/>
      <c r="JNR1" s="102"/>
      <c r="JNS1" s="102"/>
      <c r="JNT1" s="102"/>
      <c r="JNU1" s="102"/>
      <c r="JNV1" s="102"/>
      <c r="JNW1" s="102"/>
      <c r="JNX1" s="102"/>
      <c r="JNY1" s="102"/>
      <c r="JNZ1" s="102"/>
      <c r="JOA1" s="102"/>
      <c r="JOB1" s="102"/>
      <c r="JOC1" s="102"/>
      <c r="JOD1" s="102"/>
      <c r="JOE1" s="102"/>
      <c r="JOF1" s="102"/>
      <c r="JOG1" s="102"/>
      <c r="JOH1" s="102"/>
      <c r="JOI1" s="102"/>
      <c r="JOJ1" s="102"/>
      <c r="JOK1" s="102"/>
      <c r="JOL1" s="102"/>
      <c r="JOM1" s="102"/>
      <c r="JON1" s="102"/>
      <c r="JOO1" s="102"/>
      <c r="JOP1" s="102"/>
      <c r="JOQ1" s="102"/>
      <c r="JOR1" s="102"/>
      <c r="JOS1" s="102"/>
      <c r="JOT1" s="102"/>
      <c r="JOU1" s="102"/>
      <c r="JOV1" s="102"/>
      <c r="JOW1" s="102"/>
      <c r="JOX1" s="102"/>
      <c r="JOY1" s="102"/>
      <c r="JOZ1" s="102"/>
      <c r="JPA1" s="102"/>
      <c r="JPB1" s="102"/>
      <c r="JPC1" s="102"/>
      <c r="JPD1" s="102"/>
      <c r="JPE1" s="102"/>
      <c r="JPF1" s="102"/>
      <c r="JPG1" s="102"/>
      <c r="JPH1" s="102"/>
      <c r="JPI1" s="102"/>
      <c r="JPJ1" s="102"/>
      <c r="JPK1" s="102"/>
      <c r="JPL1" s="102"/>
      <c r="JPM1" s="102"/>
      <c r="JPN1" s="102"/>
      <c r="JPO1" s="102"/>
      <c r="JPP1" s="102"/>
      <c r="JPQ1" s="102"/>
      <c r="JPR1" s="102"/>
      <c r="JPS1" s="102"/>
      <c r="JPT1" s="102"/>
      <c r="JPU1" s="102"/>
      <c r="JPV1" s="102"/>
      <c r="JPW1" s="102"/>
      <c r="JPX1" s="102"/>
      <c r="JPY1" s="102"/>
      <c r="JPZ1" s="102"/>
      <c r="JQA1" s="102"/>
      <c r="JQB1" s="102"/>
      <c r="JQC1" s="102"/>
      <c r="JQD1" s="102"/>
      <c r="JQE1" s="102"/>
      <c r="JQF1" s="102"/>
      <c r="JQG1" s="102"/>
      <c r="JQH1" s="102"/>
      <c r="JQI1" s="102"/>
      <c r="JQJ1" s="102"/>
      <c r="JQK1" s="102"/>
      <c r="JQL1" s="102"/>
      <c r="JQM1" s="102"/>
      <c r="JQN1" s="102"/>
      <c r="JQO1" s="102"/>
      <c r="JQP1" s="102"/>
      <c r="JQQ1" s="102"/>
      <c r="JQR1" s="102"/>
      <c r="JQS1" s="102"/>
      <c r="JQT1" s="102"/>
      <c r="JQU1" s="102"/>
      <c r="JQV1" s="102"/>
      <c r="JQW1" s="102"/>
      <c r="JQX1" s="102"/>
      <c r="JQY1" s="102"/>
      <c r="JQZ1" s="102"/>
      <c r="JRA1" s="102"/>
      <c r="JRB1" s="102"/>
      <c r="JRC1" s="102"/>
      <c r="JRD1" s="102"/>
      <c r="JRE1" s="102"/>
      <c r="JRF1" s="102"/>
      <c r="JRG1" s="102"/>
      <c r="JRH1" s="102"/>
      <c r="JRI1" s="102"/>
      <c r="JRJ1" s="102"/>
      <c r="JRK1" s="102"/>
      <c r="JRL1" s="102"/>
      <c r="JRM1" s="102"/>
      <c r="JRN1" s="102"/>
      <c r="JRO1" s="102"/>
      <c r="JRP1" s="102"/>
      <c r="JRQ1" s="102"/>
      <c r="JRR1" s="102"/>
      <c r="JRS1" s="102"/>
      <c r="JRT1" s="102"/>
      <c r="JRU1" s="102"/>
      <c r="JRV1" s="102"/>
      <c r="JRW1" s="102"/>
      <c r="JRX1" s="102"/>
      <c r="JRY1" s="102"/>
      <c r="JRZ1" s="102"/>
      <c r="JSA1" s="102"/>
      <c r="JSB1" s="102"/>
      <c r="JSC1" s="102"/>
      <c r="JSD1" s="102"/>
      <c r="JSE1" s="102"/>
      <c r="JSF1" s="102"/>
      <c r="JSG1" s="102"/>
      <c r="JSH1" s="102"/>
      <c r="JSI1" s="102"/>
      <c r="JSJ1" s="102"/>
      <c r="JSK1" s="102"/>
      <c r="JSL1" s="102"/>
      <c r="JSM1" s="102"/>
      <c r="JSN1" s="102"/>
      <c r="JSO1" s="102"/>
      <c r="JSP1" s="102"/>
      <c r="JSQ1" s="102"/>
      <c r="JSR1" s="102"/>
      <c r="JSS1" s="102"/>
      <c r="JST1" s="102"/>
      <c r="JSU1" s="102"/>
      <c r="JSV1" s="102"/>
      <c r="JSW1" s="102"/>
      <c r="JSX1" s="102"/>
      <c r="JSY1" s="102"/>
      <c r="JSZ1" s="102"/>
      <c r="JTA1" s="102"/>
      <c r="JTB1" s="102"/>
      <c r="JTC1" s="102"/>
      <c r="JTD1" s="102"/>
      <c r="JTE1" s="102"/>
      <c r="JTF1" s="102"/>
      <c r="JTG1" s="102"/>
      <c r="JTH1" s="102"/>
      <c r="JTI1" s="102"/>
      <c r="JTJ1" s="102"/>
      <c r="JTK1" s="102"/>
      <c r="JTL1" s="102"/>
      <c r="JTM1" s="102"/>
      <c r="JTN1" s="102"/>
      <c r="JTO1" s="102"/>
      <c r="JTP1" s="102"/>
      <c r="JTQ1" s="102"/>
      <c r="JTR1" s="102"/>
      <c r="JTS1" s="102"/>
      <c r="JTT1" s="102"/>
      <c r="JTU1" s="102"/>
      <c r="JTV1" s="102"/>
      <c r="JTW1" s="102"/>
      <c r="JTX1" s="102"/>
      <c r="JTY1" s="102"/>
      <c r="JTZ1" s="102"/>
      <c r="JUA1" s="102"/>
      <c r="JUB1" s="102"/>
      <c r="JUC1" s="102"/>
      <c r="JUD1" s="102"/>
      <c r="JUE1" s="102"/>
      <c r="JUF1" s="102"/>
      <c r="JUG1" s="102"/>
      <c r="JUH1" s="102"/>
      <c r="JUI1" s="102"/>
      <c r="JUJ1" s="102"/>
      <c r="JUK1" s="102"/>
      <c r="JUL1" s="102"/>
      <c r="JUM1" s="102"/>
      <c r="JUN1" s="102"/>
      <c r="JUO1" s="102"/>
      <c r="JUP1" s="102"/>
      <c r="JUQ1" s="102"/>
      <c r="JUR1" s="102"/>
      <c r="JUS1" s="102"/>
      <c r="JUT1" s="102"/>
      <c r="JUU1" s="102"/>
      <c r="JUV1" s="102"/>
      <c r="JUW1" s="102"/>
      <c r="JUX1" s="102"/>
      <c r="JUY1" s="102"/>
      <c r="JUZ1" s="102"/>
      <c r="JVA1" s="102"/>
      <c r="JVB1" s="102"/>
      <c r="JVC1" s="102"/>
      <c r="JVD1" s="102"/>
      <c r="JVE1" s="102"/>
      <c r="JVF1" s="102"/>
      <c r="JVG1" s="102"/>
      <c r="JVH1" s="102"/>
      <c r="JVI1" s="102"/>
      <c r="JVJ1" s="102"/>
      <c r="JVK1" s="102"/>
      <c r="JVL1" s="102"/>
      <c r="JVM1" s="102"/>
      <c r="JVN1" s="102"/>
      <c r="JVO1" s="102"/>
      <c r="JVP1" s="102"/>
      <c r="JVQ1" s="102"/>
      <c r="JVR1" s="102"/>
      <c r="JVS1" s="102"/>
      <c r="JVT1" s="102"/>
      <c r="JVU1" s="102"/>
      <c r="JVV1" s="102"/>
      <c r="JVW1" s="102"/>
      <c r="JVX1" s="102"/>
      <c r="JVY1" s="102"/>
      <c r="JVZ1" s="102"/>
      <c r="JWA1" s="102"/>
      <c r="JWB1" s="102"/>
      <c r="JWC1" s="102"/>
      <c r="JWD1" s="102"/>
      <c r="JWE1" s="102"/>
      <c r="JWF1" s="102"/>
      <c r="JWG1" s="102"/>
      <c r="JWH1" s="102"/>
      <c r="JWI1" s="102"/>
      <c r="JWJ1" s="102"/>
      <c r="JWK1" s="102"/>
      <c r="JWL1" s="102"/>
      <c r="JWM1" s="102"/>
      <c r="JWN1" s="102"/>
      <c r="JWO1" s="102"/>
      <c r="JWP1" s="102"/>
      <c r="JWQ1" s="102"/>
      <c r="JWR1" s="102"/>
      <c r="JWS1" s="102"/>
      <c r="JWT1" s="102"/>
      <c r="JWU1" s="102"/>
      <c r="JWV1" s="102"/>
      <c r="JWW1" s="102"/>
      <c r="JWX1" s="102"/>
      <c r="JWY1" s="102"/>
      <c r="JWZ1" s="102"/>
      <c r="JXA1" s="102"/>
      <c r="JXB1" s="102"/>
      <c r="JXC1" s="102"/>
      <c r="JXD1" s="102"/>
      <c r="JXE1" s="102"/>
      <c r="JXF1" s="102"/>
      <c r="JXG1" s="102"/>
      <c r="JXH1" s="102"/>
      <c r="JXI1" s="102"/>
      <c r="JXJ1" s="102"/>
      <c r="JXK1" s="102"/>
      <c r="JXL1" s="102"/>
      <c r="JXM1" s="102"/>
      <c r="JXN1" s="102"/>
      <c r="JXO1" s="102"/>
      <c r="JXP1" s="102"/>
      <c r="JXQ1" s="102"/>
      <c r="JXR1" s="102"/>
      <c r="JXS1" s="102"/>
      <c r="JXT1" s="102"/>
      <c r="JXU1" s="102"/>
      <c r="JXV1" s="102"/>
      <c r="JXW1" s="102"/>
      <c r="JXX1" s="102"/>
      <c r="JXY1" s="102"/>
      <c r="JXZ1" s="102"/>
      <c r="JYA1" s="102"/>
      <c r="JYB1" s="102"/>
      <c r="JYC1" s="102"/>
      <c r="JYD1" s="102"/>
      <c r="JYE1" s="102"/>
      <c r="JYF1" s="102"/>
      <c r="JYG1" s="102"/>
      <c r="JYH1" s="102"/>
      <c r="JYI1" s="102"/>
      <c r="JYJ1" s="102"/>
      <c r="JYK1" s="102"/>
      <c r="JYL1" s="102"/>
      <c r="JYM1" s="102"/>
      <c r="JYN1" s="102"/>
      <c r="JYO1" s="102"/>
      <c r="JYP1" s="102"/>
      <c r="JYQ1" s="102"/>
      <c r="JYR1" s="102"/>
      <c r="JYS1" s="102"/>
      <c r="JYT1" s="102"/>
      <c r="JYU1" s="102"/>
      <c r="JYV1" s="102"/>
      <c r="JYW1" s="102"/>
      <c r="JYX1" s="102"/>
      <c r="JYY1" s="102"/>
      <c r="JYZ1" s="102"/>
      <c r="JZA1" s="102"/>
      <c r="JZB1" s="102"/>
      <c r="JZC1" s="102"/>
      <c r="JZD1" s="102"/>
      <c r="JZE1" s="102"/>
      <c r="JZF1" s="102"/>
      <c r="JZG1" s="102"/>
      <c r="JZH1" s="102"/>
      <c r="JZI1" s="102"/>
      <c r="JZJ1" s="102"/>
      <c r="JZK1" s="102"/>
      <c r="JZL1" s="102"/>
      <c r="JZM1" s="102"/>
      <c r="JZN1" s="102"/>
      <c r="JZO1" s="102"/>
      <c r="JZP1" s="102"/>
      <c r="JZQ1" s="102"/>
      <c r="JZR1" s="102"/>
      <c r="JZS1" s="102"/>
      <c r="JZT1" s="102"/>
      <c r="JZU1" s="102"/>
      <c r="JZV1" s="102"/>
      <c r="JZW1" s="102"/>
      <c r="JZX1" s="102"/>
      <c r="JZY1" s="102"/>
      <c r="JZZ1" s="102"/>
      <c r="KAA1" s="102"/>
      <c r="KAB1" s="102"/>
      <c r="KAC1" s="102"/>
      <c r="KAD1" s="102"/>
      <c r="KAE1" s="102"/>
      <c r="KAF1" s="102"/>
      <c r="KAG1" s="102"/>
      <c r="KAH1" s="102"/>
      <c r="KAI1" s="102"/>
      <c r="KAJ1" s="102"/>
      <c r="KAK1" s="102"/>
      <c r="KAL1" s="102"/>
      <c r="KAM1" s="102"/>
      <c r="KAN1" s="102"/>
      <c r="KAO1" s="102"/>
      <c r="KAP1" s="102"/>
      <c r="KAQ1" s="102"/>
      <c r="KAR1" s="102"/>
      <c r="KAS1" s="102"/>
      <c r="KAT1" s="102"/>
      <c r="KAU1" s="102"/>
      <c r="KAV1" s="102"/>
      <c r="KAW1" s="102"/>
      <c r="KAX1" s="102"/>
      <c r="KAY1" s="102"/>
      <c r="KAZ1" s="102"/>
      <c r="KBA1" s="102"/>
      <c r="KBB1" s="102"/>
      <c r="KBC1" s="102"/>
      <c r="KBD1" s="102"/>
      <c r="KBE1" s="102"/>
      <c r="KBF1" s="102"/>
      <c r="KBG1" s="102"/>
      <c r="KBH1" s="102"/>
      <c r="KBI1" s="102"/>
      <c r="KBJ1" s="102"/>
      <c r="KBK1" s="102"/>
      <c r="KBL1" s="102"/>
      <c r="KBM1" s="102"/>
      <c r="KBN1" s="102"/>
      <c r="KBO1" s="102"/>
      <c r="KBP1" s="102"/>
      <c r="KBQ1" s="102"/>
      <c r="KBR1" s="102"/>
      <c r="KBS1" s="102"/>
      <c r="KBT1" s="102"/>
      <c r="KBU1" s="102"/>
      <c r="KBV1" s="102"/>
      <c r="KBW1" s="102"/>
      <c r="KBX1" s="102"/>
      <c r="KBY1" s="102"/>
      <c r="KBZ1" s="102"/>
      <c r="KCA1" s="102"/>
      <c r="KCB1" s="102"/>
      <c r="KCC1" s="102"/>
      <c r="KCD1" s="102"/>
      <c r="KCE1" s="102"/>
      <c r="KCF1" s="102"/>
      <c r="KCG1" s="102"/>
      <c r="KCH1" s="102"/>
      <c r="KCI1" s="102"/>
      <c r="KCJ1" s="102"/>
      <c r="KCK1" s="102"/>
      <c r="KCL1" s="102"/>
      <c r="KCM1" s="102"/>
      <c r="KCN1" s="102"/>
      <c r="KCO1" s="102"/>
      <c r="KCP1" s="102"/>
      <c r="KCQ1" s="102"/>
      <c r="KCR1" s="102"/>
      <c r="KCS1" s="102"/>
      <c r="KCT1" s="102"/>
      <c r="KCU1" s="102"/>
      <c r="KCV1" s="102"/>
      <c r="KCW1" s="102"/>
      <c r="KCX1" s="102"/>
      <c r="KCY1" s="102"/>
      <c r="KCZ1" s="102"/>
      <c r="KDA1" s="102"/>
      <c r="KDB1" s="102"/>
      <c r="KDC1" s="102"/>
      <c r="KDD1" s="102"/>
      <c r="KDE1" s="102"/>
      <c r="KDF1" s="102"/>
      <c r="KDG1" s="102"/>
      <c r="KDH1" s="102"/>
      <c r="KDI1" s="102"/>
      <c r="KDJ1" s="102"/>
      <c r="KDK1" s="102"/>
      <c r="KDL1" s="102"/>
      <c r="KDM1" s="102"/>
      <c r="KDN1" s="102"/>
      <c r="KDO1" s="102"/>
      <c r="KDP1" s="102"/>
      <c r="KDQ1" s="102"/>
      <c r="KDR1" s="102"/>
      <c r="KDS1" s="102"/>
      <c r="KDT1" s="102"/>
      <c r="KDU1" s="102"/>
      <c r="KDV1" s="102"/>
      <c r="KDW1" s="102"/>
      <c r="KDX1" s="102"/>
      <c r="KDY1" s="102"/>
      <c r="KDZ1" s="102"/>
      <c r="KEA1" s="102"/>
      <c r="KEB1" s="102"/>
      <c r="KEC1" s="102"/>
      <c r="KED1" s="102"/>
      <c r="KEE1" s="102"/>
      <c r="KEF1" s="102"/>
      <c r="KEG1" s="102"/>
      <c r="KEH1" s="102"/>
      <c r="KEI1" s="102"/>
      <c r="KEJ1" s="102"/>
      <c r="KEK1" s="102"/>
      <c r="KEL1" s="102"/>
      <c r="KEM1" s="102"/>
      <c r="KEN1" s="102"/>
      <c r="KEO1" s="102"/>
      <c r="KEP1" s="102"/>
      <c r="KEQ1" s="102"/>
      <c r="KER1" s="102"/>
      <c r="KES1" s="102"/>
      <c r="KET1" s="102"/>
      <c r="KEU1" s="102"/>
      <c r="KEV1" s="102"/>
      <c r="KEW1" s="102"/>
      <c r="KEX1" s="102"/>
      <c r="KEY1" s="102"/>
      <c r="KEZ1" s="102"/>
      <c r="KFA1" s="102"/>
      <c r="KFB1" s="102"/>
      <c r="KFC1" s="102"/>
      <c r="KFD1" s="102"/>
      <c r="KFE1" s="102"/>
      <c r="KFF1" s="102"/>
      <c r="KFG1" s="102"/>
      <c r="KFH1" s="102"/>
      <c r="KFI1" s="102"/>
      <c r="KFJ1" s="102"/>
      <c r="KFK1" s="102"/>
      <c r="KFL1" s="102"/>
      <c r="KFM1" s="102"/>
      <c r="KFN1" s="102"/>
      <c r="KFO1" s="102"/>
      <c r="KFP1" s="102"/>
      <c r="KFQ1" s="102"/>
      <c r="KFR1" s="102"/>
      <c r="KFS1" s="102"/>
      <c r="KFT1" s="102"/>
      <c r="KFU1" s="102"/>
      <c r="KFV1" s="102"/>
      <c r="KFW1" s="102"/>
      <c r="KFX1" s="102"/>
      <c r="KFY1" s="102"/>
      <c r="KFZ1" s="102"/>
      <c r="KGA1" s="102"/>
      <c r="KGB1" s="102"/>
      <c r="KGC1" s="102"/>
      <c r="KGD1" s="102"/>
      <c r="KGE1" s="102"/>
      <c r="KGF1" s="102"/>
      <c r="KGG1" s="102"/>
      <c r="KGH1" s="102"/>
      <c r="KGI1" s="102"/>
      <c r="KGJ1" s="102"/>
      <c r="KGK1" s="102"/>
      <c r="KGL1" s="102"/>
      <c r="KGM1" s="102"/>
      <c r="KGN1" s="102"/>
      <c r="KGO1" s="102"/>
      <c r="KGP1" s="102"/>
      <c r="KGQ1" s="102"/>
      <c r="KGR1" s="102"/>
      <c r="KGS1" s="102"/>
      <c r="KGT1" s="102"/>
      <c r="KGU1" s="102"/>
      <c r="KGV1" s="102"/>
      <c r="KGW1" s="102"/>
      <c r="KGX1" s="102"/>
      <c r="KGY1" s="102"/>
      <c r="KGZ1" s="102"/>
      <c r="KHA1" s="102"/>
      <c r="KHB1" s="102"/>
      <c r="KHC1" s="102"/>
      <c r="KHD1" s="102"/>
      <c r="KHE1" s="102"/>
      <c r="KHF1" s="102"/>
      <c r="KHG1" s="102"/>
      <c r="KHH1" s="102"/>
      <c r="KHI1" s="102"/>
      <c r="KHJ1" s="102"/>
      <c r="KHK1" s="102"/>
      <c r="KHL1" s="102"/>
      <c r="KHM1" s="102"/>
      <c r="KHN1" s="102"/>
      <c r="KHO1" s="102"/>
      <c r="KHP1" s="102"/>
      <c r="KHQ1" s="102"/>
      <c r="KHR1" s="102"/>
      <c r="KHS1" s="102"/>
      <c r="KHT1" s="102"/>
      <c r="KHU1" s="102"/>
      <c r="KHV1" s="102"/>
      <c r="KHW1" s="102"/>
      <c r="KHX1" s="102"/>
      <c r="KHY1" s="102"/>
      <c r="KHZ1" s="102"/>
      <c r="KIA1" s="102"/>
      <c r="KIB1" s="102"/>
      <c r="KIC1" s="102"/>
      <c r="KID1" s="102"/>
      <c r="KIE1" s="102"/>
      <c r="KIF1" s="102"/>
      <c r="KIG1" s="102"/>
      <c r="KIH1" s="102"/>
      <c r="KII1" s="102"/>
      <c r="KIJ1" s="102"/>
      <c r="KIK1" s="102"/>
      <c r="KIL1" s="102"/>
      <c r="KIM1" s="102"/>
      <c r="KIN1" s="102"/>
      <c r="KIO1" s="102"/>
      <c r="KIP1" s="102"/>
      <c r="KIQ1" s="102"/>
      <c r="KIR1" s="102"/>
      <c r="KIS1" s="102"/>
      <c r="KIT1" s="102"/>
      <c r="KIU1" s="102"/>
      <c r="KIV1" s="102"/>
      <c r="KIW1" s="102"/>
      <c r="KIX1" s="102"/>
      <c r="KIY1" s="102"/>
      <c r="KIZ1" s="102"/>
      <c r="KJA1" s="102"/>
      <c r="KJB1" s="102"/>
      <c r="KJC1" s="102"/>
      <c r="KJD1" s="102"/>
      <c r="KJE1" s="102"/>
      <c r="KJF1" s="102"/>
      <c r="KJG1" s="102"/>
      <c r="KJH1" s="102"/>
      <c r="KJI1" s="102"/>
      <c r="KJJ1" s="102"/>
      <c r="KJK1" s="102"/>
      <c r="KJL1" s="102"/>
      <c r="KJM1" s="102"/>
      <c r="KJN1" s="102"/>
      <c r="KJO1" s="102"/>
      <c r="KJP1" s="102"/>
      <c r="KJQ1" s="102"/>
      <c r="KJR1" s="102"/>
      <c r="KJS1" s="102"/>
      <c r="KJT1" s="102"/>
      <c r="KJU1" s="102"/>
      <c r="KJV1" s="102"/>
      <c r="KJW1" s="102"/>
      <c r="KJX1" s="102"/>
      <c r="KJY1" s="102"/>
      <c r="KJZ1" s="102"/>
      <c r="KKA1" s="102"/>
      <c r="KKB1" s="102"/>
      <c r="KKC1" s="102"/>
      <c r="KKD1" s="102"/>
      <c r="KKE1" s="102"/>
      <c r="KKF1" s="102"/>
      <c r="KKG1" s="102"/>
      <c r="KKH1" s="102"/>
      <c r="KKI1" s="102"/>
      <c r="KKJ1" s="102"/>
      <c r="KKK1" s="102"/>
      <c r="KKL1" s="102"/>
      <c r="KKM1" s="102"/>
      <c r="KKN1" s="102"/>
      <c r="KKO1" s="102"/>
      <c r="KKP1" s="102"/>
      <c r="KKQ1" s="102"/>
      <c r="KKR1" s="102"/>
      <c r="KKS1" s="102"/>
      <c r="KKT1" s="102"/>
      <c r="KKU1" s="102"/>
      <c r="KKV1" s="102"/>
      <c r="KKW1" s="102"/>
      <c r="KKX1" s="102"/>
      <c r="KKY1" s="102"/>
      <c r="KKZ1" s="102"/>
      <c r="KLA1" s="102"/>
      <c r="KLB1" s="102"/>
      <c r="KLC1" s="102"/>
      <c r="KLD1" s="102"/>
      <c r="KLE1" s="102"/>
      <c r="KLF1" s="102"/>
      <c r="KLG1" s="102"/>
      <c r="KLH1" s="102"/>
      <c r="KLI1" s="102"/>
      <c r="KLJ1" s="102"/>
      <c r="KLK1" s="102"/>
      <c r="KLL1" s="102"/>
      <c r="KLM1" s="102"/>
      <c r="KLN1" s="102"/>
      <c r="KLO1" s="102"/>
      <c r="KLP1" s="102"/>
      <c r="KLQ1" s="102"/>
      <c r="KLR1" s="102"/>
      <c r="KLS1" s="102"/>
      <c r="KLT1" s="102"/>
      <c r="KLU1" s="102"/>
      <c r="KLV1" s="102"/>
      <c r="KLW1" s="102"/>
      <c r="KLX1" s="102"/>
      <c r="KLY1" s="102"/>
      <c r="KLZ1" s="102"/>
      <c r="KMA1" s="102"/>
      <c r="KMB1" s="102"/>
      <c r="KMC1" s="102"/>
      <c r="KMD1" s="102"/>
      <c r="KME1" s="102"/>
      <c r="KMF1" s="102"/>
      <c r="KMG1" s="102"/>
      <c r="KMH1" s="102"/>
      <c r="KMI1" s="102"/>
      <c r="KMJ1" s="102"/>
      <c r="KMK1" s="102"/>
      <c r="KML1" s="102"/>
      <c r="KMM1" s="102"/>
      <c r="KMN1" s="102"/>
      <c r="KMO1" s="102"/>
      <c r="KMP1" s="102"/>
      <c r="KMQ1" s="102"/>
      <c r="KMR1" s="102"/>
      <c r="KMS1" s="102"/>
      <c r="KMT1" s="102"/>
      <c r="KMU1" s="102"/>
      <c r="KMV1" s="102"/>
      <c r="KMW1" s="102"/>
      <c r="KMX1" s="102"/>
      <c r="KMY1" s="102"/>
      <c r="KMZ1" s="102"/>
      <c r="KNA1" s="102"/>
      <c r="KNB1" s="102"/>
      <c r="KNC1" s="102"/>
      <c r="KND1" s="102"/>
      <c r="KNE1" s="102"/>
      <c r="KNF1" s="102"/>
      <c r="KNG1" s="102"/>
      <c r="KNH1" s="102"/>
      <c r="KNI1" s="102"/>
      <c r="KNJ1" s="102"/>
      <c r="KNK1" s="102"/>
      <c r="KNL1" s="102"/>
      <c r="KNM1" s="102"/>
      <c r="KNN1" s="102"/>
      <c r="KNO1" s="102"/>
      <c r="KNP1" s="102"/>
      <c r="KNQ1" s="102"/>
      <c r="KNR1" s="102"/>
      <c r="KNS1" s="102"/>
      <c r="KNT1" s="102"/>
      <c r="KNU1" s="102"/>
      <c r="KNV1" s="102"/>
      <c r="KNW1" s="102"/>
      <c r="KNX1" s="102"/>
      <c r="KNY1" s="102"/>
      <c r="KNZ1" s="102"/>
      <c r="KOA1" s="102"/>
      <c r="KOB1" s="102"/>
      <c r="KOC1" s="102"/>
      <c r="KOD1" s="102"/>
      <c r="KOE1" s="102"/>
      <c r="KOF1" s="102"/>
      <c r="KOG1" s="102"/>
      <c r="KOH1" s="102"/>
      <c r="KOI1" s="102"/>
      <c r="KOJ1" s="102"/>
      <c r="KOK1" s="102"/>
      <c r="KOL1" s="102"/>
      <c r="KOM1" s="102"/>
      <c r="KON1" s="102"/>
      <c r="KOO1" s="102"/>
      <c r="KOP1" s="102"/>
      <c r="KOQ1" s="102"/>
      <c r="KOR1" s="102"/>
      <c r="KOS1" s="102"/>
      <c r="KOT1" s="102"/>
      <c r="KOU1" s="102"/>
      <c r="KOV1" s="102"/>
      <c r="KOW1" s="102"/>
      <c r="KOX1" s="102"/>
      <c r="KOY1" s="102"/>
      <c r="KOZ1" s="102"/>
      <c r="KPA1" s="102"/>
      <c r="KPB1" s="102"/>
      <c r="KPC1" s="102"/>
      <c r="KPD1" s="102"/>
      <c r="KPE1" s="102"/>
      <c r="KPF1" s="102"/>
      <c r="KPG1" s="102"/>
      <c r="KPH1" s="102"/>
      <c r="KPI1" s="102"/>
      <c r="KPJ1" s="102"/>
      <c r="KPK1" s="102"/>
      <c r="KPL1" s="102"/>
      <c r="KPM1" s="102"/>
      <c r="KPN1" s="102"/>
      <c r="KPO1" s="102"/>
      <c r="KPP1" s="102"/>
      <c r="KPQ1" s="102"/>
      <c r="KPR1" s="102"/>
      <c r="KPS1" s="102"/>
      <c r="KPT1" s="102"/>
      <c r="KPU1" s="102"/>
      <c r="KPV1" s="102"/>
      <c r="KPW1" s="102"/>
      <c r="KPX1" s="102"/>
      <c r="KPY1" s="102"/>
      <c r="KPZ1" s="102"/>
      <c r="KQA1" s="102"/>
      <c r="KQB1" s="102"/>
      <c r="KQC1" s="102"/>
      <c r="KQD1" s="102"/>
      <c r="KQE1" s="102"/>
      <c r="KQF1" s="102"/>
      <c r="KQG1" s="102"/>
      <c r="KQH1" s="102"/>
      <c r="KQI1" s="102"/>
      <c r="KQJ1" s="102"/>
      <c r="KQK1" s="102"/>
      <c r="KQL1" s="102"/>
      <c r="KQM1" s="102"/>
      <c r="KQN1" s="102"/>
      <c r="KQO1" s="102"/>
      <c r="KQP1" s="102"/>
      <c r="KQQ1" s="102"/>
      <c r="KQR1" s="102"/>
      <c r="KQS1" s="102"/>
      <c r="KQT1" s="102"/>
      <c r="KQU1" s="102"/>
      <c r="KQV1" s="102"/>
      <c r="KQW1" s="102"/>
      <c r="KQX1" s="102"/>
      <c r="KQY1" s="102"/>
      <c r="KQZ1" s="102"/>
      <c r="KRA1" s="102"/>
      <c r="KRB1" s="102"/>
      <c r="KRC1" s="102"/>
      <c r="KRD1" s="102"/>
      <c r="KRE1" s="102"/>
      <c r="KRF1" s="102"/>
      <c r="KRG1" s="102"/>
      <c r="KRH1" s="102"/>
      <c r="KRI1" s="102"/>
      <c r="KRJ1" s="102"/>
      <c r="KRK1" s="102"/>
      <c r="KRL1" s="102"/>
      <c r="KRM1" s="102"/>
      <c r="KRN1" s="102"/>
      <c r="KRO1" s="102"/>
      <c r="KRP1" s="102"/>
      <c r="KRQ1" s="102"/>
      <c r="KRR1" s="102"/>
      <c r="KRS1" s="102"/>
      <c r="KRT1" s="102"/>
      <c r="KRU1" s="102"/>
      <c r="KRV1" s="102"/>
      <c r="KRW1" s="102"/>
      <c r="KRX1" s="102"/>
      <c r="KRY1" s="102"/>
      <c r="KRZ1" s="102"/>
      <c r="KSA1" s="102"/>
      <c r="KSB1" s="102"/>
      <c r="KSC1" s="102"/>
      <c r="KSD1" s="102"/>
      <c r="KSE1" s="102"/>
      <c r="KSF1" s="102"/>
      <c r="KSG1" s="102"/>
      <c r="KSH1" s="102"/>
      <c r="KSI1" s="102"/>
      <c r="KSJ1" s="102"/>
      <c r="KSK1" s="102"/>
      <c r="KSL1" s="102"/>
      <c r="KSM1" s="102"/>
      <c r="KSN1" s="102"/>
      <c r="KSO1" s="102"/>
      <c r="KSP1" s="102"/>
      <c r="KSQ1" s="102"/>
      <c r="KSR1" s="102"/>
      <c r="KSS1" s="102"/>
      <c r="KST1" s="102"/>
      <c r="KSU1" s="102"/>
      <c r="KSV1" s="102"/>
      <c r="KSW1" s="102"/>
      <c r="KSX1" s="102"/>
      <c r="KSY1" s="102"/>
      <c r="KSZ1" s="102"/>
      <c r="KTA1" s="102"/>
      <c r="KTB1" s="102"/>
      <c r="KTC1" s="102"/>
      <c r="KTD1" s="102"/>
      <c r="KTE1" s="102"/>
      <c r="KTF1" s="102"/>
      <c r="KTG1" s="102"/>
      <c r="KTH1" s="102"/>
      <c r="KTI1" s="102"/>
      <c r="KTJ1" s="102"/>
      <c r="KTK1" s="102"/>
      <c r="KTL1" s="102"/>
      <c r="KTM1" s="102"/>
      <c r="KTN1" s="102"/>
      <c r="KTO1" s="102"/>
      <c r="KTP1" s="102"/>
      <c r="KTQ1" s="102"/>
      <c r="KTR1" s="102"/>
      <c r="KTS1" s="102"/>
      <c r="KTT1" s="102"/>
      <c r="KTU1" s="102"/>
      <c r="KTV1" s="102"/>
      <c r="KTW1" s="102"/>
      <c r="KTX1" s="102"/>
      <c r="KTY1" s="102"/>
      <c r="KTZ1" s="102"/>
      <c r="KUA1" s="102"/>
      <c r="KUB1" s="102"/>
      <c r="KUC1" s="102"/>
      <c r="KUD1" s="102"/>
      <c r="KUE1" s="102"/>
      <c r="KUF1" s="102"/>
      <c r="KUG1" s="102"/>
      <c r="KUH1" s="102"/>
      <c r="KUI1" s="102"/>
      <c r="KUJ1" s="102"/>
      <c r="KUK1" s="102"/>
      <c r="KUL1" s="102"/>
      <c r="KUM1" s="102"/>
      <c r="KUN1" s="102"/>
      <c r="KUO1" s="102"/>
      <c r="KUP1" s="102"/>
      <c r="KUQ1" s="102"/>
      <c r="KUR1" s="102"/>
      <c r="KUS1" s="102"/>
      <c r="KUT1" s="102"/>
      <c r="KUU1" s="102"/>
      <c r="KUV1" s="102"/>
      <c r="KUW1" s="102"/>
      <c r="KUX1" s="102"/>
      <c r="KUY1" s="102"/>
      <c r="KUZ1" s="102"/>
      <c r="KVA1" s="102"/>
      <c r="KVB1" s="102"/>
      <c r="KVC1" s="102"/>
      <c r="KVD1" s="102"/>
      <c r="KVE1" s="102"/>
      <c r="KVF1" s="102"/>
      <c r="KVG1" s="102"/>
      <c r="KVH1" s="102"/>
      <c r="KVI1" s="102"/>
      <c r="KVJ1" s="102"/>
      <c r="KVK1" s="102"/>
      <c r="KVL1" s="102"/>
      <c r="KVM1" s="102"/>
      <c r="KVN1" s="102"/>
      <c r="KVO1" s="102"/>
      <c r="KVP1" s="102"/>
      <c r="KVQ1" s="102"/>
      <c r="KVR1" s="102"/>
      <c r="KVS1" s="102"/>
      <c r="KVT1" s="102"/>
      <c r="KVU1" s="102"/>
      <c r="KVV1" s="102"/>
      <c r="KVW1" s="102"/>
      <c r="KVX1" s="102"/>
      <c r="KVY1" s="102"/>
      <c r="KVZ1" s="102"/>
      <c r="KWA1" s="102"/>
      <c r="KWB1" s="102"/>
      <c r="KWC1" s="102"/>
      <c r="KWD1" s="102"/>
      <c r="KWE1" s="102"/>
      <c r="KWF1" s="102"/>
      <c r="KWG1" s="102"/>
      <c r="KWH1" s="102"/>
      <c r="KWI1" s="102"/>
      <c r="KWJ1" s="102"/>
      <c r="KWK1" s="102"/>
      <c r="KWL1" s="102"/>
      <c r="KWM1" s="102"/>
      <c r="KWN1" s="102"/>
      <c r="KWO1" s="102"/>
      <c r="KWP1" s="102"/>
      <c r="KWQ1" s="102"/>
      <c r="KWR1" s="102"/>
      <c r="KWS1" s="102"/>
      <c r="KWT1" s="102"/>
      <c r="KWU1" s="102"/>
      <c r="KWV1" s="102"/>
      <c r="KWW1" s="102"/>
      <c r="KWX1" s="102"/>
      <c r="KWY1" s="102"/>
      <c r="KWZ1" s="102"/>
      <c r="KXA1" s="102"/>
      <c r="KXB1" s="102"/>
      <c r="KXC1" s="102"/>
      <c r="KXD1" s="102"/>
      <c r="KXE1" s="102"/>
      <c r="KXF1" s="102"/>
      <c r="KXG1" s="102"/>
      <c r="KXH1" s="102"/>
      <c r="KXI1" s="102"/>
      <c r="KXJ1" s="102"/>
      <c r="KXK1" s="102"/>
      <c r="KXL1" s="102"/>
      <c r="KXM1" s="102"/>
      <c r="KXN1" s="102"/>
      <c r="KXO1" s="102"/>
      <c r="KXP1" s="102"/>
      <c r="KXQ1" s="102"/>
      <c r="KXR1" s="102"/>
      <c r="KXS1" s="102"/>
      <c r="KXT1" s="102"/>
      <c r="KXU1" s="102"/>
      <c r="KXV1" s="102"/>
      <c r="KXW1" s="102"/>
      <c r="KXX1" s="102"/>
      <c r="KXY1" s="102"/>
      <c r="KXZ1" s="102"/>
      <c r="KYA1" s="102"/>
      <c r="KYB1" s="102"/>
      <c r="KYC1" s="102"/>
      <c r="KYD1" s="102"/>
      <c r="KYE1" s="102"/>
      <c r="KYF1" s="102"/>
      <c r="KYG1" s="102"/>
      <c r="KYH1" s="102"/>
      <c r="KYI1" s="102"/>
      <c r="KYJ1" s="102"/>
      <c r="KYK1" s="102"/>
      <c r="KYL1" s="102"/>
      <c r="KYM1" s="102"/>
      <c r="KYN1" s="102"/>
      <c r="KYO1" s="102"/>
      <c r="KYP1" s="102"/>
      <c r="KYQ1" s="102"/>
      <c r="KYR1" s="102"/>
      <c r="KYS1" s="102"/>
      <c r="KYT1" s="102"/>
      <c r="KYU1" s="102"/>
      <c r="KYV1" s="102"/>
      <c r="KYW1" s="102"/>
      <c r="KYX1" s="102"/>
      <c r="KYY1" s="102"/>
      <c r="KYZ1" s="102"/>
      <c r="KZA1" s="102"/>
      <c r="KZB1" s="102"/>
      <c r="KZC1" s="102"/>
      <c r="KZD1" s="102"/>
      <c r="KZE1" s="102"/>
      <c r="KZF1" s="102"/>
      <c r="KZG1" s="102"/>
      <c r="KZH1" s="102"/>
      <c r="KZI1" s="102"/>
      <c r="KZJ1" s="102"/>
      <c r="KZK1" s="102"/>
      <c r="KZL1" s="102"/>
      <c r="KZM1" s="102"/>
      <c r="KZN1" s="102"/>
      <c r="KZO1" s="102"/>
      <c r="KZP1" s="102"/>
      <c r="KZQ1" s="102"/>
      <c r="KZR1" s="102"/>
      <c r="KZS1" s="102"/>
      <c r="KZT1" s="102"/>
      <c r="KZU1" s="102"/>
      <c r="KZV1" s="102"/>
      <c r="KZW1" s="102"/>
      <c r="KZX1" s="102"/>
      <c r="KZY1" s="102"/>
      <c r="KZZ1" s="102"/>
      <c r="LAA1" s="102"/>
      <c r="LAB1" s="102"/>
      <c r="LAC1" s="102"/>
      <c r="LAD1" s="102"/>
      <c r="LAE1" s="102"/>
      <c r="LAF1" s="102"/>
      <c r="LAG1" s="102"/>
      <c r="LAH1" s="102"/>
      <c r="LAI1" s="102"/>
      <c r="LAJ1" s="102"/>
      <c r="LAK1" s="102"/>
      <c r="LAL1" s="102"/>
      <c r="LAM1" s="102"/>
      <c r="LAN1" s="102"/>
      <c r="LAO1" s="102"/>
      <c r="LAP1" s="102"/>
      <c r="LAQ1" s="102"/>
      <c r="LAR1" s="102"/>
      <c r="LAS1" s="102"/>
      <c r="LAT1" s="102"/>
      <c r="LAU1" s="102"/>
      <c r="LAV1" s="102"/>
      <c r="LAW1" s="102"/>
      <c r="LAX1" s="102"/>
      <c r="LAY1" s="102"/>
      <c r="LAZ1" s="102"/>
      <c r="LBA1" s="102"/>
      <c r="LBB1" s="102"/>
      <c r="LBC1" s="102"/>
      <c r="LBD1" s="102"/>
      <c r="LBE1" s="102"/>
      <c r="LBF1" s="102"/>
      <c r="LBG1" s="102"/>
      <c r="LBH1" s="102"/>
      <c r="LBI1" s="102"/>
      <c r="LBJ1" s="102"/>
      <c r="LBK1" s="102"/>
      <c r="LBL1" s="102"/>
      <c r="LBM1" s="102"/>
      <c r="LBN1" s="102"/>
      <c r="LBO1" s="102"/>
      <c r="LBP1" s="102"/>
      <c r="LBQ1" s="102"/>
      <c r="LBR1" s="102"/>
      <c r="LBS1" s="102"/>
      <c r="LBT1" s="102"/>
      <c r="LBU1" s="102"/>
      <c r="LBV1" s="102"/>
      <c r="LBW1" s="102"/>
      <c r="LBX1" s="102"/>
      <c r="LBY1" s="102"/>
      <c r="LBZ1" s="102"/>
      <c r="LCA1" s="102"/>
      <c r="LCB1" s="102"/>
      <c r="LCC1" s="102"/>
      <c r="LCD1" s="102"/>
      <c r="LCE1" s="102"/>
      <c r="LCF1" s="102"/>
      <c r="LCG1" s="102"/>
      <c r="LCH1" s="102"/>
      <c r="LCI1" s="102"/>
      <c r="LCJ1" s="102"/>
      <c r="LCK1" s="102"/>
      <c r="LCL1" s="102"/>
      <c r="LCM1" s="102"/>
      <c r="LCN1" s="102"/>
      <c r="LCO1" s="102"/>
      <c r="LCP1" s="102"/>
      <c r="LCQ1" s="102"/>
      <c r="LCR1" s="102"/>
      <c r="LCS1" s="102"/>
      <c r="LCT1" s="102"/>
      <c r="LCU1" s="102"/>
      <c r="LCV1" s="102"/>
      <c r="LCW1" s="102"/>
      <c r="LCX1" s="102"/>
      <c r="LCY1" s="102"/>
      <c r="LCZ1" s="102"/>
      <c r="LDA1" s="102"/>
      <c r="LDB1" s="102"/>
      <c r="LDC1" s="102"/>
      <c r="LDD1" s="102"/>
      <c r="LDE1" s="102"/>
      <c r="LDF1" s="102"/>
      <c r="LDG1" s="102"/>
      <c r="LDH1" s="102"/>
      <c r="LDI1" s="102"/>
      <c r="LDJ1" s="102"/>
      <c r="LDK1" s="102"/>
      <c r="LDL1" s="102"/>
      <c r="LDM1" s="102"/>
      <c r="LDN1" s="102"/>
      <c r="LDO1" s="102"/>
      <c r="LDP1" s="102"/>
      <c r="LDQ1" s="102"/>
      <c r="LDR1" s="102"/>
      <c r="LDS1" s="102"/>
      <c r="LDT1" s="102"/>
      <c r="LDU1" s="102"/>
      <c r="LDV1" s="102"/>
      <c r="LDW1" s="102"/>
      <c r="LDX1" s="102"/>
      <c r="LDY1" s="102"/>
      <c r="LDZ1" s="102"/>
      <c r="LEA1" s="102"/>
      <c r="LEB1" s="102"/>
      <c r="LEC1" s="102"/>
      <c r="LED1" s="102"/>
      <c r="LEE1" s="102"/>
      <c r="LEF1" s="102"/>
      <c r="LEG1" s="102"/>
      <c r="LEH1" s="102"/>
      <c r="LEI1" s="102"/>
      <c r="LEJ1" s="102"/>
      <c r="LEK1" s="102"/>
      <c r="LEL1" s="102"/>
      <c r="LEM1" s="102"/>
      <c r="LEN1" s="102"/>
      <c r="LEO1" s="102"/>
      <c r="LEP1" s="102"/>
      <c r="LEQ1" s="102"/>
      <c r="LER1" s="102"/>
      <c r="LES1" s="102"/>
      <c r="LET1" s="102"/>
      <c r="LEU1" s="102"/>
      <c r="LEV1" s="102"/>
      <c r="LEW1" s="102"/>
      <c r="LEX1" s="102"/>
      <c r="LEY1" s="102"/>
      <c r="LEZ1" s="102"/>
      <c r="LFA1" s="102"/>
      <c r="LFB1" s="102"/>
      <c r="LFC1" s="102"/>
      <c r="LFD1" s="102"/>
      <c r="LFE1" s="102"/>
      <c r="LFF1" s="102"/>
      <c r="LFG1" s="102"/>
      <c r="LFH1" s="102"/>
      <c r="LFI1" s="102"/>
      <c r="LFJ1" s="102"/>
      <c r="LFK1" s="102"/>
      <c r="LFL1" s="102"/>
      <c r="LFM1" s="102"/>
      <c r="LFN1" s="102"/>
      <c r="LFO1" s="102"/>
      <c r="LFP1" s="102"/>
      <c r="LFQ1" s="102"/>
      <c r="LFR1" s="102"/>
      <c r="LFS1" s="102"/>
      <c r="LFT1" s="102"/>
      <c r="LFU1" s="102"/>
      <c r="LFV1" s="102"/>
      <c r="LFW1" s="102"/>
      <c r="LFX1" s="102"/>
      <c r="LFY1" s="102"/>
      <c r="LFZ1" s="102"/>
      <c r="LGA1" s="102"/>
      <c r="LGB1" s="102"/>
      <c r="LGC1" s="102"/>
      <c r="LGD1" s="102"/>
      <c r="LGE1" s="102"/>
      <c r="LGF1" s="102"/>
      <c r="LGG1" s="102"/>
      <c r="LGH1" s="102"/>
      <c r="LGI1" s="102"/>
      <c r="LGJ1" s="102"/>
      <c r="LGK1" s="102"/>
      <c r="LGL1" s="102"/>
      <c r="LGM1" s="102"/>
      <c r="LGN1" s="102"/>
      <c r="LGO1" s="102"/>
      <c r="LGP1" s="102"/>
      <c r="LGQ1" s="102"/>
      <c r="LGR1" s="102"/>
      <c r="LGS1" s="102"/>
      <c r="LGT1" s="102"/>
      <c r="LGU1" s="102"/>
      <c r="LGV1" s="102"/>
      <c r="LGW1" s="102"/>
      <c r="LGX1" s="102"/>
      <c r="LGY1" s="102"/>
      <c r="LGZ1" s="102"/>
      <c r="LHA1" s="102"/>
      <c r="LHB1" s="102"/>
      <c r="LHC1" s="102"/>
      <c r="LHD1" s="102"/>
      <c r="LHE1" s="102"/>
      <c r="LHF1" s="102"/>
      <c r="LHG1" s="102"/>
      <c r="LHH1" s="102"/>
      <c r="LHI1" s="102"/>
      <c r="LHJ1" s="102"/>
      <c r="LHK1" s="102"/>
      <c r="LHL1" s="102"/>
      <c r="LHM1" s="102"/>
      <c r="LHN1" s="102"/>
      <c r="LHO1" s="102"/>
      <c r="LHP1" s="102"/>
      <c r="LHQ1" s="102"/>
      <c r="LHR1" s="102"/>
      <c r="LHS1" s="102"/>
      <c r="LHT1" s="102"/>
      <c r="LHU1" s="102"/>
      <c r="LHV1" s="102"/>
      <c r="LHW1" s="102"/>
      <c r="LHX1" s="102"/>
      <c r="LHY1" s="102"/>
      <c r="LHZ1" s="102"/>
      <c r="LIA1" s="102"/>
      <c r="LIB1" s="102"/>
      <c r="LIC1" s="102"/>
      <c r="LID1" s="102"/>
      <c r="LIE1" s="102"/>
      <c r="LIF1" s="102"/>
      <c r="LIG1" s="102"/>
      <c r="LIH1" s="102"/>
      <c r="LII1" s="102"/>
      <c r="LIJ1" s="102"/>
      <c r="LIK1" s="102"/>
      <c r="LIL1" s="102"/>
      <c r="LIM1" s="102"/>
      <c r="LIN1" s="102"/>
      <c r="LIO1" s="102"/>
      <c r="LIP1" s="102"/>
      <c r="LIQ1" s="102"/>
      <c r="LIR1" s="102"/>
      <c r="LIS1" s="102"/>
      <c r="LIT1" s="102"/>
      <c r="LIU1" s="102"/>
      <c r="LIV1" s="102"/>
      <c r="LIW1" s="102"/>
      <c r="LIX1" s="102"/>
      <c r="LIY1" s="102"/>
      <c r="LIZ1" s="102"/>
      <c r="LJA1" s="102"/>
      <c r="LJB1" s="102"/>
      <c r="LJC1" s="102"/>
      <c r="LJD1" s="102"/>
      <c r="LJE1" s="102"/>
      <c r="LJF1" s="102"/>
      <c r="LJG1" s="102"/>
      <c r="LJH1" s="102"/>
      <c r="LJI1" s="102"/>
      <c r="LJJ1" s="102"/>
      <c r="LJK1" s="102"/>
      <c r="LJL1" s="102"/>
      <c r="LJM1" s="102"/>
      <c r="LJN1" s="102"/>
      <c r="LJO1" s="102"/>
      <c r="LJP1" s="102"/>
      <c r="LJQ1" s="102"/>
      <c r="LJR1" s="102"/>
      <c r="LJS1" s="102"/>
      <c r="LJT1" s="102"/>
      <c r="LJU1" s="102"/>
      <c r="LJV1" s="102"/>
      <c r="LJW1" s="102"/>
      <c r="LJX1" s="102"/>
      <c r="LJY1" s="102"/>
      <c r="LJZ1" s="102"/>
      <c r="LKA1" s="102"/>
      <c r="LKB1" s="102"/>
      <c r="LKC1" s="102"/>
      <c r="LKD1" s="102"/>
      <c r="LKE1" s="102"/>
      <c r="LKF1" s="102"/>
      <c r="LKG1" s="102"/>
      <c r="LKH1" s="102"/>
      <c r="LKI1" s="102"/>
      <c r="LKJ1" s="102"/>
      <c r="LKK1" s="102"/>
      <c r="LKL1" s="102"/>
      <c r="LKM1" s="102"/>
      <c r="LKN1" s="102"/>
      <c r="LKO1" s="102"/>
      <c r="LKP1" s="102"/>
      <c r="LKQ1" s="102"/>
      <c r="LKR1" s="102"/>
      <c r="LKS1" s="102"/>
      <c r="LKT1" s="102"/>
      <c r="LKU1" s="102"/>
      <c r="LKV1" s="102"/>
      <c r="LKW1" s="102"/>
      <c r="LKX1" s="102"/>
      <c r="LKY1" s="102"/>
      <c r="LKZ1" s="102"/>
      <c r="LLA1" s="102"/>
      <c r="LLB1" s="102"/>
      <c r="LLC1" s="102"/>
      <c r="LLD1" s="102"/>
      <c r="LLE1" s="102"/>
      <c r="LLF1" s="102"/>
      <c r="LLG1" s="102"/>
      <c r="LLH1" s="102"/>
      <c r="LLI1" s="102"/>
      <c r="LLJ1" s="102"/>
      <c r="LLK1" s="102"/>
      <c r="LLL1" s="102"/>
      <c r="LLM1" s="102"/>
      <c r="LLN1" s="102"/>
      <c r="LLO1" s="102"/>
      <c r="LLP1" s="102"/>
      <c r="LLQ1" s="102"/>
      <c r="LLR1" s="102"/>
      <c r="LLS1" s="102"/>
      <c r="LLT1" s="102"/>
      <c r="LLU1" s="102"/>
      <c r="LLV1" s="102"/>
      <c r="LLW1" s="102"/>
      <c r="LLX1" s="102"/>
      <c r="LLY1" s="102"/>
      <c r="LLZ1" s="102"/>
      <c r="LMA1" s="102"/>
      <c r="LMB1" s="102"/>
      <c r="LMC1" s="102"/>
      <c r="LMD1" s="102"/>
      <c r="LME1" s="102"/>
      <c r="LMF1" s="102"/>
      <c r="LMG1" s="102"/>
      <c r="LMH1" s="102"/>
      <c r="LMI1" s="102"/>
      <c r="LMJ1" s="102"/>
      <c r="LMK1" s="102"/>
      <c r="LML1" s="102"/>
      <c r="LMM1" s="102"/>
      <c r="LMN1" s="102"/>
      <c r="LMO1" s="102"/>
      <c r="LMP1" s="102"/>
      <c r="LMQ1" s="102"/>
      <c r="LMR1" s="102"/>
      <c r="LMS1" s="102"/>
      <c r="LMT1" s="102"/>
      <c r="LMU1" s="102"/>
      <c r="LMV1" s="102"/>
      <c r="LMW1" s="102"/>
      <c r="LMX1" s="102"/>
      <c r="LMY1" s="102"/>
      <c r="LMZ1" s="102"/>
      <c r="LNA1" s="102"/>
      <c r="LNB1" s="102"/>
      <c r="LNC1" s="102"/>
      <c r="LND1" s="102"/>
      <c r="LNE1" s="102"/>
      <c r="LNF1" s="102"/>
      <c r="LNG1" s="102"/>
      <c r="LNH1" s="102"/>
      <c r="LNI1" s="102"/>
      <c r="LNJ1" s="102"/>
      <c r="LNK1" s="102"/>
      <c r="LNL1" s="102"/>
      <c r="LNM1" s="102"/>
      <c r="LNN1" s="102"/>
      <c r="LNO1" s="102"/>
      <c r="LNP1" s="102"/>
      <c r="LNQ1" s="102"/>
      <c r="LNR1" s="102"/>
      <c r="LNS1" s="102"/>
      <c r="LNT1" s="102"/>
      <c r="LNU1" s="102"/>
      <c r="LNV1" s="102"/>
      <c r="LNW1" s="102"/>
      <c r="LNX1" s="102"/>
      <c r="LNY1" s="102"/>
      <c r="LNZ1" s="102"/>
      <c r="LOA1" s="102"/>
      <c r="LOB1" s="102"/>
      <c r="LOC1" s="102"/>
      <c r="LOD1" s="102"/>
      <c r="LOE1" s="102"/>
      <c r="LOF1" s="102"/>
      <c r="LOG1" s="102"/>
      <c r="LOH1" s="102"/>
      <c r="LOI1" s="102"/>
      <c r="LOJ1" s="102"/>
      <c r="LOK1" s="102"/>
      <c r="LOL1" s="102"/>
      <c r="LOM1" s="102"/>
      <c r="LON1" s="102"/>
      <c r="LOO1" s="102"/>
      <c r="LOP1" s="102"/>
      <c r="LOQ1" s="102"/>
      <c r="LOR1" s="102"/>
      <c r="LOS1" s="102"/>
      <c r="LOT1" s="102"/>
      <c r="LOU1" s="102"/>
      <c r="LOV1" s="102"/>
      <c r="LOW1" s="102"/>
      <c r="LOX1" s="102"/>
      <c r="LOY1" s="102"/>
      <c r="LOZ1" s="102"/>
      <c r="LPA1" s="102"/>
      <c r="LPB1" s="102"/>
      <c r="LPC1" s="102"/>
      <c r="LPD1" s="102"/>
      <c r="LPE1" s="102"/>
      <c r="LPF1" s="102"/>
      <c r="LPG1" s="102"/>
      <c r="LPH1" s="102"/>
      <c r="LPI1" s="102"/>
      <c r="LPJ1" s="102"/>
      <c r="LPK1" s="102"/>
      <c r="LPL1" s="102"/>
      <c r="LPM1" s="102"/>
      <c r="LPN1" s="102"/>
      <c r="LPO1" s="102"/>
      <c r="LPP1" s="102"/>
      <c r="LPQ1" s="102"/>
      <c r="LPR1" s="102"/>
      <c r="LPS1" s="102"/>
      <c r="LPT1" s="102"/>
      <c r="LPU1" s="102"/>
      <c r="LPV1" s="102"/>
      <c r="LPW1" s="102"/>
      <c r="LPX1" s="102"/>
      <c r="LPY1" s="102"/>
      <c r="LPZ1" s="102"/>
      <c r="LQA1" s="102"/>
      <c r="LQB1" s="102"/>
      <c r="LQC1" s="102"/>
      <c r="LQD1" s="102"/>
      <c r="LQE1" s="102"/>
      <c r="LQF1" s="102"/>
      <c r="LQG1" s="102"/>
      <c r="LQH1" s="102"/>
      <c r="LQI1" s="102"/>
      <c r="LQJ1" s="102"/>
      <c r="LQK1" s="102"/>
      <c r="LQL1" s="102"/>
      <c r="LQM1" s="102"/>
      <c r="LQN1" s="102"/>
      <c r="LQO1" s="102"/>
      <c r="LQP1" s="102"/>
      <c r="LQQ1" s="102"/>
      <c r="LQR1" s="102"/>
      <c r="LQS1" s="102"/>
      <c r="LQT1" s="102"/>
      <c r="LQU1" s="102"/>
      <c r="LQV1" s="102"/>
      <c r="LQW1" s="102"/>
      <c r="LQX1" s="102"/>
      <c r="LQY1" s="102"/>
      <c r="LQZ1" s="102"/>
      <c r="LRA1" s="102"/>
      <c r="LRB1" s="102"/>
      <c r="LRC1" s="102"/>
      <c r="LRD1" s="102"/>
      <c r="LRE1" s="102"/>
      <c r="LRF1" s="102"/>
      <c r="LRG1" s="102"/>
      <c r="LRH1" s="102"/>
      <c r="LRI1" s="102"/>
      <c r="LRJ1" s="102"/>
      <c r="LRK1" s="102"/>
      <c r="LRL1" s="102"/>
      <c r="LRM1" s="102"/>
      <c r="LRN1" s="102"/>
      <c r="LRO1" s="102"/>
      <c r="LRP1" s="102"/>
      <c r="LRQ1" s="102"/>
      <c r="LRR1" s="102"/>
      <c r="LRS1" s="102"/>
      <c r="LRT1" s="102"/>
      <c r="LRU1" s="102"/>
      <c r="LRV1" s="102"/>
      <c r="LRW1" s="102"/>
      <c r="LRX1" s="102"/>
      <c r="LRY1" s="102"/>
      <c r="LRZ1" s="102"/>
      <c r="LSA1" s="102"/>
      <c r="LSB1" s="102"/>
      <c r="LSC1" s="102"/>
      <c r="LSD1" s="102"/>
      <c r="LSE1" s="102"/>
      <c r="LSF1" s="102"/>
      <c r="LSG1" s="102"/>
      <c r="LSH1" s="102"/>
      <c r="LSI1" s="102"/>
      <c r="LSJ1" s="102"/>
      <c r="LSK1" s="102"/>
      <c r="LSL1" s="102"/>
      <c r="LSM1" s="102"/>
      <c r="LSN1" s="102"/>
      <c r="LSO1" s="102"/>
      <c r="LSP1" s="102"/>
      <c r="LSQ1" s="102"/>
      <c r="LSR1" s="102"/>
      <c r="LSS1" s="102"/>
      <c r="LST1" s="102"/>
      <c r="LSU1" s="102"/>
      <c r="LSV1" s="102"/>
      <c r="LSW1" s="102"/>
      <c r="LSX1" s="102"/>
      <c r="LSY1" s="102"/>
      <c r="LSZ1" s="102"/>
      <c r="LTA1" s="102"/>
      <c r="LTB1" s="102"/>
      <c r="LTC1" s="102"/>
      <c r="LTD1" s="102"/>
      <c r="LTE1" s="102"/>
      <c r="LTF1" s="102"/>
      <c r="LTG1" s="102"/>
      <c r="LTH1" s="102"/>
      <c r="LTI1" s="102"/>
      <c r="LTJ1" s="102"/>
      <c r="LTK1" s="102"/>
      <c r="LTL1" s="102"/>
      <c r="LTM1" s="102"/>
      <c r="LTN1" s="102"/>
      <c r="LTO1" s="102"/>
      <c r="LTP1" s="102"/>
      <c r="LTQ1" s="102"/>
      <c r="LTR1" s="102"/>
      <c r="LTS1" s="102"/>
      <c r="LTT1" s="102"/>
      <c r="LTU1" s="102"/>
      <c r="LTV1" s="102"/>
      <c r="LTW1" s="102"/>
      <c r="LTX1" s="102"/>
      <c r="LTY1" s="102"/>
      <c r="LTZ1" s="102"/>
      <c r="LUA1" s="102"/>
      <c r="LUB1" s="102"/>
      <c r="LUC1" s="102"/>
      <c r="LUD1" s="102"/>
      <c r="LUE1" s="102"/>
      <c r="LUF1" s="102"/>
      <c r="LUG1" s="102"/>
      <c r="LUH1" s="102"/>
      <c r="LUI1" s="102"/>
      <c r="LUJ1" s="102"/>
      <c r="LUK1" s="102"/>
      <c r="LUL1" s="102"/>
      <c r="LUM1" s="102"/>
      <c r="LUN1" s="102"/>
      <c r="LUO1" s="102"/>
      <c r="LUP1" s="102"/>
      <c r="LUQ1" s="102"/>
      <c r="LUR1" s="102"/>
      <c r="LUS1" s="102"/>
      <c r="LUT1" s="102"/>
      <c r="LUU1" s="102"/>
      <c r="LUV1" s="102"/>
      <c r="LUW1" s="102"/>
      <c r="LUX1" s="102"/>
      <c r="LUY1" s="102"/>
      <c r="LUZ1" s="102"/>
      <c r="LVA1" s="102"/>
      <c r="LVB1" s="102"/>
      <c r="LVC1" s="102"/>
      <c r="LVD1" s="102"/>
      <c r="LVE1" s="102"/>
      <c r="LVF1" s="102"/>
      <c r="LVG1" s="102"/>
      <c r="LVH1" s="102"/>
      <c r="LVI1" s="102"/>
      <c r="LVJ1" s="102"/>
      <c r="LVK1" s="102"/>
      <c r="LVL1" s="102"/>
      <c r="LVM1" s="102"/>
      <c r="LVN1" s="102"/>
      <c r="LVO1" s="102"/>
      <c r="LVP1" s="102"/>
      <c r="LVQ1" s="102"/>
      <c r="LVR1" s="102"/>
      <c r="LVS1" s="102"/>
      <c r="LVT1" s="102"/>
      <c r="LVU1" s="102"/>
      <c r="LVV1" s="102"/>
      <c r="LVW1" s="102"/>
      <c r="LVX1" s="102"/>
      <c r="LVY1" s="102"/>
      <c r="LVZ1" s="102"/>
      <c r="LWA1" s="102"/>
      <c r="LWB1" s="102"/>
      <c r="LWC1" s="102"/>
      <c r="LWD1" s="102"/>
      <c r="LWE1" s="102"/>
      <c r="LWF1" s="102"/>
      <c r="LWG1" s="102"/>
      <c r="LWH1" s="102"/>
      <c r="LWI1" s="102"/>
      <c r="LWJ1" s="102"/>
      <c r="LWK1" s="102"/>
      <c r="LWL1" s="102"/>
      <c r="LWM1" s="102"/>
      <c r="LWN1" s="102"/>
      <c r="LWO1" s="102"/>
      <c r="LWP1" s="102"/>
      <c r="LWQ1" s="102"/>
      <c r="LWR1" s="102"/>
      <c r="LWS1" s="102"/>
      <c r="LWT1" s="102"/>
      <c r="LWU1" s="102"/>
      <c r="LWV1" s="102"/>
      <c r="LWW1" s="102"/>
      <c r="LWX1" s="102"/>
      <c r="LWY1" s="102"/>
      <c r="LWZ1" s="102"/>
      <c r="LXA1" s="102"/>
      <c r="LXB1" s="102"/>
      <c r="LXC1" s="102"/>
      <c r="LXD1" s="102"/>
      <c r="LXE1" s="102"/>
      <c r="LXF1" s="102"/>
      <c r="LXG1" s="102"/>
      <c r="LXH1" s="102"/>
      <c r="LXI1" s="102"/>
      <c r="LXJ1" s="102"/>
      <c r="LXK1" s="102"/>
      <c r="LXL1" s="102"/>
      <c r="LXM1" s="102"/>
      <c r="LXN1" s="102"/>
      <c r="LXO1" s="102"/>
      <c r="LXP1" s="102"/>
      <c r="LXQ1" s="102"/>
      <c r="LXR1" s="102"/>
      <c r="LXS1" s="102"/>
      <c r="LXT1" s="102"/>
      <c r="LXU1" s="102"/>
      <c r="LXV1" s="102"/>
      <c r="LXW1" s="102"/>
      <c r="LXX1" s="102"/>
      <c r="LXY1" s="102"/>
      <c r="LXZ1" s="102"/>
      <c r="LYA1" s="102"/>
      <c r="LYB1" s="102"/>
      <c r="LYC1" s="102"/>
      <c r="LYD1" s="102"/>
      <c r="LYE1" s="102"/>
      <c r="LYF1" s="102"/>
      <c r="LYG1" s="102"/>
      <c r="LYH1" s="102"/>
      <c r="LYI1" s="102"/>
      <c r="LYJ1" s="102"/>
      <c r="LYK1" s="102"/>
      <c r="LYL1" s="102"/>
      <c r="LYM1" s="102"/>
      <c r="LYN1" s="102"/>
      <c r="LYO1" s="102"/>
      <c r="LYP1" s="102"/>
      <c r="LYQ1" s="102"/>
      <c r="LYR1" s="102"/>
      <c r="LYS1" s="102"/>
      <c r="LYT1" s="102"/>
      <c r="LYU1" s="102"/>
      <c r="LYV1" s="102"/>
      <c r="LYW1" s="102"/>
      <c r="LYX1" s="102"/>
      <c r="LYY1" s="102"/>
      <c r="LYZ1" s="102"/>
      <c r="LZA1" s="102"/>
      <c r="LZB1" s="102"/>
      <c r="LZC1" s="102"/>
      <c r="LZD1" s="102"/>
      <c r="LZE1" s="102"/>
      <c r="LZF1" s="102"/>
      <c r="LZG1" s="102"/>
      <c r="LZH1" s="102"/>
      <c r="LZI1" s="102"/>
      <c r="LZJ1" s="102"/>
      <c r="LZK1" s="102"/>
      <c r="LZL1" s="102"/>
      <c r="LZM1" s="102"/>
      <c r="LZN1" s="102"/>
      <c r="LZO1" s="102"/>
      <c r="LZP1" s="102"/>
      <c r="LZQ1" s="102"/>
      <c r="LZR1" s="102"/>
      <c r="LZS1" s="102"/>
      <c r="LZT1" s="102"/>
      <c r="LZU1" s="102"/>
      <c r="LZV1" s="102"/>
      <c r="LZW1" s="102"/>
      <c r="LZX1" s="102"/>
      <c r="LZY1" s="102"/>
      <c r="LZZ1" s="102"/>
      <c r="MAA1" s="102"/>
      <c r="MAB1" s="102"/>
      <c r="MAC1" s="102"/>
      <c r="MAD1" s="102"/>
      <c r="MAE1" s="102"/>
      <c r="MAF1" s="102"/>
      <c r="MAG1" s="102"/>
      <c r="MAH1" s="102"/>
      <c r="MAI1" s="102"/>
      <c r="MAJ1" s="102"/>
      <c r="MAK1" s="102"/>
      <c r="MAL1" s="102"/>
      <c r="MAM1" s="102"/>
      <c r="MAN1" s="102"/>
      <c r="MAO1" s="102"/>
      <c r="MAP1" s="102"/>
      <c r="MAQ1" s="102"/>
      <c r="MAR1" s="102"/>
      <c r="MAS1" s="102"/>
      <c r="MAT1" s="102"/>
      <c r="MAU1" s="102"/>
      <c r="MAV1" s="102"/>
      <c r="MAW1" s="102"/>
      <c r="MAX1" s="102"/>
      <c r="MAY1" s="102"/>
      <c r="MAZ1" s="102"/>
      <c r="MBA1" s="102"/>
      <c r="MBB1" s="102"/>
      <c r="MBC1" s="102"/>
      <c r="MBD1" s="102"/>
      <c r="MBE1" s="102"/>
      <c r="MBF1" s="102"/>
      <c r="MBG1" s="102"/>
      <c r="MBH1" s="102"/>
      <c r="MBI1" s="102"/>
      <c r="MBJ1" s="102"/>
      <c r="MBK1" s="102"/>
      <c r="MBL1" s="102"/>
      <c r="MBM1" s="102"/>
      <c r="MBN1" s="102"/>
      <c r="MBO1" s="102"/>
      <c r="MBP1" s="102"/>
      <c r="MBQ1" s="102"/>
      <c r="MBR1" s="102"/>
      <c r="MBS1" s="102"/>
      <c r="MBT1" s="102"/>
      <c r="MBU1" s="102"/>
      <c r="MBV1" s="102"/>
      <c r="MBW1" s="102"/>
      <c r="MBX1" s="102"/>
      <c r="MBY1" s="102"/>
      <c r="MBZ1" s="102"/>
      <c r="MCA1" s="102"/>
      <c r="MCB1" s="102"/>
      <c r="MCC1" s="102"/>
      <c r="MCD1" s="102"/>
      <c r="MCE1" s="102"/>
      <c r="MCF1" s="102"/>
      <c r="MCG1" s="102"/>
      <c r="MCH1" s="102"/>
      <c r="MCI1" s="102"/>
      <c r="MCJ1" s="102"/>
      <c r="MCK1" s="102"/>
      <c r="MCL1" s="102"/>
      <c r="MCM1" s="102"/>
      <c r="MCN1" s="102"/>
      <c r="MCO1" s="102"/>
      <c r="MCP1" s="102"/>
      <c r="MCQ1" s="102"/>
      <c r="MCR1" s="102"/>
      <c r="MCS1" s="102"/>
      <c r="MCT1" s="102"/>
      <c r="MCU1" s="102"/>
      <c r="MCV1" s="102"/>
      <c r="MCW1" s="102"/>
      <c r="MCX1" s="102"/>
      <c r="MCY1" s="102"/>
      <c r="MCZ1" s="102"/>
      <c r="MDA1" s="102"/>
      <c r="MDB1" s="102"/>
      <c r="MDC1" s="102"/>
      <c r="MDD1" s="102"/>
      <c r="MDE1" s="102"/>
      <c r="MDF1" s="102"/>
      <c r="MDG1" s="102"/>
      <c r="MDH1" s="102"/>
      <c r="MDI1" s="102"/>
      <c r="MDJ1" s="102"/>
      <c r="MDK1" s="102"/>
      <c r="MDL1" s="102"/>
      <c r="MDM1" s="102"/>
      <c r="MDN1" s="102"/>
      <c r="MDO1" s="102"/>
      <c r="MDP1" s="102"/>
      <c r="MDQ1" s="102"/>
      <c r="MDR1" s="102"/>
      <c r="MDS1" s="102"/>
      <c r="MDT1" s="102"/>
      <c r="MDU1" s="102"/>
      <c r="MDV1" s="102"/>
      <c r="MDW1" s="102"/>
      <c r="MDX1" s="102"/>
      <c r="MDY1" s="102"/>
      <c r="MDZ1" s="102"/>
      <c r="MEA1" s="102"/>
      <c r="MEB1" s="102"/>
      <c r="MEC1" s="102"/>
      <c r="MED1" s="102"/>
      <c r="MEE1" s="102"/>
      <c r="MEF1" s="102"/>
      <c r="MEG1" s="102"/>
      <c r="MEH1" s="102"/>
      <c r="MEI1" s="102"/>
      <c r="MEJ1" s="102"/>
      <c r="MEK1" s="102"/>
      <c r="MEL1" s="102"/>
      <c r="MEM1" s="102"/>
      <c r="MEN1" s="102"/>
      <c r="MEO1" s="102"/>
      <c r="MEP1" s="102"/>
      <c r="MEQ1" s="102"/>
      <c r="MER1" s="102"/>
      <c r="MES1" s="102"/>
      <c r="MET1" s="102"/>
      <c r="MEU1" s="102"/>
      <c r="MEV1" s="102"/>
      <c r="MEW1" s="102"/>
      <c r="MEX1" s="102"/>
      <c r="MEY1" s="102"/>
      <c r="MEZ1" s="102"/>
      <c r="MFA1" s="102"/>
      <c r="MFB1" s="102"/>
      <c r="MFC1" s="102"/>
      <c r="MFD1" s="102"/>
      <c r="MFE1" s="102"/>
      <c r="MFF1" s="102"/>
      <c r="MFG1" s="102"/>
      <c r="MFH1" s="102"/>
      <c r="MFI1" s="102"/>
      <c r="MFJ1" s="102"/>
      <c r="MFK1" s="102"/>
      <c r="MFL1" s="102"/>
      <c r="MFM1" s="102"/>
      <c r="MFN1" s="102"/>
      <c r="MFO1" s="102"/>
      <c r="MFP1" s="102"/>
      <c r="MFQ1" s="102"/>
      <c r="MFR1" s="102"/>
      <c r="MFS1" s="102"/>
      <c r="MFT1" s="102"/>
      <c r="MFU1" s="102"/>
      <c r="MFV1" s="102"/>
      <c r="MFW1" s="102"/>
      <c r="MFX1" s="102"/>
      <c r="MFY1" s="102"/>
      <c r="MFZ1" s="102"/>
      <c r="MGA1" s="102"/>
      <c r="MGB1" s="102"/>
      <c r="MGC1" s="102"/>
      <c r="MGD1" s="102"/>
      <c r="MGE1" s="102"/>
      <c r="MGF1" s="102"/>
      <c r="MGG1" s="102"/>
      <c r="MGH1" s="102"/>
      <c r="MGI1" s="102"/>
      <c r="MGJ1" s="102"/>
      <c r="MGK1" s="102"/>
      <c r="MGL1" s="102"/>
      <c r="MGM1" s="102"/>
      <c r="MGN1" s="102"/>
      <c r="MGO1" s="102"/>
      <c r="MGP1" s="102"/>
      <c r="MGQ1" s="102"/>
      <c r="MGR1" s="102"/>
      <c r="MGS1" s="102"/>
      <c r="MGT1" s="102"/>
      <c r="MGU1" s="102"/>
      <c r="MGV1" s="102"/>
      <c r="MGW1" s="102"/>
      <c r="MGX1" s="102"/>
      <c r="MGY1" s="102"/>
      <c r="MGZ1" s="102"/>
      <c r="MHA1" s="102"/>
      <c r="MHB1" s="102"/>
      <c r="MHC1" s="102"/>
      <c r="MHD1" s="102"/>
      <c r="MHE1" s="102"/>
      <c r="MHF1" s="102"/>
      <c r="MHG1" s="102"/>
      <c r="MHH1" s="102"/>
      <c r="MHI1" s="102"/>
      <c r="MHJ1" s="102"/>
      <c r="MHK1" s="102"/>
      <c r="MHL1" s="102"/>
      <c r="MHM1" s="102"/>
      <c r="MHN1" s="102"/>
      <c r="MHO1" s="102"/>
      <c r="MHP1" s="102"/>
      <c r="MHQ1" s="102"/>
      <c r="MHR1" s="102"/>
      <c r="MHS1" s="102"/>
      <c r="MHT1" s="102"/>
      <c r="MHU1" s="102"/>
      <c r="MHV1" s="102"/>
      <c r="MHW1" s="102"/>
      <c r="MHX1" s="102"/>
      <c r="MHY1" s="102"/>
      <c r="MHZ1" s="102"/>
      <c r="MIA1" s="102"/>
      <c r="MIB1" s="102"/>
      <c r="MIC1" s="102"/>
      <c r="MID1" s="102"/>
      <c r="MIE1" s="102"/>
      <c r="MIF1" s="102"/>
      <c r="MIG1" s="102"/>
      <c r="MIH1" s="102"/>
      <c r="MII1" s="102"/>
      <c r="MIJ1" s="102"/>
      <c r="MIK1" s="102"/>
      <c r="MIL1" s="102"/>
      <c r="MIM1" s="102"/>
      <c r="MIN1" s="102"/>
      <c r="MIO1" s="102"/>
      <c r="MIP1" s="102"/>
      <c r="MIQ1" s="102"/>
      <c r="MIR1" s="102"/>
      <c r="MIS1" s="102"/>
      <c r="MIT1" s="102"/>
      <c r="MIU1" s="102"/>
      <c r="MIV1" s="102"/>
      <c r="MIW1" s="102"/>
      <c r="MIX1" s="102"/>
      <c r="MIY1" s="102"/>
      <c r="MIZ1" s="102"/>
      <c r="MJA1" s="102"/>
      <c r="MJB1" s="102"/>
      <c r="MJC1" s="102"/>
      <c r="MJD1" s="102"/>
      <c r="MJE1" s="102"/>
      <c r="MJF1" s="102"/>
      <c r="MJG1" s="102"/>
      <c r="MJH1" s="102"/>
      <c r="MJI1" s="102"/>
      <c r="MJJ1" s="102"/>
      <c r="MJK1" s="102"/>
      <c r="MJL1" s="102"/>
      <c r="MJM1" s="102"/>
      <c r="MJN1" s="102"/>
      <c r="MJO1" s="102"/>
      <c r="MJP1" s="102"/>
      <c r="MJQ1" s="102"/>
      <c r="MJR1" s="102"/>
      <c r="MJS1" s="102"/>
      <c r="MJT1" s="102"/>
      <c r="MJU1" s="102"/>
      <c r="MJV1" s="102"/>
      <c r="MJW1" s="102"/>
      <c r="MJX1" s="102"/>
      <c r="MJY1" s="102"/>
      <c r="MJZ1" s="102"/>
      <c r="MKA1" s="102"/>
      <c r="MKB1" s="102"/>
      <c r="MKC1" s="102"/>
      <c r="MKD1" s="102"/>
      <c r="MKE1" s="102"/>
      <c r="MKF1" s="102"/>
      <c r="MKG1" s="102"/>
      <c r="MKH1" s="102"/>
      <c r="MKI1" s="102"/>
      <c r="MKJ1" s="102"/>
      <c r="MKK1" s="102"/>
      <c r="MKL1" s="102"/>
      <c r="MKM1" s="102"/>
      <c r="MKN1" s="102"/>
      <c r="MKO1" s="102"/>
      <c r="MKP1" s="102"/>
      <c r="MKQ1" s="102"/>
      <c r="MKR1" s="102"/>
      <c r="MKS1" s="102"/>
      <c r="MKT1" s="102"/>
      <c r="MKU1" s="102"/>
      <c r="MKV1" s="102"/>
      <c r="MKW1" s="102"/>
      <c r="MKX1" s="102"/>
      <c r="MKY1" s="102"/>
      <c r="MKZ1" s="102"/>
      <c r="MLA1" s="102"/>
      <c r="MLB1" s="102"/>
      <c r="MLC1" s="102"/>
      <c r="MLD1" s="102"/>
      <c r="MLE1" s="102"/>
      <c r="MLF1" s="102"/>
      <c r="MLG1" s="102"/>
      <c r="MLH1" s="102"/>
      <c r="MLI1" s="102"/>
      <c r="MLJ1" s="102"/>
      <c r="MLK1" s="102"/>
      <c r="MLL1" s="102"/>
      <c r="MLM1" s="102"/>
      <c r="MLN1" s="102"/>
      <c r="MLO1" s="102"/>
      <c r="MLP1" s="102"/>
      <c r="MLQ1" s="102"/>
      <c r="MLR1" s="102"/>
      <c r="MLS1" s="102"/>
      <c r="MLT1" s="102"/>
      <c r="MLU1" s="102"/>
      <c r="MLV1" s="102"/>
      <c r="MLW1" s="102"/>
      <c r="MLX1" s="102"/>
      <c r="MLY1" s="102"/>
      <c r="MLZ1" s="102"/>
      <c r="MMA1" s="102"/>
      <c r="MMB1" s="102"/>
      <c r="MMC1" s="102"/>
      <c r="MMD1" s="102"/>
      <c r="MME1" s="102"/>
      <c r="MMF1" s="102"/>
      <c r="MMG1" s="102"/>
      <c r="MMH1" s="102"/>
      <c r="MMI1" s="102"/>
      <c r="MMJ1" s="102"/>
      <c r="MMK1" s="102"/>
      <c r="MML1" s="102"/>
      <c r="MMM1" s="102"/>
      <c r="MMN1" s="102"/>
      <c r="MMO1" s="102"/>
      <c r="MMP1" s="102"/>
      <c r="MMQ1" s="102"/>
      <c r="MMR1" s="102"/>
      <c r="MMS1" s="102"/>
      <c r="MMT1" s="102"/>
      <c r="MMU1" s="102"/>
      <c r="MMV1" s="102"/>
      <c r="MMW1" s="102"/>
      <c r="MMX1" s="102"/>
      <c r="MMY1" s="102"/>
      <c r="MMZ1" s="102"/>
      <c r="MNA1" s="102"/>
      <c r="MNB1" s="102"/>
      <c r="MNC1" s="102"/>
      <c r="MND1" s="102"/>
      <c r="MNE1" s="102"/>
      <c r="MNF1" s="102"/>
      <c r="MNG1" s="102"/>
      <c r="MNH1" s="102"/>
      <c r="MNI1" s="102"/>
      <c r="MNJ1" s="102"/>
      <c r="MNK1" s="102"/>
      <c r="MNL1" s="102"/>
      <c r="MNM1" s="102"/>
      <c r="MNN1" s="102"/>
      <c r="MNO1" s="102"/>
      <c r="MNP1" s="102"/>
      <c r="MNQ1" s="102"/>
      <c r="MNR1" s="102"/>
      <c r="MNS1" s="102"/>
      <c r="MNT1" s="102"/>
      <c r="MNU1" s="102"/>
      <c r="MNV1" s="102"/>
      <c r="MNW1" s="102"/>
      <c r="MNX1" s="102"/>
      <c r="MNY1" s="102"/>
      <c r="MNZ1" s="102"/>
      <c r="MOA1" s="102"/>
      <c r="MOB1" s="102"/>
      <c r="MOC1" s="102"/>
      <c r="MOD1" s="102"/>
      <c r="MOE1" s="102"/>
      <c r="MOF1" s="102"/>
      <c r="MOG1" s="102"/>
      <c r="MOH1" s="102"/>
      <c r="MOI1" s="102"/>
      <c r="MOJ1" s="102"/>
      <c r="MOK1" s="102"/>
      <c r="MOL1" s="102"/>
      <c r="MOM1" s="102"/>
      <c r="MON1" s="102"/>
      <c r="MOO1" s="102"/>
      <c r="MOP1" s="102"/>
      <c r="MOQ1" s="102"/>
      <c r="MOR1" s="102"/>
      <c r="MOS1" s="102"/>
      <c r="MOT1" s="102"/>
      <c r="MOU1" s="102"/>
      <c r="MOV1" s="102"/>
      <c r="MOW1" s="102"/>
      <c r="MOX1" s="102"/>
      <c r="MOY1" s="102"/>
      <c r="MOZ1" s="102"/>
      <c r="MPA1" s="102"/>
      <c r="MPB1" s="102"/>
      <c r="MPC1" s="102"/>
      <c r="MPD1" s="102"/>
      <c r="MPE1" s="102"/>
      <c r="MPF1" s="102"/>
      <c r="MPG1" s="102"/>
      <c r="MPH1" s="102"/>
      <c r="MPI1" s="102"/>
      <c r="MPJ1" s="102"/>
      <c r="MPK1" s="102"/>
      <c r="MPL1" s="102"/>
      <c r="MPM1" s="102"/>
      <c r="MPN1" s="102"/>
      <c r="MPO1" s="102"/>
      <c r="MPP1" s="102"/>
      <c r="MPQ1" s="102"/>
      <c r="MPR1" s="102"/>
      <c r="MPS1" s="102"/>
      <c r="MPT1" s="102"/>
      <c r="MPU1" s="102"/>
      <c r="MPV1" s="102"/>
      <c r="MPW1" s="102"/>
      <c r="MPX1" s="102"/>
      <c r="MPY1" s="102"/>
      <c r="MPZ1" s="102"/>
      <c r="MQA1" s="102"/>
      <c r="MQB1" s="102"/>
      <c r="MQC1" s="102"/>
      <c r="MQD1" s="102"/>
      <c r="MQE1" s="102"/>
      <c r="MQF1" s="102"/>
      <c r="MQG1" s="102"/>
      <c r="MQH1" s="102"/>
      <c r="MQI1" s="102"/>
      <c r="MQJ1" s="102"/>
      <c r="MQK1" s="102"/>
      <c r="MQL1" s="102"/>
      <c r="MQM1" s="102"/>
      <c r="MQN1" s="102"/>
      <c r="MQO1" s="102"/>
      <c r="MQP1" s="102"/>
      <c r="MQQ1" s="102"/>
      <c r="MQR1" s="102"/>
      <c r="MQS1" s="102"/>
      <c r="MQT1" s="102"/>
      <c r="MQU1" s="102"/>
      <c r="MQV1" s="102"/>
      <c r="MQW1" s="102"/>
      <c r="MQX1" s="102"/>
      <c r="MQY1" s="102"/>
      <c r="MQZ1" s="102"/>
      <c r="MRA1" s="102"/>
      <c r="MRB1" s="102"/>
      <c r="MRC1" s="102"/>
      <c r="MRD1" s="102"/>
      <c r="MRE1" s="102"/>
      <c r="MRF1" s="102"/>
      <c r="MRG1" s="102"/>
      <c r="MRH1" s="102"/>
      <c r="MRI1" s="102"/>
      <c r="MRJ1" s="102"/>
      <c r="MRK1" s="102"/>
      <c r="MRL1" s="102"/>
      <c r="MRM1" s="102"/>
      <c r="MRN1" s="102"/>
      <c r="MRO1" s="102"/>
      <c r="MRP1" s="102"/>
      <c r="MRQ1" s="102"/>
      <c r="MRR1" s="102"/>
      <c r="MRS1" s="102"/>
      <c r="MRT1" s="102"/>
      <c r="MRU1" s="102"/>
      <c r="MRV1" s="102"/>
      <c r="MRW1" s="102"/>
      <c r="MRX1" s="102"/>
      <c r="MRY1" s="102"/>
      <c r="MRZ1" s="102"/>
      <c r="MSA1" s="102"/>
      <c r="MSB1" s="102"/>
      <c r="MSC1" s="102"/>
      <c r="MSD1" s="102"/>
      <c r="MSE1" s="102"/>
      <c r="MSF1" s="102"/>
      <c r="MSG1" s="102"/>
      <c r="MSH1" s="102"/>
      <c r="MSI1" s="102"/>
      <c r="MSJ1" s="102"/>
      <c r="MSK1" s="102"/>
      <c r="MSL1" s="102"/>
      <c r="MSM1" s="102"/>
      <c r="MSN1" s="102"/>
      <c r="MSO1" s="102"/>
      <c r="MSP1" s="102"/>
      <c r="MSQ1" s="102"/>
      <c r="MSR1" s="102"/>
      <c r="MSS1" s="102"/>
      <c r="MST1" s="102"/>
      <c r="MSU1" s="102"/>
      <c r="MSV1" s="102"/>
      <c r="MSW1" s="102"/>
      <c r="MSX1" s="102"/>
      <c r="MSY1" s="102"/>
      <c r="MSZ1" s="102"/>
      <c r="MTA1" s="102"/>
      <c r="MTB1" s="102"/>
      <c r="MTC1" s="102"/>
      <c r="MTD1" s="102"/>
      <c r="MTE1" s="102"/>
      <c r="MTF1" s="102"/>
      <c r="MTG1" s="102"/>
      <c r="MTH1" s="102"/>
      <c r="MTI1" s="102"/>
      <c r="MTJ1" s="102"/>
      <c r="MTK1" s="102"/>
      <c r="MTL1" s="102"/>
      <c r="MTM1" s="102"/>
      <c r="MTN1" s="102"/>
      <c r="MTO1" s="102"/>
      <c r="MTP1" s="102"/>
      <c r="MTQ1" s="102"/>
      <c r="MTR1" s="102"/>
      <c r="MTS1" s="102"/>
      <c r="MTT1" s="102"/>
      <c r="MTU1" s="102"/>
      <c r="MTV1" s="102"/>
      <c r="MTW1" s="102"/>
      <c r="MTX1" s="102"/>
      <c r="MTY1" s="102"/>
      <c r="MTZ1" s="102"/>
      <c r="MUA1" s="102"/>
      <c r="MUB1" s="102"/>
      <c r="MUC1" s="102"/>
      <c r="MUD1" s="102"/>
      <c r="MUE1" s="102"/>
      <c r="MUF1" s="102"/>
      <c r="MUG1" s="102"/>
      <c r="MUH1" s="102"/>
      <c r="MUI1" s="102"/>
      <c r="MUJ1" s="102"/>
      <c r="MUK1" s="102"/>
      <c r="MUL1" s="102"/>
      <c r="MUM1" s="102"/>
      <c r="MUN1" s="102"/>
      <c r="MUO1" s="102"/>
      <c r="MUP1" s="102"/>
      <c r="MUQ1" s="102"/>
      <c r="MUR1" s="102"/>
      <c r="MUS1" s="102"/>
      <c r="MUT1" s="102"/>
      <c r="MUU1" s="102"/>
      <c r="MUV1" s="102"/>
      <c r="MUW1" s="102"/>
      <c r="MUX1" s="102"/>
      <c r="MUY1" s="102"/>
      <c r="MUZ1" s="102"/>
      <c r="MVA1" s="102"/>
      <c r="MVB1" s="102"/>
      <c r="MVC1" s="102"/>
      <c r="MVD1" s="102"/>
      <c r="MVE1" s="102"/>
      <c r="MVF1" s="102"/>
      <c r="MVG1" s="102"/>
      <c r="MVH1" s="102"/>
      <c r="MVI1" s="102"/>
      <c r="MVJ1" s="102"/>
      <c r="MVK1" s="102"/>
      <c r="MVL1" s="102"/>
      <c r="MVM1" s="102"/>
      <c r="MVN1" s="102"/>
      <c r="MVO1" s="102"/>
      <c r="MVP1" s="102"/>
      <c r="MVQ1" s="102"/>
      <c r="MVR1" s="102"/>
      <c r="MVS1" s="102"/>
      <c r="MVT1" s="102"/>
      <c r="MVU1" s="102"/>
      <c r="MVV1" s="102"/>
      <c r="MVW1" s="102"/>
      <c r="MVX1" s="102"/>
      <c r="MVY1" s="102"/>
      <c r="MVZ1" s="102"/>
      <c r="MWA1" s="102"/>
      <c r="MWB1" s="102"/>
      <c r="MWC1" s="102"/>
      <c r="MWD1" s="102"/>
      <c r="MWE1" s="102"/>
      <c r="MWF1" s="102"/>
      <c r="MWG1" s="102"/>
      <c r="MWH1" s="102"/>
      <c r="MWI1" s="102"/>
      <c r="MWJ1" s="102"/>
      <c r="MWK1" s="102"/>
      <c r="MWL1" s="102"/>
      <c r="MWM1" s="102"/>
      <c r="MWN1" s="102"/>
      <c r="MWO1" s="102"/>
      <c r="MWP1" s="102"/>
      <c r="MWQ1" s="102"/>
      <c r="MWR1" s="102"/>
      <c r="MWS1" s="102"/>
      <c r="MWT1" s="102"/>
      <c r="MWU1" s="102"/>
      <c r="MWV1" s="102"/>
      <c r="MWW1" s="102"/>
      <c r="MWX1" s="102"/>
      <c r="MWY1" s="102"/>
      <c r="MWZ1" s="102"/>
      <c r="MXA1" s="102"/>
      <c r="MXB1" s="102"/>
      <c r="MXC1" s="102"/>
      <c r="MXD1" s="102"/>
      <c r="MXE1" s="102"/>
      <c r="MXF1" s="102"/>
      <c r="MXG1" s="102"/>
      <c r="MXH1" s="102"/>
      <c r="MXI1" s="102"/>
      <c r="MXJ1" s="102"/>
      <c r="MXK1" s="102"/>
      <c r="MXL1" s="102"/>
      <c r="MXM1" s="102"/>
      <c r="MXN1" s="102"/>
      <c r="MXO1" s="102"/>
      <c r="MXP1" s="102"/>
      <c r="MXQ1" s="102"/>
      <c r="MXR1" s="102"/>
      <c r="MXS1" s="102"/>
      <c r="MXT1" s="102"/>
      <c r="MXU1" s="102"/>
      <c r="MXV1" s="102"/>
      <c r="MXW1" s="102"/>
      <c r="MXX1" s="102"/>
      <c r="MXY1" s="102"/>
      <c r="MXZ1" s="102"/>
      <c r="MYA1" s="102"/>
      <c r="MYB1" s="102"/>
      <c r="MYC1" s="102"/>
      <c r="MYD1" s="102"/>
      <c r="MYE1" s="102"/>
      <c r="MYF1" s="102"/>
      <c r="MYG1" s="102"/>
      <c r="MYH1" s="102"/>
      <c r="MYI1" s="102"/>
      <c r="MYJ1" s="102"/>
      <c r="MYK1" s="102"/>
      <c r="MYL1" s="102"/>
      <c r="MYM1" s="102"/>
      <c r="MYN1" s="102"/>
      <c r="MYO1" s="102"/>
      <c r="MYP1" s="102"/>
      <c r="MYQ1" s="102"/>
      <c r="MYR1" s="102"/>
      <c r="MYS1" s="102"/>
      <c r="MYT1" s="102"/>
      <c r="MYU1" s="102"/>
      <c r="MYV1" s="102"/>
      <c r="MYW1" s="102"/>
      <c r="MYX1" s="102"/>
      <c r="MYY1" s="102"/>
      <c r="MYZ1" s="102"/>
      <c r="MZA1" s="102"/>
      <c r="MZB1" s="102"/>
      <c r="MZC1" s="102"/>
      <c r="MZD1" s="102"/>
      <c r="MZE1" s="102"/>
      <c r="MZF1" s="102"/>
      <c r="MZG1" s="102"/>
      <c r="MZH1" s="102"/>
      <c r="MZI1" s="102"/>
      <c r="MZJ1" s="102"/>
      <c r="MZK1" s="102"/>
      <c r="MZL1" s="102"/>
      <c r="MZM1" s="102"/>
      <c r="MZN1" s="102"/>
      <c r="MZO1" s="102"/>
      <c r="MZP1" s="102"/>
      <c r="MZQ1" s="102"/>
      <c r="MZR1" s="102"/>
      <c r="MZS1" s="102"/>
      <c r="MZT1" s="102"/>
      <c r="MZU1" s="102"/>
      <c r="MZV1" s="102"/>
      <c r="MZW1" s="102"/>
      <c r="MZX1" s="102"/>
      <c r="MZY1" s="102"/>
      <c r="MZZ1" s="102"/>
      <c r="NAA1" s="102"/>
      <c r="NAB1" s="102"/>
      <c r="NAC1" s="102"/>
      <c r="NAD1" s="102"/>
      <c r="NAE1" s="102"/>
      <c r="NAF1" s="102"/>
      <c r="NAG1" s="102"/>
      <c r="NAH1" s="102"/>
      <c r="NAI1" s="102"/>
      <c r="NAJ1" s="102"/>
      <c r="NAK1" s="102"/>
      <c r="NAL1" s="102"/>
      <c r="NAM1" s="102"/>
      <c r="NAN1" s="102"/>
      <c r="NAO1" s="102"/>
      <c r="NAP1" s="102"/>
      <c r="NAQ1" s="102"/>
      <c r="NAR1" s="102"/>
      <c r="NAS1" s="102"/>
      <c r="NAT1" s="102"/>
      <c r="NAU1" s="102"/>
      <c r="NAV1" s="102"/>
      <c r="NAW1" s="102"/>
      <c r="NAX1" s="102"/>
      <c r="NAY1" s="102"/>
      <c r="NAZ1" s="102"/>
      <c r="NBA1" s="102"/>
      <c r="NBB1" s="102"/>
      <c r="NBC1" s="102"/>
      <c r="NBD1" s="102"/>
      <c r="NBE1" s="102"/>
      <c r="NBF1" s="102"/>
      <c r="NBG1" s="102"/>
      <c r="NBH1" s="102"/>
      <c r="NBI1" s="102"/>
      <c r="NBJ1" s="102"/>
      <c r="NBK1" s="102"/>
      <c r="NBL1" s="102"/>
      <c r="NBM1" s="102"/>
      <c r="NBN1" s="102"/>
      <c r="NBO1" s="102"/>
      <c r="NBP1" s="102"/>
      <c r="NBQ1" s="102"/>
      <c r="NBR1" s="102"/>
      <c r="NBS1" s="102"/>
      <c r="NBT1" s="102"/>
      <c r="NBU1" s="102"/>
      <c r="NBV1" s="102"/>
      <c r="NBW1" s="102"/>
      <c r="NBX1" s="102"/>
      <c r="NBY1" s="102"/>
      <c r="NBZ1" s="102"/>
      <c r="NCA1" s="102"/>
      <c r="NCB1" s="102"/>
      <c r="NCC1" s="102"/>
      <c r="NCD1" s="102"/>
      <c r="NCE1" s="102"/>
      <c r="NCF1" s="102"/>
      <c r="NCG1" s="102"/>
      <c r="NCH1" s="102"/>
      <c r="NCI1" s="102"/>
      <c r="NCJ1" s="102"/>
      <c r="NCK1" s="102"/>
      <c r="NCL1" s="102"/>
      <c r="NCM1" s="102"/>
      <c r="NCN1" s="102"/>
      <c r="NCO1" s="102"/>
      <c r="NCP1" s="102"/>
      <c r="NCQ1" s="102"/>
      <c r="NCR1" s="102"/>
      <c r="NCS1" s="102"/>
      <c r="NCT1" s="102"/>
      <c r="NCU1" s="102"/>
      <c r="NCV1" s="102"/>
      <c r="NCW1" s="102"/>
      <c r="NCX1" s="102"/>
      <c r="NCY1" s="102"/>
      <c r="NCZ1" s="102"/>
      <c r="NDA1" s="102"/>
      <c r="NDB1" s="102"/>
      <c r="NDC1" s="102"/>
      <c r="NDD1" s="102"/>
      <c r="NDE1" s="102"/>
      <c r="NDF1" s="102"/>
      <c r="NDG1" s="102"/>
      <c r="NDH1" s="102"/>
      <c r="NDI1" s="102"/>
      <c r="NDJ1" s="102"/>
      <c r="NDK1" s="102"/>
      <c r="NDL1" s="102"/>
      <c r="NDM1" s="102"/>
      <c r="NDN1" s="102"/>
      <c r="NDO1" s="102"/>
      <c r="NDP1" s="102"/>
      <c r="NDQ1" s="102"/>
      <c r="NDR1" s="102"/>
      <c r="NDS1" s="102"/>
      <c r="NDT1" s="102"/>
      <c r="NDU1" s="102"/>
      <c r="NDV1" s="102"/>
      <c r="NDW1" s="102"/>
      <c r="NDX1" s="102"/>
      <c r="NDY1" s="102"/>
      <c r="NDZ1" s="102"/>
      <c r="NEA1" s="102"/>
      <c r="NEB1" s="102"/>
      <c r="NEC1" s="102"/>
      <c r="NED1" s="102"/>
      <c r="NEE1" s="102"/>
      <c r="NEF1" s="102"/>
      <c r="NEG1" s="102"/>
      <c r="NEH1" s="102"/>
      <c r="NEI1" s="102"/>
      <c r="NEJ1" s="102"/>
      <c r="NEK1" s="102"/>
      <c r="NEL1" s="102"/>
      <c r="NEM1" s="102"/>
      <c r="NEN1" s="102"/>
      <c r="NEO1" s="102"/>
      <c r="NEP1" s="102"/>
      <c r="NEQ1" s="102"/>
      <c r="NER1" s="102"/>
      <c r="NES1" s="102"/>
      <c r="NET1" s="102"/>
      <c r="NEU1" s="102"/>
      <c r="NEV1" s="102"/>
      <c r="NEW1" s="102"/>
      <c r="NEX1" s="102"/>
      <c r="NEY1" s="102"/>
      <c r="NEZ1" s="102"/>
      <c r="NFA1" s="102"/>
      <c r="NFB1" s="102"/>
      <c r="NFC1" s="102"/>
      <c r="NFD1" s="102"/>
      <c r="NFE1" s="102"/>
      <c r="NFF1" s="102"/>
      <c r="NFG1" s="102"/>
      <c r="NFH1" s="102"/>
      <c r="NFI1" s="102"/>
      <c r="NFJ1" s="102"/>
      <c r="NFK1" s="102"/>
      <c r="NFL1" s="102"/>
      <c r="NFM1" s="102"/>
      <c r="NFN1" s="102"/>
      <c r="NFO1" s="102"/>
      <c r="NFP1" s="102"/>
      <c r="NFQ1" s="102"/>
      <c r="NFR1" s="102"/>
      <c r="NFS1" s="102"/>
      <c r="NFT1" s="102"/>
      <c r="NFU1" s="102"/>
      <c r="NFV1" s="102"/>
      <c r="NFW1" s="102"/>
      <c r="NFX1" s="102"/>
      <c r="NFY1" s="102"/>
      <c r="NFZ1" s="102"/>
      <c r="NGA1" s="102"/>
      <c r="NGB1" s="102"/>
      <c r="NGC1" s="102"/>
      <c r="NGD1" s="102"/>
      <c r="NGE1" s="102"/>
      <c r="NGF1" s="102"/>
      <c r="NGG1" s="102"/>
      <c r="NGH1" s="102"/>
      <c r="NGI1" s="102"/>
      <c r="NGJ1" s="102"/>
      <c r="NGK1" s="102"/>
      <c r="NGL1" s="102"/>
      <c r="NGM1" s="102"/>
      <c r="NGN1" s="102"/>
      <c r="NGO1" s="102"/>
      <c r="NGP1" s="102"/>
      <c r="NGQ1" s="102"/>
      <c r="NGR1" s="102"/>
      <c r="NGS1" s="102"/>
      <c r="NGT1" s="102"/>
      <c r="NGU1" s="102"/>
      <c r="NGV1" s="102"/>
      <c r="NGW1" s="102"/>
      <c r="NGX1" s="102"/>
      <c r="NGY1" s="102"/>
      <c r="NGZ1" s="102"/>
      <c r="NHA1" s="102"/>
      <c r="NHB1" s="102"/>
      <c r="NHC1" s="102"/>
      <c r="NHD1" s="102"/>
      <c r="NHE1" s="102"/>
      <c r="NHF1" s="102"/>
      <c r="NHG1" s="102"/>
      <c r="NHH1" s="102"/>
      <c r="NHI1" s="102"/>
      <c r="NHJ1" s="102"/>
      <c r="NHK1" s="102"/>
      <c r="NHL1" s="102"/>
      <c r="NHM1" s="102"/>
      <c r="NHN1" s="102"/>
      <c r="NHO1" s="102"/>
      <c r="NHP1" s="102"/>
      <c r="NHQ1" s="102"/>
      <c r="NHR1" s="102"/>
      <c r="NHS1" s="102"/>
      <c r="NHT1" s="102"/>
      <c r="NHU1" s="102"/>
      <c r="NHV1" s="102"/>
      <c r="NHW1" s="102"/>
      <c r="NHX1" s="102"/>
      <c r="NHY1" s="102"/>
      <c r="NHZ1" s="102"/>
      <c r="NIA1" s="102"/>
      <c r="NIB1" s="102"/>
      <c r="NIC1" s="102"/>
      <c r="NID1" s="102"/>
      <c r="NIE1" s="102"/>
      <c r="NIF1" s="102"/>
      <c r="NIG1" s="102"/>
      <c r="NIH1" s="102"/>
      <c r="NII1" s="102"/>
      <c r="NIJ1" s="102"/>
      <c r="NIK1" s="102"/>
      <c r="NIL1" s="102"/>
      <c r="NIM1" s="102"/>
      <c r="NIN1" s="102"/>
      <c r="NIO1" s="102"/>
      <c r="NIP1" s="102"/>
      <c r="NIQ1" s="102"/>
      <c r="NIR1" s="102"/>
      <c r="NIS1" s="102"/>
      <c r="NIT1" s="102"/>
      <c r="NIU1" s="102"/>
      <c r="NIV1" s="102"/>
      <c r="NIW1" s="102"/>
      <c r="NIX1" s="102"/>
      <c r="NIY1" s="102"/>
      <c r="NIZ1" s="102"/>
      <c r="NJA1" s="102"/>
      <c r="NJB1" s="102"/>
      <c r="NJC1" s="102"/>
      <c r="NJD1" s="102"/>
      <c r="NJE1" s="102"/>
      <c r="NJF1" s="102"/>
      <c r="NJG1" s="102"/>
      <c r="NJH1" s="102"/>
      <c r="NJI1" s="102"/>
      <c r="NJJ1" s="102"/>
      <c r="NJK1" s="102"/>
      <c r="NJL1" s="102"/>
      <c r="NJM1" s="102"/>
      <c r="NJN1" s="102"/>
      <c r="NJO1" s="102"/>
      <c r="NJP1" s="102"/>
      <c r="NJQ1" s="102"/>
      <c r="NJR1" s="102"/>
      <c r="NJS1" s="102"/>
      <c r="NJT1" s="102"/>
      <c r="NJU1" s="102"/>
      <c r="NJV1" s="102"/>
      <c r="NJW1" s="102"/>
      <c r="NJX1" s="102"/>
      <c r="NJY1" s="102"/>
      <c r="NJZ1" s="102"/>
      <c r="NKA1" s="102"/>
      <c r="NKB1" s="102"/>
      <c r="NKC1" s="102"/>
      <c r="NKD1" s="102"/>
      <c r="NKE1" s="102"/>
      <c r="NKF1" s="102"/>
      <c r="NKG1" s="102"/>
      <c r="NKH1" s="102"/>
      <c r="NKI1" s="102"/>
      <c r="NKJ1" s="102"/>
      <c r="NKK1" s="102"/>
      <c r="NKL1" s="102"/>
      <c r="NKM1" s="102"/>
      <c r="NKN1" s="102"/>
      <c r="NKO1" s="102"/>
      <c r="NKP1" s="102"/>
      <c r="NKQ1" s="102"/>
      <c r="NKR1" s="102"/>
      <c r="NKS1" s="102"/>
      <c r="NKT1" s="102"/>
      <c r="NKU1" s="102"/>
      <c r="NKV1" s="102"/>
      <c r="NKW1" s="102"/>
      <c r="NKX1" s="102"/>
      <c r="NKY1" s="102"/>
      <c r="NKZ1" s="102"/>
      <c r="NLA1" s="102"/>
      <c r="NLB1" s="102"/>
      <c r="NLC1" s="102"/>
      <c r="NLD1" s="102"/>
      <c r="NLE1" s="102"/>
      <c r="NLF1" s="102"/>
      <c r="NLG1" s="102"/>
      <c r="NLH1" s="102"/>
      <c r="NLI1" s="102"/>
      <c r="NLJ1" s="102"/>
      <c r="NLK1" s="102"/>
      <c r="NLL1" s="102"/>
      <c r="NLM1" s="102"/>
      <c r="NLN1" s="102"/>
      <c r="NLO1" s="102"/>
      <c r="NLP1" s="102"/>
      <c r="NLQ1" s="102"/>
      <c r="NLR1" s="102"/>
      <c r="NLS1" s="102"/>
      <c r="NLT1" s="102"/>
      <c r="NLU1" s="102"/>
      <c r="NLV1" s="102"/>
      <c r="NLW1" s="102"/>
      <c r="NLX1" s="102"/>
      <c r="NLY1" s="102"/>
      <c r="NLZ1" s="102"/>
      <c r="NMA1" s="102"/>
      <c r="NMB1" s="102"/>
      <c r="NMC1" s="102"/>
      <c r="NMD1" s="102"/>
      <c r="NME1" s="102"/>
      <c r="NMF1" s="102"/>
      <c r="NMG1" s="102"/>
      <c r="NMH1" s="102"/>
      <c r="NMI1" s="102"/>
      <c r="NMJ1" s="102"/>
      <c r="NMK1" s="102"/>
      <c r="NML1" s="102"/>
      <c r="NMM1" s="102"/>
      <c r="NMN1" s="102"/>
      <c r="NMO1" s="102"/>
      <c r="NMP1" s="102"/>
      <c r="NMQ1" s="102"/>
      <c r="NMR1" s="102"/>
      <c r="NMS1" s="102"/>
      <c r="NMT1" s="102"/>
      <c r="NMU1" s="102"/>
      <c r="NMV1" s="102"/>
      <c r="NMW1" s="102"/>
      <c r="NMX1" s="102"/>
      <c r="NMY1" s="102"/>
      <c r="NMZ1" s="102"/>
      <c r="NNA1" s="102"/>
      <c r="NNB1" s="102"/>
      <c r="NNC1" s="102"/>
      <c r="NND1" s="102"/>
      <c r="NNE1" s="102"/>
      <c r="NNF1" s="102"/>
      <c r="NNG1" s="102"/>
      <c r="NNH1" s="102"/>
      <c r="NNI1" s="102"/>
      <c r="NNJ1" s="102"/>
      <c r="NNK1" s="102"/>
      <c r="NNL1" s="102"/>
      <c r="NNM1" s="102"/>
      <c r="NNN1" s="102"/>
      <c r="NNO1" s="102"/>
      <c r="NNP1" s="102"/>
      <c r="NNQ1" s="102"/>
      <c r="NNR1" s="102"/>
      <c r="NNS1" s="102"/>
      <c r="NNT1" s="102"/>
      <c r="NNU1" s="102"/>
      <c r="NNV1" s="102"/>
      <c r="NNW1" s="102"/>
      <c r="NNX1" s="102"/>
      <c r="NNY1" s="102"/>
      <c r="NNZ1" s="102"/>
      <c r="NOA1" s="102"/>
      <c r="NOB1" s="102"/>
      <c r="NOC1" s="102"/>
      <c r="NOD1" s="102"/>
      <c r="NOE1" s="102"/>
      <c r="NOF1" s="102"/>
      <c r="NOG1" s="102"/>
      <c r="NOH1" s="102"/>
      <c r="NOI1" s="102"/>
      <c r="NOJ1" s="102"/>
      <c r="NOK1" s="102"/>
      <c r="NOL1" s="102"/>
      <c r="NOM1" s="102"/>
      <c r="NON1" s="102"/>
      <c r="NOO1" s="102"/>
      <c r="NOP1" s="102"/>
      <c r="NOQ1" s="102"/>
      <c r="NOR1" s="102"/>
      <c r="NOS1" s="102"/>
      <c r="NOT1" s="102"/>
      <c r="NOU1" s="102"/>
      <c r="NOV1" s="102"/>
      <c r="NOW1" s="102"/>
      <c r="NOX1" s="102"/>
      <c r="NOY1" s="102"/>
      <c r="NOZ1" s="102"/>
      <c r="NPA1" s="102"/>
      <c r="NPB1" s="102"/>
      <c r="NPC1" s="102"/>
      <c r="NPD1" s="102"/>
      <c r="NPE1" s="102"/>
      <c r="NPF1" s="102"/>
      <c r="NPG1" s="102"/>
      <c r="NPH1" s="102"/>
      <c r="NPI1" s="102"/>
      <c r="NPJ1" s="102"/>
      <c r="NPK1" s="102"/>
      <c r="NPL1" s="102"/>
      <c r="NPM1" s="102"/>
      <c r="NPN1" s="102"/>
      <c r="NPO1" s="102"/>
      <c r="NPP1" s="102"/>
      <c r="NPQ1" s="102"/>
      <c r="NPR1" s="102"/>
      <c r="NPS1" s="102"/>
      <c r="NPT1" s="102"/>
      <c r="NPU1" s="102"/>
      <c r="NPV1" s="102"/>
      <c r="NPW1" s="102"/>
      <c r="NPX1" s="102"/>
      <c r="NPY1" s="102"/>
      <c r="NPZ1" s="102"/>
      <c r="NQA1" s="102"/>
      <c r="NQB1" s="102"/>
      <c r="NQC1" s="102"/>
      <c r="NQD1" s="102"/>
      <c r="NQE1" s="102"/>
      <c r="NQF1" s="102"/>
      <c r="NQG1" s="102"/>
      <c r="NQH1" s="102"/>
      <c r="NQI1" s="102"/>
      <c r="NQJ1" s="102"/>
      <c r="NQK1" s="102"/>
      <c r="NQL1" s="102"/>
      <c r="NQM1" s="102"/>
      <c r="NQN1" s="102"/>
      <c r="NQO1" s="102"/>
      <c r="NQP1" s="102"/>
      <c r="NQQ1" s="102"/>
      <c r="NQR1" s="102"/>
      <c r="NQS1" s="102"/>
      <c r="NQT1" s="102"/>
      <c r="NQU1" s="102"/>
      <c r="NQV1" s="102"/>
      <c r="NQW1" s="102"/>
      <c r="NQX1" s="102"/>
      <c r="NQY1" s="102"/>
      <c r="NQZ1" s="102"/>
      <c r="NRA1" s="102"/>
      <c r="NRB1" s="102"/>
      <c r="NRC1" s="102"/>
      <c r="NRD1" s="102"/>
      <c r="NRE1" s="102"/>
      <c r="NRF1" s="102"/>
      <c r="NRG1" s="102"/>
      <c r="NRH1" s="102"/>
      <c r="NRI1" s="102"/>
      <c r="NRJ1" s="102"/>
      <c r="NRK1" s="102"/>
      <c r="NRL1" s="102"/>
      <c r="NRM1" s="102"/>
      <c r="NRN1" s="102"/>
      <c r="NRO1" s="102"/>
      <c r="NRP1" s="102"/>
      <c r="NRQ1" s="102"/>
      <c r="NRR1" s="102"/>
      <c r="NRS1" s="102"/>
      <c r="NRT1" s="102"/>
      <c r="NRU1" s="102"/>
      <c r="NRV1" s="102"/>
      <c r="NRW1" s="102"/>
      <c r="NRX1" s="102"/>
      <c r="NRY1" s="102"/>
      <c r="NRZ1" s="102"/>
      <c r="NSA1" s="102"/>
      <c r="NSB1" s="102"/>
      <c r="NSC1" s="102"/>
      <c r="NSD1" s="102"/>
      <c r="NSE1" s="102"/>
      <c r="NSF1" s="102"/>
      <c r="NSG1" s="102"/>
      <c r="NSH1" s="102"/>
      <c r="NSI1" s="102"/>
      <c r="NSJ1" s="102"/>
      <c r="NSK1" s="102"/>
      <c r="NSL1" s="102"/>
      <c r="NSM1" s="102"/>
      <c r="NSN1" s="102"/>
      <c r="NSO1" s="102"/>
      <c r="NSP1" s="102"/>
      <c r="NSQ1" s="102"/>
      <c r="NSR1" s="102"/>
      <c r="NSS1" s="102"/>
      <c r="NST1" s="102"/>
      <c r="NSU1" s="102"/>
      <c r="NSV1" s="102"/>
      <c r="NSW1" s="102"/>
      <c r="NSX1" s="102"/>
      <c r="NSY1" s="102"/>
      <c r="NSZ1" s="102"/>
      <c r="NTA1" s="102"/>
      <c r="NTB1" s="102"/>
      <c r="NTC1" s="102"/>
      <c r="NTD1" s="102"/>
      <c r="NTE1" s="102"/>
      <c r="NTF1" s="102"/>
      <c r="NTG1" s="102"/>
      <c r="NTH1" s="102"/>
      <c r="NTI1" s="102"/>
      <c r="NTJ1" s="102"/>
      <c r="NTK1" s="102"/>
      <c r="NTL1" s="102"/>
      <c r="NTM1" s="102"/>
      <c r="NTN1" s="102"/>
      <c r="NTO1" s="102"/>
      <c r="NTP1" s="102"/>
      <c r="NTQ1" s="102"/>
      <c r="NTR1" s="102"/>
      <c r="NTS1" s="102"/>
      <c r="NTT1" s="102"/>
      <c r="NTU1" s="102"/>
      <c r="NTV1" s="102"/>
      <c r="NTW1" s="102"/>
      <c r="NTX1" s="102"/>
      <c r="NTY1" s="102"/>
      <c r="NTZ1" s="102"/>
      <c r="NUA1" s="102"/>
      <c r="NUB1" s="102"/>
      <c r="NUC1" s="102"/>
      <c r="NUD1" s="102"/>
      <c r="NUE1" s="102"/>
      <c r="NUF1" s="102"/>
      <c r="NUG1" s="102"/>
      <c r="NUH1" s="102"/>
      <c r="NUI1" s="102"/>
      <c r="NUJ1" s="102"/>
      <c r="NUK1" s="102"/>
      <c r="NUL1" s="102"/>
      <c r="NUM1" s="102"/>
      <c r="NUN1" s="102"/>
      <c r="NUO1" s="102"/>
      <c r="NUP1" s="102"/>
      <c r="NUQ1" s="102"/>
      <c r="NUR1" s="102"/>
      <c r="NUS1" s="102"/>
      <c r="NUT1" s="102"/>
      <c r="NUU1" s="102"/>
      <c r="NUV1" s="102"/>
      <c r="NUW1" s="102"/>
      <c r="NUX1" s="102"/>
      <c r="NUY1" s="102"/>
      <c r="NUZ1" s="102"/>
      <c r="NVA1" s="102"/>
      <c r="NVB1" s="102"/>
      <c r="NVC1" s="102"/>
      <c r="NVD1" s="102"/>
      <c r="NVE1" s="102"/>
      <c r="NVF1" s="102"/>
      <c r="NVG1" s="102"/>
      <c r="NVH1" s="102"/>
      <c r="NVI1" s="102"/>
      <c r="NVJ1" s="102"/>
      <c r="NVK1" s="102"/>
      <c r="NVL1" s="102"/>
      <c r="NVM1" s="102"/>
      <c r="NVN1" s="102"/>
      <c r="NVO1" s="102"/>
      <c r="NVP1" s="102"/>
      <c r="NVQ1" s="102"/>
      <c r="NVR1" s="102"/>
      <c r="NVS1" s="102"/>
      <c r="NVT1" s="102"/>
      <c r="NVU1" s="102"/>
      <c r="NVV1" s="102"/>
      <c r="NVW1" s="102"/>
      <c r="NVX1" s="102"/>
      <c r="NVY1" s="102"/>
      <c r="NVZ1" s="102"/>
      <c r="NWA1" s="102"/>
      <c r="NWB1" s="102"/>
      <c r="NWC1" s="102"/>
      <c r="NWD1" s="102"/>
      <c r="NWE1" s="102"/>
      <c r="NWF1" s="102"/>
      <c r="NWG1" s="102"/>
      <c r="NWH1" s="102"/>
      <c r="NWI1" s="102"/>
      <c r="NWJ1" s="102"/>
      <c r="NWK1" s="102"/>
      <c r="NWL1" s="102"/>
      <c r="NWM1" s="102"/>
      <c r="NWN1" s="102"/>
      <c r="NWO1" s="102"/>
      <c r="NWP1" s="102"/>
      <c r="NWQ1" s="102"/>
      <c r="NWR1" s="102"/>
      <c r="NWS1" s="102"/>
      <c r="NWT1" s="102"/>
      <c r="NWU1" s="102"/>
      <c r="NWV1" s="102"/>
      <c r="NWW1" s="102"/>
      <c r="NWX1" s="102"/>
      <c r="NWY1" s="102"/>
      <c r="NWZ1" s="102"/>
      <c r="NXA1" s="102"/>
      <c r="NXB1" s="102"/>
      <c r="NXC1" s="102"/>
      <c r="NXD1" s="102"/>
      <c r="NXE1" s="102"/>
      <c r="NXF1" s="102"/>
      <c r="NXG1" s="102"/>
      <c r="NXH1" s="102"/>
      <c r="NXI1" s="102"/>
      <c r="NXJ1" s="102"/>
      <c r="NXK1" s="102"/>
      <c r="NXL1" s="102"/>
      <c r="NXM1" s="102"/>
      <c r="NXN1" s="102"/>
      <c r="NXO1" s="102"/>
      <c r="NXP1" s="102"/>
      <c r="NXQ1" s="102"/>
      <c r="NXR1" s="102"/>
      <c r="NXS1" s="102"/>
      <c r="NXT1" s="102"/>
      <c r="NXU1" s="102"/>
      <c r="NXV1" s="102"/>
      <c r="NXW1" s="102"/>
      <c r="NXX1" s="102"/>
      <c r="NXY1" s="102"/>
      <c r="NXZ1" s="102"/>
      <c r="NYA1" s="102"/>
      <c r="NYB1" s="102"/>
      <c r="NYC1" s="102"/>
      <c r="NYD1" s="102"/>
      <c r="NYE1" s="102"/>
      <c r="NYF1" s="102"/>
      <c r="NYG1" s="102"/>
      <c r="NYH1" s="102"/>
      <c r="NYI1" s="102"/>
      <c r="NYJ1" s="102"/>
      <c r="NYK1" s="102"/>
      <c r="NYL1" s="102"/>
      <c r="NYM1" s="102"/>
      <c r="NYN1" s="102"/>
      <c r="NYO1" s="102"/>
      <c r="NYP1" s="102"/>
      <c r="NYQ1" s="102"/>
      <c r="NYR1" s="102"/>
      <c r="NYS1" s="102"/>
      <c r="NYT1" s="102"/>
      <c r="NYU1" s="102"/>
      <c r="NYV1" s="102"/>
      <c r="NYW1" s="102"/>
      <c r="NYX1" s="102"/>
      <c r="NYY1" s="102"/>
      <c r="NYZ1" s="102"/>
      <c r="NZA1" s="102"/>
      <c r="NZB1" s="102"/>
      <c r="NZC1" s="102"/>
      <c r="NZD1" s="102"/>
      <c r="NZE1" s="102"/>
      <c r="NZF1" s="102"/>
      <c r="NZG1" s="102"/>
      <c r="NZH1" s="102"/>
      <c r="NZI1" s="102"/>
      <c r="NZJ1" s="102"/>
      <c r="NZK1" s="102"/>
      <c r="NZL1" s="102"/>
      <c r="NZM1" s="102"/>
      <c r="NZN1" s="102"/>
      <c r="NZO1" s="102"/>
      <c r="NZP1" s="102"/>
      <c r="NZQ1" s="102"/>
      <c r="NZR1" s="102"/>
      <c r="NZS1" s="102"/>
      <c r="NZT1" s="102"/>
      <c r="NZU1" s="102"/>
      <c r="NZV1" s="102"/>
      <c r="NZW1" s="102"/>
      <c r="NZX1" s="102"/>
      <c r="NZY1" s="102"/>
      <c r="NZZ1" s="102"/>
      <c r="OAA1" s="102"/>
      <c r="OAB1" s="102"/>
      <c r="OAC1" s="102"/>
      <c r="OAD1" s="102"/>
      <c r="OAE1" s="102"/>
      <c r="OAF1" s="102"/>
      <c r="OAG1" s="102"/>
      <c r="OAH1" s="102"/>
      <c r="OAI1" s="102"/>
      <c r="OAJ1" s="102"/>
      <c r="OAK1" s="102"/>
      <c r="OAL1" s="102"/>
      <c r="OAM1" s="102"/>
      <c r="OAN1" s="102"/>
      <c r="OAO1" s="102"/>
      <c r="OAP1" s="102"/>
      <c r="OAQ1" s="102"/>
      <c r="OAR1" s="102"/>
      <c r="OAS1" s="102"/>
      <c r="OAT1" s="102"/>
      <c r="OAU1" s="102"/>
      <c r="OAV1" s="102"/>
      <c r="OAW1" s="102"/>
      <c r="OAX1" s="102"/>
      <c r="OAY1" s="102"/>
      <c r="OAZ1" s="102"/>
      <c r="OBA1" s="102"/>
      <c r="OBB1" s="102"/>
      <c r="OBC1" s="102"/>
      <c r="OBD1" s="102"/>
      <c r="OBE1" s="102"/>
      <c r="OBF1" s="102"/>
      <c r="OBG1" s="102"/>
      <c r="OBH1" s="102"/>
      <c r="OBI1" s="102"/>
      <c r="OBJ1" s="102"/>
      <c r="OBK1" s="102"/>
      <c r="OBL1" s="102"/>
      <c r="OBM1" s="102"/>
      <c r="OBN1" s="102"/>
      <c r="OBO1" s="102"/>
      <c r="OBP1" s="102"/>
      <c r="OBQ1" s="102"/>
      <c r="OBR1" s="102"/>
      <c r="OBS1" s="102"/>
      <c r="OBT1" s="102"/>
      <c r="OBU1" s="102"/>
      <c r="OBV1" s="102"/>
      <c r="OBW1" s="102"/>
      <c r="OBX1" s="102"/>
      <c r="OBY1" s="102"/>
      <c r="OBZ1" s="102"/>
      <c r="OCA1" s="102"/>
      <c r="OCB1" s="102"/>
      <c r="OCC1" s="102"/>
      <c r="OCD1" s="102"/>
      <c r="OCE1" s="102"/>
      <c r="OCF1" s="102"/>
      <c r="OCG1" s="102"/>
      <c r="OCH1" s="102"/>
      <c r="OCI1" s="102"/>
      <c r="OCJ1" s="102"/>
      <c r="OCK1" s="102"/>
      <c r="OCL1" s="102"/>
      <c r="OCM1" s="102"/>
      <c r="OCN1" s="102"/>
      <c r="OCO1" s="102"/>
      <c r="OCP1" s="102"/>
      <c r="OCQ1" s="102"/>
      <c r="OCR1" s="102"/>
      <c r="OCS1" s="102"/>
      <c r="OCT1" s="102"/>
      <c r="OCU1" s="102"/>
      <c r="OCV1" s="102"/>
      <c r="OCW1" s="102"/>
      <c r="OCX1" s="102"/>
      <c r="OCY1" s="102"/>
      <c r="OCZ1" s="102"/>
      <c r="ODA1" s="102"/>
      <c r="ODB1" s="102"/>
      <c r="ODC1" s="102"/>
      <c r="ODD1" s="102"/>
      <c r="ODE1" s="102"/>
      <c r="ODF1" s="102"/>
      <c r="ODG1" s="102"/>
      <c r="ODH1" s="102"/>
      <c r="ODI1" s="102"/>
      <c r="ODJ1" s="102"/>
      <c r="ODK1" s="102"/>
      <c r="ODL1" s="102"/>
      <c r="ODM1" s="102"/>
      <c r="ODN1" s="102"/>
      <c r="ODO1" s="102"/>
      <c r="ODP1" s="102"/>
      <c r="ODQ1" s="102"/>
      <c r="ODR1" s="102"/>
      <c r="ODS1" s="102"/>
      <c r="ODT1" s="102"/>
      <c r="ODU1" s="102"/>
      <c r="ODV1" s="102"/>
      <c r="ODW1" s="102"/>
      <c r="ODX1" s="102"/>
      <c r="ODY1" s="102"/>
      <c r="ODZ1" s="102"/>
      <c r="OEA1" s="102"/>
      <c r="OEB1" s="102"/>
      <c r="OEC1" s="102"/>
      <c r="OED1" s="102"/>
      <c r="OEE1" s="102"/>
      <c r="OEF1" s="102"/>
      <c r="OEG1" s="102"/>
      <c r="OEH1" s="102"/>
      <c r="OEI1" s="102"/>
      <c r="OEJ1" s="102"/>
      <c r="OEK1" s="102"/>
      <c r="OEL1" s="102"/>
      <c r="OEM1" s="102"/>
      <c r="OEN1" s="102"/>
      <c r="OEO1" s="102"/>
      <c r="OEP1" s="102"/>
      <c r="OEQ1" s="102"/>
      <c r="OER1" s="102"/>
      <c r="OES1" s="102"/>
      <c r="OET1" s="102"/>
      <c r="OEU1" s="102"/>
      <c r="OEV1" s="102"/>
      <c r="OEW1" s="102"/>
      <c r="OEX1" s="102"/>
      <c r="OEY1" s="102"/>
      <c r="OEZ1" s="102"/>
      <c r="OFA1" s="102"/>
      <c r="OFB1" s="102"/>
      <c r="OFC1" s="102"/>
      <c r="OFD1" s="102"/>
      <c r="OFE1" s="102"/>
      <c r="OFF1" s="102"/>
      <c r="OFG1" s="102"/>
      <c r="OFH1" s="102"/>
      <c r="OFI1" s="102"/>
      <c r="OFJ1" s="102"/>
      <c r="OFK1" s="102"/>
      <c r="OFL1" s="102"/>
      <c r="OFM1" s="102"/>
      <c r="OFN1" s="102"/>
      <c r="OFO1" s="102"/>
      <c r="OFP1" s="102"/>
      <c r="OFQ1" s="102"/>
      <c r="OFR1" s="102"/>
      <c r="OFS1" s="102"/>
      <c r="OFT1" s="102"/>
      <c r="OFU1" s="102"/>
      <c r="OFV1" s="102"/>
      <c r="OFW1" s="102"/>
      <c r="OFX1" s="102"/>
      <c r="OFY1" s="102"/>
      <c r="OFZ1" s="102"/>
      <c r="OGA1" s="102"/>
      <c r="OGB1" s="102"/>
      <c r="OGC1" s="102"/>
      <c r="OGD1" s="102"/>
      <c r="OGE1" s="102"/>
      <c r="OGF1" s="102"/>
      <c r="OGG1" s="102"/>
      <c r="OGH1" s="102"/>
      <c r="OGI1" s="102"/>
      <c r="OGJ1" s="102"/>
      <c r="OGK1" s="102"/>
      <c r="OGL1" s="102"/>
      <c r="OGM1" s="102"/>
      <c r="OGN1" s="102"/>
      <c r="OGO1" s="102"/>
      <c r="OGP1" s="102"/>
      <c r="OGQ1" s="102"/>
      <c r="OGR1" s="102"/>
      <c r="OGS1" s="102"/>
      <c r="OGT1" s="102"/>
      <c r="OGU1" s="102"/>
      <c r="OGV1" s="102"/>
      <c r="OGW1" s="102"/>
      <c r="OGX1" s="102"/>
      <c r="OGY1" s="102"/>
      <c r="OGZ1" s="102"/>
      <c r="OHA1" s="102"/>
      <c r="OHB1" s="102"/>
      <c r="OHC1" s="102"/>
      <c r="OHD1" s="102"/>
      <c r="OHE1" s="102"/>
      <c r="OHF1" s="102"/>
      <c r="OHG1" s="102"/>
      <c r="OHH1" s="102"/>
      <c r="OHI1" s="102"/>
      <c r="OHJ1" s="102"/>
      <c r="OHK1" s="102"/>
      <c r="OHL1" s="102"/>
      <c r="OHM1" s="102"/>
      <c r="OHN1" s="102"/>
      <c r="OHO1" s="102"/>
      <c r="OHP1" s="102"/>
      <c r="OHQ1" s="102"/>
      <c r="OHR1" s="102"/>
      <c r="OHS1" s="102"/>
      <c r="OHT1" s="102"/>
      <c r="OHU1" s="102"/>
      <c r="OHV1" s="102"/>
      <c r="OHW1" s="102"/>
      <c r="OHX1" s="102"/>
      <c r="OHY1" s="102"/>
      <c r="OHZ1" s="102"/>
      <c r="OIA1" s="102"/>
      <c r="OIB1" s="102"/>
      <c r="OIC1" s="102"/>
      <c r="OID1" s="102"/>
      <c r="OIE1" s="102"/>
      <c r="OIF1" s="102"/>
      <c r="OIG1" s="102"/>
      <c r="OIH1" s="102"/>
      <c r="OII1" s="102"/>
      <c r="OIJ1" s="102"/>
      <c r="OIK1" s="102"/>
      <c r="OIL1" s="102"/>
      <c r="OIM1" s="102"/>
      <c r="OIN1" s="102"/>
      <c r="OIO1" s="102"/>
      <c r="OIP1" s="102"/>
      <c r="OIQ1" s="102"/>
      <c r="OIR1" s="102"/>
      <c r="OIS1" s="102"/>
      <c r="OIT1" s="102"/>
      <c r="OIU1" s="102"/>
      <c r="OIV1" s="102"/>
      <c r="OIW1" s="102"/>
      <c r="OIX1" s="102"/>
      <c r="OIY1" s="102"/>
      <c r="OIZ1" s="102"/>
      <c r="OJA1" s="102"/>
      <c r="OJB1" s="102"/>
      <c r="OJC1" s="102"/>
      <c r="OJD1" s="102"/>
      <c r="OJE1" s="102"/>
      <c r="OJF1" s="102"/>
      <c r="OJG1" s="102"/>
      <c r="OJH1" s="102"/>
      <c r="OJI1" s="102"/>
      <c r="OJJ1" s="102"/>
      <c r="OJK1" s="102"/>
      <c r="OJL1" s="102"/>
      <c r="OJM1" s="102"/>
      <c r="OJN1" s="102"/>
      <c r="OJO1" s="102"/>
      <c r="OJP1" s="102"/>
      <c r="OJQ1" s="102"/>
      <c r="OJR1" s="102"/>
      <c r="OJS1" s="102"/>
      <c r="OJT1" s="102"/>
      <c r="OJU1" s="102"/>
      <c r="OJV1" s="102"/>
      <c r="OJW1" s="102"/>
      <c r="OJX1" s="102"/>
      <c r="OJY1" s="102"/>
      <c r="OJZ1" s="102"/>
      <c r="OKA1" s="102"/>
      <c r="OKB1" s="102"/>
      <c r="OKC1" s="102"/>
      <c r="OKD1" s="102"/>
      <c r="OKE1" s="102"/>
      <c r="OKF1" s="102"/>
      <c r="OKG1" s="102"/>
      <c r="OKH1" s="102"/>
      <c r="OKI1" s="102"/>
      <c r="OKJ1" s="102"/>
      <c r="OKK1" s="102"/>
      <c r="OKL1" s="102"/>
      <c r="OKM1" s="102"/>
      <c r="OKN1" s="102"/>
      <c r="OKO1" s="102"/>
      <c r="OKP1" s="102"/>
      <c r="OKQ1" s="102"/>
      <c r="OKR1" s="102"/>
      <c r="OKS1" s="102"/>
      <c r="OKT1" s="102"/>
      <c r="OKU1" s="102"/>
      <c r="OKV1" s="102"/>
      <c r="OKW1" s="102"/>
      <c r="OKX1" s="102"/>
      <c r="OKY1" s="102"/>
      <c r="OKZ1" s="102"/>
      <c r="OLA1" s="102"/>
      <c r="OLB1" s="102"/>
      <c r="OLC1" s="102"/>
      <c r="OLD1" s="102"/>
      <c r="OLE1" s="102"/>
      <c r="OLF1" s="102"/>
      <c r="OLG1" s="102"/>
      <c r="OLH1" s="102"/>
      <c r="OLI1" s="102"/>
      <c r="OLJ1" s="102"/>
      <c r="OLK1" s="102"/>
      <c r="OLL1" s="102"/>
      <c r="OLM1" s="102"/>
      <c r="OLN1" s="102"/>
      <c r="OLO1" s="102"/>
      <c r="OLP1" s="102"/>
      <c r="OLQ1" s="102"/>
      <c r="OLR1" s="102"/>
      <c r="OLS1" s="102"/>
      <c r="OLT1" s="102"/>
      <c r="OLU1" s="102"/>
      <c r="OLV1" s="102"/>
      <c r="OLW1" s="102"/>
      <c r="OLX1" s="102"/>
      <c r="OLY1" s="102"/>
      <c r="OLZ1" s="102"/>
      <c r="OMA1" s="102"/>
      <c r="OMB1" s="102"/>
      <c r="OMC1" s="102"/>
      <c r="OMD1" s="102"/>
      <c r="OME1" s="102"/>
      <c r="OMF1" s="102"/>
      <c r="OMG1" s="102"/>
      <c r="OMH1" s="102"/>
      <c r="OMI1" s="102"/>
      <c r="OMJ1" s="102"/>
      <c r="OMK1" s="102"/>
      <c r="OML1" s="102"/>
      <c r="OMM1" s="102"/>
      <c r="OMN1" s="102"/>
      <c r="OMO1" s="102"/>
      <c r="OMP1" s="102"/>
      <c r="OMQ1" s="102"/>
      <c r="OMR1" s="102"/>
      <c r="OMS1" s="102"/>
      <c r="OMT1" s="102"/>
      <c r="OMU1" s="102"/>
      <c r="OMV1" s="102"/>
      <c r="OMW1" s="102"/>
      <c r="OMX1" s="102"/>
      <c r="OMY1" s="102"/>
      <c r="OMZ1" s="102"/>
      <c r="ONA1" s="102"/>
      <c r="ONB1" s="102"/>
      <c r="ONC1" s="102"/>
      <c r="OND1" s="102"/>
      <c r="ONE1" s="102"/>
      <c r="ONF1" s="102"/>
      <c r="ONG1" s="102"/>
      <c r="ONH1" s="102"/>
      <c r="ONI1" s="102"/>
      <c r="ONJ1" s="102"/>
      <c r="ONK1" s="102"/>
      <c r="ONL1" s="102"/>
      <c r="ONM1" s="102"/>
      <c r="ONN1" s="102"/>
      <c r="ONO1" s="102"/>
      <c r="ONP1" s="102"/>
      <c r="ONQ1" s="102"/>
      <c r="ONR1" s="102"/>
      <c r="ONS1" s="102"/>
      <c r="ONT1" s="102"/>
      <c r="ONU1" s="102"/>
      <c r="ONV1" s="102"/>
      <c r="ONW1" s="102"/>
      <c r="ONX1" s="102"/>
      <c r="ONY1" s="102"/>
      <c r="ONZ1" s="102"/>
      <c r="OOA1" s="102"/>
      <c r="OOB1" s="102"/>
      <c r="OOC1" s="102"/>
      <c r="OOD1" s="102"/>
      <c r="OOE1" s="102"/>
      <c r="OOF1" s="102"/>
      <c r="OOG1" s="102"/>
      <c r="OOH1" s="102"/>
      <c r="OOI1" s="102"/>
      <c r="OOJ1" s="102"/>
      <c r="OOK1" s="102"/>
      <c r="OOL1" s="102"/>
      <c r="OOM1" s="102"/>
      <c r="OON1" s="102"/>
      <c r="OOO1" s="102"/>
      <c r="OOP1" s="102"/>
      <c r="OOQ1" s="102"/>
      <c r="OOR1" s="102"/>
      <c r="OOS1" s="102"/>
      <c r="OOT1" s="102"/>
      <c r="OOU1" s="102"/>
      <c r="OOV1" s="102"/>
      <c r="OOW1" s="102"/>
      <c r="OOX1" s="102"/>
      <c r="OOY1" s="102"/>
      <c r="OOZ1" s="102"/>
      <c r="OPA1" s="102"/>
      <c r="OPB1" s="102"/>
      <c r="OPC1" s="102"/>
      <c r="OPD1" s="102"/>
      <c r="OPE1" s="102"/>
      <c r="OPF1" s="102"/>
      <c r="OPG1" s="102"/>
      <c r="OPH1" s="102"/>
      <c r="OPI1" s="102"/>
      <c r="OPJ1" s="102"/>
      <c r="OPK1" s="102"/>
      <c r="OPL1" s="102"/>
      <c r="OPM1" s="102"/>
      <c r="OPN1" s="102"/>
      <c r="OPO1" s="102"/>
      <c r="OPP1" s="102"/>
      <c r="OPQ1" s="102"/>
      <c r="OPR1" s="102"/>
      <c r="OPS1" s="102"/>
      <c r="OPT1" s="102"/>
      <c r="OPU1" s="102"/>
      <c r="OPV1" s="102"/>
      <c r="OPW1" s="102"/>
      <c r="OPX1" s="102"/>
      <c r="OPY1" s="102"/>
      <c r="OPZ1" s="102"/>
      <c r="OQA1" s="102"/>
      <c r="OQB1" s="102"/>
      <c r="OQC1" s="102"/>
      <c r="OQD1" s="102"/>
      <c r="OQE1" s="102"/>
      <c r="OQF1" s="102"/>
      <c r="OQG1" s="102"/>
      <c r="OQH1" s="102"/>
      <c r="OQI1" s="102"/>
      <c r="OQJ1" s="102"/>
      <c r="OQK1" s="102"/>
      <c r="OQL1" s="102"/>
      <c r="OQM1" s="102"/>
      <c r="OQN1" s="102"/>
      <c r="OQO1" s="102"/>
      <c r="OQP1" s="102"/>
      <c r="OQQ1" s="102"/>
      <c r="OQR1" s="102"/>
      <c r="OQS1" s="102"/>
      <c r="OQT1" s="102"/>
      <c r="OQU1" s="102"/>
      <c r="OQV1" s="102"/>
      <c r="OQW1" s="102"/>
      <c r="OQX1" s="102"/>
      <c r="OQY1" s="102"/>
      <c r="OQZ1" s="102"/>
      <c r="ORA1" s="102"/>
      <c r="ORB1" s="102"/>
      <c r="ORC1" s="102"/>
      <c r="ORD1" s="102"/>
      <c r="ORE1" s="102"/>
      <c r="ORF1" s="102"/>
      <c r="ORG1" s="102"/>
      <c r="ORH1" s="102"/>
      <c r="ORI1" s="102"/>
      <c r="ORJ1" s="102"/>
      <c r="ORK1" s="102"/>
      <c r="ORL1" s="102"/>
      <c r="ORM1" s="102"/>
      <c r="ORN1" s="102"/>
      <c r="ORO1" s="102"/>
      <c r="ORP1" s="102"/>
      <c r="ORQ1" s="102"/>
      <c r="ORR1" s="102"/>
      <c r="ORS1" s="102"/>
      <c r="ORT1" s="102"/>
      <c r="ORU1" s="102"/>
      <c r="ORV1" s="102"/>
      <c r="ORW1" s="102"/>
      <c r="ORX1" s="102"/>
      <c r="ORY1" s="102"/>
      <c r="ORZ1" s="102"/>
      <c r="OSA1" s="102"/>
      <c r="OSB1" s="102"/>
      <c r="OSC1" s="102"/>
      <c r="OSD1" s="102"/>
      <c r="OSE1" s="102"/>
      <c r="OSF1" s="102"/>
      <c r="OSG1" s="102"/>
      <c r="OSH1" s="102"/>
      <c r="OSI1" s="102"/>
      <c r="OSJ1" s="102"/>
      <c r="OSK1" s="102"/>
      <c r="OSL1" s="102"/>
      <c r="OSM1" s="102"/>
      <c r="OSN1" s="102"/>
      <c r="OSO1" s="102"/>
      <c r="OSP1" s="102"/>
      <c r="OSQ1" s="102"/>
      <c r="OSR1" s="102"/>
      <c r="OSS1" s="102"/>
      <c r="OST1" s="102"/>
      <c r="OSU1" s="102"/>
      <c r="OSV1" s="102"/>
      <c r="OSW1" s="102"/>
      <c r="OSX1" s="102"/>
      <c r="OSY1" s="102"/>
      <c r="OSZ1" s="102"/>
      <c r="OTA1" s="102"/>
      <c r="OTB1" s="102"/>
      <c r="OTC1" s="102"/>
      <c r="OTD1" s="102"/>
      <c r="OTE1" s="102"/>
      <c r="OTF1" s="102"/>
      <c r="OTG1" s="102"/>
      <c r="OTH1" s="102"/>
      <c r="OTI1" s="102"/>
      <c r="OTJ1" s="102"/>
      <c r="OTK1" s="102"/>
      <c r="OTL1" s="102"/>
      <c r="OTM1" s="102"/>
      <c r="OTN1" s="102"/>
      <c r="OTO1" s="102"/>
      <c r="OTP1" s="102"/>
      <c r="OTQ1" s="102"/>
      <c r="OTR1" s="102"/>
      <c r="OTS1" s="102"/>
      <c r="OTT1" s="102"/>
      <c r="OTU1" s="102"/>
      <c r="OTV1" s="102"/>
      <c r="OTW1" s="102"/>
      <c r="OTX1" s="102"/>
      <c r="OTY1" s="102"/>
      <c r="OTZ1" s="102"/>
      <c r="OUA1" s="102"/>
      <c r="OUB1" s="102"/>
      <c r="OUC1" s="102"/>
      <c r="OUD1" s="102"/>
      <c r="OUE1" s="102"/>
      <c r="OUF1" s="102"/>
      <c r="OUG1" s="102"/>
      <c r="OUH1" s="102"/>
      <c r="OUI1" s="102"/>
      <c r="OUJ1" s="102"/>
      <c r="OUK1" s="102"/>
      <c r="OUL1" s="102"/>
      <c r="OUM1" s="102"/>
      <c r="OUN1" s="102"/>
      <c r="OUO1" s="102"/>
      <c r="OUP1" s="102"/>
      <c r="OUQ1" s="102"/>
      <c r="OUR1" s="102"/>
      <c r="OUS1" s="102"/>
      <c r="OUT1" s="102"/>
      <c r="OUU1" s="102"/>
      <c r="OUV1" s="102"/>
      <c r="OUW1" s="102"/>
      <c r="OUX1" s="102"/>
      <c r="OUY1" s="102"/>
      <c r="OUZ1" s="102"/>
      <c r="OVA1" s="102"/>
      <c r="OVB1" s="102"/>
      <c r="OVC1" s="102"/>
      <c r="OVD1" s="102"/>
      <c r="OVE1" s="102"/>
      <c r="OVF1" s="102"/>
      <c r="OVG1" s="102"/>
      <c r="OVH1" s="102"/>
      <c r="OVI1" s="102"/>
      <c r="OVJ1" s="102"/>
      <c r="OVK1" s="102"/>
      <c r="OVL1" s="102"/>
      <c r="OVM1" s="102"/>
      <c r="OVN1" s="102"/>
      <c r="OVO1" s="102"/>
      <c r="OVP1" s="102"/>
      <c r="OVQ1" s="102"/>
      <c r="OVR1" s="102"/>
      <c r="OVS1" s="102"/>
      <c r="OVT1" s="102"/>
      <c r="OVU1" s="102"/>
      <c r="OVV1" s="102"/>
      <c r="OVW1" s="102"/>
      <c r="OVX1" s="102"/>
      <c r="OVY1" s="102"/>
      <c r="OVZ1" s="102"/>
      <c r="OWA1" s="102"/>
      <c r="OWB1" s="102"/>
      <c r="OWC1" s="102"/>
      <c r="OWD1" s="102"/>
      <c r="OWE1" s="102"/>
      <c r="OWF1" s="102"/>
      <c r="OWG1" s="102"/>
      <c r="OWH1" s="102"/>
      <c r="OWI1" s="102"/>
      <c r="OWJ1" s="102"/>
      <c r="OWK1" s="102"/>
      <c r="OWL1" s="102"/>
      <c r="OWM1" s="102"/>
      <c r="OWN1" s="102"/>
      <c r="OWO1" s="102"/>
      <c r="OWP1" s="102"/>
      <c r="OWQ1" s="102"/>
      <c r="OWR1" s="102"/>
      <c r="OWS1" s="102"/>
      <c r="OWT1" s="102"/>
      <c r="OWU1" s="102"/>
      <c r="OWV1" s="102"/>
      <c r="OWW1" s="102"/>
      <c r="OWX1" s="102"/>
      <c r="OWY1" s="102"/>
      <c r="OWZ1" s="102"/>
      <c r="OXA1" s="102"/>
      <c r="OXB1" s="102"/>
      <c r="OXC1" s="102"/>
      <c r="OXD1" s="102"/>
      <c r="OXE1" s="102"/>
      <c r="OXF1" s="102"/>
      <c r="OXG1" s="102"/>
      <c r="OXH1" s="102"/>
      <c r="OXI1" s="102"/>
      <c r="OXJ1" s="102"/>
      <c r="OXK1" s="102"/>
      <c r="OXL1" s="102"/>
      <c r="OXM1" s="102"/>
      <c r="OXN1" s="102"/>
      <c r="OXO1" s="102"/>
      <c r="OXP1" s="102"/>
      <c r="OXQ1" s="102"/>
      <c r="OXR1" s="102"/>
      <c r="OXS1" s="102"/>
      <c r="OXT1" s="102"/>
      <c r="OXU1" s="102"/>
      <c r="OXV1" s="102"/>
      <c r="OXW1" s="102"/>
      <c r="OXX1" s="102"/>
      <c r="OXY1" s="102"/>
      <c r="OXZ1" s="102"/>
      <c r="OYA1" s="102"/>
      <c r="OYB1" s="102"/>
      <c r="OYC1" s="102"/>
      <c r="OYD1" s="102"/>
      <c r="OYE1" s="102"/>
      <c r="OYF1" s="102"/>
      <c r="OYG1" s="102"/>
      <c r="OYH1" s="102"/>
      <c r="OYI1" s="102"/>
      <c r="OYJ1" s="102"/>
      <c r="OYK1" s="102"/>
      <c r="OYL1" s="102"/>
      <c r="OYM1" s="102"/>
      <c r="OYN1" s="102"/>
      <c r="OYO1" s="102"/>
      <c r="OYP1" s="102"/>
      <c r="OYQ1" s="102"/>
      <c r="OYR1" s="102"/>
      <c r="OYS1" s="102"/>
      <c r="OYT1" s="102"/>
      <c r="OYU1" s="102"/>
      <c r="OYV1" s="102"/>
      <c r="OYW1" s="102"/>
      <c r="OYX1" s="102"/>
      <c r="OYY1" s="102"/>
      <c r="OYZ1" s="102"/>
      <c r="OZA1" s="102"/>
      <c r="OZB1" s="102"/>
      <c r="OZC1" s="102"/>
      <c r="OZD1" s="102"/>
      <c r="OZE1" s="102"/>
      <c r="OZF1" s="102"/>
      <c r="OZG1" s="102"/>
      <c r="OZH1" s="102"/>
      <c r="OZI1" s="102"/>
      <c r="OZJ1" s="102"/>
      <c r="OZK1" s="102"/>
      <c r="OZL1" s="102"/>
      <c r="OZM1" s="102"/>
      <c r="OZN1" s="102"/>
      <c r="OZO1" s="102"/>
      <c r="OZP1" s="102"/>
      <c r="OZQ1" s="102"/>
      <c r="OZR1" s="102"/>
      <c r="OZS1" s="102"/>
      <c r="OZT1" s="102"/>
      <c r="OZU1" s="102"/>
      <c r="OZV1" s="102"/>
      <c r="OZW1" s="102"/>
      <c r="OZX1" s="102"/>
      <c r="OZY1" s="102"/>
      <c r="OZZ1" s="102"/>
      <c r="PAA1" s="102"/>
      <c r="PAB1" s="102"/>
      <c r="PAC1" s="102"/>
      <c r="PAD1" s="102"/>
      <c r="PAE1" s="102"/>
      <c r="PAF1" s="102"/>
      <c r="PAG1" s="102"/>
      <c r="PAH1" s="102"/>
      <c r="PAI1" s="102"/>
      <c r="PAJ1" s="102"/>
      <c r="PAK1" s="102"/>
      <c r="PAL1" s="102"/>
      <c r="PAM1" s="102"/>
      <c r="PAN1" s="102"/>
      <c r="PAO1" s="102"/>
      <c r="PAP1" s="102"/>
      <c r="PAQ1" s="102"/>
      <c r="PAR1" s="102"/>
      <c r="PAS1" s="102"/>
      <c r="PAT1" s="102"/>
      <c r="PAU1" s="102"/>
      <c r="PAV1" s="102"/>
      <c r="PAW1" s="102"/>
      <c r="PAX1" s="102"/>
      <c r="PAY1" s="102"/>
      <c r="PAZ1" s="102"/>
      <c r="PBA1" s="102"/>
      <c r="PBB1" s="102"/>
      <c r="PBC1" s="102"/>
      <c r="PBD1" s="102"/>
      <c r="PBE1" s="102"/>
      <c r="PBF1" s="102"/>
      <c r="PBG1" s="102"/>
      <c r="PBH1" s="102"/>
      <c r="PBI1" s="102"/>
      <c r="PBJ1" s="102"/>
      <c r="PBK1" s="102"/>
      <c r="PBL1" s="102"/>
      <c r="PBM1" s="102"/>
      <c r="PBN1" s="102"/>
      <c r="PBO1" s="102"/>
      <c r="PBP1" s="102"/>
      <c r="PBQ1" s="102"/>
      <c r="PBR1" s="102"/>
      <c r="PBS1" s="102"/>
      <c r="PBT1" s="102"/>
      <c r="PBU1" s="102"/>
      <c r="PBV1" s="102"/>
      <c r="PBW1" s="102"/>
      <c r="PBX1" s="102"/>
      <c r="PBY1" s="102"/>
      <c r="PBZ1" s="102"/>
      <c r="PCA1" s="102"/>
      <c r="PCB1" s="102"/>
      <c r="PCC1" s="102"/>
      <c r="PCD1" s="102"/>
      <c r="PCE1" s="102"/>
      <c r="PCF1" s="102"/>
      <c r="PCG1" s="102"/>
      <c r="PCH1" s="102"/>
      <c r="PCI1" s="102"/>
      <c r="PCJ1" s="102"/>
      <c r="PCK1" s="102"/>
      <c r="PCL1" s="102"/>
      <c r="PCM1" s="102"/>
      <c r="PCN1" s="102"/>
      <c r="PCO1" s="102"/>
      <c r="PCP1" s="102"/>
      <c r="PCQ1" s="102"/>
      <c r="PCR1" s="102"/>
      <c r="PCS1" s="102"/>
      <c r="PCT1" s="102"/>
      <c r="PCU1" s="102"/>
      <c r="PCV1" s="102"/>
      <c r="PCW1" s="102"/>
      <c r="PCX1" s="102"/>
      <c r="PCY1" s="102"/>
      <c r="PCZ1" s="102"/>
      <c r="PDA1" s="102"/>
      <c r="PDB1" s="102"/>
      <c r="PDC1" s="102"/>
      <c r="PDD1" s="102"/>
      <c r="PDE1" s="102"/>
      <c r="PDF1" s="102"/>
      <c r="PDG1" s="102"/>
      <c r="PDH1" s="102"/>
      <c r="PDI1" s="102"/>
      <c r="PDJ1" s="102"/>
      <c r="PDK1" s="102"/>
      <c r="PDL1" s="102"/>
      <c r="PDM1" s="102"/>
      <c r="PDN1" s="102"/>
      <c r="PDO1" s="102"/>
      <c r="PDP1" s="102"/>
      <c r="PDQ1" s="102"/>
      <c r="PDR1" s="102"/>
      <c r="PDS1" s="102"/>
      <c r="PDT1" s="102"/>
      <c r="PDU1" s="102"/>
      <c r="PDV1" s="102"/>
      <c r="PDW1" s="102"/>
      <c r="PDX1" s="102"/>
      <c r="PDY1" s="102"/>
      <c r="PDZ1" s="102"/>
      <c r="PEA1" s="102"/>
      <c r="PEB1" s="102"/>
      <c r="PEC1" s="102"/>
      <c r="PED1" s="102"/>
      <c r="PEE1" s="102"/>
      <c r="PEF1" s="102"/>
      <c r="PEG1" s="102"/>
      <c r="PEH1" s="102"/>
      <c r="PEI1" s="102"/>
      <c r="PEJ1" s="102"/>
      <c r="PEK1" s="102"/>
      <c r="PEL1" s="102"/>
      <c r="PEM1" s="102"/>
      <c r="PEN1" s="102"/>
      <c r="PEO1" s="102"/>
      <c r="PEP1" s="102"/>
      <c r="PEQ1" s="102"/>
      <c r="PER1" s="102"/>
      <c r="PES1" s="102"/>
      <c r="PET1" s="102"/>
      <c r="PEU1" s="102"/>
      <c r="PEV1" s="102"/>
      <c r="PEW1" s="102"/>
      <c r="PEX1" s="102"/>
      <c r="PEY1" s="102"/>
      <c r="PEZ1" s="102"/>
      <c r="PFA1" s="102"/>
      <c r="PFB1" s="102"/>
      <c r="PFC1" s="102"/>
      <c r="PFD1" s="102"/>
      <c r="PFE1" s="102"/>
      <c r="PFF1" s="102"/>
      <c r="PFG1" s="102"/>
      <c r="PFH1" s="102"/>
      <c r="PFI1" s="102"/>
      <c r="PFJ1" s="102"/>
      <c r="PFK1" s="102"/>
      <c r="PFL1" s="102"/>
      <c r="PFM1" s="102"/>
      <c r="PFN1" s="102"/>
      <c r="PFO1" s="102"/>
      <c r="PFP1" s="102"/>
      <c r="PFQ1" s="102"/>
      <c r="PFR1" s="102"/>
      <c r="PFS1" s="102"/>
      <c r="PFT1" s="102"/>
      <c r="PFU1" s="102"/>
      <c r="PFV1" s="102"/>
      <c r="PFW1" s="102"/>
      <c r="PFX1" s="102"/>
      <c r="PFY1" s="102"/>
      <c r="PFZ1" s="102"/>
      <c r="PGA1" s="102"/>
      <c r="PGB1" s="102"/>
      <c r="PGC1" s="102"/>
      <c r="PGD1" s="102"/>
      <c r="PGE1" s="102"/>
      <c r="PGF1" s="102"/>
      <c r="PGG1" s="102"/>
      <c r="PGH1" s="102"/>
      <c r="PGI1" s="102"/>
      <c r="PGJ1" s="102"/>
      <c r="PGK1" s="102"/>
      <c r="PGL1" s="102"/>
      <c r="PGM1" s="102"/>
      <c r="PGN1" s="102"/>
      <c r="PGO1" s="102"/>
      <c r="PGP1" s="102"/>
      <c r="PGQ1" s="102"/>
      <c r="PGR1" s="102"/>
      <c r="PGS1" s="102"/>
      <c r="PGT1" s="102"/>
      <c r="PGU1" s="102"/>
      <c r="PGV1" s="102"/>
      <c r="PGW1" s="102"/>
      <c r="PGX1" s="102"/>
      <c r="PGY1" s="102"/>
      <c r="PGZ1" s="102"/>
      <c r="PHA1" s="102"/>
      <c r="PHB1" s="102"/>
      <c r="PHC1" s="102"/>
      <c r="PHD1" s="102"/>
      <c r="PHE1" s="102"/>
      <c r="PHF1" s="102"/>
      <c r="PHG1" s="102"/>
      <c r="PHH1" s="102"/>
      <c r="PHI1" s="102"/>
      <c r="PHJ1" s="102"/>
      <c r="PHK1" s="102"/>
      <c r="PHL1" s="102"/>
      <c r="PHM1" s="102"/>
      <c r="PHN1" s="102"/>
      <c r="PHO1" s="102"/>
      <c r="PHP1" s="102"/>
      <c r="PHQ1" s="102"/>
      <c r="PHR1" s="102"/>
      <c r="PHS1" s="102"/>
      <c r="PHT1" s="102"/>
      <c r="PHU1" s="102"/>
      <c r="PHV1" s="102"/>
      <c r="PHW1" s="102"/>
      <c r="PHX1" s="102"/>
      <c r="PHY1" s="102"/>
      <c r="PHZ1" s="102"/>
      <c r="PIA1" s="102"/>
      <c r="PIB1" s="102"/>
      <c r="PIC1" s="102"/>
      <c r="PID1" s="102"/>
      <c r="PIE1" s="102"/>
      <c r="PIF1" s="102"/>
      <c r="PIG1" s="102"/>
      <c r="PIH1" s="102"/>
      <c r="PII1" s="102"/>
      <c r="PIJ1" s="102"/>
      <c r="PIK1" s="102"/>
      <c r="PIL1" s="102"/>
      <c r="PIM1" s="102"/>
      <c r="PIN1" s="102"/>
      <c r="PIO1" s="102"/>
      <c r="PIP1" s="102"/>
      <c r="PIQ1" s="102"/>
      <c r="PIR1" s="102"/>
      <c r="PIS1" s="102"/>
      <c r="PIT1" s="102"/>
      <c r="PIU1" s="102"/>
      <c r="PIV1" s="102"/>
      <c r="PIW1" s="102"/>
      <c r="PIX1" s="102"/>
      <c r="PIY1" s="102"/>
      <c r="PIZ1" s="102"/>
      <c r="PJA1" s="102"/>
      <c r="PJB1" s="102"/>
      <c r="PJC1" s="102"/>
      <c r="PJD1" s="102"/>
      <c r="PJE1" s="102"/>
      <c r="PJF1" s="102"/>
      <c r="PJG1" s="102"/>
      <c r="PJH1" s="102"/>
      <c r="PJI1" s="102"/>
      <c r="PJJ1" s="102"/>
      <c r="PJK1" s="102"/>
      <c r="PJL1" s="102"/>
      <c r="PJM1" s="102"/>
      <c r="PJN1" s="102"/>
      <c r="PJO1" s="102"/>
      <c r="PJP1" s="102"/>
      <c r="PJQ1" s="102"/>
      <c r="PJR1" s="102"/>
      <c r="PJS1" s="102"/>
      <c r="PJT1" s="102"/>
      <c r="PJU1" s="102"/>
      <c r="PJV1" s="102"/>
      <c r="PJW1" s="102"/>
      <c r="PJX1" s="102"/>
      <c r="PJY1" s="102"/>
      <c r="PJZ1" s="102"/>
      <c r="PKA1" s="102"/>
      <c r="PKB1" s="102"/>
      <c r="PKC1" s="102"/>
      <c r="PKD1" s="102"/>
      <c r="PKE1" s="102"/>
      <c r="PKF1" s="102"/>
      <c r="PKG1" s="102"/>
      <c r="PKH1" s="102"/>
      <c r="PKI1" s="102"/>
      <c r="PKJ1" s="102"/>
      <c r="PKK1" s="102"/>
      <c r="PKL1" s="102"/>
      <c r="PKM1" s="102"/>
      <c r="PKN1" s="102"/>
      <c r="PKO1" s="102"/>
      <c r="PKP1" s="102"/>
      <c r="PKQ1" s="102"/>
      <c r="PKR1" s="102"/>
      <c r="PKS1" s="102"/>
      <c r="PKT1" s="102"/>
      <c r="PKU1" s="102"/>
      <c r="PKV1" s="102"/>
      <c r="PKW1" s="102"/>
      <c r="PKX1" s="102"/>
      <c r="PKY1" s="102"/>
      <c r="PKZ1" s="102"/>
      <c r="PLA1" s="102"/>
      <c r="PLB1" s="102"/>
      <c r="PLC1" s="102"/>
      <c r="PLD1" s="102"/>
      <c r="PLE1" s="102"/>
      <c r="PLF1" s="102"/>
      <c r="PLG1" s="102"/>
      <c r="PLH1" s="102"/>
      <c r="PLI1" s="102"/>
      <c r="PLJ1" s="102"/>
      <c r="PLK1" s="102"/>
      <c r="PLL1" s="102"/>
      <c r="PLM1" s="102"/>
      <c r="PLN1" s="102"/>
      <c r="PLO1" s="102"/>
      <c r="PLP1" s="102"/>
      <c r="PLQ1" s="102"/>
      <c r="PLR1" s="102"/>
      <c r="PLS1" s="102"/>
      <c r="PLT1" s="102"/>
      <c r="PLU1" s="102"/>
      <c r="PLV1" s="102"/>
      <c r="PLW1" s="102"/>
      <c r="PLX1" s="102"/>
      <c r="PLY1" s="102"/>
      <c r="PLZ1" s="102"/>
      <c r="PMA1" s="102"/>
      <c r="PMB1" s="102"/>
      <c r="PMC1" s="102"/>
      <c r="PMD1" s="102"/>
      <c r="PME1" s="102"/>
      <c r="PMF1" s="102"/>
      <c r="PMG1" s="102"/>
      <c r="PMH1" s="102"/>
      <c r="PMI1" s="102"/>
      <c r="PMJ1" s="102"/>
      <c r="PMK1" s="102"/>
      <c r="PML1" s="102"/>
      <c r="PMM1" s="102"/>
      <c r="PMN1" s="102"/>
      <c r="PMO1" s="102"/>
      <c r="PMP1" s="102"/>
      <c r="PMQ1" s="102"/>
      <c r="PMR1" s="102"/>
      <c r="PMS1" s="102"/>
      <c r="PMT1" s="102"/>
      <c r="PMU1" s="102"/>
      <c r="PMV1" s="102"/>
      <c r="PMW1" s="102"/>
      <c r="PMX1" s="102"/>
      <c r="PMY1" s="102"/>
      <c r="PMZ1" s="102"/>
      <c r="PNA1" s="102"/>
      <c r="PNB1" s="102"/>
      <c r="PNC1" s="102"/>
      <c r="PND1" s="102"/>
      <c r="PNE1" s="102"/>
      <c r="PNF1" s="102"/>
      <c r="PNG1" s="102"/>
      <c r="PNH1" s="102"/>
      <c r="PNI1" s="102"/>
      <c r="PNJ1" s="102"/>
      <c r="PNK1" s="102"/>
      <c r="PNL1" s="102"/>
      <c r="PNM1" s="102"/>
      <c r="PNN1" s="102"/>
      <c r="PNO1" s="102"/>
      <c r="PNP1" s="102"/>
      <c r="PNQ1" s="102"/>
      <c r="PNR1" s="102"/>
      <c r="PNS1" s="102"/>
      <c r="PNT1" s="102"/>
      <c r="PNU1" s="102"/>
      <c r="PNV1" s="102"/>
      <c r="PNW1" s="102"/>
      <c r="PNX1" s="102"/>
      <c r="PNY1" s="102"/>
      <c r="PNZ1" s="102"/>
      <c r="POA1" s="102"/>
      <c r="POB1" s="102"/>
      <c r="POC1" s="102"/>
      <c r="POD1" s="102"/>
      <c r="POE1" s="102"/>
      <c r="POF1" s="102"/>
      <c r="POG1" s="102"/>
      <c r="POH1" s="102"/>
      <c r="POI1" s="102"/>
      <c r="POJ1" s="102"/>
      <c r="POK1" s="102"/>
      <c r="POL1" s="102"/>
      <c r="POM1" s="102"/>
      <c r="PON1" s="102"/>
      <c r="POO1" s="102"/>
      <c r="POP1" s="102"/>
      <c r="POQ1" s="102"/>
      <c r="POR1" s="102"/>
      <c r="POS1" s="102"/>
      <c r="POT1" s="102"/>
      <c r="POU1" s="102"/>
      <c r="POV1" s="102"/>
      <c r="POW1" s="102"/>
      <c r="POX1" s="102"/>
      <c r="POY1" s="102"/>
      <c r="POZ1" s="102"/>
      <c r="PPA1" s="102"/>
      <c r="PPB1" s="102"/>
      <c r="PPC1" s="102"/>
      <c r="PPD1" s="102"/>
      <c r="PPE1" s="102"/>
      <c r="PPF1" s="102"/>
      <c r="PPG1" s="102"/>
      <c r="PPH1" s="102"/>
      <c r="PPI1" s="102"/>
      <c r="PPJ1" s="102"/>
      <c r="PPK1" s="102"/>
      <c r="PPL1" s="102"/>
      <c r="PPM1" s="102"/>
      <c r="PPN1" s="102"/>
      <c r="PPO1" s="102"/>
      <c r="PPP1" s="102"/>
      <c r="PPQ1" s="102"/>
      <c r="PPR1" s="102"/>
      <c r="PPS1" s="102"/>
      <c r="PPT1" s="102"/>
      <c r="PPU1" s="102"/>
      <c r="PPV1" s="102"/>
      <c r="PPW1" s="102"/>
      <c r="PPX1" s="102"/>
      <c r="PPY1" s="102"/>
      <c r="PPZ1" s="102"/>
      <c r="PQA1" s="102"/>
      <c r="PQB1" s="102"/>
      <c r="PQC1" s="102"/>
      <c r="PQD1" s="102"/>
      <c r="PQE1" s="102"/>
      <c r="PQF1" s="102"/>
      <c r="PQG1" s="102"/>
      <c r="PQH1" s="102"/>
      <c r="PQI1" s="102"/>
      <c r="PQJ1" s="102"/>
      <c r="PQK1" s="102"/>
      <c r="PQL1" s="102"/>
      <c r="PQM1" s="102"/>
      <c r="PQN1" s="102"/>
      <c r="PQO1" s="102"/>
      <c r="PQP1" s="102"/>
      <c r="PQQ1" s="102"/>
      <c r="PQR1" s="102"/>
      <c r="PQS1" s="102"/>
      <c r="PQT1" s="102"/>
      <c r="PQU1" s="102"/>
      <c r="PQV1" s="102"/>
      <c r="PQW1" s="102"/>
      <c r="PQX1" s="102"/>
      <c r="PQY1" s="102"/>
      <c r="PQZ1" s="102"/>
      <c r="PRA1" s="102"/>
      <c r="PRB1" s="102"/>
      <c r="PRC1" s="102"/>
      <c r="PRD1" s="102"/>
      <c r="PRE1" s="102"/>
      <c r="PRF1" s="102"/>
      <c r="PRG1" s="102"/>
      <c r="PRH1" s="102"/>
      <c r="PRI1" s="102"/>
      <c r="PRJ1" s="102"/>
      <c r="PRK1" s="102"/>
      <c r="PRL1" s="102"/>
      <c r="PRM1" s="102"/>
      <c r="PRN1" s="102"/>
      <c r="PRO1" s="102"/>
      <c r="PRP1" s="102"/>
      <c r="PRQ1" s="102"/>
      <c r="PRR1" s="102"/>
      <c r="PRS1" s="102"/>
      <c r="PRT1" s="102"/>
      <c r="PRU1" s="102"/>
      <c r="PRV1" s="102"/>
      <c r="PRW1" s="102"/>
      <c r="PRX1" s="102"/>
      <c r="PRY1" s="102"/>
      <c r="PRZ1" s="102"/>
      <c r="PSA1" s="102"/>
      <c r="PSB1" s="102"/>
      <c r="PSC1" s="102"/>
      <c r="PSD1" s="102"/>
      <c r="PSE1" s="102"/>
      <c r="PSF1" s="102"/>
      <c r="PSG1" s="102"/>
      <c r="PSH1" s="102"/>
      <c r="PSI1" s="102"/>
      <c r="PSJ1" s="102"/>
      <c r="PSK1" s="102"/>
      <c r="PSL1" s="102"/>
      <c r="PSM1" s="102"/>
      <c r="PSN1" s="102"/>
      <c r="PSO1" s="102"/>
      <c r="PSP1" s="102"/>
      <c r="PSQ1" s="102"/>
      <c r="PSR1" s="102"/>
      <c r="PSS1" s="102"/>
      <c r="PST1" s="102"/>
      <c r="PSU1" s="102"/>
      <c r="PSV1" s="102"/>
      <c r="PSW1" s="102"/>
      <c r="PSX1" s="102"/>
      <c r="PSY1" s="102"/>
      <c r="PSZ1" s="102"/>
      <c r="PTA1" s="102"/>
      <c r="PTB1" s="102"/>
      <c r="PTC1" s="102"/>
      <c r="PTD1" s="102"/>
      <c r="PTE1" s="102"/>
      <c r="PTF1" s="102"/>
      <c r="PTG1" s="102"/>
      <c r="PTH1" s="102"/>
      <c r="PTI1" s="102"/>
      <c r="PTJ1" s="102"/>
      <c r="PTK1" s="102"/>
      <c r="PTL1" s="102"/>
      <c r="PTM1" s="102"/>
      <c r="PTN1" s="102"/>
      <c r="PTO1" s="102"/>
      <c r="PTP1" s="102"/>
      <c r="PTQ1" s="102"/>
      <c r="PTR1" s="102"/>
      <c r="PTS1" s="102"/>
      <c r="PTT1" s="102"/>
      <c r="PTU1" s="102"/>
      <c r="PTV1" s="102"/>
      <c r="PTW1" s="102"/>
      <c r="PTX1" s="102"/>
      <c r="PTY1" s="102"/>
      <c r="PTZ1" s="102"/>
      <c r="PUA1" s="102"/>
      <c r="PUB1" s="102"/>
      <c r="PUC1" s="102"/>
      <c r="PUD1" s="102"/>
      <c r="PUE1" s="102"/>
      <c r="PUF1" s="102"/>
      <c r="PUG1" s="102"/>
      <c r="PUH1" s="102"/>
      <c r="PUI1" s="102"/>
      <c r="PUJ1" s="102"/>
      <c r="PUK1" s="102"/>
      <c r="PUL1" s="102"/>
      <c r="PUM1" s="102"/>
      <c r="PUN1" s="102"/>
      <c r="PUO1" s="102"/>
      <c r="PUP1" s="102"/>
      <c r="PUQ1" s="102"/>
      <c r="PUR1" s="102"/>
      <c r="PUS1" s="102"/>
      <c r="PUT1" s="102"/>
      <c r="PUU1" s="102"/>
      <c r="PUV1" s="102"/>
      <c r="PUW1" s="102"/>
      <c r="PUX1" s="102"/>
      <c r="PUY1" s="102"/>
      <c r="PUZ1" s="102"/>
      <c r="PVA1" s="102"/>
      <c r="PVB1" s="102"/>
      <c r="PVC1" s="102"/>
      <c r="PVD1" s="102"/>
      <c r="PVE1" s="102"/>
      <c r="PVF1" s="102"/>
      <c r="PVG1" s="102"/>
      <c r="PVH1" s="102"/>
      <c r="PVI1" s="102"/>
      <c r="PVJ1" s="102"/>
      <c r="PVK1" s="102"/>
      <c r="PVL1" s="102"/>
      <c r="PVM1" s="102"/>
      <c r="PVN1" s="102"/>
      <c r="PVO1" s="102"/>
      <c r="PVP1" s="102"/>
      <c r="PVQ1" s="102"/>
      <c r="PVR1" s="102"/>
      <c r="PVS1" s="102"/>
      <c r="PVT1" s="102"/>
      <c r="PVU1" s="102"/>
      <c r="PVV1" s="102"/>
      <c r="PVW1" s="102"/>
      <c r="PVX1" s="102"/>
      <c r="PVY1" s="102"/>
      <c r="PVZ1" s="102"/>
      <c r="PWA1" s="102"/>
      <c r="PWB1" s="102"/>
      <c r="PWC1" s="102"/>
      <c r="PWD1" s="102"/>
      <c r="PWE1" s="102"/>
      <c r="PWF1" s="102"/>
      <c r="PWG1" s="102"/>
      <c r="PWH1" s="102"/>
      <c r="PWI1" s="102"/>
      <c r="PWJ1" s="102"/>
      <c r="PWK1" s="102"/>
      <c r="PWL1" s="102"/>
      <c r="PWM1" s="102"/>
      <c r="PWN1" s="102"/>
      <c r="PWO1" s="102"/>
      <c r="PWP1" s="102"/>
      <c r="PWQ1" s="102"/>
      <c r="PWR1" s="102"/>
      <c r="PWS1" s="102"/>
      <c r="PWT1" s="102"/>
      <c r="PWU1" s="102"/>
      <c r="PWV1" s="102"/>
      <c r="PWW1" s="102"/>
      <c r="PWX1" s="102"/>
      <c r="PWY1" s="102"/>
      <c r="PWZ1" s="102"/>
      <c r="PXA1" s="102"/>
      <c r="PXB1" s="102"/>
      <c r="PXC1" s="102"/>
      <c r="PXD1" s="102"/>
      <c r="PXE1" s="102"/>
      <c r="PXF1" s="102"/>
      <c r="PXG1" s="102"/>
      <c r="PXH1" s="102"/>
      <c r="PXI1" s="102"/>
      <c r="PXJ1" s="102"/>
      <c r="PXK1" s="102"/>
      <c r="PXL1" s="102"/>
      <c r="PXM1" s="102"/>
      <c r="PXN1" s="102"/>
      <c r="PXO1" s="102"/>
      <c r="PXP1" s="102"/>
      <c r="PXQ1" s="102"/>
      <c r="PXR1" s="102"/>
      <c r="PXS1" s="102"/>
      <c r="PXT1" s="102"/>
      <c r="PXU1" s="102"/>
      <c r="PXV1" s="102"/>
      <c r="PXW1" s="102"/>
      <c r="PXX1" s="102"/>
      <c r="PXY1" s="102"/>
      <c r="PXZ1" s="102"/>
      <c r="PYA1" s="102"/>
      <c r="PYB1" s="102"/>
      <c r="PYC1" s="102"/>
      <c r="PYD1" s="102"/>
      <c r="PYE1" s="102"/>
      <c r="PYF1" s="102"/>
      <c r="PYG1" s="102"/>
      <c r="PYH1" s="102"/>
      <c r="PYI1" s="102"/>
      <c r="PYJ1" s="102"/>
      <c r="PYK1" s="102"/>
      <c r="PYL1" s="102"/>
      <c r="PYM1" s="102"/>
      <c r="PYN1" s="102"/>
      <c r="PYO1" s="102"/>
      <c r="PYP1" s="102"/>
      <c r="PYQ1" s="102"/>
      <c r="PYR1" s="102"/>
      <c r="PYS1" s="102"/>
      <c r="PYT1" s="102"/>
      <c r="PYU1" s="102"/>
      <c r="PYV1" s="102"/>
      <c r="PYW1" s="102"/>
      <c r="PYX1" s="102"/>
      <c r="PYY1" s="102"/>
      <c r="PYZ1" s="102"/>
      <c r="PZA1" s="102"/>
      <c r="PZB1" s="102"/>
      <c r="PZC1" s="102"/>
      <c r="PZD1" s="102"/>
      <c r="PZE1" s="102"/>
      <c r="PZF1" s="102"/>
      <c r="PZG1" s="102"/>
      <c r="PZH1" s="102"/>
      <c r="PZI1" s="102"/>
      <c r="PZJ1" s="102"/>
      <c r="PZK1" s="102"/>
      <c r="PZL1" s="102"/>
      <c r="PZM1" s="102"/>
      <c r="PZN1" s="102"/>
      <c r="PZO1" s="102"/>
      <c r="PZP1" s="102"/>
      <c r="PZQ1" s="102"/>
      <c r="PZR1" s="102"/>
      <c r="PZS1" s="102"/>
      <c r="PZT1" s="102"/>
      <c r="PZU1" s="102"/>
      <c r="PZV1" s="102"/>
      <c r="PZW1" s="102"/>
      <c r="PZX1" s="102"/>
      <c r="PZY1" s="102"/>
      <c r="PZZ1" s="102"/>
      <c r="QAA1" s="102"/>
      <c r="QAB1" s="102"/>
      <c r="QAC1" s="102"/>
      <c r="QAD1" s="102"/>
      <c r="QAE1" s="102"/>
      <c r="QAF1" s="102"/>
      <c r="QAG1" s="102"/>
      <c r="QAH1" s="102"/>
      <c r="QAI1" s="102"/>
      <c r="QAJ1" s="102"/>
      <c r="QAK1" s="102"/>
      <c r="QAL1" s="102"/>
      <c r="QAM1" s="102"/>
      <c r="QAN1" s="102"/>
      <c r="QAO1" s="102"/>
      <c r="QAP1" s="102"/>
      <c r="QAQ1" s="102"/>
      <c r="QAR1" s="102"/>
      <c r="QAS1" s="102"/>
      <c r="QAT1" s="102"/>
      <c r="QAU1" s="102"/>
      <c r="QAV1" s="102"/>
      <c r="QAW1" s="102"/>
      <c r="QAX1" s="102"/>
      <c r="QAY1" s="102"/>
      <c r="QAZ1" s="102"/>
      <c r="QBA1" s="102"/>
      <c r="QBB1" s="102"/>
      <c r="QBC1" s="102"/>
      <c r="QBD1" s="102"/>
      <c r="QBE1" s="102"/>
      <c r="QBF1" s="102"/>
      <c r="QBG1" s="102"/>
      <c r="QBH1" s="102"/>
      <c r="QBI1" s="102"/>
      <c r="QBJ1" s="102"/>
      <c r="QBK1" s="102"/>
      <c r="QBL1" s="102"/>
      <c r="QBM1" s="102"/>
      <c r="QBN1" s="102"/>
      <c r="QBO1" s="102"/>
      <c r="QBP1" s="102"/>
      <c r="QBQ1" s="102"/>
      <c r="QBR1" s="102"/>
      <c r="QBS1" s="102"/>
      <c r="QBT1" s="102"/>
      <c r="QBU1" s="102"/>
      <c r="QBV1" s="102"/>
      <c r="QBW1" s="102"/>
      <c r="QBX1" s="102"/>
      <c r="QBY1" s="102"/>
      <c r="QBZ1" s="102"/>
      <c r="QCA1" s="102"/>
      <c r="QCB1" s="102"/>
      <c r="QCC1" s="102"/>
      <c r="QCD1" s="102"/>
      <c r="QCE1" s="102"/>
      <c r="QCF1" s="102"/>
      <c r="QCG1" s="102"/>
      <c r="QCH1" s="102"/>
      <c r="QCI1" s="102"/>
      <c r="QCJ1" s="102"/>
      <c r="QCK1" s="102"/>
      <c r="QCL1" s="102"/>
      <c r="QCM1" s="102"/>
      <c r="QCN1" s="102"/>
      <c r="QCO1" s="102"/>
      <c r="QCP1" s="102"/>
      <c r="QCQ1" s="102"/>
      <c r="QCR1" s="102"/>
      <c r="QCS1" s="102"/>
      <c r="QCT1" s="102"/>
      <c r="QCU1" s="102"/>
      <c r="QCV1" s="102"/>
      <c r="QCW1" s="102"/>
      <c r="QCX1" s="102"/>
      <c r="QCY1" s="102"/>
      <c r="QCZ1" s="102"/>
      <c r="QDA1" s="102"/>
      <c r="QDB1" s="102"/>
      <c r="QDC1" s="102"/>
      <c r="QDD1" s="102"/>
      <c r="QDE1" s="102"/>
      <c r="QDF1" s="102"/>
      <c r="QDG1" s="102"/>
      <c r="QDH1" s="102"/>
      <c r="QDI1" s="102"/>
      <c r="QDJ1" s="102"/>
      <c r="QDK1" s="102"/>
      <c r="QDL1" s="102"/>
      <c r="QDM1" s="102"/>
      <c r="QDN1" s="102"/>
      <c r="QDO1" s="102"/>
      <c r="QDP1" s="102"/>
      <c r="QDQ1" s="102"/>
      <c r="QDR1" s="102"/>
      <c r="QDS1" s="102"/>
      <c r="QDT1" s="102"/>
      <c r="QDU1" s="102"/>
      <c r="QDV1" s="102"/>
      <c r="QDW1" s="102"/>
      <c r="QDX1" s="102"/>
      <c r="QDY1" s="102"/>
      <c r="QDZ1" s="102"/>
      <c r="QEA1" s="102"/>
      <c r="QEB1" s="102"/>
      <c r="QEC1" s="102"/>
      <c r="QED1" s="102"/>
      <c r="QEE1" s="102"/>
      <c r="QEF1" s="102"/>
      <c r="QEG1" s="102"/>
      <c r="QEH1" s="102"/>
      <c r="QEI1" s="102"/>
      <c r="QEJ1" s="102"/>
      <c r="QEK1" s="102"/>
      <c r="QEL1" s="102"/>
      <c r="QEM1" s="102"/>
      <c r="QEN1" s="102"/>
      <c r="QEO1" s="102"/>
      <c r="QEP1" s="102"/>
      <c r="QEQ1" s="102"/>
      <c r="QER1" s="102"/>
      <c r="QES1" s="102"/>
      <c r="QET1" s="102"/>
      <c r="QEU1" s="102"/>
      <c r="QEV1" s="102"/>
      <c r="QEW1" s="102"/>
      <c r="QEX1" s="102"/>
      <c r="QEY1" s="102"/>
      <c r="QEZ1" s="102"/>
      <c r="QFA1" s="102"/>
      <c r="QFB1" s="102"/>
      <c r="QFC1" s="102"/>
      <c r="QFD1" s="102"/>
      <c r="QFE1" s="102"/>
      <c r="QFF1" s="102"/>
      <c r="QFG1" s="102"/>
      <c r="QFH1" s="102"/>
      <c r="QFI1" s="102"/>
      <c r="QFJ1" s="102"/>
      <c r="QFK1" s="102"/>
      <c r="QFL1" s="102"/>
      <c r="QFM1" s="102"/>
      <c r="QFN1" s="102"/>
      <c r="QFO1" s="102"/>
      <c r="QFP1" s="102"/>
      <c r="QFQ1" s="102"/>
      <c r="QFR1" s="102"/>
      <c r="QFS1" s="102"/>
      <c r="QFT1" s="102"/>
      <c r="QFU1" s="102"/>
      <c r="QFV1" s="102"/>
      <c r="QFW1" s="102"/>
      <c r="QFX1" s="102"/>
      <c r="QFY1" s="102"/>
      <c r="QFZ1" s="102"/>
      <c r="QGA1" s="102"/>
      <c r="QGB1" s="102"/>
      <c r="QGC1" s="102"/>
      <c r="QGD1" s="102"/>
      <c r="QGE1" s="102"/>
      <c r="QGF1" s="102"/>
      <c r="QGG1" s="102"/>
      <c r="QGH1" s="102"/>
      <c r="QGI1" s="102"/>
      <c r="QGJ1" s="102"/>
      <c r="QGK1" s="102"/>
      <c r="QGL1" s="102"/>
      <c r="QGM1" s="102"/>
      <c r="QGN1" s="102"/>
      <c r="QGO1" s="102"/>
      <c r="QGP1" s="102"/>
      <c r="QGQ1" s="102"/>
      <c r="QGR1" s="102"/>
      <c r="QGS1" s="102"/>
      <c r="QGT1" s="102"/>
      <c r="QGU1" s="102"/>
      <c r="QGV1" s="102"/>
      <c r="QGW1" s="102"/>
      <c r="QGX1" s="102"/>
      <c r="QGY1" s="102"/>
      <c r="QGZ1" s="102"/>
      <c r="QHA1" s="102"/>
      <c r="QHB1" s="102"/>
      <c r="QHC1" s="102"/>
      <c r="QHD1" s="102"/>
      <c r="QHE1" s="102"/>
      <c r="QHF1" s="102"/>
      <c r="QHG1" s="102"/>
      <c r="QHH1" s="102"/>
      <c r="QHI1" s="102"/>
      <c r="QHJ1" s="102"/>
      <c r="QHK1" s="102"/>
      <c r="QHL1" s="102"/>
      <c r="QHM1" s="102"/>
      <c r="QHN1" s="102"/>
      <c r="QHO1" s="102"/>
      <c r="QHP1" s="102"/>
      <c r="QHQ1" s="102"/>
      <c r="QHR1" s="102"/>
      <c r="QHS1" s="102"/>
      <c r="QHT1" s="102"/>
      <c r="QHU1" s="102"/>
      <c r="QHV1" s="102"/>
      <c r="QHW1" s="102"/>
      <c r="QHX1" s="102"/>
      <c r="QHY1" s="102"/>
      <c r="QHZ1" s="102"/>
      <c r="QIA1" s="102"/>
      <c r="QIB1" s="102"/>
      <c r="QIC1" s="102"/>
      <c r="QID1" s="102"/>
      <c r="QIE1" s="102"/>
      <c r="QIF1" s="102"/>
      <c r="QIG1" s="102"/>
      <c r="QIH1" s="102"/>
      <c r="QII1" s="102"/>
      <c r="QIJ1" s="102"/>
      <c r="QIK1" s="102"/>
      <c r="QIL1" s="102"/>
      <c r="QIM1" s="102"/>
      <c r="QIN1" s="102"/>
      <c r="QIO1" s="102"/>
      <c r="QIP1" s="102"/>
      <c r="QIQ1" s="102"/>
      <c r="QIR1" s="102"/>
      <c r="QIS1" s="102"/>
      <c r="QIT1" s="102"/>
      <c r="QIU1" s="102"/>
      <c r="QIV1" s="102"/>
      <c r="QIW1" s="102"/>
      <c r="QIX1" s="102"/>
      <c r="QIY1" s="102"/>
      <c r="QIZ1" s="102"/>
      <c r="QJA1" s="102"/>
      <c r="QJB1" s="102"/>
      <c r="QJC1" s="102"/>
      <c r="QJD1" s="102"/>
      <c r="QJE1" s="102"/>
      <c r="QJF1" s="102"/>
      <c r="QJG1" s="102"/>
      <c r="QJH1" s="102"/>
      <c r="QJI1" s="102"/>
      <c r="QJJ1" s="102"/>
      <c r="QJK1" s="102"/>
      <c r="QJL1" s="102"/>
      <c r="QJM1" s="102"/>
      <c r="QJN1" s="102"/>
      <c r="QJO1" s="102"/>
      <c r="QJP1" s="102"/>
      <c r="QJQ1" s="102"/>
      <c r="QJR1" s="102"/>
      <c r="QJS1" s="102"/>
      <c r="QJT1" s="102"/>
      <c r="QJU1" s="102"/>
      <c r="QJV1" s="102"/>
      <c r="QJW1" s="102"/>
      <c r="QJX1" s="102"/>
      <c r="QJY1" s="102"/>
      <c r="QJZ1" s="102"/>
      <c r="QKA1" s="102"/>
      <c r="QKB1" s="102"/>
      <c r="QKC1" s="102"/>
      <c r="QKD1" s="102"/>
      <c r="QKE1" s="102"/>
      <c r="QKF1" s="102"/>
      <c r="QKG1" s="102"/>
      <c r="QKH1" s="102"/>
      <c r="QKI1" s="102"/>
      <c r="QKJ1" s="102"/>
      <c r="QKK1" s="102"/>
      <c r="QKL1" s="102"/>
      <c r="QKM1" s="102"/>
      <c r="QKN1" s="102"/>
      <c r="QKO1" s="102"/>
      <c r="QKP1" s="102"/>
      <c r="QKQ1" s="102"/>
      <c r="QKR1" s="102"/>
      <c r="QKS1" s="102"/>
      <c r="QKT1" s="102"/>
      <c r="QKU1" s="102"/>
      <c r="QKV1" s="102"/>
      <c r="QKW1" s="102"/>
      <c r="QKX1" s="102"/>
      <c r="QKY1" s="102"/>
      <c r="QKZ1" s="102"/>
      <c r="QLA1" s="102"/>
      <c r="QLB1" s="102"/>
      <c r="QLC1" s="102"/>
      <c r="QLD1" s="102"/>
      <c r="QLE1" s="102"/>
      <c r="QLF1" s="102"/>
      <c r="QLG1" s="102"/>
      <c r="QLH1" s="102"/>
      <c r="QLI1" s="102"/>
      <c r="QLJ1" s="102"/>
      <c r="QLK1" s="102"/>
      <c r="QLL1" s="102"/>
      <c r="QLM1" s="102"/>
      <c r="QLN1" s="102"/>
      <c r="QLO1" s="102"/>
      <c r="QLP1" s="102"/>
      <c r="QLQ1" s="102"/>
      <c r="QLR1" s="102"/>
      <c r="QLS1" s="102"/>
      <c r="QLT1" s="102"/>
      <c r="QLU1" s="102"/>
      <c r="QLV1" s="102"/>
      <c r="QLW1" s="102"/>
      <c r="QLX1" s="102"/>
      <c r="QLY1" s="102"/>
      <c r="QLZ1" s="102"/>
      <c r="QMA1" s="102"/>
      <c r="QMB1" s="102"/>
      <c r="QMC1" s="102"/>
      <c r="QMD1" s="102"/>
      <c r="QME1" s="102"/>
      <c r="QMF1" s="102"/>
      <c r="QMG1" s="102"/>
      <c r="QMH1" s="102"/>
      <c r="QMI1" s="102"/>
      <c r="QMJ1" s="102"/>
      <c r="QMK1" s="102"/>
      <c r="QML1" s="102"/>
      <c r="QMM1" s="102"/>
      <c r="QMN1" s="102"/>
      <c r="QMO1" s="102"/>
      <c r="QMP1" s="102"/>
      <c r="QMQ1" s="102"/>
      <c r="QMR1" s="102"/>
      <c r="QMS1" s="102"/>
      <c r="QMT1" s="102"/>
      <c r="QMU1" s="102"/>
      <c r="QMV1" s="102"/>
      <c r="QMW1" s="102"/>
      <c r="QMX1" s="102"/>
      <c r="QMY1" s="102"/>
      <c r="QMZ1" s="102"/>
      <c r="QNA1" s="102"/>
      <c r="QNB1" s="102"/>
      <c r="QNC1" s="102"/>
      <c r="QND1" s="102"/>
      <c r="QNE1" s="102"/>
      <c r="QNF1" s="102"/>
      <c r="QNG1" s="102"/>
      <c r="QNH1" s="102"/>
      <c r="QNI1" s="102"/>
      <c r="QNJ1" s="102"/>
      <c r="QNK1" s="102"/>
      <c r="QNL1" s="102"/>
      <c r="QNM1" s="102"/>
      <c r="QNN1" s="102"/>
      <c r="QNO1" s="102"/>
      <c r="QNP1" s="102"/>
      <c r="QNQ1" s="102"/>
      <c r="QNR1" s="102"/>
      <c r="QNS1" s="102"/>
      <c r="QNT1" s="102"/>
      <c r="QNU1" s="102"/>
      <c r="QNV1" s="102"/>
      <c r="QNW1" s="102"/>
      <c r="QNX1" s="102"/>
      <c r="QNY1" s="102"/>
      <c r="QNZ1" s="102"/>
      <c r="QOA1" s="102"/>
      <c r="QOB1" s="102"/>
      <c r="QOC1" s="102"/>
      <c r="QOD1" s="102"/>
      <c r="QOE1" s="102"/>
      <c r="QOF1" s="102"/>
      <c r="QOG1" s="102"/>
      <c r="QOH1" s="102"/>
      <c r="QOI1" s="102"/>
      <c r="QOJ1" s="102"/>
      <c r="QOK1" s="102"/>
      <c r="QOL1" s="102"/>
      <c r="QOM1" s="102"/>
      <c r="QON1" s="102"/>
      <c r="QOO1" s="102"/>
      <c r="QOP1" s="102"/>
      <c r="QOQ1" s="102"/>
      <c r="QOR1" s="102"/>
      <c r="QOS1" s="102"/>
      <c r="QOT1" s="102"/>
      <c r="QOU1" s="102"/>
      <c r="QOV1" s="102"/>
      <c r="QOW1" s="102"/>
      <c r="QOX1" s="102"/>
      <c r="QOY1" s="102"/>
      <c r="QOZ1" s="102"/>
      <c r="QPA1" s="102"/>
      <c r="QPB1" s="102"/>
      <c r="QPC1" s="102"/>
      <c r="QPD1" s="102"/>
      <c r="QPE1" s="102"/>
      <c r="QPF1" s="102"/>
      <c r="QPG1" s="102"/>
      <c r="QPH1" s="102"/>
      <c r="QPI1" s="102"/>
      <c r="QPJ1" s="102"/>
      <c r="QPK1" s="102"/>
      <c r="QPL1" s="102"/>
      <c r="QPM1" s="102"/>
      <c r="QPN1" s="102"/>
      <c r="QPO1" s="102"/>
      <c r="QPP1" s="102"/>
      <c r="QPQ1" s="102"/>
      <c r="QPR1" s="102"/>
      <c r="QPS1" s="102"/>
      <c r="QPT1" s="102"/>
      <c r="QPU1" s="102"/>
      <c r="QPV1" s="102"/>
      <c r="QPW1" s="102"/>
      <c r="QPX1" s="102"/>
      <c r="QPY1" s="102"/>
      <c r="QPZ1" s="102"/>
      <c r="QQA1" s="102"/>
      <c r="QQB1" s="102"/>
      <c r="QQC1" s="102"/>
      <c r="QQD1" s="102"/>
      <c r="QQE1" s="102"/>
      <c r="QQF1" s="102"/>
      <c r="QQG1" s="102"/>
      <c r="QQH1" s="102"/>
      <c r="QQI1" s="102"/>
      <c r="QQJ1" s="102"/>
      <c r="QQK1" s="102"/>
      <c r="QQL1" s="102"/>
      <c r="QQM1" s="102"/>
      <c r="QQN1" s="102"/>
      <c r="QQO1" s="102"/>
      <c r="QQP1" s="102"/>
      <c r="QQQ1" s="102"/>
      <c r="QQR1" s="102"/>
      <c r="QQS1" s="102"/>
      <c r="QQT1" s="102"/>
      <c r="QQU1" s="102"/>
      <c r="QQV1" s="102"/>
      <c r="QQW1" s="102"/>
      <c r="QQX1" s="102"/>
      <c r="QQY1" s="102"/>
      <c r="QQZ1" s="102"/>
      <c r="QRA1" s="102"/>
      <c r="QRB1" s="102"/>
      <c r="QRC1" s="102"/>
      <c r="QRD1" s="102"/>
      <c r="QRE1" s="102"/>
      <c r="QRF1" s="102"/>
      <c r="QRG1" s="102"/>
      <c r="QRH1" s="102"/>
      <c r="QRI1" s="102"/>
      <c r="QRJ1" s="102"/>
      <c r="QRK1" s="102"/>
      <c r="QRL1" s="102"/>
      <c r="QRM1" s="102"/>
      <c r="QRN1" s="102"/>
      <c r="QRO1" s="102"/>
      <c r="QRP1" s="102"/>
      <c r="QRQ1" s="102"/>
      <c r="QRR1" s="102"/>
      <c r="QRS1" s="102"/>
      <c r="QRT1" s="102"/>
      <c r="QRU1" s="102"/>
      <c r="QRV1" s="102"/>
      <c r="QRW1" s="102"/>
      <c r="QRX1" s="102"/>
      <c r="QRY1" s="102"/>
      <c r="QRZ1" s="102"/>
      <c r="QSA1" s="102"/>
      <c r="QSB1" s="102"/>
      <c r="QSC1" s="102"/>
      <c r="QSD1" s="102"/>
      <c r="QSE1" s="102"/>
      <c r="QSF1" s="102"/>
      <c r="QSG1" s="102"/>
      <c r="QSH1" s="102"/>
      <c r="QSI1" s="102"/>
      <c r="QSJ1" s="102"/>
      <c r="QSK1" s="102"/>
      <c r="QSL1" s="102"/>
      <c r="QSM1" s="102"/>
      <c r="QSN1" s="102"/>
      <c r="QSO1" s="102"/>
      <c r="QSP1" s="102"/>
      <c r="QSQ1" s="102"/>
      <c r="QSR1" s="102"/>
      <c r="QSS1" s="102"/>
      <c r="QST1" s="102"/>
      <c r="QSU1" s="102"/>
      <c r="QSV1" s="102"/>
      <c r="QSW1" s="102"/>
      <c r="QSX1" s="102"/>
      <c r="QSY1" s="102"/>
      <c r="QSZ1" s="102"/>
      <c r="QTA1" s="102"/>
      <c r="QTB1" s="102"/>
      <c r="QTC1" s="102"/>
      <c r="QTD1" s="102"/>
      <c r="QTE1" s="102"/>
      <c r="QTF1" s="102"/>
      <c r="QTG1" s="102"/>
      <c r="QTH1" s="102"/>
      <c r="QTI1" s="102"/>
      <c r="QTJ1" s="102"/>
      <c r="QTK1" s="102"/>
      <c r="QTL1" s="102"/>
      <c r="QTM1" s="102"/>
      <c r="QTN1" s="102"/>
      <c r="QTO1" s="102"/>
      <c r="QTP1" s="102"/>
      <c r="QTQ1" s="102"/>
      <c r="QTR1" s="102"/>
      <c r="QTS1" s="102"/>
      <c r="QTT1" s="102"/>
      <c r="QTU1" s="102"/>
      <c r="QTV1" s="102"/>
      <c r="QTW1" s="102"/>
      <c r="QTX1" s="102"/>
      <c r="QTY1" s="102"/>
      <c r="QTZ1" s="102"/>
      <c r="QUA1" s="102"/>
      <c r="QUB1" s="102"/>
      <c r="QUC1" s="102"/>
      <c r="QUD1" s="102"/>
      <c r="QUE1" s="102"/>
      <c r="QUF1" s="102"/>
      <c r="QUG1" s="102"/>
      <c r="QUH1" s="102"/>
      <c r="QUI1" s="102"/>
      <c r="QUJ1" s="102"/>
      <c r="QUK1" s="102"/>
      <c r="QUL1" s="102"/>
      <c r="QUM1" s="102"/>
      <c r="QUN1" s="102"/>
      <c r="QUO1" s="102"/>
      <c r="QUP1" s="102"/>
      <c r="QUQ1" s="102"/>
      <c r="QUR1" s="102"/>
      <c r="QUS1" s="102"/>
      <c r="QUT1" s="102"/>
      <c r="QUU1" s="102"/>
      <c r="QUV1" s="102"/>
      <c r="QUW1" s="102"/>
      <c r="QUX1" s="102"/>
      <c r="QUY1" s="102"/>
      <c r="QUZ1" s="102"/>
      <c r="QVA1" s="102"/>
      <c r="QVB1" s="102"/>
      <c r="QVC1" s="102"/>
      <c r="QVD1" s="102"/>
      <c r="QVE1" s="102"/>
      <c r="QVF1" s="102"/>
      <c r="QVG1" s="102"/>
      <c r="QVH1" s="102"/>
      <c r="QVI1" s="102"/>
      <c r="QVJ1" s="102"/>
      <c r="QVK1" s="102"/>
      <c r="QVL1" s="102"/>
      <c r="QVM1" s="102"/>
      <c r="QVN1" s="102"/>
      <c r="QVO1" s="102"/>
      <c r="QVP1" s="102"/>
      <c r="QVQ1" s="102"/>
      <c r="QVR1" s="102"/>
      <c r="QVS1" s="102"/>
      <c r="QVT1" s="102"/>
      <c r="QVU1" s="102"/>
      <c r="QVV1" s="102"/>
      <c r="QVW1" s="102"/>
      <c r="QVX1" s="102"/>
      <c r="QVY1" s="102"/>
      <c r="QVZ1" s="102"/>
      <c r="QWA1" s="102"/>
      <c r="QWB1" s="102"/>
      <c r="QWC1" s="102"/>
      <c r="QWD1" s="102"/>
      <c r="QWE1" s="102"/>
      <c r="QWF1" s="102"/>
      <c r="QWG1" s="102"/>
      <c r="QWH1" s="102"/>
      <c r="QWI1" s="102"/>
      <c r="QWJ1" s="102"/>
      <c r="QWK1" s="102"/>
      <c r="QWL1" s="102"/>
      <c r="QWM1" s="102"/>
      <c r="QWN1" s="102"/>
      <c r="QWO1" s="102"/>
      <c r="QWP1" s="102"/>
      <c r="QWQ1" s="102"/>
      <c r="QWR1" s="102"/>
      <c r="QWS1" s="102"/>
      <c r="QWT1" s="102"/>
      <c r="QWU1" s="102"/>
      <c r="QWV1" s="102"/>
      <c r="QWW1" s="102"/>
      <c r="QWX1" s="102"/>
      <c r="QWY1" s="102"/>
      <c r="QWZ1" s="102"/>
      <c r="QXA1" s="102"/>
      <c r="QXB1" s="102"/>
      <c r="QXC1" s="102"/>
      <c r="QXD1" s="102"/>
      <c r="QXE1" s="102"/>
      <c r="QXF1" s="102"/>
      <c r="QXG1" s="102"/>
      <c r="QXH1" s="102"/>
      <c r="QXI1" s="102"/>
      <c r="QXJ1" s="102"/>
      <c r="QXK1" s="102"/>
      <c r="QXL1" s="102"/>
      <c r="QXM1" s="102"/>
      <c r="QXN1" s="102"/>
      <c r="QXO1" s="102"/>
      <c r="QXP1" s="102"/>
      <c r="QXQ1" s="102"/>
      <c r="QXR1" s="102"/>
      <c r="QXS1" s="102"/>
      <c r="QXT1" s="102"/>
      <c r="QXU1" s="102"/>
      <c r="QXV1" s="102"/>
      <c r="QXW1" s="102"/>
      <c r="QXX1" s="102"/>
      <c r="QXY1" s="102"/>
      <c r="QXZ1" s="102"/>
      <c r="QYA1" s="102"/>
      <c r="QYB1" s="102"/>
      <c r="QYC1" s="102"/>
      <c r="QYD1" s="102"/>
      <c r="QYE1" s="102"/>
      <c r="QYF1" s="102"/>
      <c r="QYG1" s="102"/>
      <c r="QYH1" s="102"/>
      <c r="QYI1" s="102"/>
      <c r="QYJ1" s="102"/>
      <c r="QYK1" s="102"/>
      <c r="QYL1" s="102"/>
      <c r="QYM1" s="102"/>
      <c r="QYN1" s="102"/>
      <c r="QYO1" s="102"/>
      <c r="QYP1" s="102"/>
      <c r="QYQ1" s="102"/>
      <c r="QYR1" s="102"/>
      <c r="QYS1" s="102"/>
      <c r="QYT1" s="102"/>
      <c r="QYU1" s="102"/>
      <c r="QYV1" s="102"/>
      <c r="QYW1" s="102"/>
      <c r="QYX1" s="102"/>
      <c r="QYY1" s="102"/>
      <c r="QYZ1" s="102"/>
      <c r="QZA1" s="102"/>
      <c r="QZB1" s="102"/>
      <c r="QZC1" s="102"/>
      <c r="QZD1" s="102"/>
      <c r="QZE1" s="102"/>
      <c r="QZF1" s="102"/>
      <c r="QZG1" s="102"/>
      <c r="QZH1" s="102"/>
      <c r="QZI1" s="102"/>
      <c r="QZJ1" s="102"/>
      <c r="QZK1" s="102"/>
      <c r="QZL1" s="102"/>
      <c r="QZM1" s="102"/>
      <c r="QZN1" s="102"/>
      <c r="QZO1" s="102"/>
      <c r="QZP1" s="102"/>
      <c r="QZQ1" s="102"/>
      <c r="QZR1" s="102"/>
      <c r="QZS1" s="102"/>
      <c r="QZT1" s="102"/>
      <c r="QZU1" s="102"/>
      <c r="QZV1" s="102"/>
      <c r="QZW1" s="102"/>
      <c r="QZX1" s="102"/>
      <c r="QZY1" s="102"/>
      <c r="QZZ1" s="102"/>
      <c r="RAA1" s="102"/>
      <c r="RAB1" s="102"/>
      <c r="RAC1" s="102"/>
      <c r="RAD1" s="102"/>
      <c r="RAE1" s="102"/>
      <c r="RAF1" s="102"/>
      <c r="RAG1" s="102"/>
      <c r="RAH1" s="102"/>
      <c r="RAI1" s="102"/>
      <c r="RAJ1" s="102"/>
      <c r="RAK1" s="102"/>
      <c r="RAL1" s="102"/>
      <c r="RAM1" s="102"/>
      <c r="RAN1" s="102"/>
      <c r="RAO1" s="102"/>
      <c r="RAP1" s="102"/>
      <c r="RAQ1" s="102"/>
      <c r="RAR1" s="102"/>
      <c r="RAS1" s="102"/>
      <c r="RAT1" s="102"/>
      <c r="RAU1" s="102"/>
      <c r="RAV1" s="102"/>
      <c r="RAW1" s="102"/>
      <c r="RAX1" s="102"/>
      <c r="RAY1" s="102"/>
      <c r="RAZ1" s="102"/>
      <c r="RBA1" s="102"/>
      <c r="RBB1" s="102"/>
      <c r="RBC1" s="102"/>
      <c r="RBD1" s="102"/>
      <c r="RBE1" s="102"/>
      <c r="RBF1" s="102"/>
      <c r="RBG1" s="102"/>
      <c r="RBH1" s="102"/>
      <c r="RBI1" s="102"/>
      <c r="RBJ1" s="102"/>
      <c r="RBK1" s="102"/>
      <c r="RBL1" s="102"/>
      <c r="RBM1" s="102"/>
      <c r="RBN1" s="102"/>
      <c r="RBO1" s="102"/>
      <c r="RBP1" s="102"/>
      <c r="RBQ1" s="102"/>
      <c r="RBR1" s="102"/>
      <c r="RBS1" s="102"/>
      <c r="RBT1" s="102"/>
      <c r="RBU1" s="102"/>
      <c r="RBV1" s="102"/>
      <c r="RBW1" s="102"/>
      <c r="RBX1" s="102"/>
      <c r="RBY1" s="102"/>
      <c r="RBZ1" s="102"/>
      <c r="RCA1" s="102"/>
      <c r="RCB1" s="102"/>
      <c r="RCC1" s="102"/>
      <c r="RCD1" s="102"/>
      <c r="RCE1" s="102"/>
      <c r="RCF1" s="102"/>
      <c r="RCG1" s="102"/>
      <c r="RCH1" s="102"/>
      <c r="RCI1" s="102"/>
      <c r="RCJ1" s="102"/>
      <c r="RCK1" s="102"/>
      <c r="RCL1" s="102"/>
      <c r="RCM1" s="102"/>
      <c r="RCN1" s="102"/>
      <c r="RCO1" s="102"/>
      <c r="RCP1" s="102"/>
      <c r="RCQ1" s="102"/>
      <c r="RCR1" s="102"/>
      <c r="RCS1" s="102"/>
      <c r="RCT1" s="102"/>
      <c r="RCU1" s="102"/>
      <c r="RCV1" s="102"/>
      <c r="RCW1" s="102"/>
      <c r="RCX1" s="102"/>
      <c r="RCY1" s="102"/>
      <c r="RCZ1" s="102"/>
      <c r="RDA1" s="102"/>
      <c r="RDB1" s="102"/>
      <c r="RDC1" s="102"/>
      <c r="RDD1" s="102"/>
      <c r="RDE1" s="102"/>
      <c r="RDF1" s="102"/>
      <c r="RDG1" s="102"/>
      <c r="RDH1" s="102"/>
      <c r="RDI1" s="102"/>
      <c r="RDJ1" s="102"/>
      <c r="RDK1" s="102"/>
      <c r="RDL1" s="102"/>
      <c r="RDM1" s="102"/>
      <c r="RDN1" s="102"/>
      <c r="RDO1" s="102"/>
      <c r="RDP1" s="102"/>
      <c r="RDQ1" s="102"/>
      <c r="RDR1" s="102"/>
      <c r="RDS1" s="102"/>
      <c r="RDT1" s="102"/>
      <c r="RDU1" s="102"/>
      <c r="RDV1" s="102"/>
      <c r="RDW1" s="102"/>
      <c r="RDX1" s="102"/>
      <c r="RDY1" s="102"/>
      <c r="RDZ1" s="102"/>
      <c r="REA1" s="102"/>
      <c r="REB1" s="102"/>
      <c r="REC1" s="102"/>
      <c r="RED1" s="102"/>
      <c r="REE1" s="102"/>
      <c r="REF1" s="102"/>
      <c r="REG1" s="102"/>
      <c r="REH1" s="102"/>
      <c r="REI1" s="102"/>
      <c r="REJ1" s="102"/>
      <c r="REK1" s="102"/>
      <c r="REL1" s="102"/>
      <c r="REM1" s="102"/>
      <c r="REN1" s="102"/>
      <c r="REO1" s="102"/>
      <c r="REP1" s="102"/>
      <c r="REQ1" s="102"/>
      <c r="RER1" s="102"/>
      <c r="RES1" s="102"/>
      <c r="RET1" s="102"/>
      <c r="REU1" s="102"/>
      <c r="REV1" s="102"/>
      <c r="REW1" s="102"/>
      <c r="REX1" s="102"/>
      <c r="REY1" s="102"/>
      <c r="REZ1" s="102"/>
      <c r="RFA1" s="102"/>
      <c r="RFB1" s="102"/>
      <c r="RFC1" s="102"/>
      <c r="RFD1" s="102"/>
      <c r="RFE1" s="102"/>
      <c r="RFF1" s="102"/>
      <c r="RFG1" s="102"/>
      <c r="RFH1" s="102"/>
      <c r="RFI1" s="102"/>
      <c r="RFJ1" s="102"/>
      <c r="RFK1" s="102"/>
      <c r="RFL1" s="102"/>
      <c r="RFM1" s="102"/>
      <c r="RFN1" s="102"/>
      <c r="RFO1" s="102"/>
      <c r="RFP1" s="102"/>
      <c r="RFQ1" s="102"/>
      <c r="RFR1" s="102"/>
      <c r="RFS1" s="102"/>
      <c r="RFT1" s="102"/>
      <c r="RFU1" s="102"/>
      <c r="RFV1" s="102"/>
      <c r="RFW1" s="102"/>
      <c r="RFX1" s="102"/>
      <c r="RFY1" s="102"/>
      <c r="RFZ1" s="102"/>
      <c r="RGA1" s="102"/>
      <c r="RGB1" s="102"/>
      <c r="RGC1" s="102"/>
      <c r="RGD1" s="102"/>
      <c r="RGE1" s="102"/>
      <c r="RGF1" s="102"/>
      <c r="RGG1" s="102"/>
      <c r="RGH1" s="102"/>
      <c r="RGI1" s="102"/>
      <c r="RGJ1" s="102"/>
      <c r="RGK1" s="102"/>
      <c r="RGL1" s="102"/>
      <c r="RGM1" s="102"/>
      <c r="RGN1" s="102"/>
      <c r="RGO1" s="102"/>
      <c r="RGP1" s="102"/>
      <c r="RGQ1" s="102"/>
      <c r="RGR1" s="102"/>
      <c r="RGS1" s="102"/>
      <c r="RGT1" s="102"/>
      <c r="RGU1" s="102"/>
      <c r="RGV1" s="102"/>
      <c r="RGW1" s="102"/>
      <c r="RGX1" s="102"/>
      <c r="RGY1" s="102"/>
      <c r="RGZ1" s="102"/>
      <c r="RHA1" s="102"/>
      <c r="RHB1" s="102"/>
      <c r="RHC1" s="102"/>
      <c r="RHD1" s="102"/>
      <c r="RHE1" s="102"/>
      <c r="RHF1" s="102"/>
      <c r="RHG1" s="102"/>
      <c r="RHH1" s="102"/>
      <c r="RHI1" s="102"/>
      <c r="RHJ1" s="102"/>
      <c r="RHK1" s="102"/>
      <c r="RHL1" s="102"/>
      <c r="RHM1" s="102"/>
      <c r="RHN1" s="102"/>
      <c r="RHO1" s="102"/>
      <c r="RHP1" s="102"/>
      <c r="RHQ1" s="102"/>
      <c r="RHR1" s="102"/>
      <c r="RHS1" s="102"/>
      <c r="RHT1" s="102"/>
      <c r="RHU1" s="102"/>
      <c r="RHV1" s="102"/>
      <c r="RHW1" s="102"/>
      <c r="RHX1" s="102"/>
      <c r="RHY1" s="102"/>
      <c r="RHZ1" s="102"/>
      <c r="RIA1" s="102"/>
      <c r="RIB1" s="102"/>
      <c r="RIC1" s="102"/>
      <c r="RID1" s="102"/>
      <c r="RIE1" s="102"/>
      <c r="RIF1" s="102"/>
      <c r="RIG1" s="102"/>
      <c r="RIH1" s="102"/>
      <c r="RII1" s="102"/>
      <c r="RIJ1" s="102"/>
      <c r="RIK1" s="102"/>
      <c r="RIL1" s="102"/>
      <c r="RIM1" s="102"/>
      <c r="RIN1" s="102"/>
      <c r="RIO1" s="102"/>
      <c r="RIP1" s="102"/>
      <c r="RIQ1" s="102"/>
      <c r="RIR1" s="102"/>
      <c r="RIS1" s="102"/>
      <c r="RIT1" s="102"/>
      <c r="RIU1" s="102"/>
      <c r="RIV1" s="102"/>
      <c r="RIW1" s="102"/>
      <c r="RIX1" s="102"/>
      <c r="RIY1" s="102"/>
      <c r="RIZ1" s="102"/>
      <c r="RJA1" s="102"/>
      <c r="RJB1" s="102"/>
      <c r="RJC1" s="102"/>
      <c r="RJD1" s="102"/>
      <c r="RJE1" s="102"/>
      <c r="RJF1" s="102"/>
      <c r="RJG1" s="102"/>
      <c r="RJH1" s="102"/>
      <c r="RJI1" s="102"/>
      <c r="RJJ1" s="102"/>
      <c r="RJK1" s="102"/>
      <c r="RJL1" s="102"/>
      <c r="RJM1" s="102"/>
      <c r="RJN1" s="102"/>
      <c r="RJO1" s="102"/>
      <c r="RJP1" s="102"/>
      <c r="RJQ1" s="102"/>
      <c r="RJR1" s="102"/>
      <c r="RJS1" s="102"/>
      <c r="RJT1" s="102"/>
      <c r="RJU1" s="102"/>
      <c r="RJV1" s="102"/>
      <c r="RJW1" s="102"/>
      <c r="RJX1" s="102"/>
      <c r="RJY1" s="102"/>
      <c r="RJZ1" s="102"/>
      <c r="RKA1" s="102"/>
      <c r="RKB1" s="102"/>
      <c r="RKC1" s="102"/>
      <c r="RKD1" s="102"/>
      <c r="RKE1" s="102"/>
      <c r="RKF1" s="102"/>
      <c r="RKG1" s="102"/>
      <c r="RKH1" s="102"/>
      <c r="RKI1" s="102"/>
      <c r="RKJ1" s="102"/>
      <c r="RKK1" s="102"/>
      <c r="RKL1" s="102"/>
      <c r="RKM1" s="102"/>
      <c r="RKN1" s="102"/>
      <c r="RKO1" s="102"/>
      <c r="RKP1" s="102"/>
      <c r="RKQ1" s="102"/>
      <c r="RKR1" s="102"/>
      <c r="RKS1" s="102"/>
      <c r="RKT1" s="102"/>
      <c r="RKU1" s="102"/>
      <c r="RKV1" s="102"/>
      <c r="RKW1" s="102"/>
      <c r="RKX1" s="102"/>
      <c r="RKY1" s="102"/>
      <c r="RKZ1" s="102"/>
      <c r="RLA1" s="102"/>
      <c r="RLB1" s="102"/>
      <c r="RLC1" s="102"/>
      <c r="RLD1" s="102"/>
      <c r="RLE1" s="102"/>
      <c r="RLF1" s="102"/>
      <c r="RLG1" s="102"/>
      <c r="RLH1" s="102"/>
      <c r="RLI1" s="102"/>
      <c r="RLJ1" s="102"/>
      <c r="RLK1" s="102"/>
      <c r="RLL1" s="102"/>
      <c r="RLM1" s="102"/>
      <c r="RLN1" s="102"/>
      <c r="RLO1" s="102"/>
      <c r="RLP1" s="102"/>
      <c r="RLQ1" s="102"/>
      <c r="RLR1" s="102"/>
      <c r="RLS1" s="102"/>
      <c r="RLT1" s="102"/>
      <c r="RLU1" s="102"/>
      <c r="RLV1" s="102"/>
      <c r="RLW1" s="102"/>
      <c r="RLX1" s="102"/>
      <c r="RLY1" s="102"/>
      <c r="RLZ1" s="102"/>
      <c r="RMA1" s="102"/>
      <c r="RMB1" s="102"/>
      <c r="RMC1" s="102"/>
      <c r="RMD1" s="102"/>
      <c r="RME1" s="102"/>
      <c r="RMF1" s="102"/>
      <c r="RMG1" s="102"/>
      <c r="RMH1" s="102"/>
      <c r="RMI1" s="102"/>
      <c r="RMJ1" s="102"/>
      <c r="RMK1" s="102"/>
      <c r="RML1" s="102"/>
      <c r="RMM1" s="102"/>
      <c r="RMN1" s="102"/>
      <c r="RMO1" s="102"/>
      <c r="RMP1" s="102"/>
      <c r="RMQ1" s="102"/>
      <c r="RMR1" s="102"/>
      <c r="RMS1" s="102"/>
      <c r="RMT1" s="102"/>
      <c r="RMU1" s="102"/>
      <c r="RMV1" s="102"/>
      <c r="RMW1" s="102"/>
      <c r="RMX1" s="102"/>
      <c r="RMY1" s="102"/>
      <c r="RMZ1" s="102"/>
      <c r="RNA1" s="102"/>
      <c r="RNB1" s="102"/>
      <c r="RNC1" s="102"/>
      <c r="RND1" s="102"/>
      <c r="RNE1" s="102"/>
      <c r="RNF1" s="102"/>
      <c r="RNG1" s="102"/>
      <c r="RNH1" s="102"/>
      <c r="RNI1" s="102"/>
      <c r="RNJ1" s="102"/>
      <c r="RNK1" s="102"/>
      <c r="RNL1" s="102"/>
      <c r="RNM1" s="102"/>
      <c r="RNN1" s="102"/>
      <c r="RNO1" s="102"/>
      <c r="RNP1" s="102"/>
      <c r="RNQ1" s="102"/>
      <c r="RNR1" s="102"/>
      <c r="RNS1" s="102"/>
      <c r="RNT1" s="102"/>
      <c r="RNU1" s="102"/>
      <c r="RNV1" s="102"/>
      <c r="RNW1" s="102"/>
      <c r="RNX1" s="102"/>
      <c r="RNY1" s="102"/>
      <c r="RNZ1" s="102"/>
      <c r="ROA1" s="102"/>
      <c r="ROB1" s="102"/>
      <c r="ROC1" s="102"/>
      <c r="ROD1" s="102"/>
      <c r="ROE1" s="102"/>
      <c r="ROF1" s="102"/>
      <c r="ROG1" s="102"/>
      <c r="ROH1" s="102"/>
      <c r="ROI1" s="102"/>
      <c r="ROJ1" s="102"/>
      <c r="ROK1" s="102"/>
      <c r="ROL1" s="102"/>
      <c r="ROM1" s="102"/>
      <c r="RON1" s="102"/>
      <c r="ROO1" s="102"/>
      <c r="ROP1" s="102"/>
      <c r="ROQ1" s="102"/>
      <c r="ROR1" s="102"/>
      <c r="ROS1" s="102"/>
      <c r="ROT1" s="102"/>
      <c r="ROU1" s="102"/>
      <c r="ROV1" s="102"/>
      <c r="ROW1" s="102"/>
      <c r="ROX1" s="102"/>
      <c r="ROY1" s="102"/>
      <c r="ROZ1" s="102"/>
      <c r="RPA1" s="102"/>
      <c r="RPB1" s="102"/>
      <c r="RPC1" s="102"/>
      <c r="RPD1" s="102"/>
      <c r="RPE1" s="102"/>
      <c r="RPF1" s="102"/>
      <c r="RPG1" s="102"/>
      <c r="RPH1" s="102"/>
      <c r="RPI1" s="102"/>
      <c r="RPJ1" s="102"/>
      <c r="RPK1" s="102"/>
      <c r="RPL1" s="102"/>
      <c r="RPM1" s="102"/>
      <c r="RPN1" s="102"/>
      <c r="RPO1" s="102"/>
      <c r="RPP1" s="102"/>
      <c r="RPQ1" s="102"/>
      <c r="RPR1" s="102"/>
      <c r="RPS1" s="102"/>
      <c r="RPT1" s="102"/>
      <c r="RPU1" s="102"/>
      <c r="RPV1" s="102"/>
      <c r="RPW1" s="102"/>
      <c r="RPX1" s="102"/>
      <c r="RPY1" s="102"/>
      <c r="RPZ1" s="102"/>
      <c r="RQA1" s="102"/>
      <c r="RQB1" s="102"/>
      <c r="RQC1" s="102"/>
      <c r="RQD1" s="102"/>
      <c r="RQE1" s="102"/>
      <c r="RQF1" s="102"/>
      <c r="RQG1" s="102"/>
      <c r="RQH1" s="102"/>
      <c r="RQI1" s="102"/>
      <c r="RQJ1" s="102"/>
      <c r="RQK1" s="102"/>
      <c r="RQL1" s="102"/>
      <c r="RQM1" s="102"/>
      <c r="RQN1" s="102"/>
      <c r="RQO1" s="102"/>
      <c r="RQP1" s="102"/>
      <c r="RQQ1" s="102"/>
      <c r="RQR1" s="102"/>
      <c r="RQS1" s="102"/>
      <c r="RQT1" s="102"/>
      <c r="RQU1" s="102"/>
      <c r="RQV1" s="102"/>
      <c r="RQW1" s="102"/>
      <c r="RQX1" s="102"/>
      <c r="RQY1" s="102"/>
      <c r="RQZ1" s="102"/>
      <c r="RRA1" s="102"/>
      <c r="RRB1" s="102"/>
      <c r="RRC1" s="102"/>
      <c r="RRD1" s="102"/>
      <c r="RRE1" s="102"/>
      <c r="RRF1" s="102"/>
      <c r="RRG1" s="102"/>
      <c r="RRH1" s="102"/>
      <c r="RRI1" s="102"/>
      <c r="RRJ1" s="102"/>
      <c r="RRK1" s="102"/>
      <c r="RRL1" s="102"/>
      <c r="RRM1" s="102"/>
      <c r="RRN1" s="102"/>
      <c r="RRO1" s="102"/>
      <c r="RRP1" s="102"/>
      <c r="RRQ1" s="102"/>
      <c r="RRR1" s="102"/>
      <c r="RRS1" s="102"/>
      <c r="RRT1" s="102"/>
      <c r="RRU1" s="102"/>
      <c r="RRV1" s="102"/>
      <c r="RRW1" s="102"/>
      <c r="RRX1" s="102"/>
      <c r="RRY1" s="102"/>
      <c r="RRZ1" s="102"/>
      <c r="RSA1" s="102"/>
      <c r="RSB1" s="102"/>
      <c r="RSC1" s="102"/>
      <c r="RSD1" s="102"/>
      <c r="RSE1" s="102"/>
      <c r="RSF1" s="102"/>
      <c r="RSG1" s="102"/>
      <c r="RSH1" s="102"/>
      <c r="RSI1" s="102"/>
      <c r="RSJ1" s="102"/>
      <c r="RSK1" s="102"/>
      <c r="RSL1" s="102"/>
      <c r="RSM1" s="102"/>
      <c r="RSN1" s="102"/>
      <c r="RSO1" s="102"/>
      <c r="RSP1" s="102"/>
      <c r="RSQ1" s="102"/>
      <c r="RSR1" s="102"/>
      <c r="RSS1" s="102"/>
      <c r="RST1" s="102"/>
      <c r="RSU1" s="102"/>
      <c r="RSV1" s="102"/>
      <c r="RSW1" s="102"/>
      <c r="RSX1" s="102"/>
      <c r="RSY1" s="102"/>
      <c r="RSZ1" s="102"/>
      <c r="RTA1" s="102"/>
      <c r="RTB1" s="102"/>
      <c r="RTC1" s="102"/>
      <c r="RTD1" s="102"/>
      <c r="RTE1" s="102"/>
      <c r="RTF1" s="102"/>
      <c r="RTG1" s="102"/>
      <c r="RTH1" s="102"/>
      <c r="RTI1" s="102"/>
      <c r="RTJ1" s="102"/>
      <c r="RTK1" s="102"/>
      <c r="RTL1" s="102"/>
      <c r="RTM1" s="102"/>
      <c r="RTN1" s="102"/>
      <c r="RTO1" s="102"/>
      <c r="RTP1" s="102"/>
      <c r="RTQ1" s="102"/>
      <c r="RTR1" s="102"/>
      <c r="RTS1" s="102"/>
      <c r="RTT1" s="102"/>
      <c r="RTU1" s="102"/>
      <c r="RTV1" s="102"/>
      <c r="RTW1" s="102"/>
      <c r="RTX1" s="102"/>
      <c r="RTY1" s="102"/>
      <c r="RTZ1" s="102"/>
      <c r="RUA1" s="102"/>
      <c r="RUB1" s="102"/>
      <c r="RUC1" s="102"/>
      <c r="RUD1" s="102"/>
      <c r="RUE1" s="102"/>
      <c r="RUF1" s="102"/>
      <c r="RUG1" s="102"/>
      <c r="RUH1" s="102"/>
      <c r="RUI1" s="102"/>
      <c r="RUJ1" s="102"/>
      <c r="RUK1" s="102"/>
      <c r="RUL1" s="102"/>
      <c r="RUM1" s="102"/>
      <c r="RUN1" s="102"/>
      <c r="RUO1" s="102"/>
      <c r="RUP1" s="102"/>
      <c r="RUQ1" s="102"/>
      <c r="RUR1" s="102"/>
      <c r="RUS1" s="102"/>
      <c r="RUT1" s="102"/>
      <c r="RUU1" s="102"/>
      <c r="RUV1" s="102"/>
      <c r="RUW1" s="102"/>
      <c r="RUX1" s="102"/>
      <c r="RUY1" s="102"/>
      <c r="RUZ1" s="102"/>
      <c r="RVA1" s="102"/>
      <c r="RVB1" s="102"/>
      <c r="RVC1" s="102"/>
      <c r="RVD1" s="102"/>
      <c r="RVE1" s="102"/>
      <c r="RVF1" s="102"/>
      <c r="RVG1" s="102"/>
      <c r="RVH1" s="102"/>
      <c r="RVI1" s="102"/>
      <c r="RVJ1" s="102"/>
      <c r="RVK1" s="102"/>
      <c r="RVL1" s="102"/>
      <c r="RVM1" s="102"/>
      <c r="RVN1" s="102"/>
      <c r="RVO1" s="102"/>
      <c r="RVP1" s="102"/>
      <c r="RVQ1" s="102"/>
      <c r="RVR1" s="102"/>
      <c r="RVS1" s="102"/>
      <c r="RVT1" s="102"/>
      <c r="RVU1" s="102"/>
      <c r="RVV1" s="102"/>
      <c r="RVW1" s="102"/>
      <c r="RVX1" s="102"/>
      <c r="RVY1" s="102"/>
      <c r="RVZ1" s="102"/>
      <c r="RWA1" s="102"/>
      <c r="RWB1" s="102"/>
      <c r="RWC1" s="102"/>
      <c r="RWD1" s="102"/>
      <c r="RWE1" s="102"/>
      <c r="RWF1" s="102"/>
      <c r="RWG1" s="102"/>
      <c r="RWH1" s="102"/>
      <c r="RWI1" s="102"/>
      <c r="RWJ1" s="102"/>
      <c r="RWK1" s="102"/>
      <c r="RWL1" s="102"/>
      <c r="RWM1" s="102"/>
      <c r="RWN1" s="102"/>
      <c r="RWO1" s="102"/>
      <c r="RWP1" s="102"/>
      <c r="RWQ1" s="102"/>
      <c r="RWR1" s="102"/>
      <c r="RWS1" s="102"/>
      <c r="RWT1" s="102"/>
      <c r="RWU1" s="102"/>
      <c r="RWV1" s="102"/>
      <c r="RWW1" s="102"/>
      <c r="RWX1" s="102"/>
      <c r="RWY1" s="102"/>
      <c r="RWZ1" s="102"/>
      <c r="RXA1" s="102"/>
      <c r="RXB1" s="102"/>
      <c r="RXC1" s="102"/>
      <c r="RXD1" s="102"/>
      <c r="RXE1" s="102"/>
      <c r="RXF1" s="102"/>
      <c r="RXG1" s="102"/>
      <c r="RXH1" s="102"/>
      <c r="RXI1" s="102"/>
      <c r="RXJ1" s="102"/>
      <c r="RXK1" s="102"/>
      <c r="RXL1" s="102"/>
      <c r="RXM1" s="102"/>
      <c r="RXN1" s="102"/>
      <c r="RXO1" s="102"/>
      <c r="RXP1" s="102"/>
      <c r="RXQ1" s="102"/>
      <c r="RXR1" s="102"/>
      <c r="RXS1" s="102"/>
      <c r="RXT1" s="102"/>
      <c r="RXU1" s="102"/>
      <c r="RXV1" s="102"/>
      <c r="RXW1" s="102"/>
      <c r="RXX1" s="102"/>
      <c r="RXY1" s="102"/>
      <c r="RXZ1" s="102"/>
      <c r="RYA1" s="102"/>
      <c r="RYB1" s="102"/>
      <c r="RYC1" s="102"/>
      <c r="RYD1" s="102"/>
      <c r="RYE1" s="102"/>
      <c r="RYF1" s="102"/>
      <c r="RYG1" s="102"/>
      <c r="RYH1" s="102"/>
      <c r="RYI1" s="102"/>
      <c r="RYJ1" s="102"/>
      <c r="RYK1" s="102"/>
      <c r="RYL1" s="102"/>
      <c r="RYM1" s="102"/>
      <c r="RYN1" s="102"/>
      <c r="RYO1" s="102"/>
      <c r="RYP1" s="102"/>
      <c r="RYQ1" s="102"/>
      <c r="RYR1" s="102"/>
      <c r="RYS1" s="102"/>
      <c r="RYT1" s="102"/>
      <c r="RYU1" s="102"/>
      <c r="RYV1" s="102"/>
      <c r="RYW1" s="102"/>
      <c r="RYX1" s="102"/>
      <c r="RYY1" s="102"/>
      <c r="RYZ1" s="102"/>
      <c r="RZA1" s="102"/>
      <c r="RZB1" s="102"/>
      <c r="RZC1" s="102"/>
      <c r="RZD1" s="102"/>
      <c r="RZE1" s="102"/>
      <c r="RZF1" s="102"/>
      <c r="RZG1" s="102"/>
      <c r="RZH1" s="102"/>
      <c r="RZI1" s="102"/>
      <c r="RZJ1" s="102"/>
      <c r="RZK1" s="102"/>
      <c r="RZL1" s="102"/>
      <c r="RZM1" s="102"/>
      <c r="RZN1" s="102"/>
      <c r="RZO1" s="102"/>
      <c r="RZP1" s="102"/>
      <c r="RZQ1" s="102"/>
      <c r="RZR1" s="102"/>
      <c r="RZS1" s="102"/>
      <c r="RZT1" s="102"/>
      <c r="RZU1" s="102"/>
      <c r="RZV1" s="102"/>
      <c r="RZW1" s="102"/>
      <c r="RZX1" s="102"/>
      <c r="RZY1" s="102"/>
      <c r="RZZ1" s="102"/>
      <c r="SAA1" s="102"/>
      <c r="SAB1" s="102"/>
      <c r="SAC1" s="102"/>
      <c r="SAD1" s="102"/>
      <c r="SAE1" s="102"/>
      <c r="SAF1" s="102"/>
      <c r="SAG1" s="102"/>
      <c r="SAH1" s="102"/>
      <c r="SAI1" s="102"/>
      <c r="SAJ1" s="102"/>
      <c r="SAK1" s="102"/>
      <c r="SAL1" s="102"/>
      <c r="SAM1" s="102"/>
      <c r="SAN1" s="102"/>
      <c r="SAO1" s="102"/>
      <c r="SAP1" s="102"/>
      <c r="SAQ1" s="102"/>
      <c r="SAR1" s="102"/>
      <c r="SAS1" s="102"/>
      <c r="SAT1" s="102"/>
      <c r="SAU1" s="102"/>
      <c r="SAV1" s="102"/>
      <c r="SAW1" s="102"/>
      <c r="SAX1" s="102"/>
      <c r="SAY1" s="102"/>
      <c r="SAZ1" s="102"/>
      <c r="SBA1" s="102"/>
      <c r="SBB1" s="102"/>
      <c r="SBC1" s="102"/>
      <c r="SBD1" s="102"/>
      <c r="SBE1" s="102"/>
      <c r="SBF1" s="102"/>
      <c r="SBG1" s="102"/>
      <c r="SBH1" s="102"/>
      <c r="SBI1" s="102"/>
      <c r="SBJ1" s="102"/>
      <c r="SBK1" s="102"/>
      <c r="SBL1" s="102"/>
      <c r="SBM1" s="102"/>
      <c r="SBN1" s="102"/>
      <c r="SBO1" s="102"/>
      <c r="SBP1" s="102"/>
      <c r="SBQ1" s="102"/>
      <c r="SBR1" s="102"/>
      <c r="SBS1" s="102"/>
      <c r="SBT1" s="102"/>
      <c r="SBU1" s="102"/>
      <c r="SBV1" s="102"/>
      <c r="SBW1" s="102"/>
      <c r="SBX1" s="102"/>
      <c r="SBY1" s="102"/>
      <c r="SBZ1" s="102"/>
      <c r="SCA1" s="102"/>
      <c r="SCB1" s="102"/>
      <c r="SCC1" s="102"/>
      <c r="SCD1" s="102"/>
      <c r="SCE1" s="102"/>
      <c r="SCF1" s="102"/>
      <c r="SCG1" s="102"/>
      <c r="SCH1" s="102"/>
      <c r="SCI1" s="102"/>
      <c r="SCJ1" s="102"/>
      <c r="SCK1" s="102"/>
      <c r="SCL1" s="102"/>
      <c r="SCM1" s="102"/>
      <c r="SCN1" s="102"/>
      <c r="SCO1" s="102"/>
      <c r="SCP1" s="102"/>
      <c r="SCQ1" s="102"/>
      <c r="SCR1" s="102"/>
      <c r="SCS1" s="102"/>
      <c r="SCT1" s="102"/>
      <c r="SCU1" s="102"/>
      <c r="SCV1" s="102"/>
      <c r="SCW1" s="102"/>
      <c r="SCX1" s="102"/>
      <c r="SCY1" s="102"/>
      <c r="SCZ1" s="102"/>
      <c r="SDA1" s="102"/>
      <c r="SDB1" s="102"/>
      <c r="SDC1" s="102"/>
      <c r="SDD1" s="102"/>
      <c r="SDE1" s="102"/>
      <c r="SDF1" s="102"/>
      <c r="SDG1" s="102"/>
      <c r="SDH1" s="102"/>
      <c r="SDI1" s="102"/>
      <c r="SDJ1" s="102"/>
      <c r="SDK1" s="102"/>
      <c r="SDL1" s="102"/>
      <c r="SDM1" s="102"/>
      <c r="SDN1" s="102"/>
      <c r="SDO1" s="102"/>
      <c r="SDP1" s="102"/>
      <c r="SDQ1" s="102"/>
      <c r="SDR1" s="102"/>
      <c r="SDS1" s="102"/>
      <c r="SDT1" s="102"/>
      <c r="SDU1" s="102"/>
      <c r="SDV1" s="102"/>
      <c r="SDW1" s="102"/>
      <c r="SDX1" s="102"/>
      <c r="SDY1" s="102"/>
      <c r="SDZ1" s="102"/>
      <c r="SEA1" s="102"/>
      <c r="SEB1" s="102"/>
      <c r="SEC1" s="102"/>
      <c r="SED1" s="102"/>
      <c r="SEE1" s="102"/>
      <c r="SEF1" s="102"/>
      <c r="SEG1" s="102"/>
      <c r="SEH1" s="102"/>
      <c r="SEI1" s="102"/>
      <c r="SEJ1" s="102"/>
      <c r="SEK1" s="102"/>
      <c r="SEL1" s="102"/>
      <c r="SEM1" s="102"/>
      <c r="SEN1" s="102"/>
      <c r="SEO1" s="102"/>
      <c r="SEP1" s="102"/>
      <c r="SEQ1" s="102"/>
      <c r="SER1" s="102"/>
      <c r="SES1" s="102"/>
      <c r="SET1" s="102"/>
      <c r="SEU1" s="102"/>
      <c r="SEV1" s="102"/>
      <c r="SEW1" s="102"/>
      <c r="SEX1" s="102"/>
      <c r="SEY1" s="102"/>
      <c r="SEZ1" s="102"/>
      <c r="SFA1" s="102"/>
      <c r="SFB1" s="102"/>
      <c r="SFC1" s="102"/>
      <c r="SFD1" s="102"/>
      <c r="SFE1" s="102"/>
      <c r="SFF1" s="102"/>
      <c r="SFG1" s="102"/>
      <c r="SFH1" s="102"/>
      <c r="SFI1" s="102"/>
      <c r="SFJ1" s="102"/>
      <c r="SFK1" s="102"/>
      <c r="SFL1" s="102"/>
      <c r="SFM1" s="102"/>
      <c r="SFN1" s="102"/>
      <c r="SFO1" s="102"/>
      <c r="SFP1" s="102"/>
      <c r="SFQ1" s="102"/>
      <c r="SFR1" s="102"/>
      <c r="SFS1" s="102"/>
      <c r="SFT1" s="102"/>
      <c r="SFU1" s="102"/>
      <c r="SFV1" s="102"/>
      <c r="SFW1" s="102"/>
      <c r="SFX1" s="102"/>
      <c r="SFY1" s="102"/>
      <c r="SFZ1" s="102"/>
      <c r="SGA1" s="102"/>
      <c r="SGB1" s="102"/>
      <c r="SGC1" s="102"/>
      <c r="SGD1" s="102"/>
      <c r="SGE1" s="102"/>
      <c r="SGF1" s="102"/>
      <c r="SGG1" s="102"/>
      <c r="SGH1" s="102"/>
      <c r="SGI1" s="102"/>
      <c r="SGJ1" s="102"/>
      <c r="SGK1" s="102"/>
      <c r="SGL1" s="102"/>
      <c r="SGM1" s="102"/>
      <c r="SGN1" s="102"/>
      <c r="SGO1" s="102"/>
      <c r="SGP1" s="102"/>
      <c r="SGQ1" s="102"/>
      <c r="SGR1" s="102"/>
      <c r="SGS1" s="102"/>
      <c r="SGT1" s="102"/>
      <c r="SGU1" s="102"/>
      <c r="SGV1" s="102"/>
      <c r="SGW1" s="102"/>
      <c r="SGX1" s="102"/>
      <c r="SGY1" s="102"/>
      <c r="SGZ1" s="102"/>
      <c r="SHA1" s="102"/>
      <c r="SHB1" s="102"/>
      <c r="SHC1" s="102"/>
      <c r="SHD1" s="102"/>
      <c r="SHE1" s="102"/>
      <c r="SHF1" s="102"/>
      <c r="SHG1" s="102"/>
      <c r="SHH1" s="102"/>
      <c r="SHI1" s="102"/>
      <c r="SHJ1" s="102"/>
      <c r="SHK1" s="102"/>
      <c r="SHL1" s="102"/>
      <c r="SHM1" s="102"/>
      <c r="SHN1" s="102"/>
      <c r="SHO1" s="102"/>
      <c r="SHP1" s="102"/>
      <c r="SHQ1" s="102"/>
      <c r="SHR1" s="102"/>
      <c r="SHS1" s="102"/>
      <c r="SHT1" s="102"/>
      <c r="SHU1" s="102"/>
      <c r="SHV1" s="102"/>
      <c r="SHW1" s="102"/>
      <c r="SHX1" s="102"/>
      <c r="SHY1" s="102"/>
      <c r="SHZ1" s="102"/>
      <c r="SIA1" s="102"/>
      <c r="SIB1" s="102"/>
      <c r="SIC1" s="102"/>
      <c r="SID1" s="102"/>
      <c r="SIE1" s="102"/>
      <c r="SIF1" s="102"/>
      <c r="SIG1" s="102"/>
      <c r="SIH1" s="102"/>
      <c r="SII1" s="102"/>
      <c r="SIJ1" s="102"/>
      <c r="SIK1" s="102"/>
      <c r="SIL1" s="102"/>
      <c r="SIM1" s="102"/>
      <c r="SIN1" s="102"/>
      <c r="SIO1" s="102"/>
      <c r="SIP1" s="102"/>
      <c r="SIQ1" s="102"/>
      <c r="SIR1" s="102"/>
      <c r="SIS1" s="102"/>
      <c r="SIT1" s="102"/>
      <c r="SIU1" s="102"/>
      <c r="SIV1" s="102"/>
      <c r="SIW1" s="102"/>
      <c r="SIX1" s="102"/>
      <c r="SIY1" s="102"/>
      <c r="SIZ1" s="102"/>
      <c r="SJA1" s="102"/>
      <c r="SJB1" s="102"/>
      <c r="SJC1" s="102"/>
      <c r="SJD1" s="102"/>
      <c r="SJE1" s="102"/>
      <c r="SJF1" s="102"/>
      <c r="SJG1" s="102"/>
      <c r="SJH1" s="102"/>
      <c r="SJI1" s="102"/>
      <c r="SJJ1" s="102"/>
      <c r="SJK1" s="102"/>
      <c r="SJL1" s="102"/>
      <c r="SJM1" s="102"/>
      <c r="SJN1" s="102"/>
      <c r="SJO1" s="102"/>
      <c r="SJP1" s="102"/>
      <c r="SJQ1" s="102"/>
      <c r="SJR1" s="102"/>
      <c r="SJS1" s="102"/>
      <c r="SJT1" s="102"/>
      <c r="SJU1" s="102"/>
      <c r="SJV1" s="102"/>
      <c r="SJW1" s="102"/>
      <c r="SJX1" s="102"/>
      <c r="SJY1" s="102"/>
      <c r="SJZ1" s="102"/>
      <c r="SKA1" s="102"/>
      <c r="SKB1" s="102"/>
      <c r="SKC1" s="102"/>
      <c r="SKD1" s="102"/>
      <c r="SKE1" s="102"/>
      <c r="SKF1" s="102"/>
      <c r="SKG1" s="102"/>
      <c r="SKH1" s="102"/>
      <c r="SKI1" s="102"/>
      <c r="SKJ1" s="102"/>
      <c r="SKK1" s="102"/>
      <c r="SKL1" s="102"/>
      <c r="SKM1" s="102"/>
      <c r="SKN1" s="102"/>
      <c r="SKO1" s="102"/>
      <c r="SKP1" s="102"/>
      <c r="SKQ1" s="102"/>
      <c r="SKR1" s="102"/>
      <c r="SKS1" s="102"/>
      <c r="SKT1" s="102"/>
      <c r="SKU1" s="102"/>
      <c r="SKV1" s="102"/>
      <c r="SKW1" s="102"/>
      <c r="SKX1" s="102"/>
      <c r="SKY1" s="102"/>
      <c r="SKZ1" s="102"/>
      <c r="SLA1" s="102"/>
      <c r="SLB1" s="102"/>
      <c r="SLC1" s="102"/>
      <c r="SLD1" s="102"/>
      <c r="SLE1" s="102"/>
      <c r="SLF1" s="102"/>
      <c r="SLG1" s="102"/>
      <c r="SLH1" s="102"/>
      <c r="SLI1" s="102"/>
      <c r="SLJ1" s="102"/>
      <c r="SLK1" s="102"/>
      <c r="SLL1" s="102"/>
      <c r="SLM1" s="102"/>
      <c r="SLN1" s="102"/>
      <c r="SLO1" s="102"/>
      <c r="SLP1" s="102"/>
      <c r="SLQ1" s="102"/>
      <c r="SLR1" s="102"/>
      <c r="SLS1" s="102"/>
      <c r="SLT1" s="102"/>
      <c r="SLU1" s="102"/>
      <c r="SLV1" s="102"/>
      <c r="SLW1" s="102"/>
      <c r="SLX1" s="102"/>
      <c r="SLY1" s="102"/>
      <c r="SLZ1" s="102"/>
      <c r="SMA1" s="102"/>
      <c r="SMB1" s="102"/>
      <c r="SMC1" s="102"/>
      <c r="SMD1" s="102"/>
      <c r="SME1" s="102"/>
      <c r="SMF1" s="102"/>
      <c r="SMG1" s="102"/>
      <c r="SMH1" s="102"/>
      <c r="SMI1" s="102"/>
      <c r="SMJ1" s="102"/>
      <c r="SMK1" s="102"/>
      <c r="SML1" s="102"/>
      <c r="SMM1" s="102"/>
      <c r="SMN1" s="102"/>
      <c r="SMO1" s="102"/>
      <c r="SMP1" s="102"/>
      <c r="SMQ1" s="102"/>
      <c r="SMR1" s="102"/>
      <c r="SMS1" s="102"/>
      <c r="SMT1" s="102"/>
      <c r="SMU1" s="102"/>
      <c r="SMV1" s="102"/>
      <c r="SMW1" s="102"/>
      <c r="SMX1" s="102"/>
      <c r="SMY1" s="102"/>
      <c r="SMZ1" s="102"/>
      <c r="SNA1" s="102"/>
      <c r="SNB1" s="102"/>
      <c r="SNC1" s="102"/>
      <c r="SND1" s="102"/>
      <c r="SNE1" s="102"/>
      <c r="SNF1" s="102"/>
      <c r="SNG1" s="102"/>
      <c r="SNH1" s="102"/>
      <c r="SNI1" s="102"/>
      <c r="SNJ1" s="102"/>
      <c r="SNK1" s="102"/>
      <c r="SNL1" s="102"/>
      <c r="SNM1" s="102"/>
      <c r="SNN1" s="102"/>
      <c r="SNO1" s="102"/>
      <c r="SNP1" s="102"/>
      <c r="SNQ1" s="102"/>
      <c r="SNR1" s="102"/>
      <c r="SNS1" s="102"/>
      <c r="SNT1" s="102"/>
      <c r="SNU1" s="102"/>
      <c r="SNV1" s="102"/>
      <c r="SNW1" s="102"/>
      <c r="SNX1" s="102"/>
      <c r="SNY1" s="102"/>
      <c r="SNZ1" s="102"/>
      <c r="SOA1" s="102"/>
      <c r="SOB1" s="102"/>
      <c r="SOC1" s="102"/>
      <c r="SOD1" s="102"/>
      <c r="SOE1" s="102"/>
      <c r="SOF1" s="102"/>
      <c r="SOG1" s="102"/>
      <c r="SOH1" s="102"/>
      <c r="SOI1" s="102"/>
      <c r="SOJ1" s="102"/>
      <c r="SOK1" s="102"/>
      <c r="SOL1" s="102"/>
      <c r="SOM1" s="102"/>
      <c r="SON1" s="102"/>
      <c r="SOO1" s="102"/>
      <c r="SOP1" s="102"/>
      <c r="SOQ1" s="102"/>
      <c r="SOR1" s="102"/>
      <c r="SOS1" s="102"/>
      <c r="SOT1" s="102"/>
      <c r="SOU1" s="102"/>
      <c r="SOV1" s="102"/>
      <c r="SOW1" s="102"/>
      <c r="SOX1" s="102"/>
      <c r="SOY1" s="102"/>
      <c r="SOZ1" s="102"/>
      <c r="SPA1" s="102"/>
      <c r="SPB1" s="102"/>
      <c r="SPC1" s="102"/>
      <c r="SPD1" s="102"/>
      <c r="SPE1" s="102"/>
      <c r="SPF1" s="102"/>
      <c r="SPG1" s="102"/>
      <c r="SPH1" s="102"/>
      <c r="SPI1" s="102"/>
      <c r="SPJ1" s="102"/>
      <c r="SPK1" s="102"/>
      <c r="SPL1" s="102"/>
      <c r="SPM1" s="102"/>
      <c r="SPN1" s="102"/>
      <c r="SPO1" s="102"/>
      <c r="SPP1" s="102"/>
      <c r="SPQ1" s="102"/>
      <c r="SPR1" s="102"/>
      <c r="SPS1" s="102"/>
      <c r="SPT1" s="102"/>
      <c r="SPU1" s="102"/>
      <c r="SPV1" s="102"/>
      <c r="SPW1" s="102"/>
      <c r="SPX1" s="102"/>
      <c r="SPY1" s="102"/>
      <c r="SPZ1" s="102"/>
      <c r="SQA1" s="102"/>
      <c r="SQB1" s="102"/>
      <c r="SQC1" s="102"/>
      <c r="SQD1" s="102"/>
      <c r="SQE1" s="102"/>
      <c r="SQF1" s="102"/>
      <c r="SQG1" s="102"/>
      <c r="SQH1" s="102"/>
      <c r="SQI1" s="102"/>
      <c r="SQJ1" s="102"/>
      <c r="SQK1" s="102"/>
      <c r="SQL1" s="102"/>
      <c r="SQM1" s="102"/>
      <c r="SQN1" s="102"/>
      <c r="SQO1" s="102"/>
      <c r="SQP1" s="102"/>
      <c r="SQQ1" s="102"/>
      <c r="SQR1" s="102"/>
      <c r="SQS1" s="102"/>
      <c r="SQT1" s="102"/>
      <c r="SQU1" s="102"/>
      <c r="SQV1" s="102"/>
      <c r="SQW1" s="102"/>
      <c r="SQX1" s="102"/>
      <c r="SQY1" s="102"/>
      <c r="SQZ1" s="102"/>
      <c r="SRA1" s="102"/>
      <c r="SRB1" s="102"/>
      <c r="SRC1" s="102"/>
      <c r="SRD1" s="102"/>
      <c r="SRE1" s="102"/>
      <c r="SRF1" s="102"/>
      <c r="SRG1" s="102"/>
      <c r="SRH1" s="102"/>
      <c r="SRI1" s="102"/>
      <c r="SRJ1" s="102"/>
      <c r="SRK1" s="102"/>
      <c r="SRL1" s="102"/>
      <c r="SRM1" s="102"/>
      <c r="SRN1" s="102"/>
      <c r="SRO1" s="102"/>
      <c r="SRP1" s="102"/>
      <c r="SRQ1" s="102"/>
      <c r="SRR1" s="102"/>
      <c r="SRS1" s="102"/>
      <c r="SRT1" s="102"/>
      <c r="SRU1" s="102"/>
      <c r="SRV1" s="102"/>
      <c r="SRW1" s="102"/>
      <c r="SRX1" s="102"/>
      <c r="SRY1" s="102"/>
      <c r="SRZ1" s="102"/>
      <c r="SSA1" s="102"/>
      <c r="SSB1" s="102"/>
      <c r="SSC1" s="102"/>
      <c r="SSD1" s="102"/>
      <c r="SSE1" s="102"/>
      <c r="SSF1" s="102"/>
      <c r="SSG1" s="102"/>
      <c r="SSH1" s="102"/>
      <c r="SSI1" s="102"/>
      <c r="SSJ1" s="102"/>
      <c r="SSK1" s="102"/>
      <c r="SSL1" s="102"/>
      <c r="SSM1" s="102"/>
      <c r="SSN1" s="102"/>
      <c r="SSO1" s="102"/>
      <c r="SSP1" s="102"/>
      <c r="SSQ1" s="102"/>
      <c r="SSR1" s="102"/>
      <c r="SSS1" s="102"/>
      <c r="SST1" s="102"/>
      <c r="SSU1" s="102"/>
      <c r="SSV1" s="102"/>
      <c r="SSW1" s="102"/>
      <c r="SSX1" s="102"/>
      <c r="SSY1" s="102"/>
      <c r="SSZ1" s="102"/>
      <c r="STA1" s="102"/>
      <c r="STB1" s="102"/>
      <c r="STC1" s="102"/>
      <c r="STD1" s="102"/>
      <c r="STE1" s="102"/>
      <c r="STF1" s="102"/>
      <c r="STG1" s="102"/>
      <c r="STH1" s="102"/>
      <c r="STI1" s="102"/>
      <c r="STJ1" s="102"/>
      <c r="STK1" s="102"/>
      <c r="STL1" s="102"/>
      <c r="STM1" s="102"/>
      <c r="STN1" s="102"/>
      <c r="STO1" s="102"/>
      <c r="STP1" s="102"/>
      <c r="STQ1" s="102"/>
      <c r="STR1" s="102"/>
      <c r="STS1" s="102"/>
      <c r="STT1" s="102"/>
      <c r="STU1" s="102"/>
      <c r="STV1" s="102"/>
      <c r="STW1" s="102"/>
      <c r="STX1" s="102"/>
      <c r="STY1" s="102"/>
      <c r="STZ1" s="102"/>
      <c r="SUA1" s="102"/>
      <c r="SUB1" s="102"/>
      <c r="SUC1" s="102"/>
      <c r="SUD1" s="102"/>
      <c r="SUE1" s="102"/>
      <c r="SUF1" s="102"/>
      <c r="SUG1" s="102"/>
      <c r="SUH1" s="102"/>
      <c r="SUI1" s="102"/>
      <c r="SUJ1" s="102"/>
      <c r="SUK1" s="102"/>
      <c r="SUL1" s="102"/>
      <c r="SUM1" s="102"/>
      <c r="SUN1" s="102"/>
      <c r="SUO1" s="102"/>
      <c r="SUP1" s="102"/>
      <c r="SUQ1" s="102"/>
      <c r="SUR1" s="102"/>
      <c r="SUS1" s="102"/>
      <c r="SUT1" s="102"/>
      <c r="SUU1" s="102"/>
      <c r="SUV1" s="102"/>
      <c r="SUW1" s="102"/>
      <c r="SUX1" s="102"/>
      <c r="SUY1" s="102"/>
      <c r="SUZ1" s="102"/>
      <c r="SVA1" s="102"/>
      <c r="SVB1" s="102"/>
      <c r="SVC1" s="102"/>
      <c r="SVD1" s="102"/>
      <c r="SVE1" s="102"/>
      <c r="SVF1" s="102"/>
      <c r="SVG1" s="102"/>
      <c r="SVH1" s="102"/>
      <c r="SVI1" s="102"/>
      <c r="SVJ1" s="102"/>
      <c r="SVK1" s="102"/>
      <c r="SVL1" s="102"/>
      <c r="SVM1" s="102"/>
      <c r="SVN1" s="102"/>
      <c r="SVO1" s="102"/>
      <c r="SVP1" s="102"/>
      <c r="SVQ1" s="102"/>
      <c r="SVR1" s="102"/>
      <c r="SVS1" s="102"/>
      <c r="SVT1" s="102"/>
      <c r="SVU1" s="102"/>
      <c r="SVV1" s="102"/>
      <c r="SVW1" s="102"/>
      <c r="SVX1" s="102"/>
      <c r="SVY1" s="102"/>
      <c r="SVZ1" s="102"/>
      <c r="SWA1" s="102"/>
      <c r="SWB1" s="102"/>
      <c r="SWC1" s="102"/>
      <c r="SWD1" s="102"/>
      <c r="SWE1" s="102"/>
      <c r="SWF1" s="102"/>
      <c r="SWG1" s="102"/>
      <c r="SWH1" s="102"/>
      <c r="SWI1" s="102"/>
      <c r="SWJ1" s="102"/>
      <c r="SWK1" s="102"/>
      <c r="SWL1" s="102"/>
      <c r="SWM1" s="102"/>
      <c r="SWN1" s="102"/>
      <c r="SWO1" s="102"/>
      <c r="SWP1" s="102"/>
      <c r="SWQ1" s="102"/>
      <c r="SWR1" s="102"/>
      <c r="SWS1" s="102"/>
      <c r="SWT1" s="102"/>
      <c r="SWU1" s="102"/>
      <c r="SWV1" s="102"/>
      <c r="SWW1" s="102"/>
      <c r="SWX1" s="102"/>
      <c r="SWY1" s="102"/>
      <c r="SWZ1" s="102"/>
      <c r="SXA1" s="102"/>
      <c r="SXB1" s="102"/>
      <c r="SXC1" s="102"/>
      <c r="SXD1" s="102"/>
      <c r="SXE1" s="102"/>
      <c r="SXF1" s="102"/>
      <c r="SXG1" s="102"/>
      <c r="SXH1" s="102"/>
      <c r="SXI1" s="102"/>
      <c r="SXJ1" s="102"/>
      <c r="SXK1" s="102"/>
      <c r="SXL1" s="102"/>
      <c r="SXM1" s="102"/>
      <c r="SXN1" s="102"/>
      <c r="SXO1" s="102"/>
      <c r="SXP1" s="102"/>
      <c r="SXQ1" s="102"/>
      <c r="SXR1" s="102"/>
      <c r="SXS1" s="102"/>
      <c r="SXT1" s="102"/>
      <c r="SXU1" s="102"/>
      <c r="SXV1" s="102"/>
      <c r="SXW1" s="102"/>
      <c r="SXX1" s="102"/>
      <c r="SXY1" s="102"/>
      <c r="SXZ1" s="102"/>
      <c r="SYA1" s="102"/>
      <c r="SYB1" s="102"/>
      <c r="SYC1" s="102"/>
      <c r="SYD1" s="102"/>
      <c r="SYE1" s="102"/>
      <c r="SYF1" s="102"/>
      <c r="SYG1" s="102"/>
      <c r="SYH1" s="102"/>
      <c r="SYI1" s="102"/>
      <c r="SYJ1" s="102"/>
      <c r="SYK1" s="102"/>
      <c r="SYL1" s="102"/>
      <c r="SYM1" s="102"/>
      <c r="SYN1" s="102"/>
      <c r="SYO1" s="102"/>
      <c r="SYP1" s="102"/>
      <c r="SYQ1" s="102"/>
      <c r="SYR1" s="102"/>
      <c r="SYS1" s="102"/>
      <c r="SYT1" s="102"/>
      <c r="SYU1" s="102"/>
      <c r="SYV1" s="102"/>
      <c r="SYW1" s="102"/>
      <c r="SYX1" s="102"/>
      <c r="SYY1" s="102"/>
      <c r="SYZ1" s="102"/>
      <c r="SZA1" s="102"/>
      <c r="SZB1" s="102"/>
      <c r="SZC1" s="102"/>
      <c r="SZD1" s="102"/>
      <c r="SZE1" s="102"/>
      <c r="SZF1" s="102"/>
      <c r="SZG1" s="102"/>
      <c r="SZH1" s="102"/>
      <c r="SZI1" s="102"/>
      <c r="SZJ1" s="102"/>
      <c r="SZK1" s="102"/>
      <c r="SZL1" s="102"/>
      <c r="SZM1" s="102"/>
      <c r="SZN1" s="102"/>
      <c r="SZO1" s="102"/>
      <c r="SZP1" s="102"/>
      <c r="SZQ1" s="102"/>
      <c r="SZR1" s="102"/>
      <c r="SZS1" s="102"/>
      <c r="SZT1" s="102"/>
      <c r="SZU1" s="102"/>
      <c r="SZV1" s="102"/>
      <c r="SZW1" s="102"/>
      <c r="SZX1" s="102"/>
      <c r="SZY1" s="102"/>
      <c r="SZZ1" s="102"/>
      <c r="TAA1" s="102"/>
      <c r="TAB1" s="102"/>
      <c r="TAC1" s="102"/>
      <c r="TAD1" s="102"/>
      <c r="TAE1" s="102"/>
      <c r="TAF1" s="102"/>
      <c r="TAG1" s="102"/>
      <c r="TAH1" s="102"/>
      <c r="TAI1" s="102"/>
      <c r="TAJ1" s="102"/>
      <c r="TAK1" s="102"/>
      <c r="TAL1" s="102"/>
      <c r="TAM1" s="102"/>
      <c r="TAN1" s="102"/>
      <c r="TAO1" s="102"/>
      <c r="TAP1" s="102"/>
      <c r="TAQ1" s="102"/>
      <c r="TAR1" s="102"/>
      <c r="TAS1" s="102"/>
      <c r="TAT1" s="102"/>
      <c r="TAU1" s="102"/>
      <c r="TAV1" s="102"/>
      <c r="TAW1" s="102"/>
      <c r="TAX1" s="102"/>
      <c r="TAY1" s="102"/>
      <c r="TAZ1" s="102"/>
      <c r="TBA1" s="102"/>
      <c r="TBB1" s="102"/>
      <c r="TBC1" s="102"/>
      <c r="TBD1" s="102"/>
      <c r="TBE1" s="102"/>
      <c r="TBF1" s="102"/>
      <c r="TBG1" s="102"/>
      <c r="TBH1" s="102"/>
      <c r="TBI1" s="102"/>
      <c r="TBJ1" s="102"/>
      <c r="TBK1" s="102"/>
      <c r="TBL1" s="102"/>
      <c r="TBM1" s="102"/>
      <c r="TBN1" s="102"/>
      <c r="TBO1" s="102"/>
      <c r="TBP1" s="102"/>
      <c r="TBQ1" s="102"/>
      <c r="TBR1" s="102"/>
      <c r="TBS1" s="102"/>
      <c r="TBT1" s="102"/>
      <c r="TBU1" s="102"/>
      <c r="TBV1" s="102"/>
      <c r="TBW1" s="102"/>
      <c r="TBX1" s="102"/>
      <c r="TBY1" s="102"/>
      <c r="TBZ1" s="102"/>
      <c r="TCA1" s="102"/>
      <c r="TCB1" s="102"/>
      <c r="TCC1" s="102"/>
      <c r="TCD1" s="102"/>
      <c r="TCE1" s="102"/>
      <c r="TCF1" s="102"/>
      <c r="TCG1" s="102"/>
      <c r="TCH1" s="102"/>
      <c r="TCI1" s="102"/>
      <c r="TCJ1" s="102"/>
      <c r="TCK1" s="102"/>
      <c r="TCL1" s="102"/>
      <c r="TCM1" s="102"/>
      <c r="TCN1" s="102"/>
      <c r="TCO1" s="102"/>
      <c r="TCP1" s="102"/>
      <c r="TCQ1" s="102"/>
      <c r="TCR1" s="102"/>
      <c r="TCS1" s="102"/>
      <c r="TCT1" s="102"/>
      <c r="TCU1" s="102"/>
      <c r="TCV1" s="102"/>
      <c r="TCW1" s="102"/>
      <c r="TCX1" s="102"/>
      <c r="TCY1" s="102"/>
      <c r="TCZ1" s="102"/>
      <c r="TDA1" s="102"/>
      <c r="TDB1" s="102"/>
      <c r="TDC1" s="102"/>
      <c r="TDD1" s="102"/>
      <c r="TDE1" s="102"/>
      <c r="TDF1" s="102"/>
      <c r="TDG1" s="102"/>
      <c r="TDH1" s="102"/>
      <c r="TDI1" s="102"/>
      <c r="TDJ1" s="102"/>
      <c r="TDK1" s="102"/>
      <c r="TDL1" s="102"/>
      <c r="TDM1" s="102"/>
      <c r="TDN1" s="102"/>
      <c r="TDO1" s="102"/>
      <c r="TDP1" s="102"/>
      <c r="TDQ1" s="102"/>
      <c r="TDR1" s="102"/>
      <c r="TDS1" s="102"/>
      <c r="TDT1" s="102"/>
      <c r="TDU1" s="102"/>
      <c r="TDV1" s="102"/>
      <c r="TDW1" s="102"/>
      <c r="TDX1" s="102"/>
      <c r="TDY1" s="102"/>
      <c r="TDZ1" s="102"/>
      <c r="TEA1" s="102"/>
      <c r="TEB1" s="102"/>
      <c r="TEC1" s="102"/>
      <c r="TED1" s="102"/>
      <c r="TEE1" s="102"/>
      <c r="TEF1" s="102"/>
      <c r="TEG1" s="102"/>
      <c r="TEH1" s="102"/>
      <c r="TEI1" s="102"/>
      <c r="TEJ1" s="102"/>
      <c r="TEK1" s="102"/>
      <c r="TEL1" s="102"/>
      <c r="TEM1" s="102"/>
      <c r="TEN1" s="102"/>
      <c r="TEO1" s="102"/>
      <c r="TEP1" s="102"/>
      <c r="TEQ1" s="102"/>
      <c r="TER1" s="102"/>
      <c r="TES1" s="102"/>
      <c r="TET1" s="102"/>
      <c r="TEU1" s="102"/>
      <c r="TEV1" s="102"/>
      <c r="TEW1" s="102"/>
      <c r="TEX1" s="102"/>
      <c r="TEY1" s="102"/>
      <c r="TEZ1" s="102"/>
      <c r="TFA1" s="102"/>
      <c r="TFB1" s="102"/>
      <c r="TFC1" s="102"/>
      <c r="TFD1" s="102"/>
      <c r="TFE1" s="102"/>
      <c r="TFF1" s="102"/>
      <c r="TFG1" s="102"/>
      <c r="TFH1" s="102"/>
      <c r="TFI1" s="102"/>
      <c r="TFJ1" s="102"/>
      <c r="TFK1" s="102"/>
      <c r="TFL1" s="102"/>
      <c r="TFM1" s="102"/>
      <c r="TFN1" s="102"/>
      <c r="TFO1" s="102"/>
      <c r="TFP1" s="102"/>
      <c r="TFQ1" s="102"/>
      <c r="TFR1" s="102"/>
      <c r="TFS1" s="102"/>
      <c r="TFT1" s="102"/>
      <c r="TFU1" s="102"/>
      <c r="TFV1" s="102"/>
      <c r="TFW1" s="102"/>
      <c r="TFX1" s="102"/>
      <c r="TFY1" s="102"/>
      <c r="TFZ1" s="102"/>
      <c r="TGA1" s="102"/>
      <c r="TGB1" s="102"/>
      <c r="TGC1" s="102"/>
      <c r="TGD1" s="102"/>
      <c r="TGE1" s="102"/>
      <c r="TGF1" s="102"/>
      <c r="TGG1" s="102"/>
      <c r="TGH1" s="102"/>
      <c r="TGI1" s="102"/>
      <c r="TGJ1" s="102"/>
      <c r="TGK1" s="102"/>
      <c r="TGL1" s="102"/>
      <c r="TGM1" s="102"/>
      <c r="TGN1" s="102"/>
      <c r="TGO1" s="102"/>
      <c r="TGP1" s="102"/>
      <c r="TGQ1" s="102"/>
      <c r="TGR1" s="102"/>
      <c r="TGS1" s="102"/>
      <c r="TGT1" s="102"/>
      <c r="TGU1" s="102"/>
      <c r="TGV1" s="102"/>
      <c r="TGW1" s="102"/>
      <c r="TGX1" s="102"/>
      <c r="TGY1" s="102"/>
      <c r="TGZ1" s="102"/>
      <c r="THA1" s="102"/>
      <c r="THB1" s="102"/>
      <c r="THC1" s="102"/>
      <c r="THD1" s="102"/>
      <c r="THE1" s="102"/>
      <c r="THF1" s="102"/>
      <c r="THG1" s="102"/>
      <c r="THH1" s="102"/>
      <c r="THI1" s="102"/>
      <c r="THJ1" s="102"/>
      <c r="THK1" s="102"/>
      <c r="THL1" s="102"/>
      <c r="THM1" s="102"/>
      <c r="THN1" s="102"/>
      <c r="THO1" s="102"/>
      <c r="THP1" s="102"/>
      <c r="THQ1" s="102"/>
      <c r="THR1" s="102"/>
      <c r="THS1" s="102"/>
      <c r="THT1" s="102"/>
      <c r="THU1" s="102"/>
      <c r="THV1" s="102"/>
      <c r="THW1" s="102"/>
      <c r="THX1" s="102"/>
      <c r="THY1" s="102"/>
      <c r="THZ1" s="102"/>
      <c r="TIA1" s="102"/>
      <c r="TIB1" s="102"/>
      <c r="TIC1" s="102"/>
      <c r="TID1" s="102"/>
      <c r="TIE1" s="102"/>
      <c r="TIF1" s="102"/>
      <c r="TIG1" s="102"/>
      <c r="TIH1" s="102"/>
      <c r="TII1" s="102"/>
      <c r="TIJ1" s="102"/>
      <c r="TIK1" s="102"/>
      <c r="TIL1" s="102"/>
      <c r="TIM1" s="102"/>
      <c r="TIN1" s="102"/>
      <c r="TIO1" s="102"/>
      <c r="TIP1" s="102"/>
      <c r="TIQ1" s="102"/>
      <c r="TIR1" s="102"/>
      <c r="TIS1" s="102"/>
      <c r="TIT1" s="102"/>
      <c r="TIU1" s="102"/>
      <c r="TIV1" s="102"/>
      <c r="TIW1" s="102"/>
      <c r="TIX1" s="102"/>
      <c r="TIY1" s="102"/>
      <c r="TIZ1" s="102"/>
      <c r="TJA1" s="102"/>
      <c r="TJB1" s="102"/>
      <c r="TJC1" s="102"/>
      <c r="TJD1" s="102"/>
      <c r="TJE1" s="102"/>
      <c r="TJF1" s="102"/>
      <c r="TJG1" s="102"/>
      <c r="TJH1" s="102"/>
      <c r="TJI1" s="102"/>
      <c r="TJJ1" s="102"/>
      <c r="TJK1" s="102"/>
      <c r="TJL1" s="102"/>
      <c r="TJM1" s="102"/>
      <c r="TJN1" s="102"/>
      <c r="TJO1" s="102"/>
      <c r="TJP1" s="102"/>
      <c r="TJQ1" s="102"/>
      <c r="TJR1" s="102"/>
      <c r="TJS1" s="102"/>
      <c r="TJT1" s="102"/>
      <c r="TJU1" s="102"/>
      <c r="TJV1" s="102"/>
      <c r="TJW1" s="102"/>
      <c r="TJX1" s="102"/>
      <c r="TJY1" s="102"/>
      <c r="TJZ1" s="102"/>
      <c r="TKA1" s="102"/>
      <c r="TKB1" s="102"/>
      <c r="TKC1" s="102"/>
      <c r="TKD1" s="102"/>
      <c r="TKE1" s="102"/>
      <c r="TKF1" s="102"/>
      <c r="TKG1" s="102"/>
      <c r="TKH1" s="102"/>
      <c r="TKI1" s="102"/>
      <c r="TKJ1" s="102"/>
      <c r="TKK1" s="102"/>
      <c r="TKL1" s="102"/>
      <c r="TKM1" s="102"/>
      <c r="TKN1" s="102"/>
      <c r="TKO1" s="102"/>
      <c r="TKP1" s="102"/>
      <c r="TKQ1" s="102"/>
      <c r="TKR1" s="102"/>
      <c r="TKS1" s="102"/>
      <c r="TKT1" s="102"/>
      <c r="TKU1" s="102"/>
      <c r="TKV1" s="102"/>
      <c r="TKW1" s="102"/>
      <c r="TKX1" s="102"/>
      <c r="TKY1" s="102"/>
      <c r="TKZ1" s="102"/>
      <c r="TLA1" s="102"/>
      <c r="TLB1" s="102"/>
      <c r="TLC1" s="102"/>
      <c r="TLD1" s="102"/>
      <c r="TLE1" s="102"/>
      <c r="TLF1" s="102"/>
      <c r="TLG1" s="102"/>
      <c r="TLH1" s="102"/>
      <c r="TLI1" s="102"/>
      <c r="TLJ1" s="102"/>
      <c r="TLK1" s="102"/>
      <c r="TLL1" s="102"/>
      <c r="TLM1" s="102"/>
      <c r="TLN1" s="102"/>
      <c r="TLO1" s="102"/>
      <c r="TLP1" s="102"/>
      <c r="TLQ1" s="102"/>
      <c r="TLR1" s="102"/>
      <c r="TLS1" s="102"/>
      <c r="TLT1" s="102"/>
      <c r="TLU1" s="102"/>
      <c r="TLV1" s="102"/>
      <c r="TLW1" s="102"/>
      <c r="TLX1" s="102"/>
      <c r="TLY1" s="102"/>
      <c r="TLZ1" s="102"/>
      <c r="TMA1" s="102"/>
      <c r="TMB1" s="102"/>
      <c r="TMC1" s="102"/>
      <c r="TMD1" s="102"/>
      <c r="TME1" s="102"/>
      <c r="TMF1" s="102"/>
      <c r="TMG1" s="102"/>
      <c r="TMH1" s="102"/>
      <c r="TMI1" s="102"/>
      <c r="TMJ1" s="102"/>
      <c r="TMK1" s="102"/>
      <c r="TML1" s="102"/>
      <c r="TMM1" s="102"/>
      <c r="TMN1" s="102"/>
      <c r="TMO1" s="102"/>
      <c r="TMP1" s="102"/>
      <c r="TMQ1" s="102"/>
      <c r="TMR1" s="102"/>
      <c r="TMS1" s="102"/>
      <c r="TMT1" s="102"/>
      <c r="TMU1" s="102"/>
      <c r="TMV1" s="102"/>
      <c r="TMW1" s="102"/>
      <c r="TMX1" s="102"/>
      <c r="TMY1" s="102"/>
      <c r="TMZ1" s="102"/>
      <c r="TNA1" s="102"/>
      <c r="TNB1" s="102"/>
      <c r="TNC1" s="102"/>
      <c r="TND1" s="102"/>
      <c r="TNE1" s="102"/>
      <c r="TNF1" s="102"/>
      <c r="TNG1" s="102"/>
      <c r="TNH1" s="102"/>
      <c r="TNI1" s="102"/>
      <c r="TNJ1" s="102"/>
      <c r="TNK1" s="102"/>
      <c r="TNL1" s="102"/>
      <c r="TNM1" s="102"/>
      <c r="TNN1" s="102"/>
      <c r="TNO1" s="102"/>
      <c r="TNP1" s="102"/>
      <c r="TNQ1" s="102"/>
      <c r="TNR1" s="102"/>
      <c r="TNS1" s="102"/>
      <c r="TNT1" s="102"/>
      <c r="TNU1" s="102"/>
      <c r="TNV1" s="102"/>
      <c r="TNW1" s="102"/>
      <c r="TNX1" s="102"/>
      <c r="TNY1" s="102"/>
      <c r="TNZ1" s="102"/>
      <c r="TOA1" s="102"/>
      <c r="TOB1" s="102"/>
      <c r="TOC1" s="102"/>
      <c r="TOD1" s="102"/>
      <c r="TOE1" s="102"/>
      <c r="TOF1" s="102"/>
      <c r="TOG1" s="102"/>
      <c r="TOH1" s="102"/>
      <c r="TOI1" s="102"/>
      <c r="TOJ1" s="102"/>
      <c r="TOK1" s="102"/>
      <c r="TOL1" s="102"/>
      <c r="TOM1" s="102"/>
      <c r="TON1" s="102"/>
      <c r="TOO1" s="102"/>
      <c r="TOP1" s="102"/>
      <c r="TOQ1" s="102"/>
      <c r="TOR1" s="102"/>
      <c r="TOS1" s="102"/>
      <c r="TOT1" s="102"/>
      <c r="TOU1" s="102"/>
      <c r="TOV1" s="102"/>
      <c r="TOW1" s="102"/>
      <c r="TOX1" s="102"/>
      <c r="TOY1" s="102"/>
      <c r="TOZ1" s="102"/>
      <c r="TPA1" s="102"/>
      <c r="TPB1" s="102"/>
      <c r="TPC1" s="102"/>
      <c r="TPD1" s="102"/>
      <c r="TPE1" s="102"/>
      <c r="TPF1" s="102"/>
      <c r="TPG1" s="102"/>
      <c r="TPH1" s="102"/>
      <c r="TPI1" s="102"/>
      <c r="TPJ1" s="102"/>
      <c r="TPK1" s="102"/>
      <c r="TPL1" s="102"/>
      <c r="TPM1" s="102"/>
      <c r="TPN1" s="102"/>
      <c r="TPO1" s="102"/>
      <c r="TPP1" s="102"/>
      <c r="TPQ1" s="102"/>
      <c r="TPR1" s="102"/>
      <c r="TPS1" s="102"/>
      <c r="TPT1" s="102"/>
      <c r="TPU1" s="102"/>
      <c r="TPV1" s="102"/>
      <c r="TPW1" s="102"/>
      <c r="TPX1" s="102"/>
      <c r="TPY1" s="102"/>
      <c r="TPZ1" s="102"/>
      <c r="TQA1" s="102"/>
      <c r="TQB1" s="102"/>
      <c r="TQC1" s="102"/>
      <c r="TQD1" s="102"/>
      <c r="TQE1" s="102"/>
      <c r="TQF1" s="102"/>
      <c r="TQG1" s="102"/>
      <c r="TQH1" s="102"/>
      <c r="TQI1" s="102"/>
      <c r="TQJ1" s="102"/>
      <c r="TQK1" s="102"/>
      <c r="TQL1" s="102"/>
      <c r="TQM1" s="102"/>
      <c r="TQN1" s="102"/>
      <c r="TQO1" s="102"/>
      <c r="TQP1" s="102"/>
      <c r="TQQ1" s="102"/>
      <c r="TQR1" s="102"/>
      <c r="TQS1" s="102"/>
      <c r="TQT1" s="102"/>
      <c r="TQU1" s="102"/>
      <c r="TQV1" s="102"/>
      <c r="TQW1" s="102"/>
      <c r="TQX1" s="102"/>
      <c r="TQY1" s="102"/>
      <c r="TQZ1" s="102"/>
      <c r="TRA1" s="102"/>
      <c r="TRB1" s="102"/>
      <c r="TRC1" s="102"/>
      <c r="TRD1" s="102"/>
      <c r="TRE1" s="102"/>
      <c r="TRF1" s="102"/>
      <c r="TRG1" s="102"/>
      <c r="TRH1" s="102"/>
      <c r="TRI1" s="102"/>
      <c r="TRJ1" s="102"/>
      <c r="TRK1" s="102"/>
      <c r="TRL1" s="102"/>
      <c r="TRM1" s="102"/>
      <c r="TRN1" s="102"/>
      <c r="TRO1" s="102"/>
      <c r="TRP1" s="102"/>
      <c r="TRQ1" s="102"/>
      <c r="TRR1" s="102"/>
      <c r="TRS1" s="102"/>
      <c r="TRT1" s="102"/>
      <c r="TRU1" s="102"/>
      <c r="TRV1" s="102"/>
      <c r="TRW1" s="102"/>
      <c r="TRX1" s="102"/>
      <c r="TRY1" s="102"/>
      <c r="TRZ1" s="102"/>
      <c r="TSA1" s="102"/>
      <c r="TSB1" s="102"/>
      <c r="TSC1" s="102"/>
      <c r="TSD1" s="102"/>
      <c r="TSE1" s="102"/>
      <c r="TSF1" s="102"/>
      <c r="TSG1" s="102"/>
      <c r="TSH1" s="102"/>
      <c r="TSI1" s="102"/>
      <c r="TSJ1" s="102"/>
      <c r="TSK1" s="102"/>
      <c r="TSL1" s="102"/>
      <c r="TSM1" s="102"/>
      <c r="TSN1" s="102"/>
      <c r="TSO1" s="102"/>
      <c r="TSP1" s="102"/>
      <c r="TSQ1" s="102"/>
      <c r="TSR1" s="102"/>
      <c r="TSS1" s="102"/>
      <c r="TST1" s="102"/>
      <c r="TSU1" s="102"/>
      <c r="TSV1" s="102"/>
      <c r="TSW1" s="102"/>
      <c r="TSX1" s="102"/>
      <c r="TSY1" s="102"/>
      <c r="TSZ1" s="102"/>
      <c r="TTA1" s="102"/>
      <c r="TTB1" s="102"/>
      <c r="TTC1" s="102"/>
      <c r="TTD1" s="102"/>
      <c r="TTE1" s="102"/>
      <c r="TTF1" s="102"/>
      <c r="TTG1" s="102"/>
      <c r="TTH1" s="102"/>
      <c r="TTI1" s="102"/>
      <c r="TTJ1" s="102"/>
      <c r="TTK1" s="102"/>
      <c r="TTL1" s="102"/>
      <c r="TTM1" s="102"/>
      <c r="TTN1" s="102"/>
      <c r="TTO1" s="102"/>
      <c r="TTP1" s="102"/>
      <c r="TTQ1" s="102"/>
      <c r="TTR1" s="102"/>
      <c r="TTS1" s="102"/>
      <c r="TTT1" s="102"/>
      <c r="TTU1" s="102"/>
      <c r="TTV1" s="102"/>
      <c r="TTW1" s="102"/>
      <c r="TTX1" s="102"/>
      <c r="TTY1" s="102"/>
      <c r="TTZ1" s="102"/>
      <c r="TUA1" s="102"/>
      <c r="TUB1" s="102"/>
      <c r="TUC1" s="102"/>
      <c r="TUD1" s="102"/>
      <c r="TUE1" s="102"/>
      <c r="TUF1" s="102"/>
      <c r="TUG1" s="102"/>
      <c r="TUH1" s="102"/>
      <c r="TUI1" s="102"/>
      <c r="TUJ1" s="102"/>
      <c r="TUK1" s="102"/>
      <c r="TUL1" s="102"/>
      <c r="TUM1" s="102"/>
      <c r="TUN1" s="102"/>
      <c r="TUO1" s="102"/>
      <c r="TUP1" s="102"/>
      <c r="TUQ1" s="102"/>
      <c r="TUR1" s="102"/>
      <c r="TUS1" s="102"/>
      <c r="TUT1" s="102"/>
      <c r="TUU1" s="102"/>
      <c r="TUV1" s="102"/>
      <c r="TUW1" s="102"/>
      <c r="TUX1" s="102"/>
      <c r="TUY1" s="102"/>
      <c r="TUZ1" s="102"/>
      <c r="TVA1" s="102"/>
      <c r="TVB1" s="102"/>
      <c r="TVC1" s="102"/>
      <c r="TVD1" s="102"/>
      <c r="TVE1" s="102"/>
      <c r="TVF1" s="102"/>
      <c r="TVG1" s="102"/>
      <c r="TVH1" s="102"/>
      <c r="TVI1" s="102"/>
      <c r="TVJ1" s="102"/>
      <c r="TVK1" s="102"/>
      <c r="TVL1" s="102"/>
      <c r="TVM1" s="102"/>
      <c r="TVN1" s="102"/>
      <c r="TVO1" s="102"/>
      <c r="TVP1" s="102"/>
      <c r="TVQ1" s="102"/>
      <c r="TVR1" s="102"/>
      <c r="TVS1" s="102"/>
      <c r="TVT1" s="102"/>
      <c r="TVU1" s="102"/>
      <c r="TVV1" s="102"/>
      <c r="TVW1" s="102"/>
      <c r="TVX1" s="102"/>
      <c r="TVY1" s="102"/>
      <c r="TVZ1" s="102"/>
      <c r="TWA1" s="102"/>
      <c r="TWB1" s="102"/>
      <c r="TWC1" s="102"/>
      <c r="TWD1" s="102"/>
      <c r="TWE1" s="102"/>
      <c r="TWF1" s="102"/>
      <c r="TWG1" s="102"/>
      <c r="TWH1" s="102"/>
      <c r="TWI1" s="102"/>
      <c r="TWJ1" s="102"/>
      <c r="TWK1" s="102"/>
      <c r="TWL1" s="102"/>
      <c r="TWM1" s="102"/>
      <c r="TWN1" s="102"/>
      <c r="TWO1" s="102"/>
      <c r="TWP1" s="102"/>
      <c r="TWQ1" s="102"/>
      <c r="TWR1" s="102"/>
      <c r="TWS1" s="102"/>
      <c r="TWT1" s="102"/>
      <c r="TWU1" s="102"/>
      <c r="TWV1" s="102"/>
      <c r="TWW1" s="102"/>
      <c r="TWX1" s="102"/>
      <c r="TWY1" s="102"/>
      <c r="TWZ1" s="102"/>
      <c r="TXA1" s="102"/>
      <c r="TXB1" s="102"/>
      <c r="TXC1" s="102"/>
      <c r="TXD1" s="102"/>
      <c r="TXE1" s="102"/>
      <c r="TXF1" s="102"/>
      <c r="TXG1" s="102"/>
      <c r="TXH1" s="102"/>
      <c r="TXI1" s="102"/>
      <c r="TXJ1" s="102"/>
      <c r="TXK1" s="102"/>
      <c r="TXL1" s="102"/>
      <c r="TXM1" s="102"/>
      <c r="TXN1" s="102"/>
      <c r="TXO1" s="102"/>
      <c r="TXP1" s="102"/>
      <c r="TXQ1" s="102"/>
      <c r="TXR1" s="102"/>
      <c r="TXS1" s="102"/>
      <c r="TXT1" s="102"/>
      <c r="TXU1" s="102"/>
      <c r="TXV1" s="102"/>
      <c r="TXW1" s="102"/>
      <c r="TXX1" s="102"/>
      <c r="TXY1" s="102"/>
      <c r="TXZ1" s="102"/>
      <c r="TYA1" s="102"/>
      <c r="TYB1" s="102"/>
      <c r="TYC1" s="102"/>
      <c r="TYD1" s="102"/>
      <c r="TYE1" s="102"/>
      <c r="TYF1" s="102"/>
      <c r="TYG1" s="102"/>
      <c r="TYH1" s="102"/>
      <c r="TYI1" s="102"/>
      <c r="TYJ1" s="102"/>
      <c r="TYK1" s="102"/>
      <c r="TYL1" s="102"/>
      <c r="TYM1" s="102"/>
      <c r="TYN1" s="102"/>
      <c r="TYO1" s="102"/>
      <c r="TYP1" s="102"/>
      <c r="TYQ1" s="102"/>
      <c r="TYR1" s="102"/>
      <c r="TYS1" s="102"/>
      <c r="TYT1" s="102"/>
      <c r="TYU1" s="102"/>
      <c r="TYV1" s="102"/>
      <c r="TYW1" s="102"/>
      <c r="TYX1" s="102"/>
      <c r="TYY1" s="102"/>
      <c r="TYZ1" s="102"/>
      <c r="TZA1" s="102"/>
      <c r="TZB1" s="102"/>
      <c r="TZC1" s="102"/>
      <c r="TZD1" s="102"/>
      <c r="TZE1" s="102"/>
      <c r="TZF1" s="102"/>
      <c r="TZG1" s="102"/>
      <c r="TZH1" s="102"/>
      <c r="TZI1" s="102"/>
      <c r="TZJ1" s="102"/>
      <c r="TZK1" s="102"/>
      <c r="TZL1" s="102"/>
      <c r="TZM1" s="102"/>
      <c r="TZN1" s="102"/>
      <c r="TZO1" s="102"/>
      <c r="TZP1" s="102"/>
      <c r="TZQ1" s="102"/>
      <c r="TZR1" s="102"/>
      <c r="TZS1" s="102"/>
      <c r="TZT1" s="102"/>
      <c r="TZU1" s="102"/>
      <c r="TZV1" s="102"/>
      <c r="TZW1" s="102"/>
      <c r="TZX1" s="102"/>
      <c r="TZY1" s="102"/>
      <c r="TZZ1" s="102"/>
      <c r="UAA1" s="102"/>
      <c r="UAB1" s="102"/>
      <c r="UAC1" s="102"/>
      <c r="UAD1" s="102"/>
      <c r="UAE1" s="102"/>
      <c r="UAF1" s="102"/>
      <c r="UAG1" s="102"/>
      <c r="UAH1" s="102"/>
      <c r="UAI1" s="102"/>
      <c r="UAJ1" s="102"/>
      <c r="UAK1" s="102"/>
      <c r="UAL1" s="102"/>
      <c r="UAM1" s="102"/>
      <c r="UAN1" s="102"/>
      <c r="UAO1" s="102"/>
      <c r="UAP1" s="102"/>
      <c r="UAQ1" s="102"/>
      <c r="UAR1" s="102"/>
      <c r="UAS1" s="102"/>
      <c r="UAT1" s="102"/>
      <c r="UAU1" s="102"/>
      <c r="UAV1" s="102"/>
      <c r="UAW1" s="102"/>
      <c r="UAX1" s="102"/>
      <c r="UAY1" s="102"/>
      <c r="UAZ1" s="102"/>
      <c r="UBA1" s="102"/>
      <c r="UBB1" s="102"/>
      <c r="UBC1" s="102"/>
      <c r="UBD1" s="102"/>
      <c r="UBE1" s="102"/>
      <c r="UBF1" s="102"/>
      <c r="UBG1" s="102"/>
      <c r="UBH1" s="102"/>
      <c r="UBI1" s="102"/>
      <c r="UBJ1" s="102"/>
      <c r="UBK1" s="102"/>
      <c r="UBL1" s="102"/>
      <c r="UBM1" s="102"/>
      <c r="UBN1" s="102"/>
      <c r="UBO1" s="102"/>
      <c r="UBP1" s="102"/>
      <c r="UBQ1" s="102"/>
      <c r="UBR1" s="102"/>
      <c r="UBS1" s="102"/>
      <c r="UBT1" s="102"/>
      <c r="UBU1" s="102"/>
      <c r="UBV1" s="102"/>
      <c r="UBW1" s="102"/>
      <c r="UBX1" s="102"/>
      <c r="UBY1" s="102"/>
      <c r="UBZ1" s="102"/>
      <c r="UCA1" s="102"/>
      <c r="UCB1" s="102"/>
      <c r="UCC1" s="102"/>
      <c r="UCD1" s="102"/>
      <c r="UCE1" s="102"/>
      <c r="UCF1" s="102"/>
      <c r="UCG1" s="102"/>
      <c r="UCH1" s="102"/>
      <c r="UCI1" s="102"/>
      <c r="UCJ1" s="102"/>
      <c r="UCK1" s="102"/>
      <c r="UCL1" s="102"/>
      <c r="UCM1" s="102"/>
      <c r="UCN1" s="102"/>
      <c r="UCO1" s="102"/>
      <c r="UCP1" s="102"/>
      <c r="UCQ1" s="102"/>
      <c r="UCR1" s="102"/>
      <c r="UCS1" s="102"/>
      <c r="UCT1" s="102"/>
      <c r="UCU1" s="102"/>
      <c r="UCV1" s="102"/>
      <c r="UCW1" s="102"/>
      <c r="UCX1" s="102"/>
      <c r="UCY1" s="102"/>
      <c r="UCZ1" s="102"/>
      <c r="UDA1" s="102"/>
      <c r="UDB1" s="102"/>
      <c r="UDC1" s="102"/>
      <c r="UDD1" s="102"/>
      <c r="UDE1" s="102"/>
      <c r="UDF1" s="102"/>
      <c r="UDG1" s="102"/>
      <c r="UDH1" s="102"/>
      <c r="UDI1" s="102"/>
      <c r="UDJ1" s="102"/>
      <c r="UDK1" s="102"/>
      <c r="UDL1" s="102"/>
      <c r="UDM1" s="102"/>
      <c r="UDN1" s="102"/>
      <c r="UDO1" s="102"/>
      <c r="UDP1" s="102"/>
      <c r="UDQ1" s="102"/>
      <c r="UDR1" s="102"/>
      <c r="UDS1" s="102"/>
      <c r="UDT1" s="102"/>
      <c r="UDU1" s="102"/>
      <c r="UDV1" s="102"/>
      <c r="UDW1" s="102"/>
      <c r="UDX1" s="102"/>
      <c r="UDY1" s="102"/>
      <c r="UDZ1" s="102"/>
      <c r="UEA1" s="102"/>
      <c r="UEB1" s="102"/>
      <c r="UEC1" s="102"/>
      <c r="UED1" s="102"/>
      <c r="UEE1" s="102"/>
      <c r="UEF1" s="102"/>
      <c r="UEG1" s="102"/>
      <c r="UEH1" s="102"/>
      <c r="UEI1" s="102"/>
      <c r="UEJ1" s="102"/>
      <c r="UEK1" s="102"/>
      <c r="UEL1" s="102"/>
      <c r="UEM1" s="102"/>
      <c r="UEN1" s="102"/>
      <c r="UEO1" s="102"/>
      <c r="UEP1" s="102"/>
      <c r="UEQ1" s="102"/>
      <c r="UER1" s="102"/>
      <c r="UES1" s="102"/>
      <c r="UET1" s="102"/>
      <c r="UEU1" s="102"/>
      <c r="UEV1" s="102"/>
      <c r="UEW1" s="102"/>
      <c r="UEX1" s="102"/>
      <c r="UEY1" s="102"/>
      <c r="UEZ1" s="102"/>
      <c r="UFA1" s="102"/>
      <c r="UFB1" s="102"/>
      <c r="UFC1" s="102"/>
      <c r="UFD1" s="102"/>
      <c r="UFE1" s="102"/>
      <c r="UFF1" s="102"/>
      <c r="UFG1" s="102"/>
      <c r="UFH1" s="102"/>
      <c r="UFI1" s="102"/>
      <c r="UFJ1" s="102"/>
      <c r="UFK1" s="102"/>
      <c r="UFL1" s="102"/>
      <c r="UFM1" s="102"/>
      <c r="UFN1" s="102"/>
      <c r="UFO1" s="102"/>
      <c r="UFP1" s="102"/>
      <c r="UFQ1" s="102"/>
      <c r="UFR1" s="102"/>
      <c r="UFS1" s="102"/>
      <c r="UFT1" s="102"/>
      <c r="UFU1" s="102"/>
      <c r="UFV1" s="102"/>
      <c r="UFW1" s="102"/>
      <c r="UFX1" s="102"/>
      <c r="UFY1" s="102"/>
      <c r="UFZ1" s="102"/>
      <c r="UGA1" s="102"/>
      <c r="UGB1" s="102"/>
      <c r="UGC1" s="102"/>
      <c r="UGD1" s="102"/>
      <c r="UGE1" s="102"/>
      <c r="UGF1" s="102"/>
      <c r="UGG1" s="102"/>
      <c r="UGH1" s="102"/>
      <c r="UGI1" s="102"/>
      <c r="UGJ1" s="102"/>
      <c r="UGK1" s="102"/>
      <c r="UGL1" s="102"/>
      <c r="UGM1" s="102"/>
      <c r="UGN1" s="102"/>
      <c r="UGO1" s="102"/>
      <c r="UGP1" s="102"/>
      <c r="UGQ1" s="102"/>
      <c r="UGR1" s="102"/>
      <c r="UGS1" s="102"/>
      <c r="UGT1" s="102"/>
      <c r="UGU1" s="102"/>
      <c r="UGV1" s="102"/>
      <c r="UGW1" s="102"/>
      <c r="UGX1" s="102"/>
      <c r="UGY1" s="102"/>
      <c r="UGZ1" s="102"/>
      <c r="UHA1" s="102"/>
      <c r="UHB1" s="102"/>
      <c r="UHC1" s="102"/>
      <c r="UHD1" s="102"/>
      <c r="UHE1" s="102"/>
      <c r="UHF1" s="102"/>
      <c r="UHG1" s="102"/>
      <c r="UHH1" s="102"/>
      <c r="UHI1" s="102"/>
      <c r="UHJ1" s="102"/>
      <c r="UHK1" s="102"/>
      <c r="UHL1" s="102"/>
      <c r="UHM1" s="102"/>
      <c r="UHN1" s="102"/>
      <c r="UHO1" s="102"/>
      <c r="UHP1" s="102"/>
      <c r="UHQ1" s="102"/>
      <c r="UHR1" s="102"/>
      <c r="UHS1" s="102"/>
      <c r="UHT1" s="102"/>
      <c r="UHU1" s="102"/>
      <c r="UHV1" s="102"/>
      <c r="UHW1" s="102"/>
      <c r="UHX1" s="102"/>
      <c r="UHY1" s="102"/>
      <c r="UHZ1" s="102"/>
      <c r="UIA1" s="102"/>
      <c r="UIB1" s="102"/>
      <c r="UIC1" s="102"/>
      <c r="UID1" s="102"/>
      <c r="UIE1" s="102"/>
      <c r="UIF1" s="102"/>
      <c r="UIG1" s="102"/>
      <c r="UIH1" s="102"/>
      <c r="UII1" s="102"/>
      <c r="UIJ1" s="102"/>
      <c r="UIK1" s="102"/>
      <c r="UIL1" s="102"/>
      <c r="UIM1" s="102"/>
      <c r="UIN1" s="102"/>
      <c r="UIO1" s="102"/>
      <c r="UIP1" s="102"/>
      <c r="UIQ1" s="102"/>
      <c r="UIR1" s="102"/>
      <c r="UIS1" s="102"/>
      <c r="UIT1" s="102"/>
      <c r="UIU1" s="102"/>
      <c r="UIV1" s="102"/>
      <c r="UIW1" s="102"/>
      <c r="UIX1" s="102"/>
      <c r="UIY1" s="102"/>
      <c r="UIZ1" s="102"/>
      <c r="UJA1" s="102"/>
      <c r="UJB1" s="102"/>
      <c r="UJC1" s="102"/>
      <c r="UJD1" s="102"/>
      <c r="UJE1" s="102"/>
      <c r="UJF1" s="102"/>
      <c r="UJG1" s="102"/>
      <c r="UJH1" s="102"/>
      <c r="UJI1" s="102"/>
      <c r="UJJ1" s="102"/>
      <c r="UJK1" s="102"/>
      <c r="UJL1" s="102"/>
      <c r="UJM1" s="102"/>
      <c r="UJN1" s="102"/>
      <c r="UJO1" s="102"/>
      <c r="UJP1" s="102"/>
      <c r="UJQ1" s="102"/>
      <c r="UJR1" s="102"/>
      <c r="UJS1" s="102"/>
      <c r="UJT1" s="102"/>
      <c r="UJU1" s="102"/>
      <c r="UJV1" s="102"/>
      <c r="UJW1" s="102"/>
      <c r="UJX1" s="102"/>
      <c r="UJY1" s="102"/>
      <c r="UJZ1" s="102"/>
      <c r="UKA1" s="102"/>
      <c r="UKB1" s="102"/>
      <c r="UKC1" s="102"/>
      <c r="UKD1" s="102"/>
      <c r="UKE1" s="102"/>
      <c r="UKF1" s="102"/>
      <c r="UKG1" s="102"/>
      <c r="UKH1" s="102"/>
      <c r="UKI1" s="102"/>
      <c r="UKJ1" s="102"/>
      <c r="UKK1" s="102"/>
      <c r="UKL1" s="102"/>
      <c r="UKM1" s="102"/>
      <c r="UKN1" s="102"/>
      <c r="UKO1" s="102"/>
      <c r="UKP1" s="102"/>
      <c r="UKQ1" s="102"/>
      <c r="UKR1" s="102"/>
      <c r="UKS1" s="102"/>
      <c r="UKT1" s="102"/>
      <c r="UKU1" s="102"/>
      <c r="UKV1" s="102"/>
      <c r="UKW1" s="102"/>
      <c r="UKX1" s="102"/>
      <c r="UKY1" s="102"/>
      <c r="UKZ1" s="102"/>
      <c r="ULA1" s="102"/>
      <c r="ULB1" s="102"/>
      <c r="ULC1" s="102"/>
      <c r="ULD1" s="102"/>
      <c r="ULE1" s="102"/>
      <c r="ULF1" s="102"/>
      <c r="ULG1" s="102"/>
      <c r="ULH1" s="102"/>
      <c r="ULI1" s="102"/>
      <c r="ULJ1" s="102"/>
      <c r="ULK1" s="102"/>
      <c r="ULL1" s="102"/>
      <c r="ULM1" s="102"/>
      <c r="ULN1" s="102"/>
      <c r="ULO1" s="102"/>
      <c r="ULP1" s="102"/>
      <c r="ULQ1" s="102"/>
      <c r="ULR1" s="102"/>
      <c r="ULS1" s="102"/>
      <c r="ULT1" s="102"/>
      <c r="ULU1" s="102"/>
      <c r="ULV1" s="102"/>
      <c r="ULW1" s="102"/>
      <c r="ULX1" s="102"/>
      <c r="ULY1" s="102"/>
      <c r="ULZ1" s="102"/>
      <c r="UMA1" s="102"/>
      <c r="UMB1" s="102"/>
      <c r="UMC1" s="102"/>
      <c r="UMD1" s="102"/>
      <c r="UME1" s="102"/>
      <c r="UMF1" s="102"/>
      <c r="UMG1" s="102"/>
      <c r="UMH1" s="102"/>
      <c r="UMI1" s="102"/>
      <c r="UMJ1" s="102"/>
      <c r="UMK1" s="102"/>
      <c r="UML1" s="102"/>
      <c r="UMM1" s="102"/>
      <c r="UMN1" s="102"/>
      <c r="UMO1" s="102"/>
      <c r="UMP1" s="102"/>
      <c r="UMQ1" s="102"/>
      <c r="UMR1" s="102"/>
      <c r="UMS1" s="102"/>
      <c r="UMT1" s="102"/>
      <c r="UMU1" s="102"/>
      <c r="UMV1" s="102"/>
      <c r="UMW1" s="102"/>
      <c r="UMX1" s="102"/>
      <c r="UMY1" s="102"/>
      <c r="UMZ1" s="102"/>
      <c r="UNA1" s="102"/>
      <c r="UNB1" s="102"/>
      <c r="UNC1" s="102"/>
      <c r="UND1" s="102"/>
      <c r="UNE1" s="102"/>
      <c r="UNF1" s="102"/>
      <c r="UNG1" s="102"/>
      <c r="UNH1" s="102"/>
      <c r="UNI1" s="102"/>
      <c r="UNJ1" s="102"/>
      <c r="UNK1" s="102"/>
      <c r="UNL1" s="102"/>
      <c r="UNM1" s="102"/>
      <c r="UNN1" s="102"/>
      <c r="UNO1" s="102"/>
      <c r="UNP1" s="102"/>
      <c r="UNQ1" s="102"/>
      <c r="UNR1" s="102"/>
      <c r="UNS1" s="102"/>
      <c r="UNT1" s="102"/>
      <c r="UNU1" s="102"/>
      <c r="UNV1" s="102"/>
      <c r="UNW1" s="102"/>
      <c r="UNX1" s="102"/>
      <c r="UNY1" s="102"/>
      <c r="UNZ1" s="102"/>
      <c r="UOA1" s="102"/>
      <c r="UOB1" s="102"/>
      <c r="UOC1" s="102"/>
      <c r="UOD1" s="102"/>
      <c r="UOE1" s="102"/>
      <c r="UOF1" s="102"/>
      <c r="UOG1" s="102"/>
      <c r="UOH1" s="102"/>
      <c r="UOI1" s="102"/>
      <c r="UOJ1" s="102"/>
      <c r="UOK1" s="102"/>
      <c r="UOL1" s="102"/>
      <c r="UOM1" s="102"/>
      <c r="UON1" s="102"/>
      <c r="UOO1" s="102"/>
      <c r="UOP1" s="102"/>
      <c r="UOQ1" s="102"/>
      <c r="UOR1" s="102"/>
      <c r="UOS1" s="102"/>
      <c r="UOT1" s="102"/>
      <c r="UOU1" s="102"/>
      <c r="UOV1" s="102"/>
      <c r="UOW1" s="102"/>
      <c r="UOX1" s="102"/>
      <c r="UOY1" s="102"/>
      <c r="UOZ1" s="102"/>
      <c r="UPA1" s="102"/>
      <c r="UPB1" s="102"/>
      <c r="UPC1" s="102"/>
      <c r="UPD1" s="102"/>
      <c r="UPE1" s="102"/>
      <c r="UPF1" s="102"/>
      <c r="UPG1" s="102"/>
      <c r="UPH1" s="102"/>
      <c r="UPI1" s="102"/>
      <c r="UPJ1" s="102"/>
      <c r="UPK1" s="102"/>
      <c r="UPL1" s="102"/>
      <c r="UPM1" s="102"/>
      <c r="UPN1" s="102"/>
      <c r="UPO1" s="102"/>
      <c r="UPP1" s="102"/>
      <c r="UPQ1" s="102"/>
      <c r="UPR1" s="102"/>
      <c r="UPS1" s="102"/>
      <c r="UPT1" s="102"/>
      <c r="UPU1" s="102"/>
      <c r="UPV1" s="102"/>
      <c r="UPW1" s="102"/>
      <c r="UPX1" s="102"/>
      <c r="UPY1" s="102"/>
      <c r="UPZ1" s="102"/>
      <c r="UQA1" s="102"/>
      <c r="UQB1" s="102"/>
      <c r="UQC1" s="102"/>
      <c r="UQD1" s="102"/>
      <c r="UQE1" s="102"/>
      <c r="UQF1" s="102"/>
      <c r="UQG1" s="102"/>
      <c r="UQH1" s="102"/>
      <c r="UQI1" s="102"/>
      <c r="UQJ1" s="102"/>
      <c r="UQK1" s="102"/>
      <c r="UQL1" s="102"/>
      <c r="UQM1" s="102"/>
      <c r="UQN1" s="102"/>
      <c r="UQO1" s="102"/>
      <c r="UQP1" s="102"/>
      <c r="UQQ1" s="102"/>
      <c r="UQR1" s="102"/>
      <c r="UQS1" s="102"/>
      <c r="UQT1" s="102"/>
      <c r="UQU1" s="102"/>
      <c r="UQV1" s="102"/>
      <c r="UQW1" s="102"/>
      <c r="UQX1" s="102"/>
      <c r="UQY1" s="102"/>
      <c r="UQZ1" s="102"/>
      <c r="URA1" s="102"/>
      <c r="URB1" s="102"/>
      <c r="URC1" s="102"/>
      <c r="URD1" s="102"/>
      <c r="URE1" s="102"/>
      <c r="URF1" s="102"/>
      <c r="URG1" s="102"/>
      <c r="URH1" s="102"/>
      <c r="URI1" s="102"/>
      <c r="URJ1" s="102"/>
      <c r="URK1" s="102"/>
      <c r="URL1" s="102"/>
      <c r="URM1" s="102"/>
      <c r="URN1" s="102"/>
      <c r="URO1" s="102"/>
      <c r="URP1" s="102"/>
      <c r="URQ1" s="102"/>
      <c r="URR1" s="102"/>
      <c r="URS1" s="102"/>
      <c r="URT1" s="102"/>
      <c r="URU1" s="102"/>
      <c r="URV1" s="102"/>
      <c r="URW1" s="102"/>
      <c r="URX1" s="102"/>
      <c r="URY1" s="102"/>
      <c r="URZ1" s="102"/>
      <c r="USA1" s="102"/>
      <c r="USB1" s="102"/>
      <c r="USC1" s="102"/>
      <c r="USD1" s="102"/>
      <c r="USE1" s="102"/>
      <c r="USF1" s="102"/>
      <c r="USG1" s="102"/>
      <c r="USH1" s="102"/>
      <c r="USI1" s="102"/>
      <c r="USJ1" s="102"/>
      <c r="USK1" s="102"/>
      <c r="USL1" s="102"/>
      <c r="USM1" s="102"/>
      <c r="USN1" s="102"/>
      <c r="USO1" s="102"/>
      <c r="USP1" s="102"/>
      <c r="USQ1" s="102"/>
      <c r="USR1" s="102"/>
      <c r="USS1" s="102"/>
      <c r="UST1" s="102"/>
      <c r="USU1" s="102"/>
      <c r="USV1" s="102"/>
      <c r="USW1" s="102"/>
      <c r="USX1" s="102"/>
      <c r="USY1" s="102"/>
      <c r="USZ1" s="102"/>
      <c r="UTA1" s="102"/>
      <c r="UTB1" s="102"/>
      <c r="UTC1" s="102"/>
      <c r="UTD1" s="102"/>
      <c r="UTE1" s="102"/>
      <c r="UTF1" s="102"/>
      <c r="UTG1" s="102"/>
      <c r="UTH1" s="102"/>
      <c r="UTI1" s="102"/>
      <c r="UTJ1" s="102"/>
      <c r="UTK1" s="102"/>
      <c r="UTL1" s="102"/>
      <c r="UTM1" s="102"/>
      <c r="UTN1" s="102"/>
      <c r="UTO1" s="102"/>
      <c r="UTP1" s="102"/>
      <c r="UTQ1" s="102"/>
      <c r="UTR1" s="102"/>
      <c r="UTS1" s="102"/>
      <c r="UTT1" s="102"/>
      <c r="UTU1" s="102"/>
      <c r="UTV1" s="102"/>
      <c r="UTW1" s="102"/>
      <c r="UTX1" s="102"/>
      <c r="UTY1" s="102"/>
      <c r="UTZ1" s="102"/>
      <c r="UUA1" s="102"/>
      <c r="UUB1" s="102"/>
      <c r="UUC1" s="102"/>
      <c r="UUD1" s="102"/>
      <c r="UUE1" s="102"/>
      <c r="UUF1" s="102"/>
      <c r="UUG1" s="102"/>
      <c r="UUH1" s="102"/>
      <c r="UUI1" s="102"/>
      <c r="UUJ1" s="102"/>
      <c r="UUK1" s="102"/>
      <c r="UUL1" s="102"/>
      <c r="UUM1" s="102"/>
      <c r="UUN1" s="102"/>
      <c r="UUO1" s="102"/>
      <c r="UUP1" s="102"/>
      <c r="UUQ1" s="102"/>
      <c r="UUR1" s="102"/>
      <c r="UUS1" s="102"/>
      <c r="UUT1" s="102"/>
      <c r="UUU1" s="102"/>
      <c r="UUV1" s="102"/>
      <c r="UUW1" s="102"/>
      <c r="UUX1" s="102"/>
      <c r="UUY1" s="102"/>
      <c r="UUZ1" s="102"/>
      <c r="UVA1" s="102"/>
      <c r="UVB1" s="102"/>
      <c r="UVC1" s="102"/>
      <c r="UVD1" s="102"/>
      <c r="UVE1" s="102"/>
      <c r="UVF1" s="102"/>
      <c r="UVG1" s="102"/>
      <c r="UVH1" s="102"/>
      <c r="UVI1" s="102"/>
      <c r="UVJ1" s="102"/>
      <c r="UVK1" s="102"/>
      <c r="UVL1" s="102"/>
      <c r="UVM1" s="102"/>
      <c r="UVN1" s="102"/>
      <c r="UVO1" s="102"/>
      <c r="UVP1" s="102"/>
      <c r="UVQ1" s="102"/>
      <c r="UVR1" s="102"/>
      <c r="UVS1" s="102"/>
      <c r="UVT1" s="102"/>
      <c r="UVU1" s="102"/>
      <c r="UVV1" s="102"/>
      <c r="UVW1" s="102"/>
      <c r="UVX1" s="102"/>
      <c r="UVY1" s="102"/>
      <c r="UVZ1" s="102"/>
      <c r="UWA1" s="102"/>
      <c r="UWB1" s="102"/>
      <c r="UWC1" s="102"/>
      <c r="UWD1" s="102"/>
      <c r="UWE1" s="102"/>
      <c r="UWF1" s="102"/>
      <c r="UWG1" s="102"/>
      <c r="UWH1" s="102"/>
      <c r="UWI1" s="102"/>
      <c r="UWJ1" s="102"/>
      <c r="UWK1" s="102"/>
      <c r="UWL1" s="102"/>
      <c r="UWM1" s="102"/>
      <c r="UWN1" s="102"/>
      <c r="UWO1" s="102"/>
      <c r="UWP1" s="102"/>
      <c r="UWQ1" s="102"/>
      <c r="UWR1" s="102"/>
      <c r="UWS1" s="102"/>
      <c r="UWT1" s="102"/>
      <c r="UWU1" s="102"/>
      <c r="UWV1" s="102"/>
      <c r="UWW1" s="102"/>
      <c r="UWX1" s="102"/>
      <c r="UWY1" s="102"/>
      <c r="UWZ1" s="102"/>
      <c r="UXA1" s="102"/>
      <c r="UXB1" s="102"/>
      <c r="UXC1" s="102"/>
      <c r="UXD1" s="102"/>
      <c r="UXE1" s="102"/>
      <c r="UXF1" s="102"/>
      <c r="UXG1" s="102"/>
      <c r="UXH1" s="102"/>
      <c r="UXI1" s="102"/>
      <c r="UXJ1" s="102"/>
      <c r="UXK1" s="102"/>
      <c r="UXL1" s="102"/>
      <c r="UXM1" s="102"/>
      <c r="UXN1" s="102"/>
      <c r="UXO1" s="102"/>
      <c r="UXP1" s="102"/>
      <c r="UXQ1" s="102"/>
      <c r="UXR1" s="102"/>
      <c r="UXS1" s="102"/>
      <c r="UXT1" s="102"/>
      <c r="UXU1" s="102"/>
      <c r="UXV1" s="102"/>
      <c r="UXW1" s="102"/>
      <c r="UXX1" s="102"/>
      <c r="UXY1" s="102"/>
      <c r="UXZ1" s="102"/>
      <c r="UYA1" s="102"/>
      <c r="UYB1" s="102"/>
      <c r="UYC1" s="102"/>
      <c r="UYD1" s="102"/>
      <c r="UYE1" s="102"/>
      <c r="UYF1" s="102"/>
      <c r="UYG1" s="102"/>
      <c r="UYH1" s="102"/>
      <c r="UYI1" s="102"/>
      <c r="UYJ1" s="102"/>
      <c r="UYK1" s="102"/>
      <c r="UYL1" s="102"/>
      <c r="UYM1" s="102"/>
      <c r="UYN1" s="102"/>
      <c r="UYO1" s="102"/>
      <c r="UYP1" s="102"/>
      <c r="UYQ1" s="102"/>
      <c r="UYR1" s="102"/>
      <c r="UYS1" s="102"/>
      <c r="UYT1" s="102"/>
      <c r="UYU1" s="102"/>
      <c r="UYV1" s="102"/>
      <c r="UYW1" s="102"/>
      <c r="UYX1" s="102"/>
      <c r="UYY1" s="102"/>
      <c r="UYZ1" s="102"/>
      <c r="UZA1" s="102"/>
      <c r="UZB1" s="102"/>
      <c r="UZC1" s="102"/>
      <c r="UZD1" s="102"/>
      <c r="UZE1" s="102"/>
      <c r="UZF1" s="102"/>
      <c r="UZG1" s="102"/>
      <c r="UZH1" s="102"/>
      <c r="UZI1" s="102"/>
      <c r="UZJ1" s="102"/>
      <c r="UZK1" s="102"/>
      <c r="UZL1" s="102"/>
      <c r="UZM1" s="102"/>
      <c r="UZN1" s="102"/>
      <c r="UZO1" s="102"/>
      <c r="UZP1" s="102"/>
      <c r="UZQ1" s="102"/>
      <c r="UZR1" s="102"/>
      <c r="UZS1" s="102"/>
      <c r="UZT1" s="102"/>
      <c r="UZU1" s="102"/>
      <c r="UZV1" s="102"/>
      <c r="UZW1" s="102"/>
      <c r="UZX1" s="102"/>
      <c r="UZY1" s="102"/>
      <c r="UZZ1" s="102"/>
      <c r="VAA1" s="102"/>
      <c r="VAB1" s="102"/>
      <c r="VAC1" s="102"/>
      <c r="VAD1" s="102"/>
      <c r="VAE1" s="102"/>
      <c r="VAF1" s="102"/>
      <c r="VAG1" s="102"/>
      <c r="VAH1" s="102"/>
      <c r="VAI1" s="102"/>
      <c r="VAJ1" s="102"/>
      <c r="VAK1" s="102"/>
      <c r="VAL1" s="102"/>
      <c r="VAM1" s="102"/>
      <c r="VAN1" s="102"/>
      <c r="VAO1" s="102"/>
      <c r="VAP1" s="102"/>
      <c r="VAQ1" s="102"/>
      <c r="VAR1" s="102"/>
      <c r="VAS1" s="102"/>
      <c r="VAT1" s="102"/>
      <c r="VAU1" s="102"/>
      <c r="VAV1" s="102"/>
      <c r="VAW1" s="102"/>
      <c r="VAX1" s="102"/>
      <c r="VAY1" s="102"/>
      <c r="VAZ1" s="102"/>
      <c r="VBA1" s="102"/>
      <c r="VBB1" s="102"/>
      <c r="VBC1" s="102"/>
      <c r="VBD1" s="102"/>
      <c r="VBE1" s="102"/>
      <c r="VBF1" s="102"/>
      <c r="VBG1" s="102"/>
      <c r="VBH1" s="102"/>
      <c r="VBI1" s="102"/>
      <c r="VBJ1" s="102"/>
      <c r="VBK1" s="102"/>
      <c r="VBL1" s="102"/>
      <c r="VBM1" s="102"/>
      <c r="VBN1" s="102"/>
      <c r="VBO1" s="102"/>
      <c r="VBP1" s="102"/>
      <c r="VBQ1" s="102"/>
      <c r="VBR1" s="102"/>
      <c r="VBS1" s="102"/>
      <c r="VBT1" s="102"/>
      <c r="VBU1" s="102"/>
      <c r="VBV1" s="102"/>
      <c r="VBW1" s="102"/>
      <c r="VBX1" s="102"/>
      <c r="VBY1" s="102"/>
      <c r="VBZ1" s="102"/>
      <c r="VCA1" s="102"/>
      <c r="VCB1" s="102"/>
      <c r="VCC1" s="102"/>
      <c r="VCD1" s="102"/>
      <c r="VCE1" s="102"/>
      <c r="VCF1" s="102"/>
      <c r="VCG1" s="102"/>
      <c r="VCH1" s="102"/>
      <c r="VCI1" s="102"/>
      <c r="VCJ1" s="102"/>
      <c r="VCK1" s="102"/>
      <c r="VCL1" s="102"/>
      <c r="VCM1" s="102"/>
      <c r="VCN1" s="102"/>
      <c r="VCO1" s="102"/>
      <c r="VCP1" s="102"/>
      <c r="VCQ1" s="102"/>
      <c r="VCR1" s="102"/>
      <c r="VCS1" s="102"/>
      <c r="VCT1" s="102"/>
      <c r="VCU1" s="102"/>
      <c r="VCV1" s="102"/>
      <c r="VCW1" s="102"/>
      <c r="VCX1" s="102"/>
      <c r="VCY1" s="102"/>
      <c r="VCZ1" s="102"/>
      <c r="VDA1" s="102"/>
      <c r="VDB1" s="102"/>
      <c r="VDC1" s="102"/>
      <c r="VDD1" s="102"/>
      <c r="VDE1" s="102"/>
      <c r="VDF1" s="102"/>
      <c r="VDG1" s="102"/>
      <c r="VDH1" s="102"/>
      <c r="VDI1" s="102"/>
      <c r="VDJ1" s="102"/>
      <c r="VDK1" s="102"/>
      <c r="VDL1" s="102"/>
      <c r="VDM1" s="102"/>
      <c r="VDN1" s="102"/>
      <c r="VDO1" s="102"/>
      <c r="VDP1" s="102"/>
      <c r="VDQ1" s="102"/>
      <c r="VDR1" s="102"/>
      <c r="VDS1" s="102"/>
      <c r="VDT1" s="102"/>
      <c r="VDU1" s="102"/>
      <c r="VDV1" s="102"/>
      <c r="VDW1" s="102"/>
      <c r="VDX1" s="102"/>
      <c r="VDY1" s="102"/>
      <c r="VDZ1" s="102"/>
      <c r="VEA1" s="102"/>
      <c r="VEB1" s="102"/>
      <c r="VEC1" s="102"/>
      <c r="VED1" s="102"/>
      <c r="VEE1" s="102"/>
      <c r="VEF1" s="102"/>
      <c r="VEG1" s="102"/>
      <c r="VEH1" s="102"/>
      <c r="VEI1" s="102"/>
      <c r="VEJ1" s="102"/>
      <c r="VEK1" s="102"/>
      <c r="VEL1" s="102"/>
      <c r="VEM1" s="102"/>
      <c r="VEN1" s="102"/>
      <c r="VEO1" s="102"/>
      <c r="VEP1" s="102"/>
      <c r="VEQ1" s="102"/>
      <c r="VER1" s="102"/>
      <c r="VES1" s="102"/>
      <c r="VET1" s="102"/>
      <c r="VEU1" s="102"/>
      <c r="VEV1" s="102"/>
      <c r="VEW1" s="102"/>
      <c r="VEX1" s="102"/>
      <c r="VEY1" s="102"/>
      <c r="VEZ1" s="102"/>
      <c r="VFA1" s="102"/>
      <c r="VFB1" s="102"/>
      <c r="VFC1" s="102"/>
      <c r="VFD1" s="102"/>
      <c r="VFE1" s="102"/>
      <c r="VFF1" s="102"/>
      <c r="VFG1" s="102"/>
      <c r="VFH1" s="102"/>
      <c r="VFI1" s="102"/>
      <c r="VFJ1" s="102"/>
      <c r="VFK1" s="102"/>
      <c r="VFL1" s="102"/>
      <c r="VFM1" s="102"/>
      <c r="VFN1" s="102"/>
      <c r="VFO1" s="102"/>
      <c r="VFP1" s="102"/>
      <c r="VFQ1" s="102"/>
      <c r="VFR1" s="102"/>
      <c r="VFS1" s="102"/>
      <c r="VFT1" s="102"/>
      <c r="VFU1" s="102"/>
      <c r="VFV1" s="102"/>
      <c r="VFW1" s="102"/>
      <c r="VFX1" s="102"/>
      <c r="VFY1" s="102"/>
      <c r="VFZ1" s="102"/>
      <c r="VGA1" s="102"/>
      <c r="VGB1" s="102"/>
      <c r="VGC1" s="102"/>
      <c r="VGD1" s="102"/>
      <c r="VGE1" s="102"/>
      <c r="VGF1" s="102"/>
      <c r="VGG1" s="102"/>
      <c r="VGH1" s="102"/>
      <c r="VGI1" s="102"/>
      <c r="VGJ1" s="102"/>
      <c r="VGK1" s="102"/>
      <c r="VGL1" s="102"/>
      <c r="VGM1" s="102"/>
      <c r="VGN1" s="102"/>
      <c r="VGO1" s="102"/>
      <c r="VGP1" s="102"/>
      <c r="VGQ1" s="102"/>
      <c r="VGR1" s="102"/>
      <c r="VGS1" s="102"/>
      <c r="VGT1" s="102"/>
      <c r="VGU1" s="102"/>
      <c r="VGV1" s="102"/>
      <c r="VGW1" s="102"/>
      <c r="VGX1" s="102"/>
      <c r="VGY1" s="102"/>
      <c r="VGZ1" s="102"/>
      <c r="VHA1" s="102"/>
      <c r="VHB1" s="102"/>
      <c r="VHC1" s="102"/>
      <c r="VHD1" s="102"/>
      <c r="VHE1" s="102"/>
      <c r="VHF1" s="102"/>
      <c r="VHG1" s="102"/>
      <c r="VHH1" s="102"/>
      <c r="VHI1" s="102"/>
      <c r="VHJ1" s="102"/>
      <c r="VHK1" s="102"/>
      <c r="VHL1" s="102"/>
      <c r="VHM1" s="102"/>
      <c r="VHN1" s="102"/>
      <c r="VHO1" s="102"/>
      <c r="VHP1" s="102"/>
      <c r="VHQ1" s="102"/>
      <c r="VHR1" s="102"/>
      <c r="VHS1" s="102"/>
      <c r="VHT1" s="102"/>
      <c r="VHU1" s="102"/>
      <c r="VHV1" s="102"/>
      <c r="VHW1" s="102"/>
      <c r="VHX1" s="102"/>
      <c r="VHY1" s="102"/>
      <c r="VHZ1" s="102"/>
      <c r="VIA1" s="102"/>
      <c r="VIB1" s="102"/>
      <c r="VIC1" s="102"/>
      <c r="VID1" s="102"/>
      <c r="VIE1" s="102"/>
      <c r="VIF1" s="102"/>
      <c r="VIG1" s="102"/>
      <c r="VIH1" s="102"/>
      <c r="VII1" s="102"/>
      <c r="VIJ1" s="102"/>
      <c r="VIK1" s="102"/>
      <c r="VIL1" s="102"/>
      <c r="VIM1" s="102"/>
      <c r="VIN1" s="102"/>
      <c r="VIO1" s="102"/>
      <c r="VIP1" s="102"/>
      <c r="VIQ1" s="102"/>
      <c r="VIR1" s="102"/>
      <c r="VIS1" s="102"/>
      <c r="VIT1" s="102"/>
      <c r="VIU1" s="102"/>
      <c r="VIV1" s="102"/>
      <c r="VIW1" s="102"/>
      <c r="VIX1" s="102"/>
      <c r="VIY1" s="102"/>
      <c r="VIZ1" s="102"/>
      <c r="VJA1" s="102"/>
      <c r="VJB1" s="102"/>
      <c r="VJC1" s="102"/>
      <c r="VJD1" s="102"/>
      <c r="VJE1" s="102"/>
      <c r="VJF1" s="102"/>
      <c r="VJG1" s="102"/>
      <c r="VJH1" s="102"/>
      <c r="VJI1" s="102"/>
      <c r="VJJ1" s="102"/>
      <c r="VJK1" s="102"/>
      <c r="VJL1" s="102"/>
      <c r="VJM1" s="102"/>
      <c r="VJN1" s="102"/>
      <c r="VJO1" s="102"/>
      <c r="VJP1" s="102"/>
      <c r="VJQ1" s="102"/>
      <c r="VJR1" s="102"/>
      <c r="VJS1" s="102"/>
      <c r="VJT1" s="102"/>
      <c r="VJU1" s="102"/>
      <c r="VJV1" s="102"/>
      <c r="VJW1" s="102"/>
      <c r="VJX1" s="102"/>
      <c r="VJY1" s="102"/>
      <c r="VJZ1" s="102"/>
      <c r="VKA1" s="102"/>
      <c r="VKB1" s="102"/>
      <c r="VKC1" s="102"/>
      <c r="VKD1" s="102"/>
      <c r="VKE1" s="102"/>
      <c r="VKF1" s="102"/>
      <c r="VKG1" s="102"/>
      <c r="VKH1" s="102"/>
      <c r="VKI1" s="102"/>
      <c r="VKJ1" s="102"/>
      <c r="VKK1" s="102"/>
      <c r="VKL1" s="102"/>
      <c r="VKM1" s="102"/>
      <c r="VKN1" s="102"/>
      <c r="VKO1" s="102"/>
      <c r="VKP1" s="102"/>
      <c r="VKQ1" s="102"/>
      <c r="VKR1" s="102"/>
      <c r="VKS1" s="102"/>
      <c r="VKT1" s="102"/>
      <c r="VKU1" s="102"/>
      <c r="VKV1" s="102"/>
      <c r="VKW1" s="102"/>
      <c r="VKX1" s="102"/>
      <c r="VKY1" s="102"/>
      <c r="VKZ1" s="102"/>
      <c r="VLA1" s="102"/>
      <c r="VLB1" s="102"/>
      <c r="VLC1" s="102"/>
      <c r="VLD1" s="102"/>
      <c r="VLE1" s="102"/>
      <c r="VLF1" s="102"/>
      <c r="VLG1" s="102"/>
      <c r="VLH1" s="102"/>
      <c r="VLI1" s="102"/>
      <c r="VLJ1" s="102"/>
      <c r="VLK1" s="102"/>
      <c r="VLL1" s="102"/>
      <c r="VLM1" s="102"/>
      <c r="VLN1" s="102"/>
      <c r="VLO1" s="102"/>
      <c r="VLP1" s="102"/>
      <c r="VLQ1" s="102"/>
      <c r="VLR1" s="102"/>
      <c r="VLS1" s="102"/>
      <c r="VLT1" s="102"/>
      <c r="VLU1" s="102"/>
      <c r="VLV1" s="102"/>
      <c r="VLW1" s="102"/>
      <c r="VLX1" s="102"/>
      <c r="VLY1" s="102"/>
      <c r="VLZ1" s="102"/>
      <c r="VMA1" s="102"/>
      <c r="VMB1" s="102"/>
      <c r="VMC1" s="102"/>
      <c r="VMD1" s="102"/>
      <c r="VME1" s="102"/>
      <c r="VMF1" s="102"/>
      <c r="VMG1" s="102"/>
      <c r="VMH1" s="102"/>
      <c r="VMI1" s="102"/>
      <c r="VMJ1" s="102"/>
      <c r="VMK1" s="102"/>
      <c r="VML1" s="102"/>
      <c r="VMM1" s="102"/>
      <c r="VMN1" s="102"/>
      <c r="VMO1" s="102"/>
      <c r="VMP1" s="102"/>
      <c r="VMQ1" s="102"/>
      <c r="VMR1" s="102"/>
      <c r="VMS1" s="102"/>
      <c r="VMT1" s="102"/>
      <c r="VMU1" s="102"/>
      <c r="VMV1" s="102"/>
      <c r="VMW1" s="102"/>
      <c r="VMX1" s="102"/>
      <c r="VMY1" s="102"/>
      <c r="VMZ1" s="102"/>
      <c r="VNA1" s="102"/>
      <c r="VNB1" s="102"/>
      <c r="VNC1" s="102"/>
      <c r="VND1" s="102"/>
      <c r="VNE1" s="102"/>
      <c r="VNF1" s="102"/>
      <c r="VNG1" s="102"/>
      <c r="VNH1" s="102"/>
      <c r="VNI1" s="102"/>
      <c r="VNJ1" s="102"/>
      <c r="VNK1" s="102"/>
      <c r="VNL1" s="102"/>
      <c r="VNM1" s="102"/>
      <c r="VNN1" s="102"/>
      <c r="VNO1" s="102"/>
      <c r="VNP1" s="102"/>
      <c r="VNQ1" s="102"/>
      <c r="VNR1" s="102"/>
      <c r="VNS1" s="102"/>
      <c r="VNT1" s="102"/>
      <c r="VNU1" s="102"/>
      <c r="VNV1" s="102"/>
      <c r="VNW1" s="102"/>
      <c r="VNX1" s="102"/>
      <c r="VNY1" s="102"/>
      <c r="VNZ1" s="102"/>
      <c r="VOA1" s="102"/>
      <c r="VOB1" s="102"/>
      <c r="VOC1" s="102"/>
      <c r="VOD1" s="102"/>
      <c r="VOE1" s="102"/>
      <c r="VOF1" s="102"/>
      <c r="VOG1" s="102"/>
      <c r="VOH1" s="102"/>
      <c r="VOI1" s="102"/>
      <c r="VOJ1" s="102"/>
      <c r="VOK1" s="102"/>
      <c r="VOL1" s="102"/>
      <c r="VOM1" s="102"/>
      <c r="VON1" s="102"/>
      <c r="VOO1" s="102"/>
      <c r="VOP1" s="102"/>
      <c r="VOQ1" s="102"/>
      <c r="VOR1" s="102"/>
      <c r="VOS1" s="102"/>
      <c r="VOT1" s="102"/>
      <c r="VOU1" s="102"/>
      <c r="VOV1" s="102"/>
      <c r="VOW1" s="102"/>
      <c r="VOX1" s="102"/>
      <c r="VOY1" s="102"/>
      <c r="VOZ1" s="102"/>
      <c r="VPA1" s="102"/>
      <c r="VPB1" s="102"/>
      <c r="VPC1" s="102"/>
      <c r="VPD1" s="102"/>
      <c r="VPE1" s="102"/>
      <c r="VPF1" s="102"/>
      <c r="VPG1" s="102"/>
      <c r="VPH1" s="102"/>
      <c r="VPI1" s="102"/>
      <c r="VPJ1" s="102"/>
      <c r="VPK1" s="102"/>
      <c r="VPL1" s="102"/>
      <c r="VPM1" s="102"/>
      <c r="VPN1" s="102"/>
      <c r="VPO1" s="102"/>
      <c r="VPP1" s="102"/>
      <c r="VPQ1" s="102"/>
      <c r="VPR1" s="102"/>
      <c r="VPS1" s="102"/>
      <c r="VPT1" s="102"/>
      <c r="VPU1" s="102"/>
      <c r="VPV1" s="102"/>
      <c r="VPW1" s="102"/>
      <c r="VPX1" s="102"/>
      <c r="VPY1" s="102"/>
      <c r="VPZ1" s="102"/>
      <c r="VQA1" s="102"/>
      <c r="VQB1" s="102"/>
      <c r="VQC1" s="102"/>
      <c r="VQD1" s="102"/>
      <c r="VQE1" s="102"/>
      <c r="VQF1" s="102"/>
      <c r="VQG1" s="102"/>
      <c r="VQH1" s="102"/>
      <c r="VQI1" s="102"/>
      <c r="VQJ1" s="102"/>
      <c r="VQK1" s="102"/>
      <c r="VQL1" s="102"/>
      <c r="VQM1" s="102"/>
      <c r="VQN1" s="102"/>
      <c r="VQO1" s="102"/>
      <c r="VQP1" s="102"/>
      <c r="VQQ1" s="102"/>
      <c r="VQR1" s="102"/>
      <c r="VQS1" s="102"/>
      <c r="VQT1" s="102"/>
      <c r="VQU1" s="102"/>
      <c r="VQV1" s="102"/>
      <c r="VQW1" s="102"/>
      <c r="VQX1" s="102"/>
      <c r="VQY1" s="102"/>
      <c r="VQZ1" s="102"/>
      <c r="VRA1" s="102"/>
      <c r="VRB1" s="102"/>
      <c r="VRC1" s="102"/>
      <c r="VRD1" s="102"/>
      <c r="VRE1" s="102"/>
      <c r="VRF1" s="102"/>
      <c r="VRG1" s="102"/>
      <c r="VRH1" s="102"/>
      <c r="VRI1" s="102"/>
      <c r="VRJ1" s="102"/>
      <c r="VRK1" s="102"/>
      <c r="VRL1" s="102"/>
      <c r="VRM1" s="102"/>
      <c r="VRN1" s="102"/>
      <c r="VRO1" s="102"/>
      <c r="VRP1" s="102"/>
      <c r="VRQ1" s="102"/>
      <c r="VRR1" s="102"/>
      <c r="VRS1" s="102"/>
      <c r="VRT1" s="102"/>
      <c r="VRU1" s="102"/>
      <c r="VRV1" s="102"/>
      <c r="VRW1" s="102"/>
      <c r="VRX1" s="102"/>
      <c r="VRY1" s="102"/>
      <c r="VRZ1" s="102"/>
      <c r="VSA1" s="102"/>
      <c r="VSB1" s="102"/>
      <c r="VSC1" s="102"/>
      <c r="VSD1" s="102"/>
      <c r="VSE1" s="102"/>
      <c r="VSF1" s="102"/>
      <c r="VSG1" s="102"/>
      <c r="VSH1" s="102"/>
      <c r="VSI1" s="102"/>
      <c r="VSJ1" s="102"/>
      <c r="VSK1" s="102"/>
      <c r="VSL1" s="102"/>
      <c r="VSM1" s="102"/>
      <c r="VSN1" s="102"/>
      <c r="VSO1" s="102"/>
      <c r="VSP1" s="102"/>
      <c r="VSQ1" s="102"/>
      <c r="VSR1" s="102"/>
      <c r="VSS1" s="102"/>
      <c r="VST1" s="102"/>
      <c r="VSU1" s="102"/>
      <c r="VSV1" s="102"/>
      <c r="VSW1" s="102"/>
      <c r="VSX1" s="102"/>
      <c r="VSY1" s="102"/>
      <c r="VSZ1" s="102"/>
      <c r="VTA1" s="102"/>
      <c r="VTB1" s="102"/>
      <c r="VTC1" s="102"/>
      <c r="VTD1" s="102"/>
      <c r="VTE1" s="102"/>
      <c r="VTF1" s="102"/>
      <c r="VTG1" s="102"/>
      <c r="VTH1" s="102"/>
      <c r="VTI1" s="102"/>
      <c r="VTJ1" s="102"/>
      <c r="VTK1" s="102"/>
      <c r="VTL1" s="102"/>
      <c r="VTM1" s="102"/>
      <c r="VTN1" s="102"/>
      <c r="VTO1" s="102"/>
      <c r="VTP1" s="102"/>
      <c r="VTQ1" s="102"/>
      <c r="VTR1" s="102"/>
      <c r="VTS1" s="102"/>
      <c r="VTT1" s="102"/>
      <c r="VTU1" s="102"/>
      <c r="VTV1" s="102"/>
      <c r="VTW1" s="102"/>
      <c r="VTX1" s="102"/>
      <c r="VTY1" s="102"/>
      <c r="VTZ1" s="102"/>
      <c r="VUA1" s="102"/>
      <c r="VUB1" s="102"/>
      <c r="VUC1" s="102"/>
      <c r="VUD1" s="102"/>
      <c r="VUE1" s="102"/>
      <c r="VUF1" s="102"/>
      <c r="VUG1" s="102"/>
      <c r="VUH1" s="102"/>
      <c r="VUI1" s="102"/>
      <c r="VUJ1" s="102"/>
      <c r="VUK1" s="102"/>
      <c r="VUL1" s="102"/>
      <c r="VUM1" s="102"/>
      <c r="VUN1" s="102"/>
      <c r="VUO1" s="102"/>
      <c r="VUP1" s="102"/>
      <c r="VUQ1" s="102"/>
      <c r="VUR1" s="102"/>
      <c r="VUS1" s="102"/>
      <c r="VUT1" s="102"/>
      <c r="VUU1" s="102"/>
      <c r="VUV1" s="102"/>
      <c r="VUW1" s="102"/>
      <c r="VUX1" s="102"/>
      <c r="VUY1" s="102"/>
      <c r="VUZ1" s="102"/>
      <c r="VVA1" s="102"/>
      <c r="VVB1" s="102"/>
      <c r="VVC1" s="102"/>
      <c r="VVD1" s="102"/>
      <c r="VVE1" s="102"/>
      <c r="VVF1" s="102"/>
      <c r="VVG1" s="102"/>
      <c r="VVH1" s="102"/>
      <c r="VVI1" s="102"/>
      <c r="VVJ1" s="102"/>
      <c r="VVK1" s="102"/>
      <c r="VVL1" s="102"/>
      <c r="VVM1" s="102"/>
      <c r="VVN1" s="102"/>
      <c r="VVO1" s="102"/>
      <c r="VVP1" s="102"/>
      <c r="VVQ1" s="102"/>
      <c r="VVR1" s="102"/>
      <c r="VVS1" s="102"/>
      <c r="VVT1" s="102"/>
      <c r="VVU1" s="102"/>
      <c r="VVV1" s="102"/>
      <c r="VVW1" s="102"/>
      <c r="VVX1" s="102"/>
      <c r="VVY1" s="102"/>
      <c r="VVZ1" s="102"/>
      <c r="VWA1" s="102"/>
      <c r="VWB1" s="102"/>
      <c r="VWC1" s="102"/>
      <c r="VWD1" s="102"/>
      <c r="VWE1" s="102"/>
      <c r="VWF1" s="102"/>
      <c r="VWG1" s="102"/>
      <c r="VWH1" s="102"/>
      <c r="VWI1" s="102"/>
      <c r="VWJ1" s="102"/>
      <c r="VWK1" s="102"/>
      <c r="VWL1" s="102"/>
      <c r="VWM1" s="102"/>
      <c r="VWN1" s="102"/>
      <c r="VWO1" s="102"/>
      <c r="VWP1" s="102"/>
      <c r="VWQ1" s="102"/>
      <c r="VWR1" s="102"/>
      <c r="VWS1" s="102"/>
      <c r="VWT1" s="102"/>
      <c r="VWU1" s="102"/>
      <c r="VWV1" s="102"/>
      <c r="VWW1" s="102"/>
      <c r="VWX1" s="102"/>
      <c r="VWY1" s="102"/>
      <c r="VWZ1" s="102"/>
      <c r="VXA1" s="102"/>
      <c r="VXB1" s="102"/>
      <c r="VXC1" s="102"/>
      <c r="VXD1" s="102"/>
      <c r="VXE1" s="102"/>
      <c r="VXF1" s="102"/>
      <c r="VXG1" s="102"/>
      <c r="VXH1" s="102"/>
      <c r="VXI1" s="102"/>
      <c r="VXJ1" s="102"/>
      <c r="VXK1" s="102"/>
      <c r="VXL1" s="102"/>
      <c r="VXM1" s="102"/>
      <c r="VXN1" s="102"/>
      <c r="VXO1" s="102"/>
      <c r="VXP1" s="102"/>
      <c r="VXQ1" s="102"/>
      <c r="VXR1" s="102"/>
      <c r="VXS1" s="102"/>
      <c r="VXT1" s="102"/>
      <c r="VXU1" s="102"/>
      <c r="VXV1" s="102"/>
      <c r="VXW1" s="102"/>
      <c r="VXX1" s="102"/>
      <c r="VXY1" s="102"/>
      <c r="VXZ1" s="102"/>
      <c r="VYA1" s="102"/>
      <c r="VYB1" s="102"/>
      <c r="VYC1" s="102"/>
      <c r="VYD1" s="102"/>
      <c r="VYE1" s="102"/>
      <c r="VYF1" s="102"/>
      <c r="VYG1" s="102"/>
      <c r="VYH1" s="102"/>
      <c r="VYI1" s="102"/>
      <c r="VYJ1" s="102"/>
      <c r="VYK1" s="102"/>
      <c r="VYL1" s="102"/>
      <c r="VYM1" s="102"/>
      <c r="VYN1" s="102"/>
      <c r="VYO1" s="102"/>
      <c r="VYP1" s="102"/>
      <c r="VYQ1" s="102"/>
      <c r="VYR1" s="102"/>
      <c r="VYS1" s="102"/>
      <c r="VYT1" s="102"/>
      <c r="VYU1" s="102"/>
      <c r="VYV1" s="102"/>
      <c r="VYW1" s="102"/>
      <c r="VYX1" s="102"/>
      <c r="VYY1" s="102"/>
      <c r="VYZ1" s="102"/>
      <c r="VZA1" s="102"/>
      <c r="VZB1" s="102"/>
      <c r="VZC1" s="102"/>
      <c r="VZD1" s="102"/>
      <c r="VZE1" s="102"/>
      <c r="VZF1" s="102"/>
      <c r="VZG1" s="102"/>
      <c r="VZH1" s="102"/>
      <c r="VZI1" s="102"/>
      <c r="VZJ1" s="102"/>
      <c r="VZK1" s="102"/>
      <c r="VZL1" s="102"/>
      <c r="VZM1" s="102"/>
      <c r="VZN1" s="102"/>
      <c r="VZO1" s="102"/>
      <c r="VZP1" s="102"/>
      <c r="VZQ1" s="102"/>
      <c r="VZR1" s="102"/>
      <c r="VZS1" s="102"/>
      <c r="VZT1" s="102"/>
      <c r="VZU1" s="102"/>
      <c r="VZV1" s="102"/>
      <c r="VZW1" s="102"/>
      <c r="VZX1" s="102"/>
      <c r="VZY1" s="102"/>
      <c r="VZZ1" s="102"/>
      <c r="WAA1" s="102"/>
      <c r="WAB1" s="102"/>
      <c r="WAC1" s="102"/>
      <c r="WAD1" s="102"/>
      <c r="WAE1" s="102"/>
      <c r="WAF1" s="102"/>
      <c r="WAG1" s="102"/>
      <c r="WAH1" s="102"/>
      <c r="WAI1" s="102"/>
      <c r="WAJ1" s="102"/>
      <c r="WAK1" s="102"/>
      <c r="WAL1" s="102"/>
      <c r="WAM1" s="102"/>
      <c r="WAN1" s="102"/>
      <c r="WAO1" s="102"/>
      <c r="WAP1" s="102"/>
      <c r="WAQ1" s="102"/>
      <c r="WAR1" s="102"/>
      <c r="WAS1" s="102"/>
      <c r="WAT1" s="102"/>
      <c r="WAU1" s="102"/>
      <c r="WAV1" s="102"/>
      <c r="WAW1" s="102"/>
      <c r="WAX1" s="102"/>
      <c r="WAY1" s="102"/>
      <c r="WAZ1" s="102"/>
      <c r="WBA1" s="102"/>
      <c r="WBB1" s="102"/>
      <c r="WBC1" s="102"/>
      <c r="WBD1" s="102"/>
      <c r="WBE1" s="102"/>
      <c r="WBF1" s="102"/>
      <c r="WBG1" s="102"/>
      <c r="WBH1" s="102"/>
      <c r="WBI1" s="102"/>
      <c r="WBJ1" s="102"/>
      <c r="WBK1" s="102"/>
      <c r="WBL1" s="102"/>
      <c r="WBM1" s="102"/>
      <c r="WBN1" s="102"/>
      <c r="WBO1" s="102"/>
      <c r="WBP1" s="102"/>
      <c r="WBQ1" s="102"/>
      <c r="WBR1" s="102"/>
      <c r="WBS1" s="102"/>
      <c r="WBT1" s="102"/>
      <c r="WBU1" s="102"/>
      <c r="WBV1" s="102"/>
      <c r="WBW1" s="102"/>
      <c r="WBX1" s="102"/>
      <c r="WBY1" s="102"/>
      <c r="WBZ1" s="102"/>
      <c r="WCA1" s="102"/>
      <c r="WCB1" s="102"/>
      <c r="WCC1" s="102"/>
      <c r="WCD1" s="102"/>
      <c r="WCE1" s="102"/>
      <c r="WCF1" s="102"/>
      <c r="WCG1" s="102"/>
      <c r="WCH1" s="102"/>
      <c r="WCI1" s="102"/>
      <c r="WCJ1" s="102"/>
      <c r="WCK1" s="102"/>
      <c r="WCL1" s="102"/>
      <c r="WCM1" s="102"/>
      <c r="WCN1" s="102"/>
      <c r="WCO1" s="102"/>
      <c r="WCP1" s="102"/>
      <c r="WCQ1" s="102"/>
      <c r="WCR1" s="102"/>
      <c r="WCS1" s="102"/>
      <c r="WCT1" s="102"/>
      <c r="WCU1" s="102"/>
      <c r="WCV1" s="102"/>
      <c r="WCW1" s="102"/>
      <c r="WCX1" s="102"/>
      <c r="WCY1" s="102"/>
      <c r="WCZ1" s="102"/>
      <c r="WDA1" s="102"/>
      <c r="WDB1" s="102"/>
      <c r="WDC1" s="102"/>
      <c r="WDD1" s="102"/>
      <c r="WDE1" s="102"/>
      <c r="WDF1" s="102"/>
      <c r="WDG1" s="102"/>
      <c r="WDH1" s="102"/>
      <c r="WDI1" s="102"/>
      <c r="WDJ1" s="102"/>
      <c r="WDK1" s="102"/>
      <c r="WDL1" s="102"/>
      <c r="WDM1" s="102"/>
      <c r="WDN1" s="102"/>
      <c r="WDO1" s="102"/>
      <c r="WDP1" s="102"/>
      <c r="WDQ1" s="102"/>
      <c r="WDR1" s="102"/>
      <c r="WDS1" s="102"/>
      <c r="WDT1" s="102"/>
      <c r="WDU1" s="102"/>
      <c r="WDV1" s="102"/>
      <c r="WDW1" s="102"/>
      <c r="WDX1" s="102"/>
      <c r="WDY1" s="102"/>
      <c r="WDZ1" s="102"/>
      <c r="WEA1" s="102"/>
      <c r="WEB1" s="102"/>
      <c r="WEC1" s="102"/>
      <c r="WED1" s="102"/>
      <c r="WEE1" s="102"/>
      <c r="WEF1" s="102"/>
      <c r="WEG1" s="102"/>
      <c r="WEH1" s="102"/>
      <c r="WEI1" s="102"/>
      <c r="WEJ1" s="102"/>
      <c r="WEK1" s="102"/>
      <c r="WEL1" s="102"/>
      <c r="WEM1" s="102"/>
      <c r="WEN1" s="102"/>
      <c r="WEO1" s="102"/>
      <c r="WEP1" s="102"/>
      <c r="WEQ1" s="102"/>
      <c r="WER1" s="102"/>
      <c r="WES1" s="102"/>
      <c r="WET1" s="102"/>
      <c r="WEU1" s="102"/>
      <c r="WEV1" s="102"/>
      <c r="WEW1" s="102"/>
      <c r="WEX1" s="102"/>
      <c r="WEY1" s="102"/>
      <c r="WEZ1" s="102"/>
      <c r="WFA1" s="102"/>
      <c r="WFB1" s="102"/>
      <c r="WFC1" s="102"/>
      <c r="WFD1" s="102"/>
      <c r="WFE1" s="102"/>
      <c r="WFF1" s="102"/>
      <c r="WFG1" s="102"/>
      <c r="WFH1" s="102"/>
      <c r="WFI1" s="102"/>
      <c r="WFJ1" s="102"/>
      <c r="WFK1" s="102"/>
      <c r="WFL1" s="102"/>
      <c r="WFM1" s="102"/>
      <c r="WFN1" s="102"/>
      <c r="WFO1" s="102"/>
      <c r="WFP1" s="102"/>
      <c r="WFQ1" s="102"/>
      <c r="WFR1" s="102"/>
      <c r="WFS1" s="102"/>
      <c r="WFT1" s="102"/>
      <c r="WFU1" s="102"/>
      <c r="WFV1" s="102"/>
      <c r="WFW1" s="102"/>
      <c r="WFX1" s="102"/>
      <c r="WFY1" s="102"/>
      <c r="WFZ1" s="102"/>
      <c r="WGA1" s="102"/>
      <c r="WGB1" s="102"/>
      <c r="WGC1" s="102"/>
      <c r="WGD1" s="102"/>
      <c r="WGE1" s="102"/>
      <c r="WGF1" s="102"/>
      <c r="WGG1" s="102"/>
      <c r="WGH1" s="102"/>
      <c r="WGI1" s="102"/>
      <c r="WGJ1" s="102"/>
      <c r="WGK1" s="102"/>
      <c r="WGL1" s="102"/>
      <c r="WGM1" s="102"/>
      <c r="WGN1" s="102"/>
      <c r="WGO1" s="102"/>
      <c r="WGP1" s="102"/>
      <c r="WGQ1" s="102"/>
      <c r="WGR1" s="102"/>
      <c r="WGS1" s="102"/>
      <c r="WGT1" s="102"/>
      <c r="WGU1" s="102"/>
      <c r="WGV1" s="102"/>
      <c r="WGW1" s="102"/>
      <c r="WGX1" s="102"/>
      <c r="WGY1" s="102"/>
      <c r="WGZ1" s="102"/>
      <c r="WHA1" s="102"/>
      <c r="WHB1" s="102"/>
      <c r="WHC1" s="102"/>
      <c r="WHD1" s="102"/>
      <c r="WHE1" s="102"/>
      <c r="WHF1" s="102"/>
      <c r="WHG1" s="102"/>
      <c r="WHH1" s="102"/>
      <c r="WHI1" s="102"/>
      <c r="WHJ1" s="102"/>
      <c r="WHK1" s="102"/>
      <c r="WHL1" s="102"/>
      <c r="WHM1" s="102"/>
      <c r="WHN1" s="102"/>
      <c r="WHO1" s="102"/>
      <c r="WHP1" s="102"/>
      <c r="WHQ1" s="102"/>
      <c r="WHR1" s="102"/>
      <c r="WHS1" s="102"/>
      <c r="WHT1" s="102"/>
      <c r="WHU1" s="102"/>
      <c r="WHV1" s="102"/>
      <c r="WHW1" s="102"/>
      <c r="WHX1" s="102"/>
      <c r="WHY1" s="102"/>
      <c r="WHZ1" s="102"/>
      <c r="WIA1" s="102"/>
      <c r="WIB1" s="102"/>
      <c r="WIC1" s="102"/>
      <c r="WID1" s="102"/>
      <c r="WIE1" s="102"/>
      <c r="WIF1" s="102"/>
      <c r="WIG1" s="102"/>
      <c r="WIH1" s="102"/>
      <c r="WII1" s="102"/>
      <c r="WIJ1" s="102"/>
      <c r="WIK1" s="102"/>
      <c r="WIL1" s="102"/>
      <c r="WIM1" s="102"/>
      <c r="WIN1" s="102"/>
      <c r="WIO1" s="102"/>
      <c r="WIP1" s="102"/>
      <c r="WIQ1" s="102"/>
      <c r="WIR1" s="102"/>
      <c r="WIS1" s="102"/>
      <c r="WIT1" s="102"/>
      <c r="WIU1" s="102"/>
      <c r="WIV1" s="102"/>
      <c r="WIW1" s="102"/>
      <c r="WIX1" s="102"/>
      <c r="WIY1" s="102"/>
      <c r="WIZ1" s="102"/>
      <c r="WJA1" s="102"/>
      <c r="WJB1" s="102"/>
      <c r="WJC1" s="102"/>
      <c r="WJD1" s="102"/>
      <c r="WJE1" s="102"/>
      <c r="WJF1" s="102"/>
      <c r="WJG1" s="102"/>
      <c r="WJH1" s="102"/>
      <c r="WJI1" s="102"/>
      <c r="WJJ1" s="102"/>
      <c r="WJK1" s="102"/>
      <c r="WJL1" s="102"/>
      <c r="WJM1" s="102"/>
      <c r="WJN1" s="102"/>
      <c r="WJO1" s="102"/>
      <c r="WJP1" s="102"/>
      <c r="WJQ1" s="102"/>
      <c r="WJR1" s="102"/>
      <c r="WJS1" s="102"/>
      <c r="WJT1" s="102"/>
      <c r="WJU1" s="102"/>
      <c r="WJV1" s="102"/>
      <c r="WJW1" s="102"/>
      <c r="WJX1" s="102"/>
      <c r="WJY1" s="102"/>
      <c r="WJZ1" s="102"/>
      <c r="WKA1" s="102"/>
      <c r="WKB1" s="102"/>
      <c r="WKC1" s="102"/>
      <c r="WKD1" s="102"/>
      <c r="WKE1" s="102"/>
      <c r="WKF1" s="102"/>
      <c r="WKG1" s="102"/>
      <c r="WKH1" s="102"/>
      <c r="WKI1" s="102"/>
      <c r="WKJ1" s="102"/>
      <c r="WKK1" s="102"/>
      <c r="WKL1" s="102"/>
      <c r="WKM1" s="102"/>
      <c r="WKN1" s="102"/>
      <c r="WKO1" s="102"/>
      <c r="WKP1" s="102"/>
      <c r="WKQ1" s="102"/>
      <c r="WKR1" s="102"/>
      <c r="WKS1" s="102"/>
      <c r="WKT1" s="102"/>
      <c r="WKU1" s="102"/>
      <c r="WKV1" s="102"/>
      <c r="WKW1" s="102"/>
      <c r="WKX1" s="102"/>
      <c r="WKY1" s="102"/>
      <c r="WKZ1" s="102"/>
      <c r="WLA1" s="102"/>
      <c r="WLB1" s="102"/>
      <c r="WLC1" s="102"/>
      <c r="WLD1" s="102"/>
      <c r="WLE1" s="102"/>
      <c r="WLF1" s="102"/>
      <c r="WLG1" s="102"/>
      <c r="WLH1" s="102"/>
      <c r="WLI1" s="102"/>
      <c r="WLJ1" s="102"/>
      <c r="WLK1" s="102"/>
      <c r="WLL1" s="102"/>
      <c r="WLM1" s="102"/>
      <c r="WLN1" s="102"/>
      <c r="WLO1" s="102"/>
      <c r="WLP1" s="102"/>
      <c r="WLQ1" s="102"/>
      <c r="WLR1" s="102"/>
      <c r="WLS1" s="102"/>
      <c r="WLT1" s="102"/>
      <c r="WLU1" s="102"/>
      <c r="WLV1" s="102"/>
      <c r="WLW1" s="102"/>
      <c r="WLX1" s="102"/>
      <c r="WLY1" s="102"/>
      <c r="WLZ1" s="102"/>
      <c r="WMA1" s="102"/>
      <c r="WMB1" s="102"/>
      <c r="WMC1" s="102"/>
      <c r="WMD1" s="102"/>
      <c r="WME1" s="102"/>
      <c r="WMF1" s="102"/>
      <c r="WMG1" s="102"/>
      <c r="WMH1" s="102"/>
      <c r="WMI1" s="102"/>
      <c r="WMJ1" s="102"/>
      <c r="WMK1" s="102"/>
      <c r="WML1" s="102"/>
      <c r="WMM1" s="102"/>
      <c r="WMN1" s="102"/>
      <c r="WMO1" s="102"/>
      <c r="WMP1" s="102"/>
      <c r="WMQ1" s="102"/>
      <c r="WMR1" s="102"/>
      <c r="WMS1" s="102"/>
      <c r="WMT1" s="102"/>
      <c r="WMU1" s="102"/>
      <c r="WMV1" s="102"/>
      <c r="WMW1" s="102"/>
      <c r="WMX1" s="102"/>
      <c r="WMY1" s="102"/>
      <c r="WMZ1" s="102"/>
      <c r="WNA1" s="102"/>
      <c r="WNB1" s="102"/>
      <c r="WNC1" s="102"/>
      <c r="WND1" s="102"/>
      <c r="WNE1" s="102"/>
      <c r="WNF1" s="102"/>
      <c r="WNG1" s="102"/>
      <c r="WNH1" s="102"/>
      <c r="WNI1" s="102"/>
      <c r="WNJ1" s="102"/>
      <c r="WNK1" s="102"/>
      <c r="WNL1" s="102"/>
      <c r="WNM1" s="102"/>
      <c r="WNN1" s="102"/>
      <c r="WNO1" s="102"/>
      <c r="WNP1" s="102"/>
      <c r="WNQ1" s="102"/>
      <c r="WNR1" s="102"/>
      <c r="WNS1" s="102"/>
      <c r="WNT1" s="102"/>
      <c r="WNU1" s="102"/>
      <c r="WNV1" s="102"/>
      <c r="WNW1" s="102"/>
      <c r="WNX1" s="102"/>
      <c r="WNY1" s="102"/>
      <c r="WNZ1" s="102"/>
      <c r="WOA1" s="102"/>
      <c r="WOB1" s="102"/>
      <c r="WOC1" s="102"/>
      <c r="WOD1" s="102"/>
      <c r="WOE1" s="102"/>
      <c r="WOF1" s="102"/>
      <c r="WOG1" s="102"/>
      <c r="WOH1" s="102"/>
      <c r="WOI1" s="102"/>
      <c r="WOJ1" s="102"/>
      <c r="WOK1" s="102"/>
      <c r="WOL1" s="102"/>
      <c r="WOM1" s="102"/>
      <c r="WON1" s="102"/>
      <c r="WOO1" s="102"/>
      <c r="WOP1" s="102"/>
      <c r="WOQ1" s="102"/>
      <c r="WOR1" s="102"/>
      <c r="WOS1" s="102"/>
      <c r="WOT1" s="102"/>
      <c r="WOU1" s="102"/>
      <c r="WOV1" s="102"/>
      <c r="WOW1" s="102"/>
      <c r="WOX1" s="102"/>
      <c r="WOY1" s="102"/>
      <c r="WOZ1" s="102"/>
      <c r="WPA1" s="102"/>
      <c r="WPB1" s="102"/>
      <c r="WPC1" s="102"/>
      <c r="WPD1" s="102"/>
      <c r="WPE1" s="102"/>
      <c r="WPF1" s="102"/>
      <c r="WPG1" s="102"/>
      <c r="WPH1" s="102"/>
      <c r="WPI1" s="102"/>
      <c r="WPJ1" s="102"/>
      <c r="WPK1" s="102"/>
      <c r="WPL1" s="102"/>
      <c r="WPM1" s="102"/>
      <c r="WPN1" s="102"/>
      <c r="WPO1" s="102"/>
      <c r="WPP1" s="102"/>
      <c r="WPQ1" s="102"/>
      <c r="WPR1" s="102"/>
      <c r="WPS1" s="102"/>
      <c r="WPT1" s="102"/>
      <c r="WPU1" s="102"/>
      <c r="WPV1" s="102"/>
      <c r="WPW1" s="102"/>
      <c r="WPX1" s="102"/>
      <c r="WPY1" s="102"/>
      <c r="WPZ1" s="102"/>
      <c r="WQA1" s="102"/>
      <c r="WQB1" s="102"/>
      <c r="WQC1" s="102"/>
      <c r="WQD1" s="102"/>
      <c r="WQE1" s="102"/>
      <c r="WQF1" s="102"/>
      <c r="WQG1" s="102"/>
      <c r="WQH1" s="102"/>
      <c r="WQI1" s="102"/>
      <c r="WQJ1" s="102"/>
      <c r="WQK1" s="102"/>
      <c r="WQL1" s="102"/>
      <c r="WQM1" s="102"/>
      <c r="WQN1" s="102"/>
      <c r="WQO1" s="102"/>
      <c r="WQP1" s="102"/>
      <c r="WQQ1" s="102"/>
      <c r="WQR1" s="102"/>
      <c r="WQS1" s="102"/>
      <c r="WQT1" s="102"/>
      <c r="WQU1" s="102"/>
      <c r="WQV1" s="102"/>
      <c r="WQW1" s="102"/>
      <c r="WQX1" s="102"/>
      <c r="WQY1" s="102"/>
      <c r="WQZ1" s="102"/>
      <c r="WRA1" s="102"/>
      <c r="WRB1" s="102"/>
      <c r="WRC1" s="102"/>
      <c r="WRD1" s="102"/>
      <c r="WRE1" s="102"/>
      <c r="WRF1" s="102"/>
      <c r="WRG1" s="102"/>
      <c r="WRH1" s="102"/>
      <c r="WRI1" s="102"/>
      <c r="WRJ1" s="102"/>
      <c r="WRK1" s="102"/>
      <c r="WRL1" s="102"/>
      <c r="WRM1" s="102"/>
      <c r="WRN1" s="102"/>
      <c r="WRO1" s="102"/>
      <c r="WRP1" s="102"/>
      <c r="WRQ1" s="102"/>
      <c r="WRR1" s="102"/>
      <c r="WRS1" s="102"/>
      <c r="WRT1" s="102"/>
      <c r="WRU1" s="102"/>
      <c r="WRV1" s="102"/>
      <c r="WRW1" s="102"/>
      <c r="WRX1" s="102"/>
      <c r="WRY1" s="102"/>
      <c r="WRZ1" s="102"/>
      <c r="WSA1" s="102"/>
      <c r="WSB1" s="102"/>
      <c r="WSC1" s="102"/>
      <c r="WSD1" s="102"/>
      <c r="WSE1" s="102"/>
      <c r="WSF1" s="102"/>
      <c r="WSG1" s="102"/>
      <c r="WSH1" s="102"/>
      <c r="WSI1" s="102"/>
      <c r="WSJ1" s="102"/>
      <c r="WSK1" s="102"/>
      <c r="WSL1" s="102"/>
      <c r="WSM1" s="102"/>
      <c r="WSN1" s="102"/>
      <c r="WSO1" s="102"/>
      <c r="WSP1" s="102"/>
      <c r="WSQ1" s="102"/>
      <c r="WSR1" s="102"/>
      <c r="WSS1" s="102"/>
      <c r="WST1" s="102"/>
      <c r="WSU1" s="102"/>
      <c r="WSV1" s="102"/>
      <c r="WSW1" s="102"/>
      <c r="WSX1" s="102"/>
      <c r="WSY1" s="102"/>
      <c r="WSZ1" s="102"/>
      <c r="WTA1" s="102"/>
      <c r="WTB1" s="102"/>
      <c r="WTC1" s="102"/>
      <c r="WTD1" s="102"/>
      <c r="WTE1" s="102"/>
      <c r="WTF1" s="102"/>
      <c r="WTG1" s="102"/>
      <c r="WTH1" s="102"/>
      <c r="WTI1" s="102"/>
      <c r="WTJ1" s="102"/>
      <c r="WTK1" s="102"/>
      <c r="WTL1" s="102"/>
      <c r="WTM1" s="102"/>
      <c r="WTN1" s="102"/>
      <c r="WTO1" s="102"/>
      <c r="WTP1" s="102"/>
      <c r="WTQ1" s="102"/>
      <c r="WTR1" s="102"/>
      <c r="WTS1" s="102"/>
      <c r="WTT1" s="102"/>
      <c r="WTU1" s="102"/>
      <c r="WTV1" s="102"/>
      <c r="WTW1" s="102"/>
      <c r="WTX1" s="102"/>
      <c r="WTY1" s="102"/>
      <c r="WTZ1" s="102"/>
      <c r="WUA1" s="102"/>
      <c r="WUB1" s="102"/>
      <c r="WUC1" s="102"/>
      <c r="WUD1" s="102"/>
      <c r="WUE1" s="102"/>
      <c r="WUF1" s="102"/>
      <c r="WUG1" s="102"/>
      <c r="WUH1" s="102"/>
      <c r="WUI1" s="102"/>
      <c r="WUJ1" s="102"/>
      <c r="WUK1" s="102"/>
      <c r="WUL1" s="102"/>
      <c r="WUM1" s="102"/>
      <c r="WUN1" s="102"/>
      <c r="WUO1" s="102"/>
      <c r="WUP1" s="102"/>
      <c r="WUQ1" s="102"/>
      <c r="WUR1" s="102"/>
      <c r="WUS1" s="102"/>
      <c r="WUT1" s="102"/>
      <c r="WUU1" s="102"/>
      <c r="WUV1" s="102"/>
      <c r="WUW1" s="102"/>
      <c r="WUX1" s="102"/>
      <c r="WUY1" s="102"/>
      <c r="WUZ1" s="102"/>
      <c r="WVA1" s="102"/>
      <c r="WVB1" s="102"/>
      <c r="WVC1" s="102"/>
      <c r="WVD1" s="102"/>
      <c r="WVE1" s="102"/>
      <c r="WVF1" s="102"/>
      <c r="WVG1" s="102"/>
      <c r="WVH1" s="102"/>
      <c r="WVI1" s="102"/>
      <c r="WVJ1" s="102"/>
      <c r="WVK1" s="102"/>
      <c r="WVL1" s="102"/>
      <c r="WVM1" s="102"/>
      <c r="WVN1" s="102"/>
      <c r="WVO1" s="102"/>
      <c r="WVP1" s="102"/>
      <c r="WVQ1" s="102"/>
      <c r="WVR1" s="102"/>
      <c r="WVS1" s="102"/>
      <c r="WVT1" s="102"/>
      <c r="WVU1" s="102"/>
      <c r="WVV1" s="102"/>
      <c r="WVW1" s="102"/>
      <c r="WVX1" s="102"/>
      <c r="WVY1" s="102"/>
      <c r="WVZ1" s="102"/>
      <c r="WWA1" s="102"/>
      <c r="WWB1" s="102"/>
      <c r="WWC1" s="102"/>
      <c r="WWD1" s="102"/>
      <c r="WWE1" s="102"/>
      <c r="WWF1" s="102"/>
      <c r="WWG1" s="102"/>
      <c r="WWH1" s="102"/>
      <c r="WWI1" s="102"/>
      <c r="WWJ1" s="102"/>
      <c r="WWK1" s="102"/>
      <c r="WWL1" s="102"/>
      <c r="WWM1" s="102"/>
      <c r="WWN1" s="102"/>
      <c r="WWO1" s="102"/>
      <c r="WWP1" s="102"/>
      <c r="WWQ1" s="102"/>
      <c r="WWR1" s="102"/>
      <c r="WWS1" s="102"/>
      <c r="WWT1" s="102"/>
      <c r="WWU1" s="102"/>
      <c r="WWV1" s="102"/>
      <c r="WWW1" s="102"/>
      <c r="WWX1" s="102"/>
      <c r="WWY1" s="102"/>
      <c r="WWZ1" s="102"/>
      <c r="WXA1" s="102"/>
      <c r="WXB1" s="102"/>
      <c r="WXC1" s="102"/>
      <c r="WXD1" s="102"/>
      <c r="WXE1" s="102"/>
      <c r="WXF1" s="102"/>
      <c r="WXG1" s="102"/>
      <c r="WXH1" s="102"/>
      <c r="WXI1" s="102"/>
      <c r="WXJ1" s="102"/>
      <c r="WXK1" s="102"/>
      <c r="WXL1" s="102"/>
      <c r="WXM1" s="102"/>
      <c r="WXN1" s="102"/>
      <c r="WXO1" s="102"/>
      <c r="WXP1" s="102"/>
      <c r="WXQ1" s="102"/>
      <c r="WXR1" s="102"/>
      <c r="WXS1" s="102"/>
      <c r="WXT1" s="102"/>
      <c r="WXU1" s="102"/>
      <c r="WXV1" s="102"/>
      <c r="WXW1" s="102"/>
      <c r="WXX1" s="102"/>
      <c r="WXY1" s="102"/>
      <c r="WXZ1" s="102"/>
      <c r="WYA1" s="102"/>
      <c r="WYB1" s="102"/>
      <c r="WYC1" s="102"/>
      <c r="WYD1" s="102"/>
      <c r="WYE1" s="102"/>
      <c r="WYF1" s="102"/>
      <c r="WYG1" s="102"/>
      <c r="WYH1" s="102"/>
      <c r="WYI1" s="102"/>
      <c r="WYJ1" s="102"/>
      <c r="WYK1" s="102"/>
      <c r="WYL1" s="102"/>
      <c r="WYM1" s="102"/>
      <c r="WYN1" s="102"/>
      <c r="WYO1" s="102"/>
      <c r="WYP1" s="102"/>
      <c r="WYQ1" s="102"/>
      <c r="WYR1" s="102"/>
      <c r="WYS1" s="102"/>
      <c r="WYT1" s="102"/>
      <c r="WYU1" s="102"/>
      <c r="WYV1" s="102"/>
      <c r="WYW1" s="102"/>
      <c r="WYX1" s="102"/>
      <c r="WYY1" s="102"/>
      <c r="WYZ1" s="102"/>
      <c r="WZA1" s="102"/>
      <c r="WZB1" s="102"/>
      <c r="WZC1" s="102"/>
      <c r="WZD1" s="102"/>
      <c r="WZE1" s="102"/>
      <c r="WZF1" s="102"/>
      <c r="WZG1" s="102"/>
      <c r="WZH1" s="102"/>
      <c r="WZI1" s="102"/>
      <c r="WZJ1" s="102"/>
      <c r="WZK1" s="102"/>
      <c r="WZL1" s="102"/>
      <c r="WZM1" s="102"/>
      <c r="WZN1" s="102"/>
      <c r="WZO1" s="102"/>
      <c r="WZP1" s="102"/>
      <c r="WZQ1" s="102"/>
      <c r="WZR1" s="102"/>
      <c r="WZS1" s="102"/>
      <c r="WZT1" s="102"/>
      <c r="WZU1" s="102"/>
      <c r="WZV1" s="102"/>
      <c r="WZW1" s="102"/>
      <c r="WZX1" s="102"/>
      <c r="WZY1" s="102"/>
      <c r="WZZ1" s="102"/>
      <c r="XAA1" s="102"/>
      <c r="XAB1" s="102"/>
      <c r="XAC1" s="102"/>
      <c r="XAD1" s="102"/>
      <c r="XAE1" s="102"/>
      <c r="XAF1" s="102"/>
      <c r="XAG1" s="102"/>
      <c r="XAH1" s="102"/>
      <c r="XAI1" s="102"/>
      <c r="XAJ1" s="102"/>
      <c r="XAK1" s="102"/>
      <c r="XAL1" s="102"/>
      <c r="XAM1" s="102"/>
      <c r="XAN1" s="102"/>
      <c r="XAO1" s="102"/>
      <c r="XAP1" s="102"/>
      <c r="XAQ1" s="102"/>
      <c r="XAR1" s="102"/>
      <c r="XAS1" s="102"/>
      <c r="XAT1" s="102"/>
      <c r="XAU1" s="102"/>
      <c r="XAV1" s="102"/>
      <c r="XAW1" s="102"/>
      <c r="XAX1" s="102"/>
      <c r="XAY1" s="102"/>
      <c r="XAZ1" s="102"/>
      <c r="XBA1" s="102"/>
      <c r="XBB1" s="102"/>
      <c r="XBC1" s="102"/>
      <c r="XBD1" s="102"/>
      <c r="XBE1" s="102"/>
      <c r="XBF1" s="102"/>
      <c r="XBG1" s="102"/>
      <c r="XBH1" s="102"/>
      <c r="XBI1" s="102"/>
      <c r="XBJ1" s="102"/>
      <c r="XBK1" s="102"/>
      <c r="XBL1" s="102"/>
      <c r="XBM1" s="102"/>
      <c r="XBN1" s="102"/>
      <c r="XBO1" s="102"/>
      <c r="XBP1" s="102"/>
      <c r="XBQ1" s="102"/>
      <c r="XBR1" s="102"/>
      <c r="XBS1" s="102"/>
      <c r="XBT1" s="102"/>
      <c r="XBU1" s="102"/>
      <c r="XBV1" s="102"/>
      <c r="XBW1" s="102"/>
      <c r="XBX1" s="102"/>
      <c r="XBY1" s="102"/>
      <c r="XBZ1" s="102"/>
      <c r="XCA1" s="102"/>
      <c r="XCB1" s="102"/>
      <c r="XCC1" s="102"/>
      <c r="XCD1" s="102"/>
      <c r="XCE1" s="102"/>
      <c r="XCF1" s="102"/>
      <c r="XCG1" s="102"/>
      <c r="XCH1" s="102"/>
      <c r="XCI1" s="102"/>
      <c r="XCJ1" s="102"/>
      <c r="XCK1" s="102"/>
      <c r="XCL1" s="102"/>
      <c r="XCM1" s="102"/>
      <c r="XCN1" s="102"/>
      <c r="XCO1" s="102"/>
      <c r="XCP1" s="102"/>
      <c r="XCQ1" s="102"/>
      <c r="XCR1" s="102"/>
      <c r="XCS1" s="102"/>
      <c r="XCT1" s="102"/>
      <c r="XCU1" s="102"/>
      <c r="XCV1" s="102"/>
      <c r="XCW1" s="102"/>
      <c r="XCX1" s="102"/>
      <c r="XCY1" s="102"/>
      <c r="XCZ1" s="102"/>
      <c r="XDA1" s="102"/>
      <c r="XDB1" s="102"/>
      <c r="XDC1" s="102"/>
      <c r="XDD1" s="102"/>
      <c r="XDE1" s="102"/>
      <c r="XDF1" s="102"/>
      <c r="XDG1" s="102"/>
      <c r="XDH1" s="102"/>
      <c r="XDI1" s="102"/>
      <c r="XDJ1" s="102"/>
      <c r="XDK1" s="102"/>
      <c r="XDL1" s="102"/>
      <c r="XDM1" s="102"/>
      <c r="XDN1" s="102"/>
      <c r="XDO1" s="102"/>
      <c r="XDP1" s="102"/>
      <c r="XDQ1" s="102"/>
      <c r="XDR1" s="102"/>
      <c r="XDS1" s="102"/>
      <c r="XDT1" s="102"/>
      <c r="XDU1" s="102"/>
      <c r="XDV1" s="102"/>
      <c r="XDW1" s="102"/>
      <c r="XDX1" s="102"/>
      <c r="XDY1" s="102"/>
      <c r="XDZ1" s="102"/>
      <c r="XEA1" s="102"/>
      <c r="XEB1" s="102"/>
      <c r="XEC1" s="102"/>
      <c r="XED1" s="102"/>
      <c r="XEE1" s="102"/>
      <c r="XEF1" s="102"/>
      <c r="XEG1" s="102"/>
      <c r="XEH1" s="102"/>
      <c r="XEI1" s="102"/>
      <c r="XEJ1" s="102"/>
      <c r="XEK1" s="102"/>
      <c r="XEL1" s="102"/>
      <c r="XEM1" s="102"/>
      <c r="XEN1" s="102"/>
      <c r="XEO1" s="102"/>
      <c r="XEP1" s="102"/>
      <c r="XEQ1" s="102"/>
      <c r="XER1" s="102"/>
      <c r="XES1" s="102"/>
      <c r="XET1" s="102"/>
      <c r="XEU1" s="102"/>
      <c r="XEV1" s="102"/>
      <c r="XEW1" s="102"/>
      <c r="XEX1" s="102"/>
      <c r="XEY1" s="102"/>
      <c r="XEZ1" s="102"/>
      <c r="XFA1" s="102"/>
      <c r="XFB1" s="102"/>
      <c r="XFC1" s="102"/>
      <c r="XFD1" s="102"/>
    </row>
    <row r="2" spans="1:16384" s="99" customFormat="1" ht="15" x14ac:dyDescent="0.2">
      <c r="A2" s="64" t="s">
        <v>11</v>
      </c>
      <c r="B2" s="65" t="s">
        <v>12</v>
      </c>
      <c r="C2" s="154" t="s">
        <v>109</v>
      </c>
      <c r="D2" s="154" t="s">
        <v>110</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02"/>
      <c r="FE2" s="102"/>
      <c r="FF2" s="102"/>
      <c r="FG2" s="102"/>
      <c r="FH2" s="102"/>
      <c r="FI2" s="102"/>
      <c r="FJ2" s="102"/>
      <c r="FK2" s="102"/>
      <c r="FL2" s="102"/>
      <c r="FM2" s="102"/>
      <c r="FN2" s="102"/>
      <c r="FO2" s="102"/>
      <c r="FP2" s="102"/>
      <c r="FQ2" s="102"/>
      <c r="FR2" s="102"/>
      <c r="FS2" s="102"/>
      <c r="FT2" s="102"/>
      <c r="FU2" s="102"/>
      <c r="FV2" s="102"/>
      <c r="FW2" s="102"/>
      <c r="FX2" s="102"/>
      <c r="FY2" s="102"/>
      <c r="FZ2" s="102"/>
      <c r="GA2" s="102"/>
      <c r="GB2" s="102"/>
      <c r="GC2" s="102"/>
      <c r="GD2" s="102"/>
      <c r="GE2" s="102"/>
      <c r="GF2" s="102"/>
      <c r="GG2" s="102"/>
      <c r="GH2" s="102"/>
      <c r="GI2" s="102"/>
      <c r="GJ2" s="102"/>
      <c r="GK2" s="102"/>
      <c r="GL2" s="102"/>
      <c r="GM2" s="102"/>
      <c r="GN2" s="102"/>
      <c r="GO2" s="102"/>
      <c r="GP2" s="102"/>
      <c r="GQ2" s="102"/>
      <c r="GR2" s="102"/>
      <c r="GS2" s="102"/>
      <c r="GT2" s="102"/>
      <c r="GU2" s="102"/>
      <c r="GV2" s="102"/>
      <c r="GW2" s="102"/>
      <c r="GX2" s="102"/>
      <c r="GY2" s="102"/>
      <c r="GZ2" s="102"/>
      <c r="HA2" s="102"/>
      <c r="HB2" s="102"/>
      <c r="HC2" s="102"/>
      <c r="HD2" s="102"/>
      <c r="HE2" s="102"/>
      <c r="HF2" s="102"/>
      <c r="HG2" s="102"/>
      <c r="HH2" s="102"/>
      <c r="HI2" s="102"/>
      <c r="HJ2" s="102"/>
      <c r="HK2" s="102"/>
      <c r="HL2" s="102"/>
      <c r="HM2" s="102"/>
      <c r="HN2" s="102"/>
      <c r="HO2" s="102"/>
      <c r="HP2" s="102"/>
      <c r="HQ2" s="102"/>
      <c r="HR2" s="102"/>
      <c r="HS2" s="102"/>
      <c r="HT2" s="102"/>
      <c r="HU2" s="102"/>
      <c r="HV2" s="102"/>
      <c r="HW2" s="102"/>
      <c r="HX2" s="102"/>
      <c r="HY2" s="102"/>
      <c r="HZ2" s="102"/>
      <c r="IA2" s="102"/>
      <c r="IB2" s="102"/>
      <c r="IC2" s="102"/>
      <c r="ID2" s="102"/>
      <c r="IE2" s="102"/>
      <c r="IF2" s="102"/>
      <c r="IG2" s="102"/>
      <c r="IH2" s="102"/>
      <c r="II2" s="102"/>
      <c r="IJ2" s="102"/>
      <c r="IK2" s="102"/>
      <c r="IL2" s="102"/>
      <c r="IM2" s="102"/>
      <c r="IN2" s="102"/>
      <c r="IO2" s="102"/>
      <c r="IP2" s="102"/>
      <c r="IQ2" s="102"/>
      <c r="IR2" s="102"/>
      <c r="IS2" s="102"/>
      <c r="IT2" s="102"/>
      <c r="IU2" s="102"/>
      <c r="IV2" s="102"/>
      <c r="IW2" s="102"/>
      <c r="IX2" s="102"/>
      <c r="IY2" s="102"/>
      <c r="IZ2" s="102"/>
      <c r="JA2" s="102"/>
      <c r="JB2" s="102"/>
      <c r="JC2" s="102"/>
      <c r="JD2" s="102"/>
      <c r="JE2" s="102"/>
      <c r="JF2" s="102"/>
      <c r="JG2" s="102"/>
      <c r="JH2" s="102"/>
      <c r="JI2" s="102"/>
      <c r="JJ2" s="102"/>
      <c r="JK2" s="102"/>
      <c r="JL2" s="102"/>
      <c r="JM2" s="102"/>
      <c r="JN2" s="102"/>
      <c r="JO2" s="102"/>
      <c r="JP2" s="102"/>
      <c r="JQ2" s="102"/>
      <c r="JR2" s="102"/>
      <c r="JS2" s="102"/>
      <c r="JT2" s="102"/>
      <c r="JU2" s="102"/>
      <c r="JV2" s="102"/>
      <c r="JW2" s="102"/>
      <c r="JX2" s="102"/>
      <c r="JY2" s="102"/>
      <c r="JZ2" s="102"/>
      <c r="KA2" s="102"/>
      <c r="KB2" s="102"/>
      <c r="KC2" s="102"/>
      <c r="KD2" s="102"/>
      <c r="KE2" s="102"/>
      <c r="KF2" s="102"/>
      <c r="KG2" s="102"/>
      <c r="KH2" s="102"/>
      <c r="KI2" s="102"/>
      <c r="KJ2" s="102"/>
      <c r="KK2" s="102"/>
      <c r="KL2" s="102"/>
      <c r="KM2" s="102"/>
      <c r="KN2" s="102"/>
      <c r="KO2" s="102"/>
      <c r="KP2" s="102"/>
      <c r="KQ2" s="102"/>
      <c r="KR2" s="102"/>
      <c r="KS2" s="102"/>
      <c r="KT2" s="102"/>
      <c r="KU2" s="102"/>
      <c r="KV2" s="102"/>
      <c r="KW2" s="102"/>
      <c r="KX2" s="102"/>
      <c r="KY2" s="102"/>
      <c r="KZ2" s="102"/>
      <c r="LA2" s="102"/>
      <c r="LB2" s="102"/>
      <c r="LC2" s="102"/>
      <c r="LD2" s="102"/>
      <c r="LE2" s="102"/>
      <c r="LF2" s="102"/>
      <c r="LG2" s="102"/>
      <c r="LH2" s="102"/>
      <c r="LI2" s="102"/>
      <c r="LJ2" s="102"/>
      <c r="LK2" s="102"/>
      <c r="LL2" s="102"/>
      <c r="LM2" s="102"/>
      <c r="LN2" s="102"/>
      <c r="LO2" s="102"/>
      <c r="LP2" s="102"/>
      <c r="LQ2" s="102"/>
      <c r="LR2" s="102"/>
      <c r="LS2" s="102"/>
      <c r="LT2" s="102"/>
      <c r="LU2" s="102"/>
      <c r="LV2" s="102"/>
      <c r="LW2" s="102"/>
      <c r="LX2" s="102"/>
      <c r="LY2" s="102"/>
      <c r="LZ2" s="102"/>
      <c r="MA2" s="102"/>
      <c r="MB2" s="102"/>
      <c r="MC2" s="102"/>
      <c r="MD2" s="102"/>
      <c r="ME2" s="102"/>
      <c r="MF2" s="102"/>
      <c r="MG2" s="102"/>
      <c r="MH2" s="102"/>
      <c r="MI2" s="102"/>
      <c r="MJ2" s="102"/>
      <c r="MK2" s="102"/>
      <c r="ML2" s="102"/>
      <c r="MM2" s="102"/>
      <c r="MN2" s="102"/>
      <c r="MO2" s="102"/>
      <c r="MP2" s="102"/>
      <c r="MQ2" s="102"/>
      <c r="MR2" s="102"/>
      <c r="MS2" s="102"/>
      <c r="MT2" s="102"/>
      <c r="MU2" s="102"/>
      <c r="MV2" s="102"/>
      <c r="MW2" s="102"/>
      <c r="MX2" s="102"/>
      <c r="MY2" s="102"/>
      <c r="MZ2" s="102"/>
      <c r="NA2" s="102"/>
      <c r="NB2" s="102"/>
      <c r="NC2" s="102"/>
      <c r="ND2" s="102"/>
      <c r="NE2" s="102"/>
      <c r="NF2" s="102"/>
      <c r="NG2" s="102"/>
      <c r="NH2" s="102"/>
      <c r="NI2" s="102"/>
      <c r="NJ2" s="102"/>
      <c r="NK2" s="102"/>
      <c r="NL2" s="102"/>
      <c r="NM2" s="102"/>
      <c r="NN2" s="102"/>
      <c r="NO2" s="102"/>
      <c r="NP2" s="102"/>
      <c r="NQ2" s="102"/>
      <c r="NR2" s="102"/>
      <c r="NS2" s="102"/>
      <c r="NT2" s="102"/>
      <c r="NU2" s="102"/>
      <c r="NV2" s="102"/>
      <c r="NW2" s="102"/>
      <c r="NX2" s="102"/>
      <c r="NY2" s="102"/>
      <c r="NZ2" s="102"/>
      <c r="OA2" s="102"/>
      <c r="OB2" s="102"/>
      <c r="OC2" s="102"/>
      <c r="OD2" s="102"/>
      <c r="OE2" s="102"/>
      <c r="OF2" s="102"/>
      <c r="OG2" s="102"/>
      <c r="OH2" s="102"/>
      <c r="OI2" s="102"/>
      <c r="OJ2" s="102"/>
      <c r="OK2" s="102"/>
      <c r="OL2" s="102"/>
      <c r="OM2" s="102"/>
      <c r="ON2" s="102"/>
      <c r="OO2" s="102"/>
      <c r="OP2" s="102"/>
      <c r="OQ2" s="102"/>
      <c r="OR2" s="102"/>
      <c r="OS2" s="102"/>
      <c r="OT2" s="102"/>
      <c r="OU2" s="102"/>
      <c r="OV2" s="102"/>
      <c r="OW2" s="102"/>
      <c r="OX2" s="102"/>
      <c r="OY2" s="102"/>
      <c r="OZ2" s="102"/>
      <c r="PA2" s="102"/>
      <c r="PB2" s="102"/>
      <c r="PC2" s="102"/>
      <c r="PD2" s="102"/>
      <c r="PE2" s="102"/>
      <c r="PF2" s="102"/>
      <c r="PG2" s="102"/>
      <c r="PH2" s="102"/>
      <c r="PI2" s="102"/>
      <c r="PJ2" s="102"/>
      <c r="PK2" s="102"/>
      <c r="PL2" s="102"/>
      <c r="PM2" s="102"/>
      <c r="PN2" s="102"/>
      <c r="PO2" s="102"/>
      <c r="PP2" s="102"/>
      <c r="PQ2" s="102"/>
      <c r="PR2" s="102"/>
      <c r="PS2" s="102"/>
      <c r="PT2" s="102"/>
      <c r="PU2" s="102"/>
      <c r="PV2" s="102"/>
      <c r="PW2" s="102"/>
      <c r="PX2" s="102"/>
      <c r="PY2" s="102"/>
      <c r="PZ2" s="102"/>
      <c r="QA2" s="102"/>
      <c r="QB2" s="102"/>
      <c r="QC2" s="102"/>
      <c r="QD2" s="102"/>
      <c r="QE2" s="102"/>
      <c r="QF2" s="102"/>
      <c r="QG2" s="102"/>
      <c r="QH2" s="102"/>
      <c r="QI2" s="102"/>
      <c r="QJ2" s="102"/>
      <c r="QK2" s="102"/>
      <c r="QL2" s="102"/>
      <c r="QM2" s="102"/>
      <c r="QN2" s="102"/>
      <c r="QO2" s="102"/>
      <c r="QP2" s="102"/>
      <c r="QQ2" s="102"/>
      <c r="QR2" s="102"/>
      <c r="QS2" s="102"/>
      <c r="QT2" s="102"/>
      <c r="QU2" s="102"/>
      <c r="QV2" s="102"/>
      <c r="QW2" s="102"/>
      <c r="QX2" s="102"/>
      <c r="QY2" s="102"/>
      <c r="QZ2" s="102"/>
      <c r="RA2" s="102"/>
      <c r="RB2" s="102"/>
      <c r="RC2" s="102"/>
      <c r="RD2" s="102"/>
      <c r="RE2" s="102"/>
      <c r="RF2" s="102"/>
      <c r="RG2" s="102"/>
      <c r="RH2" s="102"/>
      <c r="RI2" s="102"/>
      <c r="RJ2" s="102"/>
      <c r="RK2" s="102"/>
      <c r="RL2" s="102"/>
      <c r="RM2" s="102"/>
      <c r="RN2" s="102"/>
      <c r="RO2" s="102"/>
      <c r="RP2" s="102"/>
      <c r="RQ2" s="102"/>
      <c r="RR2" s="102"/>
      <c r="RS2" s="102"/>
      <c r="RT2" s="102"/>
      <c r="RU2" s="102"/>
      <c r="RV2" s="102"/>
      <c r="RW2" s="102"/>
      <c r="RX2" s="102"/>
      <c r="RY2" s="102"/>
      <c r="RZ2" s="102"/>
      <c r="SA2" s="102"/>
      <c r="SB2" s="102"/>
      <c r="SC2" s="102"/>
      <c r="SD2" s="102"/>
      <c r="SE2" s="102"/>
      <c r="SF2" s="102"/>
      <c r="SG2" s="102"/>
      <c r="SH2" s="102"/>
      <c r="SI2" s="102"/>
      <c r="SJ2" s="102"/>
      <c r="SK2" s="102"/>
      <c r="SL2" s="102"/>
      <c r="SM2" s="102"/>
      <c r="SN2" s="102"/>
      <c r="SO2" s="102"/>
      <c r="SP2" s="102"/>
      <c r="SQ2" s="102"/>
      <c r="SR2" s="102"/>
      <c r="SS2" s="102"/>
      <c r="ST2" s="102"/>
      <c r="SU2" s="102"/>
      <c r="SV2" s="102"/>
      <c r="SW2" s="102"/>
      <c r="SX2" s="102"/>
      <c r="SY2" s="102"/>
      <c r="SZ2" s="102"/>
      <c r="TA2" s="102"/>
      <c r="TB2" s="102"/>
      <c r="TC2" s="102"/>
      <c r="TD2" s="102"/>
      <c r="TE2" s="102"/>
      <c r="TF2" s="102"/>
      <c r="TG2" s="102"/>
      <c r="TH2" s="102"/>
      <c r="TI2" s="102"/>
      <c r="TJ2" s="102"/>
      <c r="TK2" s="102"/>
      <c r="TL2" s="102"/>
      <c r="TM2" s="102"/>
      <c r="TN2" s="102"/>
      <c r="TO2" s="102"/>
      <c r="TP2" s="102"/>
      <c r="TQ2" s="102"/>
      <c r="TR2" s="102"/>
      <c r="TS2" s="102"/>
      <c r="TT2" s="102"/>
      <c r="TU2" s="102"/>
      <c r="TV2" s="102"/>
      <c r="TW2" s="102"/>
      <c r="TX2" s="102"/>
      <c r="TY2" s="102"/>
      <c r="TZ2" s="102"/>
      <c r="UA2" s="102"/>
      <c r="UB2" s="102"/>
      <c r="UC2" s="102"/>
      <c r="UD2" s="102"/>
      <c r="UE2" s="102"/>
      <c r="UF2" s="102"/>
      <c r="UG2" s="102"/>
      <c r="UH2" s="102"/>
      <c r="UI2" s="102"/>
      <c r="UJ2" s="102"/>
      <c r="UK2" s="102"/>
      <c r="UL2" s="102"/>
      <c r="UM2" s="102"/>
      <c r="UN2" s="102"/>
      <c r="UO2" s="102"/>
      <c r="UP2" s="102"/>
      <c r="UQ2" s="102"/>
      <c r="UR2" s="102"/>
      <c r="US2" s="102"/>
      <c r="UT2" s="102"/>
      <c r="UU2" s="102"/>
      <c r="UV2" s="102"/>
      <c r="UW2" s="102"/>
      <c r="UX2" s="102"/>
      <c r="UY2" s="102"/>
      <c r="UZ2" s="102"/>
      <c r="VA2" s="102"/>
      <c r="VB2" s="102"/>
      <c r="VC2" s="102"/>
      <c r="VD2" s="102"/>
      <c r="VE2" s="102"/>
      <c r="VF2" s="102"/>
      <c r="VG2" s="102"/>
      <c r="VH2" s="102"/>
      <c r="VI2" s="102"/>
      <c r="VJ2" s="102"/>
      <c r="VK2" s="102"/>
      <c r="VL2" s="102"/>
      <c r="VM2" s="102"/>
      <c r="VN2" s="102"/>
      <c r="VO2" s="102"/>
      <c r="VP2" s="102"/>
      <c r="VQ2" s="102"/>
      <c r="VR2" s="102"/>
      <c r="VS2" s="102"/>
      <c r="VT2" s="102"/>
      <c r="VU2" s="102"/>
      <c r="VV2" s="102"/>
      <c r="VW2" s="102"/>
      <c r="VX2" s="102"/>
      <c r="VY2" s="102"/>
      <c r="VZ2" s="102"/>
      <c r="WA2" s="102"/>
      <c r="WB2" s="102"/>
      <c r="WC2" s="102"/>
      <c r="WD2" s="102"/>
      <c r="WE2" s="102"/>
      <c r="WF2" s="102"/>
      <c r="WG2" s="102"/>
      <c r="WH2" s="102"/>
      <c r="WI2" s="102"/>
      <c r="WJ2" s="102"/>
      <c r="WK2" s="102"/>
      <c r="WL2" s="102"/>
      <c r="WM2" s="102"/>
      <c r="WN2" s="102"/>
      <c r="WO2" s="102"/>
      <c r="WP2" s="102"/>
      <c r="WQ2" s="102"/>
      <c r="WR2" s="102"/>
      <c r="WS2" s="102"/>
      <c r="WT2" s="102"/>
      <c r="WU2" s="102"/>
      <c r="WV2" s="102"/>
      <c r="WW2" s="102"/>
      <c r="WX2" s="102"/>
      <c r="WY2" s="102"/>
      <c r="WZ2" s="102"/>
      <c r="XA2" s="102"/>
      <c r="XB2" s="102"/>
      <c r="XC2" s="102"/>
      <c r="XD2" s="102"/>
      <c r="XE2" s="102"/>
      <c r="XF2" s="102"/>
      <c r="XG2" s="102"/>
      <c r="XH2" s="102"/>
      <c r="XI2" s="102"/>
      <c r="XJ2" s="102"/>
      <c r="XK2" s="102"/>
      <c r="XL2" s="102"/>
      <c r="XM2" s="102"/>
      <c r="XN2" s="102"/>
      <c r="XO2" s="102"/>
      <c r="XP2" s="102"/>
      <c r="XQ2" s="102"/>
      <c r="XR2" s="102"/>
      <c r="XS2" s="102"/>
      <c r="XT2" s="102"/>
      <c r="XU2" s="102"/>
      <c r="XV2" s="102"/>
      <c r="XW2" s="102"/>
      <c r="XX2" s="102"/>
      <c r="XY2" s="102"/>
      <c r="XZ2" s="102"/>
      <c r="YA2" s="102"/>
      <c r="YB2" s="102"/>
      <c r="YC2" s="102"/>
      <c r="YD2" s="102"/>
      <c r="YE2" s="102"/>
      <c r="YF2" s="102"/>
      <c r="YG2" s="102"/>
      <c r="YH2" s="102"/>
      <c r="YI2" s="102"/>
      <c r="YJ2" s="102"/>
      <c r="YK2" s="102"/>
      <c r="YL2" s="102"/>
      <c r="YM2" s="102"/>
      <c r="YN2" s="102"/>
      <c r="YO2" s="102"/>
      <c r="YP2" s="102"/>
      <c r="YQ2" s="102"/>
      <c r="YR2" s="102"/>
      <c r="YS2" s="102"/>
      <c r="YT2" s="102"/>
      <c r="YU2" s="102"/>
      <c r="YV2" s="102"/>
      <c r="YW2" s="102"/>
      <c r="YX2" s="102"/>
      <c r="YY2" s="102"/>
      <c r="YZ2" s="102"/>
      <c r="ZA2" s="102"/>
      <c r="ZB2" s="102"/>
      <c r="ZC2" s="102"/>
      <c r="ZD2" s="102"/>
      <c r="ZE2" s="102"/>
      <c r="ZF2" s="102"/>
      <c r="ZG2" s="102"/>
      <c r="ZH2" s="102"/>
      <c r="ZI2" s="102"/>
      <c r="ZJ2" s="102"/>
      <c r="ZK2" s="102"/>
      <c r="ZL2" s="102"/>
      <c r="ZM2" s="102"/>
      <c r="ZN2" s="102"/>
      <c r="ZO2" s="102"/>
      <c r="ZP2" s="102"/>
      <c r="ZQ2" s="102"/>
      <c r="ZR2" s="102"/>
      <c r="ZS2" s="102"/>
      <c r="ZT2" s="102"/>
      <c r="ZU2" s="102"/>
      <c r="ZV2" s="102"/>
      <c r="ZW2" s="102"/>
      <c r="ZX2" s="102"/>
      <c r="ZY2" s="102"/>
      <c r="ZZ2" s="102"/>
      <c r="AAA2" s="102"/>
      <c r="AAB2" s="102"/>
      <c r="AAC2" s="102"/>
      <c r="AAD2" s="102"/>
      <c r="AAE2" s="102"/>
      <c r="AAF2" s="102"/>
      <c r="AAG2" s="102"/>
      <c r="AAH2" s="102"/>
      <c r="AAI2" s="102"/>
      <c r="AAJ2" s="102"/>
      <c r="AAK2" s="102"/>
      <c r="AAL2" s="102"/>
      <c r="AAM2" s="102"/>
      <c r="AAN2" s="102"/>
      <c r="AAO2" s="102"/>
      <c r="AAP2" s="102"/>
      <c r="AAQ2" s="102"/>
      <c r="AAR2" s="102"/>
      <c r="AAS2" s="102"/>
      <c r="AAT2" s="102"/>
      <c r="AAU2" s="102"/>
      <c r="AAV2" s="102"/>
      <c r="AAW2" s="102"/>
      <c r="AAX2" s="102"/>
      <c r="AAY2" s="102"/>
      <c r="AAZ2" s="102"/>
      <c r="ABA2" s="102"/>
      <c r="ABB2" s="102"/>
      <c r="ABC2" s="102"/>
      <c r="ABD2" s="102"/>
      <c r="ABE2" s="102"/>
      <c r="ABF2" s="102"/>
      <c r="ABG2" s="102"/>
      <c r="ABH2" s="102"/>
      <c r="ABI2" s="102"/>
      <c r="ABJ2" s="102"/>
      <c r="ABK2" s="102"/>
      <c r="ABL2" s="102"/>
      <c r="ABM2" s="102"/>
      <c r="ABN2" s="102"/>
      <c r="ABO2" s="102"/>
      <c r="ABP2" s="102"/>
      <c r="ABQ2" s="102"/>
      <c r="ABR2" s="102"/>
      <c r="ABS2" s="102"/>
      <c r="ABT2" s="102"/>
      <c r="ABU2" s="102"/>
      <c r="ABV2" s="102"/>
      <c r="ABW2" s="102"/>
      <c r="ABX2" s="102"/>
      <c r="ABY2" s="102"/>
      <c r="ABZ2" s="102"/>
      <c r="ACA2" s="102"/>
      <c r="ACB2" s="102"/>
      <c r="ACC2" s="102"/>
      <c r="ACD2" s="102"/>
      <c r="ACE2" s="102"/>
      <c r="ACF2" s="102"/>
      <c r="ACG2" s="102"/>
      <c r="ACH2" s="102"/>
      <c r="ACI2" s="102"/>
      <c r="ACJ2" s="102"/>
      <c r="ACK2" s="102"/>
      <c r="ACL2" s="102"/>
      <c r="ACM2" s="102"/>
      <c r="ACN2" s="102"/>
      <c r="ACO2" s="102"/>
      <c r="ACP2" s="102"/>
      <c r="ACQ2" s="102"/>
      <c r="ACR2" s="102"/>
      <c r="ACS2" s="102"/>
      <c r="ACT2" s="102"/>
      <c r="ACU2" s="102"/>
      <c r="ACV2" s="102"/>
      <c r="ACW2" s="102"/>
      <c r="ACX2" s="102"/>
      <c r="ACY2" s="102"/>
      <c r="ACZ2" s="102"/>
      <c r="ADA2" s="102"/>
      <c r="ADB2" s="102"/>
      <c r="ADC2" s="102"/>
      <c r="ADD2" s="102"/>
      <c r="ADE2" s="102"/>
      <c r="ADF2" s="102"/>
      <c r="ADG2" s="102"/>
      <c r="ADH2" s="102"/>
      <c r="ADI2" s="102"/>
      <c r="ADJ2" s="102"/>
      <c r="ADK2" s="102"/>
      <c r="ADL2" s="102"/>
      <c r="ADM2" s="102"/>
      <c r="ADN2" s="102"/>
      <c r="ADO2" s="102"/>
      <c r="ADP2" s="102"/>
      <c r="ADQ2" s="102"/>
      <c r="ADR2" s="102"/>
      <c r="ADS2" s="102"/>
      <c r="ADT2" s="102"/>
      <c r="ADU2" s="102"/>
      <c r="ADV2" s="102"/>
      <c r="ADW2" s="102"/>
      <c r="ADX2" s="102"/>
      <c r="ADY2" s="102"/>
      <c r="ADZ2" s="102"/>
      <c r="AEA2" s="102"/>
      <c r="AEB2" s="102"/>
      <c r="AEC2" s="102"/>
      <c r="AED2" s="102"/>
      <c r="AEE2" s="102"/>
      <c r="AEF2" s="102"/>
      <c r="AEG2" s="102"/>
      <c r="AEH2" s="102"/>
      <c r="AEI2" s="102"/>
      <c r="AEJ2" s="102"/>
      <c r="AEK2" s="102"/>
      <c r="AEL2" s="102"/>
      <c r="AEM2" s="102"/>
      <c r="AEN2" s="102"/>
      <c r="AEO2" s="102"/>
      <c r="AEP2" s="102"/>
      <c r="AEQ2" s="102"/>
      <c r="AER2" s="102"/>
      <c r="AES2" s="102"/>
      <c r="AET2" s="102"/>
      <c r="AEU2" s="102"/>
      <c r="AEV2" s="102"/>
      <c r="AEW2" s="102"/>
      <c r="AEX2" s="102"/>
      <c r="AEY2" s="102"/>
      <c r="AEZ2" s="102"/>
      <c r="AFA2" s="102"/>
      <c r="AFB2" s="102"/>
      <c r="AFC2" s="102"/>
      <c r="AFD2" s="102"/>
      <c r="AFE2" s="102"/>
      <c r="AFF2" s="102"/>
      <c r="AFG2" s="102"/>
      <c r="AFH2" s="102"/>
      <c r="AFI2" s="102"/>
      <c r="AFJ2" s="102"/>
      <c r="AFK2" s="102"/>
      <c r="AFL2" s="102"/>
      <c r="AFM2" s="102"/>
      <c r="AFN2" s="102"/>
      <c r="AFO2" s="102"/>
      <c r="AFP2" s="102"/>
      <c r="AFQ2" s="102"/>
      <c r="AFR2" s="102"/>
      <c r="AFS2" s="102"/>
      <c r="AFT2" s="102"/>
      <c r="AFU2" s="102"/>
      <c r="AFV2" s="102"/>
      <c r="AFW2" s="102"/>
      <c r="AFX2" s="102"/>
      <c r="AFY2" s="102"/>
      <c r="AFZ2" s="102"/>
      <c r="AGA2" s="102"/>
      <c r="AGB2" s="102"/>
      <c r="AGC2" s="102"/>
      <c r="AGD2" s="102"/>
      <c r="AGE2" s="102"/>
      <c r="AGF2" s="102"/>
      <c r="AGG2" s="102"/>
      <c r="AGH2" s="102"/>
      <c r="AGI2" s="102"/>
      <c r="AGJ2" s="102"/>
      <c r="AGK2" s="102"/>
      <c r="AGL2" s="102"/>
      <c r="AGM2" s="102"/>
      <c r="AGN2" s="102"/>
      <c r="AGO2" s="102"/>
      <c r="AGP2" s="102"/>
      <c r="AGQ2" s="102"/>
      <c r="AGR2" s="102"/>
      <c r="AGS2" s="102"/>
      <c r="AGT2" s="102"/>
      <c r="AGU2" s="102"/>
      <c r="AGV2" s="102"/>
      <c r="AGW2" s="102"/>
      <c r="AGX2" s="102"/>
      <c r="AGY2" s="102"/>
      <c r="AGZ2" s="102"/>
      <c r="AHA2" s="102"/>
      <c r="AHB2" s="102"/>
      <c r="AHC2" s="102"/>
      <c r="AHD2" s="102"/>
      <c r="AHE2" s="102"/>
      <c r="AHF2" s="102"/>
      <c r="AHG2" s="102"/>
      <c r="AHH2" s="102"/>
      <c r="AHI2" s="102"/>
      <c r="AHJ2" s="102"/>
      <c r="AHK2" s="102"/>
      <c r="AHL2" s="102"/>
      <c r="AHM2" s="102"/>
      <c r="AHN2" s="102"/>
      <c r="AHO2" s="102"/>
      <c r="AHP2" s="102"/>
      <c r="AHQ2" s="102"/>
      <c r="AHR2" s="102"/>
      <c r="AHS2" s="102"/>
      <c r="AHT2" s="102"/>
      <c r="AHU2" s="102"/>
      <c r="AHV2" s="102"/>
      <c r="AHW2" s="102"/>
      <c r="AHX2" s="102"/>
      <c r="AHY2" s="102"/>
      <c r="AHZ2" s="102"/>
      <c r="AIA2" s="102"/>
      <c r="AIB2" s="102"/>
      <c r="AIC2" s="102"/>
      <c r="AID2" s="102"/>
      <c r="AIE2" s="102"/>
      <c r="AIF2" s="102"/>
      <c r="AIG2" s="102"/>
      <c r="AIH2" s="102"/>
      <c r="AII2" s="102"/>
      <c r="AIJ2" s="102"/>
      <c r="AIK2" s="102"/>
      <c r="AIL2" s="102"/>
      <c r="AIM2" s="102"/>
      <c r="AIN2" s="102"/>
      <c r="AIO2" s="102"/>
      <c r="AIP2" s="102"/>
      <c r="AIQ2" s="102"/>
      <c r="AIR2" s="102"/>
      <c r="AIS2" s="102"/>
      <c r="AIT2" s="102"/>
      <c r="AIU2" s="102"/>
      <c r="AIV2" s="102"/>
      <c r="AIW2" s="102"/>
      <c r="AIX2" s="102"/>
      <c r="AIY2" s="102"/>
      <c r="AIZ2" s="102"/>
      <c r="AJA2" s="102"/>
      <c r="AJB2" s="102"/>
      <c r="AJC2" s="102"/>
      <c r="AJD2" s="102"/>
      <c r="AJE2" s="102"/>
      <c r="AJF2" s="102"/>
      <c r="AJG2" s="102"/>
      <c r="AJH2" s="102"/>
      <c r="AJI2" s="102"/>
      <c r="AJJ2" s="102"/>
      <c r="AJK2" s="102"/>
      <c r="AJL2" s="102"/>
      <c r="AJM2" s="102"/>
      <c r="AJN2" s="102"/>
      <c r="AJO2" s="102"/>
      <c r="AJP2" s="102"/>
      <c r="AJQ2" s="102"/>
      <c r="AJR2" s="102"/>
      <c r="AJS2" s="102"/>
      <c r="AJT2" s="102"/>
      <c r="AJU2" s="102"/>
      <c r="AJV2" s="102"/>
      <c r="AJW2" s="102"/>
      <c r="AJX2" s="102"/>
      <c r="AJY2" s="102"/>
      <c r="AJZ2" s="102"/>
      <c r="AKA2" s="102"/>
      <c r="AKB2" s="102"/>
      <c r="AKC2" s="102"/>
      <c r="AKD2" s="102"/>
      <c r="AKE2" s="102"/>
      <c r="AKF2" s="102"/>
      <c r="AKG2" s="102"/>
      <c r="AKH2" s="102"/>
      <c r="AKI2" s="102"/>
      <c r="AKJ2" s="102"/>
      <c r="AKK2" s="102"/>
      <c r="AKL2" s="102"/>
      <c r="AKM2" s="102"/>
      <c r="AKN2" s="102"/>
      <c r="AKO2" s="102"/>
      <c r="AKP2" s="102"/>
      <c r="AKQ2" s="102"/>
      <c r="AKR2" s="102"/>
      <c r="AKS2" s="102"/>
      <c r="AKT2" s="102"/>
      <c r="AKU2" s="102"/>
      <c r="AKV2" s="102"/>
      <c r="AKW2" s="102"/>
      <c r="AKX2" s="102"/>
      <c r="AKY2" s="102"/>
      <c r="AKZ2" s="102"/>
      <c r="ALA2" s="102"/>
      <c r="ALB2" s="102"/>
      <c r="ALC2" s="102"/>
      <c r="ALD2" s="102"/>
      <c r="ALE2" s="102"/>
      <c r="ALF2" s="102"/>
      <c r="ALG2" s="102"/>
      <c r="ALH2" s="102"/>
      <c r="ALI2" s="102"/>
      <c r="ALJ2" s="102"/>
      <c r="ALK2" s="102"/>
      <c r="ALL2" s="102"/>
      <c r="ALM2" s="102"/>
      <c r="ALN2" s="102"/>
      <c r="ALO2" s="102"/>
      <c r="ALP2" s="102"/>
      <c r="ALQ2" s="102"/>
      <c r="ALR2" s="102"/>
      <c r="ALS2" s="102"/>
      <c r="ALT2" s="102"/>
      <c r="ALU2" s="102"/>
      <c r="ALV2" s="102"/>
      <c r="ALW2" s="102"/>
      <c r="ALX2" s="102"/>
      <c r="ALY2" s="102"/>
      <c r="ALZ2" s="102"/>
      <c r="AMA2" s="102"/>
      <c r="AMB2" s="102"/>
      <c r="AMC2" s="102"/>
      <c r="AMD2" s="102"/>
      <c r="AME2" s="102"/>
      <c r="AMF2" s="102"/>
      <c r="AMG2" s="102"/>
      <c r="AMH2" s="102"/>
      <c r="AMI2" s="102"/>
      <c r="AMJ2" s="102"/>
      <c r="AMK2" s="102"/>
      <c r="AML2" s="102"/>
      <c r="AMM2" s="102"/>
      <c r="AMN2" s="102"/>
      <c r="AMO2" s="102"/>
      <c r="AMP2" s="102"/>
      <c r="AMQ2" s="102"/>
      <c r="AMR2" s="102"/>
      <c r="AMS2" s="102"/>
      <c r="AMT2" s="102"/>
      <c r="AMU2" s="102"/>
      <c r="AMV2" s="102"/>
      <c r="AMW2" s="102"/>
      <c r="AMX2" s="102"/>
      <c r="AMY2" s="102"/>
      <c r="AMZ2" s="102"/>
      <c r="ANA2" s="102"/>
      <c r="ANB2" s="102"/>
      <c r="ANC2" s="102"/>
      <c r="AND2" s="102"/>
      <c r="ANE2" s="102"/>
      <c r="ANF2" s="102"/>
      <c r="ANG2" s="102"/>
      <c r="ANH2" s="102"/>
      <c r="ANI2" s="102"/>
      <c r="ANJ2" s="102"/>
      <c r="ANK2" s="102"/>
      <c r="ANL2" s="102"/>
      <c r="ANM2" s="102"/>
      <c r="ANN2" s="102"/>
      <c r="ANO2" s="102"/>
      <c r="ANP2" s="102"/>
      <c r="ANQ2" s="102"/>
      <c r="ANR2" s="102"/>
      <c r="ANS2" s="102"/>
      <c r="ANT2" s="102"/>
      <c r="ANU2" s="102"/>
      <c r="ANV2" s="102"/>
      <c r="ANW2" s="102"/>
      <c r="ANX2" s="102"/>
      <c r="ANY2" s="102"/>
      <c r="ANZ2" s="102"/>
      <c r="AOA2" s="102"/>
      <c r="AOB2" s="102"/>
      <c r="AOC2" s="102"/>
      <c r="AOD2" s="102"/>
      <c r="AOE2" s="102"/>
      <c r="AOF2" s="102"/>
      <c r="AOG2" s="102"/>
      <c r="AOH2" s="102"/>
      <c r="AOI2" s="102"/>
      <c r="AOJ2" s="102"/>
      <c r="AOK2" s="102"/>
      <c r="AOL2" s="102"/>
      <c r="AOM2" s="102"/>
      <c r="AON2" s="102"/>
      <c r="AOO2" s="102"/>
      <c r="AOP2" s="102"/>
      <c r="AOQ2" s="102"/>
      <c r="AOR2" s="102"/>
      <c r="AOS2" s="102"/>
      <c r="AOT2" s="102"/>
      <c r="AOU2" s="102"/>
      <c r="AOV2" s="102"/>
      <c r="AOW2" s="102"/>
      <c r="AOX2" s="102"/>
      <c r="AOY2" s="102"/>
      <c r="AOZ2" s="102"/>
      <c r="APA2" s="102"/>
      <c r="APB2" s="102"/>
      <c r="APC2" s="102"/>
      <c r="APD2" s="102"/>
      <c r="APE2" s="102"/>
      <c r="APF2" s="102"/>
      <c r="APG2" s="102"/>
      <c r="APH2" s="102"/>
      <c r="API2" s="102"/>
      <c r="APJ2" s="102"/>
      <c r="APK2" s="102"/>
      <c r="APL2" s="102"/>
      <c r="APM2" s="102"/>
      <c r="APN2" s="102"/>
      <c r="APO2" s="102"/>
      <c r="APP2" s="102"/>
      <c r="APQ2" s="102"/>
      <c r="APR2" s="102"/>
      <c r="APS2" s="102"/>
      <c r="APT2" s="102"/>
      <c r="APU2" s="102"/>
      <c r="APV2" s="102"/>
      <c r="APW2" s="102"/>
      <c r="APX2" s="102"/>
      <c r="APY2" s="102"/>
      <c r="APZ2" s="102"/>
      <c r="AQA2" s="102"/>
      <c r="AQB2" s="102"/>
      <c r="AQC2" s="102"/>
      <c r="AQD2" s="102"/>
      <c r="AQE2" s="102"/>
      <c r="AQF2" s="102"/>
      <c r="AQG2" s="102"/>
      <c r="AQH2" s="102"/>
      <c r="AQI2" s="102"/>
      <c r="AQJ2" s="102"/>
      <c r="AQK2" s="102"/>
      <c r="AQL2" s="102"/>
      <c r="AQM2" s="102"/>
      <c r="AQN2" s="102"/>
      <c r="AQO2" s="102"/>
      <c r="AQP2" s="102"/>
      <c r="AQQ2" s="102"/>
      <c r="AQR2" s="102"/>
      <c r="AQS2" s="102"/>
      <c r="AQT2" s="102"/>
      <c r="AQU2" s="102"/>
      <c r="AQV2" s="102"/>
      <c r="AQW2" s="102"/>
      <c r="AQX2" s="102"/>
      <c r="AQY2" s="102"/>
      <c r="AQZ2" s="102"/>
      <c r="ARA2" s="102"/>
      <c r="ARB2" s="102"/>
      <c r="ARC2" s="102"/>
      <c r="ARD2" s="102"/>
      <c r="ARE2" s="102"/>
      <c r="ARF2" s="102"/>
      <c r="ARG2" s="102"/>
      <c r="ARH2" s="102"/>
      <c r="ARI2" s="102"/>
      <c r="ARJ2" s="102"/>
      <c r="ARK2" s="102"/>
      <c r="ARL2" s="102"/>
      <c r="ARM2" s="102"/>
      <c r="ARN2" s="102"/>
      <c r="ARO2" s="102"/>
      <c r="ARP2" s="102"/>
      <c r="ARQ2" s="102"/>
      <c r="ARR2" s="102"/>
      <c r="ARS2" s="102"/>
      <c r="ART2" s="102"/>
      <c r="ARU2" s="102"/>
      <c r="ARV2" s="102"/>
      <c r="ARW2" s="102"/>
      <c r="ARX2" s="102"/>
      <c r="ARY2" s="102"/>
      <c r="ARZ2" s="102"/>
      <c r="ASA2" s="102"/>
      <c r="ASB2" s="102"/>
      <c r="ASC2" s="102"/>
      <c r="ASD2" s="102"/>
      <c r="ASE2" s="102"/>
      <c r="ASF2" s="102"/>
      <c r="ASG2" s="102"/>
      <c r="ASH2" s="102"/>
      <c r="ASI2" s="102"/>
      <c r="ASJ2" s="102"/>
      <c r="ASK2" s="102"/>
      <c r="ASL2" s="102"/>
      <c r="ASM2" s="102"/>
      <c r="ASN2" s="102"/>
      <c r="ASO2" s="102"/>
      <c r="ASP2" s="102"/>
      <c r="ASQ2" s="102"/>
      <c r="ASR2" s="102"/>
      <c r="ASS2" s="102"/>
      <c r="AST2" s="102"/>
      <c r="ASU2" s="102"/>
      <c r="ASV2" s="102"/>
      <c r="ASW2" s="102"/>
      <c r="ASX2" s="102"/>
      <c r="ASY2" s="102"/>
      <c r="ASZ2" s="102"/>
      <c r="ATA2" s="102"/>
      <c r="ATB2" s="102"/>
      <c r="ATC2" s="102"/>
      <c r="ATD2" s="102"/>
      <c r="ATE2" s="102"/>
      <c r="ATF2" s="102"/>
      <c r="ATG2" s="102"/>
      <c r="ATH2" s="102"/>
      <c r="ATI2" s="102"/>
      <c r="ATJ2" s="102"/>
      <c r="ATK2" s="102"/>
      <c r="ATL2" s="102"/>
      <c r="ATM2" s="102"/>
      <c r="ATN2" s="102"/>
      <c r="ATO2" s="102"/>
      <c r="ATP2" s="102"/>
      <c r="ATQ2" s="102"/>
      <c r="ATR2" s="102"/>
      <c r="ATS2" s="102"/>
      <c r="ATT2" s="102"/>
      <c r="ATU2" s="102"/>
      <c r="ATV2" s="102"/>
      <c r="ATW2" s="102"/>
      <c r="ATX2" s="102"/>
      <c r="ATY2" s="102"/>
      <c r="ATZ2" s="102"/>
      <c r="AUA2" s="102"/>
      <c r="AUB2" s="102"/>
      <c r="AUC2" s="102"/>
      <c r="AUD2" s="102"/>
      <c r="AUE2" s="102"/>
      <c r="AUF2" s="102"/>
      <c r="AUG2" s="102"/>
      <c r="AUH2" s="102"/>
      <c r="AUI2" s="102"/>
      <c r="AUJ2" s="102"/>
      <c r="AUK2" s="102"/>
      <c r="AUL2" s="102"/>
      <c r="AUM2" s="102"/>
      <c r="AUN2" s="102"/>
      <c r="AUO2" s="102"/>
      <c r="AUP2" s="102"/>
      <c r="AUQ2" s="102"/>
      <c r="AUR2" s="102"/>
      <c r="AUS2" s="102"/>
      <c r="AUT2" s="102"/>
      <c r="AUU2" s="102"/>
      <c r="AUV2" s="102"/>
      <c r="AUW2" s="102"/>
      <c r="AUX2" s="102"/>
      <c r="AUY2" s="102"/>
      <c r="AUZ2" s="102"/>
      <c r="AVA2" s="102"/>
      <c r="AVB2" s="102"/>
      <c r="AVC2" s="102"/>
      <c r="AVD2" s="102"/>
      <c r="AVE2" s="102"/>
      <c r="AVF2" s="102"/>
      <c r="AVG2" s="102"/>
      <c r="AVH2" s="102"/>
      <c r="AVI2" s="102"/>
      <c r="AVJ2" s="102"/>
      <c r="AVK2" s="102"/>
      <c r="AVL2" s="102"/>
      <c r="AVM2" s="102"/>
      <c r="AVN2" s="102"/>
      <c r="AVO2" s="102"/>
      <c r="AVP2" s="102"/>
      <c r="AVQ2" s="102"/>
      <c r="AVR2" s="102"/>
      <c r="AVS2" s="102"/>
      <c r="AVT2" s="102"/>
      <c r="AVU2" s="102"/>
      <c r="AVV2" s="102"/>
      <c r="AVW2" s="102"/>
      <c r="AVX2" s="102"/>
      <c r="AVY2" s="102"/>
      <c r="AVZ2" s="102"/>
      <c r="AWA2" s="102"/>
      <c r="AWB2" s="102"/>
      <c r="AWC2" s="102"/>
      <c r="AWD2" s="102"/>
      <c r="AWE2" s="102"/>
      <c r="AWF2" s="102"/>
      <c r="AWG2" s="102"/>
      <c r="AWH2" s="102"/>
      <c r="AWI2" s="102"/>
      <c r="AWJ2" s="102"/>
      <c r="AWK2" s="102"/>
      <c r="AWL2" s="102"/>
      <c r="AWM2" s="102"/>
      <c r="AWN2" s="102"/>
      <c r="AWO2" s="102"/>
      <c r="AWP2" s="102"/>
      <c r="AWQ2" s="102"/>
      <c r="AWR2" s="102"/>
      <c r="AWS2" s="102"/>
      <c r="AWT2" s="102"/>
      <c r="AWU2" s="102"/>
      <c r="AWV2" s="102"/>
      <c r="AWW2" s="102"/>
      <c r="AWX2" s="102"/>
      <c r="AWY2" s="102"/>
      <c r="AWZ2" s="102"/>
      <c r="AXA2" s="102"/>
      <c r="AXB2" s="102"/>
      <c r="AXC2" s="102"/>
      <c r="AXD2" s="102"/>
      <c r="AXE2" s="102"/>
      <c r="AXF2" s="102"/>
      <c r="AXG2" s="102"/>
      <c r="AXH2" s="102"/>
      <c r="AXI2" s="102"/>
      <c r="AXJ2" s="102"/>
      <c r="AXK2" s="102"/>
      <c r="AXL2" s="102"/>
      <c r="AXM2" s="102"/>
      <c r="AXN2" s="102"/>
      <c r="AXO2" s="102"/>
      <c r="AXP2" s="102"/>
      <c r="AXQ2" s="102"/>
      <c r="AXR2" s="102"/>
      <c r="AXS2" s="102"/>
      <c r="AXT2" s="102"/>
      <c r="AXU2" s="102"/>
      <c r="AXV2" s="102"/>
      <c r="AXW2" s="102"/>
      <c r="AXX2" s="102"/>
      <c r="AXY2" s="102"/>
      <c r="AXZ2" s="102"/>
      <c r="AYA2" s="102"/>
      <c r="AYB2" s="102"/>
      <c r="AYC2" s="102"/>
      <c r="AYD2" s="102"/>
      <c r="AYE2" s="102"/>
      <c r="AYF2" s="102"/>
      <c r="AYG2" s="102"/>
      <c r="AYH2" s="102"/>
      <c r="AYI2" s="102"/>
      <c r="AYJ2" s="102"/>
      <c r="AYK2" s="102"/>
      <c r="AYL2" s="102"/>
      <c r="AYM2" s="102"/>
      <c r="AYN2" s="102"/>
      <c r="AYO2" s="102"/>
      <c r="AYP2" s="102"/>
      <c r="AYQ2" s="102"/>
      <c r="AYR2" s="102"/>
      <c r="AYS2" s="102"/>
      <c r="AYT2" s="102"/>
      <c r="AYU2" s="102"/>
      <c r="AYV2" s="102"/>
      <c r="AYW2" s="102"/>
      <c r="AYX2" s="102"/>
      <c r="AYY2" s="102"/>
      <c r="AYZ2" s="102"/>
      <c r="AZA2" s="102"/>
      <c r="AZB2" s="102"/>
      <c r="AZC2" s="102"/>
      <c r="AZD2" s="102"/>
      <c r="AZE2" s="102"/>
      <c r="AZF2" s="102"/>
      <c r="AZG2" s="102"/>
      <c r="AZH2" s="102"/>
      <c r="AZI2" s="102"/>
      <c r="AZJ2" s="102"/>
      <c r="AZK2" s="102"/>
      <c r="AZL2" s="102"/>
      <c r="AZM2" s="102"/>
      <c r="AZN2" s="102"/>
      <c r="AZO2" s="102"/>
      <c r="AZP2" s="102"/>
      <c r="AZQ2" s="102"/>
      <c r="AZR2" s="102"/>
      <c r="AZS2" s="102"/>
      <c r="AZT2" s="102"/>
      <c r="AZU2" s="102"/>
      <c r="AZV2" s="102"/>
      <c r="AZW2" s="102"/>
      <c r="AZX2" s="102"/>
      <c r="AZY2" s="102"/>
      <c r="AZZ2" s="102"/>
      <c r="BAA2" s="102"/>
      <c r="BAB2" s="102"/>
      <c r="BAC2" s="102"/>
      <c r="BAD2" s="102"/>
      <c r="BAE2" s="102"/>
      <c r="BAF2" s="102"/>
      <c r="BAG2" s="102"/>
      <c r="BAH2" s="102"/>
      <c r="BAI2" s="102"/>
      <c r="BAJ2" s="102"/>
      <c r="BAK2" s="102"/>
      <c r="BAL2" s="102"/>
      <c r="BAM2" s="102"/>
      <c r="BAN2" s="102"/>
      <c r="BAO2" s="102"/>
      <c r="BAP2" s="102"/>
      <c r="BAQ2" s="102"/>
      <c r="BAR2" s="102"/>
      <c r="BAS2" s="102"/>
      <c r="BAT2" s="102"/>
      <c r="BAU2" s="102"/>
      <c r="BAV2" s="102"/>
      <c r="BAW2" s="102"/>
      <c r="BAX2" s="102"/>
      <c r="BAY2" s="102"/>
      <c r="BAZ2" s="102"/>
      <c r="BBA2" s="102"/>
      <c r="BBB2" s="102"/>
      <c r="BBC2" s="102"/>
      <c r="BBD2" s="102"/>
      <c r="BBE2" s="102"/>
      <c r="BBF2" s="102"/>
      <c r="BBG2" s="102"/>
      <c r="BBH2" s="102"/>
      <c r="BBI2" s="102"/>
      <c r="BBJ2" s="102"/>
      <c r="BBK2" s="102"/>
      <c r="BBL2" s="102"/>
      <c r="BBM2" s="102"/>
      <c r="BBN2" s="102"/>
      <c r="BBO2" s="102"/>
      <c r="BBP2" s="102"/>
      <c r="BBQ2" s="102"/>
      <c r="BBR2" s="102"/>
      <c r="BBS2" s="102"/>
      <c r="BBT2" s="102"/>
      <c r="BBU2" s="102"/>
      <c r="BBV2" s="102"/>
      <c r="BBW2" s="102"/>
      <c r="BBX2" s="102"/>
      <c r="BBY2" s="102"/>
      <c r="BBZ2" s="102"/>
      <c r="BCA2" s="102"/>
      <c r="BCB2" s="102"/>
      <c r="BCC2" s="102"/>
      <c r="BCD2" s="102"/>
      <c r="BCE2" s="102"/>
      <c r="BCF2" s="102"/>
      <c r="BCG2" s="102"/>
      <c r="BCH2" s="102"/>
      <c r="BCI2" s="102"/>
      <c r="BCJ2" s="102"/>
      <c r="BCK2" s="102"/>
      <c r="BCL2" s="102"/>
      <c r="BCM2" s="102"/>
      <c r="BCN2" s="102"/>
      <c r="BCO2" s="102"/>
      <c r="BCP2" s="102"/>
      <c r="BCQ2" s="102"/>
      <c r="BCR2" s="102"/>
      <c r="BCS2" s="102"/>
      <c r="BCT2" s="102"/>
      <c r="BCU2" s="102"/>
      <c r="BCV2" s="102"/>
      <c r="BCW2" s="102"/>
      <c r="BCX2" s="102"/>
      <c r="BCY2" s="102"/>
      <c r="BCZ2" s="102"/>
      <c r="BDA2" s="102"/>
      <c r="BDB2" s="102"/>
      <c r="BDC2" s="102"/>
      <c r="BDD2" s="102"/>
      <c r="BDE2" s="102"/>
      <c r="BDF2" s="102"/>
      <c r="BDG2" s="102"/>
      <c r="BDH2" s="102"/>
      <c r="BDI2" s="102"/>
      <c r="BDJ2" s="102"/>
      <c r="BDK2" s="102"/>
      <c r="BDL2" s="102"/>
      <c r="BDM2" s="102"/>
      <c r="BDN2" s="102"/>
      <c r="BDO2" s="102"/>
      <c r="BDP2" s="102"/>
      <c r="BDQ2" s="102"/>
      <c r="BDR2" s="102"/>
      <c r="BDS2" s="102"/>
      <c r="BDT2" s="102"/>
      <c r="BDU2" s="102"/>
      <c r="BDV2" s="102"/>
      <c r="BDW2" s="102"/>
      <c r="BDX2" s="102"/>
      <c r="BDY2" s="102"/>
      <c r="BDZ2" s="102"/>
      <c r="BEA2" s="102"/>
      <c r="BEB2" s="102"/>
      <c r="BEC2" s="102"/>
      <c r="BED2" s="102"/>
      <c r="BEE2" s="102"/>
      <c r="BEF2" s="102"/>
      <c r="BEG2" s="102"/>
      <c r="BEH2" s="102"/>
      <c r="BEI2" s="102"/>
      <c r="BEJ2" s="102"/>
      <c r="BEK2" s="102"/>
      <c r="BEL2" s="102"/>
      <c r="BEM2" s="102"/>
      <c r="BEN2" s="102"/>
      <c r="BEO2" s="102"/>
      <c r="BEP2" s="102"/>
      <c r="BEQ2" s="102"/>
      <c r="BER2" s="102"/>
      <c r="BES2" s="102"/>
      <c r="BET2" s="102"/>
      <c r="BEU2" s="102"/>
      <c r="BEV2" s="102"/>
      <c r="BEW2" s="102"/>
      <c r="BEX2" s="102"/>
      <c r="BEY2" s="102"/>
      <c r="BEZ2" s="102"/>
      <c r="BFA2" s="102"/>
      <c r="BFB2" s="102"/>
      <c r="BFC2" s="102"/>
      <c r="BFD2" s="102"/>
      <c r="BFE2" s="102"/>
      <c r="BFF2" s="102"/>
      <c r="BFG2" s="102"/>
      <c r="BFH2" s="102"/>
      <c r="BFI2" s="102"/>
      <c r="BFJ2" s="102"/>
      <c r="BFK2" s="102"/>
      <c r="BFL2" s="102"/>
      <c r="BFM2" s="102"/>
      <c r="BFN2" s="102"/>
      <c r="BFO2" s="102"/>
      <c r="BFP2" s="102"/>
      <c r="BFQ2" s="102"/>
      <c r="BFR2" s="102"/>
      <c r="BFS2" s="102"/>
      <c r="BFT2" s="102"/>
      <c r="BFU2" s="102"/>
      <c r="BFV2" s="102"/>
      <c r="BFW2" s="102"/>
      <c r="BFX2" s="102"/>
      <c r="BFY2" s="102"/>
      <c r="BFZ2" s="102"/>
      <c r="BGA2" s="102"/>
      <c r="BGB2" s="102"/>
      <c r="BGC2" s="102"/>
      <c r="BGD2" s="102"/>
      <c r="BGE2" s="102"/>
      <c r="BGF2" s="102"/>
      <c r="BGG2" s="102"/>
      <c r="BGH2" s="102"/>
      <c r="BGI2" s="102"/>
      <c r="BGJ2" s="102"/>
      <c r="BGK2" s="102"/>
      <c r="BGL2" s="102"/>
      <c r="BGM2" s="102"/>
      <c r="BGN2" s="102"/>
      <c r="BGO2" s="102"/>
      <c r="BGP2" s="102"/>
      <c r="BGQ2" s="102"/>
      <c r="BGR2" s="102"/>
      <c r="BGS2" s="102"/>
      <c r="BGT2" s="102"/>
      <c r="BGU2" s="102"/>
      <c r="BGV2" s="102"/>
      <c r="BGW2" s="102"/>
      <c r="BGX2" s="102"/>
      <c r="BGY2" s="102"/>
      <c r="BGZ2" s="102"/>
      <c r="BHA2" s="102"/>
      <c r="BHB2" s="102"/>
      <c r="BHC2" s="102"/>
      <c r="BHD2" s="102"/>
      <c r="BHE2" s="102"/>
      <c r="BHF2" s="102"/>
      <c r="BHG2" s="102"/>
      <c r="BHH2" s="102"/>
      <c r="BHI2" s="102"/>
      <c r="BHJ2" s="102"/>
      <c r="BHK2" s="102"/>
      <c r="BHL2" s="102"/>
      <c r="BHM2" s="102"/>
      <c r="BHN2" s="102"/>
      <c r="BHO2" s="102"/>
      <c r="BHP2" s="102"/>
      <c r="BHQ2" s="102"/>
      <c r="BHR2" s="102"/>
      <c r="BHS2" s="102"/>
      <c r="BHT2" s="102"/>
      <c r="BHU2" s="102"/>
      <c r="BHV2" s="102"/>
      <c r="BHW2" s="102"/>
      <c r="BHX2" s="102"/>
      <c r="BHY2" s="102"/>
      <c r="BHZ2" s="102"/>
      <c r="BIA2" s="102"/>
      <c r="BIB2" s="102"/>
      <c r="BIC2" s="102"/>
      <c r="BID2" s="102"/>
      <c r="BIE2" s="102"/>
      <c r="BIF2" s="102"/>
      <c r="BIG2" s="102"/>
      <c r="BIH2" s="102"/>
      <c r="BII2" s="102"/>
      <c r="BIJ2" s="102"/>
      <c r="BIK2" s="102"/>
      <c r="BIL2" s="102"/>
      <c r="BIM2" s="102"/>
      <c r="BIN2" s="102"/>
      <c r="BIO2" s="102"/>
      <c r="BIP2" s="102"/>
      <c r="BIQ2" s="102"/>
      <c r="BIR2" s="102"/>
      <c r="BIS2" s="102"/>
      <c r="BIT2" s="102"/>
      <c r="BIU2" s="102"/>
      <c r="BIV2" s="102"/>
      <c r="BIW2" s="102"/>
      <c r="BIX2" s="102"/>
      <c r="BIY2" s="102"/>
      <c r="BIZ2" s="102"/>
      <c r="BJA2" s="102"/>
      <c r="BJB2" s="102"/>
      <c r="BJC2" s="102"/>
      <c r="BJD2" s="102"/>
      <c r="BJE2" s="102"/>
      <c r="BJF2" s="102"/>
      <c r="BJG2" s="102"/>
      <c r="BJH2" s="102"/>
      <c r="BJI2" s="102"/>
      <c r="BJJ2" s="102"/>
      <c r="BJK2" s="102"/>
      <c r="BJL2" s="102"/>
      <c r="BJM2" s="102"/>
      <c r="BJN2" s="102"/>
      <c r="BJO2" s="102"/>
      <c r="BJP2" s="102"/>
      <c r="BJQ2" s="102"/>
      <c r="BJR2" s="102"/>
      <c r="BJS2" s="102"/>
      <c r="BJT2" s="102"/>
      <c r="BJU2" s="102"/>
      <c r="BJV2" s="102"/>
      <c r="BJW2" s="102"/>
      <c r="BJX2" s="102"/>
      <c r="BJY2" s="102"/>
      <c r="BJZ2" s="102"/>
      <c r="BKA2" s="102"/>
      <c r="BKB2" s="102"/>
      <c r="BKC2" s="102"/>
      <c r="BKD2" s="102"/>
      <c r="BKE2" s="102"/>
      <c r="BKF2" s="102"/>
      <c r="BKG2" s="102"/>
      <c r="BKH2" s="102"/>
      <c r="BKI2" s="102"/>
      <c r="BKJ2" s="102"/>
      <c r="BKK2" s="102"/>
      <c r="BKL2" s="102"/>
      <c r="BKM2" s="102"/>
      <c r="BKN2" s="102"/>
      <c r="BKO2" s="102"/>
      <c r="BKP2" s="102"/>
      <c r="BKQ2" s="102"/>
      <c r="BKR2" s="102"/>
      <c r="BKS2" s="102"/>
      <c r="BKT2" s="102"/>
      <c r="BKU2" s="102"/>
      <c r="BKV2" s="102"/>
      <c r="BKW2" s="102"/>
      <c r="BKX2" s="102"/>
      <c r="BKY2" s="102"/>
      <c r="BKZ2" s="102"/>
      <c r="BLA2" s="102"/>
      <c r="BLB2" s="102"/>
      <c r="BLC2" s="102"/>
      <c r="BLD2" s="102"/>
      <c r="BLE2" s="102"/>
      <c r="BLF2" s="102"/>
      <c r="BLG2" s="102"/>
      <c r="BLH2" s="102"/>
      <c r="BLI2" s="102"/>
      <c r="BLJ2" s="102"/>
      <c r="BLK2" s="102"/>
      <c r="BLL2" s="102"/>
      <c r="BLM2" s="102"/>
      <c r="BLN2" s="102"/>
      <c r="BLO2" s="102"/>
      <c r="BLP2" s="102"/>
      <c r="BLQ2" s="102"/>
      <c r="BLR2" s="102"/>
      <c r="BLS2" s="102"/>
      <c r="BLT2" s="102"/>
      <c r="BLU2" s="102"/>
      <c r="BLV2" s="102"/>
      <c r="BLW2" s="102"/>
      <c r="BLX2" s="102"/>
      <c r="BLY2" s="102"/>
      <c r="BLZ2" s="102"/>
      <c r="BMA2" s="102"/>
      <c r="BMB2" s="102"/>
      <c r="BMC2" s="102"/>
      <c r="BMD2" s="102"/>
      <c r="BME2" s="102"/>
      <c r="BMF2" s="102"/>
      <c r="BMG2" s="102"/>
      <c r="BMH2" s="102"/>
      <c r="BMI2" s="102"/>
      <c r="BMJ2" s="102"/>
      <c r="BMK2" s="102"/>
      <c r="BML2" s="102"/>
      <c r="BMM2" s="102"/>
      <c r="BMN2" s="102"/>
      <c r="BMO2" s="102"/>
      <c r="BMP2" s="102"/>
      <c r="BMQ2" s="102"/>
      <c r="BMR2" s="102"/>
      <c r="BMS2" s="102"/>
      <c r="BMT2" s="102"/>
      <c r="BMU2" s="102"/>
      <c r="BMV2" s="102"/>
      <c r="BMW2" s="102"/>
      <c r="BMX2" s="102"/>
      <c r="BMY2" s="102"/>
      <c r="BMZ2" s="102"/>
      <c r="BNA2" s="102"/>
      <c r="BNB2" s="102"/>
      <c r="BNC2" s="102"/>
      <c r="BND2" s="102"/>
      <c r="BNE2" s="102"/>
      <c r="BNF2" s="102"/>
      <c r="BNG2" s="102"/>
      <c r="BNH2" s="102"/>
      <c r="BNI2" s="102"/>
      <c r="BNJ2" s="102"/>
      <c r="BNK2" s="102"/>
      <c r="BNL2" s="102"/>
      <c r="BNM2" s="102"/>
      <c r="BNN2" s="102"/>
      <c r="BNO2" s="102"/>
      <c r="BNP2" s="102"/>
      <c r="BNQ2" s="102"/>
      <c r="BNR2" s="102"/>
      <c r="BNS2" s="102"/>
      <c r="BNT2" s="102"/>
      <c r="BNU2" s="102"/>
      <c r="BNV2" s="102"/>
      <c r="BNW2" s="102"/>
      <c r="BNX2" s="102"/>
      <c r="BNY2" s="102"/>
      <c r="BNZ2" s="102"/>
      <c r="BOA2" s="102"/>
      <c r="BOB2" s="102"/>
      <c r="BOC2" s="102"/>
      <c r="BOD2" s="102"/>
      <c r="BOE2" s="102"/>
      <c r="BOF2" s="102"/>
      <c r="BOG2" s="102"/>
      <c r="BOH2" s="102"/>
      <c r="BOI2" s="102"/>
      <c r="BOJ2" s="102"/>
      <c r="BOK2" s="102"/>
      <c r="BOL2" s="102"/>
      <c r="BOM2" s="102"/>
      <c r="BON2" s="102"/>
      <c r="BOO2" s="102"/>
      <c r="BOP2" s="102"/>
      <c r="BOQ2" s="102"/>
      <c r="BOR2" s="102"/>
      <c r="BOS2" s="102"/>
      <c r="BOT2" s="102"/>
      <c r="BOU2" s="102"/>
      <c r="BOV2" s="102"/>
      <c r="BOW2" s="102"/>
      <c r="BOX2" s="102"/>
      <c r="BOY2" s="102"/>
      <c r="BOZ2" s="102"/>
      <c r="BPA2" s="102"/>
      <c r="BPB2" s="102"/>
      <c r="BPC2" s="102"/>
      <c r="BPD2" s="102"/>
      <c r="BPE2" s="102"/>
      <c r="BPF2" s="102"/>
      <c r="BPG2" s="102"/>
      <c r="BPH2" s="102"/>
      <c r="BPI2" s="102"/>
      <c r="BPJ2" s="102"/>
      <c r="BPK2" s="102"/>
      <c r="BPL2" s="102"/>
      <c r="BPM2" s="102"/>
      <c r="BPN2" s="102"/>
      <c r="BPO2" s="102"/>
      <c r="BPP2" s="102"/>
      <c r="BPQ2" s="102"/>
      <c r="BPR2" s="102"/>
      <c r="BPS2" s="102"/>
      <c r="BPT2" s="102"/>
      <c r="BPU2" s="102"/>
      <c r="BPV2" s="102"/>
      <c r="BPW2" s="102"/>
      <c r="BPX2" s="102"/>
      <c r="BPY2" s="102"/>
      <c r="BPZ2" s="102"/>
      <c r="BQA2" s="102"/>
      <c r="BQB2" s="102"/>
      <c r="BQC2" s="102"/>
      <c r="BQD2" s="102"/>
      <c r="BQE2" s="102"/>
      <c r="BQF2" s="102"/>
      <c r="BQG2" s="102"/>
      <c r="BQH2" s="102"/>
      <c r="BQI2" s="102"/>
      <c r="BQJ2" s="102"/>
      <c r="BQK2" s="102"/>
      <c r="BQL2" s="102"/>
      <c r="BQM2" s="102"/>
      <c r="BQN2" s="102"/>
      <c r="BQO2" s="102"/>
      <c r="BQP2" s="102"/>
      <c r="BQQ2" s="102"/>
      <c r="BQR2" s="102"/>
      <c r="BQS2" s="102"/>
      <c r="BQT2" s="102"/>
      <c r="BQU2" s="102"/>
      <c r="BQV2" s="102"/>
      <c r="BQW2" s="102"/>
      <c r="BQX2" s="102"/>
      <c r="BQY2" s="102"/>
      <c r="BQZ2" s="102"/>
      <c r="BRA2" s="102"/>
      <c r="BRB2" s="102"/>
      <c r="BRC2" s="102"/>
      <c r="BRD2" s="102"/>
      <c r="BRE2" s="102"/>
      <c r="BRF2" s="102"/>
      <c r="BRG2" s="102"/>
      <c r="BRH2" s="102"/>
      <c r="BRI2" s="102"/>
      <c r="BRJ2" s="102"/>
      <c r="BRK2" s="102"/>
      <c r="BRL2" s="102"/>
      <c r="BRM2" s="102"/>
      <c r="BRN2" s="102"/>
      <c r="BRO2" s="102"/>
      <c r="BRP2" s="102"/>
      <c r="BRQ2" s="102"/>
      <c r="BRR2" s="102"/>
      <c r="BRS2" s="102"/>
      <c r="BRT2" s="102"/>
      <c r="BRU2" s="102"/>
      <c r="BRV2" s="102"/>
      <c r="BRW2" s="102"/>
      <c r="BRX2" s="102"/>
      <c r="BRY2" s="102"/>
      <c r="BRZ2" s="102"/>
      <c r="BSA2" s="102"/>
      <c r="BSB2" s="102"/>
      <c r="BSC2" s="102"/>
      <c r="BSD2" s="102"/>
      <c r="BSE2" s="102"/>
      <c r="BSF2" s="102"/>
      <c r="BSG2" s="102"/>
      <c r="BSH2" s="102"/>
      <c r="BSI2" s="102"/>
      <c r="BSJ2" s="102"/>
      <c r="BSK2" s="102"/>
      <c r="BSL2" s="102"/>
      <c r="BSM2" s="102"/>
      <c r="BSN2" s="102"/>
      <c r="BSO2" s="102"/>
      <c r="BSP2" s="102"/>
      <c r="BSQ2" s="102"/>
      <c r="BSR2" s="102"/>
      <c r="BSS2" s="102"/>
      <c r="BST2" s="102"/>
      <c r="BSU2" s="102"/>
      <c r="BSV2" s="102"/>
      <c r="BSW2" s="102"/>
      <c r="BSX2" s="102"/>
      <c r="BSY2" s="102"/>
      <c r="BSZ2" s="102"/>
      <c r="BTA2" s="102"/>
      <c r="BTB2" s="102"/>
      <c r="BTC2" s="102"/>
      <c r="BTD2" s="102"/>
      <c r="BTE2" s="102"/>
      <c r="BTF2" s="102"/>
      <c r="BTG2" s="102"/>
      <c r="BTH2" s="102"/>
      <c r="BTI2" s="102"/>
      <c r="BTJ2" s="102"/>
      <c r="BTK2" s="102"/>
      <c r="BTL2" s="102"/>
      <c r="BTM2" s="102"/>
      <c r="BTN2" s="102"/>
      <c r="BTO2" s="102"/>
      <c r="BTP2" s="102"/>
      <c r="BTQ2" s="102"/>
      <c r="BTR2" s="102"/>
      <c r="BTS2" s="102"/>
      <c r="BTT2" s="102"/>
      <c r="BTU2" s="102"/>
      <c r="BTV2" s="102"/>
      <c r="BTW2" s="102"/>
      <c r="BTX2" s="102"/>
      <c r="BTY2" s="102"/>
      <c r="BTZ2" s="102"/>
      <c r="BUA2" s="102"/>
      <c r="BUB2" s="102"/>
      <c r="BUC2" s="102"/>
      <c r="BUD2" s="102"/>
      <c r="BUE2" s="102"/>
      <c r="BUF2" s="102"/>
      <c r="BUG2" s="102"/>
      <c r="BUH2" s="102"/>
      <c r="BUI2" s="102"/>
      <c r="BUJ2" s="102"/>
      <c r="BUK2" s="102"/>
      <c r="BUL2" s="102"/>
      <c r="BUM2" s="102"/>
      <c r="BUN2" s="102"/>
      <c r="BUO2" s="102"/>
      <c r="BUP2" s="102"/>
      <c r="BUQ2" s="102"/>
      <c r="BUR2" s="102"/>
      <c r="BUS2" s="102"/>
      <c r="BUT2" s="102"/>
      <c r="BUU2" s="102"/>
      <c r="BUV2" s="102"/>
      <c r="BUW2" s="102"/>
      <c r="BUX2" s="102"/>
      <c r="BUY2" s="102"/>
      <c r="BUZ2" s="102"/>
      <c r="BVA2" s="102"/>
      <c r="BVB2" s="102"/>
      <c r="BVC2" s="102"/>
      <c r="BVD2" s="102"/>
      <c r="BVE2" s="102"/>
      <c r="BVF2" s="102"/>
      <c r="BVG2" s="102"/>
      <c r="BVH2" s="102"/>
      <c r="BVI2" s="102"/>
      <c r="BVJ2" s="102"/>
      <c r="BVK2" s="102"/>
      <c r="BVL2" s="102"/>
      <c r="BVM2" s="102"/>
      <c r="BVN2" s="102"/>
      <c r="BVO2" s="102"/>
      <c r="BVP2" s="102"/>
      <c r="BVQ2" s="102"/>
      <c r="BVR2" s="102"/>
      <c r="BVS2" s="102"/>
      <c r="BVT2" s="102"/>
      <c r="BVU2" s="102"/>
      <c r="BVV2" s="102"/>
      <c r="BVW2" s="102"/>
      <c r="BVX2" s="102"/>
      <c r="BVY2" s="102"/>
      <c r="BVZ2" s="102"/>
      <c r="BWA2" s="102"/>
      <c r="BWB2" s="102"/>
      <c r="BWC2" s="102"/>
      <c r="BWD2" s="102"/>
      <c r="BWE2" s="102"/>
      <c r="BWF2" s="102"/>
      <c r="BWG2" s="102"/>
      <c r="BWH2" s="102"/>
      <c r="BWI2" s="102"/>
      <c r="BWJ2" s="102"/>
      <c r="BWK2" s="102"/>
      <c r="BWL2" s="102"/>
      <c r="BWM2" s="102"/>
      <c r="BWN2" s="102"/>
      <c r="BWO2" s="102"/>
      <c r="BWP2" s="102"/>
      <c r="BWQ2" s="102"/>
      <c r="BWR2" s="102"/>
      <c r="BWS2" s="102"/>
      <c r="BWT2" s="102"/>
      <c r="BWU2" s="102"/>
      <c r="BWV2" s="102"/>
      <c r="BWW2" s="102"/>
      <c r="BWX2" s="102"/>
      <c r="BWY2" s="102"/>
      <c r="BWZ2" s="102"/>
      <c r="BXA2" s="102"/>
      <c r="BXB2" s="102"/>
      <c r="BXC2" s="102"/>
      <c r="BXD2" s="102"/>
      <c r="BXE2" s="102"/>
      <c r="BXF2" s="102"/>
      <c r="BXG2" s="102"/>
      <c r="BXH2" s="102"/>
      <c r="BXI2" s="102"/>
      <c r="BXJ2" s="102"/>
      <c r="BXK2" s="102"/>
      <c r="BXL2" s="102"/>
      <c r="BXM2" s="102"/>
      <c r="BXN2" s="102"/>
      <c r="BXO2" s="102"/>
      <c r="BXP2" s="102"/>
      <c r="BXQ2" s="102"/>
      <c r="BXR2" s="102"/>
      <c r="BXS2" s="102"/>
      <c r="BXT2" s="102"/>
      <c r="BXU2" s="102"/>
      <c r="BXV2" s="102"/>
      <c r="BXW2" s="102"/>
      <c r="BXX2" s="102"/>
      <c r="BXY2" s="102"/>
      <c r="BXZ2" s="102"/>
      <c r="BYA2" s="102"/>
      <c r="BYB2" s="102"/>
      <c r="BYC2" s="102"/>
      <c r="BYD2" s="102"/>
      <c r="BYE2" s="102"/>
      <c r="BYF2" s="102"/>
      <c r="BYG2" s="102"/>
      <c r="BYH2" s="102"/>
      <c r="BYI2" s="102"/>
      <c r="BYJ2" s="102"/>
      <c r="BYK2" s="102"/>
      <c r="BYL2" s="102"/>
      <c r="BYM2" s="102"/>
      <c r="BYN2" s="102"/>
      <c r="BYO2" s="102"/>
      <c r="BYP2" s="102"/>
      <c r="BYQ2" s="102"/>
      <c r="BYR2" s="102"/>
      <c r="BYS2" s="102"/>
      <c r="BYT2" s="102"/>
      <c r="BYU2" s="102"/>
      <c r="BYV2" s="102"/>
      <c r="BYW2" s="102"/>
      <c r="BYX2" s="102"/>
      <c r="BYY2" s="102"/>
      <c r="BYZ2" s="102"/>
      <c r="BZA2" s="102"/>
      <c r="BZB2" s="102"/>
      <c r="BZC2" s="102"/>
      <c r="BZD2" s="102"/>
      <c r="BZE2" s="102"/>
      <c r="BZF2" s="102"/>
      <c r="BZG2" s="102"/>
      <c r="BZH2" s="102"/>
      <c r="BZI2" s="102"/>
      <c r="BZJ2" s="102"/>
      <c r="BZK2" s="102"/>
      <c r="BZL2" s="102"/>
      <c r="BZM2" s="102"/>
      <c r="BZN2" s="102"/>
      <c r="BZO2" s="102"/>
      <c r="BZP2" s="102"/>
      <c r="BZQ2" s="102"/>
      <c r="BZR2" s="102"/>
      <c r="BZS2" s="102"/>
      <c r="BZT2" s="102"/>
      <c r="BZU2" s="102"/>
      <c r="BZV2" s="102"/>
      <c r="BZW2" s="102"/>
      <c r="BZX2" s="102"/>
      <c r="BZY2" s="102"/>
      <c r="BZZ2" s="102"/>
      <c r="CAA2" s="102"/>
      <c r="CAB2" s="102"/>
      <c r="CAC2" s="102"/>
      <c r="CAD2" s="102"/>
      <c r="CAE2" s="102"/>
      <c r="CAF2" s="102"/>
      <c r="CAG2" s="102"/>
      <c r="CAH2" s="102"/>
      <c r="CAI2" s="102"/>
      <c r="CAJ2" s="102"/>
      <c r="CAK2" s="102"/>
      <c r="CAL2" s="102"/>
      <c r="CAM2" s="102"/>
      <c r="CAN2" s="102"/>
      <c r="CAO2" s="102"/>
      <c r="CAP2" s="102"/>
      <c r="CAQ2" s="102"/>
      <c r="CAR2" s="102"/>
      <c r="CAS2" s="102"/>
      <c r="CAT2" s="102"/>
      <c r="CAU2" s="102"/>
      <c r="CAV2" s="102"/>
      <c r="CAW2" s="102"/>
      <c r="CAX2" s="102"/>
      <c r="CAY2" s="102"/>
      <c r="CAZ2" s="102"/>
      <c r="CBA2" s="102"/>
      <c r="CBB2" s="102"/>
      <c r="CBC2" s="102"/>
      <c r="CBD2" s="102"/>
      <c r="CBE2" s="102"/>
      <c r="CBF2" s="102"/>
      <c r="CBG2" s="102"/>
      <c r="CBH2" s="102"/>
      <c r="CBI2" s="102"/>
      <c r="CBJ2" s="102"/>
      <c r="CBK2" s="102"/>
      <c r="CBL2" s="102"/>
      <c r="CBM2" s="102"/>
      <c r="CBN2" s="102"/>
      <c r="CBO2" s="102"/>
      <c r="CBP2" s="102"/>
      <c r="CBQ2" s="102"/>
      <c r="CBR2" s="102"/>
      <c r="CBS2" s="102"/>
      <c r="CBT2" s="102"/>
      <c r="CBU2" s="102"/>
      <c r="CBV2" s="102"/>
      <c r="CBW2" s="102"/>
      <c r="CBX2" s="102"/>
      <c r="CBY2" s="102"/>
      <c r="CBZ2" s="102"/>
      <c r="CCA2" s="102"/>
      <c r="CCB2" s="102"/>
      <c r="CCC2" s="102"/>
      <c r="CCD2" s="102"/>
      <c r="CCE2" s="102"/>
      <c r="CCF2" s="102"/>
      <c r="CCG2" s="102"/>
      <c r="CCH2" s="102"/>
      <c r="CCI2" s="102"/>
      <c r="CCJ2" s="102"/>
      <c r="CCK2" s="102"/>
      <c r="CCL2" s="102"/>
      <c r="CCM2" s="102"/>
      <c r="CCN2" s="102"/>
      <c r="CCO2" s="102"/>
      <c r="CCP2" s="102"/>
      <c r="CCQ2" s="102"/>
      <c r="CCR2" s="102"/>
      <c r="CCS2" s="102"/>
      <c r="CCT2" s="102"/>
      <c r="CCU2" s="102"/>
      <c r="CCV2" s="102"/>
      <c r="CCW2" s="102"/>
      <c r="CCX2" s="102"/>
      <c r="CCY2" s="102"/>
      <c r="CCZ2" s="102"/>
      <c r="CDA2" s="102"/>
      <c r="CDB2" s="102"/>
      <c r="CDC2" s="102"/>
      <c r="CDD2" s="102"/>
      <c r="CDE2" s="102"/>
      <c r="CDF2" s="102"/>
      <c r="CDG2" s="102"/>
      <c r="CDH2" s="102"/>
      <c r="CDI2" s="102"/>
      <c r="CDJ2" s="102"/>
      <c r="CDK2" s="102"/>
      <c r="CDL2" s="102"/>
      <c r="CDM2" s="102"/>
      <c r="CDN2" s="102"/>
      <c r="CDO2" s="102"/>
      <c r="CDP2" s="102"/>
      <c r="CDQ2" s="102"/>
      <c r="CDR2" s="102"/>
      <c r="CDS2" s="102"/>
      <c r="CDT2" s="102"/>
      <c r="CDU2" s="102"/>
      <c r="CDV2" s="102"/>
      <c r="CDW2" s="102"/>
      <c r="CDX2" s="102"/>
      <c r="CDY2" s="102"/>
      <c r="CDZ2" s="102"/>
      <c r="CEA2" s="102"/>
      <c r="CEB2" s="102"/>
      <c r="CEC2" s="102"/>
      <c r="CED2" s="102"/>
      <c r="CEE2" s="102"/>
      <c r="CEF2" s="102"/>
      <c r="CEG2" s="102"/>
      <c r="CEH2" s="102"/>
      <c r="CEI2" s="102"/>
      <c r="CEJ2" s="102"/>
      <c r="CEK2" s="102"/>
      <c r="CEL2" s="102"/>
      <c r="CEM2" s="102"/>
      <c r="CEN2" s="102"/>
      <c r="CEO2" s="102"/>
      <c r="CEP2" s="102"/>
      <c r="CEQ2" s="102"/>
      <c r="CER2" s="102"/>
      <c r="CES2" s="102"/>
      <c r="CET2" s="102"/>
      <c r="CEU2" s="102"/>
      <c r="CEV2" s="102"/>
      <c r="CEW2" s="102"/>
      <c r="CEX2" s="102"/>
      <c r="CEY2" s="102"/>
      <c r="CEZ2" s="102"/>
      <c r="CFA2" s="102"/>
      <c r="CFB2" s="102"/>
      <c r="CFC2" s="102"/>
      <c r="CFD2" s="102"/>
      <c r="CFE2" s="102"/>
      <c r="CFF2" s="102"/>
      <c r="CFG2" s="102"/>
      <c r="CFH2" s="102"/>
      <c r="CFI2" s="102"/>
      <c r="CFJ2" s="102"/>
      <c r="CFK2" s="102"/>
      <c r="CFL2" s="102"/>
      <c r="CFM2" s="102"/>
      <c r="CFN2" s="102"/>
      <c r="CFO2" s="102"/>
      <c r="CFP2" s="102"/>
      <c r="CFQ2" s="102"/>
      <c r="CFR2" s="102"/>
      <c r="CFS2" s="102"/>
      <c r="CFT2" s="102"/>
      <c r="CFU2" s="102"/>
      <c r="CFV2" s="102"/>
      <c r="CFW2" s="102"/>
      <c r="CFX2" s="102"/>
      <c r="CFY2" s="102"/>
      <c r="CFZ2" s="102"/>
      <c r="CGA2" s="102"/>
      <c r="CGB2" s="102"/>
      <c r="CGC2" s="102"/>
      <c r="CGD2" s="102"/>
      <c r="CGE2" s="102"/>
      <c r="CGF2" s="102"/>
      <c r="CGG2" s="102"/>
      <c r="CGH2" s="102"/>
      <c r="CGI2" s="102"/>
      <c r="CGJ2" s="102"/>
      <c r="CGK2" s="102"/>
      <c r="CGL2" s="102"/>
      <c r="CGM2" s="102"/>
      <c r="CGN2" s="102"/>
      <c r="CGO2" s="102"/>
      <c r="CGP2" s="102"/>
      <c r="CGQ2" s="102"/>
      <c r="CGR2" s="102"/>
      <c r="CGS2" s="102"/>
      <c r="CGT2" s="102"/>
      <c r="CGU2" s="102"/>
      <c r="CGV2" s="102"/>
      <c r="CGW2" s="102"/>
      <c r="CGX2" s="102"/>
      <c r="CGY2" s="102"/>
      <c r="CGZ2" s="102"/>
      <c r="CHA2" s="102"/>
      <c r="CHB2" s="102"/>
      <c r="CHC2" s="102"/>
      <c r="CHD2" s="102"/>
      <c r="CHE2" s="102"/>
      <c r="CHF2" s="102"/>
      <c r="CHG2" s="102"/>
      <c r="CHH2" s="102"/>
      <c r="CHI2" s="102"/>
      <c r="CHJ2" s="102"/>
      <c r="CHK2" s="102"/>
      <c r="CHL2" s="102"/>
      <c r="CHM2" s="102"/>
      <c r="CHN2" s="102"/>
      <c r="CHO2" s="102"/>
      <c r="CHP2" s="102"/>
      <c r="CHQ2" s="102"/>
      <c r="CHR2" s="102"/>
      <c r="CHS2" s="102"/>
      <c r="CHT2" s="102"/>
      <c r="CHU2" s="102"/>
      <c r="CHV2" s="102"/>
      <c r="CHW2" s="102"/>
      <c r="CHX2" s="102"/>
      <c r="CHY2" s="102"/>
      <c r="CHZ2" s="102"/>
      <c r="CIA2" s="102"/>
      <c r="CIB2" s="102"/>
      <c r="CIC2" s="102"/>
      <c r="CID2" s="102"/>
      <c r="CIE2" s="102"/>
      <c r="CIF2" s="102"/>
      <c r="CIG2" s="102"/>
      <c r="CIH2" s="102"/>
      <c r="CII2" s="102"/>
      <c r="CIJ2" s="102"/>
      <c r="CIK2" s="102"/>
      <c r="CIL2" s="102"/>
      <c r="CIM2" s="102"/>
      <c r="CIN2" s="102"/>
      <c r="CIO2" s="102"/>
      <c r="CIP2" s="102"/>
      <c r="CIQ2" s="102"/>
      <c r="CIR2" s="102"/>
      <c r="CIS2" s="102"/>
      <c r="CIT2" s="102"/>
      <c r="CIU2" s="102"/>
      <c r="CIV2" s="102"/>
      <c r="CIW2" s="102"/>
      <c r="CIX2" s="102"/>
      <c r="CIY2" s="102"/>
      <c r="CIZ2" s="102"/>
      <c r="CJA2" s="102"/>
      <c r="CJB2" s="102"/>
      <c r="CJC2" s="102"/>
      <c r="CJD2" s="102"/>
      <c r="CJE2" s="102"/>
      <c r="CJF2" s="102"/>
      <c r="CJG2" s="102"/>
      <c r="CJH2" s="102"/>
      <c r="CJI2" s="102"/>
      <c r="CJJ2" s="102"/>
      <c r="CJK2" s="102"/>
      <c r="CJL2" s="102"/>
      <c r="CJM2" s="102"/>
      <c r="CJN2" s="102"/>
      <c r="CJO2" s="102"/>
      <c r="CJP2" s="102"/>
      <c r="CJQ2" s="102"/>
      <c r="CJR2" s="102"/>
      <c r="CJS2" s="102"/>
      <c r="CJT2" s="102"/>
      <c r="CJU2" s="102"/>
      <c r="CJV2" s="102"/>
      <c r="CJW2" s="102"/>
      <c r="CJX2" s="102"/>
      <c r="CJY2" s="102"/>
      <c r="CJZ2" s="102"/>
      <c r="CKA2" s="102"/>
      <c r="CKB2" s="102"/>
      <c r="CKC2" s="102"/>
      <c r="CKD2" s="102"/>
      <c r="CKE2" s="102"/>
      <c r="CKF2" s="102"/>
      <c r="CKG2" s="102"/>
      <c r="CKH2" s="102"/>
      <c r="CKI2" s="102"/>
      <c r="CKJ2" s="102"/>
      <c r="CKK2" s="102"/>
      <c r="CKL2" s="102"/>
      <c r="CKM2" s="102"/>
      <c r="CKN2" s="102"/>
      <c r="CKO2" s="102"/>
      <c r="CKP2" s="102"/>
      <c r="CKQ2" s="102"/>
      <c r="CKR2" s="102"/>
      <c r="CKS2" s="102"/>
      <c r="CKT2" s="102"/>
      <c r="CKU2" s="102"/>
      <c r="CKV2" s="102"/>
      <c r="CKW2" s="102"/>
      <c r="CKX2" s="102"/>
      <c r="CKY2" s="102"/>
      <c r="CKZ2" s="102"/>
      <c r="CLA2" s="102"/>
      <c r="CLB2" s="102"/>
      <c r="CLC2" s="102"/>
      <c r="CLD2" s="102"/>
      <c r="CLE2" s="102"/>
      <c r="CLF2" s="102"/>
      <c r="CLG2" s="102"/>
      <c r="CLH2" s="102"/>
      <c r="CLI2" s="102"/>
      <c r="CLJ2" s="102"/>
      <c r="CLK2" s="102"/>
      <c r="CLL2" s="102"/>
      <c r="CLM2" s="102"/>
      <c r="CLN2" s="102"/>
      <c r="CLO2" s="102"/>
      <c r="CLP2" s="102"/>
      <c r="CLQ2" s="102"/>
      <c r="CLR2" s="102"/>
      <c r="CLS2" s="102"/>
      <c r="CLT2" s="102"/>
      <c r="CLU2" s="102"/>
      <c r="CLV2" s="102"/>
      <c r="CLW2" s="102"/>
      <c r="CLX2" s="102"/>
      <c r="CLY2" s="102"/>
      <c r="CLZ2" s="102"/>
      <c r="CMA2" s="102"/>
      <c r="CMB2" s="102"/>
      <c r="CMC2" s="102"/>
      <c r="CMD2" s="102"/>
      <c r="CME2" s="102"/>
      <c r="CMF2" s="102"/>
      <c r="CMG2" s="102"/>
      <c r="CMH2" s="102"/>
      <c r="CMI2" s="102"/>
      <c r="CMJ2" s="102"/>
      <c r="CMK2" s="102"/>
      <c r="CML2" s="102"/>
      <c r="CMM2" s="102"/>
      <c r="CMN2" s="102"/>
      <c r="CMO2" s="102"/>
      <c r="CMP2" s="102"/>
      <c r="CMQ2" s="102"/>
      <c r="CMR2" s="102"/>
      <c r="CMS2" s="102"/>
      <c r="CMT2" s="102"/>
      <c r="CMU2" s="102"/>
      <c r="CMV2" s="102"/>
      <c r="CMW2" s="102"/>
      <c r="CMX2" s="102"/>
      <c r="CMY2" s="102"/>
      <c r="CMZ2" s="102"/>
      <c r="CNA2" s="102"/>
      <c r="CNB2" s="102"/>
      <c r="CNC2" s="102"/>
      <c r="CND2" s="102"/>
      <c r="CNE2" s="102"/>
      <c r="CNF2" s="102"/>
      <c r="CNG2" s="102"/>
      <c r="CNH2" s="102"/>
      <c r="CNI2" s="102"/>
      <c r="CNJ2" s="102"/>
      <c r="CNK2" s="102"/>
      <c r="CNL2" s="102"/>
      <c r="CNM2" s="102"/>
      <c r="CNN2" s="102"/>
      <c r="CNO2" s="102"/>
      <c r="CNP2" s="102"/>
      <c r="CNQ2" s="102"/>
      <c r="CNR2" s="102"/>
      <c r="CNS2" s="102"/>
      <c r="CNT2" s="102"/>
      <c r="CNU2" s="102"/>
      <c r="CNV2" s="102"/>
      <c r="CNW2" s="102"/>
      <c r="CNX2" s="102"/>
      <c r="CNY2" s="102"/>
      <c r="CNZ2" s="102"/>
      <c r="COA2" s="102"/>
      <c r="COB2" s="102"/>
      <c r="COC2" s="102"/>
      <c r="COD2" s="102"/>
      <c r="COE2" s="102"/>
      <c r="COF2" s="102"/>
      <c r="COG2" s="102"/>
      <c r="COH2" s="102"/>
      <c r="COI2" s="102"/>
      <c r="COJ2" s="102"/>
      <c r="COK2" s="102"/>
      <c r="COL2" s="102"/>
      <c r="COM2" s="102"/>
      <c r="CON2" s="102"/>
      <c r="COO2" s="102"/>
      <c r="COP2" s="102"/>
      <c r="COQ2" s="102"/>
      <c r="COR2" s="102"/>
      <c r="COS2" s="102"/>
      <c r="COT2" s="102"/>
      <c r="COU2" s="102"/>
      <c r="COV2" s="102"/>
      <c r="COW2" s="102"/>
      <c r="COX2" s="102"/>
      <c r="COY2" s="102"/>
      <c r="COZ2" s="102"/>
      <c r="CPA2" s="102"/>
      <c r="CPB2" s="102"/>
      <c r="CPC2" s="102"/>
      <c r="CPD2" s="102"/>
      <c r="CPE2" s="102"/>
      <c r="CPF2" s="102"/>
      <c r="CPG2" s="102"/>
      <c r="CPH2" s="102"/>
      <c r="CPI2" s="102"/>
      <c r="CPJ2" s="102"/>
      <c r="CPK2" s="102"/>
      <c r="CPL2" s="102"/>
      <c r="CPM2" s="102"/>
      <c r="CPN2" s="102"/>
      <c r="CPO2" s="102"/>
      <c r="CPP2" s="102"/>
      <c r="CPQ2" s="102"/>
      <c r="CPR2" s="102"/>
      <c r="CPS2" s="102"/>
      <c r="CPT2" s="102"/>
      <c r="CPU2" s="102"/>
      <c r="CPV2" s="102"/>
      <c r="CPW2" s="102"/>
      <c r="CPX2" s="102"/>
      <c r="CPY2" s="102"/>
      <c r="CPZ2" s="102"/>
      <c r="CQA2" s="102"/>
      <c r="CQB2" s="102"/>
      <c r="CQC2" s="102"/>
      <c r="CQD2" s="102"/>
      <c r="CQE2" s="102"/>
      <c r="CQF2" s="102"/>
      <c r="CQG2" s="102"/>
      <c r="CQH2" s="102"/>
      <c r="CQI2" s="102"/>
      <c r="CQJ2" s="102"/>
      <c r="CQK2" s="102"/>
      <c r="CQL2" s="102"/>
      <c r="CQM2" s="102"/>
      <c r="CQN2" s="102"/>
      <c r="CQO2" s="102"/>
      <c r="CQP2" s="102"/>
      <c r="CQQ2" s="102"/>
      <c r="CQR2" s="102"/>
      <c r="CQS2" s="102"/>
      <c r="CQT2" s="102"/>
      <c r="CQU2" s="102"/>
      <c r="CQV2" s="102"/>
      <c r="CQW2" s="102"/>
      <c r="CQX2" s="102"/>
      <c r="CQY2" s="102"/>
      <c r="CQZ2" s="102"/>
      <c r="CRA2" s="102"/>
      <c r="CRB2" s="102"/>
      <c r="CRC2" s="102"/>
      <c r="CRD2" s="102"/>
      <c r="CRE2" s="102"/>
      <c r="CRF2" s="102"/>
      <c r="CRG2" s="102"/>
      <c r="CRH2" s="102"/>
      <c r="CRI2" s="102"/>
      <c r="CRJ2" s="102"/>
      <c r="CRK2" s="102"/>
      <c r="CRL2" s="102"/>
      <c r="CRM2" s="102"/>
      <c r="CRN2" s="102"/>
      <c r="CRO2" s="102"/>
      <c r="CRP2" s="102"/>
      <c r="CRQ2" s="102"/>
      <c r="CRR2" s="102"/>
      <c r="CRS2" s="102"/>
      <c r="CRT2" s="102"/>
      <c r="CRU2" s="102"/>
      <c r="CRV2" s="102"/>
      <c r="CRW2" s="102"/>
      <c r="CRX2" s="102"/>
      <c r="CRY2" s="102"/>
      <c r="CRZ2" s="102"/>
      <c r="CSA2" s="102"/>
      <c r="CSB2" s="102"/>
      <c r="CSC2" s="102"/>
      <c r="CSD2" s="102"/>
      <c r="CSE2" s="102"/>
      <c r="CSF2" s="102"/>
      <c r="CSG2" s="102"/>
      <c r="CSH2" s="102"/>
      <c r="CSI2" s="102"/>
      <c r="CSJ2" s="102"/>
      <c r="CSK2" s="102"/>
      <c r="CSL2" s="102"/>
      <c r="CSM2" s="102"/>
      <c r="CSN2" s="102"/>
      <c r="CSO2" s="102"/>
      <c r="CSP2" s="102"/>
      <c r="CSQ2" s="102"/>
      <c r="CSR2" s="102"/>
      <c r="CSS2" s="102"/>
      <c r="CST2" s="102"/>
      <c r="CSU2" s="102"/>
      <c r="CSV2" s="102"/>
      <c r="CSW2" s="102"/>
      <c r="CSX2" s="102"/>
      <c r="CSY2" s="102"/>
      <c r="CSZ2" s="102"/>
      <c r="CTA2" s="102"/>
      <c r="CTB2" s="102"/>
      <c r="CTC2" s="102"/>
      <c r="CTD2" s="102"/>
      <c r="CTE2" s="102"/>
      <c r="CTF2" s="102"/>
      <c r="CTG2" s="102"/>
      <c r="CTH2" s="102"/>
      <c r="CTI2" s="102"/>
      <c r="CTJ2" s="102"/>
      <c r="CTK2" s="102"/>
      <c r="CTL2" s="102"/>
      <c r="CTM2" s="102"/>
      <c r="CTN2" s="102"/>
      <c r="CTO2" s="102"/>
      <c r="CTP2" s="102"/>
      <c r="CTQ2" s="102"/>
      <c r="CTR2" s="102"/>
      <c r="CTS2" s="102"/>
      <c r="CTT2" s="102"/>
      <c r="CTU2" s="102"/>
      <c r="CTV2" s="102"/>
      <c r="CTW2" s="102"/>
      <c r="CTX2" s="102"/>
      <c r="CTY2" s="102"/>
      <c r="CTZ2" s="102"/>
      <c r="CUA2" s="102"/>
      <c r="CUB2" s="102"/>
      <c r="CUC2" s="102"/>
      <c r="CUD2" s="102"/>
      <c r="CUE2" s="102"/>
      <c r="CUF2" s="102"/>
      <c r="CUG2" s="102"/>
      <c r="CUH2" s="102"/>
      <c r="CUI2" s="102"/>
      <c r="CUJ2" s="102"/>
      <c r="CUK2" s="102"/>
      <c r="CUL2" s="102"/>
      <c r="CUM2" s="102"/>
      <c r="CUN2" s="102"/>
      <c r="CUO2" s="102"/>
      <c r="CUP2" s="102"/>
      <c r="CUQ2" s="102"/>
      <c r="CUR2" s="102"/>
      <c r="CUS2" s="102"/>
      <c r="CUT2" s="102"/>
      <c r="CUU2" s="102"/>
      <c r="CUV2" s="102"/>
      <c r="CUW2" s="102"/>
      <c r="CUX2" s="102"/>
      <c r="CUY2" s="102"/>
      <c r="CUZ2" s="102"/>
      <c r="CVA2" s="102"/>
      <c r="CVB2" s="102"/>
      <c r="CVC2" s="102"/>
      <c r="CVD2" s="102"/>
      <c r="CVE2" s="102"/>
      <c r="CVF2" s="102"/>
      <c r="CVG2" s="102"/>
      <c r="CVH2" s="102"/>
      <c r="CVI2" s="102"/>
      <c r="CVJ2" s="102"/>
      <c r="CVK2" s="102"/>
      <c r="CVL2" s="102"/>
      <c r="CVM2" s="102"/>
      <c r="CVN2" s="102"/>
      <c r="CVO2" s="102"/>
      <c r="CVP2" s="102"/>
      <c r="CVQ2" s="102"/>
      <c r="CVR2" s="102"/>
      <c r="CVS2" s="102"/>
      <c r="CVT2" s="102"/>
      <c r="CVU2" s="102"/>
      <c r="CVV2" s="102"/>
      <c r="CVW2" s="102"/>
      <c r="CVX2" s="102"/>
      <c r="CVY2" s="102"/>
      <c r="CVZ2" s="102"/>
      <c r="CWA2" s="102"/>
      <c r="CWB2" s="102"/>
      <c r="CWC2" s="102"/>
      <c r="CWD2" s="102"/>
      <c r="CWE2" s="102"/>
      <c r="CWF2" s="102"/>
      <c r="CWG2" s="102"/>
      <c r="CWH2" s="102"/>
      <c r="CWI2" s="102"/>
      <c r="CWJ2" s="102"/>
      <c r="CWK2" s="102"/>
      <c r="CWL2" s="102"/>
      <c r="CWM2" s="102"/>
      <c r="CWN2" s="102"/>
      <c r="CWO2" s="102"/>
      <c r="CWP2" s="102"/>
      <c r="CWQ2" s="102"/>
      <c r="CWR2" s="102"/>
      <c r="CWS2" s="102"/>
      <c r="CWT2" s="102"/>
      <c r="CWU2" s="102"/>
      <c r="CWV2" s="102"/>
      <c r="CWW2" s="102"/>
      <c r="CWX2" s="102"/>
      <c r="CWY2" s="102"/>
      <c r="CWZ2" s="102"/>
      <c r="CXA2" s="102"/>
      <c r="CXB2" s="102"/>
      <c r="CXC2" s="102"/>
      <c r="CXD2" s="102"/>
      <c r="CXE2" s="102"/>
      <c r="CXF2" s="102"/>
      <c r="CXG2" s="102"/>
      <c r="CXH2" s="102"/>
      <c r="CXI2" s="102"/>
      <c r="CXJ2" s="102"/>
      <c r="CXK2" s="102"/>
      <c r="CXL2" s="102"/>
      <c r="CXM2" s="102"/>
      <c r="CXN2" s="102"/>
      <c r="CXO2" s="102"/>
      <c r="CXP2" s="102"/>
      <c r="CXQ2" s="102"/>
      <c r="CXR2" s="102"/>
      <c r="CXS2" s="102"/>
      <c r="CXT2" s="102"/>
      <c r="CXU2" s="102"/>
      <c r="CXV2" s="102"/>
      <c r="CXW2" s="102"/>
      <c r="CXX2" s="102"/>
      <c r="CXY2" s="102"/>
      <c r="CXZ2" s="102"/>
      <c r="CYA2" s="102"/>
      <c r="CYB2" s="102"/>
      <c r="CYC2" s="102"/>
      <c r="CYD2" s="102"/>
      <c r="CYE2" s="102"/>
      <c r="CYF2" s="102"/>
      <c r="CYG2" s="102"/>
      <c r="CYH2" s="102"/>
      <c r="CYI2" s="102"/>
      <c r="CYJ2" s="102"/>
      <c r="CYK2" s="102"/>
      <c r="CYL2" s="102"/>
      <c r="CYM2" s="102"/>
      <c r="CYN2" s="102"/>
      <c r="CYO2" s="102"/>
      <c r="CYP2" s="102"/>
      <c r="CYQ2" s="102"/>
      <c r="CYR2" s="102"/>
      <c r="CYS2" s="102"/>
      <c r="CYT2" s="102"/>
      <c r="CYU2" s="102"/>
      <c r="CYV2" s="102"/>
      <c r="CYW2" s="102"/>
      <c r="CYX2" s="102"/>
      <c r="CYY2" s="102"/>
      <c r="CYZ2" s="102"/>
      <c r="CZA2" s="102"/>
      <c r="CZB2" s="102"/>
      <c r="CZC2" s="102"/>
      <c r="CZD2" s="102"/>
      <c r="CZE2" s="102"/>
      <c r="CZF2" s="102"/>
      <c r="CZG2" s="102"/>
      <c r="CZH2" s="102"/>
      <c r="CZI2" s="102"/>
      <c r="CZJ2" s="102"/>
      <c r="CZK2" s="102"/>
      <c r="CZL2" s="102"/>
      <c r="CZM2" s="102"/>
      <c r="CZN2" s="102"/>
      <c r="CZO2" s="102"/>
      <c r="CZP2" s="102"/>
      <c r="CZQ2" s="102"/>
      <c r="CZR2" s="102"/>
      <c r="CZS2" s="102"/>
      <c r="CZT2" s="102"/>
      <c r="CZU2" s="102"/>
      <c r="CZV2" s="102"/>
      <c r="CZW2" s="102"/>
      <c r="CZX2" s="102"/>
      <c r="CZY2" s="102"/>
      <c r="CZZ2" s="102"/>
      <c r="DAA2" s="102"/>
      <c r="DAB2" s="102"/>
      <c r="DAC2" s="102"/>
      <c r="DAD2" s="102"/>
      <c r="DAE2" s="102"/>
      <c r="DAF2" s="102"/>
      <c r="DAG2" s="102"/>
      <c r="DAH2" s="102"/>
      <c r="DAI2" s="102"/>
      <c r="DAJ2" s="102"/>
      <c r="DAK2" s="102"/>
      <c r="DAL2" s="102"/>
      <c r="DAM2" s="102"/>
      <c r="DAN2" s="102"/>
      <c r="DAO2" s="102"/>
      <c r="DAP2" s="102"/>
      <c r="DAQ2" s="102"/>
      <c r="DAR2" s="102"/>
      <c r="DAS2" s="102"/>
      <c r="DAT2" s="102"/>
      <c r="DAU2" s="102"/>
      <c r="DAV2" s="102"/>
      <c r="DAW2" s="102"/>
      <c r="DAX2" s="102"/>
      <c r="DAY2" s="102"/>
      <c r="DAZ2" s="102"/>
      <c r="DBA2" s="102"/>
      <c r="DBB2" s="102"/>
      <c r="DBC2" s="102"/>
      <c r="DBD2" s="102"/>
      <c r="DBE2" s="102"/>
      <c r="DBF2" s="102"/>
      <c r="DBG2" s="102"/>
      <c r="DBH2" s="102"/>
      <c r="DBI2" s="102"/>
      <c r="DBJ2" s="102"/>
      <c r="DBK2" s="102"/>
      <c r="DBL2" s="102"/>
      <c r="DBM2" s="102"/>
      <c r="DBN2" s="102"/>
      <c r="DBO2" s="102"/>
      <c r="DBP2" s="102"/>
      <c r="DBQ2" s="102"/>
      <c r="DBR2" s="102"/>
      <c r="DBS2" s="102"/>
      <c r="DBT2" s="102"/>
      <c r="DBU2" s="102"/>
      <c r="DBV2" s="102"/>
      <c r="DBW2" s="102"/>
      <c r="DBX2" s="102"/>
      <c r="DBY2" s="102"/>
      <c r="DBZ2" s="102"/>
      <c r="DCA2" s="102"/>
      <c r="DCB2" s="102"/>
      <c r="DCC2" s="102"/>
      <c r="DCD2" s="102"/>
      <c r="DCE2" s="102"/>
      <c r="DCF2" s="102"/>
      <c r="DCG2" s="102"/>
      <c r="DCH2" s="102"/>
      <c r="DCI2" s="102"/>
      <c r="DCJ2" s="102"/>
      <c r="DCK2" s="102"/>
      <c r="DCL2" s="102"/>
      <c r="DCM2" s="102"/>
      <c r="DCN2" s="102"/>
      <c r="DCO2" s="102"/>
      <c r="DCP2" s="102"/>
      <c r="DCQ2" s="102"/>
      <c r="DCR2" s="102"/>
      <c r="DCS2" s="102"/>
      <c r="DCT2" s="102"/>
      <c r="DCU2" s="102"/>
      <c r="DCV2" s="102"/>
      <c r="DCW2" s="102"/>
      <c r="DCX2" s="102"/>
      <c r="DCY2" s="102"/>
      <c r="DCZ2" s="102"/>
      <c r="DDA2" s="102"/>
      <c r="DDB2" s="102"/>
      <c r="DDC2" s="102"/>
      <c r="DDD2" s="102"/>
      <c r="DDE2" s="102"/>
      <c r="DDF2" s="102"/>
      <c r="DDG2" s="102"/>
      <c r="DDH2" s="102"/>
      <c r="DDI2" s="102"/>
      <c r="DDJ2" s="102"/>
      <c r="DDK2" s="102"/>
      <c r="DDL2" s="102"/>
      <c r="DDM2" s="102"/>
      <c r="DDN2" s="102"/>
      <c r="DDO2" s="102"/>
      <c r="DDP2" s="102"/>
      <c r="DDQ2" s="102"/>
      <c r="DDR2" s="102"/>
      <c r="DDS2" s="102"/>
      <c r="DDT2" s="102"/>
      <c r="DDU2" s="102"/>
      <c r="DDV2" s="102"/>
      <c r="DDW2" s="102"/>
      <c r="DDX2" s="102"/>
      <c r="DDY2" s="102"/>
      <c r="DDZ2" s="102"/>
      <c r="DEA2" s="102"/>
      <c r="DEB2" s="102"/>
      <c r="DEC2" s="102"/>
      <c r="DED2" s="102"/>
      <c r="DEE2" s="102"/>
      <c r="DEF2" s="102"/>
      <c r="DEG2" s="102"/>
      <c r="DEH2" s="102"/>
      <c r="DEI2" s="102"/>
      <c r="DEJ2" s="102"/>
      <c r="DEK2" s="102"/>
      <c r="DEL2" s="102"/>
      <c r="DEM2" s="102"/>
      <c r="DEN2" s="102"/>
      <c r="DEO2" s="102"/>
      <c r="DEP2" s="102"/>
      <c r="DEQ2" s="102"/>
      <c r="DER2" s="102"/>
      <c r="DES2" s="102"/>
      <c r="DET2" s="102"/>
      <c r="DEU2" s="102"/>
      <c r="DEV2" s="102"/>
      <c r="DEW2" s="102"/>
      <c r="DEX2" s="102"/>
      <c r="DEY2" s="102"/>
      <c r="DEZ2" s="102"/>
      <c r="DFA2" s="102"/>
      <c r="DFB2" s="102"/>
      <c r="DFC2" s="102"/>
      <c r="DFD2" s="102"/>
      <c r="DFE2" s="102"/>
      <c r="DFF2" s="102"/>
      <c r="DFG2" s="102"/>
      <c r="DFH2" s="102"/>
      <c r="DFI2" s="102"/>
      <c r="DFJ2" s="102"/>
      <c r="DFK2" s="102"/>
      <c r="DFL2" s="102"/>
      <c r="DFM2" s="102"/>
      <c r="DFN2" s="102"/>
      <c r="DFO2" s="102"/>
      <c r="DFP2" s="102"/>
      <c r="DFQ2" s="102"/>
      <c r="DFR2" s="102"/>
      <c r="DFS2" s="102"/>
      <c r="DFT2" s="102"/>
      <c r="DFU2" s="102"/>
      <c r="DFV2" s="102"/>
      <c r="DFW2" s="102"/>
      <c r="DFX2" s="102"/>
      <c r="DFY2" s="102"/>
      <c r="DFZ2" s="102"/>
      <c r="DGA2" s="102"/>
      <c r="DGB2" s="102"/>
      <c r="DGC2" s="102"/>
      <c r="DGD2" s="102"/>
      <c r="DGE2" s="102"/>
      <c r="DGF2" s="102"/>
      <c r="DGG2" s="102"/>
      <c r="DGH2" s="102"/>
      <c r="DGI2" s="102"/>
      <c r="DGJ2" s="102"/>
      <c r="DGK2" s="102"/>
      <c r="DGL2" s="102"/>
      <c r="DGM2" s="102"/>
      <c r="DGN2" s="102"/>
      <c r="DGO2" s="102"/>
      <c r="DGP2" s="102"/>
      <c r="DGQ2" s="102"/>
      <c r="DGR2" s="102"/>
      <c r="DGS2" s="102"/>
      <c r="DGT2" s="102"/>
      <c r="DGU2" s="102"/>
      <c r="DGV2" s="102"/>
      <c r="DGW2" s="102"/>
      <c r="DGX2" s="102"/>
      <c r="DGY2" s="102"/>
      <c r="DGZ2" s="102"/>
      <c r="DHA2" s="102"/>
      <c r="DHB2" s="102"/>
      <c r="DHC2" s="102"/>
      <c r="DHD2" s="102"/>
      <c r="DHE2" s="102"/>
      <c r="DHF2" s="102"/>
      <c r="DHG2" s="102"/>
      <c r="DHH2" s="102"/>
      <c r="DHI2" s="102"/>
      <c r="DHJ2" s="102"/>
      <c r="DHK2" s="102"/>
      <c r="DHL2" s="102"/>
      <c r="DHM2" s="102"/>
      <c r="DHN2" s="102"/>
      <c r="DHO2" s="102"/>
      <c r="DHP2" s="102"/>
      <c r="DHQ2" s="102"/>
      <c r="DHR2" s="102"/>
      <c r="DHS2" s="102"/>
      <c r="DHT2" s="102"/>
      <c r="DHU2" s="102"/>
      <c r="DHV2" s="102"/>
      <c r="DHW2" s="102"/>
      <c r="DHX2" s="102"/>
      <c r="DHY2" s="102"/>
      <c r="DHZ2" s="102"/>
      <c r="DIA2" s="102"/>
      <c r="DIB2" s="102"/>
      <c r="DIC2" s="102"/>
      <c r="DID2" s="102"/>
      <c r="DIE2" s="102"/>
      <c r="DIF2" s="102"/>
      <c r="DIG2" s="102"/>
      <c r="DIH2" s="102"/>
      <c r="DII2" s="102"/>
      <c r="DIJ2" s="102"/>
      <c r="DIK2" s="102"/>
      <c r="DIL2" s="102"/>
      <c r="DIM2" s="102"/>
      <c r="DIN2" s="102"/>
      <c r="DIO2" s="102"/>
      <c r="DIP2" s="102"/>
      <c r="DIQ2" s="102"/>
      <c r="DIR2" s="102"/>
      <c r="DIS2" s="102"/>
      <c r="DIT2" s="102"/>
      <c r="DIU2" s="102"/>
      <c r="DIV2" s="102"/>
      <c r="DIW2" s="102"/>
      <c r="DIX2" s="102"/>
      <c r="DIY2" s="102"/>
      <c r="DIZ2" s="102"/>
      <c r="DJA2" s="102"/>
      <c r="DJB2" s="102"/>
      <c r="DJC2" s="102"/>
      <c r="DJD2" s="102"/>
      <c r="DJE2" s="102"/>
      <c r="DJF2" s="102"/>
      <c r="DJG2" s="102"/>
      <c r="DJH2" s="102"/>
      <c r="DJI2" s="102"/>
      <c r="DJJ2" s="102"/>
      <c r="DJK2" s="102"/>
      <c r="DJL2" s="102"/>
      <c r="DJM2" s="102"/>
      <c r="DJN2" s="102"/>
      <c r="DJO2" s="102"/>
      <c r="DJP2" s="102"/>
      <c r="DJQ2" s="102"/>
      <c r="DJR2" s="102"/>
      <c r="DJS2" s="102"/>
      <c r="DJT2" s="102"/>
      <c r="DJU2" s="102"/>
      <c r="DJV2" s="102"/>
      <c r="DJW2" s="102"/>
      <c r="DJX2" s="102"/>
      <c r="DJY2" s="102"/>
      <c r="DJZ2" s="102"/>
      <c r="DKA2" s="102"/>
      <c r="DKB2" s="102"/>
      <c r="DKC2" s="102"/>
      <c r="DKD2" s="102"/>
      <c r="DKE2" s="102"/>
      <c r="DKF2" s="102"/>
      <c r="DKG2" s="102"/>
      <c r="DKH2" s="102"/>
      <c r="DKI2" s="102"/>
      <c r="DKJ2" s="102"/>
      <c r="DKK2" s="102"/>
      <c r="DKL2" s="102"/>
      <c r="DKM2" s="102"/>
      <c r="DKN2" s="102"/>
      <c r="DKO2" s="102"/>
      <c r="DKP2" s="102"/>
      <c r="DKQ2" s="102"/>
      <c r="DKR2" s="102"/>
      <c r="DKS2" s="102"/>
      <c r="DKT2" s="102"/>
      <c r="DKU2" s="102"/>
      <c r="DKV2" s="102"/>
      <c r="DKW2" s="102"/>
      <c r="DKX2" s="102"/>
      <c r="DKY2" s="102"/>
      <c r="DKZ2" s="102"/>
      <c r="DLA2" s="102"/>
      <c r="DLB2" s="102"/>
      <c r="DLC2" s="102"/>
      <c r="DLD2" s="102"/>
      <c r="DLE2" s="102"/>
      <c r="DLF2" s="102"/>
      <c r="DLG2" s="102"/>
      <c r="DLH2" s="102"/>
      <c r="DLI2" s="102"/>
      <c r="DLJ2" s="102"/>
      <c r="DLK2" s="102"/>
      <c r="DLL2" s="102"/>
      <c r="DLM2" s="102"/>
      <c r="DLN2" s="102"/>
      <c r="DLO2" s="102"/>
      <c r="DLP2" s="102"/>
      <c r="DLQ2" s="102"/>
      <c r="DLR2" s="102"/>
      <c r="DLS2" s="102"/>
      <c r="DLT2" s="102"/>
      <c r="DLU2" s="102"/>
      <c r="DLV2" s="102"/>
      <c r="DLW2" s="102"/>
      <c r="DLX2" s="102"/>
      <c r="DLY2" s="102"/>
      <c r="DLZ2" s="102"/>
      <c r="DMA2" s="102"/>
      <c r="DMB2" s="102"/>
      <c r="DMC2" s="102"/>
      <c r="DMD2" s="102"/>
      <c r="DME2" s="102"/>
      <c r="DMF2" s="102"/>
      <c r="DMG2" s="102"/>
      <c r="DMH2" s="102"/>
      <c r="DMI2" s="102"/>
      <c r="DMJ2" s="102"/>
      <c r="DMK2" s="102"/>
      <c r="DML2" s="102"/>
      <c r="DMM2" s="102"/>
      <c r="DMN2" s="102"/>
      <c r="DMO2" s="102"/>
      <c r="DMP2" s="102"/>
      <c r="DMQ2" s="102"/>
      <c r="DMR2" s="102"/>
      <c r="DMS2" s="102"/>
      <c r="DMT2" s="102"/>
      <c r="DMU2" s="102"/>
      <c r="DMV2" s="102"/>
      <c r="DMW2" s="102"/>
      <c r="DMX2" s="102"/>
      <c r="DMY2" s="102"/>
      <c r="DMZ2" s="102"/>
      <c r="DNA2" s="102"/>
      <c r="DNB2" s="102"/>
      <c r="DNC2" s="102"/>
      <c r="DND2" s="102"/>
      <c r="DNE2" s="102"/>
      <c r="DNF2" s="102"/>
      <c r="DNG2" s="102"/>
      <c r="DNH2" s="102"/>
      <c r="DNI2" s="102"/>
      <c r="DNJ2" s="102"/>
      <c r="DNK2" s="102"/>
      <c r="DNL2" s="102"/>
      <c r="DNM2" s="102"/>
      <c r="DNN2" s="102"/>
      <c r="DNO2" s="102"/>
      <c r="DNP2" s="102"/>
      <c r="DNQ2" s="102"/>
      <c r="DNR2" s="102"/>
      <c r="DNS2" s="102"/>
      <c r="DNT2" s="102"/>
      <c r="DNU2" s="102"/>
      <c r="DNV2" s="102"/>
      <c r="DNW2" s="102"/>
      <c r="DNX2" s="102"/>
      <c r="DNY2" s="102"/>
      <c r="DNZ2" s="102"/>
      <c r="DOA2" s="102"/>
      <c r="DOB2" s="102"/>
      <c r="DOC2" s="102"/>
      <c r="DOD2" s="102"/>
      <c r="DOE2" s="102"/>
      <c r="DOF2" s="102"/>
      <c r="DOG2" s="102"/>
      <c r="DOH2" s="102"/>
      <c r="DOI2" s="102"/>
      <c r="DOJ2" s="102"/>
      <c r="DOK2" s="102"/>
      <c r="DOL2" s="102"/>
      <c r="DOM2" s="102"/>
      <c r="DON2" s="102"/>
      <c r="DOO2" s="102"/>
      <c r="DOP2" s="102"/>
      <c r="DOQ2" s="102"/>
      <c r="DOR2" s="102"/>
      <c r="DOS2" s="102"/>
      <c r="DOT2" s="102"/>
      <c r="DOU2" s="102"/>
      <c r="DOV2" s="102"/>
      <c r="DOW2" s="102"/>
      <c r="DOX2" s="102"/>
      <c r="DOY2" s="102"/>
      <c r="DOZ2" s="102"/>
      <c r="DPA2" s="102"/>
      <c r="DPB2" s="102"/>
      <c r="DPC2" s="102"/>
      <c r="DPD2" s="102"/>
      <c r="DPE2" s="102"/>
      <c r="DPF2" s="102"/>
      <c r="DPG2" s="102"/>
      <c r="DPH2" s="102"/>
      <c r="DPI2" s="102"/>
      <c r="DPJ2" s="102"/>
      <c r="DPK2" s="102"/>
      <c r="DPL2" s="102"/>
      <c r="DPM2" s="102"/>
      <c r="DPN2" s="102"/>
      <c r="DPO2" s="102"/>
      <c r="DPP2" s="102"/>
      <c r="DPQ2" s="102"/>
      <c r="DPR2" s="102"/>
      <c r="DPS2" s="102"/>
      <c r="DPT2" s="102"/>
      <c r="DPU2" s="102"/>
      <c r="DPV2" s="102"/>
      <c r="DPW2" s="102"/>
      <c r="DPX2" s="102"/>
      <c r="DPY2" s="102"/>
      <c r="DPZ2" s="102"/>
      <c r="DQA2" s="102"/>
      <c r="DQB2" s="102"/>
      <c r="DQC2" s="102"/>
      <c r="DQD2" s="102"/>
      <c r="DQE2" s="102"/>
      <c r="DQF2" s="102"/>
      <c r="DQG2" s="102"/>
      <c r="DQH2" s="102"/>
      <c r="DQI2" s="102"/>
      <c r="DQJ2" s="102"/>
      <c r="DQK2" s="102"/>
      <c r="DQL2" s="102"/>
      <c r="DQM2" s="102"/>
      <c r="DQN2" s="102"/>
      <c r="DQO2" s="102"/>
      <c r="DQP2" s="102"/>
      <c r="DQQ2" s="102"/>
      <c r="DQR2" s="102"/>
      <c r="DQS2" s="102"/>
      <c r="DQT2" s="102"/>
      <c r="DQU2" s="102"/>
      <c r="DQV2" s="102"/>
      <c r="DQW2" s="102"/>
      <c r="DQX2" s="102"/>
      <c r="DQY2" s="102"/>
      <c r="DQZ2" s="102"/>
      <c r="DRA2" s="102"/>
      <c r="DRB2" s="102"/>
      <c r="DRC2" s="102"/>
      <c r="DRD2" s="102"/>
      <c r="DRE2" s="102"/>
      <c r="DRF2" s="102"/>
      <c r="DRG2" s="102"/>
      <c r="DRH2" s="102"/>
      <c r="DRI2" s="102"/>
      <c r="DRJ2" s="102"/>
      <c r="DRK2" s="102"/>
      <c r="DRL2" s="102"/>
      <c r="DRM2" s="102"/>
      <c r="DRN2" s="102"/>
      <c r="DRO2" s="102"/>
      <c r="DRP2" s="102"/>
      <c r="DRQ2" s="102"/>
      <c r="DRR2" s="102"/>
      <c r="DRS2" s="102"/>
      <c r="DRT2" s="102"/>
      <c r="DRU2" s="102"/>
      <c r="DRV2" s="102"/>
      <c r="DRW2" s="102"/>
      <c r="DRX2" s="102"/>
      <c r="DRY2" s="102"/>
      <c r="DRZ2" s="102"/>
      <c r="DSA2" s="102"/>
      <c r="DSB2" s="102"/>
      <c r="DSC2" s="102"/>
      <c r="DSD2" s="102"/>
      <c r="DSE2" s="102"/>
      <c r="DSF2" s="102"/>
      <c r="DSG2" s="102"/>
      <c r="DSH2" s="102"/>
      <c r="DSI2" s="102"/>
      <c r="DSJ2" s="102"/>
      <c r="DSK2" s="102"/>
      <c r="DSL2" s="102"/>
      <c r="DSM2" s="102"/>
      <c r="DSN2" s="102"/>
      <c r="DSO2" s="102"/>
      <c r="DSP2" s="102"/>
      <c r="DSQ2" s="102"/>
      <c r="DSR2" s="102"/>
      <c r="DSS2" s="102"/>
      <c r="DST2" s="102"/>
      <c r="DSU2" s="102"/>
      <c r="DSV2" s="102"/>
      <c r="DSW2" s="102"/>
      <c r="DSX2" s="102"/>
      <c r="DSY2" s="102"/>
      <c r="DSZ2" s="102"/>
      <c r="DTA2" s="102"/>
      <c r="DTB2" s="102"/>
      <c r="DTC2" s="102"/>
      <c r="DTD2" s="102"/>
      <c r="DTE2" s="102"/>
      <c r="DTF2" s="102"/>
      <c r="DTG2" s="102"/>
      <c r="DTH2" s="102"/>
      <c r="DTI2" s="102"/>
      <c r="DTJ2" s="102"/>
      <c r="DTK2" s="102"/>
      <c r="DTL2" s="102"/>
      <c r="DTM2" s="102"/>
      <c r="DTN2" s="102"/>
      <c r="DTO2" s="102"/>
      <c r="DTP2" s="102"/>
      <c r="DTQ2" s="102"/>
      <c r="DTR2" s="102"/>
      <c r="DTS2" s="102"/>
      <c r="DTT2" s="102"/>
      <c r="DTU2" s="102"/>
      <c r="DTV2" s="102"/>
      <c r="DTW2" s="102"/>
      <c r="DTX2" s="102"/>
      <c r="DTY2" s="102"/>
      <c r="DTZ2" s="102"/>
      <c r="DUA2" s="102"/>
      <c r="DUB2" s="102"/>
      <c r="DUC2" s="102"/>
      <c r="DUD2" s="102"/>
      <c r="DUE2" s="102"/>
      <c r="DUF2" s="102"/>
      <c r="DUG2" s="102"/>
      <c r="DUH2" s="102"/>
      <c r="DUI2" s="102"/>
      <c r="DUJ2" s="102"/>
      <c r="DUK2" s="102"/>
      <c r="DUL2" s="102"/>
      <c r="DUM2" s="102"/>
      <c r="DUN2" s="102"/>
      <c r="DUO2" s="102"/>
      <c r="DUP2" s="102"/>
      <c r="DUQ2" s="102"/>
      <c r="DUR2" s="102"/>
      <c r="DUS2" s="102"/>
      <c r="DUT2" s="102"/>
      <c r="DUU2" s="102"/>
      <c r="DUV2" s="102"/>
      <c r="DUW2" s="102"/>
      <c r="DUX2" s="102"/>
      <c r="DUY2" s="102"/>
      <c r="DUZ2" s="102"/>
      <c r="DVA2" s="102"/>
      <c r="DVB2" s="102"/>
      <c r="DVC2" s="102"/>
      <c r="DVD2" s="102"/>
      <c r="DVE2" s="102"/>
      <c r="DVF2" s="102"/>
      <c r="DVG2" s="102"/>
      <c r="DVH2" s="102"/>
      <c r="DVI2" s="102"/>
      <c r="DVJ2" s="102"/>
      <c r="DVK2" s="102"/>
      <c r="DVL2" s="102"/>
      <c r="DVM2" s="102"/>
      <c r="DVN2" s="102"/>
      <c r="DVO2" s="102"/>
      <c r="DVP2" s="102"/>
      <c r="DVQ2" s="102"/>
      <c r="DVR2" s="102"/>
      <c r="DVS2" s="102"/>
      <c r="DVT2" s="102"/>
      <c r="DVU2" s="102"/>
      <c r="DVV2" s="102"/>
      <c r="DVW2" s="102"/>
      <c r="DVX2" s="102"/>
      <c r="DVY2" s="102"/>
      <c r="DVZ2" s="102"/>
      <c r="DWA2" s="102"/>
      <c r="DWB2" s="102"/>
      <c r="DWC2" s="102"/>
      <c r="DWD2" s="102"/>
      <c r="DWE2" s="102"/>
      <c r="DWF2" s="102"/>
      <c r="DWG2" s="102"/>
      <c r="DWH2" s="102"/>
      <c r="DWI2" s="102"/>
      <c r="DWJ2" s="102"/>
      <c r="DWK2" s="102"/>
      <c r="DWL2" s="102"/>
      <c r="DWM2" s="102"/>
      <c r="DWN2" s="102"/>
      <c r="DWO2" s="102"/>
      <c r="DWP2" s="102"/>
      <c r="DWQ2" s="102"/>
      <c r="DWR2" s="102"/>
      <c r="DWS2" s="102"/>
      <c r="DWT2" s="102"/>
      <c r="DWU2" s="102"/>
      <c r="DWV2" s="102"/>
      <c r="DWW2" s="102"/>
      <c r="DWX2" s="102"/>
      <c r="DWY2" s="102"/>
      <c r="DWZ2" s="102"/>
      <c r="DXA2" s="102"/>
      <c r="DXB2" s="102"/>
      <c r="DXC2" s="102"/>
      <c r="DXD2" s="102"/>
      <c r="DXE2" s="102"/>
      <c r="DXF2" s="102"/>
      <c r="DXG2" s="102"/>
      <c r="DXH2" s="102"/>
      <c r="DXI2" s="102"/>
      <c r="DXJ2" s="102"/>
      <c r="DXK2" s="102"/>
      <c r="DXL2" s="102"/>
      <c r="DXM2" s="102"/>
      <c r="DXN2" s="102"/>
      <c r="DXO2" s="102"/>
      <c r="DXP2" s="102"/>
      <c r="DXQ2" s="102"/>
      <c r="DXR2" s="102"/>
      <c r="DXS2" s="102"/>
      <c r="DXT2" s="102"/>
      <c r="DXU2" s="102"/>
      <c r="DXV2" s="102"/>
      <c r="DXW2" s="102"/>
      <c r="DXX2" s="102"/>
      <c r="DXY2" s="102"/>
      <c r="DXZ2" s="102"/>
      <c r="DYA2" s="102"/>
      <c r="DYB2" s="102"/>
      <c r="DYC2" s="102"/>
      <c r="DYD2" s="102"/>
      <c r="DYE2" s="102"/>
      <c r="DYF2" s="102"/>
      <c r="DYG2" s="102"/>
      <c r="DYH2" s="102"/>
      <c r="DYI2" s="102"/>
      <c r="DYJ2" s="102"/>
      <c r="DYK2" s="102"/>
      <c r="DYL2" s="102"/>
      <c r="DYM2" s="102"/>
      <c r="DYN2" s="102"/>
      <c r="DYO2" s="102"/>
      <c r="DYP2" s="102"/>
      <c r="DYQ2" s="102"/>
      <c r="DYR2" s="102"/>
      <c r="DYS2" s="102"/>
      <c r="DYT2" s="102"/>
      <c r="DYU2" s="102"/>
      <c r="DYV2" s="102"/>
      <c r="DYW2" s="102"/>
      <c r="DYX2" s="102"/>
      <c r="DYY2" s="102"/>
      <c r="DYZ2" s="102"/>
      <c r="DZA2" s="102"/>
      <c r="DZB2" s="102"/>
      <c r="DZC2" s="102"/>
      <c r="DZD2" s="102"/>
      <c r="DZE2" s="102"/>
      <c r="DZF2" s="102"/>
      <c r="DZG2" s="102"/>
      <c r="DZH2" s="102"/>
      <c r="DZI2" s="102"/>
      <c r="DZJ2" s="102"/>
      <c r="DZK2" s="102"/>
      <c r="DZL2" s="102"/>
      <c r="DZM2" s="102"/>
      <c r="DZN2" s="102"/>
      <c r="DZO2" s="102"/>
      <c r="DZP2" s="102"/>
      <c r="DZQ2" s="102"/>
      <c r="DZR2" s="102"/>
      <c r="DZS2" s="102"/>
      <c r="DZT2" s="102"/>
      <c r="DZU2" s="102"/>
      <c r="DZV2" s="102"/>
      <c r="DZW2" s="102"/>
      <c r="DZX2" s="102"/>
      <c r="DZY2" s="102"/>
      <c r="DZZ2" s="102"/>
      <c r="EAA2" s="102"/>
      <c r="EAB2" s="102"/>
      <c r="EAC2" s="102"/>
      <c r="EAD2" s="102"/>
      <c r="EAE2" s="102"/>
      <c r="EAF2" s="102"/>
      <c r="EAG2" s="102"/>
      <c r="EAH2" s="102"/>
      <c r="EAI2" s="102"/>
      <c r="EAJ2" s="102"/>
      <c r="EAK2" s="102"/>
      <c r="EAL2" s="102"/>
      <c r="EAM2" s="102"/>
      <c r="EAN2" s="102"/>
      <c r="EAO2" s="102"/>
      <c r="EAP2" s="102"/>
      <c r="EAQ2" s="102"/>
      <c r="EAR2" s="102"/>
      <c r="EAS2" s="102"/>
      <c r="EAT2" s="102"/>
      <c r="EAU2" s="102"/>
      <c r="EAV2" s="102"/>
      <c r="EAW2" s="102"/>
      <c r="EAX2" s="102"/>
      <c r="EAY2" s="102"/>
      <c r="EAZ2" s="102"/>
      <c r="EBA2" s="102"/>
      <c r="EBB2" s="102"/>
      <c r="EBC2" s="102"/>
      <c r="EBD2" s="102"/>
      <c r="EBE2" s="102"/>
      <c r="EBF2" s="102"/>
      <c r="EBG2" s="102"/>
      <c r="EBH2" s="102"/>
      <c r="EBI2" s="102"/>
      <c r="EBJ2" s="102"/>
      <c r="EBK2" s="102"/>
      <c r="EBL2" s="102"/>
      <c r="EBM2" s="102"/>
      <c r="EBN2" s="102"/>
      <c r="EBO2" s="102"/>
      <c r="EBP2" s="102"/>
      <c r="EBQ2" s="102"/>
      <c r="EBR2" s="102"/>
      <c r="EBS2" s="102"/>
      <c r="EBT2" s="102"/>
      <c r="EBU2" s="102"/>
      <c r="EBV2" s="102"/>
      <c r="EBW2" s="102"/>
      <c r="EBX2" s="102"/>
      <c r="EBY2" s="102"/>
      <c r="EBZ2" s="102"/>
      <c r="ECA2" s="102"/>
      <c r="ECB2" s="102"/>
      <c r="ECC2" s="102"/>
      <c r="ECD2" s="102"/>
      <c r="ECE2" s="102"/>
      <c r="ECF2" s="102"/>
      <c r="ECG2" s="102"/>
      <c r="ECH2" s="102"/>
      <c r="ECI2" s="102"/>
      <c r="ECJ2" s="102"/>
      <c r="ECK2" s="102"/>
      <c r="ECL2" s="102"/>
      <c r="ECM2" s="102"/>
      <c r="ECN2" s="102"/>
      <c r="ECO2" s="102"/>
      <c r="ECP2" s="102"/>
      <c r="ECQ2" s="102"/>
      <c r="ECR2" s="102"/>
      <c r="ECS2" s="102"/>
      <c r="ECT2" s="102"/>
      <c r="ECU2" s="102"/>
      <c r="ECV2" s="102"/>
      <c r="ECW2" s="102"/>
      <c r="ECX2" s="102"/>
      <c r="ECY2" s="102"/>
      <c r="ECZ2" s="102"/>
      <c r="EDA2" s="102"/>
      <c r="EDB2" s="102"/>
      <c r="EDC2" s="102"/>
      <c r="EDD2" s="102"/>
      <c r="EDE2" s="102"/>
      <c r="EDF2" s="102"/>
      <c r="EDG2" s="102"/>
      <c r="EDH2" s="102"/>
      <c r="EDI2" s="102"/>
      <c r="EDJ2" s="102"/>
      <c r="EDK2" s="102"/>
      <c r="EDL2" s="102"/>
      <c r="EDM2" s="102"/>
      <c r="EDN2" s="102"/>
      <c r="EDO2" s="102"/>
      <c r="EDP2" s="102"/>
      <c r="EDQ2" s="102"/>
      <c r="EDR2" s="102"/>
      <c r="EDS2" s="102"/>
      <c r="EDT2" s="102"/>
      <c r="EDU2" s="102"/>
      <c r="EDV2" s="102"/>
      <c r="EDW2" s="102"/>
      <c r="EDX2" s="102"/>
      <c r="EDY2" s="102"/>
      <c r="EDZ2" s="102"/>
      <c r="EEA2" s="102"/>
      <c r="EEB2" s="102"/>
      <c r="EEC2" s="102"/>
      <c r="EED2" s="102"/>
      <c r="EEE2" s="102"/>
      <c r="EEF2" s="102"/>
      <c r="EEG2" s="102"/>
      <c r="EEH2" s="102"/>
      <c r="EEI2" s="102"/>
      <c r="EEJ2" s="102"/>
      <c r="EEK2" s="102"/>
      <c r="EEL2" s="102"/>
      <c r="EEM2" s="102"/>
      <c r="EEN2" s="102"/>
      <c r="EEO2" s="102"/>
      <c r="EEP2" s="102"/>
      <c r="EEQ2" s="102"/>
      <c r="EER2" s="102"/>
      <c r="EES2" s="102"/>
      <c r="EET2" s="102"/>
      <c r="EEU2" s="102"/>
      <c r="EEV2" s="102"/>
      <c r="EEW2" s="102"/>
      <c r="EEX2" s="102"/>
      <c r="EEY2" s="102"/>
      <c r="EEZ2" s="102"/>
      <c r="EFA2" s="102"/>
      <c r="EFB2" s="102"/>
      <c r="EFC2" s="102"/>
      <c r="EFD2" s="102"/>
      <c r="EFE2" s="102"/>
      <c r="EFF2" s="102"/>
      <c r="EFG2" s="102"/>
      <c r="EFH2" s="102"/>
      <c r="EFI2" s="102"/>
      <c r="EFJ2" s="102"/>
      <c r="EFK2" s="102"/>
      <c r="EFL2" s="102"/>
      <c r="EFM2" s="102"/>
      <c r="EFN2" s="102"/>
      <c r="EFO2" s="102"/>
      <c r="EFP2" s="102"/>
      <c r="EFQ2" s="102"/>
      <c r="EFR2" s="102"/>
      <c r="EFS2" s="102"/>
      <c r="EFT2" s="102"/>
      <c r="EFU2" s="102"/>
      <c r="EFV2" s="102"/>
      <c r="EFW2" s="102"/>
      <c r="EFX2" s="102"/>
      <c r="EFY2" s="102"/>
      <c r="EFZ2" s="102"/>
      <c r="EGA2" s="102"/>
      <c r="EGB2" s="102"/>
      <c r="EGC2" s="102"/>
      <c r="EGD2" s="102"/>
      <c r="EGE2" s="102"/>
      <c r="EGF2" s="102"/>
      <c r="EGG2" s="102"/>
      <c r="EGH2" s="102"/>
      <c r="EGI2" s="102"/>
      <c r="EGJ2" s="102"/>
      <c r="EGK2" s="102"/>
      <c r="EGL2" s="102"/>
      <c r="EGM2" s="102"/>
      <c r="EGN2" s="102"/>
      <c r="EGO2" s="102"/>
      <c r="EGP2" s="102"/>
      <c r="EGQ2" s="102"/>
      <c r="EGR2" s="102"/>
      <c r="EGS2" s="102"/>
      <c r="EGT2" s="102"/>
      <c r="EGU2" s="102"/>
      <c r="EGV2" s="102"/>
      <c r="EGW2" s="102"/>
      <c r="EGX2" s="102"/>
      <c r="EGY2" s="102"/>
      <c r="EGZ2" s="102"/>
      <c r="EHA2" s="102"/>
      <c r="EHB2" s="102"/>
      <c r="EHC2" s="102"/>
      <c r="EHD2" s="102"/>
      <c r="EHE2" s="102"/>
      <c r="EHF2" s="102"/>
      <c r="EHG2" s="102"/>
      <c r="EHH2" s="102"/>
      <c r="EHI2" s="102"/>
      <c r="EHJ2" s="102"/>
      <c r="EHK2" s="102"/>
      <c r="EHL2" s="102"/>
      <c r="EHM2" s="102"/>
      <c r="EHN2" s="102"/>
      <c r="EHO2" s="102"/>
      <c r="EHP2" s="102"/>
      <c r="EHQ2" s="102"/>
      <c r="EHR2" s="102"/>
      <c r="EHS2" s="102"/>
      <c r="EHT2" s="102"/>
      <c r="EHU2" s="102"/>
      <c r="EHV2" s="102"/>
      <c r="EHW2" s="102"/>
      <c r="EHX2" s="102"/>
      <c r="EHY2" s="102"/>
      <c r="EHZ2" s="102"/>
      <c r="EIA2" s="102"/>
      <c r="EIB2" s="102"/>
      <c r="EIC2" s="102"/>
      <c r="EID2" s="102"/>
      <c r="EIE2" s="102"/>
      <c r="EIF2" s="102"/>
      <c r="EIG2" s="102"/>
      <c r="EIH2" s="102"/>
      <c r="EII2" s="102"/>
      <c r="EIJ2" s="102"/>
      <c r="EIK2" s="102"/>
      <c r="EIL2" s="102"/>
      <c r="EIM2" s="102"/>
      <c r="EIN2" s="102"/>
      <c r="EIO2" s="102"/>
      <c r="EIP2" s="102"/>
      <c r="EIQ2" s="102"/>
      <c r="EIR2" s="102"/>
      <c r="EIS2" s="102"/>
      <c r="EIT2" s="102"/>
      <c r="EIU2" s="102"/>
      <c r="EIV2" s="102"/>
      <c r="EIW2" s="102"/>
      <c r="EIX2" s="102"/>
      <c r="EIY2" s="102"/>
      <c r="EIZ2" s="102"/>
      <c r="EJA2" s="102"/>
      <c r="EJB2" s="102"/>
      <c r="EJC2" s="102"/>
      <c r="EJD2" s="102"/>
      <c r="EJE2" s="102"/>
      <c r="EJF2" s="102"/>
      <c r="EJG2" s="102"/>
      <c r="EJH2" s="102"/>
      <c r="EJI2" s="102"/>
      <c r="EJJ2" s="102"/>
      <c r="EJK2" s="102"/>
      <c r="EJL2" s="102"/>
      <c r="EJM2" s="102"/>
      <c r="EJN2" s="102"/>
      <c r="EJO2" s="102"/>
      <c r="EJP2" s="102"/>
      <c r="EJQ2" s="102"/>
      <c r="EJR2" s="102"/>
      <c r="EJS2" s="102"/>
      <c r="EJT2" s="102"/>
      <c r="EJU2" s="102"/>
      <c r="EJV2" s="102"/>
      <c r="EJW2" s="102"/>
      <c r="EJX2" s="102"/>
      <c r="EJY2" s="102"/>
      <c r="EJZ2" s="102"/>
      <c r="EKA2" s="102"/>
      <c r="EKB2" s="102"/>
      <c r="EKC2" s="102"/>
      <c r="EKD2" s="102"/>
      <c r="EKE2" s="102"/>
      <c r="EKF2" s="102"/>
      <c r="EKG2" s="102"/>
      <c r="EKH2" s="102"/>
      <c r="EKI2" s="102"/>
      <c r="EKJ2" s="102"/>
      <c r="EKK2" s="102"/>
      <c r="EKL2" s="102"/>
      <c r="EKM2" s="102"/>
      <c r="EKN2" s="102"/>
      <c r="EKO2" s="102"/>
      <c r="EKP2" s="102"/>
      <c r="EKQ2" s="102"/>
      <c r="EKR2" s="102"/>
      <c r="EKS2" s="102"/>
      <c r="EKT2" s="102"/>
      <c r="EKU2" s="102"/>
      <c r="EKV2" s="102"/>
      <c r="EKW2" s="102"/>
      <c r="EKX2" s="102"/>
      <c r="EKY2" s="102"/>
      <c r="EKZ2" s="102"/>
      <c r="ELA2" s="102"/>
      <c r="ELB2" s="102"/>
      <c r="ELC2" s="102"/>
      <c r="ELD2" s="102"/>
      <c r="ELE2" s="102"/>
      <c r="ELF2" s="102"/>
      <c r="ELG2" s="102"/>
      <c r="ELH2" s="102"/>
      <c r="ELI2" s="102"/>
      <c r="ELJ2" s="102"/>
      <c r="ELK2" s="102"/>
      <c r="ELL2" s="102"/>
      <c r="ELM2" s="102"/>
      <c r="ELN2" s="102"/>
      <c r="ELO2" s="102"/>
      <c r="ELP2" s="102"/>
      <c r="ELQ2" s="102"/>
      <c r="ELR2" s="102"/>
      <c r="ELS2" s="102"/>
      <c r="ELT2" s="102"/>
      <c r="ELU2" s="102"/>
      <c r="ELV2" s="102"/>
      <c r="ELW2" s="102"/>
      <c r="ELX2" s="102"/>
      <c r="ELY2" s="102"/>
      <c r="ELZ2" s="102"/>
      <c r="EMA2" s="102"/>
      <c r="EMB2" s="102"/>
      <c r="EMC2" s="102"/>
      <c r="EMD2" s="102"/>
      <c r="EME2" s="102"/>
      <c r="EMF2" s="102"/>
      <c r="EMG2" s="102"/>
      <c r="EMH2" s="102"/>
      <c r="EMI2" s="102"/>
      <c r="EMJ2" s="102"/>
      <c r="EMK2" s="102"/>
      <c r="EML2" s="102"/>
      <c r="EMM2" s="102"/>
      <c r="EMN2" s="102"/>
      <c r="EMO2" s="102"/>
      <c r="EMP2" s="102"/>
      <c r="EMQ2" s="102"/>
      <c r="EMR2" s="102"/>
      <c r="EMS2" s="102"/>
      <c r="EMT2" s="102"/>
      <c r="EMU2" s="102"/>
      <c r="EMV2" s="102"/>
      <c r="EMW2" s="102"/>
      <c r="EMX2" s="102"/>
      <c r="EMY2" s="102"/>
      <c r="EMZ2" s="102"/>
      <c r="ENA2" s="102"/>
      <c r="ENB2" s="102"/>
      <c r="ENC2" s="102"/>
      <c r="END2" s="102"/>
      <c r="ENE2" s="102"/>
      <c r="ENF2" s="102"/>
      <c r="ENG2" s="102"/>
      <c r="ENH2" s="102"/>
      <c r="ENI2" s="102"/>
      <c r="ENJ2" s="102"/>
      <c r="ENK2" s="102"/>
      <c r="ENL2" s="102"/>
      <c r="ENM2" s="102"/>
      <c r="ENN2" s="102"/>
      <c r="ENO2" s="102"/>
      <c r="ENP2" s="102"/>
      <c r="ENQ2" s="102"/>
      <c r="ENR2" s="102"/>
      <c r="ENS2" s="102"/>
      <c r="ENT2" s="102"/>
      <c r="ENU2" s="102"/>
      <c r="ENV2" s="102"/>
      <c r="ENW2" s="102"/>
      <c r="ENX2" s="102"/>
      <c r="ENY2" s="102"/>
      <c r="ENZ2" s="102"/>
      <c r="EOA2" s="102"/>
      <c r="EOB2" s="102"/>
      <c r="EOC2" s="102"/>
      <c r="EOD2" s="102"/>
      <c r="EOE2" s="102"/>
      <c r="EOF2" s="102"/>
      <c r="EOG2" s="102"/>
      <c r="EOH2" s="102"/>
      <c r="EOI2" s="102"/>
      <c r="EOJ2" s="102"/>
      <c r="EOK2" s="102"/>
      <c r="EOL2" s="102"/>
      <c r="EOM2" s="102"/>
      <c r="EON2" s="102"/>
      <c r="EOO2" s="102"/>
      <c r="EOP2" s="102"/>
      <c r="EOQ2" s="102"/>
      <c r="EOR2" s="102"/>
      <c r="EOS2" s="102"/>
      <c r="EOT2" s="102"/>
      <c r="EOU2" s="102"/>
      <c r="EOV2" s="102"/>
      <c r="EOW2" s="102"/>
      <c r="EOX2" s="102"/>
      <c r="EOY2" s="102"/>
      <c r="EOZ2" s="102"/>
      <c r="EPA2" s="102"/>
      <c r="EPB2" s="102"/>
      <c r="EPC2" s="102"/>
      <c r="EPD2" s="102"/>
      <c r="EPE2" s="102"/>
      <c r="EPF2" s="102"/>
      <c r="EPG2" s="102"/>
      <c r="EPH2" s="102"/>
      <c r="EPI2" s="102"/>
      <c r="EPJ2" s="102"/>
      <c r="EPK2" s="102"/>
      <c r="EPL2" s="102"/>
      <c r="EPM2" s="102"/>
      <c r="EPN2" s="102"/>
      <c r="EPO2" s="102"/>
      <c r="EPP2" s="102"/>
      <c r="EPQ2" s="102"/>
      <c r="EPR2" s="102"/>
      <c r="EPS2" s="102"/>
      <c r="EPT2" s="102"/>
      <c r="EPU2" s="102"/>
      <c r="EPV2" s="102"/>
      <c r="EPW2" s="102"/>
      <c r="EPX2" s="102"/>
      <c r="EPY2" s="102"/>
      <c r="EPZ2" s="102"/>
      <c r="EQA2" s="102"/>
      <c r="EQB2" s="102"/>
      <c r="EQC2" s="102"/>
      <c r="EQD2" s="102"/>
      <c r="EQE2" s="102"/>
      <c r="EQF2" s="102"/>
      <c r="EQG2" s="102"/>
      <c r="EQH2" s="102"/>
      <c r="EQI2" s="102"/>
      <c r="EQJ2" s="102"/>
      <c r="EQK2" s="102"/>
      <c r="EQL2" s="102"/>
      <c r="EQM2" s="102"/>
      <c r="EQN2" s="102"/>
      <c r="EQO2" s="102"/>
      <c r="EQP2" s="102"/>
      <c r="EQQ2" s="102"/>
      <c r="EQR2" s="102"/>
      <c r="EQS2" s="102"/>
      <c r="EQT2" s="102"/>
      <c r="EQU2" s="102"/>
      <c r="EQV2" s="102"/>
      <c r="EQW2" s="102"/>
      <c r="EQX2" s="102"/>
      <c r="EQY2" s="102"/>
      <c r="EQZ2" s="102"/>
      <c r="ERA2" s="102"/>
      <c r="ERB2" s="102"/>
      <c r="ERC2" s="102"/>
      <c r="ERD2" s="102"/>
      <c r="ERE2" s="102"/>
      <c r="ERF2" s="102"/>
      <c r="ERG2" s="102"/>
      <c r="ERH2" s="102"/>
      <c r="ERI2" s="102"/>
      <c r="ERJ2" s="102"/>
      <c r="ERK2" s="102"/>
      <c r="ERL2" s="102"/>
      <c r="ERM2" s="102"/>
      <c r="ERN2" s="102"/>
      <c r="ERO2" s="102"/>
      <c r="ERP2" s="102"/>
      <c r="ERQ2" s="102"/>
      <c r="ERR2" s="102"/>
      <c r="ERS2" s="102"/>
      <c r="ERT2" s="102"/>
      <c r="ERU2" s="102"/>
      <c r="ERV2" s="102"/>
      <c r="ERW2" s="102"/>
      <c r="ERX2" s="102"/>
      <c r="ERY2" s="102"/>
      <c r="ERZ2" s="102"/>
      <c r="ESA2" s="102"/>
      <c r="ESB2" s="102"/>
      <c r="ESC2" s="102"/>
      <c r="ESD2" s="102"/>
      <c r="ESE2" s="102"/>
      <c r="ESF2" s="102"/>
      <c r="ESG2" s="102"/>
      <c r="ESH2" s="102"/>
      <c r="ESI2" s="102"/>
      <c r="ESJ2" s="102"/>
      <c r="ESK2" s="102"/>
      <c r="ESL2" s="102"/>
      <c r="ESM2" s="102"/>
      <c r="ESN2" s="102"/>
      <c r="ESO2" s="102"/>
      <c r="ESP2" s="102"/>
      <c r="ESQ2" s="102"/>
      <c r="ESR2" s="102"/>
      <c r="ESS2" s="102"/>
      <c r="EST2" s="102"/>
      <c r="ESU2" s="102"/>
      <c r="ESV2" s="102"/>
      <c r="ESW2" s="102"/>
      <c r="ESX2" s="102"/>
      <c r="ESY2" s="102"/>
      <c r="ESZ2" s="102"/>
      <c r="ETA2" s="102"/>
      <c r="ETB2" s="102"/>
      <c r="ETC2" s="102"/>
      <c r="ETD2" s="102"/>
      <c r="ETE2" s="102"/>
      <c r="ETF2" s="102"/>
      <c r="ETG2" s="102"/>
      <c r="ETH2" s="102"/>
      <c r="ETI2" s="102"/>
      <c r="ETJ2" s="102"/>
      <c r="ETK2" s="102"/>
      <c r="ETL2" s="102"/>
      <c r="ETM2" s="102"/>
      <c r="ETN2" s="102"/>
      <c r="ETO2" s="102"/>
      <c r="ETP2" s="102"/>
      <c r="ETQ2" s="102"/>
      <c r="ETR2" s="102"/>
      <c r="ETS2" s="102"/>
      <c r="ETT2" s="102"/>
      <c r="ETU2" s="102"/>
      <c r="ETV2" s="102"/>
      <c r="ETW2" s="102"/>
      <c r="ETX2" s="102"/>
      <c r="ETY2" s="102"/>
      <c r="ETZ2" s="102"/>
      <c r="EUA2" s="102"/>
      <c r="EUB2" s="102"/>
      <c r="EUC2" s="102"/>
      <c r="EUD2" s="102"/>
      <c r="EUE2" s="102"/>
      <c r="EUF2" s="102"/>
      <c r="EUG2" s="102"/>
      <c r="EUH2" s="102"/>
      <c r="EUI2" s="102"/>
      <c r="EUJ2" s="102"/>
      <c r="EUK2" s="102"/>
      <c r="EUL2" s="102"/>
      <c r="EUM2" s="102"/>
      <c r="EUN2" s="102"/>
      <c r="EUO2" s="102"/>
      <c r="EUP2" s="102"/>
      <c r="EUQ2" s="102"/>
      <c r="EUR2" s="102"/>
      <c r="EUS2" s="102"/>
      <c r="EUT2" s="102"/>
      <c r="EUU2" s="102"/>
      <c r="EUV2" s="102"/>
      <c r="EUW2" s="102"/>
      <c r="EUX2" s="102"/>
      <c r="EUY2" s="102"/>
      <c r="EUZ2" s="102"/>
      <c r="EVA2" s="102"/>
      <c r="EVB2" s="102"/>
      <c r="EVC2" s="102"/>
      <c r="EVD2" s="102"/>
      <c r="EVE2" s="102"/>
      <c r="EVF2" s="102"/>
      <c r="EVG2" s="102"/>
      <c r="EVH2" s="102"/>
      <c r="EVI2" s="102"/>
      <c r="EVJ2" s="102"/>
      <c r="EVK2" s="102"/>
      <c r="EVL2" s="102"/>
      <c r="EVM2" s="102"/>
      <c r="EVN2" s="102"/>
      <c r="EVO2" s="102"/>
      <c r="EVP2" s="102"/>
      <c r="EVQ2" s="102"/>
      <c r="EVR2" s="102"/>
      <c r="EVS2" s="102"/>
      <c r="EVT2" s="102"/>
      <c r="EVU2" s="102"/>
      <c r="EVV2" s="102"/>
      <c r="EVW2" s="102"/>
      <c r="EVX2" s="102"/>
      <c r="EVY2" s="102"/>
      <c r="EVZ2" s="102"/>
      <c r="EWA2" s="102"/>
      <c r="EWB2" s="102"/>
      <c r="EWC2" s="102"/>
      <c r="EWD2" s="102"/>
      <c r="EWE2" s="102"/>
      <c r="EWF2" s="102"/>
      <c r="EWG2" s="102"/>
      <c r="EWH2" s="102"/>
      <c r="EWI2" s="102"/>
      <c r="EWJ2" s="102"/>
      <c r="EWK2" s="102"/>
      <c r="EWL2" s="102"/>
      <c r="EWM2" s="102"/>
      <c r="EWN2" s="102"/>
      <c r="EWO2" s="102"/>
      <c r="EWP2" s="102"/>
      <c r="EWQ2" s="102"/>
      <c r="EWR2" s="102"/>
      <c r="EWS2" s="102"/>
      <c r="EWT2" s="102"/>
      <c r="EWU2" s="102"/>
      <c r="EWV2" s="102"/>
      <c r="EWW2" s="102"/>
      <c r="EWX2" s="102"/>
      <c r="EWY2" s="102"/>
      <c r="EWZ2" s="102"/>
      <c r="EXA2" s="102"/>
      <c r="EXB2" s="102"/>
      <c r="EXC2" s="102"/>
      <c r="EXD2" s="102"/>
      <c r="EXE2" s="102"/>
      <c r="EXF2" s="102"/>
      <c r="EXG2" s="102"/>
      <c r="EXH2" s="102"/>
      <c r="EXI2" s="102"/>
      <c r="EXJ2" s="102"/>
      <c r="EXK2" s="102"/>
      <c r="EXL2" s="102"/>
      <c r="EXM2" s="102"/>
      <c r="EXN2" s="102"/>
      <c r="EXO2" s="102"/>
      <c r="EXP2" s="102"/>
      <c r="EXQ2" s="102"/>
      <c r="EXR2" s="102"/>
      <c r="EXS2" s="102"/>
      <c r="EXT2" s="102"/>
      <c r="EXU2" s="102"/>
      <c r="EXV2" s="102"/>
      <c r="EXW2" s="102"/>
      <c r="EXX2" s="102"/>
      <c r="EXY2" s="102"/>
      <c r="EXZ2" s="102"/>
      <c r="EYA2" s="102"/>
      <c r="EYB2" s="102"/>
      <c r="EYC2" s="102"/>
      <c r="EYD2" s="102"/>
      <c r="EYE2" s="102"/>
      <c r="EYF2" s="102"/>
      <c r="EYG2" s="102"/>
      <c r="EYH2" s="102"/>
      <c r="EYI2" s="102"/>
      <c r="EYJ2" s="102"/>
      <c r="EYK2" s="102"/>
      <c r="EYL2" s="102"/>
      <c r="EYM2" s="102"/>
      <c r="EYN2" s="102"/>
      <c r="EYO2" s="102"/>
      <c r="EYP2" s="102"/>
      <c r="EYQ2" s="102"/>
      <c r="EYR2" s="102"/>
      <c r="EYS2" s="102"/>
      <c r="EYT2" s="102"/>
      <c r="EYU2" s="102"/>
      <c r="EYV2" s="102"/>
      <c r="EYW2" s="102"/>
      <c r="EYX2" s="102"/>
      <c r="EYY2" s="102"/>
      <c r="EYZ2" s="102"/>
      <c r="EZA2" s="102"/>
      <c r="EZB2" s="102"/>
      <c r="EZC2" s="102"/>
      <c r="EZD2" s="102"/>
      <c r="EZE2" s="102"/>
      <c r="EZF2" s="102"/>
      <c r="EZG2" s="102"/>
      <c r="EZH2" s="102"/>
      <c r="EZI2" s="102"/>
      <c r="EZJ2" s="102"/>
      <c r="EZK2" s="102"/>
      <c r="EZL2" s="102"/>
      <c r="EZM2" s="102"/>
      <c r="EZN2" s="102"/>
      <c r="EZO2" s="102"/>
      <c r="EZP2" s="102"/>
      <c r="EZQ2" s="102"/>
      <c r="EZR2" s="102"/>
      <c r="EZS2" s="102"/>
      <c r="EZT2" s="102"/>
      <c r="EZU2" s="102"/>
      <c r="EZV2" s="102"/>
      <c r="EZW2" s="102"/>
      <c r="EZX2" s="102"/>
      <c r="EZY2" s="102"/>
      <c r="EZZ2" s="102"/>
      <c r="FAA2" s="102"/>
      <c r="FAB2" s="102"/>
      <c r="FAC2" s="102"/>
      <c r="FAD2" s="102"/>
      <c r="FAE2" s="102"/>
      <c r="FAF2" s="102"/>
      <c r="FAG2" s="102"/>
      <c r="FAH2" s="102"/>
      <c r="FAI2" s="102"/>
      <c r="FAJ2" s="102"/>
      <c r="FAK2" s="102"/>
      <c r="FAL2" s="102"/>
      <c r="FAM2" s="102"/>
      <c r="FAN2" s="102"/>
      <c r="FAO2" s="102"/>
      <c r="FAP2" s="102"/>
      <c r="FAQ2" s="102"/>
      <c r="FAR2" s="102"/>
      <c r="FAS2" s="102"/>
      <c r="FAT2" s="102"/>
      <c r="FAU2" s="102"/>
      <c r="FAV2" s="102"/>
      <c r="FAW2" s="102"/>
      <c r="FAX2" s="102"/>
      <c r="FAY2" s="102"/>
      <c r="FAZ2" s="102"/>
      <c r="FBA2" s="102"/>
      <c r="FBB2" s="102"/>
      <c r="FBC2" s="102"/>
      <c r="FBD2" s="102"/>
      <c r="FBE2" s="102"/>
      <c r="FBF2" s="102"/>
      <c r="FBG2" s="102"/>
      <c r="FBH2" s="102"/>
      <c r="FBI2" s="102"/>
      <c r="FBJ2" s="102"/>
      <c r="FBK2" s="102"/>
      <c r="FBL2" s="102"/>
      <c r="FBM2" s="102"/>
      <c r="FBN2" s="102"/>
      <c r="FBO2" s="102"/>
      <c r="FBP2" s="102"/>
      <c r="FBQ2" s="102"/>
      <c r="FBR2" s="102"/>
      <c r="FBS2" s="102"/>
      <c r="FBT2" s="102"/>
      <c r="FBU2" s="102"/>
      <c r="FBV2" s="102"/>
      <c r="FBW2" s="102"/>
      <c r="FBX2" s="102"/>
      <c r="FBY2" s="102"/>
      <c r="FBZ2" s="102"/>
      <c r="FCA2" s="102"/>
      <c r="FCB2" s="102"/>
      <c r="FCC2" s="102"/>
      <c r="FCD2" s="102"/>
      <c r="FCE2" s="102"/>
      <c r="FCF2" s="102"/>
      <c r="FCG2" s="102"/>
      <c r="FCH2" s="102"/>
      <c r="FCI2" s="102"/>
      <c r="FCJ2" s="102"/>
      <c r="FCK2" s="102"/>
      <c r="FCL2" s="102"/>
      <c r="FCM2" s="102"/>
      <c r="FCN2" s="102"/>
      <c r="FCO2" s="102"/>
      <c r="FCP2" s="102"/>
      <c r="FCQ2" s="102"/>
      <c r="FCR2" s="102"/>
      <c r="FCS2" s="102"/>
      <c r="FCT2" s="102"/>
      <c r="FCU2" s="102"/>
      <c r="FCV2" s="102"/>
      <c r="FCW2" s="102"/>
      <c r="FCX2" s="102"/>
      <c r="FCY2" s="102"/>
      <c r="FCZ2" s="102"/>
      <c r="FDA2" s="102"/>
      <c r="FDB2" s="102"/>
      <c r="FDC2" s="102"/>
      <c r="FDD2" s="102"/>
      <c r="FDE2" s="102"/>
      <c r="FDF2" s="102"/>
      <c r="FDG2" s="102"/>
      <c r="FDH2" s="102"/>
      <c r="FDI2" s="102"/>
      <c r="FDJ2" s="102"/>
      <c r="FDK2" s="102"/>
      <c r="FDL2" s="102"/>
      <c r="FDM2" s="102"/>
      <c r="FDN2" s="102"/>
      <c r="FDO2" s="102"/>
      <c r="FDP2" s="102"/>
      <c r="FDQ2" s="102"/>
      <c r="FDR2" s="102"/>
      <c r="FDS2" s="102"/>
      <c r="FDT2" s="102"/>
      <c r="FDU2" s="102"/>
      <c r="FDV2" s="102"/>
      <c r="FDW2" s="102"/>
      <c r="FDX2" s="102"/>
      <c r="FDY2" s="102"/>
      <c r="FDZ2" s="102"/>
      <c r="FEA2" s="102"/>
      <c r="FEB2" s="102"/>
      <c r="FEC2" s="102"/>
      <c r="FED2" s="102"/>
      <c r="FEE2" s="102"/>
      <c r="FEF2" s="102"/>
      <c r="FEG2" s="102"/>
      <c r="FEH2" s="102"/>
      <c r="FEI2" s="102"/>
      <c r="FEJ2" s="102"/>
      <c r="FEK2" s="102"/>
      <c r="FEL2" s="102"/>
      <c r="FEM2" s="102"/>
      <c r="FEN2" s="102"/>
      <c r="FEO2" s="102"/>
      <c r="FEP2" s="102"/>
      <c r="FEQ2" s="102"/>
      <c r="FER2" s="102"/>
      <c r="FES2" s="102"/>
      <c r="FET2" s="102"/>
      <c r="FEU2" s="102"/>
      <c r="FEV2" s="102"/>
      <c r="FEW2" s="102"/>
      <c r="FEX2" s="102"/>
      <c r="FEY2" s="102"/>
      <c r="FEZ2" s="102"/>
      <c r="FFA2" s="102"/>
      <c r="FFB2" s="102"/>
      <c r="FFC2" s="102"/>
      <c r="FFD2" s="102"/>
      <c r="FFE2" s="102"/>
      <c r="FFF2" s="102"/>
      <c r="FFG2" s="102"/>
      <c r="FFH2" s="102"/>
      <c r="FFI2" s="102"/>
      <c r="FFJ2" s="102"/>
      <c r="FFK2" s="102"/>
      <c r="FFL2" s="102"/>
      <c r="FFM2" s="102"/>
      <c r="FFN2" s="102"/>
      <c r="FFO2" s="102"/>
      <c r="FFP2" s="102"/>
      <c r="FFQ2" s="102"/>
      <c r="FFR2" s="102"/>
      <c r="FFS2" s="102"/>
      <c r="FFT2" s="102"/>
      <c r="FFU2" s="102"/>
      <c r="FFV2" s="102"/>
      <c r="FFW2" s="102"/>
      <c r="FFX2" s="102"/>
      <c r="FFY2" s="102"/>
      <c r="FFZ2" s="102"/>
      <c r="FGA2" s="102"/>
      <c r="FGB2" s="102"/>
      <c r="FGC2" s="102"/>
      <c r="FGD2" s="102"/>
      <c r="FGE2" s="102"/>
      <c r="FGF2" s="102"/>
      <c r="FGG2" s="102"/>
      <c r="FGH2" s="102"/>
      <c r="FGI2" s="102"/>
      <c r="FGJ2" s="102"/>
      <c r="FGK2" s="102"/>
      <c r="FGL2" s="102"/>
      <c r="FGM2" s="102"/>
      <c r="FGN2" s="102"/>
      <c r="FGO2" s="102"/>
      <c r="FGP2" s="102"/>
      <c r="FGQ2" s="102"/>
      <c r="FGR2" s="102"/>
      <c r="FGS2" s="102"/>
      <c r="FGT2" s="102"/>
      <c r="FGU2" s="102"/>
      <c r="FGV2" s="102"/>
      <c r="FGW2" s="102"/>
      <c r="FGX2" s="102"/>
      <c r="FGY2" s="102"/>
      <c r="FGZ2" s="102"/>
      <c r="FHA2" s="102"/>
      <c r="FHB2" s="102"/>
      <c r="FHC2" s="102"/>
      <c r="FHD2" s="102"/>
      <c r="FHE2" s="102"/>
      <c r="FHF2" s="102"/>
      <c r="FHG2" s="102"/>
      <c r="FHH2" s="102"/>
      <c r="FHI2" s="102"/>
      <c r="FHJ2" s="102"/>
      <c r="FHK2" s="102"/>
      <c r="FHL2" s="102"/>
      <c r="FHM2" s="102"/>
      <c r="FHN2" s="102"/>
      <c r="FHO2" s="102"/>
      <c r="FHP2" s="102"/>
      <c r="FHQ2" s="102"/>
      <c r="FHR2" s="102"/>
      <c r="FHS2" s="102"/>
      <c r="FHT2" s="102"/>
      <c r="FHU2" s="102"/>
      <c r="FHV2" s="102"/>
      <c r="FHW2" s="102"/>
      <c r="FHX2" s="102"/>
      <c r="FHY2" s="102"/>
      <c r="FHZ2" s="102"/>
      <c r="FIA2" s="102"/>
      <c r="FIB2" s="102"/>
      <c r="FIC2" s="102"/>
      <c r="FID2" s="102"/>
      <c r="FIE2" s="102"/>
      <c r="FIF2" s="102"/>
      <c r="FIG2" s="102"/>
      <c r="FIH2" s="102"/>
      <c r="FII2" s="102"/>
      <c r="FIJ2" s="102"/>
      <c r="FIK2" s="102"/>
      <c r="FIL2" s="102"/>
      <c r="FIM2" s="102"/>
      <c r="FIN2" s="102"/>
      <c r="FIO2" s="102"/>
      <c r="FIP2" s="102"/>
      <c r="FIQ2" s="102"/>
      <c r="FIR2" s="102"/>
      <c r="FIS2" s="102"/>
      <c r="FIT2" s="102"/>
      <c r="FIU2" s="102"/>
      <c r="FIV2" s="102"/>
      <c r="FIW2" s="102"/>
      <c r="FIX2" s="102"/>
      <c r="FIY2" s="102"/>
      <c r="FIZ2" s="102"/>
      <c r="FJA2" s="102"/>
      <c r="FJB2" s="102"/>
      <c r="FJC2" s="102"/>
      <c r="FJD2" s="102"/>
      <c r="FJE2" s="102"/>
      <c r="FJF2" s="102"/>
      <c r="FJG2" s="102"/>
      <c r="FJH2" s="102"/>
      <c r="FJI2" s="102"/>
      <c r="FJJ2" s="102"/>
      <c r="FJK2" s="102"/>
      <c r="FJL2" s="102"/>
      <c r="FJM2" s="102"/>
      <c r="FJN2" s="102"/>
      <c r="FJO2" s="102"/>
      <c r="FJP2" s="102"/>
      <c r="FJQ2" s="102"/>
      <c r="FJR2" s="102"/>
      <c r="FJS2" s="102"/>
      <c r="FJT2" s="102"/>
      <c r="FJU2" s="102"/>
      <c r="FJV2" s="102"/>
      <c r="FJW2" s="102"/>
      <c r="FJX2" s="102"/>
      <c r="FJY2" s="102"/>
      <c r="FJZ2" s="102"/>
      <c r="FKA2" s="102"/>
      <c r="FKB2" s="102"/>
      <c r="FKC2" s="102"/>
      <c r="FKD2" s="102"/>
      <c r="FKE2" s="102"/>
      <c r="FKF2" s="102"/>
      <c r="FKG2" s="102"/>
      <c r="FKH2" s="102"/>
      <c r="FKI2" s="102"/>
      <c r="FKJ2" s="102"/>
      <c r="FKK2" s="102"/>
      <c r="FKL2" s="102"/>
      <c r="FKM2" s="102"/>
      <c r="FKN2" s="102"/>
      <c r="FKO2" s="102"/>
      <c r="FKP2" s="102"/>
      <c r="FKQ2" s="102"/>
      <c r="FKR2" s="102"/>
      <c r="FKS2" s="102"/>
      <c r="FKT2" s="102"/>
      <c r="FKU2" s="102"/>
      <c r="FKV2" s="102"/>
      <c r="FKW2" s="102"/>
      <c r="FKX2" s="102"/>
      <c r="FKY2" s="102"/>
      <c r="FKZ2" s="102"/>
      <c r="FLA2" s="102"/>
      <c r="FLB2" s="102"/>
      <c r="FLC2" s="102"/>
      <c r="FLD2" s="102"/>
      <c r="FLE2" s="102"/>
      <c r="FLF2" s="102"/>
      <c r="FLG2" s="102"/>
      <c r="FLH2" s="102"/>
      <c r="FLI2" s="102"/>
      <c r="FLJ2" s="102"/>
      <c r="FLK2" s="102"/>
      <c r="FLL2" s="102"/>
      <c r="FLM2" s="102"/>
      <c r="FLN2" s="102"/>
      <c r="FLO2" s="102"/>
      <c r="FLP2" s="102"/>
      <c r="FLQ2" s="102"/>
      <c r="FLR2" s="102"/>
      <c r="FLS2" s="102"/>
      <c r="FLT2" s="102"/>
      <c r="FLU2" s="102"/>
      <c r="FLV2" s="102"/>
      <c r="FLW2" s="102"/>
      <c r="FLX2" s="102"/>
      <c r="FLY2" s="102"/>
      <c r="FLZ2" s="102"/>
      <c r="FMA2" s="102"/>
      <c r="FMB2" s="102"/>
      <c r="FMC2" s="102"/>
      <c r="FMD2" s="102"/>
      <c r="FME2" s="102"/>
      <c r="FMF2" s="102"/>
      <c r="FMG2" s="102"/>
      <c r="FMH2" s="102"/>
      <c r="FMI2" s="102"/>
      <c r="FMJ2" s="102"/>
      <c r="FMK2" s="102"/>
      <c r="FML2" s="102"/>
      <c r="FMM2" s="102"/>
      <c r="FMN2" s="102"/>
      <c r="FMO2" s="102"/>
      <c r="FMP2" s="102"/>
      <c r="FMQ2" s="102"/>
      <c r="FMR2" s="102"/>
      <c r="FMS2" s="102"/>
      <c r="FMT2" s="102"/>
      <c r="FMU2" s="102"/>
      <c r="FMV2" s="102"/>
      <c r="FMW2" s="102"/>
      <c r="FMX2" s="102"/>
      <c r="FMY2" s="102"/>
      <c r="FMZ2" s="102"/>
      <c r="FNA2" s="102"/>
      <c r="FNB2" s="102"/>
      <c r="FNC2" s="102"/>
      <c r="FND2" s="102"/>
      <c r="FNE2" s="102"/>
      <c r="FNF2" s="102"/>
      <c r="FNG2" s="102"/>
      <c r="FNH2" s="102"/>
      <c r="FNI2" s="102"/>
      <c r="FNJ2" s="102"/>
      <c r="FNK2" s="102"/>
      <c r="FNL2" s="102"/>
      <c r="FNM2" s="102"/>
      <c r="FNN2" s="102"/>
      <c r="FNO2" s="102"/>
      <c r="FNP2" s="102"/>
      <c r="FNQ2" s="102"/>
      <c r="FNR2" s="102"/>
      <c r="FNS2" s="102"/>
      <c r="FNT2" s="102"/>
      <c r="FNU2" s="102"/>
      <c r="FNV2" s="102"/>
      <c r="FNW2" s="102"/>
      <c r="FNX2" s="102"/>
      <c r="FNY2" s="102"/>
      <c r="FNZ2" s="102"/>
      <c r="FOA2" s="102"/>
      <c r="FOB2" s="102"/>
      <c r="FOC2" s="102"/>
      <c r="FOD2" s="102"/>
      <c r="FOE2" s="102"/>
      <c r="FOF2" s="102"/>
      <c r="FOG2" s="102"/>
      <c r="FOH2" s="102"/>
      <c r="FOI2" s="102"/>
      <c r="FOJ2" s="102"/>
      <c r="FOK2" s="102"/>
      <c r="FOL2" s="102"/>
      <c r="FOM2" s="102"/>
      <c r="FON2" s="102"/>
      <c r="FOO2" s="102"/>
      <c r="FOP2" s="102"/>
      <c r="FOQ2" s="102"/>
      <c r="FOR2" s="102"/>
      <c r="FOS2" s="102"/>
      <c r="FOT2" s="102"/>
      <c r="FOU2" s="102"/>
      <c r="FOV2" s="102"/>
      <c r="FOW2" s="102"/>
      <c r="FOX2" s="102"/>
      <c r="FOY2" s="102"/>
      <c r="FOZ2" s="102"/>
      <c r="FPA2" s="102"/>
      <c r="FPB2" s="102"/>
      <c r="FPC2" s="102"/>
      <c r="FPD2" s="102"/>
      <c r="FPE2" s="102"/>
      <c r="FPF2" s="102"/>
      <c r="FPG2" s="102"/>
      <c r="FPH2" s="102"/>
      <c r="FPI2" s="102"/>
      <c r="FPJ2" s="102"/>
      <c r="FPK2" s="102"/>
      <c r="FPL2" s="102"/>
      <c r="FPM2" s="102"/>
      <c r="FPN2" s="102"/>
      <c r="FPO2" s="102"/>
      <c r="FPP2" s="102"/>
      <c r="FPQ2" s="102"/>
      <c r="FPR2" s="102"/>
      <c r="FPS2" s="102"/>
      <c r="FPT2" s="102"/>
      <c r="FPU2" s="102"/>
      <c r="FPV2" s="102"/>
      <c r="FPW2" s="102"/>
      <c r="FPX2" s="102"/>
      <c r="FPY2" s="102"/>
      <c r="FPZ2" s="102"/>
      <c r="FQA2" s="102"/>
      <c r="FQB2" s="102"/>
      <c r="FQC2" s="102"/>
      <c r="FQD2" s="102"/>
      <c r="FQE2" s="102"/>
      <c r="FQF2" s="102"/>
      <c r="FQG2" s="102"/>
      <c r="FQH2" s="102"/>
      <c r="FQI2" s="102"/>
      <c r="FQJ2" s="102"/>
      <c r="FQK2" s="102"/>
      <c r="FQL2" s="102"/>
      <c r="FQM2" s="102"/>
      <c r="FQN2" s="102"/>
      <c r="FQO2" s="102"/>
      <c r="FQP2" s="102"/>
      <c r="FQQ2" s="102"/>
      <c r="FQR2" s="102"/>
      <c r="FQS2" s="102"/>
      <c r="FQT2" s="102"/>
      <c r="FQU2" s="102"/>
      <c r="FQV2" s="102"/>
      <c r="FQW2" s="102"/>
      <c r="FQX2" s="102"/>
      <c r="FQY2" s="102"/>
      <c r="FQZ2" s="102"/>
      <c r="FRA2" s="102"/>
      <c r="FRB2" s="102"/>
      <c r="FRC2" s="102"/>
      <c r="FRD2" s="102"/>
      <c r="FRE2" s="102"/>
      <c r="FRF2" s="102"/>
      <c r="FRG2" s="102"/>
      <c r="FRH2" s="102"/>
      <c r="FRI2" s="102"/>
      <c r="FRJ2" s="102"/>
      <c r="FRK2" s="102"/>
      <c r="FRL2" s="102"/>
      <c r="FRM2" s="102"/>
      <c r="FRN2" s="102"/>
      <c r="FRO2" s="102"/>
      <c r="FRP2" s="102"/>
      <c r="FRQ2" s="102"/>
      <c r="FRR2" s="102"/>
      <c r="FRS2" s="102"/>
      <c r="FRT2" s="102"/>
      <c r="FRU2" s="102"/>
      <c r="FRV2" s="102"/>
      <c r="FRW2" s="102"/>
      <c r="FRX2" s="102"/>
      <c r="FRY2" s="102"/>
      <c r="FRZ2" s="102"/>
      <c r="FSA2" s="102"/>
      <c r="FSB2" s="102"/>
      <c r="FSC2" s="102"/>
      <c r="FSD2" s="102"/>
      <c r="FSE2" s="102"/>
      <c r="FSF2" s="102"/>
      <c r="FSG2" s="102"/>
      <c r="FSH2" s="102"/>
      <c r="FSI2" s="102"/>
      <c r="FSJ2" s="102"/>
      <c r="FSK2" s="102"/>
      <c r="FSL2" s="102"/>
      <c r="FSM2" s="102"/>
      <c r="FSN2" s="102"/>
      <c r="FSO2" s="102"/>
      <c r="FSP2" s="102"/>
      <c r="FSQ2" s="102"/>
      <c r="FSR2" s="102"/>
      <c r="FSS2" s="102"/>
      <c r="FST2" s="102"/>
      <c r="FSU2" s="102"/>
      <c r="FSV2" s="102"/>
      <c r="FSW2" s="102"/>
      <c r="FSX2" s="102"/>
      <c r="FSY2" s="102"/>
      <c r="FSZ2" s="102"/>
      <c r="FTA2" s="102"/>
      <c r="FTB2" s="102"/>
      <c r="FTC2" s="102"/>
      <c r="FTD2" s="102"/>
      <c r="FTE2" s="102"/>
      <c r="FTF2" s="102"/>
      <c r="FTG2" s="102"/>
      <c r="FTH2" s="102"/>
      <c r="FTI2" s="102"/>
      <c r="FTJ2" s="102"/>
      <c r="FTK2" s="102"/>
      <c r="FTL2" s="102"/>
      <c r="FTM2" s="102"/>
      <c r="FTN2" s="102"/>
      <c r="FTO2" s="102"/>
      <c r="FTP2" s="102"/>
      <c r="FTQ2" s="102"/>
      <c r="FTR2" s="102"/>
      <c r="FTS2" s="102"/>
      <c r="FTT2" s="102"/>
      <c r="FTU2" s="102"/>
      <c r="FTV2" s="102"/>
      <c r="FTW2" s="102"/>
      <c r="FTX2" s="102"/>
      <c r="FTY2" s="102"/>
      <c r="FTZ2" s="102"/>
      <c r="FUA2" s="102"/>
      <c r="FUB2" s="102"/>
      <c r="FUC2" s="102"/>
      <c r="FUD2" s="102"/>
      <c r="FUE2" s="102"/>
      <c r="FUF2" s="102"/>
      <c r="FUG2" s="102"/>
      <c r="FUH2" s="102"/>
      <c r="FUI2" s="102"/>
      <c r="FUJ2" s="102"/>
      <c r="FUK2" s="102"/>
      <c r="FUL2" s="102"/>
      <c r="FUM2" s="102"/>
      <c r="FUN2" s="102"/>
      <c r="FUO2" s="102"/>
      <c r="FUP2" s="102"/>
      <c r="FUQ2" s="102"/>
      <c r="FUR2" s="102"/>
      <c r="FUS2" s="102"/>
      <c r="FUT2" s="102"/>
      <c r="FUU2" s="102"/>
      <c r="FUV2" s="102"/>
      <c r="FUW2" s="102"/>
      <c r="FUX2" s="102"/>
      <c r="FUY2" s="102"/>
      <c r="FUZ2" s="102"/>
      <c r="FVA2" s="102"/>
      <c r="FVB2" s="102"/>
      <c r="FVC2" s="102"/>
      <c r="FVD2" s="102"/>
      <c r="FVE2" s="102"/>
      <c r="FVF2" s="102"/>
      <c r="FVG2" s="102"/>
      <c r="FVH2" s="102"/>
      <c r="FVI2" s="102"/>
      <c r="FVJ2" s="102"/>
      <c r="FVK2" s="102"/>
      <c r="FVL2" s="102"/>
      <c r="FVM2" s="102"/>
      <c r="FVN2" s="102"/>
      <c r="FVO2" s="102"/>
      <c r="FVP2" s="102"/>
      <c r="FVQ2" s="102"/>
      <c r="FVR2" s="102"/>
      <c r="FVS2" s="102"/>
      <c r="FVT2" s="102"/>
      <c r="FVU2" s="102"/>
      <c r="FVV2" s="102"/>
      <c r="FVW2" s="102"/>
      <c r="FVX2" s="102"/>
      <c r="FVY2" s="102"/>
      <c r="FVZ2" s="102"/>
      <c r="FWA2" s="102"/>
      <c r="FWB2" s="102"/>
      <c r="FWC2" s="102"/>
      <c r="FWD2" s="102"/>
      <c r="FWE2" s="102"/>
      <c r="FWF2" s="102"/>
      <c r="FWG2" s="102"/>
      <c r="FWH2" s="102"/>
      <c r="FWI2" s="102"/>
      <c r="FWJ2" s="102"/>
      <c r="FWK2" s="102"/>
      <c r="FWL2" s="102"/>
      <c r="FWM2" s="102"/>
      <c r="FWN2" s="102"/>
      <c r="FWO2" s="102"/>
      <c r="FWP2" s="102"/>
      <c r="FWQ2" s="102"/>
      <c r="FWR2" s="102"/>
      <c r="FWS2" s="102"/>
      <c r="FWT2" s="102"/>
      <c r="FWU2" s="102"/>
      <c r="FWV2" s="102"/>
      <c r="FWW2" s="102"/>
      <c r="FWX2" s="102"/>
      <c r="FWY2" s="102"/>
      <c r="FWZ2" s="102"/>
      <c r="FXA2" s="102"/>
      <c r="FXB2" s="102"/>
      <c r="FXC2" s="102"/>
      <c r="FXD2" s="102"/>
      <c r="FXE2" s="102"/>
      <c r="FXF2" s="102"/>
      <c r="FXG2" s="102"/>
      <c r="FXH2" s="102"/>
      <c r="FXI2" s="102"/>
      <c r="FXJ2" s="102"/>
      <c r="FXK2" s="102"/>
      <c r="FXL2" s="102"/>
      <c r="FXM2" s="102"/>
      <c r="FXN2" s="102"/>
      <c r="FXO2" s="102"/>
      <c r="FXP2" s="102"/>
      <c r="FXQ2" s="102"/>
      <c r="FXR2" s="102"/>
      <c r="FXS2" s="102"/>
      <c r="FXT2" s="102"/>
      <c r="FXU2" s="102"/>
      <c r="FXV2" s="102"/>
      <c r="FXW2" s="102"/>
      <c r="FXX2" s="102"/>
      <c r="FXY2" s="102"/>
      <c r="FXZ2" s="102"/>
      <c r="FYA2" s="102"/>
      <c r="FYB2" s="102"/>
      <c r="FYC2" s="102"/>
      <c r="FYD2" s="102"/>
      <c r="FYE2" s="102"/>
      <c r="FYF2" s="102"/>
      <c r="FYG2" s="102"/>
      <c r="FYH2" s="102"/>
      <c r="FYI2" s="102"/>
      <c r="FYJ2" s="102"/>
      <c r="FYK2" s="102"/>
      <c r="FYL2" s="102"/>
      <c r="FYM2" s="102"/>
      <c r="FYN2" s="102"/>
      <c r="FYO2" s="102"/>
      <c r="FYP2" s="102"/>
      <c r="FYQ2" s="102"/>
      <c r="FYR2" s="102"/>
      <c r="FYS2" s="102"/>
      <c r="FYT2" s="102"/>
      <c r="FYU2" s="102"/>
      <c r="FYV2" s="102"/>
      <c r="FYW2" s="102"/>
      <c r="FYX2" s="102"/>
      <c r="FYY2" s="102"/>
      <c r="FYZ2" s="102"/>
      <c r="FZA2" s="102"/>
      <c r="FZB2" s="102"/>
      <c r="FZC2" s="102"/>
      <c r="FZD2" s="102"/>
      <c r="FZE2" s="102"/>
      <c r="FZF2" s="102"/>
      <c r="FZG2" s="102"/>
      <c r="FZH2" s="102"/>
      <c r="FZI2" s="102"/>
      <c r="FZJ2" s="102"/>
      <c r="FZK2" s="102"/>
      <c r="FZL2" s="102"/>
      <c r="FZM2" s="102"/>
      <c r="FZN2" s="102"/>
      <c r="FZO2" s="102"/>
      <c r="FZP2" s="102"/>
      <c r="FZQ2" s="102"/>
      <c r="FZR2" s="102"/>
      <c r="FZS2" s="102"/>
      <c r="FZT2" s="102"/>
      <c r="FZU2" s="102"/>
      <c r="FZV2" s="102"/>
      <c r="FZW2" s="102"/>
      <c r="FZX2" s="102"/>
      <c r="FZY2" s="102"/>
      <c r="FZZ2" s="102"/>
      <c r="GAA2" s="102"/>
      <c r="GAB2" s="102"/>
      <c r="GAC2" s="102"/>
      <c r="GAD2" s="102"/>
      <c r="GAE2" s="102"/>
      <c r="GAF2" s="102"/>
      <c r="GAG2" s="102"/>
      <c r="GAH2" s="102"/>
      <c r="GAI2" s="102"/>
      <c r="GAJ2" s="102"/>
      <c r="GAK2" s="102"/>
      <c r="GAL2" s="102"/>
      <c r="GAM2" s="102"/>
      <c r="GAN2" s="102"/>
      <c r="GAO2" s="102"/>
      <c r="GAP2" s="102"/>
      <c r="GAQ2" s="102"/>
      <c r="GAR2" s="102"/>
      <c r="GAS2" s="102"/>
      <c r="GAT2" s="102"/>
      <c r="GAU2" s="102"/>
      <c r="GAV2" s="102"/>
      <c r="GAW2" s="102"/>
      <c r="GAX2" s="102"/>
      <c r="GAY2" s="102"/>
      <c r="GAZ2" s="102"/>
      <c r="GBA2" s="102"/>
      <c r="GBB2" s="102"/>
      <c r="GBC2" s="102"/>
      <c r="GBD2" s="102"/>
      <c r="GBE2" s="102"/>
      <c r="GBF2" s="102"/>
      <c r="GBG2" s="102"/>
      <c r="GBH2" s="102"/>
      <c r="GBI2" s="102"/>
      <c r="GBJ2" s="102"/>
      <c r="GBK2" s="102"/>
      <c r="GBL2" s="102"/>
      <c r="GBM2" s="102"/>
      <c r="GBN2" s="102"/>
      <c r="GBO2" s="102"/>
      <c r="GBP2" s="102"/>
      <c r="GBQ2" s="102"/>
      <c r="GBR2" s="102"/>
      <c r="GBS2" s="102"/>
      <c r="GBT2" s="102"/>
      <c r="GBU2" s="102"/>
      <c r="GBV2" s="102"/>
      <c r="GBW2" s="102"/>
      <c r="GBX2" s="102"/>
      <c r="GBY2" s="102"/>
      <c r="GBZ2" s="102"/>
      <c r="GCA2" s="102"/>
      <c r="GCB2" s="102"/>
      <c r="GCC2" s="102"/>
      <c r="GCD2" s="102"/>
      <c r="GCE2" s="102"/>
      <c r="GCF2" s="102"/>
      <c r="GCG2" s="102"/>
      <c r="GCH2" s="102"/>
      <c r="GCI2" s="102"/>
      <c r="GCJ2" s="102"/>
      <c r="GCK2" s="102"/>
      <c r="GCL2" s="102"/>
      <c r="GCM2" s="102"/>
      <c r="GCN2" s="102"/>
      <c r="GCO2" s="102"/>
      <c r="GCP2" s="102"/>
      <c r="GCQ2" s="102"/>
      <c r="GCR2" s="102"/>
      <c r="GCS2" s="102"/>
      <c r="GCT2" s="102"/>
      <c r="GCU2" s="102"/>
      <c r="GCV2" s="102"/>
      <c r="GCW2" s="102"/>
      <c r="GCX2" s="102"/>
      <c r="GCY2" s="102"/>
      <c r="GCZ2" s="102"/>
      <c r="GDA2" s="102"/>
      <c r="GDB2" s="102"/>
      <c r="GDC2" s="102"/>
      <c r="GDD2" s="102"/>
      <c r="GDE2" s="102"/>
      <c r="GDF2" s="102"/>
      <c r="GDG2" s="102"/>
      <c r="GDH2" s="102"/>
      <c r="GDI2" s="102"/>
      <c r="GDJ2" s="102"/>
      <c r="GDK2" s="102"/>
      <c r="GDL2" s="102"/>
      <c r="GDM2" s="102"/>
      <c r="GDN2" s="102"/>
      <c r="GDO2" s="102"/>
      <c r="GDP2" s="102"/>
      <c r="GDQ2" s="102"/>
      <c r="GDR2" s="102"/>
      <c r="GDS2" s="102"/>
      <c r="GDT2" s="102"/>
      <c r="GDU2" s="102"/>
      <c r="GDV2" s="102"/>
      <c r="GDW2" s="102"/>
      <c r="GDX2" s="102"/>
      <c r="GDY2" s="102"/>
      <c r="GDZ2" s="102"/>
      <c r="GEA2" s="102"/>
      <c r="GEB2" s="102"/>
      <c r="GEC2" s="102"/>
      <c r="GED2" s="102"/>
      <c r="GEE2" s="102"/>
      <c r="GEF2" s="102"/>
      <c r="GEG2" s="102"/>
      <c r="GEH2" s="102"/>
      <c r="GEI2" s="102"/>
      <c r="GEJ2" s="102"/>
      <c r="GEK2" s="102"/>
      <c r="GEL2" s="102"/>
      <c r="GEM2" s="102"/>
      <c r="GEN2" s="102"/>
      <c r="GEO2" s="102"/>
      <c r="GEP2" s="102"/>
      <c r="GEQ2" s="102"/>
      <c r="GER2" s="102"/>
      <c r="GES2" s="102"/>
      <c r="GET2" s="102"/>
      <c r="GEU2" s="102"/>
      <c r="GEV2" s="102"/>
      <c r="GEW2" s="102"/>
      <c r="GEX2" s="102"/>
      <c r="GEY2" s="102"/>
      <c r="GEZ2" s="102"/>
      <c r="GFA2" s="102"/>
      <c r="GFB2" s="102"/>
      <c r="GFC2" s="102"/>
      <c r="GFD2" s="102"/>
      <c r="GFE2" s="102"/>
      <c r="GFF2" s="102"/>
      <c r="GFG2" s="102"/>
      <c r="GFH2" s="102"/>
      <c r="GFI2" s="102"/>
      <c r="GFJ2" s="102"/>
      <c r="GFK2" s="102"/>
      <c r="GFL2" s="102"/>
      <c r="GFM2" s="102"/>
      <c r="GFN2" s="102"/>
      <c r="GFO2" s="102"/>
      <c r="GFP2" s="102"/>
      <c r="GFQ2" s="102"/>
      <c r="GFR2" s="102"/>
      <c r="GFS2" s="102"/>
      <c r="GFT2" s="102"/>
      <c r="GFU2" s="102"/>
      <c r="GFV2" s="102"/>
      <c r="GFW2" s="102"/>
      <c r="GFX2" s="102"/>
      <c r="GFY2" s="102"/>
      <c r="GFZ2" s="102"/>
      <c r="GGA2" s="102"/>
      <c r="GGB2" s="102"/>
      <c r="GGC2" s="102"/>
      <c r="GGD2" s="102"/>
      <c r="GGE2" s="102"/>
      <c r="GGF2" s="102"/>
      <c r="GGG2" s="102"/>
      <c r="GGH2" s="102"/>
      <c r="GGI2" s="102"/>
      <c r="GGJ2" s="102"/>
      <c r="GGK2" s="102"/>
      <c r="GGL2" s="102"/>
      <c r="GGM2" s="102"/>
      <c r="GGN2" s="102"/>
      <c r="GGO2" s="102"/>
      <c r="GGP2" s="102"/>
      <c r="GGQ2" s="102"/>
      <c r="GGR2" s="102"/>
      <c r="GGS2" s="102"/>
      <c r="GGT2" s="102"/>
      <c r="GGU2" s="102"/>
      <c r="GGV2" s="102"/>
      <c r="GGW2" s="102"/>
      <c r="GGX2" s="102"/>
      <c r="GGY2" s="102"/>
      <c r="GGZ2" s="102"/>
      <c r="GHA2" s="102"/>
      <c r="GHB2" s="102"/>
      <c r="GHC2" s="102"/>
      <c r="GHD2" s="102"/>
      <c r="GHE2" s="102"/>
      <c r="GHF2" s="102"/>
      <c r="GHG2" s="102"/>
      <c r="GHH2" s="102"/>
      <c r="GHI2" s="102"/>
      <c r="GHJ2" s="102"/>
      <c r="GHK2" s="102"/>
      <c r="GHL2" s="102"/>
      <c r="GHM2" s="102"/>
      <c r="GHN2" s="102"/>
      <c r="GHO2" s="102"/>
      <c r="GHP2" s="102"/>
      <c r="GHQ2" s="102"/>
      <c r="GHR2" s="102"/>
      <c r="GHS2" s="102"/>
      <c r="GHT2" s="102"/>
      <c r="GHU2" s="102"/>
      <c r="GHV2" s="102"/>
      <c r="GHW2" s="102"/>
      <c r="GHX2" s="102"/>
      <c r="GHY2" s="102"/>
      <c r="GHZ2" s="102"/>
      <c r="GIA2" s="102"/>
      <c r="GIB2" s="102"/>
      <c r="GIC2" s="102"/>
      <c r="GID2" s="102"/>
      <c r="GIE2" s="102"/>
      <c r="GIF2" s="102"/>
      <c r="GIG2" s="102"/>
      <c r="GIH2" s="102"/>
      <c r="GII2" s="102"/>
      <c r="GIJ2" s="102"/>
      <c r="GIK2" s="102"/>
      <c r="GIL2" s="102"/>
      <c r="GIM2" s="102"/>
      <c r="GIN2" s="102"/>
      <c r="GIO2" s="102"/>
      <c r="GIP2" s="102"/>
      <c r="GIQ2" s="102"/>
      <c r="GIR2" s="102"/>
      <c r="GIS2" s="102"/>
      <c r="GIT2" s="102"/>
      <c r="GIU2" s="102"/>
      <c r="GIV2" s="102"/>
      <c r="GIW2" s="102"/>
      <c r="GIX2" s="102"/>
      <c r="GIY2" s="102"/>
      <c r="GIZ2" s="102"/>
      <c r="GJA2" s="102"/>
      <c r="GJB2" s="102"/>
      <c r="GJC2" s="102"/>
      <c r="GJD2" s="102"/>
      <c r="GJE2" s="102"/>
      <c r="GJF2" s="102"/>
      <c r="GJG2" s="102"/>
      <c r="GJH2" s="102"/>
      <c r="GJI2" s="102"/>
      <c r="GJJ2" s="102"/>
      <c r="GJK2" s="102"/>
      <c r="GJL2" s="102"/>
      <c r="GJM2" s="102"/>
      <c r="GJN2" s="102"/>
      <c r="GJO2" s="102"/>
      <c r="GJP2" s="102"/>
      <c r="GJQ2" s="102"/>
      <c r="GJR2" s="102"/>
      <c r="GJS2" s="102"/>
      <c r="GJT2" s="102"/>
      <c r="GJU2" s="102"/>
      <c r="GJV2" s="102"/>
      <c r="GJW2" s="102"/>
      <c r="GJX2" s="102"/>
      <c r="GJY2" s="102"/>
      <c r="GJZ2" s="102"/>
      <c r="GKA2" s="102"/>
      <c r="GKB2" s="102"/>
      <c r="GKC2" s="102"/>
      <c r="GKD2" s="102"/>
      <c r="GKE2" s="102"/>
      <c r="GKF2" s="102"/>
      <c r="GKG2" s="102"/>
      <c r="GKH2" s="102"/>
      <c r="GKI2" s="102"/>
      <c r="GKJ2" s="102"/>
      <c r="GKK2" s="102"/>
      <c r="GKL2" s="102"/>
      <c r="GKM2" s="102"/>
      <c r="GKN2" s="102"/>
      <c r="GKO2" s="102"/>
      <c r="GKP2" s="102"/>
      <c r="GKQ2" s="102"/>
      <c r="GKR2" s="102"/>
      <c r="GKS2" s="102"/>
      <c r="GKT2" s="102"/>
      <c r="GKU2" s="102"/>
      <c r="GKV2" s="102"/>
      <c r="GKW2" s="102"/>
      <c r="GKX2" s="102"/>
      <c r="GKY2" s="102"/>
      <c r="GKZ2" s="102"/>
      <c r="GLA2" s="102"/>
      <c r="GLB2" s="102"/>
      <c r="GLC2" s="102"/>
      <c r="GLD2" s="102"/>
      <c r="GLE2" s="102"/>
      <c r="GLF2" s="102"/>
      <c r="GLG2" s="102"/>
      <c r="GLH2" s="102"/>
      <c r="GLI2" s="102"/>
      <c r="GLJ2" s="102"/>
      <c r="GLK2" s="102"/>
      <c r="GLL2" s="102"/>
      <c r="GLM2" s="102"/>
      <c r="GLN2" s="102"/>
      <c r="GLO2" s="102"/>
      <c r="GLP2" s="102"/>
      <c r="GLQ2" s="102"/>
      <c r="GLR2" s="102"/>
      <c r="GLS2" s="102"/>
      <c r="GLT2" s="102"/>
      <c r="GLU2" s="102"/>
      <c r="GLV2" s="102"/>
      <c r="GLW2" s="102"/>
      <c r="GLX2" s="102"/>
      <c r="GLY2" s="102"/>
      <c r="GLZ2" s="102"/>
      <c r="GMA2" s="102"/>
      <c r="GMB2" s="102"/>
      <c r="GMC2" s="102"/>
      <c r="GMD2" s="102"/>
      <c r="GME2" s="102"/>
      <c r="GMF2" s="102"/>
      <c r="GMG2" s="102"/>
      <c r="GMH2" s="102"/>
      <c r="GMI2" s="102"/>
      <c r="GMJ2" s="102"/>
      <c r="GMK2" s="102"/>
      <c r="GML2" s="102"/>
      <c r="GMM2" s="102"/>
      <c r="GMN2" s="102"/>
      <c r="GMO2" s="102"/>
      <c r="GMP2" s="102"/>
      <c r="GMQ2" s="102"/>
      <c r="GMR2" s="102"/>
      <c r="GMS2" s="102"/>
      <c r="GMT2" s="102"/>
      <c r="GMU2" s="102"/>
      <c r="GMV2" s="102"/>
      <c r="GMW2" s="102"/>
      <c r="GMX2" s="102"/>
      <c r="GMY2" s="102"/>
      <c r="GMZ2" s="102"/>
      <c r="GNA2" s="102"/>
      <c r="GNB2" s="102"/>
      <c r="GNC2" s="102"/>
      <c r="GND2" s="102"/>
      <c r="GNE2" s="102"/>
      <c r="GNF2" s="102"/>
      <c r="GNG2" s="102"/>
      <c r="GNH2" s="102"/>
      <c r="GNI2" s="102"/>
      <c r="GNJ2" s="102"/>
      <c r="GNK2" s="102"/>
      <c r="GNL2" s="102"/>
      <c r="GNM2" s="102"/>
      <c r="GNN2" s="102"/>
      <c r="GNO2" s="102"/>
      <c r="GNP2" s="102"/>
      <c r="GNQ2" s="102"/>
      <c r="GNR2" s="102"/>
      <c r="GNS2" s="102"/>
      <c r="GNT2" s="102"/>
      <c r="GNU2" s="102"/>
      <c r="GNV2" s="102"/>
      <c r="GNW2" s="102"/>
      <c r="GNX2" s="102"/>
      <c r="GNY2" s="102"/>
      <c r="GNZ2" s="102"/>
      <c r="GOA2" s="102"/>
      <c r="GOB2" s="102"/>
      <c r="GOC2" s="102"/>
      <c r="GOD2" s="102"/>
      <c r="GOE2" s="102"/>
      <c r="GOF2" s="102"/>
      <c r="GOG2" s="102"/>
      <c r="GOH2" s="102"/>
      <c r="GOI2" s="102"/>
      <c r="GOJ2" s="102"/>
      <c r="GOK2" s="102"/>
      <c r="GOL2" s="102"/>
      <c r="GOM2" s="102"/>
      <c r="GON2" s="102"/>
      <c r="GOO2" s="102"/>
      <c r="GOP2" s="102"/>
      <c r="GOQ2" s="102"/>
      <c r="GOR2" s="102"/>
      <c r="GOS2" s="102"/>
      <c r="GOT2" s="102"/>
      <c r="GOU2" s="102"/>
      <c r="GOV2" s="102"/>
      <c r="GOW2" s="102"/>
      <c r="GOX2" s="102"/>
      <c r="GOY2" s="102"/>
      <c r="GOZ2" s="102"/>
      <c r="GPA2" s="102"/>
      <c r="GPB2" s="102"/>
      <c r="GPC2" s="102"/>
      <c r="GPD2" s="102"/>
      <c r="GPE2" s="102"/>
      <c r="GPF2" s="102"/>
      <c r="GPG2" s="102"/>
      <c r="GPH2" s="102"/>
      <c r="GPI2" s="102"/>
      <c r="GPJ2" s="102"/>
      <c r="GPK2" s="102"/>
      <c r="GPL2" s="102"/>
      <c r="GPM2" s="102"/>
      <c r="GPN2" s="102"/>
      <c r="GPO2" s="102"/>
      <c r="GPP2" s="102"/>
      <c r="GPQ2" s="102"/>
      <c r="GPR2" s="102"/>
      <c r="GPS2" s="102"/>
      <c r="GPT2" s="102"/>
      <c r="GPU2" s="102"/>
      <c r="GPV2" s="102"/>
      <c r="GPW2" s="102"/>
      <c r="GPX2" s="102"/>
      <c r="GPY2" s="102"/>
      <c r="GPZ2" s="102"/>
      <c r="GQA2" s="102"/>
      <c r="GQB2" s="102"/>
      <c r="GQC2" s="102"/>
      <c r="GQD2" s="102"/>
      <c r="GQE2" s="102"/>
      <c r="GQF2" s="102"/>
      <c r="GQG2" s="102"/>
      <c r="GQH2" s="102"/>
      <c r="GQI2" s="102"/>
      <c r="GQJ2" s="102"/>
      <c r="GQK2" s="102"/>
      <c r="GQL2" s="102"/>
      <c r="GQM2" s="102"/>
      <c r="GQN2" s="102"/>
      <c r="GQO2" s="102"/>
      <c r="GQP2" s="102"/>
      <c r="GQQ2" s="102"/>
      <c r="GQR2" s="102"/>
      <c r="GQS2" s="102"/>
      <c r="GQT2" s="102"/>
      <c r="GQU2" s="102"/>
      <c r="GQV2" s="102"/>
      <c r="GQW2" s="102"/>
      <c r="GQX2" s="102"/>
      <c r="GQY2" s="102"/>
      <c r="GQZ2" s="102"/>
      <c r="GRA2" s="102"/>
      <c r="GRB2" s="102"/>
      <c r="GRC2" s="102"/>
      <c r="GRD2" s="102"/>
      <c r="GRE2" s="102"/>
      <c r="GRF2" s="102"/>
      <c r="GRG2" s="102"/>
      <c r="GRH2" s="102"/>
      <c r="GRI2" s="102"/>
      <c r="GRJ2" s="102"/>
      <c r="GRK2" s="102"/>
      <c r="GRL2" s="102"/>
      <c r="GRM2" s="102"/>
      <c r="GRN2" s="102"/>
      <c r="GRO2" s="102"/>
      <c r="GRP2" s="102"/>
      <c r="GRQ2" s="102"/>
      <c r="GRR2" s="102"/>
      <c r="GRS2" s="102"/>
      <c r="GRT2" s="102"/>
      <c r="GRU2" s="102"/>
      <c r="GRV2" s="102"/>
      <c r="GRW2" s="102"/>
      <c r="GRX2" s="102"/>
      <c r="GRY2" s="102"/>
      <c r="GRZ2" s="102"/>
      <c r="GSA2" s="102"/>
      <c r="GSB2" s="102"/>
      <c r="GSC2" s="102"/>
      <c r="GSD2" s="102"/>
      <c r="GSE2" s="102"/>
      <c r="GSF2" s="102"/>
      <c r="GSG2" s="102"/>
      <c r="GSH2" s="102"/>
      <c r="GSI2" s="102"/>
      <c r="GSJ2" s="102"/>
      <c r="GSK2" s="102"/>
      <c r="GSL2" s="102"/>
      <c r="GSM2" s="102"/>
      <c r="GSN2" s="102"/>
      <c r="GSO2" s="102"/>
      <c r="GSP2" s="102"/>
      <c r="GSQ2" s="102"/>
      <c r="GSR2" s="102"/>
      <c r="GSS2" s="102"/>
      <c r="GST2" s="102"/>
      <c r="GSU2" s="102"/>
      <c r="GSV2" s="102"/>
      <c r="GSW2" s="102"/>
      <c r="GSX2" s="102"/>
      <c r="GSY2" s="102"/>
      <c r="GSZ2" s="102"/>
      <c r="GTA2" s="102"/>
      <c r="GTB2" s="102"/>
      <c r="GTC2" s="102"/>
      <c r="GTD2" s="102"/>
      <c r="GTE2" s="102"/>
      <c r="GTF2" s="102"/>
      <c r="GTG2" s="102"/>
      <c r="GTH2" s="102"/>
      <c r="GTI2" s="102"/>
      <c r="GTJ2" s="102"/>
      <c r="GTK2" s="102"/>
      <c r="GTL2" s="102"/>
      <c r="GTM2" s="102"/>
      <c r="GTN2" s="102"/>
      <c r="GTO2" s="102"/>
      <c r="GTP2" s="102"/>
      <c r="GTQ2" s="102"/>
      <c r="GTR2" s="102"/>
      <c r="GTS2" s="102"/>
      <c r="GTT2" s="102"/>
      <c r="GTU2" s="102"/>
      <c r="GTV2" s="102"/>
      <c r="GTW2" s="102"/>
      <c r="GTX2" s="102"/>
      <c r="GTY2" s="102"/>
      <c r="GTZ2" s="102"/>
      <c r="GUA2" s="102"/>
      <c r="GUB2" s="102"/>
      <c r="GUC2" s="102"/>
      <c r="GUD2" s="102"/>
      <c r="GUE2" s="102"/>
      <c r="GUF2" s="102"/>
      <c r="GUG2" s="102"/>
      <c r="GUH2" s="102"/>
      <c r="GUI2" s="102"/>
      <c r="GUJ2" s="102"/>
      <c r="GUK2" s="102"/>
      <c r="GUL2" s="102"/>
      <c r="GUM2" s="102"/>
      <c r="GUN2" s="102"/>
      <c r="GUO2" s="102"/>
      <c r="GUP2" s="102"/>
      <c r="GUQ2" s="102"/>
      <c r="GUR2" s="102"/>
      <c r="GUS2" s="102"/>
      <c r="GUT2" s="102"/>
      <c r="GUU2" s="102"/>
      <c r="GUV2" s="102"/>
      <c r="GUW2" s="102"/>
      <c r="GUX2" s="102"/>
      <c r="GUY2" s="102"/>
      <c r="GUZ2" s="102"/>
      <c r="GVA2" s="102"/>
      <c r="GVB2" s="102"/>
      <c r="GVC2" s="102"/>
      <c r="GVD2" s="102"/>
      <c r="GVE2" s="102"/>
      <c r="GVF2" s="102"/>
      <c r="GVG2" s="102"/>
      <c r="GVH2" s="102"/>
      <c r="GVI2" s="102"/>
      <c r="GVJ2" s="102"/>
      <c r="GVK2" s="102"/>
      <c r="GVL2" s="102"/>
      <c r="GVM2" s="102"/>
      <c r="GVN2" s="102"/>
      <c r="GVO2" s="102"/>
      <c r="GVP2" s="102"/>
      <c r="GVQ2" s="102"/>
      <c r="GVR2" s="102"/>
      <c r="GVS2" s="102"/>
      <c r="GVT2" s="102"/>
      <c r="GVU2" s="102"/>
      <c r="GVV2" s="102"/>
      <c r="GVW2" s="102"/>
      <c r="GVX2" s="102"/>
      <c r="GVY2" s="102"/>
      <c r="GVZ2" s="102"/>
      <c r="GWA2" s="102"/>
      <c r="GWB2" s="102"/>
      <c r="GWC2" s="102"/>
      <c r="GWD2" s="102"/>
      <c r="GWE2" s="102"/>
      <c r="GWF2" s="102"/>
      <c r="GWG2" s="102"/>
      <c r="GWH2" s="102"/>
      <c r="GWI2" s="102"/>
      <c r="GWJ2" s="102"/>
      <c r="GWK2" s="102"/>
      <c r="GWL2" s="102"/>
      <c r="GWM2" s="102"/>
      <c r="GWN2" s="102"/>
      <c r="GWO2" s="102"/>
      <c r="GWP2" s="102"/>
      <c r="GWQ2" s="102"/>
      <c r="GWR2" s="102"/>
      <c r="GWS2" s="102"/>
      <c r="GWT2" s="102"/>
      <c r="GWU2" s="102"/>
      <c r="GWV2" s="102"/>
      <c r="GWW2" s="102"/>
      <c r="GWX2" s="102"/>
      <c r="GWY2" s="102"/>
      <c r="GWZ2" s="102"/>
      <c r="GXA2" s="102"/>
      <c r="GXB2" s="102"/>
      <c r="GXC2" s="102"/>
      <c r="GXD2" s="102"/>
      <c r="GXE2" s="102"/>
      <c r="GXF2" s="102"/>
      <c r="GXG2" s="102"/>
      <c r="GXH2" s="102"/>
      <c r="GXI2" s="102"/>
      <c r="GXJ2" s="102"/>
      <c r="GXK2" s="102"/>
      <c r="GXL2" s="102"/>
      <c r="GXM2" s="102"/>
      <c r="GXN2" s="102"/>
      <c r="GXO2" s="102"/>
      <c r="GXP2" s="102"/>
      <c r="GXQ2" s="102"/>
      <c r="GXR2" s="102"/>
      <c r="GXS2" s="102"/>
      <c r="GXT2" s="102"/>
      <c r="GXU2" s="102"/>
      <c r="GXV2" s="102"/>
      <c r="GXW2" s="102"/>
      <c r="GXX2" s="102"/>
      <c r="GXY2" s="102"/>
      <c r="GXZ2" s="102"/>
      <c r="GYA2" s="102"/>
      <c r="GYB2" s="102"/>
      <c r="GYC2" s="102"/>
      <c r="GYD2" s="102"/>
      <c r="GYE2" s="102"/>
      <c r="GYF2" s="102"/>
      <c r="GYG2" s="102"/>
      <c r="GYH2" s="102"/>
      <c r="GYI2" s="102"/>
      <c r="GYJ2" s="102"/>
      <c r="GYK2" s="102"/>
      <c r="GYL2" s="102"/>
      <c r="GYM2" s="102"/>
      <c r="GYN2" s="102"/>
      <c r="GYO2" s="102"/>
      <c r="GYP2" s="102"/>
      <c r="GYQ2" s="102"/>
      <c r="GYR2" s="102"/>
      <c r="GYS2" s="102"/>
      <c r="GYT2" s="102"/>
      <c r="GYU2" s="102"/>
      <c r="GYV2" s="102"/>
      <c r="GYW2" s="102"/>
      <c r="GYX2" s="102"/>
      <c r="GYY2" s="102"/>
      <c r="GYZ2" s="102"/>
      <c r="GZA2" s="102"/>
      <c r="GZB2" s="102"/>
      <c r="GZC2" s="102"/>
      <c r="GZD2" s="102"/>
      <c r="GZE2" s="102"/>
      <c r="GZF2" s="102"/>
      <c r="GZG2" s="102"/>
      <c r="GZH2" s="102"/>
      <c r="GZI2" s="102"/>
      <c r="GZJ2" s="102"/>
      <c r="GZK2" s="102"/>
      <c r="GZL2" s="102"/>
      <c r="GZM2" s="102"/>
      <c r="GZN2" s="102"/>
      <c r="GZO2" s="102"/>
      <c r="GZP2" s="102"/>
      <c r="GZQ2" s="102"/>
      <c r="GZR2" s="102"/>
      <c r="GZS2" s="102"/>
      <c r="GZT2" s="102"/>
      <c r="GZU2" s="102"/>
      <c r="GZV2" s="102"/>
      <c r="GZW2" s="102"/>
      <c r="GZX2" s="102"/>
      <c r="GZY2" s="102"/>
      <c r="GZZ2" s="102"/>
      <c r="HAA2" s="102"/>
      <c r="HAB2" s="102"/>
      <c r="HAC2" s="102"/>
      <c r="HAD2" s="102"/>
      <c r="HAE2" s="102"/>
      <c r="HAF2" s="102"/>
      <c r="HAG2" s="102"/>
      <c r="HAH2" s="102"/>
      <c r="HAI2" s="102"/>
      <c r="HAJ2" s="102"/>
      <c r="HAK2" s="102"/>
      <c r="HAL2" s="102"/>
      <c r="HAM2" s="102"/>
      <c r="HAN2" s="102"/>
      <c r="HAO2" s="102"/>
      <c r="HAP2" s="102"/>
      <c r="HAQ2" s="102"/>
      <c r="HAR2" s="102"/>
      <c r="HAS2" s="102"/>
      <c r="HAT2" s="102"/>
      <c r="HAU2" s="102"/>
      <c r="HAV2" s="102"/>
      <c r="HAW2" s="102"/>
      <c r="HAX2" s="102"/>
      <c r="HAY2" s="102"/>
      <c r="HAZ2" s="102"/>
      <c r="HBA2" s="102"/>
      <c r="HBB2" s="102"/>
      <c r="HBC2" s="102"/>
      <c r="HBD2" s="102"/>
      <c r="HBE2" s="102"/>
      <c r="HBF2" s="102"/>
      <c r="HBG2" s="102"/>
      <c r="HBH2" s="102"/>
      <c r="HBI2" s="102"/>
      <c r="HBJ2" s="102"/>
      <c r="HBK2" s="102"/>
      <c r="HBL2" s="102"/>
      <c r="HBM2" s="102"/>
      <c r="HBN2" s="102"/>
      <c r="HBO2" s="102"/>
      <c r="HBP2" s="102"/>
      <c r="HBQ2" s="102"/>
      <c r="HBR2" s="102"/>
      <c r="HBS2" s="102"/>
      <c r="HBT2" s="102"/>
      <c r="HBU2" s="102"/>
      <c r="HBV2" s="102"/>
      <c r="HBW2" s="102"/>
      <c r="HBX2" s="102"/>
      <c r="HBY2" s="102"/>
      <c r="HBZ2" s="102"/>
      <c r="HCA2" s="102"/>
      <c r="HCB2" s="102"/>
      <c r="HCC2" s="102"/>
      <c r="HCD2" s="102"/>
      <c r="HCE2" s="102"/>
      <c r="HCF2" s="102"/>
      <c r="HCG2" s="102"/>
      <c r="HCH2" s="102"/>
      <c r="HCI2" s="102"/>
      <c r="HCJ2" s="102"/>
      <c r="HCK2" s="102"/>
      <c r="HCL2" s="102"/>
      <c r="HCM2" s="102"/>
      <c r="HCN2" s="102"/>
      <c r="HCO2" s="102"/>
      <c r="HCP2" s="102"/>
      <c r="HCQ2" s="102"/>
      <c r="HCR2" s="102"/>
      <c r="HCS2" s="102"/>
      <c r="HCT2" s="102"/>
      <c r="HCU2" s="102"/>
      <c r="HCV2" s="102"/>
      <c r="HCW2" s="102"/>
      <c r="HCX2" s="102"/>
      <c r="HCY2" s="102"/>
      <c r="HCZ2" s="102"/>
      <c r="HDA2" s="102"/>
      <c r="HDB2" s="102"/>
      <c r="HDC2" s="102"/>
      <c r="HDD2" s="102"/>
      <c r="HDE2" s="102"/>
      <c r="HDF2" s="102"/>
      <c r="HDG2" s="102"/>
      <c r="HDH2" s="102"/>
      <c r="HDI2" s="102"/>
      <c r="HDJ2" s="102"/>
      <c r="HDK2" s="102"/>
      <c r="HDL2" s="102"/>
      <c r="HDM2" s="102"/>
      <c r="HDN2" s="102"/>
      <c r="HDO2" s="102"/>
      <c r="HDP2" s="102"/>
      <c r="HDQ2" s="102"/>
      <c r="HDR2" s="102"/>
      <c r="HDS2" s="102"/>
      <c r="HDT2" s="102"/>
      <c r="HDU2" s="102"/>
      <c r="HDV2" s="102"/>
      <c r="HDW2" s="102"/>
      <c r="HDX2" s="102"/>
      <c r="HDY2" s="102"/>
      <c r="HDZ2" s="102"/>
      <c r="HEA2" s="102"/>
      <c r="HEB2" s="102"/>
      <c r="HEC2" s="102"/>
      <c r="HED2" s="102"/>
      <c r="HEE2" s="102"/>
      <c r="HEF2" s="102"/>
      <c r="HEG2" s="102"/>
      <c r="HEH2" s="102"/>
      <c r="HEI2" s="102"/>
      <c r="HEJ2" s="102"/>
      <c r="HEK2" s="102"/>
      <c r="HEL2" s="102"/>
      <c r="HEM2" s="102"/>
      <c r="HEN2" s="102"/>
      <c r="HEO2" s="102"/>
      <c r="HEP2" s="102"/>
      <c r="HEQ2" s="102"/>
      <c r="HER2" s="102"/>
      <c r="HES2" s="102"/>
      <c r="HET2" s="102"/>
      <c r="HEU2" s="102"/>
      <c r="HEV2" s="102"/>
      <c r="HEW2" s="102"/>
      <c r="HEX2" s="102"/>
      <c r="HEY2" s="102"/>
      <c r="HEZ2" s="102"/>
      <c r="HFA2" s="102"/>
      <c r="HFB2" s="102"/>
      <c r="HFC2" s="102"/>
      <c r="HFD2" s="102"/>
      <c r="HFE2" s="102"/>
      <c r="HFF2" s="102"/>
      <c r="HFG2" s="102"/>
      <c r="HFH2" s="102"/>
      <c r="HFI2" s="102"/>
      <c r="HFJ2" s="102"/>
      <c r="HFK2" s="102"/>
      <c r="HFL2" s="102"/>
      <c r="HFM2" s="102"/>
      <c r="HFN2" s="102"/>
      <c r="HFO2" s="102"/>
      <c r="HFP2" s="102"/>
      <c r="HFQ2" s="102"/>
      <c r="HFR2" s="102"/>
      <c r="HFS2" s="102"/>
      <c r="HFT2" s="102"/>
      <c r="HFU2" s="102"/>
      <c r="HFV2" s="102"/>
      <c r="HFW2" s="102"/>
      <c r="HFX2" s="102"/>
      <c r="HFY2" s="102"/>
      <c r="HFZ2" s="102"/>
      <c r="HGA2" s="102"/>
      <c r="HGB2" s="102"/>
      <c r="HGC2" s="102"/>
      <c r="HGD2" s="102"/>
      <c r="HGE2" s="102"/>
      <c r="HGF2" s="102"/>
      <c r="HGG2" s="102"/>
      <c r="HGH2" s="102"/>
      <c r="HGI2" s="102"/>
      <c r="HGJ2" s="102"/>
      <c r="HGK2" s="102"/>
      <c r="HGL2" s="102"/>
      <c r="HGM2" s="102"/>
      <c r="HGN2" s="102"/>
      <c r="HGO2" s="102"/>
      <c r="HGP2" s="102"/>
      <c r="HGQ2" s="102"/>
      <c r="HGR2" s="102"/>
      <c r="HGS2" s="102"/>
      <c r="HGT2" s="102"/>
      <c r="HGU2" s="102"/>
      <c r="HGV2" s="102"/>
      <c r="HGW2" s="102"/>
      <c r="HGX2" s="102"/>
      <c r="HGY2" s="102"/>
      <c r="HGZ2" s="102"/>
      <c r="HHA2" s="102"/>
      <c r="HHB2" s="102"/>
      <c r="HHC2" s="102"/>
      <c r="HHD2" s="102"/>
      <c r="HHE2" s="102"/>
      <c r="HHF2" s="102"/>
      <c r="HHG2" s="102"/>
      <c r="HHH2" s="102"/>
      <c r="HHI2" s="102"/>
      <c r="HHJ2" s="102"/>
      <c r="HHK2" s="102"/>
      <c r="HHL2" s="102"/>
      <c r="HHM2" s="102"/>
      <c r="HHN2" s="102"/>
      <c r="HHO2" s="102"/>
      <c r="HHP2" s="102"/>
      <c r="HHQ2" s="102"/>
      <c r="HHR2" s="102"/>
      <c r="HHS2" s="102"/>
      <c r="HHT2" s="102"/>
      <c r="HHU2" s="102"/>
      <c r="HHV2" s="102"/>
      <c r="HHW2" s="102"/>
      <c r="HHX2" s="102"/>
      <c r="HHY2" s="102"/>
      <c r="HHZ2" s="102"/>
      <c r="HIA2" s="102"/>
      <c r="HIB2" s="102"/>
      <c r="HIC2" s="102"/>
      <c r="HID2" s="102"/>
      <c r="HIE2" s="102"/>
      <c r="HIF2" s="102"/>
      <c r="HIG2" s="102"/>
      <c r="HIH2" s="102"/>
      <c r="HII2" s="102"/>
      <c r="HIJ2" s="102"/>
      <c r="HIK2" s="102"/>
      <c r="HIL2" s="102"/>
      <c r="HIM2" s="102"/>
      <c r="HIN2" s="102"/>
      <c r="HIO2" s="102"/>
      <c r="HIP2" s="102"/>
      <c r="HIQ2" s="102"/>
      <c r="HIR2" s="102"/>
      <c r="HIS2" s="102"/>
      <c r="HIT2" s="102"/>
      <c r="HIU2" s="102"/>
      <c r="HIV2" s="102"/>
      <c r="HIW2" s="102"/>
      <c r="HIX2" s="102"/>
      <c r="HIY2" s="102"/>
      <c r="HIZ2" s="102"/>
      <c r="HJA2" s="102"/>
      <c r="HJB2" s="102"/>
      <c r="HJC2" s="102"/>
      <c r="HJD2" s="102"/>
      <c r="HJE2" s="102"/>
      <c r="HJF2" s="102"/>
      <c r="HJG2" s="102"/>
      <c r="HJH2" s="102"/>
      <c r="HJI2" s="102"/>
      <c r="HJJ2" s="102"/>
      <c r="HJK2" s="102"/>
      <c r="HJL2" s="102"/>
      <c r="HJM2" s="102"/>
      <c r="HJN2" s="102"/>
      <c r="HJO2" s="102"/>
      <c r="HJP2" s="102"/>
      <c r="HJQ2" s="102"/>
      <c r="HJR2" s="102"/>
      <c r="HJS2" s="102"/>
      <c r="HJT2" s="102"/>
      <c r="HJU2" s="102"/>
      <c r="HJV2" s="102"/>
      <c r="HJW2" s="102"/>
      <c r="HJX2" s="102"/>
      <c r="HJY2" s="102"/>
      <c r="HJZ2" s="102"/>
      <c r="HKA2" s="102"/>
      <c r="HKB2" s="102"/>
      <c r="HKC2" s="102"/>
      <c r="HKD2" s="102"/>
      <c r="HKE2" s="102"/>
      <c r="HKF2" s="102"/>
      <c r="HKG2" s="102"/>
      <c r="HKH2" s="102"/>
      <c r="HKI2" s="102"/>
      <c r="HKJ2" s="102"/>
      <c r="HKK2" s="102"/>
      <c r="HKL2" s="102"/>
      <c r="HKM2" s="102"/>
      <c r="HKN2" s="102"/>
      <c r="HKO2" s="102"/>
      <c r="HKP2" s="102"/>
      <c r="HKQ2" s="102"/>
      <c r="HKR2" s="102"/>
      <c r="HKS2" s="102"/>
      <c r="HKT2" s="102"/>
      <c r="HKU2" s="102"/>
      <c r="HKV2" s="102"/>
      <c r="HKW2" s="102"/>
      <c r="HKX2" s="102"/>
      <c r="HKY2" s="102"/>
      <c r="HKZ2" s="102"/>
      <c r="HLA2" s="102"/>
      <c r="HLB2" s="102"/>
      <c r="HLC2" s="102"/>
      <c r="HLD2" s="102"/>
      <c r="HLE2" s="102"/>
      <c r="HLF2" s="102"/>
      <c r="HLG2" s="102"/>
      <c r="HLH2" s="102"/>
      <c r="HLI2" s="102"/>
      <c r="HLJ2" s="102"/>
      <c r="HLK2" s="102"/>
      <c r="HLL2" s="102"/>
      <c r="HLM2" s="102"/>
      <c r="HLN2" s="102"/>
      <c r="HLO2" s="102"/>
      <c r="HLP2" s="102"/>
      <c r="HLQ2" s="102"/>
      <c r="HLR2" s="102"/>
      <c r="HLS2" s="102"/>
      <c r="HLT2" s="102"/>
      <c r="HLU2" s="102"/>
      <c r="HLV2" s="102"/>
      <c r="HLW2" s="102"/>
      <c r="HLX2" s="102"/>
      <c r="HLY2" s="102"/>
      <c r="HLZ2" s="102"/>
      <c r="HMA2" s="102"/>
      <c r="HMB2" s="102"/>
      <c r="HMC2" s="102"/>
      <c r="HMD2" s="102"/>
      <c r="HME2" s="102"/>
      <c r="HMF2" s="102"/>
      <c r="HMG2" s="102"/>
      <c r="HMH2" s="102"/>
      <c r="HMI2" s="102"/>
      <c r="HMJ2" s="102"/>
      <c r="HMK2" s="102"/>
      <c r="HML2" s="102"/>
      <c r="HMM2" s="102"/>
      <c r="HMN2" s="102"/>
      <c r="HMO2" s="102"/>
      <c r="HMP2" s="102"/>
      <c r="HMQ2" s="102"/>
      <c r="HMR2" s="102"/>
      <c r="HMS2" s="102"/>
      <c r="HMT2" s="102"/>
      <c r="HMU2" s="102"/>
      <c r="HMV2" s="102"/>
      <c r="HMW2" s="102"/>
      <c r="HMX2" s="102"/>
      <c r="HMY2" s="102"/>
      <c r="HMZ2" s="102"/>
      <c r="HNA2" s="102"/>
      <c r="HNB2" s="102"/>
      <c r="HNC2" s="102"/>
      <c r="HND2" s="102"/>
      <c r="HNE2" s="102"/>
      <c r="HNF2" s="102"/>
      <c r="HNG2" s="102"/>
      <c r="HNH2" s="102"/>
      <c r="HNI2" s="102"/>
      <c r="HNJ2" s="102"/>
      <c r="HNK2" s="102"/>
      <c r="HNL2" s="102"/>
      <c r="HNM2" s="102"/>
      <c r="HNN2" s="102"/>
      <c r="HNO2" s="102"/>
      <c r="HNP2" s="102"/>
      <c r="HNQ2" s="102"/>
      <c r="HNR2" s="102"/>
      <c r="HNS2" s="102"/>
      <c r="HNT2" s="102"/>
      <c r="HNU2" s="102"/>
      <c r="HNV2" s="102"/>
      <c r="HNW2" s="102"/>
      <c r="HNX2" s="102"/>
      <c r="HNY2" s="102"/>
      <c r="HNZ2" s="102"/>
      <c r="HOA2" s="102"/>
      <c r="HOB2" s="102"/>
      <c r="HOC2" s="102"/>
      <c r="HOD2" s="102"/>
      <c r="HOE2" s="102"/>
      <c r="HOF2" s="102"/>
      <c r="HOG2" s="102"/>
      <c r="HOH2" s="102"/>
      <c r="HOI2" s="102"/>
      <c r="HOJ2" s="102"/>
      <c r="HOK2" s="102"/>
      <c r="HOL2" s="102"/>
      <c r="HOM2" s="102"/>
      <c r="HON2" s="102"/>
      <c r="HOO2" s="102"/>
      <c r="HOP2" s="102"/>
      <c r="HOQ2" s="102"/>
      <c r="HOR2" s="102"/>
      <c r="HOS2" s="102"/>
      <c r="HOT2" s="102"/>
      <c r="HOU2" s="102"/>
      <c r="HOV2" s="102"/>
      <c r="HOW2" s="102"/>
      <c r="HOX2" s="102"/>
      <c r="HOY2" s="102"/>
      <c r="HOZ2" s="102"/>
      <c r="HPA2" s="102"/>
      <c r="HPB2" s="102"/>
      <c r="HPC2" s="102"/>
      <c r="HPD2" s="102"/>
      <c r="HPE2" s="102"/>
      <c r="HPF2" s="102"/>
      <c r="HPG2" s="102"/>
      <c r="HPH2" s="102"/>
      <c r="HPI2" s="102"/>
      <c r="HPJ2" s="102"/>
      <c r="HPK2" s="102"/>
      <c r="HPL2" s="102"/>
      <c r="HPM2" s="102"/>
      <c r="HPN2" s="102"/>
      <c r="HPO2" s="102"/>
      <c r="HPP2" s="102"/>
      <c r="HPQ2" s="102"/>
      <c r="HPR2" s="102"/>
      <c r="HPS2" s="102"/>
      <c r="HPT2" s="102"/>
      <c r="HPU2" s="102"/>
      <c r="HPV2" s="102"/>
      <c r="HPW2" s="102"/>
      <c r="HPX2" s="102"/>
      <c r="HPY2" s="102"/>
      <c r="HPZ2" s="102"/>
      <c r="HQA2" s="102"/>
      <c r="HQB2" s="102"/>
      <c r="HQC2" s="102"/>
      <c r="HQD2" s="102"/>
      <c r="HQE2" s="102"/>
      <c r="HQF2" s="102"/>
      <c r="HQG2" s="102"/>
      <c r="HQH2" s="102"/>
      <c r="HQI2" s="102"/>
      <c r="HQJ2" s="102"/>
      <c r="HQK2" s="102"/>
      <c r="HQL2" s="102"/>
      <c r="HQM2" s="102"/>
      <c r="HQN2" s="102"/>
      <c r="HQO2" s="102"/>
      <c r="HQP2" s="102"/>
      <c r="HQQ2" s="102"/>
      <c r="HQR2" s="102"/>
      <c r="HQS2" s="102"/>
      <c r="HQT2" s="102"/>
      <c r="HQU2" s="102"/>
      <c r="HQV2" s="102"/>
      <c r="HQW2" s="102"/>
      <c r="HQX2" s="102"/>
      <c r="HQY2" s="102"/>
      <c r="HQZ2" s="102"/>
      <c r="HRA2" s="102"/>
      <c r="HRB2" s="102"/>
      <c r="HRC2" s="102"/>
      <c r="HRD2" s="102"/>
      <c r="HRE2" s="102"/>
      <c r="HRF2" s="102"/>
      <c r="HRG2" s="102"/>
      <c r="HRH2" s="102"/>
      <c r="HRI2" s="102"/>
      <c r="HRJ2" s="102"/>
      <c r="HRK2" s="102"/>
      <c r="HRL2" s="102"/>
      <c r="HRM2" s="102"/>
      <c r="HRN2" s="102"/>
      <c r="HRO2" s="102"/>
      <c r="HRP2" s="102"/>
      <c r="HRQ2" s="102"/>
      <c r="HRR2" s="102"/>
      <c r="HRS2" s="102"/>
      <c r="HRT2" s="102"/>
      <c r="HRU2" s="102"/>
      <c r="HRV2" s="102"/>
      <c r="HRW2" s="102"/>
      <c r="HRX2" s="102"/>
      <c r="HRY2" s="102"/>
      <c r="HRZ2" s="102"/>
      <c r="HSA2" s="102"/>
      <c r="HSB2" s="102"/>
      <c r="HSC2" s="102"/>
      <c r="HSD2" s="102"/>
      <c r="HSE2" s="102"/>
      <c r="HSF2" s="102"/>
      <c r="HSG2" s="102"/>
      <c r="HSH2" s="102"/>
      <c r="HSI2" s="102"/>
      <c r="HSJ2" s="102"/>
      <c r="HSK2" s="102"/>
      <c r="HSL2" s="102"/>
      <c r="HSM2" s="102"/>
      <c r="HSN2" s="102"/>
      <c r="HSO2" s="102"/>
      <c r="HSP2" s="102"/>
      <c r="HSQ2" s="102"/>
      <c r="HSR2" s="102"/>
      <c r="HSS2" s="102"/>
      <c r="HST2" s="102"/>
      <c r="HSU2" s="102"/>
      <c r="HSV2" s="102"/>
      <c r="HSW2" s="102"/>
      <c r="HSX2" s="102"/>
      <c r="HSY2" s="102"/>
      <c r="HSZ2" s="102"/>
      <c r="HTA2" s="102"/>
      <c r="HTB2" s="102"/>
      <c r="HTC2" s="102"/>
      <c r="HTD2" s="102"/>
      <c r="HTE2" s="102"/>
      <c r="HTF2" s="102"/>
      <c r="HTG2" s="102"/>
      <c r="HTH2" s="102"/>
      <c r="HTI2" s="102"/>
      <c r="HTJ2" s="102"/>
      <c r="HTK2" s="102"/>
      <c r="HTL2" s="102"/>
      <c r="HTM2" s="102"/>
      <c r="HTN2" s="102"/>
      <c r="HTO2" s="102"/>
      <c r="HTP2" s="102"/>
      <c r="HTQ2" s="102"/>
      <c r="HTR2" s="102"/>
      <c r="HTS2" s="102"/>
      <c r="HTT2" s="102"/>
      <c r="HTU2" s="102"/>
      <c r="HTV2" s="102"/>
      <c r="HTW2" s="102"/>
      <c r="HTX2" s="102"/>
      <c r="HTY2" s="102"/>
      <c r="HTZ2" s="102"/>
      <c r="HUA2" s="102"/>
      <c r="HUB2" s="102"/>
      <c r="HUC2" s="102"/>
      <c r="HUD2" s="102"/>
      <c r="HUE2" s="102"/>
      <c r="HUF2" s="102"/>
      <c r="HUG2" s="102"/>
      <c r="HUH2" s="102"/>
      <c r="HUI2" s="102"/>
      <c r="HUJ2" s="102"/>
      <c r="HUK2" s="102"/>
      <c r="HUL2" s="102"/>
      <c r="HUM2" s="102"/>
      <c r="HUN2" s="102"/>
      <c r="HUO2" s="102"/>
      <c r="HUP2" s="102"/>
      <c r="HUQ2" s="102"/>
      <c r="HUR2" s="102"/>
      <c r="HUS2" s="102"/>
      <c r="HUT2" s="102"/>
      <c r="HUU2" s="102"/>
      <c r="HUV2" s="102"/>
      <c r="HUW2" s="102"/>
      <c r="HUX2" s="102"/>
      <c r="HUY2" s="102"/>
      <c r="HUZ2" s="102"/>
      <c r="HVA2" s="102"/>
      <c r="HVB2" s="102"/>
      <c r="HVC2" s="102"/>
      <c r="HVD2" s="102"/>
      <c r="HVE2" s="102"/>
      <c r="HVF2" s="102"/>
      <c r="HVG2" s="102"/>
      <c r="HVH2" s="102"/>
      <c r="HVI2" s="102"/>
      <c r="HVJ2" s="102"/>
      <c r="HVK2" s="102"/>
      <c r="HVL2" s="102"/>
      <c r="HVM2" s="102"/>
      <c r="HVN2" s="102"/>
      <c r="HVO2" s="102"/>
      <c r="HVP2" s="102"/>
      <c r="HVQ2" s="102"/>
      <c r="HVR2" s="102"/>
      <c r="HVS2" s="102"/>
      <c r="HVT2" s="102"/>
      <c r="HVU2" s="102"/>
      <c r="HVV2" s="102"/>
      <c r="HVW2" s="102"/>
      <c r="HVX2" s="102"/>
      <c r="HVY2" s="102"/>
      <c r="HVZ2" s="102"/>
      <c r="HWA2" s="102"/>
      <c r="HWB2" s="102"/>
      <c r="HWC2" s="102"/>
      <c r="HWD2" s="102"/>
      <c r="HWE2" s="102"/>
      <c r="HWF2" s="102"/>
      <c r="HWG2" s="102"/>
      <c r="HWH2" s="102"/>
      <c r="HWI2" s="102"/>
      <c r="HWJ2" s="102"/>
      <c r="HWK2" s="102"/>
      <c r="HWL2" s="102"/>
      <c r="HWM2" s="102"/>
      <c r="HWN2" s="102"/>
      <c r="HWO2" s="102"/>
      <c r="HWP2" s="102"/>
      <c r="HWQ2" s="102"/>
      <c r="HWR2" s="102"/>
      <c r="HWS2" s="102"/>
      <c r="HWT2" s="102"/>
      <c r="HWU2" s="102"/>
      <c r="HWV2" s="102"/>
      <c r="HWW2" s="102"/>
      <c r="HWX2" s="102"/>
      <c r="HWY2" s="102"/>
      <c r="HWZ2" s="102"/>
      <c r="HXA2" s="102"/>
      <c r="HXB2" s="102"/>
      <c r="HXC2" s="102"/>
      <c r="HXD2" s="102"/>
      <c r="HXE2" s="102"/>
      <c r="HXF2" s="102"/>
      <c r="HXG2" s="102"/>
      <c r="HXH2" s="102"/>
      <c r="HXI2" s="102"/>
      <c r="HXJ2" s="102"/>
      <c r="HXK2" s="102"/>
      <c r="HXL2" s="102"/>
      <c r="HXM2" s="102"/>
      <c r="HXN2" s="102"/>
      <c r="HXO2" s="102"/>
      <c r="HXP2" s="102"/>
      <c r="HXQ2" s="102"/>
      <c r="HXR2" s="102"/>
      <c r="HXS2" s="102"/>
      <c r="HXT2" s="102"/>
      <c r="HXU2" s="102"/>
      <c r="HXV2" s="102"/>
      <c r="HXW2" s="102"/>
      <c r="HXX2" s="102"/>
      <c r="HXY2" s="102"/>
      <c r="HXZ2" s="102"/>
      <c r="HYA2" s="102"/>
      <c r="HYB2" s="102"/>
      <c r="HYC2" s="102"/>
      <c r="HYD2" s="102"/>
      <c r="HYE2" s="102"/>
      <c r="HYF2" s="102"/>
      <c r="HYG2" s="102"/>
      <c r="HYH2" s="102"/>
      <c r="HYI2" s="102"/>
      <c r="HYJ2" s="102"/>
      <c r="HYK2" s="102"/>
      <c r="HYL2" s="102"/>
      <c r="HYM2" s="102"/>
      <c r="HYN2" s="102"/>
      <c r="HYO2" s="102"/>
      <c r="HYP2" s="102"/>
      <c r="HYQ2" s="102"/>
      <c r="HYR2" s="102"/>
      <c r="HYS2" s="102"/>
      <c r="HYT2" s="102"/>
      <c r="HYU2" s="102"/>
      <c r="HYV2" s="102"/>
      <c r="HYW2" s="102"/>
      <c r="HYX2" s="102"/>
      <c r="HYY2" s="102"/>
      <c r="HYZ2" s="102"/>
      <c r="HZA2" s="102"/>
      <c r="HZB2" s="102"/>
      <c r="HZC2" s="102"/>
      <c r="HZD2" s="102"/>
      <c r="HZE2" s="102"/>
      <c r="HZF2" s="102"/>
      <c r="HZG2" s="102"/>
      <c r="HZH2" s="102"/>
      <c r="HZI2" s="102"/>
      <c r="HZJ2" s="102"/>
      <c r="HZK2" s="102"/>
      <c r="HZL2" s="102"/>
      <c r="HZM2" s="102"/>
      <c r="HZN2" s="102"/>
      <c r="HZO2" s="102"/>
      <c r="HZP2" s="102"/>
      <c r="HZQ2" s="102"/>
      <c r="HZR2" s="102"/>
      <c r="HZS2" s="102"/>
      <c r="HZT2" s="102"/>
      <c r="HZU2" s="102"/>
      <c r="HZV2" s="102"/>
      <c r="HZW2" s="102"/>
      <c r="HZX2" s="102"/>
      <c r="HZY2" s="102"/>
      <c r="HZZ2" s="102"/>
      <c r="IAA2" s="102"/>
      <c r="IAB2" s="102"/>
      <c r="IAC2" s="102"/>
      <c r="IAD2" s="102"/>
      <c r="IAE2" s="102"/>
      <c r="IAF2" s="102"/>
      <c r="IAG2" s="102"/>
      <c r="IAH2" s="102"/>
      <c r="IAI2" s="102"/>
      <c r="IAJ2" s="102"/>
      <c r="IAK2" s="102"/>
      <c r="IAL2" s="102"/>
      <c r="IAM2" s="102"/>
      <c r="IAN2" s="102"/>
      <c r="IAO2" s="102"/>
      <c r="IAP2" s="102"/>
      <c r="IAQ2" s="102"/>
      <c r="IAR2" s="102"/>
      <c r="IAS2" s="102"/>
      <c r="IAT2" s="102"/>
      <c r="IAU2" s="102"/>
      <c r="IAV2" s="102"/>
      <c r="IAW2" s="102"/>
      <c r="IAX2" s="102"/>
      <c r="IAY2" s="102"/>
      <c r="IAZ2" s="102"/>
      <c r="IBA2" s="102"/>
      <c r="IBB2" s="102"/>
      <c r="IBC2" s="102"/>
      <c r="IBD2" s="102"/>
      <c r="IBE2" s="102"/>
      <c r="IBF2" s="102"/>
      <c r="IBG2" s="102"/>
      <c r="IBH2" s="102"/>
      <c r="IBI2" s="102"/>
      <c r="IBJ2" s="102"/>
      <c r="IBK2" s="102"/>
      <c r="IBL2" s="102"/>
      <c r="IBM2" s="102"/>
      <c r="IBN2" s="102"/>
      <c r="IBO2" s="102"/>
      <c r="IBP2" s="102"/>
      <c r="IBQ2" s="102"/>
      <c r="IBR2" s="102"/>
      <c r="IBS2" s="102"/>
      <c r="IBT2" s="102"/>
      <c r="IBU2" s="102"/>
      <c r="IBV2" s="102"/>
      <c r="IBW2" s="102"/>
      <c r="IBX2" s="102"/>
      <c r="IBY2" s="102"/>
      <c r="IBZ2" s="102"/>
      <c r="ICA2" s="102"/>
      <c r="ICB2" s="102"/>
      <c r="ICC2" s="102"/>
      <c r="ICD2" s="102"/>
      <c r="ICE2" s="102"/>
      <c r="ICF2" s="102"/>
      <c r="ICG2" s="102"/>
      <c r="ICH2" s="102"/>
      <c r="ICI2" s="102"/>
      <c r="ICJ2" s="102"/>
      <c r="ICK2" s="102"/>
      <c r="ICL2" s="102"/>
      <c r="ICM2" s="102"/>
      <c r="ICN2" s="102"/>
      <c r="ICO2" s="102"/>
      <c r="ICP2" s="102"/>
      <c r="ICQ2" s="102"/>
      <c r="ICR2" s="102"/>
      <c r="ICS2" s="102"/>
      <c r="ICT2" s="102"/>
      <c r="ICU2" s="102"/>
      <c r="ICV2" s="102"/>
      <c r="ICW2" s="102"/>
      <c r="ICX2" s="102"/>
      <c r="ICY2" s="102"/>
      <c r="ICZ2" s="102"/>
      <c r="IDA2" s="102"/>
      <c r="IDB2" s="102"/>
      <c r="IDC2" s="102"/>
      <c r="IDD2" s="102"/>
      <c r="IDE2" s="102"/>
      <c r="IDF2" s="102"/>
      <c r="IDG2" s="102"/>
      <c r="IDH2" s="102"/>
      <c r="IDI2" s="102"/>
      <c r="IDJ2" s="102"/>
      <c r="IDK2" s="102"/>
      <c r="IDL2" s="102"/>
      <c r="IDM2" s="102"/>
      <c r="IDN2" s="102"/>
      <c r="IDO2" s="102"/>
      <c r="IDP2" s="102"/>
      <c r="IDQ2" s="102"/>
      <c r="IDR2" s="102"/>
      <c r="IDS2" s="102"/>
      <c r="IDT2" s="102"/>
      <c r="IDU2" s="102"/>
      <c r="IDV2" s="102"/>
      <c r="IDW2" s="102"/>
      <c r="IDX2" s="102"/>
      <c r="IDY2" s="102"/>
      <c r="IDZ2" s="102"/>
      <c r="IEA2" s="102"/>
      <c r="IEB2" s="102"/>
      <c r="IEC2" s="102"/>
      <c r="IED2" s="102"/>
      <c r="IEE2" s="102"/>
      <c r="IEF2" s="102"/>
      <c r="IEG2" s="102"/>
      <c r="IEH2" s="102"/>
      <c r="IEI2" s="102"/>
      <c r="IEJ2" s="102"/>
      <c r="IEK2" s="102"/>
      <c r="IEL2" s="102"/>
      <c r="IEM2" s="102"/>
      <c r="IEN2" s="102"/>
      <c r="IEO2" s="102"/>
      <c r="IEP2" s="102"/>
      <c r="IEQ2" s="102"/>
      <c r="IER2" s="102"/>
      <c r="IES2" s="102"/>
      <c r="IET2" s="102"/>
      <c r="IEU2" s="102"/>
      <c r="IEV2" s="102"/>
      <c r="IEW2" s="102"/>
      <c r="IEX2" s="102"/>
      <c r="IEY2" s="102"/>
      <c r="IEZ2" s="102"/>
      <c r="IFA2" s="102"/>
      <c r="IFB2" s="102"/>
      <c r="IFC2" s="102"/>
      <c r="IFD2" s="102"/>
      <c r="IFE2" s="102"/>
      <c r="IFF2" s="102"/>
      <c r="IFG2" s="102"/>
      <c r="IFH2" s="102"/>
      <c r="IFI2" s="102"/>
      <c r="IFJ2" s="102"/>
      <c r="IFK2" s="102"/>
      <c r="IFL2" s="102"/>
      <c r="IFM2" s="102"/>
      <c r="IFN2" s="102"/>
      <c r="IFO2" s="102"/>
      <c r="IFP2" s="102"/>
      <c r="IFQ2" s="102"/>
      <c r="IFR2" s="102"/>
      <c r="IFS2" s="102"/>
      <c r="IFT2" s="102"/>
      <c r="IFU2" s="102"/>
      <c r="IFV2" s="102"/>
      <c r="IFW2" s="102"/>
      <c r="IFX2" s="102"/>
      <c r="IFY2" s="102"/>
      <c r="IFZ2" s="102"/>
      <c r="IGA2" s="102"/>
      <c r="IGB2" s="102"/>
      <c r="IGC2" s="102"/>
      <c r="IGD2" s="102"/>
      <c r="IGE2" s="102"/>
      <c r="IGF2" s="102"/>
      <c r="IGG2" s="102"/>
      <c r="IGH2" s="102"/>
      <c r="IGI2" s="102"/>
      <c r="IGJ2" s="102"/>
      <c r="IGK2" s="102"/>
      <c r="IGL2" s="102"/>
      <c r="IGM2" s="102"/>
      <c r="IGN2" s="102"/>
      <c r="IGO2" s="102"/>
      <c r="IGP2" s="102"/>
      <c r="IGQ2" s="102"/>
      <c r="IGR2" s="102"/>
      <c r="IGS2" s="102"/>
      <c r="IGT2" s="102"/>
      <c r="IGU2" s="102"/>
      <c r="IGV2" s="102"/>
      <c r="IGW2" s="102"/>
      <c r="IGX2" s="102"/>
      <c r="IGY2" s="102"/>
      <c r="IGZ2" s="102"/>
      <c r="IHA2" s="102"/>
      <c r="IHB2" s="102"/>
      <c r="IHC2" s="102"/>
      <c r="IHD2" s="102"/>
      <c r="IHE2" s="102"/>
      <c r="IHF2" s="102"/>
      <c r="IHG2" s="102"/>
      <c r="IHH2" s="102"/>
      <c r="IHI2" s="102"/>
      <c r="IHJ2" s="102"/>
      <c r="IHK2" s="102"/>
      <c r="IHL2" s="102"/>
      <c r="IHM2" s="102"/>
      <c r="IHN2" s="102"/>
      <c r="IHO2" s="102"/>
      <c r="IHP2" s="102"/>
      <c r="IHQ2" s="102"/>
      <c r="IHR2" s="102"/>
      <c r="IHS2" s="102"/>
      <c r="IHT2" s="102"/>
      <c r="IHU2" s="102"/>
      <c r="IHV2" s="102"/>
      <c r="IHW2" s="102"/>
      <c r="IHX2" s="102"/>
      <c r="IHY2" s="102"/>
      <c r="IHZ2" s="102"/>
      <c r="IIA2" s="102"/>
      <c r="IIB2" s="102"/>
      <c r="IIC2" s="102"/>
      <c r="IID2" s="102"/>
      <c r="IIE2" s="102"/>
      <c r="IIF2" s="102"/>
      <c r="IIG2" s="102"/>
      <c r="IIH2" s="102"/>
      <c r="III2" s="102"/>
      <c r="IIJ2" s="102"/>
      <c r="IIK2" s="102"/>
      <c r="IIL2" s="102"/>
      <c r="IIM2" s="102"/>
      <c r="IIN2" s="102"/>
      <c r="IIO2" s="102"/>
      <c r="IIP2" s="102"/>
      <c r="IIQ2" s="102"/>
      <c r="IIR2" s="102"/>
      <c r="IIS2" s="102"/>
      <c r="IIT2" s="102"/>
      <c r="IIU2" s="102"/>
      <c r="IIV2" s="102"/>
      <c r="IIW2" s="102"/>
      <c r="IIX2" s="102"/>
      <c r="IIY2" s="102"/>
      <c r="IIZ2" s="102"/>
      <c r="IJA2" s="102"/>
      <c r="IJB2" s="102"/>
      <c r="IJC2" s="102"/>
      <c r="IJD2" s="102"/>
      <c r="IJE2" s="102"/>
      <c r="IJF2" s="102"/>
      <c r="IJG2" s="102"/>
      <c r="IJH2" s="102"/>
      <c r="IJI2" s="102"/>
      <c r="IJJ2" s="102"/>
      <c r="IJK2" s="102"/>
      <c r="IJL2" s="102"/>
      <c r="IJM2" s="102"/>
      <c r="IJN2" s="102"/>
      <c r="IJO2" s="102"/>
      <c r="IJP2" s="102"/>
      <c r="IJQ2" s="102"/>
      <c r="IJR2" s="102"/>
      <c r="IJS2" s="102"/>
      <c r="IJT2" s="102"/>
      <c r="IJU2" s="102"/>
      <c r="IJV2" s="102"/>
      <c r="IJW2" s="102"/>
      <c r="IJX2" s="102"/>
      <c r="IJY2" s="102"/>
      <c r="IJZ2" s="102"/>
      <c r="IKA2" s="102"/>
      <c r="IKB2" s="102"/>
      <c r="IKC2" s="102"/>
      <c r="IKD2" s="102"/>
      <c r="IKE2" s="102"/>
      <c r="IKF2" s="102"/>
      <c r="IKG2" s="102"/>
      <c r="IKH2" s="102"/>
      <c r="IKI2" s="102"/>
      <c r="IKJ2" s="102"/>
      <c r="IKK2" s="102"/>
      <c r="IKL2" s="102"/>
      <c r="IKM2" s="102"/>
      <c r="IKN2" s="102"/>
      <c r="IKO2" s="102"/>
      <c r="IKP2" s="102"/>
      <c r="IKQ2" s="102"/>
      <c r="IKR2" s="102"/>
      <c r="IKS2" s="102"/>
      <c r="IKT2" s="102"/>
      <c r="IKU2" s="102"/>
      <c r="IKV2" s="102"/>
      <c r="IKW2" s="102"/>
      <c r="IKX2" s="102"/>
      <c r="IKY2" s="102"/>
      <c r="IKZ2" s="102"/>
      <c r="ILA2" s="102"/>
      <c r="ILB2" s="102"/>
      <c r="ILC2" s="102"/>
      <c r="ILD2" s="102"/>
      <c r="ILE2" s="102"/>
      <c r="ILF2" s="102"/>
      <c r="ILG2" s="102"/>
      <c r="ILH2" s="102"/>
      <c r="ILI2" s="102"/>
      <c r="ILJ2" s="102"/>
      <c r="ILK2" s="102"/>
      <c r="ILL2" s="102"/>
      <c r="ILM2" s="102"/>
      <c r="ILN2" s="102"/>
      <c r="ILO2" s="102"/>
      <c r="ILP2" s="102"/>
      <c r="ILQ2" s="102"/>
      <c r="ILR2" s="102"/>
      <c r="ILS2" s="102"/>
      <c r="ILT2" s="102"/>
      <c r="ILU2" s="102"/>
      <c r="ILV2" s="102"/>
      <c r="ILW2" s="102"/>
      <c r="ILX2" s="102"/>
      <c r="ILY2" s="102"/>
      <c r="ILZ2" s="102"/>
      <c r="IMA2" s="102"/>
      <c r="IMB2" s="102"/>
      <c r="IMC2" s="102"/>
      <c r="IMD2" s="102"/>
      <c r="IME2" s="102"/>
      <c r="IMF2" s="102"/>
      <c r="IMG2" s="102"/>
      <c r="IMH2" s="102"/>
      <c r="IMI2" s="102"/>
      <c r="IMJ2" s="102"/>
      <c r="IMK2" s="102"/>
      <c r="IML2" s="102"/>
      <c r="IMM2" s="102"/>
      <c r="IMN2" s="102"/>
      <c r="IMO2" s="102"/>
      <c r="IMP2" s="102"/>
      <c r="IMQ2" s="102"/>
      <c r="IMR2" s="102"/>
      <c r="IMS2" s="102"/>
      <c r="IMT2" s="102"/>
      <c r="IMU2" s="102"/>
      <c r="IMV2" s="102"/>
      <c r="IMW2" s="102"/>
      <c r="IMX2" s="102"/>
      <c r="IMY2" s="102"/>
      <c r="IMZ2" s="102"/>
      <c r="INA2" s="102"/>
      <c r="INB2" s="102"/>
      <c r="INC2" s="102"/>
      <c r="IND2" s="102"/>
      <c r="INE2" s="102"/>
      <c r="INF2" s="102"/>
      <c r="ING2" s="102"/>
      <c r="INH2" s="102"/>
      <c r="INI2" s="102"/>
      <c r="INJ2" s="102"/>
      <c r="INK2" s="102"/>
      <c r="INL2" s="102"/>
      <c r="INM2" s="102"/>
      <c r="INN2" s="102"/>
      <c r="INO2" s="102"/>
      <c r="INP2" s="102"/>
      <c r="INQ2" s="102"/>
      <c r="INR2" s="102"/>
      <c r="INS2" s="102"/>
      <c r="INT2" s="102"/>
      <c r="INU2" s="102"/>
      <c r="INV2" s="102"/>
      <c r="INW2" s="102"/>
      <c r="INX2" s="102"/>
      <c r="INY2" s="102"/>
      <c r="INZ2" s="102"/>
      <c r="IOA2" s="102"/>
      <c r="IOB2" s="102"/>
      <c r="IOC2" s="102"/>
      <c r="IOD2" s="102"/>
      <c r="IOE2" s="102"/>
      <c r="IOF2" s="102"/>
      <c r="IOG2" s="102"/>
      <c r="IOH2" s="102"/>
      <c r="IOI2" s="102"/>
      <c r="IOJ2" s="102"/>
      <c r="IOK2" s="102"/>
      <c r="IOL2" s="102"/>
      <c r="IOM2" s="102"/>
      <c r="ION2" s="102"/>
      <c r="IOO2" s="102"/>
      <c r="IOP2" s="102"/>
      <c r="IOQ2" s="102"/>
      <c r="IOR2" s="102"/>
      <c r="IOS2" s="102"/>
      <c r="IOT2" s="102"/>
      <c r="IOU2" s="102"/>
      <c r="IOV2" s="102"/>
      <c r="IOW2" s="102"/>
      <c r="IOX2" s="102"/>
      <c r="IOY2" s="102"/>
      <c r="IOZ2" s="102"/>
      <c r="IPA2" s="102"/>
      <c r="IPB2" s="102"/>
      <c r="IPC2" s="102"/>
      <c r="IPD2" s="102"/>
      <c r="IPE2" s="102"/>
      <c r="IPF2" s="102"/>
      <c r="IPG2" s="102"/>
      <c r="IPH2" s="102"/>
      <c r="IPI2" s="102"/>
      <c r="IPJ2" s="102"/>
      <c r="IPK2" s="102"/>
      <c r="IPL2" s="102"/>
      <c r="IPM2" s="102"/>
      <c r="IPN2" s="102"/>
      <c r="IPO2" s="102"/>
      <c r="IPP2" s="102"/>
      <c r="IPQ2" s="102"/>
      <c r="IPR2" s="102"/>
      <c r="IPS2" s="102"/>
      <c r="IPT2" s="102"/>
      <c r="IPU2" s="102"/>
      <c r="IPV2" s="102"/>
      <c r="IPW2" s="102"/>
      <c r="IPX2" s="102"/>
      <c r="IPY2" s="102"/>
      <c r="IPZ2" s="102"/>
      <c r="IQA2" s="102"/>
      <c r="IQB2" s="102"/>
      <c r="IQC2" s="102"/>
      <c r="IQD2" s="102"/>
      <c r="IQE2" s="102"/>
      <c r="IQF2" s="102"/>
      <c r="IQG2" s="102"/>
      <c r="IQH2" s="102"/>
      <c r="IQI2" s="102"/>
      <c r="IQJ2" s="102"/>
      <c r="IQK2" s="102"/>
      <c r="IQL2" s="102"/>
      <c r="IQM2" s="102"/>
      <c r="IQN2" s="102"/>
      <c r="IQO2" s="102"/>
      <c r="IQP2" s="102"/>
      <c r="IQQ2" s="102"/>
      <c r="IQR2" s="102"/>
      <c r="IQS2" s="102"/>
      <c r="IQT2" s="102"/>
      <c r="IQU2" s="102"/>
      <c r="IQV2" s="102"/>
      <c r="IQW2" s="102"/>
      <c r="IQX2" s="102"/>
      <c r="IQY2" s="102"/>
      <c r="IQZ2" s="102"/>
      <c r="IRA2" s="102"/>
      <c r="IRB2" s="102"/>
      <c r="IRC2" s="102"/>
      <c r="IRD2" s="102"/>
      <c r="IRE2" s="102"/>
      <c r="IRF2" s="102"/>
      <c r="IRG2" s="102"/>
      <c r="IRH2" s="102"/>
      <c r="IRI2" s="102"/>
      <c r="IRJ2" s="102"/>
      <c r="IRK2" s="102"/>
      <c r="IRL2" s="102"/>
      <c r="IRM2" s="102"/>
      <c r="IRN2" s="102"/>
      <c r="IRO2" s="102"/>
      <c r="IRP2" s="102"/>
      <c r="IRQ2" s="102"/>
      <c r="IRR2" s="102"/>
      <c r="IRS2" s="102"/>
      <c r="IRT2" s="102"/>
      <c r="IRU2" s="102"/>
      <c r="IRV2" s="102"/>
      <c r="IRW2" s="102"/>
      <c r="IRX2" s="102"/>
      <c r="IRY2" s="102"/>
      <c r="IRZ2" s="102"/>
      <c r="ISA2" s="102"/>
      <c r="ISB2" s="102"/>
      <c r="ISC2" s="102"/>
      <c r="ISD2" s="102"/>
      <c r="ISE2" s="102"/>
      <c r="ISF2" s="102"/>
      <c r="ISG2" s="102"/>
      <c r="ISH2" s="102"/>
      <c r="ISI2" s="102"/>
      <c r="ISJ2" s="102"/>
      <c r="ISK2" s="102"/>
      <c r="ISL2" s="102"/>
      <c r="ISM2" s="102"/>
      <c r="ISN2" s="102"/>
      <c r="ISO2" s="102"/>
      <c r="ISP2" s="102"/>
      <c r="ISQ2" s="102"/>
      <c r="ISR2" s="102"/>
      <c r="ISS2" s="102"/>
      <c r="IST2" s="102"/>
      <c r="ISU2" s="102"/>
      <c r="ISV2" s="102"/>
      <c r="ISW2" s="102"/>
      <c r="ISX2" s="102"/>
      <c r="ISY2" s="102"/>
      <c r="ISZ2" s="102"/>
      <c r="ITA2" s="102"/>
      <c r="ITB2" s="102"/>
      <c r="ITC2" s="102"/>
      <c r="ITD2" s="102"/>
      <c r="ITE2" s="102"/>
      <c r="ITF2" s="102"/>
      <c r="ITG2" s="102"/>
      <c r="ITH2" s="102"/>
      <c r="ITI2" s="102"/>
      <c r="ITJ2" s="102"/>
      <c r="ITK2" s="102"/>
      <c r="ITL2" s="102"/>
      <c r="ITM2" s="102"/>
      <c r="ITN2" s="102"/>
      <c r="ITO2" s="102"/>
      <c r="ITP2" s="102"/>
      <c r="ITQ2" s="102"/>
      <c r="ITR2" s="102"/>
      <c r="ITS2" s="102"/>
      <c r="ITT2" s="102"/>
      <c r="ITU2" s="102"/>
      <c r="ITV2" s="102"/>
      <c r="ITW2" s="102"/>
      <c r="ITX2" s="102"/>
      <c r="ITY2" s="102"/>
      <c r="ITZ2" s="102"/>
      <c r="IUA2" s="102"/>
      <c r="IUB2" s="102"/>
      <c r="IUC2" s="102"/>
      <c r="IUD2" s="102"/>
      <c r="IUE2" s="102"/>
      <c r="IUF2" s="102"/>
      <c r="IUG2" s="102"/>
      <c r="IUH2" s="102"/>
      <c r="IUI2" s="102"/>
      <c r="IUJ2" s="102"/>
      <c r="IUK2" s="102"/>
      <c r="IUL2" s="102"/>
      <c r="IUM2" s="102"/>
      <c r="IUN2" s="102"/>
      <c r="IUO2" s="102"/>
      <c r="IUP2" s="102"/>
      <c r="IUQ2" s="102"/>
      <c r="IUR2" s="102"/>
      <c r="IUS2" s="102"/>
      <c r="IUT2" s="102"/>
      <c r="IUU2" s="102"/>
      <c r="IUV2" s="102"/>
      <c r="IUW2" s="102"/>
      <c r="IUX2" s="102"/>
      <c r="IUY2" s="102"/>
      <c r="IUZ2" s="102"/>
      <c r="IVA2" s="102"/>
      <c r="IVB2" s="102"/>
      <c r="IVC2" s="102"/>
      <c r="IVD2" s="102"/>
      <c r="IVE2" s="102"/>
      <c r="IVF2" s="102"/>
      <c r="IVG2" s="102"/>
      <c r="IVH2" s="102"/>
      <c r="IVI2" s="102"/>
      <c r="IVJ2" s="102"/>
      <c r="IVK2" s="102"/>
      <c r="IVL2" s="102"/>
      <c r="IVM2" s="102"/>
      <c r="IVN2" s="102"/>
      <c r="IVO2" s="102"/>
      <c r="IVP2" s="102"/>
      <c r="IVQ2" s="102"/>
      <c r="IVR2" s="102"/>
      <c r="IVS2" s="102"/>
      <c r="IVT2" s="102"/>
      <c r="IVU2" s="102"/>
      <c r="IVV2" s="102"/>
      <c r="IVW2" s="102"/>
      <c r="IVX2" s="102"/>
      <c r="IVY2" s="102"/>
      <c r="IVZ2" s="102"/>
      <c r="IWA2" s="102"/>
      <c r="IWB2" s="102"/>
      <c r="IWC2" s="102"/>
      <c r="IWD2" s="102"/>
      <c r="IWE2" s="102"/>
      <c r="IWF2" s="102"/>
      <c r="IWG2" s="102"/>
      <c r="IWH2" s="102"/>
      <c r="IWI2" s="102"/>
      <c r="IWJ2" s="102"/>
      <c r="IWK2" s="102"/>
      <c r="IWL2" s="102"/>
      <c r="IWM2" s="102"/>
      <c r="IWN2" s="102"/>
      <c r="IWO2" s="102"/>
      <c r="IWP2" s="102"/>
      <c r="IWQ2" s="102"/>
      <c r="IWR2" s="102"/>
      <c r="IWS2" s="102"/>
      <c r="IWT2" s="102"/>
      <c r="IWU2" s="102"/>
      <c r="IWV2" s="102"/>
      <c r="IWW2" s="102"/>
      <c r="IWX2" s="102"/>
      <c r="IWY2" s="102"/>
      <c r="IWZ2" s="102"/>
      <c r="IXA2" s="102"/>
      <c r="IXB2" s="102"/>
      <c r="IXC2" s="102"/>
      <c r="IXD2" s="102"/>
      <c r="IXE2" s="102"/>
      <c r="IXF2" s="102"/>
      <c r="IXG2" s="102"/>
      <c r="IXH2" s="102"/>
      <c r="IXI2" s="102"/>
      <c r="IXJ2" s="102"/>
      <c r="IXK2" s="102"/>
      <c r="IXL2" s="102"/>
      <c r="IXM2" s="102"/>
      <c r="IXN2" s="102"/>
      <c r="IXO2" s="102"/>
      <c r="IXP2" s="102"/>
      <c r="IXQ2" s="102"/>
      <c r="IXR2" s="102"/>
      <c r="IXS2" s="102"/>
      <c r="IXT2" s="102"/>
      <c r="IXU2" s="102"/>
      <c r="IXV2" s="102"/>
      <c r="IXW2" s="102"/>
      <c r="IXX2" s="102"/>
      <c r="IXY2" s="102"/>
      <c r="IXZ2" s="102"/>
      <c r="IYA2" s="102"/>
      <c r="IYB2" s="102"/>
      <c r="IYC2" s="102"/>
      <c r="IYD2" s="102"/>
      <c r="IYE2" s="102"/>
      <c r="IYF2" s="102"/>
      <c r="IYG2" s="102"/>
      <c r="IYH2" s="102"/>
      <c r="IYI2" s="102"/>
      <c r="IYJ2" s="102"/>
      <c r="IYK2" s="102"/>
      <c r="IYL2" s="102"/>
      <c r="IYM2" s="102"/>
      <c r="IYN2" s="102"/>
      <c r="IYO2" s="102"/>
      <c r="IYP2" s="102"/>
      <c r="IYQ2" s="102"/>
      <c r="IYR2" s="102"/>
      <c r="IYS2" s="102"/>
      <c r="IYT2" s="102"/>
      <c r="IYU2" s="102"/>
      <c r="IYV2" s="102"/>
      <c r="IYW2" s="102"/>
      <c r="IYX2" s="102"/>
      <c r="IYY2" s="102"/>
      <c r="IYZ2" s="102"/>
      <c r="IZA2" s="102"/>
      <c r="IZB2" s="102"/>
      <c r="IZC2" s="102"/>
      <c r="IZD2" s="102"/>
      <c r="IZE2" s="102"/>
      <c r="IZF2" s="102"/>
      <c r="IZG2" s="102"/>
      <c r="IZH2" s="102"/>
      <c r="IZI2" s="102"/>
      <c r="IZJ2" s="102"/>
      <c r="IZK2" s="102"/>
      <c r="IZL2" s="102"/>
      <c r="IZM2" s="102"/>
      <c r="IZN2" s="102"/>
      <c r="IZO2" s="102"/>
      <c r="IZP2" s="102"/>
      <c r="IZQ2" s="102"/>
      <c r="IZR2" s="102"/>
      <c r="IZS2" s="102"/>
      <c r="IZT2" s="102"/>
      <c r="IZU2" s="102"/>
      <c r="IZV2" s="102"/>
      <c r="IZW2" s="102"/>
      <c r="IZX2" s="102"/>
      <c r="IZY2" s="102"/>
      <c r="IZZ2" s="102"/>
      <c r="JAA2" s="102"/>
      <c r="JAB2" s="102"/>
      <c r="JAC2" s="102"/>
      <c r="JAD2" s="102"/>
      <c r="JAE2" s="102"/>
      <c r="JAF2" s="102"/>
      <c r="JAG2" s="102"/>
      <c r="JAH2" s="102"/>
      <c r="JAI2" s="102"/>
      <c r="JAJ2" s="102"/>
      <c r="JAK2" s="102"/>
      <c r="JAL2" s="102"/>
      <c r="JAM2" s="102"/>
      <c r="JAN2" s="102"/>
      <c r="JAO2" s="102"/>
      <c r="JAP2" s="102"/>
      <c r="JAQ2" s="102"/>
      <c r="JAR2" s="102"/>
      <c r="JAS2" s="102"/>
      <c r="JAT2" s="102"/>
      <c r="JAU2" s="102"/>
      <c r="JAV2" s="102"/>
      <c r="JAW2" s="102"/>
      <c r="JAX2" s="102"/>
      <c r="JAY2" s="102"/>
      <c r="JAZ2" s="102"/>
      <c r="JBA2" s="102"/>
      <c r="JBB2" s="102"/>
      <c r="JBC2" s="102"/>
      <c r="JBD2" s="102"/>
      <c r="JBE2" s="102"/>
      <c r="JBF2" s="102"/>
      <c r="JBG2" s="102"/>
      <c r="JBH2" s="102"/>
      <c r="JBI2" s="102"/>
      <c r="JBJ2" s="102"/>
      <c r="JBK2" s="102"/>
      <c r="JBL2" s="102"/>
      <c r="JBM2" s="102"/>
      <c r="JBN2" s="102"/>
      <c r="JBO2" s="102"/>
      <c r="JBP2" s="102"/>
      <c r="JBQ2" s="102"/>
      <c r="JBR2" s="102"/>
      <c r="JBS2" s="102"/>
      <c r="JBT2" s="102"/>
      <c r="JBU2" s="102"/>
      <c r="JBV2" s="102"/>
      <c r="JBW2" s="102"/>
      <c r="JBX2" s="102"/>
      <c r="JBY2" s="102"/>
      <c r="JBZ2" s="102"/>
      <c r="JCA2" s="102"/>
      <c r="JCB2" s="102"/>
      <c r="JCC2" s="102"/>
      <c r="JCD2" s="102"/>
      <c r="JCE2" s="102"/>
      <c r="JCF2" s="102"/>
      <c r="JCG2" s="102"/>
      <c r="JCH2" s="102"/>
      <c r="JCI2" s="102"/>
      <c r="JCJ2" s="102"/>
      <c r="JCK2" s="102"/>
      <c r="JCL2" s="102"/>
      <c r="JCM2" s="102"/>
      <c r="JCN2" s="102"/>
      <c r="JCO2" s="102"/>
      <c r="JCP2" s="102"/>
      <c r="JCQ2" s="102"/>
      <c r="JCR2" s="102"/>
      <c r="JCS2" s="102"/>
      <c r="JCT2" s="102"/>
      <c r="JCU2" s="102"/>
      <c r="JCV2" s="102"/>
      <c r="JCW2" s="102"/>
      <c r="JCX2" s="102"/>
      <c r="JCY2" s="102"/>
      <c r="JCZ2" s="102"/>
      <c r="JDA2" s="102"/>
      <c r="JDB2" s="102"/>
      <c r="JDC2" s="102"/>
      <c r="JDD2" s="102"/>
      <c r="JDE2" s="102"/>
      <c r="JDF2" s="102"/>
      <c r="JDG2" s="102"/>
      <c r="JDH2" s="102"/>
      <c r="JDI2" s="102"/>
      <c r="JDJ2" s="102"/>
      <c r="JDK2" s="102"/>
      <c r="JDL2" s="102"/>
      <c r="JDM2" s="102"/>
      <c r="JDN2" s="102"/>
      <c r="JDO2" s="102"/>
      <c r="JDP2" s="102"/>
      <c r="JDQ2" s="102"/>
      <c r="JDR2" s="102"/>
      <c r="JDS2" s="102"/>
      <c r="JDT2" s="102"/>
      <c r="JDU2" s="102"/>
      <c r="JDV2" s="102"/>
      <c r="JDW2" s="102"/>
      <c r="JDX2" s="102"/>
      <c r="JDY2" s="102"/>
      <c r="JDZ2" s="102"/>
      <c r="JEA2" s="102"/>
      <c r="JEB2" s="102"/>
      <c r="JEC2" s="102"/>
      <c r="JED2" s="102"/>
      <c r="JEE2" s="102"/>
      <c r="JEF2" s="102"/>
      <c r="JEG2" s="102"/>
      <c r="JEH2" s="102"/>
      <c r="JEI2" s="102"/>
      <c r="JEJ2" s="102"/>
      <c r="JEK2" s="102"/>
      <c r="JEL2" s="102"/>
      <c r="JEM2" s="102"/>
      <c r="JEN2" s="102"/>
      <c r="JEO2" s="102"/>
      <c r="JEP2" s="102"/>
      <c r="JEQ2" s="102"/>
      <c r="JER2" s="102"/>
      <c r="JES2" s="102"/>
      <c r="JET2" s="102"/>
      <c r="JEU2" s="102"/>
      <c r="JEV2" s="102"/>
      <c r="JEW2" s="102"/>
      <c r="JEX2" s="102"/>
      <c r="JEY2" s="102"/>
      <c r="JEZ2" s="102"/>
      <c r="JFA2" s="102"/>
      <c r="JFB2" s="102"/>
      <c r="JFC2" s="102"/>
      <c r="JFD2" s="102"/>
      <c r="JFE2" s="102"/>
      <c r="JFF2" s="102"/>
      <c r="JFG2" s="102"/>
      <c r="JFH2" s="102"/>
      <c r="JFI2" s="102"/>
      <c r="JFJ2" s="102"/>
      <c r="JFK2" s="102"/>
      <c r="JFL2" s="102"/>
      <c r="JFM2" s="102"/>
      <c r="JFN2" s="102"/>
      <c r="JFO2" s="102"/>
      <c r="JFP2" s="102"/>
      <c r="JFQ2" s="102"/>
      <c r="JFR2" s="102"/>
      <c r="JFS2" s="102"/>
      <c r="JFT2" s="102"/>
      <c r="JFU2" s="102"/>
      <c r="JFV2" s="102"/>
      <c r="JFW2" s="102"/>
      <c r="JFX2" s="102"/>
      <c r="JFY2" s="102"/>
      <c r="JFZ2" s="102"/>
      <c r="JGA2" s="102"/>
      <c r="JGB2" s="102"/>
      <c r="JGC2" s="102"/>
      <c r="JGD2" s="102"/>
      <c r="JGE2" s="102"/>
      <c r="JGF2" s="102"/>
      <c r="JGG2" s="102"/>
      <c r="JGH2" s="102"/>
      <c r="JGI2" s="102"/>
      <c r="JGJ2" s="102"/>
      <c r="JGK2" s="102"/>
      <c r="JGL2" s="102"/>
      <c r="JGM2" s="102"/>
      <c r="JGN2" s="102"/>
      <c r="JGO2" s="102"/>
      <c r="JGP2" s="102"/>
      <c r="JGQ2" s="102"/>
      <c r="JGR2" s="102"/>
      <c r="JGS2" s="102"/>
      <c r="JGT2" s="102"/>
      <c r="JGU2" s="102"/>
      <c r="JGV2" s="102"/>
      <c r="JGW2" s="102"/>
      <c r="JGX2" s="102"/>
      <c r="JGY2" s="102"/>
      <c r="JGZ2" s="102"/>
      <c r="JHA2" s="102"/>
      <c r="JHB2" s="102"/>
      <c r="JHC2" s="102"/>
      <c r="JHD2" s="102"/>
      <c r="JHE2" s="102"/>
      <c r="JHF2" s="102"/>
      <c r="JHG2" s="102"/>
      <c r="JHH2" s="102"/>
      <c r="JHI2" s="102"/>
      <c r="JHJ2" s="102"/>
      <c r="JHK2" s="102"/>
      <c r="JHL2" s="102"/>
      <c r="JHM2" s="102"/>
      <c r="JHN2" s="102"/>
      <c r="JHO2" s="102"/>
      <c r="JHP2" s="102"/>
      <c r="JHQ2" s="102"/>
      <c r="JHR2" s="102"/>
      <c r="JHS2" s="102"/>
      <c r="JHT2" s="102"/>
      <c r="JHU2" s="102"/>
      <c r="JHV2" s="102"/>
      <c r="JHW2" s="102"/>
      <c r="JHX2" s="102"/>
      <c r="JHY2" s="102"/>
      <c r="JHZ2" s="102"/>
      <c r="JIA2" s="102"/>
      <c r="JIB2" s="102"/>
      <c r="JIC2" s="102"/>
      <c r="JID2" s="102"/>
      <c r="JIE2" s="102"/>
      <c r="JIF2" s="102"/>
      <c r="JIG2" s="102"/>
      <c r="JIH2" s="102"/>
      <c r="JII2" s="102"/>
      <c r="JIJ2" s="102"/>
      <c r="JIK2" s="102"/>
      <c r="JIL2" s="102"/>
      <c r="JIM2" s="102"/>
      <c r="JIN2" s="102"/>
      <c r="JIO2" s="102"/>
      <c r="JIP2" s="102"/>
      <c r="JIQ2" s="102"/>
      <c r="JIR2" s="102"/>
      <c r="JIS2" s="102"/>
      <c r="JIT2" s="102"/>
      <c r="JIU2" s="102"/>
      <c r="JIV2" s="102"/>
      <c r="JIW2" s="102"/>
      <c r="JIX2" s="102"/>
      <c r="JIY2" s="102"/>
      <c r="JIZ2" s="102"/>
      <c r="JJA2" s="102"/>
      <c r="JJB2" s="102"/>
      <c r="JJC2" s="102"/>
      <c r="JJD2" s="102"/>
      <c r="JJE2" s="102"/>
      <c r="JJF2" s="102"/>
      <c r="JJG2" s="102"/>
      <c r="JJH2" s="102"/>
      <c r="JJI2" s="102"/>
      <c r="JJJ2" s="102"/>
      <c r="JJK2" s="102"/>
      <c r="JJL2" s="102"/>
      <c r="JJM2" s="102"/>
      <c r="JJN2" s="102"/>
      <c r="JJO2" s="102"/>
      <c r="JJP2" s="102"/>
      <c r="JJQ2" s="102"/>
      <c r="JJR2" s="102"/>
      <c r="JJS2" s="102"/>
      <c r="JJT2" s="102"/>
      <c r="JJU2" s="102"/>
      <c r="JJV2" s="102"/>
      <c r="JJW2" s="102"/>
      <c r="JJX2" s="102"/>
      <c r="JJY2" s="102"/>
      <c r="JJZ2" s="102"/>
      <c r="JKA2" s="102"/>
      <c r="JKB2" s="102"/>
      <c r="JKC2" s="102"/>
      <c r="JKD2" s="102"/>
      <c r="JKE2" s="102"/>
      <c r="JKF2" s="102"/>
      <c r="JKG2" s="102"/>
      <c r="JKH2" s="102"/>
      <c r="JKI2" s="102"/>
      <c r="JKJ2" s="102"/>
      <c r="JKK2" s="102"/>
      <c r="JKL2" s="102"/>
      <c r="JKM2" s="102"/>
      <c r="JKN2" s="102"/>
      <c r="JKO2" s="102"/>
      <c r="JKP2" s="102"/>
      <c r="JKQ2" s="102"/>
      <c r="JKR2" s="102"/>
      <c r="JKS2" s="102"/>
      <c r="JKT2" s="102"/>
      <c r="JKU2" s="102"/>
      <c r="JKV2" s="102"/>
      <c r="JKW2" s="102"/>
      <c r="JKX2" s="102"/>
      <c r="JKY2" s="102"/>
      <c r="JKZ2" s="102"/>
      <c r="JLA2" s="102"/>
      <c r="JLB2" s="102"/>
      <c r="JLC2" s="102"/>
      <c r="JLD2" s="102"/>
      <c r="JLE2" s="102"/>
      <c r="JLF2" s="102"/>
      <c r="JLG2" s="102"/>
      <c r="JLH2" s="102"/>
      <c r="JLI2" s="102"/>
      <c r="JLJ2" s="102"/>
      <c r="JLK2" s="102"/>
      <c r="JLL2" s="102"/>
      <c r="JLM2" s="102"/>
      <c r="JLN2" s="102"/>
      <c r="JLO2" s="102"/>
      <c r="JLP2" s="102"/>
      <c r="JLQ2" s="102"/>
      <c r="JLR2" s="102"/>
      <c r="JLS2" s="102"/>
      <c r="JLT2" s="102"/>
      <c r="JLU2" s="102"/>
      <c r="JLV2" s="102"/>
      <c r="JLW2" s="102"/>
      <c r="JLX2" s="102"/>
      <c r="JLY2" s="102"/>
      <c r="JLZ2" s="102"/>
      <c r="JMA2" s="102"/>
      <c r="JMB2" s="102"/>
      <c r="JMC2" s="102"/>
      <c r="JMD2" s="102"/>
      <c r="JME2" s="102"/>
      <c r="JMF2" s="102"/>
      <c r="JMG2" s="102"/>
      <c r="JMH2" s="102"/>
      <c r="JMI2" s="102"/>
      <c r="JMJ2" s="102"/>
      <c r="JMK2" s="102"/>
      <c r="JML2" s="102"/>
      <c r="JMM2" s="102"/>
      <c r="JMN2" s="102"/>
      <c r="JMO2" s="102"/>
      <c r="JMP2" s="102"/>
      <c r="JMQ2" s="102"/>
      <c r="JMR2" s="102"/>
      <c r="JMS2" s="102"/>
      <c r="JMT2" s="102"/>
      <c r="JMU2" s="102"/>
      <c r="JMV2" s="102"/>
      <c r="JMW2" s="102"/>
      <c r="JMX2" s="102"/>
      <c r="JMY2" s="102"/>
      <c r="JMZ2" s="102"/>
      <c r="JNA2" s="102"/>
      <c r="JNB2" s="102"/>
      <c r="JNC2" s="102"/>
      <c r="JND2" s="102"/>
      <c r="JNE2" s="102"/>
      <c r="JNF2" s="102"/>
      <c r="JNG2" s="102"/>
      <c r="JNH2" s="102"/>
      <c r="JNI2" s="102"/>
      <c r="JNJ2" s="102"/>
      <c r="JNK2" s="102"/>
      <c r="JNL2" s="102"/>
      <c r="JNM2" s="102"/>
      <c r="JNN2" s="102"/>
      <c r="JNO2" s="102"/>
      <c r="JNP2" s="102"/>
      <c r="JNQ2" s="102"/>
      <c r="JNR2" s="102"/>
      <c r="JNS2" s="102"/>
      <c r="JNT2" s="102"/>
      <c r="JNU2" s="102"/>
      <c r="JNV2" s="102"/>
      <c r="JNW2" s="102"/>
      <c r="JNX2" s="102"/>
      <c r="JNY2" s="102"/>
      <c r="JNZ2" s="102"/>
      <c r="JOA2" s="102"/>
      <c r="JOB2" s="102"/>
      <c r="JOC2" s="102"/>
      <c r="JOD2" s="102"/>
      <c r="JOE2" s="102"/>
      <c r="JOF2" s="102"/>
      <c r="JOG2" s="102"/>
      <c r="JOH2" s="102"/>
      <c r="JOI2" s="102"/>
      <c r="JOJ2" s="102"/>
      <c r="JOK2" s="102"/>
      <c r="JOL2" s="102"/>
      <c r="JOM2" s="102"/>
      <c r="JON2" s="102"/>
      <c r="JOO2" s="102"/>
      <c r="JOP2" s="102"/>
      <c r="JOQ2" s="102"/>
      <c r="JOR2" s="102"/>
      <c r="JOS2" s="102"/>
      <c r="JOT2" s="102"/>
      <c r="JOU2" s="102"/>
      <c r="JOV2" s="102"/>
      <c r="JOW2" s="102"/>
      <c r="JOX2" s="102"/>
      <c r="JOY2" s="102"/>
      <c r="JOZ2" s="102"/>
      <c r="JPA2" s="102"/>
      <c r="JPB2" s="102"/>
      <c r="JPC2" s="102"/>
      <c r="JPD2" s="102"/>
      <c r="JPE2" s="102"/>
      <c r="JPF2" s="102"/>
      <c r="JPG2" s="102"/>
      <c r="JPH2" s="102"/>
      <c r="JPI2" s="102"/>
      <c r="JPJ2" s="102"/>
      <c r="JPK2" s="102"/>
      <c r="JPL2" s="102"/>
      <c r="JPM2" s="102"/>
      <c r="JPN2" s="102"/>
      <c r="JPO2" s="102"/>
      <c r="JPP2" s="102"/>
      <c r="JPQ2" s="102"/>
      <c r="JPR2" s="102"/>
      <c r="JPS2" s="102"/>
      <c r="JPT2" s="102"/>
      <c r="JPU2" s="102"/>
      <c r="JPV2" s="102"/>
      <c r="JPW2" s="102"/>
      <c r="JPX2" s="102"/>
      <c r="JPY2" s="102"/>
      <c r="JPZ2" s="102"/>
      <c r="JQA2" s="102"/>
      <c r="JQB2" s="102"/>
      <c r="JQC2" s="102"/>
      <c r="JQD2" s="102"/>
      <c r="JQE2" s="102"/>
      <c r="JQF2" s="102"/>
      <c r="JQG2" s="102"/>
      <c r="JQH2" s="102"/>
      <c r="JQI2" s="102"/>
      <c r="JQJ2" s="102"/>
      <c r="JQK2" s="102"/>
      <c r="JQL2" s="102"/>
      <c r="JQM2" s="102"/>
      <c r="JQN2" s="102"/>
      <c r="JQO2" s="102"/>
      <c r="JQP2" s="102"/>
      <c r="JQQ2" s="102"/>
      <c r="JQR2" s="102"/>
      <c r="JQS2" s="102"/>
      <c r="JQT2" s="102"/>
      <c r="JQU2" s="102"/>
      <c r="JQV2" s="102"/>
      <c r="JQW2" s="102"/>
      <c r="JQX2" s="102"/>
      <c r="JQY2" s="102"/>
      <c r="JQZ2" s="102"/>
      <c r="JRA2" s="102"/>
      <c r="JRB2" s="102"/>
      <c r="JRC2" s="102"/>
      <c r="JRD2" s="102"/>
      <c r="JRE2" s="102"/>
      <c r="JRF2" s="102"/>
      <c r="JRG2" s="102"/>
      <c r="JRH2" s="102"/>
      <c r="JRI2" s="102"/>
      <c r="JRJ2" s="102"/>
      <c r="JRK2" s="102"/>
      <c r="JRL2" s="102"/>
      <c r="JRM2" s="102"/>
      <c r="JRN2" s="102"/>
      <c r="JRO2" s="102"/>
      <c r="JRP2" s="102"/>
      <c r="JRQ2" s="102"/>
      <c r="JRR2" s="102"/>
      <c r="JRS2" s="102"/>
      <c r="JRT2" s="102"/>
      <c r="JRU2" s="102"/>
      <c r="JRV2" s="102"/>
      <c r="JRW2" s="102"/>
      <c r="JRX2" s="102"/>
      <c r="JRY2" s="102"/>
      <c r="JRZ2" s="102"/>
      <c r="JSA2" s="102"/>
      <c r="JSB2" s="102"/>
      <c r="JSC2" s="102"/>
      <c r="JSD2" s="102"/>
      <c r="JSE2" s="102"/>
      <c r="JSF2" s="102"/>
      <c r="JSG2" s="102"/>
      <c r="JSH2" s="102"/>
      <c r="JSI2" s="102"/>
      <c r="JSJ2" s="102"/>
      <c r="JSK2" s="102"/>
      <c r="JSL2" s="102"/>
      <c r="JSM2" s="102"/>
      <c r="JSN2" s="102"/>
      <c r="JSO2" s="102"/>
      <c r="JSP2" s="102"/>
      <c r="JSQ2" s="102"/>
      <c r="JSR2" s="102"/>
      <c r="JSS2" s="102"/>
      <c r="JST2" s="102"/>
      <c r="JSU2" s="102"/>
      <c r="JSV2" s="102"/>
      <c r="JSW2" s="102"/>
      <c r="JSX2" s="102"/>
      <c r="JSY2" s="102"/>
      <c r="JSZ2" s="102"/>
      <c r="JTA2" s="102"/>
      <c r="JTB2" s="102"/>
      <c r="JTC2" s="102"/>
      <c r="JTD2" s="102"/>
      <c r="JTE2" s="102"/>
      <c r="JTF2" s="102"/>
      <c r="JTG2" s="102"/>
      <c r="JTH2" s="102"/>
      <c r="JTI2" s="102"/>
      <c r="JTJ2" s="102"/>
      <c r="JTK2" s="102"/>
      <c r="JTL2" s="102"/>
      <c r="JTM2" s="102"/>
      <c r="JTN2" s="102"/>
      <c r="JTO2" s="102"/>
      <c r="JTP2" s="102"/>
      <c r="JTQ2" s="102"/>
      <c r="JTR2" s="102"/>
      <c r="JTS2" s="102"/>
      <c r="JTT2" s="102"/>
      <c r="JTU2" s="102"/>
      <c r="JTV2" s="102"/>
      <c r="JTW2" s="102"/>
      <c r="JTX2" s="102"/>
      <c r="JTY2" s="102"/>
      <c r="JTZ2" s="102"/>
      <c r="JUA2" s="102"/>
      <c r="JUB2" s="102"/>
      <c r="JUC2" s="102"/>
      <c r="JUD2" s="102"/>
      <c r="JUE2" s="102"/>
      <c r="JUF2" s="102"/>
      <c r="JUG2" s="102"/>
      <c r="JUH2" s="102"/>
      <c r="JUI2" s="102"/>
      <c r="JUJ2" s="102"/>
      <c r="JUK2" s="102"/>
      <c r="JUL2" s="102"/>
      <c r="JUM2" s="102"/>
      <c r="JUN2" s="102"/>
      <c r="JUO2" s="102"/>
      <c r="JUP2" s="102"/>
      <c r="JUQ2" s="102"/>
      <c r="JUR2" s="102"/>
      <c r="JUS2" s="102"/>
      <c r="JUT2" s="102"/>
      <c r="JUU2" s="102"/>
      <c r="JUV2" s="102"/>
      <c r="JUW2" s="102"/>
      <c r="JUX2" s="102"/>
      <c r="JUY2" s="102"/>
      <c r="JUZ2" s="102"/>
      <c r="JVA2" s="102"/>
      <c r="JVB2" s="102"/>
      <c r="JVC2" s="102"/>
      <c r="JVD2" s="102"/>
      <c r="JVE2" s="102"/>
      <c r="JVF2" s="102"/>
      <c r="JVG2" s="102"/>
      <c r="JVH2" s="102"/>
      <c r="JVI2" s="102"/>
      <c r="JVJ2" s="102"/>
      <c r="JVK2" s="102"/>
      <c r="JVL2" s="102"/>
      <c r="JVM2" s="102"/>
      <c r="JVN2" s="102"/>
      <c r="JVO2" s="102"/>
      <c r="JVP2" s="102"/>
      <c r="JVQ2" s="102"/>
      <c r="JVR2" s="102"/>
      <c r="JVS2" s="102"/>
      <c r="JVT2" s="102"/>
      <c r="JVU2" s="102"/>
      <c r="JVV2" s="102"/>
      <c r="JVW2" s="102"/>
      <c r="JVX2" s="102"/>
      <c r="JVY2" s="102"/>
      <c r="JVZ2" s="102"/>
      <c r="JWA2" s="102"/>
      <c r="JWB2" s="102"/>
      <c r="JWC2" s="102"/>
      <c r="JWD2" s="102"/>
      <c r="JWE2" s="102"/>
      <c r="JWF2" s="102"/>
      <c r="JWG2" s="102"/>
      <c r="JWH2" s="102"/>
      <c r="JWI2" s="102"/>
      <c r="JWJ2" s="102"/>
      <c r="JWK2" s="102"/>
      <c r="JWL2" s="102"/>
      <c r="JWM2" s="102"/>
      <c r="JWN2" s="102"/>
      <c r="JWO2" s="102"/>
      <c r="JWP2" s="102"/>
      <c r="JWQ2" s="102"/>
      <c r="JWR2" s="102"/>
      <c r="JWS2" s="102"/>
      <c r="JWT2" s="102"/>
      <c r="JWU2" s="102"/>
      <c r="JWV2" s="102"/>
      <c r="JWW2" s="102"/>
      <c r="JWX2" s="102"/>
      <c r="JWY2" s="102"/>
      <c r="JWZ2" s="102"/>
      <c r="JXA2" s="102"/>
      <c r="JXB2" s="102"/>
      <c r="JXC2" s="102"/>
      <c r="JXD2" s="102"/>
      <c r="JXE2" s="102"/>
      <c r="JXF2" s="102"/>
      <c r="JXG2" s="102"/>
      <c r="JXH2" s="102"/>
      <c r="JXI2" s="102"/>
      <c r="JXJ2" s="102"/>
      <c r="JXK2" s="102"/>
      <c r="JXL2" s="102"/>
      <c r="JXM2" s="102"/>
      <c r="JXN2" s="102"/>
      <c r="JXO2" s="102"/>
      <c r="JXP2" s="102"/>
      <c r="JXQ2" s="102"/>
      <c r="JXR2" s="102"/>
      <c r="JXS2" s="102"/>
      <c r="JXT2" s="102"/>
      <c r="JXU2" s="102"/>
      <c r="JXV2" s="102"/>
      <c r="JXW2" s="102"/>
      <c r="JXX2" s="102"/>
      <c r="JXY2" s="102"/>
      <c r="JXZ2" s="102"/>
      <c r="JYA2" s="102"/>
      <c r="JYB2" s="102"/>
      <c r="JYC2" s="102"/>
      <c r="JYD2" s="102"/>
      <c r="JYE2" s="102"/>
      <c r="JYF2" s="102"/>
      <c r="JYG2" s="102"/>
      <c r="JYH2" s="102"/>
      <c r="JYI2" s="102"/>
      <c r="JYJ2" s="102"/>
      <c r="JYK2" s="102"/>
      <c r="JYL2" s="102"/>
      <c r="JYM2" s="102"/>
      <c r="JYN2" s="102"/>
      <c r="JYO2" s="102"/>
      <c r="JYP2" s="102"/>
      <c r="JYQ2" s="102"/>
      <c r="JYR2" s="102"/>
      <c r="JYS2" s="102"/>
      <c r="JYT2" s="102"/>
      <c r="JYU2" s="102"/>
      <c r="JYV2" s="102"/>
      <c r="JYW2" s="102"/>
      <c r="JYX2" s="102"/>
      <c r="JYY2" s="102"/>
      <c r="JYZ2" s="102"/>
      <c r="JZA2" s="102"/>
      <c r="JZB2" s="102"/>
      <c r="JZC2" s="102"/>
      <c r="JZD2" s="102"/>
      <c r="JZE2" s="102"/>
      <c r="JZF2" s="102"/>
      <c r="JZG2" s="102"/>
      <c r="JZH2" s="102"/>
      <c r="JZI2" s="102"/>
      <c r="JZJ2" s="102"/>
      <c r="JZK2" s="102"/>
      <c r="JZL2" s="102"/>
      <c r="JZM2" s="102"/>
      <c r="JZN2" s="102"/>
      <c r="JZO2" s="102"/>
      <c r="JZP2" s="102"/>
      <c r="JZQ2" s="102"/>
      <c r="JZR2" s="102"/>
      <c r="JZS2" s="102"/>
      <c r="JZT2" s="102"/>
      <c r="JZU2" s="102"/>
      <c r="JZV2" s="102"/>
      <c r="JZW2" s="102"/>
      <c r="JZX2" s="102"/>
      <c r="JZY2" s="102"/>
      <c r="JZZ2" s="102"/>
      <c r="KAA2" s="102"/>
      <c r="KAB2" s="102"/>
      <c r="KAC2" s="102"/>
      <c r="KAD2" s="102"/>
      <c r="KAE2" s="102"/>
      <c r="KAF2" s="102"/>
      <c r="KAG2" s="102"/>
      <c r="KAH2" s="102"/>
      <c r="KAI2" s="102"/>
      <c r="KAJ2" s="102"/>
      <c r="KAK2" s="102"/>
      <c r="KAL2" s="102"/>
      <c r="KAM2" s="102"/>
      <c r="KAN2" s="102"/>
      <c r="KAO2" s="102"/>
      <c r="KAP2" s="102"/>
      <c r="KAQ2" s="102"/>
      <c r="KAR2" s="102"/>
      <c r="KAS2" s="102"/>
      <c r="KAT2" s="102"/>
      <c r="KAU2" s="102"/>
      <c r="KAV2" s="102"/>
      <c r="KAW2" s="102"/>
      <c r="KAX2" s="102"/>
      <c r="KAY2" s="102"/>
      <c r="KAZ2" s="102"/>
      <c r="KBA2" s="102"/>
      <c r="KBB2" s="102"/>
      <c r="KBC2" s="102"/>
      <c r="KBD2" s="102"/>
      <c r="KBE2" s="102"/>
      <c r="KBF2" s="102"/>
      <c r="KBG2" s="102"/>
      <c r="KBH2" s="102"/>
      <c r="KBI2" s="102"/>
      <c r="KBJ2" s="102"/>
      <c r="KBK2" s="102"/>
      <c r="KBL2" s="102"/>
      <c r="KBM2" s="102"/>
      <c r="KBN2" s="102"/>
      <c r="KBO2" s="102"/>
      <c r="KBP2" s="102"/>
      <c r="KBQ2" s="102"/>
      <c r="KBR2" s="102"/>
      <c r="KBS2" s="102"/>
      <c r="KBT2" s="102"/>
      <c r="KBU2" s="102"/>
      <c r="KBV2" s="102"/>
      <c r="KBW2" s="102"/>
      <c r="KBX2" s="102"/>
      <c r="KBY2" s="102"/>
      <c r="KBZ2" s="102"/>
      <c r="KCA2" s="102"/>
      <c r="KCB2" s="102"/>
      <c r="KCC2" s="102"/>
      <c r="KCD2" s="102"/>
      <c r="KCE2" s="102"/>
      <c r="KCF2" s="102"/>
      <c r="KCG2" s="102"/>
      <c r="KCH2" s="102"/>
      <c r="KCI2" s="102"/>
      <c r="KCJ2" s="102"/>
      <c r="KCK2" s="102"/>
      <c r="KCL2" s="102"/>
      <c r="KCM2" s="102"/>
      <c r="KCN2" s="102"/>
      <c r="KCO2" s="102"/>
      <c r="KCP2" s="102"/>
      <c r="KCQ2" s="102"/>
      <c r="KCR2" s="102"/>
      <c r="KCS2" s="102"/>
      <c r="KCT2" s="102"/>
      <c r="KCU2" s="102"/>
      <c r="KCV2" s="102"/>
      <c r="KCW2" s="102"/>
      <c r="KCX2" s="102"/>
      <c r="KCY2" s="102"/>
      <c r="KCZ2" s="102"/>
      <c r="KDA2" s="102"/>
      <c r="KDB2" s="102"/>
      <c r="KDC2" s="102"/>
      <c r="KDD2" s="102"/>
      <c r="KDE2" s="102"/>
      <c r="KDF2" s="102"/>
      <c r="KDG2" s="102"/>
      <c r="KDH2" s="102"/>
      <c r="KDI2" s="102"/>
      <c r="KDJ2" s="102"/>
      <c r="KDK2" s="102"/>
      <c r="KDL2" s="102"/>
      <c r="KDM2" s="102"/>
      <c r="KDN2" s="102"/>
      <c r="KDO2" s="102"/>
      <c r="KDP2" s="102"/>
      <c r="KDQ2" s="102"/>
      <c r="KDR2" s="102"/>
      <c r="KDS2" s="102"/>
      <c r="KDT2" s="102"/>
      <c r="KDU2" s="102"/>
      <c r="KDV2" s="102"/>
      <c r="KDW2" s="102"/>
      <c r="KDX2" s="102"/>
      <c r="KDY2" s="102"/>
      <c r="KDZ2" s="102"/>
      <c r="KEA2" s="102"/>
      <c r="KEB2" s="102"/>
      <c r="KEC2" s="102"/>
      <c r="KED2" s="102"/>
      <c r="KEE2" s="102"/>
      <c r="KEF2" s="102"/>
      <c r="KEG2" s="102"/>
      <c r="KEH2" s="102"/>
      <c r="KEI2" s="102"/>
      <c r="KEJ2" s="102"/>
      <c r="KEK2" s="102"/>
      <c r="KEL2" s="102"/>
      <c r="KEM2" s="102"/>
      <c r="KEN2" s="102"/>
      <c r="KEO2" s="102"/>
      <c r="KEP2" s="102"/>
      <c r="KEQ2" s="102"/>
      <c r="KER2" s="102"/>
      <c r="KES2" s="102"/>
      <c r="KET2" s="102"/>
      <c r="KEU2" s="102"/>
      <c r="KEV2" s="102"/>
      <c r="KEW2" s="102"/>
      <c r="KEX2" s="102"/>
      <c r="KEY2" s="102"/>
      <c r="KEZ2" s="102"/>
      <c r="KFA2" s="102"/>
      <c r="KFB2" s="102"/>
      <c r="KFC2" s="102"/>
      <c r="KFD2" s="102"/>
      <c r="KFE2" s="102"/>
      <c r="KFF2" s="102"/>
      <c r="KFG2" s="102"/>
      <c r="KFH2" s="102"/>
      <c r="KFI2" s="102"/>
      <c r="KFJ2" s="102"/>
      <c r="KFK2" s="102"/>
      <c r="KFL2" s="102"/>
      <c r="KFM2" s="102"/>
      <c r="KFN2" s="102"/>
      <c r="KFO2" s="102"/>
      <c r="KFP2" s="102"/>
      <c r="KFQ2" s="102"/>
      <c r="KFR2" s="102"/>
      <c r="KFS2" s="102"/>
      <c r="KFT2" s="102"/>
      <c r="KFU2" s="102"/>
      <c r="KFV2" s="102"/>
      <c r="KFW2" s="102"/>
      <c r="KFX2" s="102"/>
      <c r="KFY2" s="102"/>
      <c r="KFZ2" s="102"/>
      <c r="KGA2" s="102"/>
      <c r="KGB2" s="102"/>
      <c r="KGC2" s="102"/>
      <c r="KGD2" s="102"/>
      <c r="KGE2" s="102"/>
      <c r="KGF2" s="102"/>
      <c r="KGG2" s="102"/>
      <c r="KGH2" s="102"/>
      <c r="KGI2" s="102"/>
      <c r="KGJ2" s="102"/>
      <c r="KGK2" s="102"/>
      <c r="KGL2" s="102"/>
      <c r="KGM2" s="102"/>
      <c r="KGN2" s="102"/>
      <c r="KGO2" s="102"/>
      <c r="KGP2" s="102"/>
      <c r="KGQ2" s="102"/>
      <c r="KGR2" s="102"/>
      <c r="KGS2" s="102"/>
      <c r="KGT2" s="102"/>
      <c r="KGU2" s="102"/>
      <c r="KGV2" s="102"/>
      <c r="KGW2" s="102"/>
      <c r="KGX2" s="102"/>
      <c r="KGY2" s="102"/>
      <c r="KGZ2" s="102"/>
      <c r="KHA2" s="102"/>
      <c r="KHB2" s="102"/>
      <c r="KHC2" s="102"/>
      <c r="KHD2" s="102"/>
      <c r="KHE2" s="102"/>
      <c r="KHF2" s="102"/>
      <c r="KHG2" s="102"/>
      <c r="KHH2" s="102"/>
      <c r="KHI2" s="102"/>
      <c r="KHJ2" s="102"/>
      <c r="KHK2" s="102"/>
      <c r="KHL2" s="102"/>
      <c r="KHM2" s="102"/>
      <c r="KHN2" s="102"/>
      <c r="KHO2" s="102"/>
      <c r="KHP2" s="102"/>
      <c r="KHQ2" s="102"/>
      <c r="KHR2" s="102"/>
      <c r="KHS2" s="102"/>
      <c r="KHT2" s="102"/>
      <c r="KHU2" s="102"/>
      <c r="KHV2" s="102"/>
      <c r="KHW2" s="102"/>
      <c r="KHX2" s="102"/>
      <c r="KHY2" s="102"/>
      <c r="KHZ2" s="102"/>
      <c r="KIA2" s="102"/>
      <c r="KIB2" s="102"/>
      <c r="KIC2" s="102"/>
      <c r="KID2" s="102"/>
      <c r="KIE2" s="102"/>
      <c r="KIF2" s="102"/>
      <c r="KIG2" s="102"/>
      <c r="KIH2" s="102"/>
      <c r="KII2" s="102"/>
      <c r="KIJ2" s="102"/>
      <c r="KIK2" s="102"/>
      <c r="KIL2" s="102"/>
      <c r="KIM2" s="102"/>
      <c r="KIN2" s="102"/>
      <c r="KIO2" s="102"/>
      <c r="KIP2" s="102"/>
      <c r="KIQ2" s="102"/>
      <c r="KIR2" s="102"/>
      <c r="KIS2" s="102"/>
      <c r="KIT2" s="102"/>
      <c r="KIU2" s="102"/>
      <c r="KIV2" s="102"/>
      <c r="KIW2" s="102"/>
      <c r="KIX2" s="102"/>
      <c r="KIY2" s="102"/>
      <c r="KIZ2" s="102"/>
      <c r="KJA2" s="102"/>
      <c r="KJB2" s="102"/>
      <c r="KJC2" s="102"/>
      <c r="KJD2" s="102"/>
      <c r="KJE2" s="102"/>
      <c r="KJF2" s="102"/>
      <c r="KJG2" s="102"/>
      <c r="KJH2" s="102"/>
      <c r="KJI2" s="102"/>
      <c r="KJJ2" s="102"/>
      <c r="KJK2" s="102"/>
      <c r="KJL2" s="102"/>
      <c r="KJM2" s="102"/>
      <c r="KJN2" s="102"/>
      <c r="KJO2" s="102"/>
      <c r="KJP2" s="102"/>
      <c r="KJQ2" s="102"/>
      <c r="KJR2" s="102"/>
      <c r="KJS2" s="102"/>
      <c r="KJT2" s="102"/>
      <c r="KJU2" s="102"/>
      <c r="KJV2" s="102"/>
      <c r="KJW2" s="102"/>
      <c r="KJX2" s="102"/>
      <c r="KJY2" s="102"/>
      <c r="KJZ2" s="102"/>
      <c r="KKA2" s="102"/>
      <c r="KKB2" s="102"/>
      <c r="KKC2" s="102"/>
      <c r="KKD2" s="102"/>
      <c r="KKE2" s="102"/>
      <c r="KKF2" s="102"/>
      <c r="KKG2" s="102"/>
      <c r="KKH2" s="102"/>
      <c r="KKI2" s="102"/>
      <c r="KKJ2" s="102"/>
      <c r="KKK2" s="102"/>
      <c r="KKL2" s="102"/>
      <c r="KKM2" s="102"/>
      <c r="KKN2" s="102"/>
      <c r="KKO2" s="102"/>
      <c r="KKP2" s="102"/>
      <c r="KKQ2" s="102"/>
      <c r="KKR2" s="102"/>
      <c r="KKS2" s="102"/>
      <c r="KKT2" s="102"/>
      <c r="KKU2" s="102"/>
      <c r="KKV2" s="102"/>
      <c r="KKW2" s="102"/>
      <c r="KKX2" s="102"/>
      <c r="KKY2" s="102"/>
      <c r="KKZ2" s="102"/>
      <c r="KLA2" s="102"/>
      <c r="KLB2" s="102"/>
      <c r="KLC2" s="102"/>
      <c r="KLD2" s="102"/>
      <c r="KLE2" s="102"/>
      <c r="KLF2" s="102"/>
      <c r="KLG2" s="102"/>
      <c r="KLH2" s="102"/>
      <c r="KLI2" s="102"/>
      <c r="KLJ2" s="102"/>
      <c r="KLK2" s="102"/>
      <c r="KLL2" s="102"/>
      <c r="KLM2" s="102"/>
      <c r="KLN2" s="102"/>
      <c r="KLO2" s="102"/>
      <c r="KLP2" s="102"/>
      <c r="KLQ2" s="102"/>
      <c r="KLR2" s="102"/>
      <c r="KLS2" s="102"/>
      <c r="KLT2" s="102"/>
      <c r="KLU2" s="102"/>
      <c r="KLV2" s="102"/>
      <c r="KLW2" s="102"/>
      <c r="KLX2" s="102"/>
      <c r="KLY2" s="102"/>
      <c r="KLZ2" s="102"/>
      <c r="KMA2" s="102"/>
      <c r="KMB2" s="102"/>
      <c r="KMC2" s="102"/>
      <c r="KMD2" s="102"/>
      <c r="KME2" s="102"/>
      <c r="KMF2" s="102"/>
      <c r="KMG2" s="102"/>
      <c r="KMH2" s="102"/>
      <c r="KMI2" s="102"/>
      <c r="KMJ2" s="102"/>
      <c r="KMK2" s="102"/>
      <c r="KML2" s="102"/>
      <c r="KMM2" s="102"/>
      <c r="KMN2" s="102"/>
      <c r="KMO2" s="102"/>
      <c r="KMP2" s="102"/>
      <c r="KMQ2" s="102"/>
      <c r="KMR2" s="102"/>
      <c r="KMS2" s="102"/>
      <c r="KMT2" s="102"/>
      <c r="KMU2" s="102"/>
      <c r="KMV2" s="102"/>
      <c r="KMW2" s="102"/>
      <c r="KMX2" s="102"/>
      <c r="KMY2" s="102"/>
      <c r="KMZ2" s="102"/>
      <c r="KNA2" s="102"/>
      <c r="KNB2" s="102"/>
      <c r="KNC2" s="102"/>
      <c r="KND2" s="102"/>
      <c r="KNE2" s="102"/>
      <c r="KNF2" s="102"/>
      <c r="KNG2" s="102"/>
      <c r="KNH2" s="102"/>
      <c r="KNI2" s="102"/>
      <c r="KNJ2" s="102"/>
      <c r="KNK2" s="102"/>
      <c r="KNL2" s="102"/>
      <c r="KNM2" s="102"/>
      <c r="KNN2" s="102"/>
      <c r="KNO2" s="102"/>
      <c r="KNP2" s="102"/>
      <c r="KNQ2" s="102"/>
      <c r="KNR2" s="102"/>
      <c r="KNS2" s="102"/>
      <c r="KNT2" s="102"/>
      <c r="KNU2" s="102"/>
      <c r="KNV2" s="102"/>
      <c r="KNW2" s="102"/>
      <c r="KNX2" s="102"/>
      <c r="KNY2" s="102"/>
      <c r="KNZ2" s="102"/>
      <c r="KOA2" s="102"/>
      <c r="KOB2" s="102"/>
      <c r="KOC2" s="102"/>
      <c r="KOD2" s="102"/>
      <c r="KOE2" s="102"/>
      <c r="KOF2" s="102"/>
      <c r="KOG2" s="102"/>
      <c r="KOH2" s="102"/>
      <c r="KOI2" s="102"/>
      <c r="KOJ2" s="102"/>
      <c r="KOK2" s="102"/>
      <c r="KOL2" s="102"/>
      <c r="KOM2" s="102"/>
      <c r="KON2" s="102"/>
      <c r="KOO2" s="102"/>
      <c r="KOP2" s="102"/>
      <c r="KOQ2" s="102"/>
      <c r="KOR2" s="102"/>
      <c r="KOS2" s="102"/>
      <c r="KOT2" s="102"/>
      <c r="KOU2" s="102"/>
      <c r="KOV2" s="102"/>
      <c r="KOW2" s="102"/>
      <c r="KOX2" s="102"/>
      <c r="KOY2" s="102"/>
      <c r="KOZ2" s="102"/>
      <c r="KPA2" s="102"/>
      <c r="KPB2" s="102"/>
      <c r="KPC2" s="102"/>
      <c r="KPD2" s="102"/>
      <c r="KPE2" s="102"/>
      <c r="KPF2" s="102"/>
      <c r="KPG2" s="102"/>
      <c r="KPH2" s="102"/>
      <c r="KPI2" s="102"/>
      <c r="KPJ2" s="102"/>
      <c r="KPK2" s="102"/>
      <c r="KPL2" s="102"/>
      <c r="KPM2" s="102"/>
      <c r="KPN2" s="102"/>
      <c r="KPO2" s="102"/>
      <c r="KPP2" s="102"/>
      <c r="KPQ2" s="102"/>
      <c r="KPR2" s="102"/>
      <c r="KPS2" s="102"/>
      <c r="KPT2" s="102"/>
      <c r="KPU2" s="102"/>
      <c r="KPV2" s="102"/>
      <c r="KPW2" s="102"/>
      <c r="KPX2" s="102"/>
      <c r="KPY2" s="102"/>
      <c r="KPZ2" s="102"/>
      <c r="KQA2" s="102"/>
      <c r="KQB2" s="102"/>
      <c r="KQC2" s="102"/>
      <c r="KQD2" s="102"/>
      <c r="KQE2" s="102"/>
      <c r="KQF2" s="102"/>
      <c r="KQG2" s="102"/>
      <c r="KQH2" s="102"/>
      <c r="KQI2" s="102"/>
      <c r="KQJ2" s="102"/>
      <c r="KQK2" s="102"/>
      <c r="KQL2" s="102"/>
      <c r="KQM2" s="102"/>
      <c r="KQN2" s="102"/>
      <c r="KQO2" s="102"/>
      <c r="KQP2" s="102"/>
      <c r="KQQ2" s="102"/>
      <c r="KQR2" s="102"/>
      <c r="KQS2" s="102"/>
      <c r="KQT2" s="102"/>
      <c r="KQU2" s="102"/>
      <c r="KQV2" s="102"/>
      <c r="KQW2" s="102"/>
      <c r="KQX2" s="102"/>
      <c r="KQY2" s="102"/>
      <c r="KQZ2" s="102"/>
      <c r="KRA2" s="102"/>
      <c r="KRB2" s="102"/>
      <c r="KRC2" s="102"/>
      <c r="KRD2" s="102"/>
      <c r="KRE2" s="102"/>
      <c r="KRF2" s="102"/>
      <c r="KRG2" s="102"/>
      <c r="KRH2" s="102"/>
      <c r="KRI2" s="102"/>
      <c r="KRJ2" s="102"/>
      <c r="KRK2" s="102"/>
      <c r="KRL2" s="102"/>
      <c r="KRM2" s="102"/>
      <c r="KRN2" s="102"/>
      <c r="KRO2" s="102"/>
      <c r="KRP2" s="102"/>
      <c r="KRQ2" s="102"/>
      <c r="KRR2" s="102"/>
      <c r="KRS2" s="102"/>
      <c r="KRT2" s="102"/>
      <c r="KRU2" s="102"/>
      <c r="KRV2" s="102"/>
      <c r="KRW2" s="102"/>
      <c r="KRX2" s="102"/>
      <c r="KRY2" s="102"/>
      <c r="KRZ2" s="102"/>
      <c r="KSA2" s="102"/>
      <c r="KSB2" s="102"/>
      <c r="KSC2" s="102"/>
      <c r="KSD2" s="102"/>
      <c r="KSE2" s="102"/>
      <c r="KSF2" s="102"/>
      <c r="KSG2" s="102"/>
      <c r="KSH2" s="102"/>
      <c r="KSI2" s="102"/>
      <c r="KSJ2" s="102"/>
      <c r="KSK2" s="102"/>
      <c r="KSL2" s="102"/>
      <c r="KSM2" s="102"/>
      <c r="KSN2" s="102"/>
      <c r="KSO2" s="102"/>
      <c r="KSP2" s="102"/>
      <c r="KSQ2" s="102"/>
      <c r="KSR2" s="102"/>
      <c r="KSS2" s="102"/>
      <c r="KST2" s="102"/>
      <c r="KSU2" s="102"/>
      <c r="KSV2" s="102"/>
      <c r="KSW2" s="102"/>
      <c r="KSX2" s="102"/>
      <c r="KSY2" s="102"/>
      <c r="KSZ2" s="102"/>
      <c r="KTA2" s="102"/>
      <c r="KTB2" s="102"/>
      <c r="KTC2" s="102"/>
      <c r="KTD2" s="102"/>
      <c r="KTE2" s="102"/>
      <c r="KTF2" s="102"/>
      <c r="KTG2" s="102"/>
      <c r="KTH2" s="102"/>
      <c r="KTI2" s="102"/>
      <c r="KTJ2" s="102"/>
      <c r="KTK2" s="102"/>
      <c r="KTL2" s="102"/>
      <c r="KTM2" s="102"/>
      <c r="KTN2" s="102"/>
      <c r="KTO2" s="102"/>
      <c r="KTP2" s="102"/>
      <c r="KTQ2" s="102"/>
      <c r="KTR2" s="102"/>
      <c r="KTS2" s="102"/>
      <c r="KTT2" s="102"/>
      <c r="KTU2" s="102"/>
      <c r="KTV2" s="102"/>
      <c r="KTW2" s="102"/>
      <c r="KTX2" s="102"/>
      <c r="KTY2" s="102"/>
      <c r="KTZ2" s="102"/>
      <c r="KUA2" s="102"/>
      <c r="KUB2" s="102"/>
      <c r="KUC2" s="102"/>
      <c r="KUD2" s="102"/>
      <c r="KUE2" s="102"/>
      <c r="KUF2" s="102"/>
      <c r="KUG2" s="102"/>
      <c r="KUH2" s="102"/>
      <c r="KUI2" s="102"/>
      <c r="KUJ2" s="102"/>
      <c r="KUK2" s="102"/>
      <c r="KUL2" s="102"/>
      <c r="KUM2" s="102"/>
      <c r="KUN2" s="102"/>
      <c r="KUO2" s="102"/>
      <c r="KUP2" s="102"/>
      <c r="KUQ2" s="102"/>
      <c r="KUR2" s="102"/>
      <c r="KUS2" s="102"/>
      <c r="KUT2" s="102"/>
      <c r="KUU2" s="102"/>
      <c r="KUV2" s="102"/>
      <c r="KUW2" s="102"/>
      <c r="KUX2" s="102"/>
      <c r="KUY2" s="102"/>
      <c r="KUZ2" s="102"/>
      <c r="KVA2" s="102"/>
      <c r="KVB2" s="102"/>
      <c r="KVC2" s="102"/>
      <c r="KVD2" s="102"/>
      <c r="KVE2" s="102"/>
      <c r="KVF2" s="102"/>
      <c r="KVG2" s="102"/>
      <c r="KVH2" s="102"/>
      <c r="KVI2" s="102"/>
      <c r="KVJ2" s="102"/>
      <c r="KVK2" s="102"/>
      <c r="KVL2" s="102"/>
      <c r="KVM2" s="102"/>
      <c r="KVN2" s="102"/>
      <c r="KVO2" s="102"/>
      <c r="KVP2" s="102"/>
      <c r="KVQ2" s="102"/>
      <c r="KVR2" s="102"/>
      <c r="KVS2" s="102"/>
      <c r="KVT2" s="102"/>
      <c r="KVU2" s="102"/>
      <c r="KVV2" s="102"/>
      <c r="KVW2" s="102"/>
      <c r="KVX2" s="102"/>
      <c r="KVY2" s="102"/>
      <c r="KVZ2" s="102"/>
      <c r="KWA2" s="102"/>
      <c r="KWB2" s="102"/>
      <c r="KWC2" s="102"/>
      <c r="KWD2" s="102"/>
      <c r="KWE2" s="102"/>
      <c r="KWF2" s="102"/>
      <c r="KWG2" s="102"/>
      <c r="KWH2" s="102"/>
      <c r="KWI2" s="102"/>
      <c r="KWJ2" s="102"/>
      <c r="KWK2" s="102"/>
      <c r="KWL2" s="102"/>
      <c r="KWM2" s="102"/>
      <c r="KWN2" s="102"/>
      <c r="KWO2" s="102"/>
      <c r="KWP2" s="102"/>
      <c r="KWQ2" s="102"/>
      <c r="KWR2" s="102"/>
      <c r="KWS2" s="102"/>
      <c r="KWT2" s="102"/>
      <c r="KWU2" s="102"/>
      <c r="KWV2" s="102"/>
      <c r="KWW2" s="102"/>
      <c r="KWX2" s="102"/>
      <c r="KWY2" s="102"/>
      <c r="KWZ2" s="102"/>
      <c r="KXA2" s="102"/>
      <c r="KXB2" s="102"/>
      <c r="KXC2" s="102"/>
      <c r="KXD2" s="102"/>
      <c r="KXE2" s="102"/>
      <c r="KXF2" s="102"/>
      <c r="KXG2" s="102"/>
      <c r="KXH2" s="102"/>
      <c r="KXI2" s="102"/>
      <c r="KXJ2" s="102"/>
      <c r="KXK2" s="102"/>
      <c r="KXL2" s="102"/>
      <c r="KXM2" s="102"/>
      <c r="KXN2" s="102"/>
      <c r="KXO2" s="102"/>
      <c r="KXP2" s="102"/>
      <c r="KXQ2" s="102"/>
      <c r="KXR2" s="102"/>
      <c r="KXS2" s="102"/>
      <c r="KXT2" s="102"/>
      <c r="KXU2" s="102"/>
      <c r="KXV2" s="102"/>
      <c r="KXW2" s="102"/>
      <c r="KXX2" s="102"/>
      <c r="KXY2" s="102"/>
      <c r="KXZ2" s="102"/>
      <c r="KYA2" s="102"/>
      <c r="KYB2" s="102"/>
      <c r="KYC2" s="102"/>
      <c r="KYD2" s="102"/>
      <c r="KYE2" s="102"/>
      <c r="KYF2" s="102"/>
      <c r="KYG2" s="102"/>
      <c r="KYH2" s="102"/>
      <c r="KYI2" s="102"/>
      <c r="KYJ2" s="102"/>
      <c r="KYK2" s="102"/>
      <c r="KYL2" s="102"/>
      <c r="KYM2" s="102"/>
      <c r="KYN2" s="102"/>
      <c r="KYO2" s="102"/>
      <c r="KYP2" s="102"/>
      <c r="KYQ2" s="102"/>
      <c r="KYR2" s="102"/>
      <c r="KYS2" s="102"/>
      <c r="KYT2" s="102"/>
      <c r="KYU2" s="102"/>
      <c r="KYV2" s="102"/>
      <c r="KYW2" s="102"/>
      <c r="KYX2" s="102"/>
      <c r="KYY2" s="102"/>
      <c r="KYZ2" s="102"/>
      <c r="KZA2" s="102"/>
      <c r="KZB2" s="102"/>
      <c r="KZC2" s="102"/>
      <c r="KZD2" s="102"/>
      <c r="KZE2" s="102"/>
      <c r="KZF2" s="102"/>
      <c r="KZG2" s="102"/>
      <c r="KZH2" s="102"/>
      <c r="KZI2" s="102"/>
      <c r="KZJ2" s="102"/>
      <c r="KZK2" s="102"/>
      <c r="KZL2" s="102"/>
      <c r="KZM2" s="102"/>
      <c r="KZN2" s="102"/>
      <c r="KZO2" s="102"/>
      <c r="KZP2" s="102"/>
      <c r="KZQ2" s="102"/>
      <c r="KZR2" s="102"/>
      <c r="KZS2" s="102"/>
      <c r="KZT2" s="102"/>
      <c r="KZU2" s="102"/>
      <c r="KZV2" s="102"/>
      <c r="KZW2" s="102"/>
      <c r="KZX2" s="102"/>
      <c r="KZY2" s="102"/>
      <c r="KZZ2" s="102"/>
      <c r="LAA2" s="102"/>
      <c r="LAB2" s="102"/>
      <c r="LAC2" s="102"/>
      <c r="LAD2" s="102"/>
      <c r="LAE2" s="102"/>
      <c r="LAF2" s="102"/>
      <c r="LAG2" s="102"/>
      <c r="LAH2" s="102"/>
      <c r="LAI2" s="102"/>
      <c r="LAJ2" s="102"/>
      <c r="LAK2" s="102"/>
      <c r="LAL2" s="102"/>
      <c r="LAM2" s="102"/>
      <c r="LAN2" s="102"/>
      <c r="LAO2" s="102"/>
      <c r="LAP2" s="102"/>
      <c r="LAQ2" s="102"/>
      <c r="LAR2" s="102"/>
      <c r="LAS2" s="102"/>
      <c r="LAT2" s="102"/>
      <c r="LAU2" s="102"/>
      <c r="LAV2" s="102"/>
      <c r="LAW2" s="102"/>
      <c r="LAX2" s="102"/>
      <c r="LAY2" s="102"/>
      <c r="LAZ2" s="102"/>
      <c r="LBA2" s="102"/>
      <c r="LBB2" s="102"/>
      <c r="LBC2" s="102"/>
      <c r="LBD2" s="102"/>
      <c r="LBE2" s="102"/>
      <c r="LBF2" s="102"/>
      <c r="LBG2" s="102"/>
      <c r="LBH2" s="102"/>
      <c r="LBI2" s="102"/>
      <c r="LBJ2" s="102"/>
      <c r="LBK2" s="102"/>
      <c r="LBL2" s="102"/>
      <c r="LBM2" s="102"/>
      <c r="LBN2" s="102"/>
      <c r="LBO2" s="102"/>
      <c r="LBP2" s="102"/>
      <c r="LBQ2" s="102"/>
      <c r="LBR2" s="102"/>
      <c r="LBS2" s="102"/>
      <c r="LBT2" s="102"/>
      <c r="LBU2" s="102"/>
      <c r="LBV2" s="102"/>
      <c r="LBW2" s="102"/>
      <c r="LBX2" s="102"/>
      <c r="LBY2" s="102"/>
      <c r="LBZ2" s="102"/>
      <c r="LCA2" s="102"/>
      <c r="LCB2" s="102"/>
      <c r="LCC2" s="102"/>
      <c r="LCD2" s="102"/>
      <c r="LCE2" s="102"/>
      <c r="LCF2" s="102"/>
      <c r="LCG2" s="102"/>
      <c r="LCH2" s="102"/>
      <c r="LCI2" s="102"/>
      <c r="LCJ2" s="102"/>
      <c r="LCK2" s="102"/>
      <c r="LCL2" s="102"/>
      <c r="LCM2" s="102"/>
      <c r="LCN2" s="102"/>
      <c r="LCO2" s="102"/>
      <c r="LCP2" s="102"/>
      <c r="LCQ2" s="102"/>
      <c r="LCR2" s="102"/>
      <c r="LCS2" s="102"/>
      <c r="LCT2" s="102"/>
      <c r="LCU2" s="102"/>
      <c r="LCV2" s="102"/>
      <c r="LCW2" s="102"/>
      <c r="LCX2" s="102"/>
      <c r="LCY2" s="102"/>
      <c r="LCZ2" s="102"/>
      <c r="LDA2" s="102"/>
      <c r="LDB2" s="102"/>
      <c r="LDC2" s="102"/>
      <c r="LDD2" s="102"/>
      <c r="LDE2" s="102"/>
      <c r="LDF2" s="102"/>
      <c r="LDG2" s="102"/>
      <c r="LDH2" s="102"/>
      <c r="LDI2" s="102"/>
      <c r="LDJ2" s="102"/>
      <c r="LDK2" s="102"/>
      <c r="LDL2" s="102"/>
      <c r="LDM2" s="102"/>
      <c r="LDN2" s="102"/>
      <c r="LDO2" s="102"/>
      <c r="LDP2" s="102"/>
      <c r="LDQ2" s="102"/>
      <c r="LDR2" s="102"/>
      <c r="LDS2" s="102"/>
      <c r="LDT2" s="102"/>
      <c r="LDU2" s="102"/>
      <c r="LDV2" s="102"/>
      <c r="LDW2" s="102"/>
      <c r="LDX2" s="102"/>
      <c r="LDY2" s="102"/>
      <c r="LDZ2" s="102"/>
      <c r="LEA2" s="102"/>
      <c r="LEB2" s="102"/>
      <c r="LEC2" s="102"/>
      <c r="LED2" s="102"/>
      <c r="LEE2" s="102"/>
      <c r="LEF2" s="102"/>
      <c r="LEG2" s="102"/>
      <c r="LEH2" s="102"/>
      <c r="LEI2" s="102"/>
      <c r="LEJ2" s="102"/>
      <c r="LEK2" s="102"/>
      <c r="LEL2" s="102"/>
      <c r="LEM2" s="102"/>
      <c r="LEN2" s="102"/>
      <c r="LEO2" s="102"/>
      <c r="LEP2" s="102"/>
      <c r="LEQ2" s="102"/>
      <c r="LER2" s="102"/>
      <c r="LES2" s="102"/>
      <c r="LET2" s="102"/>
      <c r="LEU2" s="102"/>
      <c r="LEV2" s="102"/>
      <c r="LEW2" s="102"/>
      <c r="LEX2" s="102"/>
      <c r="LEY2" s="102"/>
      <c r="LEZ2" s="102"/>
      <c r="LFA2" s="102"/>
      <c r="LFB2" s="102"/>
      <c r="LFC2" s="102"/>
      <c r="LFD2" s="102"/>
      <c r="LFE2" s="102"/>
      <c r="LFF2" s="102"/>
      <c r="LFG2" s="102"/>
      <c r="LFH2" s="102"/>
      <c r="LFI2" s="102"/>
      <c r="LFJ2" s="102"/>
      <c r="LFK2" s="102"/>
      <c r="LFL2" s="102"/>
      <c r="LFM2" s="102"/>
      <c r="LFN2" s="102"/>
      <c r="LFO2" s="102"/>
      <c r="LFP2" s="102"/>
      <c r="LFQ2" s="102"/>
      <c r="LFR2" s="102"/>
      <c r="LFS2" s="102"/>
      <c r="LFT2" s="102"/>
      <c r="LFU2" s="102"/>
      <c r="LFV2" s="102"/>
      <c r="LFW2" s="102"/>
      <c r="LFX2" s="102"/>
      <c r="LFY2" s="102"/>
      <c r="LFZ2" s="102"/>
      <c r="LGA2" s="102"/>
      <c r="LGB2" s="102"/>
      <c r="LGC2" s="102"/>
      <c r="LGD2" s="102"/>
      <c r="LGE2" s="102"/>
      <c r="LGF2" s="102"/>
      <c r="LGG2" s="102"/>
      <c r="LGH2" s="102"/>
      <c r="LGI2" s="102"/>
      <c r="LGJ2" s="102"/>
      <c r="LGK2" s="102"/>
      <c r="LGL2" s="102"/>
      <c r="LGM2" s="102"/>
      <c r="LGN2" s="102"/>
      <c r="LGO2" s="102"/>
      <c r="LGP2" s="102"/>
      <c r="LGQ2" s="102"/>
      <c r="LGR2" s="102"/>
      <c r="LGS2" s="102"/>
      <c r="LGT2" s="102"/>
      <c r="LGU2" s="102"/>
      <c r="LGV2" s="102"/>
      <c r="LGW2" s="102"/>
      <c r="LGX2" s="102"/>
      <c r="LGY2" s="102"/>
      <c r="LGZ2" s="102"/>
      <c r="LHA2" s="102"/>
      <c r="LHB2" s="102"/>
      <c r="LHC2" s="102"/>
      <c r="LHD2" s="102"/>
      <c r="LHE2" s="102"/>
      <c r="LHF2" s="102"/>
      <c r="LHG2" s="102"/>
      <c r="LHH2" s="102"/>
      <c r="LHI2" s="102"/>
      <c r="LHJ2" s="102"/>
      <c r="LHK2" s="102"/>
      <c r="LHL2" s="102"/>
      <c r="LHM2" s="102"/>
      <c r="LHN2" s="102"/>
      <c r="LHO2" s="102"/>
      <c r="LHP2" s="102"/>
      <c r="LHQ2" s="102"/>
      <c r="LHR2" s="102"/>
      <c r="LHS2" s="102"/>
      <c r="LHT2" s="102"/>
      <c r="LHU2" s="102"/>
      <c r="LHV2" s="102"/>
      <c r="LHW2" s="102"/>
      <c r="LHX2" s="102"/>
      <c r="LHY2" s="102"/>
      <c r="LHZ2" s="102"/>
      <c r="LIA2" s="102"/>
      <c r="LIB2" s="102"/>
      <c r="LIC2" s="102"/>
      <c r="LID2" s="102"/>
      <c r="LIE2" s="102"/>
      <c r="LIF2" s="102"/>
      <c r="LIG2" s="102"/>
      <c r="LIH2" s="102"/>
      <c r="LII2" s="102"/>
      <c r="LIJ2" s="102"/>
      <c r="LIK2" s="102"/>
      <c r="LIL2" s="102"/>
      <c r="LIM2" s="102"/>
      <c r="LIN2" s="102"/>
      <c r="LIO2" s="102"/>
      <c r="LIP2" s="102"/>
      <c r="LIQ2" s="102"/>
      <c r="LIR2" s="102"/>
      <c r="LIS2" s="102"/>
      <c r="LIT2" s="102"/>
      <c r="LIU2" s="102"/>
      <c r="LIV2" s="102"/>
      <c r="LIW2" s="102"/>
      <c r="LIX2" s="102"/>
      <c r="LIY2" s="102"/>
      <c r="LIZ2" s="102"/>
      <c r="LJA2" s="102"/>
      <c r="LJB2" s="102"/>
      <c r="LJC2" s="102"/>
      <c r="LJD2" s="102"/>
      <c r="LJE2" s="102"/>
      <c r="LJF2" s="102"/>
      <c r="LJG2" s="102"/>
      <c r="LJH2" s="102"/>
      <c r="LJI2" s="102"/>
      <c r="LJJ2" s="102"/>
      <c r="LJK2" s="102"/>
      <c r="LJL2" s="102"/>
      <c r="LJM2" s="102"/>
      <c r="LJN2" s="102"/>
      <c r="LJO2" s="102"/>
      <c r="LJP2" s="102"/>
      <c r="LJQ2" s="102"/>
      <c r="LJR2" s="102"/>
      <c r="LJS2" s="102"/>
      <c r="LJT2" s="102"/>
      <c r="LJU2" s="102"/>
      <c r="LJV2" s="102"/>
      <c r="LJW2" s="102"/>
      <c r="LJX2" s="102"/>
      <c r="LJY2" s="102"/>
      <c r="LJZ2" s="102"/>
      <c r="LKA2" s="102"/>
      <c r="LKB2" s="102"/>
      <c r="LKC2" s="102"/>
      <c r="LKD2" s="102"/>
      <c r="LKE2" s="102"/>
      <c r="LKF2" s="102"/>
      <c r="LKG2" s="102"/>
      <c r="LKH2" s="102"/>
      <c r="LKI2" s="102"/>
      <c r="LKJ2" s="102"/>
      <c r="LKK2" s="102"/>
      <c r="LKL2" s="102"/>
      <c r="LKM2" s="102"/>
      <c r="LKN2" s="102"/>
      <c r="LKO2" s="102"/>
      <c r="LKP2" s="102"/>
      <c r="LKQ2" s="102"/>
      <c r="LKR2" s="102"/>
      <c r="LKS2" s="102"/>
      <c r="LKT2" s="102"/>
      <c r="LKU2" s="102"/>
      <c r="LKV2" s="102"/>
      <c r="LKW2" s="102"/>
      <c r="LKX2" s="102"/>
      <c r="LKY2" s="102"/>
      <c r="LKZ2" s="102"/>
      <c r="LLA2" s="102"/>
      <c r="LLB2" s="102"/>
      <c r="LLC2" s="102"/>
      <c r="LLD2" s="102"/>
      <c r="LLE2" s="102"/>
      <c r="LLF2" s="102"/>
      <c r="LLG2" s="102"/>
      <c r="LLH2" s="102"/>
      <c r="LLI2" s="102"/>
      <c r="LLJ2" s="102"/>
      <c r="LLK2" s="102"/>
      <c r="LLL2" s="102"/>
      <c r="LLM2" s="102"/>
      <c r="LLN2" s="102"/>
      <c r="LLO2" s="102"/>
      <c r="LLP2" s="102"/>
      <c r="LLQ2" s="102"/>
      <c r="LLR2" s="102"/>
      <c r="LLS2" s="102"/>
      <c r="LLT2" s="102"/>
      <c r="LLU2" s="102"/>
      <c r="LLV2" s="102"/>
      <c r="LLW2" s="102"/>
      <c r="LLX2" s="102"/>
      <c r="LLY2" s="102"/>
      <c r="LLZ2" s="102"/>
      <c r="LMA2" s="102"/>
      <c r="LMB2" s="102"/>
      <c r="LMC2" s="102"/>
      <c r="LMD2" s="102"/>
      <c r="LME2" s="102"/>
      <c r="LMF2" s="102"/>
      <c r="LMG2" s="102"/>
      <c r="LMH2" s="102"/>
      <c r="LMI2" s="102"/>
      <c r="LMJ2" s="102"/>
      <c r="LMK2" s="102"/>
      <c r="LML2" s="102"/>
      <c r="LMM2" s="102"/>
      <c r="LMN2" s="102"/>
      <c r="LMO2" s="102"/>
      <c r="LMP2" s="102"/>
      <c r="LMQ2" s="102"/>
      <c r="LMR2" s="102"/>
      <c r="LMS2" s="102"/>
      <c r="LMT2" s="102"/>
      <c r="LMU2" s="102"/>
      <c r="LMV2" s="102"/>
      <c r="LMW2" s="102"/>
      <c r="LMX2" s="102"/>
      <c r="LMY2" s="102"/>
      <c r="LMZ2" s="102"/>
      <c r="LNA2" s="102"/>
      <c r="LNB2" s="102"/>
      <c r="LNC2" s="102"/>
      <c r="LND2" s="102"/>
      <c r="LNE2" s="102"/>
      <c r="LNF2" s="102"/>
      <c r="LNG2" s="102"/>
      <c r="LNH2" s="102"/>
      <c r="LNI2" s="102"/>
      <c r="LNJ2" s="102"/>
      <c r="LNK2" s="102"/>
      <c r="LNL2" s="102"/>
      <c r="LNM2" s="102"/>
      <c r="LNN2" s="102"/>
      <c r="LNO2" s="102"/>
      <c r="LNP2" s="102"/>
      <c r="LNQ2" s="102"/>
      <c r="LNR2" s="102"/>
      <c r="LNS2" s="102"/>
      <c r="LNT2" s="102"/>
      <c r="LNU2" s="102"/>
      <c r="LNV2" s="102"/>
      <c r="LNW2" s="102"/>
      <c r="LNX2" s="102"/>
      <c r="LNY2" s="102"/>
      <c r="LNZ2" s="102"/>
      <c r="LOA2" s="102"/>
      <c r="LOB2" s="102"/>
      <c r="LOC2" s="102"/>
      <c r="LOD2" s="102"/>
      <c r="LOE2" s="102"/>
      <c r="LOF2" s="102"/>
      <c r="LOG2" s="102"/>
      <c r="LOH2" s="102"/>
      <c r="LOI2" s="102"/>
      <c r="LOJ2" s="102"/>
      <c r="LOK2" s="102"/>
      <c r="LOL2" s="102"/>
      <c r="LOM2" s="102"/>
      <c r="LON2" s="102"/>
      <c r="LOO2" s="102"/>
      <c r="LOP2" s="102"/>
      <c r="LOQ2" s="102"/>
      <c r="LOR2" s="102"/>
      <c r="LOS2" s="102"/>
      <c r="LOT2" s="102"/>
      <c r="LOU2" s="102"/>
      <c r="LOV2" s="102"/>
      <c r="LOW2" s="102"/>
      <c r="LOX2" s="102"/>
      <c r="LOY2" s="102"/>
      <c r="LOZ2" s="102"/>
      <c r="LPA2" s="102"/>
      <c r="LPB2" s="102"/>
      <c r="LPC2" s="102"/>
      <c r="LPD2" s="102"/>
      <c r="LPE2" s="102"/>
      <c r="LPF2" s="102"/>
      <c r="LPG2" s="102"/>
      <c r="LPH2" s="102"/>
      <c r="LPI2" s="102"/>
      <c r="LPJ2" s="102"/>
      <c r="LPK2" s="102"/>
      <c r="LPL2" s="102"/>
      <c r="LPM2" s="102"/>
      <c r="LPN2" s="102"/>
      <c r="LPO2" s="102"/>
      <c r="LPP2" s="102"/>
      <c r="LPQ2" s="102"/>
      <c r="LPR2" s="102"/>
      <c r="LPS2" s="102"/>
      <c r="LPT2" s="102"/>
      <c r="LPU2" s="102"/>
      <c r="LPV2" s="102"/>
      <c r="LPW2" s="102"/>
      <c r="LPX2" s="102"/>
      <c r="LPY2" s="102"/>
      <c r="LPZ2" s="102"/>
      <c r="LQA2" s="102"/>
      <c r="LQB2" s="102"/>
      <c r="LQC2" s="102"/>
      <c r="LQD2" s="102"/>
      <c r="LQE2" s="102"/>
      <c r="LQF2" s="102"/>
      <c r="LQG2" s="102"/>
      <c r="LQH2" s="102"/>
      <c r="LQI2" s="102"/>
      <c r="LQJ2" s="102"/>
      <c r="LQK2" s="102"/>
      <c r="LQL2" s="102"/>
      <c r="LQM2" s="102"/>
      <c r="LQN2" s="102"/>
      <c r="LQO2" s="102"/>
      <c r="LQP2" s="102"/>
      <c r="LQQ2" s="102"/>
      <c r="LQR2" s="102"/>
      <c r="LQS2" s="102"/>
      <c r="LQT2" s="102"/>
      <c r="LQU2" s="102"/>
      <c r="LQV2" s="102"/>
      <c r="LQW2" s="102"/>
      <c r="LQX2" s="102"/>
      <c r="LQY2" s="102"/>
      <c r="LQZ2" s="102"/>
      <c r="LRA2" s="102"/>
      <c r="LRB2" s="102"/>
      <c r="LRC2" s="102"/>
      <c r="LRD2" s="102"/>
      <c r="LRE2" s="102"/>
      <c r="LRF2" s="102"/>
      <c r="LRG2" s="102"/>
      <c r="LRH2" s="102"/>
      <c r="LRI2" s="102"/>
      <c r="LRJ2" s="102"/>
      <c r="LRK2" s="102"/>
      <c r="LRL2" s="102"/>
      <c r="LRM2" s="102"/>
      <c r="LRN2" s="102"/>
      <c r="LRO2" s="102"/>
      <c r="LRP2" s="102"/>
      <c r="LRQ2" s="102"/>
      <c r="LRR2" s="102"/>
      <c r="LRS2" s="102"/>
      <c r="LRT2" s="102"/>
      <c r="LRU2" s="102"/>
      <c r="LRV2" s="102"/>
      <c r="LRW2" s="102"/>
      <c r="LRX2" s="102"/>
      <c r="LRY2" s="102"/>
      <c r="LRZ2" s="102"/>
      <c r="LSA2" s="102"/>
      <c r="LSB2" s="102"/>
      <c r="LSC2" s="102"/>
      <c r="LSD2" s="102"/>
      <c r="LSE2" s="102"/>
      <c r="LSF2" s="102"/>
      <c r="LSG2" s="102"/>
      <c r="LSH2" s="102"/>
      <c r="LSI2" s="102"/>
      <c r="LSJ2" s="102"/>
      <c r="LSK2" s="102"/>
      <c r="LSL2" s="102"/>
      <c r="LSM2" s="102"/>
      <c r="LSN2" s="102"/>
      <c r="LSO2" s="102"/>
      <c r="LSP2" s="102"/>
      <c r="LSQ2" s="102"/>
      <c r="LSR2" s="102"/>
      <c r="LSS2" s="102"/>
      <c r="LST2" s="102"/>
      <c r="LSU2" s="102"/>
      <c r="LSV2" s="102"/>
      <c r="LSW2" s="102"/>
      <c r="LSX2" s="102"/>
      <c r="LSY2" s="102"/>
      <c r="LSZ2" s="102"/>
      <c r="LTA2" s="102"/>
      <c r="LTB2" s="102"/>
      <c r="LTC2" s="102"/>
      <c r="LTD2" s="102"/>
      <c r="LTE2" s="102"/>
      <c r="LTF2" s="102"/>
      <c r="LTG2" s="102"/>
      <c r="LTH2" s="102"/>
      <c r="LTI2" s="102"/>
      <c r="LTJ2" s="102"/>
      <c r="LTK2" s="102"/>
      <c r="LTL2" s="102"/>
      <c r="LTM2" s="102"/>
      <c r="LTN2" s="102"/>
      <c r="LTO2" s="102"/>
      <c r="LTP2" s="102"/>
      <c r="LTQ2" s="102"/>
      <c r="LTR2" s="102"/>
      <c r="LTS2" s="102"/>
      <c r="LTT2" s="102"/>
      <c r="LTU2" s="102"/>
      <c r="LTV2" s="102"/>
      <c r="LTW2" s="102"/>
      <c r="LTX2" s="102"/>
      <c r="LTY2" s="102"/>
      <c r="LTZ2" s="102"/>
      <c r="LUA2" s="102"/>
      <c r="LUB2" s="102"/>
      <c r="LUC2" s="102"/>
      <c r="LUD2" s="102"/>
      <c r="LUE2" s="102"/>
      <c r="LUF2" s="102"/>
      <c r="LUG2" s="102"/>
      <c r="LUH2" s="102"/>
      <c r="LUI2" s="102"/>
      <c r="LUJ2" s="102"/>
      <c r="LUK2" s="102"/>
      <c r="LUL2" s="102"/>
      <c r="LUM2" s="102"/>
      <c r="LUN2" s="102"/>
      <c r="LUO2" s="102"/>
      <c r="LUP2" s="102"/>
      <c r="LUQ2" s="102"/>
      <c r="LUR2" s="102"/>
      <c r="LUS2" s="102"/>
      <c r="LUT2" s="102"/>
      <c r="LUU2" s="102"/>
      <c r="LUV2" s="102"/>
      <c r="LUW2" s="102"/>
      <c r="LUX2" s="102"/>
      <c r="LUY2" s="102"/>
      <c r="LUZ2" s="102"/>
      <c r="LVA2" s="102"/>
      <c r="LVB2" s="102"/>
      <c r="LVC2" s="102"/>
      <c r="LVD2" s="102"/>
      <c r="LVE2" s="102"/>
      <c r="LVF2" s="102"/>
      <c r="LVG2" s="102"/>
      <c r="LVH2" s="102"/>
      <c r="LVI2" s="102"/>
      <c r="LVJ2" s="102"/>
      <c r="LVK2" s="102"/>
      <c r="LVL2" s="102"/>
      <c r="LVM2" s="102"/>
      <c r="LVN2" s="102"/>
      <c r="LVO2" s="102"/>
      <c r="LVP2" s="102"/>
      <c r="LVQ2" s="102"/>
      <c r="LVR2" s="102"/>
      <c r="LVS2" s="102"/>
      <c r="LVT2" s="102"/>
      <c r="LVU2" s="102"/>
      <c r="LVV2" s="102"/>
      <c r="LVW2" s="102"/>
      <c r="LVX2" s="102"/>
      <c r="LVY2" s="102"/>
      <c r="LVZ2" s="102"/>
      <c r="LWA2" s="102"/>
      <c r="LWB2" s="102"/>
      <c r="LWC2" s="102"/>
      <c r="LWD2" s="102"/>
      <c r="LWE2" s="102"/>
      <c r="LWF2" s="102"/>
      <c r="LWG2" s="102"/>
      <c r="LWH2" s="102"/>
      <c r="LWI2" s="102"/>
      <c r="LWJ2" s="102"/>
      <c r="LWK2" s="102"/>
      <c r="LWL2" s="102"/>
      <c r="LWM2" s="102"/>
      <c r="LWN2" s="102"/>
      <c r="LWO2" s="102"/>
      <c r="LWP2" s="102"/>
      <c r="LWQ2" s="102"/>
      <c r="LWR2" s="102"/>
      <c r="LWS2" s="102"/>
      <c r="LWT2" s="102"/>
      <c r="LWU2" s="102"/>
      <c r="LWV2" s="102"/>
      <c r="LWW2" s="102"/>
      <c r="LWX2" s="102"/>
      <c r="LWY2" s="102"/>
      <c r="LWZ2" s="102"/>
      <c r="LXA2" s="102"/>
      <c r="LXB2" s="102"/>
      <c r="LXC2" s="102"/>
      <c r="LXD2" s="102"/>
      <c r="LXE2" s="102"/>
      <c r="LXF2" s="102"/>
      <c r="LXG2" s="102"/>
      <c r="LXH2" s="102"/>
      <c r="LXI2" s="102"/>
      <c r="LXJ2" s="102"/>
      <c r="LXK2" s="102"/>
      <c r="LXL2" s="102"/>
      <c r="LXM2" s="102"/>
      <c r="LXN2" s="102"/>
      <c r="LXO2" s="102"/>
      <c r="LXP2" s="102"/>
      <c r="LXQ2" s="102"/>
      <c r="LXR2" s="102"/>
      <c r="LXS2" s="102"/>
      <c r="LXT2" s="102"/>
      <c r="LXU2" s="102"/>
      <c r="LXV2" s="102"/>
      <c r="LXW2" s="102"/>
      <c r="LXX2" s="102"/>
      <c r="LXY2" s="102"/>
      <c r="LXZ2" s="102"/>
      <c r="LYA2" s="102"/>
      <c r="LYB2" s="102"/>
      <c r="LYC2" s="102"/>
      <c r="LYD2" s="102"/>
      <c r="LYE2" s="102"/>
      <c r="LYF2" s="102"/>
      <c r="LYG2" s="102"/>
      <c r="LYH2" s="102"/>
      <c r="LYI2" s="102"/>
      <c r="LYJ2" s="102"/>
      <c r="LYK2" s="102"/>
      <c r="LYL2" s="102"/>
      <c r="LYM2" s="102"/>
      <c r="LYN2" s="102"/>
      <c r="LYO2" s="102"/>
      <c r="LYP2" s="102"/>
      <c r="LYQ2" s="102"/>
      <c r="LYR2" s="102"/>
      <c r="LYS2" s="102"/>
      <c r="LYT2" s="102"/>
      <c r="LYU2" s="102"/>
      <c r="LYV2" s="102"/>
      <c r="LYW2" s="102"/>
      <c r="LYX2" s="102"/>
      <c r="LYY2" s="102"/>
      <c r="LYZ2" s="102"/>
      <c r="LZA2" s="102"/>
      <c r="LZB2" s="102"/>
      <c r="LZC2" s="102"/>
      <c r="LZD2" s="102"/>
      <c r="LZE2" s="102"/>
      <c r="LZF2" s="102"/>
      <c r="LZG2" s="102"/>
      <c r="LZH2" s="102"/>
      <c r="LZI2" s="102"/>
      <c r="LZJ2" s="102"/>
      <c r="LZK2" s="102"/>
      <c r="LZL2" s="102"/>
      <c r="LZM2" s="102"/>
      <c r="LZN2" s="102"/>
      <c r="LZO2" s="102"/>
      <c r="LZP2" s="102"/>
      <c r="LZQ2" s="102"/>
      <c r="LZR2" s="102"/>
      <c r="LZS2" s="102"/>
      <c r="LZT2" s="102"/>
      <c r="LZU2" s="102"/>
      <c r="LZV2" s="102"/>
      <c r="LZW2" s="102"/>
      <c r="LZX2" s="102"/>
      <c r="LZY2" s="102"/>
      <c r="LZZ2" s="102"/>
      <c r="MAA2" s="102"/>
      <c r="MAB2" s="102"/>
      <c r="MAC2" s="102"/>
      <c r="MAD2" s="102"/>
      <c r="MAE2" s="102"/>
      <c r="MAF2" s="102"/>
      <c r="MAG2" s="102"/>
      <c r="MAH2" s="102"/>
      <c r="MAI2" s="102"/>
      <c r="MAJ2" s="102"/>
      <c r="MAK2" s="102"/>
      <c r="MAL2" s="102"/>
      <c r="MAM2" s="102"/>
      <c r="MAN2" s="102"/>
      <c r="MAO2" s="102"/>
      <c r="MAP2" s="102"/>
      <c r="MAQ2" s="102"/>
      <c r="MAR2" s="102"/>
      <c r="MAS2" s="102"/>
      <c r="MAT2" s="102"/>
      <c r="MAU2" s="102"/>
      <c r="MAV2" s="102"/>
      <c r="MAW2" s="102"/>
      <c r="MAX2" s="102"/>
      <c r="MAY2" s="102"/>
      <c r="MAZ2" s="102"/>
      <c r="MBA2" s="102"/>
      <c r="MBB2" s="102"/>
      <c r="MBC2" s="102"/>
      <c r="MBD2" s="102"/>
      <c r="MBE2" s="102"/>
      <c r="MBF2" s="102"/>
      <c r="MBG2" s="102"/>
      <c r="MBH2" s="102"/>
      <c r="MBI2" s="102"/>
      <c r="MBJ2" s="102"/>
      <c r="MBK2" s="102"/>
      <c r="MBL2" s="102"/>
      <c r="MBM2" s="102"/>
      <c r="MBN2" s="102"/>
      <c r="MBO2" s="102"/>
      <c r="MBP2" s="102"/>
      <c r="MBQ2" s="102"/>
      <c r="MBR2" s="102"/>
      <c r="MBS2" s="102"/>
      <c r="MBT2" s="102"/>
      <c r="MBU2" s="102"/>
      <c r="MBV2" s="102"/>
      <c r="MBW2" s="102"/>
      <c r="MBX2" s="102"/>
      <c r="MBY2" s="102"/>
      <c r="MBZ2" s="102"/>
      <c r="MCA2" s="102"/>
      <c r="MCB2" s="102"/>
      <c r="MCC2" s="102"/>
      <c r="MCD2" s="102"/>
      <c r="MCE2" s="102"/>
      <c r="MCF2" s="102"/>
      <c r="MCG2" s="102"/>
      <c r="MCH2" s="102"/>
      <c r="MCI2" s="102"/>
      <c r="MCJ2" s="102"/>
      <c r="MCK2" s="102"/>
      <c r="MCL2" s="102"/>
      <c r="MCM2" s="102"/>
      <c r="MCN2" s="102"/>
      <c r="MCO2" s="102"/>
      <c r="MCP2" s="102"/>
      <c r="MCQ2" s="102"/>
      <c r="MCR2" s="102"/>
      <c r="MCS2" s="102"/>
      <c r="MCT2" s="102"/>
      <c r="MCU2" s="102"/>
      <c r="MCV2" s="102"/>
      <c r="MCW2" s="102"/>
      <c r="MCX2" s="102"/>
      <c r="MCY2" s="102"/>
      <c r="MCZ2" s="102"/>
      <c r="MDA2" s="102"/>
      <c r="MDB2" s="102"/>
      <c r="MDC2" s="102"/>
      <c r="MDD2" s="102"/>
      <c r="MDE2" s="102"/>
      <c r="MDF2" s="102"/>
      <c r="MDG2" s="102"/>
      <c r="MDH2" s="102"/>
      <c r="MDI2" s="102"/>
      <c r="MDJ2" s="102"/>
      <c r="MDK2" s="102"/>
      <c r="MDL2" s="102"/>
      <c r="MDM2" s="102"/>
      <c r="MDN2" s="102"/>
      <c r="MDO2" s="102"/>
      <c r="MDP2" s="102"/>
      <c r="MDQ2" s="102"/>
      <c r="MDR2" s="102"/>
      <c r="MDS2" s="102"/>
      <c r="MDT2" s="102"/>
      <c r="MDU2" s="102"/>
      <c r="MDV2" s="102"/>
      <c r="MDW2" s="102"/>
      <c r="MDX2" s="102"/>
      <c r="MDY2" s="102"/>
      <c r="MDZ2" s="102"/>
      <c r="MEA2" s="102"/>
      <c r="MEB2" s="102"/>
      <c r="MEC2" s="102"/>
      <c r="MED2" s="102"/>
      <c r="MEE2" s="102"/>
      <c r="MEF2" s="102"/>
      <c r="MEG2" s="102"/>
      <c r="MEH2" s="102"/>
      <c r="MEI2" s="102"/>
      <c r="MEJ2" s="102"/>
      <c r="MEK2" s="102"/>
      <c r="MEL2" s="102"/>
      <c r="MEM2" s="102"/>
      <c r="MEN2" s="102"/>
      <c r="MEO2" s="102"/>
      <c r="MEP2" s="102"/>
      <c r="MEQ2" s="102"/>
      <c r="MER2" s="102"/>
      <c r="MES2" s="102"/>
      <c r="MET2" s="102"/>
      <c r="MEU2" s="102"/>
      <c r="MEV2" s="102"/>
      <c r="MEW2" s="102"/>
      <c r="MEX2" s="102"/>
      <c r="MEY2" s="102"/>
      <c r="MEZ2" s="102"/>
      <c r="MFA2" s="102"/>
      <c r="MFB2" s="102"/>
      <c r="MFC2" s="102"/>
      <c r="MFD2" s="102"/>
      <c r="MFE2" s="102"/>
      <c r="MFF2" s="102"/>
      <c r="MFG2" s="102"/>
      <c r="MFH2" s="102"/>
      <c r="MFI2" s="102"/>
      <c r="MFJ2" s="102"/>
      <c r="MFK2" s="102"/>
      <c r="MFL2" s="102"/>
      <c r="MFM2" s="102"/>
      <c r="MFN2" s="102"/>
      <c r="MFO2" s="102"/>
      <c r="MFP2" s="102"/>
      <c r="MFQ2" s="102"/>
      <c r="MFR2" s="102"/>
      <c r="MFS2" s="102"/>
      <c r="MFT2" s="102"/>
      <c r="MFU2" s="102"/>
      <c r="MFV2" s="102"/>
      <c r="MFW2" s="102"/>
      <c r="MFX2" s="102"/>
      <c r="MFY2" s="102"/>
      <c r="MFZ2" s="102"/>
      <c r="MGA2" s="102"/>
      <c r="MGB2" s="102"/>
      <c r="MGC2" s="102"/>
      <c r="MGD2" s="102"/>
      <c r="MGE2" s="102"/>
      <c r="MGF2" s="102"/>
      <c r="MGG2" s="102"/>
      <c r="MGH2" s="102"/>
      <c r="MGI2" s="102"/>
      <c r="MGJ2" s="102"/>
      <c r="MGK2" s="102"/>
      <c r="MGL2" s="102"/>
      <c r="MGM2" s="102"/>
      <c r="MGN2" s="102"/>
      <c r="MGO2" s="102"/>
      <c r="MGP2" s="102"/>
      <c r="MGQ2" s="102"/>
      <c r="MGR2" s="102"/>
      <c r="MGS2" s="102"/>
      <c r="MGT2" s="102"/>
      <c r="MGU2" s="102"/>
      <c r="MGV2" s="102"/>
      <c r="MGW2" s="102"/>
      <c r="MGX2" s="102"/>
      <c r="MGY2" s="102"/>
      <c r="MGZ2" s="102"/>
      <c r="MHA2" s="102"/>
      <c r="MHB2" s="102"/>
      <c r="MHC2" s="102"/>
      <c r="MHD2" s="102"/>
      <c r="MHE2" s="102"/>
      <c r="MHF2" s="102"/>
      <c r="MHG2" s="102"/>
      <c r="MHH2" s="102"/>
      <c r="MHI2" s="102"/>
      <c r="MHJ2" s="102"/>
      <c r="MHK2" s="102"/>
      <c r="MHL2" s="102"/>
      <c r="MHM2" s="102"/>
      <c r="MHN2" s="102"/>
      <c r="MHO2" s="102"/>
      <c r="MHP2" s="102"/>
      <c r="MHQ2" s="102"/>
      <c r="MHR2" s="102"/>
      <c r="MHS2" s="102"/>
      <c r="MHT2" s="102"/>
      <c r="MHU2" s="102"/>
      <c r="MHV2" s="102"/>
      <c r="MHW2" s="102"/>
      <c r="MHX2" s="102"/>
      <c r="MHY2" s="102"/>
      <c r="MHZ2" s="102"/>
      <c r="MIA2" s="102"/>
      <c r="MIB2" s="102"/>
      <c r="MIC2" s="102"/>
      <c r="MID2" s="102"/>
      <c r="MIE2" s="102"/>
      <c r="MIF2" s="102"/>
      <c r="MIG2" s="102"/>
      <c r="MIH2" s="102"/>
      <c r="MII2" s="102"/>
      <c r="MIJ2" s="102"/>
      <c r="MIK2" s="102"/>
      <c r="MIL2" s="102"/>
      <c r="MIM2" s="102"/>
      <c r="MIN2" s="102"/>
      <c r="MIO2" s="102"/>
      <c r="MIP2" s="102"/>
      <c r="MIQ2" s="102"/>
      <c r="MIR2" s="102"/>
      <c r="MIS2" s="102"/>
      <c r="MIT2" s="102"/>
      <c r="MIU2" s="102"/>
      <c r="MIV2" s="102"/>
      <c r="MIW2" s="102"/>
      <c r="MIX2" s="102"/>
      <c r="MIY2" s="102"/>
      <c r="MIZ2" s="102"/>
      <c r="MJA2" s="102"/>
      <c r="MJB2" s="102"/>
      <c r="MJC2" s="102"/>
      <c r="MJD2" s="102"/>
      <c r="MJE2" s="102"/>
      <c r="MJF2" s="102"/>
      <c r="MJG2" s="102"/>
      <c r="MJH2" s="102"/>
      <c r="MJI2" s="102"/>
      <c r="MJJ2" s="102"/>
      <c r="MJK2" s="102"/>
      <c r="MJL2" s="102"/>
      <c r="MJM2" s="102"/>
      <c r="MJN2" s="102"/>
      <c r="MJO2" s="102"/>
      <c r="MJP2" s="102"/>
      <c r="MJQ2" s="102"/>
      <c r="MJR2" s="102"/>
      <c r="MJS2" s="102"/>
      <c r="MJT2" s="102"/>
      <c r="MJU2" s="102"/>
      <c r="MJV2" s="102"/>
      <c r="MJW2" s="102"/>
      <c r="MJX2" s="102"/>
      <c r="MJY2" s="102"/>
      <c r="MJZ2" s="102"/>
      <c r="MKA2" s="102"/>
      <c r="MKB2" s="102"/>
      <c r="MKC2" s="102"/>
      <c r="MKD2" s="102"/>
      <c r="MKE2" s="102"/>
      <c r="MKF2" s="102"/>
      <c r="MKG2" s="102"/>
      <c r="MKH2" s="102"/>
      <c r="MKI2" s="102"/>
      <c r="MKJ2" s="102"/>
      <c r="MKK2" s="102"/>
      <c r="MKL2" s="102"/>
      <c r="MKM2" s="102"/>
      <c r="MKN2" s="102"/>
      <c r="MKO2" s="102"/>
      <c r="MKP2" s="102"/>
      <c r="MKQ2" s="102"/>
      <c r="MKR2" s="102"/>
      <c r="MKS2" s="102"/>
      <c r="MKT2" s="102"/>
      <c r="MKU2" s="102"/>
      <c r="MKV2" s="102"/>
      <c r="MKW2" s="102"/>
      <c r="MKX2" s="102"/>
      <c r="MKY2" s="102"/>
      <c r="MKZ2" s="102"/>
      <c r="MLA2" s="102"/>
      <c r="MLB2" s="102"/>
      <c r="MLC2" s="102"/>
      <c r="MLD2" s="102"/>
      <c r="MLE2" s="102"/>
      <c r="MLF2" s="102"/>
      <c r="MLG2" s="102"/>
      <c r="MLH2" s="102"/>
      <c r="MLI2" s="102"/>
      <c r="MLJ2" s="102"/>
      <c r="MLK2" s="102"/>
      <c r="MLL2" s="102"/>
      <c r="MLM2" s="102"/>
      <c r="MLN2" s="102"/>
      <c r="MLO2" s="102"/>
      <c r="MLP2" s="102"/>
      <c r="MLQ2" s="102"/>
      <c r="MLR2" s="102"/>
      <c r="MLS2" s="102"/>
      <c r="MLT2" s="102"/>
      <c r="MLU2" s="102"/>
      <c r="MLV2" s="102"/>
      <c r="MLW2" s="102"/>
      <c r="MLX2" s="102"/>
      <c r="MLY2" s="102"/>
      <c r="MLZ2" s="102"/>
      <c r="MMA2" s="102"/>
      <c r="MMB2" s="102"/>
      <c r="MMC2" s="102"/>
      <c r="MMD2" s="102"/>
      <c r="MME2" s="102"/>
      <c r="MMF2" s="102"/>
      <c r="MMG2" s="102"/>
      <c r="MMH2" s="102"/>
      <c r="MMI2" s="102"/>
      <c r="MMJ2" s="102"/>
      <c r="MMK2" s="102"/>
      <c r="MML2" s="102"/>
      <c r="MMM2" s="102"/>
      <c r="MMN2" s="102"/>
      <c r="MMO2" s="102"/>
      <c r="MMP2" s="102"/>
      <c r="MMQ2" s="102"/>
      <c r="MMR2" s="102"/>
      <c r="MMS2" s="102"/>
      <c r="MMT2" s="102"/>
      <c r="MMU2" s="102"/>
      <c r="MMV2" s="102"/>
      <c r="MMW2" s="102"/>
      <c r="MMX2" s="102"/>
      <c r="MMY2" s="102"/>
      <c r="MMZ2" s="102"/>
      <c r="MNA2" s="102"/>
      <c r="MNB2" s="102"/>
      <c r="MNC2" s="102"/>
      <c r="MND2" s="102"/>
      <c r="MNE2" s="102"/>
      <c r="MNF2" s="102"/>
      <c r="MNG2" s="102"/>
      <c r="MNH2" s="102"/>
      <c r="MNI2" s="102"/>
      <c r="MNJ2" s="102"/>
      <c r="MNK2" s="102"/>
      <c r="MNL2" s="102"/>
      <c r="MNM2" s="102"/>
      <c r="MNN2" s="102"/>
      <c r="MNO2" s="102"/>
      <c r="MNP2" s="102"/>
      <c r="MNQ2" s="102"/>
      <c r="MNR2" s="102"/>
      <c r="MNS2" s="102"/>
      <c r="MNT2" s="102"/>
      <c r="MNU2" s="102"/>
      <c r="MNV2" s="102"/>
      <c r="MNW2" s="102"/>
      <c r="MNX2" s="102"/>
      <c r="MNY2" s="102"/>
      <c r="MNZ2" s="102"/>
      <c r="MOA2" s="102"/>
      <c r="MOB2" s="102"/>
      <c r="MOC2" s="102"/>
      <c r="MOD2" s="102"/>
      <c r="MOE2" s="102"/>
      <c r="MOF2" s="102"/>
      <c r="MOG2" s="102"/>
      <c r="MOH2" s="102"/>
      <c r="MOI2" s="102"/>
      <c r="MOJ2" s="102"/>
      <c r="MOK2" s="102"/>
      <c r="MOL2" s="102"/>
      <c r="MOM2" s="102"/>
      <c r="MON2" s="102"/>
      <c r="MOO2" s="102"/>
      <c r="MOP2" s="102"/>
      <c r="MOQ2" s="102"/>
      <c r="MOR2" s="102"/>
      <c r="MOS2" s="102"/>
      <c r="MOT2" s="102"/>
      <c r="MOU2" s="102"/>
      <c r="MOV2" s="102"/>
      <c r="MOW2" s="102"/>
      <c r="MOX2" s="102"/>
      <c r="MOY2" s="102"/>
      <c r="MOZ2" s="102"/>
      <c r="MPA2" s="102"/>
      <c r="MPB2" s="102"/>
      <c r="MPC2" s="102"/>
      <c r="MPD2" s="102"/>
      <c r="MPE2" s="102"/>
      <c r="MPF2" s="102"/>
      <c r="MPG2" s="102"/>
      <c r="MPH2" s="102"/>
      <c r="MPI2" s="102"/>
      <c r="MPJ2" s="102"/>
      <c r="MPK2" s="102"/>
      <c r="MPL2" s="102"/>
      <c r="MPM2" s="102"/>
      <c r="MPN2" s="102"/>
      <c r="MPO2" s="102"/>
      <c r="MPP2" s="102"/>
      <c r="MPQ2" s="102"/>
      <c r="MPR2" s="102"/>
      <c r="MPS2" s="102"/>
      <c r="MPT2" s="102"/>
      <c r="MPU2" s="102"/>
      <c r="MPV2" s="102"/>
      <c r="MPW2" s="102"/>
      <c r="MPX2" s="102"/>
      <c r="MPY2" s="102"/>
      <c r="MPZ2" s="102"/>
      <c r="MQA2" s="102"/>
      <c r="MQB2" s="102"/>
      <c r="MQC2" s="102"/>
      <c r="MQD2" s="102"/>
      <c r="MQE2" s="102"/>
      <c r="MQF2" s="102"/>
      <c r="MQG2" s="102"/>
      <c r="MQH2" s="102"/>
      <c r="MQI2" s="102"/>
      <c r="MQJ2" s="102"/>
      <c r="MQK2" s="102"/>
      <c r="MQL2" s="102"/>
      <c r="MQM2" s="102"/>
      <c r="MQN2" s="102"/>
      <c r="MQO2" s="102"/>
      <c r="MQP2" s="102"/>
      <c r="MQQ2" s="102"/>
      <c r="MQR2" s="102"/>
      <c r="MQS2" s="102"/>
      <c r="MQT2" s="102"/>
      <c r="MQU2" s="102"/>
      <c r="MQV2" s="102"/>
      <c r="MQW2" s="102"/>
      <c r="MQX2" s="102"/>
      <c r="MQY2" s="102"/>
      <c r="MQZ2" s="102"/>
      <c r="MRA2" s="102"/>
      <c r="MRB2" s="102"/>
      <c r="MRC2" s="102"/>
      <c r="MRD2" s="102"/>
      <c r="MRE2" s="102"/>
      <c r="MRF2" s="102"/>
      <c r="MRG2" s="102"/>
      <c r="MRH2" s="102"/>
      <c r="MRI2" s="102"/>
      <c r="MRJ2" s="102"/>
      <c r="MRK2" s="102"/>
      <c r="MRL2" s="102"/>
      <c r="MRM2" s="102"/>
      <c r="MRN2" s="102"/>
      <c r="MRO2" s="102"/>
      <c r="MRP2" s="102"/>
      <c r="MRQ2" s="102"/>
      <c r="MRR2" s="102"/>
      <c r="MRS2" s="102"/>
      <c r="MRT2" s="102"/>
      <c r="MRU2" s="102"/>
      <c r="MRV2" s="102"/>
      <c r="MRW2" s="102"/>
      <c r="MRX2" s="102"/>
      <c r="MRY2" s="102"/>
      <c r="MRZ2" s="102"/>
      <c r="MSA2" s="102"/>
      <c r="MSB2" s="102"/>
      <c r="MSC2" s="102"/>
      <c r="MSD2" s="102"/>
      <c r="MSE2" s="102"/>
      <c r="MSF2" s="102"/>
      <c r="MSG2" s="102"/>
      <c r="MSH2" s="102"/>
      <c r="MSI2" s="102"/>
      <c r="MSJ2" s="102"/>
      <c r="MSK2" s="102"/>
      <c r="MSL2" s="102"/>
      <c r="MSM2" s="102"/>
      <c r="MSN2" s="102"/>
      <c r="MSO2" s="102"/>
      <c r="MSP2" s="102"/>
      <c r="MSQ2" s="102"/>
      <c r="MSR2" s="102"/>
      <c r="MSS2" s="102"/>
      <c r="MST2" s="102"/>
      <c r="MSU2" s="102"/>
      <c r="MSV2" s="102"/>
      <c r="MSW2" s="102"/>
      <c r="MSX2" s="102"/>
      <c r="MSY2" s="102"/>
      <c r="MSZ2" s="102"/>
      <c r="MTA2" s="102"/>
      <c r="MTB2" s="102"/>
      <c r="MTC2" s="102"/>
      <c r="MTD2" s="102"/>
      <c r="MTE2" s="102"/>
      <c r="MTF2" s="102"/>
      <c r="MTG2" s="102"/>
      <c r="MTH2" s="102"/>
      <c r="MTI2" s="102"/>
      <c r="MTJ2" s="102"/>
      <c r="MTK2" s="102"/>
      <c r="MTL2" s="102"/>
      <c r="MTM2" s="102"/>
      <c r="MTN2" s="102"/>
      <c r="MTO2" s="102"/>
      <c r="MTP2" s="102"/>
      <c r="MTQ2" s="102"/>
      <c r="MTR2" s="102"/>
      <c r="MTS2" s="102"/>
      <c r="MTT2" s="102"/>
      <c r="MTU2" s="102"/>
      <c r="MTV2" s="102"/>
      <c r="MTW2" s="102"/>
      <c r="MTX2" s="102"/>
      <c r="MTY2" s="102"/>
      <c r="MTZ2" s="102"/>
      <c r="MUA2" s="102"/>
      <c r="MUB2" s="102"/>
      <c r="MUC2" s="102"/>
      <c r="MUD2" s="102"/>
      <c r="MUE2" s="102"/>
      <c r="MUF2" s="102"/>
      <c r="MUG2" s="102"/>
      <c r="MUH2" s="102"/>
      <c r="MUI2" s="102"/>
      <c r="MUJ2" s="102"/>
      <c r="MUK2" s="102"/>
      <c r="MUL2" s="102"/>
      <c r="MUM2" s="102"/>
      <c r="MUN2" s="102"/>
      <c r="MUO2" s="102"/>
      <c r="MUP2" s="102"/>
      <c r="MUQ2" s="102"/>
      <c r="MUR2" s="102"/>
      <c r="MUS2" s="102"/>
      <c r="MUT2" s="102"/>
      <c r="MUU2" s="102"/>
      <c r="MUV2" s="102"/>
      <c r="MUW2" s="102"/>
      <c r="MUX2" s="102"/>
      <c r="MUY2" s="102"/>
      <c r="MUZ2" s="102"/>
      <c r="MVA2" s="102"/>
      <c r="MVB2" s="102"/>
      <c r="MVC2" s="102"/>
      <c r="MVD2" s="102"/>
      <c r="MVE2" s="102"/>
      <c r="MVF2" s="102"/>
      <c r="MVG2" s="102"/>
      <c r="MVH2" s="102"/>
      <c r="MVI2" s="102"/>
      <c r="MVJ2" s="102"/>
      <c r="MVK2" s="102"/>
      <c r="MVL2" s="102"/>
      <c r="MVM2" s="102"/>
      <c r="MVN2" s="102"/>
      <c r="MVO2" s="102"/>
      <c r="MVP2" s="102"/>
      <c r="MVQ2" s="102"/>
      <c r="MVR2" s="102"/>
      <c r="MVS2" s="102"/>
      <c r="MVT2" s="102"/>
      <c r="MVU2" s="102"/>
      <c r="MVV2" s="102"/>
      <c r="MVW2" s="102"/>
      <c r="MVX2" s="102"/>
      <c r="MVY2" s="102"/>
      <c r="MVZ2" s="102"/>
      <c r="MWA2" s="102"/>
      <c r="MWB2" s="102"/>
      <c r="MWC2" s="102"/>
      <c r="MWD2" s="102"/>
      <c r="MWE2" s="102"/>
      <c r="MWF2" s="102"/>
      <c r="MWG2" s="102"/>
      <c r="MWH2" s="102"/>
      <c r="MWI2" s="102"/>
      <c r="MWJ2" s="102"/>
      <c r="MWK2" s="102"/>
      <c r="MWL2" s="102"/>
      <c r="MWM2" s="102"/>
      <c r="MWN2" s="102"/>
      <c r="MWO2" s="102"/>
      <c r="MWP2" s="102"/>
      <c r="MWQ2" s="102"/>
      <c r="MWR2" s="102"/>
      <c r="MWS2" s="102"/>
      <c r="MWT2" s="102"/>
      <c r="MWU2" s="102"/>
      <c r="MWV2" s="102"/>
      <c r="MWW2" s="102"/>
      <c r="MWX2" s="102"/>
      <c r="MWY2" s="102"/>
      <c r="MWZ2" s="102"/>
      <c r="MXA2" s="102"/>
      <c r="MXB2" s="102"/>
      <c r="MXC2" s="102"/>
      <c r="MXD2" s="102"/>
      <c r="MXE2" s="102"/>
      <c r="MXF2" s="102"/>
      <c r="MXG2" s="102"/>
      <c r="MXH2" s="102"/>
      <c r="MXI2" s="102"/>
      <c r="MXJ2" s="102"/>
      <c r="MXK2" s="102"/>
      <c r="MXL2" s="102"/>
      <c r="MXM2" s="102"/>
      <c r="MXN2" s="102"/>
      <c r="MXO2" s="102"/>
      <c r="MXP2" s="102"/>
      <c r="MXQ2" s="102"/>
      <c r="MXR2" s="102"/>
      <c r="MXS2" s="102"/>
      <c r="MXT2" s="102"/>
      <c r="MXU2" s="102"/>
      <c r="MXV2" s="102"/>
      <c r="MXW2" s="102"/>
      <c r="MXX2" s="102"/>
      <c r="MXY2" s="102"/>
      <c r="MXZ2" s="102"/>
      <c r="MYA2" s="102"/>
      <c r="MYB2" s="102"/>
      <c r="MYC2" s="102"/>
      <c r="MYD2" s="102"/>
      <c r="MYE2" s="102"/>
      <c r="MYF2" s="102"/>
      <c r="MYG2" s="102"/>
      <c r="MYH2" s="102"/>
      <c r="MYI2" s="102"/>
      <c r="MYJ2" s="102"/>
      <c r="MYK2" s="102"/>
      <c r="MYL2" s="102"/>
      <c r="MYM2" s="102"/>
      <c r="MYN2" s="102"/>
      <c r="MYO2" s="102"/>
      <c r="MYP2" s="102"/>
      <c r="MYQ2" s="102"/>
      <c r="MYR2" s="102"/>
      <c r="MYS2" s="102"/>
      <c r="MYT2" s="102"/>
      <c r="MYU2" s="102"/>
      <c r="MYV2" s="102"/>
      <c r="MYW2" s="102"/>
      <c r="MYX2" s="102"/>
      <c r="MYY2" s="102"/>
      <c r="MYZ2" s="102"/>
      <c r="MZA2" s="102"/>
      <c r="MZB2" s="102"/>
      <c r="MZC2" s="102"/>
      <c r="MZD2" s="102"/>
      <c r="MZE2" s="102"/>
      <c r="MZF2" s="102"/>
      <c r="MZG2" s="102"/>
      <c r="MZH2" s="102"/>
      <c r="MZI2" s="102"/>
      <c r="MZJ2" s="102"/>
      <c r="MZK2" s="102"/>
      <c r="MZL2" s="102"/>
      <c r="MZM2" s="102"/>
      <c r="MZN2" s="102"/>
      <c r="MZO2" s="102"/>
      <c r="MZP2" s="102"/>
      <c r="MZQ2" s="102"/>
      <c r="MZR2" s="102"/>
      <c r="MZS2" s="102"/>
      <c r="MZT2" s="102"/>
      <c r="MZU2" s="102"/>
      <c r="MZV2" s="102"/>
      <c r="MZW2" s="102"/>
      <c r="MZX2" s="102"/>
      <c r="MZY2" s="102"/>
      <c r="MZZ2" s="102"/>
      <c r="NAA2" s="102"/>
      <c r="NAB2" s="102"/>
      <c r="NAC2" s="102"/>
      <c r="NAD2" s="102"/>
      <c r="NAE2" s="102"/>
      <c r="NAF2" s="102"/>
      <c r="NAG2" s="102"/>
      <c r="NAH2" s="102"/>
      <c r="NAI2" s="102"/>
      <c r="NAJ2" s="102"/>
      <c r="NAK2" s="102"/>
      <c r="NAL2" s="102"/>
      <c r="NAM2" s="102"/>
      <c r="NAN2" s="102"/>
      <c r="NAO2" s="102"/>
      <c r="NAP2" s="102"/>
      <c r="NAQ2" s="102"/>
      <c r="NAR2" s="102"/>
      <c r="NAS2" s="102"/>
      <c r="NAT2" s="102"/>
      <c r="NAU2" s="102"/>
      <c r="NAV2" s="102"/>
      <c r="NAW2" s="102"/>
      <c r="NAX2" s="102"/>
      <c r="NAY2" s="102"/>
      <c r="NAZ2" s="102"/>
      <c r="NBA2" s="102"/>
      <c r="NBB2" s="102"/>
      <c r="NBC2" s="102"/>
      <c r="NBD2" s="102"/>
      <c r="NBE2" s="102"/>
      <c r="NBF2" s="102"/>
      <c r="NBG2" s="102"/>
      <c r="NBH2" s="102"/>
      <c r="NBI2" s="102"/>
      <c r="NBJ2" s="102"/>
      <c r="NBK2" s="102"/>
      <c r="NBL2" s="102"/>
      <c r="NBM2" s="102"/>
      <c r="NBN2" s="102"/>
      <c r="NBO2" s="102"/>
      <c r="NBP2" s="102"/>
      <c r="NBQ2" s="102"/>
      <c r="NBR2" s="102"/>
      <c r="NBS2" s="102"/>
      <c r="NBT2" s="102"/>
      <c r="NBU2" s="102"/>
      <c r="NBV2" s="102"/>
      <c r="NBW2" s="102"/>
      <c r="NBX2" s="102"/>
      <c r="NBY2" s="102"/>
      <c r="NBZ2" s="102"/>
      <c r="NCA2" s="102"/>
      <c r="NCB2" s="102"/>
      <c r="NCC2" s="102"/>
      <c r="NCD2" s="102"/>
      <c r="NCE2" s="102"/>
      <c r="NCF2" s="102"/>
      <c r="NCG2" s="102"/>
      <c r="NCH2" s="102"/>
      <c r="NCI2" s="102"/>
      <c r="NCJ2" s="102"/>
      <c r="NCK2" s="102"/>
      <c r="NCL2" s="102"/>
      <c r="NCM2" s="102"/>
      <c r="NCN2" s="102"/>
      <c r="NCO2" s="102"/>
      <c r="NCP2" s="102"/>
      <c r="NCQ2" s="102"/>
      <c r="NCR2" s="102"/>
      <c r="NCS2" s="102"/>
      <c r="NCT2" s="102"/>
      <c r="NCU2" s="102"/>
      <c r="NCV2" s="102"/>
      <c r="NCW2" s="102"/>
      <c r="NCX2" s="102"/>
      <c r="NCY2" s="102"/>
      <c r="NCZ2" s="102"/>
      <c r="NDA2" s="102"/>
      <c r="NDB2" s="102"/>
      <c r="NDC2" s="102"/>
      <c r="NDD2" s="102"/>
      <c r="NDE2" s="102"/>
      <c r="NDF2" s="102"/>
      <c r="NDG2" s="102"/>
      <c r="NDH2" s="102"/>
      <c r="NDI2" s="102"/>
      <c r="NDJ2" s="102"/>
      <c r="NDK2" s="102"/>
      <c r="NDL2" s="102"/>
      <c r="NDM2" s="102"/>
      <c r="NDN2" s="102"/>
      <c r="NDO2" s="102"/>
      <c r="NDP2" s="102"/>
      <c r="NDQ2" s="102"/>
      <c r="NDR2" s="102"/>
      <c r="NDS2" s="102"/>
      <c r="NDT2" s="102"/>
      <c r="NDU2" s="102"/>
      <c r="NDV2" s="102"/>
      <c r="NDW2" s="102"/>
      <c r="NDX2" s="102"/>
      <c r="NDY2" s="102"/>
      <c r="NDZ2" s="102"/>
      <c r="NEA2" s="102"/>
      <c r="NEB2" s="102"/>
      <c r="NEC2" s="102"/>
      <c r="NED2" s="102"/>
      <c r="NEE2" s="102"/>
      <c r="NEF2" s="102"/>
      <c r="NEG2" s="102"/>
      <c r="NEH2" s="102"/>
      <c r="NEI2" s="102"/>
      <c r="NEJ2" s="102"/>
      <c r="NEK2" s="102"/>
      <c r="NEL2" s="102"/>
      <c r="NEM2" s="102"/>
      <c r="NEN2" s="102"/>
      <c r="NEO2" s="102"/>
      <c r="NEP2" s="102"/>
      <c r="NEQ2" s="102"/>
      <c r="NER2" s="102"/>
      <c r="NES2" s="102"/>
      <c r="NET2" s="102"/>
      <c r="NEU2" s="102"/>
      <c r="NEV2" s="102"/>
      <c r="NEW2" s="102"/>
      <c r="NEX2" s="102"/>
      <c r="NEY2" s="102"/>
      <c r="NEZ2" s="102"/>
      <c r="NFA2" s="102"/>
      <c r="NFB2" s="102"/>
      <c r="NFC2" s="102"/>
      <c r="NFD2" s="102"/>
      <c r="NFE2" s="102"/>
      <c r="NFF2" s="102"/>
      <c r="NFG2" s="102"/>
      <c r="NFH2" s="102"/>
      <c r="NFI2" s="102"/>
      <c r="NFJ2" s="102"/>
      <c r="NFK2" s="102"/>
      <c r="NFL2" s="102"/>
      <c r="NFM2" s="102"/>
      <c r="NFN2" s="102"/>
      <c r="NFO2" s="102"/>
      <c r="NFP2" s="102"/>
      <c r="NFQ2" s="102"/>
      <c r="NFR2" s="102"/>
      <c r="NFS2" s="102"/>
      <c r="NFT2" s="102"/>
      <c r="NFU2" s="102"/>
      <c r="NFV2" s="102"/>
      <c r="NFW2" s="102"/>
      <c r="NFX2" s="102"/>
      <c r="NFY2" s="102"/>
      <c r="NFZ2" s="102"/>
      <c r="NGA2" s="102"/>
      <c r="NGB2" s="102"/>
      <c r="NGC2" s="102"/>
      <c r="NGD2" s="102"/>
      <c r="NGE2" s="102"/>
      <c r="NGF2" s="102"/>
      <c r="NGG2" s="102"/>
      <c r="NGH2" s="102"/>
      <c r="NGI2" s="102"/>
      <c r="NGJ2" s="102"/>
      <c r="NGK2" s="102"/>
      <c r="NGL2" s="102"/>
      <c r="NGM2" s="102"/>
      <c r="NGN2" s="102"/>
      <c r="NGO2" s="102"/>
      <c r="NGP2" s="102"/>
      <c r="NGQ2" s="102"/>
      <c r="NGR2" s="102"/>
      <c r="NGS2" s="102"/>
      <c r="NGT2" s="102"/>
      <c r="NGU2" s="102"/>
      <c r="NGV2" s="102"/>
      <c r="NGW2" s="102"/>
      <c r="NGX2" s="102"/>
      <c r="NGY2" s="102"/>
      <c r="NGZ2" s="102"/>
      <c r="NHA2" s="102"/>
      <c r="NHB2" s="102"/>
      <c r="NHC2" s="102"/>
      <c r="NHD2" s="102"/>
      <c r="NHE2" s="102"/>
      <c r="NHF2" s="102"/>
      <c r="NHG2" s="102"/>
      <c r="NHH2" s="102"/>
      <c r="NHI2" s="102"/>
      <c r="NHJ2" s="102"/>
      <c r="NHK2" s="102"/>
      <c r="NHL2" s="102"/>
      <c r="NHM2" s="102"/>
      <c r="NHN2" s="102"/>
      <c r="NHO2" s="102"/>
      <c r="NHP2" s="102"/>
      <c r="NHQ2" s="102"/>
      <c r="NHR2" s="102"/>
      <c r="NHS2" s="102"/>
      <c r="NHT2" s="102"/>
      <c r="NHU2" s="102"/>
      <c r="NHV2" s="102"/>
      <c r="NHW2" s="102"/>
      <c r="NHX2" s="102"/>
      <c r="NHY2" s="102"/>
      <c r="NHZ2" s="102"/>
      <c r="NIA2" s="102"/>
      <c r="NIB2" s="102"/>
      <c r="NIC2" s="102"/>
      <c r="NID2" s="102"/>
      <c r="NIE2" s="102"/>
      <c r="NIF2" s="102"/>
      <c r="NIG2" s="102"/>
      <c r="NIH2" s="102"/>
      <c r="NII2" s="102"/>
      <c r="NIJ2" s="102"/>
      <c r="NIK2" s="102"/>
      <c r="NIL2" s="102"/>
      <c r="NIM2" s="102"/>
      <c r="NIN2" s="102"/>
      <c r="NIO2" s="102"/>
      <c r="NIP2" s="102"/>
      <c r="NIQ2" s="102"/>
      <c r="NIR2" s="102"/>
      <c r="NIS2" s="102"/>
      <c r="NIT2" s="102"/>
      <c r="NIU2" s="102"/>
      <c r="NIV2" s="102"/>
      <c r="NIW2" s="102"/>
      <c r="NIX2" s="102"/>
      <c r="NIY2" s="102"/>
      <c r="NIZ2" s="102"/>
      <c r="NJA2" s="102"/>
      <c r="NJB2" s="102"/>
      <c r="NJC2" s="102"/>
      <c r="NJD2" s="102"/>
      <c r="NJE2" s="102"/>
      <c r="NJF2" s="102"/>
      <c r="NJG2" s="102"/>
      <c r="NJH2" s="102"/>
      <c r="NJI2" s="102"/>
      <c r="NJJ2" s="102"/>
      <c r="NJK2" s="102"/>
      <c r="NJL2" s="102"/>
      <c r="NJM2" s="102"/>
      <c r="NJN2" s="102"/>
      <c r="NJO2" s="102"/>
      <c r="NJP2" s="102"/>
      <c r="NJQ2" s="102"/>
      <c r="NJR2" s="102"/>
      <c r="NJS2" s="102"/>
      <c r="NJT2" s="102"/>
      <c r="NJU2" s="102"/>
      <c r="NJV2" s="102"/>
      <c r="NJW2" s="102"/>
      <c r="NJX2" s="102"/>
      <c r="NJY2" s="102"/>
      <c r="NJZ2" s="102"/>
      <c r="NKA2" s="102"/>
      <c r="NKB2" s="102"/>
      <c r="NKC2" s="102"/>
      <c r="NKD2" s="102"/>
      <c r="NKE2" s="102"/>
      <c r="NKF2" s="102"/>
      <c r="NKG2" s="102"/>
      <c r="NKH2" s="102"/>
      <c r="NKI2" s="102"/>
      <c r="NKJ2" s="102"/>
      <c r="NKK2" s="102"/>
      <c r="NKL2" s="102"/>
      <c r="NKM2" s="102"/>
      <c r="NKN2" s="102"/>
      <c r="NKO2" s="102"/>
      <c r="NKP2" s="102"/>
      <c r="NKQ2" s="102"/>
      <c r="NKR2" s="102"/>
      <c r="NKS2" s="102"/>
      <c r="NKT2" s="102"/>
      <c r="NKU2" s="102"/>
      <c r="NKV2" s="102"/>
      <c r="NKW2" s="102"/>
      <c r="NKX2" s="102"/>
      <c r="NKY2" s="102"/>
      <c r="NKZ2" s="102"/>
      <c r="NLA2" s="102"/>
      <c r="NLB2" s="102"/>
      <c r="NLC2" s="102"/>
      <c r="NLD2" s="102"/>
      <c r="NLE2" s="102"/>
      <c r="NLF2" s="102"/>
      <c r="NLG2" s="102"/>
      <c r="NLH2" s="102"/>
      <c r="NLI2" s="102"/>
      <c r="NLJ2" s="102"/>
      <c r="NLK2" s="102"/>
      <c r="NLL2" s="102"/>
      <c r="NLM2" s="102"/>
      <c r="NLN2" s="102"/>
      <c r="NLO2" s="102"/>
      <c r="NLP2" s="102"/>
      <c r="NLQ2" s="102"/>
      <c r="NLR2" s="102"/>
      <c r="NLS2" s="102"/>
      <c r="NLT2" s="102"/>
      <c r="NLU2" s="102"/>
      <c r="NLV2" s="102"/>
      <c r="NLW2" s="102"/>
      <c r="NLX2" s="102"/>
      <c r="NLY2" s="102"/>
      <c r="NLZ2" s="102"/>
      <c r="NMA2" s="102"/>
      <c r="NMB2" s="102"/>
      <c r="NMC2" s="102"/>
      <c r="NMD2" s="102"/>
      <c r="NME2" s="102"/>
      <c r="NMF2" s="102"/>
      <c r="NMG2" s="102"/>
      <c r="NMH2" s="102"/>
      <c r="NMI2" s="102"/>
      <c r="NMJ2" s="102"/>
      <c r="NMK2" s="102"/>
      <c r="NML2" s="102"/>
      <c r="NMM2" s="102"/>
      <c r="NMN2" s="102"/>
      <c r="NMO2" s="102"/>
      <c r="NMP2" s="102"/>
      <c r="NMQ2" s="102"/>
      <c r="NMR2" s="102"/>
      <c r="NMS2" s="102"/>
      <c r="NMT2" s="102"/>
      <c r="NMU2" s="102"/>
      <c r="NMV2" s="102"/>
      <c r="NMW2" s="102"/>
      <c r="NMX2" s="102"/>
      <c r="NMY2" s="102"/>
      <c r="NMZ2" s="102"/>
      <c r="NNA2" s="102"/>
      <c r="NNB2" s="102"/>
      <c r="NNC2" s="102"/>
      <c r="NND2" s="102"/>
      <c r="NNE2" s="102"/>
      <c r="NNF2" s="102"/>
      <c r="NNG2" s="102"/>
      <c r="NNH2" s="102"/>
      <c r="NNI2" s="102"/>
      <c r="NNJ2" s="102"/>
      <c r="NNK2" s="102"/>
      <c r="NNL2" s="102"/>
      <c r="NNM2" s="102"/>
      <c r="NNN2" s="102"/>
      <c r="NNO2" s="102"/>
      <c r="NNP2" s="102"/>
      <c r="NNQ2" s="102"/>
      <c r="NNR2" s="102"/>
      <c r="NNS2" s="102"/>
      <c r="NNT2" s="102"/>
      <c r="NNU2" s="102"/>
      <c r="NNV2" s="102"/>
      <c r="NNW2" s="102"/>
      <c r="NNX2" s="102"/>
      <c r="NNY2" s="102"/>
      <c r="NNZ2" s="102"/>
      <c r="NOA2" s="102"/>
      <c r="NOB2" s="102"/>
      <c r="NOC2" s="102"/>
      <c r="NOD2" s="102"/>
      <c r="NOE2" s="102"/>
      <c r="NOF2" s="102"/>
      <c r="NOG2" s="102"/>
      <c r="NOH2" s="102"/>
      <c r="NOI2" s="102"/>
      <c r="NOJ2" s="102"/>
      <c r="NOK2" s="102"/>
      <c r="NOL2" s="102"/>
      <c r="NOM2" s="102"/>
      <c r="NON2" s="102"/>
      <c r="NOO2" s="102"/>
      <c r="NOP2" s="102"/>
      <c r="NOQ2" s="102"/>
      <c r="NOR2" s="102"/>
      <c r="NOS2" s="102"/>
      <c r="NOT2" s="102"/>
      <c r="NOU2" s="102"/>
      <c r="NOV2" s="102"/>
      <c r="NOW2" s="102"/>
      <c r="NOX2" s="102"/>
      <c r="NOY2" s="102"/>
      <c r="NOZ2" s="102"/>
      <c r="NPA2" s="102"/>
      <c r="NPB2" s="102"/>
      <c r="NPC2" s="102"/>
      <c r="NPD2" s="102"/>
      <c r="NPE2" s="102"/>
      <c r="NPF2" s="102"/>
      <c r="NPG2" s="102"/>
      <c r="NPH2" s="102"/>
      <c r="NPI2" s="102"/>
      <c r="NPJ2" s="102"/>
      <c r="NPK2" s="102"/>
      <c r="NPL2" s="102"/>
      <c r="NPM2" s="102"/>
      <c r="NPN2" s="102"/>
      <c r="NPO2" s="102"/>
      <c r="NPP2" s="102"/>
      <c r="NPQ2" s="102"/>
      <c r="NPR2" s="102"/>
      <c r="NPS2" s="102"/>
      <c r="NPT2" s="102"/>
      <c r="NPU2" s="102"/>
      <c r="NPV2" s="102"/>
      <c r="NPW2" s="102"/>
      <c r="NPX2" s="102"/>
      <c r="NPY2" s="102"/>
      <c r="NPZ2" s="102"/>
      <c r="NQA2" s="102"/>
      <c r="NQB2" s="102"/>
      <c r="NQC2" s="102"/>
      <c r="NQD2" s="102"/>
      <c r="NQE2" s="102"/>
      <c r="NQF2" s="102"/>
      <c r="NQG2" s="102"/>
      <c r="NQH2" s="102"/>
      <c r="NQI2" s="102"/>
      <c r="NQJ2" s="102"/>
      <c r="NQK2" s="102"/>
      <c r="NQL2" s="102"/>
      <c r="NQM2" s="102"/>
      <c r="NQN2" s="102"/>
      <c r="NQO2" s="102"/>
      <c r="NQP2" s="102"/>
      <c r="NQQ2" s="102"/>
      <c r="NQR2" s="102"/>
      <c r="NQS2" s="102"/>
      <c r="NQT2" s="102"/>
      <c r="NQU2" s="102"/>
      <c r="NQV2" s="102"/>
      <c r="NQW2" s="102"/>
      <c r="NQX2" s="102"/>
      <c r="NQY2" s="102"/>
      <c r="NQZ2" s="102"/>
      <c r="NRA2" s="102"/>
      <c r="NRB2" s="102"/>
      <c r="NRC2" s="102"/>
      <c r="NRD2" s="102"/>
      <c r="NRE2" s="102"/>
      <c r="NRF2" s="102"/>
      <c r="NRG2" s="102"/>
      <c r="NRH2" s="102"/>
      <c r="NRI2" s="102"/>
      <c r="NRJ2" s="102"/>
      <c r="NRK2" s="102"/>
      <c r="NRL2" s="102"/>
      <c r="NRM2" s="102"/>
      <c r="NRN2" s="102"/>
      <c r="NRO2" s="102"/>
      <c r="NRP2" s="102"/>
      <c r="NRQ2" s="102"/>
      <c r="NRR2" s="102"/>
      <c r="NRS2" s="102"/>
      <c r="NRT2" s="102"/>
      <c r="NRU2" s="102"/>
      <c r="NRV2" s="102"/>
      <c r="NRW2" s="102"/>
      <c r="NRX2" s="102"/>
      <c r="NRY2" s="102"/>
      <c r="NRZ2" s="102"/>
      <c r="NSA2" s="102"/>
      <c r="NSB2" s="102"/>
      <c r="NSC2" s="102"/>
      <c r="NSD2" s="102"/>
      <c r="NSE2" s="102"/>
      <c r="NSF2" s="102"/>
      <c r="NSG2" s="102"/>
      <c r="NSH2" s="102"/>
      <c r="NSI2" s="102"/>
      <c r="NSJ2" s="102"/>
      <c r="NSK2" s="102"/>
      <c r="NSL2" s="102"/>
      <c r="NSM2" s="102"/>
      <c r="NSN2" s="102"/>
      <c r="NSO2" s="102"/>
      <c r="NSP2" s="102"/>
      <c r="NSQ2" s="102"/>
      <c r="NSR2" s="102"/>
      <c r="NSS2" s="102"/>
      <c r="NST2" s="102"/>
      <c r="NSU2" s="102"/>
      <c r="NSV2" s="102"/>
      <c r="NSW2" s="102"/>
      <c r="NSX2" s="102"/>
      <c r="NSY2" s="102"/>
      <c r="NSZ2" s="102"/>
      <c r="NTA2" s="102"/>
      <c r="NTB2" s="102"/>
      <c r="NTC2" s="102"/>
      <c r="NTD2" s="102"/>
      <c r="NTE2" s="102"/>
      <c r="NTF2" s="102"/>
      <c r="NTG2" s="102"/>
      <c r="NTH2" s="102"/>
      <c r="NTI2" s="102"/>
      <c r="NTJ2" s="102"/>
      <c r="NTK2" s="102"/>
      <c r="NTL2" s="102"/>
      <c r="NTM2" s="102"/>
      <c r="NTN2" s="102"/>
      <c r="NTO2" s="102"/>
      <c r="NTP2" s="102"/>
      <c r="NTQ2" s="102"/>
      <c r="NTR2" s="102"/>
      <c r="NTS2" s="102"/>
      <c r="NTT2" s="102"/>
      <c r="NTU2" s="102"/>
      <c r="NTV2" s="102"/>
      <c r="NTW2" s="102"/>
      <c r="NTX2" s="102"/>
      <c r="NTY2" s="102"/>
      <c r="NTZ2" s="102"/>
      <c r="NUA2" s="102"/>
      <c r="NUB2" s="102"/>
      <c r="NUC2" s="102"/>
      <c r="NUD2" s="102"/>
      <c r="NUE2" s="102"/>
      <c r="NUF2" s="102"/>
      <c r="NUG2" s="102"/>
      <c r="NUH2" s="102"/>
      <c r="NUI2" s="102"/>
      <c r="NUJ2" s="102"/>
      <c r="NUK2" s="102"/>
      <c r="NUL2" s="102"/>
      <c r="NUM2" s="102"/>
      <c r="NUN2" s="102"/>
      <c r="NUO2" s="102"/>
      <c r="NUP2" s="102"/>
      <c r="NUQ2" s="102"/>
      <c r="NUR2" s="102"/>
      <c r="NUS2" s="102"/>
      <c r="NUT2" s="102"/>
      <c r="NUU2" s="102"/>
      <c r="NUV2" s="102"/>
      <c r="NUW2" s="102"/>
      <c r="NUX2" s="102"/>
      <c r="NUY2" s="102"/>
      <c r="NUZ2" s="102"/>
      <c r="NVA2" s="102"/>
      <c r="NVB2" s="102"/>
      <c r="NVC2" s="102"/>
      <c r="NVD2" s="102"/>
      <c r="NVE2" s="102"/>
      <c r="NVF2" s="102"/>
      <c r="NVG2" s="102"/>
      <c r="NVH2" s="102"/>
      <c r="NVI2" s="102"/>
      <c r="NVJ2" s="102"/>
      <c r="NVK2" s="102"/>
      <c r="NVL2" s="102"/>
      <c r="NVM2" s="102"/>
      <c r="NVN2" s="102"/>
      <c r="NVO2" s="102"/>
      <c r="NVP2" s="102"/>
      <c r="NVQ2" s="102"/>
      <c r="NVR2" s="102"/>
      <c r="NVS2" s="102"/>
      <c r="NVT2" s="102"/>
      <c r="NVU2" s="102"/>
      <c r="NVV2" s="102"/>
      <c r="NVW2" s="102"/>
      <c r="NVX2" s="102"/>
      <c r="NVY2" s="102"/>
      <c r="NVZ2" s="102"/>
      <c r="NWA2" s="102"/>
      <c r="NWB2" s="102"/>
      <c r="NWC2" s="102"/>
      <c r="NWD2" s="102"/>
      <c r="NWE2" s="102"/>
      <c r="NWF2" s="102"/>
      <c r="NWG2" s="102"/>
      <c r="NWH2" s="102"/>
      <c r="NWI2" s="102"/>
      <c r="NWJ2" s="102"/>
      <c r="NWK2" s="102"/>
      <c r="NWL2" s="102"/>
      <c r="NWM2" s="102"/>
      <c r="NWN2" s="102"/>
      <c r="NWO2" s="102"/>
      <c r="NWP2" s="102"/>
      <c r="NWQ2" s="102"/>
      <c r="NWR2" s="102"/>
      <c r="NWS2" s="102"/>
      <c r="NWT2" s="102"/>
      <c r="NWU2" s="102"/>
      <c r="NWV2" s="102"/>
      <c r="NWW2" s="102"/>
      <c r="NWX2" s="102"/>
      <c r="NWY2" s="102"/>
      <c r="NWZ2" s="102"/>
      <c r="NXA2" s="102"/>
      <c r="NXB2" s="102"/>
      <c r="NXC2" s="102"/>
      <c r="NXD2" s="102"/>
      <c r="NXE2" s="102"/>
      <c r="NXF2" s="102"/>
      <c r="NXG2" s="102"/>
      <c r="NXH2" s="102"/>
      <c r="NXI2" s="102"/>
      <c r="NXJ2" s="102"/>
      <c r="NXK2" s="102"/>
      <c r="NXL2" s="102"/>
      <c r="NXM2" s="102"/>
      <c r="NXN2" s="102"/>
      <c r="NXO2" s="102"/>
      <c r="NXP2" s="102"/>
      <c r="NXQ2" s="102"/>
      <c r="NXR2" s="102"/>
      <c r="NXS2" s="102"/>
      <c r="NXT2" s="102"/>
      <c r="NXU2" s="102"/>
      <c r="NXV2" s="102"/>
      <c r="NXW2" s="102"/>
      <c r="NXX2" s="102"/>
      <c r="NXY2" s="102"/>
      <c r="NXZ2" s="102"/>
      <c r="NYA2" s="102"/>
      <c r="NYB2" s="102"/>
      <c r="NYC2" s="102"/>
      <c r="NYD2" s="102"/>
      <c r="NYE2" s="102"/>
      <c r="NYF2" s="102"/>
      <c r="NYG2" s="102"/>
      <c r="NYH2" s="102"/>
      <c r="NYI2" s="102"/>
      <c r="NYJ2" s="102"/>
      <c r="NYK2" s="102"/>
      <c r="NYL2" s="102"/>
      <c r="NYM2" s="102"/>
      <c r="NYN2" s="102"/>
      <c r="NYO2" s="102"/>
      <c r="NYP2" s="102"/>
      <c r="NYQ2" s="102"/>
      <c r="NYR2" s="102"/>
      <c r="NYS2" s="102"/>
      <c r="NYT2" s="102"/>
      <c r="NYU2" s="102"/>
      <c r="NYV2" s="102"/>
      <c r="NYW2" s="102"/>
      <c r="NYX2" s="102"/>
      <c r="NYY2" s="102"/>
      <c r="NYZ2" s="102"/>
      <c r="NZA2" s="102"/>
      <c r="NZB2" s="102"/>
      <c r="NZC2" s="102"/>
      <c r="NZD2" s="102"/>
      <c r="NZE2" s="102"/>
      <c r="NZF2" s="102"/>
      <c r="NZG2" s="102"/>
      <c r="NZH2" s="102"/>
      <c r="NZI2" s="102"/>
      <c r="NZJ2" s="102"/>
      <c r="NZK2" s="102"/>
      <c r="NZL2" s="102"/>
      <c r="NZM2" s="102"/>
      <c r="NZN2" s="102"/>
      <c r="NZO2" s="102"/>
      <c r="NZP2" s="102"/>
      <c r="NZQ2" s="102"/>
      <c r="NZR2" s="102"/>
      <c r="NZS2" s="102"/>
      <c r="NZT2" s="102"/>
      <c r="NZU2" s="102"/>
      <c r="NZV2" s="102"/>
      <c r="NZW2" s="102"/>
      <c r="NZX2" s="102"/>
      <c r="NZY2" s="102"/>
      <c r="NZZ2" s="102"/>
      <c r="OAA2" s="102"/>
      <c r="OAB2" s="102"/>
      <c r="OAC2" s="102"/>
      <c r="OAD2" s="102"/>
      <c r="OAE2" s="102"/>
      <c r="OAF2" s="102"/>
      <c r="OAG2" s="102"/>
      <c r="OAH2" s="102"/>
      <c r="OAI2" s="102"/>
      <c r="OAJ2" s="102"/>
      <c r="OAK2" s="102"/>
      <c r="OAL2" s="102"/>
      <c r="OAM2" s="102"/>
      <c r="OAN2" s="102"/>
      <c r="OAO2" s="102"/>
      <c r="OAP2" s="102"/>
      <c r="OAQ2" s="102"/>
      <c r="OAR2" s="102"/>
      <c r="OAS2" s="102"/>
      <c r="OAT2" s="102"/>
      <c r="OAU2" s="102"/>
      <c r="OAV2" s="102"/>
      <c r="OAW2" s="102"/>
      <c r="OAX2" s="102"/>
      <c r="OAY2" s="102"/>
      <c r="OAZ2" s="102"/>
      <c r="OBA2" s="102"/>
      <c r="OBB2" s="102"/>
      <c r="OBC2" s="102"/>
      <c r="OBD2" s="102"/>
      <c r="OBE2" s="102"/>
      <c r="OBF2" s="102"/>
      <c r="OBG2" s="102"/>
      <c r="OBH2" s="102"/>
      <c r="OBI2" s="102"/>
      <c r="OBJ2" s="102"/>
      <c r="OBK2" s="102"/>
      <c r="OBL2" s="102"/>
      <c r="OBM2" s="102"/>
      <c r="OBN2" s="102"/>
      <c r="OBO2" s="102"/>
      <c r="OBP2" s="102"/>
      <c r="OBQ2" s="102"/>
      <c r="OBR2" s="102"/>
      <c r="OBS2" s="102"/>
      <c r="OBT2" s="102"/>
      <c r="OBU2" s="102"/>
      <c r="OBV2" s="102"/>
      <c r="OBW2" s="102"/>
      <c r="OBX2" s="102"/>
      <c r="OBY2" s="102"/>
      <c r="OBZ2" s="102"/>
      <c r="OCA2" s="102"/>
      <c r="OCB2" s="102"/>
      <c r="OCC2" s="102"/>
      <c r="OCD2" s="102"/>
      <c r="OCE2" s="102"/>
      <c r="OCF2" s="102"/>
      <c r="OCG2" s="102"/>
      <c r="OCH2" s="102"/>
      <c r="OCI2" s="102"/>
      <c r="OCJ2" s="102"/>
      <c r="OCK2" s="102"/>
      <c r="OCL2" s="102"/>
      <c r="OCM2" s="102"/>
      <c r="OCN2" s="102"/>
      <c r="OCO2" s="102"/>
      <c r="OCP2" s="102"/>
      <c r="OCQ2" s="102"/>
      <c r="OCR2" s="102"/>
      <c r="OCS2" s="102"/>
      <c r="OCT2" s="102"/>
      <c r="OCU2" s="102"/>
      <c r="OCV2" s="102"/>
      <c r="OCW2" s="102"/>
      <c r="OCX2" s="102"/>
      <c r="OCY2" s="102"/>
      <c r="OCZ2" s="102"/>
      <c r="ODA2" s="102"/>
      <c r="ODB2" s="102"/>
      <c r="ODC2" s="102"/>
      <c r="ODD2" s="102"/>
      <c r="ODE2" s="102"/>
      <c r="ODF2" s="102"/>
      <c r="ODG2" s="102"/>
      <c r="ODH2" s="102"/>
      <c r="ODI2" s="102"/>
      <c r="ODJ2" s="102"/>
      <c r="ODK2" s="102"/>
      <c r="ODL2" s="102"/>
      <c r="ODM2" s="102"/>
      <c r="ODN2" s="102"/>
      <c r="ODO2" s="102"/>
      <c r="ODP2" s="102"/>
      <c r="ODQ2" s="102"/>
      <c r="ODR2" s="102"/>
      <c r="ODS2" s="102"/>
      <c r="ODT2" s="102"/>
      <c r="ODU2" s="102"/>
      <c r="ODV2" s="102"/>
      <c r="ODW2" s="102"/>
      <c r="ODX2" s="102"/>
      <c r="ODY2" s="102"/>
      <c r="ODZ2" s="102"/>
      <c r="OEA2" s="102"/>
      <c r="OEB2" s="102"/>
      <c r="OEC2" s="102"/>
      <c r="OED2" s="102"/>
      <c r="OEE2" s="102"/>
      <c r="OEF2" s="102"/>
      <c r="OEG2" s="102"/>
      <c r="OEH2" s="102"/>
      <c r="OEI2" s="102"/>
      <c r="OEJ2" s="102"/>
      <c r="OEK2" s="102"/>
      <c r="OEL2" s="102"/>
      <c r="OEM2" s="102"/>
      <c r="OEN2" s="102"/>
      <c r="OEO2" s="102"/>
      <c r="OEP2" s="102"/>
      <c r="OEQ2" s="102"/>
      <c r="OER2" s="102"/>
      <c r="OES2" s="102"/>
      <c r="OET2" s="102"/>
      <c r="OEU2" s="102"/>
      <c r="OEV2" s="102"/>
      <c r="OEW2" s="102"/>
      <c r="OEX2" s="102"/>
      <c r="OEY2" s="102"/>
      <c r="OEZ2" s="102"/>
      <c r="OFA2" s="102"/>
      <c r="OFB2" s="102"/>
      <c r="OFC2" s="102"/>
      <c r="OFD2" s="102"/>
      <c r="OFE2" s="102"/>
      <c r="OFF2" s="102"/>
      <c r="OFG2" s="102"/>
      <c r="OFH2" s="102"/>
      <c r="OFI2" s="102"/>
      <c r="OFJ2" s="102"/>
      <c r="OFK2" s="102"/>
      <c r="OFL2" s="102"/>
      <c r="OFM2" s="102"/>
      <c r="OFN2" s="102"/>
      <c r="OFO2" s="102"/>
      <c r="OFP2" s="102"/>
      <c r="OFQ2" s="102"/>
      <c r="OFR2" s="102"/>
      <c r="OFS2" s="102"/>
      <c r="OFT2" s="102"/>
      <c r="OFU2" s="102"/>
      <c r="OFV2" s="102"/>
      <c r="OFW2" s="102"/>
      <c r="OFX2" s="102"/>
      <c r="OFY2" s="102"/>
      <c r="OFZ2" s="102"/>
      <c r="OGA2" s="102"/>
      <c r="OGB2" s="102"/>
      <c r="OGC2" s="102"/>
      <c r="OGD2" s="102"/>
      <c r="OGE2" s="102"/>
      <c r="OGF2" s="102"/>
      <c r="OGG2" s="102"/>
      <c r="OGH2" s="102"/>
      <c r="OGI2" s="102"/>
      <c r="OGJ2" s="102"/>
      <c r="OGK2" s="102"/>
      <c r="OGL2" s="102"/>
      <c r="OGM2" s="102"/>
      <c r="OGN2" s="102"/>
      <c r="OGO2" s="102"/>
      <c r="OGP2" s="102"/>
      <c r="OGQ2" s="102"/>
      <c r="OGR2" s="102"/>
      <c r="OGS2" s="102"/>
      <c r="OGT2" s="102"/>
      <c r="OGU2" s="102"/>
      <c r="OGV2" s="102"/>
      <c r="OGW2" s="102"/>
      <c r="OGX2" s="102"/>
      <c r="OGY2" s="102"/>
      <c r="OGZ2" s="102"/>
      <c r="OHA2" s="102"/>
      <c r="OHB2" s="102"/>
      <c r="OHC2" s="102"/>
      <c r="OHD2" s="102"/>
      <c r="OHE2" s="102"/>
      <c r="OHF2" s="102"/>
      <c r="OHG2" s="102"/>
      <c r="OHH2" s="102"/>
      <c r="OHI2" s="102"/>
      <c r="OHJ2" s="102"/>
      <c r="OHK2" s="102"/>
      <c r="OHL2" s="102"/>
      <c r="OHM2" s="102"/>
      <c r="OHN2" s="102"/>
      <c r="OHO2" s="102"/>
      <c r="OHP2" s="102"/>
      <c r="OHQ2" s="102"/>
      <c r="OHR2" s="102"/>
      <c r="OHS2" s="102"/>
      <c r="OHT2" s="102"/>
      <c r="OHU2" s="102"/>
      <c r="OHV2" s="102"/>
      <c r="OHW2" s="102"/>
      <c r="OHX2" s="102"/>
      <c r="OHY2" s="102"/>
      <c r="OHZ2" s="102"/>
      <c r="OIA2" s="102"/>
      <c r="OIB2" s="102"/>
      <c r="OIC2" s="102"/>
      <c r="OID2" s="102"/>
      <c r="OIE2" s="102"/>
      <c r="OIF2" s="102"/>
      <c r="OIG2" s="102"/>
      <c r="OIH2" s="102"/>
      <c r="OII2" s="102"/>
      <c r="OIJ2" s="102"/>
      <c r="OIK2" s="102"/>
      <c r="OIL2" s="102"/>
      <c r="OIM2" s="102"/>
      <c r="OIN2" s="102"/>
      <c r="OIO2" s="102"/>
      <c r="OIP2" s="102"/>
      <c r="OIQ2" s="102"/>
      <c r="OIR2" s="102"/>
      <c r="OIS2" s="102"/>
      <c r="OIT2" s="102"/>
      <c r="OIU2" s="102"/>
      <c r="OIV2" s="102"/>
      <c r="OIW2" s="102"/>
      <c r="OIX2" s="102"/>
      <c r="OIY2" s="102"/>
      <c r="OIZ2" s="102"/>
      <c r="OJA2" s="102"/>
      <c r="OJB2" s="102"/>
      <c r="OJC2" s="102"/>
      <c r="OJD2" s="102"/>
      <c r="OJE2" s="102"/>
      <c r="OJF2" s="102"/>
      <c r="OJG2" s="102"/>
      <c r="OJH2" s="102"/>
      <c r="OJI2" s="102"/>
      <c r="OJJ2" s="102"/>
      <c r="OJK2" s="102"/>
      <c r="OJL2" s="102"/>
      <c r="OJM2" s="102"/>
      <c r="OJN2" s="102"/>
      <c r="OJO2" s="102"/>
      <c r="OJP2" s="102"/>
      <c r="OJQ2" s="102"/>
      <c r="OJR2" s="102"/>
      <c r="OJS2" s="102"/>
      <c r="OJT2" s="102"/>
      <c r="OJU2" s="102"/>
      <c r="OJV2" s="102"/>
      <c r="OJW2" s="102"/>
      <c r="OJX2" s="102"/>
      <c r="OJY2" s="102"/>
      <c r="OJZ2" s="102"/>
      <c r="OKA2" s="102"/>
      <c r="OKB2" s="102"/>
      <c r="OKC2" s="102"/>
      <c r="OKD2" s="102"/>
      <c r="OKE2" s="102"/>
      <c r="OKF2" s="102"/>
      <c r="OKG2" s="102"/>
      <c r="OKH2" s="102"/>
      <c r="OKI2" s="102"/>
      <c r="OKJ2" s="102"/>
      <c r="OKK2" s="102"/>
      <c r="OKL2" s="102"/>
      <c r="OKM2" s="102"/>
      <c r="OKN2" s="102"/>
      <c r="OKO2" s="102"/>
      <c r="OKP2" s="102"/>
      <c r="OKQ2" s="102"/>
      <c r="OKR2" s="102"/>
      <c r="OKS2" s="102"/>
      <c r="OKT2" s="102"/>
      <c r="OKU2" s="102"/>
      <c r="OKV2" s="102"/>
      <c r="OKW2" s="102"/>
      <c r="OKX2" s="102"/>
      <c r="OKY2" s="102"/>
      <c r="OKZ2" s="102"/>
      <c r="OLA2" s="102"/>
      <c r="OLB2" s="102"/>
      <c r="OLC2" s="102"/>
      <c r="OLD2" s="102"/>
      <c r="OLE2" s="102"/>
      <c r="OLF2" s="102"/>
      <c r="OLG2" s="102"/>
      <c r="OLH2" s="102"/>
      <c r="OLI2" s="102"/>
      <c r="OLJ2" s="102"/>
      <c r="OLK2" s="102"/>
      <c r="OLL2" s="102"/>
      <c r="OLM2" s="102"/>
      <c r="OLN2" s="102"/>
      <c r="OLO2" s="102"/>
      <c r="OLP2" s="102"/>
      <c r="OLQ2" s="102"/>
      <c r="OLR2" s="102"/>
      <c r="OLS2" s="102"/>
      <c r="OLT2" s="102"/>
      <c r="OLU2" s="102"/>
      <c r="OLV2" s="102"/>
      <c r="OLW2" s="102"/>
      <c r="OLX2" s="102"/>
      <c r="OLY2" s="102"/>
      <c r="OLZ2" s="102"/>
      <c r="OMA2" s="102"/>
      <c r="OMB2" s="102"/>
      <c r="OMC2" s="102"/>
      <c r="OMD2" s="102"/>
      <c r="OME2" s="102"/>
      <c r="OMF2" s="102"/>
      <c r="OMG2" s="102"/>
      <c r="OMH2" s="102"/>
      <c r="OMI2" s="102"/>
      <c r="OMJ2" s="102"/>
      <c r="OMK2" s="102"/>
      <c r="OML2" s="102"/>
      <c r="OMM2" s="102"/>
      <c r="OMN2" s="102"/>
      <c r="OMO2" s="102"/>
      <c r="OMP2" s="102"/>
      <c r="OMQ2" s="102"/>
      <c r="OMR2" s="102"/>
      <c r="OMS2" s="102"/>
      <c r="OMT2" s="102"/>
      <c r="OMU2" s="102"/>
      <c r="OMV2" s="102"/>
      <c r="OMW2" s="102"/>
      <c r="OMX2" s="102"/>
      <c r="OMY2" s="102"/>
      <c r="OMZ2" s="102"/>
      <c r="ONA2" s="102"/>
      <c r="ONB2" s="102"/>
      <c r="ONC2" s="102"/>
      <c r="OND2" s="102"/>
      <c r="ONE2" s="102"/>
      <c r="ONF2" s="102"/>
      <c r="ONG2" s="102"/>
      <c r="ONH2" s="102"/>
      <c r="ONI2" s="102"/>
      <c r="ONJ2" s="102"/>
      <c r="ONK2" s="102"/>
      <c r="ONL2" s="102"/>
      <c r="ONM2" s="102"/>
      <c r="ONN2" s="102"/>
      <c r="ONO2" s="102"/>
      <c r="ONP2" s="102"/>
      <c r="ONQ2" s="102"/>
      <c r="ONR2" s="102"/>
      <c r="ONS2" s="102"/>
      <c r="ONT2" s="102"/>
      <c r="ONU2" s="102"/>
      <c r="ONV2" s="102"/>
      <c r="ONW2" s="102"/>
      <c r="ONX2" s="102"/>
      <c r="ONY2" s="102"/>
      <c r="ONZ2" s="102"/>
      <c r="OOA2" s="102"/>
      <c r="OOB2" s="102"/>
      <c r="OOC2" s="102"/>
      <c r="OOD2" s="102"/>
      <c r="OOE2" s="102"/>
      <c r="OOF2" s="102"/>
      <c r="OOG2" s="102"/>
      <c r="OOH2" s="102"/>
      <c r="OOI2" s="102"/>
      <c r="OOJ2" s="102"/>
      <c r="OOK2" s="102"/>
      <c r="OOL2" s="102"/>
      <c r="OOM2" s="102"/>
      <c r="OON2" s="102"/>
      <c r="OOO2" s="102"/>
      <c r="OOP2" s="102"/>
      <c r="OOQ2" s="102"/>
      <c r="OOR2" s="102"/>
      <c r="OOS2" s="102"/>
      <c r="OOT2" s="102"/>
      <c r="OOU2" s="102"/>
      <c r="OOV2" s="102"/>
      <c r="OOW2" s="102"/>
      <c r="OOX2" s="102"/>
      <c r="OOY2" s="102"/>
      <c r="OOZ2" s="102"/>
      <c r="OPA2" s="102"/>
      <c r="OPB2" s="102"/>
      <c r="OPC2" s="102"/>
      <c r="OPD2" s="102"/>
      <c r="OPE2" s="102"/>
      <c r="OPF2" s="102"/>
      <c r="OPG2" s="102"/>
      <c r="OPH2" s="102"/>
      <c r="OPI2" s="102"/>
      <c r="OPJ2" s="102"/>
      <c r="OPK2" s="102"/>
      <c r="OPL2" s="102"/>
      <c r="OPM2" s="102"/>
      <c r="OPN2" s="102"/>
      <c r="OPO2" s="102"/>
      <c r="OPP2" s="102"/>
      <c r="OPQ2" s="102"/>
      <c r="OPR2" s="102"/>
      <c r="OPS2" s="102"/>
      <c r="OPT2" s="102"/>
      <c r="OPU2" s="102"/>
      <c r="OPV2" s="102"/>
      <c r="OPW2" s="102"/>
      <c r="OPX2" s="102"/>
      <c r="OPY2" s="102"/>
      <c r="OPZ2" s="102"/>
      <c r="OQA2" s="102"/>
      <c r="OQB2" s="102"/>
      <c r="OQC2" s="102"/>
      <c r="OQD2" s="102"/>
      <c r="OQE2" s="102"/>
      <c r="OQF2" s="102"/>
      <c r="OQG2" s="102"/>
      <c r="OQH2" s="102"/>
      <c r="OQI2" s="102"/>
      <c r="OQJ2" s="102"/>
      <c r="OQK2" s="102"/>
      <c r="OQL2" s="102"/>
      <c r="OQM2" s="102"/>
      <c r="OQN2" s="102"/>
      <c r="OQO2" s="102"/>
      <c r="OQP2" s="102"/>
      <c r="OQQ2" s="102"/>
      <c r="OQR2" s="102"/>
      <c r="OQS2" s="102"/>
      <c r="OQT2" s="102"/>
      <c r="OQU2" s="102"/>
      <c r="OQV2" s="102"/>
      <c r="OQW2" s="102"/>
      <c r="OQX2" s="102"/>
      <c r="OQY2" s="102"/>
      <c r="OQZ2" s="102"/>
      <c r="ORA2" s="102"/>
      <c r="ORB2" s="102"/>
      <c r="ORC2" s="102"/>
      <c r="ORD2" s="102"/>
      <c r="ORE2" s="102"/>
      <c r="ORF2" s="102"/>
      <c r="ORG2" s="102"/>
      <c r="ORH2" s="102"/>
      <c r="ORI2" s="102"/>
      <c r="ORJ2" s="102"/>
      <c r="ORK2" s="102"/>
      <c r="ORL2" s="102"/>
      <c r="ORM2" s="102"/>
      <c r="ORN2" s="102"/>
      <c r="ORO2" s="102"/>
      <c r="ORP2" s="102"/>
      <c r="ORQ2" s="102"/>
      <c r="ORR2" s="102"/>
      <c r="ORS2" s="102"/>
      <c r="ORT2" s="102"/>
      <c r="ORU2" s="102"/>
      <c r="ORV2" s="102"/>
      <c r="ORW2" s="102"/>
      <c r="ORX2" s="102"/>
      <c r="ORY2" s="102"/>
      <c r="ORZ2" s="102"/>
      <c r="OSA2" s="102"/>
      <c r="OSB2" s="102"/>
      <c r="OSC2" s="102"/>
      <c r="OSD2" s="102"/>
      <c r="OSE2" s="102"/>
      <c r="OSF2" s="102"/>
      <c r="OSG2" s="102"/>
      <c r="OSH2" s="102"/>
      <c r="OSI2" s="102"/>
      <c r="OSJ2" s="102"/>
      <c r="OSK2" s="102"/>
      <c r="OSL2" s="102"/>
      <c r="OSM2" s="102"/>
      <c r="OSN2" s="102"/>
      <c r="OSO2" s="102"/>
      <c r="OSP2" s="102"/>
      <c r="OSQ2" s="102"/>
      <c r="OSR2" s="102"/>
      <c r="OSS2" s="102"/>
      <c r="OST2" s="102"/>
      <c r="OSU2" s="102"/>
      <c r="OSV2" s="102"/>
      <c r="OSW2" s="102"/>
      <c r="OSX2" s="102"/>
      <c r="OSY2" s="102"/>
      <c r="OSZ2" s="102"/>
      <c r="OTA2" s="102"/>
      <c r="OTB2" s="102"/>
      <c r="OTC2" s="102"/>
      <c r="OTD2" s="102"/>
      <c r="OTE2" s="102"/>
      <c r="OTF2" s="102"/>
      <c r="OTG2" s="102"/>
      <c r="OTH2" s="102"/>
      <c r="OTI2" s="102"/>
      <c r="OTJ2" s="102"/>
      <c r="OTK2" s="102"/>
      <c r="OTL2" s="102"/>
      <c r="OTM2" s="102"/>
      <c r="OTN2" s="102"/>
      <c r="OTO2" s="102"/>
      <c r="OTP2" s="102"/>
      <c r="OTQ2" s="102"/>
      <c r="OTR2" s="102"/>
      <c r="OTS2" s="102"/>
      <c r="OTT2" s="102"/>
      <c r="OTU2" s="102"/>
      <c r="OTV2" s="102"/>
      <c r="OTW2" s="102"/>
      <c r="OTX2" s="102"/>
      <c r="OTY2" s="102"/>
      <c r="OTZ2" s="102"/>
      <c r="OUA2" s="102"/>
      <c r="OUB2" s="102"/>
      <c r="OUC2" s="102"/>
      <c r="OUD2" s="102"/>
      <c r="OUE2" s="102"/>
      <c r="OUF2" s="102"/>
      <c r="OUG2" s="102"/>
      <c r="OUH2" s="102"/>
      <c r="OUI2" s="102"/>
      <c r="OUJ2" s="102"/>
      <c r="OUK2" s="102"/>
      <c r="OUL2" s="102"/>
      <c r="OUM2" s="102"/>
      <c r="OUN2" s="102"/>
      <c r="OUO2" s="102"/>
      <c r="OUP2" s="102"/>
      <c r="OUQ2" s="102"/>
      <c r="OUR2" s="102"/>
      <c r="OUS2" s="102"/>
      <c r="OUT2" s="102"/>
      <c r="OUU2" s="102"/>
      <c r="OUV2" s="102"/>
      <c r="OUW2" s="102"/>
      <c r="OUX2" s="102"/>
      <c r="OUY2" s="102"/>
      <c r="OUZ2" s="102"/>
      <c r="OVA2" s="102"/>
      <c r="OVB2" s="102"/>
      <c r="OVC2" s="102"/>
      <c r="OVD2" s="102"/>
      <c r="OVE2" s="102"/>
      <c r="OVF2" s="102"/>
      <c r="OVG2" s="102"/>
      <c r="OVH2" s="102"/>
      <c r="OVI2" s="102"/>
      <c r="OVJ2" s="102"/>
      <c r="OVK2" s="102"/>
      <c r="OVL2" s="102"/>
      <c r="OVM2" s="102"/>
      <c r="OVN2" s="102"/>
      <c r="OVO2" s="102"/>
      <c r="OVP2" s="102"/>
      <c r="OVQ2" s="102"/>
      <c r="OVR2" s="102"/>
      <c r="OVS2" s="102"/>
      <c r="OVT2" s="102"/>
      <c r="OVU2" s="102"/>
      <c r="OVV2" s="102"/>
      <c r="OVW2" s="102"/>
      <c r="OVX2" s="102"/>
      <c r="OVY2" s="102"/>
      <c r="OVZ2" s="102"/>
      <c r="OWA2" s="102"/>
      <c r="OWB2" s="102"/>
      <c r="OWC2" s="102"/>
      <c r="OWD2" s="102"/>
      <c r="OWE2" s="102"/>
      <c r="OWF2" s="102"/>
      <c r="OWG2" s="102"/>
      <c r="OWH2" s="102"/>
      <c r="OWI2" s="102"/>
      <c r="OWJ2" s="102"/>
      <c r="OWK2" s="102"/>
      <c r="OWL2" s="102"/>
      <c r="OWM2" s="102"/>
      <c r="OWN2" s="102"/>
      <c r="OWO2" s="102"/>
      <c r="OWP2" s="102"/>
      <c r="OWQ2" s="102"/>
      <c r="OWR2" s="102"/>
      <c r="OWS2" s="102"/>
      <c r="OWT2" s="102"/>
      <c r="OWU2" s="102"/>
      <c r="OWV2" s="102"/>
      <c r="OWW2" s="102"/>
      <c r="OWX2" s="102"/>
      <c r="OWY2" s="102"/>
      <c r="OWZ2" s="102"/>
      <c r="OXA2" s="102"/>
      <c r="OXB2" s="102"/>
      <c r="OXC2" s="102"/>
      <c r="OXD2" s="102"/>
      <c r="OXE2" s="102"/>
      <c r="OXF2" s="102"/>
      <c r="OXG2" s="102"/>
      <c r="OXH2" s="102"/>
      <c r="OXI2" s="102"/>
      <c r="OXJ2" s="102"/>
      <c r="OXK2" s="102"/>
      <c r="OXL2" s="102"/>
      <c r="OXM2" s="102"/>
      <c r="OXN2" s="102"/>
      <c r="OXO2" s="102"/>
      <c r="OXP2" s="102"/>
      <c r="OXQ2" s="102"/>
      <c r="OXR2" s="102"/>
      <c r="OXS2" s="102"/>
      <c r="OXT2" s="102"/>
      <c r="OXU2" s="102"/>
      <c r="OXV2" s="102"/>
      <c r="OXW2" s="102"/>
      <c r="OXX2" s="102"/>
      <c r="OXY2" s="102"/>
      <c r="OXZ2" s="102"/>
      <c r="OYA2" s="102"/>
      <c r="OYB2" s="102"/>
      <c r="OYC2" s="102"/>
      <c r="OYD2" s="102"/>
      <c r="OYE2" s="102"/>
      <c r="OYF2" s="102"/>
      <c r="OYG2" s="102"/>
      <c r="OYH2" s="102"/>
      <c r="OYI2" s="102"/>
      <c r="OYJ2" s="102"/>
      <c r="OYK2" s="102"/>
      <c r="OYL2" s="102"/>
      <c r="OYM2" s="102"/>
      <c r="OYN2" s="102"/>
      <c r="OYO2" s="102"/>
      <c r="OYP2" s="102"/>
      <c r="OYQ2" s="102"/>
      <c r="OYR2" s="102"/>
      <c r="OYS2" s="102"/>
      <c r="OYT2" s="102"/>
      <c r="OYU2" s="102"/>
      <c r="OYV2" s="102"/>
      <c r="OYW2" s="102"/>
      <c r="OYX2" s="102"/>
      <c r="OYY2" s="102"/>
      <c r="OYZ2" s="102"/>
      <c r="OZA2" s="102"/>
      <c r="OZB2" s="102"/>
      <c r="OZC2" s="102"/>
      <c r="OZD2" s="102"/>
      <c r="OZE2" s="102"/>
      <c r="OZF2" s="102"/>
      <c r="OZG2" s="102"/>
      <c r="OZH2" s="102"/>
      <c r="OZI2" s="102"/>
      <c r="OZJ2" s="102"/>
      <c r="OZK2" s="102"/>
      <c r="OZL2" s="102"/>
      <c r="OZM2" s="102"/>
      <c r="OZN2" s="102"/>
      <c r="OZO2" s="102"/>
      <c r="OZP2" s="102"/>
      <c r="OZQ2" s="102"/>
      <c r="OZR2" s="102"/>
      <c r="OZS2" s="102"/>
      <c r="OZT2" s="102"/>
      <c r="OZU2" s="102"/>
      <c r="OZV2" s="102"/>
      <c r="OZW2" s="102"/>
      <c r="OZX2" s="102"/>
      <c r="OZY2" s="102"/>
      <c r="OZZ2" s="102"/>
      <c r="PAA2" s="102"/>
      <c r="PAB2" s="102"/>
      <c r="PAC2" s="102"/>
      <c r="PAD2" s="102"/>
      <c r="PAE2" s="102"/>
      <c r="PAF2" s="102"/>
      <c r="PAG2" s="102"/>
      <c r="PAH2" s="102"/>
      <c r="PAI2" s="102"/>
      <c r="PAJ2" s="102"/>
      <c r="PAK2" s="102"/>
      <c r="PAL2" s="102"/>
      <c r="PAM2" s="102"/>
      <c r="PAN2" s="102"/>
      <c r="PAO2" s="102"/>
      <c r="PAP2" s="102"/>
      <c r="PAQ2" s="102"/>
      <c r="PAR2" s="102"/>
      <c r="PAS2" s="102"/>
      <c r="PAT2" s="102"/>
      <c r="PAU2" s="102"/>
      <c r="PAV2" s="102"/>
      <c r="PAW2" s="102"/>
      <c r="PAX2" s="102"/>
      <c r="PAY2" s="102"/>
      <c r="PAZ2" s="102"/>
      <c r="PBA2" s="102"/>
      <c r="PBB2" s="102"/>
      <c r="PBC2" s="102"/>
      <c r="PBD2" s="102"/>
      <c r="PBE2" s="102"/>
      <c r="PBF2" s="102"/>
      <c r="PBG2" s="102"/>
      <c r="PBH2" s="102"/>
      <c r="PBI2" s="102"/>
      <c r="PBJ2" s="102"/>
      <c r="PBK2" s="102"/>
      <c r="PBL2" s="102"/>
      <c r="PBM2" s="102"/>
      <c r="PBN2" s="102"/>
      <c r="PBO2" s="102"/>
      <c r="PBP2" s="102"/>
      <c r="PBQ2" s="102"/>
      <c r="PBR2" s="102"/>
      <c r="PBS2" s="102"/>
      <c r="PBT2" s="102"/>
      <c r="PBU2" s="102"/>
      <c r="PBV2" s="102"/>
      <c r="PBW2" s="102"/>
      <c r="PBX2" s="102"/>
      <c r="PBY2" s="102"/>
      <c r="PBZ2" s="102"/>
      <c r="PCA2" s="102"/>
      <c r="PCB2" s="102"/>
      <c r="PCC2" s="102"/>
      <c r="PCD2" s="102"/>
      <c r="PCE2" s="102"/>
      <c r="PCF2" s="102"/>
      <c r="PCG2" s="102"/>
      <c r="PCH2" s="102"/>
      <c r="PCI2" s="102"/>
      <c r="PCJ2" s="102"/>
      <c r="PCK2" s="102"/>
      <c r="PCL2" s="102"/>
      <c r="PCM2" s="102"/>
      <c r="PCN2" s="102"/>
      <c r="PCO2" s="102"/>
      <c r="PCP2" s="102"/>
      <c r="PCQ2" s="102"/>
      <c r="PCR2" s="102"/>
      <c r="PCS2" s="102"/>
      <c r="PCT2" s="102"/>
      <c r="PCU2" s="102"/>
      <c r="PCV2" s="102"/>
      <c r="PCW2" s="102"/>
      <c r="PCX2" s="102"/>
      <c r="PCY2" s="102"/>
      <c r="PCZ2" s="102"/>
      <c r="PDA2" s="102"/>
      <c r="PDB2" s="102"/>
      <c r="PDC2" s="102"/>
      <c r="PDD2" s="102"/>
      <c r="PDE2" s="102"/>
      <c r="PDF2" s="102"/>
      <c r="PDG2" s="102"/>
      <c r="PDH2" s="102"/>
      <c r="PDI2" s="102"/>
      <c r="PDJ2" s="102"/>
      <c r="PDK2" s="102"/>
      <c r="PDL2" s="102"/>
      <c r="PDM2" s="102"/>
      <c r="PDN2" s="102"/>
      <c r="PDO2" s="102"/>
      <c r="PDP2" s="102"/>
      <c r="PDQ2" s="102"/>
      <c r="PDR2" s="102"/>
      <c r="PDS2" s="102"/>
      <c r="PDT2" s="102"/>
      <c r="PDU2" s="102"/>
      <c r="PDV2" s="102"/>
      <c r="PDW2" s="102"/>
      <c r="PDX2" s="102"/>
      <c r="PDY2" s="102"/>
      <c r="PDZ2" s="102"/>
      <c r="PEA2" s="102"/>
      <c r="PEB2" s="102"/>
      <c r="PEC2" s="102"/>
      <c r="PED2" s="102"/>
      <c r="PEE2" s="102"/>
      <c r="PEF2" s="102"/>
      <c r="PEG2" s="102"/>
      <c r="PEH2" s="102"/>
      <c r="PEI2" s="102"/>
      <c r="PEJ2" s="102"/>
      <c r="PEK2" s="102"/>
      <c r="PEL2" s="102"/>
      <c r="PEM2" s="102"/>
      <c r="PEN2" s="102"/>
      <c r="PEO2" s="102"/>
      <c r="PEP2" s="102"/>
      <c r="PEQ2" s="102"/>
      <c r="PER2" s="102"/>
      <c r="PES2" s="102"/>
      <c r="PET2" s="102"/>
      <c r="PEU2" s="102"/>
      <c r="PEV2" s="102"/>
      <c r="PEW2" s="102"/>
      <c r="PEX2" s="102"/>
      <c r="PEY2" s="102"/>
      <c r="PEZ2" s="102"/>
      <c r="PFA2" s="102"/>
      <c r="PFB2" s="102"/>
      <c r="PFC2" s="102"/>
      <c r="PFD2" s="102"/>
      <c r="PFE2" s="102"/>
      <c r="PFF2" s="102"/>
      <c r="PFG2" s="102"/>
      <c r="PFH2" s="102"/>
      <c r="PFI2" s="102"/>
      <c r="PFJ2" s="102"/>
      <c r="PFK2" s="102"/>
      <c r="PFL2" s="102"/>
      <c r="PFM2" s="102"/>
      <c r="PFN2" s="102"/>
      <c r="PFO2" s="102"/>
      <c r="PFP2" s="102"/>
      <c r="PFQ2" s="102"/>
      <c r="PFR2" s="102"/>
      <c r="PFS2" s="102"/>
      <c r="PFT2" s="102"/>
      <c r="PFU2" s="102"/>
      <c r="PFV2" s="102"/>
      <c r="PFW2" s="102"/>
      <c r="PFX2" s="102"/>
      <c r="PFY2" s="102"/>
      <c r="PFZ2" s="102"/>
      <c r="PGA2" s="102"/>
      <c r="PGB2" s="102"/>
      <c r="PGC2" s="102"/>
      <c r="PGD2" s="102"/>
      <c r="PGE2" s="102"/>
      <c r="PGF2" s="102"/>
      <c r="PGG2" s="102"/>
      <c r="PGH2" s="102"/>
      <c r="PGI2" s="102"/>
      <c r="PGJ2" s="102"/>
      <c r="PGK2" s="102"/>
      <c r="PGL2" s="102"/>
      <c r="PGM2" s="102"/>
      <c r="PGN2" s="102"/>
      <c r="PGO2" s="102"/>
      <c r="PGP2" s="102"/>
      <c r="PGQ2" s="102"/>
      <c r="PGR2" s="102"/>
      <c r="PGS2" s="102"/>
      <c r="PGT2" s="102"/>
      <c r="PGU2" s="102"/>
      <c r="PGV2" s="102"/>
      <c r="PGW2" s="102"/>
      <c r="PGX2" s="102"/>
      <c r="PGY2" s="102"/>
      <c r="PGZ2" s="102"/>
      <c r="PHA2" s="102"/>
      <c r="PHB2" s="102"/>
      <c r="PHC2" s="102"/>
      <c r="PHD2" s="102"/>
      <c r="PHE2" s="102"/>
      <c r="PHF2" s="102"/>
      <c r="PHG2" s="102"/>
      <c r="PHH2" s="102"/>
      <c r="PHI2" s="102"/>
      <c r="PHJ2" s="102"/>
      <c r="PHK2" s="102"/>
      <c r="PHL2" s="102"/>
      <c r="PHM2" s="102"/>
      <c r="PHN2" s="102"/>
      <c r="PHO2" s="102"/>
      <c r="PHP2" s="102"/>
      <c r="PHQ2" s="102"/>
      <c r="PHR2" s="102"/>
      <c r="PHS2" s="102"/>
      <c r="PHT2" s="102"/>
      <c r="PHU2" s="102"/>
      <c r="PHV2" s="102"/>
      <c r="PHW2" s="102"/>
      <c r="PHX2" s="102"/>
      <c r="PHY2" s="102"/>
      <c r="PHZ2" s="102"/>
      <c r="PIA2" s="102"/>
      <c r="PIB2" s="102"/>
      <c r="PIC2" s="102"/>
      <c r="PID2" s="102"/>
      <c r="PIE2" s="102"/>
      <c r="PIF2" s="102"/>
      <c r="PIG2" s="102"/>
      <c r="PIH2" s="102"/>
      <c r="PII2" s="102"/>
      <c r="PIJ2" s="102"/>
      <c r="PIK2" s="102"/>
      <c r="PIL2" s="102"/>
      <c r="PIM2" s="102"/>
      <c r="PIN2" s="102"/>
      <c r="PIO2" s="102"/>
      <c r="PIP2" s="102"/>
      <c r="PIQ2" s="102"/>
      <c r="PIR2" s="102"/>
      <c r="PIS2" s="102"/>
      <c r="PIT2" s="102"/>
      <c r="PIU2" s="102"/>
      <c r="PIV2" s="102"/>
      <c r="PIW2" s="102"/>
      <c r="PIX2" s="102"/>
      <c r="PIY2" s="102"/>
      <c r="PIZ2" s="102"/>
      <c r="PJA2" s="102"/>
      <c r="PJB2" s="102"/>
      <c r="PJC2" s="102"/>
      <c r="PJD2" s="102"/>
      <c r="PJE2" s="102"/>
      <c r="PJF2" s="102"/>
      <c r="PJG2" s="102"/>
      <c r="PJH2" s="102"/>
      <c r="PJI2" s="102"/>
      <c r="PJJ2" s="102"/>
      <c r="PJK2" s="102"/>
      <c r="PJL2" s="102"/>
      <c r="PJM2" s="102"/>
      <c r="PJN2" s="102"/>
      <c r="PJO2" s="102"/>
      <c r="PJP2" s="102"/>
      <c r="PJQ2" s="102"/>
      <c r="PJR2" s="102"/>
      <c r="PJS2" s="102"/>
      <c r="PJT2" s="102"/>
      <c r="PJU2" s="102"/>
      <c r="PJV2" s="102"/>
      <c r="PJW2" s="102"/>
      <c r="PJX2" s="102"/>
      <c r="PJY2" s="102"/>
      <c r="PJZ2" s="102"/>
      <c r="PKA2" s="102"/>
      <c r="PKB2" s="102"/>
      <c r="PKC2" s="102"/>
      <c r="PKD2" s="102"/>
      <c r="PKE2" s="102"/>
      <c r="PKF2" s="102"/>
      <c r="PKG2" s="102"/>
      <c r="PKH2" s="102"/>
      <c r="PKI2" s="102"/>
      <c r="PKJ2" s="102"/>
      <c r="PKK2" s="102"/>
      <c r="PKL2" s="102"/>
      <c r="PKM2" s="102"/>
      <c r="PKN2" s="102"/>
      <c r="PKO2" s="102"/>
      <c r="PKP2" s="102"/>
      <c r="PKQ2" s="102"/>
      <c r="PKR2" s="102"/>
      <c r="PKS2" s="102"/>
      <c r="PKT2" s="102"/>
      <c r="PKU2" s="102"/>
      <c r="PKV2" s="102"/>
      <c r="PKW2" s="102"/>
      <c r="PKX2" s="102"/>
      <c r="PKY2" s="102"/>
      <c r="PKZ2" s="102"/>
      <c r="PLA2" s="102"/>
      <c r="PLB2" s="102"/>
      <c r="PLC2" s="102"/>
      <c r="PLD2" s="102"/>
      <c r="PLE2" s="102"/>
      <c r="PLF2" s="102"/>
      <c r="PLG2" s="102"/>
      <c r="PLH2" s="102"/>
      <c r="PLI2" s="102"/>
      <c r="PLJ2" s="102"/>
      <c r="PLK2" s="102"/>
      <c r="PLL2" s="102"/>
      <c r="PLM2" s="102"/>
      <c r="PLN2" s="102"/>
      <c r="PLO2" s="102"/>
      <c r="PLP2" s="102"/>
      <c r="PLQ2" s="102"/>
      <c r="PLR2" s="102"/>
      <c r="PLS2" s="102"/>
      <c r="PLT2" s="102"/>
      <c r="PLU2" s="102"/>
      <c r="PLV2" s="102"/>
      <c r="PLW2" s="102"/>
      <c r="PLX2" s="102"/>
      <c r="PLY2" s="102"/>
      <c r="PLZ2" s="102"/>
      <c r="PMA2" s="102"/>
      <c r="PMB2" s="102"/>
      <c r="PMC2" s="102"/>
      <c r="PMD2" s="102"/>
      <c r="PME2" s="102"/>
      <c r="PMF2" s="102"/>
      <c r="PMG2" s="102"/>
      <c r="PMH2" s="102"/>
      <c r="PMI2" s="102"/>
      <c r="PMJ2" s="102"/>
      <c r="PMK2" s="102"/>
      <c r="PML2" s="102"/>
      <c r="PMM2" s="102"/>
      <c r="PMN2" s="102"/>
      <c r="PMO2" s="102"/>
      <c r="PMP2" s="102"/>
      <c r="PMQ2" s="102"/>
      <c r="PMR2" s="102"/>
      <c r="PMS2" s="102"/>
      <c r="PMT2" s="102"/>
      <c r="PMU2" s="102"/>
      <c r="PMV2" s="102"/>
      <c r="PMW2" s="102"/>
      <c r="PMX2" s="102"/>
      <c r="PMY2" s="102"/>
      <c r="PMZ2" s="102"/>
      <c r="PNA2" s="102"/>
      <c r="PNB2" s="102"/>
      <c r="PNC2" s="102"/>
      <c r="PND2" s="102"/>
      <c r="PNE2" s="102"/>
      <c r="PNF2" s="102"/>
      <c r="PNG2" s="102"/>
      <c r="PNH2" s="102"/>
      <c r="PNI2" s="102"/>
      <c r="PNJ2" s="102"/>
      <c r="PNK2" s="102"/>
      <c r="PNL2" s="102"/>
      <c r="PNM2" s="102"/>
      <c r="PNN2" s="102"/>
      <c r="PNO2" s="102"/>
      <c r="PNP2" s="102"/>
      <c r="PNQ2" s="102"/>
      <c r="PNR2" s="102"/>
      <c r="PNS2" s="102"/>
      <c r="PNT2" s="102"/>
      <c r="PNU2" s="102"/>
      <c r="PNV2" s="102"/>
      <c r="PNW2" s="102"/>
      <c r="PNX2" s="102"/>
      <c r="PNY2" s="102"/>
      <c r="PNZ2" s="102"/>
      <c r="POA2" s="102"/>
      <c r="POB2" s="102"/>
      <c r="POC2" s="102"/>
      <c r="POD2" s="102"/>
      <c r="POE2" s="102"/>
      <c r="POF2" s="102"/>
      <c r="POG2" s="102"/>
      <c r="POH2" s="102"/>
      <c r="POI2" s="102"/>
      <c r="POJ2" s="102"/>
      <c r="POK2" s="102"/>
      <c r="POL2" s="102"/>
      <c r="POM2" s="102"/>
      <c r="PON2" s="102"/>
      <c r="POO2" s="102"/>
      <c r="POP2" s="102"/>
      <c r="POQ2" s="102"/>
      <c r="POR2" s="102"/>
      <c r="POS2" s="102"/>
      <c r="POT2" s="102"/>
      <c r="POU2" s="102"/>
      <c r="POV2" s="102"/>
      <c r="POW2" s="102"/>
      <c r="POX2" s="102"/>
      <c r="POY2" s="102"/>
      <c r="POZ2" s="102"/>
      <c r="PPA2" s="102"/>
      <c r="PPB2" s="102"/>
      <c r="PPC2" s="102"/>
      <c r="PPD2" s="102"/>
      <c r="PPE2" s="102"/>
      <c r="PPF2" s="102"/>
      <c r="PPG2" s="102"/>
      <c r="PPH2" s="102"/>
      <c r="PPI2" s="102"/>
      <c r="PPJ2" s="102"/>
      <c r="PPK2" s="102"/>
      <c r="PPL2" s="102"/>
      <c r="PPM2" s="102"/>
      <c r="PPN2" s="102"/>
      <c r="PPO2" s="102"/>
      <c r="PPP2" s="102"/>
      <c r="PPQ2" s="102"/>
      <c r="PPR2" s="102"/>
      <c r="PPS2" s="102"/>
      <c r="PPT2" s="102"/>
      <c r="PPU2" s="102"/>
      <c r="PPV2" s="102"/>
      <c r="PPW2" s="102"/>
      <c r="PPX2" s="102"/>
      <c r="PPY2" s="102"/>
      <c r="PPZ2" s="102"/>
      <c r="PQA2" s="102"/>
      <c r="PQB2" s="102"/>
      <c r="PQC2" s="102"/>
      <c r="PQD2" s="102"/>
      <c r="PQE2" s="102"/>
      <c r="PQF2" s="102"/>
      <c r="PQG2" s="102"/>
      <c r="PQH2" s="102"/>
      <c r="PQI2" s="102"/>
      <c r="PQJ2" s="102"/>
      <c r="PQK2" s="102"/>
      <c r="PQL2" s="102"/>
      <c r="PQM2" s="102"/>
      <c r="PQN2" s="102"/>
      <c r="PQO2" s="102"/>
      <c r="PQP2" s="102"/>
      <c r="PQQ2" s="102"/>
      <c r="PQR2" s="102"/>
      <c r="PQS2" s="102"/>
      <c r="PQT2" s="102"/>
      <c r="PQU2" s="102"/>
      <c r="PQV2" s="102"/>
      <c r="PQW2" s="102"/>
      <c r="PQX2" s="102"/>
      <c r="PQY2" s="102"/>
      <c r="PQZ2" s="102"/>
      <c r="PRA2" s="102"/>
      <c r="PRB2" s="102"/>
      <c r="PRC2" s="102"/>
      <c r="PRD2" s="102"/>
      <c r="PRE2" s="102"/>
      <c r="PRF2" s="102"/>
      <c r="PRG2" s="102"/>
      <c r="PRH2" s="102"/>
      <c r="PRI2" s="102"/>
      <c r="PRJ2" s="102"/>
      <c r="PRK2" s="102"/>
      <c r="PRL2" s="102"/>
      <c r="PRM2" s="102"/>
      <c r="PRN2" s="102"/>
      <c r="PRO2" s="102"/>
      <c r="PRP2" s="102"/>
      <c r="PRQ2" s="102"/>
      <c r="PRR2" s="102"/>
      <c r="PRS2" s="102"/>
      <c r="PRT2" s="102"/>
      <c r="PRU2" s="102"/>
      <c r="PRV2" s="102"/>
      <c r="PRW2" s="102"/>
      <c r="PRX2" s="102"/>
      <c r="PRY2" s="102"/>
      <c r="PRZ2" s="102"/>
      <c r="PSA2" s="102"/>
      <c r="PSB2" s="102"/>
      <c r="PSC2" s="102"/>
      <c r="PSD2" s="102"/>
      <c r="PSE2" s="102"/>
      <c r="PSF2" s="102"/>
      <c r="PSG2" s="102"/>
      <c r="PSH2" s="102"/>
      <c r="PSI2" s="102"/>
      <c r="PSJ2" s="102"/>
      <c r="PSK2" s="102"/>
      <c r="PSL2" s="102"/>
      <c r="PSM2" s="102"/>
      <c r="PSN2" s="102"/>
      <c r="PSO2" s="102"/>
      <c r="PSP2" s="102"/>
      <c r="PSQ2" s="102"/>
      <c r="PSR2" s="102"/>
      <c r="PSS2" s="102"/>
      <c r="PST2" s="102"/>
      <c r="PSU2" s="102"/>
      <c r="PSV2" s="102"/>
      <c r="PSW2" s="102"/>
      <c r="PSX2" s="102"/>
      <c r="PSY2" s="102"/>
      <c r="PSZ2" s="102"/>
      <c r="PTA2" s="102"/>
      <c r="PTB2" s="102"/>
      <c r="PTC2" s="102"/>
      <c r="PTD2" s="102"/>
      <c r="PTE2" s="102"/>
      <c r="PTF2" s="102"/>
      <c r="PTG2" s="102"/>
      <c r="PTH2" s="102"/>
      <c r="PTI2" s="102"/>
      <c r="PTJ2" s="102"/>
      <c r="PTK2" s="102"/>
      <c r="PTL2" s="102"/>
      <c r="PTM2" s="102"/>
      <c r="PTN2" s="102"/>
      <c r="PTO2" s="102"/>
      <c r="PTP2" s="102"/>
      <c r="PTQ2" s="102"/>
      <c r="PTR2" s="102"/>
      <c r="PTS2" s="102"/>
      <c r="PTT2" s="102"/>
      <c r="PTU2" s="102"/>
      <c r="PTV2" s="102"/>
      <c r="PTW2" s="102"/>
      <c r="PTX2" s="102"/>
      <c r="PTY2" s="102"/>
      <c r="PTZ2" s="102"/>
      <c r="PUA2" s="102"/>
      <c r="PUB2" s="102"/>
      <c r="PUC2" s="102"/>
      <c r="PUD2" s="102"/>
      <c r="PUE2" s="102"/>
      <c r="PUF2" s="102"/>
      <c r="PUG2" s="102"/>
      <c r="PUH2" s="102"/>
      <c r="PUI2" s="102"/>
      <c r="PUJ2" s="102"/>
      <c r="PUK2" s="102"/>
      <c r="PUL2" s="102"/>
      <c r="PUM2" s="102"/>
      <c r="PUN2" s="102"/>
      <c r="PUO2" s="102"/>
      <c r="PUP2" s="102"/>
      <c r="PUQ2" s="102"/>
      <c r="PUR2" s="102"/>
      <c r="PUS2" s="102"/>
      <c r="PUT2" s="102"/>
      <c r="PUU2" s="102"/>
      <c r="PUV2" s="102"/>
      <c r="PUW2" s="102"/>
      <c r="PUX2" s="102"/>
      <c r="PUY2" s="102"/>
      <c r="PUZ2" s="102"/>
      <c r="PVA2" s="102"/>
      <c r="PVB2" s="102"/>
      <c r="PVC2" s="102"/>
      <c r="PVD2" s="102"/>
      <c r="PVE2" s="102"/>
      <c r="PVF2" s="102"/>
      <c r="PVG2" s="102"/>
      <c r="PVH2" s="102"/>
      <c r="PVI2" s="102"/>
      <c r="PVJ2" s="102"/>
      <c r="PVK2" s="102"/>
      <c r="PVL2" s="102"/>
      <c r="PVM2" s="102"/>
      <c r="PVN2" s="102"/>
      <c r="PVO2" s="102"/>
      <c r="PVP2" s="102"/>
      <c r="PVQ2" s="102"/>
      <c r="PVR2" s="102"/>
      <c r="PVS2" s="102"/>
      <c r="PVT2" s="102"/>
      <c r="PVU2" s="102"/>
      <c r="PVV2" s="102"/>
      <c r="PVW2" s="102"/>
      <c r="PVX2" s="102"/>
      <c r="PVY2" s="102"/>
      <c r="PVZ2" s="102"/>
      <c r="PWA2" s="102"/>
      <c r="PWB2" s="102"/>
      <c r="PWC2" s="102"/>
      <c r="PWD2" s="102"/>
      <c r="PWE2" s="102"/>
      <c r="PWF2" s="102"/>
      <c r="PWG2" s="102"/>
      <c r="PWH2" s="102"/>
      <c r="PWI2" s="102"/>
      <c r="PWJ2" s="102"/>
      <c r="PWK2" s="102"/>
      <c r="PWL2" s="102"/>
      <c r="PWM2" s="102"/>
      <c r="PWN2" s="102"/>
      <c r="PWO2" s="102"/>
      <c r="PWP2" s="102"/>
      <c r="PWQ2" s="102"/>
      <c r="PWR2" s="102"/>
      <c r="PWS2" s="102"/>
      <c r="PWT2" s="102"/>
      <c r="PWU2" s="102"/>
      <c r="PWV2" s="102"/>
      <c r="PWW2" s="102"/>
      <c r="PWX2" s="102"/>
      <c r="PWY2" s="102"/>
      <c r="PWZ2" s="102"/>
      <c r="PXA2" s="102"/>
      <c r="PXB2" s="102"/>
      <c r="PXC2" s="102"/>
      <c r="PXD2" s="102"/>
      <c r="PXE2" s="102"/>
      <c r="PXF2" s="102"/>
      <c r="PXG2" s="102"/>
      <c r="PXH2" s="102"/>
      <c r="PXI2" s="102"/>
      <c r="PXJ2" s="102"/>
      <c r="PXK2" s="102"/>
      <c r="PXL2" s="102"/>
      <c r="PXM2" s="102"/>
      <c r="PXN2" s="102"/>
      <c r="PXO2" s="102"/>
      <c r="PXP2" s="102"/>
      <c r="PXQ2" s="102"/>
      <c r="PXR2" s="102"/>
      <c r="PXS2" s="102"/>
      <c r="PXT2" s="102"/>
      <c r="PXU2" s="102"/>
      <c r="PXV2" s="102"/>
      <c r="PXW2" s="102"/>
      <c r="PXX2" s="102"/>
      <c r="PXY2" s="102"/>
      <c r="PXZ2" s="102"/>
      <c r="PYA2" s="102"/>
      <c r="PYB2" s="102"/>
      <c r="PYC2" s="102"/>
      <c r="PYD2" s="102"/>
      <c r="PYE2" s="102"/>
      <c r="PYF2" s="102"/>
      <c r="PYG2" s="102"/>
      <c r="PYH2" s="102"/>
      <c r="PYI2" s="102"/>
      <c r="PYJ2" s="102"/>
      <c r="PYK2" s="102"/>
      <c r="PYL2" s="102"/>
      <c r="PYM2" s="102"/>
      <c r="PYN2" s="102"/>
      <c r="PYO2" s="102"/>
      <c r="PYP2" s="102"/>
      <c r="PYQ2" s="102"/>
      <c r="PYR2" s="102"/>
      <c r="PYS2" s="102"/>
      <c r="PYT2" s="102"/>
      <c r="PYU2" s="102"/>
      <c r="PYV2" s="102"/>
      <c r="PYW2" s="102"/>
      <c r="PYX2" s="102"/>
      <c r="PYY2" s="102"/>
      <c r="PYZ2" s="102"/>
      <c r="PZA2" s="102"/>
      <c r="PZB2" s="102"/>
      <c r="PZC2" s="102"/>
      <c r="PZD2" s="102"/>
      <c r="PZE2" s="102"/>
      <c r="PZF2" s="102"/>
      <c r="PZG2" s="102"/>
      <c r="PZH2" s="102"/>
      <c r="PZI2" s="102"/>
      <c r="PZJ2" s="102"/>
      <c r="PZK2" s="102"/>
      <c r="PZL2" s="102"/>
      <c r="PZM2" s="102"/>
      <c r="PZN2" s="102"/>
      <c r="PZO2" s="102"/>
      <c r="PZP2" s="102"/>
      <c r="PZQ2" s="102"/>
      <c r="PZR2" s="102"/>
      <c r="PZS2" s="102"/>
      <c r="PZT2" s="102"/>
      <c r="PZU2" s="102"/>
      <c r="PZV2" s="102"/>
      <c r="PZW2" s="102"/>
      <c r="PZX2" s="102"/>
      <c r="PZY2" s="102"/>
      <c r="PZZ2" s="102"/>
      <c r="QAA2" s="102"/>
      <c r="QAB2" s="102"/>
      <c r="QAC2" s="102"/>
      <c r="QAD2" s="102"/>
      <c r="QAE2" s="102"/>
      <c r="QAF2" s="102"/>
      <c r="QAG2" s="102"/>
      <c r="QAH2" s="102"/>
      <c r="QAI2" s="102"/>
      <c r="QAJ2" s="102"/>
      <c r="QAK2" s="102"/>
      <c r="QAL2" s="102"/>
      <c r="QAM2" s="102"/>
      <c r="QAN2" s="102"/>
      <c r="QAO2" s="102"/>
      <c r="QAP2" s="102"/>
      <c r="QAQ2" s="102"/>
      <c r="QAR2" s="102"/>
      <c r="QAS2" s="102"/>
      <c r="QAT2" s="102"/>
      <c r="QAU2" s="102"/>
      <c r="QAV2" s="102"/>
      <c r="QAW2" s="102"/>
      <c r="QAX2" s="102"/>
      <c r="QAY2" s="102"/>
      <c r="QAZ2" s="102"/>
      <c r="QBA2" s="102"/>
      <c r="QBB2" s="102"/>
      <c r="QBC2" s="102"/>
      <c r="QBD2" s="102"/>
      <c r="QBE2" s="102"/>
      <c r="QBF2" s="102"/>
      <c r="QBG2" s="102"/>
      <c r="QBH2" s="102"/>
      <c r="QBI2" s="102"/>
      <c r="QBJ2" s="102"/>
      <c r="QBK2" s="102"/>
      <c r="QBL2" s="102"/>
      <c r="QBM2" s="102"/>
      <c r="QBN2" s="102"/>
      <c r="QBO2" s="102"/>
      <c r="QBP2" s="102"/>
      <c r="QBQ2" s="102"/>
      <c r="QBR2" s="102"/>
      <c r="QBS2" s="102"/>
      <c r="QBT2" s="102"/>
      <c r="QBU2" s="102"/>
      <c r="QBV2" s="102"/>
      <c r="QBW2" s="102"/>
      <c r="QBX2" s="102"/>
      <c r="QBY2" s="102"/>
      <c r="QBZ2" s="102"/>
      <c r="QCA2" s="102"/>
      <c r="QCB2" s="102"/>
      <c r="QCC2" s="102"/>
      <c r="QCD2" s="102"/>
      <c r="QCE2" s="102"/>
      <c r="QCF2" s="102"/>
      <c r="QCG2" s="102"/>
      <c r="QCH2" s="102"/>
      <c r="QCI2" s="102"/>
      <c r="QCJ2" s="102"/>
      <c r="QCK2" s="102"/>
      <c r="QCL2" s="102"/>
      <c r="QCM2" s="102"/>
      <c r="QCN2" s="102"/>
      <c r="QCO2" s="102"/>
      <c r="QCP2" s="102"/>
      <c r="QCQ2" s="102"/>
      <c r="QCR2" s="102"/>
      <c r="QCS2" s="102"/>
      <c r="QCT2" s="102"/>
      <c r="QCU2" s="102"/>
      <c r="QCV2" s="102"/>
      <c r="QCW2" s="102"/>
      <c r="QCX2" s="102"/>
      <c r="QCY2" s="102"/>
      <c r="QCZ2" s="102"/>
      <c r="QDA2" s="102"/>
      <c r="QDB2" s="102"/>
      <c r="QDC2" s="102"/>
      <c r="QDD2" s="102"/>
      <c r="QDE2" s="102"/>
      <c r="QDF2" s="102"/>
      <c r="QDG2" s="102"/>
      <c r="QDH2" s="102"/>
      <c r="QDI2" s="102"/>
      <c r="QDJ2" s="102"/>
      <c r="QDK2" s="102"/>
      <c r="QDL2" s="102"/>
      <c r="QDM2" s="102"/>
      <c r="QDN2" s="102"/>
      <c r="QDO2" s="102"/>
      <c r="QDP2" s="102"/>
      <c r="QDQ2" s="102"/>
      <c r="QDR2" s="102"/>
      <c r="QDS2" s="102"/>
      <c r="QDT2" s="102"/>
      <c r="QDU2" s="102"/>
      <c r="QDV2" s="102"/>
      <c r="QDW2" s="102"/>
      <c r="QDX2" s="102"/>
      <c r="QDY2" s="102"/>
      <c r="QDZ2" s="102"/>
      <c r="QEA2" s="102"/>
      <c r="QEB2" s="102"/>
      <c r="QEC2" s="102"/>
      <c r="QED2" s="102"/>
      <c r="QEE2" s="102"/>
      <c r="QEF2" s="102"/>
      <c r="QEG2" s="102"/>
      <c r="QEH2" s="102"/>
      <c r="QEI2" s="102"/>
      <c r="QEJ2" s="102"/>
      <c r="QEK2" s="102"/>
      <c r="QEL2" s="102"/>
      <c r="QEM2" s="102"/>
      <c r="QEN2" s="102"/>
      <c r="QEO2" s="102"/>
      <c r="QEP2" s="102"/>
      <c r="QEQ2" s="102"/>
      <c r="QER2" s="102"/>
      <c r="QES2" s="102"/>
      <c r="QET2" s="102"/>
      <c r="QEU2" s="102"/>
      <c r="QEV2" s="102"/>
      <c r="QEW2" s="102"/>
      <c r="QEX2" s="102"/>
      <c r="QEY2" s="102"/>
      <c r="QEZ2" s="102"/>
      <c r="QFA2" s="102"/>
      <c r="QFB2" s="102"/>
      <c r="QFC2" s="102"/>
      <c r="QFD2" s="102"/>
      <c r="QFE2" s="102"/>
      <c r="QFF2" s="102"/>
      <c r="QFG2" s="102"/>
      <c r="QFH2" s="102"/>
      <c r="QFI2" s="102"/>
      <c r="QFJ2" s="102"/>
      <c r="QFK2" s="102"/>
      <c r="QFL2" s="102"/>
      <c r="QFM2" s="102"/>
      <c r="QFN2" s="102"/>
      <c r="QFO2" s="102"/>
      <c r="QFP2" s="102"/>
      <c r="QFQ2" s="102"/>
      <c r="QFR2" s="102"/>
      <c r="QFS2" s="102"/>
      <c r="QFT2" s="102"/>
      <c r="QFU2" s="102"/>
      <c r="QFV2" s="102"/>
      <c r="QFW2" s="102"/>
      <c r="QFX2" s="102"/>
      <c r="QFY2" s="102"/>
      <c r="QFZ2" s="102"/>
      <c r="QGA2" s="102"/>
      <c r="QGB2" s="102"/>
      <c r="QGC2" s="102"/>
      <c r="QGD2" s="102"/>
      <c r="QGE2" s="102"/>
      <c r="QGF2" s="102"/>
      <c r="QGG2" s="102"/>
      <c r="QGH2" s="102"/>
      <c r="QGI2" s="102"/>
      <c r="QGJ2" s="102"/>
      <c r="QGK2" s="102"/>
      <c r="QGL2" s="102"/>
      <c r="QGM2" s="102"/>
      <c r="QGN2" s="102"/>
      <c r="QGO2" s="102"/>
      <c r="QGP2" s="102"/>
      <c r="QGQ2" s="102"/>
      <c r="QGR2" s="102"/>
      <c r="QGS2" s="102"/>
      <c r="QGT2" s="102"/>
      <c r="QGU2" s="102"/>
      <c r="QGV2" s="102"/>
      <c r="QGW2" s="102"/>
      <c r="QGX2" s="102"/>
      <c r="QGY2" s="102"/>
      <c r="QGZ2" s="102"/>
      <c r="QHA2" s="102"/>
      <c r="QHB2" s="102"/>
      <c r="QHC2" s="102"/>
      <c r="QHD2" s="102"/>
      <c r="QHE2" s="102"/>
      <c r="QHF2" s="102"/>
      <c r="QHG2" s="102"/>
      <c r="QHH2" s="102"/>
      <c r="QHI2" s="102"/>
      <c r="QHJ2" s="102"/>
      <c r="QHK2" s="102"/>
      <c r="QHL2" s="102"/>
      <c r="QHM2" s="102"/>
      <c r="QHN2" s="102"/>
      <c r="QHO2" s="102"/>
      <c r="QHP2" s="102"/>
      <c r="QHQ2" s="102"/>
      <c r="QHR2" s="102"/>
      <c r="QHS2" s="102"/>
      <c r="QHT2" s="102"/>
      <c r="QHU2" s="102"/>
      <c r="QHV2" s="102"/>
      <c r="QHW2" s="102"/>
      <c r="QHX2" s="102"/>
      <c r="QHY2" s="102"/>
      <c r="QHZ2" s="102"/>
      <c r="QIA2" s="102"/>
      <c r="QIB2" s="102"/>
      <c r="QIC2" s="102"/>
      <c r="QID2" s="102"/>
      <c r="QIE2" s="102"/>
      <c r="QIF2" s="102"/>
      <c r="QIG2" s="102"/>
      <c r="QIH2" s="102"/>
      <c r="QII2" s="102"/>
      <c r="QIJ2" s="102"/>
      <c r="QIK2" s="102"/>
      <c r="QIL2" s="102"/>
      <c r="QIM2" s="102"/>
      <c r="QIN2" s="102"/>
      <c r="QIO2" s="102"/>
      <c r="QIP2" s="102"/>
      <c r="QIQ2" s="102"/>
      <c r="QIR2" s="102"/>
      <c r="QIS2" s="102"/>
      <c r="QIT2" s="102"/>
      <c r="QIU2" s="102"/>
      <c r="QIV2" s="102"/>
      <c r="QIW2" s="102"/>
      <c r="QIX2" s="102"/>
      <c r="QIY2" s="102"/>
      <c r="QIZ2" s="102"/>
      <c r="QJA2" s="102"/>
      <c r="QJB2" s="102"/>
      <c r="QJC2" s="102"/>
      <c r="QJD2" s="102"/>
      <c r="QJE2" s="102"/>
      <c r="QJF2" s="102"/>
      <c r="QJG2" s="102"/>
      <c r="QJH2" s="102"/>
      <c r="QJI2" s="102"/>
      <c r="QJJ2" s="102"/>
      <c r="QJK2" s="102"/>
      <c r="QJL2" s="102"/>
      <c r="QJM2" s="102"/>
      <c r="QJN2" s="102"/>
      <c r="QJO2" s="102"/>
      <c r="QJP2" s="102"/>
      <c r="QJQ2" s="102"/>
      <c r="QJR2" s="102"/>
      <c r="QJS2" s="102"/>
      <c r="QJT2" s="102"/>
      <c r="QJU2" s="102"/>
      <c r="QJV2" s="102"/>
      <c r="QJW2" s="102"/>
      <c r="QJX2" s="102"/>
      <c r="QJY2" s="102"/>
      <c r="QJZ2" s="102"/>
      <c r="QKA2" s="102"/>
      <c r="QKB2" s="102"/>
      <c r="QKC2" s="102"/>
      <c r="QKD2" s="102"/>
      <c r="QKE2" s="102"/>
      <c r="QKF2" s="102"/>
      <c r="QKG2" s="102"/>
      <c r="QKH2" s="102"/>
      <c r="QKI2" s="102"/>
      <c r="QKJ2" s="102"/>
      <c r="QKK2" s="102"/>
      <c r="QKL2" s="102"/>
      <c r="QKM2" s="102"/>
      <c r="QKN2" s="102"/>
      <c r="QKO2" s="102"/>
      <c r="QKP2" s="102"/>
      <c r="QKQ2" s="102"/>
      <c r="QKR2" s="102"/>
      <c r="QKS2" s="102"/>
      <c r="QKT2" s="102"/>
      <c r="QKU2" s="102"/>
      <c r="QKV2" s="102"/>
      <c r="QKW2" s="102"/>
      <c r="QKX2" s="102"/>
      <c r="QKY2" s="102"/>
      <c r="QKZ2" s="102"/>
      <c r="QLA2" s="102"/>
      <c r="QLB2" s="102"/>
      <c r="QLC2" s="102"/>
      <c r="QLD2" s="102"/>
      <c r="QLE2" s="102"/>
      <c r="QLF2" s="102"/>
      <c r="QLG2" s="102"/>
      <c r="QLH2" s="102"/>
      <c r="QLI2" s="102"/>
      <c r="QLJ2" s="102"/>
      <c r="QLK2" s="102"/>
      <c r="QLL2" s="102"/>
      <c r="QLM2" s="102"/>
      <c r="QLN2" s="102"/>
      <c r="QLO2" s="102"/>
      <c r="QLP2" s="102"/>
      <c r="QLQ2" s="102"/>
      <c r="QLR2" s="102"/>
      <c r="QLS2" s="102"/>
      <c r="QLT2" s="102"/>
      <c r="QLU2" s="102"/>
      <c r="QLV2" s="102"/>
      <c r="QLW2" s="102"/>
      <c r="QLX2" s="102"/>
      <c r="QLY2" s="102"/>
      <c r="QLZ2" s="102"/>
      <c r="QMA2" s="102"/>
      <c r="QMB2" s="102"/>
      <c r="QMC2" s="102"/>
      <c r="QMD2" s="102"/>
      <c r="QME2" s="102"/>
      <c r="QMF2" s="102"/>
      <c r="QMG2" s="102"/>
      <c r="QMH2" s="102"/>
      <c r="QMI2" s="102"/>
      <c r="QMJ2" s="102"/>
      <c r="QMK2" s="102"/>
      <c r="QML2" s="102"/>
      <c r="QMM2" s="102"/>
      <c r="QMN2" s="102"/>
      <c r="QMO2" s="102"/>
      <c r="QMP2" s="102"/>
      <c r="QMQ2" s="102"/>
      <c r="QMR2" s="102"/>
      <c r="QMS2" s="102"/>
      <c r="QMT2" s="102"/>
      <c r="QMU2" s="102"/>
      <c r="QMV2" s="102"/>
      <c r="QMW2" s="102"/>
      <c r="QMX2" s="102"/>
      <c r="QMY2" s="102"/>
      <c r="QMZ2" s="102"/>
      <c r="QNA2" s="102"/>
      <c r="QNB2" s="102"/>
      <c r="QNC2" s="102"/>
      <c r="QND2" s="102"/>
      <c r="QNE2" s="102"/>
      <c r="QNF2" s="102"/>
      <c r="QNG2" s="102"/>
      <c r="QNH2" s="102"/>
      <c r="QNI2" s="102"/>
      <c r="QNJ2" s="102"/>
      <c r="QNK2" s="102"/>
      <c r="QNL2" s="102"/>
      <c r="QNM2" s="102"/>
      <c r="QNN2" s="102"/>
      <c r="QNO2" s="102"/>
      <c r="QNP2" s="102"/>
      <c r="QNQ2" s="102"/>
      <c r="QNR2" s="102"/>
      <c r="QNS2" s="102"/>
      <c r="QNT2" s="102"/>
      <c r="QNU2" s="102"/>
      <c r="QNV2" s="102"/>
      <c r="QNW2" s="102"/>
      <c r="QNX2" s="102"/>
      <c r="QNY2" s="102"/>
      <c r="QNZ2" s="102"/>
      <c r="QOA2" s="102"/>
      <c r="QOB2" s="102"/>
      <c r="QOC2" s="102"/>
      <c r="QOD2" s="102"/>
      <c r="QOE2" s="102"/>
      <c r="QOF2" s="102"/>
      <c r="QOG2" s="102"/>
      <c r="QOH2" s="102"/>
      <c r="QOI2" s="102"/>
      <c r="QOJ2" s="102"/>
      <c r="QOK2" s="102"/>
      <c r="QOL2" s="102"/>
      <c r="QOM2" s="102"/>
      <c r="QON2" s="102"/>
      <c r="QOO2" s="102"/>
      <c r="QOP2" s="102"/>
      <c r="QOQ2" s="102"/>
      <c r="QOR2" s="102"/>
      <c r="QOS2" s="102"/>
      <c r="QOT2" s="102"/>
      <c r="QOU2" s="102"/>
      <c r="QOV2" s="102"/>
      <c r="QOW2" s="102"/>
      <c r="QOX2" s="102"/>
      <c r="QOY2" s="102"/>
      <c r="QOZ2" s="102"/>
      <c r="QPA2" s="102"/>
      <c r="QPB2" s="102"/>
      <c r="QPC2" s="102"/>
      <c r="QPD2" s="102"/>
      <c r="QPE2" s="102"/>
      <c r="QPF2" s="102"/>
      <c r="QPG2" s="102"/>
      <c r="QPH2" s="102"/>
      <c r="QPI2" s="102"/>
      <c r="QPJ2" s="102"/>
      <c r="QPK2" s="102"/>
      <c r="QPL2" s="102"/>
      <c r="QPM2" s="102"/>
      <c r="QPN2" s="102"/>
      <c r="QPO2" s="102"/>
      <c r="QPP2" s="102"/>
      <c r="QPQ2" s="102"/>
      <c r="QPR2" s="102"/>
      <c r="QPS2" s="102"/>
      <c r="QPT2" s="102"/>
      <c r="QPU2" s="102"/>
      <c r="QPV2" s="102"/>
      <c r="QPW2" s="102"/>
      <c r="QPX2" s="102"/>
      <c r="QPY2" s="102"/>
      <c r="QPZ2" s="102"/>
      <c r="QQA2" s="102"/>
      <c r="QQB2" s="102"/>
      <c r="QQC2" s="102"/>
      <c r="QQD2" s="102"/>
      <c r="QQE2" s="102"/>
      <c r="QQF2" s="102"/>
      <c r="QQG2" s="102"/>
      <c r="QQH2" s="102"/>
      <c r="QQI2" s="102"/>
      <c r="QQJ2" s="102"/>
      <c r="QQK2" s="102"/>
      <c r="QQL2" s="102"/>
      <c r="QQM2" s="102"/>
      <c r="QQN2" s="102"/>
      <c r="QQO2" s="102"/>
      <c r="QQP2" s="102"/>
      <c r="QQQ2" s="102"/>
      <c r="QQR2" s="102"/>
      <c r="QQS2" s="102"/>
      <c r="QQT2" s="102"/>
      <c r="QQU2" s="102"/>
      <c r="QQV2" s="102"/>
      <c r="QQW2" s="102"/>
      <c r="QQX2" s="102"/>
      <c r="QQY2" s="102"/>
      <c r="QQZ2" s="102"/>
      <c r="QRA2" s="102"/>
      <c r="QRB2" s="102"/>
      <c r="QRC2" s="102"/>
      <c r="QRD2" s="102"/>
      <c r="QRE2" s="102"/>
      <c r="QRF2" s="102"/>
      <c r="QRG2" s="102"/>
      <c r="QRH2" s="102"/>
      <c r="QRI2" s="102"/>
      <c r="QRJ2" s="102"/>
      <c r="QRK2" s="102"/>
      <c r="QRL2" s="102"/>
      <c r="QRM2" s="102"/>
      <c r="QRN2" s="102"/>
      <c r="QRO2" s="102"/>
      <c r="QRP2" s="102"/>
      <c r="QRQ2" s="102"/>
      <c r="QRR2" s="102"/>
      <c r="QRS2" s="102"/>
      <c r="QRT2" s="102"/>
      <c r="QRU2" s="102"/>
      <c r="QRV2" s="102"/>
      <c r="QRW2" s="102"/>
      <c r="QRX2" s="102"/>
      <c r="QRY2" s="102"/>
      <c r="QRZ2" s="102"/>
      <c r="QSA2" s="102"/>
      <c r="QSB2" s="102"/>
      <c r="QSC2" s="102"/>
      <c r="QSD2" s="102"/>
      <c r="QSE2" s="102"/>
      <c r="QSF2" s="102"/>
      <c r="QSG2" s="102"/>
      <c r="QSH2" s="102"/>
      <c r="QSI2" s="102"/>
      <c r="QSJ2" s="102"/>
      <c r="QSK2" s="102"/>
      <c r="QSL2" s="102"/>
      <c r="QSM2" s="102"/>
      <c r="QSN2" s="102"/>
      <c r="QSO2" s="102"/>
      <c r="QSP2" s="102"/>
      <c r="QSQ2" s="102"/>
      <c r="QSR2" s="102"/>
      <c r="QSS2" s="102"/>
      <c r="QST2" s="102"/>
      <c r="QSU2" s="102"/>
      <c r="QSV2" s="102"/>
      <c r="QSW2" s="102"/>
      <c r="QSX2" s="102"/>
      <c r="QSY2" s="102"/>
      <c r="QSZ2" s="102"/>
      <c r="QTA2" s="102"/>
      <c r="QTB2" s="102"/>
      <c r="QTC2" s="102"/>
      <c r="QTD2" s="102"/>
      <c r="QTE2" s="102"/>
      <c r="QTF2" s="102"/>
      <c r="QTG2" s="102"/>
      <c r="QTH2" s="102"/>
      <c r="QTI2" s="102"/>
      <c r="QTJ2" s="102"/>
      <c r="QTK2" s="102"/>
      <c r="QTL2" s="102"/>
      <c r="QTM2" s="102"/>
      <c r="QTN2" s="102"/>
      <c r="QTO2" s="102"/>
      <c r="QTP2" s="102"/>
      <c r="QTQ2" s="102"/>
      <c r="QTR2" s="102"/>
      <c r="QTS2" s="102"/>
      <c r="QTT2" s="102"/>
      <c r="QTU2" s="102"/>
      <c r="QTV2" s="102"/>
      <c r="QTW2" s="102"/>
      <c r="QTX2" s="102"/>
      <c r="QTY2" s="102"/>
      <c r="QTZ2" s="102"/>
      <c r="QUA2" s="102"/>
      <c r="QUB2" s="102"/>
      <c r="QUC2" s="102"/>
      <c r="QUD2" s="102"/>
      <c r="QUE2" s="102"/>
      <c r="QUF2" s="102"/>
      <c r="QUG2" s="102"/>
      <c r="QUH2" s="102"/>
      <c r="QUI2" s="102"/>
      <c r="QUJ2" s="102"/>
      <c r="QUK2" s="102"/>
      <c r="QUL2" s="102"/>
      <c r="QUM2" s="102"/>
      <c r="QUN2" s="102"/>
      <c r="QUO2" s="102"/>
      <c r="QUP2" s="102"/>
      <c r="QUQ2" s="102"/>
      <c r="QUR2" s="102"/>
      <c r="QUS2" s="102"/>
      <c r="QUT2" s="102"/>
      <c r="QUU2" s="102"/>
      <c r="QUV2" s="102"/>
      <c r="QUW2" s="102"/>
      <c r="QUX2" s="102"/>
      <c r="QUY2" s="102"/>
      <c r="QUZ2" s="102"/>
      <c r="QVA2" s="102"/>
      <c r="QVB2" s="102"/>
      <c r="QVC2" s="102"/>
      <c r="QVD2" s="102"/>
      <c r="QVE2" s="102"/>
      <c r="QVF2" s="102"/>
      <c r="QVG2" s="102"/>
      <c r="QVH2" s="102"/>
      <c r="QVI2" s="102"/>
      <c r="QVJ2" s="102"/>
      <c r="QVK2" s="102"/>
      <c r="QVL2" s="102"/>
      <c r="QVM2" s="102"/>
      <c r="QVN2" s="102"/>
      <c r="QVO2" s="102"/>
      <c r="QVP2" s="102"/>
      <c r="QVQ2" s="102"/>
      <c r="QVR2" s="102"/>
      <c r="QVS2" s="102"/>
      <c r="QVT2" s="102"/>
      <c r="QVU2" s="102"/>
      <c r="QVV2" s="102"/>
      <c r="QVW2" s="102"/>
      <c r="QVX2" s="102"/>
      <c r="QVY2" s="102"/>
      <c r="QVZ2" s="102"/>
      <c r="QWA2" s="102"/>
      <c r="QWB2" s="102"/>
      <c r="QWC2" s="102"/>
      <c r="QWD2" s="102"/>
      <c r="QWE2" s="102"/>
      <c r="QWF2" s="102"/>
      <c r="QWG2" s="102"/>
      <c r="QWH2" s="102"/>
      <c r="QWI2" s="102"/>
      <c r="QWJ2" s="102"/>
      <c r="QWK2" s="102"/>
      <c r="QWL2" s="102"/>
      <c r="QWM2" s="102"/>
      <c r="QWN2" s="102"/>
      <c r="QWO2" s="102"/>
      <c r="QWP2" s="102"/>
      <c r="QWQ2" s="102"/>
      <c r="QWR2" s="102"/>
      <c r="QWS2" s="102"/>
      <c r="QWT2" s="102"/>
      <c r="QWU2" s="102"/>
      <c r="QWV2" s="102"/>
      <c r="QWW2" s="102"/>
      <c r="QWX2" s="102"/>
      <c r="QWY2" s="102"/>
      <c r="QWZ2" s="102"/>
      <c r="QXA2" s="102"/>
      <c r="QXB2" s="102"/>
      <c r="QXC2" s="102"/>
      <c r="QXD2" s="102"/>
      <c r="QXE2" s="102"/>
      <c r="QXF2" s="102"/>
      <c r="QXG2" s="102"/>
      <c r="QXH2" s="102"/>
      <c r="QXI2" s="102"/>
      <c r="QXJ2" s="102"/>
      <c r="QXK2" s="102"/>
      <c r="QXL2" s="102"/>
      <c r="QXM2" s="102"/>
      <c r="QXN2" s="102"/>
      <c r="QXO2" s="102"/>
      <c r="QXP2" s="102"/>
      <c r="QXQ2" s="102"/>
      <c r="QXR2" s="102"/>
      <c r="QXS2" s="102"/>
      <c r="QXT2" s="102"/>
      <c r="QXU2" s="102"/>
      <c r="QXV2" s="102"/>
      <c r="QXW2" s="102"/>
      <c r="QXX2" s="102"/>
      <c r="QXY2" s="102"/>
      <c r="QXZ2" s="102"/>
      <c r="QYA2" s="102"/>
      <c r="QYB2" s="102"/>
      <c r="QYC2" s="102"/>
      <c r="QYD2" s="102"/>
      <c r="QYE2" s="102"/>
      <c r="QYF2" s="102"/>
      <c r="QYG2" s="102"/>
      <c r="QYH2" s="102"/>
      <c r="QYI2" s="102"/>
      <c r="QYJ2" s="102"/>
      <c r="QYK2" s="102"/>
      <c r="QYL2" s="102"/>
      <c r="QYM2" s="102"/>
      <c r="QYN2" s="102"/>
      <c r="QYO2" s="102"/>
      <c r="QYP2" s="102"/>
      <c r="QYQ2" s="102"/>
      <c r="QYR2" s="102"/>
      <c r="QYS2" s="102"/>
      <c r="QYT2" s="102"/>
      <c r="QYU2" s="102"/>
      <c r="QYV2" s="102"/>
      <c r="QYW2" s="102"/>
      <c r="QYX2" s="102"/>
      <c r="QYY2" s="102"/>
      <c r="QYZ2" s="102"/>
      <c r="QZA2" s="102"/>
      <c r="QZB2" s="102"/>
      <c r="QZC2" s="102"/>
      <c r="QZD2" s="102"/>
      <c r="QZE2" s="102"/>
      <c r="QZF2" s="102"/>
      <c r="QZG2" s="102"/>
      <c r="QZH2" s="102"/>
      <c r="QZI2" s="102"/>
      <c r="QZJ2" s="102"/>
      <c r="QZK2" s="102"/>
      <c r="QZL2" s="102"/>
      <c r="QZM2" s="102"/>
      <c r="QZN2" s="102"/>
      <c r="QZO2" s="102"/>
      <c r="QZP2" s="102"/>
      <c r="QZQ2" s="102"/>
      <c r="QZR2" s="102"/>
      <c r="QZS2" s="102"/>
      <c r="QZT2" s="102"/>
      <c r="QZU2" s="102"/>
      <c r="QZV2" s="102"/>
      <c r="QZW2" s="102"/>
      <c r="QZX2" s="102"/>
      <c r="QZY2" s="102"/>
      <c r="QZZ2" s="102"/>
      <c r="RAA2" s="102"/>
      <c r="RAB2" s="102"/>
      <c r="RAC2" s="102"/>
      <c r="RAD2" s="102"/>
      <c r="RAE2" s="102"/>
      <c r="RAF2" s="102"/>
      <c r="RAG2" s="102"/>
      <c r="RAH2" s="102"/>
      <c r="RAI2" s="102"/>
      <c r="RAJ2" s="102"/>
      <c r="RAK2" s="102"/>
      <c r="RAL2" s="102"/>
      <c r="RAM2" s="102"/>
      <c r="RAN2" s="102"/>
      <c r="RAO2" s="102"/>
      <c r="RAP2" s="102"/>
      <c r="RAQ2" s="102"/>
      <c r="RAR2" s="102"/>
      <c r="RAS2" s="102"/>
      <c r="RAT2" s="102"/>
      <c r="RAU2" s="102"/>
      <c r="RAV2" s="102"/>
      <c r="RAW2" s="102"/>
      <c r="RAX2" s="102"/>
      <c r="RAY2" s="102"/>
      <c r="RAZ2" s="102"/>
      <c r="RBA2" s="102"/>
      <c r="RBB2" s="102"/>
      <c r="RBC2" s="102"/>
      <c r="RBD2" s="102"/>
      <c r="RBE2" s="102"/>
      <c r="RBF2" s="102"/>
      <c r="RBG2" s="102"/>
      <c r="RBH2" s="102"/>
      <c r="RBI2" s="102"/>
      <c r="RBJ2" s="102"/>
      <c r="RBK2" s="102"/>
      <c r="RBL2" s="102"/>
      <c r="RBM2" s="102"/>
      <c r="RBN2" s="102"/>
      <c r="RBO2" s="102"/>
      <c r="RBP2" s="102"/>
      <c r="RBQ2" s="102"/>
      <c r="RBR2" s="102"/>
      <c r="RBS2" s="102"/>
      <c r="RBT2" s="102"/>
      <c r="RBU2" s="102"/>
      <c r="RBV2" s="102"/>
      <c r="RBW2" s="102"/>
      <c r="RBX2" s="102"/>
      <c r="RBY2" s="102"/>
      <c r="RBZ2" s="102"/>
      <c r="RCA2" s="102"/>
      <c r="RCB2" s="102"/>
      <c r="RCC2" s="102"/>
      <c r="RCD2" s="102"/>
      <c r="RCE2" s="102"/>
      <c r="RCF2" s="102"/>
      <c r="RCG2" s="102"/>
      <c r="RCH2" s="102"/>
      <c r="RCI2" s="102"/>
      <c r="RCJ2" s="102"/>
      <c r="RCK2" s="102"/>
      <c r="RCL2" s="102"/>
      <c r="RCM2" s="102"/>
      <c r="RCN2" s="102"/>
      <c r="RCO2" s="102"/>
      <c r="RCP2" s="102"/>
      <c r="RCQ2" s="102"/>
      <c r="RCR2" s="102"/>
      <c r="RCS2" s="102"/>
      <c r="RCT2" s="102"/>
      <c r="RCU2" s="102"/>
      <c r="RCV2" s="102"/>
      <c r="RCW2" s="102"/>
      <c r="RCX2" s="102"/>
      <c r="RCY2" s="102"/>
      <c r="RCZ2" s="102"/>
      <c r="RDA2" s="102"/>
      <c r="RDB2" s="102"/>
      <c r="RDC2" s="102"/>
      <c r="RDD2" s="102"/>
      <c r="RDE2" s="102"/>
      <c r="RDF2" s="102"/>
      <c r="RDG2" s="102"/>
      <c r="RDH2" s="102"/>
      <c r="RDI2" s="102"/>
      <c r="RDJ2" s="102"/>
      <c r="RDK2" s="102"/>
      <c r="RDL2" s="102"/>
      <c r="RDM2" s="102"/>
      <c r="RDN2" s="102"/>
      <c r="RDO2" s="102"/>
      <c r="RDP2" s="102"/>
      <c r="RDQ2" s="102"/>
      <c r="RDR2" s="102"/>
      <c r="RDS2" s="102"/>
      <c r="RDT2" s="102"/>
      <c r="RDU2" s="102"/>
      <c r="RDV2" s="102"/>
      <c r="RDW2" s="102"/>
      <c r="RDX2" s="102"/>
      <c r="RDY2" s="102"/>
      <c r="RDZ2" s="102"/>
      <c r="REA2" s="102"/>
      <c r="REB2" s="102"/>
      <c r="REC2" s="102"/>
      <c r="RED2" s="102"/>
      <c r="REE2" s="102"/>
      <c r="REF2" s="102"/>
      <c r="REG2" s="102"/>
      <c r="REH2" s="102"/>
      <c r="REI2" s="102"/>
      <c r="REJ2" s="102"/>
      <c r="REK2" s="102"/>
      <c r="REL2" s="102"/>
      <c r="REM2" s="102"/>
      <c r="REN2" s="102"/>
      <c r="REO2" s="102"/>
      <c r="REP2" s="102"/>
      <c r="REQ2" s="102"/>
      <c r="RER2" s="102"/>
      <c r="RES2" s="102"/>
      <c r="RET2" s="102"/>
      <c r="REU2" s="102"/>
      <c r="REV2" s="102"/>
      <c r="REW2" s="102"/>
      <c r="REX2" s="102"/>
      <c r="REY2" s="102"/>
      <c r="REZ2" s="102"/>
      <c r="RFA2" s="102"/>
      <c r="RFB2" s="102"/>
      <c r="RFC2" s="102"/>
      <c r="RFD2" s="102"/>
      <c r="RFE2" s="102"/>
      <c r="RFF2" s="102"/>
      <c r="RFG2" s="102"/>
      <c r="RFH2" s="102"/>
      <c r="RFI2" s="102"/>
      <c r="RFJ2" s="102"/>
      <c r="RFK2" s="102"/>
      <c r="RFL2" s="102"/>
      <c r="RFM2" s="102"/>
      <c r="RFN2" s="102"/>
      <c r="RFO2" s="102"/>
      <c r="RFP2" s="102"/>
      <c r="RFQ2" s="102"/>
      <c r="RFR2" s="102"/>
      <c r="RFS2" s="102"/>
      <c r="RFT2" s="102"/>
      <c r="RFU2" s="102"/>
      <c r="RFV2" s="102"/>
      <c r="RFW2" s="102"/>
      <c r="RFX2" s="102"/>
      <c r="RFY2" s="102"/>
      <c r="RFZ2" s="102"/>
      <c r="RGA2" s="102"/>
      <c r="RGB2" s="102"/>
      <c r="RGC2" s="102"/>
      <c r="RGD2" s="102"/>
      <c r="RGE2" s="102"/>
      <c r="RGF2" s="102"/>
      <c r="RGG2" s="102"/>
      <c r="RGH2" s="102"/>
      <c r="RGI2" s="102"/>
      <c r="RGJ2" s="102"/>
      <c r="RGK2" s="102"/>
      <c r="RGL2" s="102"/>
      <c r="RGM2" s="102"/>
      <c r="RGN2" s="102"/>
      <c r="RGO2" s="102"/>
      <c r="RGP2" s="102"/>
      <c r="RGQ2" s="102"/>
      <c r="RGR2" s="102"/>
      <c r="RGS2" s="102"/>
      <c r="RGT2" s="102"/>
      <c r="RGU2" s="102"/>
      <c r="RGV2" s="102"/>
      <c r="RGW2" s="102"/>
      <c r="RGX2" s="102"/>
      <c r="RGY2" s="102"/>
      <c r="RGZ2" s="102"/>
      <c r="RHA2" s="102"/>
      <c r="RHB2" s="102"/>
      <c r="RHC2" s="102"/>
      <c r="RHD2" s="102"/>
      <c r="RHE2" s="102"/>
      <c r="RHF2" s="102"/>
      <c r="RHG2" s="102"/>
      <c r="RHH2" s="102"/>
      <c r="RHI2" s="102"/>
      <c r="RHJ2" s="102"/>
      <c r="RHK2" s="102"/>
      <c r="RHL2" s="102"/>
      <c r="RHM2" s="102"/>
      <c r="RHN2" s="102"/>
      <c r="RHO2" s="102"/>
      <c r="RHP2" s="102"/>
      <c r="RHQ2" s="102"/>
      <c r="RHR2" s="102"/>
      <c r="RHS2" s="102"/>
      <c r="RHT2" s="102"/>
      <c r="RHU2" s="102"/>
      <c r="RHV2" s="102"/>
      <c r="RHW2" s="102"/>
      <c r="RHX2" s="102"/>
      <c r="RHY2" s="102"/>
      <c r="RHZ2" s="102"/>
      <c r="RIA2" s="102"/>
      <c r="RIB2" s="102"/>
      <c r="RIC2" s="102"/>
      <c r="RID2" s="102"/>
      <c r="RIE2" s="102"/>
      <c r="RIF2" s="102"/>
      <c r="RIG2" s="102"/>
      <c r="RIH2" s="102"/>
      <c r="RII2" s="102"/>
      <c r="RIJ2" s="102"/>
      <c r="RIK2" s="102"/>
      <c r="RIL2" s="102"/>
      <c r="RIM2" s="102"/>
      <c r="RIN2" s="102"/>
      <c r="RIO2" s="102"/>
      <c r="RIP2" s="102"/>
      <c r="RIQ2" s="102"/>
      <c r="RIR2" s="102"/>
      <c r="RIS2" s="102"/>
      <c r="RIT2" s="102"/>
      <c r="RIU2" s="102"/>
      <c r="RIV2" s="102"/>
      <c r="RIW2" s="102"/>
      <c r="RIX2" s="102"/>
      <c r="RIY2" s="102"/>
      <c r="RIZ2" s="102"/>
      <c r="RJA2" s="102"/>
      <c r="RJB2" s="102"/>
      <c r="RJC2" s="102"/>
      <c r="RJD2" s="102"/>
      <c r="RJE2" s="102"/>
      <c r="RJF2" s="102"/>
      <c r="RJG2" s="102"/>
      <c r="RJH2" s="102"/>
      <c r="RJI2" s="102"/>
      <c r="RJJ2" s="102"/>
      <c r="RJK2" s="102"/>
      <c r="RJL2" s="102"/>
      <c r="RJM2" s="102"/>
      <c r="RJN2" s="102"/>
      <c r="RJO2" s="102"/>
      <c r="RJP2" s="102"/>
      <c r="RJQ2" s="102"/>
      <c r="RJR2" s="102"/>
      <c r="RJS2" s="102"/>
      <c r="RJT2" s="102"/>
      <c r="RJU2" s="102"/>
      <c r="RJV2" s="102"/>
      <c r="RJW2" s="102"/>
      <c r="RJX2" s="102"/>
      <c r="RJY2" s="102"/>
      <c r="RJZ2" s="102"/>
      <c r="RKA2" s="102"/>
      <c r="RKB2" s="102"/>
      <c r="RKC2" s="102"/>
      <c r="RKD2" s="102"/>
      <c r="RKE2" s="102"/>
      <c r="RKF2" s="102"/>
      <c r="RKG2" s="102"/>
      <c r="RKH2" s="102"/>
      <c r="RKI2" s="102"/>
      <c r="RKJ2" s="102"/>
      <c r="RKK2" s="102"/>
      <c r="RKL2" s="102"/>
      <c r="RKM2" s="102"/>
      <c r="RKN2" s="102"/>
      <c r="RKO2" s="102"/>
      <c r="RKP2" s="102"/>
      <c r="RKQ2" s="102"/>
      <c r="RKR2" s="102"/>
      <c r="RKS2" s="102"/>
      <c r="RKT2" s="102"/>
      <c r="RKU2" s="102"/>
      <c r="RKV2" s="102"/>
      <c r="RKW2" s="102"/>
      <c r="RKX2" s="102"/>
      <c r="RKY2" s="102"/>
      <c r="RKZ2" s="102"/>
      <c r="RLA2" s="102"/>
      <c r="RLB2" s="102"/>
      <c r="RLC2" s="102"/>
      <c r="RLD2" s="102"/>
      <c r="RLE2" s="102"/>
      <c r="RLF2" s="102"/>
      <c r="RLG2" s="102"/>
      <c r="RLH2" s="102"/>
      <c r="RLI2" s="102"/>
      <c r="RLJ2" s="102"/>
      <c r="RLK2" s="102"/>
      <c r="RLL2" s="102"/>
      <c r="RLM2" s="102"/>
      <c r="RLN2" s="102"/>
      <c r="RLO2" s="102"/>
      <c r="RLP2" s="102"/>
      <c r="RLQ2" s="102"/>
      <c r="RLR2" s="102"/>
      <c r="RLS2" s="102"/>
      <c r="RLT2" s="102"/>
      <c r="RLU2" s="102"/>
      <c r="RLV2" s="102"/>
      <c r="RLW2" s="102"/>
      <c r="RLX2" s="102"/>
      <c r="RLY2" s="102"/>
      <c r="RLZ2" s="102"/>
      <c r="RMA2" s="102"/>
      <c r="RMB2" s="102"/>
      <c r="RMC2" s="102"/>
      <c r="RMD2" s="102"/>
      <c r="RME2" s="102"/>
      <c r="RMF2" s="102"/>
      <c r="RMG2" s="102"/>
      <c r="RMH2" s="102"/>
      <c r="RMI2" s="102"/>
      <c r="RMJ2" s="102"/>
      <c r="RMK2" s="102"/>
      <c r="RML2" s="102"/>
      <c r="RMM2" s="102"/>
      <c r="RMN2" s="102"/>
      <c r="RMO2" s="102"/>
      <c r="RMP2" s="102"/>
      <c r="RMQ2" s="102"/>
      <c r="RMR2" s="102"/>
      <c r="RMS2" s="102"/>
      <c r="RMT2" s="102"/>
      <c r="RMU2" s="102"/>
      <c r="RMV2" s="102"/>
      <c r="RMW2" s="102"/>
      <c r="RMX2" s="102"/>
      <c r="RMY2" s="102"/>
      <c r="RMZ2" s="102"/>
      <c r="RNA2" s="102"/>
      <c r="RNB2" s="102"/>
      <c r="RNC2" s="102"/>
      <c r="RND2" s="102"/>
      <c r="RNE2" s="102"/>
      <c r="RNF2" s="102"/>
      <c r="RNG2" s="102"/>
      <c r="RNH2" s="102"/>
      <c r="RNI2" s="102"/>
      <c r="RNJ2" s="102"/>
      <c r="RNK2" s="102"/>
      <c r="RNL2" s="102"/>
      <c r="RNM2" s="102"/>
      <c r="RNN2" s="102"/>
      <c r="RNO2" s="102"/>
      <c r="RNP2" s="102"/>
      <c r="RNQ2" s="102"/>
      <c r="RNR2" s="102"/>
      <c r="RNS2" s="102"/>
      <c r="RNT2" s="102"/>
      <c r="RNU2" s="102"/>
      <c r="RNV2" s="102"/>
      <c r="RNW2" s="102"/>
      <c r="RNX2" s="102"/>
      <c r="RNY2" s="102"/>
      <c r="RNZ2" s="102"/>
      <c r="ROA2" s="102"/>
      <c r="ROB2" s="102"/>
      <c r="ROC2" s="102"/>
      <c r="ROD2" s="102"/>
      <c r="ROE2" s="102"/>
      <c r="ROF2" s="102"/>
      <c r="ROG2" s="102"/>
      <c r="ROH2" s="102"/>
      <c r="ROI2" s="102"/>
      <c r="ROJ2" s="102"/>
      <c r="ROK2" s="102"/>
      <c r="ROL2" s="102"/>
      <c r="ROM2" s="102"/>
      <c r="RON2" s="102"/>
      <c r="ROO2" s="102"/>
      <c r="ROP2" s="102"/>
      <c r="ROQ2" s="102"/>
      <c r="ROR2" s="102"/>
      <c r="ROS2" s="102"/>
      <c r="ROT2" s="102"/>
      <c r="ROU2" s="102"/>
      <c r="ROV2" s="102"/>
      <c r="ROW2" s="102"/>
      <c r="ROX2" s="102"/>
      <c r="ROY2" s="102"/>
      <c r="ROZ2" s="102"/>
      <c r="RPA2" s="102"/>
      <c r="RPB2" s="102"/>
      <c r="RPC2" s="102"/>
      <c r="RPD2" s="102"/>
      <c r="RPE2" s="102"/>
      <c r="RPF2" s="102"/>
      <c r="RPG2" s="102"/>
      <c r="RPH2" s="102"/>
      <c r="RPI2" s="102"/>
      <c r="RPJ2" s="102"/>
      <c r="RPK2" s="102"/>
      <c r="RPL2" s="102"/>
      <c r="RPM2" s="102"/>
      <c r="RPN2" s="102"/>
      <c r="RPO2" s="102"/>
      <c r="RPP2" s="102"/>
      <c r="RPQ2" s="102"/>
      <c r="RPR2" s="102"/>
      <c r="RPS2" s="102"/>
      <c r="RPT2" s="102"/>
      <c r="RPU2" s="102"/>
      <c r="RPV2" s="102"/>
      <c r="RPW2" s="102"/>
      <c r="RPX2" s="102"/>
      <c r="RPY2" s="102"/>
      <c r="RPZ2" s="102"/>
      <c r="RQA2" s="102"/>
      <c r="RQB2" s="102"/>
      <c r="RQC2" s="102"/>
      <c r="RQD2" s="102"/>
      <c r="RQE2" s="102"/>
      <c r="RQF2" s="102"/>
      <c r="RQG2" s="102"/>
      <c r="RQH2" s="102"/>
      <c r="RQI2" s="102"/>
      <c r="RQJ2" s="102"/>
      <c r="RQK2" s="102"/>
      <c r="RQL2" s="102"/>
      <c r="RQM2" s="102"/>
      <c r="RQN2" s="102"/>
      <c r="RQO2" s="102"/>
      <c r="RQP2" s="102"/>
      <c r="RQQ2" s="102"/>
      <c r="RQR2" s="102"/>
      <c r="RQS2" s="102"/>
      <c r="RQT2" s="102"/>
      <c r="RQU2" s="102"/>
      <c r="RQV2" s="102"/>
      <c r="RQW2" s="102"/>
      <c r="RQX2" s="102"/>
      <c r="RQY2" s="102"/>
      <c r="RQZ2" s="102"/>
      <c r="RRA2" s="102"/>
      <c r="RRB2" s="102"/>
      <c r="RRC2" s="102"/>
      <c r="RRD2" s="102"/>
      <c r="RRE2" s="102"/>
      <c r="RRF2" s="102"/>
      <c r="RRG2" s="102"/>
      <c r="RRH2" s="102"/>
      <c r="RRI2" s="102"/>
      <c r="RRJ2" s="102"/>
      <c r="RRK2" s="102"/>
      <c r="RRL2" s="102"/>
      <c r="RRM2" s="102"/>
      <c r="RRN2" s="102"/>
      <c r="RRO2" s="102"/>
      <c r="RRP2" s="102"/>
      <c r="RRQ2" s="102"/>
      <c r="RRR2" s="102"/>
      <c r="RRS2" s="102"/>
      <c r="RRT2" s="102"/>
      <c r="RRU2" s="102"/>
      <c r="RRV2" s="102"/>
      <c r="RRW2" s="102"/>
      <c r="RRX2" s="102"/>
      <c r="RRY2" s="102"/>
      <c r="RRZ2" s="102"/>
      <c r="RSA2" s="102"/>
      <c r="RSB2" s="102"/>
      <c r="RSC2" s="102"/>
      <c r="RSD2" s="102"/>
      <c r="RSE2" s="102"/>
      <c r="RSF2" s="102"/>
      <c r="RSG2" s="102"/>
      <c r="RSH2" s="102"/>
      <c r="RSI2" s="102"/>
      <c r="RSJ2" s="102"/>
      <c r="RSK2" s="102"/>
      <c r="RSL2" s="102"/>
      <c r="RSM2" s="102"/>
      <c r="RSN2" s="102"/>
      <c r="RSO2" s="102"/>
      <c r="RSP2" s="102"/>
      <c r="RSQ2" s="102"/>
      <c r="RSR2" s="102"/>
      <c r="RSS2" s="102"/>
      <c r="RST2" s="102"/>
      <c r="RSU2" s="102"/>
      <c r="RSV2" s="102"/>
      <c r="RSW2" s="102"/>
      <c r="RSX2" s="102"/>
      <c r="RSY2" s="102"/>
      <c r="RSZ2" s="102"/>
      <c r="RTA2" s="102"/>
      <c r="RTB2" s="102"/>
      <c r="RTC2" s="102"/>
      <c r="RTD2" s="102"/>
      <c r="RTE2" s="102"/>
      <c r="RTF2" s="102"/>
      <c r="RTG2" s="102"/>
      <c r="RTH2" s="102"/>
      <c r="RTI2" s="102"/>
      <c r="RTJ2" s="102"/>
      <c r="RTK2" s="102"/>
      <c r="RTL2" s="102"/>
      <c r="RTM2" s="102"/>
      <c r="RTN2" s="102"/>
      <c r="RTO2" s="102"/>
      <c r="RTP2" s="102"/>
      <c r="RTQ2" s="102"/>
      <c r="RTR2" s="102"/>
      <c r="RTS2" s="102"/>
      <c r="RTT2" s="102"/>
      <c r="RTU2" s="102"/>
      <c r="RTV2" s="102"/>
      <c r="RTW2" s="102"/>
      <c r="RTX2" s="102"/>
      <c r="RTY2" s="102"/>
      <c r="RTZ2" s="102"/>
      <c r="RUA2" s="102"/>
      <c r="RUB2" s="102"/>
      <c r="RUC2" s="102"/>
      <c r="RUD2" s="102"/>
      <c r="RUE2" s="102"/>
      <c r="RUF2" s="102"/>
      <c r="RUG2" s="102"/>
      <c r="RUH2" s="102"/>
      <c r="RUI2" s="102"/>
      <c r="RUJ2" s="102"/>
      <c r="RUK2" s="102"/>
      <c r="RUL2" s="102"/>
      <c r="RUM2" s="102"/>
      <c r="RUN2" s="102"/>
      <c r="RUO2" s="102"/>
      <c r="RUP2" s="102"/>
      <c r="RUQ2" s="102"/>
      <c r="RUR2" s="102"/>
      <c r="RUS2" s="102"/>
      <c r="RUT2" s="102"/>
      <c r="RUU2" s="102"/>
      <c r="RUV2" s="102"/>
      <c r="RUW2" s="102"/>
      <c r="RUX2" s="102"/>
      <c r="RUY2" s="102"/>
      <c r="RUZ2" s="102"/>
      <c r="RVA2" s="102"/>
      <c r="RVB2" s="102"/>
      <c r="RVC2" s="102"/>
      <c r="RVD2" s="102"/>
      <c r="RVE2" s="102"/>
      <c r="RVF2" s="102"/>
      <c r="RVG2" s="102"/>
      <c r="RVH2" s="102"/>
      <c r="RVI2" s="102"/>
      <c r="RVJ2" s="102"/>
      <c r="RVK2" s="102"/>
      <c r="RVL2" s="102"/>
      <c r="RVM2" s="102"/>
      <c r="RVN2" s="102"/>
      <c r="RVO2" s="102"/>
      <c r="RVP2" s="102"/>
      <c r="RVQ2" s="102"/>
      <c r="RVR2" s="102"/>
      <c r="RVS2" s="102"/>
      <c r="RVT2" s="102"/>
      <c r="RVU2" s="102"/>
      <c r="RVV2" s="102"/>
      <c r="RVW2" s="102"/>
      <c r="RVX2" s="102"/>
      <c r="RVY2" s="102"/>
      <c r="RVZ2" s="102"/>
      <c r="RWA2" s="102"/>
      <c r="RWB2" s="102"/>
      <c r="RWC2" s="102"/>
      <c r="RWD2" s="102"/>
      <c r="RWE2" s="102"/>
      <c r="RWF2" s="102"/>
      <c r="RWG2" s="102"/>
      <c r="RWH2" s="102"/>
      <c r="RWI2" s="102"/>
      <c r="RWJ2" s="102"/>
      <c r="RWK2" s="102"/>
      <c r="RWL2" s="102"/>
      <c r="RWM2" s="102"/>
      <c r="RWN2" s="102"/>
      <c r="RWO2" s="102"/>
      <c r="RWP2" s="102"/>
      <c r="RWQ2" s="102"/>
      <c r="RWR2" s="102"/>
      <c r="RWS2" s="102"/>
      <c r="RWT2" s="102"/>
      <c r="RWU2" s="102"/>
      <c r="RWV2" s="102"/>
      <c r="RWW2" s="102"/>
      <c r="RWX2" s="102"/>
      <c r="RWY2" s="102"/>
      <c r="RWZ2" s="102"/>
      <c r="RXA2" s="102"/>
      <c r="RXB2" s="102"/>
      <c r="RXC2" s="102"/>
      <c r="RXD2" s="102"/>
      <c r="RXE2" s="102"/>
      <c r="RXF2" s="102"/>
      <c r="RXG2" s="102"/>
      <c r="RXH2" s="102"/>
      <c r="RXI2" s="102"/>
      <c r="RXJ2" s="102"/>
      <c r="RXK2" s="102"/>
      <c r="RXL2" s="102"/>
      <c r="RXM2" s="102"/>
      <c r="RXN2" s="102"/>
      <c r="RXO2" s="102"/>
      <c r="RXP2" s="102"/>
      <c r="RXQ2" s="102"/>
      <c r="RXR2" s="102"/>
      <c r="RXS2" s="102"/>
      <c r="RXT2" s="102"/>
      <c r="RXU2" s="102"/>
      <c r="RXV2" s="102"/>
      <c r="RXW2" s="102"/>
      <c r="RXX2" s="102"/>
      <c r="RXY2" s="102"/>
      <c r="RXZ2" s="102"/>
      <c r="RYA2" s="102"/>
      <c r="RYB2" s="102"/>
      <c r="RYC2" s="102"/>
      <c r="RYD2" s="102"/>
      <c r="RYE2" s="102"/>
      <c r="RYF2" s="102"/>
      <c r="RYG2" s="102"/>
      <c r="RYH2" s="102"/>
      <c r="RYI2" s="102"/>
      <c r="RYJ2" s="102"/>
      <c r="RYK2" s="102"/>
      <c r="RYL2" s="102"/>
      <c r="RYM2" s="102"/>
      <c r="RYN2" s="102"/>
      <c r="RYO2" s="102"/>
      <c r="RYP2" s="102"/>
      <c r="RYQ2" s="102"/>
      <c r="RYR2" s="102"/>
      <c r="RYS2" s="102"/>
      <c r="RYT2" s="102"/>
      <c r="RYU2" s="102"/>
      <c r="RYV2" s="102"/>
      <c r="RYW2" s="102"/>
      <c r="RYX2" s="102"/>
      <c r="RYY2" s="102"/>
      <c r="RYZ2" s="102"/>
      <c r="RZA2" s="102"/>
      <c r="RZB2" s="102"/>
      <c r="RZC2" s="102"/>
      <c r="RZD2" s="102"/>
      <c r="RZE2" s="102"/>
      <c r="RZF2" s="102"/>
      <c r="RZG2" s="102"/>
      <c r="RZH2" s="102"/>
      <c r="RZI2" s="102"/>
      <c r="RZJ2" s="102"/>
      <c r="RZK2" s="102"/>
      <c r="RZL2" s="102"/>
      <c r="RZM2" s="102"/>
      <c r="RZN2" s="102"/>
      <c r="RZO2" s="102"/>
      <c r="RZP2" s="102"/>
      <c r="RZQ2" s="102"/>
      <c r="RZR2" s="102"/>
      <c r="RZS2" s="102"/>
      <c r="RZT2" s="102"/>
      <c r="RZU2" s="102"/>
      <c r="RZV2" s="102"/>
      <c r="RZW2" s="102"/>
      <c r="RZX2" s="102"/>
      <c r="RZY2" s="102"/>
      <c r="RZZ2" s="102"/>
      <c r="SAA2" s="102"/>
      <c r="SAB2" s="102"/>
      <c r="SAC2" s="102"/>
      <c r="SAD2" s="102"/>
      <c r="SAE2" s="102"/>
      <c r="SAF2" s="102"/>
      <c r="SAG2" s="102"/>
      <c r="SAH2" s="102"/>
      <c r="SAI2" s="102"/>
      <c r="SAJ2" s="102"/>
      <c r="SAK2" s="102"/>
      <c r="SAL2" s="102"/>
      <c r="SAM2" s="102"/>
      <c r="SAN2" s="102"/>
      <c r="SAO2" s="102"/>
      <c r="SAP2" s="102"/>
      <c r="SAQ2" s="102"/>
      <c r="SAR2" s="102"/>
      <c r="SAS2" s="102"/>
      <c r="SAT2" s="102"/>
      <c r="SAU2" s="102"/>
      <c r="SAV2" s="102"/>
      <c r="SAW2" s="102"/>
      <c r="SAX2" s="102"/>
      <c r="SAY2" s="102"/>
      <c r="SAZ2" s="102"/>
      <c r="SBA2" s="102"/>
      <c r="SBB2" s="102"/>
      <c r="SBC2" s="102"/>
      <c r="SBD2" s="102"/>
      <c r="SBE2" s="102"/>
      <c r="SBF2" s="102"/>
      <c r="SBG2" s="102"/>
      <c r="SBH2" s="102"/>
      <c r="SBI2" s="102"/>
      <c r="SBJ2" s="102"/>
      <c r="SBK2" s="102"/>
      <c r="SBL2" s="102"/>
      <c r="SBM2" s="102"/>
      <c r="SBN2" s="102"/>
      <c r="SBO2" s="102"/>
      <c r="SBP2" s="102"/>
      <c r="SBQ2" s="102"/>
      <c r="SBR2" s="102"/>
      <c r="SBS2" s="102"/>
      <c r="SBT2" s="102"/>
      <c r="SBU2" s="102"/>
      <c r="SBV2" s="102"/>
      <c r="SBW2" s="102"/>
      <c r="SBX2" s="102"/>
      <c r="SBY2" s="102"/>
      <c r="SBZ2" s="102"/>
      <c r="SCA2" s="102"/>
      <c r="SCB2" s="102"/>
      <c r="SCC2" s="102"/>
      <c r="SCD2" s="102"/>
      <c r="SCE2" s="102"/>
      <c r="SCF2" s="102"/>
      <c r="SCG2" s="102"/>
      <c r="SCH2" s="102"/>
      <c r="SCI2" s="102"/>
      <c r="SCJ2" s="102"/>
      <c r="SCK2" s="102"/>
      <c r="SCL2" s="102"/>
      <c r="SCM2" s="102"/>
      <c r="SCN2" s="102"/>
      <c r="SCO2" s="102"/>
      <c r="SCP2" s="102"/>
      <c r="SCQ2" s="102"/>
      <c r="SCR2" s="102"/>
      <c r="SCS2" s="102"/>
      <c r="SCT2" s="102"/>
      <c r="SCU2" s="102"/>
      <c r="SCV2" s="102"/>
      <c r="SCW2" s="102"/>
      <c r="SCX2" s="102"/>
      <c r="SCY2" s="102"/>
      <c r="SCZ2" s="102"/>
      <c r="SDA2" s="102"/>
      <c r="SDB2" s="102"/>
      <c r="SDC2" s="102"/>
      <c r="SDD2" s="102"/>
      <c r="SDE2" s="102"/>
      <c r="SDF2" s="102"/>
      <c r="SDG2" s="102"/>
      <c r="SDH2" s="102"/>
      <c r="SDI2" s="102"/>
      <c r="SDJ2" s="102"/>
      <c r="SDK2" s="102"/>
      <c r="SDL2" s="102"/>
      <c r="SDM2" s="102"/>
      <c r="SDN2" s="102"/>
      <c r="SDO2" s="102"/>
      <c r="SDP2" s="102"/>
      <c r="SDQ2" s="102"/>
      <c r="SDR2" s="102"/>
      <c r="SDS2" s="102"/>
      <c r="SDT2" s="102"/>
      <c r="SDU2" s="102"/>
      <c r="SDV2" s="102"/>
      <c r="SDW2" s="102"/>
      <c r="SDX2" s="102"/>
      <c r="SDY2" s="102"/>
      <c r="SDZ2" s="102"/>
      <c r="SEA2" s="102"/>
      <c r="SEB2" s="102"/>
      <c r="SEC2" s="102"/>
      <c r="SED2" s="102"/>
      <c r="SEE2" s="102"/>
      <c r="SEF2" s="102"/>
      <c r="SEG2" s="102"/>
      <c r="SEH2" s="102"/>
      <c r="SEI2" s="102"/>
      <c r="SEJ2" s="102"/>
      <c r="SEK2" s="102"/>
      <c r="SEL2" s="102"/>
      <c r="SEM2" s="102"/>
      <c r="SEN2" s="102"/>
      <c r="SEO2" s="102"/>
      <c r="SEP2" s="102"/>
      <c r="SEQ2" s="102"/>
      <c r="SER2" s="102"/>
      <c r="SES2" s="102"/>
      <c r="SET2" s="102"/>
      <c r="SEU2" s="102"/>
      <c r="SEV2" s="102"/>
      <c r="SEW2" s="102"/>
      <c r="SEX2" s="102"/>
      <c r="SEY2" s="102"/>
      <c r="SEZ2" s="102"/>
      <c r="SFA2" s="102"/>
      <c r="SFB2" s="102"/>
      <c r="SFC2" s="102"/>
      <c r="SFD2" s="102"/>
      <c r="SFE2" s="102"/>
      <c r="SFF2" s="102"/>
      <c r="SFG2" s="102"/>
      <c r="SFH2" s="102"/>
      <c r="SFI2" s="102"/>
      <c r="SFJ2" s="102"/>
      <c r="SFK2" s="102"/>
      <c r="SFL2" s="102"/>
      <c r="SFM2" s="102"/>
      <c r="SFN2" s="102"/>
      <c r="SFO2" s="102"/>
      <c r="SFP2" s="102"/>
      <c r="SFQ2" s="102"/>
      <c r="SFR2" s="102"/>
      <c r="SFS2" s="102"/>
      <c r="SFT2" s="102"/>
      <c r="SFU2" s="102"/>
      <c r="SFV2" s="102"/>
      <c r="SFW2" s="102"/>
      <c r="SFX2" s="102"/>
      <c r="SFY2" s="102"/>
      <c r="SFZ2" s="102"/>
      <c r="SGA2" s="102"/>
      <c r="SGB2" s="102"/>
      <c r="SGC2" s="102"/>
      <c r="SGD2" s="102"/>
      <c r="SGE2" s="102"/>
      <c r="SGF2" s="102"/>
      <c r="SGG2" s="102"/>
      <c r="SGH2" s="102"/>
      <c r="SGI2" s="102"/>
      <c r="SGJ2" s="102"/>
      <c r="SGK2" s="102"/>
      <c r="SGL2" s="102"/>
      <c r="SGM2" s="102"/>
      <c r="SGN2" s="102"/>
      <c r="SGO2" s="102"/>
      <c r="SGP2" s="102"/>
      <c r="SGQ2" s="102"/>
      <c r="SGR2" s="102"/>
      <c r="SGS2" s="102"/>
      <c r="SGT2" s="102"/>
      <c r="SGU2" s="102"/>
      <c r="SGV2" s="102"/>
      <c r="SGW2" s="102"/>
      <c r="SGX2" s="102"/>
      <c r="SGY2" s="102"/>
      <c r="SGZ2" s="102"/>
      <c r="SHA2" s="102"/>
      <c r="SHB2" s="102"/>
      <c r="SHC2" s="102"/>
      <c r="SHD2" s="102"/>
      <c r="SHE2" s="102"/>
      <c r="SHF2" s="102"/>
      <c r="SHG2" s="102"/>
      <c r="SHH2" s="102"/>
      <c r="SHI2" s="102"/>
      <c r="SHJ2" s="102"/>
      <c r="SHK2" s="102"/>
      <c r="SHL2" s="102"/>
      <c r="SHM2" s="102"/>
      <c r="SHN2" s="102"/>
      <c r="SHO2" s="102"/>
      <c r="SHP2" s="102"/>
      <c r="SHQ2" s="102"/>
      <c r="SHR2" s="102"/>
      <c r="SHS2" s="102"/>
      <c r="SHT2" s="102"/>
      <c r="SHU2" s="102"/>
      <c r="SHV2" s="102"/>
      <c r="SHW2" s="102"/>
      <c r="SHX2" s="102"/>
      <c r="SHY2" s="102"/>
      <c r="SHZ2" s="102"/>
      <c r="SIA2" s="102"/>
      <c r="SIB2" s="102"/>
      <c r="SIC2" s="102"/>
      <c r="SID2" s="102"/>
      <c r="SIE2" s="102"/>
      <c r="SIF2" s="102"/>
      <c r="SIG2" s="102"/>
      <c r="SIH2" s="102"/>
      <c r="SII2" s="102"/>
      <c r="SIJ2" s="102"/>
      <c r="SIK2" s="102"/>
      <c r="SIL2" s="102"/>
      <c r="SIM2" s="102"/>
      <c r="SIN2" s="102"/>
      <c r="SIO2" s="102"/>
      <c r="SIP2" s="102"/>
      <c r="SIQ2" s="102"/>
      <c r="SIR2" s="102"/>
      <c r="SIS2" s="102"/>
      <c r="SIT2" s="102"/>
      <c r="SIU2" s="102"/>
      <c r="SIV2" s="102"/>
      <c r="SIW2" s="102"/>
      <c r="SIX2" s="102"/>
      <c r="SIY2" s="102"/>
      <c r="SIZ2" s="102"/>
      <c r="SJA2" s="102"/>
      <c r="SJB2" s="102"/>
      <c r="SJC2" s="102"/>
      <c r="SJD2" s="102"/>
      <c r="SJE2" s="102"/>
      <c r="SJF2" s="102"/>
      <c r="SJG2" s="102"/>
      <c r="SJH2" s="102"/>
      <c r="SJI2" s="102"/>
      <c r="SJJ2" s="102"/>
      <c r="SJK2" s="102"/>
      <c r="SJL2" s="102"/>
      <c r="SJM2" s="102"/>
      <c r="SJN2" s="102"/>
      <c r="SJO2" s="102"/>
      <c r="SJP2" s="102"/>
      <c r="SJQ2" s="102"/>
      <c r="SJR2" s="102"/>
      <c r="SJS2" s="102"/>
      <c r="SJT2" s="102"/>
      <c r="SJU2" s="102"/>
      <c r="SJV2" s="102"/>
      <c r="SJW2" s="102"/>
      <c r="SJX2" s="102"/>
      <c r="SJY2" s="102"/>
      <c r="SJZ2" s="102"/>
      <c r="SKA2" s="102"/>
      <c r="SKB2" s="102"/>
      <c r="SKC2" s="102"/>
      <c r="SKD2" s="102"/>
      <c r="SKE2" s="102"/>
      <c r="SKF2" s="102"/>
      <c r="SKG2" s="102"/>
      <c r="SKH2" s="102"/>
      <c r="SKI2" s="102"/>
      <c r="SKJ2" s="102"/>
      <c r="SKK2" s="102"/>
      <c r="SKL2" s="102"/>
      <c r="SKM2" s="102"/>
      <c r="SKN2" s="102"/>
      <c r="SKO2" s="102"/>
      <c r="SKP2" s="102"/>
      <c r="SKQ2" s="102"/>
      <c r="SKR2" s="102"/>
      <c r="SKS2" s="102"/>
      <c r="SKT2" s="102"/>
      <c r="SKU2" s="102"/>
      <c r="SKV2" s="102"/>
      <c r="SKW2" s="102"/>
      <c r="SKX2" s="102"/>
      <c r="SKY2" s="102"/>
      <c r="SKZ2" s="102"/>
      <c r="SLA2" s="102"/>
      <c r="SLB2" s="102"/>
      <c r="SLC2" s="102"/>
      <c r="SLD2" s="102"/>
      <c r="SLE2" s="102"/>
      <c r="SLF2" s="102"/>
      <c r="SLG2" s="102"/>
      <c r="SLH2" s="102"/>
      <c r="SLI2" s="102"/>
      <c r="SLJ2" s="102"/>
      <c r="SLK2" s="102"/>
      <c r="SLL2" s="102"/>
      <c r="SLM2" s="102"/>
      <c r="SLN2" s="102"/>
      <c r="SLO2" s="102"/>
      <c r="SLP2" s="102"/>
      <c r="SLQ2" s="102"/>
      <c r="SLR2" s="102"/>
      <c r="SLS2" s="102"/>
      <c r="SLT2" s="102"/>
      <c r="SLU2" s="102"/>
      <c r="SLV2" s="102"/>
      <c r="SLW2" s="102"/>
      <c r="SLX2" s="102"/>
      <c r="SLY2" s="102"/>
      <c r="SLZ2" s="102"/>
      <c r="SMA2" s="102"/>
      <c r="SMB2" s="102"/>
      <c r="SMC2" s="102"/>
      <c r="SMD2" s="102"/>
      <c r="SME2" s="102"/>
      <c r="SMF2" s="102"/>
      <c r="SMG2" s="102"/>
      <c r="SMH2" s="102"/>
      <c r="SMI2" s="102"/>
      <c r="SMJ2" s="102"/>
      <c r="SMK2" s="102"/>
      <c r="SML2" s="102"/>
      <c r="SMM2" s="102"/>
      <c r="SMN2" s="102"/>
      <c r="SMO2" s="102"/>
      <c r="SMP2" s="102"/>
      <c r="SMQ2" s="102"/>
      <c r="SMR2" s="102"/>
      <c r="SMS2" s="102"/>
      <c r="SMT2" s="102"/>
      <c r="SMU2" s="102"/>
      <c r="SMV2" s="102"/>
      <c r="SMW2" s="102"/>
      <c r="SMX2" s="102"/>
      <c r="SMY2" s="102"/>
      <c r="SMZ2" s="102"/>
      <c r="SNA2" s="102"/>
      <c r="SNB2" s="102"/>
      <c r="SNC2" s="102"/>
      <c r="SND2" s="102"/>
      <c r="SNE2" s="102"/>
      <c r="SNF2" s="102"/>
      <c r="SNG2" s="102"/>
      <c r="SNH2" s="102"/>
      <c r="SNI2" s="102"/>
      <c r="SNJ2" s="102"/>
      <c r="SNK2" s="102"/>
      <c r="SNL2" s="102"/>
      <c r="SNM2" s="102"/>
      <c r="SNN2" s="102"/>
      <c r="SNO2" s="102"/>
      <c r="SNP2" s="102"/>
      <c r="SNQ2" s="102"/>
      <c r="SNR2" s="102"/>
      <c r="SNS2" s="102"/>
      <c r="SNT2" s="102"/>
      <c r="SNU2" s="102"/>
      <c r="SNV2" s="102"/>
      <c r="SNW2" s="102"/>
      <c r="SNX2" s="102"/>
      <c r="SNY2" s="102"/>
      <c r="SNZ2" s="102"/>
      <c r="SOA2" s="102"/>
      <c r="SOB2" s="102"/>
      <c r="SOC2" s="102"/>
      <c r="SOD2" s="102"/>
      <c r="SOE2" s="102"/>
      <c r="SOF2" s="102"/>
      <c r="SOG2" s="102"/>
      <c r="SOH2" s="102"/>
      <c r="SOI2" s="102"/>
      <c r="SOJ2" s="102"/>
      <c r="SOK2" s="102"/>
      <c r="SOL2" s="102"/>
      <c r="SOM2" s="102"/>
      <c r="SON2" s="102"/>
      <c r="SOO2" s="102"/>
      <c r="SOP2" s="102"/>
      <c r="SOQ2" s="102"/>
      <c r="SOR2" s="102"/>
      <c r="SOS2" s="102"/>
      <c r="SOT2" s="102"/>
      <c r="SOU2" s="102"/>
      <c r="SOV2" s="102"/>
      <c r="SOW2" s="102"/>
      <c r="SOX2" s="102"/>
      <c r="SOY2" s="102"/>
      <c r="SOZ2" s="102"/>
      <c r="SPA2" s="102"/>
      <c r="SPB2" s="102"/>
      <c r="SPC2" s="102"/>
      <c r="SPD2" s="102"/>
      <c r="SPE2" s="102"/>
      <c r="SPF2" s="102"/>
      <c r="SPG2" s="102"/>
      <c r="SPH2" s="102"/>
      <c r="SPI2" s="102"/>
      <c r="SPJ2" s="102"/>
      <c r="SPK2" s="102"/>
      <c r="SPL2" s="102"/>
      <c r="SPM2" s="102"/>
      <c r="SPN2" s="102"/>
      <c r="SPO2" s="102"/>
      <c r="SPP2" s="102"/>
      <c r="SPQ2" s="102"/>
      <c r="SPR2" s="102"/>
      <c r="SPS2" s="102"/>
      <c r="SPT2" s="102"/>
      <c r="SPU2" s="102"/>
      <c r="SPV2" s="102"/>
      <c r="SPW2" s="102"/>
      <c r="SPX2" s="102"/>
      <c r="SPY2" s="102"/>
      <c r="SPZ2" s="102"/>
      <c r="SQA2" s="102"/>
      <c r="SQB2" s="102"/>
      <c r="SQC2" s="102"/>
      <c r="SQD2" s="102"/>
      <c r="SQE2" s="102"/>
      <c r="SQF2" s="102"/>
      <c r="SQG2" s="102"/>
      <c r="SQH2" s="102"/>
      <c r="SQI2" s="102"/>
      <c r="SQJ2" s="102"/>
      <c r="SQK2" s="102"/>
      <c r="SQL2" s="102"/>
      <c r="SQM2" s="102"/>
      <c r="SQN2" s="102"/>
      <c r="SQO2" s="102"/>
      <c r="SQP2" s="102"/>
      <c r="SQQ2" s="102"/>
      <c r="SQR2" s="102"/>
      <c r="SQS2" s="102"/>
      <c r="SQT2" s="102"/>
      <c r="SQU2" s="102"/>
      <c r="SQV2" s="102"/>
      <c r="SQW2" s="102"/>
      <c r="SQX2" s="102"/>
      <c r="SQY2" s="102"/>
      <c r="SQZ2" s="102"/>
      <c r="SRA2" s="102"/>
      <c r="SRB2" s="102"/>
      <c r="SRC2" s="102"/>
      <c r="SRD2" s="102"/>
      <c r="SRE2" s="102"/>
      <c r="SRF2" s="102"/>
      <c r="SRG2" s="102"/>
      <c r="SRH2" s="102"/>
      <c r="SRI2" s="102"/>
      <c r="SRJ2" s="102"/>
      <c r="SRK2" s="102"/>
      <c r="SRL2" s="102"/>
      <c r="SRM2" s="102"/>
      <c r="SRN2" s="102"/>
      <c r="SRO2" s="102"/>
      <c r="SRP2" s="102"/>
      <c r="SRQ2" s="102"/>
      <c r="SRR2" s="102"/>
      <c r="SRS2" s="102"/>
      <c r="SRT2" s="102"/>
      <c r="SRU2" s="102"/>
      <c r="SRV2" s="102"/>
      <c r="SRW2" s="102"/>
      <c r="SRX2" s="102"/>
      <c r="SRY2" s="102"/>
      <c r="SRZ2" s="102"/>
      <c r="SSA2" s="102"/>
      <c r="SSB2" s="102"/>
      <c r="SSC2" s="102"/>
      <c r="SSD2" s="102"/>
      <c r="SSE2" s="102"/>
      <c r="SSF2" s="102"/>
      <c r="SSG2" s="102"/>
      <c r="SSH2" s="102"/>
      <c r="SSI2" s="102"/>
      <c r="SSJ2" s="102"/>
      <c r="SSK2" s="102"/>
      <c r="SSL2" s="102"/>
      <c r="SSM2" s="102"/>
      <c r="SSN2" s="102"/>
      <c r="SSO2" s="102"/>
      <c r="SSP2" s="102"/>
      <c r="SSQ2" s="102"/>
      <c r="SSR2" s="102"/>
      <c r="SSS2" s="102"/>
      <c r="SST2" s="102"/>
      <c r="SSU2" s="102"/>
      <c r="SSV2" s="102"/>
      <c r="SSW2" s="102"/>
      <c r="SSX2" s="102"/>
      <c r="SSY2" s="102"/>
      <c r="SSZ2" s="102"/>
      <c r="STA2" s="102"/>
      <c r="STB2" s="102"/>
      <c r="STC2" s="102"/>
      <c r="STD2" s="102"/>
      <c r="STE2" s="102"/>
      <c r="STF2" s="102"/>
      <c r="STG2" s="102"/>
      <c r="STH2" s="102"/>
      <c r="STI2" s="102"/>
      <c r="STJ2" s="102"/>
      <c r="STK2" s="102"/>
      <c r="STL2" s="102"/>
      <c r="STM2" s="102"/>
      <c r="STN2" s="102"/>
      <c r="STO2" s="102"/>
      <c r="STP2" s="102"/>
      <c r="STQ2" s="102"/>
      <c r="STR2" s="102"/>
      <c r="STS2" s="102"/>
      <c r="STT2" s="102"/>
      <c r="STU2" s="102"/>
      <c r="STV2" s="102"/>
      <c r="STW2" s="102"/>
      <c r="STX2" s="102"/>
      <c r="STY2" s="102"/>
      <c r="STZ2" s="102"/>
      <c r="SUA2" s="102"/>
      <c r="SUB2" s="102"/>
      <c r="SUC2" s="102"/>
      <c r="SUD2" s="102"/>
      <c r="SUE2" s="102"/>
      <c r="SUF2" s="102"/>
      <c r="SUG2" s="102"/>
      <c r="SUH2" s="102"/>
      <c r="SUI2" s="102"/>
      <c r="SUJ2" s="102"/>
      <c r="SUK2" s="102"/>
      <c r="SUL2" s="102"/>
      <c r="SUM2" s="102"/>
      <c r="SUN2" s="102"/>
      <c r="SUO2" s="102"/>
      <c r="SUP2" s="102"/>
      <c r="SUQ2" s="102"/>
      <c r="SUR2" s="102"/>
      <c r="SUS2" s="102"/>
      <c r="SUT2" s="102"/>
      <c r="SUU2" s="102"/>
      <c r="SUV2" s="102"/>
      <c r="SUW2" s="102"/>
      <c r="SUX2" s="102"/>
      <c r="SUY2" s="102"/>
      <c r="SUZ2" s="102"/>
      <c r="SVA2" s="102"/>
      <c r="SVB2" s="102"/>
      <c r="SVC2" s="102"/>
      <c r="SVD2" s="102"/>
      <c r="SVE2" s="102"/>
      <c r="SVF2" s="102"/>
      <c r="SVG2" s="102"/>
      <c r="SVH2" s="102"/>
      <c r="SVI2" s="102"/>
      <c r="SVJ2" s="102"/>
      <c r="SVK2" s="102"/>
      <c r="SVL2" s="102"/>
      <c r="SVM2" s="102"/>
      <c r="SVN2" s="102"/>
      <c r="SVO2" s="102"/>
      <c r="SVP2" s="102"/>
      <c r="SVQ2" s="102"/>
      <c r="SVR2" s="102"/>
      <c r="SVS2" s="102"/>
      <c r="SVT2" s="102"/>
      <c r="SVU2" s="102"/>
      <c r="SVV2" s="102"/>
      <c r="SVW2" s="102"/>
      <c r="SVX2" s="102"/>
      <c r="SVY2" s="102"/>
      <c r="SVZ2" s="102"/>
      <c r="SWA2" s="102"/>
      <c r="SWB2" s="102"/>
      <c r="SWC2" s="102"/>
      <c r="SWD2" s="102"/>
      <c r="SWE2" s="102"/>
      <c r="SWF2" s="102"/>
      <c r="SWG2" s="102"/>
      <c r="SWH2" s="102"/>
      <c r="SWI2" s="102"/>
      <c r="SWJ2" s="102"/>
      <c r="SWK2" s="102"/>
      <c r="SWL2" s="102"/>
      <c r="SWM2" s="102"/>
      <c r="SWN2" s="102"/>
      <c r="SWO2" s="102"/>
      <c r="SWP2" s="102"/>
      <c r="SWQ2" s="102"/>
      <c r="SWR2" s="102"/>
      <c r="SWS2" s="102"/>
      <c r="SWT2" s="102"/>
      <c r="SWU2" s="102"/>
      <c r="SWV2" s="102"/>
      <c r="SWW2" s="102"/>
      <c r="SWX2" s="102"/>
      <c r="SWY2" s="102"/>
      <c r="SWZ2" s="102"/>
      <c r="SXA2" s="102"/>
      <c r="SXB2" s="102"/>
      <c r="SXC2" s="102"/>
      <c r="SXD2" s="102"/>
      <c r="SXE2" s="102"/>
      <c r="SXF2" s="102"/>
      <c r="SXG2" s="102"/>
      <c r="SXH2" s="102"/>
      <c r="SXI2" s="102"/>
      <c r="SXJ2" s="102"/>
      <c r="SXK2" s="102"/>
      <c r="SXL2" s="102"/>
      <c r="SXM2" s="102"/>
      <c r="SXN2" s="102"/>
      <c r="SXO2" s="102"/>
      <c r="SXP2" s="102"/>
      <c r="SXQ2" s="102"/>
      <c r="SXR2" s="102"/>
      <c r="SXS2" s="102"/>
      <c r="SXT2" s="102"/>
      <c r="SXU2" s="102"/>
      <c r="SXV2" s="102"/>
      <c r="SXW2" s="102"/>
      <c r="SXX2" s="102"/>
      <c r="SXY2" s="102"/>
      <c r="SXZ2" s="102"/>
      <c r="SYA2" s="102"/>
      <c r="SYB2" s="102"/>
      <c r="SYC2" s="102"/>
      <c r="SYD2" s="102"/>
      <c r="SYE2" s="102"/>
      <c r="SYF2" s="102"/>
      <c r="SYG2" s="102"/>
      <c r="SYH2" s="102"/>
      <c r="SYI2" s="102"/>
      <c r="SYJ2" s="102"/>
      <c r="SYK2" s="102"/>
      <c r="SYL2" s="102"/>
      <c r="SYM2" s="102"/>
      <c r="SYN2" s="102"/>
      <c r="SYO2" s="102"/>
      <c r="SYP2" s="102"/>
      <c r="SYQ2" s="102"/>
      <c r="SYR2" s="102"/>
      <c r="SYS2" s="102"/>
      <c r="SYT2" s="102"/>
      <c r="SYU2" s="102"/>
      <c r="SYV2" s="102"/>
      <c r="SYW2" s="102"/>
      <c r="SYX2" s="102"/>
      <c r="SYY2" s="102"/>
      <c r="SYZ2" s="102"/>
      <c r="SZA2" s="102"/>
      <c r="SZB2" s="102"/>
      <c r="SZC2" s="102"/>
      <c r="SZD2" s="102"/>
      <c r="SZE2" s="102"/>
      <c r="SZF2" s="102"/>
      <c r="SZG2" s="102"/>
      <c r="SZH2" s="102"/>
      <c r="SZI2" s="102"/>
      <c r="SZJ2" s="102"/>
      <c r="SZK2" s="102"/>
      <c r="SZL2" s="102"/>
      <c r="SZM2" s="102"/>
      <c r="SZN2" s="102"/>
      <c r="SZO2" s="102"/>
      <c r="SZP2" s="102"/>
      <c r="SZQ2" s="102"/>
      <c r="SZR2" s="102"/>
      <c r="SZS2" s="102"/>
      <c r="SZT2" s="102"/>
      <c r="SZU2" s="102"/>
      <c r="SZV2" s="102"/>
      <c r="SZW2" s="102"/>
      <c r="SZX2" s="102"/>
      <c r="SZY2" s="102"/>
      <c r="SZZ2" s="102"/>
      <c r="TAA2" s="102"/>
      <c r="TAB2" s="102"/>
      <c r="TAC2" s="102"/>
      <c r="TAD2" s="102"/>
      <c r="TAE2" s="102"/>
      <c r="TAF2" s="102"/>
      <c r="TAG2" s="102"/>
      <c r="TAH2" s="102"/>
      <c r="TAI2" s="102"/>
      <c r="TAJ2" s="102"/>
      <c r="TAK2" s="102"/>
      <c r="TAL2" s="102"/>
      <c r="TAM2" s="102"/>
      <c r="TAN2" s="102"/>
      <c r="TAO2" s="102"/>
      <c r="TAP2" s="102"/>
      <c r="TAQ2" s="102"/>
      <c r="TAR2" s="102"/>
      <c r="TAS2" s="102"/>
      <c r="TAT2" s="102"/>
      <c r="TAU2" s="102"/>
      <c r="TAV2" s="102"/>
      <c r="TAW2" s="102"/>
      <c r="TAX2" s="102"/>
      <c r="TAY2" s="102"/>
      <c r="TAZ2" s="102"/>
      <c r="TBA2" s="102"/>
      <c r="TBB2" s="102"/>
      <c r="TBC2" s="102"/>
      <c r="TBD2" s="102"/>
      <c r="TBE2" s="102"/>
      <c r="TBF2" s="102"/>
      <c r="TBG2" s="102"/>
      <c r="TBH2" s="102"/>
      <c r="TBI2" s="102"/>
      <c r="TBJ2" s="102"/>
      <c r="TBK2" s="102"/>
      <c r="TBL2" s="102"/>
      <c r="TBM2" s="102"/>
      <c r="TBN2" s="102"/>
      <c r="TBO2" s="102"/>
      <c r="TBP2" s="102"/>
      <c r="TBQ2" s="102"/>
      <c r="TBR2" s="102"/>
      <c r="TBS2" s="102"/>
      <c r="TBT2" s="102"/>
      <c r="TBU2" s="102"/>
      <c r="TBV2" s="102"/>
      <c r="TBW2" s="102"/>
      <c r="TBX2" s="102"/>
      <c r="TBY2" s="102"/>
      <c r="TBZ2" s="102"/>
      <c r="TCA2" s="102"/>
      <c r="TCB2" s="102"/>
      <c r="TCC2" s="102"/>
      <c r="TCD2" s="102"/>
      <c r="TCE2" s="102"/>
      <c r="TCF2" s="102"/>
      <c r="TCG2" s="102"/>
      <c r="TCH2" s="102"/>
      <c r="TCI2" s="102"/>
      <c r="TCJ2" s="102"/>
      <c r="TCK2" s="102"/>
      <c r="TCL2" s="102"/>
      <c r="TCM2" s="102"/>
      <c r="TCN2" s="102"/>
      <c r="TCO2" s="102"/>
      <c r="TCP2" s="102"/>
      <c r="TCQ2" s="102"/>
      <c r="TCR2" s="102"/>
      <c r="TCS2" s="102"/>
      <c r="TCT2" s="102"/>
      <c r="TCU2" s="102"/>
      <c r="TCV2" s="102"/>
      <c r="TCW2" s="102"/>
      <c r="TCX2" s="102"/>
      <c r="TCY2" s="102"/>
      <c r="TCZ2" s="102"/>
      <c r="TDA2" s="102"/>
      <c r="TDB2" s="102"/>
      <c r="TDC2" s="102"/>
      <c r="TDD2" s="102"/>
      <c r="TDE2" s="102"/>
      <c r="TDF2" s="102"/>
      <c r="TDG2" s="102"/>
      <c r="TDH2" s="102"/>
      <c r="TDI2" s="102"/>
      <c r="TDJ2" s="102"/>
      <c r="TDK2" s="102"/>
      <c r="TDL2" s="102"/>
      <c r="TDM2" s="102"/>
      <c r="TDN2" s="102"/>
      <c r="TDO2" s="102"/>
      <c r="TDP2" s="102"/>
      <c r="TDQ2" s="102"/>
      <c r="TDR2" s="102"/>
      <c r="TDS2" s="102"/>
      <c r="TDT2" s="102"/>
      <c r="TDU2" s="102"/>
      <c r="TDV2" s="102"/>
      <c r="TDW2" s="102"/>
      <c r="TDX2" s="102"/>
      <c r="TDY2" s="102"/>
      <c r="TDZ2" s="102"/>
      <c r="TEA2" s="102"/>
      <c r="TEB2" s="102"/>
      <c r="TEC2" s="102"/>
      <c r="TED2" s="102"/>
      <c r="TEE2" s="102"/>
      <c r="TEF2" s="102"/>
      <c r="TEG2" s="102"/>
      <c r="TEH2" s="102"/>
      <c r="TEI2" s="102"/>
      <c r="TEJ2" s="102"/>
      <c r="TEK2" s="102"/>
      <c r="TEL2" s="102"/>
      <c r="TEM2" s="102"/>
      <c r="TEN2" s="102"/>
      <c r="TEO2" s="102"/>
      <c r="TEP2" s="102"/>
      <c r="TEQ2" s="102"/>
      <c r="TER2" s="102"/>
      <c r="TES2" s="102"/>
      <c r="TET2" s="102"/>
      <c r="TEU2" s="102"/>
      <c r="TEV2" s="102"/>
      <c r="TEW2" s="102"/>
      <c r="TEX2" s="102"/>
      <c r="TEY2" s="102"/>
      <c r="TEZ2" s="102"/>
      <c r="TFA2" s="102"/>
      <c r="TFB2" s="102"/>
      <c r="TFC2" s="102"/>
      <c r="TFD2" s="102"/>
      <c r="TFE2" s="102"/>
      <c r="TFF2" s="102"/>
      <c r="TFG2" s="102"/>
      <c r="TFH2" s="102"/>
      <c r="TFI2" s="102"/>
      <c r="TFJ2" s="102"/>
      <c r="TFK2" s="102"/>
      <c r="TFL2" s="102"/>
      <c r="TFM2" s="102"/>
      <c r="TFN2" s="102"/>
      <c r="TFO2" s="102"/>
      <c r="TFP2" s="102"/>
      <c r="TFQ2" s="102"/>
      <c r="TFR2" s="102"/>
      <c r="TFS2" s="102"/>
      <c r="TFT2" s="102"/>
      <c r="TFU2" s="102"/>
      <c r="TFV2" s="102"/>
      <c r="TFW2" s="102"/>
      <c r="TFX2" s="102"/>
      <c r="TFY2" s="102"/>
      <c r="TFZ2" s="102"/>
      <c r="TGA2" s="102"/>
      <c r="TGB2" s="102"/>
      <c r="TGC2" s="102"/>
      <c r="TGD2" s="102"/>
      <c r="TGE2" s="102"/>
      <c r="TGF2" s="102"/>
      <c r="TGG2" s="102"/>
      <c r="TGH2" s="102"/>
      <c r="TGI2" s="102"/>
      <c r="TGJ2" s="102"/>
      <c r="TGK2" s="102"/>
      <c r="TGL2" s="102"/>
      <c r="TGM2" s="102"/>
      <c r="TGN2" s="102"/>
      <c r="TGO2" s="102"/>
      <c r="TGP2" s="102"/>
      <c r="TGQ2" s="102"/>
      <c r="TGR2" s="102"/>
      <c r="TGS2" s="102"/>
      <c r="TGT2" s="102"/>
      <c r="TGU2" s="102"/>
      <c r="TGV2" s="102"/>
      <c r="TGW2" s="102"/>
      <c r="TGX2" s="102"/>
      <c r="TGY2" s="102"/>
      <c r="TGZ2" s="102"/>
      <c r="THA2" s="102"/>
      <c r="THB2" s="102"/>
      <c r="THC2" s="102"/>
      <c r="THD2" s="102"/>
      <c r="THE2" s="102"/>
      <c r="THF2" s="102"/>
      <c r="THG2" s="102"/>
      <c r="THH2" s="102"/>
      <c r="THI2" s="102"/>
      <c r="THJ2" s="102"/>
      <c r="THK2" s="102"/>
      <c r="THL2" s="102"/>
      <c r="THM2" s="102"/>
      <c r="THN2" s="102"/>
      <c r="THO2" s="102"/>
      <c r="THP2" s="102"/>
      <c r="THQ2" s="102"/>
      <c r="THR2" s="102"/>
      <c r="THS2" s="102"/>
      <c r="THT2" s="102"/>
      <c r="THU2" s="102"/>
      <c r="THV2" s="102"/>
      <c r="THW2" s="102"/>
      <c r="THX2" s="102"/>
      <c r="THY2" s="102"/>
      <c r="THZ2" s="102"/>
      <c r="TIA2" s="102"/>
      <c r="TIB2" s="102"/>
      <c r="TIC2" s="102"/>
      <c r="TID2" s="102"/>
      <c r="TIE2" s="102"/>
      <c r="TIF2" s="102"/>
      <c r="TIG2" s="102"/>
      <c r="TIH2" s="102"/>
      <c r="TII2" s="102"/>
      <c r="TIJ2" s="102"/>
      <c r="TIK2" s="102"/>
      <c r="TIL2" s="102"/>
      <c r="TIM2" s="102"/>
      <c r="TIN2" s="102"/>
      <c r="TIO2" s="102"/>
      <c r="TIP2" s="102"/>
      <c r="TIQ2" s="102"/>
      <c r="TIR2" s="102"/>
      <c r="TIS2" s="102"/>
      <c r="TIT2" s="102"/>
      <c r="TIU2" s="102"/>
      <c r="TIV2" s="102"/>
      <c r="TIW2" s="102"/>
      <c r="TIX2" s="102"/>
      <c r="TIY2" s="102"/>
      <c r="TIZ2" s="102"/>
      <c r="TJA2" s="102"/>
      <c r="TJB2" s="102"/>
      <c r="TJC2" s="102"/>
      <c r="TJD2" s="102"/>
      <c r="TJE2" s="102"/>
      <c r="TJF2" s="102"/>
      <c r="TJG2" s="102"/>
      <c r="TJH2" s="102"/>
      <c r="TJI2" s="102"/>
      <c r="TJJ2" s="102"/>
      <c r="TJK2" s="102"/>
      <c r="TJL2" s="102"/>
      <c r="TJM2" s="102"/>
      <c r="TJN2" s="102"/>
      <c r="TJO2" s="102"/>
      <c r="TJP2" s="102"/>
      <c r="TJQ2" s="102"/>
      <c r="TJR2" s="102"/>
      <c r="TJS2" s="102"/>
      <c r="TJT2" s="102"/>
      <c r="TJU2" s="102"/>
      <c r="TJV2" s="102"/>
      <c r="TJW2" s="102"/>
      <c r="TJX2" s="102"/>
      <c r="TJY2" s="102"/>
      <c r="TJZ2" s="102"/>
      <c r="TKA2" s="102"/>
      <c r="TKB2" s="102"/>
      <c r="TKC2" s="102"/>
      <c r="TKD2" s="102"/>
      <c r="TKE2" s="102"/>
      <c r="TKF2" s="102"/>
      <c r="TKG2" s="102"/>
      <c r="TKH2" s="102"/>
      <c r="TKI2" s="102"/>
      <c r="TKJ2" s="102"/>
      <c r="TKK2" s="102"/>
      <c r="TKL2" s="102"/>
      <c r="TKM2" s="102"/>
      <c r="TKN2" s="102"/>
      <c r="TKO2" s="102"/>
      <c r="TKP2" s="102"/>
      <c r="TKQ2" s="102"/>
      <c r="TKR2" s="102"/>
      <c r="TKS2" s="102"/>
      <c r="TKT2" s="102"/>
      <c r="TKU2" s="102"/>
      <c r="TKV2" s="102"/>
      <c r="TKW2" s="102"/>
      <c r="TKX2" s="102"/>
      <c r="TKY2" s="102"/>
      <c r="TKZ2" s="102"/>
      <c r="TLA2" s="102"/>
      <c r="TLB2" s="102"/>
      <c r="TLC2" s="102"/>
      <c r="TLD2" s="102"/>
      <c r="TLE2" s="102"/>
      <c r="TLF2" s="102"/>
      <c r="TLG2" s="102"/>
      <c r="TLH2" s="102"/>
      <c r="TLI2" s="102"/>
      <c r="TLJ2" s="102"/>
      <c r="TLK2" s="102"/>
      <c r="TLL2" s="102"/>
      <c r="TLM2" s="102"/>
      <c r="TLN2" s="102"/>
      <c r="TLO2" s="102"/>
      <c r="TLP2" s="102"/>
      <c r="TLQ2" s="102"/>
      <c r="TLR2" s="102"/>
      <c r="TLS2" s="102"/>
      <c r="TLT2" s="102"/>
      <c r="TLU2" s="102"/>
      <c r="TLV2" s="102"/>
      <c r="TLW2" s="102"/>
      <c r="TLX2" s="102"/>
      <c r="TLY2" s="102"/>
      <c r="TLZ2" s="102"/>
      <c r="TMA2" s="102"/>
      <c r="TMB2" s="102"/>
      <c r="TMC2" s="102"/>
      <c r="TMD2" s="102"/>
      <c r="TME2" s="102"/>
      <c r="TMF2" s="102"/>
      <c r="TMG2" s="102"/>
      <c r="TMH2" s="102"/>
      <c r="TMI2" s="102"/>
      <c r="TMJ2" s="102"/>
      <c r="TMK2" s="102"/>
      <c r="TML2" s="102"/>
      <c r="TMM2" s="102"/>
      <c r="TMN2" s="102"/>
      <c r="TMO2" s="102"/>
      <c r="TMP2" s="102"/>
      <c r="TMQ2" s="102"/>
      <c r="TMR2" s="102"/>
      <c r="TMS2" s="102"/>
      <c r="TMT2" s="102"/>
      <c r="TMU2" s="102"/>
      <c r="TMV2" s="102"/>
      <c r="TMW2" s="102"/>
      <c r="TMX2" s="102"/>
      <c r="TMY2" s="102"/>
      <c r="TMZ2" s="102"/>
      <c r="TNA2" s="102"/>
      <c r="TNB2" s="102"/>
      <c r="TNC2" s="102"/>
      <c r="TND2" s="102"/>
      <c r="TNE2" s="102"/>
      <c r="TNF2" s="102"/>
      <c r="TNG2" s="102"/>
      <c r="TNH2" s="102"/>
      <c r="TNI2" s="102"/>
      <c r="TNJ2" s="102"/>
      <c r="TNK2" s="102"/>
      <c r="TNL2" s="102"/>
      <c r="TNM2" s="102"/>
      <c r="TNN2" s="102"/>
      <c r="TNO2" s="102"/>
      <c r="TNP2" s="102"/>
      <c r="TNQ2" s="102"/>
      <c r="TNR2" s="102"/>
      <c r="TNS2" s="102"/>
      <c r="TNT2" s="102"/>
      <c r="TNU2" s="102"/>
      <c r="TNV2" s="102"/>
      <c r="TNW2" s="102"/>
      <c r="TNX2" s="102"/>
      <c r="TNY2" s="102"/>
      <c r="TNZ2" s="102"/>
      <c r="TOA2" s="102"/>
      <c r="TOB2" s="102"/>
      <c r="TOC2" s="102"/>
      <c r="TOD2" s="102"/>
      <c r="TOE2" s="102"/>
      <c r="TOF2" s="102"/>
      <c r="TOG2" s="102"/>
      <c r="TOH2" s="102"/>
      <c r="TOI2" s="102"/>
      <c r="TOJ2" s="102"/>
      <c r="TOK2" s="102"/>
      <c r="TOL2" s="102"/>
      <c r="TOM2" s="102"/>
      <c r="TON2" s="102"/>
      <c r="TOO2" s="102"/>
      <c r="TOP2" s="102"/>
      <c r="TOQ2" s="102"/>
      <c r="TOR2" s="102"/>
      <c r="TOS2" s="102"/>
      <c r="TOT2" s="102"/>
      <c r="TOU2" s="102"/>
      <c r="TOV2" s="102"/>
      <c r="TOW2" s="102"/>
      <c r="TOX2" s="102"/>
      <c r="TOY2" s="102"/>
      <c r="TOZ2" s="102"/>
      <c r="TPA2" s="102"/>
      <c r="TPB2" s="102"/>
      <c r="TPC2" s="102"/>
      <c r="TPD2" s="102"/>
      <c r="TPE2" s="102"/>
      <c r="TPF2" s="102"/>
      <c r="TPG2" s="102"/>
      <c r="TPH2" s="102"/>
      <c r="TPI2" s="102"/>
      <c r="TPJ2" s="102"/>
      <c r="TPK2" s="102"/>
      <c r="TPL2" s="102"/>
      <c r="TPM2" s="102"/>
      <c r="TPN2" s="102"/>
      <c r="TPO2" s="102"/>
      <c r="TPP2" s="102"/>
      <c r="TPQ2" s="102"/>
      <c r="TPR2" s="102"/>
      <c r="TPS2" s="102"/>
      <c r="TPT2" s="102"/>
      <c r="TPU2" s="102"/>
      <c r="TPV2" s="102"/>
      <c r="TPW2" s="102"/>
      <c r="TPX2" s="102"/>
      <c r="TPY2" s="102"/>
      <c r="TPZ2" s="102"/>
      <c r="TQA2" s="102"/>
      <c r="TQB2" s="102"/>
      <c r="TQC2" s="102"/>
      <c r="TQD2" s="102"/>
      <c r="TQE2" s="102"/>
      <c r="TQF2" s="102"/>
      <c r="TQG2" s="102"/>
      <c r="TQH2" s="102"/>
      <c r="TQI2" s="102"/>
      <c r="TQJ2" s="102"/>
      <c r="TQK2" s="102"/>
      <c r="TQL2" s="102"/>
      <c r="TQM2" s="102"/>
      <c r="TQN2" s="102"/>
      <c r="TQO2" s="102"/>
      <c r="TQP2" s="102"/>
      <c r="TQQ2" s="102"/>
      <c r="TQR2" s="102"/>
      <c r="TQS2" s="102"/>
      <c r="TQT2" s="102"/>
      <c r="TQU2" s="102"/>
      <c r="TQV2" s="102"/>
      <c r="TQW2" s="102"/>
      <c r="TQX2" s="102"/>
      <c r="TQY2" s="102"/>
      <c r="TQZ2" s="102"/>
      <c r="TRA2" s="102"/>
      <c r="TRB2" s="102"/>
      <c r="TRC2" s="102"/>
      <c r="TRD2" s="102"/>
      <c r="TRE2" s="102"/>
      <c r="TRF2" s="102"/>
      <c r="TRG2" s="102"/>
      <c r="TRH2" s="102"/>
      <c r="TRI2" s="102"/>
      <c r="TRJ2" s="102"/>
      <c r="TRK2" s="102"/>
      <c r="TRL2" s="102"/>
      <c r="TRM2" s="102"/>
      <c r="TRN2" s="102"/>
      <c r="TRO2" s="102"/>
      <c r="TRP2" s="102"/>
      <c r="TRQ2" s="102"/>
      <c r="TRR2" s="102"/>
      <c r="TRS2" s="102"/>
      <c r="TRT2" s="102"/>
      <c r="TRU2" s="102"/>
      <c r="TRV2" s="102"/>
      <c r="TRW2" s="102"/>
      <c r="TRX2" s="102"/>
      <c r="TRY2" s="102"/>
      <c r="TRZ2" s="102"/>
      <c r="TSA2" s="102"/>
      <c r="TSB2" s="102"/>
      <c r="TSC2" s="102"/>
      <c r="TSD2" s="102"/>
      <c r="TSE2" s="102"/>
      <c r="TSF2" s="102"/>
      <c r="TSG2" s="102"/>
      <c r="TSH2" s="102"/>
      <c r="TSI2" s="102"/>
      <c r="TSJ2" s="102"/>
      <c r="TSK2" s="102"/>
      <c r="TSL2" s="102"/>
      <c r="TSM2" s="102"/>
      <c r="TSN2" s="102"/>
      <c r="TSO2" s="102"/>
      <c r="TSP2" s="102"/>
      <c r="TSQ2" s="102"/>
      <c r="TSR2" s="102"/>
      <c r="TSS2" s="102"/>
      <c r="TST2" s="102"/>
      <c r="TSU2" s="102"/>
      <c r="TSV2" s="102"/>
      <c r="TSW2" s="102"/>
      <c r="TSX2" s="102"/>
      <c r="TSY2" s="102"/>
      <c r="TSZ2" s="102"/>
      <c r="TTA2" s="102"/>
      <c r="TTB2" s="102"/>
      <c r="TTC2" s="102"/>
      <c r="TTD2" s="102"/>
      <c r="TTE2" s="102"/>
      <c r="TTF2" s="102"/>
      <c r="TTG2" s="102"/>
      <c r="TTH2" s="102"/>
      <c r="TTI2" s="102"/>
      <c r="TTJ2" s="102"/>
      <c r="TTK2" s="102"/>
      <c r="TTL2" s="102"/>
      <c r="TTM2" s="102"/>
      <c r="TTN2" s="102"/>
      <c r="TTO2" s="102"/>
      <c r="TTP2" s="102"/>
      <c r="TTQ2" s="102"/>
      <c r="TTR2" s="102"/>
      <c r="TTS2" s="102"/>
      <c r="TTT2" s="102"/>
      <c r="TTU2" s="102"/>
      <c r="TTV2" s="102"/>
      <c r="TTW2" s="102"/>
      <c r="TTX2" s="102"/>
      <c r="TTY2" s="102"/>
      <c r="TTZ2" s="102"/>
      <c r="TUA2" s="102"/>
      <c r="TUB2" s="102"/>
      <c r="TUC2" s="102"/>
      <c r="TUD2" s="102"/>
      <c r="TUE2" s="102"/>
      <c r="TUF2" s="102"/>
      <c r="TUG2" s="102"/>
      <c r="TUH2" s="102"/>
      <c r="TUI2" s="102"/>
      <c r="TUJ2" s="102"/>
      <c r="TUK2" s="102"/>
      <c r="TUL2" s="102"/>
      <c r="TUM2" s="102"/>
      <c r="TUN2" s="102"/>
      <c r="TUO2" s="102"/>
      <c r="TUP2" s="102"/>
      <c r="TUQ2" s="102"/>
      <c r="TUR2" s="102"/>
      <c r="TUS2" s="102"/>
      <c r="TUT2" s="102"/>
      <c r="TUU2" s="102"/>
      <c r="TUV2" s="102"/>
      <c r="TUW2" s="102"/>
      <c r="TUX2" s="102"/>
      <c r="TUY2" s="102"/>
      <c r="TUZ2" s="102"/>
      <c r="TVA2" s="102"/>
      <c r="TVB2" s="102"/>
      <c r="TVC2" s="102"/>
      <c r="TVD2" s="102"/>
      <c r="TVE2" s="102"/>
      <c r="TVF2" s="102"/>
      <c r="TVG2" s="102"/>
      <c r="TVH2" s="102"/>
      <c r="TVI2" s="102"/>
      <c r="TVJ2" s="102"/>
      <c r="TVK2" s="102"/>
      <c r="TVL2" s="102"/>
      <c r="TVM2" s="102"/>
      <c r="TVN2" s="102"/>
      <c r="TVO2" s="102"/>
      <c r="TVP2" s="102"/>
      <c r="TVQ2" s="102"/>
      <c r="TVR2" s="102"/>
      <c r="TVS2" s="102"/>
      <c r="TVT2" s="102"/>
      <c r="TVU2" s="102"/>
      <c r="TVV2" s="102"/>
      <c r="TVW2" s="102"/>
      <c r="TVX2" s="102"/>
      <c r="TVY2" s="102"/>
      <c r="TVZ2" s="102"/>
      <c r="TWA2" s="102"/>
      <c r="TWB2" s="102"/>
      <c r="TWC2" s="102"/>
      <c r="TWD2" s="102"/>
      <c r="TWE2" s="102"/>
      <c r="TWF2" s="102"/>
      <c r="TWG2" s="102"/>
      <c r="TWH2" s="102"/>
      <c r="TWI2" s="102"/>
      <c r="TWJ2" s="102"/>
      <c r="TWK2" s="102"/>
      <c r="TWL2" s="102"/>
      <c r="TWM2" s="102"/>
      <c r="TWN2" s="102"/>
      <c r="TWO2" s="102"/>
      <c r="TWP2" s="102"/>
      <c r="TWQ2" s="102"/>
      <c r="TWR2" s="102"/>
      <c r="TWS2" s="102"/>
      <c r="TWT2" s="102"/>
      <c r="TWU2" s="102"/>
      <c r="TWV2" s="102"/>
      <c r="TWW2" s="102"/>
      <c r="TWX2" s="102"/>
      <c r="TWY2" s="102"/>
      <c r="TWZ2" s="102"/>
      <c r="TXA2" s="102"/>
      <c r="TXB2" s="102"/>
      <c r="TXC2" s="102"/>
      <c r="TXD2" s="102"/>
      <c r="TXE2" s="102"/>
      <c r="TXF2" s="102"/>
      <c r="TXG2" s="102"/>
      <c r="TXH2" s="102"/>
      <c r="TXI2" s="102"/>
      <c r="TXJ2" s="102"/>
      <c r="TXK2" s="102"/>
      <c r="TXL2" s="102"/>
      <c r="TXM2" s="102"/>
      <c r="TXN2" s="102"/>
      <c r="TXO2" s="102"/>
      <c r="TXP2" s="102"/>
      <c r="TXQ2" s="102"/>
      <c r="TXR2" s="102"/>
      <c r="TXS2" s="102"/>
      <c r="TXT2" s="102"/>
      <c r="TXU2" s="102"/>
      <c r="TXV2" s="102"/>
      <c r="TXW2" s="102"/>
      <c r="TXX2" s="102"/>
      <c r="TXY2" s="102"/>
      <c r="TXZ2" s="102"/>
      <c r="TYA2" s="102"/>
      <c r="TYB2" s="102"/>
      <c r="TYC2" s="102"/>
      <c r="TYD2" s="102"/>
      <c r="TYE2" s="102"/>
      <c r="TYF2" s="102"/>
      <c r="TYG2" s="102"/>
      <c r="TYH2" s="102"/>
      <c r="TYI2" s="102"/>
      <c r="TYJ2" s="102"/>
      <c r="TYK2" s="102"/>
      <c r="TYL2" s="102"/>
      <c r="TYM2" s="102"/>
      <c r="TYN2" s="102"/>
      <c r="TYO2" s="102"/>
      <c r="TYP2" s="102"/>
      <c r="TYQ2" s="102"/>
      <c r="TYR2" s="102"/>
      <c r="TYS2" s="102"/>
      <c r="TYT2" s="102"/>
      <c r="TYU2" s="102"/>
      <c r="TYV2" s="102"/>
      <c r="TYW2" s="102"/>
      <c r="TYX2" s="102"/>
      <c r="TYY2" s="102"/>
      <c r="TYZ2" s="102"/>
      <c r="TZA2" s="102"/>
      <c r="TZB2" s="102"/>
      <c r="TZC2" s="102"/>
      <c r="TZD2" s="102"/>
      <c r="TZE2" s="102"/>
      <c r="TZF2" s="102"/>
      <c r="TZG2" s="102"/>
      <c r="TZH2" s="102"/>
      <c r="TZI2" s="102"/>
      <c r="TZJ2" s="102"/>
      <c r="TZK2" s="102"/>
      <c r="TZL2" s="102"/>
      <c r="TZM2" s="102"/>
      <c r="TZN2" s="102"/>
      <c r="TZO2" s="102"/>
      <c r="TZP2" s="102"/>
      <c r="TZQ2" s="102"/>
      <c r="TZR2" s="102"/>
      <c r="TZS2" s="102"/>
      <c r="TZT2" s="102"/>
      <c r="TZU2" s="102"/>
      <c r="TZV2" s="102"/>
      <c r="TZW2" s="102"/>
      <c r="TZX2" s="102"/>
      <c r="TZY2" s="102"/>
      <c r="TZZ2" s="102"/>
      <c r="UAA2" s="102"/>
      <c r="UAB2" s="102"/>
      <c r="UAC2" s="102"/>
      <c r="UAD2" s="102"/>
      <c r="UAE2" s="102"/>
      <c r="UAF2" s="102"/>
      <c r="UAG2" s="102"/>
      <c r="UAH2" s="102"/>
      <c r="UAI2" s="102"/>
      <c r="UAJ2" s="102"/>
      <c r="UAK2" s="102"/>
      <c r="UAL2" s="102"/>
      <c r="UAM2" s="102"/>
      <c r="UAN2" s="102"/>
      <c r="UAO2" s="102"/>
      <c r="UAP2" s="102"/>
      <c r="UAQ2" s="102"/>
      <c r="UAR2" s="102"/>
      <c r="UAS2" s="102"/>
      <c r="UAT2" s="102"/>
      <c r="UAU2" s="102"/>
      <c r="UAV2" s="102"/>
      <c r="UAW2" s="102"/>
      <c r="UAX2" s="102"/>
      <c r="UAY2" s="102"/>
      <c r="UAZ2" s="102"/>
      <c r="UBA2" s="102"/>
      <c r="UBB2" s="102"/>
      <c r="UBC2" s="102"/>
      <c r="UBD2" s="102"/>
      <c r="UBE2" s="102"/>
      <c r="UBF2" s="102"/>
      <c r="UBG2" s="102"/>
      <c r="UBH2" s="102"/>
      <c r="UBI2" s="102"/>
      <c r="UBJ2" s="102"/>
      <c r="UBK2" s="102"/>
      <c r="UBL2" s="102"/>
      <c r="UBM2" s="102"/>
      <c r="UBN2" s="102"/>
      <c r="UBO2" s="102"/>
      <c r="UBP2" s="102"/>
      <c r="UBQ2" s="102"/>
      <c r="UBR2" s="102"/>
      <c r="UBS2" s="102"/>
      <c r="UBT2" s="102"/>
      <c r="UBU2" s="102"/>
      <c r="UBV2" s="102"/>
      <c r="UBW2" s="102"/>
      <c r="UBX2" s="102"/>
      <c r="UBY2" s="102"/>
      <c r="UBZ2" s="102"/>
      <c r="UCA2" s="102"/>
      <c r="UCB2" s="102"/>
      <c r="UCC2" s="102"/>
      <c r="UCD2" s="102"/>
      <c r="UCE2" s="102"/>
      <c r="UCF2" s="102"/>
      <c r="UCG2" s="102"/>
      <c r="UCH2" s="102"/>
      <c r="UCI2" s="102"/>
      <c r="UCJ2" s="102"/>
      <c r="UCK2" s="102"/>
      <c r="UCL2" s="102"/>
      <c r="UCM2" s="102"/>
      <c r="UCN2" s="102"/>
      <c r="UCO2" s="102"/>
      <c r="UCP2" s="102"/>
      <c r="UCQ2" s="102"/>
      <c r="UCR2" s="102"/>
      <c r="UCS2" s="102"/>
      <c r="UCT2" s="102"/>
      <c r="UCU2" s="102"/>
      <c r="UCV2" s="102"/>
      <c r="UCW2" s="102"/>
      <c r="UCX2" s="102"/>
      <c r="UCY2" s="102"/>
      <c r="UCZ2" s="102"/>
      <c r="UDA2" s="102"/>
      <c r="UDB2" s="102"/>
      <c r="UDC2" s="102"/>
      <c r="UDD2" s="102"/>
      <c r="UDE2" s="102"/>
      <c r="UDF2" s="102"/>
      <c r="UDG2" s="102"/>
      <c r="UDH2" s="102"/>
      <c r="UDI2" s="102"/>
      <c r="UDJ2" s="102"/>
      <c r="UDK2" s="102"/>
      <c r="UDL2" s="102"/>
      <c r="UDM2" s="102"/>
      <c r="UDN2" s="102"/>
      <c r="UDO2" s="102"/>
      <c r="UDP2" s="102"/>
      <c r="UDQ2" s="102"/>
      <c r="UDR2" s="102"/>
      <c r="UDS2" s="102"/>
      <c r="UDT2" s="102"/>
      <c r="UDU2" s="102"/>
      <c r="UDV2" s="102"/>
      <c r="UDW2" s="102"/>
      <c r="UDX2" s="102"/>
      <c r="UDY2" s="102"/>
      <c r="UDZ2" s="102"/>
      <c r="UEA2" s="102"/>
      <c r="UEB2" s="102"/>
      <c r="UEC2" s="102"/>
      <c r="UED2" s="102"/>
      <c r="UEE2" s="102"/>
      <c r="UEF2" s="102"/>
      <c r="UEG2" s="102"/>
      <c r="UEH2" s="102"/>
      <c r="UEI2" s="102"/>
      <c r="UEJ2" s="102"/>
      <c r="UEK2" s="102"/>
      <c r="UEL2" s="102"/>
      <c r="UEM2" s="102"/>
      <c r="UEN2" s="102"/>
      <c r="UEO2" s="102"/>
      <c r="UEP2" s="102"/>
      <c r="UEQ2" s="102"/>
      <c r="UER2" s="102"/>
      <c r="UES2" s="102"/>
      <c r="UET2" s="102"/>
      <c r="UEU2" s="102"/>
      <c r="UEV2" s="102"/>
      <c r="UEW2" s="102"/>
      <c r="UEX2" s="102"/>
      <c r="UEY2" s="102"/>
      <c r="UEZ2" s="102"/>
      <c r="UFA2" s="102"/>
      <c r="UFB2" s="102"/>
      <c r="UFC2" s="102"/>
      <c r="UFD2" s="102"/>
      <c r="UFE2" s="102"/>
      <c r="UFF2" s="102"/>
      <c r="UFG2" s="102"/>
      <c r="UFH2" s="102"/>
      <c r="UFI2" s="102"/>
      <c r="UFJ2" s="102"/>
      <c r="UFK2" s="102"/>
      <c r="UFL2" s="102"/>
      <c r="UFM2" s="102"/>
      <c r="UFN2" s="102"/>
      <c r="UFO2" s="102"/>
      <c r="UFP2" s="102"/>
      <c r="UFQ2" s="102"/>
      <c r="UFR2" s="102"/>
      <c r="UFS2" s="102"/>
      <c r="UFT2" s="102"/>
      <c r="UFU2" s="102"/>
      <c r="UFV2" s="102"/>
      <c r="UFW2" s="102"/>
      <c r="UFX2" s="102"/>
      <c r="UFY2" s="102"/>
      <c r="UFZ2" s="102"/>
      <c r="UGA2" s="102"/>
      <c r="UGB2" s="102"/>
      <c r="UGC2" s="102"/>
      <c r="UGD2" s="102"/>
      <c r="UGE2" s="102"/>
      <c r="UGF2" s="102"/>
      <c r="UGG2" s="102"/>
      <c r="UGH2" s="102"/>
      <c r="UGI2" s="102"/>
      <c r="UGJ2" s="102"/>
      <c r="UGK2" s="102"/>
      <c r="UGL2" s="102"/>
      <c r="UGM2" s="102"/>
      <c r="UGN2" s="102"/>
      <c r="UGO2" s="102"/>
      <c r="UGP2" s="102"/>
      <c r="UGQ2" s="102"/>
      <c r="UGR2" s="102"/>
      <c r="UGS2" s="102"/>
      <c r="UGT2" s="102"/>
      <c r="UGU2" s="102"/>
      <c r="UGV2" s="102"/>
      <c r="UGW2" s="102"/>
      <c r="UGX2" s="102"/>
      <c r="UGY2" s="102"/>
      <c r="UGZ2" s="102"/>
      <c r="UHA2" s="102"/>
      <c r="UHB2" s="102"/>
      <c r="UHC2" s="102"/>
      <c r="UHD2" s="102"/>
      <c r="UHE2" s="102"/>
      <c r="UHF2" s="102"/>
      <c r="UHG2" s="102"/>
      <c r="UHH2" s="102"/>
      <c r="UHI2" s="102"/>
      <c r="UHJ2" s="102"/>
      <c r="UHK2" s="102"/>
      <c r="UHL2" s="102"/>
      <c r="UHM2" s="102"/>
      <c r="UHN2" s="102"/>
      <c r="UHO2" s="102"/>
      <c r="UHP2" s="102"/>
      <c r="UHQ2" s="102"/>
      <c r="UHR2" s="102"/>
      <c r="UHS2" s="102"/>
      <c r="UHT2" s="102"/>
      <c r="UHU2" s="102"/>
      <c r="UHV2" s="102"/>
      <c r="UHW2" s="102"/>
      <c r="UHX2" s="102"/>
      <c r="UHY2" s="102"/>
      <c r="UHZ2" s="102"/>
      <c r="UIA2" s="102"/>
      <c r="UIB2" s="102"/>
      <c r="UIC2" s="102"/>
      <c r="UID2" s="102"/>
      <c r="UIE2" s="102"/>
      <c r="UIF2" s="102"/>
      <c r="UIG2" s="102"/>
      <c r="UIH2" s="102"/>
      <c r="UII2" s="102"/>
      <c r="UIJ2" s="102"/>
      <c r="UIK2" s="102"/>
      <c r="UIL2" s="102"/>
      <c r="UIM2" s="102"/>
      <c r="UIN2" s="102"/>
      <c r="UIO2" s="102"/>
      <c r="UIP2" s="102"/>
      <c r="UIQ2" s="102"/>
      <c r="UIR2" s="102"/>
      <c r="UIS2" s="102"/>
      <c r="UIT2" s="102"/>
      <c r="UIU2" s="102"/>
      <c r="UIV2" s="102"/>
      <c r="UIW2" s="102"/>
      <c r="UIX2" s="102"/>
      <c r="UIY2" s="102"/>
      <c r="UIZ2" s="102"/>
      <c r="UJA2" s="102"/>
      <c r="UJB2" s="102"/>
      <c r="UJC2" s="102"/>
      <c r="UJD2" s="102"/>
      <c r="UJE2" s="102"/>
      <c r="UJF2" s="102"/>
      <c r="UJG2" s="102"/>
      <c r="UJH2" s="102"/>
      <c r="UJI2" s="102"/>
      <c r="UJJ2" s="102"/>
      <c r="UJK2" s="102"/>
      <c r="UJL2" s="102"/>
      <c r="UJM2" s="102"/>
      <c r="UJN2" s="102"/>
      <c r="UJO2" s="102"/>
      <c r="UJP2" s="102"/>
      <c r="UJQ2" s="102"/>
      <c r="UJR2" s="102"/>
      <c r="UJS2" s="102"/>
      <c r="UJT2" s="102"/>
      <c r="UJU2" s="102"/>
      <c r="UJV2" s="102"/>
      <c r="UJW2" s="102"/>
      <c r="UJX2" s="102"/>
      <c r="UJY2" s="102"/>
      <c r="UJZ2" s="102"/>
      <c r="UKA2" s="102"/>
      <c r="UKB2" s="102"/>
      <c r="UKC2" s="102"/>
      <c r="UKD2" s="102"/>
      <c r="UKE2" s="102"/>
      <c r="UKF2" s="102"/>
      <c r="UKG2" s="102"/>
      <c r="UKH2" s="102"/>
      <c r="UKI2" s="102"/>
      <c r="UKJ2" s="102"/>
      <c r="UKK2" s="102"/>
      <c r="UKL2" s="102"/>
      <c r="UKM2" s="102"/>
      <c r="UKN2" s="102"/>
      <c r="UKO2" s="102"/>
      <c r="UKP2" s="102"/>
      <c r="UKQ2" s="102"/>
      <c r="UKR2" s="102"/>
      <c r="UKS2" s="102"/>
      <c r="UKT2" s="102"/>
      <c r="UKU2" s="102"/>
      <c r="UKV2" s="102"/>
      <c r="UKW2" s="102"/>
      <c r="UKX2" s="102"/>
      <c r="UKY2" s="102"/>
      <c r="UKZ2" s="102"/>
      <c r="ULA2" s="102"/>
      <c r="ULB2" s="102"/>
      <c r="ULC2" s="102"/>
      <c r="ULD2" s="102"/>
      <c r="ULE2" s="102"/>
      <c r="ULF2" s="102"/>
      <c r="ULG2" s="102"/>
      <c r="ULH2" s="102"/>
      <c r="ULI2" s="102"/>
      <c r="ULJ2" s="102"/>
      <c r="ULK2" s="102"/>
      <c r="ULL2" s="102"/>
      <c r="ULM2" s="102"/>
      <c r="ULN2" s="102"/>
      <c r="ULO2" s="102"/>
      <c r="ULP2" s="102"/>
      <c r="ULQ2" s="102"/>
      <c r="ULR2" s="102"/>
      <c r="ULS2" s="102"/>
      <c r="ULT2" s="102"/>
      <c r="ULU2" s="102"/>
      <c r="ULV2" s="102"/>
      <c r="ULW2" s="102"/>
      <c r="ULX2" s="102"/>
      <c r="ULY2" s="102"/>
      <c r="ULZ2" s="102"/>
      <c r="UMA2" s="102"/>
      <c r="UMB2" s="102"/>
      <c r="UMC2" s="102"/>
      <c r="UMD2" s="102"/>
      <c r="UME2" s="102"/>
      <c r="UMF2" s="102"/>
      <c r="UMG2" s="102"/>
      <c r="UMH2" s="102"/>
      <c r="UMI2" s="102"/>
      <c r="UMJ2" s="102"/>
      <c r="UMK2" s="102"/>
      <c r="UML2" s="102"/>
      <c r="UMM2" s="102"/>
      <c r="UMN2" s="102"/>
      <c r="UMO2" s="102"/>
      <c r="UMP2" s="102"/>
      <c r="UMQ2" s="102"/>
      <c r="UMR2" s="102"/>
      <c r="UMS2" s="102"/>
      <c r="UMT2" s="102"/>
      <c r="UMU2" s="102"/>
      <c r="UMV2" s="102"/>
      <c r="UMW2" s="102"/>
      <c r="UMX2" s="102"/>
      <c r="UMY2" s="102"/>
      <c r="UMZ2" s="102"/>
      <c r="UNA2" s="102"/>
      <c r="UNB2" s="102"/>
      <c r="UNC2" s="102"/>
      <c r="UND2" s="102"/>
      <c r="UNE2" s="102"/>
      <c r="UNF2" s="102"/>
      <c r="UNG2" s="102"/>
      <c r="UNH2" s="102"/>
      <c r="UNI2" s="102"/>
      <c r="UNJ2" s="102"/>
      <c r="UNK2" s="102"/>
      <c r="UNL2" s="102"/>
      <c r="UNM2" s="102"/>
      <c r="UNN2" s="102"/>
      <c r="UNO2" s="102"/>
      <c r="UNP2" s="102"/>
      <c r="UNQ2" s="102"/>
      <c r="UNR2" s="102"/>
      <c r="UNS2" s="102"/>
      <c r="UNT2" s="102"/>
      <c r="UNU2" s="102"/>
      <c r="UNV2" s="102"/>
      <c r="UNW2" s="102"/>
      <c r="UNX2" s="102"/>
      <c r="UNY2" s="102"/>
      <c r="UNZ2" s="102"/>
      <c r="UOA2" s="102"/>
      <c r="UOB2" s="102"/>
      <c r="UOC2" s="102"/>
      <c r="UOD2" s="102"/>
      <c r="UOE2" s="102"/>
      <c r="UOF2" s="102"/>
      <c r="UOG2" s="102"/>
      <c r="UOH2" s="102"/>
      <c r="UOI2" s="102"/>
      <c r="UOJ2" s="102"/>
      <c r="UOK2" s="102"/>
      <c r="UOL2" s="102"/>
      <c r="UOM2" s="102"/>
      <c r="UON2" s="102"/>
      <c r="UOO2" s="102"/>
      <c r="UOP2" s="102"/>
      <c r="UOQ2" s="102"/>
      <c r="UOR2" s="102"/>
      <c r="UOS2" s="102"/>
      <c r="UOT2" s="102"/>
      <c r="UOU2" s="102"/>
      <c r="UOV2" s="102"/>
      <c r="UOW2" s="102"/>
      <c r="UOX2" s="102"/>
      <c r="UOY2" s="102"/>
      <c r="UOZ2" s="102"/>
      <c r="UPA2" s="102"/>
      <c r="UPB2" s="102"/>
      <c r="UPC2" s="102"/>
      <c r="UPD2" s="102"/>
      <c r="UPE2" s="102"/>
      <c r="UPF2" s="102"/>
      <c r="UPG2" s="102"/>
      <c r="UPH2" s="102"/>
      <c r="UPI2" s="102"/>
      <c r="UPJ2" s="102"/>
      <c r="UPK2" s="102"/>
      <c r="UPL2" s="102"/>
      <c r="UPM2" s="102"/>
      <c r="UPN2" s="102"/>
      <c r="UPO2" s="102"/>
      <c r="UPP2" s="102"/>
      <c r="UPQ2" s="102"/>
      <c r="UPR2" s="102"/>
      <c r="UPS2" s="102"/>
      <c r="UPT2" s="102"/>
      <c r="UPU2" s="102"/>
      <c r="UPV2" s="102"/>
      <c r="UPW2" s="102"/>
      <c r="UPX2" s="102"/>
      <c r="UPY2" s="102"/>
      <c r="UPZ2" s="102"/>
      <c r="UQA2" s="102"/>
      <c r="UQB2" s="102"/>
      <c r="UQC2" s="102"/>
      <c r="UQD2" s="102"/>
      <c r="UQE2" s="102"/>
      <c r="UQF2" s="102"/>
      <c r="UQG2" s="102"/>
      <c r="UQH2" s="102"/>
      <c r="UQI2" s="102"/>
      <c r="UQJ2" s="102"/>
      <c r="UQK2" s="102"/>
      <c r="UQL2" s="102"/>
      <c r="UQM2" s="102"/>
      <c r="UQN2" s="102"/>
      <c r="UQO2" s="102"/>
      <c r="UQP2" s="102"/>
      <c r="UQQ2" s="102"/>
      <c r="UQR2" s="102"/>
      <c r="UQS2" s="102"/>
      <c r="UQT2" s="102"/>
      <c r="UQU2" s="102"/>
      <c r="UQV2" s="102"/>
      <c r="UQW2" s="102"/>
      <c r="UQX2" s="102"/>
      <c r="UQY2" s="102"/>
      <c r="UQZ2" s="102"/>
      <c r="URA2" s="102"/>
      <c r="URB2" s="102"/>
      <c r="URC2" s="102"/>
      <c r="URD2" s="102"/>
      <c r="URE2" s="102"/>
      <c r="URF2" s="102"/>
      <c r="URG2" s="102"/>
      <c r="URH2" s="102"/>
      <c r="URI2" s="102"/>
      <c r="URJ2" s="102"/>
      <c r="URK2" s="102"/>
      <c r="URL2" s="102"/>
      <c r="URM2" s="102"/>
      <c r="URN2" s="102"/>
      <c r="URO2" s="102"/>
      <c r="URP2" s="102"/>
      <c r="URQ2" s="102"/>
      <c r="URR2" s="102"/>
      <c r="URS2" s="102"/>
      <c r="URT2" s="102"/>
      <c r="URU2" s="102"/>
      <c r="URV2" s="102"/>
      <c r="URW2" s="102"/>
      <c r="URX2" s="102"/>
      <c r="URY2" s="102"/>
      <c r="URZ2" s="102"/>
      <c r="USA2" s="102"/>
      <c r="USB2" s="102"/>
      <c r="USC2" s="102"/>
      <c r="USD2" s="102"/>
      <c r="USE2" s="102"/>
      <c r="USF2" s="102"/>
      <c r="USG2" s="102"/>
      <c r="USH2" s="102"/>
      <c r="USI2" s="102"/>
      <c r="USJ2" s="102"/>
      <c r="USK2" s="102"/>
      <c r="USL2" s="102"/>
      <c r="USM2" s="102"/>
      <c r="USN2" s="102"/>
      <c r="USO2" s="102"/>
      <c r="USP2" s="102"/>
      <c r="USQ2" s="102"/>
      <c r="USR2" s="102"/>
      <c r="USS2" s="102"/>
      <c r="UST2" s="102"/>
      <c r="USU2" s="102"/>
      <c r="USV2" s="102"/>
      <c r="USW2" s="102"/>
      <c r="USX2" s="102"/>
      <c r="USY2" s="102"/>
      <c r="USZ2" s="102"/>
      <c r="UTA2" s="102"/>
      <c r="UTB2" s="102"/>
      <c r="UTC2" s="102"/>
      <c r="UTD2" s="102"/>
      <c r="UTE2" s="102"/>
      <c r="UTF2" s="102"/>
      <c r="UTG2" s="102"/>
      <c r="UTH2" s="102"/>
      <c r="UTI2" s="102"/>
      <c r="UTJ2" s="102"/>
      <c r="UTK2" s="102"/>
      <c r="UTL2" s="102"/>
      <c r="UTM2" s="102"/>
      <c r="UTN2" s="102"/>
      <c r="UTO2" s="102"/>
      <c r="UTP2" s="102"/>
      <c r="UTQ2" s="102"/>
      <c r="UTR2" s="102"/>
      <c r="UTS2" s="102"/>
      <c r="UTT2" s="102"/>
      <c r="UTU2" s="102"/>
      <c r="UTV2" s="102"/>
      <c r="UTW2" s="102"/>
      <c r="UTX2" s="102"/>
      <c r="UTY2" s="102"/>
      <c r="UTZ2" s="102"/>
      <c r="UUA2" s="102"/>
      <c r="UUB2" s="102"/>
      <c r="UUC2" s="102"/>
      <c r="UUD2" s="102"/>
      <c r="UUE2" s="102"/>
      <c r="UUF2" s="102"/>
      <c r="UUG2" s="102"/>
      <c r="UUH2" s="102"/>
      <c r="UUI2" s="102"/>
      <c r="UUJ2" s="102"/>
      <c r="UUK2" s="102"/>
      <c r="UUL2" s="102"/>
      <c r="UUM2" s="102"/>
      <c r="UUN2" s="102"/>
      <c r="UUO2" s="102"/>
      <c r="UUP2" s="102"/>
      <c r="UUQ2" s="102"/>
      <c r="UUR2" s="102"/>
      <c r="UUS2" s="102"/>
      <c r="UUT2" s="102"/>
      <c r="UUU2" s="102"/>
      <c r="UUV2" s="102"/>
      <c r="UUW2" s="102"/>
      <c r="UUX2" s="102"/>
      <c r="UUY2" s="102"/>
      <c r="UUZ2" s="102"/>
      <c r="UVA2" s="102"/>
      <c r="UVB2" s="102"/>
      <c r="UVC2" s="102"/>
      <c r="UVD2" s="102"/>
      <c r="UVE2" s="102"/>
      <c r="UVF2" s="102"/>
      <c r="UVG2" s="102"/>
      <c r="UVH2" s="102"/>
      <c r="UVI2" s="102"/>
      <c r="UVJ2" s="102"/>
      <c r="UVK2" s="102"/>
      <c r="UVL2" s="102"/>
      <c r="UVM2" s="102"/>
      <c r="UVN2" s="102"/>
      <c r="UVO2" s="102"/>
      <c r="UVP2" s="102"/>
      <c r="UVQ2" s="102"/>
      <c r="UVR2" s="102"/>
      <c r="UVS2" s="102"/>
      <c r="UVT2" s="102"/>
      <c r="UVU2" s="102"/>
      <c r="UVV2" s="102"/>
      <c r="UVW2" s="102"/>
      <c r="UVX2" s="102"/>
      <c r="UVY2" s="102"/>
      <c r="UVZ2" s="102"/>
      <c r="UWA2" s="102"/>
      <c r="UWB2" s="102"/>
      <c r="UWC2" s="102"/>
      <c r="UWD2" s="102"/>
      <c r="UWE2" s="102"/>
      <c r="UWF2" s="102"/>
      <c r="UWG2" s="102"/>
      <c r="UWH2" s="102"/>
      <c r="UWI2" s="102"/>
      <c r="UWJ2" s="102"/>
      <c r="UWK2" s="102"/>
      <c r="UWL2" s="102"/>
      <c r="UWM2" s="102"/>
      <c r="UWN2" s="102"/>
      <c r="UWO2" s="102"/>
      <c r="UWP2" s="102"/>
      <c r="UWQ2" s="102"/>
      <c r="UWR2" s="102"/>
      <c r="UWS2" s="102"/>
      <c r="UWT2" s="102"/>
      <c r="UWU2" s="102"/>
      <c r="UWV2" s="102"/>
      <c r="UWW2" s="102"/>
      <c r="UWX2" s="102"/>
      <c r="UWY2" s="102"/>
      <c r="UWZ2" s="102"/>
      <c r="UXA2" s="102"/>
      <c r="UXB2" s="102"/>
      <c r="UXC2" s="102"/>
      <c r="UXD2" s="102"/>
      <c r="UXE2" s="102"/>
      <c r="UXF2" s="102"/>
      <c r="UXG2" s="102"/>
      <c r="UXH2" s="102"/>
      <c r="UXI2" s="102"/>
      <c r="UXJ2" s="102"/>
      <c r="UXK2" s="102"/>
      <c r="UXL2" s="102"/>
      <c r="UXM2" s="102"/>
      <c r="UXN2" s="102"/>
      <c r="UXO2" s="102"/>
      <c r="UXP2" s="102"/>
      <c r="UXQ2" s="102"/>
      <c r="UXR2" s="102"/>
      <c r="UXS2" s="102"/>
      <c r="UXT2" s="102"/>
      <c r="UXU2" s="102"/>
      <c r="UXV2" s="102"/>
      <c r="UXW2" s="102"/>
      <c r="UXX2" s="102"/>
      <c r="UXY2" s="102"/>
      <c r="UXZ2" s="102"/>
      <c r="UYA2" s="102"/>
      <c r="UYB2" s="102"/>
      <c r="UYC2" s="102"/>
      <c r="UYD2" s="102"/>
      <c r="UYE2" s="102"/>
      <c r="UYF2" s="102"/>
      <c r="UYG2" s="102"/>
      <c r="UYH2" s="102"/>
      <c r="UYI2" s="102"/>
      <c r="UYJ2" s="102"/>
      <c r="UYK2" s="102"/>
      <c r="UYL2" s="102"/>
      <c r="UYM2" s="102"/>
      <c r="UYN2" s="102"/>
      <c r="UYO2" s="102"/>
      <c r="UYP2" s="102"/>
      <c r="UYQ2" s="102"/>
      <c r="UYR2" s="102"/>
      <c r="UYS2" s="102"/>
      <c r="UYT2" s="102"/>
      <c r="UYU2" s="102"/>
      <c r="UYV2" s="102"/>
      <c r="UYW2" s="102"/>
      <c r="UYX2" s="102"/>
      <c r="UYY2" s="102"/>
      <c r="UYZ2" s="102"/>
      <c r="UZA2" s="102"/>
      <c r="UZB2" s="102"/>
      <c r="UZC2" s="102"/>
      <c r="UZD2" s="102"/>
      <c r="UZE2" s="102"/>
      <c r="UZF2" s="102"/>
      <c r="UZG2" s="102"/>
      <c r="UZH2" s="102"/>
      <c r="UZI2" s="102"/>
      <c r="UZJ2" s="102"/>
      <c r="UZK2" s="102"/>
      <c r="UZL2" s="102"/>
      <c r="UZM2" s="102"/>
      <c r="UZN2" s="102"/>
      <c r="UZO2" s="102"/>
      <c r="UZP2" s="102"/>
      <c r="UZQ2" s="102"/>
      <c r="UZR2" s="102"/>
      <c r="UZS2" s="102"/>
      <c r="UZT2" s="102"/>
      <c r="UZU2" s="102"/>
      <c r="UZV2" s="102"/>
      <c r="UZW2" s="102"/>
      <c r="UZX2" s="102"/>
      <c r="UZY2" s="102"/>
      <c r="UZZ2" s="102"/>
      <c r="VAA2" s="102"/>
      <c r="VAB2" s="102"/>
      <c r="VAC2" s="102"/>
      <c r="VAD2" s="102"/>
      <c r="VAE2" s="102"/>
      <c r="VAF2" s="102"/>
      <c r="VAG2" s="102"/>
      <c r="VAH2" s="102"/>
      <c r="VAI2" s="102"/>
      <c r="VAJ2" s="102"/>
      <c r="VAK2" s="102"/>
      <c r="VAL2" s="102"/>
      <c r="VAM2" s="102"/>
      <c r="VAN2" s="102"/>
      <c r="VAO2" s="102"/>
      <c r="VAP2" s="102"/>
      <c r="VAQ2" s="102"/>
      <c r="VAR2" s="102"/>
      <c r="VAS2" s="102"/>
      <c r="VAT2" s="102"/>
      <c r="VAU2" s="102"/>
      <c r="VAV2" s="102"/>
      <c r="VAW2" s="102"/>
      <c r="VAX2" s="102"/>
      <c r="VAY2" s="102"/>
      <c r="VAZ2" s="102"/>
      <c r="VBA2" s="102"/>
      <c r="VBB2" s="102"/>
      <c r="VBC2" s="102"/>
      <c r="VBD2" s="102"/>
      <c r="VBE2" s="102"/>
      <c r="VBF2" s="102"/>
      <c r="VBG2" s="102"/>
      <c r="VBH2" s="102"/>
      <c r="VBI2" s="102"/>
      <c r="VBJ2" s="102"/>
      <c r="VBK2" s="102"/>
      <c r="VBL2" s="102"/>
      <c r="VBM2" s="102"/>
      <c r="VBN2" s="102"/>
      <c r="VBO2" s="102"/>
      <c r="VBP2" s="102"/>
      <c r="VBQ2" s="102"/>
      <c r="VBR2" s="102"/>
      <c r="VBS2" s="102"/>
      <c r="VBT2" s="102"/>
      <c r="VBU2" s="102"/>
      <c r="VBV2" s="102"/>
      <c r="VBW2" s="102"/>
      <c r="VBX2" s="102"/>
      <c r="VBY2" s="102"/>
      <c r="VBZ2" s="102"/>
      <c r="VCA2" s="102"/>
      <c r="VCB2" s="102"/>
      <c r="VCC2" s="102"/>
      <c r="VCD2" s="102"/>
      <c r="VCE2" s="102"/>
      <c r="VCF2" s="102"/>
      <c r="VCG2" s="102"/>
      <c r="VCH2" s="102"/>
      <c r="VCI2" s="102"/>
      <c r="VCJ2" s="102"/>
      <c r="VCK2" s="102"/>
      <c r="VCL2" s="102"/>
      <c r="VCM2" s="102"/>
      <c r="VCN2" s="102"/>
      <c r="VCO2" s="102"/>
      <c r="VCP2" s="102"/>
      <c r="VCQ2" s="102"/>
      <c r="VCR2" s="102"/>
      <c r="VCS2" s="102"/>
      <c r="VCT2" s="102"/>
      <c r="VCU2" s="102"/>
      <c r="VCV2" s="102"/>
      <c r="VCW2" s="102"/>
      <c r="VCX2" s="102"/>
      <c r="VCY2" s="102"/>
      <c r="VCZ2" s="102"/>
      <c r="VDA2" s="102"/>
      <c r="VDB2" s="102"/>
      <c r="VDC2" s="102"/>
      <c r="VDD2" s="102"/>
      <c r="VDE2" s="102"/>
      <c r="VDF2" s="102"/>
      <c r="VDG2" s="102"/>
      <c r="VDH2" s="102"/>
      <c r="VDI2" s="102"/>
      <c r="VDJ2" s="102"/>
      <c r="VDK2" s="102"/>
      <c r="VDL2" s="102"/>
      <c r="VDM2" s="102"/>
      <c r="VDN2" s="102"/>
      <c r="VDO2" s="102"/>
      <c r="VDP2" s="102"/>
      <c r="VDQ2" s="102"/>
      <c r="VDR2" s="102"/>
      <c r="VDS2" s="102"/>
      <c r="VDT2" s="102"/>
      <c r="VDU2" s="102"/>
      <c r="VDV2" s="102"/>
      <c r="VDW2" s="102"/>
      <c r="VDX2" s="102"/>
      <c r="VDY2" s="102"/>
      <c r="VDZ2" s="102"/>
      <c r="VEA2" s="102"/>
      <c r="VEB2" s="102"/>
      <c r="VEC2" s="102"/>
      <c r="VED2" s="102"/>
      <c r="VEE2" s="102"/>
      <c r="VEF2" s="102"/>
      <c r="VEG2" s="102"/>
      <c r="VEH2" s="102"/>
      <c r="VEI2" s="102"/>
      <c r="VEJ2" s="102"/>
      <c r="VEK2" s="102"/>
      <c r="VEL2" s="102"/>
      <c r="VEM2" s="102"/>
      <c r="VEN2" s="102"/>
      <c r="VEO2" s="102"/>
      <c r="VEP2" s="102"/>
      <c r="VEQ2" s="102"/>
      <c r="VER2" s="102"/>
      <c r="VES2" s="102"/>
      <c r="VET2" s="102"/>
      <c r="VEU2" s="102"/>
      <c r="VEV2" s="102"/>
      <c r="VEW2" s="102"/>
      <c r="VEX2" s="102"/>
      <c r="VEY2" s="102"/>
      <c r="VEZ2" s="102"/>
      <c r="VFA2" s="102"/>
      <c r="VFB2" s="102"/>
      <c r="VFC2" s="102"/>
      <c r="VFD2" s="102"/>
      <c r="VFE2" s="102"/>
      <c r="VFF2" s="102"/>
      <c r="VFG2" s="102"/>
      <c r="VFH2" s="102"/>
      <c r="VFI2" s="102"/>
      <c r="VFJ2" s="102"/>
      <c r="VFK2" s="102"/>
      <c r="VFL2" s="102"/>
      <c r="VFM2" s="102"/>
      <c r="VFN2" s="102"/>
      <c r="VFO2" s="102"/>
      <c r="VFP2" s="102"/>
      <c r="VFQ2" s="102"/>
      <c r="VFR2" s="102"/>
      <c r="VFS2" s="102"/>
      <c r="VFT2" s="102"/>
      <c r="VFU2" s="102"/>
      <c r="VFV2" s="102"/>
      <c r="VFW2" s="102"/>
      <c r="VFX2" s="102"/>
      <c r="VFY2" s="102"/>
      <c r="VFZ2" s="102"/>
      <c r="VGA2" s="102"/>
      <c r="VGB2" s="102"/>
      <c r="VGC2" s="102"/>
      <c r="VGD2" s="102"/>
      <c r="VGE2" s="102"/>
      <c r="VGF2" s="102"/>
      <c r="VGG2" s="102"/>
      <c r="VGH2" s="102"/>
      <c r="VGI2" s="102"/>
      <c r="VGJ2" s="102"/>
      <c r="VGK2" s="102"/>
      <c r="VGL2" s="102"/>
      <c r="VGM2" s="102"/>
      <c r="VGN2" s="102"/>
      <c r="VGO2" s="102"/>
      <c r="VGP2" s="102"/>
      <c r="VGQ2" s="102"/>
      <c r="VGR2" s="102"/>
      <c r="VGS2" s="102"/>
      <c r="VGT2" s="102"/>
      <c r="VGU2" s="102"/>
      <c r="VGV2" s="102"/>
      <c r="VGW2" s="102"/>
      <c r="VGX2" s="102"/>
      <c r="VGY2" s="102"/>
      <c r="VGZ2" s="102"/>
      <c r="VHA2" s="102"/>
      <c r="VHB2" s="102"/>
      <c r="VHC2" s="102"/>
      <c r="VHD2" s="102"/>
      <c r="VHE2" s="102"/>
      <c r="VHF2" s="102"/>
      <c r="VHG2" s="102"/>
      <c r="VHH2" s="102"/>
      <c r="VHI2" s="102"/>
      <c r="VHJ2" s="102"/>
      <c r="VHK2" s="102"/>
      <c r="VHL2" s="102"/>
      <c r="VHM2" s="102"/>
      <c r="VHN2" s="102"/>
      <c r="VHO2" s="102"/>
      <c r="VHP2" s="102"/>
      <c r="VHQ2" s="102"/>
      <c r="VHR2" s="102"/>
      <c r="VHS2" s="102"/>
      <c r="VHT2" s="102"/>
      <c r="VHU2" s="102"/>
      <c r="VHV2" s="102"/>
      <c r="VHW2" s="102"/>
      <c r="VHX2" s="102"/>
      <c r="VHY2" s="102"/>
      <c r="VHZ2" s="102"/>
      <c r="VIA2" s="102"/>
      <c r="VIB2" s="102"/>
      <c r="VIC2" s="102"/>
      <c r="VID2" s="102"/>
      <c r="VIE2" s="102"/>
      <c r="VIF2" s="102"/>
      <c r="VIG2" s="102"/>
      <c r="VIH2" s="102"/>
      <c r="VII2" s="102"/>
      <c r="VIJ2" s="102"/>
      <c r="VIK2" s="102"/>
      <c r="VIL2" s="102"/>
      <c r="VIM2" s="102"/>
      <c r="VIN2" s="102"/>
      <c r="VIO2" s="102"/>
      <c r="VIP2" s="102"/>
      <c r="VIQ2" s="102"/>
      <c r="VIR2" s="102"/>
      <c r="VIS2" s="102"/>
      <c r="VIT2" s="102"/>
      <c r="VIU2" s="102"/>
      <c r="VIV2" s="102"/>
      <c r="VIW2" s="102"/>
      <c r="VIX2" s="102"/>
      <c r="VIY2" s="102"/>
      <c r="VIZ2" s="102"/>
      <c r="VJA2" s="102"/>
      <c r="VJB2" s="102"/>
      <c r="VJC2" s="102"/>
      <c r="VJD2" s="102"/>
      <c r="VJE2" s="102"/>
      <c r="VJF2" s="102"/>
      <c r="VJG2" s="102"/>
      <c r="VJH2" s="102"/>
      <c r="VJI2" s="102"/>
      <c r="VJJ2" s="102"/>
      <c r="VJK2" s="102"/>
      <c r="VJL2" s="102"/>
      <c r="VJM2" s="102"/>
      <c r="VJN2" s="102"/>
      <c r="VJO2" s="102"/>
      <c r="VJP2" s="102"/>
      <c r="VJQ2" s="102"/>
      <c r="VJR2" s="102"/>
      <c r="VJS2" s="102"/>
      <c r="VJT2" s="102"/>
      <c r="VJU2" s="102"/>
      <c r="VJV2" s="102"/>
      <c r="VJW2" s="102"/>
      <c r="VJX2" s="102"/>
      <c r="VJY2" s="102"/>
      <c r="VJZ2" s="102"/>
      <c r="VKA2" s="102"/>
      <c r="VKB2" s="102"/>
      <c r="VKC2" s="102"/>
      <c r="VKD2" s="102"/>
      <c r="VKE2" s="102"/>
      <c r="VKF2" s="102"/>
      <c r="VKG2" s="102"/>
      <c r="VKH2" s="102"/>
      <c r="VKI2" s="102"/>
      <c r="VKJ2" s="102"/>
      <c r="VKK2" s="102"/>
      <c r="VKL2" s="102"/>
      <c r="VKM2" s="102"/>
      <c r="VKN2" s="102"/>
      <c r="VKO2" s="102"/>
      <c r="VKP2" s="102"/>
      <c r="VKQ2" s="102"/>
      <c r="VKR2" s="102"/>
      <c r="VKS2" s="102"/>
      <c r="VKT2" s="102"/>
      <c r="VKU2" s="102"/>
      <c r="VKV2" s="102"/>
      <c r="VKW2" s="102"/>
      <c r="VKX2" s="102"/>
      <c r="VKY2" s="102"/>
      <c r="VKZ2" s="102"/>
      <c r="VLA2" s="102"/>
      <c r="VLB2" s="102"/>
      <c r="VLC2" s="102"/>
      <c r="VLD2" s="102"/>
      <c r="VLE2" s="102"/>
      <c r="VLF2" s="102"/>
      <c r="VLG2" s="102"/>
      <c r="VLH2" s="102"/>
      <c r="VLI2" s="102"/>
      <c r="VLJ2" s="102"/>
      <c r="VLK2" s="102"/>
      <c r="VLL2" s="102"/>
      <c r="VLM2" s="102"/>
      <c r="VLN2" s="102"/>
      <c r="VLO2" s="102"/>
      <c r="VLP2" s="102"/>
      <c r="VLQ2" s="102"/>
      <c r="VLR2" s="102"/>
      <c r="VLS2" s="102"/>
      <c r="VLT2" s="102"/>
      <c r="VLU2" s="102"/>
      <c r="VLV2" s="102"/>
      <c r="VLW2" s="102"/>
      <c r="VLX2" s="102"/>
      <c r="VLY2" s="102"/>
      <c r="VLZ2" s="102"/>
      <c r="VMA2" s="102"/>
      <c r="VMB2" s="102"/>
      <c r="VMC2" s="102"/>
      <c r="VMD2" s="102"/>
      <c r="VME2" s="102"/>
      <c r="VMF2" s="102"/>
      <c r="VMG2" s="102"/>
      <c r="VMH2" s="102"/>
      <c r="VMI2" s="102"/>
      <c r="VMJ2" s="102"/>
      <c r="VMK2" s="102"/>
      <c r="VML2" s="102"/>
      <c r="VMM2" s="102"/>
      <c r="VMN2" s="102"/>
      <c r="VMO2" s="102"/>
      <c r="VMP2" s="102"/>
      <c r="VMQ2" s="102"/>
      <c r="VMR2" s="102"/>
      <c r="VMS2" s="102"/>
      <c r="VMT2" s="102"/>
      <c r="VMU2" s="102"/>
      <c r="VMV2" s="102"/>
      <c r="VMW2" s="102"/>
      <c r="VMX2" s="102"/>
      <c r="VMY2" s="102"/>
      <c r="VMZ2" s="102"/>
      <c r="VNA2" s="102"/>
      <c r="VNB2" s="102"/>
      <c r="VNC2" s="102"/>
      <c r="VND2" s="102"/>
      <c r="VNE2" s="102"/>
      <c r="VNF2" s="102"/>
      <c r="VNG2" s="102"/>
      <c r="VNH2" s="102"/>
      <c r="VNI2" s="102"/>
      <c r="VNJ2" s="102"/>
      <c r="VNK2" s="102"/>
      <c r="VNL2" s="102"/>
      <c r="VNM2" s="102"/>
      <c r="VNN2" s="102"/>
      <c r="VNO2" s="102"/>
      <c r="VNP2" s="102"/>
      <c r="VNQ2" s="102"/>
      <c r="VNR2" s="102"/>
      <c r="VNS2" s="102"/>
      <c r="VNT2" s="102"/>
      <c r="VNU2" s="102"/>
      <c r="VNV2" s="102"/>
      <c r="VNW2" s="102"/>
      <c r="VNX2" s="102"/>
      <c r="VNY2" s="102"/>
      <c r="VNZ2" s="102"/>
      <c r="VOA2" s="102"/>
      <c r="VOB2" s="102"/>
      <c r="VOC2" s="102"/>
      <c r="VOD2" s="102"/>
      <c r="VOE2" s="102"/>
      <c r="VOF2" s="102"/>
      <c r="VOG2" s="102"/>
      <c r="VOH2" s="102"/>
      <c r="VOI2" s="102"/>
      <c r="VOJ2" s="102"/>
      <c r="VOK2" s="102"/>
      <c r="VOL2" s="102"/>
      <c r="VOM2" s="102"/>
      <c r="VON2" s="102"/>
      <c r="VOO2" s="102"/>
      <c r="VOP2" s="102"/>
      <c r="VOQ2" s="102"/>
      <c r="VOR2" s="102"/>
      <c r="VOS2" s="102"/>
      <c r="VOT2" s="102"/>
      <c r="VOU2" s="102"/>
      <c r="VOV2" s="102"/>
      <c r="VOW2" s="102"/>
      <c r="VOX2" s="102"/>
      <c r="VOY2" s="102"/>
      <c r="VOZ2" s="102"/>
      <c r="VPA2" s="102"/>
      <c r="VPB2" s="102"/>
      <c r="VPC2" s="102"/>
      <c r="VPD2" s="102"/>
      <c r="VPE2" s="102"/>
      <c r="VPF2" s="102"/>
      <c r="VPG2" s="102"/>
      <c r="VPH2" s="102"/>
      <c r="VPI2" s="102"/>
      <c r="VPJ2" s="102"/>
      <c r="VPK2" s="102"/>
      <c r="VPL2" s="102"/>
      <c r="VPM2" s="102"/>
      <c r="VPN2" s="102"/>
      <c r="VPO2" s="102"/>
      <c r="VPP2" s="102"/>
      <c r="VPQ2" s="102"/>
      <c r="VPR2" s="102"/>
      <c r="VPS2" s="102"/>
      <c r="VPT2" s="102"/>
      <c r="VPU2" s="102"/>
      <c r="VPV2" s="102"/>
      <c r="VPW2" s="102"/>
      <c r="VPX2" s="102"/>
      <c r="VPY2" s="102"/>
      <c r="VPZ2" s="102"/>
      <c r="VQA2" s="102"/>
      <c r="VQB2" s="102"/>
      <c r="VQC2" s="102"/>
      <c r="VQD2" s="102"/>
      <c r="VQE2" s="102"/>
      <c r="VQF2" s="102"/>
      <c r="VQG2" s="102"/>
      <c r="VQH2" s="102"/>
      <c r="VQI2" s="102"/>
      <c r="VQJ2" s="102"/>
      <c r="VQK2" s="102"/>
      <c r="VQL2" s="102"/>
      <c r="VQM2" s="102"/>
      <c r="VQN2" s="102"/>
      <c r="VQO2" s="102"/>
      <c r="VQP2" s="102"/>
      <c r="VQQ2" s="102"/>
      <c r="VQR2" s="102"/>
      <c r="VQS2" s="102"/>
      <c r="VQT2" s="102"/>
      <c r="VQU2" s="102"/>
      <c r="VQV2" s="102"/>
      <c r="VQW2" s="102"/>
      <c r="VQX2" s="102"/>
      <c r="VQY2" s="102"/>
      <c r="VQZ2" s="102"/>
      <c r="VRA2" s="102"/>
      <c r="VRB2" s="102"/>
      <c r="VRC2" s="102"/>
      <c r="VRD2" s="102"/>
      <c r="VRE2" s="102"/>
      <c r="VRF2" s="102"/>
      <c r="VRG2" s="102"/>
      <c r="VRH2" s="102"/>
      <c r="VRI2" s="102"/>
      <c r="VRJ2" s="102"/>
      <c r="VRK2" s="102"/>
      <c r="VRL2" s="102"/>
      <c r="VRM2" s="102"/>
      <c r="VRN2" s="102"/>
      <c r="VRO2" s="102"/>
      <c r="VRP2" s="102"/>
      <c r="VRQ2" s="102"/>
      <c r="VRR2" s="102"/>
      <c r="VRS2" s="102"/>
      <c r="VRT2" s="102"/>
      <c r="VRU2" s="102"/>
      <c r="VRV2" s="102"/>
      <c r="VRW2" s="102"/>
      <c r="VRX2" s="102"/>
      <c r="VRY2" s="102"/>
      <c r="VRZ2" s="102"/>
      <c r="VSA2" s="102"/>
      <c r="VSB2" s="102"/>
      <c r="VSC2" s="102"/>
      <c r="VSD2" s="102"/>
      <c r="VSE2" s="102"/>
      <c r="VSF2" s="102"/>
      <c r="VSG2" s="102"/>
      <c r="VSH2" s="102"/>
      <c r="VSI2" s="102"/>
      <c r="VSJ2" s="102"/>
      <c r="VSK2" s="102"/>
      <c r="VSL2" s="102"/>
      <c r="VSM2" s="102"/>
      <c r="VSN2" s="102"/>
      <c r="VSO2" s="102"/>
      <c r="VSP2" s="102"/>
      <c r="VSQ2" s="102"/>
      <c r="VSR2" s="102"/>
      <c r="VSS2" s="102"/>
      <c r="VST2" s="102"/>
      <c r="VSU2" s="102"/>
      <c r="VSV2" s="102"/>
      <c r="VSW2" s="102"/>
      <c r="VSX2" s="102"/>
      <c r="VSY2" s="102"/>
      <c r="VSZ2" s="102"/>
      <c r="VTA2" s="102"/>
      <c r="VTB2" s="102"/>
      <c r="VTC2" s="102"/>
      <c r="VTD2" s="102"/>
      <c r="VTE2" s="102"/>
      <c r="VTF2" s="102"/>
      <c r="VTG2" s="102"/>
      <c r="VTH2" s="102"/>
      <c r="VTI2" s="102"/>
      <c r="VTJ2" s="102"/>
      <c r="VTK2" s="102"/>
      <c r="VTL2" s="102"/>
      <c r="VTM2" s="102"/>
      <c r="VTN2" s="102"/>
      <c r="VTO2" s="102"/>
      <c r="VTP2" s="102"/>
      <c r="VTQ2" s="102"/>
      <c r="VTR2" s="102"/>
      <c r="VTS2" s="102"/>
      <c r="VTT2" s="102"/>
      <c r="VTU2" s="102"/>
      <c r="VTV2" s="102"/>
      <c r="VTW2" s="102"/>
      <c r="VTX2" s="102"/>
      <c r="VTY2" s="102"/>
      <c r="VTZ2" s="102"/>
      <c r="VUA2" s="102"/>
      <c r="VUB2" s="102"/>
      <c r="VUC2" s="102"/>
      <c r="VUD2" s="102"/>
      <c r="VUE2" s="102"/>
      <c r="VUF2" s="102"/>
      <c r="VUG2" s="102"/>
      <c r="VUH2" s="102"/>
      <c r="VUI2" s="102"/>
      <c r="VUJ2" s="102"/>
      <c r="VUK2" s="102"/>
      <c r="VUL2" s="102"/>
      <c r="VUM2" s="102"/>
      <c r="VUN2" s="102"/>
      <c r="VUO2" s="102"/>
      <c r="VUP2" s="102"/>
      <c r="VUQ2" s="102"/>
      <c r="VUR2" s="102"/>
      <c r="VUS2" s="102"/>
      <c r="VUT2" s="102"/>
      <c r="VUU2" s="102"/>
      <c r="VUV2" s="102"/>
      <c r="VUW2" s="102"/>
      <c r="VUX2" s="102"/>
      <c r="VUY2" s="102"/>
      <c r="VUZ2" s="102"/>
      <c r="VVA2" s="102"/>
      <c r="VVB2" s="102"/>
      <c r="VVC2" s="102"/>
      <c r="VVD2" s="102"/>
      <c r="VVE2" s="102"/>
      <c r="VVF2" s="102"/>
      <c r="VVG2" s="102"/>
      <c r="VVH2" s="102"/>
      <c r="VVI2" s="102"/>
      <c r="VVJ2" s="102"/>
      <c r="VVK2" s="102"/>
      <c r="VVL2" s="102"/>
      <c r="VVM2" s="102"/>
      <c r="VVN2" s="102"/>
      <c r="VVO2" s="102"/>
      <c r="VVP2" s="102"/>
      <c r="VVQ2" s="102"/>
      <c r="VVR2" s="102"/>
      <c r="VVS2" s="102"/>
      <c r="VVT2" s="102"/>
      <c r="VVU2" s="102"/>
      <c r="VVV2" s="102"/>
      <c r="VVW2" s="102"/>
      <c r="VVX2" s="102"/>
      <c r="VVY2" s="102"/>
      <c r="VVZ2" s="102"/>
      <c r="VWA2" s="102"/>
      <c r="VWB2" s="102"/>
      <c r="VWC2" s="102"/>
      <c r="VWD2" s="102"/>
      <c r="VWE2" s="102"/>
      <c r="VWF2" s="102"/>
      <c r="VWG2" s="102"/>
      <c r="VWH2" s="102"/>
      <c r="VWI2" s="102"/>
      <c r="VWJ2" s="102"/>
      <c r="VWK2" s="102"/>
      <c r="VWL2" s="102"/>
      <c r="VWM2" s="102"/>
      <c r="VWN2" s="102"/>
      <c r="VWO2" s="102"/>
      <c r="VWP2" s="102"/>
      <c r="VWQ2" s="102"/>
      <c r="VWR2" s="102"/>
      <c r="VWS2" s="102"/>
      <c r="VWT2" s="102"/>
      <c r="VWU2" s="102"/>
      <c r="VWV2" s="102"/>
      <c r="VWW2" s="102"/>
      <c r="VWX2" s="102"/>
      <c r="VWY2" s="102"/>
      <c r="VWZ2" s="102"/>
      <c r="VXA2" s="102"/>
      <c r="VXB2" s="102"/>
      <c r="VXC2" s="102"/>
      <c r="VXD2" s="102"/>
      <c r="VXE2" s="102"/>
      <c r="VXF2" s="102"/>
      <c r="VXG2" s="102"/>
      <c r="VXH2" s="102"/>
      <c r="VXI2" s="102"/>
      <c r="VXJ2" s="102"/>
      <c r="VXK2" s="102"/>
      <c r="VXL2" s="102"/>
      <c r="VXM2" s="102"/>
      <c r="VXN2" s="102"/>
      <c r="VXO2" s="102"/>
      <c r="VXP2" s="102"/>
      <c r="VXQ2" s="102"/>
      <c r="VXR2" s="102"/>
      <c r="VXS2" s="102"/>
      <c r="VXT2" s="102"/>
      <c r="VXU2" s="102"/>
      <c r="VXV2" s="102"/>
      <c r="VXW2" s="102"/>
      <c r="VXX2" s="102"/>
      <c r="VXY2" s="102"/>
      <c r="VXZ2" s="102"/>
      <c r="VYA2" s="102"/>
      <c r="VYB2" s="102"/>
      <c r="VYC2" s="102"/>
      <c r="VYD2" s="102"/>
      <c r="VYE2" s="102"/>
      <c r="VYF2" s="102"/>
      <c r="VYG2" s="102"/>
      <c r="VYH2" s="102"/>
      <c r="VYI2" s="102"/>
      <c r="VYJ2" s="102"/>
      <c r="VYK2" s="102"/>
      <c r="VYL2" s="102"/>
      <c r="VYM2" s="102"/>
      <c r="VYN2" s="102"/>
      <c r="VYO2" s="102"/>
      <c r="VYP2" s="102"/>
      <c r="VYQ2" s="102"/>
      <c r="VYR2" s="102"/>
      <c r="VYS2" s="102"/>
      <c r="VYT2" s="102"/>
      <c r="VYU2" s="102"/>
      <c r="VYV2" s="102"/>
      <c r="VYW2" s="102"/>
      <c r="VYX2" s="102"/>
      <c r="VYY2" s="102"/>
      <c r="VYZ2" s="102"/>
      <c r="VZA2" s="102"/>
      <c r="VZB2" s="102"/>
      <c r="VZC2" s="102"/>
      <c r="VZD2" s="102"/>
      <c r="VZE2" s="102"/>
      <c r="VZF2" s="102"/>
      <c r="VZG2" s="102"/>
      <c r="VZH2" s="102"/>
      <c r="VZI2" s="102"/>
      <c r="VZJ2" s="102"/>
      <c r="VZK2" s="102"/>
      <c r="VZL2" s="102"/>
      <c r="VZM2" s="102"/>
      <c r="VZN2" s="102"/>
      <c r="VZO2" s="102"/>
      <c r="VZP2" s="102"/>
      <c r="VZQ2" s="102"/>
      <c r="VZR2" s="102"/>
      <c r="VZS2" s="102"/>
      <c r="VZT2" s="102"/>
      <c r="VZU2" s="102"/>
      <c r="VZV2" s="102"/>
      <c r="VZW2" s="102"/>
      <c r="VZX2" s="102"/>
      <c r="VZY2" s="102"/>
      <c r="VZZ2" s="102"/>
      <c r="WAA2" s="102"/>
      <c r="WAB2" s="102"/>
      <c r="WAC2" s="102"/>
      <c r="WAD2" s="102"/>
      <c r="WAE2" s="102"/>
      <c r="WAF2" s="102"/>
      <c r="WAG2" s="102"/>
      <c r="WAH2" s="102"/>
      <c r="WAI2" s="102"/>
      <c r="WAJ2" s="102"/>
      <c r="WAK2" s="102"/>
      <c r="WAL2" s="102"/>
      <c r="WAM2" s="102"/>
      <c r="WAN2" s="102"/>
      <c r="WAO2" s="102"/>
      <c r="WAP2" s="102"/>
      <c r="WAQ2" s="102"/>
      <c r="WAR2" s="102"/>
      <c r="WAS2" s="102"/>
      <c r="WAT2" s="102"/>
      <c r="WAU2" s="102"/>
      <c r="WAV2" s="102"/>
      <c r="WAW2" s="102"/>
      <c r="WAX2" s="102"/>
      <c r="WAY2" s="102"/>
      <c r="WAZ2" s="102"/>
      <c r="WBA2" s="102"/>
      <c r="WBB2" s="102"/>
      <c r="WBC2" s="102"/>
      <c r="WBD2" s="102"/>
      <c r="WBE2" s="102"/>
      <c r="WBF2" s="102"/>
      <c r="WBG2" s="102"/>
      <c r="WBH2" s="102"/>
      <c r="WBI2" s="102"/>
      <c r="WBJ2" s="102"/>
      <c r="WBK2" s="102"/>
      <c r="WBL2" s="102"/>
      <c r="WBM2" s="102"/>
      <c r="WBN2" s="102"/>
      <c r="WBO2" s="102"/>
      <c r="WBP2" s="102"/>
      <c r="WBQ2" s="102"/>
      <c r="WBR2" s="102"/>
      <c r="WBS2" s="102"/>
      <c r="WBT2" s="102"/>
      <c r="WBU2" s="102"/>
      <c r="WBV2" s="102"/>
      <c r="WBW2" s="102"/>
      <c r="WBX2" s="102"/>
      <c r="WBY2" s="102"/>
      <c r="WBZ2" s="102"/>
      <c r="WCA2" s="102"/>
      <c r="WCB2" s="102"/>
      <c r="WCC2" s="102"/>
      <c r="WCD2" s="102"/>
      <c r="WCE2" s="102"/>
      <c r="WCF2" s="102"/>
      <c r="WCG2" s="102"/>
      <c r="WCH2" s="102"/>
      <c r="WCI2" s="102"/>
      <c r="WCJ2" s="102"/>
      <c r="WCK2" s="102"/>
      <c r="WCL2" s="102"/>
      <c r="WCM2" s="102"/>
      <c r="WCN2" s="102"/>
      <c r="WCO2" s="102"/>
      <c r="WCP2" s="102"/>
      <c r="WCQ2" s="102"/>
      <c r="WCR2" s="102"/>
      <c r="WCS2" s="102"/>
      <c r="WCT2" s="102"/>
      <c r="WCU2" s="102"/>
      <c r="WCV2" s="102"/>
      <c r="WCW2" s="102"/>
      <c r="WCX2" s="102"/>
      <c r="WCY2" s="102"/>
      <c r="WCZ2" s="102"/>
      <c r="WDA2" s="102"/>
      <c r="WDB2" s="102"/>
      <c r="WDC2" s="102"/>
      <c r="WDD2" s="102"/>
      <c r="WDE2" s="102"/>
      <c r="WDF2" s="102"/>
      <c r="WDG2" s="102"/>
      <c r="WDH2" s="102"/>
      <c r="WDI2" s="102"/>
      <c r="WDJ2" s="102"/>
      <c r="WDK2" s="102"/>
      <c r="WDL2" s="102"/>
      <c r="WDM2" s="102"/>
      <c r="WDN2" s="102"/>
      <c r="WDO2" s="102"/>
      <c r="WDP2" s="102"/>
      <c r="WDQ2" s="102"/>
      <c r="WDR2" s="102"/>
      <c r="WDS2" s="102"/>
      <c r="WDT2" s="102"/>
      <c r="WDU2" s="102"/>
      <c r="WDV2" s="102"/>
      <c r="WDW2" s="102"/>
      <c r="WDX2" s="102"/>
      <c r="WDY2" s="102"/>
      <c r="WDZ2" s="102"/>
      <c r="WEA2" s="102"/>
      <c r="WEB2" s="102"/>
      <c r="WEC2" s="102"/>
      <c r="WED2" s="102"/>
      <c r="WEE2" s="102"/>
      <c r="WEF2" s="102"/>
      <c r="WEG2" s="102"/>
      <c r="WEH2" s="102"/>
      <c r="WEI2" s="102"/>
      <c r="WEJ2" s="102"/>
      <c r="WEK2" s="102"/>
      <c r="WEL2" s="102"/>
      <c r="WEM2" s="102"/>
      <c r="WEN2" s="102"/>
      <c r="WEO2" s="102"/>
      <c r="WEP2" s="102"/>
      <c r="WEQ2" s="102"/>
      <c r="WER2" s="102"/>
      <c r="WES2" s="102"/>
      <c r="WET2" s="102"/>
      <c r="WEU2" s="102"/>
      <c r="WEV2" s="102"/>
      <c r="WEW2" s="102"/>
      <c r="WEX2" s="102"/>
      <c r="WEY2" s="102"/>
      <c r="WEZ2" s="102"/>
      <c r="WFA2" s="102"/>
      <c r="WFB2" s="102"/>
      <c r="WFC2" s="102"/>
      <c r="WFD2" s="102"/>
      <c r="WFE2" s="102"/>
      <c r="WFF2" s="102"/>
      <c r="WFG2" s="102"/>
      <c r="WFH2" s="102"/>
      <c r="WFI2" s="102"/>
      <c r="WFJ2" s="102"/>
      <c r="WFK2" s="102"/>
      <c r="WFL2" s="102"/>
      <c r="WFM2" s="102"/>
      <c r="WFN2" s="102"/>
      <c r="WFO2" s="102"/>
      <c r="WFP2" s="102"/>
      <c r="WFQ2" s="102"/>
      <c r="WFR2" s="102"/>
      <c r="WFS2" s="102"/>
      <c r="WFT2" s="102"/>
      <c r="WFU2" s="102"/>
      <c r="WFV2" s="102"/>
      <c r="WFW2" s="102"/>
      <c r="WFX2" s="102"/>
      <c r="WFY2" s="102"/>
      <c r="WFZ2" s="102"/>
      <c r="WGA2" s="102"/>
      <c r="WGB2" s="102"/>
      <c r="WGC2" s="102"/>
      <c r="WGD2" s="102"/>
      <c r="WGE2" s="102"/>
      <c r="WGF2" s="102"/>
      <c r="WGG2" s="102"/>
      <c r="WGH2" s="102"/>
      <c r="WGI2" s="102"/>
      <c r="WGJ2" s="102"/>
      <c r="WGK2" s="102"/>
      <c r="WGL2" s="102"/>
      <c r="WGM2" s="102"/>
      <c r="WGN2" s="102"/>
      <c r="WGO2" s="102"/>
      <c r="WGP2" s="102"/>
      <c r="WGQ2" s="102"/>
      <c r="WGR2" s="102"/>
      <c r="WGS2" s="102"/>
      <c r="WGT2" s="102"/>
      <c r="WGU2" s="102"/>
      <c r="WGV2" s="102"/>
      <c r="WGW2" s="102"/>
      <c r="WGX2" s="102"/>
      <c r="WGY2" s="102"/>
      <c r="WGZ2" s="102"/>
      <c r="WHA2" s="102"/>
      <c r="WHB2" s="102"/>
      <c r="WHC2" s="102"/>
      <c r="WHD2" s="102"/>
      <c r="WHE2" s="102"/>
      <c r="WHF2" s="102"/>
      <c r="WHG2" s="102"/>
      <c r="WHH2" s="102"/>
      <c r="WHI2" s="102"/>
      <c r="WHJ2" s="102"/>
      <c r="WHK2" s="102"/>
      <c r="WHL2" s="102"/>
      <c r="WHM2" s="102"/>
      <c r="WHN2" s="102"/>
      <c r="WHO2" s="102"/>
      <c r="WHP2" s="102"/>
      <c r="WHQ2" s="102"/>
      <c r="WHR2" s="102"/>
      <c r="WHS2" s="102"/>
      <c r="WHT2" s="102"/>
      <c r="WHU2" s="102"/>
      <c r="WHV2" s="102"/>
      <c r="WHW2" s="102"/>
      <c r="WHX2" s="102"/>
      <c r="WHY2" s="102"/>
      <c r="WHZ2" s="102"/>
      <c r="WIA2" s="102"/>
      <c r="WIB2" s="102"/>
      <c r="WIC2" s="102"/>
      <c r="WID2" s="102"/>
      <c r="WIE2" s="102"/>
      <c r="WIF2" s="102"/>
      <c r="WIG2" s="102"/>
      <c r="WIH2" s="102"/>
      <c r="WII2" s="102"/>
      <c r="WIJ2" s="102"/>
      <c r="WIK2" s="102"/>
      <c r="WIL2" s="102"/>
      <c r="WIM2" s="102"/>
      <c r="WIN2" s="102"/>
      <c r="WIO2" s="102"/>
      <c r="WIP2" s="102"/>
      <c r="WIQ2" s="102"/>
      <c r="WIR2" s="102"/>
      <c r="WIS2" s="102"/>
      <c r="WIT2" s="102"/>
      <c r="WIU2" s="102"/>
      <c r="WIV2" s="102"/>
      <c r="WIW2" s="102"/>
      <c r="WIX2" s="102"/>
      <c r="WIY2" s="102"/>
      <c r="WIZ2" s="102"/>
      <c r="WJA2" s="102"/>
      <c r="WJB2" s="102"/>
      <c r="WJC2" s="102"/>
      <c r="WJD2" s="102"/>
      <c r="WJE2" s="102"/>
      <c r="WJF2" s="102"/>
      <c r="WJG2" s="102"/>
      <c r="WJH2" s="102"/>
      <c r="WJI2" s="102"/>
      <c r="WJJ2" s="102"/>
      <c r="WJK2" s="102"/>
      <c r="WJL2" s="102"/>
      <c r="WJM2" s="102"/>
      <c r="WJN2" s="102"/>
      <c r="WJO2" s="102"/>
      <c r="WJP2" s="102"/>
      <c r="WJQ2" s="102"/>
      <c r="WJR2" s="102"/>
      <c r="WJS2" s="102"/>
      <c r="WJT2" s="102"/>
      <c r="WJU2" s="102"/>
      <c r="WJV2" s="102"/>
      <c r="WJW2" s="102"/>
      <c r="WJX2" s="102"/>
      <c r="WJY2" s="102"/>
      <c r="WJZ2" s="102"/>
      <c r="WKA2" s="102"/>
      <c r="WKB2" s="102"/>
      <c r="WKC2" s="102"/>
      <c r="WKD2" s="102"/>
      <c r="WKE2" s="102"/>
      <c r="WKF2" s="102"/>
      <c r="WKG2" s="102"/>
      <c r="WKH2" s="102"/>
      <c r="WKI2" s="102"/>
      <c r="WKJ2" s="102"/>
      <c r="WKK2" s="102"/>
      <c r="WKL2" s="102"/>
      <c r="WKM2" s="102"/>
      <c r="WKN2" s="102"/>
      <c r="WKO2" s="102"/>
      <c r="WKP2" s="102"/>
      <c r="WKQ2" s="102"/>
      <c r="WKR2" s="102"/>
      <c r="WKS2" s="102"/>
      <c r="WKT2" s="102"/>
      <c r="WKU2" s="102"/>
      <c r="WKV2" s="102"/>
      <c r="WKW2" s="102"/>
      <c r="WKX2" s="102"/>
      <c r="WKY2" s="102"/>
      <c r="WKZ2" s="102"/>
      <c r="WLA2" s="102"/>
      <c r="WLB2" s="102"/>
      <c r="WLC2" s="102"/>
      <c r="WLD2" s="102"/>
      <c r="WLE2" s="102"/>
      <c r="WLF2" s="102"/>
      <c r="WLG2" s="102"/>
      <c r="WLH2" s="102"/>
      <c r="WLI2" s="102"/>
      <c r="WLJ2" s="102"/>
      <c r="WLK2" s="102"/>
      <c r="WLL2" s="102"/>
      <c r="WLM2" s="102"/>
      <c r="WLN2" s="102"/>
      <c r="WLO2" s="102"/>
      <c r="WLP2" s="102"/>
      <c r="WLQ2" s="102"/>
      <c r="WLR2" s="102"/>
      <c r="WLS2" s="102"/>
      <c r="WLT2" s="102"/>
      <c r="WLU2" s="102"/>
      <c r="WLV2" s="102"/>
      <c r="WLW2" s="102"/>
      <c r="WLX2" s="102"/>
      <c r="WLY2" s="102"/>
      <c r="WLZ2" s="102"/>
      <c r="WMA2" s="102"/>
      <c r="WMB2" s="102"/>
      <c r="WMC2" s="102"/>
      <c r="WMD2" s="102"/>
      <c r="WME2" s="102"/>
      <c r="WMF2" s="102"/>
      <c r="WMG2" s="102"/>
      <c r="WMH2" s="102"/>
      <c r="WMI2" s="102"/>
      <c r="WMJ2" s="102"/>
      <c r="WMK2" s="102"/>
      <c r="WML2" s="102"/>
      <c r="WMM2" s="102"/>
      <c r="WMN2" s="102"/>
      <c r="WMO2" s="102"/>
      <c r="WMP2" s="102"/>
      <c r="WMQ2" s="102"/>
      <c r="WMR2" s="102"/>
      <c r="WMS2" s="102"/>
      <c r="WMT2" s="102"/>
      <c r="WMU2" s="102"/>
      <c r="WMV2" s="102"/>
      <c r="WMW2" s="102"/>
      <c r="WMX2" s="102"/>
      <c r="WMY2" s="102"/>
      <c r="WMZ2" s="102"/>
      <c r="WNA2" s="102"/>
      <c r="WNB2" s="102"/>
      <c r="WNC2" s="102"/>
      <c r="WND2" s="102"/>
      <c r="WNE2" s="102"/>
      <c r="WNF2" s="102"/>
      <c r="WNG2" s="102"/>
      <c r="WNH2" s="102"/>
      <c r="WNI2" s="102"/>
      <c r="WNJ2" s="102"/>
      <c r="WNK2" s="102"/>
      <c r="WNL2" s="102"/>
      <c r="WNM2" s="102"/>
      <c r="WNN2" s="102"/>
      <c r="WNO2" s="102"/>
      <c r="WNP2" s="102"/>
      <c r="WNQ2" s="102"/>
      <c r="WNR2" s="102"/>
      <c r="WNS2" s="102"/>
      <c r="WNT2" s="102"/>
      <c r="WNU2" s="102"/>
      <c r="WNV2" s="102"/>
      <c r="WNW2" s="102"/>
      <c r="WNX2" s="102"/>
      <c r="WNY2" s="102"/>
      <c r="WNZ2" s="102"/>
      <c r="WOA2" s="102"/>
      <c r="WOB2" s="102"/>
      <c r="WOC2" s="102"/>
      <c r="WOD2" s="102"/>
      <c r="WOE2" s="102"/>
      <c r="WOF2" s="102"/>
      <c r="WOG2" s="102"/>
      <c r="WOH2" s="102"/>
      <c r="WOI2" s="102"/>
      <c r="WOJ2" s="102"/>
      <c r="WOK2" s="102"/>
      <c r="WOL2" s="102"/>
      <c r="WOM2" s="102"/>
      <c r="WON2" s="102"/>
      <c r="WOO2" s="102"/>
      <c r="WOP2" s="102"/>
      <c r="WOQ2" s="102"/>
      <c r="WOR2" s="102"/>
      <c r="WOS2" s="102"/>
      <c r="WOT2" s="102"/>
      <c r="WOU2" s="102"/>
      <c r="WOV2" s="102"/>
      <c r="WOW2" s="102"/>
      <c r="WOX2" s="102"/>
      <c r="WOY2" s="102"/>
      <c r="WOZ2" s="102"/>
      <c r="WPA2" s="102"/>
      <c r="WPB2" s="102"/>
      <c r="WPC2" s="102"/>
      <c r="WPD2" s="102"/>
      <c r="WPE2" s="102"/>
      <c r="WPF2" s="102"/>
      <c r="WPG2" s="102"/>
      <c r="WPH2" s="102"/>
      <c r="WPI2" s="102"/>
      <c r="WPJ2" s="102"/>
      <c r="WPK2" s="102"/>
      <c r="WPL2" s="102"/>
      <c r="WPM2" s="102"/>
      <c r="WPN2" s="102"/>
      <c r="WPO2" s="102"/>
      <c r="WPP2" s="102"/>
      <c r="WPQ2" s="102"/>
      <c r="WPR2" s="102"/>
      <c r="WPS2" s="102"/>
      <c r="WPT2" s="102"/>
      <c r="WPU2" s="102"/>
      <c r="WPV2" s="102"/>
      <c r="WPW2" s="102"/>
      <c r="WPX2" s="102"/>
      <c r="WPY2" s="102"/>
      <c r="WPZ2" s="102"/>
      <c r="WQA2" s="102"/>
      <c r="WQB2" s="102"/>
      <c r="WQC2" s="102"/>
      <c r="WQD2" s="102"/>
      <c r="WQE2" s="102"/>
      <c r="WQF2" s="102"/>
      <c r="WQG2" s="102"/>
      <c r="WQH2" s="102"/>
      <c r="WQI2" s="102"/>
      <c r="WQJ2" s="102"/>
      <c r="WQK2" s="102"/>
      <c r="WQL2" s="102"/>
      <c r="WQM2" s="102"/>
      <c r="WQN2" s="102"/>
      <c r="WQO2" s="102"/>
      <c r="WQP2" s="102"/>
      <c r="WQQ2" s="102"/>
      <c r="WQR2" s="102"/>
      <c r="WQS2" s="102"/>
      <c r="WQT2" s="102"/>
      <c r="WQU2" s="102"/>
      <c r="WQV2" s="102"/>
      <c r="WQW2" s="102"/>
      <c r="WQX2" s="102"/>
      <c r="WQY2" s="102"/>
      <c r="WQZ2" s="102"/>
      <c r="WRA2" s="102"/>
      <c r="WRB2" s="102"/>
      <c r="WRC2" s="102"/>
      <c r="WRD2" s="102"/>
      <c r="WRE2" s="102"/>
      <c r="WRF2" s="102"/>
      <c r="WRG2" s="102"/>
      <c r="WRH2" s="102"/>
      <c r="WRI2" s="102"/>
      <c r="WRJ2" s="102"/>
      <c r="WRK2" s="102"/>
      <c r="WRL2" s="102"/>
      <c r="WRM2" s="102"/>
      <c r="WRN2" s="102"/>
      <c r="WRO2" s="102"/>
      <c r="WRP2" s="102"/>
      <c r="WRQ2" s="102"/>
      <c r="WRR2" s="102"/>
      <c r="WRS2" s="102"/>
      <c r="WRT2" s="102"/>
      <c r="WRU2" s="102"/>
      <c r="WRV2" s="102"/>
      <c r="WRW2" s="102"/>
      <c r="WRX2" s="102"/>
      <c r="WRY2" s="102"/>
      <c r="WRZ2" s="102"/>
      <c r="WSA2" s="102"/>
      <c r="WSB2" s="102"/>
      <c r="WSC2" s="102"/>
      <c r="WSD2" s="102"/>
      <c r="WSE2" s="102"/>
      <c r="WSF2" s="102"/>
      <c r="WSG2" s="102"/>
      <c r="WSH2" s="102"/>
      <c r="WSI2" s="102"/>
      <c r="WSJ2" s="102"/>
      <c r="WSK2" s="102"/>
      <c r="WSL2" s="102"/>
      <c r="WSM2" s="102"/>
      <c r="WSN2" s="102"/>
      <c r="WSO2" s="102"/>
      <c r="WSP2" s="102"/>
      <c r="WSQ2" s="102"/>
      <c r="WSR2" s="102"/>
      <c r="WSS2" s="102"/>
      <c r="WST2" s="102"/>
      <c r="WSU2" s="102"/>
      <c r="WSV2" s="102"/>
      <c r="WSW2" s="102"/>
      <c r="WSX2" s="102"/>
      <c r="WSY2" s="102"/>
      <c r="WSZ2" s="102"/>
      <c r="WTA2" s="102"/>
      <c r="WTB2" s="102"/>
      <c r="WTC2" s="102"/>
      <c r="WTD2" s="102"/>
      <c r="WTE2" s="102"/>
      <c r="WTF2" s="102"/>
      <c r="WTG2" s="102"/>
      <c r="WTH2" s="102"/>
      <c r="WTI2" s="102"/>
      <c r="WTJ2" s="102"/>
      <c r="WTK2" s="102"/>
      <c r="WTL2" s="102"/>
      <c r="WTM2" s="102"/>
      <c r="WTN2" s="102"/>
      <c r="WTO2" s="102"/>
      <c r="WTP2" s="102"/>
      <c r="WTQ2" s="102"/>
      <c r="WTR2" s="102"/>
      <c r="WTS2" s="102"/>
      <c r="WTT2" s="102"/>
      <c r="WTU2" s="102"/>
      <c r="WTV2" s="102"/>
      <c r="WTW2" s="102"/>
      <c r="WTX2" s="102"/>
      <c r="WTY2" s="102"/>
      <c r="WTZ2" s="102"/>
      <c r="WUA2" s="102"/>
      <c r="WUB2" s="102"/>
      <c r="WUC2" s="102"/>
      <c r="WUD2" s="102"/>
      <c r="WUE2" s="102"/>
      <c r="WUF2" s="102"/>
      <c r="WUG2" s="102"/>
      <c r="WUH2" s="102"/>
      <c r="WUI2" s="102"/>
      <c r="WUJ2" s="102"/>
      <c r="WUK2" s="102"/>
      <c r="WUL2" s="102"/>
      <c r="WUM2" s="102"/>
      <c r="WUN2" s="102"/>
      <c r="WUO2" s="102"/>
      <c r="WUP2" s="102"/>
      <c r="WUQ2" s="102"/>
      <c r="WUR2" s="102"/>
      <c r="WUS2" s="102"/>
      <c r="WUT2" s="102"/>
      <c r="WUU2" s="102"/>
      <c r="WUV2" s="102"/>
      <c r="WUW2" s="102"/>
      <c r="WUX2" s="102"/>
      <c r="WUY2" s="102"/>
      <c r="WUZ2" s="102"/>
      <c r="WVA2" s="102"/>
      <c r="WVB2" s="102"/>
      <c r="WVC2" s="102"/>
      <c r="WVD2" s="102"/>
      <c r="WVE2" s="102"/>
      <c r="WVF2" s="102"/>
      <c r="WVG2" s="102"/>
      <c r="WVH2" s="102"/>
      <c r="WVI2" s="102"/>
      <c r="WVJ2" s="102"/>
      <c r="WVK2" s="102"/>
      <c r="WVL2" s="102"/>
      <c r="WVM2" s="102"/>
      <c r="WVN2" s="102"/>
      <c r="WVO2" s="102"/>
      <c r="WVP2" s="102"/>
      <c r="WVQ2" s="102"/>
      <c r="WVR2" s="102"/>
      <c r="WVS2" s="102"/>
      <c r="WVT2" s="102"/>
      <c r="WVU2" s="102"/>
      <c r="WVV2" s="102"/>
      <c r="WVW2" s="102"/>
      <c r="WVX2" s="102"/>
      <c r="WVY2" s="102"/>
      <c r="WVZ2" s="102"/>
      <c r="WWA2" s="102"/>
      <c r="WWB2" s="102"/>
      <c r="WWC2" s="102"/>
      <c r="WWD2" s="102"/>
      <c r="WWE2" s="102"/>
      <c r="WWF2" s="102"/>
      <c r="WWG2" s="102"/>
      <c r="WWH2" s="102"/>
      <c r="WWI2" s="102"/>
      <c r="WWJ2" s="102"/>
      <c r="WWK2" s="102"/>
      <c r="WWL2" s="102"/>
      <c r="WWM2" s="102"/>
      <c r="WWN2" s="102"/>
      <c r="WWO2" s="102"/>
      <c r="WWP2" s="102"/>
      <c r="WWQ2" s="102"/>
      <c r="WWR2" s="102"/>
      <c r="WWS2" s="102"/>
      <c r="WWT2" s="102"/>
      <c r="WWU2" s="102"/>
      <c r="WWV2" s="102"/>
      <c r="WWW2" s="102"/>
      <c r="WWX2" s="102"/>
      <c r="WWY2" s="102"/>
      <c r="WWZ2" s="102"/>
      <c r="WXA2" s="102"/>
      <c r="WXB2" s="102"/>
      <c r="WXC2" s="102"/>
      <c r="WXD2" s="102"/>
      <c r="WXE2" s="102"/>
      <c r="WXF2" s="102"/>
      <c r="WXG2" s="102"/>
      <c r="WXH2" s="102"/>
      <c r="WXI2" s="102"/>
      <c r="WXJ2" s="102"/>
      <c r="WXK2" s="102"/>
      <c r="WXL2" s="102"/>
      <c r="WXM2" s="102"/>
      <c r="WXN2" s="102"/>
      <c r="WXO2" s="102"/>
      <c r="WXP2" s="102"/>
      <c r="WXQ2" s="102"/>
      <c r="WXR2" s="102"/>
      <c r="WXS2" s="102"/>
      <c r="WXT2" s="102"/>
      <c r="WXU2" s="102"/>
      <c r="WXV2" s="102"/>
      <c r="WXW2" s="102"/>
      <c r="WXX2" s="102"/>
      <c r="WXY2" s="102"/>
      <c r="WXZ2" s="102"/>
      <c r="WYA2" s="102"/>
      <c r="WYB2" s="102"/>
      <c r="WYC2" s="102"/>
      <c r="WYD2" s="102"/>
      <c r="WYE2" s="102"/>
      <c r="WYF2" s="102"/>
      <c r="WYG2" s="102"/>
      <c r="WYH2" s="102"/>
      <c r="WYI2" s="102"/>
      <c r="WYJ2" s="102"/>
      <c r="WYK2" s="102"/>
      <c r="WYL2" s="102"/>
      <c r="WYM2" s="102"/>
      <c r="WYN2" s="102"/>
      <c r="WYO2" s="102"/>
      <c r="WYP2" s="102"/>
      <c r="WYQ2" s="102"/>
      <c r="WYR2" s="102"/>
      <c r="WYS2" s="102"/>
      <c r="WYT2" s="102"/>
      <c r="WYU2" s="102"/>
      <c r="WYV2" s="102"/>
      <c r="WYW2" s="102"/>
      <c r="WYX2" s="102"/>
      <c r="WYY2" s="102"/>
      <c r="WYZ2" s="102"/>
      <c r="WZA2" s="102"/>
      <c r="WZB2" s="102"/>
      <c r="WZC2" s="102"/>
      <c r="WZD2" s="102"/>
      <c r="WZE2" s="102"/>
      <c r="WZF2" s="102"/>
      <c r="WZG2" s="102"/>
      <c r="WZH2" s="102"/>
      <c r="WZI2" s="102"/>
      <c r="WZJ2" s="102"/>
      <c r="WZK2" s="102"/>
      <c r="WZL2" s="102"/>
      <c r="WZM2" s="102"/>
      <c r="WZN2" s="102"/>
      <c r="WZO2" s="102"/>
      <c r="WZP2" s="102"/>
      <c r="WZQ2" s="102"/>
      <c r="WZR2" s="102"/>
      <c r="WZS2" s="102"/>
      <c r="WZT2" s="102"/>
      <c r="WZU2" s="102"/>
      <c r="WZV2" s="102"/>
      <c r="WZW2" s="102"/>
      <c r="WZX2" s="102"/>
      <c r="WZY2" s="102"/>
      <c r="WZZ2" s="102"/>
      <c r="XAA2" s="102"/>
      <c r="XAB2" s="102"/>
      <c r="XAC2" s="102"/>
      <c r="XAD2" s="102"/>
      <c r="XAE2" s="102"/>
      <c r="XAF2" s="102"/>
      <c r="XAG2" s="102"/>
      <c r="XAH2" s="102"/>
      <c r="XAI2" s="102"/>
      <c r="XAJ2" s="102"/>
      <c r="XAK2" s="102"/>
      <c r="XAL2" s="102"/>
      <c r="XAM2" s="102"/>
      <c r="XAN2" s="102"/>
      <c r="XAO2" s="102"/>
      <c r="XAP2" s="102"/>
      <c r="XAQ2" s="102"/>
      <c r="XAR2" s="102"/>
      <c r="XAS2" s="102"/>
      <c r="XAT2" s="102"/>
      <c r="XAU2" s="102"/>
      <c r="XAV2" s="102"/>
      <c r="XAW2" s="102"/>
      <c r="XAX2" s="102"/>
      <c r="XAY2" s="102"/>
      <c r="XAZ2" s="102"/>
      <c r="XBA2" s="102"/>
      <c r="XBB2" s="102"/>
      <c r="XBC2" s="102"/>
      <c r="XBD2" s="102"/>
      <c r="XBE2" s="102"/>
      <c r="XBF2" s="102"/>
      <c r="XBG2" s="102"/>
      <c r="XBH2" s="102"/>
      <c r="XBI2" s="102"/>
      <c r="XBJ2" s="102"/>
      <c r="XBK2" s="102"/>
      <c r="XBL2" s="102"/>
      <c r="XBM2" s="102"/>
      <c r="XBN2" s="102"/>
      <c r="XBO2" s="102"/>
      <c r="XBP2" s="102"/>
      <c r="XBQ2" s="102"/>
      <c r="XBR2" s="102"/>
      <c r="XBS2" s="102"/>
      <c r="XBT2" s="102"/>
      <c r="XBU2" s="102"/>
      <c r="XBV2" s="102"/>
      <c r="XBW2" s="102"/>
      <c r="XBX2" s="102"/>
      <c r="XBY2" s="102"/>
      <c r="XBZ2" s="102"/>
      <c r="XCA2" s="102"/>
      <c r="XCB2" s="102"/>
      <c r="XCC2" s="102"/>
      <c r="XCD2" s="102"/>
      <c r="XCE2" s="102"/>
      <c r="XCF2" s="102"/>
      <c r="XCG2" s="102"/>
      <c r="XCH2" s="102"/>
      <c r="XCI2" s="102"/>
      <c r="XCJ2" s="102"/>
      <c r="XCK2" s="102"/>
      <c r="XCL2" s="102"/>
      <c r="XCM2" s="102"/>
      <c r="XCN2" s="102"/>
      <c r="XCO2" s="102"/>
      <c r="XCP2" s="102"/>
      <c r="XCQ2" s="102"/>
      <c r="XCR2" s="102"/>
      <c r="XCS2" s="102"/>
      <c r="XCT2" s="102"/>
      <c r="XCU2" s="102"/>
      <c r="XCV2" s="102"/>
      <c r="XCW2" s="102"/>
      <c r="XCX2" s="102"/>
      <c r="XCY2" s="102"/>
      <c r="XCZ2" s="102"/>
      <c r="XDA2" s="102"/>
      <c r="XDB2" s="102"/>
      <c r="XDC2" s="102"/>
      <c r="XDD2" s="102"/>
      <c r="XDE2" s="102"/>
      <c r="XDF2" s="102"/>
      <c r="XDG2" s="102"/>
      <c r="XDH2" s="102"/>
      <c r="XDI2" s="102"/>
      <c r="XDJ2" s="102"/>
      <c r="XDK2" s="102"/>
      <c r="XDL2" s="102"/>
      <c r="XDM2" s="102"/>
      <c r="XDN2" s="102"/>
      <c r="XDO2" s="102"/>
      <c r="XDP2" s="102"/>
      <c r="XDQ2" s="102"/>
      <c r="XDR2" s="102"/>
      <c r="XDS2" s="102"/>
      <c r="XDT2" s="102"/>
      <c r="XDU2" s="102"/>
      <c r="XDV2" s="102"/>
      <c r="XDW2" s="102"/>
      <c r="XDX2" s="102"/>
      <c r="XDY2" s="102"/>
      <c r="XDZ2" s="102"/>
      <c r="XEA2" s="102"/>
      <c r="XEB2" s="102"/>
      <c r="XEC2" s="102"/>
      <c r="XED2" s="102"/>
      <c r="XEE2" s="102"/>
      <c r="XEF2" s="102"/>
      <c r="XEG2" s="102"/>
      <c r="XEH2" s="102"/>
      <c r="XEI2" s="102"/>
      <c r="XEJ2" s="102"/>
      <c r="XEK2" s="102"/>
      <c r="XEL2" s="102"/>
      <c r="XEM2" s="102"/>
      <c r="XEN2" s="102"/>
      <c r="XEO2" s="102"/>
      <c r="XEP2" s="102"/>
      <c r="XEQ2" s="102"/>
      <c r="XER2" s="102"/>
      <c r="XES2" s="102"/>
      <c r="XET2" s="102"/>
      <c r="XEU2" s="102"/>
      <c r="XEV2" s="102"/>
      <c r="XEW2" s="102"/>
      <c r="XEX2" s="102"/>
      <c r="XEY2" s="102"/>
      <c r="XEZ2" s="102"/>
      <c r="XFA2" s="102"/>
      <c r="XFB2" s="102"/>
      <c r="XFC2" s="102"/>
      <c r="XFD2" s="102"/>
    </row>
  </sheetData>
  <sheetProtection selectLockedCells="1"/>
  <mergeCells count="1">
    <mergeCell ref="C1:D1"/>
  </mergeCells>
  <conditionalFormatting sqref="A3:A191954">
    <cfRule type="expression" dxfId="5" priority="8">
      <formula>AND(A3&lt;&gt;"",OR(MID(A3,1,2)&lt;&gt;"E4",LEN(A3)&lt;&gt;33))</formula>
    </cfRule>
  </conditionalFormatting>
  <conditionalFormatting sqref="B3:B191954">
    <cfRule type="expression" dxfId="4" priority="7">
      <formula>OR(AND(ISBLANK(B3)=FALSE,ISBLANK(A3)),AND(ISBLANK(B3),ISBLANK(A3)=FALSE))</formula>
    </cfRule>
  </conditionalFormatting>
  <conditionalFormatting sqref="C3:C191954 G3:R191954">
    <cfRule type="expression" dxfId="3" priority="9">
      <formula>ABS(MOD(C3,1))&gt;0.00001</formula>
    </cfRule>
  </conditionalFormatting>
  <conditionalFormatting sqref="D3:F191954">
    <cfRule type="expression" dxfId="2" priority="5" stopIfTrue="1">
      <formula>AND(D3&lt;&gt;0,ISERROR(FIND("FL",$B3)))</formula>
    </cfRule>
  </conditionalFormatting>
  <conditionalFormatting sqref="C3:C191954">
    <cfRule type="expression" dxfId="1" priority="4" stopIfTrue="1">
      <formula>AND(ISBLANK($A3),ISBLANK(C3)=FALSE)</formula>
    </cfRule>
  </conditionalFormatting>
  <conditionalFormatting sqref="D3:D191954">
    <cfRule type="expression" dxfId="0" priority="10">
      <formula>ROUND(D3*100,0)&lt;&gt;D3*100</formula>
    </cfRule>
  </conditionalFormatting>
  <dataValidations count="2">
    <dataValidation type="list" allowBlank="1" showInputMessage="1" showErrorMessage="1" sqref="B34:B3164">
      <formula1>"VGLISTE_FLP"</formula1>
    </dataValidation>
    <dataValidation type="list" allowBlank="1" showInputMessage="1" showErrorMessage="1" sqref="B3:B33">
      <formula1>VGLISTE_FLP</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Entlastung" enableFormatConditionsCalculation="0">
    <tabColor rgb="FF92D050"/>
  </sheetPr>
  <dimension ref="A1:D115"/>
  <sheetViews>
    <sheetView workbookViewId="0">
      <selection activeCell="A2" sqref="A2"/>
    </sheetView>
  </sheetViews>
  <sheetFormatPr baseColWidth="10" defaultColWidth="0" defaultRowHeight="15" x14ac:dyDescent="0.2"/>
  <cols>
    <col min="1" max="1" width="81.1640625" style="194" bestFit="1" customWidth="1"/>
    <col min="2" max="2" width="24.5" style="232" bestFit="1" customWidth="1"/>
    <col min="3" max="3" width="25.33203125" style="217" bestFit="1" customWidth="1"/>
    <col min="4" max="4" width="106" style="211" customWidth="1"/>
    <col min="5" max="16384" width="11.5" style="194" hidden="1"/>
  </cols>
  <sheetData>
    <row r="1" spans="1:4" x14ac:dyDescent="0.2">
      <c r="A1" s="192" t="s">
        <v>179</v>
      </c>
      <c r="B1" s="226"/>
      <c r="C1" s="235"/>
      <c r="D1" s="193"/>
    </row>
    <row r="2" spans="1:4" x14ac:dyDescent="0.2">
      <c r="A2" s="193"/>
      <c r="B2" s="227"/>
      <c r="C2" s="236"/>
      <c r="D2" s="193"/>
    </row>
    <row r="3" spans="1:4" ht="16" thickBot="1" x14ac:dyDescent="0.25">
      <c r="A3" s="195" t="s">
        <v>147</v>
      </c>
      <c r="B3" s="228"/>
      <c r="C3" s="237"/>
      <c r="D3" s="196"/>
    </row>
    <row r="4" spans="1:4" ht="16" thickBot="1" x14ac:dyDescent="0.25">
      <c r="A4" s="195"/>
      <c r="B4" s="362" t="s">
        <v>148</v>
      </c>
      <c r="C4" s="363"/>
      <c r="D4" s="196"/>
    </row>
    <row r="5" spans="1:4" ht="16" thickBot="1" x14ac:dyDescent="0.25">
      <c r="A5" s="197"/>
      <c r="B5" s="229">
        <f>SUM(B8:B80000)</f>
        <v>0</v>
      </c>
      <c r="C5" s="216">
        <f>SUM(C8:C800000)</f>
        <v>0</v>
      </c>
      <c r="D5" s="196"/>
    </row>
    <row r="6" spans="1:4" ht="16" thickBot="1" x14ac:dyDescent="0.25">
      <c r="A6" s="198"/>
      <c r="B6" s="230"/>
      <c r="C6" s="218"/>
      <c r="D6" s="198"/>
    </row>
    <row r="7" spans="1:4" ht="16" thickBot="1" x14ac:dyDescent="0.25">
      <c r="A7" s="199" t="s">
        <v>11</v>
      </c>
      <c r="B7" s="233" t="s">
        <v>149</v>
      </c>
      <c r="C7" s="238" t="s">
        <v>150</v>
      </c>
      <c r="D7" s="200" t="s">
        <v>151</v>
      </c>
    </row>
    <row r="8" spans="1:4" x14ac:dyDescent="0.2">
      <c r="A8" s="202"/>
      <c r="B8" s="234"/>
      <c r="C8" s="215"/>
      <c r="D8" s="212"/>
    </row>
    <row r="9" spans="1:4" x14ac:dyDescent="0.2">
      <c r="A9" s="202"/>
      <c r="B9" s="234"/>
      <c r="C9" s="215"/>
      <c r="D9" s="212"/>
    </row>
    <row r="10" spans="1:4" x14ac:dyDescent="0.2">
      <c r="A10" s="202"/>
      <c r="B10" s="234"/>
      <c r="C10" s="215"/>
      <c r="D10" s="212"/>
    </row>
    <row r="11" spans="1:4" x14ac:dyDescent="0.2">
      <c r="A11" s="202"/>
      <c r="B11" s="234"/>
      <c r="C11" s="215"/>
      <c r="D11" s="212"/>
    </row>
    <row r="12" spans="1:4" x14ac:dyDescent="0.2">
      <c r="A12" s="202"/>
      <c r="B12" s="234"/>
      <c r="C12" s="215"/>
      <c r="D12" s="212"/>
    </row>
    <row r="13" spans="1:4" x14ac:dyDescent="0.2">
      <c r="A13" s="202"/>
      <c r="B13" s="234"/>
      <c r="C13" s="215"/>
      <c r="D13" s="212"/>
    </row>
    <row r="14" spans="1:4" x14ac:dyDescent="0.2">
      <c r="A14" s="202"/>
      <c r="B14" s="234"/>
      <c r="C14" s="215"/>
      <c r="D14" s="212"/>
    </row>
    <row r="15" spans="1:4" x14ac:dyDescent="0.2">
      <c r="A15" s="202"/>
      <c r="B15" s="234"/>
      <c r="C15" s="215"/>
      <c r="D15" s="212"/>
    </row>
    <row r="16" spans="1:4" x14ac:dyDescent="0.2">
      <c r="A16" s="202"/>
      <c r="B16" s="234"/>
      <c r="C16" s="215"/>
      <c r="D16" s="212"/>
    </row>
    <row r="17" spans="1:4" x14ac:dyDescent="0.2">
      <c r="A17" s="202"/>
      <c r="B17" s="234"/>
      <c r="C17" s="215"/>
      <c r="D17" s="212"/>
    </row>
    <row r="18" spans="1:4" x14ac:dyDescent="0.2">
      <c r="A18" s="202"/>
      <c r="B18" s="234"/>
      <c r="C18" s="215"/>
      <c r="D18" s="212"/>
    </row>
    <row r="19" spans="1:4" x14ac:dyDescent="0.2">
      <c r="A19" s="202"/>
      <c r="B19" s="234"/>
      <c r="C19" s="215"/>
      <c r="D19" s="212"/>
    </row>
    <row r="20" spans="1:4" x14ac:dyDescent="0.2">
      <c r="A20" s="202"/>
      <c r="B20" s="234"/>
      <c r="C20" s="215"/>
      <c r="D20" s="212"/>
    </row>
    <row r="21" spans="1:4" x14ac:dyDescent="0.2">
      <c r="A21" s="202"/>
      <c r="B21" s="234"/>
      <c r="C21" s="215"/>
      <c r="D21" s="212"/>
    </row>
    <row r="22" spans="1:4" x14ac:dyDescent="0.2">
      <c r="A22" s="202"/>
      <c r="B22" s="234"/>
      <c r="C22" s="215"/>
      <c r="D22" s="212"/>
    </row>
    <row r="23" spans="1:4" x14ac:dyDescent="0.2">
      <c r="A23" s="202"/>
      <c r="B23" s="234"/>
      <c r="C23" s="215"/>
      <c r="D23" s="212"/>
    </row>
    <row r="24" spans="1:4" x14ac:dyDescent="0.2">
      <c r="A24" s="202"/>
      <c r="B24" s="234"/>
      <c r="C24" s="215"/>
      <c r="D24" s="212"/>
    </row>
    <row r="25" spans="1:4" x14ac:dyDescent="0.2">
      <c r="A25" s="202"/>
      <c r="B25" s="234"/>
      <c r="C25" s="215"/>
      <c r="D25" s="212"/>
    </row>
    <row r="26" spans="1:4" x14ac:dyDescent="0.2">
      <c r="A26" s="202"/>
      <c r="B26" s="234"/>
      <c r="C26" s="215"/>
      <c r="D26" s="212"/>
    </row>
    <row r="27" spans="1:4" x14ac:dyDescent="0.2">
      <c r="A27" s="202"/>
      <c r="B27" s="234"/>
      <c r="C27" s="215"/>
      <c r="D27" s="212"/>
    </row>
    <row r="28" spans="1:4" x14ac:dyDescent="0.2">
      <c r="A28" s="202"/>
      <c r="B28" s="234"/>
      <c r="C28" s="215"/>
      <c r="D28" s="212"/>
    </row>
    <row r="29" spans="1:4" x14ac:dyDescent="0.2">
      <c r="A29" s="202"/>
      <c r="B29" s="234"/>
      <c r="C29" s="215"/>
      <c r="D29" s="212"/>
    </row>
    <row r="30" spans="1:4" x14ac:dyDescent="0.2">
      <c r="A30" s="202"/>
      <c r="B30" s="234"/>
      <c r="C30" s="215"/>
      <c r="D30" s="212"/>
    </row>
    <row r="31" spans="1:4" x14ac:dyDescent="0.2">
      <c r="A31" s="202"/>
      <c r="B31" s="234"/>
      <c r="C31" s="215"/>
      <c r="D31" s="212"/>
    </row>
    <row r="32" spans="1:4" x14ac:dyDescent="0.2">
      <c r="A32" s="202"/>
      <c r="B32" s="234"/>
      <c r="C32" s="215"/>
      <c r="D32" s="212"/>
    </row>
    <row r="33" spans="1:4" x14ac:dyDescent="0.2">
      <c r="A33" s="202"/>
      <c r="B33" s="234"/>
      <c r="C33" s="215"/>
      <c r="D33" s="212"/>
    </row>
    <row r="34" spans="1:4" x14ac:dyDescent="0.2">
      <c r="A34" s="202"/>
      <c r="B34" s="234"/>
      <c r="C34" s="215"/>
      <c r="D34" s="212"/>
    </row>
    <row r="35" spans="1:4" x14ac:dyDescent="0.2">
      <c r="A35" s="202"/>
      <c r="B35" s="234"/>
      <c r="C35" s="215"/>
      <c r="D35" s="212"/>
    </row>
    <row r="36" spans="1:4" x14ac:dyDescent="0.2">
      <c r="A36" s="202"/>
      <c r="B36" s="234"/>
      <c r="C36" s="215"/>
      <c r="D36" s="212"/>
    </row>
    <row r="37" spans="1:4" x14ac:dyDescent="0.2">
      <c r="A37" s="202"/>
      <c r="B37" s="234"/>
      <c r="C37" s="215"/>
      <c r="D37" s="212"/>
    </row>
    <row r="38" spans="1:4" x14ac:dyDescent="0.2">
      <c r="A38" s="202"/>
      <c r="B38" s="234"/>
      <c r="C38" s="215"/>
      <c r="D38" s="212"/>
    </row>
    <row r="39" spans="1:4" x14ac:dyDescent="0.2">
      <c r="A39" s="202"/>
      <c r="B39" s="234"/>
      <c r="C39" s="215"/>
      <c r="D39" s="212"/>
    </row>
    <row r="40" spans="1:4" x14ac:dyDescent="0.2">
      <c r="A40" s="202"/>
      <c r="B40" s="234"/>
      <c r="C40" s="215"/>
      <c r="D40" s="212"/>
    </row>
    <row r="41" spans="1:4" x14ac:dyDescent="0.2">
      <c r="A41" s="202"/>
      <c r="B41" s="234"/>
      <c r="C41" s="215"/>
      <c r="D41" s="212"/>
    </row>
    <row r="42" spans="1:4" x14ac:dyDescent="0.2">
      <c r="A42" s="202"/>
      <c r="B42" s="234"/>
      <c r="C42" s="215"/>
      <c r="D42" s="212"/>
    </row>
    <row r="43" spans="1:4" x14ac:dyDescent="0.2">
      <c r="A43" s="202"/>
      <c r="B43" s="234"/>
      <c r="C43" s="215"/>
      <c r="D43" s="212"/>
    </row>
    <row r="44" spans="1:4" x14ac:dyDescent="0.2">
      <c r="A44" s="202"/>
      <c r="B44" s="234"/>
      <c r="C44" s="215"/>
      <c r="D44" s="212"/>
    </row>
    <row r="45" spans="1:4" x14ac:dyDescent="0.2">
      <c r="A45" s="202"/>
      <c r="B45" s="234"/>
      <c r="C45" s="215"/>
      <c r="D45" s="212"/>
    </row>
    <row r="46" spans="1:4" x14ac:dyDescent="0.2">
      <c r="A46" s="202"/>
      <c r="B46" s="234"/>
      <c r="C46" s="215"/>
      <c r="D46" s="212"/>
    </row>
    <row r="47" spans="1:4" x14ac:dyDescent="0.2">
      <c r="A47" s="202"/>
      <c r="B47" s="234"/>
      <c r="C47" s="215"/>
      <c r="D47" s="212"/>
    </row>
    <row r="48" spans="1:4" x14ac:dyDescent="0.2">
      <c r="A48" s="202"/>
      <c r="B48" s="234"/>
      <c r="C48" s="215"/>
      <c r="D48" s="212"/>
    </row>
    <row r="49" spans="1:4" x14ac:dyDescent="0.2">
      <c r="A49" s="202"/>
      <c r="B49" s="234"/>
      <c r="C49" s="215"/>
      <c r="D49" s="212"/>
    </row>
    <row r="50" spans="1:4" x14ac:dyDescent="0.2">
      <c r="A50" s="202"/>
      <c r="B50" s="234"/>
      <c r="C50" s="215"/>
      <c r="D50" s="212"/>
    </row>
    <row r="51" spans="1:4" x14ac:dyDescent="0.2">
      <c r="A51" s="202"/>
      <c r="B51" s="234"/>
      <c r="C51" s="215"/>
      <c r="D51" s="212"/>
    </row>
    <row r="52" spans="1:4" x14ac:dyDescent="0.2">
      <c r="A52" s="202"/>
      <c r="B52" s="234"/>
      <c r="C52" s="215"/>
      <c r="D52" s="212"/>
    </row>
    <row r="53" spans="1:4" x14ac:dyDescent="0.2">
      <c r="A53" s="202"/>
      <c r="B53" s="234"/>
      <c r="C53" s="215"/>
      <c r="D53" s="212"/>
    </row>
    <row r="54" spans="1:4" x14ac:dyDescent="0.2">
      <c r="A54" s="202"/>
      <c r="B54" s="234"/>
      <c r="C54" s="215"/>
      <c r="D54" s="212"/>
    </row>
    <row r="55" spans="1:4" x14ac:dyDescent="0.2">
      <c r="A55" s="202"/>
      <c r="B55" s="234"/>
      <c r="C55" s="215"/>
      <c r="D55" s="212"/>
    </row>
    <row r="56" spans="1:4" x14ac:dyDescent="0.2">
      <c r="A56" s="202"/>
      <c r="B56" s="234"/>
      <c r="C56" s="215"/>
      <c r="D56" s="212"/>
    </row>
    <row r="57" spans="1:4" x14ac:dyDescent="0.2">
      <c r="A57" s="202"/>
      <c r="B57" s="234"/>
      <c r="C57" s="215"/>
      <c r="D57" s="212"/>
    </row>
    <row r="58" spans="1:4" x14ac:dyDescent="0.2">
      <c r="A58" s="202"/>
      <c r="B58" s="234"/>
      <c r="C58" s="215"/>
      <c r="D58" s="212"/>
    </row>
    <row r="59" spans="1:4" x14ac:dyDescent="0.2">
      <c r="A59" s="202"/>
      <c r="B59" s="234"/>
      <c r="C59" s="215"/>
      <c r="D59" s="212"/>
    </row>
    <row r="60" spans="1:4" x14ac:dyDescent="0.2">
      <c r="A60" s="202"/>
      <c r="B60" s="234"/>
      <c r="C60" s="215"/>
      <c r="D60" s="212"/>
    </row>
    <row r="61" spans="1:4" x14ac:dyDescent="0.2">
      <c r="A61" s="202"/>
      <c r="B61" s="234"/>
      <c r="C61" s="215"/>
      <c r="D61" s="212"/>
    </row>
    <row r="62" spans="1:4" x14ac:dyDescent="0.2">
      <c r="A62" s="202"/>
      <c r="B62" s="234"/>
      <c r="C62" s="215"/>
      <c r="D62" s="212"/>
    </row>
    <row r="63" spans="1:4" x14ac:dyDescent="0.2">
      <c r="A63" s="202"/>
      <c r="B63" s="234"/>
      <c r="C63" s="215"/>
      <c r="D63" s="212"/>
    </row>
    <row r="64" spans="1:4" x14ac:dyDescent="0.2">
      <c r="A64" s="202"/>
      <c r="B64" s="234"/>
      <c r="C64" s="215"/>
      <c r="D64" s="212"/>
    </row>
    <row r="65" spans="1:4" x14ac:dyDescent="0.2">
      <c r="A65" s="202"/>
      <c r="B65" s="234"/>
      <c r="C65" s="215"/>
      <c r="D65" s="212"/>
    </row>
    <row r="66" spans="1:4" x14ac:dyDescent="0.2">
      <c r="A66" s="202"/>
      <c r="B66" s="234"/>
      <c r="C66" s="215"/>
      <c r="D66" s="212"/>
    </row>
    <row r="67" spans="1:4" x14ac:dyDescent="0.2">
      <c r="A67" s="202"/>
      <c r="B67" s="234"/>
      <c r="C67" s="215"/>
      <c r="D67" s="212"/>
    </row>
    <row r="68" spans="1:4" x14ac:dyDescent="0.2">
      <c r="A68" s="202"/>
      <c r="B68" s="234"/>
      <c r="C68" s="215"/>
      <c r="D68" s="212"/>
    </row>
    <row r="69" spans="1:4" x14ac:dyDescent="0.2">
      <c r="A69" s="202"/>
      <c r="B69" s="234"/>
      <c r="C69" s="215"/>
      <c r="D69" s="212"/>
    </row>
    <row r="70" spans="1:4" x14ac:dyDescent="0.2">
      <c r="A70" s="202"/>
      <c r="B70" s="234"/>
      <c r="C70" s="215"/>
      <c r="D70" s="212"/>
    </row>
    <row r="71" spans="1:4" x14ac:dyDescent="0.2">
      <c r="A71" s="202"/>
      <c r="B71" s="234"/>
      <c r="C71" s="215"/>
      <c r="D71" s="212"/>
    </row>
    <row r="72" spans="1:4" x14ac:dyDescent="0.2">
      <c r="A72" s="202"/>
      <c r="B72" s="234"/>
      <c r="C72" s="215"/>
      <c r="D72" s="212"/>
    </row>
    <row r="73" spans="1:4" x14ac:dyDescent="0.2">
      <c r="A73" s="202"/>
      <c r="B73" s="234"/>
      <c r="C73" s="215"/>
      <c r="D73" s="212"/>
    </row>
    <row r="74" spans="1:4" x14ac:dyDescent="0.2">
      <c r="A74" s="202"/>
      <c r="B74" s="234"/>
      <c r="C74" s="215"/>
      <c r="D74" s="212"/>
    </row>
    <row r="75" spans="1:4" x14ac:dyDescent="0.2">
      <c r="A75" s="202"/>
      <c r="B75" s="234"/>
      <c r="C75" s="215"/>
      <c r="D75" s="212"/>
    </row>
    <row r="76" spans="1:4" x14ac:dyDescent="0.2">
      <c r="A76" s="202"/>
      <c r="B76" s="234"/>
      <c r="C76" s="215"/>
      <c r="D76" s="212"/>
    </row>
    <row r="77" spans="1:4" x14ac:dyDescent="0.2">
      <c r="A77" s="202"/>
      <c r="B77" s="234"/>
      <c r="C77" s="215"/>
      <c r="D77" s="212"/>
    </row>
    <row r="78" spans="1:4" x14ac:dyDescent="0.2">
      <c r="A78" s="202"/>
      <c r="B78" s="234"/>
      <c r="C78" s="215"/>
      <c r="D78" s="212"/>
    </row>
    <row r="79" spans="1:4" x14ac:dyDescent="0.2">
      <c r="A79" s="202"/>
      <c r="B79" s="234"/>
      <c r="C79" s="215"/>
      <c r="D79" s="212"/>
    </row>
    <row r="80" spans="1:4" x14ac:dyDescent="0.2">
      <c r="A80" s="202"/>
      <c r="B80" s="234"/>
      <c r="C80" s="215"/>
      <c r="D80" s="212"/>
    </row>
    <row r="81" spans="1:4" x14ac:dyDescent="0.2">
      <c r="A81" s="202"/>
      <c r="B81" s="234"/>
      <c r="C81" s="215"/>
      <c r="D81" s="212"/>
    </row>
    <row r="82" spans="1:4" x14ac:dyDescent="0.2">
      <c r="A82" s="202"/>
      <c r="B82" s="234"/>
      <c r="C82" s="215"/>
      <c r="D82" s="212"/>
    </row>
    <row r="83" spans="1:4" x14ac:dyDescent="0.2">
      <c r="A83" s="202"/>
      <c r="B83" s="234"/>
      <c r="C83" s="215"/>
      <c r="D83" s="212"/>
    </row>
    <row r="84" spans="1:4" x14ac:dyDescent="0.2">
      <c r="A84" s="202"/>
      <c r="B84" s="234"/>
      <c r="C84" s="215"/>
      <c r="D84" s="212"/>
    </row>
    <row r="85" spans="1:4" x14ac:dyDescent="0.2">
      <c r="A85" s="202"/>
      <c r="B85" s="234"/>
      <c r="C85" s="215"/>
      <c r="D85" s="212"/>
    </row>
    <row r="86" spans="1:4" x14ac:dyDescent="0.2">
      <c r="A86" s="202"/>
      <c r="B86" s="234"/>
      <c r="C86" s="215"/>
      <c r="D86" s="212"/>
    </row>
    <row r="87" spans="1:4" x14ac:dyDescent="0.2">
      <c r="A87" s="202"/>
      <c r="B87" s="234"/>
      <c r="C87" s="215"/>
      <c r="D87" s="212"/>
    </row>
    <row r="88" spans="1:4" x14ac:dyDescent="0.2">
      <c r="A88" s="202"/>
      <c r="B88" s="234"/>
      <c r="C88" s="215"/>
      <c r="D88" s="212"/>
    </row>
    <row r="89" spans="1:4" x14ac:dyDescent="0.2">
      <c r="A89" s="202"/>
      <c r="B89" s="234"/>
      <c r="C89" s="215"/>
      <c r="D89" s="212"/>
    </row>
    <row r="90" spans="1:4" x14ac:dyDescent="0.2">
      <c r="A90" s="202"/>
      <c r="B90" s="234"/>
      <c r="C90" s="215"/>
      <c r="D90" s="212"/>
    </row>
    <row r="91" spans="1:4" x14ac:dyDescent="0.2">
      <c r="A91" s="202"/>
      <c r="B91" s="234"/>
      <c r="C91" s="215"/>
      <c r="D91" s="212"/>
    </row>
    <row r="92" spans="1:4" x14ac:dyDescent="0.2">
      <c r="A92" s="202"/>
      <c r="B92" s="234"/>
      <c r="C92" s="215"/>
      <c r="D92" s="212"/>
    </row>
    <row r="93" spans="1:4" x14ac:dyDescent="0.2">
      <c r="A93" s="202"/>
      <c r="B93" s="234"/>
      <c r="C93" s="215"/>
      <c r="D93" s="212"/>
    </row>
    <row r="94" spans="1:4" x14ac:dyDescent="0.2">
      <c r="A94" s="202"/>
      <c r="B94" s="234"/>
      <c r="C94" s="215"/>
      <c r="D94" s="212"/>
    </row>
    <row r="95" spans="1:4" x14ac:dyDescent="0.2">
      <c r="A95" s="202"/>
      <c r="B95" s="234"/>
      <c r="C95" s="215"/>
      <c r="D95" s="212"/>
    </row>
    <row r="96" spans="1:4" x14ac:dyDescent="0.2">
      <c r="A96" s="202"/>
      <c r="B96" s="234"/>
      <c r="C96" s="215"/>
      <c r="D96" s="212"/>
    </row>
    <row r="97" spans="1:4" x14ac:dyDescent="0.2">
      <c r="A97" s="202"/>
      <c r="B97" s="234"/>
      <c r="C97" s="215"/>
      <c r="D97" s="212"/>
    </row>
    <row r="98" spans="1:4" x14ac:dyDescent="0.2">
      <c r="A98" s="202"/>
      <c r="B98" s="234"/>
      <c r="C98" s="215"/>
      <c r="D98" s="212"/>
    </row>
    <row r="99" spans="1:4" x14ac:dyDescent="0.2">
      <c r="A99" s="202"/>
      <c r="B99" s="234"/>
      <c r="C99" s="215"/>
      <c r="D99" s="212"/>
    </row>
    <row r="100" spans="1:4" x14ac:dyDescent="0.2">
      <c r="A100" s="202"/>
      <c r="B100" s="234"/>
      <c r="C100" s="215"/>
      <c r="D100" s="212"/>
    </row>
    <row r="101" spans="1:4" x14ac:dyDescent="0.2">
      <c r="A101" s="202"/>
      <c r="B101" s="234"/>
      <c r="C101" s="215"/>
      <c r="D101" s="212"/>
    </row>
    <row r="102" spans="1:4" x14ac:dyDescent="0.2">
      <c r="A102" s="202"/>
      <c r="B102" s="234"/>
      <c r="C102" s="215"/>
      <c r="D102" s="212"/>
    </row>
    <row r="103" spans="1:4" x14ac:dyDescent="0.2">
      <c r="A103" s="202"/>
      <c r="B103" s="234"/>
      <c r="C103" s="215"/>
      <c r="D103" s="212"/>
    </row>
    <row r="104" spans="1:4" x14ac:dyDescent="0.2">
      <c r="A104" s="202"/>
      <c r="B104" s="234"/>
      <c r="C104" s="215"/>
      <c r="D104" s="212"/>
    </row>
    <row r="105" spans="1:4" x14ac:dyDescent="0.2">
      <c r="A105" s="202"/>
      <c r="B105" s="234"/>
      <c r="C105" s="215"/>
      <c r="D105" s="212"/>
    </row>
    <row r="106" spans="1:4" x14ac:dyDescent="0.2">
      <c r="A106" s="202"/>
      <c r="B106" s="234"/>
      <c r="C106" s="215"/>
      <c r="D106" s="212"/>
    </row>
    <row r="107" spans="1:4" x14ac:dyDescent="0.2">
      <c r="A107" s="202"/>
      <c r="B107" s="234"/>
      <c r="C107" s="215"/>
      <c r="D107" s="212"/>
    </row>
    <row r="108" spans="1:4" x14ac:dyDescent="0.2">
      <c r="A108" s="202"/>
      <c r="B108" s="234"/>
      <c r="C108" s="215"/>
      <c r="D108" s="212"/>
    </row>
    <row r="109" spans="1:4" x14ac:dyDescent="0.2">
      <c r="A109" s="202"/>
      <c r="B109" s="234"/>
      <c r="C109" s="215"/>
      <c r="D109" s="212"/>
    </row>
    <row r="110" spans="1:4" x14ac:dyDescent="0.2">
      <c r="A110" s="202"/>
      <c r="B110" s="234"/>
      <c r="C110" s="215"/>
      <c r="D110" s="212"/>
    </row>
    <row r="111" spans="1:4" x14ac:dyDescent="0.2">
      <c r="A111" s="202"/>
      <c r="B111" s="234"/>
      <c r="C111" s="215"/>
      <c r="D111" s="212"/>
    </row>
    <row r="112" spans="1:4" x14ac:dyDescent="0.2">
      <c r="A112" s="202"/>
      <c r="B112" s="234"/>
      <c r="C112" s="215"/>
      <c r="D112" s="212"/>
    </row>
    <row r="113" spans="1:4" x14ac:dyDescent="0.2">
      <c r="A113" s="202"/>
      <c r="B113" s="234"/>
      <c r="C113" s="215"/>
      <c r="D113" s="212"/>
    </row>
    <row r="114" spans="1:4" x14ac:dyDescent="0.2">
      <c r="A114" s="202"/>
      <c r="B114" s="234"/>
      <c r="C114" s="215"/>
      <c r="D114" s="212"/>
    </row>
    <row r="115" spans="1:4" x14ac:dyDescent="0.2">
      <c r="A115" s="202"/>
      <c r="B115" s="234"/>
      <c r="C115" s="215"/>
      <c r="D115" s="212"/>
    </row>
  </sheetData>
  <sheetProtection password="CA51" sheet="1" objects="1" scenarios="1"/>
  <mergeCells count="1">
    <mergeCell ref="B4:C4"/>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Belastung" enableFormatConditionsCalculation="0">
    <tabColor rgb="FFFF5050"/>
    <pageSetUpPr fitToPage="1"/>
  </sheetPr>
  <dimension ref="A1:I416"/>
  <sheetViews>
    <sheetView workbookViewId="0">
      <selection activeCell="A2" sqref="A2"/>
    </sheetView>
  </sheetViews>
  <sheetFormatPr baseColWidth="10" defaultColWidth="0" defaultRowHeight="15" x14ac:dyDescent="0.2"/>
  <cols>
    <col min="1" max="1" width="42.6640625" style="194" customWidth="1"/>
    <col min="2" max="2" width="24.5" style="232" bestFit="1" customWidth="1"/>
    <col min="3" max="3" width="25.33203125" style="217" bestFit="1" customWidth="1"/>
    <col min="4" max="4" width="78.33203125" style="211" bestFit="1" customWidth="1"/>
    <col min="5" max="5" width="18.6640625" style="211" customWidth="1"/>
    <col min="6" max="6" width="34.5" style="211" customWidth="1"/>
    <col min="7" max="7" width="106.83203125" style="211" customWidth="1"/>
    <col min="8" max="9" width="0" style="194" hidden="1" customWidth="1"/>
    <col min="10" max="16384" width="11.5" style="194" hidden="1"/>
  </cols>
  <sheetData>
    <row r="1" spans="1:9" x14ac:dyDescent="0.2">
      <c r="A1" s="192" t="s">
        <v>180</v>
      </c>
      <c r="B1" s="226"/>
      <c r="C1" s="235"/>
      <c r="D1" s="203"/>
      <c r="E1" s="203"/>
      <c r="F1" s="203"/>
      <c r="G1" s="193"/>
    </row>
    <row r="2" spans="1:9" x14ac:dyDescent="0.2">
      <c r="A2" s="193"/>
      <c r="B2" s="227"/>
      <c r="C2" s="236"/>
      <c r="D2" s="203"/>
      <c r="E2" s="203"/>
      <c r="F2" s="203"/>
      <c r="G2" s="193"/>
    </row>
    <row r="3" spans="1:9" ht="16" thickBot="1" x14ac:dyDescent="0.25">
      <c r="A3" s="195" t="s">
        <v>152</v>
      </c>
      <c r="B3" s="228"/>
      <c r="C3" s="237"/>
      <c r="D3" s="203"/>
      <c r="E3" s="203"/>
      <c r="F3" s="203"/>
      <c r="G3" s="196"/>
    </row>
    <row r="4" spans="1:9" ht="16" thickBot="1" x14ac:dyDescent="0.25">
      <c r="A4" s="204"/>
      <c r="B4" s="362" t="s">
        <v>148</v>
      </c>
      <c r="C4" s="363"/>
      <c r="D4" s="203"/>
      <c r="E4" s="203"/>
      <c r="F4" s="203"/>
      <c r="G4" s="196"/>
    </row>
    <row r="5" spans="1:9" ht="16" thickBot="1" x14ac:dyDescent="0.25">
      <c r="A5" s="205"/>
      <c r="B5" s="229">
        <f>SUM(B8:B80000)</f>
        <v>0</v>
      </c>
      <c r="C5" s="216">
        <f>SUM(C8:C800000)</f>
        <v>0</v>
      </c>
      <c r="D5" s="203"/>
      <c r="E5" s="203"/>
      <c r="F5" s="203"/>
      <c r="G5" s="196"/>
    </row>
    <row r="6" spans="1:9" ht="16" thickBot="1" x14ac:dyDescent="0.25">
      <c r="A6" s="198"/>
      <c r="B6" s="230"/>
      <c r="C6" s="218"/>
      <c r="D6" s="203"/>
      <c r="E6" s="203"/>
      <c r="F6" s="203"/>
      <c r="G6" s="198"/>
    </row>
    <row r="7" spans="1:9" ht="16" thickBot="1" x14ac:dyDescent="0.25">
      <c r="A7" s="206" t="s">
        <v>11</v>
      </c>
      <c r="B7" s="231" t="s">
        <v>149</v>
      </c>
      <c r="C7" s="239" t="s">
        <v>150</v>
      </c>
      <c r="D7" s="207" t="s">
        <v>153</v>
      </c>
      <c r="E7" s="207" t="s">
        <v>154</v>
      </c>
      <c r="F7" s="207" t="s">
        <v>155</v>
      </c>
      <c r="G7" s="200" t="s">
        <v>151</v>
      </c>
    </row>
    <row r="8" spans="1:9" x14ac:dyDescent="0.2">
      <c r="A8" s="201"/>
      <c r="B8" s="230"/>
      <c r="C8" s="218"/>
      <c r="D8" s="208"/>
      <c r="E8" s="209"/>
      <c r="F8" s="209"/>
      <c r="G8" s="210"/>
    </row>
    <row r="9" spans="1:9" x14ac:dyDescent="0.2">
      <c r="A9" s="198"/>
      <c r="B9" s="230"/>
      <c r="C9" s="218"/>
      <c r="D9" s="208"/>
      <c r="E9" s="208"/>
      <c r="F9" s="208"/>
      <c r="G9" s="208"/>
      <c r="H9" s="198"/>
      <c r="I9" s="198"/>
    </row>
    <row r="10" spans="1:9" x14ac:dyDescent="0.2">
      <c r="A10" s="198"/>
      <c r="B10" s="230"/>
      <c r="C10" s="218"/>
      <c r="D10" s="208"/>
      <c r="E10" s="208"/>
      <c r="F10" s="208"/>
      <c r="G10" s="208"/>
      <c r="H10" s="198"/>
      <c r="I10" s="198"/>
    </row>
    <row r="11" spans="1:9" x14ac:dyDescent="0.2">
      <c r="A11" s="198"/>
      <c r="B11" s="230"/>
      <c r="C11" s="218"/>
      <c r="D11" s="208"/>
      <c r="E11" s="208"/>
      <c r="F11" s="208"/>
      <c r="G11" s="208"/>
      <c r="H11" s="198"/>
      <c r="I11" s="198"/>
    </row>
    <row r="12" spans="1:9" x14ac:dyDescent="0.2">
      <c r="A12" s="198"/>
      <c r="B12" s="230"/>
      <c r="C12" s="218"/>
      <c r="D12" s="208"/>
      <c r="E12" s="208"/>
      <c r="F12" s="208"/>
      <c r="G12" s="208"/>
      <c r="H12" s="198"/>
      <c r="I12" s="198"/>
    </row>
    <row r="13" spans="1:9" x14ac:dyDescent="0.2">
      <c r="A13" s="198"/>
      <c r="B13" s="230"/>
      <c r="C13" s="218"/>
      <c r="D13" s="208"/>
      <c r="E13" s="208"/>
      <c r="F13" s="208"/>
      <c r="G13" s="208"/>
      <c r="H13" s="198"/>
      <c r="I13" s="198"/>
    </row>
    <row r="14" spans="1:9" x14ac:dyDescent="0.2">
      <c r="A14" s="198"/>
      <c r="B14" s="230"/>
      <c r="C14" s="218"/>
      <c r="D14" s="208"/>
      <c r="E14" s="208"/>
      <c r="F14" s="208"/>
      <c r="G14" s="208"/>
      <c r="H14" s="198"/>
      <c r="I14" s="198"/>
    </row>
    <row r="15" spans="1:9" x14ac:dyDescent="0.2">
      <c r="A15" s="198"/>
      <c r="B15" s="230"/>
      <c r="C15" s="218"/>
      <c r="D15" s="208"/>
      <c r="E15" s="208"/>
      <c r="F15" s="208"/>
      <c r="G15" s="208"/>
      <c r="H15" s="198"/>
      <c r="I15" s="198"/>
    </row>
    <row r="16" spans="1:9" x14ac:dyDescent="0.2">
      <c r="A16" s="198"/>
      <c r="B16" s="230"/>
      <c r="C16" s="218"/>
      <c r="D16" s="208"/>
      <c r="E16" s="208"/>
      <c r="F16" s="208"/>
      <c r="G16" s="208"/>
      <c r="H16" s="198"/>
      <c r="I16" s="198"/>
    </row>
    <row r="17" spans="1:9" x14ac:dyDescent="0.2">
      <c r="A17" s="198"/>
      <c r="B17" s="230"/>
      <c r="C17" s="218"/>
      <c r="D17" s="208"/>
      <c r="E17" s="208"/>
      <c r="F17" s="208"/>
      <c r="G17" s="208"/>
      <c r="H17" s="198"/>
      <c r="I17" s="198"/>
    </row>
    <row r="18" spans="1:9" x14ac:dyDescent="0.2">
      <c r="A18" s="198"/>
      <c r="B18" s="230"/>
      <c r="C18" s="218"/>
      <c r="D18" s="208"/>
      <c r="E18" s="208"/>
      <c r="F18" s="208"/>
      <c r="G18" s="208"/>
      <c r="H18" s="198"/>
      <c r="I18" s="198"/>
    </row>
    <row r="19" spans="1:9" x14ac:dyDescent="0.2">
      <c r="A19" s="198"/>
      <c r="B19" s="230"/>
      <c r="C19" s="218"/>
      <c r="D19" s="208"/>
      <c r="E19" s="208"/>
      <c r="F19" s="208"/>
      <c r="G19" s="208"/>
      <c r="H19" s="198"/>
      <c r="I19" s="198"/>
    </row>
    <row r="20" spans="1:9" x14ac:dyDescent="0.2">
      <c r="A20" s="198"/>
      <c r="B20" s="230"/>
      <c r="C20" s="218"/>
      <c r="D20" s="208"/>
      <c r="E20" s="208"/>
      <c r="F20" s="208"/>
      <c r="G20" s="208"/>
      <c r="H20" s="198"/>
      <c r="I20" s="198"/>
    </row>
    <row r="21" spans="1:9" x14ac:dyDescent="0.2">
      <c r="A21" s="198"/>
      <c r="B21" s="230"/>
      <c r="C21" s="218"/>
      <c r="D21" s="208"/>
      <c r="E21" s="208"/>
      <c r="F21" s="208"/>
      <c r="G21" s="208"/>
      <c r="H21" s="198"/>
      <c r="I21" s="198"/>
    </row>
    <row r="22" spans="1:9" x14ac:dyDescent="0.2">
      <c r="A22" s="198"/>
      <c r="B22" s="230"/>
      <c r="C22" s="218"/>
      <c r="D22" s="208"/>
      <c r="E22" s="208"/>
      <c r="F22" s="208"/>
      <c r="G22" s="208"/>
      <c r="H22" s="198"/>
      <c r="I22" s="198"/>
    </row>
    <row r="23" spans="1:9" x14ac:dyDescent="0.2">
      <c r="A23" s="198"/>
      <c r="B23" s="230"/>
      <c r="C23" s="218"/>
      <c r="D23" s="208"/>
      <c r="E23" s="208"/>
      <c r="F23" s="208"/>
      <c r="G23" s="208"/>
      <c r="H23" s="198"/>
      <c r="I23" s="198"/>
    </row>
    <row r="24" spans="1:9" x14ac:dyDescent="0.2">
      <c r="A24" s="198"/>
      <c r="B24" s="230"/>
      <c r="C24" s="218"/>
      <c r="D24" s="208"/>
      <c r="E24" s="208"/>
      <c r="F24" s="208"/>
      <c r="G24" s="208"/>
      <c r="H24" s="198"/>
      <c r="I24" s="198"/>
    </row>
    <row r="25" spans="1:9" x14ac:dyDescent="0.2">
      <c r="A25" s="198"/>
      <c r="B25" s="230"/>
      <c r="C25" s="218"/>
      <c r="D25" s="208"/>
      <c r="E25" s="208"/>
      <c r="F25" s="208"/>
      <c r="G25" s="208"/>
      <c r="H25" s="198"/>
      <c r="I25" s="198"/>
    </row>
    <row r="26" spans="1:9" x14ac:dyDescent="0.2">
      <c r="A26" s="198"/>
      <c r="B26" s="230"/>
      <c r="C26" s="218"/>
      <c r="D26" s="208"/>
      <c r="E26" s="208"/>
      <c r="F26" s="208"/>
      <c r="G26" s="208"/>
      <c r="H26" s="198"/>
      <c r="I26" s="198"/>
    </row>
    <row r="27" spans="1:9" x14ac:dyDescent="0.2">
      <c r="A27" s="198"/>
      <c r="B27" s="230"/>
      <c r="C27" s="218"/>
      <c r="D27" s="208"/>
      <c r="E27" s="208"/>
      <c r="F27" s="208"/>
      <c r="G27" s="208"/>
      <c r="H27" s="198"/>
      <c r="I27" s="198"/>
    </row>
    <row r="28" spans="1:9" x14ac:dyDescent="0.2">
      <c r="A28" s="198"/>
      <c r="B28" s="230"/>
      <c r="C28" s="218"/>
      <c r="D28" s="208"/>
      <c r="E28" s="208"/>
      <c r="F28" s="208"/>
      <c r="G28" s="208"/>
      <c r="H28" s="198"/>
      <c r="I28" s="198"/>
    </row>
    <row r="29" spans="1:9" x14ac:dyDescent="0.2">
      <c r="A29" s="198"/>
      <c r="B29" s="230"/>
      <c r="C29" s="218"/>
      <c r="D29" s="208"/>
      <c r="E29" s="208"/>
      <c r="F29" s="208"/>
      <c r="G29" s="208"/>
      <c r="H29" s="198"/>
      <c r="I29" s="198"/>
    </row>
    <row r="30" spans="1:9" x14ac:dyDescent="0.2">
      <c r="A30" s="198"/>
      <c r="B30" s="230"/>
      <c r="C30" s="218"/>
      <c r="D30" s="208"/>
      <c r="E30" s="208"/>
      <c r="F30" s="208"/>
      <c r="G30" s="208"/>
      <c r="H30" s="198"/>
      <c r="I30" s="198"/>
    </row>
    <row r="31" spans="1:9" x14ac:dyDescent="0.2">
      <c r="A31" s="198"/>
      <c r="B31" s="230"/>
      <c r="C31" s="218"/>
      <c r="D31" s="208"/>
      <c r="E31" s="208"/>
      <c r="F31" s="208"/>
      <c r="G31" s="208"/>
      <c r="H31" s="198"/>
      <c r="I31" s="198"/>
    </row>
    <row r="32" spans="1:9" x14ac:dyDescent="0.2">
      <c r="A32" s="198"/>
      <c r="B32" s="230"/>
      <c r="C32" s="218"/>
      <c r="D32" s="208"/>
      <c r="E32" s="208"/>
      <c r="F32" s="208"/>
      <c r="G32" s="208"/>
      <c r="H32" s="198"/>
      <c r="I32" s="198"/>
    </row>
    <row r="33" spans="1:9" x14ac:dyDescent="0.2">
      <c r="A33" s="198"/>
      <c r="B33" s="230"/>
      <c r="C33" s="218"/>
      <c r="D33" s="208"/>
      <c r="E33" s="208"/>
      <c r="F33" s="208"/>
      <c r="G33" s="208"/>
      <c r="H33" s="198"/>
      <c r="I33" s="198"/>
    </row>
    <row r="34" spans="1:9" x14ac:dyDescent="0.2">
      <c r="A34" s="198"/>
      <c r="B34" s="230"/>
      <c r="C34" s="218"/>
      <c r="D34" s="208"/>
      <c r="E34" s="208"/>
      <c r="F34" s="208"/>
      <c r="G34" s="208"/>
      <c r="H34" s="198"/>
      <c r="I34" s="198"/>
    </row>
    <row r="35" spans="1:9" x14ac:dyDescent="0.2">
      <c r="A35" s="198"/>
      <c r="B35" s="230"/>
      <c r="C35" s="218"/>
      <c r="D35" s="208"/>
      <c r="E35" s="208"/>
      <c r="F35" s="208"/>
      <c r="G35" s="208"/>
      <c r="H35" s="198"/>
      <c r="I35" s="198"/>
    </row>
    <row r="36" spans="1:9" x14ac:dyDescent="0.2">
      <c r="A36" s="198"/>
      <c r="B36" s="230"/>
      <c r="C36" s="218"/>
      <c r="D36" s="208"/>
      <c r="E36" s="208"/>
      <c r="F36" s="208"/>
      <c r="G36" s="208"/>
      <c r="H36" s="198"/>
      <c r="I36" s="198"/>
    </row>
    <row r="37" spans="1:9" x14ac:dyDescent="0.2">
      <c r="A37" s="198"/>
      <c r="B37" s="230"/>
      <c r="C37" s="218"/>
      <c r="D37" s="208"/>
      <c r="E37" s="208"/>
      <c r="F37" s="208"/>
      <c r="G37" s="208"/>
      <c r="H37" s="198"/>
      <c r="I37" s="198"/>
    </row>
    <row r="38" spans="1:9" x14ac:dyDescent="0.2">
      <c r="A38" s="198"/>
      <c r="B38" s="230"/>
      <c r="C38" s="218"/>
      <c r="D38" s="208"/>
      <c r="E38" s="208"/>
      <c r="F38" s="208"/>
      <c r="G38" s="208"/>
      <c r="H38" s="198"/>
      <c r="I38" s="198"/>
    </row>
    <row r="39" spans="1:9" x14ac:dyDescent="0.2">
      <c r="A39" s="198"/>
      <c r="B39" s="230"/>
      <c r="C39" s="218"/>
      <c r="D39" s="208"/>
      <c r="E39" s="208"/>
      <c r="F39" s="208"/>
      <c r="G39" s="208"/>
      <c r="H39" s="198"/>
      <c r="I39" s="198"/>
    </row>
    <row r="40" spans="1:9" x14ac:dyDescent="0.2">
      <c r="A40" s="198"/>
      <c r="B40" s="230"/>
      <c r="C40" s="218"/>
      <c r="D40" s="208"/>
      <c r="E40" s="208"/>
      <c r="F40" s="208"/>
      <c r="G40" s="208"/>
      <c r="H40" s="198"/>
      <c r="I40" s="198"/>
    </row>
    <row r="41" spans="1:9" x14ac:dyDescent="0.2">
      <c r="A41" s="198"/>
      <c r="B41" s="230"/>
      <c r="C41" s="218"/>
      <c r="D41" s="208"/>
      <c r="E41" s="208"/>
      <c r="F41" s="208"/>
      <c r="G41" s="208"/>
      <c r="H41" s="198"/>
      <c r="I41" s="198"/>
    </row>
    <row r="42" spans="1:9" x14ac:dyDescent="0.2">
      <c r="A42" s="198"/>
      <c r="B42" s="230"/>
      <c r="C42" s="218"/>
      <c r="D42" s="208"/>
      <c r="E42" s="208"/>
      <c r="F42" s="208"/>
      <c r="G42" s="208"/>
      <c r="H42" s="198"/>
      <c r="I42" s="198"/>
    </row>
    <row r="43" spans="1:9" x14ac:dyDescent="0.2">
      <c r="A43" s="198"/>
      <c r="B43" s="230"/>
      <c r="C43" s="218"/>
      <c r="D43" s="208"/>
      <c r="E43" s="208"/>
      <c r="F43" s="208"/>
      <c r="G43" s="208"/>
      <c r="H43" s="198"/>
      <c r="I43" s="198"/>
    </row>
    <row r="44" spans="1:9" x14ac:dyDescent="0.2">
      <c r="A44" s="198"/>
      <c r="B44" s="230"/>
      <c r="C44" s="218"/>
      <c r="D44" s="208"/>
      <c r="E44" s="208"/>
      <c r="F44" s="208"/>
      <c r="G44" s="208"/>
      <c r="H44" s="198"/>
      <c r="I44" s="198"/>
    </row>
    <row r="45" spans="1:9" x14ac:dyDescent="0.2">
      <c r="A45" s="198"/>
      <c r="B45" s="230"/>
      <c r="C45" s="218"/>
      <c r="D45" s="208"/>
      <c r="E45" s="208"/>
      <c r="F45" s="208"/>
      <c r="G45" s="208"/>
      <c r="H45" s="198"/>
      <c r="I45" s="198"/>
    </row>
    <row r="46" spans="1:9" x14ac:dyDescent="0.2">
      <c r="A46" s="198"/>
      <c r="B46" s="230"/>
      <c r="C46" s="218"/>
      <c r="D46" s="208"/>
      <c r="E46" s="208"/>
      <c r="F46" s="208"/>
      <c r="G46" s="208"/>
      <c r="H46" s="198"/>
      <c r="I46" s="198"/>
    </row>
    <row r="47" spans="1:9" x14ac:dyDescent="0.2">
      <c r="A47" s="198"/>
      <c r="B47" s="230"/>
      <c r="C47" s="218"/>
      <c r="D47" s="208"/>
      <c r="E47" s="208"/>
      <c r="F47" s="208"/>
      <c r="G47" s="208"/>
      <c r="H47" s="198"/>
      <c r="I47" s="198"/>
    </row>
    <row r="48" spans="1:9" x14ac:dyDescent="0.2">
      <c r="A48" s="198"/>
      <c r="B48" s="230"/>
      <c r="C48" s="218"/>
      <c r="D48" s="208"/>
      <c r="E48" s="208"/>
      <c r="F48" s="208"/>
      <c r="G48" s="208"/>
      <c r="H48" s="198"/>
      <c r="I48" s="198"/>
    </row>
    <row r="49" spans="1:9" x14ac:dyDescent="0.2">
      <c r="A49" s="198"/>
      <c r="B49" s="230"/>
      <c r="C49" s="218"/>
      <c r="D49" s="208"/>
      <c r="E49" s="208"/>
      <c r="F49" s="208"/>
      <c r="G49" s="208"/>
      <c r="H49" s="198"/>
      <c r="I49" s="198"/>
    </row>
    <row r="50" spans="1:9" x14ac:dyDescent="0.2">
      <c r="A50" s="198"/>
      <c r="B50" s="230"/>
      <c r="C50" s="218"/>
      <c r="D50" s="208"/>
      <c r="E50" s="208"/>
      <c r="F50" s="208"/>
      <c r="G50" s="208"/>
      <c r="H50" s="198"/>
      <c r="I50" s="198"/>
    </row>
    <row r="51" spans="1:9" x14ac:dyDescent="0.2">
      <c r="A51" s="198"/>
      <c r="B51" s="230"/>
      <c r="C51" s="218"/>
      <c r="D51" s="208"/>
      <c r="E51" s="208"/>
      <c r="F51" s="208"/>
      <c r="G51" s="208"/>
      <c r="H51" s="198"/>
      <c r="I51" s="198"/>
    </row>
    <row r="52" spans="1:9" x14ac:dyDescent="0.2">
      <c r="A52" s="198"/>
      <c r="B52" s="230"/>
      <c r="C52" s="218"/>
      <c r="D52" s="208"/>
      <c r="E52" s="208"/>
      <c r="F52" s="208"/>
      <c r="G52" s="208"/>
      <c r="H52" s="198"/>
      <c r="I52" s="198"/>
    </row>
    <row r="53" spans="1:9" x14ac:dyDescent="0.2">
      <c r="A53" s="198"/>
      <c r="B53" s="230"/>
      <c r="C53" s="218"/>
      <c r="D53" s="208"/>
      <c r="E53" s="208"/>
      <c r="F53" s="208"/>
      <c r="G53" s="208"/>
      <c r="H53" s="198"/>
      <c r="I53" s="198"/>
    </row>
    <row r="54" spans="1:9" x14ac:dyDescent="0.2">
      <c r="A54" s="198"/>
      <c r="B54" s="230"/>
      <c r="C54" s="218"/>
      <c r="D54" s="208"/>
      <c r="E54" s="208"/>
      <c r="F54" s="208"/>
      <c r="G54" s="208"/>
      <c r="H54" s="198"/>
      <c r="I54" s="198"/>
    </row>
    <row r="55" spans="1:9" x14ac:dyDescent="0.2">
      <c r="A55" s="198"/>
      <c r="B55" s="230"/>
      <c r="C55" s="218"/>
      <c r="D55" s="208"/>
      <c r="E55" s="208"/>
      <c r="F55" s="208"/>
      <c r="G55" s="208"/>
      <c r="H55" s="198"/>
      <c r="I55" s="198"/>
    </row>
    <row r="56" spans="1:9" x14ac:dyDescent="0.2">
      <c r="A56" s="198"/>
      <c r="B56" s="230"/>
      <c r="C56" s="218"/>
      <c r="D56" s="208"/>
      <c r="E56" s="208"/>
      <c r="F56" s="208"/>
      <c r="G56" s="208"/>
      <c r="H56" s="198"/>
      <c r="I56" s="198"/>
    </row>
    <row r="57" spans="1:9" x14ac:dyDescent="0.2">
      <c r="A57" s="198"/>
      <c r="B57" s="230"/>
      <c r="C57" s="218"/>
      <c r="D57" s="208"/>
      <c r="E57" s="208"/>
      <c r="F57" s="208"/>
      <c r="G57" s="208"/>
      <c r="H57" s="198"/>
      <c r="I57" s="198"/>
    </row>
    <row r="58" spans="1:9" x14ac:dyDescent="0.2">
      <c r="A58" s="198"/>
      <c r="B58" s="230"/>
      <c r="C58" s="218"/>
      <c r="D58" s="208"/>
      <c r="E58" s="208"/>
      <c r="F58" s="208"/>
      <c r="G58" s="208"/>
      <c r="H58" s="198"/>
      <c r="I58" s="198"/>
    </row>
    <row r="59" spans="1:9" x14ac:dyDescent="0.2">
      <c r="A59" s="198"/>
      <c r="B59" s="230"/>
      <c r="C59" s="218"/>
      <c r="D59" s="208"/>
      <c r="E59" s="208"/>
      <c r="F59" s="208"/>
      <c r="G59" s="208"/>
      <c r="H59" s="198"/>
      <c r="I59" s="198"/>
    </row>
    <row r="60" spans="1:9" x14ac:dyDescent="0.2">
      <c r="A60" s="198"/>
      <c r="B60" s="230"/>
      <c r="C60" s="218"/>
      <c r="D60" s="208"/>
      <c r="E60" s="208"/>
      <c r="F60" s="208"/>
      <c r="G60" s="208"/>
      <c r="H60" s="198"/>
      <c r="I60" s="198"/>
    </row>
    <row r="61" spans="1:9" x14ac:dyDescent="0.2">
      <c r="A61" s="198"/>
      <c r="B61" s="230"/>
      <c r="C61" s="218"/>
      <c r="D61" s="208"/>
      <c r="E61" s="208"/>
      <c r="F61" s="208"/>
      <c r="G61" s="208"/>
      <c r="H61" s="198"/>
      <c r="I61" s="198"/>
    </row>
    <row r="62" spans="1:9" x14ac:dyDescent="0.2">
      <c r="A62" s="198"/>
      <c r="B62" s="230"/>
      <c r="C62" s="218"/>
      <c r="D62" s="208"/>
      <c r="E62" s="208"/>
      <c r="F62" s="208"/>
      <c r="G62" s="208"/>
      <c r="H62" s="198"/>
      <c r="I62" s="198"/>
    </row>
    <row r="63" spans="1:9" x14ac:dyDescent="0.2">
      <c r="A63" s="198"/>
      <c r="B63" s="230"/>
      <c r="C63" s="218"/>
      <c r="D63" s="208"/>
      <c r="E63" s="208"/>
      <c r="F63" s="208"/>
      <c r="G63" s="208"/>
      <c r="H63" s="198"/>
      <c r="I63" s="198"/>
    </row>
    <row r="64" spans="1:9" x14ac:dyDescent="0.2">
      <c r="A64" s="198"/>
      <c r="B64" s="230"/>
      <c r="C64" s="218"/>
      <c r="D64" s="208"/>
      <c r="E64" s="208"/>
      <c r="F64" s="208"/>
      <c r="G64" s="208"/>
      <c r="H64" s="198"/>
      <c r="I64" s="198"/>
    </row>
    <row r="65" spans="1:9" x14ac:dyDescent="0.2">
      <c r="A65" s="198"/>
      <c r="B65" s="230"/>
      <c r="C65" s="218"/>
      <c r="D65" s="208"/>
      <c r="E65" s="208"/>
      <c r="F65" s="208"/>
      <c r="G65" s="208"/>
      <c r="H65" s="198"/>
      <c r="I65" s="198"/>
    </row>
    <row r="66" spans="1:9" x14ac:dyDescent="0.2">
      <c r="A66" s="198"/>
      <c r="B66" s="230"/>
      <c r="C66" s="218"/>
      <c r="D66" s="208"/>
      <c r="E66" s="208"/>
      <c r="F66" s="208"/>
      <c r="G66" s="208"/>
      <c r="H66" s="198"/>
      <c r="I66" s="198"/>
    </row>
    <row r="67" spans="1:9" x14ac:dyDescent="0.2">
      <c r="A67" s="198"/>
      <c r="B67" s="230"/>
      <c r="C67" s="218"/>
      <c r="D67" s="208"/>
      <c r="E67" s="208"/>
      <c r="F67" s="208"/>
      <c r="G67" s="208"/>
      <c r="H67" s="198"/>
      <c r="I67" s="198"/>
    </row>
    <row r="68" spans="1:9" x14ac:dyDescent="0.2">
      <c r="A68" s="198"/>
      <c r="B68" s="230"/>
      <c r="C68" s="218"/>
      <c r="D68" s="208"/>
      <c r="E68" s="208"/>
      <c r="F68" s="208"/>
      <c r="G68" s="208"/>
      <c r="H68" s="198"/>
      <c r="I68" s="198"/>
    </row>
    <row r="69" spans="1:9" x14ac:dyDescent="0.2">
      <c r="A69" s="198"/>
      <c r="B69" s="230"/>
      <c r="C69" s="218"/>
      <c r="D69" s="208"/>
      <c r="E69" s="208"/>
      <c r="F69" s="208"/>
      <c r="G69" s="208"/>
      <c r="H69" s="198"/>
      <c r="I69" s="198"/>
    </row>
    <row r="70" spans="1:9" x14ac:dyDescent="0.2">
      <c r="A70" s="198"/>
      <c r="B70" s="230"/>
      <c r="C70" s="218"/>
      <c r="D70" s="208"/>
      <c r="E70" s="208"/>
      <c r="F70" s="208"/>
      <c r="G70" s="208"/>
      <c r="H70" s="198"/>
      <c r="I70" s="198"/>
    </row>
    <row r="71" spans="1:9" x14ac:dyDescent="0.2">
      <c r="A71" s="198"/>
      <c r="B71" s="230"/>
      <c r="C71" s="218"/>
      <c r="D71" s="208"/>
      <c r="E71" s="208"/>
      <c r="F71" s="208"/>
      <c r="G71" s="208"/>
      <c r="H71" s="198"/>
      <c r="I71" s="198"/>
    </row>
    <row r="72" spans="1:9" x14ac:dyDescent="0.2">
      <c r="A72" s="198"/>
      <c r="B72" s="230"/>
      <c r="C72" s="218"/>
      <c r="D72" s="208"/>
      <c r="E72" s="208"/>
      <c r="F72" s="208"/>
      <c r="G72" s="208"/>
      <c r="H72" s="198"/>
      <c r="I72" s="198"/>
    </row>
    <row r="73" spans="1:9" x14ac:dyDescent="0.2">
      <c r="A73" s="198"/>
      <c r="B73" s="230"/>
      <c r="C73" s="218"/>
      <c r="D73" s="208"/>
      <c r="E73" s="208"/>
      <c r="F73" s="208"/>
      <c r="G73" s="208"/>
      <c r="H73" s="198"/>
      <c r="I73" s="198"/>
    </row>
    <row r="74" spans="1:9" x14ac:dyDescent="0.2">
      <c r="A74" s="198"/>
      <c r="B74" s="230"/>
      <c r="C74" s="218"/>
      <c r="D74" s="208"/>
      <c r="E74" s="208"/>
      <c r="F74" s="208"/>
      <c r="G74" s="208"/>
      <c r="H74" s="198"/>
      <c r="I74" s="198"/>
    </row>
    <row r="75" spans="1:9" x14ac:dyDescent="0.2">
      <c r="A75" s="198"/>
      <c r="B75" s="230"/>
      <c r="C75" s="218"/>
      <c r="D75" s="208"/>
      <c r="E75" s="208"/>
      <c r="F75" s="208"/>
      <c r="G75" s="208"/>
      <c r="H75" s="198"/>
      <c r="I75" s="198"/>
    </row>
    <row r="76" spans="1:9" x14ac:dyDescent="0.2">
      <c r="A76" s="198"/>
      <c r="B76" s="230"/>
      <c r="C76" s="218"/>
      <c r="D76" s="208"/>
      <c r="E76" s="208"/>
      <c r="F76" s="208"/>
      <c r="G76" s="208"/>
      <c r="H76" s="198"/>
      <c r="I76" s="198"/>
    </row>
    <row r="77" spans="1:9" x14ac:dyDescent="0.2">
      <c r="A77" s="198"/>
      <c r="B77" s="230"/>
      <c r="C77" s="218"/>
      <c r="D77" s="208"/>
      <c r="E77" s="208"/>
      <c r="F77" s="208"/>
      <c r="G77" s="208"/>
      <c r="H77" s="198"/>
      <c r="I77" s="198"/>
    </row>
    <row r="78" spans="1:9" x14ac:dyDescent="0.2">
      <c r="A78" s="198"/>
      <c r="B78" s="230"/>
      <c r="C78" s="218"/>
      <c r="D78" s="208"/>
      <c r="E78" s="208"/>
      <c r="F78" s="208"/>
      <c r="G78" s="208"/>
      <c r="H78" s="198"/>
      <c r="I78" s="198"/>
    </row>
    <row r="79" spans="1:9" x14ac:dyDescent="0.2">
      <c r="A79" s="198"/>
      <c r="B79" s="230"/>
      <c r="C79" s="218"/>
      <c r="D79" s="208"/>
      <c r="E79" s="208"/>
      <c r="F79" s="208"/>
      <c r="G79" s="208"/>
      <c r="H79" s="198"/>
      <c r="I79" s="198"/>
    </row>
    <row r="80" spans="1:9" x14ac:dyDescent="0.2">
      <c r="A80" s="198"/>
      <c r="B80" s="230"/>
      <c r="C80" s="218"/>
      <c r="D80" s="208"/>
      <c r="E80" s="208"/>
      <c r="F80" s="208"/>
      <c r="G80" s="208"/>
      <c r="H80" s="198"/>
      <c r="I80" s="198"/>
    </row>
    <row r="81" spans="1:9" x14ac:dyDescent="0.2">
      <c r="A81" s="198"/>
      <c r="B81" s="230"/>
      <c r="C81" s="218"/>
      <c r="D81" s="208"/>
      <c r="E81" s="208"/>
      <c r="F81" s="208"/>
      <c r="G81" s="208"/>
      <c r="H81" s="198"/>
      <c r="I81" s="198"/>
    </row>
    <row r="82" spans="1:9" x14ac:dyDescent="0.2">
      <c r="A82" s="198"/>
      <c r="B82" s="230"/>
      <c r="C82" s="218"/>
      <c r="D82" s="208"/>
      <c r="E82" s="208"/>
      <c r="F82" s="208"/>
      <c r="G82" s="208"/>
      <c r="H82" s="198"/>
      <c r="I82" s="198"/>
    </row>
    <row r="83" spans="1:9" x14ac:dyDescent="0.2">
      <c r="A83" s="198"/>
      <c r="B83" s="230"/>
      <c r="C83" s="218"/>
      <c r="D83" s="208"/>
      <c r="E83" s="208"/>
      <c r="F83" s="208"/>
      <c r="G83" s="208"/>
      <c r="H83" s="198"/>
      <c r="I83" s="198"/>
    </row>
    <row r="84" spans="1:9" x14ac:dyDescent="0.2">
      <c r="A84" s="198"/>
      <c r="B84" s="230"/>
      <c r="C84" s="218"/>
      <c r="D84" s="208"/>
      <c r="E84" s="208"/>
      <c r="F84" s="208"/>
      <c r="G84" s="208"/>
      <c r="H84" s="198"/>
      <c r="I84" s="198"/>
    </row>
    <row r="85" spans="1:9" x14ac:dyDescent="0.2">
      <c r="A85" s="198"/>
      <c r="B85" s="230"/>
      <c r="C85" s="218"/>
      <c r="D85" s="208"/>
      <c r="E85" s="208"/>
      <c r="F85" s="208"/>
      <c r="G85" s="208"/>
      <c r="H85" s="198"/>
      <c r="I85" s="198"/>
    </row>
    <row r="86" spans="1:9" x14ac:dyDescent="0.2">
      <c r="A86" s="198"/>
      <c r="B86" s="230"/>
      <c r="C86" s="218"/>
      <c r="D86" s="208"/>
      <c r="E86" s="208"/>
      <c r="F86" s="208"/>
      <c r="G86" s="208"/>
      <c r="H86" s="198"/>
      <c r="I86" s="198"/>
    </row>
    <row r="87" spans="1:9" x14ac:dyDescent="0.2">
      <c r="A87" s="198"/>
      <c r="B87" s="230"/>
      <c r="C87" s="218"/>
      <c r="D87" s="208"/>
      <c r="E87" s="208"/>
      <c r="F87" s="208"/>
      <c r="G87" s="208"/>
      <c r="H87" s="198"/>
      <c r="I87" s="198"/>
    </row>
    <row r="88" spans="1:9" x14ac:dyDescent="0.2">
      <c r="A88" s="198"/>
      <c r="B88" s="230"/>
      <c r="C88" s="218"/>
      <c r="D88" s="208"/>
      <c r="E88" s="208"/>
      <c r="F88" s="208"/>
      <c r="G88" s="208"/>
      <c r="H88" s="198"/>
      <c r="I88" s="198"/>
    </row>
    <row r="89" spans="1:9" x14ac:dyDescent="0.2">
      <c r="A89" s="198"/>
      <c r="B89" s="230"/>
      <c r="C89" s="218"/>
      <c r="D89" s="208"/>
      <c r="E89" s="208"/>
      <c r="F89" s="208"/>
      <c r="G89" s="208"/>
      <c r="H89" s="198"/>
      <c r="I89" s="198"/>
    </row>
    <row r="90" spans="1:9" x14ac:dyDescent="0.2">
      <c r="A90" s="198"/>
      <c r="B90" s="230"/>
      <c r="C90" s="218"/>
      <c r="D90" s="208"/>
      <c r="E90" s="208"/>
      <c r="F90" s="208"/>
      <c r="G90" s="208"/>
      <c r="H90" s="198"/>
      <c r="I90" s="198"/>
    </row>
    <row r="91" spans="1:9" x14ac:dyDescent="0.2">
      <c r="A91" s="198"/>
      <c r="B91" s="230"/>
      <c r="C91" s="218"/>
      <c r="D91" s="208"/>
      <c r="E91" s="208"/>
      <c r="F91" s="208"/>
      <c r="G91" s="208"/>
      <c r="H91" s="198"/>
      <c r="I91" s="198"/>
    </row>
    <row r="92" spans="1:9" x14ac:dyDescent="0.2">
      <c r="A92" s="198"/>
      <c r="B92" s="230"/>
      <c r="C92" s="218"/>
      <c r="D92" s="208"/>
      <c r="E92" s="208"/>
      <c r="F92" s="208"/>
      <c r="G92" s="208"/>
      <c r="H92" s="198"/>
      <c r="I92" s="198"/>
    </row>
    <row r="93" spans="1:9" x14ac:dyDescent="0.2">
      <c r="A93" s="198"/>
      <c r="B93" s="230"/>
      <c r="C93" s="218"/>
      <c r="D93" s="208"/>
      <c r="E93" s="208"/>
      <c r="F93" s="208"/>
      <c r="G93" s="208"/>
      <c r="H93" s="198"/>
      <c r="I93" s="198"/>
    </row>
    <row r="94" spans="1:9" x14ac:dyDescent="0.2">
      <c r="A94" s="198"/>
      <c r="B94" s="230"/>
      <c r="C94" s="218"/>
      <c r="D94" s="208"/>
      <c r="E94" s="208"/>
      <c r="F94" s="208"/>
      <c r="G94" s="208"/>
      <c r="H94" s="198"/>
      <c r="I94" s="198"/>
    </row>
    <row r="95" spans="1:9" x14ac:dyDescent="0.2">
      <c r="A95" s="198"/>
      <c r="B95" s="230"/>
      <c r="C95" s="218"/>
      <c r="D95" s="208"/>
      <c r="E95" s="208"/>
      <c r="F95" s="208"/>
      <c r="G95" s="208"/>
      <c r="H95" s="198"/>
      <c r="I95" s="198"/>
    </row>
    <row r="96" spans="1:9" x14ac:dyDescent="0.2">
      <c r="A96" s="198"/>
      <c r="B96" s="230"/>
      <c r="C96" s="218"/>
      <c r="D96" s="208"/>
      <c r="E96" s="208"/>
      <c r="F96" s="208"/>
      <c r="G96" s="208"/>
      <c r="H96" s="198"/>
      <c r="I96" s="198"/>
    </row>
    <row r="97" spans="1:9" x14ac:dyDescent="0.2">
      <c r="A97" s="198"/>
      <c r="B97" s="230"/>
      <c r="C97" s="218"/>
      <c r="D97" s="208"/>
      <c r="E97" s="208"/>
      <c r="F97" s="208"/>
      <c r="G97" s="208"/>
      <c r="H97" s="198"/>
      <c r="I97" s="198"/>
    </row>
    <row r="98" spans="1:9" x14ac:dyDescent="0.2">
      <c r="A98" s="198"/>
      <c r="B98" s="230"/>
      <c r="C98" s="218"/>
      <c r="D98" s="208"/>
      <c r="E98" s="208"/>
      <c r="F98" s="208"/>
      <c r="G98" s="208"/>
      <c r="H98" s="198"/>
      <c r="I98" s="198"/>
    </row>
    <row r="99" spans="1:9" x14ac:dyDescent="0.2">
      <c r="A99" s="198"/>
      <c r="B99" s="230"/>
      <c r="C99" s="218"/>
      <c r="D99" s="208"/>
      <c r="E99" s="208"/>
      <c r="F99" s="208"/>
      <c r="G99" s="208"/>
      <c r="H99" s="198"/>
      <c r="I99" s="198"/>
    </row>
    <row r="100" spans="1:9" x14ac:dyDescent="0.2">
      <c r="A100" s="198"/>
      <c r="B100" s="230"/>
      <c r="C100" s="218"/>
      <c r="D100" s="208"/>
      <c r="E100" s="208"/>
      <c r="F100" s="208"/>
      <c r="G100" s="208"/>
      <c r="H100" s="198"/>
      <c r="I100" s="198"/>
    </row>
    <row r="101" spans="1:9" x14ac:dyDescent="0.2">
      <c r="A101" s="198"/>
      <c r="B101" s="230"/>
      <c r="C101" s="218"/>
      <c r="D101" s="208"/>
      <c r="E101" s="208"/>
      <c r="F101" s="208"/>
      <c r="G101" s="208"/>
      <c r="H101" s="198"/>
      <c r="I101" s="198"/>
    </row>
    <row r="102" spans="1:9" x14ac:dyDescent="0.2">
      <c r="A102" s="198"/>
      <c r="B102" s="230"/>
      <c r="C102" s="218"/>
      <c r="D102" s="208"/>
      <c r="E102" s="208"/>
      <c r="F102" s="208"/>
      <c r="G102" s="208"/>
      <c r="H102" s="198"/>
      <c r="I102" s="198"/>
    </row>
    <row r="103" spans="1:9" x14ac:dyDescent="0.2">
      <c r="A103" s="198"/>
      <c r="B103" s="230"/>
      <c r="C103" s="218"/>
      <c r="D103" s="208"/>
      <c r="E103" s="208"/>
      <c r="F103" s="208"/>
      <c r="G103" s="208"/>
      <c r="H103" s="198"/>
      <c r="I103" s="198"/>
    </row>
    <row r="104" spans="1:9" x14ac:dyDescent="0.2">
      <c r="A104" s="198"/>
      <c r="B104" s="230"/>
      <c r="C104" s="218"/>
      <c r="D104" s="208"/>
      <c r="E104" s="208"/>
      <c r="F104" s="208"/>
      <c r="G104" s="208"/>
      <c r="H104" s="198"/>
      <c r="I104" s="198"/>
    </row>
    <row r="105" spans="1:9" x14ac:dyDescent="0.2">
      <c r="A105" s="198"/>
      <c r="B105" s="230"/>
      <c r="C105" s="218"/>
      <c r="D105" s="208"/>
      <c r="E105" s="208"/>
      <c r="F105" s="208"/>
      <c r="G105" s="208"/>
      <c r="H105" s="198"/>
      <c r="I105" s="198"/>
    </row>
    <row r="106" spans="1:9" x14ac:dyDescent="0.2">
      <c r="A106" s="198"/>
      <c r="B106" s="230"/>
      <c r="C106" s="218"/>
      <c r="D106" s="208"/>
      <c r="E106" s="208"/>
      <c r="F106" s="208"/>
      <c r="G106" s="208"/>
      <c r="H106" s="198"/>
      <c r="I106" s="198"/>
    </row>
    <row r="107" spans="1:9" x14ac:dyDescent="0.2">
      <c r="A107" s="198"/>
      <c r="B107" s="230"/>
      <c r="C107" s="218"/>
      <c r="D107" s="208"/>
      <c r="E107" s="208"/>
      <c r="F107" s="208"/>
      <c r="G107" s="208"/>
      <c r="H107" s="198"/>
      <c r="I107" s="198"/>
    </row>
    <row r="108" spans="1:9" x14ac:dyDescent="0.2">
      <c r="A108" s="198"/>
      <c r="B108" s="230"/>
      <c r="C108" s="218"/>
      <c r="D108" s="208"/>
      <c r="E108" s="208"/>
      <c r="F108" s="208"/>
      <c r="G108" s="208"/>
      <c r="H108" s="198"/>
      <c r="I108" s="198"/>
    </row>
    <row r="109" spans="1:9" x14ac:dyDescent="0.2">
      <c r="A109" s="198"/>
      <c r="B109" s="230"/>
      <c r="C109" s="218"/>
      <c r="D109" s="208"/>
      <c r="E109" s="208"/>
      <c r="F109" s="208"/>
      <c r="G109" s="208"/>
      <c r="H109" s="198"/>
      <c r="I109" s="198"/>
    </row>
    <row r="110" spans="1:9" x14ac:dyDescent="0.2">
      <c r="A110" s="198"/>
      <c r="B110" s="230"/>
      <c r="C110" s="218"/>
      <c r="D110" s="208"/>
      <c r="E110" s="208"/>
      <c r="F110" s="208"/>
      <c r="G110" s="208"/>
      <c r="H110" s="198"/>
      <c r="I110" s="198"/>
    </row>
    <row r="111" spans="1:9" x14ac:dyDescent="0.2">
      <c r="A111" s="198"/>
      <c r="B111" s="230"/>
      <c r="C111" s="218"/>
      <c r="D111" s="208"/>
      <c r="E111" s="208"/>
      <c r="F111" s="208"/>
      <c r="G111" s="208"/>
      <c r="H111" s="198"/>
      <c r="I111" s="198"/>
    </row>
    <row r="112" spans="1:9" x14ac:dyDescent="0.2">
      <c r="A112" s="198"/>
      <c r="B112" s="230"/>
      <c r="C112" s="218"/>
      <c r="D112" s="208"/>
      <c r="E112" s="208"/>
      <c r="F112" s="208"/>
      <c r="G112" s="208"/>
      <c r="H112" s="198"/>
      <c r="I112" s="198"/>
    </row>
    <row r="113" spans="1:9" x14ac:dyDescent="0.2">
      <c r="A113" s="198"/>
      <c r="B113" s="230"/>
      <c r="C113" s="218"/>
      <c r="D113" s="208"/>
      <c r="E113" s="208"/>
      <c r="F113" s="208"/>
      <c r="G113" s="208"/>
      <c r="H113" s="198"/>
      <c r="I113" s="198"/>
    </row>
    <row r="114" spans="1:9" x14ac:dyDescent="0.2">
      <c r="A114" s="198"/>
      <c r="B114" s="230"/>
      <c r="C114" s="218"/>
      <c r="D114" s="208"/>
      <c r="E114" s="208"/>
      <c r="F114" s="208"/>
      <c r="G114" s="208"/>
      <c r="H114" s="198"/>
      <c r="I114" s="198"/>
    </row>
    <row r="115" spans="1:9" x14ac:dyDescent="0.2">
      <c r="A115" s="198"/>
      <c r="B115" s="230"/>
      <c r="C115" s="218"/>
      <c r="D115" s="208"/>
      <c r="E115" s="208"/>
      <c r="F115" s="208"/>
      <c r="G115" s="208"/>
      <c r="H115" s="198"/>
      <c r="I115" s="198"/>
    </row>
    <row r="116" spans="1:9" x14ac:dyDescent="0.2">
      <c r="A116" s="198"/>
      <c r="B116" s="230"/>
      <c r="C116" s="218"/>
      <c r="D116" s="208"/>
      <c r="E116" s="208"/>
      <c r="F116" s="208"/>
      <c r="G116" s="208"/>
      <c r="H116" s="198"/>
      <c r="I116" s="198"/>
    </row>
    <row r="117" spans="1:9" x14ac:dyDescent="0.2">
      <c r="A117" s="198"/>
      <c r="B117" s="230"/>
      <c r="C117" s="218"/>
      <c r="D117" s="208"/>
      <c r="E117" s="208"/>
      <c r="F117" s="208"/>
      <c r="G117" s="208"/>
      <c r="H117" s="198"/>
      <c r="I117" s="198"/>
    </row>
    <row r="118" spans="1:9" x14ac:dyDescent="0.2">
      <c r="A118" s="198"/>
      <c r="B118" s="230"/>
      <c r="C118" s="218"/>
      <c r="D118" s="208"/>
      <c r="E118" s="208"/>
      <c r="F118" s="208"/>
      <c r="G118" s="208"/>
      <c r="H118" s="198"/>
      <c r="I118" s="198"/>
    </row>
    <row r="119" spans="1:9" x14ac:dyDescent="0.2">
      <c r="A119" s="198"/>
      <c r="B119" s="230"/>
      <c r="C119" s="218"/>
      <c r="D119" s="208"/>
      <c r="E119" s="208"/>
      <c r="F119" s="208"/>
      <c r="G119" s="208"/>
      <c r="H119" s="198"/>
      <c r="I119" s="198"/>
    </row>
    <row r="120" spans="1:9" x14ac:dyDescent="0.2">
      <c r="A120" s="198"/>
      <c r="B120" s="230"/>
      <c r="C120" s="218"/>
      <c r="D120" s="208"/>
      <c r="E120" s="208"/>
      <c r="F120" s="208"/>
      <c r="G120" s="208"/>
      <c r="H120" s="198"/>
      <c r="I120" s="198"/>
    </row>
    <row r="121" spans="1:9" x14ac:dyDescent="0.2">
      <c r="A121" s="198"/>
      <c r="B121" s="230"/>
      <c r="C121" s="218"/>
      <c r="D121" s="208"/>
      <c r="E121" s="208"/>
      <c r="F121" s="208"/>
      <c r="G121" s="208"/>
      <c r="H121" s="198"/>
      <c r="I121" s="198"/>
    </row>
    <row r="122" spans="1:9" x14ac:dyDescent="0.2">
      <c r="A122" s="198"/>
      <c r="B122" s="230"/>
      <c r="C122" s="218"/>
      <c r="D122" s="208"/>
      <c r="E122" s="208"/>
      <c r="F122" s="208"/>
      <c r="G122" s="208"/>
      <c r="H122" s="198"/>
      <c r="I122" s="198"/>
    </row>
    <row r="123" spans="1:9" x14ac:dyDescent="0.2">
      <c r="A123" s="198"/>
      <c r="B123" s="230"/>
      <c r="C123" s="218"/>
      <c r="D123" s="208"/>
      <c r="E123" s="208"/>
      <c r="F123" s="208"/>
      <c r="G123" s="208"/>
      <c r="H123" s="198"/>
      <c r="I123" s="198"/>
    </row>
    <row r="124" spans="1:9" x14ac:dyDescent="0.2">
      <c r="A124" s="198"/>
      <c r="B124" s="230"/>
      <c r="C124" s="218"/>
      <c r="D124" s="208"/>
      <c r="E124" s="208"/>
      <c r="F124" s="208"/>
      <c r="G124" s="208"/>
      <c r="H124" s="198"/>
      <c r="I124" s="198"/>
    </row>
    <row r="125" spans="1:9" x14ac:dyDescent="0.2">
      <c r="A125" s="198"/>
      <c r="B125" s="230"/>
      <c r="C125" s="218"/>
      <c r="D125" s="208"/>
      <c r="E125" s="208"/>
      <c r="F125" s="208"/>
      <c r="G125" s="208"/>
      <c r="H125" s="198"/>
      <c r="I125" s="198"/>
    </row>
    <row r="126" spans="1:9" x14ac:dyDescent="0.2">
      <c r="A126" s="198"/>
      <c r="B126" s="230"/>
      <c r="C126" s="218"/>
      <c r="D126" s="208"/>
      <c r="E126" s="208"/>
      <c r="F126" s="208"/>
      <c r="G126" s="208"/>
      <c r="H126" s="198"/>
      <c r="I126" s="198"/>
    </row>
    <row r="127" spans="1:9" x14ac:dyDescent="0.2">
      <c r="A127" s="198"/>
      <c r="B127" s="230"/>
      <c r="C127" s="218"/>
      <c r="D127" s="208"/>
      <c r="E127" s="208"/>
      <c r="F127" s="208"/>
      <c r="G127" s="208"/>
      <c r="H127" s="198"/>
      <c r="I127" s="198"/>
    </row>
    <row r="128" spans="1:9" x14ac:dyDescent="0.2">
      <c r="A128" s="198"/>
      <c r="B128" s="230"/>
      <c r="C128" s="218"/>
      <c r="D128" s="208"/>
      <c r="E128" s="208"/>
      <c r="F128" s="208"/>
      <c r="G128" s="208"/>
      <c r="H128" s="198"/>
      <c r="I128" s="198"/>
    </row>
    <row r="129" spans="1:9" x14ac:dyDescent="0.2">
      <c r="A129" s="198"/>
      <c r="B129" s="230"/>
      <c r="C129" s="218"/>
      <c r="D129" s="208"/>
      <c r="E129" s="208"/>
      <c r="F129" s="208"/>
      <c r="G129" s="208"/>
      <c r="H129" s="198"/>
      <c r="I129" s="198"/>
    </row>
    <row r="130" spans="1:9" x14ac:dyDescent="0.2">
      <c r="A130" s="198"/>
      <c r="B130" s="230"/>
      <c r="C130" s="218"/>
      <c r="D130" s="208"/>
      <c r="E130" s="208"/>
      <c r="F130" s="208"/>
      <c r="G130" s="208"/>
      <c r="H130" s="198"/>
      <c r="I130" s="198"/>
    </row>
    <row r="131" spans="1:9" x14ac:dyDescent="0.2">
      <c r="A131" s="198"/>
      <c r="B131" s="230"/>
      <c r="C131" s="218"/>
      <c r="D131" s="208"/>
      <c r="E131" s="208"/>
      <c r="F131" s="208"/>
      <c r="G131" s="208"/>
      <c r="H131" s="198"/>
      <c r="I131" s="198"/>
    </row>
    <row r="132" spans="1:9" x14ac:dyDescent="0.2">
      <c r="A132" s="198"/>
      <c r="B132" s="230"/>
      <c r="C132" s="218"/>
      <c r="D132" s="208"/>
      <c r="E132" s="208"/>
      <c r="F132" s="208"/>
      <c r="G132" s="208"/>
      <c r="H132" s="198"/>
      <c r="I132" s="198"/>
    </row>
    <row r="133" spans="1:9" x14ac:dyDescent="0.2">
      <c r="A133" s="198"/>
      <c r="B133" s="230"/>
      <c r="C133" s="218"/>
      <c r="D133" s="208"/>
      <c r="E133" s="208"/>
      <c r="F133" s="208"/>
      <c r="G133" s="208"/>
      <c r="H133" s="198"/>
      <c r="I133" s="198"/>
    </row>
    <row r="134" spans="1:9" x14ac:dyDescent="0.2">
      <c r="A134" s="198"/>
      <c r="B134" s="230"/>
      <c r="C134" s="218"/>
      <c r="D134" s="208"/>
      <c r="E134" s="208"/>
      <c r="F134" s="208"/>
      <c r="G134" s="208"/>
      <c r="H134" s="198"/>
      <c r="I134" s="198"/>
    </row>
    <row r="135" spans="1:9" x14ac:dyDescent="0.2">
      <c r="A135" s="198"/>
      <c r="B135" s="230"/>
      <c r="C135" s="218"/>
      <c r="D135" s="208"/>
      <c r="E135" s="208"/>
      <c r="F135" s="208"/>
      <c r="G135" s="208"/>
      <c r="H135" s="198"/>
      <c r="I135" s="198"/>
    </row>
    <row r="136" spans="1:9" x14ac:dyDescent="0.2">
      <c r="A136" s="198"/>
      <c r="B136" s="230"/>
      <c r="C136" s="218"/>
      <c r="D136" s="208"/>
      <c r="E136" s="208"/>
      <c r="F136" s="208"/>
      <c r="G136" s="208"/>
      <c r="H136" s="198"/>
      <c r="I136" s="198"/>
    </row>
    <row r="137" spans="1:9" x14ac:dyDescent="0.2">
      <c r="A137" s="198"/>
      <c r="B137" s="230"/>
      <c r="C137" s="218"/>
      <c r="D137" s="208"/>
      <c r="E137" s="208"/>
      <c r="F137" s="208"/>
      <c r="G137" s="208"/>
      <c r="H137" s="198"/>
      <c r="I137" s="198"/>
    </row>
    <row r="138" spans="1:9" x14ac:dyDescent="0.2">
      <c r="A138" s="198"/>
      <c r="B138" s="230"/>
      <c r="C138" s="218"/>
      <c r="D138" s="208"/>
      <c r="E138" s="208"/>
      <c r="F138" s="208"/>
      <c r="G138" s="208"/>
      <c r="H138" s="198"/>
      <c r="I138" s="198"/>
    </row>
    <row r="139" spans="1:9" x14ac:dyDescent="0.2">
      <c r="A139" s="198"/>
      <c r="B139" s="230"/>
      <c r="C139" s="218"/>
      <c r="D139" s="208"/>
      <c r="E139" s="208"/>
      <c r="F139" s="208"/>
      <c r="G139" s="208"/>
      <c r="H139" s="198"/>
      <c r="I139" s="198"/>
    </row>
    <row r="140" spans="1:9" x14ac:dyDescent="0.2">
      <c r="A140" s="198"/>
      <c r="B140" s="230"/>
      <c r="C140" s="218"/>
      <c r="D140" s="208"/>
      <c r="E140" s="208"/>
      <c r="F140" s="208"/>
      <c r="G140" s="208"/>
      <c r="H140" s="198"/>
      <c r="I140" s="198"/>
    </row>
    <row r="141" spans="1:9" x14ac:dyDescent="0.2">
      <c r="A141" s="198"/>
      <c r="B141" s="230"/>
      <c r="C141" s="218"/>
      <c r="D141" s="208"/>
      <c r="E141" s="208"/>
      <c r="F141" s="208"/>
      <c r="G141" s="208"/>
      <c r="H141" s="198"/>
      <c r="I141" s="198"/>
    </row>
    <row r="142" spans="1:9" x14ac:dyDescent="0.2">
      <c r="A142" s="198"/>
      <c r="B142" s="230"/>
      <c r="C142" s="218"/>
      <c r="D142" s="208"/>
      <c r="E142" s="208"/>
      <c r="F142" s="208"/>
      <c r="G142" s="208"/>
      <c r="H142" s="198"/>
      <c r="I142" s="198"/>
    </row>
    <row r="143" spans="1:9" x14ac:dyDescent="0.2">
      <c r="A143" s="198"/>
      <c r="B143" s="230"/>
      <c r="C143" s="218"/>
      <c r="D143" s="208"/>
      <c r="E143" s="208"/>
      <c r="F143" s="208"/>
      <c r="G143" s="208"/>
      <c r="H143" s="198"/>
      <c r="I143" s="198"/>
    </row>
    <row r="144" spans="1:9" x14ac:dyDescent="0.2">
      <c r="A144" s="198"/>
      <c r="B144" s="230"/>
      <c r="C144" s="218"/>
      <c r="D144" s="208"/>
      <c r="E144" s="208"/>
      <c r="F144" s="208"/>
      <c r="G144" s="208"/>
      <c r="H144" s="198"/>
      <c r="I144" s="198"/>
    </row>
    <row r="145" spans="1:9" x14ac:dyDescent="0.2">
      <c r="A145" s="198"/>
      <c r="B145" s="230"/>
      <c r="C145" s="218"/>
      <c r="D145" s="208"/>
      <c r="E145" s="208"/>
      <c r="F145" s="208"/>
      <c r="G145" s="208"/>
      <c r="H145" s="198"/>
      <c r="I145" s="198"/>
    </row>
    <row r="146" spans="1:9" x14ac:dyDescent="0.2">
      <c r="A146" s="198"/>
      <c r="B146" s="230"/>
      <c r="C146" s="218"/>
      <c r="D146" s="208"/>
      <c r="E146" s="208"/>
      <c r="F146" s="208"/>
      <c r="G146" s="208"/>
      <c r="H146" s="198"/>
      <c r="I146" s="198"/>
    </row>
    <row r="147" spans="1:9" x14ac:dyDescent="0.2">
      <c r="A147" s="198"/>
      <c r="B147" s="230"/>
      <c r="C147" s="218"/>
      <c r="D147" s="208"/>
      <c r="E147" s="208"/>
      <c r="F147" s="208"/>
      <c r="G147" s="208"/>
      <c r="H147" s="198"/>
      <c r="I147" s="198"/>
    </row>
    <row r="148" spans="1:9" x14ac:dyDescent="0.2">
      <c r="A148" s="198"/>
      <c r="B148" s="230"/>
      <c r="C148" s="218"/>
      <c r="D148" s="208"/>
      <c r="E148" s="208"/>
      <c r="F148" s="208"/>
      <c r="G148" s="208"/>
      <c r="H148" s="198"/>
      <c r="I148" s="198"/>
    </row>
    <row r="149" spans="1:9" x14ac:dyDescent="0.2">
      <c r="A149" s="198"/>
      <c r="B149" s="230"/>
      <c r="C149" s="218"/>
      <c r="D149" s="208"/>
      <c r="E149" s="208"/>
      <c r="F149" s="208"/>
      <c r="G149" s="208"/>
      <c r="H149" s="198"/>
      <c r="I149" s="198"/>
    </row>
    <row r="150" spans="1:9" x14ac:dyDescent="0.2">
      <c r="A150" s="198"/>
      <c r="B150" s="230"/>
      <c r="C150" s="218"/>
      <c r="D150" s="208"/>
      <c r="E150" s="208"/>
      <c r="F150" s="208"/>
      <c r="G150" s="208"/>
      <c r="H150" s="198"/>
      <c r="I150" s="198"/>
    </row>
    <row r="151" spans="1:9" x14ac:dyDescent="0.2">
      <c r="A151" s="198"/>
      <c r="B151" s="230"/>
      <c r="C151" s="218"/>
      <c r="D151" s="208"/>
      <c r="E151" s="208"/>
      <c r="F151" s="208"/>
      <c r="G151" s="208"/>
      <c r="H151" s="198"/>
      <c r="I151" s="198"/>
    </row>
    <row r="152" spans="1:9" x14ac:dyDescent="0.2">
      <c r="A152" s="198"/>
      <c r="B152" s="230"/>
      <c r="C152" s="218"/>
      <c r="D152" s="208"/>
      <c r="E152" s="208"/>
      <c r="F152" s="208"/>
      <c r="G152" s="208"/>
      <c r="H152" s="198"/>
      <c r="I152" s="198"/>
    </row>
    <row r="153" spans="1:9" x14ac:dyDescent="0.2">
      <c r="A153" s="198"/>
      <c r="B153" s="230"/>
      <c r="C153" s="218"/>
      <c r="D153" s="208"/>
      <c r="E153" s="208"/>
      <c r="F153" s="208"/>
      <c r="G153" s="208"/>
      <c r="H153" s="198"/>
      <c r="I153" s="198"/>
    </row>
    <row r="154" spans="1:9" x14ac:dyDescent="0.2">
      <c r="A154" s="198"/>
      <c r="B154" s="230"/>
      <c r="C154" s="218"/>
      <c r="D154" s="208"/>
      <c r="E154" s="208"/>
      <c r="F154" s="208"/>
      <c r="G154" s="208"/>
      <c r="H154" s="198"/>
      <c r="I154" s="198"/>
    </row>
    <row r="155" spans="1:9" x14ac:dyDescent="0.2">
      <c r="A155" s="198"/>
      <c r="B155" s="230"/>
      <c r="C155" s="218"/>
      <c r="D155" s="208"/>
      <c r="E155" s="208"/>
      <c r="F155" s="208"/>
      <c r="G155" s="208"/>
      <c r="H155" s="198"/>
      <c r="I155" s="198"/>
    </row>
    <row r="156" spans="1:9" x14ac:dyDescent="0.2">
      <c r="A156" s="198"/>
      <c r="B156" s="230"/>
      <c r="C156" s="218"/>
      <c r="D156" s="208"/>
      <c r="E156" s="208"/>
      <c r="F156" s="208"/>
      <c r="G156" s="208"/>
      <c r="H156" s="198"/>
      <c r="I156" s="198"/>
    </row>
    <row r="157" spans="1:9" x14ac:dyDescent="0.2">
      <c r="A157" s="198"/>
      <c r="B157" s="230"/>
      <c r="C157" s="218"/>
      <c r="D157" s="208"/>
      <c r="E157" s="208"/>
      <c r="F157" s="208"/>
      <c r="G157" s="208"/>
      <c r="H157" s="198"/>
      <c r="I157" s="198"/>
    </row>
    <row r="158" spans="1:9" x14ac:dyDescent="0.2">
      <c r="A158" s="198"/>
      <c r="B158" s="230"/>
      <c r="C158" s="218"/>
      <c r="D158" s="208"/>
      <c r="E158" s="208"/>
      <c r="F158" s="208"/>
      <c r="G158" s="208"/>
      <c r="H158" s="198"/>
      <c r="I158" s="198"/>
    </row>
    <row r="159" spans="1:9" x14ac:dyDescent="0.2">
      <c r="A159" s="198"/>
      <c r="B159" s="230"/>
      <c r="C159" s="218"/>
      <c r="D159" s="208"/>
      <c r="E159" s="208"/>
      <c r="F159" s="208"/>
      <c r="G159" s="208"/>
      <c r="H159" s="198"/>
      <c r="I159" s="198"/>
    </row>
    <row r="160" spans="1:9" x14ac:dyDescent="0.2">
      <c r="A160" s="198"/>
      <c r="B160" s="230"/>
      <c r="C160" s="218"/>
      <c r="D160" s="208"/>
      <c r="E160" s="208"/>
      <c r="F160" s="208"/>
      <c r="G160" s="208"/>
      <c r="H160" s="198"/>
      <c r="I160" s="198"/>
    </row>
    <row r="161" spans="1:9" x14ac:dyDescent="0.2">
      <c r="A161" s="198"/>
      <c r="B161" s="230"/>
      <c r="C161" s="218"/>
      <c r="D161" s="208"/>
      <c r="E161" s="208"/>
      <c r="F161" s="208"/>
      <c r="G161" s="208"/>
      <c r="H161" s="198"/>
      <c r="I161" s="198"/>
    </row>
    <row r="162" spans="1:9" x14ac:dyDescent="0.2">
      <c r="A162" s="198"/>
      <c r="B162" s="230"/>
      <c r="C162" s="218"/>
      <c r="D162" s="208"/>
      <c r="E162" s="208"/>
      <c r="F162" s="208"/>
      <c r="G162" s="208"/>
      <c r="H162" s="198"/>
      <c r="I162" s="198"/>
    </row>
    <row r="163" spans="1:9" x14ac:dyDescent="0.2">
      <c r="A163" s="198"/>
      <c r="B163" s="230"/>
      <c r="C163" s="218"/>
      <c r="D163" s="208"/>
      <c r="E163" s="208"/>
      <c r="F163" s="208"/>
      <c r="G163" s="208"/>
      <c r="H163" s="198"/>
      <c r="I163" s="198"/>
    </row>
    <row r="164" spans="1:9" x14ac:dyDescent="0.2">
      <c r="A164" s="198"/>
      <c r="B164" s="230"/>
      <c r="C164" s="218"/>
      <c r="D164" s="208"/>
      <c r="E164" s="208"/>
      <c r="F164" s="208"/>
      <c r="G164" s="208"/>
      <c r="H164" s="198"/>
      <c r="I164" s="198"/>
    </row>
    <row r="165" spans="1:9" x14ac:dyDescent="0.2">
      <c r="A165" s="198"/>
      <c r="B165" s="230"/>
      <c r="C165" s="218"/>
      <c r="D165" s="208"/>
      <c r="E165" s="208"/>
      <c r="F165" s="208"/>
      <c r="G165" s="208"/>
      <c r="H165" s="198"/>
      <c r="I165" s="198"/>
    </row>
    <row r="166" spans="1:9" x14ac:dyDescent="0.2">
      <c r="A166" s="198"/>
      <c r="B166" s="230"/>
      <c r="C166" s="218"/>
      <c r="D166" s="208"/>
      <c r="E166" s="208"/>
      <c r="F166" s="208"/>
      <c r="G166" s="208"/>
      <c r="H166" s="198"/>
      <c r="I166" s="198"/>
    </row>
    <row r="167" spans="1:9" x14ac:dyDescent="0.2">
      <c r="A167" s="198"/>
      <c r="B167" s="230"/>
      <c r="C167" s="218"/>
      <c r="D167" s="208"/>
      <c r="E167" s="208"/>
      <c r="F167" s="208"/>
      <c r="G167" s="208"/>
      <c r="H167" s="198"/>
      <c r="I167" s="198"/>
    </row>
    <row r="168" spans="1:9" x14ac:dyDescent="0.2">
      <c r="A168" s="198"/>
      <c r="B168" s="230"/>
      <c r="C168" s="218"/>
      <c r="D168" s="208"/>
      <c r="E168" s="208"/>
      <c r="F168" s="208"/>
      <c r="G168" s="208"/>
      <c r="H168" s="198"/>
      <c r="I168" s="198"/>
    </row>
    <row r="169" spans="1:9" x14ac:dyDescent="0.2">
      <c r="A169" s="198"/>
      <c r="B169" s="230"/>
      <c r="C169" s="218"/>
      <c r="D169" s="208"/>
      <c r="E169" s="208"/>
      <c r="F169" s="208"/>
      <c r="G169" s="208"/>
      <c r="H169" s="198"/>
      <c r="I169" s="198"/>
    </row>
    <row r="170" spans="1:9" x14ac:dyDescent="0.2">
      <c r="A170" s="198"/>
      <c r="B170" s="230"/>
      <c r="C170" s="218"/>
      <c r="D170" s="208"/>
      <c r="E170" s="208"/>
      <c r="F170" s="208"/>
      <c r="G170" s="208"/>
      <c r="H170" s="198"/>
      <c r="I170" s="198"/>
    </row>
    <row r="171" spans="1:9" x14ac:dyDescent="0.2">
      <c r="A171" s="198"/>
      <c r="B171" s="230"/>
      <c r="C171" s="218"/>
      <c r="D171" s="208"/>
      <c r="E171" s="208"/>
      <c r="F171" s="208"/>
      <c r="G171" s="208"/>
      <c r="H171" s="198"/>
      <c r="I171" s="198"/>
    </row>
    <row r="172" spans="1:9" x14ac:dyDescent="0.2">
      <c r="A172" s="198"/>
      <c r="B172" s="230"/>
      <c r="C172" s="218"/>
      <c r="D172" s="208"/>
      <c r="E172" s="208"/>
      <c r="F172" s="208"/>
      <c r="G172" s="208"/>
      <c r="H172" s="198"/>
      <c r="I172" s="198"/>
    </row>
    <row r="173" spans="1:9" x14ac:dyDescent="0.2">
      <c r="A173" s="198"/>
      <c r="B173" s="230"/>
      <c r="C173" s="218"/>
      <c r="D173" s="208"/>
      <c r="E173" s="208"/>
      <c r="F173" s="208"/>
      <c r="G173" s="208"/>
      <c r="H173" s="198"/>
      <c r="I173" s="198"/>
    </row>
    <row r="174" spans="1:9" x14ac:dyDescent="0.2">
      <c r="A174" s="198"/>
      <c r="B174" s="230"/>
      <c r="C174" s="218"/>
      <c r="D174" s="208"/>
      <c r="E174" s="208"/>
      <c r="F174" s="208"/>
      <c r="G174" s="208"/>
      <c r="H174" s="198"/>
      <c r="I174" s="198"/>
    </row>
    <row r="175" spans="1:9" x14ac:dyDescent="0.2">
      <c r="A175" s="198"/>
      <c r="B175" s="230"/>
      <c r="C175" s="218"/>
      <c r="D175" s="208"/>
      <c r="E175" s="208"/>
      <c r="F175" s="208"/>
      <c r="G175" s="208"/>
      <c r="H175" s="198"/>
      <c r="I175" s="198"/>
    </row>
    <row r="176" spans="1:9" x14ac:dyDescent="0.2">
      <c r="A176" s="198"/>
      <c r="B176" s="230"/>
      <c r="C176" s="218"/>
      <c r="D176" s="208"/>
      <c r="E176" s="208"/>
      <c r="F176" s="208"/>
      <c r="G176" s="208"/>
      <c r="H176" s="198"/>
      <c r="I176" s="198"/>
    </row>
    <row r="177" spans="1:9" x14ac:dyDescent="0.2">
      <c r="A177" s="198"/>
      <c r="B177" s="230"/>
      <c r="C177" s="218"/>
      <c r="D177" s="208"/>
      <c r="E177" s="208"/>
      <c r="F177" s="208"/>
      <c r="G177" s="208"/>
      <c r="H177" s="198"/>
      <c r="I177" s="198"/>
    </row>
    <row r="178" spans="1:9" x14ac:dyDescent="0.2">
      <c r="A178" s="198"/>
      <c r="B178" s="230"/>
      <c r="C178" s="218"/>
      <c r="D178" s="208"/>
      <c r="E178" s="208"/>
      <c r="F178" s="208"/>
      <c r="G178" s="208"/>
      <c r="H178" s="198"/>
      <c r="I178" s="198"/>
    </row>
    <row r="179" spans="1:9" x14ac:dyDescent="0.2">
      <c r="A179" s="198"/>
      <c r="B179" s="230"/>
      <c r="C179" s="218"/>
      <c r="D179" s="208"/>
      <c r="E179" s="208"/>
      <c r="F179" s="208"/>
      <c r="G179" s="208"/>
      <c r="H179" s="198"/>
      <c r="I179" s="198"/>
    </row>
    <row r="180" spans="1:9" x14ac:dyDescent="0.2">
      <c r="A180" s="198"/>
      <c r="B180" s="230"/>
      <c r="C180" s="218"/>
      <c r="D180" s="208"/>
      <c r="E180" s="208"/>
      <c r="F180" s="208"/>
      <c r="G180" s="208"/>
      <c r="H180" s="198"/>
      <c r="I180" s="198"/>
    </row>
    <row r="181" spans="1:9" x14ac:dyDescent="0.2">
      <c r="A181" s="198"/>
      <c r="B181" s="230"/>
      <c r="C181" s="218"/>
      <c r="D181" s="208"/>
      <c r="E181" s="208"/>
      <c r="F181" s="208"/>
      <c r="G181" s="208"/>
      <c r="H181" s="198"/>
      <c r="I181" s="198"/>
    </row>
    <row r="182" spans="1:9" x14ac:dyDescent="0.2">
      <c r="A182" s="198"/>
      <c r="B182" s="230"/>
      <c r="C182" s="218"/>
      <c r="D182" s="208"/>
      <c r="E182" s="208"/>
      <c r="F182" s="208"/>
      <c r="G182" s="208"/>
      <c r="H182" s="198"/>
      <c r="I182" s="198"/>
    </row>
    <row r="183" spans="1:9" x14ac:dyDescent="0.2">
      <c r="A183" s="198"/>
      <c r="B183" s="230"/>
      <c r="C183" s="218"/>
      <c r="D183" s="208"/>
      <c r="E183" s="208"/>
      <c r="F183" s="208"/>
      <c r="G183" s="208"/>
      <c r="H183" s="198"/>
      <c r="I183" s="198"/>
    </row>
    <row r="184" spans="1:9" x14ac:dyDescent="0.2">
      <c r="A184" s="198"/>
      <c r="B184" s="230"/>
      <c r="C184" s="218"/>
      <c r="D184" s="208"/>
      <c r="E184" s="208"/>
      <c r="F184" s="208"/>
      <c r="G184" s="208"/>
      <c r="H184" s="198"/>
      <c r="I184" s="198"/>
    </row>
    <row r="185" spans="1:9" x14ac:dyDescent="0.2">
      <c r="A185" s="198"/>
      <c r="B185" s="230"/>
      <c r="C185" s="218"/>
      <c r="D185" s="208"/>
      <c r="E185" s="208"/>
      <c r="F185" s="208"/>
      <c r="G185" s="208"/>
      <c r="H185" s="198"/>
      <c r="I185" s="198"/>
    </row>
    <row r="186" spans="1:9" x14ac:dyDescent="0.2">
      <c r="A186" s="198"/>
      <c r="B186" s="230"/>
      <c r="C186" s="218"/>
      <c r="D186" s="208"/>
      <c r="E186" s="208"/>
      <c r="F186" s="208"/>
      <c r="G186" s="208"/>
      <c r="H186" s="198"/>
      <c r="I186" s="198"/>
    </row>
    <row r="187" spans="1:9" x14ac:dyDescent="0.2">
      <c r="A187" s="198"/>
      <c r="B187" s="230"/>
      <c r="C187" s="218"/>
      <c r="D187" s="208"/>
      <c r="E187" s="208"/>
      <c r="F187" s="208"/>
      <c r="G187" s="208"/>
      <c r="H187" s="198"/>
      <c r="I187" s="198"/>
    </row>
    <row r="188" spans="1:9" x14ac:dyDescent="0.2">
      <c r="A188" s="198"/>
      <c r="B188" s="230"/>
      <c r="C188" s="218"/>
      <c r="D188" s="208"/>
      <c r="E188" s="208"/>
      <c r="F188" s="208"/>
      <c r="G188" s="208"/>
      <c r="H188" s="198"/>
      <c r="I188" s="198"/>
    </row>
    <row r="189" spans="1:9" x14ac:dyDescent="0.2">
      <c r="A189" s="198"/>
      <c r="B189" s="230"/>
      <c r="C189" s="218"/>
      <c r="D189" s="208"/>
      <c r="E189" s="208"/>
      <c r="F189" s="208"/>
      <c r="G189" s="208"/>
      <c r="H189" s="198"/>
      <c r="I189" s="198"/>
    </row>
    <row r="190" spans="1:9" x14ac:dyDescent="0.2">
      <c r="A190" s="198"/>
      <c r="B190" s="230"/>
      <c r="C190" s="218"/>
      <c r="D190" s="208"/>
      <c r="E190" s="208"/>
      <c r="F190" s="208"/>
      <c r="G190" s="208"/>
      <c r="H190" s="198"/>
      <c r="I190" s="198"/>
    </row>
    <row r="191" spans="1:9" x14ac:dyDescent="0.2">
      <c r="A191" s="198"/>
      <c r="B191" s="230"/>
      <c r="C191" s="218"/>
      <c r="D191" s="208"/>
      <c r="E191" s="208"/>
      <c r="F191" s="208"/>
      <c r="G191" s="208"/>
      <c r="H191" s="198"/>
      <c r="I191" s="198"/>
    </row>
    <row r="192" spans="1:9" x14ac:dyDescent="0.2">
      <c r="A192" s="198"/>
      <c r="B192" s="230"/>
      <c r="C192" s="218"/>
      <c r="D192" s="208"/>
      <c r="E192" s="208"/>
      <c r="F192" s="208"/>
      <c r="G192" s="208"/>
      <c r="H192" s="198"/>
      <c r="I192" s="198"/>
    </row>
    <row r="193" spans="1:9" x14ac:dyDescent="0.2">
      <c r="A193" s="198"/>
      <c r="B193" s="230"/>
      <c r="C193" s="218"/>
      <c r="D193" s="208"/>
      <c r="E193" s="208"/>
      <c r="F193" s="208"/>
      <c r="G193" s="208"/>
      <c r="H193" s="198"/>
      <c r="I193" s="198"/>
    </row>
    <row r="194" spans="1:9" x14ac:dyDescent="0.2">
      <c r="A194" s="198"/>
      <c r="B194" s="230"/>
      <c r="C194" s="218"/>
      <c r="D194" s="208"/>
      <c r="E194" s="208"/>
      <c r="F194" s="208"/>
      <c r="G194" s="208"/>
      <c r="H194" s="198"/>
      <c r="I194" s="198"/>
    </row>
    <row r="195" spans="1:9" x14ac:dyDescent="0.2">
      <c r="A195" s="198"/>
      <c r="B195" s="230"/>
      <c r="C195" s="218"/>
      <c r="D195" s="208"/>
      <c r="E195" s="208"/>
      <c r="F195" s="208"/>
      <c r="G195" s="208"/>
      <c r="H195" s="198"/>
      <c r="I195" s="198"/>
    </row>
    <row r="196" spans="1:9" x14ac:dyDescent="0.2">
      <c r="A196" s="198"/>
      <c r="B196" s="230"/>
      <c r="C196" s="218"/>
      <c r="D196" s="208"/>
      <c r="E196" s="208"/>
      <c r="F196" s="208"/>
      <c r="G196" s="208"/>
      <c r="H196" s="198"/>
      <c r="I196" s="198"/>
    </row>
    <row r="197" spans="1:9" x14ac:dyDescent="0.2">
      <c r="A197" s="198"/>
      <c r="B197" s="230"/>
      <c r="C197" s="218"/>
      <c r="D197" s="208"/>
      <c r="E197" s="208"/>
      <c r="F197" s="208"/>
      <c r="G197" s="208"/>
      <c r="H197" s="198"/>
      <c r="I197" s="198"/>
    </row>
    <row r="198" spans="1:9" x14ac:dyDescent="0.2">
      <c r="A198" s="198"/>
      <c r="B198" s="230"/>
      <c r="C198" s="218"/>
      <c r="D198" s="208"/>
      <c r="E198" s="208"/>
      <c r="F198" s="208"/>
      <c r="G198" s="208"/>
      <c r="H198" s="198"/>
      <c r="I198" s="198"/>
    </row>
    <row r="199" spans="1:9" x14ac:dyDescent="0.2">
      <c r="A199" s="198"/>
      <c r="B199" s="230"/>
      <c r="C199" s="218"/>
      <c r="D199" s="208"/>
      <c r="E199" s="208"/>
      <c r="F199" s="208"/>
      <c r="G199" s="208"/>
      <c r="H199" s="198"/>
      <c r="I199" s="198"/>
    </row>
    <row r="200" spans="1:9" x14ac:dyDescent="0.2">
      <c r="A200" s="198"/>
      <c r="B200" s="230"/>
      <c r="C200" s="218"/>
      <c r="D200" s="208"/>
      <c r="E200" s="208"/>
      <c r="F200" s="208"/>
      <c r="G200" s="208"/>
      <c r="H200" s="198"/>
      <c r="I200" s="198"/>
    </row>
    <row r="201" spans="1:9" x14ac:dyDescent="0.2">
      <c r="A201" s="198"/>
      <c r="B201" s="230"/>
      <c r="C201" s="218"/>
      <c r="D201" s="208"/>
      <c r="E201" s="208"/>
      <c r="F201" s="208"/>
      <c r="G201" s="208"/>
      <c r="H201" s="198"/>
      <c r="I201" s="198"/>
    </row>
    <row r="202" spans="1:9" x14ac:dyDescent="0.2">
      <c r="A202" s="198"/>
      <c r="B202" s="230"/>
      <c r="C202" s="218"/>
      <c r="D202" s="208"/>
      <c r="E202" s="208"/>
      <c r="F202" s="208"/>
      <c r="G202" s="208"/>
      <c r="H202" s="198"/>
      <c r="I202" s="198"/>
    </row>
    <row r="203" spans="1:9" x14ac:dyDescent="0.2">
      <c r="A203" s="198"/>
      <c r="B203" s="230"/>
      <c r="C203" s="218"/>
      <c r="D203" s="208"/>
      <c r="E203" s="208"/>
      <c r="F203" s="208"/>
      <c r="G203" s="208"/>
      <c r="H203" s="198"/>
      <c r="I203" s="198"/>
    </row>
    <row r="204" spans="1:9" x14ac:dyDescent="0.2">
      <c r="A204" s="198"/>
      <c r="B204" s="230"/>
      <c r="C204" s="218"/>
      <c r="D204" s="208"/>
      <c r="E204" s="208"/>
      <c r="F204" s="208"/>
      <c r="G204" s="208"/>
      <c r="H204" s="198"/>
      <c r="I204" s="198"/>
    </row>
    <row r="205" spans="1:9" x14ac:dyDescent="0.2">
      <c r="A205" s="198"/>
      <c r="B205" s="230"/>
      <c r="C205" s="218"/>
      <c r="D205" s="208"/>
      <c r="E205" s="208"/>
      <c r="F205" s="208"/>
      <c r="G205" s="208"/>
      <c r="H205" s="198"/>
      <c r="I205" s="198"/>
    </row>
    <row r="206" spans="1:9" x14ac:dyDescent="0.2">
      <c r="A206" s="198"/>
      <c r="B206" s="230"/>
      <c r="C206" s="218"/>
      <c r="D206" s="208"/>
      <c r="E206" s="208"/>
      <c r="F206" s="208"/>
      <c r="G206" s="208"/>
      <c r="H206" s="198"/>
      <c r="I206" s="198"/>
    </row>
    <row r="207" spans="1:9" x14ac:dyDescent="0.2">
      <c r="A207" s="198"/>
      <c r="B207" s="230"/>
      <c r="C207" s="218"/>
      <c r="D207" s="208"/>
      <c r="E207" s="208"/>
      <c r="F207" s="208"/>
      <c r="G207" s="208"/>
      <c r="H207" s="198"/>
      <c r="I207" s="198"/>
    </row>
    <row r="208" spans="1:9" x14ac:dyDescent="0.2">
      <c r="A208" s="198"/>
      <c r="B208" s="230"/>
      <c r="C208" s="218"/>
      <c r="D208" s="208"/>
      <c r="E208" s="208"/>
      <c r="F208" s="208"/>
      <c r="G208" s="208"/>
      <c r="H208" s="198"/>
      <c r="I208" s="198"/>
    </row>
    <row r="209" spans="1:9" x14ac:dyDescent="0.2">
      <c r="A209" s="198"/>
      <c r="B209" s="230"/>
      <c r="C209" s="218"/>
      <c r="D209" s="208"/>
      <c r="E209" s="208"/>
      <c r="F209" s="208"/>
      <c r="G209" s="208"/>
      <c r="H209" s="198"/>
      <c r="I209" s="198"/>
    </row>
    <row r="210" spans="1:9" x14ac:dyDescent="0.2">
      <c r="A210" s="198"/>
      <c r="B210" s="230"/>
      <c r="C210" s="218"/>
      <c r="D210" s="208"/>
      <c r="E210" s="208"/>
      <c r="F210" s="208"/>
      <c r="G210" s="208"/>
      <c r="H210" s="198"/>
      <c r="I210" s="198"/>
    </row>
    <row r="211" spans="1:9" x14ac:dyDescent="0.2">
      <c r="A211" s="198"/>
      <c r="B211" s="230"/>
      <c r="C211" s="218"/>
      <c r="D211" s="208"/>
      <c r="E211" s="208"/>
      <c r="F211" s="208"/>
      <c r="G211" s="208"/>
      <c r="H211" s="198"/>
      <c r="I211" s="198"/>
    </row>
    <row r="212" spans="1:9" x14ac:dyDescent="0.2">
      <c r="A212" s="198"/>
      <c r="B212" s="230"/>
      <c r="C212" s="218"/>
      <c r="D212" s="208"/>
      <c r="E212" s="208"/>
      <c r="F212" s="208"/>
      <c r="G212" s="208"/>
      <c r="H212" s="198"/>
      <c r="I212" s="198"/>
    </row>
    <row r="213" spans="1:9" x14ac:dyDescent="0.2">
      <c r="A213" s="198"/>
      <c r="B213" s="230"/>
      <c r="C213" s="218"/>
      <c r="D213" s="208"/>
      <c r="E213" s="208"/>
      <c r="F213" s="208"/>
      <c r="G213" s="208"/>
      <c r="H213" s="198"/>
      <c r="I213" s="198"/>
    </row>
    <row r="214" spans="1:9" x14ac:dyDescent="0.2">
      <c r="A214" s="198"/>
      <c r="B214" s="230"/>
      <c r="C214" s="218"/>
      <c r="D214" s="208"/>
      <c r="E214" s="208"/>
      <c r="F214" s="208"/>
      <c r="G214" s="208"/>
      <c r="H214" s="198"/>
      <c r="I214" s="198"/>
    </row>
    <row r="215" spans="1:9" x14ac:dyDescent="0.2">
      <c r="A215" s="198"/>
      <c r="B215" s="230"/>
      <c r="C215" s="218"/>
      <c r="D215" s="208"/>
      <c r="E215" s="208"/>
      <c r="F215" s="208"/>
      <c r="G215" s="208"/>
      <c r="H215" s="198"/>
      <c r="I215" s="198"/>
    </row>
    <row r="216" spans="1:9" x14ac:dyDescent="0.2">
      <c r="A216" s="198"/>
      <c r="B216" s="230"/>
      <c r="C216" s="218"/>
      <c r="D216" s="208"/>
      <c r="E216" s="208"/>
      <c r="F216" s="208"/>
      <c r="G216" s="208"/>
      <c r="H216" s="198"/>
      <c r="I216" s="198"/>
    </row>
    <row r="217" spans="1:9" x14ac:dyDescent="0.2">
      <c r="A217" s="198"/>
      <c r="B217" s="230"/>
      <c r="C217" s="218"/>
      <c r="D217" s="208"/>
      <c r="E217" s="208"/>
      <c r="F217" s="208"/>
      <c r="G217" s="208"/>
      <c r="H217" s="198"/>
      <c r="I217" s="198"/>
    </row>
    <row r="218" spans="1:9" x14ac:dyDescent="0.2">
      <c r="A218" s="198"/>
      <c r="B218" s="230"/>
      <c r="C218" s="218"/>
      <c r="D218" s="208"/>
      <c r="E218" s="208"/>
      <c r="F218" s="208"/>
      <c r="G218" s="208"/>
      <c r="H218" s="198"/>
      <c r="I218" s="198"/>
    </row>
    <row r="219" spans="1:9" x14ac:dyDescent="0.2">
      <c r="A219" s="198"/>
      <c r="B219" s="230"/>
      <c r="C219" s="218"/>
      <c r="D219" s="208"/>
      <c r="E219" s="208"/>
      <c r="F219" s="208"/>
      <c r="G219" s="208"/>
      <c r="H219" s="198"/>
      <c r="I219" s="198"/>
    </row>
    <row r="220" spans="1:9" x14ac:dyDescent="0.2">
      <c r="A220" s="198"/>
      <c r="B220" s="230"/>
      <c r="C220" s="218"/>
      <c r="D220" s="208"/>
      <c r="E220" s="208"/>
      <c r="F220" s="208"/>
      <c r="G220" s="208"/>
      <c r="H220" s="198"/>
      <c r="I220" s="198"/>
    </row>
    <row r="221" spans="1:9" x14ac:dyDescent="0.2">
      <c r="A221" s="198"/>
      <c r="B221" s="230"/>
      <c r="C221" s="218"/>
      <c r="D221" s="208"/>
      <c r="E221" s="208"/>
      <c r="F221" s="208"/>
      <c r="G221" s="208"/>
      <c r="H221" s="198"/>
      <c r="I221" s="198"/>
    </row>
    <row r="222" spans="1:9" x14ac:dyDescent="0.2">
      <c r="A222" s="198"/>
      <c r="B222" s="230"/>
      <c r="C222" s="218"/>
      <c r="D222" s="208"/>
      <c r="E222" s="208"/>
      <c r="F222" s="208"/>
      <c r="G222" s="208"/>
      <c r="H222" s="198"/>
      <c r="I222" s="198"/>
    </row>
    <row r="223" spans="1:9" x14ac:dyDescent="0.2">
      <c r="A223" s="198"/>
      <c r="B223" s="230"/>
      <c r="C223" s="218"/>
      <c r="D223" s="208"/>
      <c r="E223" s="208"/>
      <c r="F223" s="208"/>
      <c r="G223" s="208"/>
      <c r="H223" s="198"/>
      <c r="I223" s="198"/>
    </row>
    <row r="224" spans="1:9" x14ac:dyDescent="0.2">
      <c r="A224" s="198"/>
      <c r="B224" s="230"/>
      <c r="C224" s="218"/>
      <c r="D224" s="208"/>
      <c r="E224" s="208"/>
      <c r="F224" s="208"/>
      <c r="G224" s="208"/>
      <c r="H224" s="198"/>
      <c r="I224" s="198"/>
    </row>
    <row r="225" spans="1:9" x14ac:dyDescent="0.2">
      <c r="A225" s="198"/>
      <c r="B225" s="230"/>
      <c r="C225" s="218"/>
      <c r="D225" s="208"/>
      <c r="E225" s="208"/>
      <c r="F225" s="208"/>
      <c r="G225" s="208"/>
      <c r="H225" s="198"/>
      <c r="I225" s="198"/>
    </row>
    <row r="226" spans="1:9" x14ac:dyDescent="0.2">
      <c r="A226" s="198"/>
      <c r="B226" s="230"/>
      <c r="C226" s="218"/>
      <c r="D226" s="208"/>
      <c r="E226" s="208"/>
      <c r="F226" s="208"/>
      <c r="G226" s="208"/>
      <c r="H226" s="198"/>
      <c r="I226" s="198"/>
    </row>
    <row r="227" spans="1:9" x14ac:dyDescent="0.2">
      <c r="A227" s="198"/>
      <c r="B227" s="230"/>
      <c r="C227" s="218"/>
      <c r="D227" s="208"/>
      <c r="E227" s="208"/>
      <c r="F227" s="208"/>
      <c r="G227" s="208"/>
      <c r="H227" s="198"/>
      <c r="I227" s="198"/>
    </row>
    <row r="228" spans="1:9" x14ac:dyDescent="0.2">
      <c r="A228" s="198"/>
      <c r="B228" s="230"/>
      <c r="C228" s="218"/>
      <c r="D228" s="208"/>
      <c r="E228" s="208"/>
      <c r="F228" s="208"/>
      <c r="G228" s="208"/>
      <c r="H228" s="198"/>
      <c r="I228" s="198"/>
    </row>
    <row r="229" spans="1:9" x14ac:dyDescent="0.2">
      <c r="A229" s="198"/>
      <c r="B229" s="230"/>
      <c r="C229" s="218"/>
      <c r="D229" s="208"/>
      <c r="E229" s="208"/>
      <c r="F229" s="208"/>
      <c r="G229" s="208"/>
      <c r="H229" s="198"/>
      <c r="I229" s="198"/>
    </row>
    <row r="230" spans="1:9" x14ac:dyDescent="0.2">
      <c r="A230" s="198"/>
      <c r="B230" s="230"/>
      <c r="C230" s="218"/>
      <c r="D230" s="208"/>
      <c r="E230" s="208"/>
      <c r="F230" s="208"/>
      <c r="G230" s="208"/>
      <c r="H230" s="198"/>
      <c r="I230" s="198"/>
    </row>
    <row r="231" spans="1:9" x14ac:dyDescent="0.2">
      <c r="A231" s="198"/>
      <c r="B231" s="230"/>
      <c r="C231" s="218"/>
      <c r="D231" s="208"/>
      <c r="E231" s="208"/>
      <c r="F231" s="208"/>
      <c r="G231" s="208"/>
      <c r="H231" s="198"/>
      <c r="I231" s="198"/>
    </row>
    <row r="232" spans="1:9" x14ac:dyDescent="0.2">
      <c r="A232" s="198"/>
      <c r="B232" s="230"/>
      <c r="C232" s="218"/>
      <c r="D232" s="208"/>
      <c r="E232" s="208"/>
      <c r="F232" s="208"/>
      <c r="G232" s="208"/>
      <c r="H232" s="198"/>
      <c r="I232" s="198"/>
    </row>
    <row r="233" spans="1:9" x14ac:dyDescent="0.2">
      <c r="A233" s="198"/>
      <c r="B233" s="230"/>
      <c r="C233" s="218"/>
      <c r="D233" s="208"/>
      <c r="E233" s="208"/>
      <c r="F233" s="208"/>
      <c r="G233" s="208"/>
      <c r="H233" s="198"/>
      <c r="I233" s="198"/>
    </row>
    <row r="234" spans="1:9" x14ac:dyDescent="0.2">
      <c r="A234" s="198"/>
      <c r="B234" s="230"/>
      <c r="C234" s="218"/>
      <c r="D234" s="208"/>
      <c r="E234" s="208"/>
      <c r="F234" s="208"/>
      <c r="G234" s="208"/>
      <c r="H234" s="198"/>
      <c r="I234" s="198"/>
    </row>
    <row r="235" spans="1:9" x14ac:dyDescent="0.2">
      <c r="A235" s="198"/>
      <c r="B235" s="230"/>
      <c r="C235" s="218"/>
      <c r="D235" s="208"/>
      <c r="E235" s="208"/>
      <c r="F235" s="208"/>
      <c r="G235" s="208"/>
      <c r="H235" s="198"/>
      <c r="I235" s="198"/>
    </row>
    <row r="236" spans="1:9" x14ac:dyDescent="0.2">
      <c r="A236" s="198"/>
      <c r="B236" s="230"/>
      <c r="C236" s="218"/>
      <c r="D236" s="208"/>
      <c r="E236" s="208"/>
      <c r="F236" s="208"/>
      <c r="G236" s="208"/>
      <c r="H236" s="198"/>
      <c r="I236" s="198"/>
    </row>
    <row r="237" spans="1:9" x14ac:dyDescent="0.2">
      <c r="A237" s="198"/>
      <c r="B237" s="230"/>
      <c r="C237" s="218"/>
      <c r="D237" s="208"/>
      <c r="E237" s="208"/>
      <c r="F237" s="208"/>
      <c r="G237" s="208"/>
      <c r="H237" s="198"/>
      <c r="I237" s="198"/>
    </row>
    <row r="238" spans="1:9" x14ac:dyDescent="0.2">
      <c r="A238" s="198"/>
      <c r="B238" s="230"/>
      <c r="C238" s="218"/>
      <c r="D238" s="208"/>
      <c r="E238" s="208"/>
      <c r="F238" s="208"/>
      <c r="G238" s="208"/>
      <c r="H238" s="198"/>
      <c r="I238" s="198"/>
    </row>
    <row r="239" spans="1:9" x14ac:dyDescent="0.2">
      <c r="A239" s="198"/>
      <c r="B239" s="230"/>
      <c r="C239" s="218"/>
      <c r="D239" s="208"/>
      <c r="E239" s="208"/>
      <c r="F239" s="208"/>
      <c r="G239" s="208"/>
      <c r="H239" s="198"/>
      <c r="I239" s="198"/>
    </row>
    <row r="240" spans="1:9" x14ac:dyDescent="0.2">
      <c r="A240" s="198"/>
      <c r="B240" s="230"/>
      <c r="C240" s="218"/>
      <c r="D240" s="208"/>
      <c r="E240" s="208"/>
      <c r="F240" s="208"/>
      <c r="G240" s="208"/>
      <c r="H240" s="198"/>
      <c r="I240" s="198"/>
    </row>
    <row r="241" spans="1:9" x14ac:dyDescent="0.2">
      <c r="A241" s="198"/>
      <c r="B241" s="230"/>
      <c r="C241" s="218"/>
      <c r="D241" s="208"/>
      <c r="E241" s="208"/>
      <c r="F241" s="208"/>
      <c r="G241" s="208"/>
      <c r="H241" s="198"/>
      <c r="I241" s="198"/>
    </row>
    <row r="242" spans="1:9" x14ac:dyDescent="0.2">
      <c r="A242" s="198"/>
      <c r="B242" s="230"/>
      <c r="C242" s="218"/>
      <c r="D242" s="208"/>
      <c r="E242" s="208"/>
      <c r="F242" s="208"/>
      <c r="G242" s="208"/>
      <c r="H242" s="198"/>
      <c r="I242" s="198"/>
    </row>
    <row r="243" spans="1:9" x14ac:dyDescent="0.2">
      <c r="A243" s="198"/>
      <c r="B243" s="230"/>
      <c r="C243" s="218"/>
      <c r="D243" s="208"/>
      <c r="E243" s="208"/>
      <c r="F243" s="208"/>
      <c r="G243" s="208"/>
      <c r="H243" s="198"/>
      <c r="I243" s="198"/>
    </row>
    <row r="244" spans="1:9" x14ac:dyDescent="0.2">
      <c r="A244" s="198"/>
      <c r="B244" s="230"/>
      <c r="C244" s="218"/>
      <c r="D244" s="208"/>
      <c r="E244" s="208"/>
      <c r="F244" s="208"/>
      <c r="G244" s="208"/>
      <c r="H244" s="198"/>
      <c r="I244" s="198"/>
    </row>
    <row r="245" spans="1:9" x14ac:dyDescent="0.2">
      <c r="A245" s="198"/>
      <c r="B245" s="230"/>
      <c r="C245" s="218"/>
      <c r="D245" s="208"/>
      <c r="E245" s="208"/>
      <c r="F245" s="208"/>
      <c r="G245" s="208"/>
      <c r="H245" s="198"/>
      <c r="I245" s="198"/>
    </row>
    <row r="246" spans="1:9" x14ac:dyDescent="0.2">
      <c r="A246" s="198"/>
      <c r="B246" s="230"/>
      <c r="C246" s="218"/>
      <c r="D246" s="208"/>
      <c r="E246" s="208"/>
      <c r="F246" s="208"/>
      <c r="G246" s="208"/>
      <c r="H246" s="198"/>
      <c r="I246" s="198"/>
    </row>
    <row r="247" spans="1:9" x14ac:dyDescent="0.2">
      <c r="A247" s="198"/>
      <c r="B247" s="230"/>
      <c r="C247" s="218"/>
      <c r="D247" s="208"/>
      <c r="E247" s="208"/>
      <c r="F247" s="208"/>
      <c r="G247" s="208"/>
      <c r="H247" s="198"/>
      <c r="I247" s="198"/>
    </row>
    <row r="248" spans="1:9" x14ac:dyDescent="0.2">
      <c r="A248" s="198"/>
      <c r="B248" s="230"/>
      <c r="C248" s="218"/>
      <c r="D248" s="208"/>
      <c r="E248" s="208"/>
      <c r="F248" s="208"/>
      <c r="G248" s="208"/>
      <c r="H248" s="198"/>
      <c r="I248" s="198"/>
    </row>
    <row r="249" spans="1:9" x14ac:dyDescent="0.2">
      <c r="A249" s="198"/>
      <c r="B249" s="230"/>
      <c r="C249" s="218"/>
      <c r="D249" s="208"/>
      <c r="E249" s="208"/>
      <c r="F249" s="208"/>
      <c r="G249" s="208"/>
      <c r="H249" s="198"/>
      <c r="I249" s="198"/>
    </row>
    <row r="250" spans="1:9" x14ac:dyDescent="0.2">
      <c r="A250" s="198"/>
      <c r="B250" s="230"/>
      <c r="C250" s="218"/>
      <c r="D250" s="208"/>
      <c r="E250" s="208"/>
      <c r="F250" s="208"/>
      <c r="G250" s="208"/>
      <c r="H250" s="198"/>
      <c r="I250" s="198"/>
    </row>
    <row r="251" spans="1:9" x14ac:dyDescent="0.2">
      <c r="A251" s="198"/>
      <c r="B251" s="230"/>
      <c r="C251" s="218"/>
      <c r="D251" s="208"/>
      <c r="E251" s="208"/>
      <c r="F251" s="208"/>
      <c r="G251" s="208"/>
      <c r="H251" s="198"/>
      <c r="I251" s="198"/>
    </row>
    <row r="252" spans="1:9" x14ac:dyDescent="0.2">
      <c r="A252" s="198"/>
      <c r="B252" s="230"/>
      <c r="C252" s="218"/>
      <c r="D252" s="208"/>
      <c r="E252" s="208"/>
      <c r="F252" s="208"/>
      <c r="G252" s="208"/>
      <c r="H252" s="198"/>
      <c r="I252" s="198"/>
    </row>
    <row r="253" spans="1:9" x14ac:dyDescent="0.2">
      <c r="A253" s="198"/>
      <c r="B253" s="230"/>
      <c r="C253" s="218"/>
      <c r="D253" s="208"/>
      <c r="E253" s="208"/>
      <c r="F253" s="208"/>
      <c r="G253" s="208"/>
      <c r="H253" s="198"/>
      <c r="I253" s="198"/>
    </row>
    <row r="254" spans="1:9" x14ac:dyDescent="0.2">
      <c r="A254" s="198"/>
      <c r="B254" s="230"/>
      <c r="C254" s="218"/>
      <c r="D254" s="208"/>
      <c r="E254" s="208"/>
      <c r="F254" s="208"/>
      <c r="G254" s="208"/>
      <c r="H254" s="198"/>
      <c r="I254" s="198"/>
    </row>
    <row r="255" spans="1:9" x14ac:dyDescent="0.2">
      <c r="A255" s="198"/>
      <c r="B255" s="230"/>
      <c r="C255" s="218"/>
      <c r="D255" s="208"/>
      <c r="E255" s="208"/>
      <c r="F255" s="208"/>
      <c r="G255" s="208"/>
      <c r="H255" s="198"/>
      <c r="I255" s="198"/>
    </row>
    <row r="256" spans="1:9" x14ac:dyDescent="0.2">
      <c r="A256" s="198"/>
      <c r="B256" s="230"/>
      <c r="C256" s="218"/>
      <c r="D256" s="208"/>
      <c r="E256" s="208"/>
      <c r="F256" s="208"/>
      <c r="G256" s="208"/>
      <c r="H256" s="198"/>
      <c r="I256" s="198"/>
    </row>
    <row r="257" spans="1:9" x14ac:dyDescent="0.2">
      <c r="A257" s="198"/>
      <c r="B257" s="230"/>
      <c r="C257" s="218"/>
      <c r="D257" s="208"/>
      <c r="E257" s="208"/>
      <c r="F257" s="208"/>
      <c r="G257" s="208"/>
      <c r="H257" s="198"/>
      <c r="I257" s="198"/>
    </row>
    <row r="258" spans="1:9" x14ac:dyDescent="0.2">
      <c r="A258" s="198"/>
      <c r="B258" s="230"/>
      <c r="C258" s="218"/>
      <c r="D258" s="208"/>
      <c r="E258" s="208"/>
      <c r="F258" s="208"/>
      <c r="G258" s="208"/>
      <c r="H258" s="198"/>
      <c r="I258" s="198"/>
    </row>
    <row r="259" spans="1:9" x14ac:dyDescent="0.2">
      <c r="A259" s="198"/>
      <c r="B259" s="230"/>
      <c r="C259" s="218"/>
      <c r="D259" s="208"/>
      <c r="E259" s="208"/>
      <c r="F259" s="208"/>
      <c r="G259" s="208"/>
      <c r="H259" s="198"/>
      <c r="I259" s="198"/>
    </row>
    <row r="260" spans="1:9" x14ac:dyDescent="0.2">
      <c r="A260" s="198"/>
      <c r="B260" s="230"/>
      <c r="C260" s="218"/>
      <c r="D260" s="208"/>
      <c r="E260" s="208"/>
      <c r="F260" s="208"/>
      <c r="G260" s="208"/>
      <c r="H260" s="198"/>
      <c r="I260" s="198"/>
    </row>
    <row r="261" spans="1:9" x14ac:dyDescent="0.2">
      <c r="A261" s="198"/>
      <c r="B261" s="230"/>
      <c r="C261" s="218"/>
      <c r="D261" s="208"/>
      <c r="E261" s="208"/>
      <c r="F261" s="208"/>
      <c r="G261" s="208"/>
      <c r="H261" s="198"/>
      <c r="I261" s="198"/>
    </row>
    <row r="262" spans="1:9" x14ac:dyDescent="0.2">
      <c r="A262" s="198"/>
      <c r="B262" s="230"/>
      <c r="C262" s="218"/>
      <c r="D262" s="208"/>
      <c r="E262" s="208"/>
      <c r="F262" s="208"/>
      <c r="G262" s="208"/>
      <c r="H262" s="198"/>
      <c r="I262" s="198"/>
    </row>
    <row r="263" spans="1:9" x14ac:dyDescent="0.2">
      <c r="A263" s="198"/>
      <c r="B263" s="230"/>
      <c r="C263" s="218"/>
      <c r="D263" s="208"/>
      <c r="E263" s="208"/>
      <c r="F263" s="208"/>
      <c r="G263" s="208"/>
      <c r="H263" s="198"/>
      <c r="I263" s="198"/>
    </row>
    <row r="264" spans="1:9" x14ac:dyDescent="0.2">
      <c r="A264" s="198"/>
      <c r="B264" s="230"/>
      <c r="C264" s="218"/>
      <c r="D264" s="208"/>
      <c r="E264" s="208"/>
      <c r="F264" s="208"/>
      <c r="G264" s="208"/>
      <c r="H264" s="198"/>
      <c r="I264" s="198"/>
    </row>
    <row r="265" spans="1:9" x14ac:dyDescent="0.2">
      <c r="A265" s="198"/>
      <c r="B265" s="230"/>
      <c r="C265" s="218"/>
      <c r="D265" s="208"/>
      <c r="E265" s="208"/>
      <c r="F265" s="208"/>
      <c r="G265" s="208"/>
      <c r="H265" s="198"/>
      <c r="I265" s="198"/>
    </row>
    <row r="266" spans="1:9" x14ac:dyDescent="0.2">
      <c r="A266" s="198"/>
      <c r="B266" s="230"/>
      <c r="C266" s="218"/>
      <c r="D266" s="208"/>
      <c r="E266" s="208"/>
      <c r="F266" s="208"/>
      <c r="G266" s="208"/>
      <c r="H266" s="198"/>
      <c r="I266" s="198"/>
    </row>
    <row r="267" spans="1:9" x14ac:dyDescent="0.2">
      <c r="A267" s="198"/>
      <c r="B267" s="230"/>
      <c r="C267" s="218"/>
      <c r="D267" s="208"/>
      <c r="E267" s="208"/>
      <c r="F267" s="208"/>
      <c r="G267" s="208"/>
      <c r="H267" s="198"/>
      <c r="I267" s="198"/>
    </row>
    <row r="268" spans="1:9" x14ac:dyDescent="0.2">
      <c r="A268" s="198"/>
      <c r="B268" s="230"/>
      <c r="C268" s="218"/>
      <c r="D268" s="208"/>
      <c r="E268" s="208"/>
      <c r="F268" s="208"/>
      <c r="G268" s="208"/>
      <c r="H268" s="198"/>
      <c r="I268" s="198"/>
    </row>
    <row r="269" spans="1:9" x14ac:dyDescent="0.2">
      <c r="A269" s="198"/>
      <c r="B269" s="230"/>
      <c r="C269" s="218"/>
      <c r="D269" s="208"/>
      <c r="E269" s="208"/>
      <c r="F269" s="208"/>
      <c r="G269" s="208"/>
      <c r="H269" s="198"/>
      <c r="I269" s="198"/>
    </row>
    <row r="270" spans="1:9" x14ac:dyDescent="0.2">
      <c r="A270" s="198"/>
      <c r="B270" s="230"/>
      <c r="C270" s="218"/>
      <c r="D270" s="208"/>
      <c r="E270" s="208"/>
      <c r="F270" s="208"/>
      <c r="G270" s="208"/>
      <c r="H270" s="198"/>
      <c r="I270" s="198"/>
    </row>
    <row r="271" spans="1:9" x14ac:dyDescent="0.2">
      <c r="A271" s="198"/>
      <c r="B271" s="230"/>
      <c r="C271" s="218"/>
      <c r="D271" s="208"/>
      <c r="E271" s="208"/>
      <c r="F271" s="208"/>
      <c r="G271" s="208"/>
      <c r="H271" s="198"/>
      <c r="I271" s="198"/>
    </row>
    <row r="272" spans="1:9" x14ac:dyDescent="0.2">
      <c r="A272" s="198"/>
      <c r="B272" s="230"/>
      <c r="C272" s="218"/>
      <c r="D272" s="208"/>
      <c r="E272" s="208"/>
      <c r="F272" s="208"/>
      <c r="G272" s="208"/>
      <c r="H272" s="198"/>
      <c r="I272" s="198"/>
    </row>
    <row r="273" spans="1:9" x14ac:dyDescent="0.2">
      <c r="A273" s="198"/>
      <c r="B273" s="230"/>
      <c r="C273" s="218"/>
      <c r="D273" s="208"/>
      <c r="E273" s="208"/>
      <c r="F273" s="208"/>
      <c r="G273" s="208"/>
      <c r="H273" s="198"/>
      <c r="I273" s="198"/>
    </row>
    <row r="274" spans="1:9" x14ac:dyDescent="0.2">
      <c r="A274" s="198"/>
      <c r="B274" s="230"/>
      <c r="C274" s="218"/>
      <c r="D274" s="208"/>
      <c r="E274" s="208"/>
      <c r="F274" s="208"/>
      <c r="G274" s="208"/>
      <c r="H274" s="198"/>
      <c r="I274" s="198"/>
    </row>
    <row r="275" spans="1:9" x14ac:dyDescent="0.2">
      <c r="A275" s="198"/>
      <c r="B275" s="230"/>
      <c r="C275" s="218"/>
      <c r="D275" s="208"/>
      <c r="E275" s="208"/>
      <c r="F275" s="208"/>
      <c r="G275" s="208"/>
      <c r="H275" s="198"/>
      <c r="I275" s="198"/>
    </row>
    <row r="276" spans="1:9" x14ac:dyDescent="0.2">
      <c r="A276" s="198"/>
      <c r="B276" s="230"/>
      <c r="C276" s="218"/>
      <c r="D276" s="208"/>
      <c r="E276" s="208"/>
      <c r="F276" s="208"/>
      <c r="G276" s="208"/>
      <c r="H276" s="198"/>
      <c r="I276" s="198"/>
    </row>
    <row r="277" spans="1:9" x14ac:dyDescent="0.2">
      <c r="A277" s="198"/>
      <c r="B277" s="230"/>
      <c r="C277" s="218"/>
      <c r="D277" s="208"/>
      <c r="E277" s="208"/>
      <c r="F277" s="208"/>
      <c r="G277" s="208"/>
      <c r="H277" s="198"/>
      <c r="I277" s="198"/>
    </row>
    <row r="278" spans="1:9" x14ac:dyDescent="0.2">
      <c r="A278" s="198"/>
      <c r="B278" s="230"/>
      <c r="C278" s="218"/>
      <c r="D278" s="208"/>
      <c r="E278" s="208"/>
      <c r="F278" s="208"/>
      <c r="G278" s="208"/>
      <c r="H278" s="198"/>
      <c r="I278" s="198"/>
    </row>
    <row r="279" spans="1:9" x14ac:dyDescent="0.2">
      <c r="A279" s="198"/>
      <c r="B279" s="230"/>
      <c r="C279" s="218"/>
      <c r="D279" s="208"/>
      <c r="E279" s="208"/>
      <c r="F279" s="208"/>
      <c r="G279" s="208"/>
      <c r="H279" s="198"/>
      <c r="I279" s="198"/>
    </row>
    <row r="280" spans="1:9" x14ac:dyDescent="0.2">
      <c r="A280" s="198"/>
      <c r="B280" s="230"/>
      <c r="C280" s="218"/>
      <c r="D280" s="208"/>
      <c r="E280" s="208"/>
      <c r="F280" s="208"/>
      <c r="G280" s="208"/>
      <c r="H280" s="198"/>
      <c r="I280" s="198"/>
    </row>
    <row r="281" spans="1:9" x14ac:dyDescent="0.2">
      <c r="A281" s="198"/>
      <c r="B281" s="230"/>
      <c r="C281" s="218"/>
      <c r="D281" s="208"/>
      <c r="E281" s="208"/>
      <c r="F281" s="208"/>
      <c r="G281" s="208"/>
      <c r="H281" s="198"/>
      <c r="I281" s="198"/>
    </row>
    <row r="282" spans="1:9" x14ac:dyDescent="0.2">
      <c r="A282" s="198"/>
      <c r="B282" s="230"/>
      <c r="C282" s="218"/>
      <c r="D282" s="208"/>
      <c r="E282" s="208"/>
      <c r="F282" s="208"/>
      <c r="G282" s="208"/>
      <c r="H282" s="198"/>
      <c r="I282" s="198"/>
    </row>
    <row r="283" spans="1:9" x14ac:dyDescent="0.2">
      <c r="A283" s="198"/>
      <c r="B283" s="230"/>
      <c r="C283" s="218"/>
      <c r="D283" s="208"/>
      <c r="E283" s="208"/>
      <c r="F283" s="208"/>
      <c r="G283" s="208"/>
      <c r="H283" s="198"/>
      <c r="I283" s="198"/>
    </row>
    <row r="284" spans="1:9" x14ac:dyDescent="0.2">
      <c r="A284" s="198"/>
      <c r="B284" s="230"/>
      <c r="C284" s="218"/>
      <c r="D284" s="208"/>
      <c r="E284" s="208"/>
      <c r="F284" s="208"/>
      <c r="G284" s="208"/>
      <c r="H284" s="198"/>
      <c r="I284" s="198"/>
    </row>
    <row r="285" spans="1:9" x14ac:dyDescent="0.2">
      <c r="A285" s="198"/>
      <c r="B285" s="230"/>
      <c r="C285" s="218"/>
      <c r="D285" s="208"/>
      <c r="E285" s="208"/>
      <c r="F285" s="208"/>
      <c r="G285" s="208"/>
      <c r="H285" s="198"/>
      <c r="I285" s="198"/>
    </row>
    <row r="286" spans="1:9" x14ac:dyDescent="0.2">
      <c r="A286" s="198"/>
      <c r="B286" s="230"/>
      <c r="C286" s="218"/>
      <c r="D286" s="208"/>
      <c r="E286" s="208"/>
      <c r="F286" s="208"/>
      <c r="G286" s="208"/>
      <c r="H286" s="198"/>
      <c r="I286" s="198"/>
    </row>
    <row r="287" spans="1:9" x14ac:dyDescent="0.2">
      <c r="A287" s="198"/>
      <c r="B287" s="230"/>
      <c r="C287" s="218"/>
      <c r="D287" s="208"/>
      <c r="E287" s="208"/>
      <c r="F287" s="208"/>
      <c r="G287" s="208"/>
      <c r="H287" s="198"/>
      <c r="I287" s="198"/>
    </row>
    <row r="288" spans="1:9" x14ac:dyDescent="0.2">
      <c r="A288" s="198"/>
      <c r="B288" s="230"/>
      <c r="C288" s="218"/>
      <c r="D288" s="208"/>
      <c r="E288" s="208"/>
      <c r="F288" s="208"/>
      <c r="G288" s="208"/>
      <c r="H288" s="198"/>
      <c r="I288" s="198"/>
    </row>
    <row r="289" spans="1:9" x14ac:dyDescent="0.2">
      <c r="A289" s="198"/>
      <c r="B289" s="230"/>
      <c r="C289" s="218"/>
      <c r="D289" s="208"/>
      <c r="E289" s="208"/>
      <c r="F289" s="208"/>
      <c r="G289" s="208"/>
      <c r="H289" s="198"/>
      <c r="I289" s="198"/>
    </row>
    <row r="290" spans="1:9" x14ac:dyDescent="0.2">
      <c r="A290" s="198"/>
      <c r="B290" s="230"/>
      <c r="C290" s="218"/>
      <c r="D290" s="208"/>
      <c r="E290" s="208"/>
      <c r="F290" s="208"/>
      <c r="G290" s="208"/>
      <c r="H290" s="198"/>
      <c r="I290" s="198"/>
    </row>
    <row r="291" spans="1:9" x14ac:dyDescent="0.2">
      <c r="A291" s="198"/>
      <c r="B291" s="230"/>
      <c r="C291" s="218"/>
      <c r="D291" s="208"/>
      <c r="E291" s="208"/>
      <c r="F291" s="208"/>
      <c r="G291" s="208"/>
      <c r="H291" s="198"/>
      <c r="I291" s="198"/>
    </row>
    <row r="292" spans="1:9" x14ac:dyDescent="0.2">
      <c r="A292" s="198"/>
      <c r="B292" s="230"/>
      <c r="C292" s="218"/>
      <c r="D292" s="208"/>
      <c r="E292" s="208"/>
      <c r="F292" s="208"/>
      <c r="G292" s="208"/>
      <c r="H292" s="198"/>
      <c r="I292" s="198"/>
    </row>
    <row r="293" spans="1:9" x14ac:dyDescent="0.2">
      <c r="A293" s="198"/>
      <c r="B293" s="230"/>
      <c r="C293" s="218"/>
      <c r="D293" s="208"/>
      <c r="E293" s="208"/>
      <c r="F293" s="208"/>
      <c r="G293" s="208"/>
      <c r="H293" s="198"/>
      <c r="I293" s="198"/>
    </row>
    <row r="294" spans="1:9" x14ac:dyDescent="0.2">
      <c r="A294" s="198"/>
      <c r="B294" s="230"/>
      <c r="C294" s="218"/>
      <c r="D294" s="208"/>
      <c r="E294" s="208"/>
      <c r="F294" s="208"/>
      <c r="G294" s="208"/>
      <c r="H294" s="198"/>
      <c r="I294" s="198"/>
    </row>
    <row r="295" spans="1:9" x14ac:dyDescent="0.2">
      <c r="A295" s="198"/>
      <c r="B295" s="230"/>
      <c r="C295" s="218"/>
      <c r="D295" s="208"/>
      <c r="E295" s="208"/>
      <c r="F295" s="208"/>
      <c r="G295" s="208"/>
      <c r="H295" s="198"/>
      <c r="I295" s="198"/>
    </row>
    <row r="296" spans="1:9" x14ac:dyDescent="0.2">
      <c r="A296" s="198"/>
      <c r="B296" s="230"/>
      <c r="C296" s="218"/>
      <c r="D296" s="208"/>
      <c r="E296" s="208"/>
      <c r="F296" s="208"/>
      <c r="G296" s="208"/>
      <c r="H296" s="198"/>
      <c r="I296" s="198"/>
    </row>
    <row r="297" spans="1:9" x14ac:dyDescent="0.2">
      <c r="A297" s="198"/>
      <c r="B297" s="230"/>
      <c r="C297" s="218"/>
      <c r="D297" s="208"/>
      <c r="E297" s="208"/>
      <c r="F297" s="208"/>
      <c r="G297" s="208"/>
      <c r="H297" s="198"/>
      <c r="I297" s="198"/>
    </row>
    <row r="298" spans="1:9" x14ac:dyDescent="0.2">
      <c r="A298" s="198"/>
      <c r="B298" s="230"/>
      <c r="C298" s="218"/>
      <c r="D298" s="208"/>
      <c r="E298" s="208"/>
      <c r="F298" s="208"/>
      <c r="G298" s="208"/>
      <c r="H298" s="198"/>
      <c r="I298" s="198"/>
    </row>
    <row r="299" spans="1:9" x14ac:dyDescent="0.2">
      <c r="A299" s="198"/>
      <c r="B299" s="230"/>
      <c r="C299" s="218"/>
      <c r="D299" s="208"/>
      <c r="E299" s="208"/>
      <c r="F299" s="208"/>
      <c r="G299" s="208"/>
      <c r="H299" s="198"/>
      <c r="I299" s="198"/>
    </row>
    <row r="300" spans="1:9" x14ac:dyDescent="0.2">
      <c r="A300" s="198"/>
      <c r="B300" s="230"/>
      <c r="C300" s="218"/>
      <c r="D300" s="208"/>
      <c r="E300" s="208"/>
      <c r="F300" s="208"/>
      <c r="G300" s="208"/>
      <c r="H300" s="198"/>
      <c r="I300" s="198"/>
    </row>
    <row r="301" spans="1:9" x14ac:dyDescent="0.2">
      <c r="A301" s="198"/>
      <c r="B301" s="230"/>
      <c r="C301" s="218"/>
      <c r="D301" s="208"/>
      <c r="E301" s="208"/>
      <c r="F301" s="208"/>
      <c r="G301" s="208"/>
      <c r="H301" s="198"/>
      <c r="I301" s="198"/>
    </row>
    <row r="302" spans="1:9" x14ac:dyDescent="0.2">
      <c r="A302" s="198"/>
      <c r="B302" s="230"/>
      <c r="C302" s="218"/>
      <c r="D302" s="208"/>
      <c r="E302" s="208"/>
      <c r="F302" s="208"/>
      <c r="G302" s="208"/>
      <c r="H302" s="198"/>
      <c r="I302" s="198"/>
    </row>
    <row r="303" spans="1:9" x14ac:dyDescent="0.2">
      <c r="A303" s="198"/>
      <c r="B303" s="230"/>
      <c r="C303" s="218"/>
      <c r="D303" s="208"/>
      <c r="E303" s="208"/>
      <c r="F303" s="208"/>
      <c r="G303" s="208"/>
      <c r="H303" s="198"/>
      <c r="I303" s="198"/>
    </row>
    <row r="304" spans="1:9" x14ac:dyDescent="0.2">
      <c r="A304" s="198"/>
      <c r="B304" s="230"/>
      <c r="C304" s="218"/>
      <c r="D304" s="208"/>
      <c r="E304" s="208"/>
      <c r="F304" s="208"/>
      <c r="G304" s="208"/>
      <c r="H304" s="198"/>
      <c r="I304" s="198"/>
    </row>
    <row r="305" spans="1:9" x14ac:dyDescent="0.2">
      <c r="A305" s="198"/>
      <c r="B305" s="230"/>
      <c r="C305" s="218"/>
      <c r="D305" s="208"/>
      <c r="E305" s="208"/>
      <c r="F305" s="208"/>
      <c r="G305" s="208"/>
      <c r="H305" s="198"/>
      <c r="I305" s="198"/>
    </row>
    <row r="306" spans="1:9" x14ac:dyDescent="0.2">
      <c r="A306" s="198"/>
      <c r="B306" s="230"/>
      <c r="C306" s="218"/>
      <c r="D306" s="208"/>
      <c r="E306" s="208"/>
      <c r="F306" s="208"/>
      <c r="G306" s="208"/>
      <c r="H306" s="198"/>
      <c r="I306" s="198"/>
    </row>
    <row r="307" spans="1:9" x14ac:dyDescent="0.2">
      <c r="A307" s="198"/>
      <c r="B307" s="230"/>
      <c r="C307" s="218"/>
      <c r="D307" s="208"/>
      <c r="E307" s="208"/>
      <c r="F307" s="208"/>
      <c r="G307" s="208"/>
      <c r="H307" s="198"/>
      <c r="I307" s="198"/>
    </row>
    <row r="308" spans="1:9" x14ac:dyDescent="0.2">
      <c r="A308" s="198"/>
      <c r="B308" s="230"/>
      <c r="C308" s="218"/>
      <c r="D308" s="208"/>
      <c r="E308" s="208"/>
      <c r="F308" s="208"/>
      <c r="G308" s="208"/>
      <c r="H308" s="198"/>
      <c r="I308" s="198"/>
    </row>
    <row r="309" spans="1:9" x14ac:dyDescent="0.2">
      <c r="A309" s="198"/>
      <c r="B309" s="230"/>
      <c r="C309" s="218"/>
      <c r="D309" s="208"/>
      <c r="E309" s="208"/>
      <c r="F309" s="208"/>
      <c r="G309" s="208"/>
      <c r="H309" s="198"/>
      <c r="I309" s="198"/>
    </row>
    <row r="310" spans="1:9" x14ac:dyDescent="0.2">
      <c r="A310" s="198"/>
      <c r="B310" s="230"/>
      <c r="C310" s="218"/>
      <c r="D310" s="208"/>
      <c r="E310" s="208"/>
      <c r="F310" s="208"/>
      <c r="G310" s="208"/>
      <c r="H310" s="198"/>
      <c r="I310" s="198"/>
    </row>
    <row r="311" spans="1:9" x14ac:dyDescent="0.2">
      <c r="A311" s="198"/>
      <c r="B311" s="230"/>
      <c r="C311" s="218"/>
      <c r="D311" s="208"/>
      <c r="E311" s="208"/>
      <c r="F311" s="208"/>
      <c r="G311" s="208"/>
      <c r="H311" s="198"/>
      <c r="I311" s="198"/>
    </row>
    <row r="312" spans="1:9" x14ac:dyDescent="0.2">
      <c r="A312" s="198"/>
      <c r="B312" s="230"/>
      <c r="C312" s="218"/>
      <c r="D312" s="208"/>
      <c r="E312" s="208"/>
      <c r="F312" s="208"/>
      <c r="G312" s="208"/>
      <c r="H312" s="198"/>
      <c r="I312" s="198"/>
    </row>
    <row r="313" spans="1:9" x14ac:dyDescent="0.2">
      <c r="A313" s="198"/>
      <c r="B313" s="230"/>
      <c r="C313" s="218"/>
      <c r="D313" s="208"/>
      <c r="E313" s="208"/>
      <c r="F313" s="208"/>
      <c r="G313" s="208"/>
      <c r="H313" s="198"/>
      <c r="I313" s="198"/>
    </row>
    <row r="314" spans="1:9" x14ac:dyDescent="0.2">
      <c r="A314" s="198"/>
      <c r="B314" s="230"/>
      <c r="C314" s="218"/>
      <c r="D314" s="208"/>
      <c r="E314" s="208"/>
      <c r="F314" s="208"/>
      <c r="G314" s="208"/>
      <c r="H314" s="198"/>
      <c r="I314" s="198"/>
    </row>
    <row r="315" spans="1:9" x14ac:dyDescent="0.2">
      <c r="A315" s="198"/>
      <c r="B315" s="230"/>
      <c r="C315" s="218"/>
      <c r="D315" s="208"/>
      <c r="E315" s="208"/>
      <c r="F315" s="208"/>
      <c r="G315" s="208"/>
      <c r="H315" s="198"/>
      <c r="I315" s="198"/>
    </row>
    <row r="316" spans="1:9" x14ac:dyDescent="0.2">
      <c r="A316" s="198"/>
      <c r="B316" s="230"/>
      <c r="C316" s="218"/>
      <c r="D316" s="208"/>
      <c r="E316" s="208"/>
      <c r="F316" s="208"/>
      <c r="G316" s="208"/>
      <c r="H316" s="198"/>
      <c r="I316" s="198"/>
    </row>
    <row r="317" spans="1:9" x14ac:dyDescent="0.2">
      <c r="A317" s="198"/>
      <c r="B317" s="230"/>
      <c r="C317" s="218"/>
      <c r="D317" s="208"/>
      <c r="E317" s="208"/>
      <c r="F317" s="208"/>
      <c r="G317" s="208"/>
      <c r="H317" s="198"/>
      <c r="I317" s="198"/>
    </row>
    <row r="318" spans="1:9" x14ac:dyDescent="0.2">
      <c r="A318" s="198"/>
      <c r="B318" s="230"/>
      <c r="C318" s="218"/>
      <c r="D318" s="208"/>
      <c r="E318" s="208"/>
      <c r="F318" s="208"/>
      <c r="G318" s="208"/>
      <c r="H318" s="198"/>
      <c r="I318" s="198"/>
    </row>
    <row r="319" spans="1:9" x14ac:dyDescent="0.2">
      <c r="A319" s="198"/>
      <c r="B319" s="230"/>
      <c r="C319" s="218"/>
      <c r="D319" s="208"/>
      <c r="E319" s="208"/>
      <c r="F319" s="208"/>
      <c r="G319" s="208"/>
      <c r="H319" s="198"/>
      <c r="I319" s="198"/>
    </row>
    <row r="320" spans="1:9" x14ac:dyDescent="0.2">
      <c r="A320" s="198"/>
      <c r="B320" s="230"/>
      <c r="C320" s="218"/>
      <c r="D320" s="208"/>
      <c r="E320" s="208"/>
      <c r="F320" s="208"/>
      <c r="G320" s="208"/>
      <c r="H320" s="198"/>
      <c r="I320" s="198"/>
    </row>
    <row r="321" spans="1:9" x14ac:dyDescent="0.2">
      <c r="A321" s="198"/>
      <c r="B321" s="230"/>
      <c r="C321" s="218"/>
      <c r="D321" s="208"/>
      <c r="E321" s="208"/>
      <c r="F321" s="208"/>
      <c r="G321" s="208"/>
      <c r="H321" s="198"/>
      <c r="I321" s="198"/>
    </row>
    <row r="322" spans="1:9" x14ac:dyDescent="0.2">
      <c r="A322" s="198"/>
      <c r="B322" s="230"/>
      <c r="C322" s="218"/>
      <c r="D322" s="208"/>
      <c r="E322" s="208"/>
      <c r="F322" s="208"/>
      <c r="G322" s="208"/>
      <c r="H322" s="198"/>
      <c r="I322" s="198"/>
    </row>
    <row r="323" spans="1:9" x14ac:dyDescent="0.2">
      <c r="A323" s="198"/>
      <c r="B323" s="230"/>
      <c r="C323" s="218"/>
      <c r="D323" s="208"/>
      <c r="E323" s="208"/>
      <c r="F323" s="208"/>
      <c r="G323" s="208"/>
      <c r="H323" s="198"/>
      <c r="I323" s="198"/>
    </row>
    <row r="324" spans="1:9" x14ac:dyDescent="0.2">
      <c r="A324" s="198"/>
      <c r="B324" s="230"/>
      <c r="C324" s="218"/>
      <c r="D324" s="208"/>
      <c r="E324" s="208"/>
      <c r="F324" s="208"/>
      <c r="G324" s="208"/>
      <c r="H324" s="198"/>
      <c r="I324" s="198"/>
    </row>
    <row r="325" spans="1:9" x14ac:dyDescent="0.2">
      <c r="A325" s="198"/>
      <c r="B325" s="230"/>
      <c r="C325" s="218"/>
      <c r="D325" s="208"/>
      <c r="E325" s="208"/>
      <c r="F325" s="208"/>
      <c r="G325" s="208"/>
      <c r="H325" s="198"/>
      <c r="I325" s="198"/>
    </row>
    <row r="326" spans="1:9" x14ac:dyDescent="0.2">
      <c r="A326" s="198"/>
      <c r="B326" s="230"/>
      <c r="C326" s="218"/>
      <c r="D326" s="208"/>
      <c r="E326" s="208"/>
      <c r="F326" s="208"/>
      <c r="G326" s="208"/>
      <c r="H326" s="198"/>
      <c r="I326" s="198"/>
    </row>
    <row r="327" spans="1:9" x14ac:dyDescent="0.2">
      <c r="A327" s="198"/>
      <c r="B327" s="230"/>
      <c r="C327" s="218"/>
      <c r="D327" s="208"/>
      <c r="E327" s="208"/>
      <c r="F327" s="208"/>
      <c r="G327" s="208"/>
      <c r="H327" s="198"/>
      <c r="I327" s="198"/>
    </row>
    <row r="328" spans="1:9" x14ac:dyDescent="0.2">
      <c r="A328" s="198"/>
      <c r="B328" s="230"/>
      <c r="C328" s="218"/>
      <c r="D328" s="208"/>
      <c r="E328" s="208"/>
      <c r="F328" s="208"/>
      <c r="G328" s="208"/>
      <c r="H328" s="198"/>
      <c r="I328" s="198"/>
    </row>
    <row r="329" spans="1:9" x14ac:dyDescent="0.2">
      <c r="A329" s="198"/>
      <c r="B329" s="230"/>
      <c r="C329" s="218"/>
      <c r="D329" s="208"/>
      <c r="E329" s="208"/>
      <c r="F329" s="208"/>
      <c r="G329" s="208"/>
      <c r="H329" s="198"/>
      <c r="I329" s="198"/>
    </row>
    <row r="330" spans="1:9" x14ac:dyDescent="0.2">
      <c r="A330" s="198"/>
      <c r="B330" s="230"/>
      <c r="C330" s="218"/>
      <c r="D330" s="208"/>
      <c r="E330" s="208"/>
      <c r="F330" s="208"/>
      <c r="G330" s="208"/>
      <c r="H330" s="198"/>
      <c r="I330" s="198"/>
    </row>
    <row r="331" spans="1:9" x14ac:dyDescent="0.2">
      <c r="A331" s="198"/>
      <c r="B331" s="230"/>
      <c r="C331" s="218"/>
      <c r="D331" s="208"/>
      <c r="E331" s="208"/>
      <c r="F331" s="208"/>
      <c r="G331" s="208"/>
      <c r="H331" s="198"/>
      <c r="I331" s="198"/>
    </row>
    <row r="332" spans="1:9" x14ac:dyDescent="0.2">
      <c r="A332" s="198"/>
      <c r="B332" s="230"/>
      <c r="C332" s="218"/>
      <c r="D332" s="208"/>
      <c r="E332" s="208"/>
      <c r="F332" s="208"/>
      <c r="G332" s="208"/>
      <c r="H332" s="198"/>
      <c r="I332" s="198"/>
    </row>
    <row r="333" spans="1:9" x14ac:dyDescent="0.2">
      <c r="A333" s="198"/>
      <c r="B333" s="230"/>
      <c r="C333" s="218"/>
      <c r="D333" s="208"/>
      <c r="E333" s="208"/>
      <c r="F333" s="208"/>
      <c r="G333" s="208"/>
      <c r="H333" s="198"/>
      <c r="I333" s="198"/>
    </row>
    <row r="334" spans="1:9" x14ac:dyDescent="0.2">
      <c r="A334" s="198"/>
      <c r="B334" s="230"/>
      <c r="C334" s="218"/>
      <c r="D334" s="208"/>
      <c r="E334" s="208"/>
      <c r="F334" s="208"/>
      <c r="G334" s="208"/>
      <c r="H334" s="198"/>
      <c r="I334" s="198"/>
    </row>
    <row r="335" spans="1:9" x14ac:dyDescent="0.2">
      <c r="A335" s="198"/>
      <c r="B335" s="230"/>
      <c r="C335" s="218"/>
      <c r="D335" s="208"/>
      <c r="E335" s="208"/>
      <c r="F335" s="208"/>
      <c r="G335" s="208"/>
      <c r="H335" s="198"/>
      <c r="I335" s="198"/>
    </row>
    <row r="336" spans="1:9" x14ac:dyDescent="0.2">
      <c r="A336" s="198"/>
      <c r="B336" s="230"/>
      <c r="C336" s="218"/>
      <c r="D336" s="208"/>
      <c r="E336" s="208"/>
      <c r="F336" s="208"/>
      <c r="G336" s="208"/>
      <c r="H336" s="198"/>
      <c r="I336" s="198"/>
    </row>
    <row r="337" spans="1:9" x14ac:dyDescent="0.2">
      <c r="A337" s="198"/>
      <c r="B337" s="230"/>
      <c r="C337" s="218"/>
      <c r="D337" s="208"/>
      <c r="E337" s="208"/>
      <c r="F337" s="208"/>
      <c r="G337" s="208"/>
      <c r="H337" s="198"/>
      <c r="I337" s="198"/>
    </row>
    <row r="338" spans="1:9" x14ac:dyDescent="0.2">
      <c r="A338" s="198"/>
      <c r="B338" s="230"/>
      <c r="C338" s="218"/>
      <c r="D338" s="208"/>
      <c r="E338" s="208"/>
      <c r="F338" s="208"/>
      <c r="G338" s="208"/>
      <c r="H338" s="198"/>
      <c r="I338" s="198"/>
    </row>
    <row r="339" spans="1:9" x14ac:dyDescent="0.2">
      <c r="A339" s="198"/>
      <c r="B339" s="230"/>
      <c r="C339" s="218"/>
      <c r="D339" s="208"/>
      <c r="E339" s="208"/>
      <c r="F339" s="208"/>
      <c r="G339" s="208"/>
      <c r="H339" s="198"/>
      <c r="I339" s="198"/>
    </row>
    <row r="340" spans="1:9" x14ac:dyDescent="0.2">
      <c r="A340" s="198"/>
      <c r="B340" s="230"/>
      <c r="C340" s="218"/>
      <c r="D340" s="208"/>
      <c r="E340" s="208"/>
      <c r="F340" s="208"/>
      <c r="G340" s="208"/>
      <c r="H340" s="198"/>
      <c r="I340" s="198"/>
    </row>
    <row r="341" spans="1:9" x14ac:dyDescent="0.2">
      <c r="A341" s="198"/>
      <c r="B341" s="230"/>
      <c r="C341" s="218"/>
      <c r="D341" s="208"/>
      <c r="E341" s="208"/>
      <c r="F341" s="208"/>
      <c r="G341" s="208"/>
      <c r="H341" s="198"/>
      <c r="I341" s="198"/>
    </row>
    <row r="342" spans="1:9" x14ac:dyDescent="0.2">
      <c r="A342" s="198"/>
      <c r="B342" s="230"/>
      <c r="C342" s="218"/>
      <c r="D342" s="208"/>
      <c r="E342" s="208"/>
      <c r="F342" s="208"/>
      <c r="G342" s="208"/>
      <c r="H342" s="198"/>
      <c r="I342" s="198"/>
    </row>
    <row r="343" spans="1:9" x14ac:dyDescent="0.2">
      <c r="A343" s="198"/>
      <c r="B343" s="230"/>
      <c r="C343" s="218"/>
      <c r="D343" s="208"/>
      <c r="E343" s="208"/>
      <c r="F343" s="208"/>
      <c r="G343" s="208"/>
      <c r="H343" s="198"/>
      <c r="I343" s="198"/>
    </row>
    <row r="344" spans="1:9" x14ac:dyDescent="0.2">
      <c r="A344" s="198"/>
      <c r="B344" s="230"/>
      <c r="C344" s="218"/>
      <c r="D344" s="208"/>
      <c r="E344" s="208"/>
      <c r="F344" s="208"/>
      <c r="G344" s="208"/>
      <c r="H344" s="198"/>
      <c r="I344" s="198"/>
    </row>
    <row r="345" spans="1:9" x14ac:dyDescent="0.2">
      <c r="A345" s="198"/>
      <c r="B345" s="230"/>
      <c r="C345" s="218"/>
      <c r="D345" s="208"/>
      <c r="E345" s="208"/>
      <c r="F345" s="208"/>
      <c r="G345" s="208"/>
      <c r="H345" s="198"/>
      <c r="I345" s="198"/>
    </row>
    <row r="346" spans="1:9" x14ac:dyDescent="0.2">
      <c r="A346" s="198"/>
      <c r="B346" s="230"/>
      <c r="C346" s="218"/>
      <c r="D346" s="208"/>
      <c r="E346" s="208"/>
      <c r="F346" s="208"/>
      <c r="G346" s="208"/>
      <c r="H346" s="198"/>
      <c r="I346" s="198"/>
    </row>
    <row r="347" spans="1:9" x14ac:dyDescent="0.2">
      <c r="A347" s="198"/>
      <c r="B347" s="230"/>
      <c r="C347" s="218"/>
      <c r="D347" s="208"/>
      <c r="E347" s="208"/>
      <c r="F347" s="208"/>
      <c r="G347" s="208"/>
      <c r="H347" s="198"/>
      <c r="I347" s="198"/>
    </row>
    <row r="348" spans="1:9" x14ac:dyDescent="0.2">
      <c r="A348" s="198"/>
      <c r="B348" s="230"/>
      <c r="C348" s="218"/>
      <c r="D348" s="208"/>
      <c r="E348" s="208"/>
      <c r="F348" s="208"/>
      <c r="G348" s="208"/>
      <c r="H348" s="198"/>
      <c r="I348" s="198"/>
    </row>
    <row r="349" spans="1:9" x14ac:dyDescent="0.2">
      <c r="A349" s="198"/>
      <c r="B349" s="230"/>
      <c r="C349" s="218"/>
      <c r="D349" s="208"/>
      <c r="E349" s="208"/>
      <c r="F349" s="208"/>
      <c r="G349" s="208"/>
      <c r="H349" s="198"/>
      <c r="I349" s="198"/>
    </row>
    <row r="350" spans="1:9" x14ac:dyDescent="0.2">
      <c r="A350" s="198"/>
      <c r="B350" s="230"/>
      <c r="C350" s="218"/>
      <c r="D350" s="208"/>
      <c r="E350" s="208"/>
      <c r="F350" s="208"/>
      <c r="G350" s="208"/>
      <c r="H350" s="198"/>
      <c r="I350" s="198"/>
    </row>
    <row r="351" spans="1:9" x14ac:dyDescent="0.2">
      <c r="A351" s="198"/>
      <c r="B351" s="230"/>
      <c r="C351" s="218"/>
      <c r="D351" s="208"/>
      <c r="E351" s="208"/>
      <c r="F351" s="208"/>
      <c r="G351" s="208"/>
      <c r="H351" s="198"/>
      <c r="I351" s="198"/>
    </row>
    <row r="352" spans="1:9" x14ac:dyDescent="0.2">
      <c r="A352" s="198"/>
      <c r="B352" s="230"/>
      <c r="C352" s="218"/>
      <c r="D352" s="208"/>
      <c r="E352" s="208"/>
      <c r="F352" s="208"/>
      <c r="G352" s="208"/>
      <c r="H352" s="198"/>
      <c r="I352" s="198"/>
    </row>
    <row r="353" spans="1:9" x14ac:dyDescent="0.2">
      <c r="A353" s="198"/>
      <c r="B353" s="230"/>
      <c r="C353" s="218"/>
      <c r="D353" s="208"/>
      <c r="E353" s="208"/>
      <c r="F353" s="208"/>
      <c r="G353" s="208"/>
      <c r="H353" s="198"/>
      <c r="I353" s="198"/>
    </row>
    <row r="354" spans="1:9" x14ac:dyDescent="0.2">
      <c r="A354" s="198"/>
      <c r="B354" s="230"/>
      <c r="C354" s="218"/>
      <c r="D354" s="208"/>
      <c r="E354" s="208"/>
      <c r="F354" s="208"/>
      <c r="G354" s="208"/>
      <c r="H354" s="198"/>
      <c r="I354" s="198"/>
    </row>
    <row r="355" spans="1:9" x14ac:dyDescent="0.2">
      <c r="A355" s="198"/>
      <c r="B355" s="230"/>
      <c r="C355" s="218"/>
      <c r="D355" s="208"/>
      <c r="E355" s="208"/>
      <c r="F355" s="208"/>
      <c r="G355" s="208"/>
      <c r="H355" s="198"/>
      <c r="I355" s="198"/>
    </row>
    <row r="356" spans="1:9" x14ac:dyDescent="0.2">
      <c r="A356" s="198"/>
      <c r="B356" s="230"/>
      <c r="C356" s="218"/>
      <c r="D356" s="208"/>
      <c r="E356" s="208"/>
      <c r="F356" s="208"/>
      <c r="G356" s="208"/>
      <c r="H356" s="198"/>
      <c r="I356" s="198"/>
    </row>
    <row r="357" spans="1:9" x14ac:dyDescent="0.2">
      <c r="A357" s="198"/>
      <c r="B357" s="230"/>
      <c r="C357" s="218"/>
      <c r="D357" s="208"/>
      <c r="E357" s="208"/>
      <c r="F357" s="208"/>
      <c r="G357" s="208"/>
      <c r="H357" s="198"/>
      <c r="I357" s="198"/>
    </row>
    <row r="358" spans="1:9" x14ac:dyDescent="0.2">
      <c r="A358" s="198"/>
      <c r="B358" s="230"/>
      <c r="C358" s="218"/>
      <c r="D358" s="208"/>
      <c r="E358" s="208"/>
      <c r="F358" s="208"/>
      <c r="G358" s="208"/>
      <c r="H358" s="198"/>
      <c r="I358" s="198"/>
    </row>
    <row r="359" spans="1:9" x14ac:dyDescent="0.2">
      <c r="A359" s="198"/>
      <c r="B359" s="230"/>
      <c r="C359" s="218"/>
      <c r="D359" s="208"/>
      <c r="E359" s="208"/>
      <c r="F359" s="208"/>
      <c r="G359" s="208"/>
      <c r="H359" s="198"/>
      <c r="I359" s="198"/>
    </row>
    <row r="360" spans="1:9" x14ac:dyDescent="0.2">
      <c r="A360" s="198"/>
      <c r="B360" s="230"/>
      <c r="C360" s="218"/>
      <c r="D360" s="208"/>
      <c r="E360" s="208"/>
      <c r="F360" s="208"/>
      <c r="G360" s="208"/>
      <c r="H360" s="198"/>
      <c r="I360" s="198"/>
    </row>
    <row r="361" spans="1:9" x14ac:dyDescent="0.2">
      <c r="A361" s="198"/>
      <c r="B361" s="230"/>
      <c r="C361" s="218"/>
      <c r="D361" s="208"/>
      <c r="E361" s="208"/>
      <c r="F361" s="208"/>
      <c r="G361" s="208"/>
      <c r="H361" s="198"/>
      <c r="I361" s="198"/>
    </row>
    <row r="362" spans="1:9" x14ac:dyDescent="0.2">
      <c r="A362" s="198"/>
      <c r="B362" s="230"/>
      <c r="C362" s="218"/>
      <c r="D362" s="208"/>
      <c r="E362" s="208"/>
      <c r="F362" s="208"/>
      <c r="G362" s="208"/>
      <c r="H362" s="198"/>
      <c r="I362" s="198"/>
    </row>
    <row r="363" spans="1:9" x14ac:dyDescent="0.2">
      <c r="A363" s="198"/>
      <c r="B363" s="230"/>
      <c r="C363" s="218"/>
      <c r="D363" s="208"/>
      <c r="E363" s="208"/>
      <c r="F363" s="208"/>
      <c r="G363" s="208"/>
      <c r="H363" s="198"/>
      <c r="I363" s="198"/>
    </row>
    <row r="364" spans="1:9" x14ac:dyDescent="0.2">
      <c r="A364" s="198"/>
      <c r="B364" s="230"/>
      <c r="C364" s="218"/>
      <c r="D364" s="208"/>
      <c r="E364" s="208"/>
      <c r="F364" s="208"/>
      <c r="G364" s="208"/>
      <c r="H364" s="198"/>
      <c r="I364" s="198"/>
    </row>
    <row r="365" spans="1:9" x14ac:dyDescent="0.2">
      <c r="A365" s="198"/>
      <c r="B365" s="230"/>
      <c r="C365" s="218"/>
      <c r="D365" s="208"/>
      <c r="E365" s="208"/>
      <c r="F365" s="208"/>
      <c r="G365" s="208"/>
      <c r="H365" s="198"/>
      <c r="I365" s="198"/>
    </row>
    <row r="366" spans="1:9" x14ac:dyDescent="0.2">
      <c r="A366" s="198"/>
      <c r="B366" s="230"/>
      <c r="C366" s="218"/>
      <c r="D366" s="208"/>
      <c r="E366" s="208"/>
      <c r="F366" s="208"/>
      <c r="G366" s="208"/>
      <c r="H366" s="198"/>
      <c r="I366" s="198"/>
    </row>
    <row r="367" spans="1:9" x14ac:dyDescent="0.2">
      <c r="A367" s="198"/>
      <c r="B367" s="230"/>
      <c r="C367" s="218"/>
      <c r="D367" s="208"/>
      <c r="E367" s="208"/>
      <c r="F367" s="208"/>
      <c r="G367" s="208"/>
      <c r="H367" s="198"/>
      <c r="I367" s="198"/>
    </row>
    <row r="368" spans="1:9" x14ac:dyDescent="0.2">
      <c r="A368" s="198"/>
      <c r="B368" s="230"/>
      <c r="C368" s="218"/>
      <c r="D368" s="208"/>
      <c r="E368" s="208"/>
      <c r="F368" s="208"/>
      <c r="G368" s="208"/>
      <c r="H368" s="198"/>
      <c r="I368" s="198"/>
    </row>
    <row r="369" spans="1:9" x14ac:dyDescent="0.2">
      <c r="A369" s="198"/>
      <c r="B369" s="230"/>
      <c r="C369" s="218"/>
      <c r="D369" s="208"/>
      <c r="E369" s="208"/>
      <c r="F369" s="208"/>
      <c r="G369" s="208"/>
      <c r="H369" s="198"/>
      <c r="I369" s="198"/>
    </row>
    <row r="370" spans="1:9" x14ac:dyDescent="0.2">
      <c r="A370" s="198"/>
      <c r="B370" s="230"/>
      <c r="C370" s="218"/>
      <c r="D370" s="208"/>
      <c r="E370" s="208"/>
      <c r="F370" s="208"/>
      <c r="G370" s="208"/>
      <c r="H370" s="198"/>
      <c r="I370" s="198"/>
    </row>
    <row r="371" spans="1:9" x14ac:dyDescent="0.2">
      <c r="A371" s="198"/>
      <c r="B371" s="230"/>
      <c r="C371" s="218"/>
      <c r="D371" s="208"/>
      <c r="E371" s="208"/>
      <c r="F371" s="208"/>
      <c r="G371" s="208"/>
      <c r="H371" s="198"/>
      <c r="I371" s="198"/>
    </row>
    <row r="372" spans="1:9" x14ac:dyDescent="0.2">
      <c r="A372" s="198"/>
      <c r="B372" s="230"/>
      <c r="C372" s="218"/>
      <c r="D372" s="208"/>
      <c r="E372" s="208"/>
      <c r="F372" s="208"/>
      <c r="G372" s="208"/>
      <c r="H372" s="198"/>
      <c r="I372" s="198"/>
    </row>
    <row r="373" spans="1:9" x14ac:dyDescent="0.2">
      <c r="A373" s="198"/>
      <c r="B373" s="230"/>
      <c r="C373" s="218"/>
      <c r="D373" s="208"/>
      <c r="E373" s="208"/>
      <c r="F373" s="208"/>
      <c r="G373" s="208"/>
      <c r="H373" s="198"/>
      <c r="I373" s="198"/>
    </row>
    <row r="374" spans="1:9" x14ac:dyDescent="0.2">
      <c r="A374" s="198"/>
      <c r="B374" s="230"/>
      <c r="C374" s="218"/>
      <c r="D374" s="208"/>
      <c r="E374" s="208"/>
      <c r="F374" s="208"/>
      <c r="G374" s="208"/>
      <c r="H374" s="198"/>
      <c r="I374" s="198"/>
    </row>
    <row r="375" spans="1:9" x14ac:dyDescent="0.2">
      <c r="A375" s="198"/>
      <c r="B375" s="230"/>
      <c r="C375" s="218"/>
      <c r="D375" s="208"/>
      <c r="E375" s="208"/>
      <c r="F375" s="208"/>
      <c r="G375" s="208"/>
      <c r="H375" s="198"/>
      <c r="I375" s="198"/>
    </row>
    <row r="376" spans="1:9" x14ac:dyDescent="0.2">
      <c r="A376" s="198"/>
      <c r="B376" s="230"/>
      <c r="C376" s="218"/>
      <c r="D376" s="208"/>
      <c r="E376" s="208"/>
      <c r="F376" s="208"/>
      <c r="G376" s="208"/>
      <c r="H376" s="198"/>
      <c r="I376" s="198"/>
    </row>
    <row r="377" spans="1:9" x14ac:dyDescent="0.2">
      <c r="A377" s="198"/>
      <c r="B377" s="230"/>
      <c r="C377" s="218"/>
      <c r="D377" s="208"/>
      <c r="E377" s="208"/>
      <c r="F377" s="208"/>
      <c r="G377" s="208"/>
      <c r="H377" s="198"/>
      <c r="I377" s="198"/>
    </row>
    <row r="378" spans="1:9" x14ac:dyDescent="0.2">
      <c r="A378" s="198"/>
      <c r="B378" s="230"/>
      <c r="C378" s="218"/>
      <c r="D378" s="208"/>
      <c r="E378" s="208"/>
      <c r="F378" s="208"/>
      <c r="G378" s="208"/>
      <c r="H378" s="198"/>
      <c r="I378" s="198"/>
    </row>
    <row r="379" spans="1:9" x14ac:dyDescent="0.2">
      <c r="A379" s="198"/>
      <c r="B379" s="230"/>
      <c r="C379" s="218"/>
      <c r="D379" s="208"/>
      <c r="E379" s="208"/>
      <c r="F379" s="208"/>
      <c r="G379" s="208"/>
      <c r="H379" s="198"/>
      <c r="I379" s="198"/>
    </row>
    <row r="380" spans="1:9" x14ac:dyDescent="0.2">
      <c r="A380" s="198"/>
      <c r="B380" s="230"/>
      <c r="C380" s="218"/>
      <c r="D380" s="208"/>
      <c r="E380" s="208"/>
      <c r="F380" s="208"/>
      <c r="G380" s="208"/>
      <c r="H380" s="198"/>
      <c r="I380" s="198"/>
    </row>
    <row r="381" spans="1:9" x14ac:dyDescent="0.2">
      <c r="A381" s="198"/>
      <c r="B381" s="230"/>
      <c r="C381" s="218"/>
      <c r="D381" s="208"/>
      <c r="E381" s="208"/>
      <c r="F381" s="208"/>
      <c r="G381" s="208"/>
      <c r="H381" s="198"/>
      <c r="I381" s="198"/>
    </row>
    <row r="382" spans="1:9" x14ac:dyDescent="0.2">
      <c r="A382" s="198"/>
      <c r="B382" s="230"/>
      <c r="C382" s="218"/>
      <c r="D382" s="208"/>
      <c r="E382" s="208"/>
      <c r="F382" s="208"/>
      <c r="G382" s="208"/>
      <c r="H382" s="198"/>
      <c r="I382" s="198"/>
    </row>
    <row r="383" spans="1:9" x14ac:dyDescent="0.2">
      <c r="A383" s="198"/>
      <c r="B383" s="230"/>
      <c r="C383" s="218"/>
      <c r="D383" s="208"/>
      <c r="E383" s="208"/>
      <c r="F383" s="208"/>
      <c r="G383" s="208"/>
      <c r="H383" s="198"/>
      <c r="I383" s="198"/>
    </row>
    <row r="384" spans="1:9" x14ac:dyDescent="0.2">
      <c r="A384" s="198"/>
      <c r="B384" s="230"/>
      <c r="C384" s="218"/>
      <c r="D384" s="208"/>
      <c r="E384" s="208"/>
      <c r="F384" s="208"/>
      <c r="G384" s="208"/>
      <c r="H384" s="198"/>
      <c r="I384" s="198"/>
    </row>
    <row r="385" spans="1:9" x14ac:dyDescent="0.2">
      <c r="A385" s="198"/>
      <c r="B385" s="230"/>
      <c r="C385" s="218"/>
      <c r="D385" s="208"/>
      <c r="E385" s="208"/>
      <c r="F385" s="208"/>
      <c r="G385" s="208"/>
      <c r="H385" s="198"/>
      <c r="I385" s="198"/>
    </row>
    <row r="386" spans="1:9" x14ac:dyDescent="0.2">
      <c r="A386" s="198"/>
      <c r="B386" s="230"/>
      <c r="C386" s="218"/>
      <c r="D386" s="208"/>
      <c r="E386" s="208"/>
      <c r="F386" s="208"/>
      <c r="G386" s="208"/>
      <c r="H386" s="198"/>
      <c r="I386" s="198"/>
    </row>
    <row r="387" spans="1:9" x14ac:dyDescent="0.2">
      <c r="A387" s="198"/>
      <c r="B387" s="230"/>
      <c r="C387" s="218"/>
      <c r="D387" s="208"/>
      <c r="E387" s="208"/>
      <c r="F387" s="208"/>
      <c r="G387" s="208"/>
      <c r="H387" s="198"/>
      <c r="I387" s="198"/>
    </row>
    <row r="388" spans="1:9" x14ac:dyDescent="0.2">
      <c r="A388" s="198"/>
      <c r="B388" s="230"/>
      <c r="C388" s="218"/>
      <c r="D388" s="208"/>
      <c r="E388" s="208"/>
      <c r="F388" s="208"/>
      <c r="G388" s="208"/>
      <c r="H388" s="198"/>
      <c r="I388" s="198"/>
    </row>
    <row r="389" spans="1:9" x14ac:dyDescent="0.2">
      <c r="A389" s="198"/>
      <c r="B389" s="230"/>
      <c r="C389" s="218"/>
      <c r="D389" s="208"/>
      <c r="E389" s="208"/>
      <c r="F389" s="208"/>
      <c r="G389" s="208"/>
      <c r="H389" s="198"/>
      <c r="I389" s="198"/>
    </row>
    <row r="390" spans="1:9" x14ac:dyDescent="0.2">
      <c r="A390" s="198"/>
      <c r="B390" s="230"/>
      <c r="C390" s="218"/>
      <c r="D390" s="208"/>
      <c r="E390" s="208"/>
      <c r="F390" s="208"/>
      <c r="G390" s="208"/>
      <c r="H390" s="198"/>
      <c r="I390" s="198"/>
    </row>
    <row r="391" spans="1:9" x14ac:dyDescent="0.2">
      <c r="A391" s="198"/>
      <c r="B391" s="230"/>
      <c r="C391" s="218"/>
      <c r="D391" s="208"/>
      <c r="E391" s="208"/>
      <c r="F391" s="208"/>
      <c r="G391" s="208"/>
      <c r="H391" s="198"/>
      <c r="I391" s="198"/>
    </row>
    <row r="392" spans="1:9" x14ac:dyDescent="0.2">
      <c r="A392" s="198"/>
      <c r="B392" s="230"/>
      <c r="C392" s="218"/>
      <c r="D392" s="208"/>
      <c r="E392" s="208"/>
      <c r="F392" s="208"/>
      <c r="G392" s="208"/>
      <c r="H392" s="198"/>
      <c r="I392" s="198"/>
    </row>
    <row r="393" spans="1:9" x14ac:dyDescent="0.2">
      <c r="A393" s="198"/>
      <c r="B393" s="230"/>
      <c r="C393" s="218"/>
      <c r="D393" s="208"/>
      <c r="E393" s="208"/>
      <c r="F393" s="208"/>
      <c r="G393" s="208"/>
      <c r="H393" s="198"/>
      <c r="I393" s="198"/>
    </row>
    <row r="394" spans="1:9" x14ac:dyDescent="0.2">
      <c r="A394" s="198"/>
      <c r="B394" s="230"/>
      <c r="C394" s="218"/>
      <c r="D394" s="208"/>
      <c r="E394" s="208"/>
      <c r="F394" s="208"/>
      <c r="G394" s="208"/>
      <c r="H394" s="198"/>
      <c r="I394" s="198"/>
    </row>
    <row r="395" spans="1:9" x14ac:dyDescent="0.2">
      <c r="A395" s="198"/>
      <c r="B395" s="230"/>
      <c r="C395" s="218"/>
      <c r="D395" s="208"/>
      <c r="E395" s="208"/>
      <c r="F395" s="208"/>
      <c r="G395" s="208"/>
      <c r="H395" s="198"/>
      <c r="I395" s="198"/>
    </row>
    <row r="396" spans="1:9" x14ac:dyDescent="0.2">
      <c r="A396" s="198"/>
      <c r="B396" s="230"/>
      <c r="C396" s="218"/>
      <c r="D396" s="208"/>
      <c r="E396" s="208"/>
      <c r="F396" s="208"/>
      <c r="G396" s="208"/>
      <c r="H396" s="198"/>
      <c r="I396" s="198"/>
    </row>
    <row r="397" spans="1:9" x14ac:dyDescent="0.2">
      <c r="A397" s="198"/>
      <c r="B397" s="230"/>
      <c r="C397" s="218"/>
      <c r="D397" s="208"/>
      <c r="E397" s="208"/>
      <c r="F397" s="208"/>
      <c r="G397" s="208"/>
      <c r="H397" s="198"/>
      <c r="I397" s="198"/>
    </row>
    <row r="398" spans="1:9" x14ac:dyDescent="0.2">
      <c r="A398" s="198"/>
      <c r="B398" s="230"/>
      <c r="C398" s="218"/>
      <c r="D398" s="208"/>
      <c r="E398" s="208"/>
      <c r="F398" s="208"/>
      <c r="G398" s="208"/>
      <c r="H398" s="198"/>
      <c r="I398" s="198"/>
    </row>
    <row r="399" spans="1:9" x14ac:dyDescent="0.2">
      <c r="A399" s="198"/>
      <c r="B399" s="230"/>
      <c r="C399" s="218"/>
      <c r="D399" s="208"/>
      <c r="E399" s="208"/>
      <c r="F399" s="208"/>
      <c r="G399" s="208"/>
      <c r="H399" s="198"/>
      <c r="I399" s="198"/>
    </row>
    <row r="400" spans="1:9" x14ac:dyDescent="0.2">
      <c r="A400" s="198"/>
      <c r="B400" s="230"/>
      <c r="C400" s="218"/>
      <c r="D400" s="208"/>
      <c r="E400" s="208"/>
      <c r="F400" s="208"/>
      <c r="G400" s="208"/>
      <c r="H400" s="198"/>
      <c r="I400" s="198"/>
    </row>
    <row r="401" spans="1:9" x14ac:dyDescent="0.2">
      <c r="A401" s="198"/>
      <c r="B401" s="230"/>
      <c r="C401" s="218"/>
      <c r="D401" s="208"/>
      <c r="E401" s="208"/>
      <c r="F401" s="208"/>
      <c r="G401" s="208"/>
      <c r="H401" s="198"/>
      <c r="I401" s="198"/>
    </row>
    <row r="402" spans="1:9" x14ac:dyDescent="0.2">
      <c r="A402" s="198"/>
      <c r="B402" s="230"/>
      <c r="C402" s="218"/>
      <c r="D402" s="208"/>
      <c r="E402" s="208"/>
      <c r="F402" s="208"/>
      <c r="G402" s="208"/>
      <c r="H402" s="198"/>
      <c r="I402" s="198"/>
    </row>
    <row r="403" spans="1:9" x14ac:dyDescent="0.2">
      <c r="A403" s="198"/>
      <c r="B403" s="230"/>
      <c r="C403" s="218"/>
      <c r="D403" s="208"/>
      <c r="E403" s="208"/>
      <c r="F403" s="208"/>
      <c r="G403" s="208"/>
      <c r="H403" s="198"/>
      <c r="I403" s="198"/>
    </row>
    <row r="404" spans="1:9" x14ac:dyDescent="0.2">
      <c r="A404" s="198"/>
      <c r="B404" s="230"/>
      <c r="C404" s="218"/>
      <c r="D404" s="208"/>
      <c r="E404" s="208"/>
      <c r="F404" s="208"/>
      <c r="G404" s="208"/>
      <c r="H404" s="198"/>
      <c r="I404" s="198"/>
    </row>
    <row r="405" spans="1:9" x14ac:dyDescent="0.2">
      <c r="A405" s="198"/>
      <c r="B405" s="230"/>
      <c r="C405" s="218"/>
      <c r="D405" s="208"/>
      <c r="E405" s="208"/>
      <c r="F405" s="208"/>
      <c r="G405" s="208"/>
      <c r="H405" s="198"/>
      <c r="I405" s="198"/>
    </row>
    <row r="406" spans="1:9" x14ac:dyDescent="0.2">
      <c r="A406" s="198"/>
      <c r="B406" s="230"/>
      <c r="C406" s="218"/>
      <c r="D406" s="208"/>
      <c r="E406" s="208"/>
      <c r="F406" s="208"/>
      <c r="G406" s="208"/>
      <c r="H406" s="198"/>
      <c r="I406" s="198"/>
    </row>
    <row r="407" spans="1:9" x14ac:dyDescent="0.2">
      <c r="A407" s="198"/>
      <c r="B407" s="230"/>
      <c r="C407" s="218"/>
      <c r="D407" s="208"/>
      <c r="E407" s="208"/>
      <c r="F407" s="208"/>
      <c r="G407" s="208"/>
      <c r="H407" s="198"/>
      <c r="I407" s="198"/>
    </row>
    <row r="408" spans="1:9" x14ac:dyDescent="0.2">
      <c r="A408" s="198"/>
      <c r="B408" s="230"/>
      <c r="C408" s="218"/>
      <c r="D408" s="208"/>
      <c r="E408" s="208"/>
      <c r="F408" s="208"/>
      <c r="G408" s="208"/>
      <c r="H408" s="198"/>
      <c r="I408" s="198"/>
    </row>
    <row r="409" spans="1:9" x14ac:dyDescent="0.2">
      <c r="A409" s="198"/>
      <c r="B409" s="230"/>
      <c r="C409" s="218"/>
      <c r="D409" s="208"/>
      <c r="E409" s="208"/>
      <c r="F409" s="208"/>
      <c r="G409" s="208"/>
      <c r="H409" s="198"/>
      <c r="I409" s="198"/>
    </row>
    <row r="410" spans="1:9" x14ac:dyDescent="0.2">
      <c r="A410" s="198"/>
      <c r="B410" s="230"/>
      <c r="C410" s="218"/>
      <c r="D410" s="208"/>
      <c r="E410" s="208"/>
      <c r="F410" s="208"/>
      <c r="G410" s="208"/>
      <c r="H410" s="198"/>
      <c r="I410" s="198"/>
    </row>
    <row r="411" spans="1:9" x14ac:dyDescent="0.2">
      <c r="A411" s="198"/>
      <c r="B411" s="230"/>
      <c r="C411" s="218"/>
      <c r="D411" s="208"/>
      <c r="E411" s="208"/>
      <c r="F411" s="208"/>
      <c r="G411" s="208"/>
      <c r="H411" s="198"/>
      <c r="I411" s="198"/>
    </row>
    <row r="412" spans="1:9" x14ac:dyDescent="0.2">
      <c r="A412" s="198"/>
      <c r="B412" s="230"/>
      <c r="C412" s="218"/>
      <c r="D412" s="208"/>
      <c r="E412" s="208"/>
      <c r="F412" s="208"/>
      <c r="G412" s="208"/>
      <c r="H412" s="198"/>
      <c r="I412" s="198"/>
    </row>
    <row r="413" spans="1:9" x14ac:dyDescent="0.2">
      <c r="A413" s="198"/>
      <c r="B413" s="230"/>
      <c r="C413" s="218"/>
      <c r="D413" s="208"/>
      <c r="E413" s="208"/>
      <c r="F413" s="208"/>
      <c r="G413" s="208"/>
      <c r="H413" s="198"/>
      <c r="I413" s="198"/>
    </row>
    <row r="414" spans="1:9" x14ac:dyDescent="0.2">
      <c r="A414" s="198"/>
      <c r="B414" s="230"/>
      <c r="C414" s="218"/>
      <c r="D414" s="208"/>
      <c r="E414" s="208"/>
      <c r="F414" s="208"/>
      <c r="G414" s="208"/>
      <c r="H414" s="198"/>
      <c r="I414" s="198"/>
    </row>
    <row r="415" spans="1:9" x14ac:dyDescent="0.2">
      <c r="A415" s="198"/>
      <c r="B415" s="230"/>
      <c r="C415" s="218"/>
      <c r="D415" s="208"/>
      <c r="E415" s="208"/>
      <c r="F415" s="208"/>
      <c r="G415" s="208"/>
      <c r="H415" s="198"/>
      <c r="I415" s="198"/>
    </row>
    <row r="416" spans="1:9" x14ac:dyDescent="0.2">
      <c r="A416" s="198"/>
      <c r="B416" s="230"/>
      <c r="C416" s="218"/>
      <c r="D416" s="208"/>
      <c r="E416" s="208"/>
      <c r="F416" s="208"/>
      <c r="G416" s="208"/>
      <c r="H416" s="198"/>
      <c r="I416" s="198"/>
    </row>
  </sheetData>
  <sheetProtection password="CA51" sheet="1" objects="1" scenarios="1"/>
  <mergeCells count="1">
    <mergeCell ref="B4:C4"/>
  </mergeCells>
  <dataValidations count="9">
    <dataValidation type="list" errorStyle="warning" allowBlank="1" showInputMessage="1" sqref="D20">
      <formula1>LISTE_BELASTUNG_ART</formula1>
    </dataValidation>
    <dataValidation type="list" errorStyle="warning" allowBlank="1" showInputMessage="1" sqref="D16">
      <formula1>LISTE_BELASTUNG_ART</formula1>
    </dataValidation>
    <dataValidation type="list" errorStyle="warning" allowBlank="1" showInputMessage="1" sqref="D13">
      <formula1>LISTE_BELASTUNG_ART</formula1>
    </dataValidation>
    <dataValidation type="list" errorStyle="warning" allowBlank="1" showInputMessage="1" sqref="D28">
      <formula1>LISTE_BELASTUNG_ART</formula1>
    </dataValidation>
    <dataValidation type="list" errorStyle="warning" allowBlank="1" showInputMessage="1" sqref="D15">
      <formula1>LISTE_BELASTUNG_ART</formula1>
    </dataValidation>
    <dataValidation type="list" errorStyle="warning" allowBlank="1" showInputMessage="1" sqref="D14">
      <formula1>LISTE_BELASTUNG_ART</formula1>
    </dataValidation>
    <dataValidation type="list" errorStyle="warning" allowBlank="1" showInputMessage="1" sqref="D11">
      <formula1>LISTE_BELASTUNG_ART</formula1>
    </dataValidation>
    <dataValidation type="list" errorStyle="warning" allowBlank="1" showInputMessage="1" sqref="D10">
      <formula1>LISTE_BELASTUNG_ART</formula1>
    </dataValidation>
    <dataValidation type="list" errorStyle="warning" allowBlank="1" showInputMessage="1" sqref="D8">
      <formula1>LISTE_BELASTUNG_ART</formula1>
    </dataValidation>
  </dataValidations>
  <pageMargins left="0.70866141732283472" right="0.70866141732283472" top="0.78740157480314965" bottom="0.78740157480314965" header="0.31496062992125984" footer="0.31496062992125984"/>
  <pageSetup paperSize="9" scale="48"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rfassungEV" enableFormatConditionsCalculation="0"/>
  <dimension ref="A2:E4098"/>
  <sheetViews>
    <sheetView workbookViewId="0">
      <selection activeCell="B5" sqref="B5"/>
    </sheetView>
  </sheetViews>
  <sheetFormatPr baseColWidth="10" defaultColWidth="0" defaultRowHeight="15" x14ac:dyDescent="0.2"/>
  <cols>
    <col min="1" max="1" width="49.1640625" style="258" customWidth="1"/>
    <col min="2" max="2" width="29.5" style="258" customWidth="1"/>
    <col min="3" max="3" width="10" style="271" customWidth="1"/>
    <col min="4" max="4" width="21.6640625" style="303" customWidth="1"/>
    <col min="5" max="5" width="21.33203125" style="303" customWidth="1"/>
    <col min="6" max="16384" width="0" style="258" hidden="1"/>
  </cols>
  <sheetData>
    <row r="2" spans="1:5" ht="30" x14ac:dyDescent="0.2">
      <c r="A2" s="276" t="s">
        <v>11</v>
      </c>
      <c r="B2" s="276" t="s">
        <v>12</v>
      </c>
      <c r="C2" s="277" t="s">
        <v>214</v>
      </c>
      <c r="D2" s="301" t="s">
        <v>213</v>
      </c>
      <c r="E2" s="302" t="s">
        <v>218</v>
      </c>
    </row>
    <row r="3" spans="1:5" x14ac:dyDescent="0.2">
      <c r="A3" s="306" t="s">
        <v>6768</v>
      </c>
      <c r="B3" s="304" t="s">
        <v>6178</v>
      </c>
      <c r="C3" s="293">
        <v>2015</v>
      </c>
      <c r="D3" s="299" t="s">
        <v>6888</v>
      </c>
      <c r="E3" s="300" t="s">
        <v>6889</v>
      </c>
    </row>
    <row r="4" spans="1:5" x14ac:dyDescent="0.2">
      <c r="A4" s="323" t="s">
        <v>6890</v>
      </c>
      <c r="B4" s="304" t="s">
        <v>6181</v>
      </c>
      <c r="C4" s="293">
        <v>2015</v>
      </c>
      <c r="D4" s="299" t="s">
        <v>6891</v>
      </c>
      <c r="E4" s="300" t="s">
        <v>6893</v>
      </c>
    </row>
    <row r="5" spans="1:5" x14ac:dyDescent="0.2">
      <c r="A5" s="323" t="s">
        <v>6890</v>
      </c>
      <c r="B5" s="304" t="s">
        <v>6181</v>
      </c>
      <c r="C5" s="293">
        <v>2014</v>
      </c>
      <c r="D5" s="299" t="s">
        <v>6892</v>
      </c>
      <c r="E5" s="300" t="s">
        <v>6894</v>
      </c>
    </row>
    <row r="6" spans="1:5" x14ac:dyDescent="0.2">
      <c r="A6" s="306"/>
      <c r="B6" s="305"/>
      <c r="C6" s="293"/>
      <c r="D6" s="299"/>
      <c r="E6" s="300"/>
    </row>
    <row r="7" spans="1:5" x14ac:dyDescent="0.2">
      <c r="A7" s="306"/>
      <c r="B7" s="305"/>
      <c r="C7" s="293"/>
      <c r="D7" s="299"/>
      <c r="E7" s="300"/>
    </row>
    <row r="8" spans="1:5" x14ac:dyDescent="0.2">
      <c r="A8" s="306"/>
      <c r="B8" s="304"/>
      <c r="C8" s="293"/>
      <c r="D8" s="299"/>
      <c r="E8" s="300"/>
    </row>
    <row r="9" spans="1:5" x14ac:dyDescent="0.2">
      <c r="A9" s="306"/>
      <c r="B9" s="305"/>
      <c r="C9" s="293"/>
      <c r="D9" s="299"/>
      <c r="E9" s="300"/>
    </row>
    <row r="10" spans="1:5" x14ac:dyDescent="0.2">
      <c r="A10" s="66"/>
      <c r="B10"/>
      <c r="C10"/>
      <c r="D10"/>
      <c r="E10"/>
    </row>
    <row r="11" spans="1:5" x14ac:dyDescent="0.2">
      <c r="A11" s="66"/>
      <c r="B11"/>
      <c r="C11"/>
      <c r="D11"/>
      <c r="E11"/>
    </row>
    <row r="12" spans="1:5" x14ac:dyDescent="0.2">
      <c r="A12" s="66"/>
      <c r="B12"/>
      <c r="C12"/>
      <c r="D12"/>
      <c r="E12"/>
    </row>
    <row r="13" spans="1:5" x14ac:dyDescent="0.2">
      <c r="A13" s="66"/>
      <c r="B13"/>
      <c r="C13"/>
      <c r="D13"/>
      <c r="E13"/>
    </row>
    <row r="14" spans="1:5" x14ac:dyDescent="0.2">
      <c r="A14" s="66"/>
      <c r="B14"/>
      <c r="C14"/>
      <c r="D14"/>
      <c r="E14"/>
    </row>
    <row r="15" spans="1:5" x14ac:dyDescent="0.2">
      <c r="A15" s="66"/>
      <c r="B15"/>
      <c r="C15"/>
      <c r="D15"/>
      <c r="E15"/>
    </row>
    <row r="16" spans="1:5" x14ac:dyDescent="0.2">
      <c r="A16" s="66"/>
      <c r="B16"/>
      <c r="C16"/>
      <c r="D16"/>
      <c r="E16"/>
    </row>
    <row r="17" spans="1:5" x14ac:dyDescent="0.2">
      <c r="A17" s="66"/>
      <c r="B17"/>
      <c r="C17"/>
      <c r="D17"/>
      <c r="E17"/>
    </row>
    <row r="18" spans="1:5" x14ac:dyDescent="0.2">
      <c r="A18" s="66"/>
      <c r="B18"/>
      <c r="C18"/>
      <c r="D18"/>
      <c r="E18"/>
    </row>
    <row r="19" spans="1:5" x14ac:dyDescent="0.2">
      <c r="A19" s="66"/>
      <c r="B19"/>
      <c r="C19"/>
      <c r="D19"/>
      <c r="E19"/>
    </row>
    <row r="20" spans="1:5" x14ac:dyDescent="0.2">
      <c r="A20" s="66"/>
      <c r="B20"/>
      <c r="C20"/>
      <c r="D20"/>
      <c r="E20"/>
    </row>
    <row r="21" spans="1:5" x14ac:dyDescent="0.2">
      <c r="A21" s="66"/>
      <c r="B21"/>
      <c r="C21"/>
      <c r="D21"/>
      <c r="E21"/>
    </row>
    <row r="22" spans="1:5" x14ac:dyDescent="0.2">
      <c r="A22" s="66"/>
      <c r="B22"/>
      <c r="C22"/>
      <c r="D22"/>
      <c r="E22"/>
    </row>
    <row r="23" spans="1:5" x14ac:dyDescent="0.2">
      <c r="A23" s="66"/>
      <c r="B23"/>
      <c r="C23"/>
      <c r="D23"/>
      <c r="E23"/>
    </row>
    <row r="24" spans="1:5" x14ac:dyDescent="0.2">
      <c r="A24" s="66"/>
      <c r="B24"/>
      <c r="C24"/>
      <c r="D24"/>
      <c r="E24"/>
    </row>
    <row r="25" spans="1:5" x14ac:dyDescent="0.2">
      <c r="A25" s="66"/>
      <c r="B25"/>
      <c r="C25"/>
      <c r="D25"/>
      <c r="E25"/>
    </row>
    <row r="26" spans="1:5" x14ac:dyDescent="0.2">
      <c r="A26" s="66"/>
      <c r="B26"/>
      <c r="C26"/>
      <c r="D26"/>
      <c r="E26"/>
    </row>
    <row r="27" spans="1:5" x14ac:dyDescent="0.2">
      <c r="A27" s="66"/>
      <c r="B27"/>
      <c r="C27"/>
      <c r="D27"/>
      <c r="E27"/>
    </row>
    <row r="28" spans="1:5" x14ac:dyDescent="0.2">
      <c r="A28" s="66"/>
      <c r="B28"/>
      <c r="C28"/>
      <c r="D28"/>
      <c r="E28"/>
    </row>
    <row r="29" spans="1:5" x14ac:dyDescent="0.2">
      <c r="A29" s="66"/>
      <c r="B29"/>
      <c r="C29"/>
      <c r="D29"/>
      <c r="E29"/>
    </row>
    <row r="30" spans="1:5" x14ac:dyDescent="0.2">
      <c r="A30" s="66"/>
      <c r="B30"/>
      <c r="C30"/>
      <c r="D30"/>
      <c r="E30"/>
    </row>
    <row r="31" spans="1:5" x14ac:dyDescent="0.2">
      <c r="A31" s="66"/>
      <c r="B31"/>
      <c r="C31"/>
      <c r="D31"/>
      <c r="E31"/>
    </row>
    <row r="32" spans="1:5" x14ac:dyDescent="0.2">
      <c r="A32" s="66"/>
      <c r="B32"/>
      <c r="C32"/>
      <c r="D32"/>
      <c r="E32"/>
    </row>
    <row r="33" spans="1:5" x14ac:dyDescent="0.2">
      <c r="A33" s="66"/>
      <c r="B33"/>
      <c r="C33"/>
      <c r="D33"/>
      <c r="E33"/>
    </row>
    <row r="34" spans="1:5" x14ac:dyDescent="0.2">
      <c r="A34" s="66"/>
      <c r="B34"/>
      <c r="C34"/>
      <c r="D34"/>
      <c r="E34"/>
    </row>
    <row r="35" spans="1:5" x14ac:dyDescent="0.2">
      <c r="A35" s="66"/>
      <c r="B35"/>
      <c r="C35"/>
      <c r="D35"/>
      <c r="E35"/>
    </row>
    <row r="36" spans="1:5" x14ac:dyDescent="0.2">
      <c r="A36" s="66"/>
      <c r="B36"/>
      <c r="C36"/>
      <c r="D36"/>
      <c r="E36"/>
    </row>
    <row r="37" spans="1:5" x14ac:dyDescent="0.2">
      <c r="A37" s="66"/>
      <c r="B37"/>
      <c r="C37"/>
      <c r="D37"/>
      <c r="E37"/>
    </row>
    <row r="38" spans="1:5" x14ac:dyDescent="0.2">
      <c r="A38" s="66"/>
      <c r="B38"/>
      <c r="C38"/>
      <c r="D38"/>
      <c r="E38"/>
    </row>
    <row r="39" spans="1:5" x14ac:dyDescent="0.2">
      <c r="A39" s="66"/>
      <c r="B39"/>
      <c r="C39"/>
      <c r="D39"/>
      <c r="E39"/>
    </row>
    <row r="40" spans="1:5" x14ac:dyDescent="0.2">
      <c r="A40" s="66"/>
      <c r="B40"/>
      <c r="C40"/>
      <c r="D40"/>
      <c r="E40"/>
    </row>
    <row r="41" spans="1:5" x14ac:dyDescent="0.2">
      <c r="A41" s="66"/>
      <c r="B41"/>
      <c r="C41"/>
      <c r="D41"/>
      <c r="E41"/>
    </row>
    <row r="42" spans="1:5" x14ac:dyDescent="0.2">
      <c r="A42" s="66"/>
      <c r="B42"/>
      <c r="C42"/>
      <c r="D42"/>
      <c r="E42"/>
    </row>
    <row r="43" spans="1:5" x14ac:dyDescent="0.2">
      <c r="A43" s="66"/>
      <c r="B43"/>
      <c r="C43"/>
      <c r="D43"/>
      <c r="E43"/>
    </row>
    <row r="44" spans="1:5" x14ac:dyDescent="0.2">
      <c r="A44" s="66"/>
      <c r="B44"/>
      <c r="C44"/>
      <c r="D44"/>
      <c r="E44"/>
    </row>
    <row r="45" spans="1:5" x14ac:dyDescent="0.2">
      <c r="A45" s="66"/>
      <c r="B45"/>
      <c r="C45"/>
      <c r="D45"/>
      <c r="E45"/>
    </row>
    <row r="46" spans="1:5" x14ac:dyDescent="0.2">
      <c r="A46" s="66"/>
      <c r="B46"/>
      <c r="C46"/>
      <c r="D46"/>
      <c r="E46"/>
    </row>
    <row r="47" spans="1:5" x14ac:dyDescent="0.2">
      <c r="A47" s="66"/>
      <c r="B47"/>
      <c r="C47"/>
      <c r="D47"/>
      <c r="E47"/>
    </row>
    <row r="48" spans="1:5" x14ac:dyDescent="0.2">
      <c r="A48" s="66"/>
      <c r="B48"/>
      <c r="C48"/>
      <c r="D48"/>
      <c r="E48"/>
    </row>
    <row r="49" spans="1:5" x14ac:dyDescent="0.2">
      <c r="A49" s="66"/>
      <c r="B49"/>
      <c r="C49"/>
      <c r="D49"/>
      <c r="E49"/>
    </row>
    <row r="50" spans="1:5" x14ac:dyDescent="0.2">
      <c r="A50" s="66"/>
      <c r="B50"/>
      <c r="C50"/>
      <c r="D50"/>
      <c r="E50"/>
    </row>
    <row r="51" spans="1:5" x14ac:dyDescent="0.2">
      <c r="A51" s="66"/>
      <c r="B51"/>
      <c r="C51"/>
      <c r="D51"/>
      <c r="E51"/>
    </row>
    <row r="52" spans="1:5" x14ac:dyDescent="0.2">
      <c r="A52" s="66"/>
      <c r="B52"/>
      <c r="C52"/>
      <c r="D52"/>
      <c r="E52"/>
    </row>
    <row r="53" spans="1:5" x14ac:dyDescent="0.2">
      <c r="A53" s="66"/>
      <c r="B53"/>
      <c r="C53"/>
      <c r="D53"/>
      <c r="E53"/>
    </row>
    <row r="54" spans="1:5" x14ac:dyDescent="0.2">
      <c r="A54" s="66"/>
      <c r="B54"/>
      <c r="C54"/>
      <c r="D54"/>
      <c r="E54"/>
    </row>
    <row r="55" spans="1:5" x14ac:dyDescent="0.2">
      <c r="A55" s="66"/>
      <c r="B55"/>
      <c r="C55"/>
      <c r="D55"/>
      <c r="E55"/>
    </row>
    <row r="56" spans="1:5" x14ac:dyDescent="0.2">
      <c r="A56" s="66"/>
      <c r="B56"/>
      <c r="C56"/>
      <c r="D56"/>
      <c r="E56"/>
    </row>
    <row r="57" spans="1:5" x14ac:dyDescent="0.2">
      <c r="A57" s="66"/>
      <c r="B57"/>
      <c r="C57"/>
      <c r="D57"/>
      <c r="E57"/>
    </row>
    <row r="58" spans="1:5" x14ac:dyDescent="0.2">
      <c r="A58" s="66"/>
      <c r="B58"/>
      <c r="C58"/>
      <c r="D58"/>
      <c r="E58"/>
    </row>
    <row r="59" spans="1:5" x14ac:dyDescent="0.2">
      <c r="A59" s="66"/>
      <c r="B59"/>
      <c r="C59"/>
      <c r="D59"/>
      <c r="E59"/>
    </row>
    <row r="60" spans="1:5" x14ac:dyDescent="0.2">
      <c r="A60" s="66"/>
      <c r="B60"/>
      <c r="C60"/>
      <c r="D60"/>
      <c r="E60"/>
    </row>
    <row r="61" spans="1:5" x14ac:dyDescent="0.2">
      <c r="A61" s="66"/>
      <c r="B61"/>
      <c r="C61"/>
      <c r="D61"/>
      <c r="E61"/>
    </row>
    <row r="62" spans="1:5" x14ac:dyDescent="0.2">
      <c r="A62" s="66"/>
      <c r="B62"/>
      <c r="C62"/>
      <c r="D62"/>
      <c r="E62"/>
    </row>
    <row r="63" spans="1:5" x14ac:dyDescent="0.2">
      <c r="A63" s="66"/>
      <c r="B63"/>
      <c r="C63"/>
      <c r="D63"/>
      <c r="E63"/>
    </row>
    <row r="64" spans="1:5" x14ac:dyDescent="0.2">
      <c r="A64" s="66"/>
      <c r="B64"/>
      <c r="C64"/>
      <c r="D64"/>
      <c r="E64"/>
    </row>
    <row r="65" spans="1:5" x14ac:dyDescent="0.2">
      <c r="A65" s="66"/>
      <c r="B65"/>
      <c r="C65"/>
      <c r="D65"/>
      <c r="E65"/>
    </row>
    <row r="66" spans="1:5" x14ac:dyDescent="0.2">
      <c r="A66" s="66"/>
      <c r="B66"/>
      <c r="C66"/>
      <c r="D66"/>
      <c r="E66"/>
    </row>
    <row r="67" spans="1:5" x14ac:dyDescent="0.2">
      <c r="A67" s="66"/>
      <c r="B67"/>
      <c r="C67"/>
      <c r="D67"/>
      <c r="E67"/>
    </row>
    <row r="68" spans="1:5" x14ac:dyDescent="0.2">
      <c r="A68" s="66"/>
      <c r="B68"/>
      <c r="C68"/>
      <c r="D68"/>
      <c r="E68"/>
    </row>
    <row r="69" spans="1:5" x14ac:dyDescent="0.2">
      <c r="A69" s="66"/>
      <c r="B69"/>
      <c r="C69"/>
      <c r="D69"/>
      <c r="E69"/>
    </row>
    <row r="70" spans="1:5" x14ac:dyDescent="0.2">
      <c r="A70" s="66"/>
      <c r="B70"/>
      <c r="C70"/>
      <c r="D70"/>
      <c r="E70"/>
    </row>
    <row r="71" spans="1:5" x14ac:dyDescent="0.2">
      <c r="A71" s="66"/>
      <c r="B71"/>
      <c r="C71"/>
      <c r="D71"/>
      <c r="E71"/>
    </row>
    <row r="72" spans="1:5" x14ac:dyDescent="0.2">
      <c r="A72" s="66"/>
      <c r="B72"/>
      <c r="C72"/>
      <c r="D72"/>
      <c r="E72"/>
    </row>
    <row r="73" spans="1:5" x14ac:dyDescent="0.2">
      <c r="A73" s="66"/>
      <c r="B73"/>
      <c r="C73"/>
      <c r="D73"/>
      <c r="E73"/>
    </row>
    <row r="74" spans="1:5" x14ac:dyDescent="0.2">
      <c r="A74" s="66"/>
      <c r="B74"/>
      <c r="C74"/>
      <c r="D74"/>
      <c r="E74"/>
    </row>
    <row r="75" spans="1:5" x14ac:dyDescent="0.2">
      <c r="A75" s="66"/>
      <c r="B75"/>
      <c r="C75"/>
      <c r="D75"/>
      <c r="E75"/>
    </row>
    <row r="76" spans="1:5" x14ac:dyDescent="0.2">
      <c r="A76" s="66"/>
      <c r="B76"/>
      <c r="C76"/>
      <c r="D76"/>
      <c r="E76"/>
    </row>
    <row r="77" spans="1:5" x14ac:dyDescent="0.2">
      <c r="A77" s="66"/>
      <c r="B77"/>
      <c r="C77"/>
      <c r="D77"/>
      <c r="E77"/>
    </row>
    <row r="78" spans="1:5" x14ac:dyDescent="0.2">
      <c r="A78" s="66"/>
      <c r="B78"/>
      <c r="C78"/>
      <c r="D78"/>
      <c r="E78"/>
    </row>
    <row r="79" spans="1:5" x14ac:dyDescent="0.2">
      <c r="A79" s="66"/>
      <c r="B79"/>
      <c r="C79"/>
      <c r="D79"/>
      <c r="E79"/>
    </row>
    <row r="80" spans="1:5" x14ac:dyDescent="0.2">
      <c r="A80" s="66"/>
      <c r="B80"/>
      <c r="C80"/>
      <c r="D80"/>
      <c r="E80"/>
    </row>
    <row r="81" spans="1:5" x14ac:dyDescent="0.2">
      <c r="A81" s="66"/>
      <c r="B81"/>
      <c r="C81"/>
      <c r="D81"/>
      <c r="E81"/>
    </row>
    <row r="82" spans="1:5" x14ac:dyDescent="0.2">
      <c r="A82" s="66"/>
      <c r="B82"/>
      <c r="C82"/>
      <c r="D82"/>
      <c r="E82"/>
    </row>
    <row r="83" spans="1:5" x14ac:dyDescent="0.2">
      <c r="A83" s="66"/>
      <c r="B83"/>
      <c r="C83"/>
      <c r="D83"/>
      <c r="E83"/>
    </row>
    <row r="84" spans="1:5" x14ac:dyDescent="0.2">
      <c r="A84" s="66"/>
      <c r="B84"/>
      <c r="C84"/>
      <c r="D84"/>
      <c r="E84"/>
    </row>
    <row r="85" spans="1:5" x14ac:dyDescent="0.2">
      <c r="A85" s="66"/>
      <c r="B85"/>
      <c r="C85"/>
      <c r="D85"/>
      <c r="E85"/>
    </row>
    <row r="86" spans="1:5" x14ac:dyDescent="0.2">
      <c r="A86" s="66"/>
      <c r="B86"/>
      <c r="C86"/>
      <c r="D86"/>
      <c r="E86"/>
    </row>
    <row r="87" spans="1:5" x14ac:dyDescent="0.2">
      <c r="A87" s="66"/>
      <c r="B87"/>
      <c r="C87"/>
      <c r="D87"/>
      <c r="E87"/>
    </row>
    <row r="88" spans="1:5" x14ac:dyDescent="0.2">
      <c r="A88" s="66"/>
      <c r="B88"/>
      <c r="C88"/>
      <c r="D88"/>
      <c r="E88"/>
    </row>
    <row r="89" spans="1:5" x14ac:dyDescent="0.2">
      <c r="A89" s="66"/>
      <c r="B89"/>
      <c r="C89"/>
      <c r="D89"/>
      <c r="E89"/>
    </row>
    <row r="90" spans="1:5" x14ac:dyDescent="0.2">
      <c r="A90" s="66"/>
      <c r="B90"/>
      <c r="C90"/>
      <c r="D90"/>
      <c r="E90"/>
    </row>
    <row r="91" spans="1:5" x14ac:dyDescent="0.2">
      <c r="A91" s="66"/>
      <c r="B91"/>
      <c r="C91"/>
      <c r="D91"/>
      <c r="E91"/>
    </row>
    <row r="92" spans="1:5" x14ac:dyDescent="0.2">
      <c r="A92" s="66"/>
      <c r="B92"/>
      <c r="C92"/>
      <c r="D92"/>
      <c r="E92"/>
    </row>
    <row r="93" spans="1:5" x14ac:dyDescent="0.2">
      <c r="A93" s="66"/>
      <c r="B93"/>
      <c r="C93"/>
      <c r="D93"/>
      <c r="E93"/>
    </row>
    <row r="94" spans="1:5" x14ac:dyDescent="0.2">
      <c r="A94" s="66"/>
      <c r="B94"/>
      <c r="C94"/>
      <c r="D94"/>
      <c r="E94"/>
    </row>
    <row r="95" spans="1:5" x14ac:dyDescent="0.2">
      <c r="A95" s="66"/>
      <c r="B95"/>
      <c r="C95"/>
      <c r="D95"/>
      <c r="E95"/>
    </row>
    <row r="96" spans="1:5" x14ac:dyDescent="0.2">
      <c r="A96" s="66"/>
      <c r="B96"/>
      <c r="C96"/>
      <c r="D96"/>
      <c r="E96"/>
    </row>
    <row r="97" spans="1:5" x14ac:dyDescent="0.2">
      <c r="A97" s="66"/>
      <c r="B97"/>
      <c r="C97"/>
      <c r="D97"/>
      <c r="E97"/>
    </row>
    <row r="98" spans="1:5" x14ac:dyDescent="0.2">
      <c r="A98" s="66"/>
      <c r="B98"/>
      <c r="C98"/>
      <c r="D98"/>
      <c r="E98"/>
    </row>
    <row r="99" spans="1:5" x14ac:dyDescent="0.2">
      <c r="A99" s="66"/>
      <c r="B99"/>
      <c r="C99"/>
      <c r="D99"/>
      <c r="E99"/>
    </row>
    <row r="100" spans="1:5" x14ac:dyDescent="0.2">
      <c r="A100" s="66"/>
      <c r="B100"/>
      <c r="C100"/>
      <c r="D100"/>
      <c r="E100"/>
    </row>
    <row r="101" spans="1:5" x14ac:dyDescent="0.2">
      <c r="A101" s="66"/>
      <c r="B101"/>
      <c r="C101"/>
      <c r="D101"/>
      <c r="E101"/>
    </row>
    <row r="102" spans="1:5" x14ac:dyDescent="0.2">
      <c r="A102" s="66"/>
      <c r="B102"/>
      <c r="C102"/>
      <c r="D102"/>
      <c r="E102"/>
    </row>
    <row r="103" spans="1:5" x14ac:dyDescent="0.2">
      <c r="A103" s="66"/>
      <c r="B103"/>
      <c r="C103"/>
      <c r="D103"/>
      <c r="E103"/>
    </row>
    <row r="104" spans="1:5" x14ac:dyDescent="0.2">
      <c r="A104" s="66"/>
      <c r="B104"/>
      <c r="C104"/>
      <c r="D104"/>
      <c r="E104"/>
    </row>
    <row r="105" spans="1:5" x14ac:dyDescent="0.2">
      <c r="A105" s="66"/>
      <c r="B105"/>
      <c r="C105"/>
      <c r="D105"/>
      <c r="E105"/>
    </row>
    <row r="106" spans="1:5" x14ac:dyDescent="0.2">
      <c r="A106" s="66"/>
      <c r="B106"/>
      <c r="C106"/>
      <c r="D106"/>
      <c r="E106"/>
    </row>
    <row r="107" spans="1:5" x14ac:dyDescent="0.2">
      <c r="A107" s="66"/>
      <c r="B107"/>
      <c r="C107"/>
      <c r="D107"/>
      <c r="E107"/>
    </row>
    <row r="108" spans="1:5" x14ac:dyDescent="0.2">
      <c r="A108" s="66"/>
      <c r="B108"/>
      <c r="C108"/>
      <c r="D108"/>
      <c r="E108"/>
    </row>
    <row r="109" spans="1:5" x14ac:dyDescent="0.2">
      <c r="A109" s="66"/>
      <c r="B109"/>
      <c r="C109"/>
      <c r="D109"/>
      <c r="E109"/>
    </row>
    <row r="110" spans="1:5" x14ac:dyDescent="0.2">
      <c r="A110" s="66"/>
      <c r="B110"/>
      <c r="C110"/>
      <c r="D110"/>
      <c r="E110"/>
    </row>
    <row r="111" spans="1:5" x14ac:dyDescent="0.2">
      <c r="A111" s="66"/>
      <c r="B111"/>
      <c r="C111"/>
      <c r="D111"/>
      <c r="E111"/>
    </row>
    <row r="112" spans="1:5" x14ac:dyDescent="0.2">
      <c r="A112" s="66"/>
      <c r="B112"/>
      <c r="C112"/>
      <c r="D112"/>
      <c r="E112"/>
    </row>
    <row r="113" spans="1:5" x14ac:dyDescent="0.2">
      <c r="A113" s="66"/>
      <c r="B113"/>
      <c r="C113"/>
      <c r="D113"/>
      <c r="E113"/>
    </row>
    <row r="114" spans="1:5" x14ac:dyDescent="0.2">
      <c r="A114" s="66"/>
      <c r="B114"/>
      <c r="C114"/>
      <c r="D114"/>
      <c r="E114"/>
    </row>
    <row r="115" spans="1:5" x14ac:dyDescent="0.2">
      <c r="A115" s="66"/>
      <c r="B115"/>
      <c r="C115"/>
      <c r="D115"/>
      <c r="E115"/>
    </row>
    <row r="116" spans="1:5" x14ac:dyDescent="0.2">
      <c r="A116" s="66"/>
      <c r="B116"/>
      <c r="C116"/>
      <c r="D116"/>
      <c r="E116"/>
    </row>
    <row r="117" spans="1:5" x14ac:dyDescent="0.2">
      <c r="A117" s="66"/>
      <c r="B117"/>
      <c r="C117"/>
      <c r="D117"/>
      <c r="E117"/>
    </row>
    <row r="118" spans="1:5" x14ac:dyDescent="0.2">
      <c r="A118" s="66"/>
      <c r="B118"/>
      <c r="C118"/>
      <c r="D118"/>
      <c r="E118"/>
    </row>
    <row r="119" spans="1:5" x14ac:dyDescent="0.2">
      <c r="A119" s="66"/>
      <c r="B119"/>
      <c r="C119"/>
      <c r="D119"/>
      <c r="E119"/>
    </row>
    <row r="120" spans="1:5" x14ac:dyDescent="0.2">
      <c r="A120" s="66"/>
      <c r="B120"/>
      <c r="C120"/>
      <c r="D120"/>
      <c r="E120"/>
    </row>
    <row r="121" spans="1:5" x14ac:dyDescent="0.2">
      <c r="A121" s="66"/>
      <c r="B121"/>
      <c r="C121"/>
      <c r="D121"/>
      <c r="E121"/>
    </row>
    <row r="122" spans="1:5" x14ac:dyDescent="0.2">
      <c r="A122" s="66"/>
      <c r="B122"/>
      <c r="C122"/>
      <c r="D122"/>
      <c r="E122"/>
    </row>
    <row r="123" spans="1:5" x14ac:dyDescent="0.2">
      <c r="A123" s="66"/>
      <c r="B123"/>
      <c r="C123"/>
      <c r="D123"/>
      <c r="E123"/>
    </row>
    <row r="124" spans="1:5" x14ac:dyDescent="0.2">
      <c r="A124" s="66"/>
      <c r="B124"/>
      <c r="C124"/>
      <c r="D124"/>
      <c r="E124"/>
    </row>
    <row r="125" spans="1:5" x14ac:dyDescent="0.2">
      <c r="A125" s="66"/>
      <c r="B125"/>
      <c r="C125"/>
      <c r="D125"/>
      <c r="E125"/>
    </row>
    <row r="126" spans="1:5" x14ac:dyDescent="0.2">
      <c r="A126" s="66"/>
      <c r="B126"/>
      <c r="C126"/>
      <c r="D126"/>
      <c r="E126"/>
    </row>
    <row r="127" spans="1:5" x14ac:dyDescent="0.2">
      <c r="A127" s="66"/>
      <c r="B127"/>
      <c r="C127"/>
      <c r="D127"/>
      <c r="E127"/>
    </row>
    <row r="128" spans="1:5" x14ac:dyDescent="0.2">
      <c r="A128" s="66"/>
      <c r="B128"/>
      <c r="C128"/>
      <c r="D128"/>
      <c r="E128"/>
    </row>
    <row r="129" spans="1:5" x14ac:dyDescent="0.2">
      <c r="A129" s="66"/>
      <c r="B129"/>
      <c r="C129"/>
      <c r="D129"/>
      <c r="E129"/>
    </row>
    <row r="130" spans="1:5" x14ac:dyDescent="0.2">
      <c r="A130" s="66"/>
      <c r="B130"/>
      <c r="C130"/>
      <c r="D130"/>
      <c r="E130"/>
    </row>
    <row r="131" spans="1:5" x14ac:dyDescent="0.2">
      <c r="A131" s="66"/>
      <c r="B131"/>
      <c r="C131"/>
      <c r="D131"/>
      <c r="E131"/>
    </row>
    <row r="132" spans="1:5" x14ac:dyDescent="0.2">
      <c r="A132" s="66"/>
      <c r="B132"/>
      <c r="C132"/>
      <c r="D132"/>
      <c r="E132"/>
    </row>
    <row r="133" spans="1:5" x14ac:dyDescent="0.2">
      <c r="A133" s="66"/>
      <c r="B133"/>
      <c r="C133"/>
      <c r="D133"/>
      <c r="E133"/>
    </row>
    <row r="134" spans="1:5" x14ac:dyDescent="0.2">
      <c r="A134" s="66"/>
      <c r="B134"/>
      <c r="C134"/>
      <c r="D134"/>
      <c r="E134"/>
    </row>
    <row r="135" spans="1:5" x14ac:dyDescent="0.2">
      <c r="A135" s="66"/>
      <c r="B135"/>
      <c r="C135"/>
      <c r="D135"/>
      <c r="E135"/>
    </row>
    <row r="136" spans="1:5" x14ac:dyDescent="0.2">
      <c r="A136" s="66"/>
      <c r="B136"/>
      <c r="C136"/>
      <c r="D136"/>
      <c r="E136"/>
    </row>
    <row r="137" spans="1:5" x14ac:dyDescent="0.2">
      <c r="A137" s="66"/>
      <c r="B137"/>
      <c r="C137"/>
      <c r="D137"/>
      <c r="E137"/>
    </row>
    <row r="138" spans="1:5" x14ac:dyDescent="0.2">
      <c r="A138" s="66"/>
      <c r="B138"/>
      <c r="C138"/>
      <c r="D138"/>
      <c r="E138"/>
    </row>
    <row r="139" spans="1:5" x14ac:dyDescent="0.2">
      <c r="A139" s="66"/>
      <c r="B139"/>
      <c r="C139"/>
      <c r="D139"/>
      <c r="E139"/>
    </row>
    <row r="140" spans="1:5" x14ac:dyDescent="0.2">
      <c r="A140" s="66"/>
      <c r="B140"/>
      <c r="C140"/>
      <c r="D140"/>
      <c r="E140"/>
    </row>
    <row r="141" spans="1:5" x14ac:dyDescent="0.2">
      <c r="A141" s="66"/>
      <c r="B141"/>
      <c r="C141"/>
      <c r="D141"/>
      <c r="E141"/>
    </row>
    <row r="142" spans="1:5" x14ac:dyDescent="0.2">
      <c r="A142" s="66"/>
      <c r="B142"/>
      <c r="C142"/>
      <c r="D142"/>
      <c r="E142"/>
    </row>
    <row r="143" spans="1:5" x14ac:dyDescent="0.2">
      <c r="A143" s="66"/>
      <c r="B143"/>
      <c r="C143"/>
      <c r="D143"/>
      <c r="E143"/>
    </row>
    <row r="144" spans="1:5" x14ac:dyDescent="0.2">
      <c r="A144" s="66"/>
      <c r="B144"/>
      <c r="C144"/>
      <c r="D144"/>
      <c r="E144"/>
    </row>
    <row r="145" spans="1:5" x14ac:dyDescent="0.2">
      <c r="A145" s="66"/>
      <c r="B145"/>
      <c r="C145"/>
      <c r="D145"/>
      <c r="E145"/>
    </row>
    <row r="146" spans="1:5" x14ac:dyDescent="0.2">
      <c r="A146" s="66"/>
      <c r="B146"/>
      <c r="C146"/>
      <c r="D146"/>
      <c r="E146"/>
    </row>
    <row r="147" spans="1:5" x14ac:dyDescent="0.2">
      <c r="A147" s="66"/>
      <c r="B147"/>
      <c r="C147"/>
      <c r="D147"/>
      <c r="E147"/>
    </row>
    <row r="148" spans="1:5" x14ac:dyDescent="0.2">
      <c r="A148" s="66"/>
      <c r="B148"/>
      <c r="C148"/>
      <c r="D148"/>
      <c r="E148"/>
    </row>
    <row r="149" spans="1:5" x14ac:dyDescent="0.2">
      <c r="A149" s="66"/>
      <c r="B149"/>
      <c r="C149"/>
      <c r="D149"/>
      <c r="E149"/>
    </row>
    <row r="150" spans="1:5" x14ac:dyDescent="0.2">
      <c r="A150" s="66"/>
      <c r="B150"/>
      <c r="C150"/>
      <c r="D150"/>
      <c r="E150"/>
    </row>
    <row r="151" spans="1:5" x14ac:dyDescent="0.2">
      <c r="A151" s="66"/>
      <c r="B151"/>
      <c r="C151"/>
      <c r="D151"/>
      <c r="E151"/>
    </row>
    <row r="152" spans="1:5" x14ac:dyDescent="0.2">
      <c r="A152" s="66"/>
      <c r="B152"/>
      <c r="C152"/>
      <c r="D152"/>
      <c r="E152"/>
    </row>
    <row r="153" spans="1:5" x14ac:dyDescent="0.2">
      <c r="A153" s="66"/>
      <c r="B153"/>
      <c r="C153"/>
      <c r="D153"/>
      <c r="E153"/>
    </row>
    <row r="154" spans="1:5" x14ac:dyDescent="0.2">
      <c r="A154" s="66"/>
      <c r="B154"/>
      <c r="C154"/>
      <c r="D154"/>
      <c r="E154"/>
    </row>
    <row r="155" spans="1:5" x14ac:dyDescent="0.2">
      <c r="A155" s="66"/>
      <c r="B155"/>
      <c r="C155"/>
      <c r="D155"/>
      <c r="E155"/>
    </row>
    <row r="156" spans="1:5" x14ac:dyDescent="0.2">
      <c r="A156" s="66"/>
      <c r="B156"/>
      <c r="C156"/>
      <c r="D156"/>
      <c r="E156"/>
    </row>
    <row r="157" spans="1:5" x14ac:dyDescent="0.2">
      <c r="A157" s="66"/>
      <c r="B157"/>
      <c r="C157"/>
      <c r="D157"/>
      <c r="E157"/>
    </row>
    <row r="158" spans="1:5" x14ac:dyDescent="0.2">
      <c r="A158" s="66"/>
      <c r="B158"/>
      <c r="C158"/>
      <c r="D158"/>
      <c r="E158"/>
    </row>
    <row r="159" spans="1:5" x14ac:dyDescent="0.2">
      <c r="A159" s="66"/>
      <c r="B159"/>
      <c r="C159"/>
      <c r="D159"/>
      <c r="E159"/>
    </row>
    <row r="160" spans="1:5" x14ac:dyDescent="0.2">
      <c r="A160" s="66"/>
      <c r="B160"/>
      <c r="C160"/>
      <c r="D160"/>
      <c r="E160"/>
    </row>
    <row r="161" spans="1:5" x14ac:dyDescent="0.2">
      <c r="A161" s="66"/>
      <c r="B161"/>
      <c r="C161"/>
      <c r="D161"/>
      <c r="E161"/>
    </row>
    <row r="162" spans="1:5" x14ac:dyDescent="0.2">
      <c r="A162" s="66"/>
      <c r="B162"/>
      <c r="C162"/>
      <c r="D162"/>
      <c r="E162"/>
    </row>
    <row r="163" spans="1:5" x14ac:dyDescent="0.2">
      <c r="A163" s="66"/>
      <c r="B163"/>
      <c r="C163"/>
      <c r="D163"/>
      <c r="E163"/>
    </row>
    <row r="164" spans="1:5" x14ac:dyDescent="0.2">
      <c r="A164" s="66"/>
      <c r="B164"/>
      <c r="C164"/>
      <c r="D164"/>
      <c r="E164"/>
    </row>
    <row r="165" spans="1:5" x14ac:dyDescent="0.2">
      <c r="A165" s="66"/>
      <c r="B165"/>
      <c r="C165"/>
      <c r="D165"/>
      <c r="E165"/>
    </row>
    <row r="166" spans="1:5" x14ac:dyDescent="0.2">
      <c r="A166" s="66"/>
      <c r="B166"/>
      <c r="C166"/>
      <c r="D166"/>
      <c r="E166"/>
    </row>
    <row r="167" spans="1:5" x14ac:dyDescent="0.2">
      <c r="A167" s="66"/>
      <c r="B167"/>
      <c r="C167"/>
      <c r="D167"/>
      <c r="E167"/>
    </row>
    <row r="168" spans="1:5" x14ac:dyDescent="0.2">
      <c r="A168" s="66"/>
      <c r="B168"/>
      <c r="C168"/>
      <c r="D168"/>
      <c r="E168"/>
    </row>
    <row r="169" spans="1:5" x14ac:dyDescent="0.2">
      <c r="A169" s="66"/>
      <c r="B169"/>
      <c r="C169"/>
      <c r="D169"/>
      <c r="E169"/>
    </row>
    <row r="170" spans="1:5" x14ac:dyDescent="0.2">
      <c r="A170" s="66"/>
      <c r="B170"/>
      <c r="C170"/>
      <c r="D170"/>
      <c r="E170"/>
    </row>
    <row r="171" spans="1:5" x14ac:dyDescent="0.2">
      <c r="A171" s="66"/>
      <c r="B171"/>
      <c r="C171"/>
      <c r="D171"/>
      <c r="E171"/>
    </row>
    <row r="172" spans="1:5" x14ac:dyDescent="0.2">
      <c r="A172" s="66"/>
      <c r="B172"/>
      <c r="C172"/>
      <c r="D172"/>
      <c r="E172"/>
    </row>
    <row r="173" spans="1:5" x14ac:dyDescent="0.2">
      <c r="A173" s="66"/>
      <c r="B173"/>
      <c r="C173"/>
      <c r="D173"/>
      <c r="E173"/>
    </row>
    <row r="174" spans="1:5" x14ac:dyDescent="0.2">
      <c r="A174" s="66"/>
      <c r="B174"/>
      <c r="C174"/>
      <c r="D174"/>
      <c r="E174"/>
    </row>
    <row r="175" spans="1:5" x14ac:dyDescent="0.2">
      <c r="A175" s="66"/>
      <c r="B175"/>
      <c r="C175"/>
      <c r="D175"/>
      <c r="E175"/>
    </row>
    <row r="176" spans="1:5" x14ac:dyDescent="0.2">
      <c r="A176" s="66"/>
      <c r="B176"/>
      <c r="C176"/>
      <c r="D176"/>
      <c r="E176"/>
    </row>
    <row r="177" spans="1:5" x14ac:dyDescent="0.2">
      <c r="A177" s="66"/>
      <c r="B177"/>
      <c r="C177"/>
      <c r="D177"/>
      <c r="E177"/>
    </row>
    <row r="178" spans="1:5" x14ac:dyDescent="0.2">
      <c r="A178" s="66"/>
      <c r="B178"/>
      <c r="C178"/>
      <c r="D178"/>
      <c r="E178"/>
    </row>
    <row r="179" spans="1:5" x14ac:dyDescent="0.2">
      <c r="A179" s="66"/>
      <c r="B179"/>
      <c r="C179"/>
      <c r="D179"/>
      <c r="E179"/>
    </row>
    <row r="180" spans="1:5" x14ac:dyDescent="0.2">
      <c r="A180" s="66"/>
      <c r="B180"/>
      <c r="C180"/>
      <c r="D180"/>
      <c r="E180"/>
    </row>
    <row r="181" spans="1:5" x14ac:dyDescent="0.2">
      <c r="A181" s="66"/>
      <c r="B181"/>
      <c r="C181"/>
      <c r="D181"/>
      <c r="E181"/>
    </row>
    <row r="182" spans="1:5" x14ac:dyDescent="0.2">
      <c r="A182" s="66"/>
      <c r="B182"/>
      <c r="C182"/>
      <c r="D182"/>
      <c r="E182"/>
    </row>
    <row r="183" spans="1:5" x14ac:dyDescent="0.2">
      <c r="A183" s="66"/>
      <c r="B183"/>
      <c r="C183"/>
      <c r="D183"/>
      <c r="E183"/>
    </row>
    <row r="184" spans="1:5" x14ac:dyDescent="0.2">
      <c r="A184" s="66"/>
      <c r="B184"/>
      <c r="C184"/>
      <c r="D184"/>
      <c r="E184"/>
    </row>
    <row r="185" spans="1:5" x14ac:dyDescent="0.2">
      <c r="A185" s="66"/>
      <c r="B185"/>
      <c r="C185"/>
      <c r="D185"/>
      <c r="E185"/>
    </row>
    <row r="186" spans="1:5" x14ac:dyDescent="0.2">
      <c r="A186" s="66"/>
      <c r="B186"/>
      <c r="C186"/>
      <c r="D186"/>
      <c r="E186"/>
    </row>
    <row r="187" spans="1:5" x14ac:dyDescent="0.2">
      <c r="A187" s="66"/>
      <c r="B187"/>
      <c r="C187"/>
      <c r="D187"/>
      <c r="E187"/>
    </row>
    <row r="188" spans="1:5" x14ac:dyDescent="0.2">
      <c r="A188" s="66"/>
      <c r="B188"/>
      <c r="C188"/>
      <c r="D188"/>
      <c r="E188"/>
    </row>
    <row r="189" spans="1:5" x14ac:dyDescent="0.2">
      <c r="A189" s="66"/>
      <c r="B189"/>
      <c r="C189"/>
      <c r="D189"/>
      <c r="E189"/>
    </row>
    <row r="190" spans="1:5" x14ac:dyDescent="0.2">
      <c r="A190" s="66"/>
      <c r="B190"/>
      <c r="C190"/>
      <c r="D190"/>
      <c r="E190"/>
    </row>
    <row r="191" spans="1:5" x14ac:dyDescent="0.2">
      <c r="A191" s="66"/>
      <c r="B191"/>
      <c r="C191"/>
      <c r="D191"/>
      <c r="E191"/>
    </row>
    <row r="192" spans="1:5" x14ac:dyDescent="0.2">
      <c r="A192" s="66"/>
      <c r="B192"/>
      <c r="C192"/>
      <c r="D192"/>
      <c r="E192"/>
    </row>
    <row r="193" spans="1:5" x14ac:dyDescent="0.2">
      <c r="A193" s="66"/>
      <c r="B193"/>
      <c r="C193"/>
      <c r="D193"/>
      <c r="E193"/>
    </row>
    <row r="194" spans="1:5" x14ac:dyDescent="0.2">
      <c r="A194" s="66"/>
      <c r="B194"/>
      <c r="C194"/>
      <c r="D194"/>
      <c r="E194"/>
    </row>
    <row r="195" spans="1:5" x14ac:dyDescent="0.2">
      <c r="A195" s="66"/>
      <c r="B195"/>
      <c r="C195"/>
      <c r="D195"/>
      <c r="E195"/>
    </row>
    <row r="196" spans="1:5" x14ac:dyDescent="0.2">
      <c r="A196" s="66"/>
      <c r="B196"/>
      <c r="C196"/>
      <c r="D196"/>
      <c r="E196"/>
    </row>
    <row r="197" spans="1:5" x14ac:dyDescent="0.2">
      <c r="A197" s="66"/>
      <c r="B197"/>
      <c r="C197"/>
      <c r="D197"/>
      <c r="E197"/>
    </row>
    <row r="198" spans="1:5" x14ac:dyDescent="0.2">
      <c r="A198" s="66"/>
      <c r="B198"/>
      <c r="C198"/>
      <c r="D198"/>
      <c r="E198"/>
    </row>
    <row r="199" spans="1:5" x14ac:dyDescent="0.2">
      <c r="A199" s="66"/>
      <c r="B199"/>
      <c r="C199"/>
      <c r="D199"/>
      <c r="E199"/>
    </row>
    <row r="200" spans="1:5" x14ac:dyDescent="0.2">
      <c r="A200" s="66"/>
      <c r="B200"/>
      <c r="C200"/>
      <c r="D200"/>
      <c r="E200"/>
    </row>
    <row r="201" spans="1:5" x14ac:dyDescent="0.2">
      <c r="A201" s="66"/>
      <c r="B201"/>
      <c r="C201"/>
      <c r="D201"/>
      <c r="E201"/>
    </row>
    <row r="202" spans="1:5" x14ac:dyDescent="0.2">
      <c r="A202" s="66"/>
      <c r="B202"/>
      <c r="C202"/>
      <c r="D202"/>
      <c r="E202"/>
    </row>
    <row r="203" spans="1:5" x14ac:dyDescent="0.2">
      <c r="A203" s="66"/>
      <c r="B203"/>
      <c r="C203"/>
      <c r="D203"/>
      <c r="E203"/>
    </row>
    <row r="204" spans="1:5" x14ac:dyDescent="0.2">
      <c r="A204" s="66"/>
      <c r="B204"/>
      <c r="C204"/>
      <c r="D204"/>
      <c r="E204"/>
    </row>
    <row r="205" spans="1:5" x14ac:dyDescent="0.2">
      <c r="A205" s="66"/>
      <c r="B205"/>
      <c r="C205"/>
      <c r="D205"/>
      <c r="E205"/>
    </row>
    <row r="206" spans="1:5" x14ac:dyDescent="0.2">
      <c r="A206" s="66"/>
      <c r="B206"/>
      <c r="C206"/>
      <c r="D206"/>
      <c r="E206"/>
    </row>
    <row r="207" spans="1:5" x14ac:dyDescent="0.2">
      <c r="A207" s="66"/>
      <c r="B207"/>
      <c r="C207"/>
      <c r="D207"/>
      <c r="E207"/>
    </row>
    <row r="208" spans="1:5" x14ac:dyDescent="0.2">
      <c r="A208" s="66"/>
      <c r="B208"/>
      <c r="C208"/>
      <c r="D208"/>
      <c r="E208"/>
    </row>
    <row r="209" spans="1:5" x14ac:dyDescent="0.2">
      <c r="A209" s="66"/>
      <c r="B209"/>
      <c r="C209"/>
      <c r="D209"/>
      <c r="E209"/>
    </row>
    <row r="210" spans="1:5" x14ac:dyDescent="0.2">
      <c r="A210" s="66"/>
      <c r="B210"/>
      <c r="C210"/>
      <c r="D210"/>
      <c r="E210"/>
    </row>
    <row r="211" spans="1:5" x14ac:dyDescent="0.2">
      <c r="A211" s="66"/>
      <c r="B211"/>
      <c r="C211"/>
      <c r="D211"/>
      <c r="E211"/>
    </row>
    <row r="212" spans="1:5" x14ac:dyDescent="0.2">
      <c r="A212" s="66"/>
      <c r="B212"/>
      <c r="C212"/>
      <c r="D212"/>
      <c r="E212"/>
    </row>
    <row r="213" spans="1:5" x14ac:dyDescent="0.2">
      <c r="A213" s="66"/>
      <c r="B213"/>
      <c r="C213"/>
      <c r="D213"/>
      <c r="E213"/>
    </row>
    <row r="214" spans="1:5" x14ac:dyDescent="0.2">
      <c r="A214" s="66"/>
      <c r="B214"/>
      <c r="C214"/>
      <c r="D214"/>
      <c r="E214"/>
    </row>
    <row r="215" spans="1:5" x14ac:dyDescent="0.2">
      <c r="A215" s="66"/>
      <c r="B215"/>
      <c r="C215"/>
      <c r="D215"/>
      <c r="E215"/>
    </row>
    <row r="216" spans="1:5" x14ac:dyDescent="0.2">
      <c r="A216" s="66"/>
      <c r="B216"/>
      <c r="C216"/>
      <c r="D216"/>
      <c r="E216"/>
    </row>
    <row r="217" spans="1:5" x14ac:dyDescent="0.2">
      <c r="A217" s="66"/>
      <c r="B217"/>
      <c r="C217"/>
      <c r="D217"/>
      <c r="E217"/>
    </row>
    <row r="218" spans="1:5" x14ac:dyDescent="0.2">
      <c r="A218" s="66"/>
      <c r="B218"/>
      <c r="C218"/>
      <c r="D218"/>
      <c r="E218"/>
    </row>
    <row r="219" spans="1:5" x14ac:dyDescent="0.2">
      <c r="A219" s="66"/>
      <c r="B219"/>
      <c r="C219"/>
      <c r="D219"/>
      <c r="E219"/>
    </row>
    <row r="220" spans="1:5" x14ac:dyDescent="0.2">
      <c r="A220" s="66"/>
      <c r="B220"/>
      <c r="C220"/>
      <c r="D220"/>
      <c r="E220"/>
    </row>
    <row r="221" spans="1:5" x14ac:dyDescent="0.2">
      <c r="A221" s="66"/>
      <c r="B221"/>
      <c r="C221"/>
      <c r="D221"/>
      <c r="E221"/>
    </row>
    <row r="222" spans="1:5" x14ac:dyDescent="0.2">
      <c r="A222" s="66"/>
      <c r="B222"/>
      <c r="C222"/>
      <c r="D222"/>
      <c r="E222"/>
    </row>
    <row r="223" spans="1:5" x14ac:dyDescent="0.2">
      <c r="A223" s="66"/>
      <c r="B223"/>
      <c r="C223"/>
      <c r="D223"/>
      <c r="E223"/>
    </row>
    <row r="224" spans="1:5" x14ac:dyDescent="0.2">
      <c r="A224" s="66"/>
      <c r="B224"/>
      <c r="C224"/>
      <c r="D224"/>
      <c r="E224"/>
    </row>
    <row r="225" spans="1:5" x14ac:dyDescent="0.2">
      <c r="A225" s="66"/>
      <c r="B225"/>
      <c r="C225"/>
      <c r="D225"/>
      <c r="E225"/>
    </row>
    <row r="226" spans="1:5" x14ac:dyDescent="0.2">
      <c r="A226" s="66"/>
      <c r="B226"/>
      <c r="C226"/>
      <c r="D226"/>
      <c r="E226"/>
    </row>
    <row r="227" spans="1:5" x14ac:dyDescent="0.2">
      <c r="A227" s="66"/>
      <c r="B227"/>
      <c r="C227"/>
      <c r="D227"/>
      <c r="E227"/>
    </row>
    <row r="228" spans="1:5" x14ac:dyDescent="0.2">
      <c r="A228" s="66"/>
      <c r="B228"/>
      <c r="C228"/>
      <c r="D228"/>
      <c r="E228"/>
    </row>
    <row r="229" spans="1:5" x14ac:dyDescent="0.2">
      <c r="A229" s="66"/>
      <c r="B229"/>
      <c r="C229"/>
      <c r="D229"/>
      <c r="E229"/>
    </row>
    <row r="230" spans="1:5" x14ac:dyDescent="0.2">
      <c r="A230" s="66"/>
      <c r="B230"/>
      <c r="C230"/>
      <c r="D230"/>
      <c r="E230"/>
    </row>
    <row r="231" spans="1:5" x14ac:dyDescent="0.2">
      <c r="A231" s="66"/>
      <c r="B231"/>
      <c r="C231"/>
      <c r="D231"/>
      <c r="E231"/>
    </row>
    <row r="232" spans="1:5" x14ac:dyDescent="0.2">
      <c r="A232" s="66"/>
      <c r="B232"/>
      <c r="C232"/>
      <c r="D232"/>
      <c r="E232"/>
    </row>
    <row r="233" spans="1:5" x14ac:dyDescent="0.2">
      <c r="A233" s="66"/>
      <c r="B233"/>
      <c r="C233"/>
      <c r="D233"/>
      <c r="E233"/>
    </row>
    <row r="234" spans="1:5" x14ac:dyDescent="0.2">
      <c r="A234" s="66"/>
      <c r="B234"/>
      <c r="C234"/>
      <c r="D234"/>
      <c r="E234"/>
    </row>
    <row r="235" spans="1:5" x14ac:dyDescent="0.2">
      <c r="A235" s="66"/>
      <c r="B235"/>
      <c r="C235"/>
      <c r="D235"/>
      <c r="E235"/>
    </row>
    <row r="236" spans="1:5" x14ac:dyDescent="0.2">
      <c r="A236" s="66"/>
      <c r="B236"/>
      <c r="C236"/>
      <c r="D236"/>
      <c r="E236"/>
    </row>
    <row r="237" spans="1:5" x14ac:dyDescent="0.2">
      <c r="A237" s="66"/>
      <c r="B237"/>
      <c r="C237"/>
      <c r="D237"/>
      <c r="E237"/>
    </row>
    <row r="238" spans="1:5" x14ac:dyDescent="0.2">
      <c r="A238" s="66"/>
      <c r="B238"/>
      <c r="C238"/>
      <c r="D238"/>
      <c r="E238"/>
    </row>
    <row r="239" spans="1:5" x14ac:dyDescent="0.2">
      <c r="A239" s="66"/>
      <c r="B239"/>
      <c r="C239"/>
      <c r="D239"/>
      <c r="E239"/>
    </row>
    <row r="240" spans="1:5" x14ac:dyDescent="0.2">
      <c r="A240" s="66"/>
      <c r="B240"/>
      <c r="C240"/>
      <c r="D240"/>
      <c r="E240"/>
    </row>
    <row r="241" spans="1:5" x14ac:dyDescent="0.2">
      <c r="A241" s="66"/>
      <c r="B241"/>
      <c r="C241"/>
      <c r="D241"/>
      <c r="E241"/>
    </row>
    <row r="242" spans="1:5" x14ac:dyDescent="0.2">
      <c r="A242" s="66"/>
      <c r="B242"/>
      <c r="C242"/>
      <c r="D242"/>
      <c r="E242"/>
    </row>
    <row r="243" spans="1:5" x14ac:dyDescent="0.2">
      <c r="A243" s="66"/>
      <c r="B243"/>
      <c r="C243"/>
      <c r="D243"/>
      <c r="E243"/>
    </row>
    <row r="244" spans="1:5" x14ac:dyDescent="0.2">
      <c r="A244" s="66"/>
      <c r="B244"/>
      <c r="C244"/>
      <c r="D244"/>
      <c r="E244"/>
    </row>
    <row r="245" spans="1:5" x14ac:dyDescent="0.2">
      <c r="A245" s="66"/>
      <c r="B245"/>
      <c r="C245"/>
      <c r="D245"/>
      <c r="E245"/>
    </row>
    <row r="246" spans="1:5" x14ac:dyDescent="0.2">
      <c r="A246" s="66"/>
      <c r="B246"/>
      <c r="C246"/>
      <c r="D246"/>
      <c r="E246"/>
    </row>
    <row r="247" spans="1:5" x14ac:dyDescent="0.2">
      <c r="A247" s="66"/>
      <c r="B247"/>
      <c r="C247"/>
      <c r="D247"/>
      <c r="E247"/>
    </row>
    <row r="248" spans="1:5" x14ac:dyDescent="0.2">
      <c r="A248" s="66"/>
      <c r="B248"/>
      <c r="C248"/>
      <c r="D248"/>
      <c r="E248"/>
    </row>
    <row r="249" spans="1:5" x14ac:dyDescent="0.2">
      <c r="A249" s="66"/>
      <c r="B249"/>
      <c r="C249"/>
      <c r="D249"/>
      <c r="E249"/>
    </row>
    <row r="250" spans="1:5" x14ac:dyDescent="0.2">
      <c r="A250" s="66"/>
      <c r="B250"/>
      <c r="C250"/>
      <c r="D250"/>
      <c r="E250"/>
    </row>
    <row r="251" spans="1:5" x14ac:dyDescent="0.2">
      <c r="A251" s="66"/>
      <c r="B251"/>
      <c r="C251"/>
      <c r="D251"/>
      <c r="E251"/>
    </row>
    <row r="252" spans="1:5" x14ac:dyDescent="0.2">
      <c r="A252" s="66"/>
      <c r="B252"/>
      <c r="C252"/>
      <c r="D252"/>
      <c r="E252"/>
    </row>
    <row r="253" spans="1:5" x14ac:dyDescent="0.2">
      <c r="A253" s="66"/>
      <c r="B253"/>
      <c r="C253"/>
      <c r="D253"/>
      <c r="E253"/>
    </row>
    <row r="254" spans="1:5" x14ac:dyDescent="0.2">
      <c r="A254" s="66"/>
      <c r="B254"/>
      <c r="C254"/>
      <c r="D254"/>
      <c r="E254"/>
    </row>
    <row r="255" spans="1:5" x14ac:dyDescent="0.2">
      <c r="A255" s="66"/>
      <c r="B255"/>
      <c r="C255"/>
      <c r="D255"/>
      <c r="E255"/>
    </row>
    <row r="256" spans="1:5" x14ac:dyDescent="0.2">
      <c r="A256" s="66"/>
      <c r="B256"/>
      <c r="C256"/>
      <c r="D256"/>
      <c r="E256"/>
    </row>
    <row r="257" spans="1:5" x14ac:dyDescent="0.2">
      <c r="A257" s="66"/>
      <c r="B257"/>
      <c r="C257"/>
      <c r="D257"/>
      <c r="E257"/>
    </row>
    <row r="258" spans="1:5" x14ac:dyDescent="0.2">
      <c r="A258" s="66"/>
      <c r="B258"/>
      <c r="C258"/>
      <c r="D258"/>
      <c r="E258"/>
    </row>
    <row r="259" spans="1:5" x14ac:dyDescent="0.2">
      <c r="A259" s="66"/>
      <c r="B259"/>
      <c r="C259"/>
      <c r="D259"/>
      <c r="E259"/>
    </row>
    <row r="260" spans="1:5" x14ac:dyDescent="0.2">
      <c r="A260" s="66"/>
      <c r="B260"/>
      <c r="C260"/>
      <c r="D260"/>
      <c r="E260"/>
    </row>
    <row r="261" spans="1:5" x14ac:dyDescent="0.2">
      <c r="A261" s="66"/>
      <c r="B261"/>
      <c r="C261"/>
      <c r="D261"/>
      <c r="E261"/>
    </row>
    <row r="262" spans="1:5" x14ac:dyDescent="0.2">
      <c r="A262" s="66"/>
      <c r="B262"/>
      <c r="C262"/>
      <c r="D262"/>
      <c r="E262"/>
    </row>
    <row r="263" spans="1:5" x14ac:dyDescent="0.2">
      <c r="A263" s="66"/>
      <c r="B263"/>
      <c r="C263"/>
      <c r="D263"/>
      <c r="E263"/>
    </row>
    <row r="264" spans="1:5" x14ac:dyDescent="0.2">
      <c r="A264" s="66"/>
      <c r="B264"/>
      <c r="C264"/>
      <c r="D264"/>
      <c r="E264"/>
    </row>
    <row r="265" spans="1:5" x14ac:dyDescent="0.2">
      <c r="A265" s="66"/>
      <c r="B265"/>
      <c r="C265"/>
      <c r="D265"/>
      <c r="E265"/>
    </row>
    <row r="266" spans="1:5" x14ac:dyDescent="0.2">
      <c r="A266" s="66"/>
      <c r="B266"/>
      <c r="C266"/>
      <c r="D266"/>
      <c r="E266"/>
    </row>
    <row r="267" spans="1:5" x14ac:dyDescent="0.2">
      <c r="A267" s="66"/>
      <c r="B267"/>
      <c r="C267"/>
      <c r="D267"/>
      <c r="E267"/>
    </row>
    <row r="268" spans="1:5" x14ac:dyDescent="0.2">
      <c r="A268" s="66"/>
      <c r="B268"/>
      <c r="C268"/>
      <c r="D268"/>
      <c r="E268"/>
    </row>
    <row r="269" spans="1:5" x14ac:dyDescent="0.2">
      <c r="A269" s="66"/>
      <c r="B269"/>
      <c r="C269"/>
      <c r="D269"/>
      <c r="E269"/>
    </row>
    <row r="270" spans="1:5" x14ac:dyDescent="0.2">
      <c r="A270" s="66"/>
      <c r="B270"/>
      <c r="C270"/>
      <c r="D270"/>
      <c r="E270"/>
    </row>
    <row r="271" spans="1:5" x14ac:dyDescent="0.2">
      <c r="A271" s="66"/>
      <c r="B271"/>
      <c r="C271"/>
      <c r="D271"/>
      <c r="E271"/>
    </row>
    <row r="272" spans="1:5" x14ac:dyDescent="0.2">
      <c r="A272" s="66"/>
      <c r="B272"/>
      <c r="C272"/>
      <c r="D272"/>
      <c r="E272"/>
    </row>
    <row r="273" spans="1:5" x14ac:dyDescent="0.2">
      <c r="A273" s="66"/>
      <c r="B273"/>
      <c r="C273"/>
      <c r="D273"/>
      <c r="E273"/>
    </row>
    <row r="274" spans="1:5" x14ac:dyDescent="0.2">
      <c r="A274" s="66"/>
      <c r="B274"/>
      <c r="C274"/>
      <c r="D274"/>
      <c r="E274"/>
    </row>
    <row r="275" spans="1:5" x14ac:dyDescent="0.2">
      <c r="A275" s="66"/>
      <c r="B275"/>
      <c r="C275"/>
      <c r="D275"/>
      <c r="E275"/>
    </row>
    <row r="276" spans="1:5" x14ac:dyDescent="0.2">
      <c r="A276" s="66"/>
      <c r="B276"/>
      <c r="C276"/>
      <c r="D276"/>
      <c r="E276"/>
    </row>
    <row r="277" spans="1:5" x14ac:dyDescent="0.2">
      <c r="A277" s="66"/>
      <c r="B277"/>
      <c r="C277"/>
      <c r="D277"/>
      <c r="E277"/>
    </row>
    <row r="278" spans="1:5" x14ac:dyDescent="0.2">
      <c r="A278" s="66"/>
      <c r="B278"/>
      <c r="C278"/>
      <c r="D278"/>
      <c r="E278"/>
    </row>
    <row r="279" spans="1:5" x14ac:dyDescent="0.2">
      <c r="A279" s="66"/>
      <c r="B279"/>
      <c r="C279"/>
      <c r="D279"/>
      <c r="E279"/>
    </row>
    <row r="280" spans="1:5" x14ac:dyDescent="0.2">
      <c r="A280" s="66"/>
      <c r="B280"/>
      <c r="C280"/>
      <c r="D280"/>
      <c r="E280"/>
    </row>
    <row r="281" spans="1:5" x14ac:dyDescent="0.2">
      <c r="A281" s="66"/>
      <c r="B281"/>
      <c r="C281"/>
      <c r="D281"/>
      <c r="E281"/>
    </row>
    <row r="282" spans="1:5" x14ac:dyDescent="0.2">
      <c r="A282" s="66"/>
      <c r="B282"/>
      <c r="C282"/>
      <c r="D282"/>
      <c r="E282"/>
    </row>
    <row r="283" spans="1:5" x14ac:dyDescent="0.2">
      <c r="A283" s="66"/>
      <c r="B283"/>
      <c r="C283"/>
      <c r="D283"/>
      <c r="E283"/>
    </row>
    <row r="284" spans="1:5" x14ac:dyDescent="0.2">
      <c r="A284" s="66"/>
      <c r="B284"/>
      <c r="C284"/>
      <c r="D284"/>
      <c r="E284"/>
    </row>
    <row r="285" spans="1:5" x14ac:dyDescent="0.2">
      <c r="A285" s="66"/>
      <c r="B285"/>
      <c r="C285"/>
      <c r="D285"/>
      <c r="E285"/>
    </row>
    <row r="286" spans="1:5" x14ac:dyDescent="0.2">
      <c r="A286" s="66"/>
      <c r="B286"/>
      <c r="C286"/>
      <c r="D286"/>
      <c r="E286"/>
    </row>
    <row r="287" spans="1:5" x14ac:dyDescent="0.2">
      <c r="A287" s="66"/>
      <c r="B287"/>
      <c r="C287"/>
      <c r="D287"/>
      <c r="E287"/>
    </row>
    <row r="288" spans="1:5" x14ac:dyDescent="0.2">
      <c r="A288" s="66"/>
      <c r="B288"/>
      <c r="C288"/>
      <c r="D288"/>
      <c r="E288"/>
    </row>
    <row r="289" spans="1:5" x14ac:dyDescent="0.2">
      <c r="A289" s="66"/>
      <c r="B289"/>
      <c r="C289"/>
      <c r="D289"/>
      <c r="E289"/>
    </row>
    <row r="290" spans="1:5" x14ac:dyDescent="0.2">
      <c r="A290" s="66"/>
      <c r="B290"/>
      <c r="C290"/>
      <c r="D290"/>
      <c r="E290"/>
    </row>
    <row r="291" spans="1:5" x14ac:dyDescent="0.2">
      <c r="A291" s="66"/>
      <c r="B291"/>
      <c r="C291"/>
      <c r="D291"/>
      <c r="E291"/>
    </row>
    <row r="292" spans="1:5" x14ac:dyDescent="0.2">
      <c r="A292" s="66"/>
      <c r="B292"/>
      <c r="C292"/>
      <c r="D292"/>
      <c r="E292"/>
    </row>
    <row r="293" spans="1:5" x14ac:dyDescent="0.2">
      <c r="A293" s="66"/>
      <c r="B293"/>
      <c r="C293"/>
      <c r="D293"/>
      <c r="E293"/>
    </row>
    <row r="294" spans="1:5" x14ac:dyDescent="0.2">
      <c r="A294" s="66"/>
      <c r="B294"/>
      <c r="C294"/>
      <c r="D294"/>
      <c r="E294"/>
    </row>
    <row r="295" spans="1:5" x14ac:dyDescent="0.2">
      <c r="A295" s="66"/>
      <c r="B295"/>
      <c r="C295"/>
      <c r="D295"/>
      <c r="E295"/>
    </row>
    <row r="296" spans="1:5" x14ac:dyDescent="0.2">
      <c r="A296" s="66"/>
      <c r="B296"/>
      <c r="C296"/>
      <c r="D296"/>
      <c r="E296"/>
    </row>
    <row r="297" spans="1:5" x14ac:dyDescent="0.2">
      <c r="A297" s="66"/>
      <c r="B297"/>
      <c r="C297"/>
      <c r="D297"/>
      <c r="E297"/>
    </row>
    <row r="298" spans="1:5" x14ac:dyDescent="0.2">
      <c r="A298" s="66"/>
      <c r="B298"/>
      <c r="C298"/>
      <c r="D298"/>
      <c r="E298"/>
    </row>
    <row r="299" spans="1:5" x14ac:dyDescent="0.2">
      <c r="A299" s="66"/>
      <c r="B299"/>
      <c r="C299"/>
      <c r="D299"/>
      <c r="E299"/>
    </row>
    <row r="300" spans="1:5" x14ac:dyDescent="0.2">
      <c r="A300" s="66"/>
      <c r="B300"/>
      <c r="C300"/>
      <c r="D300"/>
      <c r="E300"/>
    </row>
    <row r="301" spans="1:5" x14ac:dyDescent="0.2">
      <c r="A301" s="66"/>
      <c r="B301"/>
      <c r="C301"/>
      <c r="D301"/>
      <c r="E301"/>
    </row>
    <row r="302" spans="1:5" x14ac:dyDescent="0.2">
      <c r="A302" s="66"/>
      <c r="B302"/>
      <c r="C302"/>
      <c r="D302"/>
      <c r="E302"/>
    </row>
    <row r="303" spans="1:5" x14ac:dyDescent="0.2">
      <c r="A303" s="66"/>
      <c r="B303"/>
      <c r="C303"/>
      <c r="D303"/>
      <c r="E303"/>
    </row>
    <row r="304" spans="1:5" x14ac:dyDescent="0.2">
      <c r="A304" s="66"/>
      <c r="B304"/>
      <c r="C304"/>
      <c r="D304"/>
      <c r="E304"/>
    </row>
    <row r="305" spans="1:5" x14ac:dyDescent="0.2">
      <c r="A305" s="66"/>
      <c r="B305"/>
      <c r="C305"/>
      <c r="D305"/>
      <c r="E305"/>
    </row>
    <row r="306" spans="1:5" x14ac:dyDescent="0.2">
      <c r="A306" s="66"/>
      <c r="B306"/>
      <c r="C306"/>
      <c r="D306"/>
      <c r="E306"/>
    </row>
    <row r="307" spans="1:5" x14ac:dyDescent="0.2">
      <c r="A307" s="66"/>
      <c r="B307"/>
      <c r="C307"/>
      <c r="D307"/>
      <c r="E307"/>
    </row>
    <row r="308" spans="1:5" x14ac:dyDescent="0.2">
      <c r="A308" s="66"/>
      <c r="B308"/>
      <c r="C308"/>
      <c r="D308"/>
      <c r="E308"/>
    </row>
    <row r="309" spans="1:5" x14ac:dyDescent="0.2">
      <c r="A309" s="66"/>
      <c r="B309"/>
      <c r="C309"/>
      <c r="D309"/>
      <c r="E309"/>
    </row>
    <row r="310" spans="1:5" x14ac:dyDescent="0.2">
      <c r="A310" s="66"/>
      <c r="B310"/>
      <c r="C310"/>
      <c r="D310"/>
      <c r="E310"/>
    </row>
    <row r="311" spans="1:5" x14ac:dyDescent="0.2">
      <c r="A311" s="66"/>
      <c r="B311"/>
      <c r="C311"/>
      <c r="D311"/>
      <c r="E311"/>
    </row>
    <row r="312" spans="1:5" x14ac:dyDescent="0.2">
      <c r="A312" s="66"/>
      <c r="B312"/>
      <c r="C312"/>
      <c r="D312"/>
      <c r="E312"/>
    </row>
    <row r="313" spans="1:5" x14ac:dyDescent="0.2">
      <c r="A313" s="66"/>
      <c r="B313"/>
      <c r="C313"/>
      <c r="D313"/>
      <c r="E313"/>
    </row>
    <row r="314" spans="1:5" x14ac:dyDescent="0.2">
      <c r="A314" s="66"/>
      <c r="B314"/>
      <c r="C314"/>
      <c r="D314"/>
      <c r="E314"/>
    </row>
    <row r="315" spans="1:5" x14ac:dyDescent="0.2">
      <c r="A315" s="66"/>
      <c r="B315"/>
      <c r="C315"/>
      <c r="D315"/>
      <c r="E315"/>
    </row>
    <row r="316" spans="1:5" x14ac:dyDescent="0.2">
      <c r="A316" s="66"/>
      <c r="B316"/>
      <c r="C316"/>
      <c r="D316"/>
      <c r="E316"/>
    </row>
    <row r="317" spans="1:5" x14ac:dyDescent="0.2">
      <c r="A317" s="66"/>
      <c r="B317"/>
      <c r="C317"/>
      <c r="D317"/>
      <c r="E317"/>
    </row>
    <row r="318" spans="1:5" x14ac:dyDescent="0.2">
      <c r="A318" s="66"/>
      <c r="B318"/>
      <c r="C318"/>
      <c r="D318"/>
      <c r="E318"/>
    </row>
    <row r="319" spans="1:5" x14ac:dyDescent="0.2">
      <c r="A319" s="66"/>
      <c r="B319"/>
      <c r="C319"/>
      <c r="D319"/>
      <c r="E319"/>
    </row>
    <row r="320" spans="1:5" x14ac:dyDescent="0.2">
      <c r="A320" s="66"/>
      <c r="B320"/>
      <c r="C320"/>
      <c r="D320"/>
      <c r="E320"/>
    </row>
    <row r="321" spans="1:5" x14ac:dyDescent="0.2">
      <c r="A321" s="66"/>
      <c r="B321"/>
      <c r="C321"/>
      <c r="D321"/>
      <c r="E321"/>
    </row>
    <row r="322" spans="1:5" x14ac:dyDescent="0.2">
      <c r="A322" s="66"/>
      <c r="B322"/>
      <c r="C322"/>
      <c r="D322"/>
      <c r="E322"/>
    </row>
    <row r="323" spans="1:5" x14ac:dyDescent="0.2">
      <c r="A323" s="66"/>
      <c r="B323"/>
      <c r="C323"/>
      <c r="D323"/>
      <c r="E323"/>
    </row>
    <row r="324" spans="1:5" x14ac:dyDescent="0.2">
      <c r="A324" s="66"/>
      <c r="B324"/>
      <c r="C324"/>
      <c r="D324"/>
      <c r="E324"/>
    </row>
    <row r="325" spans="1:5" x14ac:dyDescent="0.2">
      <c r="A325" s="66"/>
      <c r="B325"/>
      <c r="C325"/>
      <c r="D325"/>
      <c r="E325"/>
    </row>
    <row r="326" spans="1:5" x14ac:dyDescent="0.2">
      <c r="A326" s="66"/>
      <c r="B326"/>
      <c r="C326"/>
      <c r="D326"/>
      <c r="E326"/>
    </row>
    <row r="327" spans="1:5" x14ac:dyDescent="0.2">
      <c r="A327" s="66"/>
      <c r="B327"/>
      <c r="C327"/>
      <c r="D327"/>
      <c r="E327"/>
    </row>
    <row r="328" spans="1:5" x14ac:dyDescent="0.2">
      <c r="A328" s="66"/>
      <c r="B328"/>
      <c r="C328"/>
      <c r="D328"/>
      <c r="E328"/>
    </row>
    <row r="329" spans="1:5" x14ac:dyDescent="0.2">
      <c r="A329" s="66"/>
      <c r="B329"/>
      <c r="C329"/>
      <c r="D329"/>
      <c r="E329"/>
    </row>
    <row r="330" spans="1:5" x14ac:dyDescent="0.2">
      <c r="A330" s="66"/>
      <c r="B330"/>
      <c r="C330"/>
      <c r="D330"/>
      <c r="E330"/>
    </row>
    <row r="331" spans="1:5" x14ac:dyDescent="0.2">
      <c r="A331" s="66"/>
      <c r="B331"/>
      <c r="C331"/>
      <c r="D331"/>
      <c r="E331"/>
    </row>
    <row r="332" spans="1:5" x14ac:dyDescent="0.2">
      <c r="A332" s="66"/>
      <c r="B332"/>
      <c r="C332"/>
      <c r="D332"/>
      <c r="E332"/>
    </row>
    <row r="333" spans="1:5" x14ac:dyDescent="0.2">
      <c r="A333" s="66"/>
      <c r="B333"/>
      <c r="C333"/>
      <c r="D333"/>
      <c r="E333"/>
    </row>
    <row r="334" spans="1:5" x14ac:dyDescent="0.2">
      <c r="A334" s="66"/>
      <c r="B334"/>
      <c r="C334"/>
      <c r="D334"/>
      <c r="E334"/>
    </row>
    <row r="335" spans="1:5" x14ac:dyDescent="0.2">
      <c r="A335" s="66"/>
      <c r="B335"/>
      <c r="C335"/>
      <c r="D335"/>
      <c r="E335"/>
    </row>
    <row r="336" spans="1:5" x14ac:dyDescent="0.2">
      <c r="A336" s="66"/>
      <c r="B336"/>
      <c r="C336"/>
      <c r="D336"/>
      <c r="E336"/>
    </row>
    <row r="337" spans="1:5" x14ac:dyDescent="0.2">
      <c r="A337" s="66"/>
      <c r="B337"/>
      <c r="C337"/>
      <c r="D337"/>
      <c r="E337"/>
    </row>
    <row r="338" spans="1:5" x14ac:dyDescent="0.2">
      <c r="A338" s="66"/>
      <c r="B338"/>
      <c r="C338"/>
      <c r="D338"/>
      <c r="E338"/>
    </row>
    <row r="339" spans="1:5" x14ac:dyDescent="0.2">
      <c r="A339" s="66"/>
      <c r="B339"/>
      <c r="C339"/>
      <c r="D339"/>
      <c r="E339"/>
    </row>
    <row r="340" spans="1:5" x14ac:dyDescent="0.2">
      <c r="A340" s="66"/>
      <c r="B340"/>
      <c r="C340"/>
      <c r="D340"/>
      <c r="E340"/>
    </row>
    <row r="341" spans="1:5" x14ac:dyDescent="0.2">
      <c r="A341" s="66"/>
      <c r="B341"/>
      <c r="C341"/>
      <c r="D341"/>
      <c r="E341"/>
    </row>
    <row r="342" spans="1:5" x14ac:dyDescent="0.2">
      <c r="A342" s="66"/>
      <c r="B342"/>
      <c r="C342"/>
      <c r="D342"/>
      <c r="E342"/>
    </row>
    <row r="343" spans="1:5" x14ac:dyDescent="0.2">
      <c r="A343" s="66"/>
      <c r="B343"/>
      <c r="C343"/>
      <c r="D343"/>
      <c r="E343"/>
    </row>
    <row r="344" spans="1:5" x14ac:dyDescent="0.2">
      <c r="A344" s="66"/>
      <c r="B344"/>
      <c r="C344"/>
      <c r="D344"/>
      <c r="E344"/>
    </row>
    <row r="345" spans="1:5" x14ac:dyDescent="0.2">
      <c r="A345" s="66"/>
      <c r="B345"/>
      <c r="C345"/>
      <c r="D345"/>
      <c r="E345"/>
    </row>
    <row r="346" spans="1:5" x14ac:dyDescent="0.2">
      <c r="A346" s="66"/>
      <c r="B346"/>
      <c r="C346"/>
      <c r="D346"/>
      <c r="E346"/>
    </row>
    <row r="347" spans="1:5" x14ac:dyDescent="0.2">
      <c r="A347" s="66"/>
      <c r="B347"/>
      <c r="C347"/>
      <c r="D347"/>
      <c r="E347"/>
    </row>
    <row r="348" spans="1:5" x14ac:dyDescent="0.2">
      <c r="A348" s="66"/>
      <c r="B348"/>
      <c r="C348"/>
      <c r="D348"/>
      <c r="E348"/>
    </row>
    <row r="349" spans="1:5" x14ac:dyDescent="0.2">
      <c r="A349" s="66"/>
      <c r="B349"/>
      <c r="C349"/>
      <c r="D349"/>
      <c r="E349"/>
    </row>
    <row r="350" spans="1:5" x14ac:dyDescent="0.2">
      <c r="A350" s="66"/>
      <c r="B350"/>
      <c r="C350"/>
      <c r="D350"/>
      <c r="E350"/>
    </row>
    <row r="351" spans="1:5" x14ac:dyDescent="0.2">
      <c r="A351" s="66"/>
      <c r="B351"/>
      <c r="C351"/>
      <c r="D351"/>
      <c r="E351"/>
    </row>
    <row r="352" spans="1:5" x14ac:dyDescent="0.2">
      <c r="A352" s="66"/>
      <c r="B352"/>
      <c r="C352"/>
      <c r="D352"/>
      <c r="E352"/>
    </row>
    <row r="353" spans="1:5" x14ac:dyDescent="0.2">
      <c r="A353" s="66"/>
      <c r="B353"/>
      <c r="C353"/>
      <c r="D353"/>
      <c r="E353"/>
    </row>
    <row r="354" spans="1:5" x14ac:dyDescent="0.2">
      <c r="A354" s="66"/>
      <c r="B354"/>
      <c r="C354"/>
      <c r="D354"/>
      <c r="E354"/>
    </row>
    <row r="355" spans="1:5" x14ac:dyDescent="0.2">
      <c r="A355" s="66"/>
      <c r="B355"/>
      <c r="C355"/>
      <c r="D355"/>
      <c r="E355"/>
    </row>
    <row r="356" spans="1:5" x14ac:dyDescent="0.2">
      <c r="A356" s="66"/>
      <c r="B356"/>
      <c r="C356"/>
      <c r="D356"/>
      <c r="E356"/>
    </row>
    <row r="357" spans="1:5" x14ac:dyDescent="0.2">
      <c r="A357" s="66"/>
      <c r="B357"/>
      <c r="C357"/>
      <c r="D357"/>
      <c r="E357"/>
    </row>
    <row r="358" spans="1:5" x14ac:dyDescent="0.2">
      <c r="A358" s="66"/>
      <c r="B358"/>
      <c r="C358"/>
      <c r="D358"/>
      <c r="E358"/>
    </row>
    <row r="359" spans="1:5" x14ac:dyDescent="0.2">
      <c r="A359" s="66"/>
      <c r="B359"/>
      <c r="C359"/>
      <c r="D359"/>
      <c r="E359"/>
    </row>
    <row r="360" spans="1:5" x14ac:dyDescent="0.2">
      <c r="A360" s="66"/>
      <c r="B360"/>
      <c r="C360"/>
      <c r="D360"/>
      <c r="E360"/>
    </row>
    <row r="361" spans="1:5" x14ac:dyDescent="0.2">
      <c r="A361" s="66"/>
      <c r="B361"/>
      <c r="C361"/>
      <c r="D361"/>
      <c r="E361"/>
    </row>
    <row r="362" spans="1:5" x14ac:dyDescent="0.2">
      <c r="A362" s="66"/>
      <c r="B362"/>
      <c r="C362"/>
      <c r="D362"/>
      <c r="E362"/>
    </row>
    <row r="363" spans="1:5" x14ac:dyDescent="0.2">
      <c r="A363" s="66"/>
      <c r="B363"/>
      <c r="C363"/>
      <c r="D363"/>
      <c r="E363"/>
    </row>
    <row r="364" spans="1:5" x14ac:dyDescent="0.2">
      <c r="A364" s="66"/>
      <c r="B364"/>
      <c r="C364"/>
      <c r="D364"/>
      <c r="E364"/>
    </row>
    <row r="365" spans="1:5" x14ac:dyDescent="0.2">
      <c r="A365" s="66"/>
      <c r="B365"/>
      <c r="C365"/>
      <c r="D365"/>
      <c r="E365"/>
    </row>
    <row r="366" spans="1:5" x14ac:dyDescent="0.2">
      <c r="A366" s="66"/>
      <c r="B366"/>
      <c r="C366"/>
      <c r="D366"/>
      <c r="E366"/>
    </row>
    <row r="367" spans="1:5" x14ac:dyDescent="0.2">
      <c r="A367" s="66"/>
      <c r="B367"/>
      <c r="C367"/>
      <c r="D367"/>
      <c r="E367"/>
    </row>
    <row r="368" spans="1:5" x14ac:dyDescent="0.2">
      <c r="A368" s="66"/>
      <c r="B368"/>
      <c r="C368"/>
      <c r="D368"/>
      <c r="E368"/>
    </row>
    <row r="369" spans="1:5" x14ac:dyDescent="0.2">
      <c r="A369" s="66"/>
      <c r="B369"/>
      <c r="C369"/>
      <c r="D369"/>
      <c r="E369"/>
    </row>
    <row r="370" spans="1:5" x14ac:dyDescent="0.2">
      <c r="A370" s="66"/>
      <c r="B370"/>
      <c r="C370"/>
      <c r="D370"/>
      <c r="E370"/>
    </row>
    <row r="371" spans="1:5" x14ac:dyDescent="0.2">
      <c r="A371" s="66"/>
      <c r="B371"/>
      <c r="C371"/>
      <c r="D371"/>
      <c r="E371"/>
    </row>
    <row r="372" spans="1:5" x14ac:dyDescent="0.2">
      <c r="A372" s="66"/>
      <c r="B372"/>
      <c r="C372"/>
      <c r="D372"/>
      <c r="E372"/>
    </row>
    <row r="373" spans="1:5" x14ac:dyDescent="0.2">
      <c r="A373" s="66"/>
      <c r="B373"/>
      <c r="C373"/>
      <c r="D373"/>
      <c r="E373"/>
    </row>
    <row r="374" spans="1:5" x14ac:dyDescent="0.2">
      <c r="A374" s="66"/>
      <c r="B374"/>
      <c r="C374"/>
      <c r="D374"/>
      <c r="E374"/>
    </row>
    <row r="375" spans="1:5" x14ac:dyDescent="0.2">
      <c r="A375" s="66"/>
      <c r="B375"/>
      <c r="C375"/>
      <c r="D375"/>
      <c r="E375"/>
    </row>
    <row r="376" spans="1:5" x14ac:dyDescent="0.2">
      <c r="A376" s="66"/>
      <c r="B376"/>
      <c r="C376"/>
      <c r="D376"/>
      <c r="E376"/>
    </row>
    <row r="377" spans="1:5" x14ac:dyDescent="0.2">
      <c r="A377" s="66"/>
      <c r="B377"/>
      <c r="C377"/>
      <c r="D377"/>
      <c r="E377"/>
    </row>
    <row r="378" spans="1:5" x14ac:dyDescent="0.2">
      <c r="A378" s="66"/>
      <c r="B378"/>
      <c r="C378"/>
      <c r="D378"/>
      <c r="E378"/>
    </row>
    <row r="379" spans="1:5" x14ac:dyDescent="0.2">
      <c r="A379" s="66"/>
      <c r="B379"/>
      <c r="C379"/>
      <c r="D379"/>
      <c r="E379"/>
    </row>
    <row r="380" spans="1:5" x14ac:dyDescent="0.2">
      <c r="A380" s="66"/>
      <c r="B380"/>
      <c r="C380"/>
      <c r="D380"/>
      <c r="E380"/>
    </row>
    <row r="381" spans="1:5" x14ac:dyDescent="0.2">
      <c r="A381" s="66"/>
      <c r="B381"/>
      <c r="C381"/>
      <c r="D381"/>
      <c r="E381"/>
    </row>
    <row r="382" spans="1:5" x14ac:dyDescent="0.2">
      <c r="A382" s="66"/>
      <c r="B382"/>
      <c r="C382"/>
      <c r="D382"/>
      <c r="E382"/>
    </row>
    <row r="383" spans="1:5" x14ac:dyDescent="0.2">
      <c r="A383" s="66"/>
      <c r="B383"/>
      <c r="C383"/>
      <c r="D383"/>
      <c r="E383"/>
    </row>
    <row r="384" spans="1:5" x14ac:dyDescent="0.2">
      <c r="A384" s="66"/>
      <c r="B384"/>
      <c r="C384"/>
      <c r="D384"/>
      <c r="E384"/>
    </row>
    <row r="385" spans="1:5" x14ac:dyDescent="0.2">
      <c r="A385" s="66"/>
      <c r="B385"/>
      <c r="C385"/>
      <c r="D385"/>
      <c r="E385"/>
    </row>
    <row r="386" spans="1:5" x14ac:dyDescent="0.2">
      <c r="A386" s="66"/>
      <c r="B386"/>
      <c r="C386"/>
      <c r="D386"/>
      <c r="E386"/>
    </row>
    <row r="387" spans="1:5" x14ac:dyDescent="0.2">
      <c r="A387" s="66"/>
      <c r="B387"/>
      <c r="C387"/>
      <c r="D387"/>
      <c r="E387"/>
    </row>
    <row r="388" spans="1:5" x14ac:dyDescent="0.2">
      <c r="A388" s="66"/>
      <c r="B388"/>
      <c r="C388"/>
      <c r="D388"/>
      <c r="E388"/>
    </row>
    <row r="389" spans="1:5" x14ac:dyDescent="0.2">
      <c r="A389" s="66"/>
      <c r="B389"/>
      <c r="C389"/>
      <c r="D389"/>
      <c r="E389"/>
    </row>
    <row r="390" spans="1:5" x14ac:dyDescent="0.2">
      <c r="A390" s="66"/>
      <c r="B390"/>
      <c r="C390"/>
      <c r="D390"/>
      <c r="E390"/>
    </row>
    <row r="391" spans="1:5" x14ac:dyDescent="0.2">
      <c r="A391" s="66"/>
      <c r="B391"/>
      <c r="C391"/>
      <c r="D391"/>
      <c r="E391"/>
    </row>
    <row r="392" spans="1:5" x14ac:dyDescent="0.2">
      <c r="A392" s="66"/>
      <c r="B392"/>
      <c r="C392"/>
      <c r="D392"/>
      <c r="E392"/>
    </row>
    <row r="393" spans="1:5" x14ac:dyDescent="0.2">
      <c r="A393" s="66"/>
      <c r="B393"/>
      <c r="C393"/>
      <c r="D393"/>
      <c r="E393"/>
    </row>
    <row r="394" spans="1:5" x14ac:dyDescent="0.2">
      <c r="A394" s="66"/>
      <c r="B394"/>
      <c r="C394"/>
      <c r="D394"/>
      <c r="E394"/>
    </row>
    <row r="395" spans="1:5" x14ac:dyDescent="0.2">
      <c r="A395" s="66"/>
      <c r="B395"/>
      <c r="C395"/>
      <c r="D395"/>
      <c r="E395"/>
    </row>
    <row r="396" spans="1:5" x14ac:dyDescent="0.2">
      <c r="A396" s="66"/>
      <c r="B396"/>
      <c r="C396"/>
      <c r="D396"/>
      <c r="E396"/>
    </row>
    <row r="397" spans="1:5" x14ac:dyDescent="0.2">
      <c r="A397" s="66"/>
      <c r="B397"/>
      <c r="C397"/>
      <c r="D397"/>
      <c r="E397"/>
    </row>
    <row r="398" spans="1:5" x14ac:dyDescent="0.2">
      <c r="A398" s="66"/>
      <c r="B398"/>
      <c r="C398"/>
      <c r="D398"/>
      <c r="E398"/>
    </row>
    <row r="399" spans="1:5" x14ac:dyDescent="0.2">
      <c r="A399" s="66"/>
      <c r="B399"/>
      <c r="C399"/>
      <c r="D399"/>
      <c r="E399"/>
    </row>
    <row r="400" spans="1:5" x14ac:dyDescent="0.2">
      <c r="A400" s="66"/>
      <c r="B400"/>
      <c r="C400"/>
      <c r="D400"/>
      <c r="E400"/>
    </row>
    <row r="401" spans="1:5" x14ac:dyDescent="0.2">
      <c r="A401" s="66"/>
      <c r="B401"/>
      <c r="C401"/>
      <c r="D401"/>
      <c r="E401"/>
    </row>
    <row r="402" spans="1:5" x14ac:dyDescent="0.2">
      <c r="A402" s="66"/>
      <c r="B402"/>
      <c r="C402"/>
      <c r="D402"/>
      <c r="E402"/>
    </row>
    <row r="403" spans="1:5" x14ac:dyDescent="0.2">
      <c r="A403" s="66"/>
      <c r="B403"/>
      <c r="C403"/>
      <c r="D403"/>
      <c r="E403"/>
    </row>
    <row r="404" spans="1:5" x14ac:dyDescent="0.2">
      <c r="A404" s="66"/>
      <c r="B404"/>
      <c r="C404"/>
      <c r="D404"/>
      <c r="E404"/>
    </row>
    <row r="405" spans="1:5" x14ac:dyDescent="0.2">
      <c r="A405" s="66"/>
      <c r="B405"/>
      <c r="C405"/>
      <c r="D405"/>
      <c r="E405"/>
    </row>
    <row r="406" spans="1:5" x14ac:dyDescent="0.2">
      <c r="A406" s="66"/>
      <c r="B406"/>
      <c r="C406"/>
      <c r="D406"/>
      <c r="E406"/>
    </row>
    <row r="407" spans="1:5" x14ac:dyDescent="0.2">
      <c r="A407" s="66"/>
      <c r="B407"/>
      <c r="C407"/>
      <c r="D407"/>
      <c r="E407"/>
    </row>
    <row r="408" spans="1:5" x14ac:dyDescent="0.2">
      <c r="A408" s="66"/>
      <c r="B408"/>
      <c r="C408"/>
      <c r="D408"/>
      <c r="E408"/>
    </row>
    <row r="409" spans="1:5" x14ac:dyDescent="0.2">
      <c r="A409" s="66"/>
      <c r="B409"/>
      <c r="C409"/>
      <c r="D409"/>
      <c r="E409"/>
    </row>
    <row r="410" spans="1:5" x14ac:dyDescent="0.2">
      <c r="A410" s="66"/>
      <c r="B410"/>
      <c r="C410"/>
      <c r="D410"/>
      <c r="E410"/>
    </row>
    <row r="411" spans="1:5" x14ac:dyDescent="0.2">
      <c r="A411" s="66"/>
      <c r="B411"/>
      <c r="C411"/>
      <c r="D411"/>
      <c r="E411"/>
    </row>
    <row r="412" spans="1:5" x14ac:dyDescent="0.2">
      <c r="A412" s="66"/>
      <c r="B412"/>
      <c r="C412"/>
      <c r="D412"/>
      <c r="E412"/>
    </row>
    <row r="413" spans="1:5" x14ac:dyDescent="0.2">
      <c r="A413" s="66"/>
      <c r="B413"/>
      <c r="C413"/>
      <c r="D413"/>
      <c r="E413"/>
    </row>
    <row r="414" spans="1:5" x14ac:dyDescent="0.2">
      <c r="A414" s="66"/>
      <c r="B414"/>
      <c r="C414"/>
      <c r="D414"/>
      <c r="E414"/>
    </row>
    <row r="415" spans="1:5" x14ac:dyDescent="0.2">
      <c r="A415" s="66"/>
      <c r="B415"/>
      <c r="C415"/>
      <c r="D415"/>
      <c r="E415"/>
    </row>
    <row r="416" spans="1:5" x14ac:dyDescent="0.2">
      <c r="A416" s="66"/>
      <c r="B416"/>
      <c r="C416"/>
      <c r="D416"/>
      <c r="E416"/>
    </row>
    <row r="417" spans="1:5" x14ac:dyDescent="0.2">
      <c r="A417" s="66"/>
      <c r="B417"/>
      <c r="C417"/>
      <c r="D417"/>
      <c r="E417"/>
    </row>
    <row r="418" spans="1:5" x14ac:dyDescent="0.2">
      <c r="A418" s="66"/>
      <c r="B418"/>
      <c r="C418"/>
      <c r="D418"/>
      <c r="E418"/>
    </row>
    <row r="419" spans="1:5" x14ac:dyDescent="0.2">
      <c r="A419" s="66"/>
      <c r="B419"/>
      <c r="C419"/>
      <c r="D419"/>
      <c r="E419"/>
    </row>
    <row r="420" spans="1:5" x14ac:dyDescent="0.2">
      <c r="A420" s="66"/>
      <c r="B420"/>
      <c r="C420"/>
      <c r="D420"/>
      <c r="E420"/>
    </row>
    <row r="421" spans="1:5" x14ac:dyDescent="0.2">
      <c r="A421" s="66"/>
      <c r="B421"/>
      <c r="C421"/>
      <c r="D421"/>
      <c r="E421"/>
    </row>
    <row r="422" spans="1:5" x14ac:dyDescent="0.2">
      <c r="A422" s="66"/>
      <c r="B422"/>
      <c r="C422"/>
      <c r="D422"/>
      <c r="E422"/>
    </row>
    <row r="423" spans="1:5" x14ac:dyDescent="0.2">
      <c r="A423" s="66"/>
      <c r="B423"/>
      <c r="C423"/>
      <c r="D423"/>
      <c r="E423"/>
    </row>
    <row r="424" spans="1:5" x14ac:dyDescent="0.2">
      <c r="A424" s="66"/>
      <c r="B424"/>
      <c r="C424"/>
      <c r="D424"/>
      <c r="E424"/>
    </row>
    <row r="425" spans="1:5" x14ac:dyDescent="0.2">
      <c r="A425" s="66"/>
      <c r="B425"/>
      <c r="C425"/>
      <c r="D425"/>
      <c r="E425"/>
    </row>
    <row r="426" spans="1:5" x14ac:dyDescent="0.2">
      <c r="A426" s="66"/>
      <c r="B426"/>
      <c r="C426"/>
      <c r="D426"/>
      <c r="E426"/>
    </row>
    <row r="427" spans="1:5" x14ac:dyDescent="0.2">
      <c r="A427" s="66"/>
      <c r="B427"/>
      <c r="C427"/>
      <c r="D427"/>
      <c r="E427"/>
    </row>
    <row r="428" spans="1:5" x14ac:dyDescent="0.2">
      <c r="A428" s="66"/>
      <c r="B428"/>
      <c r="C428"/>
      <c r="D428"/>
      <c r="E428"/>
    </row>
    <row r="429" spans="1:5" x14ac:dyDescent="0.2">
      <c r="A429" s="66"/>
      <c r="B429"/>
      <c r="C429"/>
      <c r="D429"/>
      <c r="E429"/>
    </row>
    <row r="430" spans="1:5" x14ac:dyDescent="0.2">
      <c r="A430" s="66"/>
      <c r="B430"/>
      <c r="C430"/>
      <c r="D430"/>
      <c r="E430"/>
    </row>
    <row r="431" spans="1:5" x14ac:dyDescent="0.2">
      <c r="A431" s="66"/>
      <c r="B431"/>
      <c r="C431"/>
      <c r="D431"/>
      <c r="E431"/>
    </row>
    <row r="432" spans="1:5" x14ac:dyDescent="0.2">
      <c r="A432" s="66"/>
      <c r="B432"/>
      <c r="C432"/>
      <c r="D432"/>
      <c r="E432"/>
    </row>
    <row r="433" spans="1:5" x14ac:dyDescent="0.2">
      <c r="A433" s="66"/>
      <c r="B433"/>
      <c r="C433"/>
      <c r="D433"/>
      <c r="E433"/>
    </row>
    <row r="434" spans="1:5" x14ac:dyDescent="0.2">
      <c r="A434" s="66"/>
      <c r="B434"/>
      <c r="C434"/>
      <c r="D434"/>
      <c r="E434"/>
    </row>
    <row r="435" spans="1:5" x14ac:dyDescent="0.2">
      <c r="A435" s="66"/>
      <c r="B435"/>
      <c r="C435"/>
      <c r="D435"/>
      <c r="E435"/>
    </row>
    <row r="436" spans="1:5" x14ac:dyDescent="0.2">
      <c r="A436" s="66"/>
      <c r="B436"/>
      <c r="C436"/>
      <c r="D436"/>
      <c r="E436"/>
    </row>
    <row r="437" spans="1:5" x14ac:dyDescent="0.2">
      <c r="A437" s="66"/>
      <c r="B437"/>
      <c r="C437"/>
      <c r="D437"/>
      <c r="E437"/>
    </row>
    <row r="438" spans="1:5" x14ac:dyDescent="0.2">
      <c r="A438" s="66"/>
      <c r="B438"/>
      <c r="C438"/>
      <c r="D438"/>
      <c r="E438"/>
    </row>
    <row r="439" spans="1:5" x14ac:dyDescent="0.2">
      <c r="A439" s="66"/>
      <c r="B439"/>
      <c r="C439"/>
      <c r="D439"/>
      <c r="E439"/>
    </row>
    <row r="440" spans="1:5" x14ac:dyDescent="0.2">
      <c r="A440" s="66"/>
      <c r="B440"/>
      <c r="C440"/>
      <c r="D440"/>
      <c r="E440"/>
    </row>
    <row r="441" spans="1:5" x14ac:dyDescent="0.2">
      <c r="A441" s="66"/>
      <c r="B441"/>
      <c r="C441"/>
      <c r="D441"/>
      <c r="E441"/>
    </row>
    <row r="442" spans="1:5" x14ac:dyDescent="0.2">
      <c r="A442" s="66"/>
      <c r="B442"/>
      <c r="C442"/>
      <c r="D442"/>
      <c r="E442"/>
    </row>
    <row r="443" spans="1:5" x14ac:dyDescent="0.2">
      <c r="A443" s="66"/>
      <c r="B443"/>
      <c r="C443"/>
      <c r="D443"/>
      <c r="E443"/>
    </row>
    <row r="444" spans="1:5" x14ac:dyDescent="0.2">
      <c r="A444" s="66"/>
      <c r="B444"/>
      <c r="C444"/>
      <c r="D444"/>
      <c r="E444"/>
    </row>
    <row r="445" spans="1:5" x14ac:dyDescent="0.2">
      <c r="A445" s="66"/>
      <c r="B445"/>
      <c r="C445"/>
      <c r="D445"/>
      <c r="E445"/>
    </row>
    <row r="446" spans="1:5" x14ac:dyDescent="0.2">
      <c r="A446" s="66"/>
      <c r="B446"/>
      <c r="C446"/>
      <c r="D446"/>
      <c r="E446"/>
    </row>
    <row r="447" spans="1:5" x14ac:dyDescent="0.2">
      <c r="A447" s="66"/>
      <c r="B447"/>
      <c r="C447"/>
      <c r="D447"/>
      <c r="E447"/>
    </row>
    <row r="448" spans="1:5" x14ac:dyDescent="0.2">
      <c r="A448" s="66"/>
      <c r="B448"/>
      <c r="C448"/>
      <c r="D448"/>
      <c r="E448"/>
    </row>
    <row r="449" spans="1:5" x14ac:dyDescent="0.2">
      <c r="A449" s="66"/>
      <c r="B449"/>
      <c r="C449"/>
      <c r="D449"/>
      <c r="E449"/>
    </row>
    <row r="450" spans="1:5" x14ac:dyDescent="0.2">
      <c r="A450" s="66"/>
      <c r="B450"/>
      <c r="C450"/>
      <c r="D450"/>
      <c r="E450"/>
    </row>
    <row r="451" spans="1:5" x14ac:dyDescent="0.2">
      <c r="A451" s="66"/>
      <c r="B451"/>
      <c r="C451"/>
      <c r="D451"/>
      <c r="E451"/>
    </row>
    <row r="452" spans="1:5" x14ac:dyDescent="0.2">
      <c r="A452" s="66"/>
      <c r="B452"/>
      <c r="C452"/>
      <c r="D452"/>
      <c r="E452"/>
    </row>
    <row r="453" spans="1:5" x14ac:dyDescent="0.2">
      <c r="A453" s="66"/>
      <c r="B453"/>
      <c r="C453"/>
      <c r="D453"/>
      <c r="E453"/>
    </row>
    <row r="454" spans="1:5" x14ac:dyDescent="0.2">
      <c r="A454" s="66"/>
      <c r="B454"/>
      <c r="C454"/>
      <c r="D454"/>
      <c r="E454"/>
    </row>
    <row r="455" spans="1:5" x14ac:dyDescent="0.2">
      <c r="A455" s="66"/>
      <c r="B455"/>
      <c r="C455"/>
      <c r="D455"/>
      <c r="E455"/>
    </row>
    <row r="456" spans="1:5" x14ac:dyDescent="0.2">
      <c r="A456" s="66"/>
      <c r="B456"/>
      <c r="C456"/>
      <c r="D456"/>
      <c r="E456"/>
    </row>
    <row r="457" spans="1:5" x14ac:dyDescent="0.2">
      <c r="A457" s="66"/>
      <c r="B457"/>
      <c r="C457"/>
      <c r="D457"/>
      <c r="E457"/>
    </row>
    <row r="458" spans="1:5" x14ac:dyDescent="0.2">
      <c r="A458" s="66"/>
      <c r="B458"/>
      <c r="C458"/>
      <c r="D458"/>
      <c r="E458"/>
    </row>
    <row r="459" spans="1:5" x14ac:dyDescent="0.2">
      <c r="A459" s="66"/>
      <c r="B459"/>
      <c r="C459"/>
      <c r="D459"/>
      <c r="E459"/>
    </row>
    <row r="460" spans="1:5" x14ac:dyDescent="0.2">
      <c r="A460" s="66"/>
      <c r="B460"/>
      <c r="C460"/>
      <c r="D460"/>
      <c r="E460"/>
    </row>
    <row r="461" spans="1:5" x14ac:dyDescent="0.2">
      <c r="A461" s="66"/>
      <c r="B461"/>
      <c r="C461"/>
      <c r="D461"/>
      <c r="E461"/>
    </row>
    <row r="462" spans="1:5" x14ac:dyDescent="0.2">
      <c r="A462" s="66"/>
      <c r="B462"/>
      <c r="C462"/>
      <c r="D462"/>
      <c r="E462"/>
    </row>
    <row r="463" spans="1:5" x14ac:dyDescent="0.2">
      <c r="A463" s="66"/>
      <c r="B463"/>
      <c r="C463"/>
      <c r="D463"/>
      <c r="E463"/>
    </row>
    <row r="464" spans="1:5" x14ac:dyDescent="0.2">
      <c r="A464" s="66"/>
      <c r="B464"/>
      <c r="C464"/>
      <c r="D464"/>
      <c r="E464"/>
    </row>
    <row r="465" spans="1:5" x14ac:dyDescent="0.2">
      <c r="A465" s="66"/>
      <c r="B465"/>
      <c r="C465"/>
      <c r="D465"/>
      <c r="E465"/>
    </row>
    <row r="466" spans="1:5" x14ac:dyDescent="0.2">
      <c r="A466" s="66"/>
      <c r="B466"/>
      <c r="C466"/>
      <c r="D466"/>
      <c r="E466"/>
    </row>
    <row r="467" spans="1:5" x14ac:dyDescent="0.2">
      <c r="A467" s="66"/>
      <c r="B467"/>
      <c r="C467"/>
      <c r="D467"/>
      <c r="E467"/>
    </row>
    <row r="468" spans="1:5" x14ac:dyDescent="0.2">
      <c r="A468" s="66"/>
      <c r="B468"/>
      <c r="C468"/>
      <c r="D468"/>
      <c r="E468"/>
    </row>
    <row r="469" spans="1:5" x14ac:dyDescent="0.2">
      <c r="A469" s="66"/>
      <c r="B469"/>
      <c r="C469"/>
      <c r="D469"/>
      <c r="E469"/>
    </row>
    <row r="470" spans="1:5" x14ac:dyDescent="0.2">
      <c r="A470" s="66"/>
      <c r="B470"/>
      <c r="C470"/>
      <c r="D470"/>
      <c r="E470"/>
    </row>
    <row r="471" spans="1:5" x14ac:dyDescent="0.2">
      <c r="A471" s="66"/>
      <c r="B471"/>
      <c r="C471"/>
      <c r="D471"/>
      <c r="E471"/>
    </row>
    <row r="472" spans="1:5" x14ac:dyDescent="0.2">
      <c r="A472" s="66"/>
      <c r="B472"/>
      <c r="C472"/>
      <c r="D472"/>
      <c r="E472"/>
    </row>
    <row r="473" spans="1:5" x14ac:dyDescent="0.2">
      <c r="A473" s="66"/>
      <c r="B473"/>
      <c r="C473"/>
      <c r="D473"/>
      <c r="E473"/>
    </row>
    <row r="474" spans="1:5" x14ac:dyDescent="0.2">
      <c r="A474" s="66"/>
      <c r="B474"/>
      <c r="C474"/>
      <c r="D474"/>
      <c r="E474"/>
    </row>
    <row r="475" spans="1:5" x14ac:dyDescent="0.2">
      <c r="A475" s="66"/>
      <c r="B475"/>
      <c r="C475"/>
      <c r="D475"/>
      <c r="E475"/>
    </row>
    <row r="476" spans="1:5" x14ac:dyDescent="0.2">
      <c r="A476" s="66"/>
      <c r="B476"/>
      <c r="C476"/>
      <c r="D476"/>
      <c r="E476"/>
    </row>
    <row r="477" spans="1:5" x14ac:dyDescent="0.2">
      <c r="A477" s="66"/>
      <c r="B477"/>
      <c r="C477"/>
      <c r="D477"/>
      <c r="E477"/>
    </row>
    <row r="478" spans="1:5" x14ac:dyDescent="0.2">
      <c r="A478" s="66"/>
      <c r="B478"/>
      <c r="C478"/>
      <c r="D478"/>
      <c r="E478"/>
    </row>
    <row r="479" spans="1:5" x14ac:dyDescent="0.2">
      <c r="A479" s="66"/>
      <c r="B479"/>
      <c r="C479"/>
      <c r="D479"/>
      <c r="E479"/>
    </row>
    <row r="480" spans="1:5" x14ac:dyDescent="0.2">
      <c r="A480" s="66"/>
      <c r="B480"/>
      <c r="C480"/>
      <c r="D480"/>
      <c r="E480"/>
    </row>
    <row r="481" spans="1:5" x14ac:dyDescent="0.2">
      <c r="A481" s="66"/>
      <c r="B481"/>
      <c r="C481"/>
      <c r="D481"/>
      <c r="E481"/>
    </row>
    <row r="482" spans="1:5" x14ac:dyDescent="0.2">
      <c r="A482" s="66"/>
      <c r="B482"/>
      <c r="C482"/>
      <c r="D482"/>
      <c r="E482"/>
    </row>
    <row r="483" spans="1:5" x14ac:dyDescent="0.2">
      <c r="A483" s="66"/>
      <c r="B483"/>
      <c r="C483"/>
      <c r="D483"/>
      <c r="E483"/>
    </row>
    <row r="484" spans="1:5" x14ac:dyDescent="0.2">
      <c r="A484" s="66"/>
      <c r="B484"/>
      <c r="C484"/>
      <c r="D484"/>
      <c r="E484"/>
    </row>
    <row r="485" spans="1:5" x14ac:dyDescent="0.2">
      <c r="A485" s="66"/>
      <c r="B485"/>
      <c r="C485"/>
      <c r="D485"/>
      <c r="E485"/>
    </row>
    <row r="486" spans="1:5" x14ac:dyDescent="0.2">
      <c r="A486" s="66"/>
      <c r="B486"/>
      <c r="C486"/>
      <c r="D486"/>
      <c r="E486"/>
    </row>
    <row r="487" spans="1:5" x14ac:dyDescent="0.2">
      <c r="A487" s="66"/>
      <c r="B487"/>
      <c r="C487"/>
      <c r="D487"/>
      <c r="E487"/>
    </row>
    <row r="488" spans="1:5" x14ac:dyDescent="0.2">
      <c r="A488" s="66"/>
      <c r="B488"/>
      <c r="C488"/>
      <c r="D488"/>
      <c r="E488"/>
    </row>
    <row r="489" spans="1:5" x14ac:dyDescent="0.2">
      <c r="A489" s="66"/>
      <c r="B489"/>
      <c r="C489"/>
      <c r="D489"/>
      <c r="E489"/>
    </row>
    <row r="490" spans="1:5" x14ac:dyDescent="0.2">
      <c r="A490" s="66"/>
      <c r="B490"/>
      <c r="C490"/>
      <c r="D490"/>
      <c r="E490"/>
    </row>
    <row r="491" spans="1:5" x14ac:dyDescent="0.2">
      <c r="A491" s="66"/>
      <c r="B491"/>
      <c r="C491"/>
      <c r="D491"/>
      <c r="E491"/>
    </row>
    <row r="492" spans="1:5" x14ac:dyDescent="0.2">
      <c r="A492" s="66"/>
      <c r="B492"/>
      <c r="C492"/>
      <c r="D492"/>
      <c r="E492"/>
    </row>
    <row r="493" spans="1:5" x14ac:dyDescent="0.2">
      <c r="A493" s="66"/>
      <c r="B493"/>
      <c r="C493"/>
      <c r="D493"/>
      <c r="E493"/>
    </row>
    <row r="494" spans="1:5" x14ac:dyDescent="0.2">
      <c r="A494" s="66"/>
      <c r="B494"/>
      <c r="C494"/>
      <c r="D494"/>
      <c r="E494"/>
    </row>
    <row r="495" spans="1:5" x14ac:dyDescent="0.2">
      <c r="A495" s="66"/>
      <c r="B495"/>
      <c r="C495"/>
      <c r="D495"/>
      <c r="E495"/>
    </row>
    <row r="496" spans="1:5" x14ac:dyDescent="0.2">
      <c r="A496" s="66"/>
      <c r="B496"/>
      <c r="C496"/>
      <c r="D496"/>
      <c r="E496"/>
    </row>
    <row r="497" spans="1:5" x14ac:dyDescent="0.2">
      <c r="A497" s="66"/>
      <c r="B497"/>
      <c r="C497"/>
      <c r="D497"/>
      <c r="E497"/>
    </row>
    <row r="498" spans="1:5" x14ac:dyDescent="0.2">
      <c r="A498" s="66"/>
      <c r="B498"/>
      <c r="C498"/>
      <c r="D498"/>
      <c r="E498"/>
    </row>
    <row r="499" spans="1:5" x14ac:dyDescent="0.2">
      <c r="A499" s="66"/>
      <c r="B499"/>
      <c r="C499"/>
      <c r="D499"/>
      <c r="E499"/>
    </row>
    <row r="500" spans="1:5" x14ac:dyDescent="0.2">
      <c r="A500" s="66"/>
      <c r="B500"/>
      <c r="C500"/>
      <c r="D500"/>
      <c r="E500"/>
    </row>
    <row r="501" spans="1:5" x14ac:dyDescent="0.2">
      <c r="A501" s="66"/>
      <c r="B501"/>
      <c r="C501"/>
      <c r="D501"/>
      <c r="E501"/>
    </row>
    <row r="502" spans="1:5" x14ac:dyDescent="0.2">
      <c r="A502" s="66"/>
      <c r="B502"/>
      <c r="C502"/>
      <c r="D502"/>
      <c r="E502"/>
    </row>
    <row r="503" spans="1:5" x14ac:dyDescent="0.2">
      <c r="A503" s="66"/>
      <c r="B503"/>
      <c r="C503"/>
      <c r="D503"/>
      <c r="E503"/>
    </row>
    <row r="504" spans="1:5" x14ac:dyDescent="0.2">
      <c r="A504" s="66"/>
      <c r="B504"/>
      <c r="C504"/>
      <c r="D504"/>
      <c r="E504"/>
    </row>
    <row r="505" spans="1:5" x14ac:dyDescent="0.2">
      <c r="A505" s="66"/>
      <c r="B505"/>
      <c r="C505"/>
      <c r="D505"/>
      <c r="E505"/>
    </row>
    <row r="506" spans="1:5" x14ac:dyDescent="0.2">
      <c r="A506" s="66"/>
      <c r="B506"/>
      <c r="C506"/>
      <c r="D506"/>
      <c r="E506"/>
    </row>
    <row r="507" spans="1:5" x14ac:dyDescent="0.2">
      <c r="A507" s="66"/>
      <c r="B507"/>
      <c r="C507"/>
      <c r="D507"/>
      <c r="E507"/>
    </row>
    <row r="508" spans="1:5" x14ac:dyDescent="0.2">
      <c r="A508" s="66"/>
      <c r="B508"/>
      <c r="C508"/>
      <c r="D508"/>
      <c r="E508"/>
    </row>
    <row r="509" spans="1:5" x14ac:dyDescent="0.2">
      <c r="A509" s="66"/>
      <c r="B509"/>
      <c r="C509"/>
      <c r="D509"/>
      <c r="E509"/>
    </row>
    <row r="510" spans="1:5" x14ac:dyDescent="0.2">
      <c r="A510" s="66"/>
      <c r="B510"/>
      <c r="C510"/>
      <c r="D510"/>
      <c r="E510"/>
    </row>
    <row r="511" spans="1:5" x14ac:dyDescent="0.2">
      <c r="A511" s="66"/>
      <c r="B511"/>
      <c r="C511"/>
      <c r="D511"/>
      <c r="E511"/>
    </row>
    <row r="512" spans="1:5" x14ac:dyDescent="0.2">
      <c r="A512" s="66"/>
      <c r="B512"/>
      <c r="C512"/>
      <c r="D512"/>
      <c r="E512"/>
    </row>
    <row r="513" spans="1:5" x14ac:dyDescent="0.2">
      <c r="A513" s="66"/>
      <c r="B513"/>
      <c r="C513"/>
      <c r="D513"/>
      <c r="E513"/>
    </row>
    <row r="514" spans="1:5" x14ac:dyDescent="0.2">
      <c r="A514" s="66"/>
      <c r="B514"/>
      <c r="C514"/>
      <c r="D514"/>
      <c r="E514"/>
    </row>
    <row r="515" spans="1:5" x14ac:dyDescent="0.2">
      <c r="A515" s="66"/>
      <c r="B515"/>
      <c r="C515"/>
      <c r="D515"/>
      <c r="E515"/>
    </row>
    <row r="516" spans="1:5" x14ac:dyDescent="0.2">
      <c r="A516" s="66"/>
      <c r="B516"/>
      <c r="C516"/>
      <c r="D516"/>
      <c r="E516"/>
    </row>
    <row r="517" spans="1:5" x14ac:dyDescent="0.2">
      <c r="A517" s="66"/>
      <c r="B517"/>
      <c r="C517"/>
      <c r="D517"/>
      <c r="E517"/>
    </row>
    <row r="518" spans="1:5" x14ac:dyDescent="0.2">
      <c r="A518" s="66"/>
      <c r="B518"/>
      <c r="C518"/>
      <c r="D518"/>
      <c r="E518"/>
    </row>
    <row r="519" spans="1:5" x14ac:dyDescent="0.2">
      <c r="A519" s="66"/>
      <c r="B519"/>
      <c r="C519"/>
      <c r="D519"/>
      <c r="E519"/>
    </row>
    <row r="520" spans="1:5" x14ac:dyDescent="0.2">
      <c r="A520" s="66"/>
      <c r="B520"/>
      <c r="C520"/>
      <c r="D520"/>
      <c r="E520"/>
    </row>
    <row r="521" spans="1:5" x14ac:dyDescent="0.2">
      <c r="A521" s="66"/>
      <c r="B521"/>
      <c r="C521"/>
      <c r="D521"/>
      <c r="E521"/>
    </row>
    <row r="522" spans="1:5" x14ac:dyDescent="0.2">
      <c r="A522" s="66"/>
      <c r="B522"/>
      <c r="C522"/>
      <c r="D522"/>
      <c r="E522"/>
    </row>
    <row r="523" spans="1:5" x14ac:dyDescent="0.2">
      <c r="A523" s="66"/>
      <c r="B523"/>
      <c r="C523"/>
      <c r="D523"/>
      <c r="E523"/>
    </row>
    <row r="524" spans="1:5" x14ac:dyDescent="0.2">
      <c r="A524" s="66"/>
      <c r="B524"/>
      <c r="C524"/>
      <c r="D524"/>
      <c r="E524"/>
    </row>
    <row r="525" spans="1:5" x14ac:dyDescent="0.2">
      <c r="A525" s="66"/>
      <c r="B525"/>
      <c r="C525"/>
      <c r="D525"/>
      <c r="E525"/>
    </row>
    <row r="526" spans="1:5" x14ac:dyDescent="0.2">
      <c r="A526" s="66"/>
      <c r="B526"/>
      <c r="C526"/>
      <c r="D526"/>
      <c r="E526"/>
    </row>
    <row r="527" spans="1:5" x14ac:dyDescent="0.2">
      <c r="A527" s="66"/>
      <c r="B527"/>
      <c r="C527"/>
      <c r="D527"/>
      <c r="E527"/>
    </row>
    <row r="528" spans="1:5" x14ac:dyDescent="0.2">
      <c r="A528" s="66"/>
      <c r="B528"/>
      <c r="C528"/>
      <c r="D528"/>
      <c r="E528"/>
    </row>
    <row r="529" spans="1:5" x14ac:dyDescent="0.2">
      <c r="A529" s="66"/>
      <c r="B529"/>
      <c r="C529"/>
      <c r="D529"/>
      <c r="E529"/>
    </row>
    <row r="530" spans="1:5" x14ac:dyDescent="0.2">
      <c r="A530" s="66"/>
      <c r="B530"/>
      <c r="C530"/>
      <c r="D530"/>
      <c r="E530"/>
    </row>
    <row r="531" spans="1:5" x14ac:dyDescent="0.2">
      <c r="A531" s="66"/>
      <c r="B531"/>
      <c r="C531"/>
      <c r="D531"/>
      <c r="E531"/>
    </row>
    <row r="532" spans="1:5" x14ac:dyDescent="0.2">
      <c r="A532" s="66"/>
      <c r="B532"/>
      <c r="C532"/>
      <c r="D532"/>
      <c r="E532"/>
    </row>
    <row r="533" spans="1:5" x14ac:dyDescent="0.2">
      <c r="A533" s="66"/>
      <c r="B533"/>
      <c r="C533"/>
      <c r="D533"/>
      <c r="E533"/>
    </row>
    <row r="534" spans="1:5" x14ac:dyDescent="0.2">
      <c r="A534" s="66"/>
      <c r="B534"/>
      <c r="C534"/>
      <c r="D534"/>
      <c r="E534"/>
    </row>
    <row r="535" spans="1:5" x14ac:dyDescent="0.2">
      <c r="A535" s="66"/>
      <c r="B535"/>
      <c r="C535"/>
      <c r="D535"/>
      <c r="E535"/>
    </row>
    <row r="536" spans="1:5" x14ac:dyDescent="0.2">
      <c r="A536" s="66"/>
      <c r="B536"/>
      <c r="C536"/>
      <c r="D536"/>
      <c r="E536"/>
    </row>
    <row r="537" spans="1:5" x14ac:dyDescent="0.2">
      <c r="A537" s="66"/>
      <c r="B537"/>
      <c r="C537"/>
      <c r="D537"/>
      <c r="E537"/>
    </row>
    <row r="538" spans="1:5" x14ac:dyDescent="0.2">
      <c r="A538" s="66"/>
      <c r="B538"/>
      <c r="C538"/>
      <c r="D538"/>
      <c r="E538"/>
    </row>
    <row r="539" spans="1:5" x14ac:dyDescent="0.2">
      <c r="A539" s="66"/>
      <c r="B539"/>
      <c r="C539"/>
      <c r="D539"/>
      <c r="E539"/>
    </row>
    <row r="540" spans="1:5" x14ac:dyDescent="0.2">
      <c r="A540" s="66"/>
      <c r="B540"/>
      <c r="C540"/>
      <c r="D540"/>
      <c r="E540"/>
    </row>
    <row r="541" spans="1:5" x14ac:dyDescent="0.2">
      <c r="A541" s="66"/>
      <c r="B541"/>
      <c r="C541"/>
      <c r="D541"/>
      <c r="E541"/>
    </row>
    <row r="542" spans="1:5" x14ac:dyDescent="0.2">
      <c r="A542" s="66"/>
      <c r="B542"/>
      <c r="C542"/>
      <c r="D542"/>
      <c r="E542"/>
    </row>
    <row r="543" spans="1:5" x14ac:dyDescent="0.2">
      <c r="A543" s="66"/>
      <c r="B543"/>
      <c r="C543"/>
      <c r="D543"/>
      <c r="E543"/>
    </row>
    <row r="544" spans="1:5" x14ac:dyDescent="0.2">
      <c r="A544" s="66"/>
      <c r="B544"/>
      <c r="C544"/>
      <c r="D544"/>
      <c r="E544"/>
    </row>
    <row r="545" spans="1:5" x14ac:dyDescent="0.2">
      <c r="A545" s="66"/>
      <c r="B545"/>
      <c r="C545"/>
      <c r="D545"/>
      <c r="E545"/>
    </row>
    <row r="546" spans="1:5" x14ac:dyDescent="0.2">
      <c r="A546" s="66"/>
      <c r="B546"/>
      <c r="C546"/>
      <c r="D546"/>
      <c r="E546"/>
    </row>
    <row r="547" spans="1:5" x14ac:dyDescent="0.2">
      <c r="A547" s="66"/>
      <c r="B547"/>
      <c r="C547"/>
      <c r="D547"/>
      <c r="E547"/>
    </row>
    <row r="548" spans="1:5" x14ac:dyDescent="0.2">
      <c r="A548" s="66"/>
      <c r="B548"/>
      <c r="C548"/>
      <c r="D548"/>
      <c r="E548"/>
    </row>
    <row r="549" spans="1:5" x14ac:dyDescent="0.2">
      <c r="A549" s="66"/>
      <c r="B549"/>
      <c r="C549"/>
      <c r="D549"/>
      <c r="E549"/>
    </row>
    <row r="550" spans="1:5" x14ac:dyDescent="0.2">
      <c r="A550" s="66"/>
      <c r="B550"/>
      <c r="C550"/>
      <c r="D550"/>
      <c r="E550"/>
    </row>
    <row r="551" spans="1:5" x14ac:dyDescent="0.2">
      <c r="A551" s="66"/>
      <c r="B551"/>
      <c r="C551"/>
      <c r="D551"/>
      <c r="E551"/>
    </row>
    <row r="552" spans="1:5" x14ac:dyDescent="0.2">
      <c r="A552" s="66"/>
      <c r="B552"/>
      <c r="C552"/>
      <c r="D552"/>
      <c r="E552"/>
    </row>
    <row r="553" spans="1:5" x14ac:dyDescent="0.2">
      <c r="A553" s="66"/>
      <c r="B553"/>
      <c r="C553"/>
      <c r="D553"/>
      <c r="E553"/>
    </row>
    <row r="554" spans="1:5" x14ac:dyDescent="0.2">
      <c r="A554" s="66"/>
      <c r="B554"/>
      <c r="C554"/>
      <c r="D554"/>
      <c r="E554"/>
    </row>
    <row r="555" spans="1:5" x14ac:dyDescent="0.2">
      <c r="A555" s="66"/>
      <c r="B555"/>
      <c r="C555"/>
      <c r="D555"/>
      <c r="E555"/>
    </row>
    <row r="556" spans="1:5" x14ac:dyDescent="0.2">
      <c r="A556" s="66"/>
      <c r="B556"/>
      <c r="C556"/>
      <c r="D556"/>
      <c r="E556"/>
    </row>
    <row r="557" spans="1:5" x14ac:dyDescent="0.2">
      <c r="A557" s="66"/>
      <c r="B557"/>
      <c r="C557"/>
      <c r="D557"/>
      <c r="E557"/>
    </row>
    <row r="558" spans="1:5" x14ac:dyDescent="0.2">
      <c r="A558" s="66"/>
      <c r="B558"/>
      <c r="C558"/>
      <c r="D558"/>
      <c r="E558"/>
    </row>
    <row r="559" spans="1:5" x14ac:dyDescent="0.2">
      <c r="A559" s="66"/>
      <c r="B559"/>
      <c r="C559"/>
      <c r="D559"/>
      <c r="E559"/>
    </row>
    <row r="560" spans="1:5" x14ac:dyDescent="0.2">
      <c r="A560" s="66"/>
      <c r="B560"/>
      <c r="C560"/>
      <c r="D560"/>
      <c r="E560"/>
    </row>
    <row r="561" spans="1:5" x14ac:dyDescent="0.2">
      <c r="A561" s="66"/>
      <c r="B561"/>
      <c r="C561"/>
      <c r="D561"/>
      <c r="E561"/>
    </row>
    <row r="562" spans="1:5" x14ac:dyDescent="0.2">
      <c r="A562" s="66"/>
      <c r="B562"/>
      <c r="C562"/>
      <c r="D562"/>
      <c r="E562"/>
    </row>
    <row r="563" spans="1:5" x14ac:dyDescent="0.2">
      <c r="A563" s="66"/>
      <c r="B563"/>
      <c r="C563"/>
      <c r="D563"/>
      <c r="E563"/>
    </row>
    <row r="564" spans="1:5" x14ac:dyDescent="0.2">
      <c r="A564" s="66"/>
      <c r="B564"/>
      <c r="C564"/>
      <c r="D564"/>
      <c r="E564"/>
    </row>
    <row r="565" spans="1:5" x14ac:dyDescent="0.2">
      <c r="A565" s="66"/>
      <c r="B565"/>
      <c r="C565"/>
      <c r="D565"/>
      <c r="E565"/>
    </row>
    <row r="566" spans="1:5" x14ac:dyDescent="0.2">
      <c r="A566" s="66"/>
      <c r="B566"/>
      <c r="C566"/>
      <c r="D566"/>
      <c r="E566"/>
    </row>
    <row r="567" spans="1:5" x14ac:dyDescent="0.2">
      <c r="A567" s="66"/>
      <c r="B567"/>
      <c r="C567"/>
      <c r="D567"/>
      <c r="E567"/>
    </row>
    <row r="568" spans="1:5" x14ac:dyDescent="0.2">
      <c r="A568" s="66"/>
      <c r="B568"/>
      <c r="C568"/>
      <c r="D568"/>
      <c r="E568"/>
    </row>
    <row r="569" spans="1:5" x14ac:dyDescent="0.2">
      <c r="A569" s="66"/>
      <c r="B569"/>
      <c r="C569"/>
      <c r="D569"/>
      <c r="E569"/>
    </row>
    <row r="570" spans="1:5" x14ac:dyDescent="0.2">
      <c r="A570" s="66"/>
      <c r="B570"/>
      <c r="C570"/>
      <c r="D570"/>
      <c r="E570"/>
    </row>
    <row r="571" spans="1:5" x14ac:dyDescent="0.2">
      <c r="A571" s="66"/>
      <c r="B571"/>
      <c r="C571"/>
      <c r="D571"/>
      <c r="E571"/>
    </row>
    <row r="572" spans="1:5" x14ac:dyDescent="0.2">
      <c r="A572" s="66"/>
      <c r="B572"/>
      <c r="C572"/>
      <c r="D572"/>
      <c r="E572"/>
    </row>
    <row r="573" spans="1:5" x14ac:dyDescent="0.2">
      <c r="A573" s="66"/>
      <c r="B573"/>
      <c r="C573"/>
      <c r="D573"/>
      <c r="E573"/>
    </row>
    <row r="574" spans="1:5" x14ac:dyDescent="0.2">
      <c r="A574" s="66"/>
      <c r="B574"/>
      <c r="C574"/>
      <c r="D574"/>
      <c r="E574"/>
    </row>
    <row r="575" spans="1:5" x14ac:dyDescent="0.2">
      <c r="A575" s="66"/>
      <c r="B575"/>
      <c r="C575"/>
      <c r="D575"/>
      <c r="E575"/>
    </row>
    <row r="576" spans="1:5" x14ac:dyDescent="0.2">
      <c r="A576" s="66"/>
      <c r="B576"/>
      <c r="C576"/>
      <c r="D576"/>
      <c r="E576"/>
    </row>
    <row r="577" spans="1:5" x14ac:dyDescent="0.2">
      <c r="A577" s="66"/>
      <c r="B577"/>
      <c r="C577"/>
      <c r="D577"/>
      <c r="E577"/>
    </row>
    <row r="578" spans="1:5" x14ac:dyDescent="0.2">
      <c r="A578" s="66"/>
      <c r="B578"/>
      <c r="C578"/>
      <c r="D578"/>
      <c r="E578"/>
    </row>
    <row r="579" spans="1:5" x14ac:dyDescent="0.2">
      <c r="A579" s="66"/>
      <c r="B579"/>
      <c r="C579"/>
      <c r="D579"/>
      <c r="E579"/>
    </row>
    <row r="580" spans="1:5" x14ac:dyDescent="0.2">
      <c r="A580" s="66"/>
      <c r="B580"/>
      <c r="C580"/>
      <c r="D580"/>
      <c r="E580"/>
    </row>
    <row r="581" spans="1:5" x14ac:dyDescent="0.2">
      <c r="A581" s="66"/>
      <c r="B581"/>
      <c r="C581"/>
      <c r="D581"/>
      <c r="E581"/>
    </row>
    <row r="582" spans="1:5" x14ac:dyDescent="0.2">
      <c r="A582" s="66"/>
      <c r="B582"/>
      <c r="C582"/>
      <c r="D582"/>
      <c r="E582"/>
    </row>
    <row r="583" spans="1:5" x14ac:dyDescent="0.2">
      <c r="A583" s="66"/>
      <c r="B583"/>
      <c r="C583"/>
      <c r="D583"/>
      <c r="E583"/>
    </row>
    <row r="584" spans="1:5" x14ac:dyDescent="0.2">
      <c r="A584" s="66"/>
      <c r="B584"/>
      <c r="C584"/>
      <c r="D584"/>
      <c r="E584"/>
    </row>
    <row r="585" spans="1:5" x14ac:dyDescent="0.2">
      <c r="A585" s="66"/>
      <c r="B585"/>
      <c r="C585"/>
      <c r="D585"/>
      <c r="E585"/>
    </row>
    <row r="586" spans="1:5" x14ac:dyDescent="0.2">
      <c r="A586" s="66"/>
      <c r="B586"/>
      <c r="C586"/>
      <c r="D586"/>
      <c r="E586"/>
    </row>
    <row r="587" spans="1:5" x14ac:dyDescent="0.2">
      <c r="A587" s="66"/>
      <c r="B587"/>
      <c r="C587"/>
      <c r="D587"/>
      <c r="E587"/>
    </row>
    <row r="588" spans="1:5" x14ac:dyDescent="0.2">
      <c r="A588" s="66"/>
      <c r="B588"/>
      <c r="C588"/>
      <c r="D588"/>
      <c r="E588"/>
    </row>
    <row r="589" spans="1:5" x14ac:dyDescent="0.2">
      <c r="A589" s="66"/>
      <c r="B589"/>
      <c r="C589"/>
      <c r="D589"/>
      <c r="E589"/>
    </row>
    <row r="590" spans="1:5" x14ac:dyDescent="0.2">
      <c r="A590" s="66"/>
      <c r="B590"/>
      <c r="C590"/>
      <c r="D590"/>
      <c r="E590"/>
    </row>
    <row r="591" spans="1:5" x14ac:dyDescent="0.2">
      <c r="A591" s="66"/>
      <c r="B591"/>
      <c r="C591"/>
      <c r="D591"/>
      <c r="E591"/>
    </row>
    <row r="592" spans="1:5" x14ac:dyDescent="0.2">
      <c r="A592" s="66"/>
      <c r="B592"/>
      <c r="C592"/>
      <c r="D592"/>
      <c r="E592"/>
    </row>
    <row r="593" spans="1:5" x14ac:dyDescent="0.2">
      <c r="A593" s="66"/>
      <c r="B593"/>
      <c r="C593"/>
      <c r="D593"/>
      <c r="E593"/>
    </row>
    <row r="594" spans="1:5" x14ac:dyDescent="0.2">
      <c r="A594" s="66"/>
      <c r="B594"/>
      <c r="C594"/>
      <c r="D594"/>
      <c r="E594"/>
    </row>
    <row r="595" spans="1:5" x14ac:dyDescent="0.2">
      <c r="A595" s="66"/>
      <c r="B595"/>
      <c r="C595"/>
      <c r="D595"/>
      <c r="E595"/>
    </row>
    <row r="596" spans="1:5" x14ac:dyDescent="0.2">
      <c r="A596" s="66"/>
      <c r="B596"/>
      <c r="C596"/>
      <c r="D596"/>
      <c r="E596"/>
    </row>
    <row r="597" spans="1:5" x14ac:dyDescent="0.2">
      <c r="A597" s="66"/>
      <c r="B597"/>
      <c r="C597"/>
      <c r="D597"/>
      <c r="E597"/>
    </row>
    <row r="598" spans="1:5" x14ac:dyDescent="0.2">
      <c r="A598" s="66"/>
      <c r="B598"/>
      <c r="C598"/>
      <c r="D598"/>
      <c r="E598"/>
    </row>
    <row r="599" spans="1:5" x14ac:dyDescent="0.2">
      <c r="A599" s="66"/>
      <c r="B599"/>
      <c r="C599"/>
      <c r="D599"/>
      <c r="E599"/>
    </row>
    <row r="600" spans="1:5" x14ac:dyDescent="0.2">
      <c r="A600" s="66"/>
      <c r="B600"/>
      <c r="C600"/>
      <c r="D600"/>
      <c r="E600"/>
    </row>
    <row r="601" spans="1:5" x14ac:dyDescent="0.2">
      <c r="A601" s="66"/>
      <c r="B601"/>
      <c r="C601"/>
      <c r="D601"/>
      <c r="E601"/>
    </row>
    <row r="602" spans="1:5" x14ac:dyDescent="0.2">
      <c r="A602" s="66"/>
      <c r="B602"/>
      <c r="C602"/>
      <c r="D602"/>
      <c r="E602"/>
    </row>
    <row r="603" spans="1:5" x14ac:dyDescent="0.2">
      <c r="A603" s="66"/>
      <c r="B603"/>
      <c r="C603"/>
      <c r="D603"/>
      <c r="E603"/>
    </row>
    <row r="604" spans="1:5" x14ac:dyDescent="0.2">
      <c r="A604" s="66"/>
      <c r="B604"/>
      <c r="C604"/>
      <c r="D604"/>
      <c r="E604"/>
    </row>
    <row r="605" spans="1:5" x14ac:dyDescent="0.2">
      <c r="A605" s="66"/>
      <c r="B605"/>
      <c r="C605"/>
      <c r="D605"/>
      <c r="E605"/>
    </row>
    <row r="606" spans="1:5" x14ac:dyDescent="0.2">
      <c r="A606" s="66"/>
      <c r="B606"/>
      <c r="C606"/>
      <c r="D606"/>
      <c r="E606"/>
    </row>
    <row r="607" spans="1:5" x14ac:dyDescent="0.2">
      <c r="A607" s="66"/>
      <c r="B607"/>
      <c r="C607"/>
      <c r="D607"/>
      <c r="E607"/>
    </row>
    <row r="608" spans="1:5" x14ac:dyDescent="0.2">
      <c r="A608" s="66"/>
      <c r="B608"/>
      <c r="C608"/>
      <c r="D608"/>
      <c r="E608"/>
    </row>
    <row r="609" spans="1:5" x14ac:dyDescent="0.2">
      <c r="A609" s="66"/>
      <c r="B609"/>
      <c r="C609"/>
      <c r="D609"/>
      <c r="E609"/>
    </row>
    <row r="610" spans="1:5" x14ac:dyDescent="0.2">
      <c r="A610" s="66"/>
      <c r="B610"/>
      <c r="C610"/>
      <c r="D610"/>
      <c r="E610"/>
    </row>
    <row r="611" spans="1:5" x14ac:dyDescent="0.2">
      <c r="A611" s="66"/>
      <c r="B611"/>
      <c r="C611"/>
      <c r="D611"/>
      <c r="E611"/>
    </row>
    <row r="612" spans="1:5" x14ac:dyDescent="0.2">
      <c r="A612" s="66"/>
      <c r="B612"/>
      <c r="C612"/>
      <c r="D612"/>
      <c r="E612"/>
    </row>
    <row r="613" spans="1:5" x14ac:dyDescent="0.2">
      <c r="A613" s="66"/>
      <c r="B613"/>
      <c r="C613"/>
      <c r="D613"/>
      <c r="E613"/>
    </row>
    <row r="614" spans="1:5" x14ac:dyDescent="0.2">
      <c r="A614" s="66"/>
      <c r="B614"/>
      <c r="C614"/>
      <c r="D614"/>
      <c r="E614"/>
    </row>
    <row r="615" spans="1:5" x14ac:dyDescent="0.2">
      <c r="A615" s="66"/>
      <c r="B615"/>
      <c r="C615"/>
      <c r="D615"/>
      <c r="E615"/>
    </row>
    <row r="616" spans="1:5" x14ac:dyDescent="0.2">
      <c r="A616" s="66"/>
      <c r="B616"/>
      <c r="C616"/>
      <c r="D616"/>
      <c r="E616"/>
    </row>
    <row r="617" spans="1:5" x14ac:dyDescent="0.2">
      <c r="A617" s="66"/>
      <c r="B617"/>
      <c r="C617"/>
      <c r="D617"/>
      <c r="E617"/>
    </row>
    <row r="618" spans="1:5" x14ac:dyDescent="0.2">
      <c r="A618" s="66"/>
      <c r="B618"/>
      <c r="C618"/>
      <c r="D618"/>
      <c r="E618"/>
    </row>
    <row r="619" spans="1:5" x14ac:dyDescent="0.2">
      <c r="A619" s="66"/>
      <c r="B619"/>
      <c r="C619"/>
      <c r="D619"/>
      <c r="E619"/>
    </row>
    <row r="620" spans="1:5" x14ac:dyDescent="0.2">
      <c r="A620" s="66"/>
      <c r="B620"/>
      <c r="C620"/>
      <c r="D620"/>
      <c r="E620"/>
    </row>
    <row r="621" spans="1:5" x14ac:dyDescent="0.2">
      <c r="A621" s="66"/>
      <c r="B621"/>
      <c r="C621"/>
      <c r="D621"/>
      <c r="E621"/>
    </row>
    <row r="622" spans="1:5" x14ac:dyDescent="0.2">
      <c r="A622" s="66"/>
      <c r="B622"/>
      <c r="C622"/>
      <c r="D622"/>
      <c r="E622"/>
    </row>
    <row r="623" spans="1:5" x14ac:dyDescent="0.2">
      <c r="A623" s="66"/>
      <c r="B623"/>
      <c r="C623"/>
      <c r="D623"/>
      <c r="E623"/>
    </row>
    <row r="624" spans="1:5" x14ac:dyDescent="0.2">
      <c r="A624" s="66"/>
      <c r="B624"/>
      <c r="C624"/>
      <c r="D624"/>
      <c r="E624"/>
    </row>
    <row r="625" spans="1:5" x14ac:dyDescent="0.2">
      <c r="A625" s="66"/>
      <c r="B625"/>
      <c r="C625"/>
      <c r="D625"/>
      <c r="E625"/>
    </row>
    <row r="626" spans="1:5" x14ac:dyDescent="0.2">
      <c r="A626" s="66"/>
      <c r="B626"/>
      <c r="C626"/>
      <c r="D626"/>
      <c r="E626"/>
    </row>
    <row r="627" spans="1:5" x14ac:dyDescent="0.2">
      <c r="A627" s="66"/>
      <c r="B627"/>
      <c r="C627"/>
      <c r="D627"/>
      <c r="E627"/>
    </row>
    <row r="628" spans="1:5" x14ac:dyDescent="0.2">
      <c r="A628" s="66"/>
      <c r="B628"/>
      <c r="C628"/>
      <c r="D628"/>
      <c r="E628"/>
    </row>
    <row r="629" spans="1:5" x14ac:dyDescent="0.2">
      <c r="A629" s="66"/>
      <c r="B629"/>
      <c r="C629"/>
      <c r="D629"/>
      <c r="E629"/>
    </row>
    <row r="630" spans="1:5" x14ac:dyDescent="0.2">
      <c r="A630" s="66"/>
      <c r="B630"/>
      <c r="C630"/>
      <c r="D630"/>
      <c r="E630"/>
    </row>
    <row r="631" spans="1:5" x14ac:dyDescent="0.2">
      <c r="A631" s="66"/>
      <c r="B631"/>
      <c r="C631"/>
      <c r="D631"/>
      <c r="E631"/>
    </row>
    <row r="632" spans="1:5" x14ac:dyDescent="0.2">
      <c r="A632" s="66"/>
      <c r="B632"/>
      <c r="C632"/>
      <c r="D632"/>
      <c r="E632"/>
    </row>
    <row r="633" spans="1:5" x14ac:dyDescent="0.2">
      <c r="A633" s="66"/>
      <c r="B633"/>
      <c r="C633"/>
      <c r="D633"/>
      <c r="E633"/>
    </row>
    <row r="634" spans="1:5" x14ac:dyDescent="0.2">
      <c r="A634" s="66"/>
      <c r="B634"/>
      <c r="C634"/>
      <c r="D634"/>
      <c r="E634"/>
    </row>
    <row r="635" spans="1:5" x14ac:dyDescent="0.2">
      <c r="A635" s="66"/>
      <c r="B635"/>
      <c r="C635"/>
      <c r="D635"/>
      <c r="E635"/>
    </row>
    <row r="636" spans="1:5" x14ac:dyDescent="0.2">
      <c r="A636" s="66"/>
      <c r="B636"/>
      <c r="C636"/>
      <c r="D636"/>
      <c r="E636"/>
    </row>
    <row r="637" spans="1:5" x14ac:dyDescent="0.2">
      <c r="A637" s="66"/>
      <c r="B637"/>
      <c r="C637"/>
      <c r="D637"/>
      <c r="E637"/>
    </row>
    <row r="638" spans="1:5" x14ac:dyDescent="0.2">
      <c r="A638" s="66"/>
      <c r="B638"/>
      <c r="C638"/>
      <c r="D638"/>
      <c r="E638"/>
    </row>
    <row r="639" spans="1:5" x14ac:dyDescent="0.2">
      <c r="A639" s="66"/>
      <c r="B639"/>
      <c r="C639"/>
      <c r="D639"/>
      <c r="E639"/>
    </row>
    <row r="640" spans="1:5" x14ac:dyDescent="0.2">
      <c r="A640" s="66"/>
      <c r="B640"/>
      <c r="C640"/>
      <c r="D640"/>
      <c r="E640"/>
    </row>
    <row r="641" spans="1:5" x14ac:dyDescent="0.2">
      <c r="A641" s="66"/>
      <c r="B641"/>
      <c r="C641"/>
      <c r="D641"/>
      <c r="E641"/>
    </row>
    <row r="642" spans="1:5" x14ac:dyDescent="0.2">
      <c r="A642" s="66"/>
      <c r="B642"/>
      <c r="C642"/>
      <c r="D642"/>
      <c r="E642"/>
    </row>
    <row r="643" spans="1:5" x14ac:dyDescent="0.2">
      <c r="A643" s="66"/>
      <c r="B643"/>
      <c r="C643"/>
      <c r="D643"/>
      <c r="E643"/>
    </row>
    <row r="644" spans="1:5" x14ac:dyDescent="0.2">
      <c r="A644" s="66"/>
      <c r="B644"/>
      <c r="C644"/>
      <c r="D644"/>
      <c r="E644"/>
    </row>
    <row r="645" spans="1:5" x14ac:dyDescent="0.2">
      <c r="A645" s="66"/>
      <c r="B645"/>
      <c r="C645"/>
      <c r="D645"/>
      <c r="E645"/>
    </row>
    <row r="646" spans="1:5" x14ac:dyDescent="0.2">
      <c r="A646" s="66"/>
      <c r="B646"/>
      <c r="C646"/>
      <c r="D646"/>
      <c r="E646"/>
    </row>
    <row r="647" spans="1:5" x14ac:dyDescent="0.2">
      <c r="A647" s="66"/>
      <c r="B647"/>
      <c r="C647"/>
      <c r="D647"/>
      <c r="E647"/>
    </row>
    <row r="648" spans="1:5" x14ac:dyDescent="0.2">
      <c r="A648" s="66"/>
      <c r="B648"/>
      <c r="C648"/>
      <c r="D648"/>
      <c r="E648"/>
    </row>
    <row r="649" spans="1:5" x14ac:dyDescent="0.2">
      <c r="A649" s="66"/>
      <c r="B649"/>
      <c r="C649"/>
      <c r="D649"/>
      <c r="E649"/>
    </row>
    <row r="650" spans="1:5" x14ac:dyDescent="0.2">
      <c r="A650" s="66"/>
      <c r="B650"/>
      <c r="C650"/>
      <c r="D650"/>
      <c r="E650"/>
    </row>
    <row r="651" spans="1:5" x14ac:dyDescent="0.2">
      <c r="A651" s="66"/>
      <c r="B651"/>
      <c r="C651"/>
      <c r="D651"/>
      <c r="E651"/>
    </row>
    <row r="652" spans="1:5" x14ac:dyDescent="0.2">
      <c r="A652" s="66"/>
      <c r="B652"/>
      <c r="C652"/>
      <c r="D652"/>
      <c r="E652"/>
    </row>
    <row r="653" spans="1:5" x14ac:dyDescent="0.2">
      <c r="A653" s="66"/>
      <c r="B653"/>
      <c r="C653"/>
      <c r="D653"/>
      <c r="E653"/>
    </row>
    <row r="654" spans="1:5" x14ac:dyDescent="0.2">
      <c r="A654" s="66"/>
      <c r="B654"/>
      <c r="C654"/>
      <c r="D654"/>
      <c r="E654"/>
    </row>
    <row r="655" spans="1:5" x14ac:dyDescent="0.2">
      <c r="A655" s="66"/>
      <c r="B655"/>
      <c r="C655"/>
      <c r="D655"/>
      <c r="E655"/>
    </row>
    <row r="656" spans="1:5" x14ac:dyDescent="0.2">
      <c r="A656" s="66"/>
      <c r="B656"/>
      <c r="C656"/>
      <c r="D656"/>
      <c r="E656"/>
    </row>
    <row r="657" spans="1:5" x14ac:dyDescent="0.2">
      <c r="A657" s="66"/>
      <c r="B657"/>
      <c r="C657"/>
      <c r="D657"/>
      <c r="E657"/>
    </row>
    <row r="658" spans="1:5" x14ac:dyDescent="0.2">
      <c r="A658" s="66"/>
      <c r="B658"/>
      <c r="C658"/>
      <c r="D658"/>
      <c r="E658"/>
    </row>
    <row r="659" spans="1:5" x14ac:dyDescent="0.2">
      <c r="A659" s="66"/>
      <c r="B659"/>
      <c r="C659"/>
      <c r="D659"/>
      <c r="E659"/>
    </row>
    <row r="660" spans="1:5" x14ac:dyDescent="0.2">
      <c r="A660" s="66"/>
      <c r="B660"/>
      <c r="C660"/>
      <c r="D660"/>
      <c r="E660"/>
    </row>
    <row r="661" spans="1:5" x14ac:dyDescent="0.2">
      <c r="A661" s="66"/>
      <c r="B661"/>
      <c r="C661"/>
      <c r="D661"/>
      <c r="E661"/>
    </row>
    <row r="662" spans="1:5" x14ac:dyDescent="0.2">
      <c r="A662" s="66"/>
      <c r="B662"/>
      <c r="C662"/>
      <c r="D662"/>
      <c r="E662"/>
    </row>
    <row r="663" spans="1:5" x14ac:dyDescent="0.2">
      <c r="A663" s="66"/>
      <c r="B663"/>
      <c r="C663"/>
      <c r="D663"/>
      <c r="E663"/>
    </row>
    <row r="664" spans="1:5" x14ac:dyDescent="0.2">
      <c r="A664" s="66"/>
      <c r="B664"/>
      <c r="C664"/>
      <c r="D664"/>
      <c r="E664"/>
    </row>
    <row r="665" spans="1:5" x14ac:dyDescent="0.2">
      <c r="A665" s="66"/>
      <c r="B665"/>
      <c r="C665"/>
      <c r="D665"/>
      <c r="E665"/>
    </row>
    <row r="666" spans="1:5" x14ac:dyDescent="0.2">
      <c r="A666" s="66"/>
      <c r="B666"/>
      <c r="C666"/>
      <c r="D666"/>
      <c r="E666"/>
    </row>
    <row r="667" spans="1:5" x14ac:dyDescent="0.2">
      <c r="A667" s="66"/>
      <c r="B667"/>
      <c r="C667"/>
      <c r="D667"/>
      <c r="E667"/>
    </row>
    <row r="668" spans="1:5" x14ac:dyDescent="0.2">
      <c r="A668" s="66"/>
      <c r="B668"/>
      <c r="C668"/>
      <c r="D668"/>
      <c r="E668"/>
    </row>
    <row r="669" spans="1:5" x14ac:dyDescent="0.2">
      <c r="A669" s="66"/>
      <c r="B669"/>
      <c r="C669"/>
      <c r="D669"/>
      <c r="E669"/>
    </row>
    <row r="670" spans="1:5" x14ac:dyDescent="0.2">
      <c r="A670" s="66"/>
      <c r="B670"/>
      <c r="C670"/>
      <c r="D670"/>
      <c r="E670"/>
    </row>
    <row r="671" spans="1:5" x14ac:dyDescent="0.2">
      <c r="A671" s="66"/>
      <c r="B671"/>
      <c r="C671"/>
      <c r="D671"/>
      <c r="E671"/>
    </row>
    <row r="672" spans="1:5" x14ac:dyDescent="0.2">
      <c r="A672" s="66"/>
      <c r="B672"/>
      <c r="C672"/>
      <c r="D672"/>
      <c r="E672"/>
    </row>
    <row r="673" spans="1:5" x14ac:dyDescent="0.2">
      <c r="A673" s="66"/>
      <c r="B673"/>
      <c r="C673"/>
      <c r="D673"/>
      <c r="E673"/>
    </row>
    <row r="674" spans="1:5" x14ac:dyDescent="0.2">
      <c r="A674" s="66"/>
      <c r="B674"/>
      <c r="C674"/>
      <c r="D674"/>
      <c r="E674"/>
    </row>
    <row r="675" spans="1:5" x14ac:dyDescent="0.2">
      <c r="A675" s="66"/>
      <c r="B675"/>
      <c r="C675"/>
      <c r="D675"/>
      <c r="E675"/>
    </row>
    <row r="676" spans="1:5" x14ac:dyDescent="0.2">
      <c r="A676" s="66"/>
      <c r="B676"/>
      <c r="C676"/>
      <c r="D676"/>
      <c r="E676"/>
    </row>
    <row r="677" spans="1:5" x14ac:dyDescent="0.2">
      <c r="A677" s="66"/>
      <c r="B677"/>
      <c r="C677"/>
      <c r="D677"/>
      <c r="E677"/>
    </row>
    <row r="678" spans="1:5" x14ac:dyDescent="0.2">
      <c r="A678" s="66"/>
      <c r="B678"/>
      <c r="C678"/>
      <c r="D678"/>
      <c r="E678"/>
    </row>
    <row r="679" spans="1:5" x14ac:dyDescent="0.2">
      <c r="A679" s="66"/>
      <c r="B679"/>
      <c r="C679"/>
      <c r="D679"/>
      <c r="E679"/>
    </row>
    <row r="680" spans="1:5" x14ac:dyDescent="0.2">
      <c r="A680" s="66"/>
      <c r="B680"/>
      <c r="C680"/>
      <c r="D680"/>
      <c r="E680"/>
    </row>
    <row r="681" spans="1:5" x14ac:dyDescent="0.2">
      <c r="A681" s="66"/>
      <c r="B681"/>
      <c r="C681"/>
      <c r="D681"/>
      <c r="E681"/>
    </row>
    <row r="682" spans="1:5" x14ac:dyDescent="0.2">
      <c r="A682" s="66"/>
      <c r="B682"/>
      <c r="C682"/>
      <c r="D682"/>
      <c r="E682"/>
    </row>
    <row r="683" spans="1:5" x14ac:dyDescent="0.2">
      <c r="A683" s="66"/>
      <c r="B683"/>
      <c r="C683"/>
      <c r="D683"/>
      <c r="E683"/>
    </row>
    <row r="684" spans="1:5" x14ac:dyDescent="0.2">
      <c r="A684" s="66"/>
      <c r="B684"/>
      <c r="C684"/>
      <c r="D684"/>
      <c r="E684"/>
    </row>
    <row r="685" spans="1:5" x14ac:dyDescent="0.2">
      <c r="A685" s="66"/>
      <c r="B685"/>
      <c r="C685"/>
      <c r="D685"/>
      <c r="E685"/>
    </row>
    <row r="686" spans="1:5" x14ac:dyDescent="0.2">
      <c r="A686" s="66"/>
      <c r="B686"/>
      <c r="C686"/>
      <c r="D686"/>
      <c r="E686"/>
    </row>
    <row r="687" spans="1:5" x14ac:dyDescent="0.2">
      <c r="A687" s="66"/>
      <c r="B687"/>
      <c r="C687"/>
      <c r="D687"/>
      <c r="E687"/>
    </row>
    <row r="688" spans="1:5" x14ac:dyDescent="0.2">
      <c r="A688" s="66"/>
      <c r="B688"/>
      <c r="C688"/>
      <c r="D688"/>
      <c r="E688"/>
    </row>
    <row r="689" spans="1:5" x14ac:dyDescent="0.2">
      <c r="A689" s="66"/>
      <c r="B689"/>
      <c r="C689"/>
      <c r="D689"/>
      <c r="E689"/>
    </row>
    <row r="690" spans="1:5" x14ac:dyDescent="0.2">
      <c r="A690" s="66"/>
      <c r="B690"/>
      <c r="C690"/>
      <c r="D690"/>
      <c r="E690"/>
    </row>
    <row r="691" spans="1:5" x14ac:dyDescent="0.2">
      <c r="A691" s="66"/>
      <c r="B691"/>
      <c r="C691"/>
      <c r="D691"/>
      <c r="E691"/>
    </row>
    <row r="692" spans="1:5" x14ac:dyDescent="0.2">
      <c r="A692" s="66"/>
      <c r="B692"/>
      <c r="C692"/>
      <c r="D692"/>
      <c r="E692"/>
    </row>
    <row r="693" spans="1:5" x14ac:dyDescent="0.2">
      <c r="A693" s="66"/>
      <c r="B693"/>
      <c r="C693"/>
      <c r="D693"/>
      <c r="E693"/>
    </row>
    <row r="694" spans="1:5" x14ac:dyDescent="0.2">
      <c r="A694" s="66"/>
      <c r="B694"/>
      <c r="C694"/>
      <c r="D694"/>
      <c r="E694"/>
    </row>
    <row r="695" spans="1:5" x14ac:dyDescent="0.2">
      <c r="A695" s="66"/>
      <c r="B695"/>
      <c r="C695"/>
      <c r="D695"/>
      <c r="E695"/>
    </row>
    <row r="696" spans="1:5" x14ac:dyDescent="0.2">
      <c r="A696" s="66"/>
      <c r="B696"/>
      <c r="C696"/>
      <c r="D696"/>
      <c r="E696"/>
    </row>
    <row r="697" spans="1:5" x14ac:dyDescent="0.2">
      <c r="A697" s="66"/>
      <c r="B697"/>
      <c r="C697"/>
      <c r="D697"/>
      <c r="E697"/>
    </row>
    <row r="698" spans="1:5" x14ac:dyDescent="0.2">
      <c r="A698" s="66"/>
      <c r="B698"/>
      <c r="C698"/>
      <c r="D698"/>
      <c r="E698"/>
    </row>
    <row r="699" spans="1:5" x14ac:dyDescent="0.2">
      <c r="A699" s="66"/>
      <c r="B699"/>
      <c r="C699"/>
      <c r="D699"/>
      <c r="E699"/>
    </row>
    <row r="700" spans="1:5" x14ac:dyDescent="0.2">
      <c r="A700" s="66"/>
      <c r="B700"/>
      <c r="C700"/>
      <c r="D700"/>
      <c r="E700"/>
    </row>
    <row r="701" spans="1:5" x14ac:dyDescent="0.2">
      <c r="A701" s="66"/>
      <c r="B701"/>
      <c r="C701"/>
      <c r="D701"/>
      <c r="E701"/>
    </row>
    <row r="702" spans="1:5" x14ac:dyDescent="0.2">
      <c r="A702" s="66"/>
      <c r="B702"/>
      <c r="C702"/>
      <c r="D702"/>
      <c r="E702"/>
    </row>
    <row r="703" spans="1:5" x14ac:dyDescent="0.2">
      <c r="A703" s="66"/>
      <c r="B703"/>
      <c r="C703"/>
      <c r="D703"/>
      <c r="E703"/>
    </row>
    <row r="704" spans="1:5" x14ac:dyDescent="0.2">
      <c r="A704" s="66"/>
      <c r="B704"/>
      <c r="C704"/>
      <c r="D704"/>
      <c r="E704"/>
    </row>
    <row r="705" spans="1:5" x14ac:dyDescent="0.2">
      <c r="A705" s="66"/>
      <c r="B705"/>
      <c r="C705"/>
      <c r="D705"/>
      <c r="E705"/>
    </row>
    <row r="706" spans="1:5" x14ac:dyDescent="0.2">
      <c r="A706" s="66"/>
      <c r="B706"/>
      <c r="C706"/>
      <c r="D706"/>
      <c r="E706"/>
    </row>
    <row r="707" spans="1:5" x14ac:dyDescent="0.2">
      <c r="A707" s="66"/>
      <c r="B707"/>
      <c r="C707"/>
      <c r="D707"/>
      <c r="E707"/>
    </row>
    <row r="708" spans="1:5" x14ac:dyDescent="0.2">
      <c r="A708" s="66"/>
      <c r="B708"/>
      <c r="C708"/>
      <c r="D708"/>
      <c r="E708"/>
    </row>
    <row r="709" spans="1:5" x14ac:dyDescent="0.2">
      <c r="A709" s="66"/>
      <c r="B709"/>
      <c r="C709"/>
      <c r="D709"/>
      <c r="E709"/>
    </row>
    <row r="710" spans="1:5" x14ac:dyDescent="0.2">
      <c r="A710" s="66"/>
      <c r="B710"/>
      <c r="C710"/>
      <c r="D710"/>
      <c r="E710"/>
    </row>
    <row r="711" spans="1:5" x14ac:dyDescent="0.2">
      <c r="A711" s="66"/>
      <c r="B711"/>
      <c r="C711"/>
      <c r="D711"/>
      <c r="E711"/>
    </row>
    <row r="712" spans="1:5" x14ac:dyDescent="0.2">
      <c r="A712" s="66"/>
      <c r="B712"/>
      <c r="C712"/>
      <c r="D712"/>
      <c r="E712"/>
    </row>
    <row r="713" spans="1:5" x14ac:dyDescent="0.2">
      <c r="A713" s="66"/>
      <c r="B713"/>
      <c r="C713"/>
      <c r="D713"/>
      <c r="E713"/>
    </row>
    <row r="714" spans="1:5" x14ac:dyDescent="0.2">
      <c r="A714" s="66"/>
      <c r="B714"/>
      <c r="C714"/>
      <c r="D714"/>
      <c r="E714"/>
    </row>
    <row r="715" spans="1:5" x14ac:dyDescent="0.2">
      <c r="A715" s="66"/>
      <c r="B715"/>
      <c r="C715"/>
      <c r="D715"/>
      <c r="E715"/>
    </row>
    <row r="716" spans="1:5" x14ac:dyDescent="0.2">
      <c r="A716" s="66"/>
      <c r="B716"/>
      <c r="C716"/>
      <c r="D716"/>
      <c r="E716"/>
    </row>
    <row r="717" spans="1:5" x14ac:dyDescent="0.2">
      <c r="A717" s="66"/>
      <c r="B717"/>
      <c r="C717"/>
      <c r="D717"/>
      <c r="E717"/>
    </row>
    <row r="718" spans="1:5" x14ac:dyDescent="0.2">
      <c r="A718" s="66"/>
      <c r="B718"/>
      <c r="C718"/>
      <c r="D718"/>
      <c r="E718"/>
    </row>
    <row r="719" spans="1:5" x14ac:dyDescent="0.2">
      <c r="A719" s="66"/>
      <c r="B719"/>
      <c r="C719"/>
      <c r="D719"/>
      <c r="E719"/>
    </row>
    <row r="720" spans="1:5" x14ac:dyDescent="0.2">
      <c r="A720" s="66"/>
      <c r="B720"/>
      <c r="C720"/>
      <c r="D720"/>
      <c r="E720"/>
    </row>
    <row r="721" spans="1:5" x14ac:dyDescent="0.2">
      <c r="A721" s="66"/>
      <c r="B721"/>
      <c r="C721"/>
      <c r="D721"/>
      <c r="E721"/>
    </row>
    <row r="722" spans="1:5" x14ac:dyDescent="0.2">
      <c r="A722" s="66"/>
      <c r="B722"/>
      <c r="C722"/>
      <c r="D722"/>
      <c r="E722"/>
    </row>
    <row r="723" spans="1:5" x14ac:dyDescent="0.2">
      <c r="A723" s="66"/>
      <c r="B723"/>
      <c r="C723"/>
      <c r="D723"/>
      <c r="E723"/>
    </row>
    <row r="724" spans="1:5" x14ac:dyDescent="0.2">
      <c r="A724" s="66"/>
      <c r="B724"/>
      <c r="C724"/>
      <c r="D724"/>
      <c r="E724"/>
    </row>
    <row r="725" spans="1:5" x14ac:dyDescent="0.2">
      <c r="A725" s="66"/>
      <c r="B725"/>
      <c r="C725"/>
      <c r="D725"/>
      <c r="E725"/>
    </row>
    <row r="726" spans="1:5" x14ac:dyDescent="0.2">
      <c r="A726" s="66"/>
      <c r="B726"/>
      <c r="C726"/>
      <c r="D726"/>
      <c r="E726"/>
    </row>
    <row r="727" spans="1:5" x14ac:dyDescent="0.2">
      <c r="A727" s="66"/>
      <c r="B727"/>
      <c r="C727"/>
      <c r="D727"/>
      <c r="E727"/>
    </row>
    <row r="728" spans="1:5" x14ac:dyDescent="0.2">
      <c r="A728" s="66"/>
      <c r="B728"/>
      <c r="C728"/>
      <c r="D728"/>
      <c r="E728"/>
    </row>
    <row r="729" spans="1:5" x14ac:dyDescent="0.2">
      <c r="A729" s="66"/>
      <c r="B729"/>
      <c r="C729"/>
      <c r="D729"/>
      <c r="E729"/>
    </row>
    <row r="730" spans="1:5" x14ac:dyDescent="0.2">
      <c r="A730" s="66"/>
      <c r="B730"/>
      <c r="C730"/>
      <c r="D730"/>
      <c r="E730"/>
    </row>
    <row r="731" spans="1:5" x14ac:dyDescent="0.2">
      <c r="A731" s="66"/>
      <c r="B731"/>
      <c r="C731"/>
      <c r="D731"/>
      <c r="E731"/>
    </row>
    <row r="732" spans="1:5" x14ac:dyDescent="0.2">
      <c r="A732" s="66"/>
      <c r="B732"/>
      <c r="C732"/>
      <c r="D732"/>
      <c r="E732"/>
    </row>
    <row r="733" spans="1:5" x14ac:dyDescent="0.2">
      <c r="A733" s="66"/>
      <c r="B733"/>
      <c r="C733"/>
      <c r="D733"/>
      <c r="E733"/>
    </row>
    <row r="734" spans="1:5" x14ac:dyDescent="0.2">
      <c r="A734" s="66"/>
      <c r="B734"/>
      <c r="C734"/>
      <c r="D734"/>
      <c r="E734"/>
    </row>
    <row r="735" spans="1:5" x14ac:dyDescent="0.2">
      <c r="A735" s="66"/>
      <c r="B735"/>
      <c r="C735"/>
      <c r="D735"/>
      <c r="E735"/>
    </row>
    <row r="736" spans="1:5" x14ac:dyDescent="0.2">
      <c r="A736" s="66"/>
      <c r="B736"/>
      <c r="C736"/>
      <c r="D736"/>
      <c r="E736"/>
    </row>
    <row r="737" spans="1:5" x14ac:dyDescent="0.2">
      <c r="A737" s="66"/>
      <c r="B737"/>
      <c r="C737"/>
      <c r="D737"/>
      <c r="E737"/>
    </row>
    <row r="738" spans="1:5" x14ac:dyDescent="0.2">
      <c r="A738" s="66"/>
      <c r="B738"/>
      <c r="C738"/>
      <c r="D738"/>
      <c r="E738"/>
    </row>
    <row r="739" spans="1:5" x14ac:dyDescent="0.2">
      <c r="A739" s="66"/>
      <c r="B739"/>
      <c r="C739"/>
      <c r="D739"/>
      <c r="E739"/>
    </row>
    <row r="740" spans="1:5" x14ac:dyDescent="0.2">
      <c r="A740" s="66"/>
      <c r="B740"/>
      <c r="C740"/>
      <c r="D740"/>
      <c r="E740"/>
    </row>
    <row r="741" spans="1:5" x14ac:dyDescent="0.2">
      <c r="A741" s="66"/>
      <c r="B741"/>
      <c r="C741"/>
      <c r="D741"/>
      <c r="E741"/>
    </row>
    <row r="742" spans="1:5" x14ac:dyDescent="0.2">
      <c r="A742" s="66"/>
      <c r="B742"/>
      <c r="C742"/>
      <c r="D742"/>
      <c r="E742"/>
    </row>
    <row r="743" spans="1:5" x14ac:dyDescent="0.2">
      <c r="A743" s="66"/>
      <c r="B743"/>
      <c r="C743"/>
      <c r="D743"/>
      <c r="E743"/>
    </row>
    <row r="744" spans="1:5" x14ac:dyDescent="0.2">
      <c r="A744" s="66"/>
      <c r="B744"/>
      <c r="C744"/>
      <c r="D744"/>
      <c r="E744"/>
    </row>
    <row r="745" spans="1:5" x14ac:dyDescent="0.2">
      <c r="A745" s="66"/>
      <c r="B745"/>
      <c r="C745"/>
      <c r="D745"/>
      <c r="E745"/>
    </row>
    <row r="746" spans="1:5" x14ac:dyDescent="0.2">
      <c r="A746" s="66"/>
      <c r="B746"/>
      <c r="C746"/>
      <c r="D746"/>
      <c r="E746"/>
    </row>
    <row r="747" spans="1:5" x14ac:dyDescent="0.2">
      <c r="A747" s="66"/>
      <c r="B747"/>
      <c r="C747"/>
      <c r="D747"/>
      <c r="E747"/>
    </row>
    <row r="748" spans="1:5" x14ac:dyDescent="0.2">
      <c r="A748" s="66"/>
      <c r="B748"/>
      <c r="C748"/>
      <c r="D748"/>
      <c r="E748"/>
    </row>
    <row r="749" spans="1:5" x14ac:dyDescent="0.2">
      <c r="A749" s="66"/>
      <c r="B749"/>
      <c r="C749"/>
      <c r="D749"/>
      <c r="E749"/>
    </row>
    <row r="750" spans="1:5" x14ac:dyDescent="0.2">
      <c r="A750" s="66"/>
      <c r="B750"/>
      <c r="C750"/>
      <c r="D750"/>
      <c r="E750"/>
    </row>
    <row r="751" spans="1:5" x14ac:dyDescent="0.2">
      <c r="A751" s="66"/>
      <c r="B751"/>
      <c r="C751"/>
      <c r="D751"/>
      <c r="E751"/>
    </row>
    <row r="752" spans="1:5" x14ac:dyDescent="0.2">
      <c r="A752" s="66"/>
      <c r="B752"/>
      <c r="C752"/>
      <c r="D752"/>
      <c r="E752"/>
    </row>
    <row r="753" spans="1:5" x14ac:dyDescent="0.2">
      <c r="A753" s="66"/>
      <c r="B753"/>
      <c r="C753"/>
      <c r="D753"/>
      <c r="E753"/>
    </row>
    <row r="754" spans="1:5" x14ac:dyDescent="0.2">
      <c r="A754" s="66"/>
      <c r="B754"/>
      <c r="C754"/>
      <c r="D754"/>
      <c r="E754"/>
    </row>
    <row r="755" spans="1:5" x14ac:dyDescent="0.2">
      <c r="A755" s="66"/>
      <c r="B755"/>
      <c r="C755"/>
      <c r="D755"/>
      <c r="E755"/>
    </row>
    <row r="756" spans="1:5" x14ac:dyDescent="0.2">
      <c r="A756" s="66"/>
      <c r="B756"/>
      <c r="C756"/>
      <c r="D756"/>
      <c r="E756"/>
    </row>
    <row r="757" spans="1:5" x14ac:dyDescent="0.2">
      <c r="A757" s="66"/>
      <c r="B757"/>
      <c r="C757"/>
      <c r="D757"/>
      <c r="E757"/>
    </row>
    <row r="758" spans="1:5" x14ac:dyDescent="0.2">
      <c r="A758" s="66"/>
      <c r="B758"/>
      <c r="C758"/>
      <c r="D758"/>
      <c r="E758"/>
    </row>
    <row r="759" spans="1:5" x14ac:dyDescent="0.2">
      <c r="A759" s="66"/>
      <c r="B759"/>
      <c r="C759"/>
      <c r="D759"/>
      <c r="E759"/>
    </row>
    <row r="760" spans="1:5" x14ac:dyDescent="0.2">
      <c r="A760" s="66"/>
      <c r="B760"/>
      <c r="C760"/>
      <c r="D760"/>
      <c r="E760"/>
    </row>
    <row r="761" spans="1:5" x14ac:dyDescent="0.2">
      <c r="A761" s="66"/>
      <c r="B761"/>
      <c r="C761"/>
      <c r="D761"/>
      <c r="E761"/>
    </row>
    <row r="762" spans="1:5" x14ac:dyDescent="0.2">
      <c r="A762" s="66"/>
      <c r="B762"/>
      <c r="C762"/>
      <c r="D762"/>
      <c r="E762"/>
    </row>
    <row r="763" spans="1:5" x14ac:dyDescent="0.2">
      <c r="A763" s="66"/>
      <c r="B763"/>
      <c r="C763"/>
      <c r="D763"/>
      <c r="E763"/>
    </row>
    <row r="764" spans="1:5" x14ac:dyDescent="0.2">
      <c r="A764" s="66"/>
      <c r="B764"/>
      <c r="C764"/>
      <c r="D764"/>
      <c r="E764"/>
    </row>
    <row r="765" spans="1:5" x14ac:dyDescent="0.2">
      <c r="A765" s="66"/>
      <c r="B765"/>
      <c r="C765"/>
      <c r="D765"/>
      <c r="E765"/>
    </row>
    <row r="766" spans="1:5" x14ac:dyDescent="0.2">
      <c r="A766" s="66"/>
      <c r="B766"/>
      <c r="C766"/>
      <c r="D766"/>
      <c r="E766"/>
    </row>
    <row r="767" spans="1:5" x14ac:dyDescent="0.2">
      <c r="A767" s="66"/>
      <c r="B767"/>
      <c r="C767"/>
      <c r="D767"/>
      <c r="E767"/>
    </row>
    <row r="768" spans="1:5" x14ac:dyDescent="0.2">
      <c r="A768" s="66"/>
      <c r="B768"/>
      <c r="C768"/>
      <c r="D768"/>
      <c r="E768"/>
    </row>
    <row r="769" spans="1:5" x14ac:dyDescent="0.2">
      <c r="A769" s="66"/>
      <c r="B769"/>
      <c r="C769"/>
      <c r="D769"/>
      <c r="E769"/>
    </row>
    <row r="770" spans="1:5" x14ac:dyDescent="0.2">
      <c r="A770" s="66"/>
      <c r="B770"/>
      <c r="C770"/>
      <c r="D770"/>
      <c r="E770"/>
    </row>
    <row r="771" spans="1:5" x14ac:dyDescent="0.2">
      <c r="A771" s="66"/>
      <c r="B771"/>
      <c r="C771"/>
      <c r="D771"/>
      <c r="E771"/>
    </row>
    <row r="772" spans="1:5" x14ac:dyDescent="0.2">
      <c r="A772" s="66"/>
      <c r="B772"/>
      <c r="C772"/>
      <c r="D772"/>
      <c r="E772"/>
    </row>
    <row r="773" spans="1:5" x14ac:dyDescent="0.2">
      <c r="A773" s="66"/>
      <c r="B773"/>
      <c r="C773"/>
      <c r="D773"/>
      <c r="E773"/>
    </row>
    <row r="774" spans="1:5" x14ac:dyDescent="0.2">
      <c r="A774" s="66"/>
      <c r="B774"/>
      <c r="C774"/>
      <c r="D774"/>
      <c r="E774"/>
    </row>
    <row r="775" spans="1:5" x14ac:dyDescent="0.2">
      <c r="A775" s="66"/>
      <c r="B775"/>
      <c r="C775"/>
      <c r="D775"/>
      <c r="E775"/>
    </row>
    <row r="776" spans="1:5" x14ac:dyDescent="0.2">
      <c r="A776" s="66"/>
      <c r="B776"/>
      <c r="C776"/>
      <c r="D776"/>
      <c r="E776"/>
    </row>
    <row r="777" spans="1:5" x14ac:dyDescent="0.2">
      <c r="A777" s="66"/>
      <c r="B777"/>
      <c r="C777"/>
      <c r="D777"/>
      <c r="E777"/>
    </row>
    <row r="778" spans="1:5" x14ac:dyDescent="0.2">
      <c r="A778" s="66"/>
      <c r="B778"/>
      <c r="C778"/>
      <c r="D778"/>
      <c r="E778"/>
    </row>
    <row r="779" spans="1:5" x14ac:dyDescent="0.2">
      <c r="A779" s="66"/>
      <c r="B779"/>
      <c r="C779"/>
      <c r="D779"/>
      <c r="E779"/>
    </row>
    <row r="780" spans="1:5" x14ac:dyDescent="0.2">
      <c r="A780" s="66"/>
      <c r="B780"/>
      <c r="C780"/>
      <c r="D780"/>
      <c r="E780"/>
    </row>
    <row r="781" spans="1:5" x14ac:dyDescent="0.2">
      <c r="A781" s="66"/>
      <c r="B781"/>
      <c r="C781"/>
      <c r="D781"/>
      <c r="E781"/>
    </row>
    <row r="782" spans="1:5" x14ac:dyDescent="0.2">
      <c r="A782" s="66"/>
      <c r="B782"/>
      <c r="C782"/>
      <c r="D782"/>
      <c r="E782"/>
    </row>
    <row r="783" spans="1:5" x14ac:dyDescent="0.2">
      <c r="A783" s="66"/>
      <c r="B783"/>
      <c r="C783"/>
      <c r="D783"/>
      <c r="E783"/>
    </row>
    <row r="784" spans="1:5" x14ac:dyDescent="0.2">
      <c r="A784" s="66"/>
      <c r="B784"/>
      <c r="C784"/>
      <c r="D784"/>
      <c r="E784"/>
    </row>
    <row r="785" spans="1:5" x14ac:dyDescent="0.2">
      <c r="A785" s="66"/>
      <c r="B785"/>
      <c r="C785"/>
      <c r="D785"/>
      <c r="E785"/>
    </row>
    <row r="786" spans="1:5" x14ac:dyDescent="0.2">
      <c r="A786" s="66"/>
      <c r="B786"/>
      <c r="C786"/>
      <c r="D786"/>
      <c r="E786"/>
    </row>
    <row r="787" spans="1:5" x14ac:dyDescent="0.2">
      <c r="A787" s="66"/>
      <c r="B787"/>
      <c r="C787"/>
      <c r="D787"/>
      <c r="E787"/>
    </row>
    <row r="788" spans="1:5" x14ac:dyDescent="0.2">
      <c r="A788" s="66"/>
      <c r="B788"/>
      <c r="C788"/>
      <c r="D788"/>
      <c r="E788"/>
    </row>
    <row r="789" spans="1:5" x14ac:dyDescent="0.2">
      <c r="A789" s="66"/>
      <c r="B789"/>
      <c r="C789"/>
      <c r="D789"/>
      <c r="E789"/>
    </row>
    <row r="790" spans="1:5" x14ac:dyDescent="0.2">
      <c r="A790" s="66"/>
      <c r="B790"/>
      <c r="C790"/>
      <c r="D790"/>
      <c r="E790"/>
    </row>
    <row r="791" spans="1:5" x14ac:dyDescent="0.2">
      <c r="A791" s="66"/>
      <c r="B791"/>
      <c r="C791"/>
      <c r="D791"/>
      <c r="E791"/>
    </row>
    <row r="792" spans="1:5" x14ac:dyDescent="0.2">
      <c r="A792" s="66"/>
      <c r="B792"/>
      <c r="C792"/>
      <c r="D792"/>
      <c r="E792"/>
    </row>
    <row r="793" spans="1:5" x14ac:dyDescent="0.2">
      <c r="A793" s="66"/>
      <c r="B793"/>
      <c r="C793"/>
      <c r="D793"/>
      <c r="E793"/>
    </row>
    <row r="794" spans="1:5" x14ac:dyDescent="0.2">
      <c r="A794" s="66"/>
      <c r="B794"/>
      <c r="C794"/>
      <c r="D794"/>
      <c r="E794"/>
    </row>
    <row r="795" spans="1:5" x14ac:dyDescent="0.2">
      <c r="A795" s="66"/>
      <c r="B795"/>
      <c r="C795"/>
      <c r="D795"/>
      <c r="E795"/>
    </row>
    <row r="796" spans="1:5" x14ac:dyDescent="0.2">
      <c r="A796" s="66"/>
      <c r="B796"/>
      <c r="C796"/>
      <c r="D796"/>
      <c r="E796"/>
    </row>
    <row r="797" spans="1:5" x14ac:dyDescent="0.2">
      <c r="A797" s="66"/>
      <c r="B797"/>
      <c r="C797"/>
      <c r="D797"/>
      <c r="E797"/>
    </row>
    <row r="798" spans="1:5" x14ac:dyDescent="0.2">
      <c r="A798" s="66"/>
      <c r="B798"/>
      <c r="C798"/>
      <c r="D798"/>
      <c r="E798"/>
    </row>
    <row r="799" spans="1:5" x14ac:dyDescent="0.2">
      <c r="A799" s="66"/>
      <c r="B799"/>
      <c r="C799"/>
      <c r="D799"/>
      <c r="E799"/>
    </row>
    <row r="800" spans="1:5" x14ac:dyDescent="0.2">
      <c r="A800" s="66"/>
      <c r="B800"/>
      <c r="C800"/>
      <c r="D800"/>
      <c r="E800"/>
    </row>
    <row r="801" spans="1:5" x14ac:dyDescent="0.2">
      <c r="A801" s="66"/>
      <c r="B801"/>
      <c r="C801"/>
      <c r="D801"/>
      <c r="E801"/>
    </row>
    <row r="802" spans="1:5" x14ac:dyDescent="0.2">
      <c r="A802" s="66"/>
      <c r="B802"/>
      <c r="C802"/>
      <c r="D802"/>
      <c r="E802"/>
    </row>
    <row r="803" spans="1:5" x14ac:dyDescent="0.2">
      <c r="A803" s="66"/>
      <c r="B803"/>
      <c r="C803"/>
      <c r="D803"/>
      <c r="E803"/>
    </row>
    <row r="804" spans="1:5" x14ac:dyDescent="0.2">
      <c r="A804" s="66"/>
      <c r="B804"/>
      <c r="C804"/>
      <c r="D804"/>
      <c r="E804"/>
    </row>
    <row r="805" spans="1:5" x14ac:dyDescent="0.2">
      <c r="A805" s="66"/>
      <c r="B805"/>
      <c r="C805"/>
      <c r="D805"/>
      <c r="E805"/>
    </row>
    <row r="806" spans="1:5" x14ac:dyDescent="0.2">
      <c r="A806" s="66"/>
      <c r="B806"/>
      <c r="C806"/>
      <c r="D806"/>
      <c r="E806"/>
    </row>
    <row r="807" spans="1:5" x14ac:dyDescent="0.2">
      <c r="A807" s="66"/>
      <c r="B807"/>
      <c r="C807"/>
      <c r="D807"/>
      <c r="E807"/>
    </row>
    <row r="808" spans="1:5" x14ac:dyDescent="0.2">
      <c r="A808" s="66"/>
      <c r="B808"/>
      <c r="C808"/>
      <c r="D808"/>
      <c r="E808"/>
    </row>
    <row r="809" spans="1:5" x14ac:dyDescent="0.2">
      <c r="A809" s="66"/>
      <c r="B809"/>
      <c r="C809"/>
      <c r="D809"/>
      <c r="E809"/>
    </row>
    <row r="810" spans="1:5" x14ac:dyDescent="0.2">
      <c r="A810" s="66"/>
      <c r="B810"/>
      <c r="C810"/>
      <c r="D810"/>
      <c r="E810"/>
    </row>
    <row r="811" spans="1:5" x14ac:dyDescent="0.2">
      <c r="A811" s="66"/>
      <c r="B811"/>
      <c r="C811"/>
      <c r="D811"/>
      <c r="E811"/>
    </row>
    <row r="812" spans="1:5" x14ac:dyDescent="0.2">
      <c r="A812" s="66"/>
      <c r="B812"/>
      <c r="C812"/>
      <c r="D812"/>
      <c r="E812"/>
    </row>
    <row r="813" spans="1:5" x14ac:dyDescent="0.2">
      <c r="A813" s="66"/>
      <c r="B813"/>
      <c r="C813"/>
      <c r="D813"/>
      <c r="E813"/>
    </row>
    <row r="814" spans="1:5" x14ac:dyDescent="0.2">
      <c r="A814" s="66"/>
      <c r="B814"/>
      <c r="C814"/>
      <c r="D814"/>
      <c r="E814"/>
    </row>
    <row r="815" spans="1:5" x14ac:dyDescent="0.2">
      <c r="A815" s="66"/>
      <c r="B815"/>
      <c r="C815"/>
      <c r="D815"/>
      <c r="E815"/>
    </row>
    <row r="816" spans="1:5" x14ac:dyDescent="0.2">
      <c r="A816" s="66"/>
      <c r="B816"/>
      <c r="C816"/>
      <c r="D816"/>
      <c r="E816"/>
    </row>
    <row r="817" spans="1:5" x14ac:dyDescent="0.2">
      <c r="A817" s="66"/>
      <c r="B817"/>
      <c r="C817"/>
      <c r="D817"/>
      <c r="E817"/>
    </row>
    <row r="818" spans="1:5" x14ac:dyDescent="0.2">
      <c r="A818" s="66"/>
      <c r="B818"/>
      <c r="C818"/>
      <c r="D818"/>
      <c r="E818"/>
    </row>
    <row r="819" spans="1:5" x14ac:dyDescent="0.2">
      <c r="A819" s="66"/>
      <c r="B819"/>
      <c r="C819"/>
      <c r="D819"/>
      <c r="E819"/>
    </row>
    <row r="820" spans="1:5" x14ac:dyDescent="0.2">
      <c r="A820" s="66"/>
      <c r="B820"/>
      <c r="C820"/>
      <c r="D820"/>
      <c r="E820"/>
    </row>
    <row r="821" spans="1:5" x14ac:dyDescent="0.2">
      <c r="A821" s="66"/>
      <c r="B821"/>
      <c r="C821"/>
      <c r="D821"/>
      <c r="E821"/>
    </row>
    <row r="822" spans="1:5" x14ac:dyDescent="0.2">
      <c r="A822" s="66"/>
      <c r="B822"/>
      <c r="C822"/>
      <c r="D822"/>
      <c r="E822"/>
    </row>
    <row r="823" spans="1:5" x14ac:dyDescent="0.2">
      <c r="A823" s="66"/>
      <c r="B823"/>
      <c r="C823"/>
      <c r="D823"/>
      <c r="E823"/>
    </row>
    <row r="824" spans="1:5" x14ac:dyDescent="0.2">
      <c r="A824" s="66"/>
      <c r="B824"/>
      <c r="C824"/>
      <c r="D824"/>
      <c r="E824"/>
    </row>
    <row r="825" spans="1:5" x14ac:dyDescent="0.2">
      <c r="A825" s="66"/>
      <c r="B825"/>
      <c r="C825"/>
      <c r="D825"/>
      <c r="E825"/>
    </row>
    <row r="826" spans="1:5" x14ac:dyDescent="0.2">
      <c r="A826" s="66"/>
      <c r="B826"/>
      <c r="C826"/>
      <c r="D826"/>
      <c r="E826"/>
    </row>
    <row r="827" spans="1:5" x14ac:dyDescent="0.2">
      <c r="A827" s="66"/>
      <c r="B827"/>
      <c r="C827"/>
      <c r="D827"/>
      <c r="E827"/>
    </row>
    <row r="828" spans="1:5" x14ac:dyDescent="0.2">
      <c r="A828" s="66"/>
      <c r="B828"/>
      <c r="C828"/>
      <c r="D828"/>
      <c r="E828"/>
    </row>
    <row r="829" spans="1:5" x14ac:dyDescent="0.2">
      <c r="A829" s="66"/>
      <c r="B829"/>
      <c r="C829"/>
      <c r="D829"/>
      <c r="E829"/>
    </row>
    <row r="830" spans="1:5" x14ac:dyDescent="0.2">
      <c r="A830" s="66"/>
      <c r="B830"/>
      <c r="C830"/>
      <c r="D830"/>
      <c r="E830"/>
    </row>
    <row r="831" spans="1:5" x14ac:dyDescent="0.2">
      <c r="A831" s="66"/>
      <c r="B831"/>
      <c r="C831"/>
      <c r="D831"/>
      <c r="E831"/>
    </row>
    <row r="832" spans="1:5" x14ac:dyDescent="0.2">
      <c r="A832" s="66"/>
      <c r="B832"/>
      <c r="C832"/>
      <c r="D832"/>
      <c r="E832"/>
    </row>
    <row r="833" spans="1:5" x14ac:dyDescent="0.2">
      <c r="A833" s="66"/>
      <c r="B833"/>
      <c r="C833"/>
      <c r="D833"/>
      <c r="E833"/>
    </row>
    <row r="834" spans="1:5" x14ac:dyDescent="0.2">
      <c r="A834" s="66"/>
      <c r="B834"/>
      <c r="C834"/>
      <c r="D834"/>
      <c r="E834"/>
    </row>
    <row r="835" spans="1:5" x14ac:dyDescent="0.2">
      <c r="A835" s="66"/>
      <c r="B835"/>
      <c r="C835"/>
      <c r="D835"/>
      <c r="E835"/>
    </row>
    <row r="836" spans="1:5" x14ac:dyDescent="0.2">
      <c r="A836" s="66"/>
      <c r="B836"/>
      <c r="C836"/>
      <c r="D836"/>
      <c r="E836"/>
    </row>
    <row r="837" spans="1:5" x14ac:dyDescent="0.2">
      <c r="A837" s="66"/>
      <c r="B837"/>
      <c r="C837"/>
      <c r="D837"/>
      <c r="E837"/>
    </row>
    <row r="838" spans="1:5" x14ac:dyDescent="0.2">
      <c r="A838" s="66"/>
      <c r="B838"/>
      <c r="C838"/>
      <c r="D838"/>
      <c r="E838"/>
    </row>
    <row r="839" spans="1:5" x14ac:dyDescent="0.2">
      <c r="A839" s="66"/>
      <c r="B839"/>
      <c r="C839"/>
      <c r="D839"/>
      <c r="E839"/>
    </row>
    <row r="840" spans="1:5" x14ac:dyDescent="0.2">
      <c r="A840" s="66"/>
      <c r="B840"/>
      <c r="C840"/>
      <c r="D840"/>
      <c r="E840"/>
    </row>
    <row r="841" spans="1:5" x14ac:dyDescent="0.2">
      <c r="A841" s="66"/>
      <c r="B841"/>
      <c r="C841"/>
      <c r="D841"/>
      <c r="E841"/>
    </row>
    <row r="842" spans="1:5" x14ac:dyDescent="0.2">
      <c r="A842" s="66"/>
      <c r="B842"/>
      <c r="C842"/>
      <c r="D842"/>
      <c r="E842"/>
    </row>
    <row r="843" spans="1:5" x14ac:dyDescent="0.2">
      <c r="A843" s="66"/>
      <c r="B843"/>
      <c r="C843"/>
      <c r="D843"/>
      <c r="E843"/>
    </row>
    <row r="844" spans="1:5" x14ac:dyDescent="0.2">
      <c r="A844" s="66"/>
      <c r="B844"/>
      <c r="C844"/>
      <c r="D844"/>
      <c r="E844"/>
    </row>
    <row r="845" spans="1:5" x14ac:dyDescent="0.2">
      <c r="A845" s="66"/>
      <c r="B845"/>
      <c r="C845"/>
      <c r="D845"/>
      <c r="E845"/>
    </row>
    <row r="846" spans="1:5" x14ac:dyDescent="0.2">
      <c r="A846" s="66"/>
      <c r="B846"/>
      <c r="C846"/>
      <c r="D846"/>
      <c r="E846"/>
    </row>
    <row r="847" spans="1:5" x14ac:dyDescent="0.2">
      <c r="A847" s="66"/>
      <c r="B847"/>
      <c r="C847"/>
      <c r="D847"/>
      <c r="E847"/>
    </row>
    <row r="848" spans="1:5" x14ac:dyDescent="0.2">
      <c r="A848" s="66"/>
      <c r="B848"/>
      <c r="C848"/>
      <c r="D848"/>
      <c r="E848"/>
    </row>
    <row r="849" spans="1:5" x14ac:dyDescent="0.2">
      <c r="A849" s="66"/>
      <c r="B849"/>
      <c r="C849"/>
      <c r="D849"/>
      <c r="E849"/>
    </row>
    <row r="850" spans="1:5" x14ac:dyDescent="0.2">
      <c r="A850" s="66"/>
      <c r="B850"/>
      <c r="C850"/>
      <c r="D850"/>
      <c r="E850"/>
    </row>
    <row r="851" spans="1:5" x14ac:dyDescent="0.2">
      <c r="A851" s="66"/>
      <c r="B851"/>
      <c r="C851"/>
      <c r="D851"/>
      <c r="E851"/>
    </row>
    <row r="852" spans="1:5" x14ac:dyDescent="0.2">
      <c r="A852" s="66"/>
      <c r="B852"/>
      <c r="C852"/>
      <c r="D852"/>
      <c r="E852"/>
    </row>
    <row r="853" spans="1:5" x14ac:dyDescent="0.2">
      <c r="A853" s="66"/>
      <c r="B853"/>
      <c r="C853"/>
      <c r="D853"/>
      <c r="E853"/>
    </row>
    <row r="854" spans="1:5" x14ac:dyDescent="0.2">
      <c r="A854" s="66"/>
      <c r="B854"/>
      <c r="C854"/>
      <c r="D854"/>
      <c r="E854"/>
    </row>
    <row r="855" spans="1:5" x14ac:dyDescent="0.2">
      <c r="A855" s="66"/>
      <c r="B855"/>
      <c r="C855"/>
      <c r="D855"/>
      <c r="E855"/>
    </row>
    <row r="856" spans="1:5" x14ac:dyDescent="0.2">
      <c r="A856" s="66"/>
      <c r="B856"/>
      <c r="C856"/>
      <c r="D856"/>
      <c r="E856"/>
    </row>
    <row r="857" spans="1:5" x14ac:dyDescent="0.2">
      <c r="A857" s="66"/>
      <c r="B857"/>
      <c r="C857"/>
      <c r="D857"/>
      <c r="E857"/>
    </row>
    <row r="858" spans="1:5" x14ac:dyDescent="0.2">
      <c r="A858" s="66"/>
      <c r="B858"/>
      <c r="C858"/>
      <c r="D858"/>
      <c r="E858"/>
    </row>
    <row r="859" spans="1:5" x14ac:dyDescent="0.2">
      <c r="A859" s="66"/>
      <c r="B859"/>
      <c r="C859"/>
      <c r="D859"/>
      <c r="E859"/>
    </row>
    <row r="860" spans="1:5" x14ac:dyDescent="0.2">
      <c r="A860" s="66"/>
      <c r="B860"/>
      <c r="C860"/>
      <c r="D860"/>
      <c r="E860"/>
    </row>
    <row r="861" spans="1:5" x14ac:dyDescent="0.2">
      <c r="A861" s="66"/>
      <c r="B861"/>
      <c r="C861"/>
      <c r="D861"/>
      <c r="E861"/>
    </row>
    <row r="862" spans="1:5" x14ac:dyDescent="0.2">
      <c r="A862" s="66"/>
      <c r="B862"/>
      <c r="C862"/>
      <c r="D862"/>
      <c r="E862"/>
    </row>
    <row r="863" spans="1:5" x14ac:dyDescent="0.2">
      <c r="A863" s="66"/>
      <c r="B863"/>
      <c r="C863"/>
      <c r="D863"/>
      <c r="E863"/>
    </row>
    <row r="864" spans="1:5" x14ac:dyDescent="0.2">
      <c r="A864" s="66"/>
      <c r="B864"/>
      <c r="C864"/>
      <c r="D864"/>
      <c r="E864"/>
    </row>
    <row r="865" spans="1:5" x14ac:dyDescent="0.2">
      <c r="A865" s="66"/>
      <c r="B865"/>
      <c r="C865"/>
      <c r="D865"/>
      <c r="E865"/>
    </row>
    <row r="866" spans="1:5" x14ac:dyDescent="0.2">
      <c r="A866" s="66"/>
      <c r="B866"/>
      <c r="C866"/>
      <c r="D866"/>
      <c r="E866"/>
    </row>
    <row r="867" spans="1:5" x14ac:dyDescent="0.2">
      <c r="A867" s="66"/>
      <c r="B867"/>
      <c r="C867"/>
      <c r="D867"/>
      <c r="E867"/>
    </row>
    <row r="868" spans="1:5" x14ac:dyDescent="0.2">
      <c r="A868" s="66"/>
      <c r="B868"/>
      <c r="C868"/>
      <c r="D868"/>
      <c r="E868"/>
    </row>
    <row r="869" spans="1:5" x14ac:dyDescent="0.2">
      <c r="A869" s="66"/>
      <c r="B869"/>
      <c r="C869"/>
      <c r="D869"/>
      <c r="E869"/>
    </row>
    <row r="870" spans="1:5" x14ac:dyDescent="0.2">
      <c r="A870" s="66"/>
      <c r="B870"/>
      <c r="C870"/>
      <c r="D870"/>
      <c r="E870"/>
    </row>
    <row r="871" spans="1:5" x14ac:dyDescent="0.2">
      <c r="A871" s="66"/>
      <c r="B871"/>
      <c r="C871"/>
      <c r="D871"/>
      <c r="E871"/>
    </row>
    <row r="872" spans="1:5" x14ac:dyDescent="0.2">
      <c r="A872" s="66"/>
      <c r="B872"/>
      <c r="C872"/>
      <c r="D872"/>
      <c r="E872"/>
    </row>
    <row r="873" spans="1:5" x14ac:dyDescent="0.2">
      <c r="A873" s="66"/>
      <c r="B873"/>
      <c r="C873"/>
      <c r="D873"/>
      <c r="E873"/>
    </row>
    <row r="874" spans="1:5" x14ac:dyDescent="0.2">
      <c r="A874" s="66"/>
      <c r="B874"/>
      <c r="C874"/>
      <c r="D874"/>
      <c r="E874"/>
    </row>
    <row r="875" spans="1:5" x14ac:dyDescent="0.2">
      <c r="A875" s="66"/>
      <c r="B875"/>
      <c r="C875"/>
      <c r="D875"/>
      <c r="E875"/>
    </row>
    <row r="876" spans="1:5" x14ac:dyDescent="0.2">
      <c r="A876" s="66"/>
      <c r="B876"/>
      <c r="C876"/>
      <c r="D876"/>
      <c r="E876"/>
    </row>
    <row r="877" spans="1:5" x14ac:dyDescent="0.2">
      <c r="A877" s="66"/>
      <c r="B877"/>
      <c r="C877"/>
      <c r="D877"/>
      <c r="E877"/>
    </row>
    <row r="878" spans="1:5" x14ac:dyDescent="0.2">
      <c r="A878" s="66"/>
      <c r="B878"/>
      <c r="C878"/>
      <c r="D878"/>
      <c r="E878"/>
    </row>
    <row r="879" spans="1:5" x14ac:dyDescent="0.2">
      <c r="A879" s="66"/>
      <c r="B879"/>
      <c r="C879"/>
      <c r="D879"/>
      <c r="E879"/>
    </row>
    <row r="880" spans="1:5" x14ac:dyDescent="0.2">
      <c r="A880" s="66"/>
      <c r="B880"/>
      <c r="C880"/>
      <c r="D880"/>
      <c r="E880"/>
    </row>
    <row r="881" spans="1:5" x14ac:dyDescent="0.2">
      <c r="A881" s="66"/>
      <c r="B881"/>
      <c r="C881"/>
      <c r="D881"/>
      <c r="E881"/>
    </row>
    <row r="882" spans="1:5" x14ac:dyDescent="0.2">
      <c r="A882" s="66"/>
      <c r="B882"/>
      <c r="C882"/>
      <c r="D882"/>
      <c r="E882"/>
    </row>
    <row r="883" spans="1:5" x14ac:dyDescent="0.2">
      <c r="A883" s="66"/>
      <c r="B883"/>
      <c r="C883"/>
      <c r="D883"/>
      <c r="E883"/>
    </row>
    <row r="884" spans="1:5" x14ac:dyDescent="0.2">
      <c r="A884" s="66"/>
      <c r="B884"/>
      <c r="C884"/>
      <c r="D884"/>
      <c r="E884"/>
    </row>
    <row r="885" spans="1:5" x14ac:dyDescent="0.2">
      <c r="A885" s="66"/>
      <c r="B885"/>
      <c r="C885"/>
      <c r="D885"/>
      <c r="E885"/>
    </row>
    <row r="886" spans="1:5" x14ac:dyDescent="0.2">
      <c r="A886" s="66"/>
      <c r="B886"/>
      <c r="C886"/>
      <c r="D886"/>
      <c r="E886"/>
    </row>
    <row r="887" spans="1:5" x14ac:dyDescent="0.2">
      <c r="A887" s="66"/>
      <c r="B887"/>
      <c r="C887"/>
      <c r="D887"/>
      <c r="E887"/>
    </row>
    <row r="888" spans="1:5" x14ac:dyDescent="0.2">
      <c r="A888" s="66"/>
      <c r="B888"/>
      <c r="C888"/>
      <c r="D888"/>
      <c r="E888"/>
    </row>
    <row r="889" spans="1:5" x14ac:dyDescent="0.2">
      <c r="A889" s="66"/>
      <c r="B889"/>
      <c r="C889"/>
      <c r="D889"/>
      <c r="E889"/>
    </row>
    <row r="890" spans="1:5" x14ac:dyDescent="0.2">
      <c r="A890" s="66"/>
      <c r="B890"/>
      <c r="C890"/>
      <c r="D890"/>
      <c r="E890"/>
    </row>
    <row r="891" spans="1:5" x14ac:dyDescent="0.2">
      <c r="A891" s="66"/>
      <c r="B891"/>
      <c r="C891"/>
      <c r="D891"/>
      <c r="E891"/>
    </row>
    <row r="892" spans="1:5" x14ac:dyDescent="0.2">
      <c r="A892" s="66"/>
      <c r="B892"/>
      <c r="C892"/>
      <c r="D892"/>
      <c r="E892"/>
    </row>
    <row r="893" spans="1:5" x14ac:dyDescent="0.2">
      <c r="A893" s="66"/>
      <c r="B893"/>
      <c r="C893"/>
      <c r="D893"/>
      <c r="E893"/>
    </row>
    <row r="894" spans="1:5" x14ac:dyDescent="0.2">
      <c r="A894" s="66"/>
      <c r="B894"/>
      <c r="C894"/>
      <c r="D894"/>
      <c r="E894"/>
    </row>
    <row r="895" spans="1:5" x14ac:dyDescent="0.2">
      <c r="A895" s="66"/>
      <c r="B895"/>
      <c r="C895"/>
      <c r="D895"/>
      <c r="E895"/>
    </row>
    <row r="896" spans="1:5" x14ac:dyDescent="0.2">
      <c r="A896" s="66"/>
      <c r="B896"/>
      <c r="C896"/>
      <c r="D896"/>
      <c r="E896"/>
    </row>
    <row r="897" spans="1:5" x14ac:dyDescent="0.2">
      <c r="A897" s="66"/>
      <c r="B897"/>
      <c r="C897"/>
      <c r="D897"/>
      <c r="E897"/>
    </row>
    <row r="898" spans="1:5" x14ac:dyDescent="0.2">
      <c r="A898" s="66"/>
      <c r="B898"/>
      <c r="C898"/>
      <c r="D898"/>
      <c r="E898"/>
    </row>
    <row r="899" spans="1:5" x14ac:dyDescent="0.2">
      <c r="A899" s="66"/>
      <c r="B899"/>
      <c r="C899"/>
      <c r="D899"/>
      <c r="E899"/>
    </row>
    <row r="900" spans="1:5" x14ac:dyDescent="0.2">
      <c r="A900" s="66"/>
      <c r="B900"/>
      <c r="C900"/>
      <c r="D900"/>
      <c r="E900"/>
    </row>
    <row r="901" spans="1:5" x14ac:dyDescent="0.2">
      <c r="A901" s="66"/>
      <c r="B901"/>
      <c r="C901"/>
      <c r="D901"/>
      <c r="E901"/>
    </row>
    <row r="902" spans="1:5" x14ac:dyDescent="0.2">
      <c r="A902" s="66"/>
      <c r="B902"/>
      <c r="C902"/>
      <c r="D902"/>
      <c r="E902"/>
    </row>
    <row r="903" spans="1:5" x14ac:dyDescent="0.2">
      <c r="A903" s="66"/>
      <c r="B903"/>
      <c r="C903"/>
      <c r="D903"/>
      <c r="E903"/>
    </row>
    <row r="904" spans="1:5" x14ac:dyDescent="0.2">
      <c r="A904" s="66"/>
      <c r="B904"/>
      <c r="C904"/>
      <c r="D904"/>
      <c r="E904"/>
    </row>
    <row r="905" spans="1:5" x14ac:dyDescent="0.2">
      <c r="A905" s="66"/>
      <c r="B905"/>
      <c r="C905"/>
      <c r="D905"/>
      <c r="E905"/>
    </row>
    <row r="906" spans="1:5" x14ac:dyDescent="0.2">
      <c r="A906" s="66"/>
      <c r="B906"/>
      <c r="C906"/>
      <c r="D906"/>
      <c r="E906"/>
    </row>
    <row r="907" spans="1:5" x14ac:dyDescent="0.2">
      <c r="A907" s="66"/>
      <c r="B907"/>
      <c r="C907"/>
      <c r="D907"/>
      <c r="E907"/>
    </row>
    <row r="908" spans="1:5" x14ac:dyDescent="0.2">
      <c r="A908" s="66"/>
      <c r="B908"/>
      <c r="C908"/>
      <c r="D908"/>
      <c r="E908"/>
    </row>
    <row r="909" spans="1:5" x14ac:dyDescent="0.2">
      <c r="A909" s="66"/>
      <c r="B909"/>
      <c r="C909"/>
      <c r="D909"/>
      <c r="E909"/>
    </row>
    <row r="910" spans="1:5" x14ac:dyDescent="0.2">
      <c r="A910" s="66"/>
      <c r="B910"/>
      <c r="C910"/>
      <c r="D910"/>
      <c r="E910"/>
    </row>
    <row r="911" spans="1:5" x14ac:dyDescent="0.2">
      <c r="A911" s="66"/>
      <c r="B911"/>
      <c r="C911"/>
      <c r="D911"/>
      <c r="E911"/>
    </row>
    <row r="912" spans="1:5" x14ac:dyDescent="0.2">
      <c r="A912" s="66"/>
      <c r="B912"/>
      <c r="C912"/>
      <c r="D912"/>
      <c r="E912"/>
    </row>
    <row r="913" spans="1:5" x14ac:dyDescent="0.2">
      <c r="A913" s="66"/>
      <c r="B913"/>
      <c r="C913"/>
      <c r="D913"/>
      <c r="E913"/>
    </row>
    <row r="914" spans="1:5" x14ac:dyDescent="0.2">
      <c r="A914" s="66"/>
      <c r="B914"/>
      <c r="C914"/>
      <c r="D914"/>
      <c r="E914"/>
    </row>
    <row r="915" spans="1:5" x14ac:dyDescent="0.2">
      <c r="A915" s="66"/>
      <c r="B915"/>
      <c r="C915"/>
      <c r="D915"/>
      <c r="E915"/>
    </row>
    <row r="916" spans="1:5" x14ac:dyDescent="0.2">
      <c r="A916" s="66"/>
      <c r="B916"/>
      <c r="C916"/>
      <c r="D916"/>
      <c r="E916"/>
    </row>
    <row r="917" spans="1:5" x14ac:dyDescent="0.2">
      <c r="A917" s="66"/>
      <c r="B917"/>
      <c r="C917"/>
      <c r="D917"/>
      <c r="E917"/>
    </row>
    <row r="918" spans="1:5" x14ac:dyDescent="0.2">
      <c r="A918" s="66"/>
      <c r="B918"/>
      <c r="C918"/>
      <c r="D918"/>
      <c r="E918"/>
    </row>
    <row r="919" spans="1:5" x14ac:dyDescent="0.2">
      <c r="A919" s="66"/>
      <c r="B919"/>
      <c r="C919"/>
      <c r="D919"/>
      <c r="E919"/>
    </row>
    <row r="920" spans="1:5" x14ac:dyDescent="0.2">
      <c r="A920" s="66"/>
      <c r="B920"/>
      <c r="C920"/>
      <c r="D920"/>
      <c r="E920"/>
    </row>
    <row r="921" spans="1:5" x14ac:dyDescent="0.2">
      <c r="A921" s="66"/>
      <c r="B921"/>
      <c r="C921"/>
      <c r="D921"/>
      <c r="E921"/>
    </row>
    <row r="922" spans="1:5" x14ac:dyDescent="0.2">
      <c r="A922" s="66"/>
      <c r="B922"/>
      <c r="C922"/>
      <c r="D922"/>
      <c r="E922"/>
    </row>
    <row r="923" spans="1:5" x14ac:dyDescent="0.2">
      <c r="A923" s="66"/>
      <c r="B923"/>
      <c r="C923"/>
      <c r="D923"/>
      <c r="E923"/>
    </row>
    <row r="924" spans="1:5" x14ac:dyDescent="0.2">
      <c r="A924" s="66"/>
      <c r="B924"/>
      <c r="C924"/>
      <c r="D924"/>
      <c r="E924"/>
    </row>
    <row r="925" spans="1:5" x14ac:dyDescent="0.2">
      <c r="A925" s="66"/>
      <c r="B925"/>
      <c r="C925"/>
      <c r="D925"/>
      <c r="E925"/>
    </row>
    <row r="926" spans="1:5" x14ac:dyDescent="0.2">
      <c r="A926" s="66"/>
      <c r="B926"/>
      <c r="C926"/>
      <c r="D926"/>
      <c r="E926"/>
    </row>
    <row r="927" spans="1:5" x14ac:dyDescent="0.2">
      <c r="A927" s="66"/>
      <c r="B927"/>
      <c r="C927"/>
      <c r="D927"/>
      <c r="E927"/>
    </row>
    <row r="928" spans="1:5" x14ac:dyDescent="0.2">
      <c r="A928" s="66"/>
      <c r="B928"/>
      <c r="C928"/>
      <c r="D928"/>
      <c r="E928"/>
    </row>
    <row r="929" spans="1:5" x14ac:dyDescent="0.2">
      <c r="A929" s="66"/>
      <c r="B929"/>
      <c r="C929"/>
      <c r="D929"/>
      <c r="E929"/>
    </row>
    <row r="930" spans="1:5" x14ac:dyDescent="0.2">
      <c r="A930" s="66"/>
      <c r="B930"/>
      <c r="C930"/>
      <c r="D930"/>
      <c r="E930"/>
    </row>
    <row r="931" spans="1:5" x14ac:dyDescent="0.2">
      <c r="A931" s="66"/>
      <c r="B931"/>
      <c r="C931"/>
      <c r="D931"/>
      <c r="E931"/>
    </row>
    <row r="932" spans="1:5" x14ac:dyDescent="0.2">
      <c r="A932" s="66"/>
      <c r="B932"/>
      <c r="C932"/>
      <c r="D932"/>
      <c r="E932"/>
    </row>
    <row r="933" spans="1:5" x14ac:dyDescent="0.2">
      <c r="A933" s="66"/>
      <c r="B933"/>
      <c r="C933"/>
      <c r="D933"/>
      <c r="E933"/>
    </row>
    <row r="934" spans="1:5" x14ac:dyDescent="0.2">
      <c r="A934" s="66"/>
      <c r="B934"/>
      <c r="C934"/>
      <c r="D934"/>
      <c r="E934"/>
    </row>
    <row r="935" spans="1:5" x14ac:dyDescent="0.2">
      <c r="A935" s="66"/>
      <c r="B935"/>
      <c r="C935"/>
      <c r="D935"/>
      <c r="E935"/>
    </row>
    <row r="936" spans="1:5" x14ac:dyDescent="0.2">
      <c r="A936" s="66"/>
      <c r="B936"/>
      <c r="C936"/>
      <c r="D936"/>
      <c r="E936"/>
    </row>
    <row r="937" spans="1:5" x14ac:dyDescent="0.2">
      <c r="A937" s="66"/>
      <c r="B937"/>
      <c r="C937"/>
      <c r="D937"/>
      <c r="E937"/>
    </row>
    <row r="938" spans="1:5" x14ac:dyDescent="0.2">
      <c r="A938" s="66"/>
      <c r="B938"/>
      <c r="C938"/>
      <c r="D938"/>
      <c r="E938"/>
    </row>
    <row r="939" spans="1:5" x14ac:dyDescent="0.2">
      <c r="A939" s="66"/>
      <c r="B939"/>
      <c r="C939"/>
      <c r="D939"/>
      <c r="E939"/>
    </row>
    <row r="940" spans="1:5" x14ac:dyDescent="0.2">
      <c r="A940" s="66"/>
      <c r="B940"/>
      <c r="C940"/>
      <c r="D940"/>
      <c r="E940"/>
    </row>
    <row r="941" spans="1:5" x14ac:dyDescent="0.2">
      <c r="A941" s="66"/>
      <c r="B941"/>
      <c r="C941"/>
      <c r="D941"/>
      <c r="E941"/>
    </row>
    <row r="942" spans="1:5" x14ac:dyDescent="0.2">
      <c r="A942" s="66"/>
      <c r="B942"/>
      <c r="C942"/>
      <c r="D942"/>
      <c r="E942"/>
    </row>
    <row r="943" spans="1:5" x14ac:dyDescent="0.2">
      <c r="A943" s="66"/>
      <c r="B943"/>
      <c r="C943"/>
      <c r="D943"/>
      <c r="E943"/>
    </row>
    <row r="944" spans="1:5" x14ac:dyDescent="0.2">
      <c r="A944" s="66"/>
      <c r="B944"/>
      <c r="C944"/>
      <c r="D944"/>
      <c r="E944"/>
    </row>
    <row r="945" spans="1:5" x14ac:dyDescent="0.2">
      <c r="A945" s="66"/>
      <c r="B945"/>
      <c r="C945"/>
      <c r="D945"/>
      <c r="E945"/>
    </row>
    <row r="946" spans="1:5" x14ac:dyDescent="0.2">
      <c r="A946" s="66"/>
      <c r="B946"/>
      <c r="C946"/>
      <c r="D946"/>
      <c r="E946"/>
    </row>
    <row r="947" spans="1:5" x14ac:dyDescent="0.2">
      <c r="A947" s="66"/>
      <c r="B947"/>
      <c r="C947"/>
      <c r="D947"/>
      <c r="E947"/>
    </row>
    <row r="948" spans="1:5" x14ac:dyDescent="0.2">
      <c r="A948" s="66"/>
      <c r="B948"/>
      <c r="C948"/>
      <c r="D948"/>
      <c r="E948"/>
    </row>
    <row r="949" spans="1:5" x14ac:dyDescent="0.2">
      <c r="A949" s="66"/>
      <c r="B949"/>
      <c r="C949"/>
      <c r="D949"/>
      <c r="E949"/>
    </row>
    <row r="950" spans="1:5" x14ac:dyDescent="0.2">
      <c r="A950" s="66"/>
      <c r="B950"/>
      <c r="C950"/>
      <c r="D950"/>
      <c r="E950"/>
    </row>
    <row r="951" spans="1:5" x14ac:dyDescent="0.2">
      <c r="A951" s="66"/>
      <c r="B951"/>
      <c r="C951"/>
      <c r="D951"/>
      <c r="E951"/>
    </row>
    <row r="952" spans="1:5" x14ac:dyDescent="0.2">
      <c r="A952" s="66"/>
      <c r="B952"/>
      <c r="C952"/>
      <c r="D952"/>
      <c r="E952"/>
    </row>
    <row r="953" spans="1:5" x14ac:dyDescent="0.2">
      <c r="A953" s="66"/>
      <c r="B953"/>
      <c r="C953"/>
      <c r="D953"/>
      <c r="E953"/>
    </row>
    <row r="954" spans="1:5" x14ac:dyDescent="0.2">
      <c r="A954" s="66"/>
      <c r="B954"/>
      <c r="C954"/>
      <c r="D954"/>
      <c r="E954"/>
    </row>
    <row r="955" spans="1:5" x14ac:dyDescent="0.2">
      <c r="A955" s="66"/>
      <c r="B955"/>
      <c r="C955"/>
      <c r="D955"/>
      <c r="E955"/>
    </row>
    <row r="956" spans="1:5" x14ac:dyDescent="0.2">
      <c r="A956" s="66"/>
      <c r="B956"/>
      <c r="C956"/>
      <c r="D956"/>
      <c r="E956"/>
    </row>
    <row r="957" spans="1:5" x14ac:dyDescent="0.2">
      <c r="A957" s="66"/>
      <c r="B957"/>
      <c r="C957"/>
      <c r="D957"/>
      <c r="E957"/>
    </row>
    <row r="958" spans="1:5" x14ac:dyDescent="0.2">
      <c r="A958" s="66"/>
      <c r="B958"/>
      <c r="C958"/>
      <c r="D958"/>
      <c r="E958"/>
    </row>
    <row r="959" spans="1:5" x14ac:dyDescent="0.2">
      <c r="A959" s="66"/>
      <c r="B959"/>
      <c r="C959"/>
      <c r="D959"/>
      <c r="E959"/>
    </row>
    <row r="960" spans="1:5" x14ac:dyDescent="0.2">
      <c r="A960" s="66"/>
      <c r="B960"/>
      <c r="C960"/>
      <c r="D960"/>
      <c r="E960"/>
    </row>
    <row r="961" spans="1:5" x14ac:dyDescent="0.2">
      <c r="A961" s="66"/>
      <c r="B961"/>
      <c r="C961"/>
      <c r="D961"/>
      <c r="E961"/>
    </row>
    <row r="962" spans="1:5" x14ac:dyDescent="0.2">
      <c r="A962" s="66"/>
      <c r="B962"/>
      <c r="C962"/>
      <c r="D962"/>
      <c r="E962"/>
    </row>
    <row r="963" spans="1:5" x14ac:dyDescent="0.2">
      <c r="A963" s="66"/>
      <c r="B963"/>
      <c r="C963"/>
      <c r="D963"/>
      <c r="E963"/>
    </row>
    <row r="964" spans="1:5" x14ac:dyDescent="0.2">
      <c r="A964" s="66"/>
      <c r="B964"/>
      <c r="C964"/>
      <c r="D964"/>
      <c r="E964"/>
    </row>
    <row r="965" spans="1:5" x14ac:dyDescent="0.2">
      <c r="A965" s="66"/>
      <c r="B965"/>
      <c r="C965"/>
      <c r="D965"/>
      <c r="E965"/>
    </row>
    <row r="966" spans="1:5" x14ac:dyDescent="0.2">
      <c r="A966" s="66"/>
      <c r="B966"/>
      <c r="C966"/>
      <c r="D966"/>
      <c r="E966"/>
    </row>
    <row r="967" spans="1:5" x14ac:dyDescent="0.2">
      <c r="A967" s="66"/>
      <c r="B967"/>
      <c r="C967"/>
      <c r="D967"/>
      <c r="E967"/>
    </row>
    <row r="968" spans="1:5" x14ac:dyDescent="0.2">
      <c r="A968" s="66"/>
      <c r="B968"/>
      <c r="C968"/>
      <c r="D968"/>
      <c r="E968"/>
    </row>
    <row r="969" spans="1:5" x14ac:dyDescent="0.2">
      <c r="A969" s="66"/>
      <c r="B969"/>
      <c r="C969"/>
      <c r="D969"/>
      <c r="E969"/>
    </row>
    <row r="970" spans="1:5" x14ac:dyDescent="0.2">
      <c r="A970" s="66"/>
      <c r="B970"/>
      <c r="C970"/>
      <c r="D970"/>
      <c r="E970"/>
    </row>
    <row r="971" spans="1:5" x14ac:dyDescent="0.2">
      <c r="A971" s="66"/>
      <c r="B971"/>
      <c r="C971"/>
      <c r="D971"/>
      <c r="E971"/>
    </row>
    <row r="972" spans="1:5" x14ac:dyDescent="0.2">
      <c r="A972" s="66"/>
      <c r="B972"/>
      <c r="C972"/>
      <c r="D972"/>
      <c r="E972"/>
    </row>
    <row r="973" spans="1:5" x14ac:dyDescent="0.2">
      <c r="A973" s="66"/>
      <c r="B973"/>
      <c r="C973"/>
      <c r="D973"/>
      <c r="E973"/>
    </row>
    <row r="974" spans="1:5" x14ac:dyDescent="0.2">
      <c r="A974" s="66"/>
      <c r="B974"/>
      <c r="C974"/>
      <c r="D974"/>
      <c r="E974"/>
    </row>
    <row r="975" spans="1:5" x14ac:dyDescent="0.2">
      <c r="A975" s="66"/>
      <c r="B975"/>
      <c r="C975"/>
      <c r="D975"/>
      <c r="E975"/>
    </row>
    <row r="976" spans="1:5" x14ac:dyDescent="0.2">
      <c r="A976" s="66"/>
      <c r="B976"/>
      <c r="C976"/>
      <c r="D976"/>
      <c r="E976"/>
    </row>
    <row r="977" spans="1:5" x14ac:dyDescent="0.2">
      <c r="A977" s="66"/>
      <c r="B977"/>
      <c r="C977"/>
      <c r="D977"/>
      <c r="E977"/>
    </row>
    <row r="978" spans="1:5" x14ac:dyDescent="0.2">
      <c r="A978" s="66"/>
      <c r="B978"/>
      <c r="C978"/>
      <c r="D978"/>
      <c r="E978"/>
    </row>
    <row r="979" spans="1:5" x14ac:dyDescent="0.2">
      <c r="A979" s="66"/>
      <c r="B979"/>
      <c r="C979"/>
      <c r="D979"/>
      <c r="E979"/>
    </row>
    <row r="980" spans="1:5" x14ac:dyDescent="0.2">
      <c r="A980" s="66"/>
      <c r="B980"/>
      <c r="C980"/>
      <c r="D980"/>
      <c r="E980"/>
    </row>
    <row r="981" spans="1:5" x14ac:dyDescent="0.2">
      <c r="A981" s="66"/>
      <c r="B981"/>
      <c r="C981"/>
      <c r="D981"/>
      <c r="E981"/>
    </row>
    <row r="982" spans="1:5" x14ac:dyDescent="0.2">
      <c r="A982" s="66"/>
      <c r="B982"/>
      <c r="C982"/>
      <c r="D982"/>
      <c r="E982"/>
    </row>
    <row r="983" spans="1:5" x14ac:dyDescent="0.2">
      <c r="A983" s="66"/>
      <c r="B983"/>
      <c r="C983"/>
      <c r="D983"/>
      <c r="E983"/>
    </row>
    <row r="984" spans="1:5" x14ac:dyDescent="0.2">
      <c r="A984" s="66"/>
      <c r="B984"/>
      <c r="C984"/>
      <c r="D984"/>
      <c r="E984"/>
    </row>
    <row r="985" spans="1:5" x14ac:dyDescent="0.2">
      <c r="A985" s="66"/>
      <c r="B985"/>
      <c r="C985"/>
      <c r="D985"/>
      <c r="E985"/>
    </row>
    <row r="986" spans="1:5" x14ac:dyDescent="0.2">
      <c r="A986" s="66"/>
      <c r="B986"/>
      <c r="C986"/>
      <c r="D986"/>
      <c r="E986"/>
    </row>
    <row r="987" spans="1:5" x14ac:dyDescent="0.2">
      <c r="A987" s="66"/>
      <c r="B987"/>
      <c r="C987"/>
      <c r="D987"/>
      <c r="E987"/>
    </row>
    <row r="988" spans="1:5" x14ac:dyDescent="0.2">
      <c r="A988" s="66"/>
      <c r="B988"/>
      <c r="C988"/>
      <c r="D988"/>
      <c r="E988"/>
    </row>
    <row r="989" spans="1:5" x14ac:dyDescent="0.2">
      <c r="A989" s="66"/>
      <c r="B989"/>
      <c r="C989"/>
      <c r="D989"/>
      <c r="E989"/>
    </row>
    <row r="990" spans="1:5" x14ac:dyDescent="0.2">
      <c r="A990" s="66"/>
      <c r="B990"/>
      <c r="C990"/>
      <c r="D990"/>
      <c r="E990"/>
    </row>
    <row r="991" spans="1:5" x14ac:dyDescent="0.2">
      <c r="A991" s="66"/>
      <c r="B991"/>
      <c r="C991"/>
      <c r="D991"/>
      <c r="E991"/>
    </row>
    <row r="992" spans="1:5" x14ac:dyDescent="0.2">
      <c r="A992" s="66"/>
      <c r="B992"/>
      <c r="C992"/>
      <c r="D992"/>
      <c r="E992"/>
    </row>
    <row r="993" spans="1:5" x14ac:dyDescent="0.2">
      <c r="A993" s="66"/>
      <c r="B993"/>
      <c r="C993"/>
      <c r="D993"/>
      <c r="E993"/>
    </row>
    <row r="994" spans="1:5" x14ac:dyDescent="0.2">
      <c r="A994" s="66"/>
      <c r="B994"/>
      <c r="C994"/>
      <c r="D994"/>
      <c r="E994"/>
    </row>
    <row r="995" spans="1:5" x14ac:dyDescent="0.2">
      <c r="A995" s="66"/>
      <c r="B995"/>
      <c r="C995"/>
      <c r="D995"/>
      <c r="E995"/>
    </row>
    <row r="996" spans="1:5" x14ac:dyDescent="0.2">
      <c r="A996" s="66"/>
      <c r="B996"/>
      <c r="C996"/>
      <c r="D996"/>
      <c r="E996"/>
    </row>
    <row r="997" spans="1:5" x14ac:dyDescent="0.2">
      <c r="A997" s="66"/>
      <c r="B997"/>
      <c r="C997"/>
      <c r="D997"/>
      <c r="E997"/>
    </row>
    <row r="998" spans="1:5" x14ac:dyDescent="0.2">
      <c r="A998" s="66"/>
      <c r="B998"/>
      <c r="C998"/>
      <c r="D998"/>
      <c r="E998"/>
    </row>
    <row r="999" spans="1:5" x14ac:dyDescent="0.2">
      <c r="A999" s="66"/>
      <c r="B999"/>
      <c r="C999"/>
      <c r="D999"/>
      <c r="E999"/>
    </row>
    <row r="1000" spans="1:5" x14ac:dyDescent="0.2">
      <c r="A1000" s="66"/>
      <c r="B1000"/>
      <c r="C1000"/>
      <c r="D1000"/>
      <c r="E1000"/>
    </row>
    <row r="1001" spans="1:5" x14ac:dyDescent="0.2">
      <c r="A1001" s="66"/>
      <c r="B1001"/>
      <c r="C1001"/>
      <c r="D1001"/>
      <c r="E1001"/>
    </row>
    <row r="1002" spans="1:5" x14ac:dyDescent="0.2">
      <c r="A1002" s="66"/>
      <c r="B1002"/>
      <c r="C1002"/>
      <c r="D1002"/>
      <c r="E1002"/>
    </row>
    <row r="1003" spans="1:5" x14ac:dyDescent="0.2">
      <c r="A1003" s="66"/>
      <c r="B1003"/>
      <c r="C1003"/>
      <c r="D1003"/>
      <c r="E1003"/>
    </row>
    <row r="1004" spans="1:5" x14ac:dyDescent="0.2">
      <c r="A1004" s="66"/>
      <c r="B1004"/>
      <c r="C1004"/>
      <c r="D1004"/>
      <c r="E1004"/>
    </row>
    <row r="1005" spans="1:5" x14ac:dyDescent="0.2">
      <c r="A1005" s="66"/>
      <c r="B1005"/>
      <c r="C1005"/>
      <c r="D1005"/>
      <c r="E1005"/>
    </row>
    <row r="1006" spans="1:5" x14ac:dyDescent="0.2">
      <c r="A1006" s="66"/>
      <c r="B1006"/>
      <c r="C1006"/>
      <c r="D1006"/>
      <c r="E1006"/>
    </row>
    <row r="1007" spans="1:5" x14ac:dyDescent="0.2">
      <c r="A1007" s="66"/>
      <c r="B1007"/>
      <c r="C1007"/>
      <c r="D1007"/>
      <c r="E1007"/>
    </row>
    <row r="1008" spans="1:5" x14ac:dyDescent="0.2">
      <c r="A1008" s="66"/>
      <c r="B1008"/>
      <c r="C1008"/>
      <c r="D1008"/>
      <c r="E1008"/>
    </row>
    <row r="1009" spans="1:5" x14ac:dyDescent="0.2">
      <c r="A1009" s="66"/>
      <c r="B1009"/>
      <c r="C1009"/>
      <c r="D1009"/>
      <c r="E1009"/>
    </row>
    <row r="1010" spans="1:5" x14ac:dyDescent="0.2">
      <c r="A1010" s="66"/>
      <c r="B1010"/>
      <c r="C1010"/>
      <c r="D1010"/>
      <c r="E1010"/>
    </row>
    <row r="1011" spans="1:5" x14ac:dyDescent="0.2">
      <c r="A1011" s="66"/>
      <c r="B1011"/>
      <c r="C1011"/>
      <c r="D1011"/>
      <c r="E1011"/>
    </row>
    <row r="1012" spans="1:5" x14ac:dyDescent="0.2">
      <c r="A1012" s="66"/>
      <c r="B1012"/>
      <c r="C1012"/>
      <c r="D1012"/>
      <c r="E1012"/>
    </row>
    <row r="1013" spans="1:5" x14ac:dyDescent="0.2">
      <c r="A1013" s="66"/>
      <c r="B1013"/>
      <c r="C1013"/>
      <c r="D1013"/>
      <c r="E1013"/>
    </row>
    <row r="1014" spans="1:5" x14ac:dyDescent="0.2">
      <c r="A1014" s="66"/>
      <c r="B1014"/>
      <c r="C1014"/>
      <c r="D1014"/>
      <c r="E1014"/>
    </row>
    <row r="1015" spans="1:5" x14ac:dyDescent="0.2">
      <c r="A1015" s="66"/>
      <c r="B1015"/>
      <c r="C1015"/>
      <c r="D1015"/>
      <c r="E1015"/>
    </row>
    <row r="1016" spans="1:5" x14ac:dyDescent="0.2">
      <c r="A1016" s="66"/>
      <c r="B1016"/>
      <c r="C1016"/>
      <c r="D1016"/>
      <c r="E1016"/>
    </row>
    <row r="1017" spans="1:5" x14ac:dyDescent="0.2">
      <c r="A1017" s="66"/>
      <c r="B1017"/>
      <c r="C1017"/>
      <c r="D1017"/>
      <c r="E1017"/>
    </row>
    <row r="1018" spans="1:5" x14ac:dyDescent="0.2">
      <c r="A1018" s="66"/>
      <c r="B1018"/>
      <c r="C1018"/>
      <c r="D1018"/>
      <c r="E1018"/>
    </row>
    <row r="1019" spans="1:5" x14ac:dyDescent="0.2">
      <c r="A1019" s="66"/>
      <c r="B1019"/>
      <c r="C1019"/>
      <c r="D1019"/>
      <c r="E1019"/>
    </row>
    <row r="1020" spans="1:5" x14ac:dyDescent="0.2">
      <c r="A1020" s="66"/>
      <c r="B1020"/>
      <c r="C1020"/>
      <c r="D1020"/>
      <c r="E1020"/>
    </row>
    <row r="1021" spans="1:5" x14ac:dyDescent="0.2">
      <c r="A1021" s="66"/>
      <c r="B1021"/>
      <c r="C1021"/>
      <c r="D1021"/>
      <c r="E1021"/>
    </row>
    <row r="1022" spans="1:5" x14ac:dyDescent="0.2">
      <c r="A1022" s="66"/>
      <c r="B1022"/>
      <c r="C1022"/>
      <c r="D1022"/>
      <c r="E1022"/>
    </row>
    <row r="1023" spans="1:5" x14ac:dyDescent="0.2">
      <c r="A1023" s="66"/>
      <c r="B1023"/>
      <c r="C1023"/>
      <c r="D1023"/>
      <c r="E1023"/>
    </row>
    <row r="1024" spans="1:5" x14ac:dyDescent="0.2">
      <c r="A1024" s="66"/>
      <c r="B1024"/>
      <c r="C1024"/>
      <c r="D1024"/>
      <c r="E1024"/>
    </row>
    <row r="1025" spans="1:5" x14ac:dyDescent="0.2">
      <c r="A1025" s="66"/>
      <c r="B1025"/>
      <c r="C1025"/>
      <c r="D1025"/>
      <c r="E1025"/>
    </row>
    <row r="1026" spans="1:5" x14ac:dyDescent="0.2">
      <c r="A1026" s="66"/>
      <c r="B1026"/>
      <c r="C1026"/>
      <c r="D1026"/>
      <c r="E1026"/>
    </row>
    <row r="1027" spans="1:5" x14ac:dyDescent="0.2">
      <c r="A1027" s="66"/>
      <c r="B1027"/>
      <c r="C1027"/>
      <c r="D1027"/>
      <c r="E1027"/>
    </row>
    <row r="1028" spans="1:5" x14ac:dyDescent="0.2">
      <c r="A1028" s="66"/>
      <c r="B1028"/>
      <c r="C1028"/>
      <c r="D1028"/>
      <c r="E1028"/>
    </row>
    <row r="1029" spans="1:5" x14ac:dyDescent="0.2">
      <c r="A1029" s="66"/>
      <c r="B1029"/>
      <c r="C1029"/>
      <c r="D1029"/>
      <c r="E1029"/>
    </row>
    <row r="1030" spans="1:5" x14ac:dyDescent="0.2">
      <c r="A1030" s="66"/>
      <c r="B1030"/>
      <c r="C1030"/>
      <c r="D1030"/>
      <c r="E1030"/>
    </row>
    <row r="1031" spans="1:5" x14ac:dyDescent="0.2">
      <c r="A1031" s="66"/>
      <c r="B1031"/>
      <c r="C1031"/>
      <c r="D1031"/>
      <c r="E1031"/>
    </row>
    <row r="1032" spans="1:5" x14ac:dyDescent="0.2">
      <c r="A1032" s="66"/>
      <c r="B1032"/>
      <c r="C1032"/>
      <c r="D1032"/>
      <c r="E1032"/>
    </row>
    <row r="1033" spans="1:5" x14ac:dyDescent="0.2">
      <c r="A1033" s="66"/>
      <c r="B1033"/>
      <c r="C1033"/>
      <c r="D1033"/>
      <c r="E1033"/>
    </row>
    <row r="1034" spans="1:5" x14ac:dyDescent="0.2">
      <c r="A1034" s="66"/>
      <c r="B1034"/>
      <c r="C1034"/>
      <c r="D1034"/>
      <c r="E1034"/>
    </row>
    <row r="1035" spans="1:5" x14ac:dyDescent="0.2">
      <c r="A1035" s="66"/>
      <c r="B1035"/>
      <c r="C1035"/>
      <c r="D1035"/>
      <c r="E1035"/>
    </row>
    <row r="1036" spans="1:5" x14ac:dyDescent="0.2">
      <c r="A1036" s="66"/>
      <c r="B1036"/>
      <c r="C1036"/>
      <c r="D1036"/>
      <c r="E1036"/>
    </row>
    <row r="1037" spans="1:5" x14ac:dyDescent="0.2">
      <c r="A1037" s="66"/>
      <c r="B1037"/>
      <c r="C1037"/>
      <c r="D1037"/>
      <c r="E1037"/>
    </row>
    <row r="1038" spans="1:5" x14ac:dyDescent="0.2">
      <c r="A1038" s="66"/>
      <c r="B1038"/>
      <c r="C1038"/>
      <c r="D1038"/>
      <c r="E1038"/>
    </row>
    <row r="1039" spans="1:5" x14ac:dyDescent="0.2">
      <c r="A1039" s="66"/>
      <c r="B1039"/>
      <c r="C1039"/>
      <c r="D1039"/>
      <c r="E1039"/>
    </row>
    <row r="1040" spans="1:5" x14ac:dyDescent="0.2">
      <c r="A1040" s="66"/>
      <c r="B1040"/>
      <c r="C1040"/>
      <c r="D1040"/>
      <c r="E1040"/>
    </row>
    <row r="1041" spans="1:5" x14ac:dyDescent="0.2">
      <c r="A1041" s="66"/>
      <c r="B1041"/>
      <c r="C1041"/>
      <c r="D1041"/>
      <c r="E1041"/>
    </row>
    <row r="1042" spans="1:5" x14ac:dyDescent="0.2">
      <c r="A1042" s="66"/>
      <c r="B1042"/>
      <c r="C1042"/>
      <c r="D1042"/>
      <c r="E1042"/>
    </row>
    <row r="1043" spans="1:5" x14ac:dyDescent="0.2">
      <c r="A1043" s="66"/>
      <c r="B1043"/>
      <c r="C1043"/>
      <c r="D1043"/>
      <c r="E1043"/>
    </row>
    <row r="1044" spans="1:5" x14ac:dyDescent="0.2">
      <c r="A1044" s="66"/>
      <c r="B1044"/>
      <c r="C1044"/>
      <c r="D1044"/>
      <c r="E1044"/>
    </row>
    <row r="1045" spans="1:5" x14ac:dyDescent="0.2">
      <c r="A1045" s="66"/>
      <c r="B1045"/>
      <c r="C1045"/>
      <c r="D1045"/>
      <c r="E1045"/>
    </row>
    <row r="1046" spans="1:5" x14ac:dyDescent="0.2">
      <c r="A1046" s="66"/>
      <c r="B1046"/>
      <c r="C1046"/>
      <c r="D1046"/>
      <c r="E1046"/>
    </row>
    <row r="1047" spans="1:5" x14ac:dyDescent="0.2">
      <c r="A1047" s="66"/>
      <c r="B1047"/>
      <c r="C1047"/>
      <c r="D1047"/>
      <c r="E1047"/>
    </row>
    <row r="1048" spans="1:5" x14ac:dyDescent="0.2">
      <c r="A1048" s="66"/>
      <c r="B1048"/>
      <c r="C1048"/>
      <c r="D1048"/>
      <c r="E1048"/>
    </row>
    <row r="1049" spans="1:5" x14ac:dyDescent="0.2">
      <c r="A1049" s="66"/>
      <c r="B1049"/>
      <c r="C1049"/>
      <c r="D1049"/>
      <c r="E1049"/>
    </row>
    <row r="1050" spans="1:5" x14ac:dyDescent="0.2">
      <c r="A1050" s="66"/>
      <c r="B1050"/>
      <c r="C1050"/>
      <c r="D1050"/>
      <c r="E1050"/>
    </row>
    <row r="1051" spans="1:5" x14ac:dyDescent="0.2">
      <c r="A1051" s="66"/>
      <c r="B1051"/>
      <c r="C1051"/>
      <c r="D1051"/>
      <c r="E1051"/>
    </row>
    <row r="1052" spans="1:5" x14ac:dyDescent="0.2">
      <c r="A1052" s="66"/>
      <c r="B1052"/>
      <c r="C1052"/>
      <c r="D1052"/>
      <c r="E1052"/>
    </row>
    <row r="1053" spans="1:5" x14ac:dyDescent="0.2">
      <c r="A1053" s="66"/>
      <c r="B1053"/>
      <c r="C1053"/>
      <c r="D1053"/>
      <c r="E1053"/>
    </row>
    <row r="1054" spans="1:5" x14ac:dyDescent="0.2">
      <c r="A1054" s="66"/>
      <c r="B1054"/>
      <c r="C1054"/>
      <c r="D1054"/>
      <c r="E1054"/>
    </row>
    <row r="1055" spans="1:5" x14ac:dyDescent="0.2">
      <c r="A1055" s="66"/>
      <c r="B1055"/>
      <c r="C1055"/>
      <c r="D1055"/>
      <c r="E1055"/>
    </row>
    <row r="1056" spans="1:5" x14ac:dyDescent="0.2">
      <c r="A1056" s="66"/>
      <c r="B1056"/>
      <c r="C1056"/>
      <c r="D1056"/>
      <c r="E1056"/>
    </row>
    <row r="1057" spans="1:5" x14ac:dyDescent="0.2">
      <c r="A1057" s="66"/>
      <c r="B1057"/>
      <c r="C1057"/>
      <c r="D1057"/>
      <c r="E1057"/>
    </row>
    <row r="1058" spans="1:5" x14ac:dyDescent="0.2">
      <c r="A1058" s="66"/>
      <c r="B1058"/>
      <c r="C1058"/>
      <c r="D1058"/>
      <c r="E1058"/>
    </row>
    <row r="1059" spans="1:5" x14ac:dyDescent="0.2">
      <c r="A1059" s="66"/>
      <c r="B1059"/>
      <c r="C1059"/>
      <c r="D1059"/>
      <c r="E1059"/>
    </row>
    <row r="1060" spans="1:5" x14ac:dyDescent="0.2">
      <c r="A1060" s="66"/>
      <c r="B1060"/>
      <c r="C1060"/>
      <c r="D1060"/>
      <c r="E1060"/>
    </row>
    <row r="1061" spans="1:5" x14ac:dyDescent="0.2">
      <c r="A1061" s="66"/>
      <c r="B1061"/>
      <c r="C1061"/>
      <c r="D1061"/>
      <c r="E1061"/>
    </row>
    <row r="1062" spans="1:5" x14ac:dyDescent="0.2">
      <c r="A1062" s="66"/>
      <c r="B1062"/>
      <c r="C1062"/>
      <c r="D1062"/>
      <c r="E1062"/>
    </row>
    <row r="1063" spans="1:5" x14ac:dyDescent="0.2">
      <c r="A1063" s="66"/>
      <c r="B1063"/>
      <c r="C1063"/>
      <c r="D1063"/>
      <c r="E1063"/>
    </row>
    <row r="1064" spans="1:5" x14ac:dyDescent="0.2">
      <c r="A1064" s="66"/>
      <c r="B1064"/>
      <c r="C1064"/>
      <c r="D1064"/>
      <c r="E1064"/>
    </row>
    <row r="1065" spans="1:5" x14ac:dyDescent="0.2">
      <c r="A1065" s="66"/>
      <c r="B1065"/>
      <c r="C1065"/>
      <c r="D1065"/>
      <c r="E1065"/>
    </row>
    <row r="1066" spans="1:5" x14ac:dyDescent="0.2">
      <c r="A1066" s="66"/>
      <c r="B1066"/>
      <c r="C1066"/>
      <c r="D1066"/>
      <c r="E1066"/>
    </row>
    <row r="1067" spans="1:5" x14ac:dyDescent="0.2">
      <c r="A1067" s="66"/>
      <c r="B1067"/>
      <c r="C1067"/>
      <c r="D1067"/>
      <c r="E1067"/>
    </row>
    <row r="1068" spans="1:5" x14ac:dyDescent="0.2">
      <c r="A1068" s="66"/>
      <c r="B1068"/>
      <c r="C1068"/>
      <c r="D1068"/>
      <c r="E1068"/>
    </row>
    <row r="1069" spans="1:5" x14ac:dyDescent="0.2">
      <c r="A1069" s="66"/>
      <c r="B1069"/>
      <c r="C1069"/>
      <c r="D1069"/>
      <c r="E1069"/>
    </row>
    <row r="1070" spans="1:5" x14ac:dyDescent="0.2">
      <c r="A1070" s="66"/>
      <c r="B1070"/>
      <c r="C1070"/>
      <c r="D1070"/>
      <c r="E1070"/>
    </row>
    <row r="1071" spans="1:5" x14ac:dyDescent="0.2">
      <c r="A1071" s="66"/>
      <c r="B1071"/>
      <c r="C1071"/>
      <c r="D1071"/>
      <c r="E1071"/>
    </row>
    <row r="1072" spans="1:5" x14ac:dyDescent="0.2">
      <c r="A1072" s="66"/>
      <c r="B1072"/>
      <c r="C1072"/>
      <c r="D1072"/>
      <c r="E1072"/>
    </row>
    <row r="1073" spans="1:5" x14ac:dyDescent="0.2">
      <c r="A1073" s="66"/>
      <c r="B1073"/>
      <c r="C1073"/>
      <c r="D1073"/>
      <c r="E1073"/>
    </row>
    <row r="1074" spans="1:5" x14ac:dyDescent="0.2">
      <c r="A1074" s="66"/>
      <c r="B1074"/>
      <c r="C1074"/>
      <c r="D1074"/>
      <c r="E1074"/>
    </row>
    <row r="1075" spans="1:5" x14ac:dyDescent="0.2">
      <c r="A1075" s="66"/>
      <c r="B1075"/>
      <c r="C1075"/>
      <c r="D1075"/>
      <c r="E1075"/>
    </row>
    <row r="1076" spans="1:5" x14ac:dyDescent="0.2">
      <c r="A1076" s="66"/>
      <c r="B1076"/>
      <c r="C1076"/>
      <c r="D1076"/>
      <c r="E1076"/>
    </row>
    <row r="1077" spans="1:5" x14ac:dyDescent="0.2">
      <c r="A1077" s="66"/>
      <c r="B1077"/>
      <c r="C1077"/>
      <c r="D1077"/>
      <c r="E1077"/>
    </row>
    <row r="1078" spans="1:5" x14ac:dyDescent="0.2">
      <c r="A1078" s="66"/>
      <c r="B1078"/>
      <c r="C1078"/>
      <c r="D1078"/>
      <c r="E1078"/>
    </row>
    <row r="1079" spans="1:5" x14ac:dyDescent="0.2">
      <c r="A1079" s="66"/>
      <c r="B1079"/>
      <c r="C1079"/>
      <c r="D1079"/>
      <c r="E1079"/>
    </row>
    <row r="1080" spans="1:5" x14ac:dyDescent="0.2">
      <c r="A1080" s="66"/>
      <c r="B1080"/>
      <c r="C1080"/>
      <c r="D1080"/>
      <c r="E1080"/>
    </row>
    <row r="1081" spans="1:5" x14ac:dyDescent="0.2">
      <c r="A1081" s="66"/>
      <c r="B1081"/>
      <c r="C1081"/>
      <c r="D1081"/>
      <c r="E1081"/>
    </row>
    <row r="1082" spans="1:5" x14ac:dyDescent="0.2">
      <c r="A1082" s="66"/>
      <c r="B1082"/>
      <c r="C1082"/>
      <c r="D1082"/>
      <c r="E1082"/>
    </row>
    <row r="1083" spans="1:5" x14ac:dyDescent="0.2">
      <c r="A1083" s="66"/>
      <c r="B1083"/>
      <c r="C1083"/>
      <c r="D1083"/>
      <c r="E1083"/>
    </row>
    <row r="1084" spans="1:5" x14ac:dyDescent="0.2">
      <c r="A1084" s="66"/>
      <c r="B1084"/>
      <c r="C1084"/>
      <c r="D1084"/>
      <c r="E1084"/>
    </row>
    <row r="1085" spans="1:5" x14ac:dyDescent="0.2">
      <c r="A1085" s="66"/>
      <c r="B1085"/>
      <c r="C1085"/>
      <c r="D1085"/>
      <c r="E1085"/>
    </row>
    <row r="1086" spans="1:5" x14ac:dyDescent="0.2">
      <c r="A1086" s="66"/>
      <c r="B1086"/>
      <c r="C1086"/>
      <c r="D1086"/>
      <c r="E1086"/>
    </row>
    <row r="1087" spans="1:5" x14ac:dyDescent="0.2">
      <c r="A1087" s="66"/>
      <c r="B1087"/>
      <c r="C1087"/>
      <c r="D1087"/>
      <c r="E1087"/>
    </row>
    <row r="1088" spans="1:5" x14ac:dyDescent="0.2">
      <c r="A1088" s="66"/>
      <c r="B1088"/>
      <c r="C1088"/>
      <c r="D1088"/>
      <c r="E1088"/>
    </row>
    <row r="1089" spans="1:5" x14ac:dyDescent="0.2">
      <c r="A1089" s="66"/>
      <c r="B1089"/>
      <c r="C1089"/>
      <c r="D1089"/>
      <c r="E1089"/>
    </row>
    <row r="1090" spans="1:5" x14ac:dyDescent="0.2">
      <c r="A1090" s="66"/>
      <c r="B1090"/>
      <c r="C1090"/>
      <c r="D1090"/>
      <c r="E1090"/>
    </row>
    <row r="1091" spans="1:5" x14ac:dyDescent="0.2">
      <c r="A1091" s="66"/>
      <c r="B1091"/>
      <c r="C1091"/>
      <c r="D1091"/>
      <c r="E1091"/>
    </row>
    <row r="1092" spans="1:5" x14ac:dyDescent="0.2">
      <c r="A1092" s="66"/>
      <c r="B1092"/>
      <c r="C1092"/>
      <c r="D1092"/>
      <c r="E1092"/>
    </row>
    <row r="1093" spans="1:5" x14ac:dyDescent="0.2">
      <c r="A1093" s="66"/>
      <c r="B1093"/>
      <c r="C1093"/>
      <c r="D1093"/>
      <c r="E1093"/>
    </row>
    <row r="1094" spans="1:5" x14ac:dyDescent="0.2">
      <c r="A1094" s="66"/>
      <c r="B1094"/>
      <c r="C1094"/>
      <c r="D1094"/>
      <c r="E1094"/>
    </row>
    <row r="1095" spans="1:5" x14ac:dyDescent="0.2">
      <c r="A1095" s="66"/>
      <c r="B1095"/>
      <c r="C1095"/>
      <c r="D1095"/>
      <c r="E1095"/>
    </row>
    <row r="1096" spans="1:5" x14ac:dyDescent="0.2">
      <c r="A1096" s="66"/>
      <c r="B1096"/>
      <c r="C1096"/>
      <c r="D1096"/>
      <c r="E1096"/>
    </row>
    <row r="1097" spans="1:5" x14ac:dyDescent="0.2">
      <c r="A1097" s="66"/>
      <c r="B1097"/>
      <c r="C1097"/>
      <c r="D1097"/>
      <c r="E1097"/>
    </row>
    <row r="1098" spans="1:5" x14ac:dyDescent="0.2">
      <c r="A1098" s="66"/>
      <c r="B1098"/>
      <c r="C1098"/>
      <c r="D1098"/>
      <c r="E1098"/>
    </row>
    <row r="1099" spans="1:5" x14ac:dyDescent="0.2">
      <c r="A1099" s="66"/>
      <c r="B1099"/>
      <c r="C1099"/>
      <c r="D1099"/>
      <c r="E1099"/>
    </row>
    <row r="1100" spans="1:5" x14ac:dyDescent="0.2">
      <c r="A1100" s="66"/>
      <c r="B1100"/>
      <c r="C1100"/>
      <c r="D1100"/>
      <c r="E1100"/>
    </row>
    <row r="1101" spans="1:5" x14ac:dyDescent="0.2">
      <c r="A1101" s="66"/>
      <c r="B1101"/>
      <c r="C1101"/>
      <c r="D1101"/>
      <c r="E1101"/>
    </row>
    <row r="1102" spans="1:5" x14ac:dyDescent="0.2">
      <c r="A1102" s="66"/>
      <c r="B1102"/>
      <c r="C1102"/>
      <c r="D1102"/>
      <c r="E1102"/>
    </row>
    <row r="1103" spans="1:5" x14ac:dyDescent="0.2">
      <c r="A1103" s="66"/>
      <c r="B1103"/>
      <c r="C1103"/>
      <c r="D1103"/>
      <c r="E1103"/>
    </row>
    <row r="1104" spans="1:5" x14ac:dyDescent="0.2">
      <c r="A1104" s="66"/>
      <c r="B1104"/>
      <c r="C1104"/>
      <c r="D1104"/>
      <c r="E1104"/>
    </row>
    <row r="1105" spans="1:5" x14ac:dyDescent="0.2">
      <c r="A1105" s="66"/>
      <c r="B1105"/>
      <c r="C1105"/>
      <c r="D1105"/>
      <c r="E1105"/>
    </row>
    <row r="1106" spans="1:5" x14ac:dyDescent="0.2">
      <c r="A1106" s="66"/>
      <c r="B1106"/>
      <c r="C1106"/>
      <c r="D1106"/>
      <c r="E1106"/>
    </row>
    <row r="1107" spans="1:5" x14ac:dyDescent="0.2">
      <c r="A1107" s="66"/>
      <c r="B1107"/>
      <c r="C1107"/>
      <c r="D1107"/>
      <c r="E1107"/>
    </row>
    <row r="1108" spans="1:5" x14ac:dyDescent="0.2">
      <c r="A1108" s="66"/>
      <c r="B1108"/>
      <c r="C1108"/>
      <c r="D1108"/>
      <c r="E1108"/>
    </row>
    <row r="1109" spans="1:5" x14ac:dyDescent="0.2">
      <c r="A1109" s="66"/>
      <c r="B1109"/>
      <c r="C1109"/>
      <c r="D1109"/>
      <c r="E1109"/>
    </row>
    <row r="1110" spans="1:5" x14ac:dyDescent="0.2">
      <c r="A1110" s="66"/>
      <c r="B1110"/>
      <c r="C1110"/>
      <c r="D1110"/>
      <c r="E1110"/>
    </row>
    <row r="1111" spans="1:5" x14ac:dyDescent="0.2">
      <c r="A1111" s="66"/>
      <c r="B1111"/>
      <c r="C1111"/>
      <c r="D1111"/>
      <c r="E1111"/>
    </row>
    <row r="1112" spans="1:5" x14ac:dyDescent="0.2">
      <c r="A1112" s="66"/>
      <c r="B1112"/>
      <c r="C1112"/>
      <c r="D1112"/>
      <c r="E1112"/>
    </row>
    <row r="1113" spans="1:5" x14ac:dyDescent="0.2">
      <c r="A1113" s="66"/>
      <c r="B1113"/>
      <c r="C1113"/>
      <c r="D1113"/>
      <c r="E1113"/>
    </row>
    <row r="1114" spans="1:5" x14ac:dyDescent="0.2">
      <c r="A1114" s="66"/>
      <c r="B1114"/>
      <c r="C1114"/>
      <c r="D1114"/>
      <c r="E1114"/>
    </row>
    <row r="1115" spans="1:5" x14ac:dyDescent="0.2">
      <c r="A1115" s="66"/>
      <c r="B1115"/>
      <c r="C1115"/>
      <c r="D1115"/>
      <c r="E1115"/>
    </row>
    <row r="1116" spans="1:5" x14ac:dyDescent="0.2">
      <c r="A1116" s="66"/>
      <c r="B1116"/>
      <c r="C1116"/>
      <c r="D1116"/>
      <c r="E1116"/>
    </row>
    <row r="1117" spans="1:5" x14ac:dyDescent="0.2">
      <c r="A1117" s="66"/>
      <c r="B1117"/>
      <c r="C1117"/>
      <c r="D1117"/>
      <c r="E1117"/>
    </row>
    <row r="1118" spans="1:5" x14ac:dyDescent="0.2">
      <c r="A1118" s="66"/>
      <c r="B1118"/>
      <c r="C1118"/>
      <c r="D1118"/>
      <c r="E1118"/>
    </row>
    <row r="1119" spans="1:5" x14ac:dyDescent="0.2">
      <c r="A1119" s="66"/>
      <c r="B1119"/>
      <c r="C1119"/>
      <c r="D1119"/>
      <c r="E1119"/>
    </row>
    <row r="1120" spans="1:5" x14ac:dyDescent="0.2">
      <c r="A1120" s="66"/>
      <c r="B1120"/>
      <c r="C1120"/>
      <c r="D1120"/>
      <c r="E1120"/>
    </row>
    <row r="1121" spans="1:5" x14ac:dyDescent="0.2">
      <c r="A1121" s="66"/>
      <c r="B1121"/>
      <c r="C1121"/>
      <c r="D1121"/>
      <c r="E1121"/>
    </row>
    <row r="1122" spans="1:5" x14ac:dyDescent="0.2">
      <c r="A1122" s="66"/>
      <c r="B1122"/>
      <c r="C1122"/>
      <c r="D1122"/>
      <c r="E1122"/>
    </row>
    <row r="1123" spans="1:5" x14ac:dyDescent="0.2">
      <c r="A1123" s="66"/>
      <c r="B1123"/>
      <c r="C1123"/>
      <c r="D1123"/>
      <c r="E1123"/>
    </row>
    <row r="1124" spans="1:5" x14ac:dyDescent="0.2">
      <c r="A1124" s="66"/>
      <c r="B1124"/>
      <c r="C1124"/>
      <c r="D1124"/>
      <c r="E1124"/>
    </row>
    <row r="1125" spans="1:5" x14ac:dyDescent="0.2">
      <c r="A1125" s="66"/>
      <c r="B1125"/>
      <c r="C1125"/>
      <c r="D1125"/>
      <c r="E1125"/>
    </row>
    <row r="1126" spans="1:5" x14ac:dyDescent="0.2">
      <c r="A1126" s="66"/>
      <c r="B1126"/>
      <c r="C1126"/>
      <c r="D1126"/>
      <c r="E1126"/>
    </row>
    <row r="1127" spans="1:5" x14ac:dyDescent="0.2">
      <c r="A1127" s="66"/>
      <c r="B1127"/>
      <c r="C1127"/>
      <c r="D1127"/>
      <c r="E1127"/>
    </row>
    <row r="1128" spans="1:5" x14ac:dyDescent="0.2">
      <c r="A1128" s="66"/>
      <c r="B1128"/>
      <c r="C1128"/>
      <c r="D1128"/>
      <c r="E1128"/>
    </row>
    <row r="1129" spans="1:5" x14ac:dyDescent="0.2">
      <c r="A1129" s="66"/>
      <c r="B1129"/>
      <c r="C1129"/>
      <c r="D1129"/>
      <c r="E1129"/>
    </row>
    <row r="1130" spans="1:5" x14ac:dyDescent="0.2">
      <c r="A1130" s="66"/>
      <c r="B1130"/>
      <c r="C1130"/>
      <c r="D1130"/>
      <c r="E1130"/>
    </row>
    <row r="1131" spans="1:5" x14ac:dyDescent="0.2">
      <c r="A1131" s="66"/>
      <c r="B1131"/>
      <c r="C1131"/>
      <c r="D1131"/>
      <c r="E1131"/>
    </row>
    <row r="1132" spans="1:5" x14ac:dyDescent="0.2">
      <c r="A1132" s="66"/>
      <c r="B1132"/>
      <c r="C1132"/>
      <c r="D1132"/>
      <c r="E1132"/>
    </row>
    <row r="1133" spans="1:5" x14ac:dyDescent="0.2">
      <c r="A1133" s="66"/>
      <c r="B1133"/>
      <c r="C1133"/>
      <c r="D1133"/>
      <c r="E1133"/>
    </row>
    <row r="1134" spans="1:5" x14ac:dyDescent="0.2">
      <c r="A1134" s="66"/>
      <c r="B1134"/>
      <c r="C1134"/>
      <c r="D1134"/>
      <c r="E1134"/>
    </row>
    <row r="1135" spans="1:5" x14ac:dyDescent="0.2">
      <c r="A1135" s="66"/>
      <c r="B1135"/>
      <c r="C1135"/>
      <c r="D1135"/>
      <c r="E1135"/>
    </row>
    <row r="1136" spans="1:5" x14ac:dyDescent="0.2">
      <c r="A1136" s="66"/>
      <c r="B1136"/>
      <c r="C1136"/>
      <c r="D1136"/>
      <c r="E1136"/>
    </row>
    <row r="1137" spans="1:5" x14ac:dyDescent="0.2">
      <c r="A1137" s="66"/>
      <c r="B1137"/>
      <c r="C1137"/>
      <c r="D1137"/>
      <c r="E1137"/>
    </row>
    <row r="1138" spans="1:5" x14ac:dyDescent="0.2">
      <c r="A1138" s="66"/>
      <c r="B1138"/>
      <c r="C1138"/>
      <c r="D1138"/>
      <c r="E1138"/>
    </row>
    <row r="1139" spans="1:5" x14ac:dyDescent="0.2">
      <c r="A1139" s="66"/>
      <c r="B1139"/>
      <c r="C1139"/>
      <c r="D1139"/>
      <c r="E1139"/>
    </row>
    <row r="1140" spans="1:5" x14ac:dyDescent="0.2">
      <c r="A1140" s="66"/>
      <c r="B1140"/>
      <c r="C1140"/>
      <c r="D1140"/>
      <c r="E1140"/>
    </row>
    <row r="1141" spans="1:5" x14ac:dyDescent="0.2">
      <c r="A1141" s="66"/>
      <c r="B1141"/>
      <c r="C1141"/>
      <c r="D1141"/>
      <c r="E1141"/>
    </row>
    <row r="1142" spans="1:5" x14ac:dyDescent="0.2">
      <c r="A1142" s="66"/>
      <c r="B1142"/>
      <c r="C1142"/>
      <c r="D1142"/>
      <c r="E1142"/>
    </row>
    <row r="1143" spans="1:5" x14ac:dyDescent="0.2">
      <c r="A1143" s="66"/>
      <c r="B1143"/>
      <c r="C1143"/>
      <c r="D1143"/>
      <c r="E1143"/>
    </row>
    <row r="1144" spans="1:5" x14ac:dyDescent="0.2">
      <c r="A1144" s="66"/>
      <c r="B1144"/>
      <c r="C1144"/>
      <c r="D1144"/>
      <c r="E1144"/>
    </row>
    <row r="1145" spans="1:5" x14ac:dyDescent="0.2">
      <c r="A1145" s="66"/>
      <c r="B1145"/>
      <c r="C1145"/>
      <c r="D1145"/>
      <c r="E1145"/>
    </row>
    <row r="1146" spans="1:5" x14ac:dyDescent="0.2">
      <c r="A1146" s="66"/>
      <c r="B1146"/>
      <c r="C1146"/>
      <c r="D1146"/>
      <c r="E1146"/>
    </row>
    <row r="1147" spans="1:5" x14ac:dyDescent="0.2">
      <c r="A1147" s="66"/>
      <c r="B1147"/>
      <c r="C1147"/>
      <c r="D1147"/>
      <c r="E1147"/>
    </row>
    <row r="1148" spans="1:5" x14ac:dyDescent="0.2">
      <c r="A1148" s="66"/>
      <c r="B1148"/>
      <c r="C1148"/>
      <c r="D1148"/>
      <c r="E1148"/>
    </row>
    <row r="1149" spans="1:5" x14ac:dyDescent="0.2">
      <c r="A1149" s="66"/>
      <c r="B1149"/>
      <c r="C1149"/>
      <c r="D1149"/>
      <c r="E1149"/>
    </row>
    <row r="1150" spans="1:5" x14ac:dyDescent="0.2">
      <c r="A1150" s="66"/>
      <c r="B1150"/>
      <c r="C1150"/>
      <c r="D1150"/>
      <c r="E1150"/>
    </row>
    <row r="1151" spans="1:5" x14ac:dyDescent="0.2">
      <c r="A1151" s="66"/>
      <c r="B1151"/>
      <c r="C1151"/>
      <c r="D1151"/>
      <c r="E1151"/>
    </row>
    <row r="1152" spans="1:5" x14ac:dyDescent="0.2">
      <c r="A1152" s="66"/>
      <c r="B1152"/>
      <c r="C1152"/>
      <c r="D1152"/>
      <c r="E1152"/>
    </row>
    <row r="1153" spans="1:5" x14ac:dyDescent="0.2">
      <c r="A1153" s="66"/>
      <c r="B1153"/>
      <c r="C1153"/>
      <c r="D1153"/>
      <c r="E1153"/>
    </row>
    <row r="1154" spans="1:5" x14ac:dyDescent="0.2">
      <c r="A1154" s="66"/>
      <c r="B1154"/>
      <c r="C1154"/>
      <c r="D1154"/>
      <c r="E1154"/>
    </row>
    <row r="1155" spans="1:5" x14ac:dyDescent="0.2">
      <c r="A1155" s="66"/>
      <c r="B1155"/>
      <c r="C1155"/>
      <c r="D1155"/>
      <c r="E1155"/>
    </row>
    <row r="1156" spans="1:5" x14ac:dyDescent="0.2">
      <c r="A1156" s="66"/>
      <c r="B1156"/>
      <c r="C1156"/>
      <c r="D1156"/>
      <c r="E1156"/>
    </row>
    <row r="1157" spans="1:5" x14ac:dyDescent="0.2">
      <c r="A1157" s="66"/>
      <c r="B1157"/>
      <c r="C1157"/>
      <c r="D1157"/>
      <c r="E1157"/>
    </row>
    <row r="1158" spans="1:5" x14ac:dyDescent="0.2">
      <c r="A1158" s="66"/>
      <c r="B1158"/>
      <c r="C1158"/>
      <c r="D1158"/>
      <c r="E1158"/>
    </row>
    <row r="1159" spans="1:5" x14ac:dyDescent="0.2">
      <c r="A1159" s="66"/>
      <c r="B1159"/>
      <c r="C1159"/>
      <c r="D1159"/>
      <c r="E1159"/>
    </row>
    <row r="1160" spans="1:5" x14ac:dyDescent="0.2">
      <c r="A1160" s="66"/>
      <c r="B1160"/>
      <c r="C1160"/>
      <c r="D1160"/>
      <c r="E1160"/>
    </row>
    <row r="1161" spans="1:5" x14ac:dyDescent="0.2">
      <c r="A1161" s="66"/>
      <c r="B1161"/>
      <c r="C1161"/>
      <c r="D1161"/>
      <c r="E1161"/>
    </row>
    <row r="1162" spans="1:5" x14ac:dyDescent="0.2">
      <c r="A1162" s="66"/>
      <c r="B1162"/>
      <c r="C1162"/>
      <c r="D1162"/>
      <c r="E1162"/>
    </row>
    <row r="1163" spans="1:5" x14ac:dyDescent="0.2">
      <c r="A1163" s="66"/>
      <c r="B1163"/>
      <c r="C1163"/>
      <c r="D1163"/>
      <c r="E1163"/>
    </row>
    <row r="1164" spans="1:5" x14ac:dyDescent="0.2">
      <c r="A1164" s="66"/>
      <c r="B1164"/>
      <c r="C1164"/>
      <c r="D1164"/>
      <c r="E1164"/>
    </row>
    <row r="1165" spans="1:5" x14ac:dyDescent="0.2">
      <c r="A1165" s="66"/>
      <c r="B1165"/>
      <c r="C1165"/>
      <c r="D1165"/>
      <c r="E1165"/>
    </row>
    <row r="1166" spans="1:5" x14ac:dyDescent="0.2">
      <c r="A1166" s="66"/>
      <c r="B1166"/>
      <c r="C1166"/>
      <c r="D1166"/>
      <c r="E1166"/>
    </row>
    <row r="1167" spans="1:5" x14ac:dyDescent="0.2">
      <c r="A1167" s="66"/>
      <c r="B1167"/>
      <c r="C1167"/>
      <c r="D1167"/>
      <c r="E1167"/>
    </row>
    <row r="1168" spans="1:5" x14ac:dyDescent="0.2">
      <c r="A1168" s="66"/>
      <c r="B1168"/>
      <c r="C1168"/>
      <c r="D1168"/>
      <c r="E1168"/>
    </row>
    <row r="1169" spans="1:5" x14ac:dyDescent="0.2">
      <c r="A1169" s="66"/>
      <c r="B1169"/>
      <c r="C1169"/>
      <c r="D1169"/>
      <c r="E1169"/>
    </row>
    <row r="1170" spans="1:5" x14ac:dyDescent="0.2">
      <c r="A1170" s="66"/>
      <c r="B1170"/>
      <c r="C1170"/>
      <c r="D1170"/>
      <c r="E1170"/>
    </row>
    <row r="1171" spans="1:5" x14ac:dyDescent="0.2">
      <c r="A1171" s="66"/>
      <c r="B1171"/>
      <c r="C1171"/>
      <c r="D1171"/>
      <c r="E1171"/>
    </row>
    <row r="1172" spans="1:5" x14ac:dyDescent="0.2">
      <c r="A1172" s="66"/>
      <c r="B1172"/>
      <c r="C1172"/>
      <c r="D1172"/>
      <c r="E1172"/>
    </row>
    <row r="1173" spans="1:5" x14ac:dyDescent="0.2">
      <c r="A1173" s="66"/>
      <c r="B1173"/>
      <c r="C1173"/>
      <c r="D1173"/>
      <c r="E1173"/>
    </row>
    <row r="1174" spans="1:5" x14ac:dyDescent="0.2">
      <c r="A1174" s="66"/>
      <c r="B1174"/>
      <c r="C1174"/>
      <c r="D1174"/>
      <c r="E1174"/>
    </row>
    <row r="1175" spans="1:5" x14ac:dyDescent="0.2">
      <c r="A1175" s="66"/>
      <c r="B1175"/>
      <c r="C1175"/>
      <c r="D1175"/>
      <c r="E1175"/>
    </row>
    <row r="1176" spans="1:5" x14ac:dyDescent="0.2">
      <c r="A1176" s="66"/>
      <c r="B1176"/>
      <c r="C1176"/>
      <c r="D1176"/>
      <c r="E1176"/>
    </row>
    <row r="1177" spans="1:5" x14ac:dyDescent="0.2">
      <c r="A1177" s="66"/>
      <c r="B1177"/>
      <c r="C1177"/>
      <c r="D1177"/>
      <c r="E1177"/>
    </row>
    <row r="1178" spans="1:5" x14ac:dyDescent="0.2">
      <c r="A1178" s="66"/>
      <c r="B1178"/>
      <c r="C1178"/>
      <c r="D1178"/>
      <c r="E1178"/>
    </row>
    <row r="1179" spans="1:5" x14ac:dyDescent="0.2">
      <c r="A1179" s="66"/>
      <c r="B1179"/>
      <c r="C1179"/>
      <c r="D1179"/>
      <c r="E1179"/>
    </row>
    <row r="1180" spans="1:5" x14ac:dyDescent="0.2">
      <c r="A1180" s="66"/>
      <c r="B1180"/>
      <c r="C1180"/>
      <c r="D1180"/>
      <c r="E1180"/>
    </row>
    <row r="1181" spans="1:5" x14ac:dyDescent="0.2">
      <c r="A1181" s="66"/>
      <c r="B1181"/>
      <c r="C1181"/>
      <c r="D1181"/>
      <c r="E1181"/>
    </row>
    <row r="1182" spans="1:5" x14ac:dyDescent="0.2">
      <c r="A1182" s="66"/>
      <c r="B1182"/>
      <c r="C1182"/>
      <c r="D1182"/>
      <c r="E1182"/>
    </row>
    <row r="1183" spans="1:5" x14ac:dyDescent="0.2">
      <c r="A1183" s="66"/>
      <c r="B1183"/>
      <c r="C1183"/>
      <c r="D1183"/>
      <c r="E1183"/>
    </row>
    <row r="1184" spans="1:5" x14ac:dyDescent="0.2">
      <c r="A1184" s="66"/>
      <c r="B1184"/>
      <c r="C1184"/>
      <c r="D1184"/>
      <c r="E1184"/>
    </row>
    <row r="1185" spans="1:5" x14ac:dyDescent="0.2">
      <c r="A1185" s="66"/>
      <c r="B1185"/>
      <c r="C1185"/>
      <c r="D1185"/>
      <c r="E1185"/>
    </row>
    <row r="1186" spans="1:5" x14ac:dyDescent="0.2">
      <c r="A1186" s="66"/>
      <c r="B1186"/>
      <c r="C1186"/>
      <c r="D1186"/>
      <c r="E1186"/>
    </row>
    <row r="1187" spans="1:5" x14ac:dyDescent="0.2">
      <c r="A1187" s="66"/>
      <c r="B1187"/>
      <c r="C1187"/>
      <c r="D1187"/>
      <c r="E1187"/>
    </row>
    <row r="1188" spans="1:5" x14ac:dyDescent="0.2">
      <c r="A1188" s="66"/>
      <c r="B1188"/>
      <c r="C1188"/>
      <c r="D1188"/>
      <c r="E1188"/>
    </row>
    <row r="1189" spans="1:5" x14ac:dyDescent="0.2">
      <c r="A1189" s="66"/>
      <c r="B1189"/>
      <c r="C1189"/>
      <c r="D1189"/>
      <c r="E1189"/>
    </row>
    <row r="1190" spans="1:5" x14ac:dyDescent="0.2">
      <c r="A1190" s="66"/>
      <c r="B1190"/>
      <c r="C1190"/>
      <c r="D1190"/>
      <c r="E1190"/>
    </row>
    <row r="1191" spans="1:5" x14ac:dyDescent="0.2">
      <c r="A1191" s="66"/>
      <c r="B1191"/>
      <c r="C1191"/>
      <c r="D1191"/>
      <c r="E1191"/>
    </row>
    <row r="1192" spans="1:5" x14ac:dyDescent="0.2">
      <c r="A1192" s="66"/>
      <c r="B1192"/>
      <c r="C1192"/>
      <c r="D1192"/>
      <c r="E1192"/>
    </row>
    <row r="1193" spans="1:5" x14ac:dyDescent="0.2">
      <c r="A1193" s="66"/>
      <c r="B1193"/>
      <c r="C1193"/>
      <c r="D1193"/>
      <c r="E1193"/>
    </row>
    <row r="1194" spans="1:5" x14ac:dyDescent="0.2">
      <c r="A1194" s="66"/>
      <c r="B1194"/>
      <c r="C1194"/>
      <c r="D1194"/>
      <c r="E1194"/>
    </row>
    <row r="1195" spans="1:5" x14ac:dyDescent="0.2">
      <c r="A1195" s="66"/>
      <c r="B1195"/>
      <c r="C1195"/>
      <c r="D1195"/>
      <c r="E1195"/>
    </row>
    <row r="1196" spans="1:5" x14ac:dyDescent="0.2">
      <c r="A1196" s="66"/>
      <c r="B1196"/>
      <c r="C1196"/>
      <c r="D1196"/>
      <c r="E1196"/>
    </row>
    <row r="1197" spans="1:5" x14ac:dyDescent="0.2">
      <c r="A1197" s="66"/>
      <c r="B1197"/>
      <c r="C1197"/>
      <c r="D1197"/>
      <c r="E1197"/>
    </row>
    <row r="1198" spans="1:5" x14ac:dyDescent="0.2">
      <c r="A1198" s="66"/>
      <c r="B1198"/>
      <c r="C1198"/>
      <c r="D1198"/>
      <c r="E1198"/>
    </row>
    <row r="1199" spans="1:5" x14ac:dyDescent="0.2">
      <c r="A1199" s="66"/>
      <c r="B1199"/>
      <c r="C1199"/>
      <c r="D1199"/>
      <c r="E1199"/>
    </row>
    <row r="1200" spans="1:5" x14ac:dyDescent="0.2">
      <c r="A1200" s="66"/>
      <c r="B1200"/>
      <c r="C1200"/>
      <c r="D1200"/>
      <c r="E1200"/>
    </row>
    <row r="1201" spans="1:5" x14ac:dyDescent="0.2">
      <c r="A1201" s="66"/>
      <c r="B1201"/>
      <c r="C1201"/>
      <c r="D1201"/>
      <c r="E1201"/>
    </row>
    <row r="1202" spans="1:5" x14ac:dyDescent="0.2">
      <c r="A1202" s="66"/>
      <c r="B1202"/>
      <c r="C1202"/>
      <c r="D1202"/>
      <c r="E1202"/>
    </row>
    <row r="1203" spans="1:5" x14ac:dyDescent="0.2">
      <c r="A1203" s="66"/>
      <c r="B1203"/>
      <c r="C1203"/>
      <c r="D1203"/>
      <c r="E1203"/>
    </row>
    <row r="1204" spans="1:5" x14ac:dyDescent="0.2">
      <c r="A1204" s="66"/>
      <c r="B1204"/>
      <c r="C1204"/>
      <c r="D1204"/>
      <c r="E1204"/>
    </row>
    <row r="1205" spans="1:5" x14ac:dyDescent="0.2">
      <c r="A1205" s="66"/>
      <c r="B1205"/>
      <c r="C1205"/>
      <c r="D1205"/>
      <c r="E1205"/>
    </row>
    <row r="1206" spans="1:5" x14ac:dyDescent="0.2">
      <c r="A1206" s="66"/>
      <c r="B1206"/>
      <c r="C1206"/>
      <c r="D1206"/>
      <c r="E1206"/>
    </row>
    <row r="1207" spans="1:5" x14ac:dyDescent="0.2">
      <c r="A1207" s="66"/>
      <c r="B1207"/>
      <c r="C1207"/>
      <c r="D1207"/>
      <c r="E1207"/>
    </row>
    <row r="1208" spans="1:5" x14ac:dyDescent="0.2">
      <c r="A1208" s="66"/>
      <c r="B1208"/>
      <c r="C1208"/>
      <c r="D1208"/>
      <c r="E1208"/>
    </row>
    <row r="1209" spans="1:5" x14ac:dyDescent="0.2">
      <c r="A1209" s="66"/>
      <c r="B1209"/>
      <c r="C1209"/>
      <c r="D1209"/>
      <c r="E1209"/>
    </row>
    <row r="1210" spans="1:5" x14ac:dyDescent="0.2">
      <c r="A1210" s="66"/>
      <c r="B1210"/>
      <c r="C1210"/>
      <c r="D1210"/>
      <c r="E1210"/>
    </row>
    <row r="1211" spans="1:5" x14ac:dyDescent="0.2">
      <c r="A1211" s="66"/>
      <c r="B1211"/>
      <c r="C1211"/>
      <c r="D1211"/>
      <c r="E1211"/>
    </row>
    <row r="1212" spans="1:5" x14ac:dyDescent="0.2">
      <c r="A1212" s="66"/>
      <c r="B1212"/>
      <c r="C1212"/>
      <c r="D1212"/>
      <c r="E1212"/>
    </row>
    <row r="1213" spans="1:5" x14ac:dyDescent="0.2">
      <c r="A1213" s="66"/>
      <c r="B1213"/>
      <c r="C1213"/>
      <c r="D1213"/>
      <c r="E1213"/>
    </row>
    <row r="1214" spans="1:5" x14ac:dyDescent="0.2">
      <c r="A1214" s="66"/>
      <c r="B1214"/>
      <c r="C1214"/>
      <c r="D1214"/>
      <c r="E1214"/>
    </row>
    <row r="1215" spans="1:5" x14ac:dyDescent="0.2">
      <c r="A1215" s="66"/>
      <c r="B1215"/>
      <c r="C1215"/>
      <c r="D1215"/>
      <c r="E1215"/>
    </row>
    <row r="1216" spans="1:5" x14ac:dyDescent="0.2">
      <c r="A1216" s="66"/>
      <c r="B1216"/>
      <c r="C1216"/>
      <c r="D1216"/>
      <c r="E1216"/>
    </row>
    <row r="1217" spans="1:5" x14ac:dyDescent="0.2">
      <c r="A1217" s="66"/>
      <c r="B1217"/>
      <c r="C1217"/>
      <c r="D1217"/>
      <c r="E1217"/>
    </row>
    <row r="1218" spans="1:5" x14ac:dyDescent="0.2">
      <c r="A1218" s="66"/>
      <c r="B1218"/>
      <c r="C1218"/>
      <c r="D1218"/>
      <c r="E1218"/>
    </row>
    <row r="1219" spans="1:5" x14ac:dyDescent="0.2">
      <c r="A1219" s="66"/>
      <c r="B1219"/>
      <c r="C1219"/>
      <c r="D1219"/>
      <c r="E1219"/>
    </row>
    <row r="1220" spans="1:5" x14ac:dyDescent="0.2">
      <c r="A1220" s="66"/>
      <c r="B1220"/>
      <c r="C1220"/>
      <c r="D1220"/>
      <c r="E1220"/>
    </row>
    <row r="1221" spans="1:5" x14ac:dyDescent="0.2">
      <c r="A1221" s="66"/>
      <c r="B1221"/>
      <c r="C1221"/>
      <c r="D1221"/>
      <c r="E1221"/>
    </row>
    <row r="1222" spans="1:5" x14ac:dyDescent="0.2">
      <c r="A1222" s="66"/>
      <c r="B1222"/>
      <c r="C1222"/>
      <c r="D1222"/>
      <c r="E1222"/>
    </row>
    <row r="1223" spans="1:5" x14ac:dyDescent="0.2">
      <c r="A1223" s="66"/>
      <c r="B1223"/>
      <c r="C1223"/>
      <c r="D1223"/>
      <c r="E1223"/>
    </row>
    <row r="1224" spans="1:5" x14ac:dyDescent="0.2">
      <c r="A1224" s="66"/>
      <c r="B1224"/>
      <c r="C1224"/>
      <c r="D1224"/>
      <c r="E1224"/>
    </row>
    <row r="1225" spans="1:5" x14ac:dyDescent="0.2">
      <c r="A1225" s="66"/>
      <c r="B1225"/>
      <c r="C1225"/>
      <c r="D1225"/>
      <c r="E1225"/>
    </row>
    <row r="1226" spans="1:5" x14ac:dyDescent="0.2">
      <c r="A1226" s="66"/>
      <c r="B1226"/>
      <c r="C1226"/>
      <c r="D1226"/>
      <c r="E1226"/>
    </row>
    <row r="1227" spans="1:5" x14ac:dyDescent="0.2">
      <c r="A1227" s="66"/>
      <c r="B1227"/>
      <c r="C1227"/>
      <c r="D1227"/>
      <c r="E1227"/>
    </row>
    <row r="1228" spans="1:5" x14ac:dyDescent="0.2">
      <c r="A1228" s="66"/>
      <c r="B1228"/>
      <c r="C1228"/>
      <c r="D1228"/>
      <c r="E1228"/>
    </row>
    <row r="1229" spans="1:5" x14ac:dyDescent="0.2">
      <c r="A1229" s="66"/>
      <c r="B1229"/>
      <c r="C1229"/>
      <c r="D1229"/>
      <c r="E1229"/>
    </row>
    <row r="1230" spans="1:5" x14ac:dyDescent="0.2">
      <c r="A1230" s="66"/>
      <c r="B1230"/>
      <c r="C1230"/>
      <c r="D1230"/>
      <c r="E1230"/>
    </row>
    <row r="1231" spans="1:5" x14ac:dyDescent="0.2">
      <c r="A1231" s="66"/>
      <c r="B1231"/>
      <c r="C1231"/>
      <c r="D1231"/>
      <c r="E1231"/>
    </row>
    <row r="1232" spans="1:5" x14ac:dyDescent="0.2">
      <c r="A1232" s="66"/>
      <c r="B1232"/>
      <c r="C1232"/>
      <c r="D1232"/>
      <c r="E1232"/>
    </row>
    <row r="1233" spans="1:5" x14ac:dyDescent="0.2">
      <c r="A1233" s="66"/>
      <c r="B1233"/>
      <c r="C1233"/>
      <c r="D1233"/>
      <c r="E1233"/>
    </row>
    <row r="1234" spans="1:5" x14ac:dyDescent="0.2">
      <c r="A1234" s="66"/>
      <c r="B1234"/>
      <c r="C1234"/>
      <c r="D1234"/>
      <c r="E1234"/>
    </row>
    <row r="1235" spans="1:5" x14ac:dyDescent="0.2">
      <c r="A1235" s="66"/>
      <c r="B1235"/>
      <c r="C1235"/>
      <c r="D1235"/>
      <c r="E1235"/>
    </row>
    <row r="1236" spans="1:5" x14ac:dyDescent="0.2">
      <c r="A1236" s="66"/>
      <c r="B1236"/>
      <c r="C1236"/>
      <c r="D1236"/>
      <c r="E1236"/>
    </row>
    <row r="1237" spans="1:5" x14ac:dyDescent="0.2">
      <c r="A1237" s="66"/>
      <c r="B1237"/>
      <c r="C1237"/>
      <c r="D1237"/>
      <c r="E1237"/>
    </row>
    <row r="1238" spans="1:5" x14ac:dyDescent="0.2">
      <c r="A1238" s="66"/>
      <c r="B1238"/>
      <c r="C1238"/>
      <c r="D1238"/>
      <c r="E1238"/>
    </row>
    <row r="1239" spans="1:5" x14ac:dyDescent="0.2">
      <c r="A1239" s="66"/>
      <c r="B1239"/>
      <c r="C1239"/>
      <c r="D1239"/>
      <c r="E1239"/>
    </row>
    <row r="1240" spans="1:5" x14ac:dyDescent="0.2">
      <c r="A1240" s="66"/>
      <c r="B1240"/>
      <c r="C1240"/>
      <c r="D1240"/>
      <c r="E1240"/>
    </row>
    <row r="1241" spans="1:5" x14ac:dyDescent="0.2">
      <c r="A1241" s="66"/>
      <c r="B1241"/>
      <c r="C1241"/>
      <c r="D1241"/>
      <c r="E1241"/>
    </row>
    <row r="1242" spans="1:5" x14ac:dyDescent="0.2">
      <c r="A1242" s="66"/>
      <c r="B1242"/>
      <c r="C1242"/>
      <c r="D1242"/>
      <c r="E1242"/>
    </row>
    <row r="1243" spans="1:5" x14ac:dyDescent="0.2">
      <c r="A1243" s="66"/>
      <c r="B1243"/>
      <c r="C1243"/>
      <c r="D1243"/>
      <c r="E1243"/>
    </row>
    <row r="1244" spans="1:5" x14ac:dyDescent="0.2">
      <c r="A1244" s="66"/>
      <c r="B1244"/>
      <c r="C1244"/>
      <c r="D1244"/>
      <c r="E1244"/>
    </row>
    <row r="1245" spans="1:5" x14ac:dyDescent="0.2">
      <c r="A1245" s="66"/>
      <c r="B1245"/>
      <c r="C1245"/>
      <c r="D1245"/>
      <c r="E1245"/>
    </row>
    <row r="1246" spans="1:5" x14ac:dyDescent="0.2">
      <c r="A1246" s="66"/>
      <c r="B1246"/>
      <c r="C1246"/>
      <c r="D1246"/>
      <c r="E1246"/>
    </row>
    <row r="1247" spans="1:5" x14ac:dyDescent="0.2">
      <c r="A1247" s="66"/>
      <c r="B1247"/>
      <c r="C1247"/>
      <c r="D1247"/>
      <c r="E1247"/>
    </row>
    <row r="1248" spans="1:5" x14ac:dyDescent="0.2">
      <c r="A1248" s="66"/>
      <c r="B1248"/>
      <c r="C1248"/>
      <c r="D1248"/>
      <c r="E1248"/>
    </row>
    <row r="1249" spans="1:5" x14ac:dyDescent="0.2">
      <c r="A1249" s="66"/>
      <c r="B1249"/>
      <c r="C1249"/>
      <c r="D1249"/>
      <c r="E1249"/>
    </row>
    <row r="1250" spans="1:5" x14ac:dyDescent="0.2">
      <c r="A1250" s="66"/>
      <c r="B1250"/>
      <c r="C1250"/>
      <c r="D1250"/>
      <c r="E1250"/>
    </row>
    <row r="1251" spans="1:5" x14ac:dyDescent="0.2">
      <c r="A1251" s="66"/>
      <c r="B1251"/>
      <c r="C1251"/>
      <c r="D1251"/>
      <c r="E1251"/>
    </row>
    <row r="1252" spans="1:5" x14ac:dyDescent="0.2">
      <c r="A1252" s="66"/>
      <c r="B1252"/>
      <c r="C1252"/>
      <c r="D1252"/>
      <c r="E1252"/>
    </row>
    <row r="1253" spans="1:5" x14ac:dyDescent="0.2">
      <c r="A1253" s="66"/>
      <c r="B1253"/>
      <c r="C1253"/>
      <c r="D1253"/>
      <c r="E1253"/>
    </row>
    <row r="1254" spans="1:5" x14ac:dyDescent="0.2">
      <c r="A1254" s="66"/>
      <c r="B1254"/>
      <c r="C1254"/>
      <c r="D1254"/>
      <c r="E1254"/>
    </row>
    <row r="1255" spans="1:5" x14ac:dyDescent="0.2">
      <c r="A1255" s="66"/>
      <c r="B1255"/>
      <c r="C1255"/>
      <c r="D1255"/>
      <c r="E1255"/>
    </row>
    <row r="1256" spans="1:5" x14ac:dyDescent="0.2">
      <c r="A1256" s="66"/>
      <c r="B1256"/>
      <c r="C1256"/>
      <c r="D1256"/>
      <c r="E1256"/>
    </row>
    <row r="1257" spans="1:5" x14ac:dyDescent="0.2">
      <c r="A1257" s="66"/>
      <c r="B1257"/>
      <c r="C1257"/>
      <c r="D1257"/>
      <c r="E1257"/>
    </row>
    <row r="1258" spans="1:5" x14ac:dyDescent="0.2">
      <c r="A1258" s="66"/>
      <c r="B1258"/>
      <c r="C1258"/>
      <c r="D1258"/>
      <c r="E1258"/>
    </row>
    <row r="1259" spans="1:5" x14ac:dyDescent="0.2">
      <c r="A1259" s="66"/>
      <c r="B1259"/>
      <c r="C1259"/>
      <c r="D1259"/>
      <c r="E1259"/>
    </row>
    <row r="1260" spans="1:5" x14ac:dyDescent="0.2">
      <c r="A1260" s="66"/>
      <c r="B1260"/>
      <c r="C1260"/>
      <c r="D1260"/>
      <c r="E1260"/>
    </row>
    <row r="1261" spans="1:5" x14ac:dyDescent="0.2">
      <c r="A1261" s="66"/>
      <c r="B1261"/>
      <c r="C1261"/>
      <c r="D1261"/>
      <c r="E1261"/>
    </row>
    <row r="1262" spans="1:5" x14ac:dyDescent="0.2">
      <c r="A1262" s="66"/>
      <c r="B1262"/>
      <c r="C1262"/>
      <c r="D1262"/>
      <c r="E1262"/>
    </row>
    <row r="1263" spans="1:5" x14ac:dyDescent="0.2">
      <c r="A1263" s="66"/>
      <c r="B1263"/>
      <c r="C1263"/>
      <c r="D1263"/>
      <c r="E1263"/>
    </row>
    <row r="1264" spans="1:5" x14ac:dyDescent="0.2">
      <c r="A1264" s="66"/>
      <c r="B1264"/>
      <c r="C1264"/>
      <c r="D1264"/>
      <c r="E1264"/>
    </row>
    <row r="1265" spans="1:5" x14ac:dyDescent="0.2">
      <c r="A1265" s="66"/>
      <c r="B1265"/>
      <c r="C1265"/>
      <c r="D1265"/>
      <c r="E1265"/>
    </row>
    <row r="1266" spans="1:5" x14ac:dyDescent="0.2">
      <c r="A1266" s="66"/>
      <c r="B1266"/>
      <c r="C1266"/>
      <c r="D1266"/>
      <c r="E1266"/>
    </row>
    <row r="1267" spans="1:5" x14ac:dyDescent="0.2">
      <c r="A1267" s="66"/>
      <c r="B1267"/>
      <c r="C1267"/>
      <c r="D1267"/>
      <c r="E1267"/>
    </row>
    <row r="1268" spans="1:5" x14ac:dyDescent="0.2">
      <c r="A1268" s="66"/>
      <c r="B1268"/>
      <c r="C1268"/>
      <c r="D1268"/>
      <c r="E1268"/>
    </row>
    <row r="1269" spans="1:5" x14ac:dyDescent="0.2">
      <c r="A1269" s="66"/>
      <c r="B1269"/>
      <c r="C1269"/>
      <c r="D1269"/>
      <c r="E1269"/>
    </row>
    <row r="1270" spans="1:5" x14ac:dyDescent="0.2">
      <c r="A1270" s="66"/>
      <c r="B1270"/>
      <c r="C1270"/>
      <c r="D1270"/>
      <c r="E1270"/>
    </row>
    <row r="1271" spans="1:5" x14ac:dyDescent="0.2">
      <c r="A1271" s="66"/>
      <c r="B1271"/>
      <c r="C1271"/>
      <c r="D1271"/>
      <c r="E1271"/>
    </row>
    <row r="1272" spans="1:5" x14ac:dyDescent="0.2">
      <c r="A1272" s="66"/>
      <c r="B1272"/>
      <c r="C1272"/>
      <c r="D1272"/>
      <c r="E1272"/>
    </row>
    <row r="1273" spans="1:5" x14ac:dyDescent="0.2">
      <c r="A1273" s="66"/>
      <c r="B1273"/>
      <c r="C1273"/>
      <c r="D1273"/>
      <c r="E1273"/>
    </row>
    <row r="1274" spans="1:5" x14ac:dyDescent="0.2">
      <c r="A1274" s="66"/>
      <c r="B1274"/>
      <c r="C1274"/>
      <c r="D1274"/>
      <c r="E1274"/>
    </row>
    <row r="1275" spans="1:5" x14ac:dyDescent="0.2">
      <c r="A1275" s="66"/>
      <c r="B1275"/>
      <c r="C1275"/>
      <c r="D1275"/>
      <c r="E1275"/>
    </row>
    <row r="1276" spans="1:5" x14ac:dyDescent="0.2">
      <c r="A1276" s="66"/>
      <c r="B1276"/>
      <c r="C1276"/>
      <c r="D1276"/>
      <c r="E1276"/>
    </row>
    <row r="1277" spans="1:5" x14ac:dyDescent="0.2">
      <c r="A1277" s="66"/>
      <c r="B1277"/>
      <c r="C1277"/>
      <c r="D1277"/>
      <c r="E1277"/>
    </row>
    <row r="1278" spans="1:5" x14ac:dyDescent="0.2">
      <c r="A1278" s="66"/>
      <c r="B1278"/>
      <c r="C1278"/>
      <c r="D1278"/>
      <c r="E1278"/>
    </row>
    <row r="1279" spans="1:5" x14ac:dyDescent="0.2">
      <c r="A1279" s="66"/>
      <c r="B1279"/>
      <c r="C1279"/>
      <c r="D1279"/>
      <c r="E1279"/>
    </row>
    <row r="1280" spans="1:5" x14ac:dyDescent="0.2">
      <c r="A1280" s="66"/>
      <c r="B1280"/>
      <c r="C1280"/>
      <c r="D1280"/>
      <c r="E1280"/>
    </row>
    <row r="1281" spans="1:5" x14ac:dyDescent="0.2">
      <c r="A1281" s="66"/>
      <c r="B1281"/>
      <c r="C1281"/>
      <c r="D1281"/>
      <c r="E1281"/>
    </row>
    <row r="1282" spans="1:5" x14ac:dyDescent="0.2">
      <c r="A1282" s="66"/>
      <c r="B1282"/>
      <c r="C1282"/>
      <c r="D1282"/>
      <c r="E1282"/>
    </row>
    <row r="1283" spans="1:5" x14ac:dyDescent="0.2">
      <c r="A1283" s="66"/>
      <c r="B1283"/>
      <c r="C1283"/>
      <c r="D1283"/>
      <c r="E1283"/>
    </row>
    <row r="1284" spans="1:5" x14ac:dyDescent="0.2">
      <c r="A1284" s="66"/>
      <c r="B1284"/>
      <c r="C1284"/>
      <c r="D1284"/>
      <c r="E1284"/>
    </row>
    <row r="1285" spans="1:5" x14ac:dyDescent="0.2">
      <c r="A1285" s="66"/>
      <c r="B1285"/>
      <c r="C1285"/>
      <c r="D1285"/>
      <c r="E1285"/>
    </row>
    <row r="1286" spans="1:5" x14ac:dyDescent="0.2">
      <c r="A1286" s="66"/>
      <c r="B1286"/>
      <c r="C1286"/>
      <c r="D1286"/>
      <c r="E1286"/>
    </row>
    <row r="1287" spans="1:5" x14ac:dyDescent="0.2">
      <c r="A1287" s="66"/>
      <c r="B1287"/>
      <c r="C1287"/>
      <c r="D1287"/>
      <c r="E1287"/>
    </row>
    <row r="1288" spans="1:5" x14ac:dyDescent="0.2">
      <c r="A1288" s="66"/>
      <c r="B1288"/>
      <c r="C1288"/>
      <c r="D1288"/>
      <c r="E1288"/>
    </row>
    <row r="1289" spans="1:5" x14ac:dyDescent="0.2">
      <c r="A1289" s="66"/>
      <c r="B1289"/>
      <c r="C1289"/>
      <c r="D1289"/>
      <c r="E1289"/>
    </row>
    <row r="1290" spans="1:5" x14ac:dyDescent="0.2">
      <c r="A1290" s="66"/>
      <c r="B1290"/>
      <c r="C1290"/>
      <c r="D1290"/>
      <c r="E1290"/>
    </row>
    <row r="1291" spans="1:5" x14ac:dyDescent="0.2">
      <c r="A1291" s="66"/>
      <c r="B1291"/>
      <c r="C1291"/>
      <c r="D1291"/>
      <c r="E1291"/>
    </row>
    <row r="1292" spans="1:5" x14ac:dyDescent="0.2">
      <c r="A1292" s="66"/>
      <c r="B1292"/>
      <c r="C1292"/>
      <c r="D1292"/>
      <c r="E1292"/>
    </row>
    <row r="1293" spans="1:5" x14ac:dyDescent="0.2">
      <c r="A1293" s="66"/>
      <c r="B1293"/>
      <c r="C1293"/>
      <c r="D1293"/>
      <c r="E1293"/>
    </row>
    <row r="1294" spans="1:5" x14ac:dyDescent="0.2">
      <c r="A1294" s="66"/>
      <c r="B1294"/>
      <c r="C1294"/>
      <c r="D1294"/>
      <c r="E1294"/>
    </row>
    <row r="1295" spans="1:5" x14ac:dyDescent="0.2">
      <c r="A1295" s="66"/>
      <c r="B1295"/>
      <c r="C1295"/>
      <c r="D1295"/>
      <c r="E1295"/>
    </row>
    <row r="1296" spans="1:5" x14ac:dyDescent="0.2">
      <c r="A1296" s="66"/>
      <c r="B1296"/>
      <c r="C1296"/>
      <c r="D1296"/>
      <c r="E1296"/>
    </row>
    <row r="1297" spans="1:5" x14ac:dyDescent="0.2">
      <c r="A1297" s="66"/>
      <c r="B1297"/>
      <c r="C1297"/>
      <c r="D1297"/>
      <c r="E1297"/>
    </row>
    <row r="1298" spans="1:5" x14ac:dyDescent="0.2">
      <c r="A1298" s="66"/>
      <c r="B1298"/>
      <c r="C1298"/>
      <c r="D1298"/>
      <c r="E1298"/>
    </row>
    <row r="1299" spans="1:5" x14ac:dyDescent="0.2">
      <c r="A1299" s="66"/>
      <c r="B1299"/>
      <c r="C1299"/>
      <c r="D1299"/>
      <c r="E1299"/>
    </row>
    <row r="1300" spans="1:5" x14ac:dyDescent="0.2">
      <c r="A1300" s="66"/>
      <c r="B1300"/>
      <c r="C1300"/>
      <c r="D1300"/>
      <c r="E1300"/>
    </row>
    <row r="1301" spans="1:5" x14ac:dyDescent="0.2">
      <c r="A1301" s="66"/>
      <c r="B1301"/>
      <c r="C1301"/>
      <c r="D1301"/>
      <c r="E1301"/>
    </row>
    <row r="1302" spans="1:5" x14ac:dyDescent="0.2">
      <c r="A1302" s="66"/>
      <c r="B1302"/>
      <c r="C1302"/>
      <c r="D1302"/>
      <c r="E1302"/>
    </row>
    <row r="1303" spans="1:5" x14ac:dyDescent="0.2">
      <c r="A1303" s="66"/>
      <c r="B1303"/>
      <c r="C1303"/>
      <c r="D1303"/>
      <c r="E1303"/>
    </row>
    <row r="1304" spans="1:5" x14ac:dyDescent="0.2">
      <c r="A1304" s="66"/>
      <c r="B1304"/>
      <c r="C1304"/>
      <c r="D1304"/>
      <c r="E1304"/>
    </row>
    <row r="1305" spans="1:5" x14ac:dyDescent="0.2">
      <c r="A1305" s="66"/>
      <c r="B1305"/>
      <c r="C1305"/>
      <c r="D1305"/>
      <c r="E1305"/>
    </row>
    <row r="1306" spans="1:5" x14ac:dyDescent="0.2">
      <c r="A1306" s="66"/>
      <c r="B1306"/>
      <c r="C1306"/>
      <c r="D1306"/>
      <c r="E1306"/>
    </row>
    <row r="1307" spans="1:5" x14ac:dyDescent="0.2">
      <c r="A1307" s="66"/>
      <c r="B1307"/>
      <c r="C1307"/>
      <c r="D1307"/>
      <c r="E1307"/>
    </row>
    <row r="1308" spans="1:5" x14ac:dyDescent="0.2">
      <c r="A1308" s="66"/>
      <c r="B1308"/>
      <c r="C1308"/>
      <c r="D1308"/>
      <c r="E1308"/>
    </row>
    <row r="1309" spans="1:5" x14ac:dyDescent="0.2">
      <c r="A1309" s="66"/>
      <c r="B1309"/>
      <c r="C1309"/>
      <c r="D1309"/>
      <c r="E1309"/>
    </row>
    <row r="1310" spans="1:5" x14ac:dyDescent="0.2">
      <c r="A1310" s="66"/>
      <c r="B1310"/>
      <c r="C1310"/>
      <c r="D1310"/>
      <c r="E1310"/>
    </row>
    <row r="1311" spans="1:5" x14ac:dyDescent="0.2">
      <c r="A1311" s="66"/>
      <c r="B1311"/>
      <c r="C1311"/>
      <c r="D1311"/>
      <c r="E1311"/>
    </row>
    <row r="1312" spans="1:5" x14ac:dyDescent="0.2">
      <c r="A1312" s="66"/>
      <c r="B1312"/>
      <c r="C1312"/>
      <c r="D1312"/>
      <c r="E1312"/>
    </row>
    <row r="1313" spans="1:5" x14ac:dyDescent="0.2">
      <c r="A1313" s="66"/>
      <c r="B1313"/>
      <c r="C1313"/>
      <c r="D1313"/>
      <c r="E1313"/>
    </row>
    <row r="1314" spans="1:5" x14ac:dyDescent="0.2">
      <c r="A1314" s="66"/>
      <c r="B1314"/>
      <c r="C1314"/>
      <c r="D1314"/>
      <c r="E1314"/>
    </row>
    <row r="1315" spans="1:5" x14ac:dyDescent="0.2">
      <c r="A1315" s="66"/>
      <c r="B1315"/>
      <c r="C1315"/>
      <c r="D1315"/>
      <c r="E1315"/>
    </row>
    <row r="1316" spans="1:5" x14ac:dyDescent="0.2">
      <c r="A1316" s="66"/>
      <c r="B1316"/>
      <c r="C1316"/>
      <c r="D1316"/>
      <c r="E1316"/>
    </row>
    <row r="1317" spans="1:5" x14ac:dyDescent="0.2">
      <c r="A1317" s="66"/>
      <c r="B1317"/>
      <c r="C1317"/>
      <c r="D1317"/>
      <c r="E1317"/>
    </row>
    <row r="1318" spans="1:5" x14ac:dyDescent="0.2">
      <c r="A1318" s="66"/>
      <c r="B1318"/>
      <c r="C1318"/>
      <c r="D1318"/>
      <c r="E1318"/>
    </row>
    <row r="1319" spans="1:5" x14ac:dyDescent="0.2">
      <c r="A1319" s="66"/>
      <c r="B1319"/>
      <c r="C1319"/>
      <c r="D1319"/>
      <c r="E1319"/>
    </row>
    <row r="1320" spans="1:5" x14ac:dyDescent="0.2">
      <c r="A1320" s="66"/>
      <c r="B1320"/>
      <c r="C1320"/>
      <c r="D1320"/>
      <c r="E1320"/>
    </row>
    <row r="1321" spans="1:5" x14ac:dyDescent="0.2">
      <c r="A1321" s="66"/>
      <c r="B1321"/>
      <c r="C1321"/>
      <c r="D1321"/>
      <c r="E1321"/>
    </row>
    <row r="1322" spans="1:5" x14ac:dyDescent="0.2">
      <c r="A1322" s="66"/>
      <c r="B1322"/>
      <c r="C1322"/>
      <c r="D1322"/>
      <c r="E1322"/>
    </row>
    <row r="1323" spans="1:5" x14ac:dyDescent="0.2">
      <c r="A1323" s="66"/>
      <c r="B1323"/>
      <c r="C1323"/>
      <c r="D1323"/>
      <c r="E1323"/>
    </row>
    <row r="1324" spans="1:5" x14ac:dyDescent="0.2">
      <c r="A1324" s="66"/>
      <c r="B1324"/>
      <c r="C1324"/>
      <c r="D1324"/>
      <c r="E1324"/>
    </row>
    <row r="1325" spans="1:5" x14ac:dyDescent="0.2">
      <c r="A1325" s="66"/>
      <c r="B1325"/>
      <c r="C1325"/>
      <c r="D1325"/>
      <c r="E1325"/>
    </row>
    <row r="1326" spans="1:5" x14ac:dyDescent="0.2">
      <c r="A1326" s="66"/>
      <c r="B1326"/>
      <c r="C1326"/>
      <c r="D1326"/>
      <c r="E1326"/>
    </row>
    <row r="1327" spans="1:5" x14ac:dyDescent="0.2">
      <c r="A1327" s="66"/>
      <c r="B1327"/>
      <c r="C1327"/>
      <c r="D1327"/>
      <c r="E1327"/>
    </row>
    <row r="1328" spans="1:5" x14ac:dyDescent="0.2">
      <c r="A1328" s="66"/>
      <c r="B1328"/>
      <c r="C1328"/>
      <c r="D1328"/>
      <c r="E1328"/>
    </row>
    <row r="1329" spans="1:5" x14ac:dyDescent="0.2">
      <c r="A1329" s="66"/>
      <c r="B1329"/>
      <c r="C1329"/>
      <c r="D1329"/>
      <c r="E1329"/>
    </row>
    <row r="1330" spans="1:5" x14ac:dyDescent="0.2">
      <c r="A1330" s="66"/>
      <c r="B1330"/>
      <c r="C1330"/>
      <c r="D1330"/>
      <c r="E1330"/>
    </row>
    <row r="1331" spans="1:5" x14ac:dyDescent="0.2">
      <c r="A1331" s="66"/>
      <c r="B1331"/>
      <c r="C1331"/>
      <c r="D1331"/>
      <c r="E1331"/>
    </row>
    <row r="1332" spans="1:5" x14ac:dyDescent="0.2">
      <c r="A1332" s="66"/>
      <c r="B1332"/>
      <c r="C1332"/>
      <c r="D1332"/>
      <c r="E1332"/>
    </row>
    <row r="1333" spans="1:5" x14ac:dyDescent="0.2">
      <c r="A1333" s="66"/>
      <c r="B1333"/>
      <c r="C1333"/>
      <c r="D1333"/>
      <c r="E1333"/>
    </row>
    <row r="1334" spans="1:5" x14ac:dyDescent="0.2">
      <c r="A1334" s="66"/>
      <c r="B1334"/>
      <c r="C1334"/>
      <c r="D1334"/>
      <c r="E1334"/>
    </row>
    <row r="1335" spans="1:5" x14ac:dyDescent="0.2">
      <c r="A1335" s="66"/>
      <c r="B1335"/>
      <c r="C1335"/>
      <c r="D1335"/>
      <c r="E1335"/>
    </row>
    <row r="1336" spans="1:5" x14ac:dyDescent="0.2">
      <c r="A1336" s="66"/>
      <c r="B1336"/>
      <c r="C1336"/>
      <c r="D1336"/>
      <c r="E1336"/>
    </row>
    <row r="1337" spans="1:5" x14ac:dyDescent="0.2">
      <c r="A1337" s="66"/>
      <c r="B1337"/>
      <c r="C1337"/>
      <c r="D1337"/>
      <c r="E1337"/>
    </row>
    <row r="1338" spans="1:5" x14ac:dyDescent="0.2">
      <c r="A1338" s="66"/>
      <c r="B1338"/>
      <c r="C1338"/>
      <c r="D1338"/>
      <c r="E1338"/>
    </row>
    <row r="1339" spans="1:5" x14ac:dyDescent="0.2">
      <c r="A1339" s="66"/>
      <c r="B1339"/>
      <c r="C1339"/>
      <c r="D1339"/>
      <c r="E1339"/>
    </row>
    <row r="1340" spans="1:5" x14ac:dyDescent="0.2">
      <c r="A1340" s="66"/>
      <c r="B1340"/>
      <c r="C1340"/>
      <c r="D1340"/>
      <c r="E1340"/>
    </row>
    <row r="1341" spans="1:5" x14ac:dyDescent="0.2">
      <c r="A1341" s="66"/>
      <c r="B1341"/>
      <c r="C1341"/>
      <c r="D1341"/>
      <c r="E1341"/>
    </row>
    <row r="1342" spans="1:5" x14ac:dyDescent="0.2">
      <c r="A1342" s="66"/>
      <c r="B1342"/>
      <c r="C1342"/>
      <c r="D1342"/>
      <c r="E1342"/>
    </row>
    <row r="1343" spans="1:5" x14ac:dyDescent="0.2">
      <c r="A1343" s="66"/>
      <c r="B1343"/>
      <c r="C1343"/>
      <c r="D1343"/>
      <c r="E1343"/>
    </row>
    <row r="1344" spans="1:5" x14ac:dyDescent="0.2">
      <c r="A1344" s="66"/>
      <c r="B1344"/>
      <c r="C1344"/>
      <c r="D1344"/>
      <c r="E1344"/>
    </row>
    <row r="1345" spans="1:5" x14ac:dyDescent="0.2">
      <c r="A1345" s="66"/>
      <c r="B1345"/>
      <c r="C1345"/>
      <c r="D1345"/>
      <c r="E1345"/>
    </row>
    <row r="1346" spans="1:5" x14ac:dyDescent="0.2">
      <c r="A1346" s="66"/>
      <c r="B1346"/>
      <c r="C1346"/>
      <c r="D1346"/>
      <c r="E1346"/>
    </row>
    <row r="1347" spans="1:5" x14ac:dyDescent="0.2">
      <c r="A1347" s="66"/>
      <c r="B1347"/>
      <c r="C1347"/>
      <c r="D1347"/>
      <c r="E1347"/>
    </row>
    <row r="1348" spans="1:5" x14ac:dyDescent="0.2">
      <c r="A1348" s="66"/>
      <c r="B1348"/>
      <c r="C1348"/>
      <c r="D1348"/>
      <c r="E1348"/>
    </row>
    <row r="1349" spans="1:5" x14ac:dyDescent="0.2">
      <c r="A1349" s="66"/>
      <c r="B1349"/>
      <c r="C1349"/>
      <c r="D1349"/>
      <c r="E1349"/>
    </row>
    <row r="1350" spans="1:5" x14ac:dyDescent="0.2">
      <c r="A1350" s="66"/>
      <c r="B1350"/>
      <c r="C1350"/>
      <c r="D1350"/>
      <c r="E1350"/>
    </row>
    <row r="1351" spans="1:5" x14ac:dyDescent="0.2">
      <c r="A1351" s="66"/>
      <c r="B1351"/>
      <c r="C1351"/>
      <c r="D1351"/>
      <c r="E1351"/>
    </row>
    <row r="1352" spans="1:5" x14ac:dyDescent="0.2">
      <c r="A1352" s="66"/>
      <c r="B1352"/>
      <c r="C1352"/>
      <c r="D1352"/>
      <c r="E1352"/>
    </row>
    <row r="1353" spans="1:5" x14ac:dyDescent="0.2">
      <c r="A1353" s="66"/>
      <c r="B1353"/>
      <c r="C1353"/>
      <c r="D1353"/>
      <c r="E1353"/>
    </row>
    <row r="1354" spans="1:5" x14ac:dyDescent="0.2">
      <c r="A1354" s="66"/>
      <c r="B1354"/>
      <c r="C1354"/>
      <c r="D1354"/>
      <c r="E1354"/>
    </row>
    <row r="1355" spans="1:5" x14ac:dyDescent="0.2">
      <c r="A1355" s="66"/>
      <c r="B1355"/>
      <c r="C1355"/>
      <c r="D1355"/>
      <c r="E1355"/>
    </row>
    <row r="1356" spans="1:5" x14ac:dyDescent="0.2">
      <c r="A1356" s="66"/>
      <c r="B1356"/>
      <c r="C1356"/>
      <c r="D1356"/>
      <c r="E1356"/>
    </row>
    <row r="1357" spans="1:5" x14ac:dyDescent="0.2">
      <c r="A1357" s="66"/>
      <c r="B1357"/>
      <c r="C1357"/>
      <c r="D1357"/>
      <c r="E1357"/>
    </row>
    <row r="1358" spans="1:5" x14ac:dyDescent="0.2">
      <c r="A1358" s="66"/>
      <c r="B1358"/>
      <c r="C1358"/>
      <c r="D1358"/>
      <c r="E1358"/>
    </row>
    <row r="1359" spans="1:5" x14ac:dyDescent="0.2">
      <c r="A1359" s="66"/>
      <c r="B1359"/>
      <c r="C1359"/>
      <c r="D1359"/>
      <c r="E1359"/>
    </row>
    <row r="1360" spans="1:5" x14ac:dyDescent="0.2">
      <c r="A1360" s="66"/>
      <c r="B1360"/>
      <c r="C1360"/>
      <c r="D1360"/>
      <c r="E1360"/>
    </row>
    <row r="1361" spans="1:5" x14ac:dyDescent="0.2">
      <c r="A1361" s="66"/>
      <c r="B1361"/>
      <c r="C1361"/>
      <c r="D1361"/>
      <c r="E1361"/>
    </row>
    <row r="1362" spans="1:5" x14ac:dyDescent="0.2">
      <c r="A1362" s="66"/>
      <c r="B1362"/>
      <c r="C1362"/>
      <c r="D1362"/>
      <c r="E1362"/>
    </row>
    <row r="1363" spans="1:5" x14ac:dyDescent="0.2">
      <c r="A1363" s="66"/>
      <c r="B1363"/>
      <c r="C1363"/>
      <c r="D1363"/>
      <c r="E1363"/>
    </row>
    <row r="1364" spans="1:5" x14ac:dyDescent="0.2">
      <c r="A1364" s="66"/>
      <c r="B1364"/>
      <c r="C1364"/>
      <c r="D1364"/>
      <c r="E1364"/>
    </row>
    <row r="1365" spans="1:5" x14ac:dyDescent="0.2">
      <c r="A1365" s="66"/>
      <c r="B1365"/>
      <c r="C1365"/>
      <c r="D1365"/>
      <c r="E1365"/>
    </row>
    <row r="1366" spans="1:5" x14ac:dyDescent="0.2">
      <c r="A1366" s="66"/>
      <c r="B1366"/>
      <c r="C1366"/>
      <c r="D1366"/>
      <c r="E1366"/>
    </row>
    <row r="1367" spans="1:5" x14ac:dyDescent="0.2">
      <c r="A1367" s="66"/>
      <c r="B1367"/>
      <c r="C1367"/>
      <c r="D1367"/>
      <c r="E1367"/>
    </row>
    <row r="1368" spans="1:5" x14ac:dyDescent="0.2">
      <c r="A1368" s="66"/>
      <c r="B1368"/>
      <c r="C1368"/>
      <c r="D1368"/>
      <c r="E1368"/>
    </row>
    <row r="1369" spans="1:5" x14ac:dyDescent="0.2">
      <c r="A1369" s="66"/>
      <c r="B1369"/>
      <c r="C1369"/>
      <c r="D1369"/>
      <c r="E1369"/>
    </row>
    <row r="1370" spans="1:5" x14ac:dyDescent="0.2">
      <c r="A1370" s="66"/>
      <c r="B1370"/>
      <c r="C1370"/>
      <c r="D1370"/>
      <c r="E1370"/>
    </row>
    <row r="1371" spans="1:5" x14ac:dyDescent="0.2">
      <c r="A1371" s="66"/>
      <c r="B1371"/>
      <c r="C1371"/>
      <c r="D1371"/>
      <c r="E1371"/>
    </row>
    <row r="1372" spans="1:5" x14ac:dyDescent="0.2">
      <c r="A1372" s="66"/>
      <c r="B1372"/>
      <c r="C1372"/>
      <c r="D1372"/>
      <c r="E1372"/>
    </row>
    <row r="1373" spans="1:5" x14ac:dyDescent="0.2">
      <c r="A1373" s="66"/>
      <c r="B1373"/>
      <c r="C1373"/>
      <c r="D1373"/>
      <c r="E1373"/>
    </row>
    <row r="1374" spans="1:5" x14ac:dyDescent="0.2">
      <c r="A1374" s="66"/>
      <c r="B1374"/>
      <c r="C1374"/>
      <c r="D1374"/>
      <c r="E1374"/>
    </row>
    <row r="1375" spans="1:5" x14ac:dyDescent="0.2">
      <c r="A1375" s="66"/>
      <c r="B1375"/>
      <c r="C1375"/>
      <c r="D1375"/>
      <c r="E1375"/>
    </row>
    <row r="1376" spans="1:5" x14ac:dyDescent="0.2">
      <c r="A1376" s="66"/>
      <c r="B1376"/>
      <c r="C1376"/>
      <c r="D1376"/>
      <c r="E1376"/>
    </row>
    <row r="1377" spans="1:5" x14ac:dyDescent="0.2">
      <c r="A1377" s="66"/>
      <c r="B1377"/>
      <c r="C1377"/>
      <c r="D1377"/>
      <c r="E1377"/>
    </row>
    <row r="1378" spans="1:5" x14ac:dyDescent="0.2">
      <c r="A1378" s="66"/>
      <c r="B1378"/>
      <c r="C1378"/>
      <c r="D1378"/>
      <c r="E1378"/>
    </row>
    <row r="1379" spans="1:5" x14ac:dyDescent="0.2">
      <c r="A1379" s="66"/>
      <c r="B1379"/>
      <c r="C1379"/>
      <c r="D1379"/>
      <c r="E1379"/>
    </row>
    <row r="1380" spans="1:5" x14ac:dyDescent="0.2">
      <c r="A1380" s="66"/>
      <c r="B1380"/>
      <c r="C1380"/>
      <c r="D1380"/>
      <c r="E1380"/>
    </row>
    <row r="1381" spans="1:5" x14ac:dyDescent="0.2">
      <c r="A1381" s="66"/>
      <c r="B1381"/>
      <c r="C1381"/>
      <c r="D1381"/>
      <c r="E1381"/>
    </row>
    <row r="1382" spans="1:5" x14ac:dyDescent="0.2">
      <c r="A1382" s="66"/>
      <c r="B1382"/>
      <c r="C1382"/>
      <c r="D1382"/>
      <c r="E1382"/>
    </row>
    <row r="1383" spans="1:5" x14ac:dyDescent="0.2">
      <c r="A1383" s="66"/>
      <c r="B1383"/>
      <c r="C1383"/>
      <c r="D1383"/>
      <c r="E1383"/>
    </row>
    <row r="1384" spans="1:5" x14ac:dyDescent="0.2">
      <c r="A1384" s="66"/>
      <c r="B1384"/>
      <c r="C1384"/>
      <c r="D1384"/>
      <c r="E1384"/>
    </row>
    <row r="1385" spans="1:5" x14ac:dyDescent="0.2">
      <c r="A1385" s="66"/>
      <c r="B1385"/>
      <c r="C1385"/>
      <c r="D1385"/>
      <c r="E1385"/>
    </row>
    <row r="1386" spans="1:5" x14ac:dyDescent="0.2">
      <c r="A1386" s="66"/>
      <c r="B1386"/>
      <c r="C1386"/>
      <c r="D1386"/>
      <c r="E1386"/>
    </row>
    <row r="1387" spans="1:5" x14ac:dyDescent="0.2">
      <c r="A1387" s="66"/>
      <c r="B1387"/>
      <c r="C1387"/>
      <c r="D1387"/>
      <c r="E1387"/>
    </row>
    <row r="1388" spans="1:5" x14ac:dyDescent="0.2">
      <c r="A1388" s="66"/>
      <c r="B1388"/>
      <c r="C1388"/>
      <c r="D1388"/>
      <c r="E1388"/>
    </row>
    <row r="1389" spans="1:5" x14ac:dyDescent="0.2">
      <c r="A1389" s="66"/>
      <c r="B1389"/>
      <c r="C1389"/>
      <c r="D1389"/>
      <c r="E1389"/>
    </row>
    <row r="1390" spans="1:5" x14ac:dyDescent="0.2">
      <c r="A1390" s="66"/>
      <c r="B1390"/>
      <c r="C1390"/>
      <c r="D1390"/>
      <c r="E1390"/>
    </row>
    <row r="1391" spans="1:5" x14ac:dyDescent="0.2">
      <c r="A1391" s="66"/>
      <c r="B1391"/>
      <c r="C1391"/>
      <c r="D1391"/>
      <c r="E1391"/>
    </row>
    <row r="1392" spans="1:5" x14ac:dyDescent="0.2">
      <c r="A1392" s="66"/>
      <c r="B1392"/>
      <c r="C1392"/>
      <c r="D1392"/>
      <c r="E1392"/>
    </row>
    <row r="1393" spans="1:5" x14ac:dyDescent="0.2">
      <c r="A1393" s="66"/>
      <c r="B1393"/>
      <c r="C1393"/>
      <c r="D1393"/>
      <c r="E1393"/>
    </row>
    <row r="1394" spans="1:5" x14ac:dyDescent="0.2">
      <c r="A1394" s="66"/>
      <c r="B1394"/>
      <c r="C1394"/>
      <c r="D1394"/>
      <c r="E1394"/>
    </row>
    <row r="1395" spans="1:5" x14ac:dyDescent="0.2">
      <c r="A1395" s="66"/>
      <c r="B1395"/>
      <c r="C1395"/>
      <c r="D1395"/>
      <c r="E1395"/>
    </row>
    <row r="1396" spans="1:5" x14ac:dyDescent="0.2">
      <c r="A1396" s="66"/>
      <c r="B1396"/>
      <c r="C1396"/>
      <c r="D1396"/>
      <c r="E1396"/>
    </row>
    <row r="1397" spans="1:5" x14ac:dyDescent="0.2">
      <c r="A1397" s="66"/>
      <c r="B1397"/>
      <c r="C1397"/>
      <c r="D1397"/>
      <c r="E1397"/>
    </row>
    <row r="1398" spans="1:5" x14ac:dyDescent="0.2">
      <c r="A1398" s="66"/>
      <c r="B1398"/>
      <c r="C1398"/>
      <c r="D1398"/>
      <c r="E1398"/>
    </row>
    <row r="1399" spans="1:5" x14ac:dyDescent="0.2">
      <c r="A1399" s="66"/>
      <c r="B1399"/>
      <c r="C1399"/>
      <c r="D1399"/>
      <c r="E1399"/>
    </row>
    <row r="1400" spans="1:5" x14ac:dyDescent="0.2">
      <c r="A1400" s="66"/>
      <c r="B1400"/>
      <c r="C1400"/>
      <c r="D1400"/>
      <c r="E1400"/>
    </row>
    <row r="1401" spans="1:5" x14ac:dyDescent="0.2">
      <c r="A1401" s="66"/>
      <c r="B1401"/>
      <c r="C1401"/>
      <c r="D1401"/>
      <c r="E1401"/>
    </row>
    <row r="1402" spans="1:5" x14ac:dyDescent="0.2">
      <c r="A1402" s="66"/>
      <c r="B1402"/>
      <c r="C1402"/>
      <c r="D1402"/>
      <c r="E1402"/>
    </row>
    <row r="1403" spans="1:5" x14ac:dyDescent="0.2">
      <c r="A1403" s="66"/>
      <c r="B1403"/>
      <c r="C1403"/>
      <c r="D1403"/>
      <c r="E1403"/>
    </row>
    <row r="1404" spans="1:5" x14ac:dyDescent="0.2">
      <c r="A1404" s="66"/>
      <c r="B1404"/>
      <c r="C1404"/>
      <c r="D1404"/>
      <c r="E1404"/>
    </row>
    <row r="1405" spans="1:5" x14ac:dyDescent="0.2">
      <c r="A1405" s="66"/>
      <c r="B1405"/>
      <c r="C1405"/>
      <c r="D1405"/>
      <c r="E1405"/>
    </row>
    <row r="1406" spans="1:5" x14ac:dyDescent="0.2">
      <c r="A1406" s="66"/>
      <c r="B1406"/>
      <c r="C1406"/>
      <c r="D1406"/>
      <c r="E1406"/>
    </row>
    <row r="1407" spans="1:5" x14ac:dyDescent="0.2">
      <c r="A1407" s="66"/>
      <c r="B1407"/>
      <c r="C1407"/>
      <c r="D1407"/>
      <c r="E1407"/>
    </row>
    <row r="1408" spans="1:5" x14ac:dyDescent="0.2">
      <c r="A1408" s="66"/>
      <c r="B1408"/>
      <c r="C1408"/>
      <c r="D1408"/>
      <c r="E1408"/>
    </row>
    <row r="1409" spans="1:5" x14ac:dyDescent="0.2">
      <c r="A1409" s="66"/>
      <c r="B1409"/>
      <c r="C1409"/>
      <c r="D1409"/>
      <c r="E1409"/>
    </row>
    <row r="1410" spans="1:5" x14ac:dyDescent="0.2">
      <c r="A1410" s="66"/>
      <c r="B1410"/>
      <c r="C1410"/>
      <c r="D1410"/>
      <c r="E1410"/>
    </row>
    <row r="1411" spans="1:5" x14ac:dyDescent="0.2">
      <c r="A1411" s="66"/>
      <c r="B1411"/>
      <c r="C1411"/>
      <c r="D1411"/>
      <c r="E1411"/>
    </row>
    <row r="1412" spans="1:5" x14ac:dyDescent="0.2">
      <c r="A1412" s="66"/>
      <c r="B1412"/>
      <c r="C1412"/>
      <c r="D1412"/>
      <c r="E1412"/>
    </row>
    <row r="1413" spans="1:5" x14ac:dyDescent="0.2">
      <c r="A1413" s="66"/>
      <c r="B1413"/>
      <c r="C1413"/>
      <c r="D1413"/>
      <c r="E1413"/>
    </row>
    <row r="1414" spans="1:5" x14ac:dyDescent="0.2">
      <c r="A1414" s="66"/>
      <c r="B1414"/>
      <c r="C1414"/>
      <c r="D1414"/>
      <c r="E1414"/>
    </row>
    <row r="1415" spans="1:5" x14ac:dyDescent="0.2">
      <c r="A1415" s="66"/>
      <c r="B1415"/>
      <c r="C1415"/>
      <c r="D1415"/>
      <c r="E1415"/>
    </row>
    <row r="1416" spans="1:5" x14ac:dyDescent="0.2">
      <c r="A1416" s="66"/>
      <c r="B1416"/>
      <c r="C1416"/>
      <c r="D1416"/>
      <c r="E1416"/>
    </row>
    <row r="1417" spans="1:5" x14ac:dyDescent="0.2">
      <c r="A1417" s="66"/>
      <c r="B1417"/>
      <c r="C1417"/>
      <c r="D1417"/>
      <c r="E1417"/>
    </row>
    <row r="1418" spans="1:5" x14ac:dyDescent="0.2">
      <c r="A1418" s="66"/>
      <c r="B1418"/>
      <c r="C1418"/>
      <c r="D1418"/>
      <c r="E1418"/>
    </row>
    <row r="1419" spans="1:5" x14ac:dyDescent="0.2">
      <c r="A1419" s="66"/>
      <c r="B1419"/>
      <c r="C1419"/>
      <c r="D1419"/>
      <c r="E1419"/>
    </row>
    <row r="1420" spans="1:5" x14ac:dyDescent="0.2">
      <c r="A1420" s="66"/>
      <c r="B1420"/>
      <c r="C1420"/>
      <c r="D1420"/>
      <c r="E1420"/>
    </row>
    <row r="1421" spans="1:5" x14ac:dyDescent="0.2">
      <c r="A1421" s="66"/>
      <c r="B1421"/>
      <c r="C1421"/>
      <c r="D1421"/>
      <c r="E1421"/>
    </row>
    <row r="1422" spans="1:5" x14ac:dyDescent="0.2">
      <c r="A1422" s="66"/>
      <c r="B1422"/>
      <c r="C1422"/>
      <c r="D1422"/>
      <c r="E1422"/>
    </row>
    <row r="1423" spans="1:5" x14ac:dyDescent="0.2">
      <c r="A1423" s="66"/>
      <c r="B1423"/>
      <c r="C1423"/>
      <c r="D1423"/>
      <c r="E1423"/>
    </row>
    <row r="1424" spans="1:5" x14ac:dyDescent="0.2">
      <c r="A1424" s="66"/>
      <c r="B1424"/>
      <c r="C1424"/>
      <c r="D1424"/>
      <c r="E1424"/>
    </row>
    <row r="1425" spans="1:5" x14ac:dyDescent="0.2">
      <c r="A1425" s="66"/>
      <c r="B1425"/>
      <c r="C1425"/>
      <c r="D1425"/>
      <c r="E1425"/>
    </row>
    <row r="1426" spans="1:5" x14ac:dyDescent="0.2">
      <c r="A1426" s="66"/>
      <c r="B1426"/>
      <c r="C1426"/>
      <c r="D1426"/>
      <c r="E1426"/>
    </row>
    <row r="1427" spans="1:5" x14ac:dyDescent="0.2">
      <c r="A1427" s="66"/>
      <c r="B1427"/>
      <c r="C1427"/>
      <c r="D1427"/>
      <c r="E1427"/>
    </row>
    <row r="1428" spans="1:5" x14ac:dyDescent="0.2">
      <c r="A1428" s="66"/>
      <c r="B1428"/>
      <c r="C1428"/>
      <c r="D1428"/>
      <c r="E1428"/>
    </row>
    <row r="1429" spans="1:5" x14ac:dyDescent="0.2">
      <c r="A1429" s="66"/>
      <c r="B1429"/>
      <c r="C1429"/>
      <c r="D1429"/>
      <c r="E1429"/>
    </row>
    <row r="1430" spans="1:5" x14ac:dyDescent="0.2">
      <c r="A1430" s="66"/>
      <c r="B1430"/>
      <c r="C1430"/>
      <c r="D1430"/>
      <c r="E1430"/>
    </row>
    <row r="1431" spans="1:5" x14ac:dyDescent="0.2">
      <c r="A1431" s="66"/>
      <c r="B1431"/>
      <c r="C1431"/>
      <c r="D1431"/>
      <c r="E1431"/>
    </row>
    <row r="1432" spans="1:5" x14ac:dyDescent="0.2">
      <c r="A1432" s="66"/>
      <c r="B1432"/>
      <c r="C1432"/>
      <c r="D1432"/>
      <c r="E1432"/>
    </row>
    <row r="1433" spans="1:5" x14ac:dyDescent="0.2">
      <c r="A1433" s="66"/>
      <c r="B1433"/>
      <c r="C1433"/>
      <c r="D1433"/>
      <c r="E1433"/>
    </row>
    <row r="1434" spans="1:5" x14ac:dyDescent="0.2">
      <c r="A1434" s="66"/>
      <c r="B1434"/>
      <c r="C1434"/>
      <c r="D1434"/>
      <c r="E1434"/>
    </row>
    <row r="1435" spans="1:5" x14ac:dyDescent="0.2">
      <c r="A1435" s="66"/>
      <c r="B1435"/>
      <c r="C1435"/>
      <c r="D1435"/>
      <c r="E1435"/>
    </row>
    <row r="1436" spans="1:5" x14ac:dyDescent="0.2">
      <c r="A1436" s="66"/>
      <c r="B1436"/>
      <c r="C1436"/>
      <c r="D1436"/>
      <c r="E1436"/>
    </row>
    <row r="1437" spans="1:5" x14ac:dyDescent="0.2">
      <c r="A1437" s="66"/>
      <c r="B1437"/>
      <c r="C1437"/>
      <c r="D1437"/>
      <c r="E1437"/>
    </row>
    <row r="1438" spans="1:5" x14ac:dyDescent="0.2">
      <c r="A1438" s="66"/>
      <c r="B1438"/>
      <c r="C1438"/>
      <c r="D1438"/>
      <c r="E1438"/>
    </row>
    <row r="1439" spans="1:5" x14ac:dyDescent="0.2">
      <c r="A1439" s="66"/>
      <c r="B1439"/>
      <c r="C1439"/>
      <c r="D1439"/>
      <c r="E1439"/>
    </row>
    <row r="1440" spans="1:5" x14ac:dyDescent="0.2">
      <c r="A1440" s="66"/>
      <c r="B1440"/>
      <c r="C1440"/>
      <c r="D1440"/>
      <c r="E1440"/>
    </row>
    <row r="1441" spans="1:5" x14ac:dyDescent="0.2">
      <c r="A1441" s="66"/>
      <c r="B1441"/>
      <c r="C1441"/>
      <c r="D1441"/>
      <c r="E1441"/>
    </row>
    <row r="1442" spans="1:5" x14ac:dyDescent="0.2">
      <c r="A1442" s="66"/>
      <c r="B1442"/>
      <c r="C1442"/>
      <c r="D1442"/>
      <c r="E1442"/>
    </row>
    <row r="1443" spans="1:5" x14ac:dyDescent="0.2">
      <c r="A1443" s="66"/>
      <c r="B1443"/>
      <c r="C1443"/>
      <c r="D1443"/>
      <c r="E1443"/>
    </row>
    <row r="1444" spans="1:5" x14ac:dyDescent="0.2">
      <c r="A1444" s="66"/>
      <c r="B1444"/>
      <c r="C1444"/>
      <c r="D1444"/>
      <c r="E1444"/>
    </row>
    <row r="1445" spans="1:5" x14ac:dyDescent="0.2">
      <c r="A1445" s="66"/>
      <c r="B1445"/>
      <c r="C1445"/>
      <c r="D1445"/>
      <c r="E1445"/>
    </row>
    <row r="1446" spans="1:5" x14ac:dyDescent="0.2">
      <c r="A1446" s="66"/>
      <c r="B1446"/>
      <c r="C1446"/>
      <c r="D1446"/>
      <c r="E1446"/>
    </row>
    <row r="1447" spans="1:5" x14ac:dyDescent="0.2">
      <c r="A1447" s="66"/>
      <c r="B1447"/>
      <c r="C1447"/>
      <c r="D1447"/>
      <c r="E1447"/>
    </row>
    <row r="1448" spans="1:5" x14ac:dyDescent="0.2">
      <c r="A1448" s="66"/>
      <c r="B1448"/>
      <c r="C1448"/>
      <c r="D1448"/>
      <c r="E1448"/>
    </row>
    <row r="1449" spans="1:5" x14ac:dyDescent="0.2">
      <c r="A1449" s="66"/>
      <c r="B1449"/>
      <c r="C1449"/>
      <c r="D1449"/>
      <c r="E1449"/>
    </row>
    <row r="1450" spans="1:5" x14ac:dyDescent="0.2">
      <c r="A1450" s="66"/>
      <c r="B1450"/>
      <c r="C1450"/>
      <c r="D1450"/>
      <c r="E1450"/>
    </row>
    <row r="1451" spans="1:5" x14ac:dyDescent="0.2">
      <c r="A1451" s="66"/>
      <c r="B1451"/>
      <c r="C1451"/>
      <c r="D1451"/>
      <c r="E1451"/>
    </row>
    <row r="1452" spans="1:5" x14ac:dyDescent="0.2">
      <c r="A1452" s="66"/>
      <c r="B1452"/>
      <c r="C1452"/>
      <c r="D1452"/>
      <c r="E1452"/>
    </row>
    <row r="1453" spans="1:5" x14ac:dyDescent="0.2">
      <c r="A1453" s="66"/>
      <c r="B1453"/>
      <c r="C1453"/>
      <c r="D1453"/>
      <c r="E1453"/>
    </row>
    <row r="1454" spans="1:5" x14ac:dyDescent="0.2">
      <c r="A1454" s="66"/>
      <c r="B1454"/>
      <c r="C1454"/>
      <c r="D1454"/>
      <c r="E1454"/>
    </row>
    <row r="1455" spans="1:5" x14ac:dyDescent="0.2">
      <c r="A1455" s="66"/>
      <c r="B1455"/>
      <c r="C1455"/>
      <c r="D1455"/>
      <c r="E1455"/>
    </row>
    <row r="1456" spans="1:5" x14ac:dyDescent="0.2">
      <c r="A1456" s="66"/>
      <c r="B1456"/>
      <c r="C1456"/>
      <c r="D1456"/>
      <c r="E1456"/>
    </row>
    <row r="1457" spans="1:5" x14ac:dyDescent="0.2">
      <c r="A1457" s="66"/>
      <c r="B1457"/>
      <c r="C1457"/>
      <c r="D1457"/>
      <c r="E1457"/>
    </row>
    <row r="1458" spans="1:5" x14ac:dyDescent="0.2">
      <c r="A1458" s="66"/>
      <c r="B1458"/>
      <c r="C1458"/>
      <c r="D1458"/>
      <c r="E1458"/>
    </row>
    <row r="1459" spans="1:5" x14ac:dyDescent="0.2">
      <c r="A1459" s="66"/>
      <c r="B1459"/>
      <c r="C1459"/>
      <c r="D1459"/>
      <c r="E1459"/>
    </row>
    <row r="1460" spans="1:5" x14ac:dyDescent="0.2">
      <c r="A1460" s="66"/>
      <c r="B1460"/>
      <c r="C1460"/>
      <c r="D1460"/>
      <c r="E1460"/>
    </row>
    <row r="1461" spans="1:5" x14ac:dyDescent="0.2">
      <c r="A1461" s="66"/>
      <c r="B1461"/>
      <c r="C1461"/>
      <c r="D1461"/>
      <c r="E1461"/>
    </row>
    <row r="1462" spans="1:5" x14ac:dyDescent="0.2">
      <c r="A1462" s="66"/>
      <c r="B1462"/>
      <c r="C1462"/>
      <c r="D1462"/>
      <c r="E1462"/>
    </row>
    <row r="1463" spans="1:5" x14ac:dyDescent="0.2">
      <c r="A1463" s="66"/>
      <c r="B1463"/>
      <c r="C1463"/>
      <c r="D1463"/>
      <c r="E1463"/>
    </row>
    <row r="1464" spans="1:5" x14ac:dyDescent="0.2">
      <c r="A1464" s="66"/>
      <c r="B1464"/>
      <c r="C1464"/>
      <c r="D1464"/>
      <c r="E1464"/>
    </row>
    <row r="1465" spans="1:5" x14ac:dyDescent="0.2">
      <c r="A1465" s="66"/>
      <c r="B1465"/>
      <c r="C1465"/>
      <c r="D1465"/>
      <c r="E1465"/>
    </row>
    <row r="1466" spans="1:5" x14ac:dyDescent="0.2">
      <c r="A1466" s="66"/>
      <c r="B1466"/>
      <c r="C1466"/>
      <c r="D1466"/>
      <c r="E1466"/>
    </row>
    <row r="1467" spans="1:5" x14ac:dyDescent="0.2">
      <c r="A1467" s="66"/>
      <c r="B1467"/>
      <c r="C1467"/>
      <c r="D1467"/>
      <c r="E1467"/>
    </row>
    <row r="1468" spans="1:5" x14ac:dyDescent="0.2">
      <c r="A1468" s="66"/>
      <c r="B1468"/>
      <c r="C1468"/>
      <c r="D1468"/>
      <c r="E1468"/>
    </row>
    <row r="1469" spans="1:5" x14ac:dyDescent="0.2">
      <c r="A1469" s="66"/>
      <c r="B1469"/>
      <c r="C1469"/>
      <c r="D1469"/>
      <c r="E1469"/>
    </row>
    <row r="1470" spans="1:5" x14ac:dyDescent="0.2">
      <c r="A1470" s="66"/>
      <c r="B1470"/>
      <c r="C1470"/>
      <c r="D1470"/>
      <c r="E1470"/>
    </row>
    <row r="1471" spans="1:5" x14ac:dyDescent="0.2">
      <c r="A1471" s="66"/>
      <c r="B1471"/>
      <c r="C1471"/>
      <c r="D1471"/>
      <c r="E1471"/>
    </row>
    <row r="1472" spans="1:5" x14ac:dyDescent="0.2">
      <c r="A1472" s="66"/>
      <c r="B1472"/>
      <c r="C1472"/>
      <c r="D1472"/>
      <c r="E1472"/>
    </row>
    <row r="1473" spans="1:5" x14ac:dyDescent="0.2">
      <c r="A1473" s="66"/>
      <c r="B1473"/>
      <c r="C1473"/>
      <c r="D1473"/>
      <c r="E1473"/>
    </row>
    <row r="1474" spans="1:5" x14ac:dyDescent="0.2">
      <c r="A1474" s="66"/>
      <c r="B1474"/>
      <c r="C1474"/>
      <c r="D1474"/>
      <c r="E1474"/>
    </row>
    <row r="1475" spans="1:5" x14ac:dyDescent="0.2">
      <c r="A1475" s="66"/>
      <c r="B1475"/>
      <c r="C1475"/>
      <c r="D1475"/>
      <c r="E1475"/>
    </row>
    <row r="1476" spans="1:5" x14ac:dyDescent="0.2">
      <c r="A1476" s="66"/>
      <c r="B1476"/>
      <c r="C1476"/>
      <c r="D1476"/>
      <c r="E1476"/>
    </row>
    <row r="1477" spans="1:5" x14ac:dyDescent="0.2">
      <c r="A1477" s="66"/>
      <c r="B1477"/>
      <c r="C1477"/>
      <c r="D1477"/>
      <c r="E1477"/>
    </row>
    <row r="1478" spans="1:5" x14ac:dyDescent="0.2">
      <c r="A1478" s="66"/>
      <c r="B1478"/>
      <c r="C1478"/>
      <c r="D1478"/>
      <c r="E1478"/>
    </row>
    <row r="1479" spans="1:5" x14ac:dyDescent="0.2">
      <c r="A1479" s="66"/>
      <c r="B1479"/>
      <c r="C1479"/>
      <c r="D1479"/>
      <c r="E1479"/>
    </row>
    <row r="1480" spans="1:5" x14ac:dyDescent="0.2">
      <c r="A1480" s="66"/>
      <c r="B1480"/>
      <c r="C1480"/>
      <c r="D1480"/>
      <c r="E1480"/>
    </row>
    <row r="1481" spans="1:5" x14ac:dyDescent="0.2">
      <c r="A1481" s="66"/>
      <c r="B1481"/>
      <c r="C1481"/>
      <c r="D1481"/>
      <c r="E1481"/>
    </row>
    <row r="1482" spans="1:5" x14ac:dyDescent="0.2">
      <c r="A1482" s="66"/>
      <c r="B1482"/>
      <c r="C1482"/>
      <c r="D1482"/>
      <c r="E1482"/>
    </row>
    <row r="1483" spans="1:5" x14ac:dyDescent="0.2">
      <c r="A1483" s="66"/>
      <c r="B1483"/>
      <c r="C1483"/>
      <c r="D1483"/>
      <c r="E1483"/>
    </row>
    <row r="1484" spans="1:5" x14ac:dyDescent="0.2">
      <c r="A1484" s="66"/>
      <c r="B1484"/>
      <c r="C1484"/>
      <c r="D1484"/>
      <c r="E1484"/>
    </row>
    <row r="1485" spans="1:5" x14ac:dyDescent="0.2">
      <c r="A1485" s="66"/>
      <c r="B1485"/>
      <c r="C1485"/>
      <c r="D1485"/>
      <c r="E1485"/>
    </row>
    <row r="1486" spans="1:5" x14ac:dyDescent="0.2">
      <c r="A1486" s="66"/>
      <c r="B1486"/>
      <c r="C1486"/>
      <c r="D1486"/>
      <c r="E1486"/>
    </row>
    <row r="1487" spans="1:5" x14ac:dyDescent="0.2">
      <c r="A1487" s="66"/>
      <c r="B1487"/>
      <c r="C1487"/>
      <c r="D1487"/>
      <c r="E1487"/>
    </row>
    <row r="1488" spans="1:5" x14ac:dyDescent="0.2">
      <c r="A1488" s="66"/>
      <c r="B1488"/>
      <c r="C1488"/>
      <c r="D1488"/>
      <c r="E1488"/>
    </row>
    <row r="1489" spans="1:5" x14ac:dyDescent="0.2">
      <c r="A1489" s="66"/>
      <c r="B1489"/>
      <c r="C1489"/>
      <c r="D1489"/>
      <c r="E1489"/>
    </row>
    <row r="1490" spans="1:5" x14ac:dyDescent="0.2">
      <c r="A1490" s="66"/>
      <c r="B1490"/>
      <c r="C1490"/>
      <c r="D1490"/>
      <c r="E1490"/>
    </row>
    <row r="1491" spans="1:5" x14ac:dyDescent="0.2">
      <c r="A1491" s="66"/>
      <c r="B1491"/>
      <c r="C1491"/>
      <c r="D1491"/>
      <c r="E1491"/>
    </row>
    <row r="1492" spans="1:5" x14ac:dyDescent="0.2">
      <c r="A1492" s="66"/>
      <c r="B1492"/>
      <c r="C1492"/>
      <c r="D1492"/>
      <c r="E1492"/>
    </row>
    <row r="1493" spans="1:5" x14ac:dyDescent="0.2">
      <c r="A1493" s="66"/>
      <c r="B1493"/>
      <c r="C1493"/>
      <c r="D1493"/>
      <c r="E1493"/>
    </row>
    <row r="1494" spans="1:5" x14ac:dyDescent="0.2">
      <c r="A1494" s="66"/>
      <c r="B1494"/>
      <c r="C1494"/>
      <c r="D1494"/>
      <c r="E1494"/>
    </row>
    <row r="1495" spans="1:5" x14ac:dyDescent="0.2">
      <c r="A1495" s="66"/>
      <c r="B1495"/>
      <c r="C1495"/>
      <c r="D1495"/>
      <c r="E1495"/>
    </row>
    <row r="1496" spans="1:5" x14ac:dyDescent="0.2">
      <c r="A1496" s="66"/>
      <c r="B1496"/>
      <c r="C1496"/>
      <c r="D1496"/>
      <c r="E1496"/>
    </row>
    <row r="1497" spans="1:5" x14ac:dyDescent="0.2">
      <c r="A1497" s="66"/>
      <c r="B1497"/>
      <c r="C1497"/>
      <c r="D1497"/>
      <c r="E1497"/>
    </row>
    <row r="1498" spans="1:5" x14ac:dyDescent="0.2">
      <c r="A1498" s="66"/>
      <c r="B1498"/>
      <c r="C1498"/>
      <c r="D1498"/>
      <c r="E1498"/>
    </row>
    <row r="1499" spans="1:5" x14ac:dyDescent="0.2">
      <c r="A1499" s="66"/>
      <c r="B1499"/>
      <c r="C1499"/>
      <c r="D1499"/>
      <c r="E1499"/>
    </row>
    <row r="1500" spans="1:5" x14ac:dyDescent="0.2">
      <c r="A1500" s="66"/>
      <c r="B1500"/>
      <c r="C1500"/>
      <c r="D1500"/>
      <c r="E1500"/>
    </row>
    <row r="1501" spans="1:5" x14ac:dyDescent="0.2">
      <c r="A1501" s="66"/>
      <c r="B1501"/>
      <c r="C1501"/>
      <c r="D1501"/>
      <c r="E1501"/>
    </row>
    <row r="1502" spans="1:5" x14ac:dyDescent="0.2">
      <c r="A1502" s="66"/>
      <c r="B1502"/>
      <c r="C1502"/>
      <c r="D1502"/>
      <c r="E1502"/>
    </row>
    <row r="1503" spans="1:5" x14ac:dyDescent="0.2">
      <c r="A1503" s="66"/>
      <c r="B1503"/>
      <c r="C1503"/>
      <c r="D1503"/>
      <c r="E1503"/>
    </row>
    <row r="1504" spans="1:5" x14ac:dyDescent="0.2">
      <c r="A1504" s="66"/>
      <c r="B1504"/>
      <c r="C1504"/>
      <c r="D1504"/>
      <c r="E1504"/>
    </row>
    <row r="1505" spans="1:5" x14ac:dyDescent="0.2">
      <c r="A1505" s="66"/>
      <c r="B1505"/>
      <c r="C1505"/>
      <c r="D1505"/>
      <c r="E1505"/>
    </row>
    <row r="1506" spans="1:5" x14ac:dyDescent="0.2">
      <c r="A1506" s="66"/>
      <c r="B1506"/>
      <c r="C1506"/>
      <c r="D1506"/>
      <c r="E1506"/>
    </row>
    <row r="1507" spans="1:5" x14ac:dyDescent="0.2">
      <c r="A1507" s="66"/>
      <c r="B1507"/>
      <c r="C1507"/>
      <c r="D1507"/>
      <c r="E1507"/>
    </row>
    <row r="1508" spans="1:5" x14ac:dyDescent="0.2">
      <c r="A1508" s="66"/>
      <c r="B1508"/>
      <c r="C1508"/>
      <c r="D1508"/>
      <c r="E1508"/>
    </row>
    <row r="1509" spans="1:5" x14ac:dyDescent="0.2">
      <c r="A1509" s="66"/>
      <c r="B1509"/>
      <c r="C1509"/>
      <c r="D1509"/>
      <c r="E1509"/>
    </row>
    <row r="1510" spans="1:5" x14ac:dyDescent="0.2">
      <c r="A1510" s="66"/>
      <c r="B1510"/>
      <c r="C1510"/>
      <c r="D1510"/>
      <c r="E1510"/>
    </row>
    <row r="1511" spans="1:5" x14ac:dyDescent="0.2">
      <c r="A1511" s="66"/>
      <c r="B1511"/>
      <c r="C1511"/>
      <c r="D1511"/>
      <c r="E1511"/>
    </row>
    <row r="1512" spans="1:5" x14ac:dyDescent="0.2">
      <c r="A1512" s="66"/>
      <c r="B1512"/>
      <c r="C1512"/>
      <c r="D1512"/>
      <c r="E1512"/>
    </row>
    <row r="1513" spans="1:5" x14ac:dyDescent="0.2">
      <c r="A1513" s="66"/>
      <c r="B1513"/>
      <c r="C1513"/>
      <c r="D1513"/>
      <c r="E1513"/>
    </row>
    <row r="1514" spans="1:5" x14ac:dyDescent="0.2">
      <c r="A1514" s="66"/>
      <c r="B1514"/>
      <c r="C1514"/>
      <c r="D1514"/>
      <c r="E1514"/>
    </row>
    <row r="1515" spans="1:5" x14ac:dyDescent="0.2">
      <c r="A1515" s="66"/>
      <c r="B1515"/>
      <c r="C1515"/>
      <c r="D1515"/>
      <c r="E1515"/>
    </row>
    <row r="1516" spans="1:5" x14ac:dyDescent="0.2">
      <c r="A1516" s="66"/>
      <c r="B1516"/>
      <c r="C1516"/>
      <c r="D1516"/>
      <c r="E1516"/>
    </row>
    <row r="1517" spans="1:5" x14ac:dyDescent="0.2">
      <c r="A1517" s="66"/>
      <c r="B1517"/>
      <c r="C1517"/>
      <c r="D1517"/>
      <c r="E1517"/>
    </row>
    <row r="1518" spans="1:5" x14ac:dyDescent="0.2">
      <c r="A1518" s="66"/>
      <c r="B1518"/>
      <c r="C1518"/>
      <c r="D1518"/>
      <c r="E1518"/>
    </row>
    <row r="1519" spans="1:5" x14ac:dyDescent="0.2">
      <c r="A1519" s="66"/>
      <c r="B1519"/>
      <c r="C1519"/>
      <c r="D1519"/>
      <c r="E1519"/>
    </row>
    <row r="1520" spans="1:5" x14ac:dyDescent="0.2">
      <c r="A1520" s="66"/>
      <c r="B1520"/>
      <c r="C1520"/>
      <c r="D1520"/>
      <c r="E1520"/>
    </row>
    <row r="1521" spans="1:5" x14ac:dyDescent="0.2">
      <c r="A1521" s="66"/>
      <c r="B1521"/>
      <c r="C1521"/>
      <c r="D1521"/>
      <c r="E1521"/>
    </row>
    <row r="1522" spans="1:5" x14ac:dyDescent="0.2">
      <c r="A1522" s="66"/>
      <c r="B1522"/>
      <c r="C1522"/>
      <c r="D1522"/>
      <c r="E1522"/>
    </row>
    <row r="1523" spans="1:5" x14ac:dyDescent="0.2">
      <c r="A1523" s="66"/>
      <c r="B1523"/>
      <c r="C1523"/>
      <c r="D1523"/>
      <c r="E1523"/>
    </row>
    <row r="1524" spans="1:5" x14ac:dyDescent="0.2">
      <c r="A1524" s="66"/>
      <c r="B1524"/>
      <c r="C1524"/>
      <c r="D1524"/>
      <c r="E1524"/>
    </row>
    <row r="1525" spans="1:5" x14ac:dyDescent="0.2">
      <c r="A1525" s="66"/>
      <c r="B1525"/>
      <c r="C1525"/>
      <c r="D1525"/>
      <c r="E1525"/>
    </row>
    <row r="1526" spans="1:5" x14ac:dyDescent="0.2">
      <c r="A1526" s="66"/>
      <c r="B1526"/>
      <c r="C1526"/>
      <c r="D1526"/>
      <c r="E1526"/>
    </row>
    <row r="1527" spans="1:5" x14ac:dyDescent="0.2">
      <c r="A1527" s="66"/>
      <c r="B1527"/>
      <c r="C1527"/>
      <c r="D1527"/>
      <c r="E1527"/>
    </row>
    <row r="1528" spans="1:5" x14ac:dyDescent="0.2">
      <c r="A1528" s="66"/>
      <c r="B1528"/>
      <c r="C1528"/>
      <c r="D1528"/>
      <c r="E1528"/>
    </row>
    <row r="1529" spans="1:5" x14ac:dyDescent="0.2">
      <c r="A1529" s="66"/>
      <c r="B1529"/>
      <c r="C1529"/>
      <c r="D1529"/>
      <c r="E1529"/>
    </row>
    <row r="1530" spans="1:5" x14ac:dyDescent="0.2">
      <c r="A1530" s="66"/>
      <c r="B1530"/>
      <c r="C1530"/>
      <c r="D1530"/>
      <c r="E1530"/>
    </row>
    <row r="1531" spans="1:5" x14ac:dyDescent="0.2">
      <c r="A1531" s="66"/>
      <c r="B1531"/>
      <c r="C1531"/>
      <c r="D1531"/>
      <c r="E1531"/>
    </row>
    <row r="1532" spans="1:5" x14ac:dyDescent="0.2">
      <c r="A1532" s="66"/>
      <c r="B1532"/>
      <c r="C1532"/>
      <c r="D1532"/>
      <c r="E1532"/>
    </row>
    <row r="1533" spans="1:5" x14ac:dyDescent="0.2">
      <c r="A1533" s="66"/>
      <c r="B1533"/>
      <c r="C1533"/>
      <c r="D1533"/>
      <c r="E1533"/>
    </row>
    <row r="1534" spans="1:5" x14ac:dyDescent="0.2">
      <c r="A1534" s="66"/>
      <c r="B1534"/>
      <c r="C1534"/>
      <c r="D1534"/>
      <c r="E1534"/>
    </row>
    <row r="1535" spans="1:5" x14ac:dyDescent="0.2">
      <c r="A1535" s="66"/>
      <c r="B1535"/>
      <c r="C1535"/>
      <c r="D1535"/>
      <c r="E1535"/>
    </row>
    <row r="1536" spans="1:5" x14ac:dyDescent="0.2">
      <c r="A1536" s="66"/>
      <c r="B1536"/>
      <c r="C1536"/>
      <c r="D1536"/>
      <c r="E1536"/>
    </row>
    <row r="1537" spans="1:5" x14ac:dyDescent="0.2">
      <c r="A1537" s="66"/>
      <c r="B1537"/>
      <c r="C1537"/>
      <c r="D1537"/>
      <c r="E1537"/>
    </row>
    <row r="1538" spans="1:5" x14ac:dyDescent="0.2">
      <c r="A1538" s="66"/>
      <c r="B1538"/>
      <c r="C1538"/>
      <c r="D1538"/>
      <c r="E1538"/>
    </row>
    <row r="1539" spans="1:5" x14ac:dyDescent="0.2">
      <c r="A1539" s="66"/>
      <c r="B1539"/>
      <c r="C1539"/>
      <c r="D1539"/>
      <c r="E1539"/>
    </row>
    <row r="1540" spans="1:5" x14ac:dyDescent="0.2">
      <c r="A1540" s="66"/>
      <c r="B1540"/>
      <c r="C1540"/>
      <c r="D1540"/>
      <c r="E1540"/>
    </row>
    <row r="1541" spans="1:5" x14ac:dyDescent="0.2">
      <c r="A1541" s="66"/>
      <c r="B1541"/>
      <c r="C1541"/>
      <c r="D1541"/>
      <c r="E1541"/>
    </row>
    <row r="1542" spans="1:5" x14ac:dyDescent="0.2">
      <c r="A1542" s="66"/>
      <c r="B1542"/>
      <c r="C1542"/>
      <c r="D1542"/>
      <c r="E1542"/>
    </row>
    <row r="1543" spans="1:5" x14ac:dyDescent="0.2">
      <c r="A1543" s="66"/>
      <c r="B1543"/>
      <c r="C1543"/>
      <c r="D1543"/>
      <c r="E1543"/>
    </row>
    <row r="1544" spans="1:5" x14ac:dyDescent="0.2">
      <c r="A1544" s="66"/>
      <c r="B1544"/>
      <c r="C1544"/>
      <c r="D1544"/>
      <c r="E1544"/>
    </row>
    <row r="1545" spans="1:5" x14ac:dyDescent="0.2">
      <c r="A1545" s="66"/>
      <c r="B1545"/>
      <c r="C1545"/>
      <c r="D1545"/>
      <c r="E1545"/>
    </row>
    <row r="1546" spans="1:5" x14ac:dyDescent="0.2">
      <c r="A1546" s="66"/>
      <c r="B1546"/>
      <c r="C1546"/>
      <c r="D1546"/>
      <c r="E1546"/>
    </row>
    <row r="1547" spans="1:5" x14ac:dyDescent="0.2">
      <c r="A1547" s="66"/>
      <c r="B1547"/>
      <c r="C1547"/>
      <c r="D1547"/>
      <c r="E1547"/>
    </row>
    <row r="1548" spans="1:5" x14ac:dyDescent="0.2">
      <c r="A1548" s="66"/>
      <c r="B1548"/>
      <c r="C1548"/>
      <c r="D1548"/>
      <c r="E1548"/>
    </row>
    <row r="1549" spans="1:5" x14ac:dyDescent="0.2">
      <c r="A1549" s="66"/>
      <c r="B1549"/>
      <c r="C1549"/>
      <c r="D1549"/>
      <c r="E1549"/>
    </row>
    <row r="1550" spans="1:5" x14ac:dyDescent="0.2">
      <c r="A1550" s="66"/>
      <c r="B1550"/>
      <c r="C1550"/>
      <c r="D1550"/>
      <c r="E1550"/>
    </row>
    <row r="1551" spans="1:5" x14ac:dyDescent="0.2">
      <c r="A1551" s="66"/>
      <c r="B1551"/>
      <c r="C1551"/>
      <c r="D1551"/>
      <c r="E1551"/>
    </row>
    <row r="1552" spans="1:5" x14ac:dyDescent="0.2">
      <c r="A1552" s="66"/>
      <c r="B1552"/>
      <c r="C1552"/>
      <c r="D1552"/>
      <c r="E1552"/>
    </row>
    <row r="1553" spans="1:5" x14ac:dyDescent="0.2">
      <c r="A1553" s="66"/>
      <c r="B1553"/>
      <c r="C1553"/>
      <c r="D1553"/>
      <c r="E1553"/>
    </row>
    <row r="1554" spans="1:5" x14ac:dyDescent="0.2">
      <c r="A1554" s="66"/>
      <c r="B1554"/>
      <c r="C1554"/>
      <c r="D1554"/>
      <c r="E1554"/>
    </row>
    <row r="1555" spans="1:5" x14ac:dyDescent="0.2">
      <c r="A1555" s="66"/>
      <c r="B1555"/>
      <c r="C1555"/>
      <c r="D1555"/>
      <c r="E1555"/>
    </row>
    <row r="1556" spans="1:5" x14ac:dyDescent="0.2">
      <c r="A1556" s="66"/>
      <c r="B1556"/>
      <c r="C1556"/>
      <c r="D1556"/>
      <c r="E1556"/>
    </row>
    <row r="1557" spans="1:5" x14ac:dyDescent="0.2">
      <c r="A1557" s="66"/>
      <c r="B1557"/>
      <c r="C1557"/>
      <c r="D1557"/>
      <c r="E1557"/>
    </row>
    <row r="1558" spans="1:5" x14ac:dyDescent="0.2">
      <c r="A1558" s="66"/>
      <c r="B1558"/>
      <c r="C1558"/>
      <c r="D1558"/>
      <c r="E1558"/>
    </row>
    <row r="1559" spans="1:5" x14ac:dyDescent="0.2">
      <c r="A1559" s="66"/>
      <c r="B1559"/>
      <c r="C1559"/>
      <c r="D1559"/>
      <c r="E1559"/>
    </row>
    <row r="1560" spans="1:5" x14ac:dyDescent="0.2">
      <c r="A1560" s="66"/>
      <c r="B1560"/>
      <c r="C1560"/>
      <c r="D1560"/>
      <c r="E1560"/>
    </row>
    <row r="1561" spans="1:5" x14ac:dyDescent="0.2">
      <c r="A1561" s="66"/>
      <c r="B1561"/>
      <c r="C1561"/>
      <c r="D1561"/>
      <c r="E1561"/>
    </row>
    <row r="1562" spans="1:5" x14ac:dyDescent="0.2">
      <c r="A1562" s="66"/>
      <c r="B1562"/>
      <c r="C1562"/>
      <c r="D1562"/>
      <c r="E1562"/>
    </row>
    <row r="1563" spans="1:5" x14ac:dyDescent="0.2">
      <c r="A1563" s="66"/>
      <c r="B1563"/>
      <c r="C1563"/>
      <c r="D1563"/>
      <c r="E1563"/>
    </row>
    <row r="1564" spans="1:5" x14ac:dyDescent="0.2">
      <c r="A1564" s="66"/>
      <c r="B1564"/>
      <c r="C1564"/>
      <c r="D1564"/>
      <c r="E1564"/>
    </row>
    <row r="1565" spans="1:5" x14ac:dyDescent="0.2">
      <c r="A1565" s="66"/>
      <c r="B1565"/>
      <c r="C1565"/>
      <c r="D1565"/>
      <c r="E1565"/>
    </row>
    <row r="1566" spans="1:5" x14ac:dyDescent="0.2">
      <c r="A1566" s="66"/>
      <c r="B1566"/>
      <c r="C1566"/>
      <c r="D1566"/>
      <c r="E1566"/>
    </row>
    <row r="1567" spans="1:5" x14ac:dyDescent="0.2">
      <c r="A1567" s="66"/>
      <c r="B1567"/>
      <c r="C1567"/>
      <c r="D1567"/>
      <c r="E1567"/>
    </row>
    <row r="1568" spans="1:5" x14ac:dyDescent="0.2">
      <c r="A1568" s="66"/>
      <c r="B1568"/>
      <c r="C1568"/>
      <c r="D1568"/>
      <c r="E1568"/>
    </row>
    <row r="1569" spans="1:5" x14ac:dyDescent="0.2">
      <c r="A1569" s="66"/>
      <c r="B1569"/>
      <c r="C1569"/>
      <c r="D1569"/>
      <c r="E1569"/>
    </row>
    <row r="1570" spans="1:5" x14ac:dyDescent="0.2">
      <c r="A1570" s="66"/>
      <c r="B1570"/>
      <c r="C1570"/>
      <c r="D1570"/>
      <c r="E1570"/>
    </row>
    <row r="1571" spans="1:5" x14ac:dyDescent="0.2">
      <c r="A1571" s="66"/>
      <c r="B1571"/>
      <c r="C1571"/>
      <c r="D1571"/>
      <c r="E1571"/>
    </row>
    <row r="1572" spans="1:5" x14ac:dyDescent="0.2">
      <c r="A1572" s="66"/>
      <c r="B1572"/>
      <c r="C1572"/>
      <c r="D1572"/>
      <c r="E1572"/>
    </row>
    <row r="1573" spans="1:5" x14ac:dyDescent="0.2">
      <c r="A1573" s="66"/>
      <c r="B1573"/>
      <c r="C1573"/>
      <c r="D1573"/>
      <c r="E1573"/>
    </row>
    <row r="1574" spans="1:5" x14ac:dyDescent="0.2">
      <c r="A1574" s="66"/>
      <c r="B1574"/>
      <c r="C1574"/>
      <c r="D1574"/>
      <c r="E1574"/>
    </row>
    <row r="1575" spans="1:5" x14ac:dyDescent="0.2">
      <c r="A1575" s="66"/>
      <c r="B1575"/>
      <c r="C1575"/>
      <c r="D1575"/>
      <c r="E1575"/>
    </row>
    <row r="1576" spans="1:5" x14ac:dyDescent="0.2">
      <c r="A1576" s="66"/>
      <c r="B1576"/>
      <c r="C1576"/>
      <c r="D1576"/>
      <c r="E1576"/>
    </row>
    <row r="1577" spans="1:5" x14ac:dyDescent="0.2">
      <c r="A1577" s="66"/>
      <c r="B1577"/>
      <c r="C1577"/>
      <c r="D1577"/>
      <c r="E1577"/>
    </row>
    <row r="1578" spans="1:5" x14ac:dyDescent="0.2">
      <c r="A1578" s="66"/>
      <c r="B1578"/>
      <c r="C1578"/>
      <c r="D1578"/>
      <c r="E1578"/>
    </row>
    <row r="1579" spans="1:5" x14ac:dyDescent="0.2">
      <c r="A1579" s="66"/>
      <c r="B1579"/>
      <c r="C1579"/>
      <c r="D1579"/>
      <c r="E1579"/>
    </row>
    <row r="1580" spans="1:5" x14ac:dyDescent="0.2">
      <c r="A1580" s="66"/>
      <c r="B1580"/>
      <c r="C1580"/>
      <c r="D1580"/>
      <c r="E1580"/>
    </row>
    <row r="1581" spans="1:5" x14ac:dyDescent="0.2">
      <c r="A1581" s="66"/>
      <c r="B1581"/>
      <c r="C1581"/>
      <c r="D1581"/>
      <c r="E1581"/>
    </row>
    <row r="1582" spans="1:5" x14ac:dyDescent="0.2">
      <c r="A1582" s="66"/>
      <c r="B1582"/>
      <c r="C1582"/>
      <c r="D1582"/>
      <c r="E1582"/>
    </row>
    <row r="1583" spans="1:5" x14ac:dyDescent="0.2">
      <c r="A1583" s="66"/>
      <c r="B1583"/>
      <c r="C1583"/>
      <c r="D1583"/>
      <c r="E1583"/>
    </row>
    <row r="1584" spans="1:5" x14ac:dyDescent="0.2">
      <c r="A1584" s="66"/>
      <c r="B1584"/>
      <c r="C1584"/>
      <c r="D1584"/>
      <c r="E1584"/>
    </row>
    <row r="1585" spans="1:5" x14ac:dyDescent="0.2">
      <c r="A1585" s="66"/>
      <c r="B1585"/>
      <c r="C1585"/>
      <c r="D1585"/>
      <c r="E1585"/>
    </row>
    <row r="1586" spans="1:5" x14ac:dyDescent="0.2">
      <c r="A1586" s="66"/>
      <c r="B1586"/>
      <c r="C1586"/>
      <c r="D1586"/>
      <c r="E1586"/>
    </row>
    <row r="1587" spans="1:5" x14ac:dyDescent="0.2">
      <c r="A1587" s="66"/>
      <c r="B1587"/>
      <c r="C1587"/>
      <c r="D1587"/>
      <c r="E1587"/>
    </row>
    <row r="1588" spans="1:5" x14ac:dyDescent="0.2">
      <c r="A1588" s="66"/>
      <c r="B1588"/>
      <c r="C1588"/>
      <c r="D1588"/>
      <c r="E1588"/>
    </row>
    <row r="1589" spans="1:5" x14ac:dyDescent="0.2">
      <c r="A1589" s="66"/>
      <c r="B1589"/>
      <c r="C1589"/>
      <c r="D1589"/>
      <c r="E1589"/>
    </row>
    <row r="1590" spans="1:5" x14ac:dyDescent="0.2">
      <c r="A1590" s="66"/>
      <c r="B1590"/>
      <c r="C1590"/>
      <c r="D1590"/>
      <c r="E1590"/>
    </row>
    <row r="1591" spans="1:5" x14ac:dyDescent="0.2">
      <c r="A1591" s="66"/>
      <c r="B1591"/>
      <c r="C1591"/>
      <c r="D1591"/>
      <c r="E1591"/>
    </row>
    <row r="1592" spans="1:5" x14ac:dyDescent="0.2">
      <c r="A1592" s="66"/>
      <c r="B1592"/>
      <c r="C1592"/>
      <c r="D1592"/>
      <c r="E1592"/>
    </row>
    <row r="1593" spans="1:5" x14ac:dyDescent="0.2">
      <c r="A1593" s="66"/>
      <c r="B1593"/>
      <c r="C1593"/>
      <c r="D1593"/>
      <c r="E1593"/>
    </row>
    <row r="1594" spans="1:5" x14ac:dyDescent="0.2">
      <c r="A1594" s="66"/>
      <c r="B1594"/>
      <c r="C1594"/>
      <c r="D1594"/>
      <c r="E1594"/>
    </row>
    <row r="1595" spans="1:5" x14ac:dyDescent="0.2">
      <c r="A1595" s="66"/>
      <c r="B1595"/>
      <c r="C1595"/>
      <c r="D1595"/>
      <c r="E1595"/>
    </row>
    <row r="1596" spans="1:5" x14ac:dyDescent="0.2">
      <c r="A1596" s="66"/>
      <c r="B1596"/>
      <c r="C1596"/>
      <c r="D1596"/>
      <c r="E1596"/>
    </row>
    <row r="1597" spans="1:5" x14ac:dyDescent="0.2">
      <c r="A1597" s="66"/>
      <c r="B1597"/>
      <c r="C1597"/>
      <c r="D1597"/>
      <c r="E1597"/>
    </row>
    <row r="1598" spans="1:5" x14ac:dyDescent="0.2">
      <c r="A1598" s="66"/>
      <c r="B1598"/>
      <c r="C1598"/>
      <c r="D1598"/>
      <c r="E1598"/>
    </row>
    <row r="1599" spans="1:5" x14ac:dyDescent="0.2">
      <c r="A1599" s="66"/>
      <c r="B1599"/>
      <c r="C1599"/>
      <c r="D1599"/>
      <c r="E1599"/>
    </row>
    <row r="1600" spans="1:5" x14ac:dyDescent="0.2">
      <c r="A1600" s="66"/>
      <c r="B1600"/>
      <c r="C1600"/>
      <c r="D1600"/>
      <c r="E1600"/>
    </row>
    <row r="1601" spans="1:5" x14ac:dyDescent="0.2">
      <c r="A1601" s="66"/>
      <c r="B1601"/>
      <c r="C1601"/>
      <c r="D1601"/>
      <c r="E1601"/>
    </row>
    <row r="1602" spans="1:5" x14ac:dyDescent="0.2">
      <c r="A1602" s="66"/>
      <c r="B1602"/>
      <c r="C1602"/>
      <c r="D1602"/>
      <c r="E1602"/>
    </row>
    <row r="1603" spans="1:5" x14ac:dyDescent="0.2">
      <c r="A1603" s="66"/>
      <c r="B1603"/>
      <c r="C1603"/>
      <c r="D1603"/>
      <c r="E1603"/>
    </row>
    <row r="1604" spans="1:5" x14ac:dyDescent="0.2">
      <c r="A1604" s="66"/>
      <c r="B1604"/>
      <c r="C1604"/>
      <c r="D1604"/>
      <c r="E1604"/>
    </row>
    <row r="1605" spans="1:5" x14ac:dyDescent="0.2">
      <c r="A1605" s="66"/>
      <c r="B1605"/>
      <c r="C1605"/>
      <c r="D1605"/>
      <c r="E1605"/>
    </row>
    <row r="1606" spans="1:5" x14ac:dyDescent="0.2">
      <c r="A1606" s="66"/>
      <c r="B1606"/>
      <c r="C1606"/>
      <c r="D1606"/>
      <c r="E1606"/>
    </row>
    <row r="1607" spans="1:5" x14ac:dyDescent="0.2">
      <c r="A1607" s="66"/>
      <c r="B1607"/>
      <c r="C1607"/>
      <c r="D1607"/>
      <c r="E1607"/>
    </row>
    <row r="1608" spans="1:5" x14ac:dyDescent="0.2">
      <c r="A1608" s="66"/>
      <c r="B1608"/>
      <c r="C1608"/>
      <c r="D1608"/>
      <c r="E1608"/>
    </row>
    <row r="1609" spans="1:5" x14ac:dyDescent="0.2">
      <c r="A1609" s="66"/>
      <c r="B1609"/>
      <c r="C1609"/>
      <c r="D1609"/>
      <c r="E1609"/>
    </row>
    <row r="1610" spans="1:5" x14ac:dyDescent="0.2">
      <c r="A1610" s="66"/>
      <c r="B1610"/>
      <c r="C1610"/>
      <c r="D1610"/>
      <c r="E1610"/>
    </row>
    <row r="1611" spans="1:5" x14ac:dyDescent="0.2">
      <c r="A1611" s="66"/>
      <c r="B1611"/>
      <c r="C1611"/>
      <c r="D1611"/>
      <c r="E1611"/>
    </row>
    <row r="1612" spans="1:5" x14ac:dyDescent="0.2">
      <c r="A1612" s="66"/>
      <c r="B1612"/>
      <c r="C1612"/>
      <c r="D1612"/>
      <c r="E1612"/>
    </row>
    <row r="1613" spans="1:5" x14ac:dyDescent="0.2">
      <c r="A1613" s="66"/>
      <c r="B1613"/>
      <c r="C1613"/>
      <c r="D1613"/>
      <c r="E1613"/>
    </row>
    <row r="1614" spans="1:5" x14ac:dyDescent="0.2">
      <c r="A1614" s="66"/>
      <c r="B1614"/>
      <c r="C1614"/>
      <c r="D1614"/>
      <c r="E1614"/>
    </row>
    <row r="1615" spans="1:5" x14ac:dyDescent="0.2">
      <c r="A1615" s="66"/>
      <c r="B1615"/>
      <c r="C1615"/>
      <c r="D1615"/>
      <c r="E1615"/>
    </row>
    <row r="1616" spans="1:5" x14ac:dyDescent="0.2">
      <c r="A1616" s="66"/>
      <c r="B1616"/>
      <c r="C1616"/>
      <c r="D1616"/>
      <c r="E1616"/>
    </row>
    <row r="1617" spans="1:5" x14ac:dyDescent="0.2">
      <c r="A1617" s="66"/>
      <c r="B1617"/>
      <c r="C1617"/>
      <c r="D1617"/>
      <c r="E1617"/>
    </row>
    <row r="1618" spans="1:5" x14ac:dyDescent="0.2">
      <c r="A1618" s="66"/>
      <c r="B1618"/>
      <c r="C1618"/>
      <c r="D1618"/>
      <c r="E1618"/>
    </row>
    <row r="1619" spans="1:5" x14ac:dyDescent="0.2">
      <c r="A1619" s="66"/>
      <c r="B1619"/>
      <c r="C1619"/>
      <c r="D1619"/>
      <c r="E1619"/>
    </row>
    <row r="1620" spans="1:5" x14ac:dyDescent="0.2">
      <c r="A1620" s="66"/>
      <c r="B1620"/>
      <c r="C1620"/>
      <c r="D1620"/>
      <c r="E1620"/>
    </row>
    <row r="1621" spans="1:5" x14ac:dyDescent="0.2">
      <c r="A1621" s="66"/>
      <c r="B1621"/>
      <c r="C1621"/>
      <c r="D1621"/>
      <c r="E1621"/>
    </row>
    <row r="1622" spans="1:5" x14ac:dyDescent="0.2">
      <c r="A1622" s="66"/>
      <c r="B1622"/>
      <c r="C1622"/>
      <c r="D1622"/>
      <c r="E1622"/>
    </row>
    <row r="1623" spans="1:5" x14ac:dyDescent="0.2">
      <c r="A1623" s="66"/>
      <c r="B1623"/>
      <c r="C1623"/>
      <c r="D1623"/>
      <c r="E1623"/>
    </row>
    <row r="1624" spans="1:5" x14ac:dyDescent="0.2">
      <c r="A1624" s="66"/>
      <c r="B1624"/>
      <c r="C1624"/>
      <c r="D1624"/>
      <c r="E1624"/>
    </row>
    <row r="1625" spans="1:5" x14ac:dyDescent="0.2">
      <c r="A1625" s="66"/>
      <c r="B1625"/>
      <c r="C1625"/>
      <c r="D1625"/>
      <c r="E1625"/>
    </row>
    <row r="1626" spans="1:5" x14ac:dyDescent="0.2">
      <c r="A1626" s="66"/>
      <c r="B1626"/>
      <c r="C1626"/>
      <c r="D1626"/>
      <c r="E1626"/>
    </row>
    <row r="1627" spans="1:5" x14ac:dyDescent="0.2">
      <c r="A1627" s="66"/>
      <c r="B1627"/>
      <c r="C1627"/>
      <c r="D1627"/>
      <c r="E1627"/>
    </row>
    <row r="1628" spans="1:5" x14ac:dyDescent="0.2">
      <c r="A1628" s="66"/>
      <c r="B1628"/>
      <c r="C1628"/>
      <c r="D1628"/>
      <c r="E1628"/>
    </row>
    <row r="1629" spans="1:5" x14ac:dyDescent="0.2">
      <c r="A1629" s="66"/>
      <c r="B1629"/>
      <c r="C1629"/>
      <c r="D1629"/>
      <c r="E1629"/>
    </row>
    <row r="1630" spans="1:5" x14ac:dyDescent="0.2">
      <c r="A1630" s="66"/>
      <c r="B1630"/>
      <c r="C1630"/>
      <c r="D1630"/>
      <c r="E1630"/>
    </row>
    <row r="1631" spans="1:5" x14ac:dyDescent="0.2">
      <c r="A1631" s="66"/>
      <c r="B1631"/>
      <c r="C1631"/>
      <c r="D1631"/>
      <c r="E1631"/>
    </row>
    <row r="1632" spans="1:5" x14ac:dyDescent="0.2">
      <c r="A1632" s="66"/>
      <c r="B1632"/>
      <c r="C1632"/>
      <c r="D1632"/>
      <c r="E1632"/>
    </row>
    <row r="1633" spans="1:5" x14ac:dyDescent="0.2">
      <c r="A1633" s="66"/>
      <c r="B1633"/>
      <c r="C1633"/>
      <c r="D1633"/>
      <c r="E1633"/>
    </row>
    <row r="1634" spans="1:5" x14ac:dyDescent="0.2">
      <c r="A1634" s="66"/>
      <c r="B1634"/>
      <c r="C1634"/>
      <c r="D1634"/>
      <c r="E1634"/>
    </row>
    <row r="1635" spans="1:5" x14ac:dyDescent="0.2">
      <c r="A1635" s="66"/>
      <c r="B1635"/>
      <c r="C1635"/>
      <c r="D1635"/>
      <c r="E1635"/>
    </row>
    <row r="1636" spans="1:5" x14ac:dyDescent="0.2">
      <c r="A1636" s="66"/>
      <c r="B1636"/>
      <c r="C1636"/>
      <c r="D1636"/>
      <c r="E1636"/>
    </row>
    <row r="1637" spans="1:5" x14ac:dyDescent="0.2">
      <c r="A1637" s="66"/>
      <c r="B1637"/>
      <c r="C1637"/>
      <c r="D1637"/>
      <c r="E1637"/>
    </row>
    <row r="1638" spans="1:5" x14ac:dyDescent="0.2">
      <c r="A1638" s="66"/>
      <c r="B1638"/>
      <c r="C1638"/>
      <c r="D1638"/>
      <c r="E1638"/>
    </row>
    <row r="1639" spans="1:5" x14ac:dyDescent="0.2">
      <c r="A1639" s="66"/>
      <c r="B1639"/>
      <c r="C1639"/>
      <c r="D1639"/>
      <c r="E1639"/>
    </row>
    <row r="1640" spans="1:5" x14ac:dyDescent="0.2">
      <c r="A1640" s="66"/>
      <c r="B1640"/>
      <c r="C1640"/>
      <c r="D1640"/>
      <c r="E1640"/>
    </row>
    <row r="1641" spans="1:5" x14ac:dyDescent="0.2">
      <c r="A1641" s="66"/>
      <c r="B1641"/>
      <c r="C1641"/>
      <c r="D1641"/>
      <c r="E1641"/>
    </row>
    <row r="1642" spans="1:5" x14ac:dyDescent="0.2">
      <c r="A1642" s="66"/>
      <c r="B1642"/>
      <c r="C1642"/>
      <c r="D1642"/>
      <c r="E1642"/>
    </row>
    <row r="1643" spans="1:5" x14ac:dyDescent="0.2">
      <c r="A1643" s="66"/>
      <c r="B1643"/>
      <c r="C1643"/>
      <c r="D1643"/>
      <c r="E1643"/>
    </row>
    <row r="1644" spans="1:5" x14ac:dyDescent="0.2">
      <c r="A1644" s="66"/>
      <c r="B1644"/>
      <c r="C1644"/>
      <c r="D1644"/>
      <c r="E1644"/>
    </row>
    <row r="1645" spans="1:5" x14ac:dyDescent="0.2">
      <c r="A1645" s="66"/>
      <c r="B1645"/>
      <c r="C1645"/>
      <c r="D1645"/>
      <c r="E1645"/>
    </row>
    <row r="1646" spans="1:5" x14ac:dyDescent="0.2">
      <c r="A1646" s="66"/>
      <c r="B1646"/>
      <c r="C1646"/>
      <c r="D1646"/>
      <c r="E1646"/>
    </row>
    <row r="1647" spans="1:5" x14ac:dyDescent="0.2">
      <c r="A1647" s="66"/>
      <c r="B1647"/>
      <c r="C1647"/>
      <c r="D1647"/>
      <c r="E1647"/>
    </row>
    <row r="1648" spans="1:5" x14ac:dyDescent="0.2">
      <c r="A1648" s="66"/>
      <c r="B1648"/>
      <c r="C1648"/>
      <c r="D1648"/>
      <c r="E1648"/>
    </row>
    <row r="1649" spans="1:5" x14ac:dyDescent="0.2">
      <c r="A1649" s="66"/>
      <c r="B1649"/>
      <c r="C1649"/>
      <c r="D1649"/>
      <c r="E1649"/>
    </row>
    <row r="1650" spans="1:5" x14ac:dyDescent="0.2">
      <c r="A1650" s="66"/>
      <c r="B1650"/>
      <c r="C1650"/>
      <c r="D1650"/>
      <c r="E1650"/>
    </row>
    <row r="1651" spans="1:5" x14ac:dyDescent="0.2">
      <c r="A1651" s="66"/>
      <c r="B1651"/>
      <c r="C1651"/>
      <c r="D1651"/>
      <c r="E1651"/>
    </row>
    <row r="1652" spans="1:5" x14ac:dyDescent="0.2">
      <c r="A1652" s="66"/>
      <c r="B1652"/>
      <c r="C1652"/>
      <c r="D1652"/>
      <c r="E1652"/>
    </row>
    <row r="1653" spans="1:5" x14ac:dyDescent="0.2">
      <c r="A1653" s="66"/>
      <c r="B1653"/>
      <c r="C1653"/>
      <c r="D1653"/>
      <c r="E1653"/>
    </row>
    <row r="1654" spans="1:5" x14ac:dyDescent="0.2">
      <c r="A1654" s="66"/>
      <c r="B1654"/>
      <c r="C1654"/>
      <c r="D1654"/>
      <c r="E1654"/>
    </row>
    <row r="1655" spans="1:5" x14ac:dyDescent="0.2">
      <c r="A1655" s="66"/>
      <c r="B1655"/>
      <c r="C1655"/>
      <c r="D1655"/>
      <c r="E1655"/>
    </row>
    <row r="1656" spans="1:5" x14ac:dyDescent="0.2">
      <c r="A1656" s="66"/>
      <c r="B1656"/>
      <c r="C1656"/>
      <c r="D1656"/>
      <c r="E1656"/>
    </row>
    <row r="1657" spans="1:5" x14ac:dyDescent="0.2">
      <c r="A1657" s="66"/>
      <c r="B1657"/>
      <c r="C1657"/>
      <c r="D1657"/>
      <c r="E1657"/>
    </row>
    <row r="1658" spans="1:5" x14ac:dyDescent="0.2">
      <c r="A1658" s="66"/>
      <c r="B1658"/>
      <c r="C1658"/>
      <c r="D1658"/>
      <c r="E1658"/>
    </row>
    <row r="1659" spans="1:5" x14ac:dyDescent="0.2">
      <c r="A1659" s="66"/>
      <c r="B1659"/>
      <c r="C1659"/>
      <c r="D1659"/>
      <c r="E1659"/>
    </row>
    <row r="1660" spans="1:5" x14ac:dyDescent="0.2">
      <c r="A1660" s="66"/>
      <c r="B1660"/>
      <c r="C1660"/>
      <c r="D1660"/>
      <c r="E1660"/>
    </row>
    <row r="1661" spans="1:5" x14ac:dyDescent="0.2">
      <c r="A1661" s="66"/>
      <c r="B1661"/>
      <c r="C1661"/>
      <c r="D1661"/>
      <c r="E1661"/>
    </row>
    <row r="1662" spans="1:5" x14ac:dyDescent="0.2">
      <c r="A1662" s="66"/>
      <c r="B1662"/>
      <c r="C1662"/>
      <c r="D1662"/>
      <c r="E1662"/>
    </row>
    <row r="1663" spans="1:5" x14ac:dyDescent="0.2">
      <c r="A1663" s="66"/>
      <c r="B1663"/>
      <c r="C1663"/>
      <c r="D1663"/>
      <c r="E1663"/>
    </row>
    <row r="1664" spans="1:5" x14ac:dyDescent="0.2">
      <c r="A1664" s="66"/>
      <c r="B1664"/>
      <c r="C1664"/>
      <c r="D1664"/>
      <c r="E1664"/>
    </row>
    <row r="1665" spans="1:5" x14ac:dyDescent="0.2">
      <c r="A1665" s="66"/>
      <c r="B1665"/>
      <c r="C1665"/>
      <c r="D1665"/>
      <c r="E1665"/>
    </row>
    <row r="1666" spans="1:5" x14ac:dyDescent="0.2">
      <c r="A1666" s="66"/>
      <c r="B1666"/>
      <c r="C1666"/>
      <c r="D1666"/>
      <c r="E1666"/>
    </row>
    <row r="1667" spans="1:5" x14ac:dyDescent="0.2">
      <c r="A1667" s="66"/>
      <c r="B1667"/>
      <c r="C1667"/>
      <c r="D1667"/>
      <c r="E1667"/>
    </row>
    <row r="1668" spans="1:5" x14ac:dyDescent="0.2">
      <c r="A1668" s="66"/>
      <c r="B1668"/>
      <c r="C1668"/>
      <c r="D1668"/>
      <c r="E1668"/>
    </row>
    <row r="1669" spans="1:5" x14ac:dyDescent="0.2">
      <c r="A1669" s="66"/>
      <c r="B1669"/>
      <c r="C1669"/>
      <c r="D1669"/>
      <c r="E1669"/>
    </row>
    <row r="1670" spans="1:5" x14ac:dyDescent="0.2">
      <c r="A1670" s="66"/>
      <c r="B1670"/>
      <c r="C1670"/>
      <c r="D1670"/>
      <c r="E1670"/>
    </row>
    <row r="1671" spans="1:5" x14ac:dyDescent="0.2">
      <c r="A1671" s="66"/>
      <c r="B1671"/>
      <c r="C1671"/>
      <c r="D1671"/>
      <c r="E1671"/>
    </row>
    <row r="1672" spans="1:5" x14ac:dyDescent="0.2">
      <c r="A1672" s="66"/>
      <c r="B1672"/>
      <c r="C1672"/>
      <c r="D1672"/>
      <c r="E1672"/>
    </row>
    <row r="1673" spans="1:5" x14ac:dyDescent="0.2">
      <c r="A1673" s="66"/>
      <c r="B1673"/>
      <c r="C1673"/>
      <c r="D1673"/>
      <c r="E1673"/>
    </row>
    <row r="1674" spans="1:5" x14ac:dyDescent="0.2">
      <c r="A1674" s="66"/>
      <c r="B1674"/>
      <c r="C1674"/>
      <c r="D1674"/>
      <c r="E1674"/>
    </row>
    <row r="1675" spans="1:5" x14ac:dyDescent="0.2">
      <c r="A1675" s="66"/>
      <c r="B1675"/>
      <c r="C1675"/>
      <c r="D1675"/>
      <c r="E1675"/>
    </row>
    <row r="1676" spans="1:5" x14ac:dyDescent="0.2">
      <c r="A1676" s="66"/>
      <c r="B1676"/>
      <c r="C1676"/>
      <c r="D1676"/>
      <c r="E1676"/>
    </row>
    <row r="1677" spans="1:5" x14ac:dyDescent="0.2">
      <c r="A1677" s="66"/>
      <c r="B1677"/>
      <c r="C1677"/>
      <c r="D1677"/>
      <c r="E1677"/>
    </row>
    <row r="1678" spans="1:5" x14ac:dyDescent="0.2">
      <c r="A1678" s="66"/>
      <c r="B1678"/>
      <c r="C1678"/>
      <c r="D1678"/>
      <c r="E1678"/>
    </row>
    <row r="1679" spans="1:5" x14ac:dyDescent="0.2">
      <c r="A1679" s="66"/>
      <c r="B1679"/>
      <c r="C1679"/>
      <c r="D1679"/>
      <c r="E1679"/>
    </row>
    <row r="1680" spans="1:5" x14ac:dyDescent="0.2">
      <c r="A1680" s="66"/>
      <c r="B1680"/>
      <c r="C1680"/>
      <c r="D1680"/>
      <c r="E1680"/>
    </row>
    <row r="1681" spans="1:5" x14ac:dyDescent="0.2">
      <c r="A1681" s="66"/>
      <c r="B1681"/>
      <c r="C1681"/>
      <c r="D1681"/>
      <c r="E1681"/>
    </row>
    <row r="1682" spans="1:5" x14ac:dyDescent="0.2">
      <c r="A1682" s="66"/>
      <c r="B1682"/>
      <c r="C1682"/>
      <c r="D1682"/>
      <c r="E1682"/>
    </row>
    <row r="1683" spans="1:5" x14ac:dyDescent="0.2">
      <c r="A1683" s="66"/>
      <c r="B1683"/>
      <c r="C1683"/>
      <c r="D1683"/>
      <c r="E1683"/>
    </row>
    <row r="1684" spans="1:5" x14ac:dyDescent="0.2">
      <c r="A1684" s="66"/>
      <c r="B1684"/>
      <c r="C1684"/>
      <c r="D1684"/>
      <c r="E1684"/>
    </row>
    <row r="1685" spans="1:5" x14ac:dyDescent="0.2">
      <c r="A1685" s="66"/>
      <c r="B1685"/>
      <c r="C1685"/>
      <c r="D1685"/>
      <c r="E1685"/>
    </row>
    <row r="1686" spans="1:5" x14ac:dyDescent="0.2">
      <c r="A1686" s="66"/>
      <c r="B1686"/>
      <c r="C1686"/>
      <c r="D1686"/>
      <c r="E1686"/>
    </row>
    <row r="1687" spans="1:5" x14ac:dyDescent="0.2">
      <c r="A1687" s="66"/>
      <c r="B1687"/>
      <c r="C1687"/>
      <c r="D1687"/>
      <c r="E1687"/>
    </row>
    <row r="1688" spans="1:5" x14ac:dyDescent="0.2">
      <c r="A1688" s="66"/>
      <c r="B1688"/>
      <c r="C1688"/>
      <c r="D1688"/>
      <c r="E1688"/>
    </row>
    <row r="1689" spans="1:5" x14ac:dyDescent="0.2">
      <c r="A1689" s="66"/>
      <c r="B1689"/>
      <c r="C1689"/>
      <c r="D1689"/>
      <c r="E1689"/>
    </row>
    <row r="1690" spans="1:5" x14ac:dyDescent="0.2">
      <c r="A1690" s="66"/>
      <c r="B1690"/>
      <c r="C1690"/>
      <c r="D1690"/>
      <c r="E1690"/>
    </row>
    <row r="1691" spans="1:5" x14ac:dyDescent="0.2">
      <c r="A1691" s="66"/>
      <c r="B1691"/>
      <c r="C1691"/>
      <c r="D1691"/>
      <c r="E1691"/>
    </row>
    <row r="1692" spans="1:5" x14ac:dyDescent="0.2">
      <c r="A1692" s="66"/>
      <c r="B1692"/>
      <c r="C1692"/>
      <c r="D1692"/>
      <c r="E1692"/>
    </row>
    <row r="1693" spans="1:5" x14ac:dyDescent="0.2">
      <c r="A1693" s="66"/>
      <c r="B1693"/>
      <c r="C1693"/>
      <c r="D1693"/>
      <c r="E1693"/>
    </row>
    <row r="1694" spans="1:5" x14ac:dyDescent="0.2">
      <c r="A1694" s="66"/>
      <c r="B1694"/>
      <c r="C1694"/>
      <c r="D1694"/>
      <c r="E1694"/>
    </row>
    <row r="1695" spans="1:5" x14ac:dyDescent="0.2">
      <c r="A1695" s="66"/>
      <c r="B1695"/>
      <c r="C1695"/>
      <c r="D1695"/>
      <c r="E1695"/>
    </row>
    <row r="1696" spans="1:5" x14ac:dyDescent="0.2">
      <c r="A1696" s="66"/>
      <c r="B1696"/>
      <c r="C1696"/>
      <c r="D1696"/>
      <c r="E1696"/>
    </row>
    <row r="1697" spans="1:5" x14ac:dyDescent="0.2">
      <c r="A1697" s="66"/>
      <c r="B1697"/>
      <c r="C1697"/>
      <c r="D1697"/>
      <c r="E1697"/>
    </row>
    <row r="1698" spans="1:5" x14ac:dyDescent="0.2">
      <c r="A1698" s="66"/>
      <c r="B1698"/>
      <c r="C1698"/>
      <c r="D1698"/>
      <c r="E1698"/>
    </row>
    <row r="1699" spans="1:5" x14ac:dyDescent="0.2">
      <c r="A1699" s="66"/>
      <c r="B1699"/>
      <c r="C1699"/>
      <c r="D1699"/>
      <c r="E1699"/>
    </row>
    <row r="1700" spans="1:5" x14ac:dyDescent="0.2">
      <c r="A1700" s="66"/>
      <c r="B1700"/>
      <c r="C1700"/>
      <c r="D1700"/>
      <c r="E1700"/>
    </row>
    <row r="1701" spans="1:5" x14ac:dyDescent="0.2">
      <c r="A1701" s="66"/>
      <c r="B1701"/>
      <c r="C1701"/>
      <c r="D1701"/>
      <c r="E1701"/>
    </row>
    <row r="1702" spans="1:5" x14ac:dyDescent="0.2">
      <c r="A1702" s="66"/>
      <c r="B1702"/>
      <c r="C1702"/>
      <c r="D1702"/>
      <c r="E1702"/>
    </row>
    <row r="1703" spans="1:5" x14ac:dyDescent="0.2">
      <c r="A1703" s="66"/>
      <c r="B1703"/>
      <c r="C1703"/>
      <c r="D1703"/>
      <c r="E1703"/>
    </row>
    <row r="1704" spans="1:5" x14ac:dyDescent="0.2">
      <c r="A1704" s="66"/>
      <c r="B1704"/>
      <c r="C1704"/>
      <c r="D1704"/>
      <c r="E1704"/>
    </row>
    <row r="1705" spans="1:5" x14ac:dyDescent="0.2">
      <c r="A1705" s="66"/>
      <c r="B1705"/>
      <c r="C1705"/>
      <c r="D1705"/>
      <c r="E1705"/>
    </row>
    <row r="1706" spans="1:5" x14ac:dyDescent="0.2">
      <c r="A1706" s="66"/>
      <c r="B1706"/>
      <c r="C1706"/>
      <c r="D1706"/>
      <c r="E1706"/>
    </row>
    <row r="1707" spans="1:5" x14ac:dyDescent="0.2">
      <c r="A1707" s="66"/>
      <c r="B1707"/>
      <c r="C1707"/>
      <c r="D1707"/>
      <c r="E1707"/>
    </row>
    <row r="1708" spans="1:5" x14ac:dyDescent="0.2">
      <c r="A1708" s="66"/>
      <c r="B1708"/>
      <c r="C1708"/>
      <c r="D1708"/>
      <c r="E1708"/>
    </row>
    <row r="1709" spans="1:5" x14ac:dyDescent="0.2">
      <c r="A1709" s="66"/>
      <c r="B1709"/>
      <c r="C1709"/>
      <c r="D1709"/>
      <c r="E1709"/>
    </row>
    <row r="1710" spans="1:5" x14ac:dyDescent="0.2">
      <c r="A1710" s="66"/>
      <c r="B1710"/>
      <c r="C1710"/>
      <c r="D1710"/>
      <c r="E1710"/>
    </row>
    <row r="1711" spans="1:5" x14ac:dyDescent="0.2">
      <c r="A1711" s="66"/>
      <c r="B1711"/>
      <c r="C1711"/>
      <c r="D1711"/>
      <c r="E1711"/>
    </row>
    <row r="1712" spans="1:5" x14ac:dyDescent="0.2">
      <c r="A1712" s="66"/>
      <c r="B1712"/>
      <c r="C1712"/>
      <c r="D1712"/>
      <c r="E1712"/>
    </row>
    <row r="1713" spans="1:5" x14ac:dyDescent="0.2">
      <c r="A1713" s="66"/>
      <c r="B1713"/>
      <c r="C1713"/>
      <c r="D1713"/>
      <c r="E1713"/>
    </row>
    <row r="1714" spans="1:5" x14ac:dyDescent="0.2">
      <c r="A1714" s="66"/>
      <c r="B1714"/>
      <c r="C1714"/>
      <c r="D1714"/>
      <c r="E1714"/>
    </row>
    <row r="1715" spans="1:5" x14ac:dyDescent="0.2">
      <c r="A1715" s="66"/>
      <c r="B1715"/>
      <c r="C1715"/>
      <c r="D1715"/>
      <c r="E1715"/>
    </row>
    <row r="1716" spans="1:5" x14ac:dyDescent="0.2">
      <c r="A1716" s="66"/>
      <c r="B1716"/>
      <c r="C1716"/>
      <c r="D1716"/>
      <c r="E1716"/>
    </row>
    <row r="1717" spans="1:5" x14ac:dyDescent="0.2">
      <c r="A1717" s="66"/>
      <c r="B1717"/>
      <c r="C1717"/>
      <c r="D1717"/>
      <c r="E1717"/>
    </row>
    <row r="1718" spans="1:5" x14ac:dyDescent="0.2">
      <c r="A1718" s="66"/>
      <c r="B1718"/>
      <c r="C1718"/>
      <c r="D1718"/>
      <c r="E1718"/>
    </row>
    <row r="1719" spans="1:5" x14ac:dyDescent="0.2">
      <c r="A1719" s="66"/>
      <c r="B1719"/>
      <c r="C1719"/>
      <c r="D1719"/>
      <c r="E1719"/>
    </row>
    <row r="1720" spans="1:5" x14ac:dyDescent="0.2">
      <c r="A1720" s="66"/>
      <c r="B1720"/>
      <c r="C1720"/>
      <c r="D1720"/>
      <c r="E1720"/>
    </row>
    <row r="1721" spans="1:5" x14ac:dyDescent="0.2">
      <c r="A1721" s="66"/>
      <c r="B1721"/>
      <c r="C1721"/>
      <c r="D1721"/>
      <c r="E1721"/>
    </row>
    <row r="1722" spans="1:5" x14ac:dyDescent="0.2">
      <c r="A1722" s="66"/>
      <c r="B1722"/>
      <c r="C1722"/>
      <c r="D1722"/>
      <c r="E1722"/>
    </row>
    <row r="1723" spans="1:5" x14ac:dyDescent="0.2">
      <c r="A1723" s="66"/>
      <c r="B1723"/>
      <c r="C1723"/>
      <c r="D1723"/>
      <c r="E1723"/>
    </row>
    <row r="1724" spans="1:5" x14ac:dyDescent="0.2">
      <c r="A1724" s="66"/>
      <c r="B1724"/>
      <c r="C1724"/>
      <c r="D1724"/>
      <c r="E1724"/>
    </row>
    <row r="1725" spans="1:5" x14ac:dyDescent="0.2">
      <c r="A1725" s="66"/>
      <c r="B1725"/>
      <c r="C1725"/>
      <c r="D1725"/>
      <c r="E1725"/>
    </row>
    <row r="1726" spans="1:5" x14ac:dyDescent="0.2">
      <c r="A1726" s="66"/>
      <c r="B1726"/>
      <c r="C1726"/>
      <c r="D1726"/>
      <c r="E1726"/>
    </row>
    <row r="1727" spans="1:5" x14ac:dyDescent="0.2">
      <c r="A1727" s="66"/>
      <c r="B1727"/>
      <c r="C1727"/>
      <c r="D1727"/>
      <c r="E1727"/>
    </row>
    <row r="1728" spans="1:5" x14ac:dyDescent="0.2">
      <c r="A1728" s="66"/>
      <c r="B1728"/>
      <c r="C1728"/>
      <c r="D1728"/>
      <c r="E1728"/>
    </row>
    <row r="1729" spans="1:5" x14ac:dyDescent="0.2">
      <c r="A1729" s="66"/>
      <c r="B1729"/>
      <c r="C1729"/>
      <c r="D1729"/>
      <c r="E1729"/>
    </row>
    <row r="1730" spans="1:5" x14ac:dyDescent="0.2">
      <c r="A1730" s="66"/>
      <c r="B1730"/>
      <c r="C1730"/>
      <c r="D1730"/>
      <c r="E1730"/>
    </row>
    <row r="1731" spans="1:5" x14ac:dyDescent="0.2">
      <c r="A1731" s="66"/>
      <c r="B1731"/>
      <c r="C1731"/>
      <c r="D1731"/>
      <c r="E1731"/>
    </row>
    <row r="1732" spans="1:5" x14ac:dyDescent="0.2">
      <c r="A1732" s="66"/>
      <c r="B1732"/>
      <c r="C1732"/>
      <c r="D1732"/>
      <c r="E1732"/>
    </row>
    <row r="1733" spans="1:5" x14ac:dyDescent="0.2">
      <c r="A1733" s="66"/>
      <c r="B1733"/>
      <c r="C1733"/>
      <c r="D1733"/>
      <c r="E1733"/>
    </row>
    <row r="1734" spans="1:5" x14ac:dyDescent="0.2">
      <c r="A1734" s="66"/>
      <c r="B1734"/>
      <c r="C1734"/>
      <c r="D1734"/>
      <c r="E1734"/>
    </row>
    <row r="1735" spans="1:5" x14ac:dyDescent="0.2">
      <c r="A1735" s="66"/>
      <c r="B1735"/>
      <c r="C1735"/>
      <c r="D1735"/>
      <c r="E1735"/>
    </row>
    <row r="1736" spans="1:5" x14ac:dyDescent="0.2">
      <c r="A1736" s="66"/>
      <c r="B1736"/>
      <c r="C1736"/>
      <c r="D1736"/>
      <c r="E1736"/>
    </row>
    <row r="1737" spans="1:5" x14ac:dyDescent="0.2">
      <c r="A1737" s="66"/>
      <c r="B1737"/>
      <c r="C1737"/>
      <c r="D1737"/>
      <c r="E1737"/>
    </row>
    <row r="1738" spans="1:5" x14ac:dyDescent="0.2">
      <c r="A1738" s="66"/>
      <c r="B1738"/>
      <c r="C1738"/>
      <c r="D1738"/>
      <c r="E1738"/>
    </row>
    <row r="1739" spans="1:5" x14ac:dyDescent="0.2">
      <c r="A1739" s="66"/>
      <c r="B1739"/>
      <c r="C1739"/>
      <c r="D1739"/>
      <c r="E1739"/>
    </row>
    <row r="1740" spans="1:5" x14ac:dyDescent="0.2">
      <c r="A1740" s="66"/>
      <c r="B1740"/>
      <c r="C1740"/>
      <c r="D1740"/>
      <c r="E1740"/>
    </row>
    <row r="1741" spans="1:5" x14ac:dyDescent="0.2">
      <c r="A1741" s="66"/>
      <c r="B1741"/>
      <c r="C1741"/>
      <c r="D1741"/>
      <c r="E1741"/>
    </row>
    <row r="1742" spans="1:5" x14ac:dyDescent="0.2">
      <c r="A1742" s="66"/>
      <c r="B1742"/>
      <c r="C1742"/>
      <c r="D1742"/>
      <c r="E1742"/>
    </row>
    <row r="1743" spans="1:5" x14ac:dyDescent="0.2">
      <c r="A1743" s="66"/>
      <c r="B1743"/>
      <c r="C1743"/>
      <c r="D1743"/>
      <c r="E1743"/>
    </row>
    <row r="1744" spans="1:5" x14ac:dyDescent="0.2">
      <c r="A1744" s="66"/>
      <c r="B1744"/>
      <c r="C1744"/>
      <c r="D1744"/>
      <c r="E1744"/>
    </row>
    <row r="1745" spans="1:5" x14ac:dyDescent="0.2">
      <c r="A1745" s="66"/>
      <c r="B1745"/>
      <c r="C1745"/>
      <c r="D1745"/>
      <c r="E1745"/>
    </row>
    <row r="1746" spans="1:5" x14ac:dyDescent="0.2">
      <c r="A1746" s="66"/>
      <c r="B1746"/>
      <c r="C1746"/>
      <c r="D1746"/>
      <c r="E1746"/>
    </row>
    <row r="1747" spans="1:5" x14ac:dyDescent="0.2">
      <c r="A1747" s="66"/>
      <c r="B1747"/>
      <c r="C1747"/>
      <c r="D1747"/>
      <c r="E1747"/>
    </row>
    <row r="1748" spans="1:5" x14ac:dyDescent="0.2">
      <c r="A1748" s="66"/>
      <c r="B1748"/>
      <c r="C1748"/>
      <c r="D1748"/>
      <c r="E1748"/>
    </row>
    <row r="1749" spans="1:5" x14ac:dyDescent="0.2">
      <c r="A1749" s="66"/>
      <c r="B1749"/>
      <c r="C1749"/>
      <c r="D1749"/>
      <c r="E1749"/>
    </row>
    <row r="1750" spans="1:5" x14ac:dyDescent="0.2">
      <c r="A1750" s="66"/>
      <c r="B1750"/>
      <c r="C1750"/>
      <c r="D1750"/>
      <c r="E1750"/>
    </row>
    <row r="1751" spans="1:5" x14ac:dyDescent="0.2">
      <c r="A1751" s="66"/>
      <c r="B1751"/>
      <c r="C1751"/>
      <c r="D1751"/>
      <c r="E1751"/>
    </row>
    <row r="1752" spans="1:5" x14ac:dyDescent="0.2">
      <c r="A1752" s="66"/>
      <c r="B1752"/>
      <c r="C1752"/>
      <c r="D1752"/>
      <c r="E1752"/>
    </row>
    <row r="1753" spans="1:5" x14ac:dyDescent="0.2">
      <c r="A1753" s="66"/>
      <c r="B1753"/>
      <c r="C1753"/>
      <c r="D1753"/>
      <c r="E1753"/>
    </row>
    <row r="1754" spans="1:5" x14ac:dyDescent="0.2">
      <c r="A1754" s="66"/>
      <c r="B1754"/>
      <c r="C1754"/>
      <c r="D1754"/>
      <c r="E1754"/>
    </row>
    <row r="1755" spans="1:5" x14ac:dyDescent="0.2">
      <c r="A1755" s="66"/>
      <c r="B1755"/>
      <c r="C1755"/>
      <c r="D1755"/>
      <c r="E1755"/>
    </row>
    <row r="1756" spans="1:5" x14ac:dyDescent="0.2">
      <c r="A1756" s="66"/>
      <c r="B1756"/>
      <c r="C1756"/>
      <c r="D1756"/>
      <c r="E1756"/>
    </row>
    <row r="1757" spans="1:5" x14ac:dyDescent="0.2">
      <c r="A1757" s="66"/>
      <c r="B1757"/>
      <c r="C1757"/>
      <c r="D1757"/>
      <c r="E1757"/>
    </row>
    <row r="1758" spans="1:5" x14ac:dyDescent="0.2">
      <c r="A1758" s="66"/>
      <c r="B1758"/>
      <c r="C1758"/>
      <c r="D1758"/>
      <c r="E1758"/>
    </row>
    <row r="1759" spans="1:5" x14ac:dyDescent="0.2">
      <c r="A1759" s="66"/>
      <c r="B1759"/>
      <c r="C1759"/>
      <c r="D1759"/>
      <c r="E1759"/>
    </row>
    <row r="1760" spans="1:5" x14ac:dyDescent="0.2">
      <c r="A1760" s="66"/>
      <c r="B1760"/>
      <c r="C1760"/>
      <c r="D1760"/>
      <c r="E1760"/>
    </row>
    <row r="1761" spans="1:5" x14ac:dyDescent="0.2">
      <c r="A1761" s="66"/>
      <c r="B1761"/>
      <c r="C1761"/>
      <c r="D1761"/>
      <c r="E1761"/>
    </row>
    <row r="1762" spans="1:5" x14ac:dyDescent="0.2">
      <c r="A1762" s="66"/>
      <c r="B1762"/>
      <c r="C1762"/>
      <c r="D1762"/>
      <c r="E1762"/>
    </row>
    <row r="1763" spans="1:5" x14ac:dyDescent="0.2">
      <c r="A1763" s="66"/>
      <c r="B1763"/>
      <c r="C1763"/>
      <c r="D1763"/>
      <c r="E1763"/>
    </row>
    <row r="1764" spans="1:5" x14ac:dyDescent="0.2">
      <c r="A1764" s="66"/>
      <c r="B1764"/>
      <c r="C1764"/>
      <c r="D1764"/>
      <c r="E1764"/>
    </row>
    <row r="1765" spans="1:5" x14ac:dyDescent="0.2">
      <c r="A1765" s="66"/>
      <c r="B1765"/>
      <c r="C1765"/>
      <c r="D1765"/>
      <c r="E1765"/>
    </row>
    <row r="1766" spans="1:5" x14ac:dyDescent="0.2">
      <c r="A1766" s="66"/>
      <c r="B1766"/>
      <c r="C1766"/>
      <c r="D1766"/>
      <c r="E1766"/>
    </row>
    <row r="1767" spans="1:5" x14ac:dyDescent="0.2">
      <c r="A1767" s="66"/>
      <c r="B1767"/>
      <c r="C1767"/>
      <c r="D1767"/>
      <c r="E1767"/>
    </row>
    <row r="1768" spans="1:5" x14ac:dyDescent="0.2">
      <c r="A1768" s="66"/>
      <c r="B1768"/>
      <c r="C1768"/>
      <c r="D1768"/>
      <c r="E1768"/>
    </row>
    <row r="1769" spans="1:5" x14ac:dyDescent="0.2">
      <c r="A1769" s="66"/>
      <c r="B1769"/>
      <c r="C1769"/>
      <c r="D1769"/>
      <c r="E1769"/>
    </row>
    <row r="1770" spans="1:5" x14ac:dyDescent="0.2">
      <c r="A1770" s="66"/>
      <c r="B1770"/>
      <c r="C1770"/>
      <c r="D1770"/>
      <c r="E1770"/>
    </row>
    <row r="1771" spans="1:5" x14ac:dyDescent="0.2">
      <c r="A1771" s="66"/>
      <c r="B1771"/>
      <c r="C1771"/>
      <c r="D1771"/>
      <c r="E1771"/>
    </row>
    <row r="1772" spans="1:5" x14ac:dyDescent="0.2">
      <c r="A1772" s="66"/>
      <c r="B1772"/>
      <c r="C1772"/>
      <c r="D1772"/>
      <c r="E1772"/>
    </row>
    <row r="1773" spans="1:5" x14ac:dyDescent="0.2">
      <c r="A1773" s="66"/>
      <c r="B1773"/>
      <c r="C1773"/>
      <c r="D1773"/>
      <c r="E1773"/>
    </row>
    <row r="1774" spans="1:5" x14ac:dyDescent="0.2">
      <c r="A1774" s="66"/>
      <c r="B1774"/>
      <c r="C1774"/>
      <c r="D1774"/>
      <c r="E1774"/>
    </row>
    <row r="1775" spans="1:5" x14ac:dyDescent="0.2">
      <c r="A1775" s="66"/>
      <c r="B1775"/>
      <c r="C1775"/>
      <c r="D1775"/>
      <c r="E1775"/>
    </row>
    <row r="1776" spans="1:5" x14ac:dyDescent="0.2">
      <c r="A1776" s="66"/>
      <c r="B1776"/>
      <c r="C1776"/>
      <c r="D1776"/>
      <c r="E1776"/>
    </row>
    <row r="1777" spans="1:5" x14ac:dyDescent="0.2">
      <c r="A1777" s="66"/>
      <c r="B1777"/>
      <c r="C1777"/>
      <c r="D1777"/>
      <c r="E1777"/>
    </row>
    <row r="1778" spans="1:5" x14ac:dyDescent="0.2">
      <c r="A1778" s="66"/>
      <c r="B1778"/>
      <c r="C1778"/>
      <c r="D1778"/>
      <c r="E1778"/>
    </row>
    <row r="1779" spans="1:5" x14ac:dyDescent="0.2">
      <c r="A1779" s="66"/>
      <c r="B1779"/>
      <c r="C1779"/>
      <c r="D1779"/>
      <c r="E1779"/>
    </row>
    <row r="1780" spans="1:5" x14ac:dyDescent="0.2">
      <c r="A1780" s="66"/>
      <c r="B1780"/>
      <c r="C1780"/>
      <c r="D1780"/>
      <c r="E1780"/>
    </row>
    <row r="1781" spans="1:5" x14ac:dyDescent="0.2">
      <c r="A1781" s="66"/>
      <c r="B1781"/>
      <c r="C1781"/>
      <c r="D1781"/>
      <c r="E1781"/>
    </row>
    <row r="1782" spans="1:5" x14ac:dyDescent="0.2">
      <c r="A1782" s="66"/>
      <c r="B1782"/>
      <c r="C1782"/>
      <c r="D1782"/>
      <c r="E1782"/>
    </row>
    <row r="1783" spans="1:5" x14ac:dyDescent="0.2">
      <c r="A1783" s="66"/>
      <c r="B1783"/>
      <c r="C1783"/>
      <c r="D1783"/>
      <c r="E1783"/>
    </row>
    <row r="1784" spans="1:5" x14ac:dyDescent="0.2">
      <c r="A1784" s="66"/>
      <c r="B1784"/>
      <c r="C1784"/>
      <c r="D1784"/>
      <c r="E1784"/>
    </row>
    <row r="1785" spans="1:5" x14ac:dyDescent="0.2">
      <c r="A1785" s="66"/>
      <c r="B1785"/>
      <c r="C1785"/>
      <c r="D1785"/>
      <c r="E1785"/>
    </row>
    <row r="1786" spans="1:5" x14ac:dyDescent="0.2">
      <c r="A1786" s="66"/>
      <c r="B1786"/>
      <c r="C1786"/>
      <c r="D1786"/>
      <c r="E1786"/>
    </row>
    <row r="1787" spans="1:5" x14ac:dyDescent="0.2">
      <c r="A1787" s="66"/>
      <c r="B1787"/>
      <c r="C1787"/>
      <c r="D1787"/>
      <c r="E1787"/>
    </row>
    <row r="1788" spans="1:5" x14ac:dyDescent="0.2">
      <c r="A1788" s="66"/>
      <c r="B1788"/>
      <c r="C1788"/>
      <c r="D1788"/>
      <c r="E1788"/>
    </row>
    <row r="1789" spans="1:5" x14ac:dyDescent="0.2">
      <c r="A1789" s="66"/>
      <c r="B1789"/>
      <c r="C1789"/>
      <c r="D1789"/>
      <c r="E1789"/>
    </row>
    <row r="1790" spans="1:5" x14ac:dyDescent="0.2">
      <c r="A1790" s="66"/>
      <c r="B1790"/>
      <c r="C1790"/>
      <c r="D1790"/>
      <c r="E1790"/>
    </row>
    <row r="1791" spans="1:5" x14ac:dyDescent="0.2">
      <c r="A1791" s="66"/>
      <c r="B1791"/>
      <c r="C1791"/>
      <c r="D1791"/>
      <c r="E1791"/>
    </row>
    <row r="1792" spans="1:5" x14ac:dyDescent="0.2">
      <c r="A1792" s="66"/>
      <c r="B1792"/>
      <c r="C1792"/>
      <c r="D1792"/>
      <c r="E1792"/>
    </row>
    <row r="1793" spans="1:5" x14ac:dyDescent="0.2">
      <c r="A1793" s="66"/>
      <c r="B1793"/>
      <c r="C1793"/>
      <c r="D1793"/>
      <c r="E1793"/>
    </row>
    <row r="1794" spans="1:5" x14ac:dyDescent="0.2">
      <c r="A1794" s="66"/>
      <c r="B1794"/>
      <c r="C1794"/>
      <c r="D1794"/>
      <c r="E1794"/>
    </row>
    <row r="1795" spans="1:5" x14ac:dyDescent="0.2">
      <c r="A1795" s="66"/>
      <c r="B1795"/>
      <c r="C1795"/>
      <c r="D1795"/>
      <c r="E1795"/>
    </row>
    <row r="1796" spans="1:5" x14ac:dyDescent="0.2">
      <c r="A1796" s="66"/>
      <c r="B1796"/>
      <c r="C1796"/>
      <c r="D1796"/>
      <c r="E1796"/>
    </row>
    <row r="1797" spans="1:5" x14ac:dyDescent="0.2">
      <c r="A1797" s="66"/>
      <c r="B1797"/>
      <c r="C1797"/>
      <c r="D1797"/>
      <c r="E1797"/>
    </row>
    <row r="1798" spans="1:5" x14ac:dyDescent="0.2">
      <c r="A1798" s="66"/>
      <c r="B1798"/>
      <c r="C1798"/>
      <c r="D1798"/>
      <c r="E1798"/>
    </row>
    <row r="1799" spans="1:5" x14ac:dyDescent="0.2">
      <c r="A1799" s="66"/>
      <c r="B1799"/>
      <c r="C1799"/>
      <c r="D1799"/>
      <c r="E1799"/>
    </row>
    <row r="1800" spans="1:5" x14ac:dyDescent="0.2">
      <c r="A1800" s="66"/>
      <c r="B1800"/>
      <c r="C1800"/>
      <c r="D1800"/>
      <c r="E1800"/>
    </row>
    <row r="1801" spans="1:5" x14ac:dyDescent="0.2">
      <c r="A1801" s="66"/>
      <c r="B1801"/>
      <c r="C1801"/>
      <c r="D1801"/>
      <c r="E1801"/>
    </row>
    <row r="1802" spans="1:5" x14ac:dyDescent="0.2">
      <c r="A1802" s="66"/>
      <c r="B1802"/>
      <c r="C1802"/>
      <c r="D1802"/>
      <c r="E1802"/>
    </row>
    <row r="1803" spans="1:5" x14ac:dyDescent="0.2">
      <c r="A1803" s="66"/>
      <c r="B1803"/>
      <c r="C1803"/>
      <c r="D1803"/>
      <c r="E1803"/>
    </row>
    <row r="1804" spans="1:5" x14ac:dyDescent="0.2">
      <c r="A1804" s="66"/>
      <c r="B1804"/>
      <c r="C1804"/>
      <c r="D1804"/>
      <c r="E1804"/>
    </row>
    <row r="1805" spans="1:5" x14ac:dyDescent="0.2">
      <c r="A1805" s="66"/>
      <c r="B1805"/>
      <c r="C1805"/>
      <c r="D1805"/>
      <c r="E1805"/>
    </row>
    <row r="1806" spans="1:5" x14ac:dyDescent="0.2">
      <c r="A1806" s="66"/>
      <c r="B1806"/>
      <c r="C1806"/>
      <c r="D1806"/>
      <c r="E1806"/>
    </row>
    <row r="1807" spans="1:5" x14ac:dyDescent="0.2">
      <c r="A1807" s="66"/>
      <c r="B1807"/>
      <c r="C1807"/>
      <c r="D1807"/>
      <c r="E1807"/>
    </row>
    <row r="1808" spans="1:5" x14ac:dyDescent="0.2">
      <c r="A1808" s="66"/>
      <c r="B1808"/>
      <c r="C1808"/>
      <c r="D1808"/>
      <c r="E1808"/>
    </row>
    <row r="1809" spans="1:5" x14ac:dyDescent="0.2">
      <c r="A1809" s="66"/>
      <c r="B1809"/>
      <c r="C1809"/>
      <c r="D1809"/>
      <c r="E1809"/>
    </row>
    <row r="1810" spans="1:5" x14ac:dyDescent="0.2">
      <c r="A1810" s="66"/>
      <c r="B1810"/>
      <c r="C1810"/>
      <c r="D1810"/>
      <c r="E1810"/>
    </row>
    <row r="1811" spans="1:5" x14ac:dyDescent="0.2">
      <c r="A1811" s="66"/>
      <c r="B1811"/>
      <c r="C1811"/>
      <c r="D1811"/>
      <c r="E1811"/>
    </row>
    <row r="1812" spans="1:5" x14ac:dyDescent="0.2">
      <c r="A1812" s="66"/>
      <c r="B1812"/>
      <c r="C1812"/>
      <c r="D1812"/>
      <c r="E1812"/>
    </row>
    <row r="1813" spans="1:5" x14ac:dyDescent="0.2">
      <c r="A1813" s="66"/>
      <c r="B1813"/>
      <c r="C1813"/>
      <c r="D1813"/>
      <c r="E1813"/>
    </row>
    <row r="1814" spans="1:5" x14ac:dyDescent="0.2">
      <c r="A1814" s="66"/>
      <c r="B1814"/>
      <c r="C1814"/>
      <c r="D1814"/>
      <c r="E1814"/>
    </row>
    <row r="1815" spans="1:5" x14ac:dyDescent="0.2">
      <c r="A1815" s="66"/>
      <c r="B1815"/>
      <c r="C1815"/>
      <c r="D1815"/>
      <c r="E1815"/>
    </row>
    <row r="1816" spans="1:5" x14ac:dyDescent="0.2">
      <c r="A1816" s="66"/>
      <c r="B1816"/>
      <c r="C1816"/>
      <c r="D1816"/>
      <c r="E1816"/>
    </row>
    <row r="1817" spans="1:5" x14ac:dyDescent="0.2">
      <c r="A1817" s="66"/>
      <c r="B1817"/>
      <c r="C1817"/>
      <c r="D1817"/>
      <c r="E1817"/>
    </row>
    <row r="1818" spans="1:5" x14ac:dyDescent="0.2">
      <c r="A1818" s="66"/>
      <c r="B1818"/>
      <c r="C1818"/>
      <c r="D1818"/>
      <c r="E1818"/>
    </row>
    <row r="1819" spans="1:5" x14ac:dyDescent="0.2">
      <c r="A1819" s="66"/>
      <c r="B1819"/>
      <c r="C1819"/>
      <c r="D1819"/>
      <c r="E1819"/>
    </row>
    <row r="1820" spans="1:5" x14ac:dyDescent="0.2">
      <c r="A1820" s="66"/>
      <c r="B1820"/>
      <c r="C1820"/>
      <c r="D1820"/>
      <c r="E1820"/>
    </row>
    <row r="1821" spans="1:5" x14ac:dyDescent="0.2">
      <c r="A1821" s="66"/>
      <c r="B1821"/>
      <c r="C1821"/>
      <c r="D1821"/>
      <c r="E1821"/>
    </row>
    <row r="1822" spans="1:5" x14ac:dyDescent="0.2">
      <c r="A1822" s="66"/>
      <c r="B1822"/>
      <c r="C1822"/>
      <c r="D1822"/>
      <c r="E1822"/>
    </row>
    <row r="1823" spans="1:5" x14ac:dyDescent="0.2">
      <c r="A1823" s="66"/>
      <c r="B1823"/>
      <c r="C1823"/>
      <c r="D1823"/>
      <c r="E1823"/>
    </row>
    <row r="1824" spans="1:5" x14ac:dyDescent="0.2">
      <c r="A1824" s="66"/>
      <c r="B1824"/>
      <c r="C1824"/>
      <c r="D1824"/>
      <c r="E1824"/>
    </row>
    <row r="1825" spans="1:5" x14ac:dyDescent="0.2">
      <c r="A1825" s="66"/>
      <c r="B1825"/>
      <c r="C1825"/>
      <c r="D1825"/>
      <c r="E1825"/>
    </row>
    <row r="1826" spans="1:5" x14ac:dyDescent="0.2">
      <c r="A1826" s="66"/>
      <c r="B1826"/>
      <c r="C1826"/>
      <c r="D1826"/>
      <c r="E1826"/>
    </row>
    <row r="1827" spans="1:5" x14ac:dyDescent="0.2">
      <c r="A1827" s="66"/>
      <c r="B1827"/>
      <c r="C1827"/>
      <c r="D1827"/>
      <c r="E1827"/>
    </row>
    <row r="1828" spans="1:5" x14ac:dyDescent="0.2">
      <c r="A1828" s="66"/>
      <c r="B1828"/>
      <c r="C1828"/>
      <c r="D1828"/>
      <c r="E1828"/>
    </row>
    <row r="1829" spans="1:5" x14ac:dyDescent="0.2">
      <c r="A1829" s="66"/>
      <c r="B1829"/>
      <c r="C1829"/>
      <c r="D1829"/>
      <c r="E1829"/>
    </row>
    <row r="1830" spans="1:5" x14ac:dyDescent="0.2">
      <c r="A1830" s="66"/>
      <c r="B1830"/>
      <c r="C1830"/>
      <c r="D1830"/>
      <c r="E1830"/>
    </row>
    <row r="1831" spans="1:5" x14ac:dyDescent="0.2">
      <c r="A1831" s="66"/>
      <c r="B1831"/>
      <c r="C1831"/>
      <c r="D1831"/>
      <c r="E1831"/>
    </row>
    <row r="1832" spans="1:5" x14ac:dyDescent="0.2">
      <c r="A1832" s="66"/>
      <c r="B1832"/>
      <c r="C1832"/>
      <c r="D1832"/>
      <c r="E1832"/>
    </row>
    <row r="1833" spans="1:5" x14ac:dyDescent="0.2">
      <c r="A1833" s="66"/>
      <c r="B1833"/>
      <c r="C1833"/>
      <c r="D1833"/>
      <c r="E1833"/>
    </row>
    <row r="1834" spans="1:5" x14ac:dyDescent="0.2">
      <c r="A1834" s="66"/>
      <c r="B1834"/>
      <c r="C1834"/>
      <c r="D1834"/>
      <c r="E1834"/>
    </row>
    <row r="1835" spans="1:5" x14ac:dyDescent="0.2">
      <c r="A1835" s="66"/>
      <c r="B1835"/>
      <c r="C1835"/>
      <c r="D1835"/>
      <c r="E1835"/>
    </row>
    <row r="1836" spans="1:5" x14ac:dyDescent="0.2">
      <c r="A1836" s="66"/>
      <c r="B1836"/>
      <c r="C1836"/>
      <c r="D1836"/>
      <c r="E1836"/>
    </row>
    <row r="1837" spans="1:5" x14ac:dyDescent="0.2">
      <c r="A1837" s="66"/>
      <c r="B1837"/>
      <c r="C1837"/>
      <c r="D1837"/>
      <c r="E1837"/>
    </row>
    <row r="1838" spans="1:5" x14ac:dyDescent="0.2">
      <c r="A1838" s="66"/>
      <c r="B1838"/>
      <c r="C1838"/>
      <c r="D1838"/>
      <c r="E1838"/>
    </row>
    <row r="1839" spans="1:5" x14ac:dyDescent="0.2">
      <c r="A1839" s="66"/>
      <c r="B1839"/>
      <c r="C1839"/>
      <c r="D1839"/>
      <c r="E1839"/>
    </row>
    <row r="1840" spans="1:5" x14ac:dyDescent="0.2">
      <c r="A1840" s="66"/>
      <c r="B1840"/>
      <c r="C1840"/>
      <c r="D1840"/>
      <c r="E1840"/>
    </row>
    <row r="1841" spans="1:5" x14ac:dyDescent="0.2">
      <c r="A1841" s="66"/>
      <c r="B1841"/>
      <c r="C1841"/>
      <c r="D1841"/>
      <c r="E1841"/>
    </row>
    <row r="1842" spans="1:5" x14ac:dyDescent="0.2">
      <c r="A1842" s="66"/>
      <c r="B1842"/>
      <c r="C1842"/>
      <c r="D1842"/>
      <c r="E1842"/>
    </row>
    <row r="1843" spans="1:5" x14ac:dyDescent="0.2">
      <c r="A1843" s="66"/>
      <c r="B1843"/>
      <c r="C1843"/>
      <c r="D1843"/>
      <c r="E1843"/>
    </row>
    <row r="1844" spans="1:5" x14ac:dyDescent="0.2">
      <c r="A1844" s="66"/>
      <c r="B1844"/>
      <c r="C1844"/>
      <c r="D1844"/>
      <c r="E1844"/>
    </row>
    <row r="1845" spans="1:5" x14ac:dyDescent="0.2">
      <c r="A1845" s="66"/>
      <c r="B1845"/>
      <c r="C1845"/>
      <c r="D1845"/>
      <c r="E1845"/>
    </row>
    <row r="1846" spans="1:5" x14ac:dyDescent="0.2">
      <c r="A1846" s="66"/>
      <c r="B1846"/>
      <c r="C1846"/>
      <c r="D1846"/>
      <c r="E1846"/>
    </row>
    <row r="1847" spans="1:5" x14ac:dyDescent="0.2">
      <c r="A1847" s="66"/>
      <c r="B1847"/>
      <c r="C1847"/>
      <c r="D1847"/>
      <c r="E1847"/>
    </row>
    <row r="1848" spans="1:5" x14ac:dyDescent="0.2">
      <c r="A1848" s="66"/>
      <c r="B1848"/>
      <c r="C1848"/>
      <c r="D1848"/>
      <c r="E1848"/>
    </row>
    <row r="1849" spans="1:5" x14ac:dyDescent="0.2">
      <c r="A1849" s="66"/>
      <c r="B1849"/>
      <c r="C1849"/>
      <c r="D1849"/>
      <c r="E1849"/>
    </row>
    <row r="1850" spans="1:5" x14ac:dyDescent="0.2">
      <c r="A1850" s="66"/>
      <c r="B1850"/>
      <c r="C1850"/>
      <c r="D1850"/>
      <c r="E1850"/>
    </row>
    <row r="1851" spans="1:5" x14ac:dyDescent="0.2">
      <c r="A1851" s="66"/>
      <c r="B1851"/>
      <c r="C1851"/>
      <c r="D1851"/>
      <c r="E1851"/>
    </row>
    <row r="1852" spans="1:5" x14ac:dyDescent="0.2">
      <c r="A1852" s="66"/>
      <c r="B1852"/>
      <c r="C1852"/>
      <c r="D1852"/>
      <c r="E1852"/>
    </row>
    <row r="1853" spans="1:5" x14ac:dyDescent="0.2">
      <c r="A1853" s="66"/>
      <c r="B1853"/>
      <c r="C1853"/>
      <c r="D1853"/>
      <c r="E1853"/>
    </row>
    <row r="1854" spans="1:5" x14ac:dyDescent="0.2">
      <c r="A1854" s="66"/>
      <c r="B1854"/>
      <c r="C1854"/>
      <c r="D1854"/>
      <c r="E1854"/>
    </row>
    <row r="1855" spans="1:5" x14ac:dyDescent="0.2">
      <c r="A1855" s="66"/>
      <c r="B1855"/>
      <c r="C1855"/>
      <c r="D1855"/>
      <c r="E1855"/>
    </row>
    <row r="1856" spans="1:5" x14ac:dyDescent="0.2">
      <c r="A1856" s="66"/>
      <c r="B1856"/>
      <c r="C1856"/>
      <c r="D1856"/>
      <c r="E1856"/>
    </row>
    <row r="1857" spans="1:5" x14ac:dyDescent="0.2">
      <c r="A1857" s="66"/>
      <c r="B1857"/>
      <c r="C1857"/>
      <c r="D1857"/>
      <c r="E1857"/>
    </row>
    <row r="1858" spans="1:5" x14ac:dyDescent="0.2">
      <c r="A1858" s="66"/>
      <c r="B1858"/>
      <c r="C1858"/>
      <c r="D1858"/>
      <c r="E1858"/>
    </row>
    <row r="1859" spans="1:5" x14ac:dyDescent="0.2">
      <c r="A1859" s="66"/>
      <c r="B1859"/>
      <c r="C1859"/>
      <c r="D1859"/>
      <c r="E1859"/>
    </row>
    <row r="1860" spans="1:5" x14ac:dyDescent="0.2">
      <c r="A1860" s="66"/>
      <c r="B1860"/>
      <c r="C1860"/>
      <c r="D1860"/>
      <c r="E1860"/>
    </row>
    <row r="1861" spans="1:5" x14ac:dyDescent="0.2">
      <c r="A1861" s="66"/>
      <c r="B1861"/>
      <c r="C1861"/>
      <c r="D1861"/>
      <c r="E1861"/>
    </row>
    <row r="1862" spans="1:5" x14ac:dyDescent="0.2">
      <c r="A1862" s="66"/>
      <c r="B1862"/>
      <c r="C1862"/>
      <c r="D1862"/>
      <c r="E1862"/>
    </row>
    <row r="1863" spans="1:5" x14ac:dyDescent="0.2">
      <c r="A1863" s="66"/>
      <c r="B1863"/>
      <c r="C1863"/>
      <c r="D1863"/>
      <c r="E1863"/>
    </row>
    <row r="1864" spans="1:5" x14ac:dyDescent="0.2">
      <c r="A1864" s="66"/>
      <c r="B1864"/>
      <c r="C1864"/>
      <c r="D1864"/>
      <c r="E1864"/>
    </row>
    <row r="1865" spans="1:5" x14ac:dyDescent="0.2">
      <c r="A1865" s="66"/>
      <c r="B1865"/>
      <c r="C1865"/>
      <c r="D1865"/>
      <c r="E1865"/>
    </row>
    <row r="1866" spans="1:5" x14ac:dyDescent="0.2">
      <c r="A1866" s="66"/>
      <c r="B1866"/>
      <c r="C1866"/>
      <c r="D1866"/>
      <c r="E1866"/>
    </row>
    <row r="1867" spans="1:5" x14ac:dyDescent="0.2">
      <c r="A1867" s="66"/>
      <c r="B1867"/>
      <c r="C1867"/>
      <c r="D1867"/>
      <c r="E1867"/>
    </row>
    <row r="1868" spans="1:5" x14ac:dyDescent="0.2">
      <c r="A1868" s="66"/>
      <c r="B1868"/>
      <c r="C1868"/>
      <c r="D1868"/>
      <c r="E1868"/>
    </row>
    <row r="1869" spans="1:5" x14ac:dyDescent="0.2">
      <c r="A1869" s="66"/>
      <c r="B1869"/>
      <c r="C1869"/>
      <c r="D1869"/>
      <c r="E1869"/>
    </row>
    <row r="1870" spans="1:5" x14ac:dyDescent="0.2">
      <c r="A1870" s="66"/>
      <c r="B1870"/>
      <c r="C1870"/>
      <c r="D1870"/>
      <c r="E1870"/>
    </row>
    <row r="1871" spans="1:5" x14ac:dyDescent="0.2">
      <c r="A1871" s="66"/>
      <c r="B1871"/>
      <c r="C1871"/>
      <c r="D1871"/>
      <c r="E1871"/>
    </row>
    <row r="1872" spans="1:5" x14ac:dyDescent="0.2">
      <c r="A1872" s="66"/>
      <c r="B1872"/>
      <c r="C1872"/>
      <c r="D1872"/>
      <c r="E1872"/>
    </row>
    <row r="1873" spans="1:5" x14ac:dyDescent="0.2">
      <c r="A1873" s="66"/>
      <c r="B1873"/>
      <c r="C1873"/>
      <c r="D1873"/>
      <c r="E1873"/>
    </row>
    <row r="1874" spans="1:5" x14ac:dyDescent="0.2">
      <c r="A1874" s="66"/>
      <c r="B1874"/>
      <c r="C1874"/>
      <c r="D1874"/>
      <c r="E1874"/>
    </row>
    <row r="1875" spans="1:5" x14ac:dyDescent="0.2">
      <c r="A1875" s="66"/>
      <c r="B1875"/>
      <c r="C1875"/>
      <c r="D1875"/>
      <c r="E1875"/>
    </row>
    <row r="1876" spans="1:5" x14ac:dyDescent="0.2">
      <c r="A1876" s="66"/>
      <c r="B1876"/>
      <c r="C1876"/>
      <c r="D1876"/>
      <c r="E1876"/>
    </row>
    <row r="1877" spans="1:5" x14ac:dyDescent="0.2">
      <c r="A1877" s="66"/>
      <c r="B1877"/>
      <c r="C1877"/>
      <c r="D1877"/>
      <c r="E1877"/>
    </row>
    <row r="1878" spans="1:5" x14ac:dyDescent="0.2">
      <c r="A1878" s="66"/>
      <c r="B1878"/>
      <c r="C1878"/>
      <c r="D1878"/>
      <c r="E1878"/>
    </row>
    <row r="1879" spans="1:5" x14ac:dyDescent="0.2">
      <c r="A1879" s="66"/>
      <c r="B1879"/>
      <c r="C1879"/>
      <c r="D1879"/>
      <c r="E1879"/>
    </row>
    <row r="1880" spans="1:5" x14ac:dyDescent="0.2">
      <c r="A1880" s="66"/>
      <c r="B1880"/>
      <c r="C1880"/>
      <c r="D1880"/>
      <c r="E1880"/>
    </row>
    <row r="1881" spans="1:5" x14ac:dyDescent="0.2">
      <c r="A1881" s="66"/>
      <c r="B1881"/>
      <c r="C1881"/>
      <c r="D1881"/>
      <c r="E1881"/>
    </row>
    <row r="1882" spans="1:5" x14ac:dyDescent="0.2">
      <c r="A1882" s="66"/>
      <c r="B1882"/>
      <c r="C1882"/>
      <c r="D1882"/>
      <c r="E1882"/>
    </row>
    <row r="1883" spans="1:5" x14ac:dyDescent="0.2">
      <c r="A1883" s="66"/>
      <c r="B1883"/>
      <c r="C1883"/>
      <c r="D1883"/>
      <c r="E1883"/>
    </row>
    <row r="1884" spans="1:5" x14ac:dyDescent="0.2">
      <c r="A1884" s="66"/>
      <c r="B1884"/>
      <c r="C1884"/>
      <c r="D1884"/>
      <c r="E1884"/>
    </row>
    <row r="1885" spans="1:5" x14ac:dyDescent="0.2">
      <c r="A1885" s="66"/>
      <c r="B1885"/>
      <c r="C1885"/>
      <c r="D1885"/>
      <c r="E1885"/>
    </row>
    <row r="1886" spans="1:5" x14ac:dyDescent="0.2">
      <c r="A1886" s="66"/>
      <c r="B1886"/>
      <c r="C1886"/>
      <c r="D1886"/>
      <c r="E1886"/>
    </row>
    <row r="1887" spans="1:5" x14ac:dyDescent="0.2">
      <c r="A1887" s="66"/>
      <c r="B1887"/>
      <c r="C1887"/>
      <c r="D1887"/>
      <c r="E1887"/>
    </row>
    <row r="1888" spans="1:5" x14ac:dyDescent="0.2">
      <c r="A1888" s="66"/>
      <c r="B1888"/>
      <c r="C1888"/>
      <c r="D1888"/>
      <c r="E1888"/>
    </row>
    <row r="1889" spans="1:5" x14ac:dyDescent="0.2">
      <c r="A1889" s="66"/>
      <c r="B1889"/>
      <c r="C1889"/>
      <c r="D1889"/>
      <c r="E1889"/>
    </row>
    <row r="1890" spans="1:5" x14ac:dyDescent="0.2">
      <c r="A1890" s="66"/>
      <c r="B1890"/>
      <c r="C1890"/>
      <c r="D1890"/>
      <c r="E1890"/>
    </row>
    <row r="1891" spans="1:5" x14ac:dyDescent="0.2">
      <c r="A1891" s="66"/>
      <c r="B1891"/>
      <c r="C1891"/>
      <c r="D1891"/>
      <c r="E1891"/>
    </row>
    <row r="1892" spans="1:5" x14ac:dyDescent="0.2">
      <c r="A1892" s="66"/>
      <c r="B1892"/>
      <c r="C1892"/>
      <c r="D1892"/>
      <c r="E1892"/>
    </row>
    <row r="1893" spans="1:5" x14ac:dyDescent="0.2">
      <c r="A1893" s="66"/>
      <c r="B1893"/>
      <c r="C1893"/>
      <c r="D1893"/>
      <c r="E1893"/>
    </row>
    <row r="1894" spans="1:5" x14ac:dyDescent="0.2">
      <c r="A1894" s="66"/>
      <c r="B1894"/>
      <c r="C1894"/>
      <c r="D1894"/>
      <c r="E1894"/>
    </row>
    <row r="1895" spans="1:5" x14ac:dyDescent="0.2">
      <c r="A1895" s="66"/>
      <c r="B1895"/>
      <c r="C1895"/>
      <c r="D1895"/>
      <c r="E1895"/>
    </row>
    <row r="1896" spans="1:5" x14ac:dyDescent="0.2">
      <c r="A1896" s="66"/>
      <c r="B1896"/>
      <c r="C1896"/>
      <c r="D1896"/>
      <c r="E1896"/>
    </row>
    <row r="1897" spans="1:5" x14ac:dyDescent="0.2">
      <c r="A1897" s="66"/>
      <c r="B1897"/>
      <c r="C1897"/>
      <c r="D1897"/>
      <c r="E1897"/>
    </row>
    <row r="1898" spans="1:5" x14ac:dyDescent="0.2">
      <c r="A1898" s="66"/>
      <c r="B1898"/>
      <c r="C1898"/>
      <c r="D1898"/>
      <c r="E1898"/>
    </row>
    <row r="1899" spans="1:5" x14ac:dyDescent="0.2">
      <c r="A1899" s="66"/>
      <c r="B1899"/>
      <c r="C1899"/>
      <c r="D1899"/>
      <c r="E1899"/>
    </row>
    <row r="1900" spans="1:5" x14ac:dyDescent="0.2">
      <c r="A1900" s="66"/>
      <c r="B1900"/>
      <c r="C1900"/>
      <c r="D1900"/>
      <c r="E1900"/>
    </row>
    <row r="1901" spans="1:5" x14ac:dyDescent="0.2">
      <c r="A1901" s="66"/>
      <c r="B1901"/>
      <c r="C1901"/>
      <c r="D1901"/>
      <c r="E1901"/>
    </row>
    <row r="1902" spans="1:5" x14ac:dyDescent="0.2">
      <c r="A1902" s="66"/>
      <c r="B1902"/>
      <c r="C1902"/>
      <c r="D1902"/>
      <c r="E1902"/>
    </row>
    <row r="1903" spans="1:5" x14ac:dyDescent="0.2">
      <c r="A1903" s="66"/>
      <c r="B1903"/>
      <c r="C1903"/>
      <c r="D1903"/>
      <c r="E1903"/>
    </row>
    <row r="1904" spans="1:5" x14ac:dyDescent="0.2">
      <c r="A1904" s="66"/>
      <c r="B1904"/>
      <c r="C1904"/>
      <c r="D1904"/>
      <c r="E1904"/>
    </row>
    <row r="1905" spans="1:5" x14ac:dyDescent="0.2">
      <c r="A1905" s="66"/>
      <c r="B1905"/>
      <c r="C1905"/>
      <c r="D1905"/>
      <c r="E1905"/>
    </row>
    <row r="1906" spans="1:5" x14ac:dyDescent="0.2">
      <c r="A1906" s="66"/>
      <c r="B1906"/>
      <c r="C1906"/>
      <c r="D1906"/>
      <c r="E1906"/>
    </row>
    <row r="1907" spans="1:5" x14ac:dyDescent="0.2">
      <c r="A1907" s="66"/>
      <c r="B1907"/>
      <c r="C1907"/>
      <c r="D1907"/>
      <c r="E1907"/>
    </row>
    <row r="1908" spans="1:5" x14ac:dyDescent="0.2">
      <c r="A1908" s="66"/>
      <c r="B1908"/>
      <c r="C1908"/>
      <c r="D1908"/>
      <c r="E1908"/>
    </row>
    <row r="1909" spans="1:5" x14ac:dyDescent="0.2">
      <c r="A1909" s="66"/>
      <c r="B1909"/>
      <c r="C1909"/>
      <c r="D1909"/>
      <c r="E1909"/>
    </row>
    <row r="1910" spans="1:5" x14ac:dyDescent="0.2">
      <c r="A1910" s="66"/>
      <c r="B1910"/>
      <c r="C1910"/>
      <c r="D1910"/>
      <c r="E1910"/>
    </row>
    <row r="1911" spans="1:5" x14ac:dyDescent="0.2">
      <c r="A1911" s="66"/>
      <c r="B1911"/>
      <c r="C1911"/>
      <c r="D1911"/>
      <c r="E1911"/>
    </row>
    <row r="1912" spans="1:5" x14ac:dyDescent="0.2">
      <c r="A1912" s="66"/>
      <c r="B1912"/>
      <c r="C1912"/>
      <c r="D1912"/>
      <c r="E1912"/>
    </row>
    <row r="1913" spans="1:5" x14ac:dyDescent="0.2">
      <c r="A1913" s="66"/>
      <c r="B1913"/>
      <c r="C1913"/>
      <c r="D1913"/>
      <c r="E1913"/>
    </row>
    <row r="1914" spans="1:5" x14ac:dyDescent="0.2">
      <c r="A1914" s="66"/>
      <c r="B1914"/>
      <c r="C1914"/>
      <c r="D1914"/>
      <c r="E1914"/>
    </row>
    <row r="1915" spans="1:5" x14ac:dyDescent="0.2">
      <c r="A1915" s="66"/>
      <c r="B1915"/>
      <c r="C1915"/>
      <c r="D1915"/>
      <c r="E1915"/>
    </row>
    <row r="1916" spans="1:5" x14ac:dyDescent="0.2">
      <c r="A1916" s="66"/>
      <c r="B1916"/>
      <c r="C1916"/>
      <c r="D1916"/>
      <c r="E1916"/>
    </row>
    <row r="1917" spans="1:5" x14ac:dyDescent="0.2">
      <c r="A1917" s="66"/>
      <c r="B1917"/>
      <c r="C1917"/>
      <c r="D1917"/>
      <c r="E1917"/>
    </row>
    <row r="1918" spans="1:5" x14ac:dyDescent="0.2">
      <c r="A1918" s="66"/>
      <c r="B1918"/>
      <c r="C1918"/>
      <c r="D1918"/>
      <c r="E1918"/>
    </row>
    <row r="1919" spans="1:5" x14ac:dyDescent="0.2">
      <c r="A1919" s="66"/>
      <c r="B1919"/>
      <c r="C1919"/>
      <c r="D1919"/>
      <c r="E1919"/>
    </row>
    <row r="1920" spans="1:5" x14ac:dyDescent="0.2">
      <c r="A1920" s="66"/>
      <c r="B1920"/>
      <c r="C1920"/>
      <c r="D1920"/>
      <c r="E1920"/>
    </row>
    <row r="1921" spans="1:5" x14ac:dyDescent="0.2">
      <c r="A1921" s="66"/>
      <c r="B1921"/>
      <c r="C1921"/>
      <c r="D1921"/>
      <c r="E1921"/>
    </row>
    <row r="1922" spans="1:5" x14ac:dyDescent="0.2">
      <c r="A1922" s="66"/>
      <c r="B1922"/>
      <c r="C1922"/>
      <c r="D1922"/>
      <c r="E1922"/>
    </row>
    <row r="1923" spans="1:5" x14ac:dyDescent="0.2">
      <c r="A1923" s="66"/>
      <c r="B1923"/>
      <c r="C1923"/>
      <c r="D1923"/>
      <c r="E1923"/>
    </row>
    <row r="1924" spans="1:5" x14ac:dyDescent="0.2">
      <c r="A1924" s="66"/>
      <c r="B1924"/>
      <c r="C1924"/>
      <c r="D1924"/>
      <c r="E1924"/>
    </row>
    <row r="1925" spans="1:5" x14ac:dyDescent="0.2">
      <c r="A1925" s="66"/>
      <c r="B1925"/>
      <c r="C1925"/>
      <c r="D1925"/>
      <c r="E1925"/>
    </row>
    <row r="1926" spans="1:5" x14ac:dyDescent="0.2">
      <c r="A1926" s="66"/>
      <c r="B1926"/>
      <c r="C1926"/>
      <c r="D1926"/>
      <c r="E1926"/>
    </row>
    <row r="1927" spans="1:5" x14ac:dyDescent="0.2">
      <c r="A1927" s="66"/>
      <c r="B1927"/>
      <c r="C1927"/>
      <c r="D1927"/>
      <c r="E1927"/>
    </row>
    <row r="1928" spans="1:5" x14ac:dyDescent="0.2">
      <c r="A1928" s="66"/>
      <c r="B1928"/>
      <c r="C1928"/>
      <c r="D1928"/>
      <c r="E1928"/>
    </row>
    <row r="1929" spans="1:5" x14ac:dyDescent="0.2">
      <c r="A1929" s="66"/>
      <c r="B1929"/>
      <c r="C1929"/>
      <c r="D1929"/>
      <c r="E1929"/>
    </row>
    <row r="1930" spans="1:5" x14ac:dyDescent="0.2">
      <c r="A1930" s="66"/>
      <c r="B1930"/>
      <c r="C1930"/>
      <c r="D1930"/>
      <c r="E1930"/>
    </row>
    <row r="1931" spans="1:5" x14ac:dyDescent="0.2">
      <c r="A1931" s="66"/>
      <c r="B1931"/>
      <c r="C1931"/>
      <c r="D1931"/>
      <c r="E1931"/>
    </row>
    <row r="1932" spans="1:5" x14ac:dyDescent="0.2">
      <c r="A1932" s="66"/>
      <c r="B1932"/>
      <c r="C1932"/>
      <c r="D1932"/>
      <c r="E1932"/>
    </row>
    <row r="1933" spans="1:5" x14ac:dyDescent="0.2">
      <c r="A1933" s="66"/>
      <c r="B1933"/>
      <c r="C1933"/>
      <c r="D1933"/>
      <c r="E1933"/>
    </row>
    <row r="1934" spans="1:5" x14ac:dyDescent="0.2">
      <c r="A1934" s="66"/>
      <c r="B1934"/>
      <c r="C1934"/>
      <c r="D1934"/>
      <c r="E1934"/>
    </row>
    <row r="1935" spans="1:5" x14ac:dyDescent="0.2">
      <c r="A1935" s="66"/>
      <c r="B1935"/>
      <c r="C1935"/>
      <c r="D1935"/>
      <c r="E1935"/>
    </row>
    <row r="1936" spans="1:5" x14ac:dyDescent="0.2">
      <c r="A1936" s="66"/>
      <c r="B1936"/>
      <c r="C1936"/>
      <c r="D1936"/>
      <c r="E1936"/>
    </row>
    <row r="1937" spans="1:5" x14ac:dyDescent="0.2">
      <c r="A1937" s="66"/>
      <c r="B1937"/>
      <c r="C1937"/>
      <c r="D1937"/>
      <c r="E1937"/>
    </row>
    <row r="1938" spans="1:5" x14ac:dyDescent="0.2">
      <c r="A1938" s="66"/>
      <c r="B1938"/>
      <c r="C1938"/>
      <c r="D1938"/>
      <c r="E1938"/>
    </row>
    <row r="1939" spans="1:5" x14ac:dyDescent="0.2">
      <c r="A1939" s="66"/>
      <c r="B1939"/>
      <c r="C1939"/>
      <c r="D1939"/>
      <c r="E1939"/>
    </row>
    <row r="1940" spans="1:5" x14ac:dyDescent="0.2">
      <c r="A1940" s="66"/>
      <c r="B1940"/>
      <c r="C1940"/>
      <c r="D1940"/>
      <c r="E1940"/>
    </row>
    <row r="1941" spans="1:5" x14ac:dyDescent="0.2">
      <c r="A1941" s="66"/>
      <c r="B1941"/>
      <c r="C1941"/>
      <c r="D1941"/>
      <c r="E1941"/>
    </row>
    <row r="1942" spans="1:5" x14ac:dyDescent="0.2">
      <c r="A1942" s="66"/>
      <c r="B1942"/>
      <c r="C1942"/>
      <c r="D1942"/>
      <c r="E1942"/>
    </row>
    <row r="1943" spans="1:5" x14ac:dyDescent="0.2">
      <c r="A1943" s="66"/>
      <c r="B1943"/>
      <c r="C1943"/>
      <c r="D1943"/>
      <c r="E1943"/>
    </row>
    <row r="1944" spans="1:5" x14ac:dyDescent="0.2">
      <c r="A1944" s="66"/>
      <c r="B1944"/>
      <c r="C1944"/>
      <c r="D1944"/>
      <c r="E1944"/>
    </row>
    <row r="1945" spans="1:5" x14ac:dyDescent="0.2">
      <c r="A1945" s="66"/>
      <c r="B1945"/>
      <c r="C1945"/>
      <c r="D1945"/>
      <c r="E1945"/>
    </row>
    <row r="1946" spans="1:5" x14ac:dyDescent="0.2">
      <c r="A1946" s="66"/>
      <c r="B1946"/>
      <c r="C1946"/>
      <c r="D1946"/>
      <c r="E1946"/>
    </row>
    <row r="1947" spans="1:5" x14ac:dyDescent="0.2">
      <c r="A1947" s="66"/>
      <c r="B1947"/>
      <c r="C1947"/>
      <c r="D1947"/>
      <c r="E1947"/>
    </row>
    <row r="1948" spans="1:5" x14ac:dyDescent="0.2">
      <c r="A1948" s="66"/>
      <c r="B1948"/>
      <c r="C1948"/>
      <c r="D1948"/>
      <c r="E1948"/>
    </row>
    <row r="1949" spans="1:5" x14ac:dyDescent="0.2">
      <c r="A1949" s="66"/>
      <c r="B1949"/>
      <c r="C1949"/>
      <c r="D1949"/>
      <c r="E1949"/>
    </row>
    <row r="1950" spans="1:5" x14ac:dyDescent="0.2">
      <c r="A1950" s="66"/>
      <c r="B1950"/>
      <c r="C1950"/>
      <c r="D1950"/>
      <c r="E1950"/>
    </row>
    <row r="1951" spans="1:5" x14ac:dyDescent="0.2">
      <c r="A1951" s="66"/>
      <c r="B1951"/>
      <c r="C1951"/>
      <c r="D1951"/>
      <c r="E1951"/>
    </row>
    <row r="1952" spans="1:5" x14ac:dyDescent="0.2">
      <c r="A1952" s="66"/>
      <c r="B1952"/>
      <c r="C1952"/>
      <c r="D1952"/>
      <c r="E1952"/>
    </row>
    <row r="1953" spans="1:5" x14ac:dyDescent="0.2">
      <c r="A1953" s="66"/>
      <c r="B1953"/>
      <c r="C1953"/>
      <c r="D1953"/>
      <c r="E1953"/>
    </row>
    <row r="1954" spans="1:5" x14ac:dyDescent="0.2">
      <c r="A1954" s="66"/>
      <c r="B1954"/>
      <c r="C1954"/>
      <c r="D1954"/>
      <c r="E1954"/>
    </row>
    <row r="1955" spans="1:5" x14ac:dyDescent="0.2">
      <c r="A1955" s="66"/>
      <c r="B1955"/>
      <c r="C1955"/>
      <c r="D1955"/>
      <c r="E1955"/>
    </row>
    <row r="1956" spans="1:5" x14ac:dyDescent="0.2">
      <c r="A1956" s="66"/>
      <c r="B1956"/>
      <c r="C1956"/>
      <c r="D1956"/>
      <c r="E1956"/>
    </row>
    <row r="1957" spans="1:5" x14ac:dyDescent="0.2">
      <c r="A1957" s="66"/>
      <c r="B1957"/>
      <c r="C1957"/>
      <c r="D1957"/>
      <c r="E1957"/>
    </row>
    <row r="1958" spans="1:5" x14ac:dyDescent="0.2">
      <c r="A1958" s="66"/>
      <c r="B1958"/>
      <c r="C1958"/>
      <c r="D1958"/>
      <c r="E1958"/>
    </row>
    <row r="1959" spans="1:5" x14ac:dyDescent="0.2">
      <c r="A1959" s="66"/>
      <c r="B1959"/>
      <c r="C1959"/>
      <c r="D1959"/>
      <c r="E1959"/>
    </row>
    <row r="1960" spans="1:5" x14ac:dyDescent="0.2">
      <c r="A1960" s="66"/>
      <c r="B1960"/>
      <c r="C1960"/>
      <c r="D1960"/>
      <c r="E1960"/>
    </row>
    <row r="1961" spans="1:5" x14ac:dyDescent="0.2">
      <c r="A1961" s="66"/>
      <c r="B1961"/>
      <c r="C1961"/>
      <c r="D1961"/>
      <c r="E1961"/>
    </row>
    <row r="1962" spans="1:5" x14ac:dyDescent="0.2">
      <c r="A1962" s="66"/>
      <c r="B1962"/>
      <c r="C1962"/>
      <c r="D1962"/>
      <c r="E1962"/>
    </row>
    <row r="1963" spans="1:5" x14ac:dyDescent="0.2">
      <c r="A1963" s="66"/>
      <c r="B1963"/>
      <c r="C1963"/>
      <c r="D1963"/>
      <c r="E1963"/>
    </row>
    <row r="1964" spans="1:5" x14ac:dyDescent="0.2">
      <c r="A1964" s="66"/>
      <c r="B1964"/>
      <c r="C1964"/>
      <c r="D1964"/>
      <c r="E1964"/>
    </row>
    <row r="1965" spans="1:5" x14ac:dyDescent="0.2">
      <c r="A1965" s="66"/>
      <c r="B1965"/>
      <c r="C1965"/>
      <c r="D1965"/>
      <c r="E1965"/>
    </row>
    <row r="1966" spans="1:5" x14ac:dyDescent="0.2">
      <c r="A1966" s="66"/>
      <c r="B1966"/>
      <c r="C1966"/>
      <c r="D1966"/>
      <c r="E1966"/>
    </row>
    <row r="1967" spans="1:5" x14ac:dyDescent="0.2">
      <c r="A1967" s="66"/>
      <c r="B1967"/>
      <c r="C1967"/>
      <c r="D1967"/>
      <c r="E1967"/>
    </row>
    <row r="1968" spans="1:5" x14ac:dyDescent="0.2">
      <c r="A1968" s="66"/>
      <c r="B1968"/>
      <c r="C1968"/>
      <c r="D1968"/>
      <c r="E1968"/>
    </row>
    <row r="1969" spans="1:5" x14ac:dyDescent="0.2">
      <c r="A1969" s="66"/>
      <c r="B1969"/>
      <c r="C1969"/>
      <c r="D1969"/>
      <c r="E1969"/>
    </row>
    <row r="1970" spans="1:5" x14ac:dyDescent="0.2">
      <c r="A1970" s="66"/>
      <c r="B1970"/>
      <c r="C1970"/>
      <c r="D1970"/>
      <c r="E1970"/>
    </row>
    <row r="1971" spans="1:5" x14ac:dyDescent="0.2">
      <c r="A1971" s="66"/>
      <c r="B1971"/>
      <c r="C1971"/>
      <c r="D1971"/>
      <c r="E1971"/>
    </row>
    <row r="1972" spans="1:5" x14ac:dyDescent="0.2">
      <c r="A1972" s="66"/>
      <c r="B1972"/>
      <c r="C1972"/>
      <c r="D1972"/>
      <c r="E1972"/>
    </row>
    <row r="1973" spans="1:5" x14ac:dyDescent="0.2">
      <c r="A1973" s="66"/>
      <c r="B1973"/>
      <c r="C1973"/>
      <c r="D1973"/>
      <c r="E1973"/>
    </row>
    <row r="1974" spans="1:5" x14ac:dyDescent="0.2">
      <c r="A1974" s="66"/>
      <c r="B1974"/>
      <c r="C1974"/>
      <c r="D1974"/>
      <c r="E1974"/>
    </row>
    <row r="1975" spans="1:5" x14ac:dyDescent="0.2">
      <c r="A1975" s="66"/>
      <c r="B1975"/>
      <c r="C1975"/>
      <c r="D1975"/>
      <c r="E1975"/>
    </row>
    <row r="1976" spans="1:5" x14ac:dyDescent="0.2">
      <c r="A1976" s="66"/>
      <c r="B1976"/>
      <c r="C1976"/>
      <c r="D1976"/>
      <c r="E1976"/>
    </row>
    <row r="1977" spans="1:5" x14ac:dyDescent="0.2">
      <c r="A1977" s="66"/>
      <c r="B1977"/>
      <c r="C1977"/>
      <c r="D1977"/>
      <c r="E1977"/>
    </row>
    <row r="1978" spans="1:5" x14ac:dyDescent="0.2">
      <c r="A1978" s="66"/>
      <c r="B1978"/>
      <c r="C1978"/>
      <c r="D1978"/>
      <c r="E1978"/>
    </row>
    <row r="1979" spans="1:5" x14ac:dyDescent="0.2">
      <c r="A1979" s="66"/>
      <c r="B1979"/>
      <c r="C1979"/>
      <c r="D1979"/>
      <c r="E1979"/>
    </row>
    <row r="1980" spans="1:5" x14ac:dyDescent="0.2">
      <c r="A1980" s="66"/>
      <c r="B1980"/>
      <c r="C1980"/>
      <c r="D1980"/>
      <c r="E1980"/>
    </row>
    <row r="1981" spans="1:5" x14ac:dyDescent="0.2">
      <c r="A1981" s="66"/>
      <c r="B1981"/>
      <c r="C1981"/>
      <c r="D1981"/>
      <c r="E1981"/>
    </row>
    <row r="1982" spans="1:5" x14ac:dyDescent="0.2">
      <c r="A1982" s="66"/>
      <c r="B1982"/>
      <c r="C1982"/>
      <c r="D1982"/>
      <c r="E1982"/>
    </row>
    <row r="1983" spans="1:5" x14ac:dyDescent="0.2">
      <c r="A1983" s="66"/>
      <c r="B1983"/>
      <c r="C1983"/>
      <c r="D1983"/>
      <c r="E1983"/>
    </row>
    <row r="1984" spans="1:5" x14ac:dyDescent="0.2">
      <c r="A1984" s="66"/>
      <c r="B1984"/>
      <c r="C1984"/>
      <c r="D1984"/>
      <c r="E1984"/>
    </row>
    <row r="1985" spans="1:5" x14ac:dyDescent="0.2">
      <c r="A1985" s="66"/>
      <c r="B1985"/>
      <c r="C1985"/>
      <c r="D1985"/>
      <c r="E1985"/>
    </row>
    <row r="1986" spans="1:5" x14ac:dyDescent="0.2">
      <c r="A1986" s="66"/>
      <c r="B1986"/>
      <c r="C1986"/>
      <c r="D1986"/>
      <c r="E1986"/>
    </row>
    <row r="1987" spans="1:5" x14ac:dyDescent="0.2">
      <c r="A1987" s="66"/>
      <c r="B1987"/>
      <c r="C1987"/>
      <c r="D1987"/>
      <c r="E1987"/>
    </row>
    <row r="1988" spans="1:5" x14ac:dyDescent="0.2">
      <c r="A1988" s="66"/>
      <c r="B1988"/>
      <c r="C1988"/>
      <c r="D1988"/>
      <c r="E1988"/>
    </row>
    <row r="1989" spans="1:5" x14ac:dyDescent="0.2">
      <c r="A1989" s="66"/>
      <c r="B1989"/>
      <c r="C1989"/>
      <c r="D1989"/>
      <c r="E1989"/>
    </row>
    <row r="1990" spans="1:5" x14ac:dyDescent="0.2">
      <c r="A1990" s="66"/>
      <c r="B1990"/>
      <c r="C1990"/>
      <c r="D1990"/>
      <c r="E1990"/>
    </row>
    <row r="1991" spans="1:5" x14ac:dyDescent="0.2">
      <c r="A1991" s="66"/>
      <c r="B1991"/>
      <c r="C1991"/>
      <c r="D1991"/>
      <c r="E1991"/>
    </row>
    <row r="1992" spans="1:5" x14ac:dyDescent="0.2">
      <c r="A1992" s="66"/>
      <c r="B1992"/>
      <c r="C1992"/>
      <c r="D1992"/>
      <c r="E1992"/>
    </row>
    <row r="1993" spans="1:5" x14ac:dyDescent="0.2">
      <c r="A1993" s="66"/>
      <c r="B1993"/>
      <c r="C1993"/>
      <c r="D1993"/>
      <c r="E1993"/>
    </row>
    <row r="1994" spans="1:5" x14ac:dyDescent="0.2">
      <c r="A1994" s="66"/>
      <c r="B1994"/>
      <c r="C1994"/>
      <c r="D1994"/>
      <c r="E1994"/>
    </row>
    <row r="1995" spans="1:5" x14ac:dyDescent="0.2">
      <c r="A1995" s="66"/>
      <c r="B1995"/>
      <c r="C1995"/>
      <c r="D1995"/>
      <c r="E1995"/>
    </row>
    <row r="1996" spans="1:5" x14ac:dyDescent="0.2">
      <c r="A1996" s="66"/>
      <c r="B1996"/>
      <c r="C1996"/>
      <c r="D1996"/>
      <c r="E1996"/>
    </row>
    <row r="1997" spans="1:5" x14ac:dyDescent="0.2">
      <c r="A1997" s="66"/>
      <c r="B1997"/>
      <c r="C1997"/>
      <c r="D1997"/>
      <c r="E1997"/>
    </row>
    <row r="1998" spans="1:5" x14ac:dyDescent="0.2">
      <c r="A1998" s="66"/>
      <c r="B1998"/>
      <c r="C1998"/>
      <c r="D1998"/>
      <c r="E1998"/>
    </row>
    <row r="1999" spans="1:5" x14ac:dyDescent="0.2">
      <c r="A1999" s="66"/>
      <c r="B1999"/>
      <c r="C1999"/>
      <c r="D1999"/>
      <c r="E1999"/>
    </row>
    <row r="2000" spans="1:5" x14ac:dyDescent="0.2">
      <c r="A2000" s="66"/>
      <c r="B2000"/>
      <c r="C2000"/>
      <c r="D2000"/>
      <c r="E2000"/>
    </row>
    <row r="2001" spans="1:5" x14ac:dyDescent="0.2">
      <c r="A2001" s="66"/>
      <c r="B2001"/>
      <c r="C2001"/>
      <c r="D2001"/>
      <c r="E2001"/>
    </row>
    <row r="2002" spans="1:5" x14ac:dyDescent="0.2">
      <c r="A2002" s="66"/>
      <c r="B2002"/>
      <c r="C2002"/>
      <c r="D2002"/>
      <c r="E2002"/>
    </row>
    <row r="2003" spans="1:5" x14ac:dyDescent="0.2">
      <c r="A2003" s="66"/>
      <c r="B2003"/>
      <c r="C2003"/>
      <c r="D2003"/>
      <c r="E2003"/>
    </row>
    <row r="2004" spans="1:5" x14ac:dyDescent="0.2">
      <c r="A2004" s="66"/>
      <c r="B2004"/>
      <c r="C2004"/>
      <c r="D2004"/>
      <c r="E2004"/>
    </row>
    <row r="2005" spans="1:5" x14ac:dyDescent="0.2">
      <c r="A2005" s="66"/>
      <c r="B2005"/>
      <c r="C2005"/>
      <c r="D2005"/>
      <c r="E2005"/>
    </row>
    <row r="2006" spans="1:5" x14ac:dyDescent="0.2">
      <c r="A2006" s="66"/>
      <c r="B2006"/>
      <c r="C2006"/>
      <c r="D2006"/>
      <c r="E2006"/>
    </row>
    <row r="2007" spans="1:5" x14ac:dyDescent="0.2">
      <c r="A2007" s="66"/>
      <c r="B2007"/>
      <c r="C2007"/>
      <c r="D2007"/>
      <c r="E2007"/>
    </row>
    <row r="2008" spans="1:5" x14ac:dyDescent="0.2">
      <c r="A2008" s="66"/>
      <c r="B2008"/>
      <c r="C2008"/>
      <c r="D2008"/>
      <c r="E2008"/>
    </row>
    <row r="2009" spans="1:5" x14ac:dyDescent="0.2">
      <c r="A2009" s="66"/>
      <c r="B2009"/>
      <c r="C2009"/>
      <c r="D2009"/>
      <c r="E2009"/>
    </row>
    <row r="2010" spans="1:5" x14ac:dyDescent="0.2">
      <c r="A2010" s="66"/>
      <c r="B2010"/>
      <c r="C2010"/>
      <c r="D2010"/>
      <c r="E2010"/>
    </row>
    <row r="2011" spans="1:5" x14ac:dyDescent="0.2">
      <c r="A2011" s="66"/>
      <c r="B2011"/>
      <c r="C2011"/>
      <c r="D2011"/>
      <c r="E2011"/>
    </row>
    <row r="2012" spans="1:5" x14ac:dyDescent="0.2">
      <c r="A2012" s="66"/>
      <c r="B2012"/>
      <c r="C2012"/>
      <c r="D2012"/>
      <c r="E2012"/>
    </row>
    <row r="2013" spans="1:5" x14ac:dyDescent="0.2">
      <c r="A2013" s="66"/>
      <c r="B2013"/>
      <c r="C2013"/>
      <c r="D2013"/>
      <c r="E2013"/>
    </row>
    <row r="2014" spans="1:5" x14ac:dyDescent="0.2">
      <c r="A2014" s="66"/>
      <c r="B2014"/>
      <c r="C2014"/>
      <c r="D2014"/>
      <c r="E2014"/>
    </row>
    <row r="2015" spans="1:5" x14ac:dyDescent="0.2">
      <c r="A2015" s="66"/>
      <c r="B2015"/>
      <c r="C2015"/>
      <c r="D2015"/>
      <c r="E2015"/>
    </row>
    <row r="2016" spans="1:5" x14ac:dyDescent="0.2">
      <c r="A2016" s="66"/>
      <c r="B2016"/>
      <c r="C2016"/>
      <c r="D2016"/>
      <c r="E2016"/>
    </row>
    <row r="2017" spans="1:5" x14ac:dyDescent="0.2">
      <c r="A2017" s="66"/>
      <c r="B2017"/>
      <c r="C2017"/>
      <c r="D2017"/>
      <c r="E2017"/>
    </row>
    <row r="2018" spans="1:5" x14ac:dyDescent="0.2">
      <c r="A2018" s="66"/>
      <c r="B2018"/>
      <c r="C2018"/>
      <c r="D2018"/>
      <c r="E2018"/>
    </row>
    <row r="2019" spans="1:5" x14ac:dyDescent="0.2">
      <c r="A2019" s="66"/>
      <c r="B2019"/>
      <c r="C2019"/>
      <c r="D2019"/>
      <c r="E2019"/>
    </row>
    <row r="2020" spans="1:5" x14ac:dyDescent="0.2">
      <c r="A2020" s="66"/>
      <c r="B2020"/>
      <c r="C2020"/>
      <c r="D2020"/>
      <c r="E2020"/>
    </row>
    <row r="2021" spans="1:5" x14ac:dyDescent="0.2">
      <c r="A2021" s="66"/>
      <c r="B2021"/>
      <c r="C2021"/>
      <c r="D2021"/>
      <c r="E2021"/>
    </row>
    <row r="2022" spans="1:5" x14ac:dyDescent="0.2">
      <c r="A2022" s="66"/>
      <c r="B2022"/>
      <c r="C2022"/>
      <c r="D2022"/>
      <c r="E2022"/>
    </row>
    <row r="2023" spans="1:5" x14ac:dyDescent="0.2">
      <c r="A2023" s="66"/>
      <c r="B2023"/>
      <c r="C2023"/>
      <c r="D2023"/>
      <c r="E2023"/>
    </row>
    <row r="2024" spans="1:5" x14ac:dyDescent="0.2">
      <c r="A2024" s="66"/>
      <c r="B2024"/>
      <c r="C2024"/>
      <c r="D2024"/>
      <c r="E2024"/>
    </row>
    <row r="2025" spans="1:5" x14ac:dyDescent="0.2">
      <c r="A2025" s="66"/>
      <c r="B2025"/>
      <c r="C2025"/>
      <c r="D2025"/>
      <c r="E2025"/>
    </row>
    <row r="2026" spans="1:5" x14ac:dyDescent="0.2">
      <c r="A2026" s="66"/>
      <c r="B2026"/>
      <c r="C2026"/>
      <c r="D2026"/>
      <c r="E2026"/>
    </row>
    <row r="2027" spans="1:5" x14ac:dyDescent="0.2">
      <c r="A2027" s="66"/>
      <c r="B2027"/>
      <c r="C2027"/>
      <c r="D2027"/>
      <c r="E2027"/>
    </row>
    <row r="2028" spans="1:5" x14ac:dyDescent="0.2">
      <c r="A2028" s="66"/>
      <c r="B2028"/>
      <c r="C2028"/>
      <c r="D2028"/>
      <c r="E2028"/>
    </row>
    <row r="2029" spans="1:5" x14ac:dyDescent="0.2">
      <c r="A2029" s="66"/>
      <c r="B2029"/>
      <c r="C2029"/>
      <c r="D2029"/>
      <c r="E2029"/>
    </row>
    <row r="2030" spans="1:5" x14ac:dyDescent="0.2">
      <c r="A2030" s="66"/>
      <c r="B2030"/>
      <c r="C2030"/>
      <c r="D2030"/>
      <c r="E2030"/>
    </row>
    <row r="2031" spans="1:5" x14ac:dyDescent="0.2">
      <c r="A2031" s="66"/>
      <c r="B2031"/>
      <c r="C2031"/>
      <c r="D2031"/>
      <c r="E2031"/>
    </row>
    <row r="2032" spans="1:5" x14ac:dyDescent="0.2">
      <c r="A2032" s="66"/>
      <c r="B2032"/>
      <c r="C2032"/>
      <c r="D2032"/>
      <c r="E2032"/>
    </row>
    <row r="2033" spans="1:5" x14ac:dyDescent="0.2">
      <c r="A2033" s="66"/>
      <c r="B2033"/>
      <c r="C2033"/>
      <c r="D2033"/>
      <c r="E2033"/>
    </row>
    <row r="2034" spans="1:5" x14ac:dyDescent="0.2">
      <c r="A2034" s="66"/>
      <c r="B2034"/>
      <c r="C2034"/>
      <c r="D2034"/>
      <c r="E2034"/>
    </row>
    <row r="2035" spans="1:5" x14ac:dyDescent="0.2">
      <c r="A2035" s="66"/>
      <c r="B2035"/>
      <c r="C2035"/>
      <c r="D2035"/>
      <c r="E2035"/>
    </row>
    <row r="2036" spans="1:5" x14ac:dyDescent="0.2">
      <c r="A2036" s="66"/>
      <c r="B2036"/>
      <c r="C2036"/>
      <c r="D2036"/>
      <c r="E2036"/>
    </row>
    <row r="2037" spans="1:5" x14ac:dyDescent="0.2">
      <c r="A2037" s="66"/>
      <c r="B2037"/>
      <c r="C2037"/>
      <c r="D2037"/>
      <c r="E2037"/>
    </row>
    <row r="2038" spans="1:5" x14ac:dyDescent="0.2">
      <c r="A2038" s="66"/>
      <c r="B2038"/>
      <c r="C2038"/>
      <c r="D2038"/>
      <c r="E2038"/>
    </row>
    <row r="2039" spans="1:5" x14ac:dyDescent="0.2">
      <c r="A2039" s="66"/>
      <c r="B2039"/>
      <c r="C2039"/>
      <c r="D2039"/>
      <c r="E2039"/>
    </row>
    <row r="2040" spans="1:5" x14ac:dyDescent="0.2">
      <c r="A2040" s="66"/>
      <c r="B2040"/>
      <c r="C2040"/>
      <c r="D2040"/>
      <c r="E2040"/>
    </row>
    <row r="2041" spans="1:5" x14ac:dyDescent="0.2">
      <c r="A2041" s="66"/>
      <c r="B2041"/>
      <c r="C2041"/>
      <c r="D2041"/>
      <c r="E2041"/>
    </row>
    <row r="2042" spans="1:5" x14ac:dyDescent="0.2">
      <c r="A2042" s="66"/>
      <c r="B2042"/>
      <c r="C2042"/>
      <c r="D2042"/>
      <c r="E2042"/>
    </row>
    <row r="2043" spans="1:5" x14ac:dyDescent="0.2">
      <c r="A2043" s="66"/>
      <c r="B2043"/>
      <c r="C2043"/>
      <c r="D2043"/>
      <c r="E2043"/>
    </row>
    <row r="2044" spans="1:5" x14ac:dyDescent="0.2">
      <c r="A2044" s="66"/>
      <c r="B2044"/>
      <c r="C2044"/>
      <c r="D2044"/>
      <c r="E2044"/>
    </row>
    <row r="2045" spans="1:5" x14ac:dyDescent="0.2">
      <c r="A2045" s="66"/>
      <c r="B2045"/>
      <c r="C2045"/>
      <c r="D2045"/>
      <c r="E2045"/>
    </row>
    <row r="2046" spans="1:5" x14ac:dyDescent="0.2">
      <c r="A2046" s="66"/>
      <c r="B2046"/>
      <c r="C2046"/>
      <c r="D2046"/>
      <c r="E2046"/>
    </row>
    <row r="2047" spans="1:5" x14ac:dyDescent="0.2">
      <c r="A2047" s="66"/>
      <c r="B2047"/>
      <c r="C2047"/>
      <c r="D2047"/>
      <c r="E2047"/>
    </row>
    <row r="2048" spans="1:5" x14ac:dyDescent="0.2">
      <c r="A2048" s="66"/>
      <c r="B2048"/>
      <c r="C2048"/>
      <c r="D2048"/>
      <c r="E2048"/>
    </row>
    <row r="2049" spans="1:5" x14ac:dyDescent="0.2">
      <c r="A2049" s="66"/>
      <c r="B2049"/>
      <c r="C2049"/>
      <c r="D2049"/>
      <c r="E2049"/>
    </row>
    <row r="2050" spans="1:5" x14ac:dyDescent="0.2">
      <c r="A2050" s="66"/>
      <c r="B2050"/>
      <c r="C2050"/>
      <c r="D2050"/>
      <c r="E2050"/>
    </row>
    <row r="2051" spans="1:5" x14ac:dyDescent="0.2">
      <c r="A2051" s="66"/>
      <c r="B2051"/>
      <c r="C2051"/>
      <c r="D2051"/>
      <c r="E2051"/>
    </row>
    <row r="2052" spans="1:5" x14ac:dyDescent="0.2">
      <c r="A2052" s="66"/>
      <c r="B2052"/>
      <c r="C2052"/>
      <c r="D2052"/>
      <c r="E2052"/>
    </row>
    <row r="2053" spans="1:5" x14ac:dyDescent="0.2">
      <c r="A2053" s="66"/>
      <c r="B2053"/>
      <c r="C2053"/>
      <c r="D2053"/>
      <c r="E2053"/>
    </row>
    <row r="2054" spans="1:5" x14ac:dyDescent="0.2">
      <c r="A2054" s="66"/>
      <c r="B2054"/>
      <c r="C2054"/>
      <c r="D2054"/>
      <c r="E2054"/>
    </row>
    <row r="2055" spans="1:5" x14ac:dyDescent="0.2">
      <c r="A2055" s="66"/>
      <c r="B2055"/>
      <c r="C2055"/>
      <c r="D2055"/>
      <c r="E2055"/>
    </row>
    <row r="2056" spans="1:5" x14ac:dyDescent="0.2">
      <c r="A2056" s="66"/>
      <c r="B2056"/>
      <c r="C2056"/>
      <c r="D2056"/>
      <c r="E2056"/>
    </row>
    <row r="2057" spans="1:5" x14ac:dyDescent="0.2">
      <c r="A2057" s="66"/>
      <c r="B2057"/>
      <c r="C2057"/>
      <c r="D2057"/>
      <c r="E2057"/>
    </row>
    <row r="2058" spans="1:5" x14ac:dyDescent="0.2">
      <c r="A2058" s="66"/>
      <c r="B2058"/>
      <c r="C2058"/>
      <c r="D2058"/>
      <c r="E2058"/>
    </row>
    <row r="2059" spans="1:5" x14ac:dyDescent="0.2">
      <c r="A2059" s="66"/>
      <c r="B2059"/>
      <c r="C2059"/>
      <c r="D2059"/>
      <c r="E2059"/>
    </row>
    <row r="2060" spans="1:5" x14ac:dyDescent="0.2">
      <c r="A2060" s="66"/>
      <c r="B2060"/>
      <c r="C2060"/>
      <c r="D2060"/>
      <c r="E2060"/>
    </row>
    <row r="2061" spans="1:5" x14ac:dyDescent="0.2">
      <c r="A2061" s="66"/>
      <c r="B2061"/>
      <c r="C2061"/>
      <c r="D2061"/>
      <c r="E2061"/>
    </row>
    <row r="2062" spans="1:5" x14ac:dyDescent="0.2">
      <c r="A2062" s="66"/>
      <c r="B2062"/>
      <c r="C2062"/>
      <c r="D2062"/>
      <c r="E2062"/>
    </row>
    <row r="2063" spans="1:5" x14ac:dyDescent="0.2">
      <c r="A2063" s="66"/>
      <c r="B2063"/>
      <c r="C2063"/>
      <c r="D2063"/>
      <c r="E2063"/>
    </row>
    <row r="2064" spans="1:5" x14ac:dyDescent="0.2">
      <c r="A2064" s="66"/>
      <c r="B2064"/>
      <c r="C2064"/>
      <c r="D2064"/>
      <c r="E2064"/>
    </row>
    <row r="2065" spans="1:5" x14ac:dyDescent="0.2">
      <c r="A2065" s="66"/>
      <c r="B2065"/>
      <c r="C2065"/>
      <c r="D2065"/>
      <c r="E2065"/>
    </row>
    <row r="2066" spans="1:5" x14ac:dyDescent="0.2">
      <c r="A2066" s="66"/>
      <c r="B2066"/>
      <c r="C2066"/>
      <c r="D2066"/>
      <c r="E2066"/>
    </row>
    <row r="2067" spans="1:5" x14ac:dyDescent="0.2">
      <c r="A2067" s="66"/>
      <c r="B2067"/>
      <c r="C2067"/>
      <c r="D2067"/>
      <c r="E2067"/>
    </row>
    <row r="2068" spans="1:5" x14ac:dyDescent="0.2">
      <c r="A2068" s="66"/>
      <c r="B2068"/>
      <c r="C2068"/>
      <c r="D2068"/>
      <c r="E2068"/>
    </row>
    <row r="2069" spans="1:5" x14ac:dyDescent="0.2">
      <c r="A2069" s="66"/>
      <c r="B2069"/>
      <c r="C2069"/>
      <c r="D2069"/>
      <c r="E2069"/>
    </row>
    <row r="2070" spans="1:5" x14ac:dyDescent="0.2">
      <c r="A2070" s="66"/>
      <c r="B2070"/>
      <c r="C2070"/>
      <c r="D2070"/>
      <c r="E2070"/>
    </row>
    <row r="2071" spans="1:5" x14ac:dyDescent="0.2">
      <c r="A2071" s="66"/>
      <c r="B2071"/>
      <c r="C2071"/>
      <c r="D2071"/>
      <c r="E2071"/>
    </row>
    <row r="2072" spans="1:5" x14ac:dyDescent="0.2">
      <c r="A2072" s="66"/>
      <c r="B2072"/>
      <c r="C2072"/>
      <c r="D2072"/>
      <c r="E2072"/>
    </row>
    <row r="2073" spans="1:5" x14ac:dyDescent="0.2">
      <c r="A2073" s="66"/>
      <c r="B2073"/>
      <c r="C2073"/>
      <c r="D2073"/>
      <c r="E2073"/>
    </row>
    <row r="2074" spans="1:5" x14ac:dyDescent="0.2">
      <c r="A2074" s="66"/>
      <c r="B2074"/>
      <c r="C2074"/>
      <c r="D2074"/>
      <c r="E2074"/>
    </row>
    <row r="2075" spans="1:5" x14ac:dyDescent="0.2">
      <c r="A2075" s="66"/>
      <c r="B2075"/>
      <c r="C2075"/>
      <c r="D2075"/>
      <c r="E2075"/>
    </row>
    <row r="2076" spans="1:5" x14ac:dyDescent="0.2">
      <c r="A2076" s="66"/>
      <c r="B2076"/>
      <c r="C2076"/>
      <c r="D2076"/>
      <c r="E2076"/>
    </row>
    <row r="2077" spans="1:5" x14ac:dyDescent="0.2">
      <c r="A2077" s="66"/>
      <c r="B2077"/>
      <c r="C2077"/>
      <c r="D2077"/>
      <c r="E2077"/>
    </row>
    <row r="2078" spans="1:5" x14ac:dyDescent="0.2">
      <c r="A2078" s="66"/>
      <c r="B2078"/>
      <c r="C2078"/>
      <c r="D2078"/>
      <c r="E2078"/>
    </row>
    <row r="2079" spans="1:5" x14ac:dyDescent="0.2">
      <c r="A2079" s="66"/>
      <c r="B2079"/>
      <c r="C2079"/>
      <c r="D2079"/>
      <c r="E2079"/>
    </row>
    <row r="2080" spans="1:5" x14ac:dyDescent="0.2">
      <c r="A2080" s="66"/>
      <c r="B2080"/>
      <c r="C2080"/>
      <c r="D2080"/>
      <c r="E2080"/>
    </row>
    <row r="2081" spans="1:5" x14ac:dyDescent="0.2">
      <c r="A2081" s="66"/>
      <c r="B2081"/>
      <c r="C2081"/>
      <c r="D2081"/>
      <c r="E2081"/>
    </row>
    <row r="2082" spans="1:5" x14ac:dyDescent="0.2">
      <c r="A2082" s="66"/>
      <c r="B2082"/>
      <c r="C2082"/>
      <c r="D2082"/>
      <c r="E2082"/>
    </row>
    <row r="2083" spans="1:5" x14ac:dyDescent="0.2">
      <c r="A2083" s="66"/>
      <c r="B2083"/>
      <c r="C2083"/>
      <c r="D2083"/>
      <c r="E2083"/>
    </row>
    <row r="2084" spans="1:5" x14ac:dyDescent="0.2">
      <c r="A2084" s="66"/>
      <c r="B2084"/>
      <c r="C2084"/>
      <c r="D2084"/>
      <c r="E2084"/>
    </row>
    <row r="2085" spans="1:5" x14ac:dyDescent="0.2">
      <c r="A2085" s="66"/>
      <c r="B2085"/>
      <c r="C2085"/>
      <c r="D2085"/>
      <c r="E2085"/>
    </row>
    <row r="2086" spans="1:5" x14ac:dyDescent="0.2">
      <c r="A2086" s="66"/>
      <c r="B2086"/>
      <c r="C2086"/>
      <c r="D2086"/>
      <c r="E2086"/>
    </row>
    <row r="2087" spans="1:5" x14ac:dyDescent="0.2">
      <c r="A2087" s="66"/>
      <c r="B2087"/>
      <c r="C2087"/>
      <c r="D2087"/>
      <c r="E2087"/>
    </row>
    <row r="2088" spans="1:5" x14ac:dyDescent="0.2">
      <c r="A2088" s="66"/>
      <c r="B2088"/>
      <c r="C2088"/>
      <c r="D2088"/>
      <c r="E2088"/>
    </row>
    <row r="2089" spans="1:5" x14ac:dyDescent="0.2">
      <c r="A2089" s="66"/>
      <c r="B2089"/>
      <c r="C2089"/>
      <c r="D2089"/>
      <c r="E2089"/>
    </row>
    <row r="2090" spans="1:5" x14ac:dyDescent="0.2">
      <c r="A2090" s="66"/>
      <c r="B2090"/>
      <c r="C2090"/>
      <c r="D2090"/>
      <c r="E2090"/>
    </row>
    <row r="2091" spans="1:5" x14ac:dyDescent="0.2">
      <c r="A2091" s="66"/>
      <c r="B2091"/>
      <c r="C2091"/>
      <c r="D2091"/>
      <c r="E2091"/>
    </row>
    <row r="2092" spans="1:5" x14ac:dyDescent="0.2">
      <c r="A2092" s="66"/>
      <c r="B2092"/>
      <c r="C2092"/>
      <c r="D2092"/>
      <c r="E2092"/>
    </row>
    <row r="2093" spans="1:5" x14ac:dyDescent="0.2">
      <c r="A2093" s="66"/>
      <c r="B2093"/>
      <c r="C2093"/>
      <c r="D2093"/>
      <c r="E2093"/>
    </row>
    <row r="2094" spans="1:5" x14ac:dyDescent="0.2">
      <c r="A2094" s="66"/>
      <c r="B2094"/>
      <c r="C2094"/>
      <c r="D2094"/>
      <c r="E2094"/>
    </row>
    <row r="2095" spans="1:5" x14ac:dyDescent="0.2">
      <c r="A2095" s="66"/>
      <c r="B2095"/>
      <c r="C2095"/>
      <c r="D2095"/>
      <c r="E2095"/>
    </row>
    <row r="2096" spans="1:5" x14ac:dyDescent="0.2">
      <c r="A2096" s="66"/>
      <c r="B2096"/>
      <c r="C2096"/>
      <c r="D2096"/>
      <c r="E2096"/>
    </row>
    <row r="2097" spans="1:5" x14ac:dyDescent="0.2">
      <c r="A2097" s="66"/>
      <c r="B2097"/>
      <c r="C2097"/>
      <c r="D2097"/>
      <c r="E2097"/>
    </row>
    <row r="2098" spans="1:5" x14ac:dyDescent="0.2">
      <c r="A2098" s="66"/>
      <c r="B2098"/>
      <c r="C2098"/>
      <c r="D2098"/>
      <c r="E2098"/>
    </row>
    <row r="2099" spans="1:5" x14ac:dyDescent="0.2">
      <c r="A2099" s="66"/>
      <c r="B2099"/>
      <c r="C2099"/>
      <c r="D2099"/>
      <c r="E2099"/>
    </row>
    <row r="2100" spans="1:5" x14ac:dyDescent="0.2">
      <c r="A2100" s="66"/>
      <c r="B2100"/>
      <c r="C2100"/>
      <c r="D2100"/>
      <c r="E2100"/>
    </row>
    <row r="2101" spans="1:5" x14ac:dyDescent="0.2">
      <c r="A2101" s="66"/>
      <c r="B2101"/>
      <c r="C2101"/>
      <c r="D2101"/>
      <c r="E2101"/>
    </row>
    <row r="2102" spans="1:5" x14ac:dyDescent="0.2">
      <c r="A2102" s="66"/>
      <c r="B2102"/>
      <c r="C2102"/>
      <c r="D2102"/>
      <c r="E2102"/>
    </row>
    <row r="2103" spans="1:5" x14ac:dyDescent="0.2">
      <c r="A2103" s="66"/>
      <c r="B2103"/>
      <c r="C2103"/>
      <c r="D2103"/>
      <c r="E2103"/>
    </row>
    <row r="2104" spans="1:5" x14ac:dyDescent="0.2">
      <c r="A2104" s="66"/>
      <c r="B2104"/>
      <c r="C2104"/>
      <c r="D2104"/>
      <c r="E2104"/>
    </row>
    <row r="2105" spans="1:5" x14ac:dyDescent="0.2">
      <c r="A2105" s="66"/>
      <c r="B2105"/>
      <c r="C2105"/>
      <c r="D2105"/>
      <c r="E2105"/>
    </row>
    <row r="2106" spans="1:5" x14ac:dyDescent="0.2">
      <c r="A2106" s="66"/>
      <c r="B2106"/>
      <c r="C2106"/>
      <c r="D2106"/>
      <c r="E2106"/>
    </row>
    <row r="2107" spans="1:5" x14ac:dyDescent="0.2">
      <c r="A2107" s="66"/>
      <c r="B2107"/>
      <c r="C2107"/>
      <c r="D2107"/>
      <c r="E2107"/>
    </row>
    <row r="2108" spans="1:5" x14ac:dyDescent="0.2">
      <c r="A2108" s="66"/>
      <c r="B2108"/>
      <c r="C2108"/>
      <c r="D2108"/>
      <c r="E2108"/>
    </row>
    <row r="2109" spans="1:5" x14ac:dyDescent="0.2">
      <c r="A2109" s="66"/>
      <c r="B2109"/>
      <c r="C2109"/>
      <c r="D2109"/>
      <c r="E2109"/>
    </row>
    <row r="2110" spans="1:5" x14ac:dyDescent="0.2">
      <c r="A2110" s="66"/>
      <c r="B2110"/>
      <c r="C2110"/>
      <c r="D2110"/>
      <c r="E2110"/>
    </row>
    <row r="2111" spans="1:5" x14ac:dyDescent="0.2">
      <c r="A2111" s="66"/>
      <c r="B2111"/>
      <c r="C2111"/>
      <c r="D2111"/>
      <c r="E2111"/>
    </row>
    <row r="2112" spans="1:5" x14ac:dyDescent="0.2">
      <c r="A2112" s="66"/>
      <c r="B2112"/>
      <c r="C2112"/>
      <c r="D2112"/>
      <c r="E2112"/>
    </row>
    <row r="2113" spans="1:5" x14ac:dyDescent="0.2">
      <c r="A2113" s="66"/>
      <c r="B2113"/>
      <c r="C2113"/>
      <c r="D2113"/>
      <c r="E2113"/>
    </row>
    <row r="2114" spans="1:5" x14ac:dyDescent="0.2">
      <c r="A2114" s="66"/>
      <c r="B2114"/>
      <c r="C2114"/>
      <c r="D2114"/>
      <c r="E2114"/>
    </row>
    <row r="2115" spans="1:5" x14ac:dyDescent="0.2">
      <c r="A2115" s="66"/>
      <c r="B2115"/>
      <c r="C2115"/>
      <c r="D2115"/>
      <c r="E2115"/>
    </row>
    <row r="2116" spans="1:5" x14ac:dyDescent="0.2">
      <c r="A2116" s="66"/>
      <c r="B2116"/>
      <c r="C2116"/>
      <c r="D2116"/>
      <c r="E2116"/>
    </row>
    <row r="2117" spans="1:5" x14ac:dyDescent="0.2">
      <c r="A2117" s="66"/>
      <c r="B2117"/>
      <c r="C2117"/>
      <c r="D2117"/>
      <c r="E2117"/>
    </row>
    <row r="2118" spans="1:5" x14ac:dyDescent="0.2">
      <c r="A2118" s="66"/>
      <c r="B2118"/>
      <c r="C2118"/>
      <c r="D2118"/>
      <c r="E2118"/>
    </row>
    <row r="2119" spans="1:5" x14ac:dyDescent="0.2">
      <c r="A2119" s="66"/>
      <c r="B2119"/>
      <c r="C2119"/>
      <c r="D2119"/>
      <c r="E2119"/>
    </row>
    <row r="2120" spans="1:5" x14ac:dyDescent="0.2">
      <c r="A2120" s="66"/>
      <c r="B2120"/>
      <c r="C2120"/>
      <c r="D2120"/>
      <c r="E2120"/>
    </row>
    <row r="2121" spans="1:5" x14ac:dyDescent="0.2">
      <c r="A2121" s="66"/>
      <c r="B2121"/>
      <c r="C2121"/>
      <c r="D2121"/>
      <c r="E2121"/>
    </row>
    <row r="2122" spans="1:5" x14ac:dyDescent="0.2">
      <c r="A2122" s="66"/>
      <c r="B2122"/>
      <c r="C2122"/>
      <c r="D2122"/>
      <c r="E2122"/>
    </row>
    <row r="2123" spans="1:5" x14ac:dyDescent="0.2">
      <c r="A2123" s="66"/>
      <c r="B2123"/>
      <c r="C2123"/>
      <c r="D2123"/>
      <c r="E2123"/>
    </row>
    <row r="2124" spans="1:5" x14ac:dyDescent="0.2">
      <c r="A2124" s="66"/>
      <c r="B2124"/>
      <c r="C2124"/>
      <c r="D2124"/>
      <c r="E2124"/>
    </row>
    <row r="2125" spans="1:5" x14ac:dyDescent="0.2">
      <c r="A2125" s="66"/>
      <c r="B2125"/>
      <c r="C2125"/>
      <c r="D2125"/>
      <c r="E2125"/>
    </row>
    <row r="2126" spans="1:5" x14ac:dyDescent="0.2">
      <c r="A2126" s="66"/>
      <c r="B2126"/>
      <c r="C2126"/>
      <c r="D2126"/>
      <c r="E2126"/>
    </row>
    <row r="2127" spans="1:5" x14ac:dyDescent="0.2">
      <c r="A2127" s="66"/>
      <c r="B2127"/>
      <c r="C2127"/>
      <c r="D2127"/>
      <c r="E2127"/>
    </row>
    <row r="2128" spans="1:5" x14ac:dyDescent="0.2">
      <c r="A2128" s="66"/>
      <c r="B2128"/>
      <c r="C2128"/>
      <c r="D2128"/>
      <c r="E2128"/>
    </row>
    <row r="2129" spans="1:5" x14ac:dyDescent="0.2">
      <c r="A2129" s="66"/>
      <c r="B2129"/>
      <c r="C2129"/>
      <c r="D2129"/>
      <c r="E2129"/>
    </row>
    <row r="2130" spans="1:5" x14ac:dyDescent="0.2">
      <c r="A2130" s="66"/>
      <c r="B2130"/>
      <c r="C2130"/>
      <c r="D2130"/>
      <c r="E2130"/>
    </row>
    <row r="2131" spans="1:5" x14ac:dyDescent="0.2">
      <c r="A2131" s="66"/>
      <c r="B2131"/>
      <c r="C2131"/>
      <c r="D2131"/>
      <c r="E2131"/>
    </row>
    <row r="2132" spans="1:5" x14ac:dyDescent="0.2">
      <c r="A2132" s="66"/>
      <c r="B2132"/>
      <c r="C2132"/>
      <c r="D2132"/>
      <c r="E2132"/>
    </row>
    <row r="2133" spans="1:5" x14ac:dyDescent="0.2">
      <c r="A2133" s="66"/>
      <c r="B2133"/>
      <c r="C2133"/>
      <c r="D2133"/>
      <c r="E2133"/>
    </row>
    <row r="2134" spans="1:5" x14ac:dyDescent="0.2">
      <c r="A2134" s="66"/>
      <c r="B2134"/>
      <c r="C2134"/>
      <c r="D2134"/>
      <c r="E2134"/>
    </row>
    <row r="2135" spans="1:5" x14ac:dyDescent="0.2">
      <c r="A2135" s="66"/>
      <c r="B2135"/>
      <c r="C2135"/>
      <c r="D2135"/>
      <c r="E2135"/>
    </row>
    <row r="2136" spans="1:5" x14ac:dyDescent="0.2">
      <c r="A2136" s="66"/>
      <c r="B2136"/>
      <c r="C2136"/>
      <c r="D2136"/>
      <c r="E2136"/>
    </row>
    <row r="2137" spans="1:5" x14ac:dyDescent="0.2">
      <c r="A2137" s="66"/>
      <c r="B2137"/>
      <c r="C2137"/>
      <c r="D2137"/>
      <c r="E2137"/>
    </row>
    <row r="2138" spans="1:5" x14ac:dyDescent="0.2">
      <c r="A2138" s="66"/>
      <c r="B2138"/>
      <c r="C2138"/>
      <c r="D2138"/>
      <c r="E2138"/>
    </row>
    <row r="2139" spans="1:5" x14ac:dyDescent="0.2">
      <c r="A2139" s="66"/>
      <c r="B2139"/>
      <c r="C2139"/>
      <c r="D2139"/>
      <c r="E2139"/>
    </row>
    <row r="2140" spans="1:5" x14ac:dyDescent="0.2">
      <c r="A2140" s="66"/>
      <c r="B2140"/>
      <c r="C2140"/>
      <c r="D2140"/>
      <c r="E2140"/>
    </row>
    <row r="2141" spans="1:5" x14ac:dyDescent="0.2">
      <c r="A2141" s="66"/>
      <c r="B2141"/>
      <c r="C2141"/>
      <c r="D2141"/>
      <c r="E2141"/>
    </row>
    <row r="2142" spans="1:5" x14ac:dyDescent="0.2">
      <c r="A2142" s="66"/>
      <c r="B2142"/>
      <c r="C2142"/>
      <c r="D2142"/>
      <c r="E2142"/>
    </row>
    <row r="2143" spans="1:5" x14ac:dyDescent="0.2">
      <c r="A2143" s="66"/>
      <c r="B2143"/>
      <c r="C2143"/>
      <c r="D2143"/>
      <c r="E2143"/>
    </row>
    <row r="2144" spans="1:5" x14ac:dyDescent="0.2">
      <c r="A2144" s="66"/>
      <c r="B2144"/>
      <c r="C2144"/>
      <c r="D2144"/>
      <c r="E2144"/>
    </row>
    <row r="2145" spans="1:5" x14ac:dyDescent="0.2">
      <c r="A2145" s="66"/>
      <c r="B2145"/>
      <c r="C2145"/>
      <c r="D2145"/>
      <c r="E2145"/>
    </row>
    <row r="2146" spans="1:5" x14ac:dyDescent="0.2">
      <c r="A2146" s="66"/>
      <c r="B2146"/>
      <c r="C2146"/>
      <c r="D2146"/>
      <c r="E2146"/>
    </row>
    <row r="2147" spans="1:5" x14ac:dyDescent="0.2">
      <c r="A2147" s="66"/>
      <c r="B2147"/>
      <c r="C2147"/>
      <c r="D2147"/>
      <c r="E2147"/>
    </row>
    <row r="2148" spans="1:5" x14ac:dyDescent="0.2">
      <c r="A2148" s="66"/>
      <c r="B2148"/>
      <c r="C2148"/>
      <c r="D2148"/>
      <c r="E2148"/>
    </row>
    <row r="2149" spans="1:5" x14ac:dyDescent="0.2">
      <c r="A2149" s="66"/>
      <c r="B2149"/>
      <c r="C2149"/>
      <c r="D2149"/>
      <c r="E2149"/>
    </row>
    <row r="2150" spans="1:5" x14ac:dyDescent="0.2">
      <c r="A2150" s="66"/>
      <c r="B2150"/>
      <c r="C2150"/>
      <c r="D2150"/>
      <c r="E2150"/>
    </row>
    <row r="2151" spans="1:5" x14ac:dyDescent="0.2">
      <c r="A2151" s="66"/>
      <c r="B2151"/>
      <c r="C2151"/>
      <c r="D2151"/>
      <c r="E2151"/>
    </row>
    <row r="2152" spans="1:5" x14ac:dyDescent="0.2">
      <c r="A2152" s="66"/>
      <c r="B2152"/>
      <c r="C2152"/>
      <c r="D2152"/>
      <c r="E2152"/>
    </row>
    <row r="2153" spans="1:5" x14ac:dyDescent="0.2">
      <c r="A2153" s="66"/>
      <c r="B2153"/>
      <c r="C2153"/>
      <c r="D2153"/>
      <c r="E2153"/>
    </row>
    <row r="2154" spans="1:5" x14ac:dyDescent="0.2">
      <c r="A2154" s="66"/>
      <c r="B2154"/>
      <c r="C2154"/>
      <c r="D2154"/>
      <c r="E2154"/>
    </row>
    <row r="2155" spans="1:5" x14ac:dyDescent="0.2">
      <c r="A2155" s="66"/>
      <c r="B2155"/>
      <c r="C2155"/>
      <c r="D2155"/>
      <c r="E2155"/>
    </row>
    <row r="2156" spans="1:5" x14ac:dyDescent="0.2">
      <c r="A2156" s="66"/>
      <c r="B2156"/>
      <c r="C2156"/>
      <c r="D2156"/>
      <c r="E2156"/>
    </row>
    <row r="2157" spans="1:5" x14ac:dyDescent="0.2">
      <c r="A2157" s="66"/>
      <c r="B2157"/>
      <c r="C2157"/>
      <c r="D2157"/>
      <c r="E2157"/>
    </row>
    <row r="2158" spans="1:5" x14ac:dyDescent="0.2">
      <c r="A2158" s="66"/>
      <c r="B2158"/>
      <c r="C2158"/>
      <c r="D2158"/>
      <c r="E2158"/>
    </row>
    <row r="2159" spans="1:5" x14ac:dyDescent="0.2">
      <c r="A2159" s="66"/>
      <c r="B2159"/>
      <c r="C2159"/>
      <c r="D2159"/>
      <c r="E2159"/>
    </row>
    <row r="2160" spans="1:5" x14ac:dyDescent="0.2">
      <c r="A2160" s="66"/>
      <c r="B2160"/>
      <c r="C2160"/>
      <c r="D2160"/>
      <c r="E2160"/>
    </row>
    <row r="2161" spans="1:5" x14ac:dyDescent="0.2">
      <c r="A2161" s="66"/>
      <c r="B2161"/>
      <c r="C2161"/>
      <c r="D2161"/>
      <c r="E2161"/>
    </row>
    <row r="2162" spans="1:5" x14ac:dyDescent="0.2">
      <c r="A2162" s="66"/>
      <c r="B2162"/>
      <c r="C2162"/>
      <c r="D2162"/>
      <c r="E2162"/>
    </row>
    <row r="2163" spans="1:5" x14ac:dyDescent="0.2">
      <c r="A2163" s="66"/>
      <c r="B2163"/>
      <c r="C2163"/>
      <c r="D2163"/>
      <c r="E2163"/>
    </row>
    <row r="2164" spans="1:5" x14ac:dyDescent="0.2">
      <c r="A2164" s="66"/>
      <c r="B2164"/>
      <c r="C2164"/>
      <c r="D2164"/>
      <c r="E2164"/>
    </row>
    <row r="2165" spans="1:5" x14ac:dyDescent="0.2">
      <c r="A2165" s="66"/>
      <c r="B2165"/>
      <c r="C2165"/>
      <c r="D2165"/>
      <c r="E2165"/>
    </row>
    <row r="2166" spans="1:5" x14ac:dyDescent="0.2">
      <c r="A2166" s="66"/>
      <c r="B2166"/>
      <c r="C2166"/>
      <c r="D2166"/>
      <c r="E2166"/>
    </row>
    <row r="2167" spans="1:5" x14ac:dyDescent="0.2">
      <c r="A2167" s="66"/>
      <c r="B2167"/>
      <c r="C2167"/>
      <c r="D2167"/>
      <c r="E2167"/>
    </row>
    <row r="2168" spans="1:5" x14ac:dyDescent="0.2">
      <c r="A2168" s="66"/>
      <c r="B2168"/>
      <c r="C2168"/>
      <c r="D2168"/>
      <c r="E2168"/>
    </row>
    <row r="2169" spans="1:5" x14ac:dyDescent="0.2">
      <c r="A2169" s="66"/>
      <c r="B2169"/>
      <c r="C2169"/>
      <c r="D2169"/>
      <c r="E2169"/>
    </row>
    <row r="2170" spans="1:5" x14ac:dyDescent="0.2">
      <c r="A2170" s="66"/>
      <c r="B2170"/>
      <c r="C2170"/>
      <c r="D2170"/>
      <c r="E2170"/>
    </row>
    <row r="2171" spans="1:5" x14ac:dyDescent="0.2">
      <c r="A2171" s="66"/>
      <c r="B2171"/>
      <c r="C2171"/>
      <c r="D2171"/>
      <c r="E2171"/>
    </row>
    <row r="2172" spans="1:5" x14ac:dyDescent="0.2">
      <c r="A2172" s="66"/>
      <c r="B2172"/>
      <c r="C2172"/>
      <c r="D2172"/>
      <c r="E2172"/>
    </row>
    <row r="2173" spans="1:5" x14ac:dyDescent="0.2">
      <c r="A2173" s="66"/>
      <c r="B2173"/>
      <c r="C2173"/>
      <c r="D2173"/>
      <c r="E2173"/>
    </row>
    <row r="2174" spans="1:5" x14ac:dyDescent="0.2">
      <c r="A2174" s="66"/>
      <c r="B2174"/>
      <c r="C2174"/>
      <c r="D2174"/>
      <c r="E2174"/>
    </row>
    <row r="2175" spans="1:5" x14ac:dyDescent="0.2">
      <c r="A2175" s="66"/>
      <c r="B2175"/>
      <c r="C2175"/>
      <c r="D2175"/>
      <c r="E2175"/>
    </row>
    <row r="2176" spans="1:5" x14ac:dyDescent="0.2">
      <c r="A2176" s="66"/>
      <c r="B2176"/>
      <c r="C2176"/>
      <c r="D2176"/>
      <c r="E2176"/>
    </row>
    <row r="2177" spans="1:5" x14ac:dyDescent="0.2">
      <c r="A2177" s="66"/>
      <c r="B2177"/>
      <c r="C2177"/>
      <c r="D2177"/>
      <c r="E2177"/>
    </row>
    <row r="2178" spans="1:5" x14ac:dyDescent="0.2">
      <c r="A2178" s="66"/>
      <c r="B2178"/>
      <c r="C2178"/>
      <c r="D2178"/>
      <c r="E2178"/>
    </row>
    <row r="2179" spans="1:5" x14ac:dyDescent="0.2">
      <c r="A2179" s="66"/>
      <c r="B2179"/>
      <c r="C2179"/>
      <c r="D2179"/>
      <c r="E2179"/>
    </row>
    <row r="2180" spans="1:5" x14ac:dyDescent="0.2">
      <c r="A2180" s="66"/>
      <c r="B2180"/>
      <c r="C2180"/>
      <c r="D2180"/>
      <c r="E2180"/>
    </row>
    <row r="2181" spans="1:5" x14ac:dyDescent="0.2">
      <c r="A2181" s="66"/>
      <c r="B2181"/>
      <c r="C2181"/>
      <c r="D2181"/>
      <c r="E2181"/>
    </row>
    <row r="2182" spans="1:5" x14ac:dyDescent="0.2">
      <c r="A2182" s="66"/>
      <c r="B2182"/>
      <c r="C2182"/>
      <c r="D2182"/>
      <c r="E2182"/>
    </row>
    <row r="2183" spans="1:5" x14ac:dyDescent="0.2">
      <c r="A2183" s="66"/>
      <c r="B2183"/>
      <c r="C2183"/>
      <c r="D2183"/>
      <c r="E2183"/>
    </row>
    <row r="2184" spans="1:5" x14ac:dyDescent="0.2">
      <c r="A2184" s="66"/>
      <c r="B2184"/>
      <c r="C2184"/>
      <c r="D2184"/>
      <c r="E2184"/>
    </row>
    <row r="2185" spans="1:5" x14ac:dyDescent="0.2">
      <c r="A2185" s="66"/>
      <c r="B2185"/>
      <c r="C2185"/>
      <c r="D2185"/>
      <c r="E2185"/>
    </row>
    <row r="2186" spans="1:5" x14ac:dyDescent="0.2">
      <c r="A2186" s="66"/>
      <c r="B2186"/>
      <c r="C2186"/>
      <c r="D2186"/>
      <c r="E2186"/>
    </row>
    <row r="2187" spans="1:5" x14ac:dyDescent="0.2">
      <c r="A2187" s="66"/>
      <c r="B2187"/>
      <c r="C2187"/>
      <c r="D2187"/>
      <c r="E2187"/>
    </row>
    <row r="2188" spans="1:5" x14ac:dyDescent="0.2">
      <c r="A2188" s="66"/>
      <c r="B2188"/>
      <c r="C2188"/>
      <c r="D2188"/>
      <c r="E2188"/>
    </row>
    <row r="2189" spans="1:5" x14ac:dyDescent="0.2">
      <c r="A2189" s="66"/>
      <c r="B2189"/>
      <c r="C2189"/>
      <c r="D2189"/>
      <c r="E2189"/>
    </row>
    <row r="2190" spans="1:5" x14ac:dyDescent="0.2">
      <c r="A2190" s="66"/>
      <c r="B2190"/>
      <c r="C2190"/>
      <c r="D2190"/>
      <c r="E2190"/>
    </row>
    <row r="2191" spans="1:5" x14ac:dyDescent="0.2">
      <c r="A2191" s="66"/>
      <c r="B2191"/>
      <c r="C2191"/>
      <c r="D2191"/>
      <c r="E2191"/>
    </row>
    <row r="2192" spans="1:5" x14ac:dyDescent="0.2">
      <c r="A2192" s="66"/>
      <c r="B2192"/>
      <c r="C2192"/>
      <c r="D2192"/>
      <c r="E2192"/>
    </row>
    <row r="2193" spans="1:5" x14ac:dyDescent="0.2">
      <c r="A2193" s="66"/>
      <c r="B2193"/>
      <c r="C2193"/>
      <c r="D2193"/>
      <c r="E2193"/>
    </row>
    <row r="2194" spans="1:5" x14ac:dyDescent="0.2">
      <c r="A2194" s="66"/>
      <c r="B2194"/>
      <c r="C2194"/>
      <c r="D2194"/>
      <c r="E2194"/>
    </row>
    <row r="2195" spans="1:5" x14ac:dyDescent="0.2">
      <c r="A2195" s="66"/>
      <c r="B2195"/>
      <c r="C2195"/>
      <c r="D2195"/>
      <c r="E2195"/>
    </row>
    <row r="2196" spans="1:5" x14ac:dyDescent="0.2">
      <c r="A2196" s="66"/>
      <c r="B2196"/>
      <c r="C2196"/>
      <c r="D2196"/>
      <c r="E2196"/>
    </row>
    <row r="2197" spans="1:5" x14ac:dyDescent="0.2">
      <c r="A2197" s="66"/>
      <c r="B2197"/>
      <c r="C2197"/>
      <c r="D2197"/>
      <c r="E2197"/>
    </row>
    <row r="2198" spans="1:5" x14ac:dyDescent="0.2">
      <c r="A2198" s="66"/>
      <c r="B2198"/>
      <c r="C2198"/>
      <c r="D2198"/>
      <c r="E2198"/>
    </row>
    <row r="2199" spans="1:5" x14ac:dyDescent="0.2">
      <c r="A2199" s="66"/>
      <c r="B2199"/>
      <c r="C2199"/>
      <c r="D2199"/>
      <c r="E2199"/>
    </row>
    <row r="2200" spans="1:5" x14ac:dyDescent="0.2">
      <c r="A2200" s="66"/>
      <c r="B2200"/>
      <c r="C2200"/>
      <c r="D2200"/>
      <c r="E2200"/>
    </row>
    <row r="2201" spans="1:5" x14ac:dyDescent="0.2">
      <c r="A2201" s="66"/>
      <c r="B2201"/>
      <c r="C2201"/>
      <c r="D2201"/>
      <c r="E2201"/>
    </row>
    <row r="2202" spans="1:5" x14ac:dyDescent="0.2">
      <c r="A2202" s="66"/>
      <c r="B2202"/>
      <c r="C2202"/>
      <c r="D2202"/>
      <c r="E2202"/>
    </row>
    <row r="2203" spans="1:5" x14ac:dyDescent="0.2">
      <c r="A2203" s="66"/>
      <c r="B2203"/>
      <c r="C2203"/>
      <c r="D2203"/>
      <c r="E2203"/>
    </row>
    <row r="2204" spans="1:5" x14ac:dyDescent="0.2">
      <c r="A2204" s="66"/>
      <c r="B2204"/>
      <c r="C2204"/>
      <c r="D2204"/>
      <c r="E2204"/>
    </row>
    <row r="2205" spans="1:5" x14ac:dyDescent="0.2">
      <c r="A2205" s="66"/>
      <c r="B2205"/>
      <c r="C2205"/>
      <c r="D2205"/>
      <c r="E2205"/>
    </row>
    <row r="2206" spans="1:5" x14ac:dyDescent="0.2">
      <c r="A2206" s="66"/>
      <c r="B2206"/>
      <c r="C2206"/>
      <c r="D2206"/>
      <c r="E2206"/>
    </row>
    <row r="2207" spans="1:5" x14ac:dyDescent="0.2">
      <c r="A2207" s="66"/>
      <c r="B2207"/>
      <c r="C2207"/>
      <c r="D2207"/>
      <c r="E2207"/>
    </row>
    <row r="2208" spans="1:5" x14ac:dyDescent="0.2">
      <c r="A2208" s="66"/>
      <c r="B2208"/>
      <c r="C2208"/>
      <c r="D2208"/>
      <c r="E2208"/>
    </row>
    <row r="2209" spans="1:5" x14ac:dyDescent="0.2">
      <c r="A2209" s="66"/>
      <c r="B2209"/>
      <c r="C2209"/>
      <c r="D2209"/>
      <c r="E2209"/>
    </row>
    <row r="2210" spans="1:5" x14ac:dyDescent="0.2">
      <c r="A2210" s="66"/>
      <c r="B2210"/>
      <c r="C2210"/>
      <c r="D2210"/>
      <c r="E2210"/>
    </row>
    <row r="2211" spans="1:5" x14ac:dyDescent="0.2">
      <c r="A2211" s="66"/>
      <c r="B2211"/>
      <c r="C2211"/>
      <c r="D2211"/>
      <c r="E2211"/>
    </row>
    <row r="2212" spans="1:5" x14ac:dyDescent="0.2">
      <c r="A2212" s="66"/>
      <c r="B2212"/>
      <c r="C2212"/>
      <c r="D2212"/>
      <c r="E2212"/>
    </row>
    <row r="2213" spans="1:5" x14ac:dyDescent="0.2">
      <c r="A2213" s="66"/>
      <c r="B2213"/>
      <c r="C2213"/>
      <c r="D2213"/>
      <c r="E2213"/>
    </row>
    <row r="2214" spans="1:5" x14ac:dyDescent="0.2">
      <c r="A2214" s="66"/>
      <c r="B2214"/>
      <c r="C2214"/>
      <c r="D2214"/>
      <c r="E2214"/>
    </row>
    <row r="2215" spans="1:5" x14ac:dyDescent="0.2">
      <c r="A2215" s="66"/>
      <c r="B2215"/>
      <c r="C2215"/>
      <c r="D2215"/>
      <c r="E2215"/>
    </row>
    <row r="2216" spans="1:5" x14ac:dyDescent="0.2">
      <c r="A2216" s="66"/>
      <c r="B2216"/>
      <c r="C2216"/>
      <c r="D2216"/>
      <c r="E2216"/>
    </row>
    <row r="2217" spans="1:5" x14ac:dyDescent="0.2">
      <c r="A2217" s="66"/>
      <c r="B2217"/>
      <c r="C2217"/>
      <c r="D2217"/>
      <c r="E2217"/>
    </row>
    <row r="2218" spans="1:5" x14ac:dyDescent="0.2">
      <c r="A2218" s="66"/>
      <c r="B2218"/>
      <c r="C2218"/>
      <c r="D2218"/>
      <c r="E2218"/>
    </row>
    <row r="2219" spans="1:5" x14ac:dyDescent="0.2">
      <c r="A2219" s="66"/>
      <c r="B2219"/>
      <c r="C2219"/>
      <c r="D2219"/>
      <c r="E2219"/>
    </row>
    <row r="2220" spans="1:5" x14ac:dyDescent="0.2">
      <c r="A2220" s="66"/>
      <c r="B2220"/>
      <c r="C2220"/>
      <c r="D2220"/>
      <c r="E2220"/>
    </row>
    <row r="2221" spans="1:5" x14ac:dyDescent="0.2">
      <c r="A2221" s="66"/>
      <c r="B2221"/>
      <c r="C2221"/>
      <c r="D2221"/>
      <c r="E2221"/>
    </row>
    <row r="2222" spans="1:5" x14ac:dyDescent="0.2">
      <c r="A2222" s="66"/>
      <c r="B2222"/>
      <c r="C2222"/>
      <c r="D2222"/>
      <c r="E2222"/>
    </row>
    <row r="2223" spans="1:5" x14ac:dyDescent="0.2">
      <c r="A2223" s="66"/>
      <c r="B2223"/>
      <c r="C2223"/>
      <c r="D2223"/>
      <c r="E2223"/>
    </row>
    <row r="2224" spans="1:5" x14ac:dyDescent="0.2">
      <c r="A2224" s="66"/>
      <c r="B2224"/>
      <c r="C2224"/>
      <c r="D2224"/>
      <c r="E2224"/>
    </row>
    <row r="2225" spans="1:5" x14ac:dyDescent="0.2">
      <c r="A2225" s="66"/>
      <c r="B2225"/>
      <c r="C2225"/>
      <c r="D2225"/>
      <c r="E2225"/>
    </row>
    <row r="2226" spans="1:5" x14ac:dyDescent="0.2">
      <c r="A2226" s="66"/>
      <c r="B2226"/>
      <c r="C2226"/>
      <c r="D2226"/>
      <c r="E2226"/>
    </row>
    <row r="2227" spans="1:5" x14ac:dyDescent="0.2">
      <c r="A2227" s="66"/>
      <c r="B2227"/>
      <c r="C2227"/>
      <c r="D2227"/>
      <c r="E2227"/>
    </row>
    <row r="2228" spans="1:5" x14ac:dyDescent="0.2">
      <c r="A2228" s="66"/>
      <c r="B2228"/>
      <c r="C2228"/>
      <c r="D2228"/>
      <c r="E2228"/>
    </row>
    <row r="2229" spans="1:5" x14ac:dyDescent="0.2">
      <c r="A2229" s="66"/>
      <c r="B2229"/>
      <c r="C2229"/>
      <c r="D2229"/>
      <c r="E2229"/>
    </row>
    <row r="2230" spans="1:5" x14ac:dyDescent="0.2">
      <c r="A2230" s="66"/>
      <c r="B2230"/>
      <c r="C2230"/>
      <c r="D2230"/>
      <c r="E2230"/>
    </row>
    <row r="2231" spans="1:5" x14ac:dyDescent="0.2">
      <c r="A2231" s="66"/>
      <c r="B2231"/>
      <c r="C2231"/>
      <c r="D2231"/>
      <c r="E2231"/>
    </row>
    <row r="2232" spans="1:5" x14ac:dyDescent="0.2">
      <c r="A2232" s="66"/>
      <c r="B2232"/>
      <c r="C2232"/>
      <c r="D2232"/>
      <c r="E2232"/>
    </row>
    <row r="2233" spans="1:5" x14ac:dyDescent="0.2">
      <c r="A2233" s="66"/>
      <c r="B2233"/>
      <c r="C2233"/>
      <c r="D2233"/>
      <c r="E2233"/>
    </row>
    <row r="2234" spans="1:5" x14ac:dyDescent="0.2">
      <c r="A2234" s="66"/>
      <c r="B2234"/>
      <c r="C2234"/>
      <c r="D2234"/>
      <c r="E2234"/>
    </row>
    <row r="2235" spans="1:5" x14ac:dyDescent="0.2">
      <c r="A2235" s="66"/>
      <c r="B2235"/>
      <c r="C2235"/>
      <c r="D2235"/>
      <c r="E2235"/>
    </row>
    <row r="2236" spans="1:5" x14ac:dyDescent="0.2">
      <c r="A2236" s="66"/>
      <c r="B2236"/>
      <c r="C2236"/>
      <c r="D2236"/>
      <c r="E2236"/>
    </row>
    <row r="2237" spans="1:5" x14ac:dyDescent="0.2">
      <c r="A2237" s="66"/>
      <c r="B2237"/>
      <c r="C2237"/>
      <c r="D2237"/>
      <c r="E2237"/>
    </row>
    <row r="2238" spans="1:5" x14ac:dyDescent="0.2">
      <c r="A2238" s="66"/>
      <c r="B2238"/>
      <c r="C2238"/>
      <c r="D2238"/>
      <c r="E2238"/>
    </row>
    <row r="2239" spans="1:5" x14ac:dyDescent="0.2">
      <c r="A2239" s="66"/>
      <c r="B2239"/>
      <c r="C2239"/>
      <c r="D2239"/>
      <c r="E2239"/>
    </row>
    <row r="2240" spans="1:5" x14ac:dyDescent="0.2">
      <c r="A2240" s="66"/>
      <c r="B2240"/>
      <c r="C2240"/>
      <c r="D2240"/>
      <c r="E2240"/>
    </row>
    <row r="2241" spans="1:5" x14ac:dyDescent="0.2">
      <c r="A2241" s="66"/>
      <c r="B2241"/>
      <c r="C2241"/>
      <c r="D2241"/>
      <c r="E2241"/>
    </row>
    <row r="2242" spans="1:5" x14ac:dyDescent="0.2">
      <c r="A2242" s="66"/>
      <c r="B2242"/>
      <c r="C2242"/>
      <c r="D2242"/>
      <c r="E2242"/>
    </row>
    <row r="2243" spans="1:5" x14ac:dyDescent="0.2">
      <c r="A2243" s="66"/>
      <c r="B2243"/>
      <c r="C2243"/>
      <c r="D2243"/>
      <c r="E2243"/>
    </row>
    <row r="2244" spans="1:5" x14ac:dyDescent="0.2">
      <c r="A2244" s="66"/>
      <c r="B2244"/>
      <c r="C2244"/>
      <c r="D2244"/>
      <c r="E2244"/>
    </row>
    <row r="2245" spans="1:5" x14ac:dyDescent="0.2">
      <c r="A2245" s="66"/>
      <c r="B2245"/>
      <c r="C2245"/>
      <c r="D2245"/>
      <c r="E2245"/>
    </row>
    <row r="2246" spans="1:5" x14ac:dyDescent="0.2">
      <c r="A2246" s="66"/>
      <c r="B2246"/>
      <c r="C2246"/>
      <c r="D2246"/>
      <c r="E2246"/>
    </row>
    <row r="2247" spans="1:5" x14ac:dyDescent="0.2">
      <c r="A2247" s="66"/>
      <c r="B2247"/>
      <c r="C2247"/>
      <c r="D2247"/>
      <c r="E2247"/>
    </row>
    <row r="2248" spans="1:5" x14ac:dyDescent="0.2">
      <c r="A2248" s="66"/>
      <c r="B2248"/>
      <c r="C2248"/>
      <c r="D2248"/>
      <c r="E2248"/>
    </row>
    <row r="2249" spans="1:5" x14ac:dyDescent="0.2">
      <c r="A2249" s="66"/>
      <c r="B2249"/>
      <c r="C2249"/>
      <c r="D2249"/>
      <c r="E2249"/>
    </row>
    <row r="2250" spans="1:5" x14ac:dyDescent="0.2">
      <c r="A2250" s="66"/>
      <c r="B2250"/>
      <c r="C2250"/>
      <c r="D2250"/>
      <c r="E2250"/>
    </row>
    <row r="2251" spans="1:5" x14ac:dyDescent="0.2">
      <c r="A2251" s="66"/>
      <c r="B2251"/>
      <c r="C2251"/>
      <c r="D2251"/>
      <c r="E2251"/>
    </row>
    <row r="2252" spans="1:5" x14ac:dyDescent="0.2">
      <c r="A2252" s="66"/>
      <c r="B2252"/>
      <c r="C2252"/>
      <c r="D2252"/>
      <c r="E2252"/>
    </row>
    <row r="2253" spans="1:5" x14ac:dyDescent="0.2">
      <c r="A2253" s="66"/>
      <c r="B2253"/>
      <c r="C2253"/>
      <c r="D2253"/>
      <c r="E2253"/>
    </row>
    <row r="2254" spans="1:5" x14ac:dyDescent="0.2">
      <c r="A2254" s="66"/>
      <c r="B2254"/>
      <c r="C2254"/>
      <c r="D2254"/>
      <c r="E2254"/>
    </row>
    <row r="2255" spans="1:5" x14ac:dyDescent="0.2">
      <c r="A2255" s="66"/>
      <c r="B2255"/>
      <c r="C2255"/>
      <c r="D2255"/>
      <c r="E2255"/>
    </row>
    <row r="2256" spans="1:5" x14ac:dyDescent="0.2">
      <c r="A2256" s="66"/>
      <c r="B2256"/>
      <c r="C2256"/>
      <c r="D2256"/>
      <c r="E2256"/>
    </row>
    <row r="2257" spans="1:5" x14ac:dyDescent="0.2">
      <c r="A2257" s="66"/>
      <c r="B2257"/>
      <c r="C2257"/>
      <c r="D2257"/>
      <c r="E2257"/>
    </row>
    <row r="2258" spans="1:5" x14ac:dyDescent="0.2">
      <c r="A2258" s="66"/>
      <c r="B2258"/>
      <c r="C2258"/>
      <c r="D2258"/>
      <c r="E2258"/>
    </row>
    <row r="2259" spans="1:5" x14ac:dyDescent="0.2">
      <c r="A2259" s="66"/>
      <c r="B2259"/>
      <c r="C2259"/>
      <c r="D2259"/>
      <c r="E2259"/>
    </row>
    <row r="2260" spans="1:5" x14ac:dyDescent="0.2">
      <c r="A2260" s="66"/>
      <c r="B2260"/>
      <c r="C2260"/>
      <c r="D2260"/>
      <c r="E2260"/>
    </row>
    <row r="2261" spans="1:5" x14ac:dyDescent="0.2">
      <c r="A2261" s="66"/>
      <c r="B2261"/>
      <c r="C2261"/>
      <c r="D2261"/>
      <c r="E2261"/>
    </row>
    <row r="2262" spans="1:5" x14ac:dyDescent="0.2">
      <c r="A2262" s="66"/>
      <c r="B2262"/>
      <c r="C2262"/>
      <c r="D2262"/>
      <c r="E2262"/>
    </row>
    <row r="2263" spans="1:5" x14ac:dyDescent="0.2">
      <c r="A2263" s="66"/>
      <c r="B2263"/>
      <c r="C2263"/>
      <c r="D2263"/>
      <c r="E2263"/>
    </row>
    <row r="2264" spans="1:5" x14ac:dyDescent="0.2">
      <c r="A2264" s="66"/>
      <c r="B2264"/>
      <c r="C2264"/>
      <c r="D2264"/>
      <c r="E2264"/>
    </row>
    <row r="2265" spans="1:5" x14ac:dyDescent="0.2">
      <c r="A2265" s="66"/>
      <c r="B2265"/>
      <c r="C2265"/>
      <c r="D2265"/>
      <c r="E2265"/>
    </row>
    <row r="2266" spans="1:5" x14ac:dyDescent="0.2">
      <c r="A2266" s="66"/>
      <c r="B2266"/>
      <c r="C2266"/>
      <c r="D2266"/>
      <c r="E2266"/>
    </row>
    <row r="2267" spans="1:5" x14ac:dyDescent="0.2">
      <c r="A2267" s="66"/>
      <c r="B2267"/>
      <c r="C2267"/>
      <c r="D2267"/>
      <c r="E2267"/>
    </row>
    <row r="2268" spans="1:5" x14ac:dyDescent="0.2">
      <c r="A2268" s="66"/>
      <c r="B2268"/>
      <c r="C2268"/>
      <c r="D2268"/>
      <c r="E2268"/>
    </row>
    <row r="2269" spans="1:5" x14ac:dyDescent="0.2">
      <c r="A2269" s="66"/>
      <c r="B2269"/>
      <c r="C2269"/>
      <c r="D2269"/>
      <c r="E2269"/>
    </row>
    <row r="2270" spans="1:5" x14ac:dyDescent="0.2">
      <c r="A2270" s="66"/>
      <c r="B2270"/>
      <c r="C2270"/>
      <c r="D2270"/>
      <c r="E2270"/>
    </row>
    <row r="2271" spans="1:5" x14ac:dyDescent="0.2">
      <c r="A2271" s="66"/>
      <c r="B2271"/>
      <c r="C2271"/>
      <c r="D2271"/>
      <c r="E2271"/>
    </row>
    <row r="2272" spans="1:5" x14ac:dyDescent="0.2">
      <c r="A2272" s="66"/>
      <c r="B2272"/>
      <c r="C2272"/>
      <c r="D2272"/>
      <c r="E2272"/>
    </row>
    <row r="2273" spans="1:5" x14ac:dyDescent="0.2">
      <c r="A2273" s="66"/>
      <c r="B2273"/>
      <c r="C2273"/>
      <c r="D2273"/>
      <c r="E2273"/>
    </row>
    <row r="2274" spans="1:5" x14ac:dyDescent="0.2">
      <c r="A2274" s="66"/>
      <c r="B2274"/>
      <c r="C2274"/>
      <c r="D2274"/>
      <c r="E2274"/>
    </row>
    <row r="2275" spans="1:5" x14ac:dyDescent="0.2">
      <c r="A2275" s="66"/>
      <c r="B2275"/>
      <c r="C2275"/>
      <c r="D2275"/>
      <c r="E2275"/>
    </row>
    <row r="2276" spans="1:5" x14ac:dyDescent="0.2">
      <c r="A2276" s="66"/>
      <c r="B2276"/>
      <c r="C2276"/>
      <c r="D2276"/>
      <c r="E2276"/>
    </row>
    <row r="2277" spans="1:5" x14ac:dyDescent="0.2">
      <c r="A2277" s="66"/>
      <c r="B2277"/>
      <c r="C2277"/>
      <c r="D2277"/>
      <c r="E2277"/>
    </row>
    <row r="2278" spans="1:5" x14ac:dyDescent="0.2">
      <c r="A2278" s="66"/>
      <c r="B2278"/>
      <c r="C2278"/>
      <c r="D2278"/>
      <c r="E2278"/>
    </row>
    <row r="2279" spans="1:5" x14ac:dyDescent="0.2">
      <c r="A2279" s="66"/>
      <c r="B2279"/>
      <c r="C2279"/>
      <c r="D2279"/>
      <c r="E2279"/>
    </row>
    <row r="2280" spans="1:5" x14ac:dyDescent="0.2">
      <c r="A2280" s="66"/>
      <c r="B2280"/>
      <c r="C2280"/>
      <c r="D2280"/>
      <c r="E2280"/>
    </row>
    <row r="2281" spans="1:5" x14ac:dyDescent="0.2">
      <c r="A2281" s="66"/>
      <c r="B2281"/>
      <c r="C2281"/>
      <c r="D2281"/>
      <c r="E2281"/>
    </row>
    <row r="2282" spans="1:5" x14ac:dyDescent="0.2">
      <c r="A2282" s="66"/>
      <c r="B2282"/>
      <c r="C2282"/>
      <c r="D2282"/>
      <c r="E2282"/>
    </row>
    <row r="2283" spans="1:5" x14ac:dyDescent="0.2">
      <c r="A2283" s="66"/>
      <c r="B2283"/>
      <c r="C2283"/>
      <c r="D2283"/>
      <c r="E2283"/>
    </row>
    <row r="2284" spans="1:5" x14ac:dyDescent="0.2">
      <c r="A2284" s="66"/>
      <c r="B2284"/>
      <c r="C2284"/>
      <c r="D2284"/>
      <c r="E2284"/>
    </row>
    <row r="2285" spans="1:5" x14ac:dyDescent="0.2">
      <c r="A2285" s="66"/>
      <c r="B2285"/>
      <c r="C2285"/>
      <c r="D2285"/>
      <c r="E2285"/>
    </row>
    <row r="2286" spans="1:5" x14ac:dyDescent="0.2">
      <c r="A2286" s="66"/>
      <c r="B2286"/>
      <c r="C2286"/>
      <c r="D2286"/>
      <c r="E2286"/>
    </row>
    <row r="2287" spans="1:5" x14ac:dyDescent="0.2">
      <c r="A2287" s="66"/>
      <c r="B2287"/>
      <c r="C2287"/>
      <c r="D2287"/>
      <c r="E2287"/>
    </row>
    <row r="2288" spans="1:5" x14ac:dyDescent="0.2">
      <c r="A2288" s="66"/>
      <c r="B2288"/>
      <c r="C2288"/>
      <c r="D2288"/>
      <c r="E2288"/>
    </row>
    <row r="2289" spans="1:5" x14ac:dyDescent="0.2">
      <c r="A2289" s="66"/>
      <c r="B2289"/>
      <c r="C2289"/>
      <c r="D2289"/>
      <c r="E2289"/>
    </row>
    <row r="2290" spans="1:5" x14ac:dyDescent="0.2">
      <c r="A2290" s="66"/>
      <c r="B2290"/>
      <c r="C2290"/>
      <c r="D2290"/>
      <c r="E2290"/>
    </row>
    <row r="2291" spans="1:5" x14ac:dyDescent="0.2">
      <c r="A2291" s="66"/>
      <c r="B2291"/>
      <c r="C2291"/>
      <c r="D2291"/>
      <c r="E2291"/>
    </row>
    <row r="2292" spans="1:5" x14ac:dyDescent="0.2">
      <c r="A2292" s="66"/>
      <c r="B2292"/>
      <c r="C2292"/>
      <c r="D2292"/>
      <c r="E2292"/>
    </row>
    <row r="2293" spans="1:5" x14ac:dyDescent="0.2">
      <c r="A2293" s="66"/>
      <c r="B2293"/>
      <c r="C2293"/>
      <c r="D2293"/>
      <c r="E2293"/>
    </row>
    <row r="2294" spans="1:5" x14ac:dyDescent="0.2">
      <c r="A2294" s="66"/>
      <c r="B2294"/>
      <c r="C2294"/>
      <c r="D2294"/>
      <c r="E2294"/>
    </row>
    <row r="2295" spans="1:5" x14ac:dyDescent="0.2">
      <c r="A2295" s="66"/>
      <c r="B2295"/>
      <c r="C2295"/>
      <c r="D2295"/>
      <c r="E2295"/>
    </row>
    <row r="2296" spans="1:5" x14ac:dyDescent="0.2">
      <c r="A2296" s="66"/>
      <c r="B2296"/>
      <c r="C2296"/>
      <c r="D2296"/>
      <c r="E2296"/>
    </row>
    <row r="2297" spans="1:5" x14ac:dyDescent="0.2">
      <c r="A2297" s="66"/>
      <c r="B2297"/>
      <c r="C2297"/>
      <c r="D2297"/>
      <c r="E2297"/>
    </row>
    <row r="2298" spans="1:5" x14ac:dyDescent="0.2">
      <c r="A2298" s="66"/>
      <c r="B2298"/>
      <c r="C2298"/>
      <c r="D2298"/>
      <c r="E2298"/>
    </row>
    <row r="2299" spans="1:5" x14ac:dyDescent="0.2">
      <c r="A2299" s="66"/>
      <c r="B2299"/>
      <c r="C2299"/>
      <c r="D2299"/>
      <c r="E2299"/>
    </row>
    <row r="2300" spans="1:5" x14ac:dyDescent="0.2">
      <c r="A2300" s="66"/>
      <c r="B2300"/>
      <c r="C2300"/>
      <c r="D2300"/>
      <c r="E2300"/>
    </row>
    <row r="2301" spans="1:5" x14ac:dyDescent="0.2">
      <c r="A2301" s="66"/>
      <c r="B2301"/>
      <c r="C2301"/>
      <c r="D2301"/>
      <c r="E2301"/>
    </row>
    <row r="2302" spans="1:5" x14ac:dyDescent="0.2">
      <c r="A2302" s="66"/>
      <c r="B2302"/>
      <c r="C2302"/>
      <c r="D2302"/>
      <c r="E2302"/>
    </row>
    <row r="2303" spans="1:5" x14ac:dyDescent="0.2">
      <c r="A2303" s="66"/>
      <c r="B2303"/>
      <c r="C2303"/>
      <c r="D2303"/>
      <c r="E2303"/>
    </row>
    <row r="2304" spans="1:5" x14ac:dyDescent="0.2">
      <c r="A2304" s="66"/>
      <c r="B2304"/>
      <c r="C2304"/>
      <c r="D2304"/>
      <c r="E2304"/>
    </row>
    <row r="2305" spans="1:5" x14ac:dyDescent="0.2">
      <c r="A2305" s="66"/>
      <c r="B2305"/>
      <c r="C2305"/>
      <c r="D2305"/>
      <c r="E2305"/>
    </row>
    <row r="2306" spans="1:5" x14ac:dyDescent="0.2">
      <c r="A2306" s="66"/>
      <c r="B2306"/>
      <c r="C2306"/>
      <c r="D2306"/>
      <c r="E2306"/>
    </row>
    <row r="2307" spans="1:5" x14ac:dyDescent="0.2">
      <c r="A2307" s="66"/>
      <c r="B2307"/>
      <c r="C2307"/>
      <c r="D2307"/>
      <c r="E2307"/>
    </row>
    <row r="2308" spans="1:5" x14ac:dyDescent="0.2">
      <c r="A2308" s="66"/>
      <c r="B2308"/>
      <c r="C2308"/>
      <c r="D2308"/>
      <c r="E2308"/>
    </row>
    <row r="2309" spans="1:5" x14ac:dyDescent="0.2">
      <c r="A2309" s="66"/>
      <c r="B2309"/>
      <c r="C2309"/>
      <c r="D2309"/>
      <c r="E2309"/>
    </row>
    <row r="2310" spans="1:5" x14ac:dyDescent="0.2">
      <c r="A2310" s="66"/>
      <c r="B2310"/>
      <c r="C2310"/>
      <c r="D2310"/>
      <c r="E2310"/>
    </row>
    <row r="2311" spans="1:5" x14ac:dyDescent="0.2">
      <c r="A2311" s="66"/>
      <c r="B2311"/>
      <c r="C2311"/>
      <c r="D2311"/>
      <c r="E2311"/>
    </row>
    <row r="2312" spans="1:5" x14ac:dyDescent="0.2">
      <c r="A2312" s="66"/>
      <c r="B2312"/>
      <c r="C2312"/>
      <c r="D2312"/>
      <c r="E2312"/>
    </row>
    <row r="2313" spans="1:5" x14ac:dyDescent="0.2">
      <c r="A2313" s="66"/>
      <c r="B2313"/>
      <c r="C2313"/>
      <c r="D2313"/>
      <c r="E2313"/>
    </row>
    <row r="2314" spans="1:5" x14ac:dyDescent="0.2">
      <c r="A2314" s="66"/>
      <c r="B2314"/>
      <c r="C2314"/>
      <c r="D2314"/>
      <c r="E2314"/>
    </row>
    <row r="2315" spans="1:5" x14ac:dyDescent="0.2">
      <c r="A2315" s="66"/>
      <c r="B2315"/>
      <c r="C2315"/>
      <c r="D2315"/>
      <c r="E2315"/>
    </row>
    <row r="2316" spans="1:5" x14ac:dyDescent="0.2">
      <c r="A2316" s="66"/>
      <c r="B2316"/>
      <c r="C2316"/>
      <c r="D2316"/>
      <c r="E2316"/>
    </row>
    <row r="2317" spans="1:5" x14ac:dyDescent="0.2">
      <c r="A2317" s="66"/>
      <c r="B2317"/>
      <c r="C2317"/>
      <c r="D2317"/>
      <c r="E2317"/>
    </row>
    <row r="2318" spans="1:5" x14ac:dyDescent="0.2">
      <c r="A2318" s="66"/>
      <c r="B2318"/>
      <c r="C2318"/>
      <c r="D2318"/>
      <c r="E2318"/>
    </row>
    <row r="2319" spans="1:5" x14ac:dyDescent="0.2">
      <c r="A2319" s="66"/>
      <c r="B2319"/>
      <c r="C2319"/>
      <c r="D2319"/>
      <c r="E2319"/>
    </row>
    <row r="2320" spans="1:5" x14ac:dyDescent="0.2">
      <c r="A2320" s="66"/>
      <c r="B2320"/>
      <c r="C2320"/>
      <c r="D2320"/>
      <c r="E2320"/>
    </row>
    <row r="2321" spans="1:5" x14ac:dyDescent="0.2">
      <c r="A2321" s="66"/>
      <c r="B2321"/>
      <c r="C2321"/>
      <c r="D2321"/>
      <c r="E2321"/>
    </row>
    <row r="2322" spans="1:5" x14ac:dyDescent="0.2">
      <c r="A2322" s="66"/>
      <c r="B2322"/>
      <c r="C2322"/>
      <c r="D2322"/>
      <c r="E2322"/>
    </row>
    <row r="2323" spans="1:5" x14ac:dyDescent="0.2">
      <c r="A2323" s="66"/>
      <c r="B2323"/>
      <c r="C2323"/>
      <c r="D2323"/>
      <c r="E2323"/>
    </row>
    <row r="2324" spans="1:5" x14ac:dyDescent="0.2">
      <c r="A2324" s="66"/>
      <c r="B2324"/>
      <c r="C2324"/>
      <c r="D2324"/>
      <c r="E2324"/>
    </row>
    <row r="2325" spans="1:5" x14ac:dyDescent="0.2">
      <c r="A2325" s="66"/>
      <c r="B2325"/>
      <c r="C2325"/>
      <c r="D2325"/>
      <c r="E2325"/>
    </row>
    <row r="2326" spans="1:5" x14ac:dyDescent="0.2">
      <c r="A2326" s="66"/>
      <c r="B2326"/>
      <c r="C2326"/>
      <c r="D2326"/>
      <c r="E2326"/>
    </row>
    <row r="2327" spans="1:5" x14ac:dyDescent="0.2">
      <c r="A2327" s="66"/>
      <c r="B2327"/>
      <c r="C2327"/>
      <c r="D2327"/>
      <c r="E2327"/>
    </row>
    <row r="2328" spans="1:5" x14ac:dyDescent="0.2">
      <c r="A2328" s="66"/>
      <c r="B2328"/>
      <c r="C2328"/>
      <c r="D2328"/>
      <c r="E2328"/>
    </row>
    <row r="2329" spans="1:5" x14ac:dyDescent="0.2">
      <c r="A2329" s="66"/>
      <c r="B2329"/>
      <c r="C2329"/>
      <c r="D2329"/>
      <c r="E2329"/>
    </row>
    <row r="2330" spans="1:5" x14ac:dyDescent="0.2">
      <c r="A2330" s="66"/>
      <c r="B2330"/>
      <c r="C2330"/>
      <c r="D2330"/>
      <c r="E2330"/>
    </row>
    <row r="2331" spans="1:5" x14ac:dyDescent="0.2">
      <c r="A2331" s="66"/>
      <c r="B2331"/>
      <c r="C2331"/>
      <c r="D2331"/>
      <c r="E2331"/>
    </row>
    <row r="2332" spans="1:5" x14ac:dyDescent="0.2">
      <c r="A2332" s="66"/>
      <c r="B2332"/>
      <c r="C2332"/>
      <c r="D2332"/>
      <c r="E2332"/>
    </row>
    <row r="2333" spans="1:5" x14ac:dyDescent="0.2">
      <c r="A2333" s="66"/>
      <c r="B2333"/>
      <c r="C2333"/>
      <c r="D2333"/>
      <c r="E2333"/>
    </row>
    <row r="2334" spans="1:5" x14ac:dyDescent="0.2">
      <c r="A2334" s="66"/>
      <c r="B2334"/>
      <c r="C2334"/>
      <c r="D2334"/>
      <c r="E2334"/>
    </row>
    <row r="2335" spans="1:5" x14ac:dyDescent="0.2">
      <c r="A2335" s="66"/>
      <c r="B2335"/>
      <c r="C2335"/>
      <c r="D2335"/>
      <c r="E2335"/>
    </row>
    <row r="2336" spans="1:5" x14ac:dyDescent="0.2">
      <c r="A2336" s="66"/>
      <c r="B2336"/>
      <c r="C2336"/>
      <c r="D2336"/>
      <c r="E2336"/>
    </row>
    <row r="2337" spans="1:5" x14ac:dyDescent="0.2">
      <c r="A2337" s="66"/>
      <c r="B2337"/>
      <c r="C2337"/>
      <c r="D2337"/>
      <c r="E2337"/>
    </row>
    <row r="2338" spans="1:5" x14ac:dyDescent="0.2">
      <c r="A2338" s="66"/>
      <c r="B2338"/>
      <c r="C2338"/>
      <c r="D2338"/>
      <c r="E2338"/>
    </row>
    <row r="2339" spans="1:5" x14ac:dyDescent="0.2">
      <c r="A2339" s="66"/>
      <c r="B2339"/>
      <c r="C2339"/>
      <c r="D2339"/>
      <c r="E2339"/>
    </row>
    <row r="2340" spans="1:5" x14ac:dyDescent="0.2">
      <c r="A2340" s="66"/>
      <c r="B2340"/>
      <c r="C2340"/>
      <c r="D2340"/>
      <c r="E2340"/>
    </row>
    <row r="2341" spans="1:5" x14ac:dyDescent="0.2">
      <c r="A2341" s="66"/>
      <c r="B2341"/>
      <c r="C2341"/>
      <c r="D2341"/>
      <c r="E2341"/>
    </row>
    <row r="2342" spans="1:5" x14ac:dyDescent="0.2">
      <c r="A2342" s="66"/>
      <c r="B2342"/>
      <c r="C2342"/>
      <c r="D2342"/>
      <c r="E2342"/>
    </row>
    <row r="2343" spans="1:5" x14ac:dyDescent="0.2">
      <c r="A2343" s="66"/>
      <c r="B2343"/>
      <c r="C2343"/>
      <c r="D2343"/>
      <c r="E2343"/>
    </row>
    <row r="2344" spans="1:5" x14ac:dyDescent="0.2">
      <c r="A2344" s="66"/>
      <c r="B2344"/>
      <c r="C2344"/>
      <c r="D2344"/>
      <c r="E2344"/>
    </row>
    <row r="2345" spans="1:5" x14ac:dyDescent="0.2">
      <c r="A2345" s="66"/>
      <c r="B2345"/>
      <c r="C2345"/>
      <c r="D2345"/>
      <c r="E2345"/>
    </row>
    <row r="2346" spans="1:5" x14ac:dyDescent="0.2">
      <c r="A2346" s="66"/>
      <c r="B2346"/>
      <c r="C2346"/>
      <c r="D2346"/>
      <c r="E2346"/>
    </row>
    <row r="2347" spans="1:5" x14ac:dyDescent="0.2">
      <c r="A2347" s="66"/>
      <c r="B2347"/>
      <c r="C2347"/>
      <c r="D2347"/>
      <c r="E2347"/>
    </row>
    <row r="2348" spans="1:5" x14ac:dyDescent="0.2">
      <c r="A2348" s="66"/>
      <c r="B2348"/>
      <c r="C2348"/>
      <c r="D2348"/>
      <c r="E2348"/>
    </row>
    <row r="2349" spans="1:5" x14ac:dyDescent="0.2">
      <c r="A2349" s="66"/>
      <c r="B2349"/>
      <c r="C2349"/>
      <c r="D2349"/>
      <c r="E2349"/>
    </row>
    <row r="2350" spans="1:5" x14ac:dyDescent="0.2">
      <c r="A2350" s="66"/>
      <c r="B2350"/>
      <c r="C2350"/>
      <c r="D2350"/>
      <c r="E2350"/>
    </row>
    <row r="2351" spans="1:5" x14ac:dyDescent="0.2">
      <c r="A2351" s="66"/>
      <c r="B2351"/>
      <c r="C2351"/>
      <c r="D2351"/>
      <c r="E2351"/>
    </row>
    <row r="2352" spans="1:5" x14ac:dyDescent="0.2">
      <c r="A2352" s="66"/>
      <c r="B2352"/>
      <c r="C2352"/>
      <c r="D2352"/>
      <c r="E2352"/>
    </row>
    <row r="2353" spans="1:5" x14ac:dyDescent="0.2">
      <c r="A2353" s="66"/>
      <c r="B2353"/>
      <c r="C2353"/>
      <c r="D2353"/>
      <c r="E2353"/>
    </row>
    <row r="2354" spans="1:5" x14ac:dyDescent="0.2">
      <c r="A2354" s="66"/>
      <c r="B2354"/>
      <c r="C2354"/>
      <c r="D2354"/>
      <c r="E2354"/>
    </row>
    <row r="2355" spans="1:5" x14ac:dyDescent="0.2">
      <c r="A2355" s="66"/>
      <c r="B2355"/>
      <c r="C2355"/>
      <c r="D2355"/>
      <c r="E2355"/>
    </row>
    <row r="2356" spans="1:5" x14ac:dyDescent="0.2">
      <c r="A2356" s="66"/>
      <c r="B2356"/>
      <c r="C2356"/>
      <c r="D2356"/>
      <c r="E2356"/>
    </row>
    <row r="2357" spans="1:5" x14ac:dyDescent="0.2">
      <c r="A2357" s="66"/>
      <c r="B2357"/>
      <c r="C2357"/>
      <c r="D2357"/>
      <c r="E2357"/>
    </row>
    <row r="2358" spans="1:5" x14ac:dyDescent="0.2">
      <c r="A2358" s="66"/>
      <c r="B2358"/>
      <c r="C2358"/>
      <c r="D2358"/>
      <c r="E2358"/>
    </row>
    <row r="2359" spans="1:5" x14ac:dyDescent="0.2">
      <c r="A2359" s="66"/>
      <c r="B2359"/>
      <c r="C2359"/>
      <c r="D2359"/>
      <c r="E2359"/>
    </row>
    <row r="2360" spans="1:5" x14ac:dyDescent="0.2">
      <c r="A2360" s="66"/>
      <c r="B2360"/>
      <c r="C2360"/>
      <c r="D2360"/>
      <c r="E2360"/>
    </row>
    <row r="2361" spans="1:5" x14ac:dyDescent="0.2">
      <c r="A2361" s="66"/>
      <c r="B2361"/>
      <c r="C2361"/>
      <c r="D2361"/>
      <c r="E2361"/>
    </row>
    <row r="2362" spans="1:5" x14ac:dyDescent="0.2">
      <c r="A2362" s="66"/>
      <c r="B2362"/>
      <c r="C2362"/>
      <c r="D2362"/>
      <c r="E2362"/>
    </row>
    <row r="2363" spans="1:5" x14ac:dyDescent="0.2">
      <c r="A2363" s="66"/>
      <c r="B2363"/>
      <c r="C2363"/>
      <c r="D2363"/>
      <c r="E2363"/>
    </row>
    <row r="2364" spans="1:5" x14ac:dyDescent="0.2">
      <c r="A2364" s="66"/>
      <c r="B2364"/>
      <c r="C2364"/>
      <c r="D2364"/>
      <c r="E2364"/>
    </row>
    <row r="2365" spans="1:5" x14ac:dyDescent="0.2">
      <c r="A2365" s="66"/>
      <c r="B2365"/>
      <c r="C2365"/>
      <c r="D2365"/>
      <c r="E2365"/>
    </row>
    <row r="2366" spans="1:5" x14ac:dyDescent="0.2">
      <c r="A2366" s="66"/>
      <c r="B2366"/>
      <c r="C2366"/>
      <c r="D2366"/>
      <c r="E2366"/>
    </row>
    <row r="2367" spans="1:5" x14ac:dyDescent="0.2">
      <c r="A2367" s="66"/>
      <c r="B2367"/>
      <c r="C2367"/>
      <c r="D2367"/>
      <c r="E2367"/>
    </row>
    <row r="2368" spans="1:5" x14ac:dyDescent="0.2">
      <c r="A2368" s="66"/>
      <c r="B2368"/>
      <c r="C2368"/>
      <c r="D2368"/>
      <c r="E2368"/>
    </row>
    <row r="2369" spans="1:5" x14ac:dyDescent="0.2">
      <c r="A2369" s="66"/>
      <c r="B2369"/>
      <c r="C2369"/>
      <c r="D2369"/>
      <c r="E2369"/>
    </row>
    <row r="2370" spans="1:5" x14ac:dyDescent="0.2">
      <c r="A2370" s="66"/>
      <c r="B2370"/>
      <c r="C2370"/>
      <c r="D2370"/>
      <c r="E2370"/>
    </row>
    <row r="2371" spans="1:5" x14ac:dyDescent="0.2">
      <c r="A2371" s="66"/>
      <c r="B2371"/>
      <c r="C2371"/>
      <c r="D2371"/>
      <c r="E2371"/>
    </row>
    <row r="2372" spans="1:5" x14ac:dyDescent="0.2">
      <c r="A2372" s="66"/>
      <c r="B2372"/>
      <c r="C2372"/>
      <c r="D2372"/>
      <c r="E2372"/>
    </row>
    <row r="2373" spans="1:5" x14ac:dyDescent="0.2">
      <c r="A2373" s="66"/>
      <c r="B2373"/>
      <c r="C2373"/>
      <c r="D2373"/>
      <c r="E2373"/>
    </row>
    <row r="2374" spans="1:5" x14ac:dyDescent="0.2">
      <c r="A2374" s="66"/>
      <c r="B2374"/>
      <c r="C2374"/>
      <c r="D2374"/>
      <c r="E2374"/>
    </row>
    <row r="2375" spans="1:5" x14ac:dyDescent="0.2">
      <c r="A2375" s="66"/>
      <c r="B2375"/>
      <c r="C2375"/>
      <c r="D2375"/>
      <c r="E2375"/>
    </row>
    <row r="2376" spans="1:5" x14ac:dyDescent="0.2">
      <c r="A2376" s="66"/>
      <c r="B2376"/>
      <c r="C2376"/>
      <c r="D2376"/>
      <c r="E2376"/>
    </row>
    <row r="2377" spans="1:5" x14ac:dyDescent="0.2">
      <c r="A2377" s="66"/>
      <c r="B2377"/>
      <c r="C2377"/>
      <c r="D2377"/>
      <c r="E2377"/>
    </row>
    <row r="2378" spans="1:5" x14ac:dyDescent="0.2">
      <c r="A2378" s="66"/>
      <c r="B2378"/>
      <c r="C2378"/>
      <c r="D2378"/>
      <c r="E2378"/>
    </row>
    <row r="2379" spans="1:5" x14ac:dyDescent="0.2">
      <c r="A2379" s="66"/>
      <c r="B2379"/>
      <c r="C2379"/>
      <c r="D2379"/>
      <c r="E2379"/>
    </row>
    <row r="2380" spans="1:5" x14ac:dyDescent="0.2">
      <c r="A2380" s="66"/>
      <c r="B2380"/>
      <c r="C2380"/>
      <c r="D2380"/>
      <c r="E2380"/>
    </row>
    <row r="2381" spans="1:5" x14ac:dyDescent="0.2">
      <c r="A2381" s="66"/>
      <c r="B2381"/>
      <c r="C2381"/>
      <c r="D2381"/>
      <c r="E2381"/>
    </row>
    <row r="2382" spans="1:5" x14ac:dyDescent="0.2">
      <c r="A2382" s="66"/>
      <c r="B2382"/>
      <c r="C2382"/>
      <c r="D2382"/>
      <c r="E2382"/>
    </row>
    <row r="2383" spans="1:5" x14ac:dyDescent="0.2">
      <c r="A2383" s="66"/>
      <c r="B2383"/>
      <c r="C2383"/>
      <c r="D2383"/>
      <c r="E2383"/>
    </row>
    <row r="2384" spans="1:5" x14ac:dyDescent="0.2">
      <c r="A2384" s="66"/>
      <c r="B2384"/>
      <c r="C2384"/>
      <c r="D2384"/>
      <c r="E2384"/>
    </row>
    <row r="2385" spans="1:5" x14ac:dyDescent="0.2">
      <c r="A2385" s="66"/>
      <c r="B2385"/>
      <c r="C2385"/>
      <c r="D2385"/>
      <c r="E2385"/>
    </row>
    <row r="2386" spans="1:5" x14ac:dyDescent="0.2">
      <c r="A2386" s="66"/>
      <c r="B2386"/>
      <c r="C2386"/>
      <c r="D2386"/>
      <c r="E2386"/>
    </row>
    <row r="2387" spans="1:5" x14ac:dyDescent="0.2">
      <c r="A2387" s="66"/>
      <c r="B2387"/>
      <c r="C2387"/>
      <c r="D2387"/>
      <c r="E2387"/>
    </row>
    <row r="2388" spans="1:5" x14ac:dyDescent="0.2">
      <c r="A2388" s="66"/>
      <c r="B2388"/>
      <c r="C2388"/>
      <c r="D2388"/>
      <c r="E2388"/>
    </row>
    <row r="2389" spans="1:5" x14ac:dyDescent="0.2">
      <c r="A2389" s="66"/>
      <c r="B2389"/>
      <c r="C2389"/>
      <c r="D2389"/>
      <c r="E2389"/>
    </row>
    <row r="2390" spans="1:5" x14ac:dyDescent="0.2">
      <c r="A2390" s="66"/>
      <c r="B2390"/>
      <c r="C2390"/>
      <c r="D2390"/>
      <c r="E2390"/>
    </row>
    <row r="2391" spans="1:5" x14ac:dyDescent="0.2">
      <c r="A2391" s="66"/>
      <c r="B2391"/>
      <c r="C2391"/>
      <c r="D2391"/>
      <c r="E2391"/>
    </row>
    <row r="2392" spans="1:5" x14ac:dyDescent="0.2">
      <c r="A2392" s="66"/>
      <c r="B2392"/>
      <c r="C2392"/>
      <c r="D2392"/>
      <c r="E2392"/>
    </row>
    <row r="2393" spans="1:5" x14ac:dyDescent="0.2">
      <c r="A2393" s="66"/>
      <c r="B2393"/>
      <c r="C2393"/>
      <c r="D2393"/>
      <c r="E2393"/>
    </row>
    <row r="2394" spans="1:5" x14ac:dyDescent="0.2">
      <c r="A2394" s="66"/>
      <c r="B2394"/>
      <c r="C2394"/>
      <c r="D2394"/>
      <c r="E2394"/>
    </row>
    <row r="2395" spans="1:5" x14ac:dyDescent="0.2">
      <c r="A2395" s="66"/>
      <c r="B2395"/>
      <c r="C2395"/>
      <c r="D2395"/>
      <c r="E2395"/>
    </row>
    <row r="2396" spans="1:5" x14ac:dyDescent="0.2">
      <c r="A2396" s="66"/>
      <c r="B2396"/>
      <c r="C2396"/>
      <c r="D2396"/>
      <c r="E2396"/>
    </row>
    <row r="2397" spans="1:5" x14ac:dyDescent="0.2">
      <c r="A2397" s="66"/>
      <c r="B2397"/>
      <c r="C2397"/>
      <c r="D2397"/>
      <c r="E2397"/>
    </row>
    <row r="2398" spans="1:5" x14ac:dyDescent="0.2">
      <c r="A2398" s="66"/>
      <c r="B2398"/>
      <c r="C2398"/>
      <c r="D2398"/>
      <c r="E2398"/>
    </row>
    <row r="2399" spans="1:5" x14ac:dyDescent="0.2">
      <c r="A2399" s="66"/>
      <c r="B2399"/>
      <c r="C2399"/>
      <c r="D2399"/>
      <c r="E2399"/>
    </row>
    <row r="2400" spans="1:5" x14ac:dyDescent="0.2">
      <c r="A2400" s="66"/>
      <c r="B2400"/>
      <c r="C2400"/>
      <c r="D2400"/>
      <c r="E2400"/>
    </row>
    <row r="2401" spans="1:5" x14ac:dyDescent="0.2">
      <c r="A2401" s="66"/>
      <c r="B2401"/>
      <c r="C2401"/>
      <c r="D2401"/>
      <c r="E2401"/>
    </row>
    <row r="2402" spans="1:5" x14ac:dyDescent="0.2">
      <c r="A2402" s="66"/>
      <c r="B2402"/>
      <c r="C2402"/>
      <c r="D2402"/>
      <c r="E2402"/>
    </row>
    <row r="2403" spans="1:5" x14ac:dyDescent="0.2">
      <c r="A2403" s="66"/>
      <c r="B2403"/>
      <c r="C2403"/>
      <c r="D2403"/>
      <c r="E2403"/>
    </row>
    <row r="2404" spans="1:5" x14ac:dyDescent="0.2">
      <c r="A2404" s="66"/>
      <c r="B2404"/>
      <c r="C2404"/>
      <c r="D2404"/>
      <c r="E2404"/>
    </row>
    <row r="2405" spans="1:5" x14ac:dyDescent="0.2">
      <c r="A2405" s="66"/>
      <c r="B2405"/>
      <c r="C2405"/>
      <c r="D2405"/>
      <c r="E2405"/>
    </row>
    <row r="2406" spans="1:5" x14ac:dyDescent="0.2">
      <c r="A2406" s="66"/>
      <c r="B2406"/>
      <c r="C2406"/>
      <c r="D2406"/>
      <c r="E2406"/>
    </row>
    <row r="2407" spans="1:5" x14ac:dyDescent="0.2">
      <c r="A2407" s="66"/>
      <c r="B2407"/>
      <c r="C2407"/>
      <c r="D2407"/>
      <c r="E2407"/>
    </row>
    <row r="2408" spans="1:5" x14ac:dyDescent="0.2">
      <c r="A2408" s="66"/>
      <c r="B2408"/>
      <c r="C2408"/>
      <c r="D2408"/>
      <c r="E2408"/>
    </row>
    <row r="2409" spans="1:5" x14ac:dyDescent="0.2">
      <c r="A2409" s="66"/>
      <c r="B2409"/>
      <c r="C2409"/>
      <c r="D2409"/>
      <c r="E2409"/>
    </row>
    <row r="2410" spans="1:5" x14ac:dyDescent="0.2">
      <c r="A2410" s="66"/>
      <c r="B2410"/>
      <c r="C2410"/>
      <c r="D2410"/>
      <c r="E2410"/>
    </row>
    <row r="2411" spans="1:5" x14ac:dyDescent="0.2">
      <c r="A2411" s="66"/>
      <c r="B2411"/>
      <c r="C2411"/>
      <c r="D2411"/>
      <c r="E2411"/>
    </row>
    <row r="2412" spans="1:5" x14ac:dyDescent="0.2">
      <c r="A2412" s="66"/>
      <c r="B2412"/>
      <c r="C2412"/>
      <c r="D2412"/>
      <c r="E2412"/>
    </row>
    <row r="2413" spans="1:5" x14ac:dyDescent="0.2">
      <c r="A2413" s="66"/>
      <c r="B2413"/>
      <c r="C2413"/>
      <c r="D2413"/>
      <c r="E2413"/>
    </row>
    <row r="2414" spans="1:5" x14ac:dyDescent="0.2">
      <c r="A2414" s="66"/>
      <c r="B2414"/>
      <c r="C2414"/>
      <c r="D2414"/>
      <c r="E2414"/>
    </row>
    <row r="2415" spans="1:5" x14ac:dyDescent="0.2">
      <c r="A2415" s="66"/>
      <c r="B2415"/>
      <c r="C2415"/>
      <c r="D2415"/>
      <c r="E2415"/>
    </row>
    <row r="2416" spans="1:5" x14ac:dyDescent="0.2">
      <c r="A2416" s="66"/>
      <c r="B2416"/>
      <c r="C2416"/>
      <c r="D2416"/>
      <c r="E2416"/>
    </row>
    <row r="2417" spans="1:5" x14ac:dyDescent="0.2">
      <c r="A2417" s="66"/>
      <c r="B2417"/>
      <c r="C2417"/>
      <c r="D2417"/>
      <c r="E2417"/>
    </row>
    <row r="2418" spans="1:5" x14ac:dyDescent="0.2">
      <c r="A2418" s="66"/>
      <c r="B2418"/>
      <c r="C2418"/>
      <c r="D2418"/>
      <c r="E2418"/>
    </row>
    <row r="2419" spans="1:5" x14ac:dyDescent="0.2">
      <c r="A2419" s="66"/>
      <c r="B2419"/>
      <c r="C2419"/>
      <c r="D2419"/>
      <c r="E2419"/>
    </row>
    <row r="2420" spans="1:5" x14ac:dyDescent="0.2">
      <c r="A2420" s="66"/>
      <c r="B2420"/>
      <c r="C2420"/>
      <c r="D2420"/>
      <c r="E2420"/>
    </row>
    <row r="2421" spans="1:5" x14ac:dyDescent="0.2">
      <c r="A2421" s="66"/>
      <c r="B2421"/>
      <c r="C2421"/>
      <c r="D2421"/>
      <c r="E2421"/>
    </row>
    <row r="2422" spans="1:5" x14ac:dyDescent="0.2">
      <c r="A2422" s="66"/>
      <c r="B2422"/>
      <c r="C2422"/>
      <c r="D2422"/>
      <c r="E2422"/>
    </row>
    <row r="2423" spans="1:5" x14ac:dyDescent="0.2">
      <c r="A2423" s="66"/>
      <c r="B2423"/>
      <c r="C2423"/>
      <c r="D2423"/>
      <c r="E2423"/>
    </row>
    <row r="2424" spans="1:5" x14ac:dyDescent="0.2">
      <c r="A2424" s="66"/>
      <c r="B2424"/>
      <c r="C2424"/>
      <c r="D2424"/>
      <c r="E2424"/>
    </row>
    <row r="2425" spans="1:5" x14ac:dyDescent="0.2">
      <c r="A2425" s="66"/>
      <c r="B2425"/>
      <c r="C2425"/>
      <c r="D2425"/>
      <c r="E2425"/>
    </row>
    <row r="2426" spans="1:5" x14ac:dyDescent="0.2">
      <c r="A2426" s="66"/>
      <c r="B2426"/>
      <c r="C2426"/>
      <c r="D2426"/>
      <c r="E2426"/>
    </row>
    <row r="2427" spans="1:5" x14ac:dyDescent="0.2">
      <c r="A2427" s="66"/>
      <c r="B2427"/>
      <c r="C2427"/>
      <c r="D2427"/>
      <c r="E2427"/>
    </row>
    <row r="2428" spans="1:5" x14ac:dyDescent="0.2">
      <c r="A2428" s="66"/>
      <c r="B2428"/>
      <c r="C2428"/>
      <c r="D2428"/>
      <c r="E2428"/>
    </row>
    <row r="2429" spans="1:5" x14ac:dyDescent="0.2">
      <c r="A2429" s="66"/>
      <c r="B2429"/>
      <c r="C2429"/>
      <c r="D2429"/>
      <c r="E2429"/>
    </row>
    <row r="2430" spans="1:5" x14ac:dyDescent="0.2">
      <c r="A2430" s="66"/>
      <c r="B2430"/>
      <c r="C2430"/>
      <c r="D2430"/>
      <c r="E2430"/>
    </row>
    <row r="2431" spans="1:5" x14ac:dyDescent="0.2">
      <c r="A2431" s="66"/>
      <c r="B2431"/>
      <c r="C2431"/>
      <c r="D2431"/>
      <c r="E2431"/>
    </row>
    <row r="2432" spans="1:5" x14ac:dyDescent="0.2">
      <c r="A2432" s="66"/>
      <c r="B2432"/>
      <c r="C2432"/>
      <c r="D2432"/>
      <c r="E2432"/>
    </row>
    <row r="2433" spans="1:5" x14ac:dyDescent="0.2">
      <c r="A2433" s="66"/>
      <c r="B2433"/>
      <c r="C2433"/>
      <c r="D2433"/>
      <c r="E2433"/>
    </row>
    <row r="2434" spans="1:5" x14ac:dyDescent="0.2">
      <c r="A2434" s="66"/>
      <c r="B2434"/>
      <c r="C2434"/>
      <c r="D2434"/>
      <c r="E2434"/>
    </row>
    <row r="2435" spans="1:5" x14ac:dyDescent="0.2">
      <c r="A2435" s="66"/>
      <c r="B2435"/>
      <c r="C2435"/>
      <c r="D2435"/>
      <c r="E2435"/>
    </row>
    <row r="2436" spans="1:5" x14ac:dyDescent="0.2">
      <c r="A2436" s="66"/>
      <c r="B2436"/>
      <c r="C2436"/>
      <c r="D2436"/>
      <c r="E2436"/>
    </row>
    <row r="2437" spans="1:5" x14ac:dyDescent="0.2">
      <c r="A2437" s="66"/>
      <c r="B2437"/>
      <c r="C2437"/>
      <c r="D2437"/>
      <c r="E2437"/>
    </row>
    <row r="2438" spans="1:5" x14ac:dyDescent="0.2">
      <c r="A2438" s="66"/>
      <c r="B2438"/>
      <c r="C2438"/>
      <c r="D2438"/>
      <c r="E2438"/>
    </row>
    <row r="2439" spans="1:5" x14ac:dyDescent="0.2">
      <c r="A2439" s="66"/>
      <c r="B2439"/>
      <c r="C2439"/>
      <c r="D2439"/>
      <c r="E2439"/>
    </row>
    <row r="2440" spans="1:5" x14ac:dyDescent="0.2">
      <c r="A2440" s="66"/>
      <c r="B2440"/>
      <c r="C2440"/>
      <c r="D2440"/>
      <c r="E2440"/>
    </row>
    <row r="2441" spans="1:5" x14ac:dyDescent="0.2">
      <c r="A2441" s="66"/>
      <c r="B2441"/>
      <c r="C2441"/>
      <c r="D2441"/>
      <c r="E2441"/>
    </row>
    <row r="2442" spans="1:5" x14ac:dyDescent="0.2">
      <c r="A2442" s="66"/>
      <c r="B2442"/>
      <c r="C2442"/>
      <c r="D2442"/>
      <c r="E2442"/>
    </row>
    <row r="2443" spans="1:5" x14ac:dyDescent="0.2">
      <c r="A2443" s="66"/>
      <c r="B2443"/>
      <c r="C2443"/>
      <c r="D2443"/>
      <c r="E2443"/>
    </row>
    <row r="2444" spans="1:5" x14ac:dyDescent="0.2">
      <c r="A2444" s="66"/>
      <c r="B2444"/>
      <c r="C2444"/>
      <c r="D2444"/>
      <c r="E2444"/>
    </row>
    <row r="2445" spans="1:5" x14ac:dyDescent="0.2">
      <c r="A2445" s="66"/>
      <c r="B2445"/>
      <c r="C2445"/>
      <c r="D2445"/>
      <c r="E2445"/>
    </row>
    <row r="2446" spans="1:5" x14ac:dyDescent="0.2">
      <c r="A2446" s="66"/>
      <c r="B2446"/>
      <c r="C2446"/>
      <c r="D2446"/>
      <c r="E2446"/>
    </row>
    <row r="2447" spans="1:5" x14ac:dyDescent="0.2">
      <c r="A2447" s="66"/>
      <c r="B2447"/>
      <c r="C2447"/>
      <c r="D2447"/>
      <c r="E2447"/>
    </row>
    <row r="2448" spans="1:5" x14ac:dyDescent="0.2">
      <c r="A2448" s="66"/>
      <c r="B2448"/>
      <c r="C2448"/>
      <c r="D2448"/>
      <c r="E2448"/>
    </row>
    <row r="2449" spans="1:5" x14ac:dyDescent="0.2">
      <c r="A2449" s="66"/>
      <c r="B2449"/>
      <c r="C2449"/>
      <c r="D2449"/>
      <c r="E2449"/>
    </row>
    <row r="2450" spans="1:5" x14ac:dyDescent="0.2">
      <c r="A2450" s="66"/>
      <c r="B2450"/>
      <c r="C2450"/>
      <c r="D2450"/>
      <c r="E2450"/>
    </row>
    <row r="2451" spans="1:5" x14ac:dyDescent="0.2">
      <c r="A2451" s="66"/>
      <c r="B2451"/>
      <c r="C2451"/>
      <c r="D2451"/>
      <c r="E2451"/>
    </row>
    <row r="2452" spans="1:5" x14ac:dyDescent="0.2">
      <c r="A2452" s="66"/>
      <c r="B2452"/>
      <c r="C2452"/>
      <c r="D2452"/>
      <c r="E2452"/>
    </row>
    <row r="2453" spans="1:5" x14ac:dyDescent="0.2">
      <c r="A2453" s="66"/>
      <c r="B2453"/>
      <c r="C2453"/>
      <c r="D2453"/>
      <c r="E2453"/>
    </row>
    <row r="2454" spans="1:5" x14ac:dyDescent="0.2">
      <c r="A2454" s="66"/>
      <c r="B2454"/>
      <c r="C2454"/>
      <c r="D2454"/>
      <c r="E2454"/>
    </row>
    <row r="2455" spans="1:5" x14ac:dyDescent="0.2">
      <c r="A2455" s="66"/>
      <c r="B2455"/>
      <c r="C2455"/>
      <c r="D2455"/>
      <c r="E2455"/>
    </row>
    <row r="2456" spans="1:5" x14ac:dyDescent="0.2">
      <c r="A2456" s="66"/>
      <c r="B2456"/>
      <c r="C2456"/>
      <c r="D2456"/>
      <c r="E2456"/>
    </row>
    <row r="2457" spans="1:5" x14ac:dyDescent="0.2">
      <c r="A2457" s="66"/>
      <c r="B2457"/>
      <c r="C2457"/>
      <c r="D2457"/>
      <c r="E2457"/>
    </row>
    <row r="2458" spans="1:5" x14ac:dyDescent="0.2">
      <c r="A2458" s="66"/>
      <c r="B2458"/>
      <c r="C2458"/>
      <c r="D2458"/>
      <c r="E2458"/>
    </row>
    <row r="2459" spans="1:5" x14ac:dyDescent="0.2">
      <c r="A2459" s="66"/>
      <c r="B2459"/>
      <c r="C2459"/>
      <c r="D2459"/>
      <c r="E2459"/>
    </row>
    <row r="2460" spans="1:5" x14ac:dyDescent="0.2">
      <c r="A2460" s="66"/>
      <c r="B2460"/>
      <c r="C2460"/>
      <c r="D2460"/>
      <c r="E2460"/>
    </row>
    <row r="2461" spans="1:5" x14ac:dyDescent="0.2">
      <c r="A2461" s="66"/>
      <c r="B2461"/>
      <c r="C2461"/>
      <c r="D2461"/>
      <c r="E2461"/>
    </row>
    <row r="2462" spans="1:5" x14ac:dyDescent="0.2">
      <c r="A2462" s="66"/>
      <c r="B2462"/>
      <c r="C2462"/>
      <c r="D2462"/>
      <c r="E2462"/>
    </row>
    <row r="2463" spans="1:5" x14ac:dyDescent="0.2">
      <c r="A2463" s="66"/>
      <c r="B2463"/>
      <c r="C2463"/>
      <c r="D2463"/>
      <c r="E2463"/>
    </row>
    <row r="2464" spans="1:5" x14ac:dyDescent="0.2">
      <c r="A2464" s="66"/>
      <c r="B2464"/>
      <c r="C2464"/>
      <c r="D2464"/>
      <c r="E2464"/>
    </row>
    <row r="2465" spans="1:5" x14ac:dyDescent="0.2">
      <c r="A2465" s="66"/>
      <c r="B2465"/>
      <c r="C2465"/>
      <c r="D2465"/>
      <c r="E2465"/>
    </row>
    <row r="2466" spans="1:5" x14ac:dyDescent="0.2">
      <c r="A2466" s="66"/>
      <c r="B2466"/>
      <c r="C2466"/>
      <c r="D2466"/>
      <c r="E2466"/>
    </row>
    <row r="2467" spans="1:5" x14ac:dyDescent="0.2">
      <c r="A2467" s="66"/>
      <c r="B2467"/>
      <c r="C2467"/>
      <c r="D2467"/>
      <c r="E2467"/>
    </row>
    <row r="2468" spans="1:5" x14ac:dyDescent="0.2">
      <c r="A2468" s="66"/>
      <c r="B2468"/>
      <c r="C2468"/>
      <c r="D2468"/>
      <c r="E2468"/>
    </row>
    <row r="2469" spans="1:5" x14ac:dyDescent="0.2">
      <c r="A2469" s="66"/>
      <c r="B2469"/>
      <c r="C2469"/>
      <c r="D2469"/>
      <c r="E2469"/>
    </row>
    <row r="2470" spans="1:5" x14ac:dyDescent="0.2">
      <c r="A2470" s="66"/>
      <c r="B2470"/>
      <c r="C2470"/>
      <c r="D2470"/>
      <c r="E2470"/>
    </row>
    <row r="2471" spans="1:5" x14ac:dyDescent="0.2">
      <c r="A2471" s="66"/>
      <c r="B2471"/>
      <c r="C2471"/>
      <c r="D2471"/>
      <c r="E2471"/>
    </row>
    <row r="2472" spans="1:5" x14ac:dyDescent="0.2">
      <c r="A2472" s="66"/>
      <c r="B2472"/>
      <c r="C2472"/>
      <c r="D2472"/>
      <c r="E2472"/>
    </row>
    <row r="2473" spans="1:5" x14ac:dyDescent="0.2">
      <c r="A2473" s="66"/>
      <c r="B2473"/>
      <c r="C2473"/>
      <c r="D2473"/>
      <c r="E2473"/>
    </row>
    <row r="2474" spans="1:5" x14ac:dyDescent="0.2">
      <c r="A2474" s="66"/>
      <c r="B2474"/>
      <c r="C2474"/>
      <c r="D2474"/>
      <c r="E2474"/>
    </row>
    <row r="2475" spans="1:5" x14ac:dyDescent="0.2">
      <c r="A2475" s="66"/>
      <c r="B2475"/>
      <c r="C2475"/>
      <c r="D2475"/>
      <c r="E2475"/>
    </row>
    <row r="2476" spans="1:5" x14ac:dyDescent="0.2">
      <c r="A2476" s="66"/>
      <c r="B2476"/>
      <c r="C2476"/>
      <c r="D2476"/>
      <c r="E2476"/>
    </row>
    <row r="2477" spans="1:5" x14ac:dyDescent="0.2">
      <c r="A2477" s="66"/>
      <c r="B2477"/>
      <c r="C2477"/>
      <c r="D2477"/>
      <c r="E2477"/>
    </row>
    <row r="2478" spans="1:5" x14ac:dyDescent="0.2">
      <c r="A2478" s="66"/>
      <c r="B2478"/>
      <c r="C2478"/>
      <c r="D2478"/>
      <c r="E2478"/>
    </row>
    <row r="2479" spans="1:5" x14ac:dyDescent="0.2">
      <c r="A2479" s="66"/>
      <c r="B2479"/>
      <c r="C2479"/>
      <c r="D2479"/>
      <c r="E2479"/>
    </row>
    <row r="2480" spans="1:5" x14ac:dyDescent="0.2">
      <c r="A2480" s="66"/>
      <c r="B2480"/>
      <c r="C2480"/>
      <c r="D2480"/>
      <c r="E2480"/>
    </row>
    <row r="2481" spans="1:5" x14ac:dyDescent="0.2">
      <c r="A2481" s="66"/>
      <c r="B2481"/>
      <c r="C2481"/>
      <c r="D2481"/>
      <c r="E2481"/>
    </row>
    <row r="2482" spans="1:5" x14ac:dyDescent="0.2">
      <c r="A2482" s="66"/>
      <c r="B2482"/>
      <c r="C2482"/>
      <c r="D2482"/>
      <c r="E2482"/>
    </row>
    <row r="2483" spans="1:5" x14ac:dyDescent="0.2">
      <c r="A2483" s="66"/>
      <c r="B2483"/>
      <c r="C2483"/>
      <c r="D2483"/>
      <c r="E2483"/>
    </row>
    <row r="2484" spans="1:5" x14ac:dyDescent="0.2">
      <c r="A2484" s="66"/>
      <c r="B2484"/>
      <c r="C2484"/>
      <c r="D2484"/>
      <c r="E2484"/>
    </row>
    <row r="2485" spans="1:5" x14ac:dyDescent="0.2">
      <c r="A2485" s="66"/>
      <c r="B2485"/>
      <c r="C2485"/>
      <c r="D2485"/>
      <c r="E2485"/>
    </row>
    <row r="2486" spans="1:5" x14ac:dyDescent="0.2">
      <c r="A2486" s="66"/>
      <c r="B2486"/>
      <c r="C2486"/>
      <c r="D2486"/>
      <c r="E2486"/>
    </row>
    <row r="2487" spans="1:5" x14ac:dyDescent="0.2">
      <c r="A2487" s="66"/>
      <c r="B2487"/>
      <c r="C2487"/>
      <c r="D2487"/>
      <c r="E2487"/>
    </row>
    <row r="2488" spans="1:5" x14ac:dyDescent="0.2">
      <c r="A2488" s="66"/>
      <c r="B2488"/>
      <c r="C2488"/>
      <c r="D2488"/>
      <c r="E2488"/>
    </row>
    <row r="2489" spans="1:5" x14ac:dyDescent="0.2">
      <c r="A2489" s="66"/>
      <c r="B2489"/>
      <c r="C2489"/>
      <c r="D2489"/>
      <c r="E2489"/>
    </row>
    <row r="2490" spans="1:5" x14ac:dyDescent="0.2">
      <c r="A2490" s="66"/>
      <c r="B2490"/>
      <c r="C2490"/>
      <c r="D2490"/>
      <c r="E2490"/>
    </row>
    <row r="2491" spans="1:5" x14ac:dyDescent="0.2">
      <c r="A2491" s="66"/>
      <c r="B2491"/>
      <c r="C2491"/>
      <c r="D2491"/>
      <c r="E2491"/>
    </row>
    <row r="2492" spans="1:5" x14ac:dyDescent="0.2">
      <c r="A2492" s="66"/>
      <c r="B2492"/>
      <c r="C2492"/>
      <c r="D2492"/>
      <c r="E2492"/>
    </row>
    <row r="2493" spans="1:5" x14ac:dyDescent="0.2">
      <c r="A2493" s="66"/>
      <c r="B2493"/>
      <c r="C2493"/>
      <c r="D2493"/>
      <c r="E2493"/>
    </row>
    <row r="2494" spans="1:5" x14ac:dyDescent="0.2">
      <c r="A2494" s="66"/>
      <c r="B2494"/>
      <c r="C2494"/>
      <c r="D2494"/>
      <c r="E2494"/>
    </row>
    <row r="2495" spans="1:5" x14ac:dyDescent="0.2">
      <c r="A2495" s="66"/>
      <c r="B2495"/>
      <c r="C2495"/>
      <c r="D2495"/>
      <c r="E2495"/>
    </row>
    <row r="2496" spans="1:5" x14ac:dyDescent="0.2">
      <c r="A2496" s="66"/>
      <c r="B2496"/>
      <c r="C2496"/>
      <c r="D2496"/>
      <c r="E2496"/>
    </row>
    <row r="2497" spans="1:5" x14ac:dyDescent="0.2">
      <c r="A2497" s="66"/>
      <c r="B2497"/>
      <c r="C2497"/>
      <c r="D2497"/>
      <c r="E2497"/>
    </row>
    <row r="2498" spans="1:5" x14ac:dyDescent="0.2">
      <c r="A2498" s="66"/>
      <c r="B2498"/>
      <c r="C2498"/>
      <c r="D2498"/>
      <c r="E2498"/>
    </row>
    <row r="2499" spans="1:5" x14ac:dyDescent="0.2">
      <c r="A2499" s="66"/>
      <c r="B2499"/>
      <c r="C2499"/>
      <c r="D2499"/>
      <c r="E2499"/>
    </row>
    <row r="2500" spans="1:5" x14ac:dyDescent="0.2">
      <c r="A2500" s="66"/>
      <c r="B2500"/>
      <c r="C2500"/>
      <c r="D2500"/>
      <c r="E2500"/>
    </row>
    <row r="2501" spans="1:5" x14ac:dyDescent="0.2">
      <c r="A2501" s="66"/>
      <c r="B2501"/>
      <c r="C2501"/>
      <c r="D2501"/>
      <c r="E2501"/>
    </row>
    <row r="2502" spans="1:5" x14ac:dyDescent="0.2">
      <c r="A2502" s="66"/>
      <c r="B2502"/>
      <c r="C2502"/>
      <c r="D2502"/>
      <c r="E2502"/>
    </row>
    <row r="2503" spans="1:5" x14ac:dyDescent="0.2">
      <c r="A2503" s="66"/>
      <c r="B2503"/>
      <c r="C2503"/>
      <c r="D2503"/>
      <c r="E2503"/>
    </row>
    <row r="2504" spans="1:5" x14ac:dyDescent="0.2">
      <c r="A2504" s="66"/>
      <c r="B2504"/>
      <c r="C2504"/>
      <c r="D2504"/>
      <c r="E2504"/>
    </row>
    <row r="2505" spans="1:5" x14ac:dyDescent="0.2">
      <c r="A2505" s="66"/>
      <c r="B2505"/>
      <c r="C2505"/>
      <c r="D2505"/>
      <c r="E2505"/>
    </row>
    <row r="2506" spans="1:5" x14ac:dyDescent="0.2">
      <c r="A2506" s="66"/>
      <c r="B2506"/>
      <c r="C2506"/>
      <c r="D2506"/>
      <c r="E2506"/>
    </row>
    <row r="2507" spans="1:5" x14ac:dyDescent="0.2">
      <c r="A2507" s="66"/>
      <c r="B2507"/>
      <c r="C2507"/>
      <c r="D2507"/>
      <c r="E2507"/>
    </row>
    <row r="2508" spans="1:5" x14ac:dyDescent="0.2">
      <c r="A2508" s="66"/>
      <c r="B2508"/>
      <c r="C2508"/>
      <c r="D2508"/>
      <c r="E2508"/>
    </row>
    <row r="2509" spans="1:5" x14ac:dyDescent="0.2">
      <c r="A2509" s="66"/>
      <c r="B2509"/>
      <c r="C2509"/>
      <c r="D2509"/>
      <c r="E2509"/>
    </row>
    <row r="2510" spans="1:5" x14ac:dyDescent="0.2">
      <c r="A2510" s="66"/>
      <c r="B2510"/>
      <c r="C2510"/>
      <c r="D2510"/>
      <c r="E2510"/>
    </row>
    <row r="2511" spans="1:5" x14ac:dyDescent="0.2">
      <c r="A2511" s="66"/>
      <c r="B2511"/>
      <c r="C2511"/>
      <c r="D2511"/>
      <c r="E2511"/>
    </row>
    <row r="2512" spans="1:5" x14ac:dyDescent="0.2">
      <c r="A2512" s="66"/>
      <c r="B2512"/>
      <c r="C2512"/>
      <c r="D2512"/>
      <c r="E2512"/>
    </row>
    <row r="2513" spans="1:5" x14ac:dyDescent="0.2">
      <c r="A2513" s="66"/>
      <c r="B2513"/>
      <c r="C2513"/>
      <c r="D2513"/>
      <c r="E2513"/>
    </row>
    <row r="2514" spans="1:5" x14ac:dyDescent="0.2">
      <c r="A2514" s="66"/>
      <c r="B2514"/>
      <c r="C2514"/>
      <c r="D2514"/>
      <c r="E2514"/>
    </row>
    <row r="2515" spans="1:5" x14ac:dyDescent="0.2">
      <c r="A2515" s="66"/>
      <c r="B2515"/>
      <c r="C2515"/>
      <c r="D2515"/>
      <c r="E2515"/>
    </row>
    <row r="2516" spans="1:5" x14ac:dyDescent="0.2">
      <c r="A2516" s="66"/>
      <c r="B2516"/>
      <c r="C2516"/>
      <c r="D2516"/>
      <c r="E2516"/>
    </row>
    <row r="2517" spans="1:5" x14ac:dyDescent="0.2">
      <c r="A2517" s="66"/>
      <c r="B2517"/>
      <c r="C2517"/>
      <c r="D2517"/>
      <c r="E2517"/>
    </row>
    <row r="2518" spans="1:5" x14ac:dyDescent="0.2">
      <c r="A2518" s="66"/>
      <c r="B2518"/>
      <c r="C2518"/>
      <c r="D2518"/>
      <c r="E2518"/>
    </row>
    <row r="2519" spans="1:5" x14ac:dyDescent="0.2">
      <c r="A2519" s="66"/>
      <c r="B2519"/>
      <c r="C2519"/>
      <c r="D2519"/>
      <c r="E2519"/>
    </row>
    <row r="2520" spans="1:5" x14ac:dyDescent="0.2">
      <c r="A2520" s="66"/>
      <c r="B2520"/>
      <c r="C2520"/>
      <c r="D2520"/>
      <c r="E2520"/>
    </row>
    <row r="2521" spans="1:5" x14ac:dyDescent="0.2">
      <c r="A2521" s="66"/>
      <c r="B2521"/>
      <c r="C2521"/>
      <c r="D2521"/>
      <c r="E2521"/>
    </row>
    <row r="2522" spans="1:5" x14ac:dyDescent="0.2">
      <c r="A2522" s="66"/>
      <c r="B2522"/>
      <c r="C2522"/>
      <c r="D2522"/>
      <c r="E2522"/>
    </row>
    <row r="2523" spans="1:5" x14ac:dyDescent="0.2">
      <c r="A2523" s="66"/>
      <c r="B2523"/>
      <c r="C2523"/>
      <c r="D2523"/>
      <c r="E2523"/>
    </row>
    <row r="2524" spans="1:5" x14ac:dyDescent="0.2">
      <c r="A2524" s="66"/>
      <c r="B2524"/>
      <c r="C2524"/>
      <c r="D2524"/>
      <c r="E2524"/>
    </row>
    <row r="2525" spans="1:5" x14ac:dyDescent="0.2">
      <c r="A2525" s="66"/>
      <c r="B2525"/>
      <c r="C2525"/>
      <c r="D2525"/>
      <c r="E2525"/>
    </row>
    <row r="2526" spans="1:5" x14ac:dyDescent="0.2">
      <c r="A2526" s="66"/>
      <c r="B2526"/>
      <c r="C2526"/>
      <c r="D2526"/>
      <c r="E2526"/>
    </row>
    <row r="2527" spans="1:5" x14ac:dyDescent="0.2">
      <c r="A2527" s="66"/>
      <c r="B2527"/>
      <c r="C2527"/>
      <c r="D2527"/>
      <c r="E2527"/>
    </row>
    <row r="2528" spans="1:5" x14ac:dyDescent="0.2">
      <c r="A2528" s="66"/>
      <c r="B2528"/>
      <c r="C2528"/>
      <c r="D2528"/>
      <c r="E2528"/>
    </row>
    <row r="2529" spans="1:5" x14ac:dyDescent="0.2">
      <c r="A2529" s="66"/>
      <c r="B2529"/>
      <c r="C2529"/>
      <c r="D2529"/>
      <c r="E2529"/>
    </row>
    <row r="2530" spans="1:5" x14ac:dyDescent="0.2">
      <c r="A2530" s="66"/>
      <c r="B2530"/>
      <c r="C2530"/>
      <c r="D2530"/>
      <c r="E2530"/>
    </row>
    <row r="2531" spans="1:5" x14ac:dyDescent="0.2">
      <c r="A2531" s="66"/>
      <c r="B2531"/>
      <c r="C2531"/>
      <c r="D2531"/>
      <c r="E2531"/>
    </row>
    <row r="2532" spans="1:5" x14ac:dyDescent="0.2">
      <c r="A2532" s="66"/>
      <c r="B2532"/>
      <c r="C2532"/>
      <c r="D2532"/>
      <c r="E2532"/>
    </row>
    <row r="2533" spans="1:5" x14ac:dyDescent="0.2">
      <c r="A2533" s="66"/>
      <c r="B2533"/>
      <c r="C2533"/>
      <c r="D2533"/>
      <c r="E2533"/>
    </row>
    <row r="2534" spans="1:5" x14ac:dyDescent="0.2">
      <c r="A2534" s="66"/>
      <c r="B2534"/>
      <c r="C2534"/>
      <c r="D2534"/>
      <c r="E2534"/>
    </row>
    <row r="2535" spans="1:5" x14ac:dyDescent="0.2">
      <c r="A2535" s="66"/>
      <c r="B2535"/>
      <c r="C2535"/>
      <c r="D2535"/>
      <c r="E2535"/>
    </row>
    <row r="2536" spans="1:5" x14ac:dyDescent="0.2">
      <c r="A2536" s="66"/>
      <c r="B2536"/>
      <c r="C2536"/>
      <c r="D2536"/>
      <c r="E2536"/>
    </row>
    <row r="2537" spans="1:5" x14ac:dyDescent="0.2">
      <c r="A2537" s="66"/>
      <c r="B2537"/>
      <c r="C2537"/>
      <c r="D2537"/>
      <c r="E2537"/>
    </row>
    <row r="2538" spans="1:5" x14ac:dyDescent="0.2">
      <c r="A2538" s="66"/>
      <c r="B2538"/>
      <c r="C2538"/>
      <c r="D2538"/>
      <c r="E2538"/>
    </row>
    <row r="2539" spans="1:5" x14ac:dyDescent="0.2">
      <c r="A2539" s="66"/>
      <c r="B2539"/>
      <c r="C2539"/>
      <c r="D2539"/>
      <c r="E2539"/>
    </row>
    <row r="2540" spans="1:5" x14ac:dyDescent="0.2">
      <c r="A2540" s="66"/>
      <c r="B2540"/>
      <c r="C2540"/>
      <c r="D2540"/>
      <c r="E2540"/>
    </row>
    <row r="2541" spans="1:5" x14ac:dyDescent="0.2">
      <c r="A2541" s="66"/>
      <c r="B2541"/>
      <c r="C2541"/>
      <c r="D2541"/>
      <c r="E2541"/>
    </row>
    <row r="2542" spans="1:5" x14ac:dyDescent="0.2">
      <c r="A2542" s="66"/>
      <c r="B2542"/>
      <c r="C2542"/>
      <c r="D2542"/>
      <c r="E2542"/>
    </row>
    <row r="2543" spans="1:5" x14ac:dyDescent="0.2">
      <c r="A2543" s="66"/>
      <c r="B2543"/>
      <c r="C2543"/>
      <c r="D2543"/>
      <c r="E2543"/>
    </row>
    <row r="2544" spans="1:5" x14ac:dyDescent="0.2">
      <c r="A2544" s="66"/>
      <c r="B2544"/>
      <c r="C2544"/>
      <c r="D2544"/>
      <c r="E2544"/>
    </row>
    <row r="2545" spans="1:5" x14ac:dyDescent="0.2">
      <c r="A2545" s="66"/>
      <c r="B2545"/>
      <c r="C2545"/>
      <c r="D2545"/>
      <c r="E2545"/>
    </row>
    <row r="2546" spans="1:5" x14ac:dyDescent="0.2">
      <c r="A2546" s="66"/>
      <c r="B2546"/>
      <c r="C2546"/>
      <c r="D2546"/>
      <c r="E2546"/>
    </row>
    <row r="2547" spans="1:5" x14ac:dyDescent="0.2">
      <c r="A2547" s="66"/>
      <c r="B2547"/>
      <c r="C2547"/>
      <c r="D2547"/>
      <c r="E2547"/>
    </row>
    <row r="2548" spans="1:5" x14ac:dyDescent="0.2">
      <c r="A2548" s="66"/>
      <c r="B2548"/>
      <c r="C2548"/>
      <c r="D2548"/>
      <c r="E2548"/>
    </row>
    <row r="2549" spans="1:5" x14ac:dyDescent="0.2">
      <c r="A2549" s="66"/>
      <c r="B2549"/>
      <c r="C2549"/>
      <c r="D2549"/>
      <c r="E2549"/>
    </row>
    <row r="2550" spans="1:5" x14ac:dyDescent="0.2">
      <c r="A2550" s="66"/>
      <c r="B2550"/>
      <c r="C2550"/>
      <c r="D2550"/>
      <c r="E2550"/>
    </row>
    <row r="2551" spans="1:5" x14ac:dyDescent="0.2">
      <c r="A2551" s="66"/>
      <c r="B2551"/>
      <c r="C2551"/>
      <c r="D2551"/>
      <c r="E2551"/>
    </row>
    <row r="2552" spans="1:5" x14ac:dyDescent="0.2">
      <c r="A2552" s="66"/>
      <c r="B2552"/>
      <c r="C2552"/>
      <c r="D2552"/>
      <c r="E2552"/>
    </row>
    <row r="2553" spans="1:5" x14ac:dyDescent="0.2">
      <c r="A2553" s="66"/>
      <c r="B2553"/>
      <c r="C2553"/>
      <c r="D2553"/>
      <c r="E2553"/>
    </row>
    <row r="2554" spans="1:5" x14ac:dyDescent="0.2">
      <c r="A2554" s="66"/>
      <c r="B2554"/>
      <c r="C2554"/>
      <c r="D2554"/>
      <c r="E2554"/>
    </row>
    <row r="2555" spans="1:5" x14ac:dyDescent="0.2">
      <c r="A2555" s="66"/>
      <c r="B2555"/>
      <c r="C2555"/>
      <c r="D2555"/>
      <c r="E2555"/>
    </row>
    <row r="2556" spans="1:5" x14ac:dyDescent="0.2">
      <c r="A2556" s="66"/>
      <c r="B2556"/>
      <c r="C2556"/>
      <c r="D2556"/>
      <c r="E2556"/>
    </row>
    <row r="2557" spans="1:5" x14ac:dyDescent="0.2">
      <c r="A2557" s="66"/>
      <c r="B2557"/>
      <c r="C2557"/>
      <c r="D2557"/>
      <c r="E2557"/>
    </row>
    <row r="2558" spans="1:5" x14ac:dyDescent="0.2">
      <c r="A2558" s="66"/>
      <c r="B2558"/>
      <c r="C2558"/>
      <c r="D2558"/>
      <c r="E2558"/>
    </row>
    <row r="2559" spans="1:5" x14ac:dyDescent="0.2">
      <c r="A2559" s="66"/>
      <c r="B2559"/>
      <c r="C2559"/>
      <c r="D2559"/>
      <c r="E2559"/>
    </row>
    <row r="2560" spans="1:5" x14ac:dyDescent="0.2">
      <c r="A2560" s="66"/>
      <c r="B2560"/>
      <c r="C2560"/>
      <c r="D2560"/>
      <c r="E2560"/>
    </row>
    <row r="2561" spans="1:5" x14ac:dyDescent="0.2">
      <c r="A2561" s="66"/>
      <c r="B2561"/>
      <c r="C2561"/>
      <c r="D2561"/>
      <c r="E2561"/>
    </row>
    <row r="2562" spans="1:5" x14ac:dyDescent="0.2">
      <c r="A2562" s="66"/>
      <c r="B2562"/>
      <c r="C2562"/>
      <c r="D2562"/>
      <c r="E2562"/>
    </row>
    <row r="2563" spans="1:5" x14ac:dyDescent="0.2">
      <c r="A2563" s="66"/>
      <c r="B2563"/>
      <c r="C2563"/>
      <c r="D2563"/>
      <c r="E2563"/>
    </row>
    <row r="2564" spans="1:5" x14ac:dyDescent="0.2">
      <c r="A2564" s="66"/>
      <c r="B2564"/>
      <c r="C2564"/>
      <c r="D2564"/>
      <c r="E2564"/>
    </row>
    <row r="2565" spans="1:5" x14ac:dyDescent="0.2">
      <c r="A2565" s="66"/>
      <c r="B2565"/>
      <c r="C2565"/>
      <c r="D2565"/>
      <c r="E2565"/>
    </row>
    <row r="2566" spans="1:5" x14ac:dyDescent="0.2">
      <c r="A2566" s="66"/>
      <c r="B2566"/>
      <c r="C2566"/>
      <c r="D2566"/>
      <c r="E2566"/>
    </row>
    <row r="2567" spans="1:5" x14ac:dyDescent="0.2">
      <c r="A2567" s="66"/>
      <c r="B2567"/>
      <c r="C2567"/>
      <c r="D2567"/>
      <c r="E2567"/>
    </row>
    <row r="2568" spans="1:5" x14ac:dyDescent="0.2">
      <c r="A2568" s="66"/>
      <c r="B2568"/>
      <c r="C2568"/>
      <c r="D2568"/>
      <c r="E2568"/>
    </row>
    <row r="2569" spans="1:5" x14ac:dyDescent="0.2">
      <c r="A2569" s="66"/>
      <c r="B2569"/>
      <c r="C2569"/>
      <c r="D2569"/>
      <c r="E2569"/>
    </row>
    <row r="2570" spans="1:5" x14ac:dyDescent="0.2">
      <c r="A2570" s="66"/>
      <c r="B2570"/>
      <c r="C2570"/>
      <c r="D2570"/>
      <c r="E2570"/>
    </row>
    <row r="2571" spans="1:5" x14ac:dyDescent="0.2">
      <c r="A2571" s="66"/>
      <c r="B2571"/>
      <c r="C2571"/>
      <c r="D2571"/>
      <c r="E2571"/>
    </row>
    <row r="2572" spans="1:5" x14ac:dyDescent="0.2">
      <c r="A2572" s="66"/>
      <c r="B2572"/>
      <c r="C2572"/>
      <c r="D2572"/>
      <c r="E2572"/>
    </row>
    <row r="2573" spans="1:5" x14ac:dyDescent="0.2">
      <c r="A2573" s="66"/>
      <c r="B2573"/>
      <c r="C2573"/>
      <c r="D2573"/>
      <c r="E2573"/>
    </row>
    <row r="2574" spans="1:5" x14ac:dyDescent="0.2">
      <c r="A2574" s="66"/>
      <c r="B2574"/>
      <c r="C2574"/>
      <c r="D2574"/>
      <c r="E2574"/>
    </row>
    <row r="2575" spans="1:5" x14ac:dyDescent="0.2">
      <c r="A2575" s="66"/>
      <c r="B2575"/>
      <c r="C2575"/>
      <c r="D2575"/>
      <c r="E2575"/>
    </row>
    <row r="2576" spans="1:5" x14ac:dyDescent="0.2">
      <c r="A2576" s="66"/>
      <c r="B2576"/>
      <c r="C2576"/>
      <c r="D2576"/>
      <c r="E2576"/>
    </row>
    <row r="2577" spans="1:5" x14ac:dyDescent="0.2">
      <c r="A2577" s="66"/>
      <c r="B2577"/>
      <c r="C2577"/>
      <c r="D2577"/>
      <c r="E2577"/>
    </row>
    <row r="2578" spans="1:5" x14ac:dyDescent="0.2">
      <c r="A2578" s="66"/>
      <c r="B2578"/>
      <c r="C2578"/>
      <c r="D2578"/>
      <c r="E2578"/>
    </row>
    <row r="2579" spans="1:5" x14ac:dyDescent="0.2">
      <c r="A2579" s="66"/>
      <c r="B2579"/>
      <c r="C2579"/>
      <c r="D2579"/>
      <c r="E2579"/>
    </row>
    <row r="2580" spans="1:5" x14ac:dyDescent="0.2">
      <c r="A2580" s="66"/>
      <c r="B2580"/>
      <c r="C2580"/>
      <c r="D2580"/>
      <c r="E2580"/>
    </row>
    <row r="2581" spans="1:5" x14ac:dyDescent="0.2">
      <c r="A2581" s="66"/>
      <c r="B2581"/>
      <c r="C2581"/>
      <c r="D2581"/>
      <c r="E2581"/>
    </row>
    <row r="2582" spans="1:5" x14ac:dyDescent="0.2">
      <c r="A2582" s="66"/>
      <c r="B2582"/>
      <c r="C2582"/>
      <c r="D2582"/>
      <c r="E2582"/>
    </row>
    <row r="2583" spans="1:5" x14ac:dyDescent="0.2">
      <c r="A2583" s="66"/>
      <c r="B2583"/>
      <c r="C2583"/>
      <c r="D2583"/>
      <c r="E2583"/>
    </row>
    <row r="2584" spans="1:5" x14ac:dyDescent="0.2">
      <c r="A2584" s="66"/>
      <c r="B2584"/>
      <c r="C2584"/>
      <c r="D2584"/>
      <c r="E2584"/>
    </row>
    <row r="2585" spans="1:5" x14ac:dyDescent="0.2">
      <c r="A2585" s="66"/>
      <c r="B2585"/>
      <c r="C2585"/>
      <c r="D2585"/>
      <c r="E2585"/>
    </row>
    <row r="2586" spans="1:5" x14ac:dyDescent="0.2">
      <c r="A2586" s="66"/>
      <c r="B2586"/>
      <c r="C2586"/>
      <c r="D2586"/>
      <c r="E2586"/>
    </row>
    <row r="2587" spans="1:5" x14ac:dyDescent="0.2">
      <c r="A2587" s="66"/>
      <c r="B2587"/>
      <c r="C2587"/>
      <c r="D2587"/>
      <c r="E2587"/>
    </row>
    <row r="2588" spans="1:5" x14ac:dyDescent="0.2">
      <c r="A2588" s="66"/>
      <c r="B2588"/>
      <c r="C2588"/>
      <c r="D2588"/>
      <c r="E2588"/>
    </row>
    <row r="2589" spans="1:5" x14ac:dyDescent="0.2">
      <c r="A2589" s="66"/>
      <c r="B2589"/>
      <c r="C2589"/>
      <c r="D2589"/>
      <c r="E2589"/>
    </row>
    <row r="2590" spans="1:5" x14ac:dyDescent="0.2">
      <c r="A2590" s="66"/>
      <c r="B2590"/>
      <c r="C2590"/>
      <c r="D2590"/>
      <c r="E2590"/>
    </row>
    <row r="2591" spans="1:5" x14ac:dyDescent="0.2">
      <c r="A2591" s="66"/>
      <c r="B2591"/>
      <c r="C2591"/>
      <c r="D2591"/>
      <c r="E2591"/>
    </row>
    <row r="2592" spans="1:5" x14ac:dyDescent="0.2">
      <c r="A2592" s="66"/>
      <c r="B2592"/>
      <c r="C2592"/>
      <c r="D2592"/>
      <c r="E2592"/>
    </row>
    <row r="2593" spans="1:5" x14ac:dyDescent="0.2">
      <c r="A2593" s="66"/>
      <c r="B2593"/>
      <c r="C2593"/>
      <c r="D2593"/>
      <c r="E2593"/>
    </row>
    <row r="2594" spans="1:5" x14ac:dyDescent="0.2">
      <c r="A2594" s="66"/>
      <c r="B2594"/>
      <c r="C2594"/>
      <c r="D2594"/>
      <c r="E2594"/>
    </row>
    <row r="2595" spans="1:5" x14ac:dyDescent="0.2">
      <c r="A2595" s="66"/>
      <c r="B2595"/>
      <c r="C2595"/>
      <c r="D2595"/>
      <c r="E2595"/>
    </row>
    <row r="2596" spans="1:5" x14ac:dyDescent="0.2">
      <c r="A2596" s="66"/>
      <c r="B2596"/>
      <c r="C2596"/>
      <c r="D2596"/>
      <c r="E2596"/>
    </row>
    <row r="2597" spans="1:5" x14ac:dyDescent="0.2">
      <c r="A2597" s="66"/>
      <c r="B2597"/>
      <c r="C2597"/>
      <c r="D2597"/>
      <c r="E2597"/>
    </row>
    <row r="2598" spans="1:5" x14ac:dyDescent="0.2">
      <c r="A2598" s="66"/>
      <c r="B2598"/>
      <c r="C2598"/>
      <c r="D2598"/>
      <c r="E2598"/>
    </row>
    <row r="2599" spans="1:5" x14ac:dyDescent="0.2">
      <c r="A2599" s="66"/>
      <c r="B2599"/>
      <c r="C2599"/>
      <c r="D2599"/>
      <c r="E2599"/>
    </row>
    <row r="2600" spans="1:5" x14ac:dyDescent="0.2">
      <c r="A2600" s="66"/>
      <c r="B2600"/>
      <c r="C2600"/>
      <c r="D2600"/>
      <c r="E2600"/>
    </row>
    <row r="2601" spans="1:5" x14ac:dyDescent="0.2">
      <c r="A2601" s="66"/>
      <c r="B2601"/>
      <c r="C2601"/>
      <c r="D2601"/>
      <c r="E2601"/>
    </row>
    <row r="2602" spans="1:5" x14ac:dyDescent="0.2">
      <c r="A2602" s="66"/>
      <c r="B2602"/>
      <c r="C2602"/>
      <c r="D2602"/>
      <c r="E2602"/>
    </row>
    <row r="2603" spans="1:5" x14ac:dyDescent="0.2">
      <c r="A2603" s="66"/>
      <c r="B2603"/>
      <c r="C2603"/>
      <c r="D2603"/>
      <c r="E2603"/>
    </row>
    <row r="2604" spans="1:5" x14ac:dyDescent="0.2">
      <c r="A2604" s="66"/>
      <c r="B2604"/>
      <c r="C2604"/>
      <c r="D2604"/>
      <c r="E2604"/>
    </row>
    <row r="2605" spans="1:5" x14ac:dyDescent="0.2">
      <c r="A2605" s="66"/>
      <c r="B2605"/>
      <c r="C2605"/>
      <c r="D2605"/>
      <c r="E2605"/>
    </row>
    <row r="2606" spans="1:5" x14ac:dyDescent="0.2">
      <c r="A2606" s="66"/>
      <c r="B2606"/>
      <c r="C2606"/>
      <c r="D2606"/>
      <c r="E2606"/>
    </row>
    <row r="2607" spans="1:5" x14ac:dyDescent="0.2">
      <c r="A2607" s="66"/>
      <c r="B2607"/>
      <c r="C2607"/>
      <c r="D2607"/>
      <c r="E2607"/>
    </row>
    <row r="2608" spans="1:5" x14ac:dyDescent="0.2">
      <c r="A2608" s="66"/>
      <c r="B2608"/>
      <c r="C2608"/>
      <c r="D2608"/>
      <c r="E2608"/>
    </row>
    <row r="2609" spans="1:5" x14ac:dyDescent="0.2">
      <c r="A2609" s="66"/>
      <c r="B2609"/>
      <c r="C2609"/>
      <c r="D2609"/>
      <c r="E2609"/>
    </row>
    <row r="2610" spans="1:5" x14ac:dyDescent="0.2">
      <c r="A2610" s="66"/>
      <c r="B2610"/>
      <c r="C2610"/>
      <c r="D2610"/>
      <c r="E2610"/>
    </row>
    <row r="2611" spans="1:5" x14ac:dyDescent="0.2">
      <c r="A2611" s="66"/>
      <c r="B2611"/>
      <c r="C2611"/>
      <c r="D2611"/>
      <c r="E2611"/>
    </row>
    <row r="2612" spans="1:5" x14ac:dyDescent="0.2">
      <c r="A2612" s="66"/>
      <c r="B2612"/>
      <c r="C2612"/>
      <c r="D2612"/>
      <c r="E2612"/>
    </row>
    <row r="2613" spans="1:5" x14ac:dyDescent="0.2">
      <c r="A2613" s="66"/>
      <c r="B2613"/>
      <c r="C2613"/>
      <c r="D2613"/>
      <c r="E2613"/>
    </row>
    <row r="2614" spans="1:5" x14ac:dyDescent="0.2">
      <c r="A2614" s="66"/>
      <c r="B2614"/>
      <c r="C2614"/>
      <c r="D2614"/>
      <c r="E2614"/>
    </row>
    <row r="2615" spans="1:5" x14ac:dyDescent="0.2">
      <c r="A2615" s="66"/>
      <c r="B2615"/>
      <c r="C2615"/>
      <c r="D2615"/>
      <c r="E2615"/>
    </row>
    <row r="2616" spans="1:5" x14ac:dyDescent="0.2">
      <c r="A2616" s="66"/>
      <c r="B2616"/>
      <c r="C2616"/>
      <c r="D2616"/>
      <c r="E2616"/>
    </row>
    <row r="2617" spans="1:5" x14ac:dyDescent="0.2">
      <c r="A2617" s="66"/>
      <c r="B2617"/>
      <c r="C2617"/>
      <c r="D2617"/>
      <c r="E2617"/>
    </row>
    <row r="2618" spans="1:5" x14ac:dyDescent="0.2">
      <c r="A2618" s="66"/>
      <c r="B2618"/>
      <c r="C2618"/>
      <c r="D2618"/>
      <c r="E2618"/>
    </row>
    <row r="2619" spans="1:5" x14ac:dyDescent="0.2">
      <c r="A2619" s="66"/>
      <c r="B2619"/>
      <c r="C2619"/>
      <c r="D2619"/>
      <c r="E2619"/>
    </row>
    <row r="2620" spans="1:5" x14ac:dyDescent="0.2">
      <c r="A2620" s="66"/>
      <c r="B2620"/>
      <c r="C2620"/>
      <c r="D2620"/>
      <c r="E2620"/>
    </row>
    <row r="2621" spans="1:5" x14ac:dyDescent="0.2">
      <c r="A2621" s="66"/>
      <c r="B2621"/>
      <c r="C2621"/>
      <c r="D2621"/>
      <c r="E2621"/>
    </row>
    <row r="2622" spans="1:5" x14ac:dyDescent="0.2">
      <c r="A2622" s="66"/>
      <c r="B2622"/>
      <c r="C2622"/>
      <c r="D2622"/>
      <c r="E2622"/>
    </row>
    <row r="2623" spans="1:5" x14ac:dyDescent="0.2">
      <c r="A2623" s="66"/>
      <c r="B2623"/>
      <c r="C2623"/>
      <c r="D2623"/>
      <c r="E2623"/>
    </row>
    <row r="2624" spans="1:5" x14ac:dyDescent="0.2">
      <c r="A2624" s="66"/>
      <c r="B2624"/>
      <c r="C2624"/>
      <c r="D2624"/>
      <c r="E2624"/>
    </row>
    <row r="2625" spans="1:5" x14ac:dyDescent="0.2">
      <c r="A2625" s="66"/>
      <c r="B2625"/>
      <c r="C2625"/>
      <c r="D2625"/>
      <c r="E2625"/>
    </row>
    <row r="2626" spans="1:5" x14ac:dyDescent="0.2">
      <c r="A2626" s="66"/>
      <c r="B2626"/>
      <c r="C2626"/>
      <c r="D2626"/>
      <c r="E2626"/>
    </row>
    <row r="2627" spans="1:5" x14ac:dyDescent="0.2">
      <c r="A2627" s="66"/>
      <c r="B2627"/>
      <c r="C2627"/>
      <c r="D2627"/>
      <c r="E2627"/>
    </row>
    <row r="2628" spans="1:5" x14ac:dyDescent="0.2">
      <c r="A2628" s="66"/>
      <c r="B2628"/>
      <c r="C2628"/>
      <c r="D2628"/>
      <c r="E2628"/>
    </row>
    <row r="2629" spans="1:5" x14ac:dyDescent="0.2">
      <c r="A2629" s="66"/>
      <c r="B2629"/>
      <c r="C2629"/>
      <c r="D2629"/>
      <c r="E2629"/>
    </row>
    <row r="2630" spans="1:5" x14ac:dyDescent="0.2">
      <c r="A2630" s="66"/>
      <c r="B2630"/>
      <c r="C2630"/>
      <c r="D2630"/>
      <c r="E2630"/>
    </row>
    <row r="2631" spans="1:5" x14ac:dyDescent="0.2">
      <c r="A2631" s="66"/>
      <c r="B2631"/>
      <c r="C2631"/>
      <c r="D2631"/>
      <c r="E2631"/>
    </row>
    <row r="2632" spans="1:5" x14ac:dyDescent="0.2">
      <c r="A2632" s="66"/>
      <c r="B2632"/>
      <c r="C2632"/>
      <c r="D2632"/>
      <c r="E2632"/>
    </row>
    <row r="2633" spans="1:5" x14ac:dyDescent="0.2">
      <c r="A2633" s="66"/>
      <c r="B2633"/>
      <c r="C2633"/>
      <c r="D2633"/>
      <c r="E2633"/>
    </row>
    <row r="2634" spans="1:5" x14ac:dyDescent="0.2">
      <c r="A2634" s="66"/>
      <c r="B2634"/>
      <c r="C2634"/>
      <c r="D2634"/>
      <c r="E2634"/>
    </row>
    <row r="2635" spans="1:5" x14ac:dyDescent="0.2">
      <c r="A2635" s="66"/>
      <c r="B2635"/>
      <c r="C2635"/>
      <c r="D2635"/>
      <c r="E2635"/>
    </row>
    <row r="2636" spans="1:5" x14ac:dyDescent="0.2">
      <c r="A2636" s="66"/>
      <c r="B2636"/>
      <c r="C2636"/>
      <c r="D2636"/>
      <c r="E2636"/>
    </row>
    <row r="2637" spans="1:5" x14ac:dyDescent="0.2">
      <c r="A2637" s="66"/>
      <c r="B2637"/>
      <c r="C2637"/>
      <c r="D2637"/>
      <c r="E2637"/>
    </row>
    <row r="2638" spans="1:5" x14ac:dyDescent="0.2">
      <c r="A2638" s="66"/>
      <c r="B2638"/>
      <c r="C2638"/>
      <c r="D2638"/>
      <c r="E2638"/>
    </row>
    <row r="2639" spans="1:5" x14ac:dyDescent="0.2">
      <c r="A2639" s="66"/>
      <c r="B2639"/>
      <c r="C2639"/>
      <c r="D2639"/>
      <c r="E2639"/>
    </row>
    <row r="2640" spans="1:5" x14ac:dyDescent="0.2">
      <c r="A2640" s="66"/>
      <c r="B2640"/>
      <c r="C2640"/>
      <c r="D2640"/>
      <c r="E2640"/>
    </row>
    <row r="2641" spans="1:5" x14ac:dyDescent="0.2">
      <c r="A2641" s="66"/>
      <c r="B2641"/>
      <c r="C2641"/>
      <c r="D2641"/>
      <c r="E2641"/>
    </row>
    <row r="2642" spans="1:5" x14ac:dyDescent="0.2">
      <c r="A2642" s="66"/>
      <c r="B2642"/>
      <c r="C2642"/>
      <c r="D2642"/>
      <c r="E2642"/>
    </row>
    <row r="2643" spans="1:5" x14ac:dyDescent="0.2">
      <c r="A2643" s="66"/>
      <c r="B2643"/>
      <c r="C2643"/>
      <c r="D2643"/>
      <c r="E2643"/>
    </row>
    <row r="2644" spans="1:5" x14ac:dyDescent="0.2">
      <c r="A2644" s="66"/>
      <c r="B2644"/>
      <c r="C2644"/>
      <c r="D2644"/>
      <c r="E2644"/>
    </row>
    <row r="2645" spans="1:5" x14ac:dyDescent="0.2">
      <c r="A2645" s="66"/>
      <c r="B2645"/>
      <c r="C2645"/>
      <c r="D2645"/>
      <c r="E2645"/>
    </row>
    <row r="2646" spans="1:5" x14ac:dyDescent="0.2">
      <c r="A2646" s="66"/>
      <c r="B2646"/>
      <c r="C2646"/>
      <c r="D2646"/>
      <c r="E2646"/>
    </row>
    <row r="2647" spans="1:5" x14ac:dyDescent="0.2">
      <c r="A2647" s="66"/>
      <c r="B2647"/>
      <c r="C2647"/>
      <c r="D2647"/>
      <c r="E2647"/>
    </row>
    <row r="2648" spans="1:5" x14ac:dyDescent="0.2">
      <c r="A2648" s="66"/>
      <c r="B2648"/>
      <c r="C2648"/>
      <c r="D2648"/>
      <c r="E2648"/>
    </row>
    <row r="2649" spans="1:5" x14ac:dyDescent="0.2">
      <c r="A2649" s="66"/>
      <c r="B2649"/>
      <c r="C2649"/>
      <c r="D2649"/>
      <c r="E2649"/>
    </row>
    <row r="2650" spans="1:5" x14ac:dyDescent="0.2">
      <c r="A2650" s="66"/>
      <c r="B2650"/>
      <c r="C2650"/>
      <c r="D2650"/>
      <c r="E2650"/>
    </row>
    <row r="2651" spans="1:5" x14ac:dyDescent="0.2">
      <c r="A2651" s="66"/>
      <c r="B2651"/>
      <c r="C2651"/>
      <c r="D2651"/>
      <c r="E2651"/>
    </row>
    <row r="2652" spans="1:5" x14ac:dyDescent="0.2">
      <c r="A2652" s="66"/>
      <c r="B2652"/>
      <c r="C2652"/>
      <c r="D2652"/>
      <c r="E2652"/>
    </row>
    <row r="2653" spans="1:5" x14ac:dyDescent="0.2">
      <c r="A2653" s="66"/>
      <c r="B2653"/>
      <c r="C2653"/>
      <c r="D2653"/>
      <c r="E2653"/>
    </row>
    <row r="2654" spans="1:5" x14ac:dyDescent="0.2">
      <c r="A2654" s="66"/>
      <c r="B2654"/>
      <c r="C2654"/>
      <c r="D2654"/>
      <c r="E2654"/>
    </row>
    <row r="2655" spans="1:5" x14ac:dyDescent="0.2">
      <c r="A2655" s="66"/>
      <c r="B2655"/>
      <c r="C2655"/>
      <c r="D2655"/>
      <c r="E2655"/>
    </row>
    <row r="2656" spans="1:5" x14ac:dyDescent="0.2">
      <c r="A2656" s="66"/>
      <c r="B2656"/>
      <c r="C2656"/>
      <c r="D2656"/>
      <c r="E2656"/>
    </row>
    <row r="2657" spans="1:5" x14ac:dyDescent="0.2">
      <c r="A2657" s="66"/>
      <c r="B2657"/>
      <c r="C2657"/>
      <c r="D2657"/>
      <c r="E2657"/>
    </row>
    <row r="2658" spans="1:5" x14ac:dyDescent="0.2">
      <c r="A2658" s="66"/>
      <c r="B2658"/>
      <c r="C2658"/>
      <c r="D2658"/>
      <c r="E2658"/>
    </row>
    <row r="2659" spans="1:5" x14ac:dyDescent="0.2">
      <c r="A2659" s="66"/>
      <c r="B2659"/>
      <c r="C2659"/>
      <c r="D2659"/>
      <c r="E2659"/>
    </row>
    <row r="2660" spans="1:5" x14ac:dyDescent="0.2">
      <c r="A2660" s="66"/>
      <c r="B2660"/>
      <c r="C2660"/>
      <c r="D2660"/>
      <c r="E2660"/>
    </row>
    <row r="2661" spans="1:5" x14ac:dyDescent="0.2">
      <c r="A2661" s="66"/>
      <c r="B2661"/>
      <c r="C2661"/>
      <c r="D2661"/>
      <c r="E2661"/>
    </row>
    <row r="2662" spans="1:5" x14ac:dyDescent="0.2">
      <c r="A2662" s="66"/>
      <c r="B2662"/>
      <c r="C2662"/>
      <c r="D2662"/>
      <c r="E2662"/>
    </row>
    <row r="2663" spans="1:5" x14ac:dyDescent="0.2">
      <c r="A2663" s="66"/>
      <c r="B2663"/>
      <c r="C2663"/>
      <c r="D2663"/>
      <c r="E2663"/>
    </row>
    <row r="2664" spans="1:5" x14ac:dyDescent="0.2">
      <c r="A2664" s="66"/>
      <c r="B2664"/>
      <c r="C2664"/>
      <c r="D2664"/>
      <c r="E2664"/>
    </row>
    <row r="2665" spans="1:5" x14ac:dyDescent="0.2">
      <c r="A2665" s="66"/>
      <c r="B2665"/>
      <c r="C2665"/>
      <c r="D2665"/>
      <c r="E2665"/>
    </row>
    <row r="2666" spans="1:5" x14ac:dyDescent="0.2">
      <c r="A2666" s="66"/>
      <c r="B2666"/>
      <c r="C2666"/>
      <c r="D2666"/>
      <c r="E2666"/>
    </row>
    <row r="2667" spans="1:5" x14ac:dyDescent="0.2">
      <c r="A2667" s="66"/>
      <c r="B2667"/>
      <c r="C2667"/>
      <c r="D2667"/>
      <c r="E2667"/>
    </row>
    <row r="2668" spans="1:5" x14ac:dyDescent="0.2">
      <c r="A2668" s="66"/>
      <c r="B2668"/>
      <c r="C2668"/>
      <c r="D2668"/>
      <c r="E2668"/>
    </row>
    <row r="2669" spans="1:5" x14ac:dyDescent="0.2">
      <c r="A2669" s="66"/>
      <c r="B2669"/>
      <c r="C2669"/>
      <c r="D2669"/>
      <c r="E2669"/>
    </row>
    <row r="2670" spans="1:5" x14ac:dyDescent="0.2">
      <c r="A2670" s="66"/>
      <c r="B2670"/>
      <c r="C2670"/>
      <c r="D2670"/>
      <c r="E2670"/>
    </row>
    <row r="2671" spans="1:5" x14ac:dyDescent="0.2">
      <c r="A2671" s="66"/>
      <c r="B2671"/>
      <c r="C2671"/>
      <c r="D2671"/>
      <c r="E2671"/>
    </row>
    <row r="2672" spans="1:5" x14ac:dyDescent="0.2">
      <c r="A2672" s="66"/>
      <c r="B2672"/>
      <c r="C2672"/>
      <c r="D2672"/>
      <c r="E2672"/>
    </row>
    <row r="2673" spans="1:5" x14ac:dyDescent="0.2">
      <c r="A2673" s="66"/>
      <c r="B2673"/>
      <c r="C2673"/>
      <c r="D2673"/>
      <c r="E2673"/>
    </row>
    <row r="2674" spans="1:5" x14ac:dyDescent="0.2">
      <c r="A2674" s="66"/>
      <c r="B2674"/>
      <c r="C2674"/>
      <c r="D2674"/>
      <c r="E2674"/>
    </row>
    <row r="2675" spans="1:5" x14ac:dyDescent="0.2">
      <c r="A2675" s="66"/>
      <c r="B2675"/>
      <c r="C2675"/>
      <c r="D2675"/>
      <c r="E2675"/>
    </row>
    <row r="2676" spans="1:5" x14ac:dyDescent="0.2">
      <c r="A2676" s="66"/>
      <c r="B2676"/>
      <c r="C2676"/>
      <c r="D2676"/>
      <c r="E2676"/>
    </row>
    <row r="2677" spans="1:5" x14ac:dyDescent="0.2">
      <c r="A2677" s="66"/>
      <c r="B2677"/>
      <c r="C2677"/>
      <c r="D2677"/>
      <c r="E2677"/>
    </row>
    <row r="2678" spans="1:5" x14ac:dyDescent="0.2">
      <c r="A2678" s="66"/>
      <c r="B2678"/>
      <c r="C2678"/>
      <c r="D2678"/>
      <c r="E2678"/>
    </row>
    <row r="2679" spans="1:5" x14ac:dyDescent="0.2">
      <c r="A2679" s="66"/>
      <c r="B2679"/>
      <c r="C2679"/>
      <c r="D2679"/>
      <c r="E2679"/>
    </row>
    <row r="2680" spans="1:5" x14ac:dyDescent="0.2">
      <c r="A2680" s="66"/>
      <c r="B2680"/>
      <c r="C2680"/>
      <c r="D2680"/>
      <c r="E2680"/>
    </row>
    <row r="2681" spans="1:5" x14ac:dyDescent="0.2">
      <c r="A2681" s="66"/>
      <c r="B2681"/>
      <c r="C2681"/>
      <c r="D2681"/>
      <c r="E2681"/>
    </row>
    <row r="2682" spans="1:5" x14ac:dyDescent="0.2">
      <c r="A2682" s="66"/>
      <c r="B2682"/>
      <c r="C2682"/>
      <c r="D2682"/>
      <c r="E2682"/>
    </row>
    <row r="2683" spans="1:5" x14ac:dyDescent="0.2">
      <c r="A2683" s="66"/>
      <c r="B2683"/>
      <c r="C2683"/>
      <c r="D2683"/>
      <c r="E2683"/>
    </row>
    <row r="2684" spans="1:5" x14ac:dyDescent="0.2">
      <c r="A2684" s="66"/>
      <c r="B2684"/>
      <c r="C2684"/>
      <c r="D2684"/>
      <c r="E2684"/>
    </row>
    <row r="2685" spans="1:5" x14ac:dyDescent="0.2">
      <c r="A2685" s="66"/>
      <c r="B2685"/>
      <c r="C2685"/>
      <c r="D2685"/>
      <c r="E2685"/>
    </row>
    <row r="2686" spans="1:5" x14ac:dyDescent="0.2">
      <c r="A2686" s="66"/>
      <c r="B2686"/>
      <c r="C2686"/>
      <c r="D2686"/>
      <c r="E2686"/>
    </row>
    <row r="2687" spans="1:5" x14ac:dyDescent="0.2">
      <c r="A2687" s="66"/>
      <c r="B2687"/>
      <c r="C2687"/>
      <c r="D2687"/>
      <c r="E2687"/>
    </row>
    <row r="2688" spans="1:5" x14ac:dyDescent="0.2">
      <c r="A2688" s="66"/>
      <c r="B2688"/>
      <c r="C2688"/>
      <c r="D2688"/>
      <c r="E2688"/>
    </row>
    <row r="2689" spans="1:5" x14ac:dyDescent="0.2">
      <c r="A2689" s="66"/>
      <c r="B2689"/>
      <c r="C2689"/>
      <c r="D2689"/>
      <c r="E2689"/>
    </row>
    <row r="2690" spans="1:5" x14ac:dyDescent="0.2">
      <c r="A2690" s="66"/>
      <c r="B2690"/>
      <c r="C2690"/>
      <c r="D2690"/>
      <c r="E2690"/>
    </row>
    <row r="2691" spans="1:5" x14ac:dyDescent="0.2">
      <c r="A2691" s="66"/>
      <c r="B2691"/>
      <c r="C2691"/>
      <c r="D2691"/>
      <c r="E2691"/>
    </row>
    <row r="2692" spans="1:5" x14ac:dyDescent="0.2">
      <c r="A2692" s="66"/>
      <c r="B2692"/>
      <c r="C2692"/>
      <c r="D2692"/>
      <c r="E2692"/>
    </row>
    <row r="2693" spans="1:5" x14ac:dyDescent="0.2">
      <c r="A2693" s="66"/>
      <c r="B2693"/>
      <c r="C2693"/>
      <c r="D2693"/>
      <c r="E2693"/>
    </row>
    <row r="2694" spans="1:5" x14ac:dyDescent="0.2">
      <c r="A2694" s="66"/>
      <c r="B2694"/>
      <c r="C2694"/>
      <c r="D2694"/>
      <c r="E2694"/>
    </row>
    <row r="2695" spans="1:5" x14ac:dyDescent="0.2">
      <c r="A2695" s="66"/>
      <c r="B2695"/>
      <c r="C2695"/>
      <c r="D2695"/>
      <c r="E2695"/>
    </row>
    <row r="2696" spans="1:5" x14ac:dyDescent="0.2">
      <c r="A2696" s="66"/>
      <c r="B2696"/>
      <c r="C2696"/>
      <c r="D2696"/>
      <c r="E2696"/>
    </row>
    <row r="2697" spans="1:5" x14ac:dyDescent="0.2">
      <c r="A2697" s="66"/>
      <c r="B2697"/>
      <c r="C2697"/>
      <c r="D2697"/>
      <c r="E2697"/>
    </row>
    <row r="2698" spans="1:5" x14ac:dyDescent="0.2">
      <c r="A2698" s="66"/>
      <c r="B2698"/>
      <c r="C2698"/>
      <c r="D2698"/>
      <c r="E2698"/>
    </row>
    <row r="2699" spans="1:5" x14ac:dyDescent="0.2">
      <c r="A2699" s="66"/>
      <c r="B2699"/>
      <c r="C2699"/>
      <c r="D2699"/>
      <c r="E2699"/>
    </row>
    <row r="2700" spans="1:5" x14ac:dyDescent="0.2">
      <c r="A2700" s="66"/>
      <c r="B2700"/>
      <c r="C2700"/>
      <c r="D2700"/>
      <c r="E2700"/>
    </row>
    <row r="2701" spans="1:5" x14ac:dyDescent="0.2">
      <c r="A2701" s="66"/>
      <c r="B2701"/>
      <c r="C2701"/>
      <c r="D2701"/>
      <c r="E2701"/>
    </row>
    <row r="2702" spans="1:5" x14ac:dyDescent="0.2">
      <c r="A2702" s="66"/>
      <c r="B2702"/>
      <c r="C2702"/>
      <c r="D2702"/>
      <c r="E2702"/>
    </row>
    <row r="2703" spans="1:5" x14ac:dyDescent="0.2">
      <c r="A2703" s="66"/>
      <c r="B2703"/>
      <c r="C2703"/>
      <c r="D2703"/>
      <c r="E2703"/>
    </row>
    <row r="2704" spans="1:5" x14ac:dyDescent="0.2">
      <c r="A2704" s="66"/>
      <c r="B2704"/>
      <c r="C2704"/>
      <c r="D2704"/>
      <c r="E2704"/>
    </row>
    <row r="2705" spans="1:5" x14ac:dyDescent="0.2">
      <c r="A2705" s="66"/>
      <c r="B2705"/>
      <c r="C2705"/>
      <c r="D2705"/>
      <c r="E2705"/>
    </row>
    <row r="2706" spans="1:5" x14ac:dyDescent="0.2">
      <c r="A2706" s="66"/>
      <c r="B2706"/>
      <c r="C2706"/>
      <c r="D2706"/>
      <c r="E2706"/>
    </row>
    <row r="2707" spans="1:5" x14ac:dyDescent="0.2">
      <c r="A2707" s="66"/>
      <c r="B2707"/>
      <c r="C2707"/>
      <c r="D2707"/>
      <c r="E2707"/>
    </row>
    <row r="2708" spans="1:5" x14ac:dyDescent="0.2">
      <c r="A2708" s="66"/>
      <c r="B2708"/>
      <c r="C2708"/>
      <c r="D2708"/>
      <c r="E2708"/>
    </row>
    <row r="2709" spans="1:5" x14ac:dyDescent="0.2">
      <c r="A2709" s="66"/>
      <c r="B2709"/>
      <c r="C2709"/>
      <c r="D2709"/>
      <c r="E2709"/>
    </row>
    <row r="2710" spans="1:5" x14ac:dyDescent="0.2">
      <c r="A2710" s="66"/>
      <c r="B2710"/>
      <c r="C2710"/>
      <c r="D2710"/>
      <c r="E2710"/>
    </row>
    <row r="2711" spans="1:5" x14ac:dyDescent="0.2">
      <c r="A2711" s="66"/>
      <c r="B2711"/>
      <c r="C2711"/>
      <c r="D2711"/>
      <c r="E2711"/>
    </row>
    <row r="2712" spans="1:5" x14ac:dyDescent="0.2">
      <c r="A2712" s="66"/>
      <c r="B2712"/>
      <c r="C2712"/>
      <c r="D2712"/>
      <c r="E2712"/>
    </row>
    <row r="2713" spans="1:5" x14ac:dyDescent="0.2">
      <c r="A2713" s="66"/>
      <c r="B2713"/>
      <c r="C2713"/>
      <c r="D2713"/>
      <c r="E2713"/>
    </row>
    <row r="2714" spans="1:5" x14ac:dyDescent="0.2">
      <c r="A2714" s="66"/>
      <c r="B2714"/>
      <c r="C2714"/>
      <c r="D2714"/>
      <c r="E2714"/>
    </row>
    <row r="2715" spans="1:5" x14ac:dyDescent="0.2">
      <c r="A2715" s="66"/>
      <c r="B2715"/>
      <c r="C2715"/>
      <c r="D2715"/>
      <c r="E2715"/>
    </row>
    <row r="2716" spans="1:5" x14ac:dyDescent="0.2">
      <c r="A2716" s="66"/>
      <c r="B2716"/>
      <c r="C2716"/>
      <c r="D2716"/>
      <c r="E2716"/>
    </row>
    <row r="2717" spans="1:5" x14ac:dyDescent="0.2">
      <c r="A2717" s="66"/>
      <c r="B2717"/>
      <c r="C2717"/>
      <c r="D2717"/>
      <c r="E2717"/>
    </row>
    <row r="2718" spans="1:5" x14ac:dyDescent="0.2">
      <c r="A2718" s="66"/>
      <c r="B2718"/>
      <c r="C2718"/>
      <c r="D2718"/>
      <c r="E2718"/>
    </row>
    <row r="2719" spans="1:5" x14ac:dyDescent="0.2">
      <c r="A2719" s="66"/>
      <c r="B2719"/>
      <c r="C2719"/>
      <c r="D2719"/>
      <c r="E2719"/>
    </row>
    <row r="2720" spans="1:5" x14ac:dyDescent="0.2">
      <c r="A2720" s="66"/>
      <c r="B2720"/>
      <c r="C2720"/>
      <c r="D2720"/>
      <c r="E2720"/>
    </row>
    <row r="2721" spans="1:5" x14ac:dyDescent="0.2">
      <c r="A2721" s="66"/>
      <c r="B2721"/>
      <c r="C2721"/>
      <c r="D2721"/>
      <c r="E2721"/>
    </row>
    <row r="2722" spans="1:5" x14ac:dyDescent="0.2">
      <c r="A2722" s="66"/>
      <c r="B2722"/>
      <c r="C2722"/>
      <c r="D2722"/>
      <c r="E2722"/>
    </row>
    <row r="2723" spans="1:5" x14ac:dyDescent="0.2">
      <c r="A2723" s="66"/>
      <c r="B2723"/>
      <c r="C2723"/>
      <c r="D2723"/>
      <c r="E2723"/>
    </row>
    <row r="2724" spans="1:5" x14ac:dyDescent="0.2">
      <c r="A2724" s="66"/>
      <c r="B2724"/>
      <c r="C2724"/>
      <c r="D2724"/>
      <c r="E2724"/>
    </row>
    <row r="2725" spans="1:5" x14ac:dyDescent="0.2">
      <c r="A2725" s="66"/>
      <c r="B2725"/>
      <c r="C2725"/>
      <c r="D2725"/>
      <c r="E2725"/>
    </row>
    <row r="2726" spans="1:5" x14ac:dyDescent="0.2">
      <c r="A2726" s="66"/>
      <c r="B2726"/>
      <c r="C2726"/>
      <c r="D2726"/>
      <c r="E2726"/>
    </row>
    <row r="2727" spans="1:5" x14ac:dyDescent="0.2">
      <c r="A2727" s="66"/>
      <c r="B2727"/>
      <c r="C2727"/>
      <c r="D2727"/>
      <c r="E2727"/>
    </row>
    <row r="2728" spans="1:5" x14ac:dyDescent="0.2">
      <c r="A2728" s="66"/>
      <c r="B2728"/>
      <c r="C2728"/>
      <c r="D2728"/>
      <c r="E2728"/>
    </row>
    <row r="2729" spans="1:5" x14ac:dyDescent="0.2">
      <c r="A2729" s="66"/>
      <c r="B2729"/>
      <c r="C2729"/>
      <c r="D2729"/>
      <c r="E2729"/>
    </row>
    <row r="2730" spans="1:5" x14ac:dyDescent="0.2">
      <c r="A2730" s="66"/>
      <c r="B2730"/>
      <c r="C2730"/>
      <c r="D2730"/>
      <c r="E2730"/>
    </row>
    <row r="2731" spans="1:5" x14ac:dyDescent="0.2">
      <c r="A2731" s="66"/>
      <c r="B2731"/>
      <c r="C2731"/>
      <c r="D2731"/>
      <c r="E2731"/>
    </row>
    <row r="2732" spans="1:5" x14ac:dyDescent="0.2">
      <c r="A2732" s="66"/>
      <c r="B2732"/>
      <c r="C2732"/>
      <c r="D2732"/>
      <c r="E2732"/>
    </row>
    <row r="2733" spans="1:5" x14ac:dyDescent="0.2">
      <c r="A2733" s="66"/>
      <c r="B2733"/>
      <c r="C2733"/>
      <c r="D2733"/>
      <c r="E2733"/>
    </row>
    <row r="2734" spans="1:5" x14ac:dyDescent="0.2">
      <c r="A2734" s="66"/>
      <c r="B2734"/>
      <c r="C2734"/>
      <c r="D2734"/>
      <c r="E2734"/>
    </row>
    <row r="2735" spans="1:5" x14ac:dyDescent="0.2">
      <c r="A2735" s="66"/>
      <c r="B2735"/>
      <c r="C2735"/>
      <c r="D2735"/>
      <c r="E2735"/>
    </row>
    <row r="2736" spans="1:5" x14ac:dyDescent="0.2">
      <c r="A2736" s="66"/>
      <c r="B2736"/>
      <c r="C2736"/>
      <c r="D2736"/>
      <c r="E2736"/>
    </row>
    <row r="2737" spans="1:5" x14ac:dyDescent="0.2">
      <c r="A2737" s="66"/>
      <c r="B2737"/>
      <c r="C2737"/>
      <c r="D2737"/>
      <c r="E2737"/>
    </row>
    <row r="2738" spans="1:5" x14ac:dyDescent="0.2">
      <c r="A2738" s="66"/>
      <c r="B2738"/>
      <c r="C2738"/>
      <c r="D2738"/>
      <c r="E2738"/>
    </row>
    <row r="2739" spans="1:5" x14ac:dyDescent="0.2">
      <c r="A2739" s="66"/>
      <c r="B2739"/>
      <c r="C2739"/>
      <c r="D2739"/>
      <c r="E2739"/>
    </row>
    <row r="2740" spans="1:5" x14ac:dyDescent="0.2">
      <c r="A2740" s="66"/>
      <c r="B2740"/>
      <c r="C2740"/>
      <c r="D2740"/>
      <c r="E2740"/>
    </row>
    <row r="2741" spans="1:5" x14ac:dyDescent="0.2">
      <c r="A2741" s="66"/>
      <c r="B2741"/>
      <c r="C2741"/>
      <c r="D2741"/>
      <c r="E2741"/>
    </row>
    <row r="2742" spans="1:5" x14ac:dyDescent="0.2">
      <c r="A2742" s="66"/>
      <c r="B2742"/>
      <c r="C2742"/>
      <c r="D2742"/>
      <c r="E2742"/>
    </row>
    <row r="2743" spans="1:5" x14ac:dyDescent="0.2">
      <c r="A2743" s="66"/>
      <c r="B2743"/>
      <c r="C2743"/>
      <c r="D2743"/>
      <c r="E2743"/>
    </row>
    <row r="2744" spans="1:5" x14ac:dyDescent="0.2">
      <c r="A2744" s="66"/>
      <c r="B2744"/>
      <c r="C2744"/>
      <c r="D2744"/>
      <c r="E2744"/>
    </row>
    <row r="2745" spans="1:5" x14ac:dyDescent="0.2">
      <c r="A2745" s="66"/>
      <c r="B2745"/>
      <c r="C2745"/>
      <c r="D2745"/>
      <c r="E2745"/>
    </row>
    <row r="2746" spans="1:5" x14ac:dyDescent="0.2">
      <c r="A2746" s="66"/>
      <c r="B2746"/>
      <c r="C2746"/>
      <c r="D2746"/>
      <c r="E2746"/>
    </row>
    <row r="2747" spans="1:5" x14ac:dyDescent="0.2">
      <c r="A2747" s="66"/>
      <c r="B2747"/>
      <c r="C2747"/>
      <c r="D2747"/>
      <c r="E2747"/>
    </row>
    <row r="2748" spans="1:5" x14ac:dyDescent="0.2">
      <c r="A2748" s="66"/>
      <c r="B2748"/>
      <c r="C2748"/>
      <c r="D2748"/>
      <c r="E2748"/>
    </row>
    <row r="2749" spans="1:5" x14ac:dyDescent="0.2">
      <c r="A2749" s="66"/>
      <c r="B2749"/>
      <c r="C2749"/>
      <c r="D2749"/>
      <c r="E2749"/>
    </row>
    <row r="2750" spans="1:5" x14ac:dyDescent="0.2">
      <c r="A2750" s="66"/>
      <c r="B2750"/>
      <c r="C2750"/>
      <c r="D2750"/>
      <c r="E2750"/>
    </row>
    <row r="2751" spans="1:5" x14ac:dyDescent="0.2">
      <c r="A2751" s="66"/>
      <c r="B2751"/>
      <c r="C2751"/>
      <c r="D2751"/>
      <c r="E2751"/>
    </row>
    <row r="2752" spans="1:5" x14ac:dyDescent="0.2">
      <c r="A2752" s="66"/>
      <c r="B2752"/>
      <c r="C2752"/>
      <c r="D2752"/>
      <c r="E2752"/>
    </row>
    <row r="2753" spans="1:5" x14ac:dyDescent="0.2">
      <c r="A2753" s="66"/>
      <c r="B2753"/>
      <c r="C2753"/>
      <c r="D2753"/>
      <c r="E2753"/>
    </row>
    <row r="2754" spans="1:5" x14ac:dyDescent="0.2">
      <c r="A2754" s="66"/>
      <c r="B2754"/>
      <c r="C2754"/>
      <c r="D2754"/>
      <c r="E2754"/>
    </row>
    <row r="2755" spans="1:5" x14ac:dyDescent="0.2">
      <c r="A2755" s="66"/>
      <c r="B2755"/>
      <c r="C2755"/>
      <c r="D2755"/>
      <c r="E2755"/>
    </row>
    <row r="2756" spans="1:5" x14ac:dyDescent="0.2">
      <c r="A2756" s="66"/>
      <c r="B2756"/>
      <c r="C2756"/>
      <c r="D2756"/>
      <c r="E2756"/>
    </row>
    <row r="2757" spans="1:5" x14ac:dyDescent="0.2">
      <c r="A2757" s="66"/>
      <c r="B2757"/>
      <c r="C2757"/>
      <c r="D2757"/>
      <c r="E2757"/>
    </row>
    <row r="2758" spans="1:5" x14ac:dyDescent="0.2">
      <c r="A2758" s="66"/>
      <c r="B2758"/>
      <c r="C2758"/>
      <c r="D2758"/>
      <c r="E2758"/>
    </row>
    <row r="2759" spans="1:5" x14ac:dyDescent="0.2">
      <c r="A2759" s="66"/>
      <c r="B2759"/>
      <c r="C2759"/>
      <c r="D2759"/>
      <c r="E2759"/>
    </row>
    <row r="2760" spans="1:5" x14ac:dyDescent="0.2">
      <c r="A2760" s="66"/>
      <c r="B2760"/>
      <c r="C2760"/>
      <c r="D2760"/>
      <c r="E2760"/>
    </row>
    <row r="2761" spans="1:5" x14ac:dyDescent="0.2">
      <c r="A2761" s="66"/>
      <c r="B2761"/>
      <c r="C2761"/>
      <c r="D2761"/>
      <c r="E2761"/>
    </row>
    <row r="2762" spans="1:5" x14ac:dyDescent="0.2">
      <c r="A2762" s="66"/>
      <c r="B2762"/>
      <c r="C2762"/>
      <c r="D2762"/>
      <c r="E2762"/>
    </row>
    <row r="2763" spans="1:5" x14ac:dyDescent="0.2">
      <c r="A2763" s="66"/>
      <c r="B2763"/>
      <c r="C2763"/>
      <c r="D2763"/>
      <c r="E2763"/>
    </row>
    <row r="2764" spans="1:5" x14ac:dyDescent="0.2">
      <c r="A2764" s="66"/>
      <c r="B2764"/>
      <c r="C2764"/>
      <c r="D2764"/>
      <c r="E2764"/>
    </row>
    <row r="2765" spans="1:5" x14ac:dyDescent="0.2">
      <c r="A2765" s="66"/>
      <c r="B2765"/>
      <c r="C2765"/>
      <c r="D2765"/>
      <c r="E2765"/>
    </row>
    <row r="2766" spans="1:5" x14ac:dyDescent="0.2">
      <c r="A2766" s="66"/>
      <c r="B2766"/>
      <c r="C2766"/>
      <c r="D2766"/>
      <c r="E2766"/>
    </row>
    <row r="2767" spans="1:5" x14ac:dyDescent="0.2">
      <c r="A2767" s="66"/>
      <c r="B2767"/>
      <c r="C2767"/>
      <c r="D2767"/>
      <c r="E2767"/>
    </row>
    <row r="2768" spans="1:5" x14ac:dyDescent="0.2">
      <c r="A2768" s="66"/>
      <c r="B2768"/>
      <c r="C2768"/>
      <c r="D2768"/>
      <c r="E2768"/>
    </row>
    <row r="2769" spans="1:5" x14ac:dyDescent="0.2">
      <c r="A2769" s="66"/>
      <c r="B2769"/>
      <c r="C2769"/>
      <c r="D2769"/>
      <c r="E2769"/>
    </row>
    <row r="2770" spans="1:5" x14ac:dyDescent="0.2">
      <c r="A2770" s="66"/>
      <c r="B2770"/>
      <c r="C2770"/>
      <c r="D2770"/>
      <c r="E2770"/>
    </row>
    <row r="2771" spans="1:5" x14ac:dyDescent="0.2">
      <c r="A2771" s="66"/>
      <c r="B2771"/>
      <c r="C2771"/>
      <c r="D2771"/>
      <c r="E2771"/>
    </row>
    <row r="2772" spans="1:5" x14ac:dyDescent="0.2">
      <c r="A2772" s="66"/>
      <c r="B2772"/>
      <c r="C2772"/>
      <c r="D2772"/>
      <c r="E2772"/>
    </row>
    <row r="2773" spans="1:5" x14ac:dyDescent="0.2">
      <c r="A2773" s="66"/>
      <c r="B2773"/>
      <c r="C2773"/>
      <c r="D2773"/>
      <c r="E2773"/>
    </row>
    <row r="2774" spans="1:5" x14ac:dyDescent="0.2">
      <c r="A2774" s="66"/>
      <c r="B2774"/>
      <c r="C2774"/>
      <c r="D2774"/>
      <c r="E2774"/>
    </row>
    <row r="2775" spans="1:5" x14ac:dyDescent="0.2">
      <c r="A2775" s="66"/>
      <c r="B2775"/>
      <c r="C2775"/>
      <c r="D2775"/>
      <c r="E2775"/>
    </row>
    <row r="2776" spans="1:5" x14ac:dyDescent="0.2">
      <c r="A2776" s="66"/>
      <c r="B2776"/>
      <c r="C2776"/>
      <c r="D2776"/>
      <c r="E2776"/>
    </row>
    <row r="2777" spans="1:5" x14ac:dyDescent="0.2">
      <c r="A2777" s="66"/>
      <c r="B2777"/>
      <c r="C2777"/>
      <c r="D2777"/>
      <c r="E2777"/>
    </row>
    <row r="2778" spans="1:5" x14ac:dyDescent="0.2">
      <c r="A2778" s="66"/>
      <c r="B2778"/>
      <c r="C2778"/>
      <c r="D2778"/>
      <c r="E2778"/>
    </row>
    <row r="2779" spans="1:5" x14ac:dyDescent="0.2">
      <c r="A2779" s="66"/>
      <c r="B2779"/>
      <c r="C2779"/>
      <c r="D2779"/>
      <c r="E2779"/>
    </row>
    <row r="2780" spans="1:5" x14ac:dyDescent="0.2">
      <c r="A2780" s="66"/>
      <c r="B2780"/>
      <c r="C2780"/>
      <c r="D2780"/>
      <c r="E2780"/>
    </row>
    <row r="2781" spans="1:5" x14ac:dyDescent="0.2">
      <c r="A2781" s="66"/>
      <c r="B2781"/>
      <c r="C2781"/>
      <c r="D2781"/>
      <c r="E2781"/>
    </row>
    <row r="2782" spans="1:5" x14ac:dyDescent="0.2">
      <c r="A2782" s="66"/>
      <c r="B2782"/>
      <c r="C2782"/>
      <c r="D2782"/>
      <c r="E2782"/>
    </row>
    <row r="2783" spans="1:5" x14ac:dyDescent="0.2">
      <c r="A2783" s="66"/>
      <c r="B2783"/>
      <c r="C2783"/>
      <c r="D2783"/>
      <c r="E2783"/>
    </row>
    <row r="2784" spans="1:5" x14ac:dyDescent="0.2">
      <c r="A2784" s="66"/>
      <c r="B2784"/>
      <c r="C2784"/>
      <c r="D2784"/>
      <c r="E2784"/>
    </row>
    <row r="2785" spans="1:5" x14ac:dyDescent="0.2">
      <c r="A2785" s="66"/>
      <c r="B2785"/>
      <c r="C2785"/>
      <c r="D2785"/>
      <c r="E2785"/>
    </row>
    <row r="2786" spans="1:5" x14ac:dyDescent="0.2">
      <c r="A2786" s="66"/>
      <c r="B2786"/>
      <c r="C2786"/>
      <c r="D2786"/>
      <c r="E2786"/>
    </row>
    <row r="2787" spans="1:5" x14ac:dyDescent="0.2">
      <c r="A2787" s="66"/>
      <c r="B2787"/>
      <c r="C2787"/>
      <c r="D2787"/>
      <c r="E2787"/>
    </row>
    <row r="2788" spans="1:5" x14ac:dyDescent="0.2">
      <c r="A2788" s="66"/>
      <c r="B2788"/>
      <c r="C2788"/>
      <c r="D2788"/>
      <c r="E2788"/>
    </row>
    <row r="2789" spans="1:5" x14ac:dyDescent="0.2">
      <c r="A2789" s="66"/>
      <c r="B2789"/>
      <c r="C2789"/>
      <c r="D2789"/>
      <c r="E2789"/>
    </row>
    <row r="2790" spans="1:5" x14ac:dyDescent="0.2">
      <c r="A2790" s="66"/>
      <c r="B2790"/>
      <c r="C2790"/>
      <c r="D2790"/>
      <c r="E2790"/>
    </row>
    <row r="2791" spans="1:5" x14ac:dyDescent="0.2">
      <c r="A2791" s="66"/>
      <c r="B2791"/>
      <c r="C2791"/>
      <c r="D2791"/>
      <c r="E2791"/>
    </row>
    <row r="2792" spans="1:5" x14ac:dyDescent="0.2">
      <c r="A2792" s="66"/>
      <c r="B2792"/>
      <c r="C2792"/>
      <c r="D2792"/>
      <c r="E2792"/>
    </row>
    <row r="2793" spans="1:5" x14ac:dyDescent="0.2">
      <c r="A2793" s="66"/>
      <c r="B2793"/>
      <c r="C2793"/>
      <c r="D2793"/>
      <c r="E2793"/>
    </row>
    <row r="2794" spans="1:5" x14ac:dyDescent="0.2">
      <c r="A2794" s="66"/>
      <c r="B2794"/>
      <c r="C2794"/>
      <c r="D2794"/>
      <c r="E2794"/>
    </row>
    <row r="2795" spans="1:5" x14ac:dyDescent="0.2">
      <c r="A2795" s="66"/>
      <c r="B2795"/>
      <c r="C2795"/>
      <c r="D2795"/>
      <c r="E2795"/>
    </row>
    <row r="2796" spans="1:5" x14ac:dyDescent="0.2">
      <c r="A2796" s="66"/>
      <c r="B2796"/>
      <c r="C2796"/>
      <c r="D2796"/>
      <c r="E2796"/>
    </row>
    <row r="2797" spans="1:5" x14ac:dyDescent="0.2">
      <c r="A2797" s="66"/>
      <c r="B2797"/>
      <c r="C2797"/>
      <c r="D2797"/>
      <c r="E2797"/>
    </row>
    <row r="2798" spans="1:5" x14ac:dyDescent="0.2">
      <c r="A2798" s="66"/>
      <c r="B2798"/>
      <c r="C2798"/>
      <c r="D2798"/>
      <c r="E2798"/>
    </row>
    <row r="2799" spans="1:5" x14ac:dyDescent="0.2">
      <c r="A2799" s="66"/>
      <c r="B2799"/>
      <c r="C2799"/>
      <c r="D2799"/>
      <c r="E2799"/>
    </row>
    <row r="2800" spans="1:5" x14ac:dyDescent="0.2">
      <c r="A2800" s="66"/>
      <c r="B2800"/>
      <c r="C2800"/>
      <c r="D2800"/>
      <c r="E2800"/>
    </row>
    <row r="2801" spans="1:5" x14ac:dyDescent="0.2">
      <c r="A2801" s="66"/>
      <c r="B2801"/>
      <c r="C2801"/>
      <c r="D2801"/>
      <c r="E2801"/>
    </row>
    <row r="2802" spans="1:5" x14ac:dyDescent="0.2">
      <c r="A2802" s="66"/>
      <c r="B2802"/>
      <c r="C2802"/>
      <c r="D2802"/>
      <c r="E2802"/>
    </row>
    <row r="2803" spans="1:5" x14ac:dyDescent="0.2">
      <c r="A2803" s="66"/>
      <c r="B2803"/>
      <c r="C2803"/>
      <c r="D2803"/>
      <c r="E2803"/>
    </row>
    <row r="2804" spans="1:5" x14ac:dyDescent="0.2">
      <c r="A2804" s="66"/>
      <c r="B2804"/>
      <c r="C2804"/>
      <c r="D2804"/>
      <c r="E2804"/>
    </row>
    <row r="2805" spans="1:5" x14ac:dyDescent="0.2">
      <c r="A2805" s="66"/>
      <c r="B2805"/>
      <c r="C2805"/>
      <c r="D2805"/>
      <c r="E2805"/>
    </row>
    <row r="2806" spans="1:5" x14ac:dyDescent="0.2">
      <c r="A2806" s="66"/>
      <c r="B2806"/>
      <c r="C2806"/>
      <c r="D2806"/>
      <c r="E2806"/>
    </row>
    <row r="2807" spans="1:5" x14ac:dyDescent="0.2">
      <c r="A2807" s="66"/>
      <c r="B2807"/>
      <c r="C2807"/>
      <c r="D2807"/>
      <c r="E2807"/>
    </row>
    <row r="2808" spans="1:5" x14ac:dyDescent="0.2">
      <c r="A2808" s="66"/>
      <c r="B2808"/>
      <c r="C2808"/>
      <c r="D2808"/>
      <c r="E2808"/>
    </row>
    <row r="2809" spans="1:5" x14ac:dyDescent="0.2">
      <c r="A2809" s="66"/>
      <c r="B2809"/>
      <c r="C2809"/>
      <c r="D2809"/>
      <c r="E2809"/>
    </row>
    <row r="2810" spans="1:5" x14ac:dyDescent="0.2">
      <c r="A2810" s="66"/>
      <c r="B2810"/>
      <c r="C2810"/>
      <c r="D2810"/>
      <c r="E2810"/>
    </row>
    <row r="2811" spans="1:5" x14ac:dyDescent="0.2">
      <c r="A2811" s="66"/>
      <c r="B2811"/>
      <c r="C2811"/>
      <c r="D2811"/>
      <c r="E2811"/>
    </row>
    <row r="2812" spans="1:5" x14ac:dyDescent="0.2">
      <c r="A2812" s="66"/>
      <c r="B2812"/>
      <c r="C2812"/>
      <c r="D2812"/>
      <c r="E2812"/>
    </row>
    <row r="2813" spans="1:5" x14ac:dyDescent="0.2">
      <c r="A2813" s="66"/>
      <c r="B2813"/>
      <c r="C2813"/>
      <c r="D2813"/>
      <c r="E2813"/>
    </row>
    <row r="2814" spans="1:5" x14ac:dyDescent="0.2">
      <c r="A2814" s="66"/>
      <c r="B2814"/>
      <c r="C2814"/>
      <c r="D2814"/>
      <c r="E2814"/>
    </row>
    <row r="2815" spans="1:5" x14ac:dyDescent="0.2">
      <c r="A2815" s="66"/>
      <c r="B2815"/>
      <c r="C2815"/>
      <c r="D2815"/>
      <c r="E2815"/>
    </row>
    <row r="2816" spans="1:5" x14ac:dyDescent="0.2">
      <c r="A2816" s="66"/>
      <c r="B2816"/>
      <c r="C2816"/>
      <c r="D2816"/>
      <c r="E2816"/>
    </row>
    <row r="2817" spans="1:5" x14ac:dyDescent="0.2">
      <c r="A2817" s="66"/>
      <c r="B2817"/>
      <c r="C2817"/>
      <c r="D2817"/>
      <c r="E2817"/>
    </row>
    <row r="2818" spans="1:5" x14ac:dyDescent="0.2">
      <c r="A2818" s="66"/>
      <c r="B2818"/>
      <c r="C2818"/>
      <c r="D2818"/>
      <c r="E2818"/>
    </row>
    <row r="2819" spans="1:5" x14ac:dyDescent="0.2">
      <c r="A2819" s="66"/>
      <c r="B2819"/>
      <c r="C2819"/>
      <c r="D2819"/>
      <c r="E2819"/>
    </row>
    <row r="2820" spans="1:5" x14ac:dyDescent="0.2">
      <c r="A2820" s="66"/>
      <c r="B2820"/>
      <c r="C2820"/>
      <c r="D2820"/>
      <c r="E2820"/>
    </row>
    <row r="2821" spans="1:5" x14ac:dyDescent="0.2">
      <c r="A2821" s="66"/>
      <c r="B2821"/>
      <c r="C2821"/>
      <c r="D2821"/>
      <c r="E2821"/>
    </row>
    <row r="2822" spans="1:5" x14ac:dyDescent="0.2">
      <c r="A2822" s="66"/>
      <c r="B2822"/>
      <c r="C2822"/>
      <c r="D2822"/>
      <c r="E2822"/>
    </row>
    <row r="2823" spans="1:5" x14ac:dyDescent="0.2">
      <c r="A2823" s="66"/>
      <c r="B2823"/>
      <c r="C2823"/>
      <c r="D2823"/>
      <c r="E2823"/>
    </row>
    <row r="2824" spans="1:5" x14ac:dyDescent="0.2">
      <c r="A2824" s="66"/>
      <c r="B2824"/>
      <c r="C2824"/>
      <c r="D2824"/>
      <c r="E2824"/>
    </row>
    <row r="2825" spans="1:5" x14ac:dyDescent="0.2">
      <c r="A2825" s="66"/>
      <c r="B2825"/>
      <c r="C2825"/>
      <c r="D2825"/>
      <c r="E2825"/>
    </row>
    <row r="2826" spans="1:5" x14ac:dyDescent="0.2">
      <c r="A2826" s="66"/>
      <c r="B2826"/>
      <c r="C2826"/>
      <c r="D2826"/>
      <c r="E2826"/>
    </row>
    <row r="2827" spans="1:5" x14ac:dyDescent="0.2">
      <c r="A2827" s="66"/>
      <c r="B2827"/>
      <c r="C2827"/>
      <c r="D2827"/>
      <c r="E2827"/>
    </row>
    <row r="2828" spans="1:5" x14ac:dyDescent="0.2">
      <c r="A2828" s="66"/>
      <c r="B2828"/>
      <c r="C2828"/>
      <c r="D2828"/>
      <c r="E2828"/>
    </row>
    <row r="2829" spans="1:5" x14ac:dyDescent="0.2">
      <c r="A2829" s="66"/>
      <c r="B2829"/>
      <c r="C2829"/>
      <c r="D2829"/>
      <c r="E2829"/>
    </row>
    <row r="2830" spans="1:5" x14ac:dyDescent="0.2">
      <c r="A2830" s="66"/>
      <c r="B2830"/>
      <c r="C2830"/>
      <c r="D2830"/>
      <c r="E2830"/>
    </row>
    <row r="2831" spans="1:5" x14ac:dyDescent="0.2">
      <c r="A2831" s="66"/>
      <c r="B2831"/>
      <c r="C2831"/>
      <c r="D2831"/>
      <c r="E2831"/>
    </row>
    <row r="2832" spans="1:5" x14ac:dyDescent="0.2">
      <c r="A2832" s="66"/>
      <c r="B2832"/>
      <c r="C2832"/>
      <c r="D2832"/>
      <c r="E2832"/>
    </row>
    <row r="2833" spans="1:5" x14ac:dyDescent="0.2">
      <c r="A2833" s="66"/>
      <c r="B2833"/>
      <c r="C2833"/>
      <c r="D2833"/>
      <c r="E2833"/>
    </row>
    <row r="2834" spans="1:5" x14ac:dyDescent="0.2">
      <c r="A2834" s="66"/>
      <c r="B2834"/>
      <c r="C2834"/>
      <c r="D2834"/>
      <c r="E2834"/>
    </row>
    <row r="2835" spans="1:5" x14ac:dyDescent="0.2">
      <c r="A2835" s="66"/>
      <c r="B2835"/>
      <c r="C2835"/>
      <c r="D2835"/>
      <c r="E2835"/>
    </row>
    <row r="2836" spans="1:5" x14ac:dyDescent="0.2">
      <c r="A2836" s="66"/>
      <c r="B2836"/>
      <c r="C2836"/>
      <c r="D2836"/>
      <c r="E2836"/>
    </row>
    <row r="2837" spans="1:5" x14ac:dyDescent="0.2">
      <c r="A2837" s="66"/>
      <c r="B2837"/>
      <c r="C2837"/>
      <c r="D2837"/>
      <c r="E2837"/>
    </row>
    <row r="2838" spans="1:5" x14ac:dyDescent="0.2">
      <c r="A2838" s="66"/>
      <c r="B2838"/>
      <c r="C2838"/>
      <c r="D2838"/>
      <c r="E2838"/>
    </row>
    <row r="2839" spans="1:5" x14ac:dyDescent="0.2">
      <c r="A2839" s="66"/>
      <c r="B2839"/>
      <c r="C2839"/>
      <c r="D2839"/>
      <c r="E2839"/>
    </row>
    <row r="2840" spans="1:5" x14ac:dyDescent="0.2">
      <c r="A2840" s="66"/>
      <c r="B2840"/>
      <c r="C2840"/>
      <c r="D2840"/>
      <c r="E2840"/>
    </row>
    <row r="2841" spans="1:5" x14ac:dyDescent="0.2">
      <c r="A2841" s="66"/>
      <c r="B2841"/>
      <c r="C2841"/>
      <c r="D2841"/>
      <c r="E2841"/>
    </row>
    <row r="2842" spans="1:5" x14ac:dyDescent="0.2">
      <c r="A2842" s="66"/>
      <c r="B2842"/>
      <c r="C2842"/>
      <c r="D2842"/>
      <c r="E2842"/>
    </row>
    <row r="2843" spans="1:5" x14ac:dyDescent="0.2">
      <c r="A2843" s="66"/>
      <c r="B2843"/>
      <c r="C2843"/>
      <c r="D2843"/>
      <c r="E2843"/>
    </row>
    <row r="2844" spans="1:5" x14ac:dyDescent="0.2">
      <c r="A2844" s="66"/>
      <c r="B2844"/>
      <c r="C2844"/>
      <c r="D2844"/>
      <c r="E2844"/>
    </row>
    <row r="2845" spans="1:5" x14ac:dyDescent="0.2">
      <c r="A2845" s="66"/>
      <c r="B2845"/>
      <c r="C2845"/>
      <c r="D2845"/>
      <c r="E2845"/>
    </row>
    <row r="2846" spans="1:5" x14ac:dyDescent="0.2">
      <c r="A2846" s="66"/>
      <c r="B2846"/>
      <c r="C2846"/>
      <c r="D2846"/>
      <c r="E2846"/>
    </row>
    <row r="2847" spans="1:5" x14ac:dyDescent="0.2">
      <c r="A2847" s="66"/>
      <c r="B2847"/>
      <c r="C2847"/>
      <c r="D2847"/>
      <c r="E2847"/>
    </row>
    <row r="2848" spans="1:5" x14ac:dyDescent="0.2">
      <c r="A2848" s="66"/>
      <c r="B2848"/>
      <c r="C2848"/>
      <c r="D2848"/>
      <c r="E2848"/>
    </row>
    <row r="2849" spans="1:5" x14ac:dyDescent="0.2">
      <c r="A2849" s="66"/>
      <c r="B2849"/>
      <c r="C2849"/>
      <c r="D2849"/>
      <c r="E2849"/>
    </row>
    <row r="2850" spans="1:5" x14ac:dyDescent="0.2">
      <c r="A2850" s="66"/>
      <c r="B2850"/>
      <c r="C2850"/>
      <c r="D2850"/>
      <c r="E2850"/>
    </row>
    <row r="2851" spans="1:5" x14ac:dyDescent="0.2">
      <c r="A2851" s="66"/>
      <c r="B2851"/>
      <c r="C2851"/>
      <c r="D2851"/>
      <c r="E2851"/>
    </row>
    <row r="2852" spans="1:5" x14ac:dyDescent="0.2">
      <c r="A2852" s="66"/>
      <c r="B2852"/>
      <c r="C2852"/>
      <c r="D2852"/>
      <c r="E2852"/>
    </row>
    <row r="2853" spans="1:5" x14ac:dyDescent="0.2">
      <c r="A2853" s="66"/>
      <c r="B2853"/>
      <c r="C2853"/>
      <c r="D2853"/>
      <c r="E2853"/>
    </row>
    <row r="2854" spans="1:5" x14ac:dyDescent="0.2">
      <c r="A2854" s="66"/>
      <c r="B2854"/>
      <c r="C2854"/>
      <c r="D2854"/>
      <c r="E2854"/>
    </row>
    <row r="2855" spans="1:5" x14ac:dyDescent="0.2">
      <c r="A2855" s="66"/>
      <c r="B2855"/>
      <c r="C2855"/>
      <c r="D2855"/>
      <c r="E2855"/>
    </row>
    <row r="2856" spans="1:5" x14ac:dyDescent="0.2">
      <c r="A2856" s="66"/>
      <c r="B2856"/>
      <c r="C2856"/>
      <c r="D2856"/>
      <c r="E2856"/>
    </row>
    <row r="2857" spans="1:5" x14ac:dyDescent="0.2">
      <c r="A2857" s="66"/>
      <c r="B2857"/>
      <c r="C2857"/>
      <c r="D2857"/>
      <c r="E2857"/>
    </row>
    <row r="2858" spans="1:5" x14ac:dyDescent="0.2">
      <c r="A2858" s="66"/>
      <c r="B2858"/>
      <c r="C2858"/>
      <c r="D2858"/>
      <c r="E2858"/>
    </row>
    <row r="2859" spans="1:5" x14ac:dyDescent="0.2">
      <c r="A2859" s="66"/>
      <c r="B2859"/>
      <c r="C2859"/>
      <c r="D2859"/>
      <c r="E2859"/>
    </row>
    <row r="2860" spans="1:5" x14ac:dyDescent="0.2">
      <c r="A2860" s="66"/>
      <c r="B2860"/>
      <c r="C2860"/>
      <c r="D2860"/>
      <c r="E2860"/>
    </row>
    <row r="2861" spans="1:5" x14ac:dyDescent="0.2">
      <c r="A2861" s="66"/>
      <c r="B2861"/>
      <c r="C2861"/>
      <c r="D2861"/>
      <c r="E2861"/>
    </row>
    <row r="2862" spans="1:5" x14ac:dyDescent="0.2">
      <c r="A2862" s="66"/>
      <c r="B2862"/>
      <c r="C2862"/>
      <c r="D2862"/>
      <c r="E2862"/>
    </row>
    <row r="2863" spans="1:5" x14ac:dyDescent="0.2">
      <c r="A2863" s="66"/>
      <c r="B2863"/>
      <c r="C2863"/>
      <c r="D2863"/>
      <c r="E2863"/>
    </row>
    <row r="2864" spans="1:5" x14ac:dyDescent="0.2">
      <c r="A2864" s="66"/>
      <c r="B2864"/>
      <c r="C2864"/>
      <c r="D2864"/>
      <c r="E2864"/>
    </row>
    <row r="2865" spans="1:5" x14ac:dyDescent="0.2">
      <c r="A2865" s="66"/>
      <c r="B2865"/>
      <c r="C2865"/>
      <c r="D2865"/>
      <c r="E2865"/>
    </row>
    <row r="2866" spans="1:5" x14ac:dyDescent="0.2">
      <c r="A2866" s="66"/>
      <c r="B2866"/>
      <c r="C2866"/>
      <c r="D2866"/>
      <c r="E2866"/>
    </row>
    <row r="2867" spans="1:5" x14ac:dyDescent="0.2">
      <c r="A2867" s="66"/>
      <c r="B2867"/>
      <c r="C2867"/>
      <c r="D2867"/>
      <c r="E2867"/>
    </row>
    <row r="2868" spans="1:5" x14ac:dyDescent="0.2">
      <c r="A2868" s="66"/>
      <c r="B2868"/>
      <c r="C2868"/>
      <c r="D2868"/>
      <c r="E2868"/>
    </row>
    <row r="2869" spans="1:5" x14ac:dyDescent="0.2">
      <c r="A2869" s="66"/>
      <c r="B2869"/>
      <c r="C2869"/>
      <c r="D2869"/>
      <c r="E2869"/>
    </row>
    <row r="2870" spans="1:5" x14ac:dyDescent="0.2">
      <c r="A2870" s="66"/>
      <c r="B2870"/>
      <c r="C2870"/>
      <c r="D2870"/>
      <c r="E2870"/>
    </row>
    <row r="2871" spans="1:5" x14ac:dyDescent="0.2">
      <c r="A2871" s="66"/>
      <c r="B2871"/>
      <c r="C2871"/>
      <c r="D2871"/>
      <c r="E2871"/>
    </row>
    <row r="2872" spans="1:5" x14ac:dyDescent="0.2">
      <c r="A2872" s="66"/>
      <c r="B2872"/>
      <c r="C2872"/>
      <c r="D2872"/>
      <c r="E2872"/>
    </row>
    <row r="2873" spans="1:5" x14ac:dyDescent="0.2">
      <c r="A2873" s="66"/>
      <c r="B2873"/>
      <c r="C2873"/>
      <c r="D2873"/>
      <c r="E2873"/>
    </row>
    <row r="2874" spans="1:5" x14ac:dyDescent="0.2">
      <c r="A2874" s="66"/>
      <c r="B2874"/>
      <c r="C2874"/>
      <c r="D2874"/>
      <c r="E2874"/>
    </row>
    <row r="2875" spans="1:5" x14ac:dyDescent="0.2">
      <c r="A2875" s="66"/>
      <c r="B2875"/>
      <c r="C2875"/>
      <c r="D2875"/>
      <c r="E2875"/>
    </row>
    <row r="2876" spans="1:5" x14ac:dyDescent="0.2">
      <c r="A2876" s="66"/>
      <c r="B2876"/>
      <c r="C2876"/>
      <c r="D2876"/>
      <c r="E2876"/>
    </row>
    <row r="2877" spans="1:5" x14ac:dyDescent="0.2">
      <c r="A2877" s="66"/>
      <c r="B2877"/>
      <c r="C2877"/>
      <c r="D2877"/>
      <c r="E2877"/>
    </row>
    <row r="2878" spans="1:5" x14ac:dyDescent="0.2">
      <c r="A2878" s="66"/>
      <c r="B2878"/>
      <c r="C2878"/>
      <c r="D2878"/>
      <c r="E2878"/>
    </row>
    <row r="2879" spans="1:5" x14ac:dyDescent="0.2">
      <c r="A2879" s="66"/>
      <c r="B2879"/>
      <c r="C2879"/>
      <c r="D2879"/>
      <c r="E2879"/>
    </row>
    <row r="2880" spans="1:5" x14ac:dyDescent="0.2">
      <c r="A2880" s="66"/>
      <c r="B2880"/>
      <c r="C2880"/>
      <c r="D2880"/>
      <c r="E2880"/>
    </row>
    <row r="2881" spans="1:5" x14ac:dyDescent="0.2">
      <c r="A2881" s="66"/>
      <c r="B2881"/>
      <c r="C2881"/>
      <c r="D2881"/>
      <c r="E2881"/>
    </row>
    <row r="2882" spans="1:5" x14ac:dyDescent="0.2">
      <c r="A2882" s="66"/>
      <c r="B2882"/>
      <c r="C2882"/>
      <c r="D2882"/>
      <c r="E2882"/>
    </row>
    <row r="2883" spans="1:5" x14ac:dyDescent="0.2">
      <c r="A2883" s="66"/>
      <c r="B2883"/>
      <c r="C2883"/>
      <c r="D2883"/>
      <c r="E2883"/>
    </row>
    <row r="2884" spans="1:5" x14ac:dyDescent="0.2">
      <c r="A2884" s="66"/>
      <c r="B2884"/>
      <c r="C2884"/>
      <c r="D2884"/>
      <c r="E2884"/>
    </row>
    <row r="2885" spans="1:5" x14ac:dyDescent="0.2">
      <c r="A2885" s="66"/>
      <c r="B2885"/>
      <c r="C2885"/>
      <c r="D2885"/>
      <c r="E2885"/>
    </row>
    <row r="2886" spans="1:5" x14ac:dyDescent="0.2">
      <c r="A2886" s="66"/>
      <c r="B2886"/>
      <c r="C2886"/>
      <c r="D2886"/>
      <c r="E2886"/>
    </row>
    <row r="2887" spans="1:5" x14ac:dyDescent="0.2">
      <c r="A2887" s="66"/>
      <c r="B2887"/>
      <c r="C2887"/>
      <c r="D2887"/>
      <c r="E2887"/>
    </row>
    <row r="2888" spans="1:5" x14ac:dyDescent="0.2">
      <c r="A2888" s="66"/>
      <c r="B2888"/>
      <c r="C2888"/>
      <c r="D2888"/>
      <c r="E2888"/>
    </row>
    <row r="2889" spans="1:5" x14ac:dyDescent="0.2">
      <c r="A2889" s="66"/>
      <c r="B2889"/>
      <c r="C2889"/>
      <c r="D2889"/>
      <c r="E2889"/>
    </row>
    <row r="2890" spans="1:5" x14ac:dyDescent="0.2">
      <c r="A2890" s="66"/>
      <c r="B2890"/>
      <c r="C2890"/>
      <c r="D2890"/>
      <c r="E2890"/>
    </row>
    <row r="2891" spans="1:5" x14ac:dyDescent="0.2">
      <c r="A2891" s="66"/>
      <c r="B2891"/>
      <c r="C2891"/>
      <c r="D2891"/>
      <c r="E2891"/>
    </row>
    <row r="2892" spans="1:5" x14ac:dyDescent="0.2">
      <c r="A2892" s="66"/>
      <c r="B2892"/>
      <c r="C2892"/>
      <c r="D2892"/>
      <c r="E2892"/>
    </row>
    <row r="2893" spans="1:5" x14ac:dyDescent="0.2">
      <c r="A2893" s="66"/>
      <c r="B2893"/>
      <c r="C2893"/>
      <c r="D2893"/>
      <c r="E2893"/>
    </row>
    <row r="2894" spans="1:5" x14ac:dyDescent="0.2">
      <c r="A2894" s="66"/>
      <c r="B2894"/>
      <c r="C2894"/>
      <c r="D2894"/>
      <c r="E2894"/>
    </row>
    <row r="2895" spans="1:5" x14ac:dyDescent="0.2">
      <c r="A2895" s="66"/>
      <c r="B2895"/>
      <c r="C2895"/>
      <c r="D2895"/>
      <c r="E2895"/>
    </row>
    <row r="2896" spans="1:5" x14ac:dyDescent="0.2">
      <c r="A2896" s="66"/>
      <c r="B2896"/>
      <c r="C2896"/>
      <c r="D2896"/>
      <c r="E2896"/>
    </row>
    <row r="2897" spans="1:5" x14ac:dyDescent="0.2">
      <c r="A2897" s="66"/>
      <c r="B2897"/>
      <c r="C2897"/>
      <c r="D2897"/>
      <c r="E2897"/>
    </row>
    <row r="2898" spans="1:5" x14ac:dyDescent="0.2">
      <c r="A2898" s="66"/>
      <c r="B2898"/>
      <c r="C2898"/>
      <c r="D2898"/>
      <c r="E2898"/>
    </row>
    <row r="2899" spans="1:5" x14ac:dyDescent="0.2">
      <c r="A2899" s="66"/>
      <c r="B2899"/>
      <c r="C2899"/>
      <c r="D2899"/>
      <c r="E2899"/>
    </row>
    <row r="2900" spans="1:5" x14ac:dyDescent="0.2">
      <c r="A2900" s="66"/>
      <c r="B2900"/>
      <c r="C2900"/>
      <c r="D2900"/>
      <c r="E2900"/>
    </row>
    <row r="2901" spans="1:5" x14ac:dyDescent="0.2">
      <c r="A2901" s="66"/>
      <c r="B2901"/>
      <c r="C2901"/>
      <c r="D2901"/>
      <c r="E2901"/>
    </row>
    <row r="2902" spans="1:5" x14ac:dyDescent="0.2">
      <c r="A2902" s="66"/>
      <c r="B2902"/>
      <c r="C2902"/>
      <c r="D2902"/>
      <c r="E2902"/>
    </row>
    <row r="2903" spans="1:5" x14ac:dyDescent="0.2">
      <c r="A2903" s="66"/>
      <c r="B2903"/>
      <c r="C2903"/>
      <c r="D2903"/>
      <c r="E2903"/>
    </row>
    <row r="2904" spans="1:5" x14ac:dyDescent="0.2">
      <c r="A2904" s="66"/>
      <c r="B2904"/>
      <c r="C2904"/>
      <c r="D2904"/>
      <c r="E2904"/>
    </row>
    <row r="2905" spans="1:5" x14ac:dyDescent="0.2">
      <c r="A2905" s="66"/>
      <c r="B2905"/>
      <c r="C2905"/>
      <c r="D2905"/>
      <c r="E2905"/>
    </row>
    <row r="2906" spans="1:5" x14ac:dyDescent="0.2">
      <c r="A2906" s="66"/>
      <c r="B2906"/>
      <c r="C2906"/>
      <c r="D2906"/>
      <c r="E2906"/>
    </row>
    <row r="2907" spans="1:5" x14ac:dyDescent="0.2">
      <c r="A2907" s="66"/>
      <c r="B2907"/>
      <c r="C2907"/>
      <c r="D2907"/>
      <c r="E2907"/>
    </row>
    <row r="2908" spans="1:5" x14ac:dyDescent="0.2">
      <c r="A2908" s="66"/>
      <c r="B2908"/>
      <c r="C2908"/>
      <c r="D2908"/>
      <c r="E2908"/>
    </row>
    <row r="2909" spans="1:5" x14ac:dyDescent="0.2">
      <c r="A2909" s="66"/>
      <c r="B2909"/>
      <c r="C2909"/>
      <c r="D2909"/>
      <c r="E2909"/>
    </row>
    <row r="2910" spans="1:5" x14ac:dyDescent="0.2">
      <c r="A2910" s="66"/>
      <c r="B2910"/>
      <c r="C2910"/>
      <c r="D2910"/>
      <c r="E2910"/>
    </row>
    <row r="2911" spans="1:5" x14ac:dyDescent="0.2">
      <c r="A2911" s="66"/>
      <c r="B2911"/>
      <c r="C2911"/>
      <c r="D2911"/>
      <c r="E2911"/>
    </row>
    <row r="2912" spans="1:5" x14ac:dyDescent="0.2">
      <c r="A2912" s="66"/>
      <c r="B2912"/>
      <c r="C2912"/>
      <c r="D2912"/>
      <c r="E2912"/>
    </row>
    <row r="2913" spans="1:5" x14ac:dyDescent="0.2">
      <c r="A2913" s="66"/>
      <c r="B2913"/>
      <c r="C2913"/>
      <c r="D2913"/>
      <c r="E2913"/>
    </row>
    <row r="2914" spans="1:5" x14ac:dyDescent="0.2">
      <c r="A2914" s="66"/>
      <c r="B2914"/>
      <c r="C2914"/>
      <c r="D2914"/>
      <c r="E2914"/>
    </row>
    <row r="2915" spans="1:5" x14ac:dyDescent="0.2">
      <c r="A2915" s="66"/>
      <c r="B2915"/>
      <c r="C2915"/>
      <c r="D2915"/>
      <c r="E2915"/>
    </row>
    <row r="2916" spans="1:5" x14ac:dyDescent="0.2">
      <c r="A2916" s="66"/>
      <c r="B2916"/>
      <c r="C2916"/>
      <c r="D2916"/>
      <c r="E2916"/>
    </row>
    <row r="2917" spans="1:5" x14ac:dyDescent="0.2">
      <c r="A2917" s="66"/>
      <c r="B2917"/>
      <c r="C2917"/>
      <c r="D2917"/>
      <c r="E2917"/>
    </row>
    <row r="2918" spans="1:5" x14ac:dyDescent="0.2">
      <c r="A2918" s="66"/>
      <c r="B2918"/>
      <c r="C2918"/>
      <c r="D2918"/>
      <c r="E2918"/>
    </row>
    <row r="2919" spans="1:5" x14ac:dyDescent="0.2">
      <c r="A2919" s="66"/>
      <c r="B2919"/>
      <c r="C2919"/>
      <c r="D2919"/>
      <c r="E2919"/>
    </row>
    <row r="2920" spans="1:5" x14ac:dyDescent="0.2">
      <c r="A2920" s="66"/>
      <c r="B2920"/>
      <c r="C2920"/>
      <c r="D2920"/>
      <c r="E2920"/>
    </row>
    <row r="2921" spans="1:5" x14ac:dyDescent="0.2">
      <c r="A2921" s="66"/>
      <c r="B2921"/>
      <c r="C2921"/>
      <c r="D2921"/>
      <c r="E2921"/>
    </row>
    <row r="2922" spans="1:5" x14ac:dyDescent="0.2">
      <c r="A2922" s="66"/>
      <c r="B2922"/>
      <c r="C2922"/>
      <c r="D2922"/>
      <c r="E2922"/>
    </row>
    <row r="2923" spans="1:5" x14ac:dyDescent="0.2">
      <c r="A2923" s="66"/>
      <c r="B2923"/>
      <c r="C2923"/>
      <c r="D2923"/>
      <c r="E2923"/>
    </row>
    <row r="2924" spans="1:5" x14ac:dyDescent="0.2">
      <c r="A2924" s="66"/>
      <c r="B2924"/>
      <c r="C2924"/>
      <c r="D2924"/>
      <c r="E2924"/>
    </row>
    <row r="2925" spans="1:5" x14ac:dyDescent="0.2">
      <c r="A2925" s="66"/>
      <c r="B2925"/>
      <c r="C2925"/>
      <c r="D2925"/>
      <c r="E2925"/>
    </row>
    <row r="2926" spans="1:5" x14ac:dyDescent="0.2">
      <c r="A2926" s="66"/>
      <c r="B2926"/>
      <c r="C2926"/>
      <c r="D2926"/>
      <c r="E2926"/>
    </row>
    <row r="2927" spans="1:5" x14ac:dyDescent="0.2">
      <c r="A2927" s="66"/>
      <c r="B2927"/>
      <c r="C2927"/>
      <c r="D2927"/>
      <c r="E2927"/>
    </row>
    <row r="2928" spans="1:5" x14ac:dyDescent="0.2">
      <c r="A2928" s="66"/>
      <c r="B2928"/>
      <c r="C2928"/>
      <c r="D2928"/>
      <c r="E2928"/>
    </row>
    <row r="2929" spans="1:5" x14ac:dyDescent="0.2">
      <c r="A2929" s="66"/>
      <c r="B2929"/>
      <c r="C2929"/>
      <c r="D2929"/>
      <c r="E2929"/>
    </row>
    <row r="2930" spans="1:5" x14ac:dyDescent="0.2">
      <c r="A2930" s="66"/>
      <c r="B2930"/>
      <c r="C2930"/>
      <c r="D2930"/>
      <c r="E2930"/>
    </row>
    <row r="2931" spans="1:5" x14ac:dyDescent="0.2">
      <c r="A2931" s="66"/>
      <c r="B2931"/>
      <c r="C2931"/>
      <c r="D2931"/>
      <c r="E2931"/>
    </row>
    <row r="2932" spans="1:5" x14ac:dyDescent="0.2">
      <c r="A2932" s="66"/>
      <c r="B2932"/>
      <c r="C2932"/>
      <c r="D2932"/>
      <c r="E2932"/>
    </row>
    <row r="2933" spans="1:5" x14ac:dyDescent="0.2">
      <c r="A2933" s="66"/>
      <c r="B2933"/>
      <c r="C2933"/>
      <c r="D2933"/>
      <c r="E2933"/>
    </row>
    <row r="2934" spans="1:5" x14ac:dyDescent="0.2">
      <c r="A2934" s="66"/>
      <c r="B2934"/>
      <c r="C2934"/>
      <c r="D2934"/>
      <c r="E2934"/>
    </row>
    <row r="2935" spans="1:5" x14ac:dyDescent="0.2">
      <c r="A2935" s="66"/>
      <c r="B2935"/>
      <c r="C2935"/>
      <c r="D2935"/>
      <c r="E2935"/>
    </row>
    <row r="2936" spans="1:5" x14ac:dyDescent="0.2">
      <c r="A2936" s="66"/>
      <c r="B2936"/>
      <c r="C2936"/>
      <c r="D2936"/>
      <c r="E2936"/>
    </row>
    <row r="2937" spans="1:5" x14ac:dyDescent="0.2">
      <c r="A2937" s="66"/>
      <c r="B2937"/>
      <c r="C2937"/>
      <c r="D2937"/>
      <c r="E2937"/>
    </row>
    <row r="2938" spans="1:5" x14ac:dyDescent="0.2">
      <c r="A2938" s="66"/>
      <c r="B2938"/>
      <c r="C2938"/>
      <c r="D2938"/>
      <c r="E2938"/>
    </row>
    <row r="2939" spans="1:5" x14ac:dyDescent="0.2">
      <c r="A2939" s="66"/>
      <c r="B2939"/>
      <c r="C2939"/>
      <c r="D2939"/>
      <c r="E2939"/>
    </row>
    <row r="2940" spans="1:5" x14ac:dyDescent="0.2">
      <c r="A2940" s="66"/>
      <c r="B2940"/>
      <c r="C2940"/>
      <c r="D2940"/>
      <c r="E2940"/>
    </row>
    <row r="2941" spans="1:5" x14ac:dyDescent="0.2">
      <c r="A2941" s="66"/>
      <c r="B2941"/>
      <c r="C2941"/>
      <c r="D2941"/>
      <c r="E2941"/>
    </row>
    <row r="2942" spans="1:5" x14ac:dyDescent="0.2">
      <c r="A2942" s="66"/>
      <c r="B2942"/>
      <c r="C2942"/>
      <c r="D2942"/>
      <c r="E2942"/>
    </row>
    <row r="2943" spans="1:5" x14ac:dyDescent="0.2">
      <c r="A2943" s="66"/>
      <c r="B2943"/>
      <c r="C2943"/>
      <c r="D2943"/>
      <c r="E2943"/>
    </row>
    <row r="2944" spans="1:5" x14ac:dyDescent="0.2">
      <c r="A2944" s="66"/>
      <c r="B2944"/>
      <c r="C2944"/>
      <c r="D2944"/>
      <c r="E2944"/>
    </row>
    <row r="2945" spans="1:5" x14ac:dyDescent="0.2">
      <c r="A2945" s="66"/>
      <c r="B2945"/>
      <c r="C2945"/>
      <c r="D2945"/>
      <c r="E2945"/>
    </row>
    <row r="2946" spans="1:5" x14ac:dyDescent="0.2">
      <c r="A2946" s="66"/>
      <c r="B2946"/>
      <c r="C2946"/>
      <c r="D2946"/>
      <c r="E2946"/>
    </row>
    <row r="2947" spans="1:5" x14ac:dyDescent="0.2">
      <c r="A2947" s="66"/>
      <c r="B2947"/>
      <c r="C2947"/>
      <c r="D2947"/>
      <c r="E2947"/>
    </row>
    <row r="2948" spans="1:5" x14ac:dyDescent="0.2">
      <c r="A2948" s="66"/>
      <c r="B2948"/>
      <c r="C2948"/>
      <c r="D2948"/>
      <c r="E2948"/>
    </row>
    <row r="2949" spans="1:5" x14ac:dyDescent="0.2">
      <c r="A2949" s="66"/>
      <c r="B2949"/>
      <c r="C2949"/>
      <c r="D2949"/>
      <c r="E2949"/>
    </row>
    <row r="2950" spans="1:5" x14ac:dyDescent="0.2">
      <c r="A2950" s="66"/>
      <c r="B2950"/>
      <c r="C2950"/>
      <c r="D2950"/>
      <c r="E2950"/>
    </row>
    <row r="2951" spans="1:5" x14ac:dyDescent="0.2">
      <c r="A2951" s="66"/>
      <c r="B2951"/>
      <c r="C2951"/>
      <c r="D2951"/>
      <c r="E2951"/>
    </row>
    <row r="2952" spans="1:5" x14ac:dyDescent="0.2">
      <c r="A2952" s="66"/>
      <c r="B2952"/>
      <c r="C2952"/>
      <c r="D2952"/>
      <c r="E2952"/>
    </row>
    <row r="2953" spans="1:5" x14ac:dyDescent="0.2">
      <c r="A2953" s="66"/>
      <c r="B2953"/>
      <c r="C2953"/>
      <c r="D2953"/>
      <c r="E2953"/>
    </row>
    <row r="2954" spans="1:5" x14ac:dyDescent="0.2">
      <c r="A2954" s="66"/>
      <c r="B2954"/>
      <c r="C2954"/>
      <c r="D2954"/>
      <c r="E2954"/>
    </row>
    <row r="2955" spans="1:5" x14ac:dyDescent="0.2">
      <c r="A2955" s="66"/>
      <c r="B2955"/>
      <c r="C2955"/>
      <c r="D2955"/>
      <c r="E2955"/>
    </row>
    <row r="2956" spans="1:5" x14ac:dyDescent="0.2">
      <c r="A2956" s="66"/>
      <c r="B2956"/>
      <c r="C2956"/>
      <c r="D2956"/>
      <c r="E2956"/>
    </row>
    <row r="2957" spans="1:5" x14ac:dyDescent="0.2">
      <c r="A2957" s="66"/>
      <c r="B2957"/>
      <c r="C2957"/>
      <c r="D2957"/>
      <c r="E2957"/>
    </row>
    <row r="2958" spans="1:5" x14ac:dyDescent="0.2">
      <c r="A2958" s="66"/>
      <c r="B2958"/>
      <c r="C2958"/>
      <c r="D2958"/>
      <c r="E2958"/>
    </row>
    <row r="2959" spans="1:5" x14ac:dyDescent="0.2">
      <c r="A2959" s="66"/>
      <c r="B2959"/>
      <c r="C2959"/>
      <c r="D2959"/>
      <c r="E2959"/>
    </row>
    <row r="2960" spans="1:5" x14ac:dyDescent="0.2">
      <c r="A2960" s="66"/>
      <c r="B2960"/>
      <c r="C2960"/>
      <c r="D2960"/>
      <c r="E2960"/>
    </row>
    <row r="2961" spans="1:5" x14ac:dyDescent="0.2">
      <c r="A2961" s="66"/>
      <c r="B2961"/>
      <c r="C2961"/>
      <c r="D2961"/>
      <c r="E2961"/>
    </row>
    <row r="2962" spans="1:5" x14ac:dyDescent="0.2">
      <c r="A2962" s="66"/>
      <c r="B2962"/>
      <c r="C2962"/>
      <c r="D2962"/>
      <c r="E2962"/>
    </row>
    <row r="2963" spans="1:5" x14ac:dyDescent="0.2">
      <c r="A2963" s="66"/>
      <c r="B2963"/>
      <c r="C2963"/>
      <c r="D2963"/>
      <c r="E2963"/>
    </row>
    <row r="2964" spans="1:5" x14ac:dyDescent="0.2">
      <c r="A2964" s="66"/>
      <c r="B2964"/>
      <c r="C2964"/>
      <c r="D2964"/>
      <c r="E2964"/>
    </row>
    <row r="2965" spans="1:5" x14ac:dyDescent="0.2">
      <c r="A2965" s="66"/>
      <c r="B2965"/>
      <c r="C2965"/>
      <c r="D2965"/>
      <c r="E2965"/>
    </row>
    <row r="2966" spans="1:5" x14ac:dyDescent="0.2">
      <c r="A2966" s="66"/>
      <c r="B2966"/>
      <c r="C2966"/>
      <c r="D2966"/>
      <c r="E2966"/>
    </row>
    <row r="2967" spans="1:5" x14ac:dyDescent="0.2">
      <c r="A2967" s="66"/>
      <c r="B2967"/>
      <c r="C2967"/>
      <c r="D2967"/>
      <c r="E2967"/>
    </row>
    <row r="2968" spans="1:5" x14ac:dyDescent="0.2">
      <c r="A2968" s="66"/>
      <c r="B2968"/>
      <c r="C2968"/>
      <c r="D2968"/>
      <c r="E2968"/>
    </row>
    <row r="2969" spans="1:5" x14ac:dyDescent="0.2">
      <c r="A2969" s="66"/>
      <c r="B2969"/>
      <c r="C2969"/>
      <c r="D2969"/>
      <c r="E2969"/>
    </row>
    <row r="2970" spans="1:5" x14ac:dyDescent="0.2">
      <c r="A2970" s="66"/>
      <c r="B2970"/>
      <c r="C2970"/>
      <c r="D2970"/>
      <c r="E2970"/>
    </row>
    <row r="2971" spans="1:5" x14ac:dyDescent="0.2">
      <c r="A2971" s="66"/>
      <c r="B2971"/>
      <c r="C2971"/>
      <c r="D2971"/>
      <c r="E2971"/>
    </row>
    <row r="2972" spans="1:5" x14ac:dyDescent="0.2">
      <c r="A2972" s="66"/>
      <c r="B2972"/>
      <c r="C2972"/>
      <c r="D2972"/>
      <c r="E2972"/>
    </row>
    <row r="2973" spans="1:5" x14ac:dyDescent="0.2">
      <c r="A2973" s="66"/>
      <c r="B2973"/>
      <c r="C2973"/>
      <c r="D2973"/>
      <c r="E2973"/>
    </row>
    <row r="2974" spans="1:5" x14ac:dyDescent="0.2">
      <c r="A2974" s="66"/>
      <c r="B2974"/>
      <c r="C2974"/>
      <c r="D2974"/>
      <c r="E2974"/>
    </row>
    <row r="2975" spans="1:5" x14ac:dyDescent="0.2">
      <c r="A2975" s="66"/>
      <c r="B2975"/>
      <c r="C2975"/>
      <c r="D2975"/>
      <c r="E2975"/>
    </row>
    <row r="2976" spans="1:5" x14ac:dyDescent="0.2">
      <c r="A2976" s="66"/>
      <c r="B2976"/>
      <c r="C2976"/>
      <c r="D2976"/>
      <c r="E2976"/>
    </row>
    <row r="2977" spans="1:5" x14ac:dyDescent="0.2">
      <c r="A2977" s="66"/>
      <c r="B2977"/>
      <c r="C2977"/>
      <c r="D2977"/>
      <c r="E2977"/>
    </row>
    <row r="2978" spans="1:5" x14ac:dyDescent="0.2">
      <c r="A2978" s="66"/>
      <c r="B2978"/>
      <c r="C2978"/>
      <c r="D2978"/>
      <c r="E2978"/>
    </row>
    <row r="2979" spans="1:5" x14ac:dyDescent="0.2">
      <c r="A2979" s="66"/>
      <c r="B2979"/>
      <c r="C2979"/>
      <c r="D2979"/>
      <c r="E2979"/>
    </row>
    <row r="2980" spans="1:5" x14ac:dyDescent="0.2">
      <c r="A2980" s="66"/>
      <c r="B2980"/>
      <c r="C2980"/>
      <c r="D2980"/>
      <c r="E2980"/>
    </row>
    <row r="2981" spans="1:5" x14ac:dyDescent="0.2">
      <c r="A2981" s="66"/>
      <c r="B2981"/>
      <c r="C2981"/>
      <c r="D2981"/>
      <c r="E2981"/>
    </row>
    <row r="2982" spans="1:5" x14ac:dyDescent="0.2">
      <c r="A2982" s="66"/>
      <c r="B2982"/>
      <c r="C2982"/>
      <c r="D2982"/>
      <c r="E2982"/>
    </row>
    <row r="2983" spans="1:5" x14ac:dyDescent="0.2">
      <c r="A2983" s="66"/>
      <c r="B2983"/>
      <c r="C2983"/>
      <c r="D2983"/>
      <c r="E2983"/>
    </row>
    <row r="2984" spans="1:5" x14ac:dyDescent="0.2">
      <c r="A2984" s="66"/>
      <c r="B2984"/>
      <c r="C2984"/>
      <c r="D2984"/>
      <c r="E2984"/>
    </row>
    <row r="2985" spans="1:5" x14ac:dyDescent="0.2">
      <c r="A2985" s="66"/>
      <c r="B2985"/>
      <c r="C2985"/>
      <c r="D2985"/>
      <c r="E2985"/>
    </row>
    <row r="2986" spans="1:5" x14ac:dyDescent="0.2">
      <c r="A2986" s="66"/>
      <c r="B2986"/>
      <c r="C2986"/>
      <c r="D2986"/>
      <c r="E2986"/>
    </row>
    <row r="2987" spans="1:5" x14ac:dyDescent="0.2">
      <c r="A2987" s="66"/>
      <c r="B2987"/>
      <c r="C2987"/>
      <c r="D2987"/>
      <c r="E2987"/>
    </row>
    <row r="2988" spans="1:5" x14ac:dyDescent="0.2">
      <c r="A2988" s="66"/>
      <c r="B2988"/>
      <c r="C2988"/>
      <c r="D2988"/>
      <c r="E2988"/>
    </row>
    <row r="2989" spans="1:5" x14ac:dyDescent="0.2">
      <c r="A2989" s="66"/>
      <c r="B2989"/>
      <c r="C2989"/>
      <c r="D2989"/>
      <c r="E2989"/>
    </row>
    <row r="2990" spans="1:5" x14ac:dyDescent="0.2">
      <c r="A2990" s="66"/>
      <c r="B2990"/>
      <c r="C2990"/>
      <c r="D2990"/>
      <c r="E2990"/>
    </row>
    <row r="2991" spans="1:5" x14ac:dyDescent="0.2">
      <c r="A2991" s="66"/>
      <c r="B2991"/>
      <c r="C2991"/>
      <c r="D2991"/>
      <c r="E2991"/>
    </row>
    <row r="2992" spans="1:5" x14ac:dyDescent="0.2">
      <c r="A2992" s="66"/>
      <c r="B2992"/>
      <c r="C2992"/>
      <c r="D2992"/>
      <c r="E2992"/>
    </row>
    <row r="2993" spans="1:5" x14ac:dyDescent="0.2">
      <c r="A2993" s="66"/>
      <c r="B2993"/>
      <c r="C2993"/>
      <c r="D2993"/>
      <c r="E2993"/>
    </row>
    <row r="2994" spans="1:5" x14ac:dyDescent="0.2">
      <c r="A2994" s="66"/>
      <c r="B2994"/>
      <c r="C2994"/>
      <c r="D2994"/>
      <c r="E2994"/>
    </row>
    <row r="2995" spans="1:5" x14ac:dyDescent="0.2">
      <c r="A2995" s="66"/>
      <c r="B2995"/>
      <c r="C2995"/>
      <c r="D2995"/>
      <c r="E2995"/>
    </row>
    <row r="2996" spans="1:5" x14ac:dyDescent="0.2">
      <c r="A2996" s="66"/>
      <c r="B2996"/>
      <c r="C2996"/>
      <c r="D2996"/>
      <c r="E2996"/>
    </row>
    <row r="2997" spans="1:5" x14ac:dyDescent="0.2">
      <c r="A2997" s="66"/>
      <c r="B2997"/>
      <c r="C2997"/>
      <c r="D2997"/>
      <c r="E2997"/>
    </row>
    <row r="2998" spans="1:5" x14ac:dyDescent="0.2">
      <c r="A2998" s="66"/>
      <c r="B2998"/>
      <c r="C2998"/>
      <c r="D2998"/>
      <c r="E2998"/>
    </row>
    <row r="2999" spans="1:5" x14ac:dyDescent="0.2">
      <c r="A2999" s="66"/>
      <c r="B2999"/>
      <c r="C2999"/>
      <c r="D2999"/>
      <c r="E2999"/>
    </row>
    <row r="3000" spans="1:5" x14ac:dyDescent="0.2">
      <c r="A3000" s="66"/>
      <c r="B3000"/>
      <c r="C3000"/>
      <c r="D3000"/>
      <c r="E3000"/>
    </row>
    <row r="3001" spans="1:5" x14ac:dyDescent="0.2">
      <c r="A3001" s="66"/>
      <c r="B3001"/>
      <c r="C3001"/>
      <c r="D3001"/>
      <c r="E3001"/>
    </row>
    <row r="3002" spans="1:5" x14ac:dyDescent="0.2">
      <c r="A3002" s="66"/>
      <c r="B3002"/>
      <c r="C3002"/>
      <c r="D3002"/>
      <c r="E3002"/>
    </row>
    <row r="3003" spans="1:5" x14ac:dyDescent="0.2">
      <c r="A3003" s="66"/>
      <c r="B3003"/>
      <c r="C3003"/>
      <c r="D3003"/>
      <c r="E3003"/>
    </row>
    <row r="3004" spans="1:5" x14ac:dyDescent="0.2">
      <c r="A3004" s="66"/>
      <c r="B3004"/>
      <c r="C3004"/>
      <c r="D3004"/>
      <c r="E3004"/>
    </row>
    <row r="3005" spans="1:5" x14ac:dyDescent="0.2">
      <c r="A3005" s="66"/>
      <c r="B3005"/>
      <c r="C3005"/>
      <c r="D3005"/>
      <c r="E3005"/>
    </row>
    <row r="3006" spans="1:5" x14ac:dyDescent="0.2">
      <c r="A3006" s="66"/>
      <c r="B3006"/>
      <c r="C3006"/>
      <c r="D3006"/>
      <c r="E3006"/>
    </row>
    <row r="3007" spans="1:5" x14ac:dyDescent="0.2">
      <c r="A3007" s="66"/>
      <c r="B3007"/>
      <c r="C3007"/>
      <c r="D3007"/>
      <c r="E3007"/>
    </row>
    <row r="3008" spans="1:5" x14ac:dyDescent="0.2">
      <c r="A3008" s="66"/>
      <c r="B3008"/>
      <c r="C3008"/>
      <c r="D3008"/>
      <c r="E3008"/>
    </row>
    <row r="3009" spans="1:5" x14ac:dyDescent="0.2">
      <c r="A3009" s="66"/>
      <c r="B3009"/>
      <c r="C3009"/>
      <c r="D3009"/>
      <c r="E3009"/>
    </row>
    <row r="3010" spans="1:5" x14ac:dyDescent="0.2">
      <c r="A3010" s="66"/>
      <c r="B3010"/>
      <c r="C3010"/>
      <c r="D3010"/>
      <c r="E3010"/>
    </row>
    <row r="3011" spans="1:5" x14ac:dyDescent="0.2">
      <c r="A3011" s="66"/>
      <c r="B3011"/>
      <c r="C3011"/>
      <c r="D3011"/>
      <c r="E3011"/>
    </row>
    <row r="3012" spans="1:5" x14ac:dyDescent="0.2">
      <c r="A3012" s="66"/>
      <c r="B3012"/>
      <c r="C3012"/>
      <c r="D3012"/>
      <c r="E3012"/>
    </row>
    <row r="3013" spans="1:5" x14ac:dyDescent="0.2">
      <c r="A3013" s="66"/>
      <c r="B3013"/>
      <c r="C3013"/>
      <c r="D3013"/>
      <c r="E3013"/>
    </row>
    <row r="3014" spans="1:5" x14ac:dyDescent="0.2">
      <c r="A3014" s="66"/>
      <c r="B3014"/>
      <c r="C3014"/>
      <c r="D3014"/>
      <c r="E3014"/>
    </row>
    <row r="3015" spans="1:5" x14ac:dyDescent="0.2">
      <c r="A3015" s="66"/>
      <c r="B3015"/>
      <c r="C3015"/>
      <c r="D3015"/>
      <c r="E3015"/>
    </row>
    <row r="3016" spans="1:5" x14ac:dyDescent="0.2">
      <c r="A3016" s="66"/>
      <c r="B3016"/>
      <c r="C3016"/>
      <c r="D3016"/>
      <c r="E3016"/>
    </row>
    <row r="3017" spans="1:5" x14ac:dyDescent="0.2">
      <c r="A3017" s="66"/>
      <c r="B3017"/>
      <c r="C3017"/>
      <c r="D3017"/>
      <c r="E3017"/>
    </row>
    <row r="3018" spans="1:5" x14ac:dyDescent="0.2">
      <c r="A3018" s="66"/>
      <c r="B3018"/>
      <c r="C3018"/>
      <c r="D3018"/>
      <c r="E3018"/>
    </row>
    <row r="3019" spans="1:5" x14ac:dyDescent="0.2">
      <c r="A3019" s="66"/>
      <c r="B3019"/>
      <c r="C3019"/>
      <c r="D3019"/>
      <c r="E3019"/>
    </row>
    <row r="3020" spans="1:5" x14ac:dyDescent="0.2">
      <c r="A3020" s="66"/>
      <c r="B3020"/>
      <c r="C3020"/>
      <c r="D3020"/>
      <c r="E3020"/>
    </row>
    <row r="3021" spans="1:5" x14ac:dyDescent="0.2">
      <c r="A3021" s="66"/>
      <c r="B3021"/>
      <c r="C3021"/>
      <c r="D3021"/>
      <c r="E3021"/>
    </row>
    <row r="3022" spans="1:5" x14ac:dyDescent="0.2">
      <c r="A3022" s="66"/>
      <c r="B3022"/>
      <c r="C3022"/>
      <c r="D3022"/>
      <c r="E3022"/>
    </row>
    <row r="3023" spans="1:5" x14ac:dyDescent="0.2">
      <c r="A3023" s="66"/>
      <c r="B3023"/>
      <c r="C3023"/>
      <c r="D3023"/>
      <c r="E3023"/>
    </row>
    <row r="3024" spans="1:5" x14ac:dyDescent="0.2">
      <c r="A3024" s="66"/>
      <c r="B3024"/>
      <c r="C3024"/>
      <c r="D3024"/>
      <c r="E3024"/>
    </row>
    <row r="3025" spans="1:5" x14ac:dyDescent="0.2">
      <c r="A3025" s="66"/>
      <c r="B3025"/>
      <c r="C3025"/>
      <c r="D3025"/>
      <c r="E3025"/>
    </row>
    <row r="3026" spans="1:5" x14ac:dyDescent="0.2">
      <c r="A3026" s="66"/>
      <c r="B3026"/>
      <c r="C3026"/>
      <c r="D3026"/>
      <c r="E3026"/>
    </row>
    <row r="3027" spans="1:5" x14ac:dyDescent="0.2">
      <c r="A3027" s="66"/>
      <c r="B3027"/>
      <c r="C3027"/>
      <c r="D3027"/>
      <c r="E3027"/>
    </row>
    <row r="3028" spans="1:5" x14ac:dyDescent="0.2">
      <c r="A3028" s="66"/>
      <c r="B3028"/>
      <c r="C3028"/>
      <c r="D3028"/>
      <c r="E3028"/>
    </row>
    <row r="3029" spans="1:5" x14ac:dyDescent="0.2">
      <c r="A3029" s="66"/>
      <c r="B3029"/>
      <c r="C3029"/>
      <c r="D3029"/>
      <c r="E3029"/>
    </row>
    <row r="3030" spans="1:5" x14ac:dyDescent="0.2">
      <c r="A3030" s="66"/>
      <c r="B3030"/>
      <c r="C3030"/>
      <c r="D3030"/>
      <c r="E3030"/>
    </row>
    <row r="3031" spans="1:5" x14ac:dyDescent="0.2">
      <c r="A3031" s="66"/>
      <c r="B3031"/>
      <c r="C3031"/>
      <c r="D3031"/>
      <c r="E3031"/>
    </row>
    <row r="3032" spans="1:5" x14ac:dyDescent="0.2">
      <c r="A3032" s="66"/>
      <c r="B3032"/>
      <c r="C3032"/>
      <c r="D3032"/>
      <c r="E3032"/>
    </row>
    <row r="3033" spans="1:5" x14ac:dyDescent="0.2">
      <c r="A3033" s="66"/>
      <c r="B3033"/>
      <c r="C3033"/>
      <c r="D3033"/>
      <c r="E3033"/>
    </row>
    <row r="3034" spans="1:5" x14ac:dyDescent="0.2">
      <c r="A3034" s="66"/>
      <c r="B3034"/>
      <c r="C3034"/>
      <c r="D3034"/>
      <c r="E3034"/>
    </row>
    <row r="3035" spans="1:5" x14ac:dyDescent="0.2">
      <c r="A3035" s="66"/>
      <c r="B3035"/>
      <c r="C3035"/>
      <c r="D3035"/>
      <c r="E3035"/>
    </row>
    <row r="3036" spans="1:5" x14ac:dyDescent="0.2">
      <c r="A3036" s="66"/>
      <c r="B3036"/>
      <c r="C3036"/>
      <c r="D3036"/>
      <c r="E3036"/>
    </row>
    <row r="3037" spans="1:5" x14ac:dyDescent="0.2">
      <c r="A3037" s="66"/>
      <c r="B3037"/>
      <c r="C3037"/>
      <c r="D3037"/>
      <c r="E3037"/>
    </row>
    <row r="3038" spans="1:5" x14ac:dyDescent="0.2">
      <c r="A3038" s="66"/>
      <c r="B3038"/>
      <c r="C3038"/>
      <c r="D3038"/>
      <c r="E3038"/>
    </row>
    <row r="3039" spans="1:5" x14ac:dyDescent="0.2">
      <c r="A3039" s="66"/>
      <c r="B3039"/>
      <c r="C3039"/>
      <c r="D3039"/>
      <c r="E3039"/>
    </row>
    <row r="3040" spans="1:5" x14ac:dyDescent="0.2">
      <c r="A3040" s="66"/>
      <c r="B3040"/>
      <c r="C3040"/>
      <c r="D3040"/>
      <c r="E3040"/>
    </row>
    <row r="3041" spans="1:5" x14ac:dyDescent="0.2">
      <c r="A3041" s="66"/>
      <c r="B3041"/>
      <c r="C3041"/>
      <c r="D3041"/>
      <c r="E3041"/>
    </row>
    <row r="3042" spans="1:5" x14ac:dyDescent="0.2">
      <c r="A3042" s="66"/>
      <c r="B3042"/>
      <c r="C3042"/>
      <c r="D3042"/>
      <c r="E3042"/>
    </row>
    <row r="3043" spans="1:5" x14ac:dyDescent="0.2">
      <c r="A3043" s="66"/>
      <c r="B3043"/>
      <c r="C3043"/>
      <c r="D3043"/>
      <c r="E3043"/>
    </row>
    <row r="3044" spans="1:5" x14ac:dyDescent="0.2">
      <c r="A3044" s="66"/>
      <c r="B3044"/>
      <c r="C3044"/>
      <c r="D3044"/>
      <c r="E3044"/>
    </row>
    <row r="3045" spans="1:5" x14ac:dyDescent="0.2">
      <c r="A3045" s="66"/>
      <c r="B3045"/>
      <c r="C3045"/>
      <c r="D3045"/>
      <c r="E3045"/>
    </row>
    <row r="3046" spans="1:5" x14ac:dyDescent="0.2">
      <c r="A3046" s="66"/>
      <c r="B3046"/>
      <c r="C3046"/>
      <c r="D3046"/>
      <c r="E3046"/>
    </row>
    <row r="3047" spans="1:5" x14ac:dyDescent="0.2">
      <c r="A3047" s="66"/>
      <c r="B3047"/>
      <c r="C3047"/>
      <c r="D3047"/>
      <c r="E3047"/>
    </row>
    <row r="3048" spans="1:5" x14ac:dyDescent="0.2">
      <c r="A3048" s="66"/>
      <c r="B3048"/>
      <c r="C3048"/>
      <c r="D3048"/>
      <c r="E3048"/>
    </row>
    <row r="3049" spans="1:5" x14ac:dyDescent="0.2">
      <c r="A3049" s="66"/>
      <c r="B3049"/>
      <c r="C3049"/>
      <c r="D3049"/>
      <c r="E3049"/>
    </row>
    <row r="3050" spans="1:5" x14ac:dyDescent="0.2">
      <c r="A3050" s="66"/>
      <c r="B3050"/>
      <c r="C3050"/>
      <c r="D3050"/>
      <c r="E3050"/>
    </row>
    <row r="3051" spans="1:5" x14ac:dyDescent="0.2">
      <c r="A3051" s="66"/>
      <c r="B3051"/>
      <c r="C3051"/>
      <c r="D3051"/>
      <c r="E3051"/>
    </row>
    <row r="3052" spans="1:5" x14ac:dyDescent="0.2">
      <c r="A3052" s="66"/>
      <c r="B3052"/>
      <c r="C3052"/>
      <c r="D3052"/>
      <c r="E3052"/>
    </row>
    <row r="3053" spans="1:5" x14ac:dyDescent="0.2">
      <c r="A3053" s="66"/>
      <c r="B3053"/>
      <c r="C3053"/>
      <c r="D3053"/>
      <c r="E3053"/>
    </row>
    <row r="3054" spans="1:5" x14ac:dyDescent="0.2">
      <c r="A3054" s="66"/>
      <c r="B3054"/>
      <c r="C3054"/>
      <c r="D3054"/>
      <c r="E3054"/>
    </row>
    <row r="3055" spans="1:5" x14ac:dyDescent="0.2">
      <c r="A3055" s="66"/>
      <c r="B3055"/>
      <c r="C3055"/>
      <c r="D3055"/>
      <c r="E3055"/>
    </row>
    <row r="3056" spans="1:5" x14ac:dyDescent="0.2">
      <c r="A3056" s="66"/>
      <c r="B3056"/>
      <c r="C3056"/>
      <c r="D3056"/>
      <c r="E3056"/>
    </row>
    <row r="3057" spans="1:5" x14ac:dyDescent="0.2">
      <c r="A3057" s="66"/>
      <c r="B3057"/>
      <c r="C3057"/>
      <c r="D3057"/>
      <c r="E3057"/>
    </row>
    <row r="3058" spans="1:5" x14ac:dyDescent="0.2">
      <c r="A3058" s="66"/>
      <c r="B3058"/>
      <c r="C3058"/>
      <c r="D3058"/>
      <c r="E3058"/>
    </row>
    <row r="3059" spans="1:5" x14ac:dyDescent="0.2">
      <c r="A3059" s="66"/>
      <c r="B3059"/>
      <c r="C3059"/>
      <c r="D3059"/>
      <c r="E3059"/>
    </row>
    <row r="3060" spans="1:5" x14ac:dyDescent="0.2">
      <c r="A3060" s="66"/>
      <c r="B3060"/>
      <c r="C3060"/>
      <c r="D3060"/>
      <c r="E3060"/>
    </row>
    <row r="3061" spans="1:5" x14ac:dyDescent="0.2">
      <c r="A3061" s="66"/>
      <c r="B3061"/>
      <c r="C3061"/>
      <c r="D3061"/>
      <c r="E3061"/>
    </row>
    <row r="3062" spans="1:5" x14ac:dyDescent="0.2">
      <c r="A3062" s="66"/>
      <c r="B3062"/>
      <c r="C3062"/>
      <c r="D3062"/>
      <c r="E3062"/>
    </row>
    <row r="3063" spans="1:5" x14ac:dyDescent="0.2">
      <c r="A3063" s="66"/>
      <c r="B3063"/>
      <c r="C3063"/>
      <c r="D3063"/>
      <c r="E3063"/>
    </row>
    <row r="3064" spans="1:5" x14ac:dyDescent="0.2">
      <c r="A3064" s="66"/>
      <c r="B3064"/>
      <c r="C3064"/>
      <c r="D3064"/>
      <c r="E3064"/>
    </row>
    <row r="3065" spans="1:5" x14ac:dyDescent="0.2">
      <c r="A3065" s="66"/>
      <c r="B3065"/>
      <c r="C3065"/>
      <c r="D3065"/>
      <c r="E3065"/>
    </row>
    <row r="3066" spans="1:5" x14ac:dyDescent="0.2">
      <c r="A3066" s="66"/>
      <c r="B3066"/>
      <c r="C3066"/>
      <c r="D3066"/>
      <c r="E3066"/>
    </row>
    <row r="3067" spans="1:5" x14ac:dyDescent="0.2">
      <c r="A3067" s="66"/>
      <c r="B3067"/>
      <c r="C3067"/>
      <c r="D3067"/>
      <c r="E3067"/>
    </row>
    <row r="3068" spans="1:5" x14ac:dyDescent="0.2">
      <c r="A3068" s="66"/>
      <c r="B3068"/>
      <c r="C3068"/>
      <c r="D3068"/>
      <c r="E3068"/>
    </row>
    <row r="3069" spans="1:5" x14ac:dyDescent="0.2">
      <c r="A3069" s="66"/>
      <c r="B3069"/>
      <c r="C3069"/>
      <c r="D3069"/>
      <c r="E3069"/>
    </row>
    <row r="3070" spans="1:5" x14ac:dyDescent="0.2">
      <c r="A3070" s="66"/>
      <c r="B3070"/>
      <c r="C3070"/>
      <c r="D3070"/>
      <c r="E3070"/>
    </row>
    <row r="3071" spans="1:5" x14ac:dyDescent="0.2">
      <c r="A3071" s="66"/>
      <c r="B3071"/>
      <c r="C3071"/>
      <c r="D3071"/>
      <c r="E3071"/>
    </row>
    <row r="3072" spans="1:5" x14ac:dyDescent="0.2">
      <c r="A3072" s="66"/>
      <c r="B3072"/>
      <c r="C3072"/>
      <c r="D3072"/>
      <c r="E3072"/>
    </row>
    <row r="3073" spans="1:5" x14ac:dyDescent="0.2">
      <c r="A3073" s="66"/>
      <c r="B3073"/>
      <c r="C3073"/>
      <c r="D3073"/>
      <c r="E3073"/>
    </row>
    <row r="3074" spans="1:5" x14ac:dyDescent="0.2">
      <c r="A3074" s="66"/>
      <c r="B3074"/>
      <c r="C3074"/>
      <c r="D3074"/>
      <c r="E3074"/>
    </row>
    <row r="3075" spans="1:5" x14ac:dyDescent="0.2">
      <c r="A3075" s="66"/>
      <c r="B3075"/>
      <c r="C3075"/>
      <c r="D3075"/>
      <c r="E3075"/>
    </row>
    <row r="3076" spans="1:5" x14ac:dyDescent="0.2">
      <c r="A3076" s="66"/>
      <c r="B3076"/>
      <c r="C3076"/>
      <c r="D3076"/>
      <c r="E3076"/>
    </row>
    <row r="3077" spans="1:5" x14ac:dyDescent="0.2">
      <c r="A3077" s="66"/>
      <c r="B3077"/>
      <c r="C3077"/>
      <c r="D3077"/>
      <c r="E3077"/>
    </row>
    <row r="3078" spans="1:5" x14ac:dyDescent="0.2">
      <c r="A3078" s="66"/>
      <c r="B3078"/>
      <c r="C3078"/>
      <c r="D3078"/>
      <c r="E3078"/>
    </row>
    <row r="3079" spans="1:5" x14ac:dyDescent="0.2">
      <c r="A3079" s="66"/>
      <c r="B3079"/>
      <c r="C3079"/>
      <c r="D3079"/>
      <c r="E3079"/>
    </row>
    <row r="3080" spans="1:5" x14ac:dyDescent="0.2">
      <c r="A3080" s="66"/>
      <c r="B3080"/>
      <c r="C3080"/>
      <c r="D3080"/>
      <c r="E3080"/>
    </row>
    <row r="3081" spans="1:5" x14ac:dyDescent="0.2">
      <c r="A3081" s="66"/>
      <c r="B3081"/>
      <c r="C3081"/>
      <c r="D3081"/>
      <c r="E3081"/>
    </row>
    <row r="3082" spans="1:5" x14ac:dyDescent="0.2">
      <c r="A3082" s="66"/>
      <c r="B3082"/>
      <c r="C3082"/>
      <c r="D3082"/>
      <c r="E3082"/>
    </row>
    <row r="3083" spans="1:5" x14ac:dyDescent="0.2">
      <c r="A3083" s="66"/>
      <c r="B3083"/>
      <c r="C3083"/>
      <c r="D3083"/>
      <c r="E3083"/>
    </row>
    <row r="3084" spans="1:5" x14ac:dyDescent="0.2">
      <c r="A3084" s="66"/>
      <c r="B3084"/>
      <c r="C3084"/>
      <c r="D3084"/>
      <c r="E3084"/>
    </row>
    <row r="3085" spans="1:5" x14ac:dyDescent="0.2">
      <c r="A3085" s="66"/>
      <c r="B3085"/>
      <c r="C3085"/>
      <c r="D3085"/>
      <c r="E3085"/>
    </row>
    <row r="3086" spans="1:5" x14ac:dyDescent="0.2">
      <c r="A3086" s="66"/>
      <c r="B3086"/>
      <c r="C3086"/>
      <c r="D3086"/>
      <c r="E3086"/>
    </row>
    <row r="3087" spans="1:5" x14ac:dyDescent="0.2">
      <c r="A3087" s="66"/>
      <c r="B3087"/>
      <c r="C3087"/>
      <c r="D3087"/>
      <c r="E3087"/>
    </row>
    <row r="3088" spans="1:5" x14ac:dyDescent="0.2">
      <c r="A3088" s="66"/>
      <c r="B3088"/>
      <c r="C3088"/>
      <c r="D3088"/>
      <c r="E3088"/>
    </row>
    <row r="3089" spans="1:5" x14ac:dyDescent="0.2">
      <c r="A3089" s="66"/>
      <c r="B3089"/>
      <c r="C3089"/>
      <c r="D3089"/>
      <c r="E3089"/>
    </row>
    <row r="3090" spans="1:5" x14ac:dyDescent="0.2">
      <c r="A3090" s="66"/>
      <c r="B3090"/>
      <c r="C3090"/>
      <c r="D3090"/>
      <c r="E3090"/>
    </row>
    <row r="3091" spans="1:5" x14ac:dyDescent="0.2">
      <c r="A3091" s="66"/>
      <c r="B3091"/>
      <c r="C3091"/>
      <c r="D3091"/>
      <c r="E3091"/>
    </row>
    <row r="3092" spans="1:5" x14ac:dyDescent="0.2">
      <c r="A3092" s="66"/>
      <c r="B3092"/>
      <c r="C3092"/>
      <c r="D3092"/>
      <c r="E3092"/>
    </row>
    <row r="3093" spans="1:5" x14ac:dyDescent="0.2">
      <c r="A3093" s="66"/>
      <c r="B3093"/>
      <c r="C3093"/>
      <c r="D3093"/>
      <c r="E3093"/>
    </row>
    <row r="3094" spans="1:5" x14ac:dyDescent="0.2">
      <c r="A3094" s="66"/>
      <c r="B3094"/>
      <c r="C3094"/>
      <c r="D3094"/>
      <c r="E3094"/>
    </row>
    <row r="3095" spans="1:5" x14ac:dyDescent="0.2">
      <c r="A3095" s="66"/>
      <c r="B3095"/>
      <c r="C3095"/>
      <c r="D3095"/>
      <c r="E3095"/>
    </row>
    <row r="3096" spans="1:5" x14ac:dyDescent="0.2">
      <c r="A3096" s="66"/>
      <c r="B3096"/>
      <c r="C3096"/>
      <c r="D3096"/>
      <c r="E3096"/>
    </row>
    <row r="3097" spans="1:5" x14ac:dyDescent="0.2">
      <c r="A3097" s="66"/>
      <c r="B3097"/>
      <c r="C3097"/>
      <c r="D3097"/>
      <c r="E3097"/>
    </row>
    <row r="3098" spans="1:5" x14ac:dyDescent="0.2">
      <c r="A3098" s="66"/>
      <c r="B3098"/>
      <c r="C3098"/>
      <c r="D3098"/>
      <c r="E3098"/>
    </row>
    <row r="3099" spans="1:5" x14ac:dyDescent="0.2">
      <c r="A3099" s="66"/>
      <c r="B3099"/>
      <c r="C3099"/>
      <c r="D3099"/>
      <c r="E3099"/>
    </row>
    <row r="3100" spans="1:5" x14ac:dyDescent="0.2">
      <c r="A3100" s="66"/>
      <c r="B3100"/>
      <c r="C3100"/>
      <c r="D3100"/>
      <c r="E3100"/>
    </row>
    <row r="3101" spans="1:5" x14ac:dyDescent="0.2">
      <c r="A3101" s="66"/>
      <c r="B3101"/>
      <c r="C3101"/>
      <c r="D3101"/>
      <c r="E3101"/>
    </row>
    <row r="3102" spans="1:5" x14ac:dyDescent="0.2">
      <c r="A3102" s="66"/>
      <c r="B3102"/>
      <c r="C3102"/>
      <c r="D3102"/>
      <c r="E3102"/>
    </row>
    <row r="3103" spans="1:5" x14ac:dyDescent="0.2">
      <c r="A3103" s="66"/>
      <c r="B3103"/>
      <c r="C3103"/>
      <c r="D3103"/>
      <c r="E3103"/>
    </row>
    <row r="3104" spans="1:5" x14ac:dyDescent="0.2">
      <c r="A3104" s="66"/>
      <c r="B3104"/>
      <c r="C3104"/>
      <c r="D3104"/>
      <c r="E3104"/>
    </row>
    <row r="3105" spans="1:5" x14ac:dyDescent="0.2">
      <c r="A3105" s="66"/>
      <c r="B3105"/>
      <c r="C3105"/>
      <c r="D3105"/>
      <c r="E3105"/>
    </row>
    <row r="3106" spans="1:5" x14ac:dyDescent="0.2">
      <c r="A3106" s="66"/>
      <c r="B3106"/>
      <c r="C3106"/>
      <c r="D3106"/>
      <c r="E3106"/>
    </row>
    <row r="3107" spans="1:5" x14ac:dyDescent="0.2">
      <c r="A3107" s="66"/>
      <c r="B3107"/>
      <c r="C3107"/>
      <c r="D3107"/>
      <c r="E3107"/>
    </row>
    <row r="3108" spans="1:5" x14ac:dyDescent="0.2">
      <c r="A3108" s="66"/>
      <c r="B3108"/>
      <c r="C3108"/>
      <c r="D3108"/>
      <c r="E3108"/>
    </row>
    <row r="3109" spans="1:5" x14ac:dyDescent="0.2">
      <c r="A3109" s="66"/>
      <c r="B3109"/>
      <c r="C3109"/>
      <c r="D3109"/>
      <c r="E3109"/>
    </row>
    <row r="3110" spans="1:5" x14ac:dyDescent="0.2">
      <c r="A3110" s="66"/>
      <c r="B3110"/>
      <c r="C3110"/>
      <c r="D3110"/>
      <c r="E3110"/>
    </row>
    <row r="3111" spans="1:5" x14ac:dyDescent="0.2">
      <c r="A3111" s="66"/>
      <c r="B3111"/>
      <c r="C3111"/>
      <c r="D3111"/>
      <c r="E3111"/>
    </row>
    <row r="3112" spans="1:5" x14ac:dyDescent="0.2">
      <c r="A3112" s="66"/>
      <c r="B3112"/>
      <c r="C3112"/>
      <c r="D3112"/>
      <c r="E3112"/>
    </row>
    <row r="3113" spans="1:5" x14ac:dyDescent="0.2">
      <c r="A3113" s="66"/>
      <c r="B3113"/>
      <c r="C3113"/>
      <c r="D3113"/>
      <c r="E3113"/>
    </row>
    <row r="3114" spans="1:5" x14ac:dyDescent="0.2">
      <c r="A3114" s="66"/>
      <c r="B3114"/>
      <c r="C3114"/>
      <c r="D3114"/>
      <c r="E3114"/>
    </row>
    <row r="3115" spans="1:5" x14ac:dyDescent="0.2">
      <c r="A3115" s="66"/>
      <c r="B3115"/>
      <c r="C3115"/>
      <c r="D3115"/>
      <c r="E3115"/>
    </row>
    <row r="3116" spans="1:5" x14ac:dyDescent="0.2">
      <c r="A3116" s="66"/>
      <c r="B3116"/>
      <c r="C3116"/>
      <c r="D3116"/>
      <c r="E3116"/>
    </row>
    <row r="3117" spans="1:5" x14ac:dyDescent="0.2">
      <c r="A3117" s="66"/>
      <c r="B3117"/>
      <c r="C3117"/>
      <c r="D3117"/>
      <c r="E3117"/>
    </row>
    <row r="3118" spans="1:5" x14ac:dyDescent="0.2">
      <c r="A3118" s="66"/>
      <c r="B3118"/>
      <c r="C3118"/>
      <c r="D3118"/>
      <c r="E3118"/>
    </row>
    <row r="3119" spans="1:5" x14ac:dyDescent="0.2">
      <c r="A3119" s="66"/>
      <c r="B3119"/>
      <c r="C3119"/>
      <c r="D3119"/>
      <c r="E3119"/>
    </row>
    <row r="3120" spans="1:5" x14ac:dyDescent="0.2">
      <c r="A3120" s="66"/>
      <c r="B3120"/>
      <c r="C3120"/>
      <c r="D3120"/>
      <c r="E3120"/>
    </row>
    <row r="3121" spans="1:5" x14ac:dyDescent="0.2">
      <c r="A3121" s="66"/>
      <c r="B3121"/>
      <c r="C3121"/>
      <c r="D3121"/>
      <c r="E3121"/>
    </row>
    <row r="3122" spans="1:5" x14ac:dyDescent="0.2">
      <c r="A3122" s="66"/>
      <c r="B3122"/>
      <c r="C3122"/>
      <c r="D3122"/>
      <c r="E3122"/>
    </row>
    <row r="3123" spans="1:5" x14ac:dyDescent="0.2">
      <c r="A3123" s="66"/>
      <c r="B3123"/>
      <c r="C3123"/>
      <c r="D3123"/>
      <c r="E3123"/>
    </row>
    <row r="3124" spans="1:5" x14ac:dyDescent="0.2">
      <c r="A3124" s="66"/>
      <c r="B3124"/>
      <c r="C3124"/>
      <c r="D3124"/>
      <c r="E3124"/>
    </row>
    <row r="3125" spans="1:5" x14ac:dyDescent="0.2">
      <c r="A3125" s="66"/>
      <c r="B3125"/>
      <c r="C3125"/>
      <c r="D3125"/>
      <c r="E3125"/>
    </row>
    <row r="3126" spans="1:5" x14ac:dyDescent="0.2">
      <c r="A3126" s="66"/>
      <c r="B3126"/>
      <c r="C3126"/>
      <c r="D3126"/>
      <c r="E3126"/>
    </row>
    <row r="3127" spans="1:5" x14ac:dyDescent="0.2">
      <c r="A3127" s="66"/>
      <c r="B3127"/>
      <c r="C3127"/>
      <c r="D3127"/>
      <c r="E3127"/>
    </row>
    <row r="3128" spans="1:5" x14ac:dyDescent="0.2">
      <c r="A3128" s="66"/>
      <c r="B3128"/>
      <c r="C3128"/>
      <c r="D3128"/>
      <c r="E3128"/>
    </row>
    <row r="3129" spans="1:5" x14ac:dyDescent="0.2">
      <c r="A3129" s="66"/>
      <c r="B3129"/>
      <c r="C3129"/>
      <c r="D3129"/>
      <c r="E3129"/>
    </row>
    <row r="3130" spans="1:5" x14ac:dyDescent="0.2">
      <c r="A3130" s="66"/>
      <c r="B3130"/>
      <c r="C3130"/>
      <c r="D3130"/>
      <c r="E3130"/>
    </row>
    <row r="3131" spans="1:5" x14ac:dyDescent="0.2">
      <c r="A3131" s="66"/>
      <c r="B3131"/>
      <c r="C3131"/>
      <c r="D3131"/>
      <c r="E3131"/>
    </row>
    <row r="3132" spans="1:5" x14ac:dyDescent="0.2">
      <c r="A3132" s="66"/>
      <c r="B3132"/>
      <c r="C3132"/>
      <c r="D3132"/>
      <c r="E3132"/>
    </row>
    <row r="3133" spans="1:5" x14ac:dyDescent="0.2">
      <c r="A3133" s="66"/>
      <c r="B3133"/>
      <c r="C3133"/>
      <c r="D3133"/>
      <c r="E3133"/>
    </row>
    <row r="3134" spans="1:5" x14ac:dyDescent="0.2">
      <c r="A3134" s="66"/>
      <c r="B3134"/>
      <c r="C3134"/>
      <c r="D3134"/>
      <c r="E3134"/>
    </row>
    <row r="3135" spans="1:5" x14ac:dyDescent="0.2">
      <c r="A3135" s="66"/>
      <c r="B3135"/>
      <c r="C3135"/>
      <c r="D3135"/>
      <c r="E3135"/>
    </row>
    <row r="3136" spans="1:5" x14ac:dyDescent="0.2">
      <c r="A3136" s="66"/>
      <c r="B3136"/>
      <c r="C3136"/>
      <c r="D3136"/>
      <c r="E3136"/>
    </row>
    <row r="3137" spans="1:5" x14ac:dyDescent="0.2">
      <c r="A3137" s="66"/>
      <c r="B3137"/>
      <c r="C3137"/>
      <c r="D3137"/>
      <c r="E3137"/>
    </row>
    <row r="3138" spans="1:5" x14ac:dyDescent="0.2">
      <c r="A3138" s="66"/>
      <c r="B3138"/>
      <c r="C3138"/>
      <c r="D3138"/>
      <c r="E3138"/>
    </row>
    <row r="3139" spans="1:5" x14ac:dyDescent="0.2">
      <c r="A3139" s="66"/>
      <c r="B3139"/>
      <c r="C3139"/>
      <c r="D3139"/>
      <c r="E3139"/>
    </row>
    <row r="3140" spans="1:5" x14ac:dyDescent="0.2">
      <c r="A3140" s="66"/>
      <c r="B3140"/>
      <c r="C3140"/>
      <c r="D3140"/>
      <c r="E3140"/>
    </row>
    <row r="3141" spans="1:5" x14ac:dyDescent="0.2">
      <c r="A3141" s="66"/>
      <c r="B3141"/>
      <c r="C3141"/>
      <c r="D3141"/>
      <c r="E3141"/>
    </row>
    <row r="3142" spans="1:5" x14ac:dyDescent="0.2">
      <c r="A3142" s="66"/>
      <c r="B3142"/>
      <c r="C3142"/>
      <c r="D3142"/>
      <c r="E3142"/>
    </row>
    <row r="3143" spans="1:5" x14ac:dyDescent="0.2">
      <c r="A3143" s="66"/>
      <c r="B3143"/>
      <c r="C3143"/>
      <c r="D3143"/>
      <c r="E3143"/>
    </row>
    <row r="3144" spans="1:5" x14ac:dyDescent="0.2">
      <c r="A3144" s="66"/>
      <c r="B3144"/>
      <c r="C3144"/>
      <c r="D3144"/>
      <c r="E3144"/>
    </row>
    <row r="3145" spans="1:5" x14ac:dyDescent="0.2">
      <c r="A3145" s="66"/>
      <c r="B3145"/>
      <c r="C3145"/>
      <c r="D3145"/>
      <c r="E3145"/>
    </row>
    <row r="3146" spans="1:5" x14ac:dyDescent="0.2">
      <c r="A3146" s="66"/>
      <c r="B3146"/>
      <c r="C3146"/>
      <c r="D3146"/>
      <c r="E3146"/>
    </row>
    <row r="3147" spans="1:5" x14ac:dyDescent="0.2">
      <c r="A3147" s="66"/>
      <c r="B3147"/>
      <c r="C3147"/>
      <c r="D3147"/>
      <c r="E3147"/>
    </row>
    <row r="3148" spans="1:5" x14ac:dyDescent="0.2">
      <c r="A3148" s="66"/>
      <c r="B3148"/>
      <c r="C3148"/>
      <c r="D3148"/>
      <c r="E3148"/>
    </row>
    <row r="3149" spans="1:5" x14ac:dyDescent="0.2">
      <c r="A3149" s="66"/>
      <c r="B3149"/>
      <c r="C3149"/>
      <c r="D3149"/>
      <c r="E3149"/>
    </row>
    <row r="3150" spans="1:5" x14ac:dyDescent="0.2">
      <c r="A3150" s="66"/>
      <c r="B3150"/>
      <c r="C3150"/>
      <c r="D3150"/>
      <c r="E3150"/>
    </row>
    <row r="3151" spans="1:5" x14ac:dyDescent="0.2">
      <c r="A3151" s="66"/>
      <c r="B3151"/>
      <c r="C3151"/>
      <c r="D3151"/>
      <c r="E3151"/>
    </row>
    <row r="3152" spans="1:5" x14ac:dyDescent="0.2">
      <c r="A3152" s="66"/>
      <c r="B3152"/>
      <c r="C3152"/>
      <c r="D3152"/>
      <c r="E3152"/>
    </row>
    <row r="3153" spans="1:5" x14ac:dyDescent="0.2">
      <c r="A3153" s="66"/>
      <c r="B3153"/>
      <c r="C3153"/>
      <c r="D3153"/>
      <c r="E3153"/>
    </row>
    <row r="3154" spans="1:5" x14ac:dyDescent="0.2">
      <c r="A3154" s="66"/>
      <c r="B3154"/>
      <c r="C3154"/>
      <c r="D3154"/>
      <c r="E3154"/>
    </row>
    <row r="3155" spans="1:5" x14ac:dyDescent="0.2">
      <c r="A3155" s="66"/>
      <c r="B3155"/>
      <c r="C3155"/>
      <c r="D3155"/>
      <c r="E3155"/>
    </row>
    <row r="3156" spans="1:5" x14ac:dyDescent="0.2">
      <c r="A3156" s="66"/>
      <c r="B3156"/>
      <c r="C3156"/>
      <c r="D3156"/>
      <c r="E3156"/>
    </row>
    <row r="3157" spans="1:5" x14ac:dyDescent="0.2">
      <c r="A3157" s="66"/>
      <c r="B3157"/>
      <c r="C3157"/>
      <c r="D3157"/>
      <c r="E3157"/>
    </row>
    <row r="3158" spans="1:5" x14ac:dyDescent="0.2">
      <c r="A3158" s="66"/>
      <c r="B3158"/>
      <c r="C3158"/>
      <c r="D3158"/>
      <c r="E3158"/>
    </row>
    <row r="3159" spans="1:5" x14ac:dyDescent="0.2">
      <c r="A3159" s="66"/>
      <c r="B3159"/>
      <c r="C3159"/>
      <c r="D3159"/>
      <c r="E3159"/>
    </row>
    <row r="3160" spans="1:5" x14ac:dyDescent="0.2">
      <c r="A3160" s="66"/>
      <c r="B3160"/>
      <c r="C3160"/>
      <c r="D3160"/>
      <c r="E3160"/>
    </row>
    <row r="3161" spans="1:5" x14ac:dyDescent="0.2">
      <c r="A3161" s="66"/>
      <c r="B3161"/>
      <c r="C3161"/>
      <c r="D3161"/>
      <c r="E3161"/>
    </row>
    <row r="3162" spans="1:5" x14ac:dyDescent="0.2">
      <c r="A3162" s="66"/>
      <c r="B3162"/>
      <c r="C3162"/>
      <c r="D3162"/>
      <c r="E3162"/>
    </row>
    <row r="3163" spans="1:5" x14ac:dyDescent="0.2">
      <c r="A3163" s="66"/>
      <c r="B3163"/>
      <c r="C3163"/>
      <c r="D3163"/>
      <c r="E3163"/>
    </row>
    <row r="3164" spans="1:5" x14ac:dyDescent="0.2">
      <c r="A3164" s="66"/>
      <c r="B3164"/>
      <c r="C3164"/>
      <c r="D3164"/>
      <c r="E3164"/>
    </row>
    <row r="3165" spans="1:5" x14ac:dyDescent="0.2">
      <c r="A3165" s="66"/>
      <c r="B3165"/>
      <c r="C3165"/>
      <c r="D3165"/>
      <c r="E3165"/>
    </row>
    <row r="3166" spans="1:5" x14ac:dyDescent="0.2">
      <c r="A3166" s="66"/>
      <c r="B3166"/>
      <c r="C3166"/>
      <c r="D3166"/>
      <c r="E3166"/>
    </row>
    <row r="3167" spans="1:5" x14ac:dyDescent="0.2">
      <c r="A3167" s="66"/>
      <c r="B3167"/>
      <c r="C3167"/>
      <c r="D3167"/>
      <c r="E3167"/>
    </row>
    <row r="3168" spans="1:5" x14ac:dyDescent="0.2">
      <c r="A3168" s="66"/>
      <c r="B3168"/>
      <c r="C3168"/>
      <c r="D3168"/>
      <c r="E3168"/>
    </row>
    <row r="3169" spans="1:5" x14ac:dyDescent="0.2">
      <c r="A3169" s="66"/>
      <c r="B3169"/>
      <c r="C3169"/>
      <c r="D3169"/>
      <c r="E3169"/>
    </row>
    <row r="3170" spans="1:5" x14ac:dyDescent="0.2">
      <c r="A3170" s="66"/>
      <c r="B3170"/>
      <c r="C3170"/>
      <c r="D3170"/>
      <c r="E3170"/>
    </row>
    <row r="3171" spans="1:5" x14ac:dyDescent="0.2">
      <c r="A3171" s="66"/>
      <c r="B3171"/>
      <c r="C3171"/>
      <c r="D3171"/>
      <c r="E3171"/>
    </row>
    <row r="3172" spans="1:5" x14ac:dyDescent="0.2">
      <c r="A3172" s="66"/>
      <c r="B3172"/>
      <c r="C3172"/>
      <c r="D3172"/>
      <c r="E3172"/>
    </row>
    <row r="3173" spans="1:5" x14ac:dyDescent="0.2">
      <c r="A3173" s="66"/>
      <c r="B3173"/>
      <c r="C3173"/>
      <c r="D3173"/>
      <c r="E3173"/>
    </row>
    <row r="3174" spans="1:5" x14ac:dyDescent="0.2">
      <c r="A3174" s="66"/>
      <c r="B3174"/>
      <c r="C3174"/>
      <c r="D3174"/>
      <c r="E3174"/>
    </row>
    <row r="3175" spans="1:5" x14ac:dyDescent="0.2">
      <c r="A3175" s="66"/>
      <c r="B3175"/>
      <c r="C3175"/>
      <c r="D3175"/>
      <c r="E3175"/>
    </row>
    <row r="3176" spans="1:5" x14ac:dyDescent="0.2">
      <c r="A3176" s="66"/>
      <c r="B3176"/>
      <c r="C3176"/>
      <c r="D3176"/>
      <c r="E3176"/>
    </row>
    <row r="3177" spans="1:5" x14ac:dyDescent="0.2">
      <c r="A3177" s="66"/>
      <c r="B3177"/>
      <c r="C3177"/>
      <c r="D3177"/>
      <c r="E3177"/>
    </row>
    <row r="3178" spans="1:5" x14ac:dyDescent="0.2">
      <c r="A3178" s="66"/>
      <c r="B3178"/>
      <c r="C3178"/>
      <c r="D3178"/>
      <c r="E3178"/>
    </row>
    <row r="3179" spans="1:5" x14ac:dyDescent="0.2">
      <c r="A3179" s="66"/>
      <c r="B3179"/>
      <c r="C3179"/>
      <c r="D3179"/>
      <c r="E3179"/>
    </row>
    <row r="3180" spans="1:5" x14ac:dyDescent="0.2">
      <c r="A3180" s="66"/>
      <c r="B3180"/>
      <c r="C3180"/>
      <c r="D3180"/>
      <c r="E3180"/>
    </row>
    <row r="3181" spans="1:5" x14ac:dyDescent="0.2">
      <c r="A3181" s="66"/>
      <c r="B3181"/>
      <c r="C3181"/>
      <c r="D3181"/>
      <c r="E3181"/>
    </row>
    <row r="3182" spans="1:5" x14ac:dyDescent="0.2">
      <c r="A3182" s="66"/>
      <c r="B3182"/>
      <c r="C3182"/>
      <c r="D3182"/>
      <c r="E3182"/>
    </row>
    <row r="3183" spans="1:5" x14ac:dyDescent="0.2">
      <c r="A3183" s="66"/>
      <c r="B3183"/>
      <c r="C3183"/>
      <c r="D3183"/>
      <c r="E3183"/>
    </row>
    <row r="3184" spans="1:5" x14ac:dyDescent="0.2">
      <c r="A3184" s="66"/>
      <c r="B3184"/>
      <c r="C3184"/>
      <c r="D3184"/>
      <c r="E3184"/>
    </row>
    <row r="3185" spans="1:5" x14ac:dyDescent="0.2">
      <c r="A3185" s="66"/>
      <c r="B3185"/>
      <c r="C3185"/>
      <c r="D3185"/>
      <c r="E3185"/>
    </row>
    <row r="3186" spans="1:5" x14ac:dyDescent="0.2">
      <c r="A3186" s="66"/>
      <c r="B3186"/>
      <c r="C3186"/>
      <c r="D3186"/>
      <c r="E3186"/>
    </row>
    <row r="3187" spans="1:5" x14ac:dyDescent="0.2">
      <c r="A3187" s="66"/>
      <c r="B3187"/>
      <c r="C3187"/>
      <c r="D3187"/>
      <c r="E3187"/>
    </row>
    <row r="3188" spans="1:5" x14ac:dyDescent="0.2">
      <c r="A3188" s="66"/>
      <c r="B3188"/>
      <c r="C3188"/>
      <c r="D3188"/>
      <c r="E3188"/>
    </row>
    <row r="3189" spans="1:5" x14ac:dyDescent="0.2">
      <c r="A3189" s="66"/>
      <c r="B3189"/>
      <c r="C3189"/>
      <c r="D3189"/>
      <c r="E3189"/>
    </row>
    <row r="3190" spans="1:5" x14ac:dyDescent="0.2">
      <c r="A3190" s="66"/>
      <c r="B3190"/>
      <c r="C3190"/>
      <c r="D3190"/>
      <c r="E3190"/>
    </row>
    <row r="3191" spans="1:5" x14ac:dyDescent="0.2">
      <c r="A3191" s="66"/>
      <c r="B3191"/>
      <c r="C3191"/>
      <c r="D3191"/>
      <c r="E3191"/>
    </row>
    <row r="3192" spans="1:5" x14ac:dyDescent="0.2">
      <c r="A3192" s="66"/>
      <c r="B3192"/>
      <c r="C3192"/>
      <c r="D3192"/>
      <c r="E3192"/>
    </row>
    <row r="3193" spans="1:5" x14ac:dyDescent="0.2">
      <c r="A3193" s="66"/>
      <c r="B3193"/>
      <c r="C3193"/>
      <c r="D3193"/>
      <c r="E3193"/>
    </row>
    <row r="3194" spans="1:5" x14ac:dyDescent="0.2">
      <c r="A3194" s="66"/>
      <c r="B3194"/>
      <c r="C3194"/>
      <c r="D3194"/>
      <c r="E3194"/>
    </row>
    <row r="3195" spans="1:5" x14ac:dyDescent="0.2">
      <c r="A3195" s="66"/>
      <c r="B3195"/>
      <c r="C3195"/>
      <c r="D3195"/>
      <c r="E3195"/>
    </row>
    <row r="3196" spans="1:5" x14ac:dyDescent="0.2">
      <c r="A3196" s="66"/>
      <c r="B3196"/>
      <c r="C3196"/>
      <c r="D3196"/>
      <c r="E3196"/>
    </row>
    <row r="3197" spans="1:5" x14ac:dyDescent="0.2">
      <c r="A3197" s="66"/>
      <c r="B3197"/>
      <c r="C3197"/>
      <c r="D3197"/>
      <c r="E3197"/>
    </row>
    <row r="3198" spans="1:5" x14ac:dyDescent="0.2">
      <c r="A3198" s="66"/>
      <c r="B3198"/>
      <c r="C3198"/>
      <c r="D3198"/>
      <c r="E3198"/>
    </row>
    <row r="3199" spans="1:5" x14ac:dyDescent="0.2">
      <c r="A3199" s="66"/>
      <c r="B3199"/>
      <c r="C3199"/>
      <c r="D3199"/>
      <c r="E3199"/>
    </row>
    <row r="3200" spans="1:5" x14ac:dyDescent="0.2">
      <c r="A3200" s="66"/>
      <c r="B3200"/>
      <c r="C3200"/>
      <c r="D3200"/>
      <c r="E3200"/>
    </row>
    <row r="3201" spans="1:5" x14ac:dyDescent="0.2">
      <c r="A3201" s="66"/>
      <c r="B3201"/>
      <c r="C3201"/>
      <c r="D3201"/>
      <c r="E3201"/>
    </row>
    <row r="3202" spans="1:5" x14ac:dyDescent="0.2">
      <c r="A3202" s="66"/>
      <c r="B3202"/>
      <c r="C3202"/>
      <c r="D3202"/>
      <c r="E3202"/>
    </row>
    <row r="3203" spans="1:5" x14ac:dyDescent="0.2">
      <c r="A3203" s="66"/>
      <c r="B3203"/>
      <c r="C3203"/>
      <c r="D3203"/>
      <c r="E3203"/>
    </row>
    <row r="3204" spans="1:5" x14ac:dyDescent="0.2">
      <c r="A3204" s="66"/>
      <c r="B3204"/>
      <c r="C3204"/>
      <c r="D3204"/>
      <c r="E3204"/>
    </row>
    <row r="3205" spans="1:5" x14ac:dyDescent="0.2">
      <c r="A3205" s="66"/>
      <c r="B3205"/>
      <c r="C3205"/>
      <c r="D3205"/>
      <c r="E3205"/>
    </row>
    <row r="3206" spans="1:5" x14ac:dyDescent="0.2">
      <c r="A3206" s="66"/>
      <c r="B3206"/>
      <c r="C3206"/>
      <c r="D3206"/>
      <c r="E3206"/>
    </row>
    <row r="3207" spans="1:5" x14ac:dyDescent="0.2">
      <c r="A3207" s="66"/>
      <c r="B3207"/>
      <c r="C3207"/>
      <c r="D3207"/>
      <c r="E3207"/>
    </row>
    <row r="3208" spans="1:5" x14ac:dyDescent="0.2">
      <c r="A3208" s="66"/>
      <c r="B3208"/>
      <c r="C3208"/>
      <c r="D3208"/>
      <c r="E3208"/>
    </row>
    <row r="3209" spans="1:5" x14ac:dyDescent="0.2">
      <c r="A3209" s="66"/>
      <c r="B3209"/>
      <c r="C3209"/>
      <c r="D3209"/>
      <c r="E3209"/>
    </row>
    <row r="3210" spans="1:5" x14ac:dyDescent="0.2">
      <c r="A3210" s="66"/>
      <c r="B3210"/>
      <c r="C3210"/>
      <c r="D3210"/>
      <c r="E3210"/>
    </row>
    <row r="3211" spans="1:5" x14ac:dyDescent="0.2">
      <c r="A3211" s="66"/>
      <c r="B3211"/>
      <c r="C3211"/>
      <c r="D3211"/>
      <c r="E3211"/>
    </row>
    <row r="3212" spans="1:5" x14ac:dyDescent="0.2">
      <c r="A3212" s="66"/>
      <c r="B3212"/>
      <c r="C3212"/>
      <c r="D3212"/>
      <c r="E3212"/>
    </row>
    <row r="3213" spans="1:5" x14ac:dyDescent="0.2">
      <c r="A3213" s="66"/>
      <c r="B3213"/>
      <c r="C3213"/>
      <c r="D3213"/>
      <c r="E3213"/>
    </row>
    <row r="3214" spans="1:5" x14ac:dyDescent="0.2">
      <c r="A3214" s="66"/>
      <c r="B3214"/>
      <c r="C3214"/>
      <c r="D3214"/>
      <c r="E3214"/>
    </row>
    <row r="3215" spans="1:5" x14ac:dyDescent="0.2">
      <c r="A3215" s="66"/>
      <c r="B3215"/>
      <c r="C3215"/>
      <c r="D3215"/>
      <c r="E3215"/>
    </row>
    <row r="3216" spans="1:5" x14ac:dyDescent="0.2">
      <c r="A3216" s="66"/>
      <c r="B3216"/>
      <c r="C3216"/>
      <c r="D3216"/>
      <c r="E3216"/>
    </row>
    <row r="3217" spans="1:5" x14ac:dyDescent="0.2">
      <c r="A3217" s="66"/>
      <c r="B3217"/>
      <c r="C3217"/>
      <c r="D3217"/>
      <c r="E3217"/>
    </row>
    <row r="3218" spans="1:5" x14ac:dyDescent="0.2">
      <c r="A3218" s="66"/>
      <c r="B3218"/>
      <c r="C3218"/>
      <c r="D3218"/>
      <c r="E3218"/>
    </row>
    <row r="3219" spans="1:5" x14ac:dyDescent="0.2">
      <c r="A3219" s="66"/>
      <c r="B3219"/>
      <c r="C3219"/>
      <c r="D3219"/>
      <c r="E3219"/>
    </row>
    <row r="3220" spans="1:5" x14ac:dyDescent="0.2">
      <c r="A3220" s="66"/>
      <c r="B3220"/>
      <c r="C3220"/>
      <c r="D3220"/>
      <c r="E3220"/>
    </row>
    <row r="3221" spans="1:5" x14ac:dyDescent="0.2">
      <c r="A3221" s="66"/>
      <c r="B3221"/>
      <c r="C3221"/>
      <c r="D3221"/>
      <c r="E3221"/>
    </row>
    <row r="3222" spans="1:5" x14ac:dyDescent="0.2">
      <c r="A3222" s="66"/>
      <c r="B3222"/>
      <c r="C3222"/>
      <c r="D3222"/>
      <c r="E3222"/>
    </row>
    <row r="3223" spans="1:5" x14ac:dyDescent="0.2">
      <c r="A3223" s="66"/>
      <c r="B3223"/>
      <c r="C3223"/>
      <c r="D3223"/>
      <c r="E3223"/>
    </row>
    <row r="3224" spans="1:5" x14ac:dyDescent="0.2">
      <c r="A3224" s="66"/>
      <c r="B3224"/>
      <c r="C3224"/>
      <c r="D3224"/>
      <c r="E3224"/>
    </row>
    <row r="3225" spans="1:5" x14ac:dyDescent="0.2">
      <c r="A3225" s="66"/>
      <c r="B3225"/>
      <c r="C3225"/>
      <c r="D3225"/>
      <c r="E3225"/>
    </row>
    <row r="3226" spans="1:5" x14ac:dyDescent="0.2">
      <c r="A3226" s="66"/>
      <c r="B3226"/>
      <c r="C3226"/>
      <c r="D3226"/>
      <c r="E3226"/>
    </row>
    <row r="3227" spans="1:5" x14ac:dyDescent="0.2">
      <c r="A3227" s="66"/>
      <c r="B3227"/>
      <c r="C3227"/>
      <c r="D3227"/>
      <c r="E3227"/>
    </row>
    <row r="3228" spans="1:5" x14ac:dyDescent="0.2">
      <c r="A3228" s="66"/>
      <c r="B3228"/>
      <c r="C3228"/>
      <c r="D3228"/>
      <c r="E3228"/>
    </row>
    <row r="3229" spans="1:5" x14ac:dyDescent="0.2">
      <c r="A3229" s="66"/>
      <c r="B3229"/>
      <c r="C3229"/>
      <c r="D3229"/>
      <c r="E3229"/>
    </row>
    <row r="3230" spans="1:5" x14ac:dyDescent="0.2">
      <c r="A3230" s="66"/>
      <c r="B3230"/>
      <c r="C3230"/>
      <c r="D3230"/>
      <c r="E3230"/>
    </row>
    <row r="3231" spans="1:5" x14ac:dyDescent="0.2">
      <c r="A3231" s="66"/>
      <c r="B3231"/>
      <c r="C3231"/>
      <c r="D3231"/>
      <c r="E3231"/>
    </row>
    <row r="3232" spans="1:5" x14ac:dyDescent="0.2">
      <c r="A3232" s="66"/>
      <c r="B3232"/>
      <c r="C3232"/>
      <c r="D3232"/>
      <c r="E3232"/>
    </row>
    <row r="3233" spans="1:5" x14ac:dyDescent="0.2">
      <c r="A3233" s="66"/>
      <c r="B3233"/>
      <c r="C3233"/>
      <c r="D3233"/>
      <c r="E3233"/>
    </row>
    <row r="3234" spans="1:5" x14ac:dyDescent="0.2">
      <c r="A3234" s="66"/>
      <c r="B3234"/>
      <c r="C3234"/>
      <c r="D3234"/>
      <c r="E3234"/>
    </row>
    <row r="3235" spans="1:5" x14ac:dyDescent="0.2">
      <c r="A3235" s="66"/>
      <c r="B3235"/>
      <c r="C3235"/>
      <c r="D3235"/>
      <c r="E3235"/>
    </row>
    <row r="3236" spans="1:5" x14ac:dyDescent="0.2">
      <c r="A3236" s="66"/>
      <c r="B3236"/>
      <c r="C3236"/>
      <c r="D3236"/>
      <c r="E3236"/>
    </row>
    <row r="3237" spans="1:5" x14ac:dyDescent="0.2">
      <c r="A3237" s="66"/>
      <c r="B3237"/>
      <c r="C3237"/>
      <c r="D3237"/>
      <c r="E3237"/>
    </row>
    <row r="3238" spans="1:5" x14ac:dyDescent="0.2">
      <c r="A3238" s="66"/>
      <c r="B3238"/>
      <c r="C3238"/>
      <c r="D3238"/>
      <c r="E3238"/>
    </row>
    <row r="3239" spans="1:5" x14ac:dyDescent="0.2">
      <c r="A3239" s="66"/>
      <c r="B3239"/>
      <c r="C3239"/>
      <c r="D3239"/>
      <c r="E3239"/>
    </row>
    <row r="3240" spans="1:5" x14ac:dyDescent="0.2">
      <c r="A3240" s="66"/>
      <c r="B3240"/>
      <c r="C3240"/>
      <c r="D3240"/>
      <c r="E3240"/>
    </row>
    <row r="3241" spans="1:5" x14ac:dyDescent="0.2">
      <c r="A3241" s="66"/>
      <c r="B3241"/>
      <c r="C3241"/>
      <c r="D3241"/>
      <c r="E3241"/>
    </row>
    <row r="3242" spans="1:5" x14ac:dyDescent="0.2">
      <c r="A3242" s="66"/>
      <c r="B3242"/>
      <c r="C3242"/>
      <c r="D3242"/>
      <c r="E3242"/>
    </row>
    <row r="3243" spans="1:5" x14ac:dyDescent="0.2">
      <c r="A3243" s="66"/>
      <c r="B3243"/>
      <c r="C3243"/>
      <c r="D3243"/>
      <c r="E3243"/>
    </row>
    <row r="3244" spans="1:5" x14ac:dyDescent="0.2">
      <c r="A3244" s="66"/>
      <c r="B3244"/>
      <c r="C3244"/>
      <c r="D3244"/>
      <c r="E3244"/>
    </row>
    <row r="3245" spans="1:5" x14ac:dyDescent="0.2">
      <c r="A3245" s="66"/>
      <c r="B3245"/>
      <c r="C3245"/>
      <c r="D3245"/>
      <c r="E3245"/>
    </row>
    <row r="3246" spans="1:5" x14ac:dyDescent="0.2">
      <c r="A3246" s="66"/>
      <c r="B3246"/>
      <c r="C3246"/>
      <c r="D3246"/>
      <c r="E3246"/>
    </row>
    <row r="3247" spans="1:5" x14ac:dyDescent="0.2">
      <c r="A3247" s="66"/>
      <c r="B3247"/>
      <c r="C3247"/>
      <c r="D3247"/>
      <c r="E3247"/>
    </row>
    <row r="3248" spans="1:5" x14ac:dyDescent="0.2">
      <c r="A3248" s="66"/>
      <c r="B3248"/>
      <c r="C3248"/>
      <c r="D3248"/>
      <c r="E3248"/>
    </row>
    <row r="3249" spans="1:5" x14ac:dyDescent="0.2">
      <c r="A3249" s="66"/>
      <c r="B3249"/>
      <c r="C3249"/>
      <c r="D3249"/>
      <c r="E3249"/>
    </row>
    <row r="3250" spans="1:5" x14ac:dyDescent="0.2">
      <c r="A3250" s="66"/>
      <c r="B3250"/>
      <c r="C3250"/>
      <c r="D3250"/>
      <c r="E3250"/>
    </row>
    <row r="3251" spans="1:5" x14ac:dyDescent="0.2">
      <c r="A3251" s="66"/>
      <c r="B3251"/>
      <c r="C3251"/>
      <c r="D3251"/>
      <c r="E3251"/>
    </row>
    <row r="3252" spans="1:5" x14ac:dyDescent="0.2">
      <c r="A3252" s="66"/>
      <c r="B3252"/>
      <c r="C3252"/>
      <c r="D3252"/>
      <c r="E3252"/>
    </row>
    <row r="3253" spans="1:5" x14ac:dyDescent="0.2">
      <c r="A3253" s="66"/>
      <c r="B3253"/>
      <c r="C3253"/>
      <c r="D3253"/>
      <c r="E3253"/>
    </row>
    <row r="3254" spans="1:5" x14ac:dyDescent="0.2">
      <c r="A3254" s="66"/>
      <c r="B3254"/>
      <c r="C3254"/>
      <c r="D3254"/>
      <c r="E3254"/>
    </row>
    <row r="3255" spans="1:5" x14ac:dyDescent="0.2">
      <c r="A3255" s="66"/>
      <c r="B3255"/>
      <c r="C3255"/>
      <c r="D3255"/>
      <c r="E3255"/>
    </row>
    <row r="3256" spans="1:5" x14ac:dyDescent="0.2">
      <c r="A3256" s="66"/>
      <c r="B3256"/>
      <c r="C3256"/>
      <c r="D3256"/>
      <c r="E3256"/>
    </row>
    <row r="3257" spans="1:5" x14ac:dyDescent="0.2">
      <c r="A3257" s="66"/>
      <c r="B3257"/>
      <c r="C3257"/>
      <c r="D3257"/>
      <c r="E3257"/>
    </row>
    <row r="3258" spans="1:5" x14ac:dyDescent="0.2">
      <c r="A3258" s="66"/>
      <c r="B3258"/>
      <c r="C3258"/>
      <c r="D3258"/>
      <c r="E3258"/>
    </row>
    <row r="3259" spans="1:5" x14ac:dyDescent="0.2">
      <c r="A3259" s="66"/>
      <c r="B3259"/>
      <c r="C3259"/>
      <c r="D3259"/>
      <c r="E3259"/>
    </row>
    <row r="3260" spans="1:5" x14ac:dyDescent="0.2">
      <c r="A3260" s="66"/>
      <c r="B3260"/>
      <c r="C3260"/>
      <c r="D3260"/>
      <c r="E3260"/>
    </row>
    <row r="3261" spans="1:5" x14ac:dyDescent="0.2">
      <c r="A3261" s="66"/>
      <c r="B3261"/>
      <c r="C3261"/>
      <c r="D3261"/>
      <c r="E3261"/>
    </row>
    <row r="3262" spans="1:5" x14ac:dyDescent="0.2">
      <c r="A3262" s="66"/>
      <c r="B3262"/>
      <c r="C3262"/>
      <c r="D3262"/>
      <c r="E3262"/>
    </row>
    <row r="3263" spans="1:5" x14ac:dyDescent="0.2">
      <c r="A3263" s="66"/>
      <c r="B3263"/>
      <c r="C3263"/>
      <c r="D3263"/>
      <c r="E3263"/>
    </row>
    <row r="3264" spans="1:5" x14ac:dyDescent="0.2">
      <c r="A3264" s="66"/>
      <c r="B3264"/>
      <c r="C3264"/>
      <c r="D3264"/>
      <c r="E3264"/>
    </row>
    <row r="3265" spans="1:5" x14ac:dyDescent="0.2">
      <c r="A3265" s="66"/>
      <c r="B3265"/>
      <c r="C3265"/>
      <c r="D3265"/>
      <c r="E3265"/>
    </row>
    <row r="3266" spans="1:5" x14ac:dyDescent="0.2">
      <c r="A3266" s="66"/>
      <c r="B3266"/>
      <c r="C3266"/>
      <c r="D3266"/>
      <c r="E3266"/>
    </row>
    <row r="3267" spans="1:5" x14ac:dyDescent="0.2">
      <c r="A3267" s="66"/>
      <c r="B3267"/>
      <c r="C3267"/>
      <c r="D3267"/>
      <c r="E3267"/>
    </row>
    <row r="3268" spans="1:5" x14ac:dyDescent="0.2">
      <c r="A3268" s="66"/>
      <c r="B3268"/>
      <c r="C3268"/>
      <c r="D3268"/>
      <c r="E3268"/>
    </row>
    <row r="3269" spans="1:5" x14ac:dyDescent="0.2">
      <c r="A3269" s="66"/>
      <c r="B3269"/>
      <c r="C3269"/>
      <c r="D3269"/>
      <c r="E3269"/>
    </row>
    <row r="3270" spans="1:5" x14ac:dyDescent="0.2">
      <c r="A3270" s="66"/>
      <c r="B3270"/>
      <c r="C3270"/>
      <c r="D3270"/>
      <c r="E3270"/>
    </row>
    <row r="3271" spans="1:5" x14ac:dyDescent="0.2">
      <c r="A3271" s="66"/>
      <c r="B3271"/>
      <c r="C3271"/>
      <c r="D3271"/>
      <c r="E3271"/>
    </row>
    <row r="3272" spans="1:5" x14ac:dyDescent="0.2">
      <c r="A3272" s="66"/>
      <c r="B3272"/>
      <c r="C3272"/>
      <c r="D3272"/>
      <c r="E3272"/>
    </row>
    <row r="3273" spans="1:5" x14ac:dyDescent="0.2">
      <c r="A3273" s="66"/>
      <c r="B3273"/>
      <c r="C3273"/>
      <c r="D3273"/>
      <c r="E3273"/>
    </row>
    <row r="3274" spans="1:5" x14ac:dyDescent="0.2">
      <c r="A3274" s="66"/>
      <c r="B3274"/>
      <c r="C3274"/>
      <c r="D3274"/>
      <c r="E3274"/>
    </row>
    <row r="3275" spans="1:5" x14ac:dyDescent="0.2">
      <c r="A3275" s="66"/>
      <c r="B3275"/>
      <c r="C3275"/>
      <c r="D3275"/>
      <c r="E3275"/>
    </row>
    <row r="3276" spans="1:5" x14ac:dyDescent="0.2">
      <c r="A3276" s="66"/>
      <c r="B3276"/>
      <c r="C3276"/>
      <c r="D3276"/>
      <c r="E3276"/>
    </row>
    <row r="3277" spans="1:5" x14ac:dyDescent="0.2">
      <c r="A3277" s="66"/>
      <c r="B3277"/>
      <c r="C3277"/>
      <c r="D3277"/>
      <c r="E3277"/>
    </row>
    <row r="3278" spans="1:5" x14ac:dyDescent="0.2">
      <c r="A3278" s="66"/>
      <c r="B3278"/>
      <c r="C3278"/>
      <c r="D3278"/>
      <c r="E3278"/>
    </row>
    <row r="3279" spans="1:5" x14ac:dyDescent="0.2">
      <c r="A3279" s="66"/>
      <c r="B3279"/>
      <c r="C3279"/>
      <c r="D3279"/>
      <c r="E3279"/>
    </row>
    <row r="3280" spans="1:5" x14ac:dyDescent="0.2">
      <c r="A3280" s="66"/>
      <c r="B3280"/>
      <c r="C3280"/>
      <c r="D3280"/>
      <c r="E3280"/>
    </row>
    <row r="3281" spans="1:5" x14ac:dyDescent="0.2">
      <c r="A3281" s="66"/>
      <c r="B3281"/>
      <c r="C3281"/>
      <c r="D3281"/>
      <c r="E3281"/>
    </row>
    <row r="3282" spans="1:5" x14ac:dyDescent="0.2">
      <c r="A3282" s="66"/>
      <c r="B3282"/>
      <c r="C3282"/>
      <c r="D3282"/>
      <c r="E3282"/>
    </row>
    <row r="3283" spans="1:5" x14ac:dyDescent="0.2">
      <c r="A3283" s="66"/>
      <c r="B3283"/>
      <c r="C3283"/>
      <c r="D3283"/>
      <c r="E3283"/>
    </row>
    <row r="3284" spans="1:5" x14ac:dyDescent="0.2">
      <c r="A3284" s="66"/>
      <c r="B3284"/>
      <c r="C3284"/>
      <c r="D3284"/>
      <c r="E3284"/>
    </row>
    <row r="3285" spans="1:5" x14ac:dyDescent="0.2">
      <c r="A3285" s="66"/>
      <c r="B3285"/>
      <c r="C3285"/>
      <c r="D3285"/>
      <c r="E3285"/>
    </row>
    <row r="3286" spans="1:5" x14ac:dyDescent="0.2">
      <c r="A3286" s="66"/>
      <c r="B3286"/>
      <c r="C3286"/>
      <c r="D3286"/>
      <c r="E3286"/>
    </row>
    <row r="3287" spans="1:5" x14ac:dyDescent="0.2">
      <c r="A3287" s="66"/>
      <c r="B3287"/>
      <c r="C3287"/>
      <c r="D3287"/>
      <c r="E3287"/>
    </row>
    <row r="3288" spans="1:5" x14ac:dyDescent="0.2">
      <c r="A3288" s="66"/>
      <c r="B3288"/>
      <c r="C3288"/>
      <c r="D3288"/>
      <c r="E3288"/>
    </row>
    <row r="3289" spans="1:5" x14ac:dyDescent="0.2">
      <c r="A3289" s="66"/>
      <c r="B3289"/>
      <c r="C3289"/>
      <c r="D3289"/>
      <c r="E3289"/>
    </row>
    <row r="3290" spans="1:5" x14ac:dyDescent="0.2">
      <c r="A3290" s="66"/>
      <c r="B3290"/>
      <c r="C3290"/>
      <c r="D3290"/>
      <c r="E3290"/>
    </row>
    <row r="3291" spans="1:5" x14ac:dyDescent="0.2">
      <c r="A3291" s="66"/>
      <c r="B3291"/>
      <c r="C3291"/>
      <c r="D3291"/>
      <c r="E3291"/>
    </row>
    <row r="3292" spans="1:5" x14ac:dyDescent="0.2">
      <c r="A3292" s="66"/>
      <c r="B3292"/>
      <c r="C3292"/>
      <c r="D3292"/>
      <c r="E3292"/>
    </row>
    <row r="3293" spans="1:5" x14ac:dyDescent="0.2">
      <c r="A3293" s="66"/>
      <c r="B3293"/>
      <c r="C3293"/>
      <c r="D3293"/>
      <c r="E3293"/>
    </row>
    <row r="3294" spans="1:5" x14ac:dyDescent="0.2">
      <c r="A3294" s="66"/>
      <c r="B3294"/>
      <c r="C3294"/>
      <c r="D3294"/>
      <c r="E3294"/>
    </row>
    <row r="3295" spans="1:5" x14ac:dyDescent="0.2">
      <c r="A3295" s="66"/>
      <c r="B3295"/>
      <c r="C3295"/>
      <c r="D3295"/>
      <c r="E3295"/>
    </row>
    <row r="3296" spans="1:5" x14ac:dyDescent="0.2">
      <c r="A3296" s="66"/>
      <c r="B3296"/>
      <c r="C3296"/>
      <c r="D3296"/>
      <c r="E3296"/>
    </row>
    <row r="3297" spans="1:5" x14ac:dyDescent="0.2">
      <c r="A3297" s="66"/>
      <c r="B3297"/>
      <c r="C3297"/>
      <c r="D3297"/>
      <c r="E3297"/>
    </row>
    <row r="3298" spans="1:5" x14ac:dyDescent="0.2">
      <c r="A3298" s="66"/>
      <c r="B3298"/>
      <c r="C3298"/>
      <c r="D3298"/>
      <c r="E3298"/>
    </row>
    <row r="3299" spans="1:5" x14ac:dyDescent="0.2">
      <c r="A3299" s="66"/>
      <c r="B3299"/>
      <c r="C3299"/>
      <c r="D3299"/>
      <c r="E3299"/>
    </row>
    <row r="3300" spans="1:5" x14ac:dyDescent="0.2">
      <c r="A3300" s="66"/>
      <c r="B3300"/>
      <c r="C3300"/>
      <c r="D3300"/>
      <c r="E3300"/>
    </row>
    <row r="3301" spans="1:5" x14ac:dyDescent="0.2">
      <c r="A3301" s="66"/>
      <c r="B3301"/>
      <c r="C3301"/>
      <c r="D3301"/>
      <c r="E3301"/>
    </row>
    <row r="3302" spans="1:5" x14ac:dyDescent="0.2">
      <c r="A3302" s="66"/>
      <c r="B3302"/>
      <c r="C3302"/>
      <c r="D3302"/>
      <c r="E3302"/>
    </row>
    <row r="3303" spans="1:5" x14ac:dyDescent="0.2">
      <c r="A3303" s="66"/>
      <c r="B3303"/>
      <c r="C3303"/>
      <c r="D3303"/>
      <c r="E3303"/>
    </row>
    <row r="3304" spans="1:5" x14ac:dyDescent="0.2">
      <c r="A3304" s="66"/>
      <c r="B3304"/>
      <c r="C3304"/>
      <c r="D3304"/>
      <c r="E3304"/>
    </row>
    <row r="3305" spans="1:5" x14ac:dyDescent="0.2">
      <c r="A3305" s="66"/>
      <c r="B3305"/>
      <c r="C3305"/>
      <c r="D3305"/>
      <c r="E3305"/>
    </row>
    <row r="3306" spans="1:5" x14ac:dyDescent="0.2">
      <c r="A3306" s="66"/>
      <c r="B3306"/>
      <c r="C3306"/>
      <c r="D3306"/>
      <c r="E3306"/>
    </row>
    <row r="3307" spans="1:5" x14ac:dyDescent="0.2">
      <c r="A3307" s="66"/>
      <c r="B3307"/>
      <c r="C3307"/>
      <c r="D3307"/>
      <c r="E3307"/>
    </row>
    <row r="3308" spans="1:5" x14ac:dyDescent="0.2">
      <c r="A3308" s="66"/>
      <c r="B3308"/>
      <c r="C3308"/>
      <c r="D3308"/>
      <c r="E3308"/>
    </row>
    <row r="3309" spans="1:5" x14ac:dyDescent="0.2">
      <c r="A3309" s="66"/>
      <c r="B3309"/>
      <c r="C3309"/>
      <c r="D3309"/>
      <c r="E3309"/>
    </row>
    <row r="3310" spans="1:5" x14ac:dyDescent="0.2">
      <c r="A3310" s="66"/>
      <c r="B3310"/>
      <c r="C3310"/>
      <c r="D3310"/>
      <c r="E3310"/>
    </row>
    <row r="3311" spans="1:5" x14ac:dyDescent="0.2">
      <c r="A3311" s="66"/>
      <c r="B3311"/>
      <c r="C3311"/>
      <c r="D3311"/>
      <c r="E3311"/>
    </row>
    <row r="3312" spans="1:5" x14ac:dyDescent="0.2">
      <c r="A3312" s="66"/>
      <c r="B3312"/>
      <c r="C3312"/>
      <c r="D3312"/>
      <c r="E3312"/>
    </row>
    <row r="3313" spans="1:5" x14ac:dyDescent="0.2">
      <c r="A3313" s="66"/>
      <c r="B3313"/>
      <c r="C3313"/>
      <c r="D3313"/>
      <c r="E3313"/>
    </row>
    <row r="3314" spans="1:5" x14ac:dyDescent="0.2">
      <c r="A3314" s="66"/>
      <c r="B3314"/>
      <c r="C3314"/>
      <c r="D3314"/>
      <c r="E3314"/>
    </row>
    <row r="3315" spans="1:5" x14ac:dyDescent="0.2">
      <c r="A3315" s="66"/>
      <c r="B3315"/>
      <c r="C3315"/>
      <c r="D3315"/>
      <c r="E3315"/>
    </row>
    <row r="3316" spans="1:5" x14ac:dyDescent="0.2">
      <c r="A3316" s="66"/>
      <c r="B3316"/>
      <c r="C3316"/>
      <c r="D3316"/>
      <c r="E3316"/>
    </row>
    <row r="3317" spans="1:5" x14ac:dyDescent="0.2">
      <c r="A3317" s="66"/>
      <c r="B3317"/>
      <c r="C3317"/>
      <c r="D3317"/>
      <c r="E3317"/>
    </row>
    <row r="3318" spans="1:5" x14ac:dyDescent="0.2">
      <c r="A3318" s="66"/>
      <c r="B3318"/>
      <c r="C3318"/>
      <c r="D3318"/>
      <c r="E3318"/>
    </row>
    <row r="3319" spans="1:5" x14ac:dyDescent="0.2">
      <c r="A3319" s="66"/>
      <c r="B3319"/>
      <c r="C3319"/>
      <c r="D3319"/>
      <c r="E3319"/>
    </row>
    <row r="3320" spans="1:5" x14ac:dyDescent="0.2">
      <c r="A3320" s="66"/>
      <c r="B3320"/>
      <c r="C3320"/>
      <c r="D3320"/>
      <c r="E3320"/>
    </row>
    <row r="3321" spans="1:5" x14ac:dyDescent="0.2">
      <c r="A3321" s="66"/>
      <c r="B3321"/>
      <c r="C3321"/>
      <c r="D3321"/>
      <c r="E3321"/>
    </row>
    <row r="3322" spans="1:5" x14ac:dyDescent="0.2">
      <c r="A3322" s="66"/>
      <c r="B3322"/>
      <c r="C3322"/>
      <c r="D3322"/>
      <c r="E3322"/>
    </row>
    <row r="3323" spans="1:5" x14ac:dyDescent="0.2">
      <c r="A3323" s="66"/>
      <c r="B3323"/>
      <c r="C3323"/>
      <c r="D3323"/>
      <c r="E3323"/>
    </row>
    <row r="3324" spans="1:5" x14ac:dyDescent="0.2">
      <c r="A3324" s="66"/>
      <c r="B3324"/>
      <c r="C3324"/>
      <c r="D3324"/>
      <c r="E3324"/>
    </row>
    <row r="3325" spans="1:5" x14ac:dyDescent="0.2">
      <c r="A3325" s="66"/>
      <c r="B3325"/>
      <c r="C3325"/>
      <c r="D3325"/>
      <c r="E3325"/>
    </row>
    <row r="3326" spans="1:5" x14ac:dyDescent="0.2">
      <c r="A3326" s="66"/>
      <c r="B3326"/>
      <c r="C3326"/>
      <c r="D3326"/>
      <c r="E3326"/>
    </row>
    <row r="3327" spans="1:5" x14ac:dyDescent="0.2">
      <c r="A3327" s="66"/>
      <c r="B3327"/>
      <c r="C3327"/>
      <c r="D3327"/>
      <c r="E3327"/>
    </row>
    <row r="3328" spans="1:5" x14ac:dyDescent="0.2">
      <c r="A3328" s="66"/>
      <c r="B3328"/>
      <c r="C3328"/>
      <c r="D3328"/>
      <c r="E3328"/>
    </row>
    <row r="3329" spans="1:5" x14ac:dyDescent="0.2">
      <c r="A3329" s="66"/>
      <c r="B3329"/>
      <c r="C3329"/>
      <c r="D3329"/>
      <c r="E3329"/>
    </row>
    <row r="3330" spans="1:5" x14ac:dyDescent="0.2">
      <c r="A3330" s="66"/>
      <c r="B3330"/>
      <c r="C3330"/>
      <c r="D3330"/>
      <c r="E3330"/>
    </row>
    <row r="3331" spans="1:5" x14ac:dyDescent="0.2">
      <c r="A3331" s="66"/>
      <c r="B3331"/>
      <c r="C3331"/>
      <c r="D3331"/>
      <c r="E3331"/>
    </row>
    <row r="3332" spans="1:5" x14ac:dyDescent="0.2">
      <c r="A3332" s="66"/>
      <c r="B3332"/>
      <c r="C3332"/>
      <c r="D3332"/>
      <c r="E3332"/>
    </row>
    <row r="3333" spans="1:5" x14ac:dyDescent="0.2">
      <c r="A3333" s="66"/>
      <c r="B3333"/>
      <c r="C3333"/>
      <c r="D3333"/>
      <c r="E3333"/>
    </row>
    <row r="3334" spans="1:5" x14ac:dyDescent="0.2">
      <c r="A3334" s="66"/>
      <c r="B3334"/>
      <c r="C3334"/>
      <c r="D3334"/>
      <c r="E3334"/>
    </row>
    <row r="3335" spans="1:5" x14ac:dyDescent="0.2">
      <c r="A3335" s="66"/>
      <c r="B3335"/>
      <c r="C3335"/>
      <c r="D3335"/>
      <c r="E3335"/>
    </row>
    <row r="3336" spans="1:5" x14ac:dyDescent="0.2">
      <c r="A3336" s="66"/>
      <c r="B3336"/>
      <c r="C3336"/>
      <c r="D3336"/>
      <c r="E3336"/>
    </row>
    <row r="3337" spans="1:5" x14ac:dyDescent="0.2">
      <c r="A3337" s="66"/>
      <c r="B3337"/>
      <c r="C3337"/>
      <c r="D3337"/>
      <c r="E3337"/>
    </row>
    <row r="3338" spans="1:5" x14ac:dyDescent="0.2">
      <c r="A3338" s="66"/>
      <c r="B3338"/>
      <c r="C3338"/>
      <c r="D3338"/>
      <c r="E3338"/>
    </row>
    <row r="3339" spans="1:5" x14ac:dyDescent="0.2">
      <c r="A3339" s="66"/>
      <c r="B3339"/>
      <c r="C3339"/>
      <c r="D3339"/>
      <c r="E3339"/>
    </row>
    <row r="3340" spans="1:5" x14ac:dyDescent="0.2">
      <c r="A3340" s="66"/>
      <c r="B3340"/>
      <c r="C3340"/>
      <c r="D3340"/>
      <c r="E3340"/>
    </row>
    <row r="3341" spans="1:5" x14ac:dyDescent="0.2">
      <c r="A3341" s="66"/>
      <c r="B3341"/>
      <c r="C3341"/>
      <c r="D3341"/>
      <c r="E3341"/>
    </row>
    <row r="3342" spans="1:5" x14ac:dyDescent="0.2">
      <c r="A3342" s="66"/>
      <c r="B3342"/>
      <c r="C3342"/>
      <c r="D3342"/>
      <c r="E3342"/>
    </row>
    <row r="3343" spans="1:5" x14ac:dyDescent="0.2">
      <c r="A3343" s="66"/>
      <c r="B3343"/>
      <c r="C3343"/>
      <c r="D3343"/>
      <c r="E3343"/>
    </row>
    <row r="3344" spans="1:5" x14ac:dyDescent="0.2">
      <c r="A3344" s="66"/>
      <c r="B3344"/>
      <c r="C3344"/>
      <c r="D3344"/>
      <c r="E3344"/>
    </row>
    <row r="3345" spans="1:5" x14ac:dyDescent="0.2">
      <c r="A3345" s="66"/>
      <c r="B3345"/>
      <c r="C3345"/>
      <c r="D3345"/>
      <c r="E3345"/>
    </row>
    <row r="3346" spans="1:5" x14ac:dyDescent="0.2">
      <c r="A3346" s="66"/>
      <c r="B3346"/>
      <c r="C3346"/>
      <c r="D3346"/>
      <c r="E3346"/>
    </row>
    <row r="3347" spans="1:5" x14ac:dyDescent="0.2">
      <c r="A3347" s="66"/>
      <c r="B3347"/>
      <c r="C3347"/>
      <c r="D3347"/>
      <c r="E3347"/>
    </row>
    <row r="3348" spans="1:5" x14ac:dyDescent="0.2">
      <c r="A3348" s="66"/>
      <c r="B3348"/>
      <c r="C3348"/>
      <c r="D3348"/>
      <c r="E3348"/>
    </row>
    <row r="3349" spans="1:5" x14ac:dyDescent="0.2">
      <c r="A3349" s="66"/>
      <c r="B3349"/>
      <c r="C3349"/>
      <c r="D3349"/>
      <c r="E3349"/>
    </row>
    <row r="3350" spans="1:5" x14ac:dyDescent="0.2">
      <c r="A3350" s="66"/>
      <c r="B3350"/>
      <c r="C3350"/>
      <c r="D3350"/>
      <c r="E3350"/>
    </row>
    <row r="3351" spans="1:5" x14ac:dyDescent="0.2">
      <c r="A3351" s="66"/>
      <c r="B3351"/>
      <c r="C3351"/>
      <c r="D3351"/>
      <c r="E3351"/>
    </row>
    <row r="3352" spans="1:5" x14ac:dyDescent="0.2">
      <c r="A3352" s="66"/>
      <c r="B3352"/>
      <c r="C3352"/>
      <c r="D3352"/>
      <c r="E3352"/>
    </row>
    <row r="3353" spans="1:5" x14ac:dyDescent="0.2">
      <c r="A3353" s="66"/>
      <c r="B3353"/>
      <c r="C3353"/>
      <c r="D3353"/>
      <c r="E3353"/>
    </row>
    <row r="3354" spans="1:5" x14ac:dyDescent="0.2">
      <c r="A3354" s="66"/>
      <c r="B3354"/>
      <c r="C3354"/>
      <c r="D3354"/>
      <c r="E3354"/>
    </row>
    <row r="3355" spans="1:5" x14ac:dyDescent="0.2">
      <c r="A3355" s="66"/>
      <c r="B3355"/>
      <c r="C3355"/>
      <c r="D3355"/>
      <c r="E3355"/>
    </row>
    <row r="3356" spans="1:5" x14ac:dyDescent="0.2">
      <c r="A3356" s="66"/>
      <c r="B3356"/>
      <c r="C3356"/>
      <c r="D3356"/>
      <c r="E3356"/>
    </row>
    <row r="3357" spans="1:5" x14ac:dyDescent="0.2">
      <c r="A3357" s="66"/>
      <c r="B3357"/>
      <c r="C3357"/>
      <c r="D3357"/>
      <c r="E3357"/>
    </row>
    <row r="3358" spans="1:5" x14ac:dyDescent="0.2">
      <c r="A3358" s="66"/>
      <c r="B3358"/>
      <c r="C3358"/>
      <c r="D3358"/>
      <c r="E3358"/>
    </row>
    <row r="3359" spans="1:5" x14ac:dyDescent="0.2">
      <c r="A3359" s="66"/>
      <c r="B3359"/>
      <c r="C3359"/>
      <c r="D3359"/>
      <c r="E3359"/>
    </row>
    <row r="3360" spans="1:5" x14ac:dyDescent="0.2">
      <c r="A3360" s="66"/>
      <c r="B3360"/>
      <c r="C3360"/>
      <c r="D3360"/>
      <c r="E3360"/>
    </row>
    <row r="3361" spans="1:5" x14ac:dyDescent="0.2">
      <c r="A3361" s="66"/>
      <c r="B3361"/>
      <c r="C3361"/>
      <c r="D3361"/>
      <c r="E3361"/>
    </row>
    <row r="3362" spans="1:5" x14ac:dyDescent="0.2">
      <c r="A3362" s="66"/>
      <c r="B3362"/>
      <c r="C3362"/>
      <c r="D3362"/>
      <c r="E3362"/>
    </row>
    <row r="3363" spans="1:5" x14ac:dyDescent="0.2">
      <c r="A3363" s="66"/>
      <c r="B3363"/>
      <c r="C3363"/>
      <c r="D3363"/>
      <c r="E3363"/>
    </row>
    <row r="3364" spans="1:5" x14ac:dyDescent="0.2">
      <c r="A3364" s="66"/>
      <c r="B3364"/>
      <c r="C3364"/>
      <c r="D3364"/>
      <c r="E3364"/>
    </row>
    <row r="3365" spans="1:5" x14ac:dyDescent="0.2">
      <c r="A3365" s="66"/>
      <c r="B3365"/>
      <c r="C3365"/>
      <c r="D3365"/>
      <c r="E3365"/>
    </row>
    <row r="3366" spans="1:5" x14ac:dyDescent="0.2">
      <c r="A3366" s="66"/>
      <c r="B3366"/>
      <c r="C3366"/>
      <c r="D3366"/>
      <c r="E3366"/>
    </row>
    <row r="3367" spans="1:5" x14ac:dyDescent="0.2">
      <c r="A3367" s="66"/>
      <c r="B3367"/>
      <c r="C3367"/>
      <c r="D3367"/>
      <c r="E3367"/>
    </row>
    <row r="3368" spans="1:5" x14ac:dyDescent="0.2">
      <c r="A3368" s="66"/>
      <c r="B3368"/>
      <c r="C3368"/>
      <c r="D3368"/>
      <c r="E3368"/>
    </row>
    <row r="3369" spans="1:5" x14ac:dyDescent="0.2">
      <c r="A3369" s="66"/>
      <c r="B3369"/>
      <c r="C3369"/>
      <c r="D3369"/>
      <c r="E3369"/>
    </row>
    <row r="3370" spans="1:5" x14ac:dyDescent="0.2">
      <c r="A3370" s="66"/>
      <c r="B3370"/>
      <c r="C3370"/>
      <c r="D3370"/>
      <c r="E3370"/>
    </row>
    <row r="3371" spans="1:5" x14ac:dyDescent="0.2">
      <c r="A3371" s="66"/>
      <c r="B3371"/>
      <c r="C3371"/>
      <c r="D3371"/>
      <c r="E3371"/>
    </row>
    <row r="3372" spans="1:5" x14ac:dyDescent="0.2">
      <c r="A3372" s="66"/>
      <c r="B3372"/>
      <c r="C3372"/>
      <c r="D3372"/>
      <c r="E3372"/>
    </row>
    <row r="3373" spans="1:5" x14ac:dyDescent="0.2">
      <c r="A3373" s="66"/>
      <c r="B3373"/>
      <c r="C3373"/>
      <c r="D3373"/>
      <c r="E3373"/>
    </row>
    <row r="3374" spans="1:5" x14ac:dyDescent="0.2">
      <c r="A3374" s="66"/>
      <c r="B3374"/>
      <c r="C3374"/>
      <c r="D3374"/>
      <c r="E3374"/>
    </row>
    <row r="3375" spans="1:5" x14ac:dyDescent="0.2">
      <c r="A3375" s="66"/>
      <c r="B3375"/>
      <c r="C3375"/>
      <c r="D3375"/>
      <c r="E3375"/>
    </row>
    <row r="3376" spans="1:5" x14ac:dyDescent="0.2">
      <c r="A3376" s="66"/>
      <c r="B3376"/>
      <c r="C3376"/>
      <c r="D3376"/>
      <c r="E3376"/>
    </row>
    <row r="3377" spans="1:5" x14ac:dyDescent="0.2">
      <c r="A3377" s="66"/>
      <c r="B3377"/>
      <c r="C3377"/>
      <c r="D3377"/>
      <c r="E3377"/>
    </row>
    <row r="3378" spans="1:5" x14ac:dyDescent="0.2">
      <c r="A3378" s="66"/>
      <c r="B3378"/>
      <c r="C3378"/>
      <c r="D3378"/>
      <c r="E3378"/>
    </row>
    <row r="3379" spans="1:5" x14ac:dyDescent="0.2">
      <c r="A3379" s="66"/>
      <c r="B3379"/>
      <c r="C3379"/>
      <c r="D3379"/>
      <c r="E3379"/>
    </row>
    <row r="3380" spans="1:5" x14ac:dyDescent="0.2">
      <c r="A3380" s="66"/>
      <c r="B3380"/>
      <c r="C3380"/>
      <c r="D3380"/>
      <c r="E3380"/>
    </row>
    <row r="3381" spans="1:5" x14ac:dyDescent="0.2">
      <c r="A3381" s="66"/>
      <c r="B3381"/>
      <c r="C3381"/>
      <c r="D3381"/>
      <c r="E3381"/>
    </row>
    <row r="3382" spans="1:5" x14ac:dyDescent="0.2">
      <c r="A3382" s="66"/>
      <c r="B3382"/>
      <c r="C3382"/>
      <c r="D3382"/>
      <c r="E3382"/>
    </row>
    <row r="3383" spans="1:5" x14ac:dyDescent="0.2">
      <c r="A3383" s="66"/>
      <c r="B3383"/>
      <c r="C3383"/>
      <c r="D3383"/>
      <c r="E3383"/>
    </row>
    <row r="3384" spans="1:5" x14ac:dyDescent="0.2">
      <c r="A3384" s="66"/>
      <c r="B3384"/>
      <c r="C3384"/>
      <c r="D3384"/>
      <c r="E3384"/>
    </row>
    <row r="3385" spans="1:5" x14ac:dyDescent="0.2">
      <c r="A3385" s="66"/>
      <c r="B3385"/>
      <c r="C3385"/>
      <c r="D3385"/>
      <c r="E3385"/>
    </row>
    <row r="3386" spans="1:5" x14ac:dyDescent="0.2">
      <c r="A3386" s="66"/>
      <c r="B3386"/>
      <c r="C3386"/>
      <c r="D3386"/>
      <c r="E3386"/>
    </row>
    <row r="3387" spans="1:5" x14ac:dyDescent="0.2">
      <c r="A3387" s="66"/>
      <c r="B3387"/>
      <c r="C3387"/>
      <c r="D3387"/>
      <c r="E3387"/>
    </row>
    <row r="3388" spans="1:5" x14ac:dyDescent="0.2">
      <c r="A3388" s="66"/>
      <c r="B3388"/>
      <c r="C3388"/>
      <c r="D3388"/>
      <c r="E3388"/>
    </row>
    <row r="3389" spans="1:5" x14ac:dyDescent="0.2">
      <c r="A3389" s="66"/>
      <c r="B3389"/>
      <c r="C3389"/>
      <c r="D3389"/>
      <c r="E3389"/>
    </row>
    <row r="3390" spans="1:5" x14ac:dyDescent="0.2">
      <c r="A3390" s="66"/>
      <c r="B3390"/>
      <c r="C3390"/>
      <c r="D3390"/>
      <c r="E3390"/>
    </row>
    <row r="3391" spans="1:5" x14ac:dyDescent="0.2">
      <c r="A3391" s="66"/>
      <c r="B3391"/>
      <c r="C3391"/>
      <c r="D3391"/>
      <c r="E3391"/>
    </row>
    <row r="3392" spans="1:5" x14ac:dyDescent="0.2">
      <c r="A3392" s="66"/>
      <c r="B3392"/>
      <c r="C3392"/>
      <c r="D3392"/>
      <c r="E3392"/>
    </row>
    <row r="3393" spans="1:5" x14ac:dyDescent="0.2">
      <c r="A3393" s="66"/>
      <c r="B3393"/>
      <c r="C3393"/>
      <c r="D3393"/>
      <c r="E3393"/>
    </row>
    <row r="3394" spans="1:5" x14ac:dyDescent="0.2">
      <c r="A3394" s="66"/>
      <c r="B3394"/>
      <c r="C3394"/>
      <c r="D3394"/>
      <c r="E3394"/>
    </row>
    <row r="3395" spans="1:5" x14ac:dyDescent="0.2">
      <c r="A3395" s="66"/>
      <c r="B3395"/>
      <c r="C3395"/>
      <c r="D3395"/>
      <c r="E3395"/>
    </row>
    <row r="3396" spans="1:5" x14ac:dyDescent="0.2">
      <c r="A3396" s="66"/>
      <c r="B3396"/>
      <c r="C3396"/>
      <c r="D3396"/>
      <c r="E3396"/>
    </row>
    <row r="3397" spans="1:5" x14ac:dyDescent="0.2">
      <c r="A3397" s="66"/>
      <c r="B3397"/>
      <c r="C3397"/>
      <c r="D3397"/>
      <c r="E3397"/>
    </row>
    <row r="3398" spans="1:5" x14ac:dyDescent="0.2">
      <c r="A3398" s="66"/>
      <c r="B3398"/>
      <c r="C3398"/>
      <c r="D3398"/>
      <c r="E3398"/>
    </row>
    <row r="3399" spans="1:5" x14ac:dyDescent="0.2">
      <c r="A3399" s="66"/>
      <c r="B3399"/>
      <c r="C3399"/>
      <c r="D3399"/>
      <c r="E3399"/>
    </row>
    <row r="3400" spans="1:5" x14ac:dyDescent="0.2">
      <c r="A3400" s="66"/>
      <c r="B3400"/>
      <c r="C3400"/>
      <c r="D3400"/>
      <c r="E3400"/>
    </row>
    <row r="3401" spans="1:5" x14ac:dyDescent="0.2">
      <c r="A3401" s="66"/>
      <c r="B3401"/>
      <c r="C3401"/>
      <c r="D3401"/>
      <c r="E3401"/>
    </row>
    <row r="3402" spans="1:5" x14ac:dyDescent="0.2">
      <c r="A3402" s="66"/>
      <c r="B3402"/>
      <c r="C3402"/>
      <c r="D3402"/>
      <c r="E3402"/>
    </row>
    <row r="3403" spans="1:5" x14ac:dyDescent="0.2">
      <c r="A3403" s="66"/>
      <c r="B3403"/>
      <c r="C3403"/>
      <c r="D3403"/>
      <c r="E3403"/>
    </row>
    <row r="3404" spans="1:5" x14ac:dyDescent="0.2">
      <c r="A3404" s="66"/>
      <c r="B3404"/>
      <c r="C3404"/>
      <c r="D3404"/>
      <c r="E3404"/>
    </row>
    <row r="3405" spans="1:5" x14ac:dyDescent="0.2">
      <c r="A3405" s="66"/>
      <c r="B3405"/>
      <c r="C3405"/>
      <c r="D3405"/>
      <c r="E3405"/>
    </row>
    <row r="3406" spans="1:5" x14ac:dyDescent="0.2">
      <c r="A3406" s="66"/>
      <c r="B3406"/>
      <c r="C3406"/>
      <c r="D3406"/>
      <c r="E3406"/>
    </row>
    <row r="3407" spans="1:5" x14ac:dyDescent="0.2">
      <c r="A3407" s="66"/>
      <c r="B3407"/>
      <c r="C3407"/>
      <c r="D3407"/>
      <c r="E3407"/>
    </row>
    <row r="3408" spans="1:5" x14ac:dyDescent="0.2">
      <c r="A3408" s="66"/>
      <c r="B3408"/>
      <c r="C3408"/>
      <c r="D3408"/>
      <c r="E3408"/>
    </row>
    <row r="3409" spans="1:5" x14ac:dyDescent="0.2">
      <c r="A3409" s="66"/>
      <c r="B3409"/>
      <c r="C3409"/>
      <c r="D3409"/>
      <c r="E3409"/>
    </row>
    <row r="3410" spans="1:5" x14ac:dyDescent="0.2">
      <c r="A3410" s="66"/>
      <c r="B3410"/>
      <c r="C3410"/>
      <c r="D3410"/>
      <c r="E3410"/>
    </row>
    <row r="3411" spans="1:5" x14ac:dyDescent="0.2">
      <c r="A3411" s="66"/>
      <c r="B3411"/>
      <c r="C3411"/>
      <c r="D3411"/>
      <c r="E3411"/>
    </row>
    <row r="3412" spans="1:5" x14ac:dyDescent="0.2">
      <c r="A3412" s="66"/>
      <c r="B3412"/>
      <c r="C3412"/>
      <c r="D3412"/>
      <c r="E3412"/>
    </row>
    <row r="3413" spans="1:5" x14ac:dyDescent="0.2">
      <c r="A3413" s="66"/>
      <c r="B3413"/>
      <c r="C3413"/>
      <c r="D3413"/>
      <c r="E3413"/>
    </row>
    <row r="3414" spans="1:5" x14ac:dyDescent="0.2">
      <c r="A3414" s="66"/>
      <c r="B3414"/>
      <c r="C3414"/>
      <c r="D3414"/>
      <c r="E3414"/>
    </row>
    <row r="3415" spans="1:5" x14ac:dyDescent="0.2">
      <c r="A3415" s="66"/>
      <c r="B3415"/>
      <c r="C3415"/>
      <c r="D3415"/>
      <c r="E3415"/>
    </row>
    <row r="3416" spans="1:5" x14ac:dyDescent="0.2">
      <c r="A3416" s="66"/>
      <c r="B3416"/>
      <c r="C3416"/>
      <c r="D3416"/>
      <c r="E3416"/>
    </row>
    <row r="3417" spans="1:5" x14ac:dyDescent="0.2">
      <c r="A3417" s="66"/>
      <c r="B3417"/>
      <c r="C3417"/>
      <c r="D3417"/>
      <c r="E3417"/>
    </row>
    <row r="3418" spans="1:5" x14ac:dyDescent="0.2">
      <c r="A3418" s="66"/>
      <c r="B3418"/>
      <c r="C3418"/>
      <c r="D3418"/>
      <c r="E3418"/>
    </row>
    <row r="3419" spans="1:5" x14ac:dyDescent="0.2">
      <c r="A3419" s="66"/>
      <c r="B3419"/>
      <c r="C3419"/>
      <c r="D3419"/>
      <c r="E3419"/>
    </row>
    <row r="3420" spans="1:5" x14ac:dyDescent="0.2">
      <c r="A3420" s="66"/>
      <c r="B3420"/>
      <c r="C3420"/>
      <c r="D3420"/>
      <c r="E3420"/>
    </row>
    <row r="3421" spans="1:5" x14ac:dyDescent="0.2">
      <c r="A3421" s="66"/>
      <c r="B3421"/>
      <c r="C3421"/>
      <c r="D3421"/>
      <c r="E3421"/>
    </row>
    <row r="3422" spans="1:5" x14ac:dyDescent="0.2">
      <c r="A3422" s="66"/>
      <c r="B3422"/>
      <c r="C3422"/>
      <c r="D3422"/>
      <c r="E3422"/>
    </row>
    <row r="3423" spans="1:5" x14ac:dyDescent="0.2">
      <c r="A3423" s="66"/>
      <c r="B3423"/>
      <c r="C3423"/>
      <c r="D3423"/>
      <c r="E3423"/>
    </row>
    <row r="3424" spans="1:5" x14ac:dyDescent="0.2">
      <c r="A3424" s="66"/>
      <c r="B3424"/>
      <c r="C3424"/>
      <c r="D3424"/>
      <c r="E3424"/>
    </row>
    <row r="3425" spans="1:5" x14ac:dyDescent="0.2">
      <c r="A3425" s="66"/>
      <c r="B3425"/>
      <c r="C3425"/>
      <c r="D3425"/>
      <c r="E3425"/>
    </row>
    <row r="3426" spans="1:5" x14ac:dyDescent="0.2">
      <c r="A3426" s="66"/>
      <c r="B3426"/>
      <c r="C3426"/>
      <c r="D3426"/>
      <c r="E3426"/>
    </row>
    <row r="3427" spans="1:5" x14ac:dyDescent="0.2">
      <c r="A3427" s="66"/>
      <c r="B3427"/>
      <c r="C3427"/>
      <c r="D3427"/>
      <c r="E3427"/>
    </row>
    <row r="3428" spans="1:5" x14ac:dyDescent="0.2">
      <c r="A3428" s="66"/>
      <c r="B3428"/>
      <c r="C3428"/>
      <c r="D3428"/>
      <c r="E3428"/>
    </row>
    <row r="3429" spans="1:5" x14ac:dyDescent="0.2">
      <c r="A3429" s="66"/>
      <c r="B3429"/>
      <c r="C3429"/>
      <c r="D3429"/>
      <c r="E3429"/>
    </row>
    <row r="3430" spans="1:5" x14ac:dyDescent="0.2">
      <c r="A3430" s="66"/>
      <c r="B3430"/>
      <c r="C3430"/>
      <c r="D3430"/>
      <c r="E3430"/>
    </row>
    <row r="3431" spans="1:5" x14ac:dyDescent="0.2">
      <c r="A3431" s="66"/>
      <c r="B3431"/>
      <c r="C3431"/>
      <c r="D3431"/>
      <c r="E3431"/>
    </row>
    <row r="3432" spans="1:5" x14ac:dyDescent="0.2">
      <c r="A3432" s="66"/>
      <c r="B3432"/>
      <c r="C3432"/>
      <c r="D3432"/>
      <c r="E3432"/>
    </row>
    <row r="3433" spans="1:5" x14ac:dyDescent="0.2">
      <c r="A3433" s="66"/>
      <c r="B3433"/>
      <c r="C3433"/>
      <c r="D3433"/>
      <c r="E3433"/>
    </row>
    <row r="3434" spans="1:5" x14ac:dyDescent="0.2">
      <c r="A3434" s="66"/>
      <c r="B3434"/>
      <c r="C3434"/>
      <c r="D3434"/>
      <c r="E3434"/>
    </row>
    <row r="3435" spans="1:5" x14ac:dyDescent="0.2">
      <c r="A3435" s="66"/>
      <c r="B3435"/>
      <c r="C3435"/>
      <c r="D3435"/>
      <c r="E3435"/>
    </row>
    <row r="3436" spans="1:5" x14ac:dyDescent="0.2">
      <c r="A3436" s="66"/>
      <c r="B3436"/>
      <c r="C3436"/>
      <c r="D3436"/>
      <c r="E3436"/>
    </row>
    <row r="3437" spans="1:5" x14ac:dyDescent="0.2">
      <c r="A3437" s="66"/>
      <c r="B3437"/>
      <c r="C3437"/>
      <c r="D3437"/>
      <c r="E3437"/>
    </row>
    <row r="3438" spans="1:5" x14ac:dyDescent="0.2">
      <c r="A3438" s="66"/>
      <c r="B3438"/>
      <c r="C3438"/>
      <c r="D3438"/>
      <c r="E3438"/>
    </row>
    <row r="3439" spans="1:5" x14ac:dyDescent="0.2">
      <c r="A3439" s="66"/>
      <c r="B3439"/>
      <c r="C3439"/>
      <c r="D3439"/>
      <c r="E3439"/>
    </row>
    <row r="3440" spans="1:5" x14ac:dyDescent="0.2">
      <c r="A3440" s="66"/>
      <c r="B3440"/>
      <c r="C3440"/>
      <c r="D3440"/>
      <c r="E3440"/>
    </row>
    <row r="3441" spans="1:5" x14ac:dyDescent="0.2">
      <c r="A3441" s="66"/>
      <c r="B3441"/>
      <c r="C3441"/>
      <c r="D3441"/>
      <c r="E3441"/>
    </row>
    <row r="3442" spans="1:5" x14ac:dyDescent="0.2">
      <c r="A3442" s="66"/>
      <c r="B3442"/>
      <c r="C3442"/>
      <c r="D3442"/>
      <c r="E3442"/>
    </row>
    <row r="3443" spans="1:5" x14ac:dyDescent="0.2">
      <c r="A3443" s="66"/>
      <c r="B3443"/>
      <c r="C3443"/>
      <c r="D3443"/>
      <c r="E3443"/>
    </row>
    <row r="3444" spans="1:5" x14ac:dyDescent="0.2">
      <c r="A3444" s="66"/>
      <c r="B3444"/>
      <c r="C3444"/>
      <c r="D3444"/>
      <c r="E3444"/>
    </row>
    <row r="3445" spans="1:5" x14ac:dyDescent="0.2">
      <c r="A3445" s="66"/>
      <c r="B3445"/>
      <c r="C3445"/>
      <c r="D3445"/>
      <c r="E3445"/>
    </row>
    <row r="3446" spans="1:5" x14ac:dyDescent="0.2">
      <c r="A3446" s="66"/>
      <c r="B3446"/>
      <c r="C3446"/>
      <c r="D3446"/>
      <c r="E3446"/>
    </row>
    <row r="3447" spans="1:5" x14ac:dyDescent="0.2">
      <c r="A3447" s="66"/>
      <c r="B3447"/>
      <c r="C3447"/>
      <c r="D3447"/>
      <c r="E3447"/>
    </row>
    <row r="3448" spans="1:5" x14ac:dyDescent="0.2">
      <c r="A3448" s="66"/>
      <c r="B3448"/>
      <c r="C3448"/>
      <c r="D3448"/>
      <c r="E3448"/>
    </row>
    <row r="3449" spans="1:5" x14ac:dyDescent="0.2">
      <c r="A3449" s="66"/>
      <c r="B3449"/>
      <c r="C3449"/>
      <c r="D3449"/>
      <c r="E3449"/>
    </row>
    <row r="3450" spans="1:5" x14ac:dyDescent="0.2">
      <c r="A3450" s="66"/>
      <c r="B3450"/>
      <c r="C3450"/>
      <c r="D3450"/>
      <c r="E3450"/>
    </row>
    <row r="3451" spans="1:5" x14ac:dyDescent="0.2">
      <c r="A3451" s="66"/>
      <c r="B3451"/>
      <c r="C3451"/>
      <c r="D3451"/>
      <c r="E3451"/>
    </row>
    <row r="3452" spans="1:5" x14ac:dyDescent="0.2">
      <c r="A3452" s="66"/>
      <c r="B3452"/>
      <c r="C3452"/>
      <c r="D3452"/>
      <c r="E3452"/>
    </row>
    <row r="3453" spans="1:5" x14ac:dyDescent="0.2">
      <c r="A3453" s="66"/>
      <c r="B3453"/>
      <c r="C3453"/>
      <c r="D3453"/>
      <c r="E3453"/>
    </row>
    <row r="3454" spans="1:5" x14ac:dyDescent="0.2">
      <c r="A3454" s="66"/>
      <c r="B3454"/>
      <c r="C3454"/>
      <c r="D3454"/>
      <c r="E3454"/>
    </row>
    <row r="3455" spans="1:5" x14ac:dyDescent="0.2">
      <c r="A3455" s="66"/>
      <c r="B3455"/>
      <c r="C3455"/>
      <c r="D3455"/>
      <c r="E3455"/>
    </row>
    <row r="3456" spans="1:5" x14ac:dyDescent="0.2">
      <c r="A3456" s="66"/>
      <c r="B3456"/>
      <c r="C3456"/>
      <c r="D3456"/>
      <c r="E3456"/>
    </row>
    <row r="3457" spans="1:5" x14ac:dyDescent="0.2">
      <c r="A3457" s="66"/>
      <c r="B3457"/>
      <c r="C3457"/>
      <c r="D3457"/>
      <c r="E3457"/>
    </row>
    <row r="3458" spans="1:5" x14ac:dyDescent="0.2">
      <c r="A3458" s="66"/>
      <c r="B3458"/>
      <c r="C3458"/>
      <c r="D3458"/>
      <c r="E3458"/>
    </row>
    <row r="3459" spans="1:5" x14ac:dyDescent="0.2">
      <c r="A3459" s="66"/>
      <c r="B3459"/>
      <c r="C3459"/>
      <c r="D3459"/>
      <c r="E3459"/>
    </row>
    <row r="3460" spans="1:5" x14ac:dyDescent="0.2">
      <c r="A3460" s="66"/>
      <c r="B3460"/>
      <c r="C3460"/>
      <c r="D3460"/>
      <c r="E3460"/>
    </row>
    <row r="3461" spans="1:5" x14ac:dyDescent="0.2">
      <c r="A3461" s="66"/>
      <c r="B3461"/>
      <c r="C3461"/>
      <c r="D3461"/>
      <c r="E3461"/>
    </row>
    <row r="3462" spans="1:5" x14ac:dyDescent="0.2">
      <c r="A3462" s="66"/>
      <c r="B3462"/>
      <c r="C3462"/>
      <c r="D3462"/>
      <c r="E3462"/>
    </row>
    <row r="3463" spans="1:5" x14ac:dyDescent="0.2">
      <c r="A3463" s="66"/>
      <c r="B3463"/>
      <c r="C3463"/>
      <c r="D3463"/>
      <c r="E3463"/>
    </row>
    <row r="3464" spans="1:5" x14ac:dyDescent="0.2">
      <c r="A3464" s="66"/>
      <c r="B3464"/>
      <c r="C3464"/>
      <c r="D3464"/>
      <c r="E3464"/>
    </row>
    <row r="3465" spans="1:5" x14ac:dyDescent="0.2">
      <c r="A3465" s="66"/>
      <c r="B3465"/>
      <c r="C3465"/>
      <c r="D3465"/>
      <c r="E3465"/>
    </row>
    <row r="3466" spans="1:5" x14ac:dyDescent="0.2">
      <c r="A3466" s="66"/>
      <c r="B3466"/>
      <c r="C3466"/>
      <c r="D3466"/>
      <c r="E3466"/>
    </row>
    <row r="3467" spans="1:5" x14ac:dyDescent="0.2">
      <c r="A3467" s="66"/>
      <c r="B3467"/>
      <c r="C3467"/>
      <c r="D3467"/>
      <c r="E3467"/>
    </row>
    <row r="3468" spans="1:5" x14ac:dyDescent="0.2">
      <c r="A3468" s="66"/>
      <c r="B3468"/>
      <c r="C3468"/>
      <c r="D3468"/>
      <c r="E3468"/>
    </row>
    <row r="3469" spans="1:5" x14ac:dyDescent="0.2">
      <c r="A3469" s="66"/>
      <c r="B3469"/>
      <c r="C3469"/>
      <c r="D3469"/>
      <c r="E3469"/>
    </row>
    <row r="3470" spans="1:5" x14ac:dyDescent="0.2">
      <c r="A3470" s="66"/>
      <c r="B3470"/>
      <c r="C3470"/>
      <c r="D3470"/>
      <c r="E3470"/>
    </row>
    <row r="3471" spans="1:5" x14ac:dyDescent="0.2">
      <c r="A3471" s="66"/>
      <c r="B3471"/>
      <c r="C3471"/>
      <c r="D3471"/>
      <c r="E3471"/>
    </row>
    <row r="3472" spans="1:5" x14ac:dyDescent="0.2">
      <c r="A3472" s="66"/>
      <c r="B3472"/>
      <c r="C3472"/>
      <c r="D3472"/>
      <c r="E3472"/>
    </row>
    <row r="3473" spans="1:5" x14ac:dyDescent="0.2">
      <c r="A3473" s="66"/>
      <c r="B3473"/>
      <c r="C3473"/>
      <c r="D3473"/>
      <c r="E3473"/>
    </row>
    <row r="3474" spans="1:5" x14ac:dyDescent="0.2">
      <c r="A3474" s="66"/>
      <c r="B3474"/>
      <c r="C3474"/>
      <c r="D3474"/>
      <c r="E3474"/>
    </row>
    <row r="3475" spans="1:5" x14ac:dyDescent="0.2">
      <c r="A3475" s="66"/>
      <c r="B3475"/>
      <c r="C3475"/>
      <c r="D3475"/>
      <c r="E3475"/>
    </row>
    <row r="3476" spans="1:5" x14ac:dyDescent="0.2">
      <c r="A3476" s="66"/>
      <c r="B3476"/>
      <c r="C3476"/>
      <c r="D3476"/>
      <c r="E3476"/>
    </row>
    <row r="3477" spans="1:5" x14ac:dyDescent="0.2">
      <c r="A3477" s="66"/>
      <c r="B3477"/>
      <c r="C3477"/>
      <c r="D3477"/>
      <c r="E3477"/>
    </row>
    <row r="3478" spans="1:5" x14ac:dyDescent="0.2">
      <c r="A3478" s="66"/>
      <c r="B3478"/>
      <c r="C3478"/>
      <c r="D3478"/>
      <c r="E3478"/>
    </row>
    <row r="3479" spans="1:5" x14ac:dyDescent="0.2">
      <c r="A3479" s="66"/>
      <c r="B3479"/>
      <c r="C3479"/>
      <c r="D3479"/>
      <c r="E3479"/>
    </row>
    <row r="3480" spans="1:5" x14ac:dyDescent="0.2">
      <c r="A3480" s="66"/>
      <c r="B3480"/>
      <c r="C3480"/>
      <c r="D3480"/>
      <c r="E3480"/>
    </row>
    <row r="3481" spans="1:5" x14ac:dyDescent="0.2">
      <c r="A3481" s="66"/>
      <c r="B3481"/>
      <c r="C3481"/>
      <c r="D3481"/>
      <c r="E3481"/>
    </row>
    <row r="3482" spans="1:5" x14ac:dyDescent="0.2">
      <c r="A3482" s="66"/>
      <c r="B3482"/>
      <c r="C3482"/>
      <c r="D3482"/>
      <c r="E3482"/>
    </row>
    <row r="3483" spans="1:5" x14ac:dyDescent="0.2">
      <c r="A3483" s="66"/>
      <c r="B3483"/>
      <c r="C3483"/>
      <c r="D3483"/>
      <c r="E3483"/>
    </row>
    <row r="3484" spans="1:5" x14ac:dyDescent="0.2">
      <c r="A3484" s="66"/>
      <c r="B3484"/>
      <c r="C3484"/>
      <c r="D3484"/>
      <c r="E3484"/>
    </row>
    <row r="3485" spans="1:5" x14ac:dyDescent="0.2">
      <c r="A3485" s="66"/>
      <c r="B3485"/>
      <c r="C3485"/>
      <c r="D3485"/>
      <c r="E3485"/>
    </row>
    <row r="3486" spans="1:5" x14ac:dyDescent="0.2">
      <c r="A3486" s="66"/>
      <c r="B3486"/>
      <c r="C3486"/>
      <c r="D3486"/>
      <c r="E3486"/>
    </row>
    <row r="3487" spans="1:5" x14ac:dyDescent="0.2">
      <c r="A3487" s="66"/>
      <c r="B3487"/>
      <c r="C3487"/>
      <c r="D3487"/>
      <c r="E3487"/>
    </row>
    <row r="3488" spans="1:5" x14ac:dyDescent="0.2">
      <c r="A3488" s="66"/>
      <c r="B3488"/>
      <c r="C3488"/>
      <c r="D3488"/>
      <c r="E3488"/>
    </row>
    <row r="3489" spans="1:5" x14ac:dyDescent="0.2">
      <c r="A3489" s="66"/>
      <c r="B3489"/>
      <c r="C3489"/>
      <c r="D3489"/>
      <c r="E3489"/>
    </row>
    <row r="3490" spans="1:5" x14ac:dyDescent="0.2">
      <c r="A3490" s="66"/>
      <c r="B3490"/>
      <c r="C3490"/>
      <c r="D3490"/>
      <c r="E3490"/>
    </row>
    <row r="3491" spans="1:5" x14ac:dyDescent="0.2">
      <c r="A3491" s="66"/>
      <c r="B3491"/>
      <c r="C3491"/>
      <c r="D3491"/>
      <c r="E3491"/>
    </row>
    <row r="3492" spans="1:5" x14ac:dyDescent="0.2">
      <c r="A3492" s="66"/>
      <c r="B3492"/>
      <c r="C3492"/>
      <c r="D3492"/>
      <c r="E3492"/>
    </row>
    <row r="3493" spans="1:5" x14ac:dyDescent="0.2">
      <c r="A3493" s="66"/>
      <c r="B3493"/>
      <c r="C3493"/>
      <c r="D3493"/>
      <c r="E3493"/>
    </row>
    <row r="3494" spans="1:5" x14ac:dyDescent="0.2">
      <c r="A3494" s="66"/>
      <c r="B3494"/>
      <c r="C3494"/>
      <c r="D3494"/>
      <c r="E3494"/>
    </row>
    <row r="3495" spans="1:5" x14ac:dyDescent="0.2">
      <c r="A3495" s="66"/>
      <c r="B3495"/>
      <c r="C3495"/>
      <c r="D3495"/>
      <c r="E3495"/>
    </row>
    <row r="3496" spans="1:5" x14ac:dyDescent="0.2">
      <c r="A3496" s="66"/>
      <c r="B3496"/>
      <c r="C3496"/>
      <c r="D3496"/>
      <c r="E3496"/>
    </row>
    <row r="3497" spans="1:5" x14ac:dyDescent="0.2">
      <c r="A3497" s="66"/>
      <c r="B3497"/>
      <c r="C3497"/>
      <c r="D3497"/>
      <c r="E3497"/>
    </row>
    <row r="3498" spans="1:5" x14ac:dyDescent="0.2">
      <c r="A3498" s="66"/>
      <c r="B3498"/>
      <c r="C3498"/>
      <c r="D3498"/>
      <c r="E3498"/>
    </row>
    <row r="3499" spans="1:5" x14ac:dyDescent="0.2">
      <c r="A3499" s="66"/>
      <c r="B3499"/>
      <c r="C3499"/>
      <c r="D3499"/>
      <c r="E3499"/>
    </row>
    <row r="3500" spans="1:5" x14ac:dyDescent="0.2">
      <c r="A3500" s="66"/>
      <c r="B3500"/>
      <c r="C3500"/>
      <c r="D3500"/>
      <c r="E3500"/>
    </row>
    <row r="3501" spans="1:5" x14ac:dyDescent="0.2">
      <c r="A3501" s="66"/>
      <c r="B3501"/>
      <c r="C3501"/>
      <c r="D3501"/>
      <c r="E3501"/>
    </row>
    <row r="3502" spans="1:5" x14ac:dyDescent="0.2">
      <c r="A3502" s="66"/>
      <c r="B3502"/>
      <c r="C3502"/>
      <c r="D3502"/>
      <c r="E3502"/>
    </row>
    <row r="3503" spans="1:5" x14ac:dyDescent="0.2">
      <c r="A3503" s="66"/>
      <c r="B3503"/>
      <c r="C3503"/>
      <c r="D3503"/>
      <c r="E3503"/>
    </row>
    <row r="3504" spans="1:5" x14ac:dyDescent="0.2">
      <c r="A3504" s="66"/>
      <c r="B3504"/>
      <c r="C3504"/>
      <c r="D3504"/>
      <c r="E3504"/>
    </row>
    <row r="3505" spans="1:5" x14ac:dyDescent="0.2">
      <c r="A3505" s="66"/>
      <c r="B3505"/>
      <c r="C3505"/>
      <c r="D3505"/>
      <c r="E3505"/>
    </row>
    <row r="3506" spans="1:5" x14ac:dyDescent="0.2">
      <c r="A3506" s="66"/>
      <c r="B3506"/>
      <c r="C3506"/>
      <c r="D3506"/>
      <c r="E3506"/>
    </row>
    <row r="3507" spans="1:5" x14ac:dyDescent="0.2">
      <c r="A3507" s="66"/>
      <c r="B3507"/>
      <c r="C3507"/>
      <c r="D3507"/>
      <c r="E3507"/>
    </row>
    <row r="3508" spans="1:5" x14ac:dyDescent="0.2">
      <c r="A3508" s="66"/>
      <c r="B3508"/>
      <c r="C3508"/>
      <c r="D3508"/>
      <c r="E3508"/>
    </row>
    <row r="3509" spans="1:5" x14ac:dyDescent="0.2">
      <c r="A3509" s="66"/>
      <c r="B3509"/>
      <c r="C3509"/>
      <c r="D3509"/>
      <c r="E3509"/>
    </row>
    <row r="3510" spans="1:5" x14ac:dyDescent="0.2">
      <c r="A3510" s="66"/>
      <c r="B3510"/>
      <c r="C3510"/>
      <c r="D3510"/>
      <c r="E3510"/>
    </row>
    <row r="3511" spans="1:5" x14ac:dyDescent="0.2">
      <c r="A3511" s="66"/>
      <c r="B3511"/>
      <c r="C3511"/>
      <c r="D3511"/>
      <c r="E3511"/>
    </row>
    <row r="3512" spans="1:5" x14ac:dyDescent="0.2">
      <c r="A3512" s="66"/>
      <c r="B3512"/>
      <c r="C3512"/>
      <c r="D3512"/>
      <c r="E3512"/>
    </row>
    <row r="3513" spans="1:5" x14ac:dyDescent="0.2">
      <c r="A3513" s="66"/>
      <c r="B3513"/>
      <c r="C3513"/>
      <c r="D3513"/>
      <c r="E3513"/>
    </row>
    <row r="3514" spans="1:5" x14ac:dyDescent="0.2">
      <c r="A3514" s="66"/>
      <c r="B3514"/>
      <c r="C3514"/>
      <c r="D3514"/>
      <c r="E3514"/>
    </row>
    <row r="3515" spans="1:5" x14ac:dyDescent="0.2">
      <c r="A3515" s="66"/>
      <c r="B3515"/>
      <c r="C3515"/>
      <c r="D3515"/>
      <c r="E3515"/>
    </row>
    <row r="3516" spans="1:5" x14ac:dyDescent="0.2">
      <c r="A3516" s="66"/>
      <c r="B3516"/>
      <c r="C3516"/>
      <c r="D3516"/>
      <c r="E3516"/>
    </row>
    <row r="3517" spans="1:5" x14ac:dyDescent="0.2">
      <c r="A3517" s="66"/>
      <c r="B3517"/>
      <c r="C3517"/>
      <c r="D3517"/>
      <c r="E3517"/>
    </row>
    <row r="3518" spans="1:5" x14ac:dyDescent="0.2">
      <c r="A3518" s="66"/>
      <c r="B3518"/>
      <c r="C3518"/>
      <c r="D3518"/>
      <c r="E3518"/>
    </row>
    <row r="3519" spans="1:5" x14ac:dyDescent="0.2">
      <c r="A3519" s="66"/>
      <c r="B3519"/>
      <c r="C3519"/>
      <c r="D3519"/>
      <c r="E3519"/>
    </row>
    <row r="3520" spans="1:5" x14ac:dyDescent="0.2">
      <c r="A3520" s="66"/>
      <c r="B3520"/>
      <c r="C3520"/>
      <c r="D3520"/>
      <c r="E3520"/>
    </row>
    <row r="3521" spans="1:5" x14ac:dyDescent="0.2">
      <c r="A3521" s="66"/>
      <c r="B3521"/>
      <c r="C3521"/>
      <c r="D3521"/>
      <c r="E3521"/>
    </row>
    <row r="3522" spans="1:5" x14ac:dyDescent="0.2">
      <c r="A3522" s="66"/>
      <c r="B3522"/>
      <c r="C3522"/>
      <c r="D3522"/>
      <c r="E3522"/>
    </row>
    <row r="3523" spans="1:5" x14ac:dyDescent="0.2">
      <c r="A3523" s="66"/>
      <c r="B3523"/>
      <c r="C3523"/>
      <c r="D3523"/>
      <c r="E3523"/>
    </row>
    <row r="3524" spans="1:5" x14ac:dyDescent="0.2">
      <c r="A3524" s="66"/>
      <c r="B3524"/>
      <c r="C3524"/>
      <c r="D3524"/>
      <c r="E3524"/>
    </row>
    <row r="3525" spans="1:5" x14ac:dyDescent="0.2">
      <c r="A3525" s="66"/>
      <c r="B3525"/>
      <c r="C3525"/>
      <c r="D3525"/>
      <c r="E3525"/>
    </row>
    <row r="3526" spans="1:5" x14ac:dyDescent="0.2">
      <c r="A3526" s="66"/>
      <c r="B3526"/>
      <c r="C3526"/>
      <c r="D3526"/>
      <c r="E3526"/>
    </row>
    <row r="3527" spans="1:5" x14ac:dyDescent="0.2">
      <c r="A3527" s="66"/>
      <c r="B3527"/>
      <c r="C3527"/>
      <c r="D3527"/>
      <c r="E3527"/>
    </row>
    <row r="3528" spans="1:5" x14ac:dyDescent="0.2">
      <c r="A3528" s="66"/>
      <c r="B3528"/>
      <c r="C3528"/>
      <c r="D3528"/>
      <c r="E3528"/>
    </row>
    <row r="3529" spans="1:5" x14ac:dyDescent="0.2">
      <c r="A3529" s="66"/>
      <c r="B3529"/>
      <c r="C3529"/>
      <c r="D3529"/>
      <c r="E3529"/>
    </row>
    <row r="3530" spans="1:5" x14ac:dyDescent="0.2">
      <c r="A3530" s="66"/>
      <c r="B3530"/>
      <c r="C3530"/>
      <c r="D3530"/>
      <c r="E3530"/>
    </row>
    <row r="3531" spans="1:5" x14ac:dyDescent="0.2">
      <c r="A3531" s="66"/>
      <c r="B3531"/>
      <c r="C3531"/>
      <c r="D3531"/>
      <c r="E3531"/>
    </row>
    <row r="3532" spans="1:5" x14ac:dyDescent="0.2">
      <c r="A3532" s="66"/>
      <c r="B3532"/>
      <c r="C3532"/>
      <c r="D3532"/>
      <c r="E3532"/>
    </row>
    <row r="3533" spans="1:5" x14ac:dyDescent="0.2">
      <c r="A3533" s="66"/>
      <c r="B3533"/>
      <c r="C3533"/>
      <c r="D3533"/>
      <c r="E3533"/>
    </row>
    <row r="3534" spans="1:5" x14ac:dyDescent="0.2">
      <c r="A3534" s="66"/>
      <c r="B3534"/>
      <c r="C3534"/>
      <c r="D3534"/>
      <c r="E3534"/>
    </row>
    <row r="3535" spans="1:5" x14ac:dyDescent="0.2">
      <c r="A3535" s="66"/>
      <c r="B3535"/>
      <c r="C3535"/>
      <c r="D3535"/>
      <c r="E3535"/>
    </row>
    <row r="3536" spans="1:5" x14ac:dyDescent="0.2">
      <c r="A3536" s="66"/>
      <c r="B3536"/>
      <c r="C3536"/>
      <c r="D3536"/>
      <c r="E3536"/>
    </row>
    <row r="3537" spans="1:5" x14ac:dyDescent="0.2">
      <c r="A3537" s="66"/>
      <c r="B3537"/>
      <c r="C3537"/>
      <c r="D3537"/>
      <c r="E3537"/>
    </row>
    <row r="3538" spans="1:5" x14ac:dyDescent="0.2">
      <c r="A3538" s="66"/>
      <c r="B3538"/>
      <c r="C3538"/>
      <c r="D3538"/>
      <c r="E3538"/>
    </row>
    <row r="3539" spans="1:5" x14ac:dyDescent="0.2">
      <c r="A3539" s="66"/>
      <c r="B3539"/>
      <c r="C3539"/>
      <c r="D3539"/>
      <c r="E3539"/>
    </row>
    <row r="3540" spans="1:5" x14ac:dyDescent="0.2">
      <c r="A3540" s="66"/>
      <c r="B3540"/>
      <c r="C3540"/>
      <c r="D3540"/>
      <c r="E3540"/>
    </row>
    <row r="3541" spans="1:5" x14ac:dyDescent="0.2">
      <c r="A3541" s="66"/>
      <c r="B3541"/>
      <c r="C3541"/>
      <c r="D3541"/>
      <c r="E3541"/>
    </row>
    <row r="3542" spans="1:5" x14ac:dyDescent="0.2">
      <c r="A3542" s="66"/>
      <c r="B3542"/>
      <c r="C3542"/>
      <c r="D3542"/>
      <c r="E3542"/>
    </row>
    <row r="3543" spans="1:5" x14ac:dyDescent="0.2">
      <c r="A3543" s="66"/>
      <c r="B3543"/>
      <c r="C3543"/>
      <c r="D3543"/>
      <c r="E3543"/>
    </row>
    <row r="3544" spans="1:5" x14ac:dyDescent="0.2">
      <c r="A3544" s="66"/>
      <c r="B3544"/>
      <c r="C3544"/>
      <c r="D3544"/>
      <c r="E3544"/>
    </row>
    <row r="3545" spans="1:5" x14ac:dyDescent="0.2">
      <c r="A3545" s="66"/>
      <c r="B3545"/>
      <c r="C3545"/>
      <c r="D3545"/>
      <c r="E3545"/>
    </row>
    <row r="3546" spans="1:5" x14ac:dyDescent="0.2">
      <c r="A3546" s="66"/>
      <c r="B3546"/>
      <c r="C3546"/>
      <c r="D3546"/>
      <c r="E3546"/>
    </row>
    <row r="3547" spans="1:5" x14ac:dyDescent="0.2">
      <c r="A3547" s="66"/>
      <c r="B3547"/>
      <c r="C3547"/>
      <c r="D3547"/>
      <c r="E3547"/>
    </row>
    <row r="3548" spans="1:5" x14ac:dyDescent="0.2">
      <c r="A3548" s="66"/>
      <c r="B3548"/>
      <c r="C3548"/>
      <c r="D3548"/>
      <c r="E3548"/>
    </row>
    <row r="3549" spans="1:5" x14ac:dyDescent="0.2">
      <c r="A3549" s="66"/>
      <c r="B3549"/>
      <c r="C3549"/>
      <c r="D3549"/>
      <c r="E3549"/>
    </row>
    <row r="3550" spans="1:5" x14ac:dyDescent="0.2">
      <c r="A3550" s="66"/>
      <c r="B3550"/>
      <c r="C3550"/>
      <c r="D3550"/>
      <c r="E3550"/>
    </row>
    <row r="3551" spans="1:5" x14ac:dyDescent="0.2">
      <c r="A3551" s="66"/>
      <c r="B3551"/>
      <c r="C3551"/>
      <c r="D3551"/>
      <c r="E3551"/>
    </row>
    <row r="3552" spans="1:5" x14ac:dyDescent="0.2">
      <c r="A3552" s="66"/>
      <c r="B3552"/>
      <c r="C3552"/>
      <c r="D3552"/>
      <c r="E3552"/>
    </row>
    <row r="3553" spans="1:5" x14ac:dyDescent="0.2">
      <c r="A3553" s="66"/>
      <c r="B3553"/>
      <c r="C3553"/>
      <c r="D3553"/>
      <c r="E3553"/>
    </row>
    <row r="3554" spans="1:5" x14ac:dyDescent="0.2">
      <c r="A3554" s="66"/>
      <c r="B3554"/>
      <c r="C3554"/>
      <c r="D3554"/>
      <c r="E3554"/>
    </row>
    <row r="3555" spans="1:5" x14ac:dyDescent="0.2">
      <c r="A3555" s="66"/>
      <c r="B3555"/>
      <c r="C3555"/>
      <c r="D3555"/>
      <c r="E3555"/>
    </row>
    <row r="3556" spans="1:5" x14ac:dyDescent="0.2">
      <c r="A3556" s="66"/>
      <c r="B3556"/>
      <c r="C3556"/>
      <c r="D3556"/>
      <c r="E3556"/>
    </row>
    <row r="3557" spans="1:5" x14ac:dyDescent="0.2">
      <c r="A3557" s="66"/>
      <c r="B3557"/>
      <c r="C3557"/>
      <c r="D3557"/>
      <c r="E3557"/>
    </row>
    <row r="3558" spans="1:5" x14ac:dyDescent="0.2">
      <c r="A3558" s="66"/>
      <c r="B3558"/>
      <c r="C3558"/>
      <c r="D3558"/>
      <c r="E3558"/>
    </row>
    <row r="3559" spans="1:5" x14ac:dyDescent="0.2">
      <c r="A3559" s="66"/>
      <c r="B3559"/>
      <c r="C3559"/>
      <c r="D3559"/>
      <c r="E3559"/>
    </row>
    <row r="3560" spans="1:5" x14ac:dyDescent="0.2">
      <c r="A3560" s="66"/>
      <c r="B3560"/>
      <c r="C3560"/>
      <c r="D3560"/>
      <c r="E3560"/>
    </row>
    <row r="3561" spans="1:5" x14ac:dyDescent="0.2">
      <c r="A3561" s="66"/>
      <c r="B3561"/>
      <c r="C3561"/>
      <c r="D3561"/>
      <c r="E3561"/>
    </row>
    <row r="3562" spans="1:5" x14ac:dyDescent="0.2">
      <c r="A3562" s="66"/>
      <c r="B3562"/>
      <c r="C3562"/>
      <c r="D3562"/>
      <c r="E3562"/>
    </row>
    <row r="3563" spans="1:5" x14ac:dyDescent="0.2">
      <c r="A3563" s="66"/>
      <c r="B3563"/>
      <c r="C3563"/>
      <c r="D3563"/>
      <c r="E3563"/>
    </row>
    <row r="3564" spans="1:5" x14ac:dyDescent="0.2">
      <c r="A3564" s="66"/>
      <c r="B3564"/>
      <c r="C3564"/>
      <c r="D3564"/>
      <c r="E3564"/>
    </row>
    <row r="3565" spans="1:5" x14ac:dyDescent="0.2">
      <c r="A3565" s="66"/>
      <c r="B3565"/>
      <c r="C3565"/>
      <c r="D3565"/>
      <c r="E3565"/>
    </row>
    <row r="3566" spans="1:5" x14ac:dyDescent="0.2">
      <c r="A3566" s="66"/>
      <c r="B3566"/>
      <c r="C3566"/>
      <c r="D3566"/>
      <c r="E3566"/>
    </row>
    <row r="3567" spans="1:5" x14ac:dyDescent="0.2">
      <c r="A3567" s="66"/>
      <c r="B3567"/>
      <c r="C3567"/>
      <c r="D3567"/>
      <c r="E3567"/>
    </row>
    <row r="3568" spans="1:5" x14ac:dyDescent="0.2">
      <c r="A3568" s="66"/>
      <c r="B3568"/>
      <c r="C3568"/>
      <c r="D3568"/>
      <c r="E3568"/>
    </row>
    <row r="3569" spans="1:5" x14ac:dyDescent="0.2">
      <c r="A3569" s="66"/>
      <c r="B3569"/>
      <c r="C3569"/>
      <c r="D3569"/>
      <c r="E3569"/>
    </row>
    <row r="3570" spans="1:5" x14ac:dyDescent="0.2">
      <c r="A3570" s="66"/>
      <c r="B3570"/>
      <c r="C3570"/>
      <c r="D3570"/>
      <c r="E3570"/>
    </row>
    <row r="3571" spans="1:5" x14ac:dyDescent="0.2">
      <c r="A3571" s="66"/>
      <c r="B3571"/>
      <c r="C3571"/>
      <c r="D3571"/>
      <c r="E3571"/>
    </row>
    <row r="3572" spans="1:5" x14ac:dyDescent="0.2">
      <c r="A3572" s="66"/>
      <c r="B3572"/>
      <c r="C3572"/>
      <c r="D3572"/>
      <c r="E3572"/>
    </row>
    <row r="3573" spans="1:5" x14ac:dyDescent="0.2">
      <c r="A3573" s="66"/>
      <c r="B3573"/>
      <c r="C3573"/>
      <c r="D3573"/>
      <c r="E3573"/>
    </row>
    <row r="3574" spans="1:5" x14ac:dyDescent="0.2">
      <c r="A3574" s="66"/>
      <c r="B3574"/>
      <c r="C3574"/>
      <c r="D3574"/>
      <c r="E3574"/>
    </row>
    <row r="3575" spans="1:5" x14ac:dyDescent="0.2">
      <c r="A3575" s="66"/>
      <c r="B3575"/>
      <c r="C3575"/>
      <c r="D3575"/>
      <c r="E3575"/>
    </row>
    <row r="3576" spans="1:5" x14ac:dyDescent="0.2">
      <c r="A3576" s="66"/>
      <c r="B3576"/>
      <c r="C3576"/>
      <c r="D3576"/>
      <c r="E3576"/>
    </row>
    <row r="3577" spans="1:5" x14ac:dyDescent="0.2">
      <c r="A3577" s="66"/>
      <c r="B3577"/>
      <c r="C3577"/>
      <c r="D3577"/>
      <c r="E3577"/>
    </row>
    <row r="3578" spans="1:5" x14ac:dyDescent="0.2">
      <c r="A3578" s="66"/>
      <c r="B3578"/>
      <c r="C3578"/>
      <c r="D3578"/>
      <c r="E3578"/>
    </row>
    <row r="3579" spans="1:5" x14ac:dyDescent="0.2">
      <c r="A3579" s="66"/>
      <c r="B3579"/>
      <c r="C3579"/>
      <c r="D3579"/>
      <c r="E3579"/>
    </row>
    <row r="3580" spans="1:5" x14ac:dyDescent="0.2">
      <c r="A3580" s="66"/>
      <c r="B3580"/>
      <c r="C3580"/>
      <c r="D3580"/>
      <c r="E3580"/>
    </row>
    <row r="3581" spans="1:5" x14ac:dyDescent="0.2">
      <c r="A3581" s="66"/>
      <c r="B3581"/>
      <c r="C3581"/>
      <c r="D3581"/>
      <c r="E3581"/>
    </row>
    <row r="3582" spans="1:5" x14ac:dyDescent="0.2">
      <c r="A3582" s="66"/>
      <c r="B3582"/>
      <c r="C3582"/>
      <c r="D3582"/>
      <c r="E3582"/>
    </row>
    <row r="3583" spans="1:5" x14ac:dyDescent="0.2">
      <c r="A3583" s="66"/>
      <c r="B3583"/>
      <c r="C3583"/>
      <c r="D3583"/>
      <c r="E3583"/>
    </row>
    <row r="3584" spans="1:5" x14ac:dyDescent="0.2">
      <c r="A3584" s="66"/>
      <c r="B3584"/>
      <c r="C3584"/>
      <c r="D3584"/>
      <c r="E3584"/>
    </row>
    <row r="3585" spans="1:5" x14ac:dyDescent="0.2">
      <c r="A3585" s="66"/>
      <c r="B3585"/>
      <c r="C3585"/>
      <c r="D3585"/>
      <c r="E3585"/>
    </row>
    <row r="3586" spans="1:5" x14ac:dyDescent="0.2">
      <c r="A3586" s="66"/>
      <c r="B3586"/>
      <c r="C3586"/>
      <c r="D3586"/>
      <c r="E3586"/>
    </row>
    <row r="3587" spans="1:5" x14ac:dyDescent="0.2">
      <c r="A3587" s="66"/>
      <c r="B3587"/>
      <c r="C3587"/>
      <c r="D3587"/>
      <c r="E3587"/>
    </row>
    <row r="3588" spans="1:5" x14ac:dyDescent="0.2">
      <c r="A3588" s="66"/>
      <c r="B3588"/>
      <c r="C3588"/>
      <c r="D3588"/>
      <c r="E3588"/>
    </row>
    <row r="3589" spans="1:5" x14ac:dyDescent="0.2">
      <c r="A3589" s="66"/>
      <c r="B3589"/>
      <c r="C3589"/>
      <c r="D3589"/>
      <c r="E3589"/>
    </row>
    <row r="3590" spans="1:5" x14ac:dyDescent="0.2">
      <c r="A3590" s="66"/>
      <c r="B3590"/>
      <c r="C3590"/>
      <c r="D3590"/>
      <c r="E3590"/>
    </row>
    <row r="3591" spans="1:5" x14ac:dyDescent="0.2">
      <c r="A3591" s="66"/>
      <c r="B3591"/>
      <c r="C3591"/>
      <c r="D3591"/>
      <c r="E3591"/>
    </row>
    <row r="3592" spans="1:5" x14ac:dyDescent="0.2">
      <c r="A3592" s="66"/>
      <c r="B3592"/>
      <c r="C3592"/>
      <c r="D3592"/>
      <c r="E3592"/>
    </row>
    <row r="3593" spans="1:5" x14ac:dyDescent="0.2">
      <c r="A3593" s="66"/>
      <c r="B3593"/>
      <c r="C3593"/>
      <c r="D3593"/>
      <c r="E3593"/>
    </row>
    <row r="3594" spans="1:5" x14ac:dyDescent="0.2">
      <c r="A3594" s="66"/>
      <c r="B3594"/>
      <c r="C3594"/>
      <c r="D3594"/>
      <c r="E3594"/>
    </row>
    <row r="3595" spans="1:5" x14ac:dyDescent="0.2">
      <c r="A3595" s="66"/>
      <c r="B3595"/>
      <c r="C3595"/>
      <c r="D3595"/>
      <c r="E3595"/>
    </row>
    <row r="3596" spans="1:5" x14ac:dyDescent="0.2">
      <c r="A3596" s="66"/>
      <c r="B3596"/>
      <c r="C3596"/>
      <c r="D3596"/>
      <c r="E3596"/>
    </row>
    <row r="3597" spans="1:5" x14ac:dyDescent="0.2">
      <c r="A3597" s="66"/>
      <c r="B3597"/>
      <c r="C3597"/>
      <c r="D3597"/>
      <c r="E3597"/>
    </row>
    <row r="3598" spans="1:5" x14ac:dyDescent="0.2">
      <c r="A3598" s="66"/>
      <c r="B3598"/>
      <c r="C3598"/>
      <c r="D3598"/>
      <c r="E3598"/>
    </row>
    <row r="3599" spans="1:5" x14ac:dyDescent="0.2">
      <c r="A3599" s="66"/>
      <c r="B3599"/>
      <c r="C3599"/>
      <c r="D3599"/>
      <c r="E3599"/>
    </row>
    <row r="3600" spans="1:5" x14ac:dyDescent="0.2">
      <c r="A3600" s="66"/>
      <c r="B3600"/>
      <c r="C3600"/>
      <c r="D3600"/>
      <c r="E3600"/>
    </row>
    <row r="3601" spans="1:5" x14ac:dyDescent="0.2">
      <c r="A3601" s="66"/>
      <c r="B3601"/>
      <c r="C3601"/>
      <c r="D3601"/>
      <c r="E3601"/>
    </row>
    <row r="3602" spans="1:5" x14ac:dyDescent="0.2">
      <c r="A3602" s="66"/>
      <c r="B3602"/>
      <c r="C3602"/>
      <c r="D3602"/>
      <c r="E3602"/>
    </row>
    <row r="3603" spans="1:5" x14ac:dyDescent="0.2">
      <c r="A3603" s="66"/>
      <c r="B3603"/>
      <c r="C3603"/>
      <c r="D3603"/>
      <c r="E3603"/>
    </row>
    <row r="3604" spans="1:5" x14ac:dyDescent="0.2">
      <c r="A3604" s="66"/>
      <c r="B3604"/>
      <c r="C3604"/>
      <c r="D3604"/>
      <c r="E3604"/>
    </row>
    <row r="3605" spans="1:5" x14ac:dyDescent="0.2">
      <c r="A3605" s="66"/>
      <c r="B3605"/>
      <c r="C3605"/>
      <c r="D3605"/>
      <c r="E3605"/>
    </row>
    <row r="3606" spans="1:5" x14ac:dyDescent="0.2">
      <c r="A3606" s="66"/>
      <c r="B3606"/>
      <c r="C3606"/>
      <c r="D3606"/>
      <c r="E3606"/>
    </row>
    <row r="3607" spans="1:5" x14ac:dyDescent="0.2">
      <c r="A3607" s="66"/>
      <c r="B3607"/>
      <c r="C3607"/>
      <c r="D3607"/>
      <c r="E3607"/>
    </row>
    <row r="3608" spans="1:5" x14ac:dyDescent="0.2">
      <c r="A3608" s="66"/>
      <c r="B3608"/>
      <c r="C3608"/>
      <c r="D3608"/>
      <c r="E3608"/>
    </row>
    <row r="3609" spans="1:5" x14ac:dyDescent="0.2">
      <c r="A3609" s="66"/>
      <c r="B3609"/>
      <c r="C3609"/>
      <c r="D3609"/>
      <c r="E3609"/>
    </row>
    <row r="3610" spans="1:5" x14ac:dyDescent="0.2">
      <c r="A3610" s="66"/>
      <c r="B3610"/>
      <c r="C3610"/>
      <c r="D3610"/>
      <c r="E3610"/>
    </row>
    <row r="3611" spans="1:5" x14ac:dyDescent="0.2">
      <c r="A3611" s="66"/>
      <c r="B3611"/>
      <c r="C3611"/>
      <c r="D3611"/>
      <c r="E3611"/>
    </row>
    <row r="3612" spans="1:5" x14ac:dyDescent="0.2">
      <c r="A3612" s="66"/>
      <c r="B3612"/>
      <c r="C3612"/>
      <c r="D3612"/>
      <c r="E3612"/>
    </row>
    <row r="3613" spans="1:5" x14ac:dyDescent="0.2">
      <c r="A3613" s="66"/>
      <c r="B3613"/>
      <c r="C3613"/>
      <c r="D3613"/>
      <c r="E3613"/>
    </row>
    <row r="3614" spans="1:5" x14ac:dyDescent="0.2">
      <c r="A3614" s="66"/>
      <c r="B3614"/>
      <c r="C3614"/>
      <c r="D3614"/>
      <c r="E3614"/>
    </row>
    <row r="3615" spans="1:5" x14ac:dyDescent="0.2">
      <c r="A3615" s="66"/>
      <c r="B3615"/>
      <c r="C3615"/>
      <c r="D3615"/>
      <c r="E3615"/>
    </row>
    <row r="3616" spans="1:5" x14ac:dyDescent="0.2">
      <c r="A3616" s="66"/>
      <c r="B3616"/>
      <c r="C3616"/>
      <c r="D3616"/>
      <c r="E3616"/>
    </row>
    <row r="3617" spans="1:5" x14ac:dyDescent="0.2">
      <c r="A3617" s="66"/>
      <c r="B3617"/>
      <c r="C3617"/>
      <c r="D3617"/>
      <c r="E3617"/>
    </row>
    <row r="3618" spans="1:5" x14ac:dyDescent="0.2">
      <c r="A3618" s="66"/>
      <c r="B3618"/>
      <c r="C3618"/>
      <c r="D3618"/>
      <c r="E3618"/>
    </row>
    <row r="3619" spans="1:5" x14ac:dyDescent="0.2">
      <c r="A3619" s="66"/>
      <c r="B3619"/>
      <c r="C3619"/>
      <c r="D3619"/>
      <c r="E3619"/>
    </row>
    <row r="3620" spans="1:5" x14ac:dyDescent="0.2">
      <c r="A3620" s="66"/>
      <c r="B3620"/>
      <c r="C3620"/>
      <c r="D3620"/>
      <c r="E3620"/>
    </row>
    <row r="3621" spans="1:5" x14ac:dyDescent="0.2">
      <c r="A3621" s="66"/>
      <c r="B3621"/>
      <c r="C3621"/>
      <c r="D3621"/>
      <c r="E3621"/>
    </row>
    <row r="3622" spans="1:5" x14ac:dyDescent="0.2">
      <c r="A3622" s="66"/>
      <c r="B3622"/>
      <c r="C3622"/>
      <c r="D3622"/>
      <c r="E3622"/>
    </row>
    <row r="3623" spans="1:5" x14ac:dyDescent="0.2">
      <c r="A3623" s="66"/>
      <c r="B3623"/>
      <c r="C3623"/>
      <c r="D3623"/>
      <c r="E3623"/>
    </row>
    <row r="3624" spans="1:5" x14ac:dyDescent="0.2">
      <c r="A3624" s="66"/>
      <c r="B3624"/>
      <c r="C3624"/>
      <c r="D3624"/>
      <c r="E3624"/>
    </row>
    <row r="3625" spans="1:5" x14ac:dyDescent="0.2">
      <c r="A3625" s="66"/>
      <c r="B3625"/>
      <c r="C3625"/>
      <c r="D3625"/>
      <c r="E3625"/>
    </row>
    <row r="3626" spans="1:5" x14ac:dyDescent="0.2">
      <c r="A3626" s="66"/>
      <c r="B3626"/>
      <c r="C3626"/>
      <c r="D3626"/>
      <c r="E3626"/>
    </row>
    <row r="3627" spans="1:5" x14ac:dyDescent="0.2">
      <c r="A3627" s="66"/>
      <c r="B3627"/>
      <c r="C3627"/>
      <c r="D3627"/>
      <c r="E3627"/>
    </row>
    <row r="3628" spans="1:5" x14ac:dyDescent="0.2">
      <c r="A3628" s="66"/>
      <c r="B3628"/>
      <c r="C3628"/>
      <c r="D3628"/>
      <c r="E3628"/>
    </row>
    <row r="3629" spans="1:5" x14ac:dyDescent="0.2">
      <c r="A3629" s="66"/>
      <c r="B3629"/>
      <c r="C3629"/>
      <c r="D3629"/>
      <c r="E3629"/>
    </row>
    <row r="3630" spans="1:5" x14ac:dyDescent="0.2">
      <c r="A3630" s="66"/>
      <c r="B3630"/>
      <c r="C3630"/>
      <c r="D3630"/>
      <c r="E3630"/>
    </row>
    <row r="3631" spans="1:5" x14ac:dyDescent="0.2">
      <c r="A3631" s="66"/>
      <c r="B3631"/>
      <c r="C3631"/>
      <c r="D3631"/>
      <c r="E3631"/>
    </row>
    <row r="3632" spans="1:5" x14ac:dyDescent="0.2">
      <c r="A3632" s="66"/>
      <c r="B3632"/>
      <c r="C3632"/>
      <c r="D3632"/>
      <c r="E3632"/>
    </row>
    <row r="3633" spans="1:5" x14ac:dyDescent="0.2">
      <c r="A3633" s="66"/>
      <c r="B3633"/>
      <c r="C3633"/>
      <c r="D3633"/>
      <c r="E3633"/>
    </row>
    <row r="3634" spans="1:5" x14ac:dyDescent="0.2">
      <c r="A3634" s="66"/>
      <c r="B3634"/>
      <c r="C3634"/>
      <c r="D3634"/>
      <c r="E3634"/>
    </row>
    <row r="3635" spans="1:5" x14ac:dyDescent="0.2">
      <c r="A3635" s="66"/>
      <c r="B3635"/>
      <c r="C3635"/>
      <c r="D3635"/>
      <c r="E3635"/>
    </row>
    <row r="3636" spans="1:5" x14ac:dyDescent="0.2">
      <c r="A3636" s="66"/>
      <c r="B3636"/>
      <c r="C3636"/>
      <c r="D3636"/>
      <c r="E3636"/>
    </row>
    <row r="3637" spans="1:5" x14ac:dyDescent="0.2">
      <c r="A3637" s="66"/>
      <c r="B3637"/>
      <c r="C3637"/>
      <c r="D3637"/>
      <c r="E3637"/>
    </row>
    <row r="3638" spans="1:5" x14ac:dyDescent="0.2">
      <c r="A3638" s="66"/>
      <c r="B3638"/>
      <c r="C3638"/>
      <c r="D3638"/>
      <c r="E3638"/>
    </row>
    <row r="3639" spans="1:5" x14ac:dyDescent="0.2">
      <c r="A3639" s="66"/>
      <c r="B3639"/>
      <c r="C3639"/>
      <c r="D3639"/>
      <c r="E3639"/>
    </row>
    <row r="3640" spans="1:5" x14ac:dyDescent="0.2">
      <c r="A3640" s="66"/>
      <c r="B3640"/>
      <c r="C3640"/>
      <c r="D3640"/>
      <c r="E3640"/>
    </row>
    <row r="3641" spans="1:5" x14ac:dyDescent="0.2">
      <c r="A3641" s="66"/>
      <c r="B3641"/>
      <c r="C3641"/>
      <c r="D3641"/>
      <c r="E3641"/>
    </row>
    <row r="3642" spans="1:5" x14ac:dyDescent="0.2">
      <c r="A3642" s="66"/>
      <c r="B3642"/>
      <c r="C3642"/>
      <c r="D3642"/>
      <c r="E3642"/>
    </row>
    <row r="3643" spans="1:5" x14ac:dyDescent="0.2">
      <c r="A3643" s="66"/>
      <c r="B3643"/>
      <c r="C3643"/>
      <c r="D3643"/>
      <c r="E3643"/>
    </row>
    <row r="3644" spans="1:5" x14ac:dyDescent="0.2">
      <c r="A3644" s="66"/>
      <c r="B3644"/>
      <c r="C3644"/>
      <c r="D3644"/>
      <c r="E3644"/>
    </row>
    <row r="3645" spans="1:5" x14ac:dyDescent="0.2">
      <c r="A3645" s="66"/>
      <c r="B3645"/>
      <c r="C3645"/>
      <c r="D3645"/>
      <c r="E3645"/>
    </row>
    <row r="3646" spans="1:5" x14ac:dyDescent="0.2">
      <c r="A3646" s="66"/>
      <c r="B3646"/>
      <c r="C3646"/>
      <c r="D3646"/>
      <c r="E3646"/>
    </row>
    <row r="3647" spans="1:5" x14ac:dyDescent="0.2">
      <c r="A3647" s="66"/>
      <c r="B3647"/>
      <c r="C3647"/>
      <c r="D3647"/>
      <c r="E3647"/>
    </row>
    <row r="3648" spans="1:5" x14ac:dyDescent="0.2">
      <c r="A3648" s="66"/>
      <c r="B3648"/>
      <c r="C3648"/>
      <c r="D3648"/>
      <c r="E3648"/>
    </row>
    <row r="3649" spans="1:5" x14ac:dyDescent="0.2">
      <c r="A3649" s="66"/>
      <c r="B3649"/>
      <c r="C3649"/>
      <c r="D3649"/>
      <c r="E3649"/>
    </row>
    <row r="3650" spans="1:5" x14ac:dyDescent="0.2">
      <c r="A3650" s="66"/>
      <c r="B3650"/>
      <c r="C3650"/>
      <c r="D3650"/>
      <c r="E3650"/>
    </row>
    <row r="3651" spans="1:5" x14ac:dyDescent="0.2">
      <c r="A3651" s="66"/>
      <c r="B3651"/>
      <c r="C3651"/>
      <c r="D3651"/>
      <c r="E3651"/>
    </row>
    <row r="3652" spans="1:5" x14ac:dyDescent="0.2">
      <c r="A3652" s="66"/>
      <c r="B3652"/>
      <c r="C3652"/>
      <c r="D3652"/>
      <c r="E3652"/>
    </row>
    <row r="3653" spans="1:5" x14ac:dyDescent="0.2">
      <c r="A3653" s="66"/>
      <c r="B3653"/>
      <c r="C3653"/>
      <c r="D3653"/>
      <c r="E3653"/>
    </row>
    <row r="3654" spans="1:5" x14ac:dyDescent="0.2">
      <c r="A3654" s="66"/>
      <c r="B3654"/>
      <c r="C3654"/>
      <c r="D3654"/>
      <c r="E3654"/>
    </row>
    <row r="3655" spans="1:5" x14ac:dyDescent="0.2">
      <c r="A3655" s="66"/>
      <c r="B3655"/>
      <c r="C3655"/>
      <c r="D3655"/>
      <c r="E3655"/>
    </row>
    <row r="3656" spans="1:5" x14ac:dyDescent="0.2">
      <c r="A3656" s="66"/>
      <c r="B3656"/>
      <c r="C3656"/>
      <c r="D3656"/>
      <c r="E3656"/>
    </row>
    <row r="3657" spans="1:5" x14ac:dyDescent="0.2">
      <c r="A3657" s="66"/>
      <c r="B3657"/>
      <c r="C3657"/>
      <c r="D3657"/>
      <c r="E3657"/>
    </row>
    <row r="3658" spans="1:5" x14ac:dyDescent="0.2">
      <c r="A3658" s="66"/>
      <c r="B3658"/>
      <c r="C3658"/>
      <c r="D3658"/>
      <c r="E3658"/>
    </row>
    <row r="3659" spans="1:5" x14ac:dyDescent="0.2">
      <c r="A3659" s="66"/>
      <c r="B3659"/>
      <c r="C3659"/>
      <c r="D3659"/>
      <c r="E3659"/>
    </row>
    <row r="3660" spans="1:5" x14ac:dyDescent="0.2">
      <c r="A3660" s="66"/>
      <c r="B3660"/>
      <c r="C3660"/>
      <c r="D3660"/>
      <c r="E3660"/>
    </row>
    <row r="3661" spans="1:5" x14ac:dyDescent="0.2">
      <c r="A3661" s="66"/>
      <c r="B3661"/>
      <c r="C3661"/>
      <c r="D3661"/>
      <c r="E3661"/>
    </row>
    <row r="3662" spans="1:5" x14ac:dyDescent="0.2">
      <c r="A3662" s="66"/>
      <c r="B3662"/>
      <c r="C3662"/>
      <c r="D3662"/>
      <c r="E3662"/>
    </row>
    <row r="3663" spans="1:5" x14ac:dyDescent="0.2">
      <c r="A3663" s="66"/>
      <c r="B3663"/>
      <c r="C3663"/>
      <c r="D3663"/>
      <c r="E3663"/>
    </row>
    <row r="3664" spans="1:5" x14ac:dyDescent="0.2">
      <c r="A3664" s="66"/>
      <c r="B3664"/>
      <c r="C3664"/>
      <c r="D3664"/>
      <c r="E3664"/>
    </row>
    <row r="3665" spans="1:5" x14ac:dyDescent="0.2">
      <c r="A3665" s="66"/>
      <c r="B3665"/>
      <c r="C3665"/>
      <c r="D3665"/>
      <c r="E3665"/>
    </row>
    <row r="3666" spans="1:5" x14ac:dyDescent="0.2">
      <c r="A3666" s="66"/>
      <c r="B3666"/>
      <c r="C3666"/>
      <c r="D3666"/>
      <c r="E3666"/>
    </row>
    <row r="3667" spans="1:5" x14ac:dyDescent="0.2">
      <c r="A3667" s="66"/>
      <c r="B3667"/>
      <c r="C3667"/>
      <c r="D3667"/>
      <c r="E3667"/>
    </row>
    <row r="3668" spans="1:5" x14ac:dyDescent="0.2">
      <c r="A3668" s="66"/>
      <c r="B3668"/>
      <c r="C3668"/>
      <c r="D3668"/>
      <c r="E3668"/>
    </row>
    <row r="3669" spans="1:5" x14ac:dyDescent="0.2">
      <c r="A3669" s="66"/>
      <c r="B3669"/>
      <c r="C3669"/>
      <c r="D3669"/>
      <c r="E3669"/>
    </row>
    <row r="3670" spans="1:5" x14ac:dyDescent="0.2">
      <c r="A3670" s="66"/>
      <c r="B3670"/>
      <c r="C3670"/>
      <c r="D3670"/>
      <c r="E3670"/>
    </row>
    <row r="3671" spans="1:5" x14ac:dyDescent="0.2">
      <c r="A3671" s="66"/>
      <c r="B3671"/>
      <c r="C3671"/>
      <c r="D3671"/>
      <c r="E3671"/>
    </row>
    <row r="3672" spans="1:5" x14ac:dyDescent="0.2">
      <c r="A3672" s="66"/>
      <c r="B3672"/>
      <c r="C3672"/>
      <c r="D3672"/>
      <c r="E3672"/>
    </row>
    <row r="3673" spans="1:5" x14ac:dyDescent="0.2">
      <c r="A3673" s="66"/>
      <c r="B3673"/>
      <c r="C3673"/>
      <c r="D3673"/>
      <c r="E3673"/>
    </row>
    <row r="3674" spans="1:5" x14ac:dyDescent="0.2">
      <c r="A3674" s="66"/>
      <c r="B3674"/>
      <c r="C3674"/>
      <c r="D3674"/>
      <c r="E3674"/>
    </row>
    <row r="3675" spans="1:5" x14ac:dyDescent="0.2">
      <c r="A3675" s="66"/>
      <c r="B3675"/>
      <c r="C3675"/>
      <c r="D3675"/>
      <c r="E3675"/>
    </row>
    <row r="3676" spans="1:5" x14ac:dyDescent="0.2">
      <c r="A3676" s="66"/>
      <c r="B3676"/>
      <c r="C3676"/>
      <c r="D3676"/>
      <c r="E3676"/>
    </row>
    <row r="3677" spans="1:5" x14ac:dyDescent="0.2">
      <c r="A3677" s="66"/>
      <c r="B3677"/>
      <c r="C3677"/>
      <c r="D3677"/>
      <c r="E3677"/>
    </row>
    <row r="3678" spans="1:5" x14ac:dyDescent="0.2">
      <c r="A3678" s="66"/>
      <c r="B3678"/>
      <c r="C3678"/>
      <c r="D3678"/>
      <c r="E3678"/>
    </row>
    <row r="3679" spans="1:5" x14ac:dyDescent="0.2">
      <c r="A3679" s="66"/>
      <c r="B3679"/>
      <c r="C3679"/>
      <c r="D3679"/>
      <c r="E3679"/>
    </row>
    <row r="3680" spans="1:5" x14ac:dyDescent="0.2">
      <c r="A3680" s="66"/>
      <c r="B3680"/>
      <c r="C3680"/>
      <c r="D3680"/>
      <c r="E3680"/>
    </row>
    <row r="3681" spans="1:5" x14ac:dyDescent="0.2">
      <c r="A3681" s="66"/>
      <c r="B3681"/>
      <c r="C3681"/>
      <c r="D3681"/>
      <c r="E3681"/>
    </row>
    <row r="3682" spans="1:5" x14ac:dyDescent="0.2">
      <c r="A3682" s="66"/>
      <c r="B3682"/>
      <c r="C3682"/>
      <c r="D3682"/>
      <c r="E3682"/>
    </row>
    <row r="3683" spans="1:5" x14ac:dyDescent="0.2">
      <c r="A3683" s="66"/>
      <c r="B3683"/>
      <c r="C3683"/>
      <c r="D3683"/>
      <c r="E3683"/>
    </row>
    <row r="3684" spans="1:5" x14ac:dyDescent="0.2">
      <c r="A3684" s="66"/>
      <c r="B3684"/>
      <c r="C3684"/>
      <c r="D3684"/>
      <c r="E3684"/>
    </row>
    <row r="3685" spans="1:5" x14ac:dyDescent="0.2">
      <c r="A3685" s="66"/>
      <c r="B3685"/>
      <c r="C3685"/>
      <c r="D3685"/>
      <c r="E3685"/>
    </row>
    <row r="3686" spans="1:5" x14ac:dyDescent="0.2">
      <c r="A3686" s="66"/>
      <c r="B3686"/>
      <c r="C3686"/>
      <c r="D3686"/>
      <c r="E3686"/>
    </row>
    <row r="3687" spans="1:5" x14ac:dyDescent="0.2">
      <c r="A3687" s="66"/>
      <c r="B3687"/>
      <c r="C3687"/>
      <c r="D3687"/>
      <c r="E3687"/>
    </row>
    <row r="3688" spans="1:5" x14ac:dyDescent="0.2">
      <c r="A3688" s="66"/>
      <c r="B3688"/>
      <c r="C3688"/>
      <c r="D3688"/>
      <c r="E3688"/>
    </row>
    <row r="3689" spans="1:5" x14ac:dyDescent="0.2">
      <c r="A3689" s="66"/>
      <c r="B3689"/>
      <c r="C3689"/>
      <c r="D3689"/>
      <c r="E3689"/>
    </row>
    <row r="3690" spans="1:5" x14ac:dyDescent="0.2">
      <c r="A3690" s="66"/>
      <c r="B3690"/>
      <c r="C3690"/>
      <c r="D3690"/>
      <c r="E3690"/>
    </row>
    <row r="3691" spans="1:5" x14ac:dyDescent="0.2">
      <c r="A3691" s="66"/>
      <c r="B3691"/>
      <c r="C3691"/>
      <c r="D3691"/>
      <c r="E3691"/>
    </row>
    <row r="3692" spans="1:5" x14ac:dyDescent="0.2">
      <c r="A3692" s="66"/>
      <c r="B3692"/>
      <c r="C3692"/>
      <c r="D3692"/>
      <c r="E3692"/>
    </row>
    <row r="3693" spans="1:5" x14ac:dyDescent="0.2">
      <c r="A3693" s="66"/>
      <c r="B3693"/>
      <c r="C3693"/>
      <c r="D3693"/>
      <c r="E3693"/>
    </row>
    <row r="3694" spans="1:5" x14ac:dyDescent="0.2">
      <c r="A3694" s="66"/>
      <c r="B3694"/>
      <c r="C3694"/>
      <c r="D3694"/>
      <c r="E3694"/>
    </row>
    <row r="3695" spans="1:5" x14ac:dyDescent="0.2">
      <c r="A3695" s="66"/>
      <c r="B3695"/>
      <c r="C3695"/>
      <c r="D3695"/>
      <c r="E3695"/>
    </row>
    <row r="3696" spans="1:5" x14ac:dyDescent="0.2">
      <c r="A3696" s="66"/>
      <c r="B3696"/>
      <c r="C3696"/>
      <c r="D3696"/>
      <c r="E3696"/>
    </row>
    <row r="3697" spans="1:5" x14ac:dyDescent="0.2">
      <c r="A3697" s="66"/>
      <c r="B3697"/>
      <c r="C3697"/>
      <c r="D3697"/>
      <c r="E3697"/>
    </row>
    <row r="3698" spans="1:5" x14ac:dyDescent="0.2">
      <c r="A3698" s="66"/>
      <c r="B3698"/>
      <c r="C3698"/>
      <c r="D3698"/>
      <c r="E3698"/>
    </row>
    <row r="3699" spans="1:5" x14ac:dyDescent="0.2">
      <c r="A3699" s="66"/>
      <c r="B3699"/>
      <c r="C3699"/>
      <c r="D3699"/>
      <c r="E3699"/>
    </row>
    <row r="3700" spans="1:5" x14ac:dyDescent="0.2">
      <c r="A3700" s="66"/>
      <c r="B3700"/>
      <c r="C3700"/>
      <c r="D3700"/>
      <c r="E3700"/>
    </row>
    <row r="3701" spans="1:5" x14ac:dyDescent="0.2">
      <c r="A3701" s="66"/>
      <c r="B3701"/>
      <c r="C3701"/>
      <c r="D3701"/>
      <c r="E3701"/>
    </row>
    <row r="3702" spans="1:5" x14ac:dyDescent="0.2">
      <c r="A3702" s="66"/>
      <c r="B3702"/>
      <c r="C3702"/>
      <c r="D3702"/>
      <c r="E3702"/>
    </row>
    <row r="3703" spans="1:5" x14ac:dyDescent="0.2">
      <c r="A3703" s="66"/>
      <c r="B3703"/>
      <c r="C3703"/>
      <c r="D3703"/>
      <c r="E3703"/>
    </row>
    <row r="3704" spans="1:5" x14ac:dyDescent="0.2">
      <c r="A3704" s="66"/>
      <c r="B3704"/>
      <c r="C3704"/>
      <c r="D3704"/>
      <c r="E3704"/>
    </row>
    <row r="3705" spans="1:5" x14ac:dyDescent="0.2">
      <c r="A3705" s="66"/>
      <c r="B3705"/>
      <c r="C3705"/>
      <c r="D3705"/>
      <c r="E3705"/>
    </row>
    <row r="3706" spans="1:5" x14ac:dyDescent="0.2">
      <c r="A3706" s="66"/>
      <c r="B3706"/>
      <c r="C3706"/>
      <c r="D3706"/>
      <c r="E3706"/>
    </row>
    <row r="3707" spans="1:5" x14ac:dyDescent="0.2">
      <c r="A3707" s="66"/>
      <c r="B3707"/>
      <c r="C3707"/>
      <c r="D3707"/>
      <c r="E3707"/>
    </row>
    <row r="3708" spans="1:5" x14ac:dyDescent="0.2">
      <c r="A3708" s="66"/>
      <c r="B3708"/>
      <c r="C3708"/>
      <c r="D3708"/>
      <c r="E3708"/>
    </row>
    <row r="3709" spans="1:5" x14ac:dyDescent="0.2">
      <c r="A3709" s="66"/>
      <c r="B3709"/>
      <c r="C3709"/>
      <c r="D3709"/>
      <c r="E3709"/>
    </row>
    <row r="3710" spans="1:5" x14ac:dyDescent="0.2">
      <c r="A3710" s="66"/>
      <c r="B3710"/>
      <c r="C3710"/>
      <c r="D3710"/>
      <c r="E3710"/>
    </row>
    <row r="3711" spans="1:5" x14ac:dyDescent="0.2">
      <c r="A3711" s="66"/>
      <c r="B3711"/>
      <c r="C3711"/>
      <c r="D3711"/>
      <c r="E3711"/>
    </row>
    <row r="3712" spans="1:5" x14ac:dyDescent="0.2">
      <c r="A3712" s="66"/>
      <c r="B3712"/>
      <c r="C3712"/>
      <c r="D3712"/>
      <c r="E3712"/>
    </row>
    <row r="3713" spans="1:5" x14ac:dyDescent="0.2">
      <c r="A3713" s="66"/>
      <c r="B3713"/>
      <c r="C3713"/>
      <c r="D3713"/>
      <c r="E3713"/>
    </row>
    <row r="3714" spans="1:5" x14ac:dyDescent="0.2">
      <c r="A3714" s="66"/>
      <c r="B3714"/>
      <c r="C3714"/>
      <c r="D3714"/>
      <c r="E3714"/>
    </row>
    <row r="3715" spans="1:5" x14ac:dyDescent="0.2">
      <c r="A3715" s="66"/>
      <c r="B3715"/>
      <c r="C3715"/>
      <c r="D3715"/>
      <c r="E3715"/>
    </row>
    <row r="3716" spans="1:5" x14ac:dyDescent="0.2">
      <c r="A3716" s="66"/>
      <c r="B3716"/>
      <c r="C3716"/>
      <c r="D3716"/>
      <c r="E3716"/>
    </row>
    <row r="3717" spans="1:5" x14ac:dyDescent="0.2">
      <c r="A3717" s="66"/>
      <c r="B3717"/>
      <c r="C3717"/>
      <c r="D3717"/>
      <c r="E3717"/>
    </row>
    <row r="3718" spans="1:5" x14ac:dyDescent="0.2">
      <c r="A3718" s="66"/>
      <c r="B3718"/>
      <c r="C3718"/>
      <c r="D3718"/>
      <c r="E3718"/>
    </row>
    <row r="3719" spans="1:5" x14ac:dyDescent="0.2">
      <c r="A3719" s="66"/>
      <c r="B3719"/>
      <c r="C3719"/>
      <c r="D3719"/>
      <c r="E3719"/>
    </row>
    <row r="3720" spans="1:5" x14ac:dyDescent="0.2">
      <c r="A3720" s="66"/>
      <c r="B3720"/>
      <c r="C3720"/>
      <c r="D3720"/>
      <c r="E3720"/>
    </row>
    <row r="3721" spans="1:5" x14ac:dyDescent="0.2">
      <c r="A3721" s="66"/>
      <c r="B3721"/>
      <c r="C3721"/>
      <c r="D3721"/>
      <c r="E3721"/>
    </row>
    <row r="3722" spans="1:5" x14ac:dyDescent="0.2">
      <c r="A3722" s="66"/>
      <c r="B3722"/>
      <c r="C3722"/>
      <c r="D3722"/>
      <c r="E3722"/>
    </row>
    <row r="3723" spans="1:5" x14ac:dyDescent="0.2">
      <c r="A3723" s="66"/>
      <c r="B3723"/>
      <c r="C3723"/>
      <c r="D3723"/>
      <c r="E3723"/>
    </row>
    <row r="3724" spans="1:5" x14ac:dyDescent="0.2">
      <c r="A3724" s="66"/>
      <c r="B3724"/>
      <c r="C3724"/>
      <c r="D3724"/>
      <c r="E3724"/>
    </row>
    <row r="3725" spans="1:5" x14ac:dyDescent="0.2">
      <c r="A3725" s="66"/>
      <c r="B3725"/>
      <c r="C3725"/>
      <c r="D3725"/>
      <c r="E3725"/>
    </row>
    <row r="3726" spans="1:5" x14ac:dyDescent="0.2">
      <c r="A3726" s="66"/>
      <c r="B3726"/>
      <c r="C3726"/>
      <c r="D3726"/>
      <c r="E3726"/>
    </row>
    <row r="3727" spans="1:5" x14ac:dyDescent="0.2">
      <c r="A3727" s="66"/>
      <c r="B3727"/>
      <c r="C3727"/>
      <c r="D3727"/>
      <c r="E3727"/>
    </row>
    <row r="3728" spans="1:5" x14ac:dyDescent="0.2">
      <c r="A3728" s="66"/>
      <c r="B3728"/>
      <c r="C3728"/>
      <c r="D3728"/>
      <c r="E3728"/>
    </row>
    <row r="3729" spans="1:5" x14ac:dyDescent="0.2">
      <c r="A3729" s="66"/>
      <c r="B3729"/>
      <c r="C3729"/>
      <c r="D3729"/>
      <c r="E3729"/>
    </row>
    <row r="3730" spans="1:5" x14ac:dyDescent="0.2">
      <c r="A3730" s="66"/>
      <c r="B3730"/>
      <c r="C3730"/>
      <c r="D3730"/>
      <c r="E3730"/>
    </row>
    <row r="3731" spans="1:5" x14ac:dyDescent="0.2">
      <c r="A3731" s="66"/>
      <c r="B3731"/>
      <c r="C3731"/>
      <c r="D3731"/>
      <c r="E3731"/>
    </row>
    <row r="3732" spans="1:5" x14ac:dyDescent="0.2">
      <c r="A3732" s="66"/>
      <c r="B3732"/>
      <c r="C3732"/>
      <c r="D3732"/>
      <c r="E3732"/>
    </row>
    <row r="3733" spans="1:5" x14ac:dyDescent="0.2">
      <c r="A3733" s="66"/>
      <c r="B3733"/>
      <c r="C3733"/>
      <c r="D3733"/>
      <c r="E3733"/>
    </row>
    <row r="3734" spans="1:5" x14ac:dyDescent="0.2">
      <c r="A3734" s="66"/>
      <c r="B3734"/>
      <c r="C3734"/>
      <c r="D3734"/>
      <c r="E3734"/>
    </row>
    <row r="3735" spans="1:5" x14ac:dyDescent="0.2">
      <c r="A3735" s="66"/>
      <c r="B3735"/>
      <c r="C3735"/>
      <c r="D3735"/>
      <c r="E3735"/>
    </row>
    <row r="3736" spans="1:5" x14ac:dyDescent="0.2">
      <c r="A3736" s="66"/>
      <c r="B3736"/>
      <c r="C3736"/>
      <c r="D3736"/>
      <c r="E3736"/>
    </row>
    <row r="3737" spans="1:5" x14ac:dyDescent="0.2">
      <c r="A3737" s="66"/>
      <c r="B3737"/>
      <c r="C3737"/>
      <c r="D3737"/>
      <c r="E3737"/>
    </row>
    <row r="3738" spans="1:5" x14ac:dyDescent="0.2">
      <c r="A3738" s="66"/>
      <c r="B3738"/>
      <c r="C3738"/>
      <c r="D3738"/>
      <c r="E3738"/>
    </row>
    <row r="3739" spans="1:5" x14ac:dyDescent="0.2">
      <c r="A3739" s="66"/>
      <c r="B3739"/>
      <c r="C3739"/>
      <c r="D3739"/>
      <c r="E3739"/>
    </row>
    <row r="3740" spans="1:5" x14ac:dyDescent="0.2">
      <c r="A3740" s="66"/>
      <c r="B3740"/>
      <c r="C3740"/>
      <c r="D3740"/>
      <c r="E3740"/>
    </row>
    <row r="3741" spans="1:5" x14ac:dyDescent="0.2">
      <c r="A3741" s="66"/>
      <c r="B3741"/>
      <c r="C3741"/>
      <c r="D3741"/>
      <c r="E3741"/>
    </row>
    <row r="3742" spans="1:5" x14ac:dyDescent="0.2">
      <c r="A3742" s="66"/>
      <c r="B3742"/>
      <c r="C3742"/>
      <c r="D3742"/>
      <c r="E3742"/>
    </row>
    <row r="3743" spans="1:5" x14ac:dyDescent="0.2">
      <c r="A3743" s="66"/>
      <c r="B3743"/>
      <c r="C3743"/>
      <c r="D3743"/>
      <c r="E3743"/>
    </row>
    <row r="3744" spans="1:5" x14ac:dyDescent="0.2">
      <c r="A3744" s="66"/>
      <c r="B3744"/>
      <c r="C3744"/>
      <c r="D3744"/>
      <c r="E3744"/>
    </row>
    <row r="3745" spans="1:5" x14ac:dyDescent="0.2">
      <c r="A3745" s="66"/>
      <c r="B3745"/>
      <c r="C3745"/>
      <c r="D3745"/>
      <c r="E3745"/>
    </row>
    <row r="3746" spans="1:5" x14ac:dyDescent="0.2">
      <c r="A3746" s="66"/>
      <c r="B3746"/>
      <c r="C3746"/>
      <c r="D3746"/>
      <c r="E3746"/>
    </row>
    <row r="3747" spans="1:5" x14ac:dyDescent="0.2">
      <c r="A3747" s="66"/>
      <c r="B3747"/>
      <c r="C3747"/>
      <c r="D3747"/>
      <c r="E3747"/>
    </row>
    <row r="3748" spans="1:5" x14ac:dyDescent="0.2">
      <c r="A3748" s="66"/>
      <c r="B3748"/>
      <c r="C3748"/>
      <c r="D3748"/>
      <c r="E3748"/>
    </row>
    <row r="3749" spans="1:5" x14ac:dyDescent="0.2">
      <c r="A3749" s="66"/>
      <c r="B3749"/>
      <c r="C3749"/>
      <c r="D3749"/>
      <c r="E3749"/>
    </row>
    <row r="3750" spans="1:5" x14ac:dyDescent="0.2">
      <c r="A3750" s="66"/>
      <c r="B3750"/>
      <c r="C3750"/>
      <c r="D3750"/>
      <c r="E3750"/>
    </row>
    <row r="3751" spans="1:5" x14ac:dyDescent="0.2">
      <c r="A3751" s="66"/>
      <c r="B3751"/>
      <c r="C3751"/>
      <c r="D3751"/>
      <c r="E3751"/>
    </row>
    <row r="3752" spans="1:5" x14ac:dyDescent="0.2">
      <c r="A3752" s="66"/>
      <c r="B3752"/>
      <c r="C3752"/>
      <c r="D3752"/>
      <c r="E3752"/>
    </row>
    <row r="3753" spans="1:5" x14ac:dyDescent="0.2">
      <c r="A3753" s="66"/>
      <c r="B3753"/>
      <c r="C3753"/>
      <c r="D3753"/>
      <c r="E3753"/>
    </row>
    <row r="3754" spans="1:5" x14ac:dyDescent="0.2">
      <c r="A3754" s="66"/>
      <c r="B3754"/>
      <c r="C3754"/>
      <c r="D3754"/>
      <c r="E3754"/>
    </row>
    <row r="3755" spans="1:5" x14ac:dyDescent="0.2">
      <c r="A3755" s="66"/>
      <c r="B3755"/>
      <c r="C3755"/>
      <c r="D3755"/>
      <c r="E3755"/>
    </row>
    <row r="3756" spans="1:5" x14ac:dyDescent="0.2">
      <c r="A3756" s="66"/>
      <c r="B3756"/>
      <c r="C3756"/>
      <c r="D3756"/>
      <c r="E3756"/>
    </row>
    <row r="3757" spans="1:5" x14ac:dyDescent="0.2">
      <c r="A3757" s="66"/>
      <c r="B3757"/>
      <c r="C3757"/>
      <c r="D3757"/>
      <c r="E3757"/>
    </row>
    <row r="3758" spans="1:5" x14ac:dyDescent="0.2">
      <c r="A3758" s="66"/>
      <c r="B3758"/>
      <c r="C3758"/>
      <c r="D3758"/>
      <c r="E3758"/>
    </row>
    <row r="3759" spans="1:5" x14ac:dyDescent="0.2">
      <c r="A3759" s="66"/>
      <c r="B3759"/>
      <c r="C3759"/>
      <c r="D3759"/>
      <c r="E3759"/>
    </row>
    <row r="3760" spans="1:5" x14ac:dyDescent="0.2">
      <c r="A3760" s="66"/>
      <c r="B3760"/>
      <c r="C3760"/>
      <c r="D3760"/>
      <c r="E3760"/>
    </row>
    <row r="3761" spans="1:5" x14ac:dyDescent="0.2">
      <c r="A3761" s="66"/>
      <c r="B3761"/>
      <c r="C3761"/>
      <c r="D3761"/>
      <c r="E3761"/>
    </row>
    <row r="3762" spans="1:5" x14ac:dyDescent="0.2">
      <c r="A3762" s="66"/>
      <c r="B3762"/>
      <c r="C3762"/>
      <c r="D3762"/>
      <c r="E3762"/>
    </row>
    <row r="3763" spans="1:5" x14ac:dyDescent="0.2">
      <c r="A3763" s="66"/>
      <c r="B3763"/>
      <c r="C3763"/>
      <c r="D3763"/>
      <c r="E3763"/>
    </row>
    <row r="3764" spans="1:5" x14ac:dyDescent="0.2">
      <c r="A3764" s="66"/>
      <c r="B3764"/>
      <c r="C3764"/>
      <c r="D3764"/>
      <c r="E3764"/>
    </row>
    <row r="3765" spans="1:5" x14ac:dyDescent="0.2">
      <c r="A3765" s="66"/>
      <c r="B3765"/>
      <c r="C3765"/>
      <c r="D3765"/>
      <c r="E3765"/>
    </row>
    <row r="3766" spans="1:5" x14ac:dyDescent="0.2">
      <c r="A3766" s="66"/>
      <c r="B3766"/>
      <c r="C3766"/>
      <c r="D3766"/>
      <c r="E3766"/>
    </row>
    <row r="3767" spans="1:5" x14ac:dyDescent="0.2">
      <c r="A3767" s="66"/>
      <c r="B3767"/>
      <c r="C3767"/>
      <c r="D3767"/>
      <c r="E3767"/>
    </row>
    <row r="3768" spans="1:5" x14ac:dyDescent="0.2">
      <c r="A3768" s="66"/>
      <c r="B3768"/>
      <c r="C3768"/>
      <c r="D3768"/>
      <c r="E3768"/>
    </row>
    <row r="3769" spans="1:5" x14ac:dyDescent="0.2">
      <c r="A3769" s="66"/>
      <c r="B3769"/>
      <c r="C3769"/>
      <c r="D3769"/>
      <c r="E3769"/>
    </row>
    <row r="3770" spans="1:5" x14ac:dyDescent="0.2">
      <c r="A3770" s="66"/>
      <c r="B3770"/>
      <c r="C3770"/>
      <c r="D3770"/>
      <c r="E3770"/>
    </row>
    <row r="3771" spans="1:5" x14ac:dyDescent="0.2">
      <c r="A3771" s="66"/>
      <c r="B3771"/>
      <c r="C3771"/>
      <c r="D3771"/>
      <c r="E3771"/>
    </row>
    <row r="3772" spans="1:5" x14ac:dyDescent="0.2">
      <c r="A3772" s="66"/>
      <c r="B3772"/>
      <c r="C3772"/>
      <c r="D3772"/>
      <c r="E3772"/>
    </row>
    <row r="3773" spans="1:5" x14ac:dyDescent="0.2">
      <c r="A3773" s="66"/>
      <c r="B3773"/>
      <c r="C3773"/>
      <c r="D3773"/>
      <c r="E3773"/>
    </row>
    <row r="3774" spans="1:5" x14ac:dyDescent="0.2">
      <c r="A3774" s="66"/>
      <c r="B3774"/>
      <c r="C3774"/>
      <c r="D3774"/>
      <c r="E3774"/>
    </row>
    <row r="3775" spans="1:5" x14ac:dyDescent="0.2">
      <c r="A3775" s="66"/>
      <c r="B3775"/>
      <c r="C3775"/>
      <c r="D3775"/>
      <c r="E3775"/>
    </row>
    <row r="3776" spans="1:5" x14ac:dyDescent="0.2">
      <c r="A3776" s="66"/>
      <c r="B3776"/>
      <c r="C3776"/>
      <c r="D3776"/>
      <c r="E3776"/>
    </row>
    <row r="3777" spans="1:5" x14ac:dyDescent="0.2">
      <c r="A3777" s="66"/>
      <c r="B3777"/>
      <c r="C3777"/>
      <c r="D3777"/>
      <c r="E3777"/>
    </row>
    <row r="3778" spans="1:5" x14ac:dyDescent="0.2">
      <c r="A3778" s="66"/>
      <c r="B3778"/>
      <c r="C3778"/>
      <c r="D3778"/>
      <c r="E3778"/>
    </row>
    <row r="3779" spans="1:5" x14ac:dyDescent="0.2">
      <c r="A3779" s="66"/>
      <c r="B3779"/>
      <c r="C3779"/>
      <c r="D3779"/>
      <c r="E3779"/>
    </row>
    <row r="3780" spans="1:5" x14ac:dyDescent="0.2">
      <c r="A3780" s="66"/>
      <c r="B3780"/>
      <c r="C3780"/>
      <c r="D3780"/>
      <c r="E3780"/>
    </row>
    <row r="3781" spans="1:5" x14ac:dyDescent="0.2">
      <c r="A3781" s="66"/>
      <c r="B3781"/>
      <c r="C3781"/>
      <c r="D3781"/>
      <c r="E3781"/>
    </row>
    <row r="3782" spans="1:5" x14ac:dyDescent="0.2">
      <c r="A3782" s="66"/>
      <c r="B3782"/>
      <c r="C3782"/>
      <c r="D3782"/>
      <c r="E3782"/>
    </row>
    <row r="3783" spans="1:5" x14ac:dyDescent="0.2">
      <c r="A3783" s="66"/>
      <c r="B3783"/>
      <c r="C3783"/>
      <c r="D3783"/>
      <c r="E3783"/>
    </row>
    <row r="3784" spans="1:5" x14ac:dyDescent="0.2">
      <c r="A3784" s="66"/>
      <c r="B3784"/>
      <c r="C3784"/>
      <c r="D3784"/>
      <c r="E3784"/>
    </row>
    <row r="3785" spans="1:5" x14ac:dyDescent="0.2">
      <c r="A3785" s="66"/>
      <c r="B3785"/>
      <c r="C3785"/>
      <c r="D3785"/>
      <c r="E3785"/>
    </row>
    <row r="3786" spans="1:5" x14ac:dyDescent="0.2">
      <c r="A3786" s="66"/>
      <c r="B3786"/>
      <c r="C3786"/>
      <c r="D3786"/>
      <c r="E3786"/>
    </row>
    <row r="3787" spans="1:5" x14ac:dyDescent="0.2">
      <c r="A3787" s="66"/>
      <c r="B3787"/>
      <c r="C3787"/>
      <c r="D3787"/>
      <c r="E3787"/>
    </row>
    <row r="3788" spans="1:5" x14ac:dyDescent="0.2">
      <c r="A3788" s="66"/>
      <c r="B3788"/>
      <c r="C3788"/>
      <c r="D3788"/>
      <c r="E3788"/>
    </row>
    <row r="3789" spans="1:5" x14ac:dyDescent="0.2">
      <c r="A3789" s="66"/>
      <c r="B3789"/>
      <c r="C3789"/>
      <c r="D3789"/>
      <c r="E3789"/>
    </row>
    <row r="3790" spans="1:5" x14ac:dyDescent="0.2">
      <c r="A3790" s="66"/>
      <c r="B3790"/>
      <c r="C3790"/>
      <c r="D3790"/>
      <c r="E3790"/>
    </row>
    <row r="3791" spans="1:5" x14ac:dyDescent="0.2">
      <c r="A3791" s="66"/>
      <c r="B3791"/>
      <c r="C3791"/>
      <c r="D3791"/>
      <c r="E3791"/>
    </row>
    <row r="3792" spans="1:5" x14ac:dyDescent="0.2">
      <c r="A3792" s="66"/>
      <c r="B3792"/>
      <c r="C3792"/>
      <c r="D3792"/>
      <c r="E3792"/>
    </row>
    <row r="3793" spans="1:5" x14ac:dyDescent="0.2">
      <c r="A3793" s="66"/>
      <c r="B3793"/>
      <c r="C3793"/>
      <c r="D3793"/>
      <c r="E3793"/>
    </row>
    <row r="3794" spans="1:5" x14ac:dyDescent="0.2">
      <c r="A3794" s="66"/>
      <c r="B3794"/>
      <c r="C3794"/>
      <c r="D3794"/>
      <c r="E3794"/>
    </row>
    <row r="3795" spans="1:5" x14ac:dyDescent="0.2">
      <c r="A3795" s="66"/>
      <c r="B3795"/>
      <c r="C3795"/>
      <c r="D3795"/>
      <c r="E3795"/>
    </row>
    <row r="3796" spans="1:5" x14ac:dyDescent="0.2">
      <c r="A3796" s="66"/>
      <c r="B3796"/>
      <c r="C3796"/>
      <c r="D3796"/>
      <c r="E3796"/>
    </row>
    <row r="3797" spans="1:5" x14ac:dyDescent="0.2">
      <c r="A3797" s="66"/>
      <c r="B3797"/>
      <c r="C3797"/>
      <c r="D3797"/>
      <c r="E3797"/>
    </row>
    <row r="3798" spans="1:5" x14ac:dyDescent="0.2">
      <c r="A3798" s="66"/>
      <c r="B3798"/>
      <c r="C3798"/>
      <c r="D3798"/>
      <c r="E3798"/>
    </row>
    <row r="3799" spans="1:5" x14ac:dyDescent="0.2">
      <c r="A3799" s="66"/>
      <c r="B3799"/>
      <c r="C3799"/>
      <c r="D3799"/>
      <c r="E3799"/>
    </row>
    <row r="3800" spans="1:5" x14ac:dyDescent="0.2">
      <c r="A3800" s="66"/>
      <c r="B3800"/>
      <c r="C3800"/>
      <c r="D3800"/>
      <c r="E3800"/>
    </row>
    <row r="3801" spans="1:5" x14ac:dyDescent="0.2">
      <c r="A3801" s="66"/>
      <c r="B3801"/>
      <c r="C3801"/>
      <c r="D3801"/>
      <c r="E3801"/>
    </row>
    <row r="3802" spans="1:5" x14ac:dyDescent="0.2">
      <c r="A3802" s="66"/>
      <c r="B3802"/>
      <c r="C3802"/>
      <c r="D3802"/>
      <c r="E3802"/>
    </row>
    <row r="3803" spans="1:5" x14ac:dyDescent="0.2">
      <c r="A3803" s="66"/>
      <c r="B3803"/>
      <c r="C3803"/>
      <c r="D3803"/>
      <c r="E3803"/>
    </row>
    <row r="3804" spans="1:5" x14ac:dyDescent="0.2">
      <c r="A3804" s="66"/>
      <c r="B3804"/>
      <c r="C3804"/>
      <c r="D3804"/>
      <c r="E3804"/>
    </row>
    <row r="3805" spans="1:5" x14ac:dyDescent="0.2">
      <c r="A3805" s="66"/>
      <c r="B3805"/>
      <c r="C3805"/>
      <c r="D3805"/>
      <c r="E3805"/>
    </row>
    <row r="3806" spans="1:5" x14ac:dyDescent="0.2">
      <c r="A3806" s="66"/>
      <c r="B3806"/>
      <c r="C3806"/>
      <c r="D3806"/>
      <c r="E3806"/>
    </row>
    <row r="3807" spans="1:5" x14ac:dyDescent="0.2">
      <c r="A3807" s="66"/>
      <c r="B3807"/>
      <c r="C3807"/>
      <c r="D3807"/>
      <c r="E3807"/>
    </row>
    <row r="3808" spans="1:5" x14ac:dyDescent="0.2">
      <c r="A3808" s="66"/>
      <c r="B3808"/>
      <c r="C3808"/>
      <c r="D3808"/>
      <c r="E3808"/>
    </row>
    <row r="3809" spans="1:5" x14ac:dyDescent="0.2">
      <c r="A3809" s="66"/>
      <c r="B3809"/>
      <c r="C3809"/>
      <c r="D3809"/>
      <c r="E3809"/>
    </row>
    <row r="3810" spans="1:5" x14ac:dyDescent="0.2">
      <c r="A3810" s="66"/>
      <c r="B3810"/>
      <c r="C3810"/>
      <c r="D3810"/>
      <c r="E3810"/>
    </row>
    <row r="3811" spans="1:5" x14ac:dyDescent="0.2">
      <c r="A3811" s="66"/>
      <c r="B3811"/>
      <c r="C3811"/>
      <c r="D3811"/>
      <c r="E3811"/>
    </row>
    <row r="3812" spans="1:5" x14ac:dyDescent="0.2">
      <c r="A3812" s="66"/>
      <c r="B3812"/>
      <c r="C3812"/>
      <c r="D3812"/>
      <c r="E3812"/>
    </row>
    <row r="3813" spans="1:5" x14ac:dyDescent="0.2">
      <c r="A3813" s="66"/>
      <c r="B3813"/>
      <c r="C3813"/>
      <c r="D3813"/>
      <c r="E3813"/>
    </row>
    <row r="3814" spans="1:5" x14ac:dyDescent="0.2">
      <c r="A3814" s="66"/>
      <c r="B3814"/>
      <c r="C3814"/>
      <c r="D3814"/>
      <c r="E3814"/>
    </row>
    <row r="3815" spans="1:5" x14ac:dyDescent="0.2">
      <c r="A3815" s="66"/>
      <c r="B3815"/>
      <c r="C3815"/>
      <c r="D3815"/>
      <c r="E3815"/>
    </row>
    <row r="3816" spans="1:5" x14ac:dyDescent="0.2">
      <c r="A3816" s="66"/>
      <c r="B3816"/>
      <c r="C3816"/>
      <c r="D3816"/>
      <c r="E3816"/>
    </row>
    <row r="3817" spans="1:5" x14ac:dyDescent="0.2">
      <c r="A3817" s="66"/>
      <c r="B3817"/>
      <c r="C3817"/>
      <c r="D3817"/>
      <c r="E3817"/>
    </row>
    <row r="3818" spans="1:5" x14ac:dyDescent="0.2">
      <c r="A3818" s="66"/>
      <c r="B3818"/>
      <c r="C3818"/>
      <c r="D3818"/>
      <c r="E3818"/>
    </row>
    <row r="3819" spans="1:5" x14ac:dyDescent="0.2">
      <c r="A3819" s="66"/>
      <c r="B3819"/>
      <c r="C3819"/>
      <c r="D3819"/>
      <c r="E3819"/>
    </row>
    <row r="3820" spans="1:5" x14ac:dyDescent="0.2">
      <c r="A3820" s="66"/>
      <c r="B3820"/>
      <c r="C3820"/>
      <c r="D3820"/>
      <c r="E3820"/>
    </row>
    <row r="3821" spans="1:5" x14ac:dyDescent="0.2">
      <c r="A3821" s="66"/>
      <c r="B3821"/>
      <c r="C3821"/>
      <c r="D3821"/>
      <c r="E3821"/>
    </row>
    <row r="3822" spans="1:5" x14ac:dyDescent="0.2">
      <c r="A3822" s="66"/>
      <c r="B3822"/>
      <c r="C3822"/>
      <c r="D3822"/>
      <c r="E3822"/>
    </row>
    <row r="3823" spans="1:5" x14ac:dyDescent="0.2">
      <c r="A3823" s="66"/>
      <c r="B3823"/>
      <c r="C3823"/>
      <c r="D3823"/>
      <c r="E3823"/>
    </row>
    <row r="3824" spans="1:5" x14ac:dyDescent="0.2">
      <c r="A3824" s="66"/>
      <c r="B3824"/>
      <c r="C3824"/>
      <c r="D3824"/>
      <c r="E3824"/>
    </row>
    <row r="3825" spans="1:5" x14ac:dyDescent="0.2">
      <c r="A3825" s="66"/>
      <c r="B3825"/>
      <c r="C3825"/>
      <c r="D3825"/>
      <c r="E3825"/>
    </row>
    <row r="3826" spans="1:5" x14ac:dyDescent="0.2">
      <c r="A3826" s="66"/>
      <c r="B3826"/>
      <c r="C3826"/>
      <c r="D3826"/>
      <c r="E3826"/>
    </row>
    <row r="3827" spans="1:5" x14ac:dyDescent="0.2">
      <c r="A3827" s="66"/>
      <c r="B3827"/>
      <c r="C3827"/>
      <c r="D3827"/>
      <c r="E3827"/>
    </row>
    <row r="3828" spans="1:5" x14ac:dyDescent="0.2">
      <c r="A3828" s="66"/>
      <c r="B3828"/>
      <c r="C3828"/>
      <c r="D3828"/>
      <c r="E3828"/>
    </row>
    <row r="3829" spans="1:5" x14ac:dyDescent="0.2">
      <c r="A3829" s="66"/>
      <c r="B3829"/>
      <c r="C3829"/>
      <c r="D3829"/>
      <c r="E3829"/>
    </row>
    <row r="3830" spans="1:5" x14ac:dyDescent="0.2">
      <c r="A3830" s="66"/>
      <c r="B3830"/>
      <c r="C3830"/>
      <c r="D3830"/>
      <c r="E3830"/>
    </row>
    <row r="3831" spans="1:5" x14ac:dyDescent="0.2">
      <c r="A3831" s="66"/>
      <c r="B3831"/>
      <c r="C3831"/>
      <c r="D3831"/>
      <c r="E3831"/>
    </row>
    <row r="3832" spans="1:5" x14ac:dyDescent="0.2">
      <c r="A3832" s="66"/>
      <c r="B3832"/>
      <c r="C3832"/>
      <c r="D3832"/>
      <c r="E3832"/>
    </row>
    <row r="3833" spans="1:5" x14ac:dyDescent="0.2">
      <c r="A3833" s="66"/>
      <c r="B3833"/>
      <c r="C3833"/>
      <c r="D3833"/>
      <c r="E3833"/>
    </row>
    <row r="3834" spans="1:5" x14ac:dyDescent="0.2">
      <c r="A3834" s="66"/>
      <c r="B3834"/>
      <c r="C3834"/>
      <c r="D3834"/>
      <c r="E3834"/>
    </row>
    <row r="3835" spans="1:5" x14ac:dyDescent="0.2">
      <c r="A3835" s="66"/>
      <c r="B3835"/>
      <c r="C3835"/>
      <c r="D3835"/>
      <c r="E3835"/>
    </row>
    <row r="3836" spans="1:5" x14ac:dyDescent="0.2">
      <c r="A3836" s="66"/>
      <c r="B3836"/>
      <c r="C3836"/>
      <c r="D3836"/>
      <c r="E3836"/>
    </row>
    <row r="3837" spans="1:5" x14ac:dyDescent="0.2">
      <c r="A3837" s="66"/>
      <c r="B3837"/>
      <c r="C3837"/>
      <c r="D3837"/>
      <c r="E3837"/>
    </row>
    <row r="3838" spans="1:5" x14ac:dyDescent="0.2">
      <c r="A3838" s="66"/>
      <c r="B3838"/>
      <c r="C3838"/>
      <c r="D3838"/>
      <c r="E3838"/>
    </row>
    <row r="3839" spans="1:5" x14ac:dyDescent="0.2">
      <c r="A3839" s="66"/>
      <c r="B3839"/>
      <c r="C3839"/>
      <c r="D3839"/>
      <c r="E3839"/>
    </row>
    <row r="3840" spans="1:5" x14ac:dyDescent="0.2">
      <c r="A3840" s="66"/>
      <c r="B3840"/>
      <c r="C3840"/>
      <c r="D3840"/>
      <c r="E3840"/>
    </row>
    <row r="3841" spans="1:5" x14ac:dyDescent="0.2">
      <c r="A3841" s="66"/>
      <c r="B3841"/>
      <c r="C3841"/>
      <c r="D3841"/>
      <c r="E3841"/>
    </row>
    <row r="3842" spans="1:5" x14ac:dyDescent="0.2">
      <c r="A3842" s="66"/>
      <c r="B3842"/>
      <c r="C3842"/>
      <c r="D3842"/>
      <c r="E3842"/>
    </row>
    <row r="3843" spans="1:5" x14ac:dyDescent="0.2">
      <c r="A3843" s="66"/>
      <c r="B3843"/>
      <c r="C3843"/>
      <c r="D3843"/>
      <c r="E3843"/>
    </row>
    <row r="3844" spans="1:5" x14ac:dyDescent="0.2">
      <c r="A3844" s="66"/>
      <c r="B3844"/>
      <c r="C3844"/>
      <c r="D3844"/>
      <c r="E3844"/>
    </row>
    <row r="3845" spans="1:5" x14ac:dyDescent="0.2">
      <c r="A3845" s="66"/>
      <c r="B3845"/>
      <c r="C3845"/>
      <c r="D3845"/>
      <c r="E3845"/>
    </row>
    <row r="3846" spans="1:5" x14ac:dyDescent="0.2">
      <c r="A3846" s="66"/>
      <c r="B3846"/>
      <c r="C3846"/>
      <c r="D3846"/>
      <c r="E3846"/>
    </row>
    <row r="3847" spans="1:5" x14ac:dyDescent="0.2">
      <c r="A3847" s="66"/>
      <c r="B3847"/>
      <c r="C3847"/>
      <c r="D3847"/>
      <c r="E3847"/>
    </row>
    <row r="3848" spans="1:5" x14ac:dyDescent="0.2">
      <c r="A3848" s="66"/>
      <c r="B3848"/>
      <c r="C3848"/>
      <c r="D3848"/>
      <c r="E3848"/>
    </row>
    <row r="3849" spans="1:5" x14ac:dyDescent="0.2">
      <c r="A3849" s="66"/>
      <c r="B3849"/>
      <c r="C3849"/>
      <c r="D3849"/>
      <c r="E3849"/>
    </row>
    <row r="3850" spans="1:5" x14ac:dyDescent="0.2">
      <c r="A3850" s="66"/>
      <c r="B3850"/>
      <c r="C3850"/>
      <c r="D3850"/>
      <c r="E3850"/>
    </row>
    <row r="3851" spans="1:5" x14ac:dyDescent="0.2">
      <c r="A3851" s="66"/>
      <c r="B3851"/>
      <c r="C3851"/>
      <c r="D3851"/>
      <c r="E3851"/>
    </row>
    <row r="3852" spans="1:5" x14ac:dyDescent="0.2">
      <c r="A3852" s="66"/>
      <c r="B3852"/>
      <c r="C3852"/>
      <c r="D3852"/>
      <c r="E3852"/>
    </row>
    <row r="3853" spans="1:5" x14ac:dyDescent="0.2">
      <c r="A3853" s="66"/>
      <c r="B3853"/>
      <c r="C3853"/>
      <c r="D3853"/>
      <c r="E3853"/>
    </row>
    <row r="3854" spans="1:5" x14ac:dyDescent="0.2">
      <c r="A3854" s="66"/>
      <c r="B3854"/>
      <c r="C3854"/>
      <c r="D3854"/>
      <c r="E3854"/>
    </row>
    <row r="3855" spans="1:5" x14ac:dyDescent="0.2">
      <c r="A3855" s="66"/>
      <c r="B3855"/>
      <c r="C3855"/>
      <c r="D3855"/>
      <c r="E3855"/>
    </row>
    <row r="3856" spans="1:5" x14ac:dyDescent="0.2">
      <c r="A3856" s="66"/>
      <c r="B3856"/>
      <c r="C3856"/>
      <c r="D3856"/>
      <c r="E3856"/>
    </row>
    <row r="3857" spans="1:5" x14ac:dyDescent="0.2">
      <c r="A3857" s="66"/>
      <c r="B3857"/>
      <c r="C3857"/>
      <c r="D3857"/>
      <c r="E3857"/>
    </row>
    <row r="3858" spans="1:5" x14ac:dyDescent="0.2">
      <c r="A3858" s="66"/>
      <c r="B3858"/>
      <c r="C3858"/>
      <c r="D3858"/>
      <c r="E3858"/>
    </row>
    <row r="3859" spans="1:5" x14ac:dyDescent="0.2">
      <c r="A3859" s="66"/>
      <c r="B3859"/>
      <c r="C3859"/>
      <c r="D3859"/>
      <c r="E3859"/>
    </row>
    <row r="3860" spans="1:5" x14ac:dyDescent="0.2">
      <c r="A3860" s="66"/>
      <c r="B3860"/>
      <c r="C3860"/>
      <c r="D3860"/>
      <c r="E3860"/>
    </row>
    <row r="3861" spans="1:5" x14ac:dyDescent="0.2">
      <c r="A3861" s="66"/>
      <c r="B3861"/>
      <c r="C3861"/>
      <c r="D3861"/>
      <c r="E3861"/>
    </row>
    <row r="3862" spans="1:5" x14ac:dyDescent="0.2">
      <c r="A3862" s="66"/>
      <c r="B3862"/>
      <c r="C3862"/>
      <c r="D3862"/>
      <c r="E3862"/>
    </row>
    <row r="3863" spans="1:5" x14ac:dyDescent="0.2">
      <c r="A3863" s="66"/>
      <c r="B3863"/>
      <c r="C3863"/>
      <c r="D3863"/>
      <c r="E3863"/>
    </row>
    <row r="3864" spans="1:5" x14ac:dyDescent="0.2">
      <c r="A3864" s="66"/>
      <c r="B3864"/>
      <c r="C3864"/>
      <c r="D3864"/>
      <c r="E3864"/>
    </row>
    <row r="3865" spans="1:5" x14ac:dyDescent="0.2">
      <c r="A3865" s="66"/>
      <c r="B3865"/>
      <c r="C3865"/>
      <c r="D3865"/>
      <c r="E3865"/>
    </row>
    <row r="3866" spans="1:5" x14ac:dyDescent="0.2">
      <c r="A3866" s="66"/>
      <c r="B3866"/>
      <c r="C3866"/>
      <c r="D3866"/>
      <c r="E3866"/>
    </row>
    <row r="3867" spans="1:5" x14ac:dyDescent="0.2">
      <c r="A3867" s="66"/>
      <c r="B3867"/>
      <c r="C3867"/>
      <c r="D3867"/>
      <c r="E3867"/>
    </row>
    <row r="3868" spans="1:5" x14ac:dyDescent="0.2">
      <c r="A3868" s="66"/>
      <c r="B3868"/>
      <c r="C3868"/>
      <c r="D3868"/>
      <c r="E3868"/>
    </row>
    <row r="3869" spans="1:5" x14ac:dyDescent="0.2">
      <c r="A3869" s="66"/>
      <c r="B3869"/>
      <c r="C3869"/>
      <c r="D3869"/>
      <c r="E3869"/>
    </row>
    <row r="3870" spans="1:5" x14ac:dyDescent="0.2">
      <c r="A3870" s="66"/>
      <c r="B3870"/>
      <c r="C3870"/>
      <c r="D3870"/>
      <c r="E3870"/>
    </row>
    <row r="3871" spans="1:5" x14ac:dyDescent="0.2">
      <c r="A3871" s="66"/>
      <c r="B3871"/>
      <c r="C3871"/>
      <c r="D3871"/>
      <c r="E3871"/>
    </row>
    <row r="3872" spans="1:5" x14ac:dyDescent="0.2">
      <c r="A3872" s="66"/>
      <c r="B3872"/>
      <c r="C3872"/>
      <c r="D3872"/>
      <c r="E3872"/>
    </row>
    <row r="3873" spans="1:5" x14ac:dyDescent="0.2">
      <c r="A3873" s="66"/>
      <c r="B3873"/>
      <c r="C3873"/>
      <c r="D3873"/>
      <c r="E3873"/>
    </row>
    <row r="3874" spans="1:5" x14ac:dyDescent="0.2">
      <c r="A3874" s="66"/>
      <c r="B3874"/>
      <c r="C3874"/>
      <c r="D3874"/>
      <c r="E3874"/>
    </row>
    <row r="3875" spans="1:5" x14ac:dyDescent="0.2">
      <c r="A3875" s="66"/>
      <c r="B3875"/>
      <c r="C3875"/>
      <c r="D3875"/>
      <c r="E3875"/>
    </row>
    <row r="3876" spans="1:5" x14ac:dyDescent="0.2">
      <c r="A3876" s="66"/>
      <c r="B3876"/>
      <c r="C3876"/>
      <c r="D3876"/>
      <c r="E3876"/>
    </row>
    <row r="3877" spans="1:5" x14ac:dyDescent="0.2">
      <c r="A3877" s="66"/>
      <c r="B3877"/>
      <c r="C3877"/>
      <c r="D3877"/>
      <c r="E3877"/>
    </row>
    <row r="3878" spans="1:5" x14ac:dyDescent="0.2">
      <c r="A3878" s="66"/>
      <c r="B3878"/>
      <c r="C3878"/>
      <c r="D3878"/>
      <c r="E3878"/>
    </row>
    <row r="3879" spans="1:5" x14ac:dyDescent="0.2">
      <c r="A3879" s="66"/>
      <c r="B3879"/>
      <c r="C3879"/>
      <c r="D3879"/>
      <c r="E3879"/>
    </row>
    <row r="3880" spans="1:5" x14ac:dyDescent="0.2">
      <c r="A3880" s="66"/>
      <c r="B3880"/>
      <c r="C3880"/>
      <c r="D3880"/>
      <c r="E3880"/>
    </row>
    <row r="3881" spans="1:5" x14ac:dyDescent="0.2">
      <c r="A3881" s="66"/>
      <c r="B3881"/>
      <c r="C3881"/>
      <c r="D3881"/>
      <c r="E3881"/>
    </row>
    <row r="3882" spans="1:5" x14ac:dyDescent="0.2">
      <c r="A3882" s="66"/>
      <c r="B3882"/>
      <c r="C3882"/>
      <c r="D3882"/>
      <c r="E3882"/>
    </row>
    <row r="3883" spans="1:5" x14ac:dyDescent="0.2">
      <c r="A3883" s="66"/>
      <c r="B3883"/>
      <c r="C3883"/>
      <c r="D3883"/>
      <c r="E3883"/>
    </row>
    <row r="3884" spans="1:5" x14ac:dyDescent="0.2">
      <c r="A3884" s="66"/>
      <c r="B3884"/>
      <c r="C3884"/>
      <c r="D3884"/>
      <c r="E3884"/>
    </row>
    <row r="3885" spans="1:5" x14ac:dyDescent="0.2">
      <c r="A3885" s="66"/>
      <c r="B3885"/>
      <c r="C3885"/>
      <c r="D3885"/>
      <c r="E3885"/>
    </row>
    <row r="3886" spans="1:5" x14ac:dyDescent="0.2">
      <c r="A3886" s="66"/>
      <c r="B3886"/>
      <c r="C3886"/>
      <c r="D3886"/>
      <c r="E3886"/>
    </row>
    <row r="3887" spans="1:5" x14ac:dyDescent="0.2">
      <c r="A3887" s="66"/>
      <c r="B3887"/>
      <c r="C3887"/>
      <c r="D3887"/>
      <c r="E3887"/>
    </row>
    <row r="3888" spans="1:5" x14ac:dyDescent="0.2">
      <c r="A3888" s="66"/>
      <c r="B3888"/>
      <c r="C3888"/>
      <c r="D3888"/>
      <c r="E3888"/>
    </row>
    <row r="3889" spans="1:5" x14ac:dyDescent="0.2">
      <c r="A3889" s="66"/>
      <c r="B3889"/>
      <c r="C3889"/>
      <c r="D3889"/>
      <c r="E3889"/>
    </row>
    <row r="3890" spans="1:5" x14ac:dyDescent="0.2">
      <c r="A3890" s="66"/>
      <c r="B3890"/>
      <c r="C3890"/>
      <c r="D3890"/>
      <c r="E3890"/>
    </row>
    <row r="3891" spans="1:5" x14ac:dyDescent="0.2">
      <c r="A3891" s="66"/>
      <c r="B3891"/>
      <c r="C3891"/>
      <c r="D3891"/>
      <c r="E3891"/>
    </row>
    <row r="3892" spans="1:5" x14ac:dyDescent="0.2">
      <c r="A3892" s="66"/>
      <c r="B3892"/>
      <c r="C3892"/>
      <c r="D3892"/>
      <c r="E3892"/>
    </row>
    <row r="3893" spans="1:5" x14ac:dyDescent="0.2">
      <c r="A3893" s="66"/>
      <c r="B3893"/>
      <c r="C3893"/>
      <c r="D3893"/>
      <c r="E3893"/>
    </row>
    <row r="3894" spans="1:5" x14ac:dyDescent="0.2">
      <c r="A3894" s="66"/>
      <c r="B3894"/>
      <c r="C3894"/>
      <c r="D3894"/>
      <c r="E3894"/>
    </row>
    <row r="3895" spans="1:5" x14ac:dyDescent="0.2">
      <c r="A3895" s="66"/>
      <c r="B3895"/>
      <c r="C3895"/>
      <c r="D3895"/>
      <c r="E3895"/>
    </row>
    <row r="3896" spans="1:5" x14ac:dyDescent="0.2">
      <c r="A3896" s="66"/>
      <c r="B3896"/>
      <c r="C3896"/>
      <c r="D3896"/>
      <c r="E3896"/>
    </row>
    <row r="3897" spans="1:5" x14ac:dyDescent="0.2">
      <c r="A3897" s="66"/>
      <c r="B3897"/>
      <c r="C3897"/>
      <c r="D3897"/>
      <c r="E3897"/>
    </row>
    <row r="3898" spans="1:5" x14ac:dyDescent="0.2">
      <c r="A3898" s="66"/>
      <c r="B3898"/>
      <c r="C3898"/>
      <c r="D3898"/>
      <c r="E3898"/>
    </row>
    <row r="3899" spans="1:5" x14ac:dyDescent="0.2">
      <c r="A3899" s="66"/>
      <c r="B3899"/>
      <c r="C3899"/>
      <c r="D3899"/>
      <c r="E3899"/>
    </row>
    <row r="3900" spans="1:5" x14ac:dyDescent="0.2">
      <c r="A3900" s="66"/>
      <c r="B3900"/>
      <c r="C3900"/>
      <c r="D3900"/>
      <c r="E3900"/>
    </row>
    <row r="3901" spans="1:5" x14ac:dyDescent="0.2">
      <c r="A3901" s="66"/>
      <c r="B3901"/>
      <c r="C3901"/>
      <c r="D3901"/>
      <c r="E3901"/>
    </row>
    <row r="3902" spans="1:5" x14ac:dyDescent="0.2">
      <c r="A3902" s="66"/>
      <c r="B3902"/>
      <c r="C3902"/>
      <c r="D3902"/>
      <c r="E3902"/>
    </row>
    <row r="3903" spans="1:5" x14ac:dyDescent="0.2">
      <c r="A3903" s="66"/>
      <c r="B3903"/>
      <c r="C3903"/>
      <c r="D3903"/>
      <c r="E3903"/>
    </row>
    <row r="3904" spans="1:5" x14ac:dyDescent="0.2">
      <c r="A3904" s="66"/>
      <c r="B3904"/>
      <c r="C3904"/>
      <c r="D3904"/>
      <c r="E3904"/>
    </row>
    <row r="3905" spans="1:5" x14ac:dyDescent="0.2">
      <c r="A3905" s="66"/>
      <c r="B3905"/>
      <c r="C3905"/>
      <c r="D3905"/>
      <c r="E3905"/>
    </row>
    <row r="3906" spans="1:5" x14ac:dyDescent="0.2">
      <c r="A3906" s="66"/>
      <c r="B3906"/>
      <c r="C3906"/>
      <c r="D3906"/>
      <c r="E3906"/>
    </row>
    <row r="3907" spans="1:5" x14ac:dyDescent="0.2">
      <c r="A3907" s="66"/>
      <c r="B3907"/>
      <c r="C3907"/>
      <c r="D3907"/>
      <c r="E3907"/>
    </row>
    <row r="3908" spans="1:5" x14ac:dyDescent="0.2">
      <c r="A3908" s="66"/>
      <c r="B3908"/>
      <c r="C3908"/>
      <c r="D3908"/>
      <c r="E3908"/>
    </row>
    <row r="3909" spans="1:5" x14ac:dyDescent="0.2">
      <c r="A3909" s="66"/>
      <c r="B3909"/>
      <c r="C3909"/>
      <c r="D3909"/>
      <c r="E3909"/>
    </row>
    <row r="3910" spans="1:5" x14ac:dyDescent="0.2">
      <c r="A3910" s="66"/>
      <c r="B3910"/>
      <c r="C3910"/>
      <c r="D3910"/>
      <c r="E3910"/>
    </row>
    <row r="3911" spans="1:5" x14ac:dyDescent="0.2">
      <c r="A3911" s="66"/>
      <c r="B3911"/>
      <c r="C3911"/>
      <c r="D3911"/>
      <c r="E3911"/>
    </row>
    <row r="3912" spans="1:5" x14ac:dyDescent="0.2">
      <c r="A3912" s="66"/>
      <c r="B3912"/>
      <c r="C3912"/>
      <c r="D3912"/>
      <c r="E3912"/>
    </row>
    <row r="3913" spans="1:5" x14ac:dyDescent="0.2">
      <c r="A3913" s="66"/>
      <c r="B3913"/>
      <c r="C3913"/>
      <c r="D3913"/>
      <c r="E3913"/>
    </row>
    <row r="3914" spans="1:5" x14ac:dyDescent="0.2">
      <c r="A3914" s="66"/>
      <c r="B3914"/>
      <c r="C3914"/>
      <c r="D3914"/>
      <c r="E3914"/>
    </row>
    <row r="3915" spans="1:5" x14ac:dyDescent="0.2">
      <c r="A3915" s="66"/>
      <c r="B3915"/>
      <c r="C3915"/>
      <c r="D3915"/>
      <c r="E3915"/>
    </row>
    <row r="3916" spans="1:5" x14ac:dyDescent="0.2">
      <c r="A3916" s="66"/>
      <c r="B3916"/>
      <c r="C3916"/>
      <c r="D3916"/>
      <c r="E3916"/>
    </row>
    <row r="3917" spans="1:5" x14ac:dyDescent="0.2">
      <c r="A3917" s="66"/>
      <c r="B3917"/>
      <c r="C3917"/>
      <c r="D3917"/>
      <c r="E3917"/>
    </row>
    <row r="3918" spans="1:5" x14ac:dyDescent="0.2">
      <c r="A3918" s="66"/>
      <c r="B3918"/>
      <c r="C3918"/>
      <c r="D3918"/>
      <c r="E3918"/>
    </row>
    <row r="3919" spans="1:5" x14ac:dyDescent="0.2">
      <c r="A3919" s="66"/>
      <c r="B3919"/>
      <c r="C3919"/>
      <c r="D3919"/>
      <c r="E3919"/>
    </row>
    <row r="3920" spans="1:5" x14ac:dyDescent="0.2">
      <c r="A3920" s="66"/>
      <c r="B3920"/>
      <c r="C3920"/>
      <c r="D3920"/>
      <c r="E3920"/>
    </row>
    <row r="3921" spans="1:5" x14ac:dyDescent="0.2">
      <c r="A3921" s="66"/>
      <c r="B3921"/>
      <c r="C3921"/>
      <c r="D3921"/>
      <c r="E3921"/>
    </row>
    <row r="3922" spans="1:5" x14ac:dyDescent="0.2">
      <c r="A3922" s="66"/>
      <c r="B3922"/>
      <c r="C3922"/>
      <c r="D3922"/>
      <c r="E3922"/>
    </row>
    <row r="3923" spans="1:5" x14ac:dyDescent="0.2">
      <c r="A3923" s="66"/>
      <c r="B3923"/>
      <c r="C3923"/>
      <c r="D3923"/>
      <c r="E3923"/>
    </row>
    <row r="3924" spans="1:5" x14ac:dyDescent="0.2">
      <c r="A3924" s="66"/>
      <c r="B3924"/>
      <c r="C3924"/>
      <c r="D3924"/>
      <c r="E3924"/>
    </row>
    <row r="3925" spans="1:5" x14ac:dyDescent="0.2">
      <c r="A3925" s="66"/>
      <c r="B3925"/>
      <c r="C3925"/>
      <c r="D3925"/>
      <c r="E3925"/>
    </row>
    <row r="3926" spans="1:5" x14ac:dyDescent="0.2">
      <c r="A3926" s="66"/>
      <c r="B3926"/>
      <c r="C3926"/>
      <c r="D3926"/>
      <c r="E3926"/>
    </row>
    <row r="3927" spans="1:5" x14ac:dyDescent="0.2">
      <c r="A3927" s="66"/>
      <c r="B3927"/>
      <c r="C3927"/>
      <c r="D3927"/>
      <c r="E3927"/>
    </row>
    <row r="3928" spans="1:5" x14ac:dyDescent="0.2">
      <c r="A3928" s="66"/>
      <c r="B3928"/>
      <c r="C3928"/>
      <c r="D3928"/>
      <c r="E3928"/>
    </row>
    <row r="3929" spans="1:5" x14ac:dyDescent="0.2">
      <c r="A3929" s="66"/>
      <c r="B3929"/>
      <c r="C3929"/>
      <c r="D3929"/>
      <c r="E3929"/>
    </row>
    <row r="3930" spans="1:5" x14ac:dyDescent="0.2">
      <c r="A3930" s="66"/>
      <c r="B3930"/>
      <c r="C3930"/>
      <c r="D3930"/>
      <c r="E3930"/>
    </row>
    <row r="3931" spans="1:5" x14ac:dyDescent="0.2">
      <c r="A3931" s="66"/>
      <c r="B3931"/>
      <c r="C3931"/>
      <c r="D3931"/>
      <c r="E3931"/>
    </row>
    <row r="3932" spans="1:5" x14ac:dyDescent="0.2">
      <c r="A3932" s="66"/>
      <c r="B3932"/>
      <c r="C3932"/>
      <c r="D3932"/>
      <c r="E3932"/>
    </row>
    <row r="3933" spans="1:5" x14ac:dyDescent="0.2">
      <c r="A3933" s="66"/>
      <c r="B3933"/>
      <c r="C3933"/>
      <c r="D3933"/>
      <c r="E3933"/>
    </row>
    <row r="3934" spans="1:5" x14ac:dyDescent="0.2">
      <c r="A3934" s="66"/>
      <c r="B3934"/>
      <c r="C3934"/>
      <c r="D3934"/>
      <c r="E3934"/>
    </row>
    <row r="3935" spans="1:5" x14ac:dyDescent="0.2">
      <c r="A3935" s="66"/>
      <c r="B3935"/>
      <c r="C3935"/>
      <c r="D3935"/>
      <c r="E3935"/>
    </row>
    <row r="3936" spans="1:5" x14ac:dyDescent="0.2">
      <c r="A3936" s="66"/>
      <c r="B3936"/>
      <c r="C3936"/>
      <c r="D3936"/>
      <c r="E3936"/>
    </row>
    <row r="3937" spans="1:5" x14ac:dyDescent="0.2">
      <c r="A3937" s="66"/>
      <c r="B3937"/>
      <c r="C3937"/>
      <c r="D3937"/>
      <c r="E3937"/>
    </row>
    <row r="3938" spans="1:5" x14ac:dyDescent="0.2">
      <c r="A3938" s="66"/>
      <c r="B3938"/>
      <c r="C3938"/>
      <c r="D3938"/>
      <c r="E3938"/>
    </row>
    <row r="3939" spans="1:5" x14ac:dyDescent="0.2">
      <c r="A3939" s="66"/>
      <c r="B3939"/>
      <c r="C3939"/>
      <c r="D3939"/>
      <c r="E3939"/>
    </row>
    <row r="3940" spans="1:5" x14ac:dyDescent="0.2">
      <c r="A3940" s="66"/>
      <c r="B3940"/>
      <c r="C3940"/>
      <c r="D3940"/>
      <c r="E3940"/>
    </row>
    <row r="3941" spans="1:5" x14ac:dyDescent="0.2">
      <c r="A3941" s="66"/>
      <c r="B3941"/>
      <c r="C3941"/>
      <c r="D3941"/>
      <c r="E3941"/>
    </row>
    <row r="3942" spans="1:5" x14ac:dyDescent="0.2">
      <c r="A3942" s="66"/>
      <c r="B3942"/>
      <c r="C3942"/>
      <c r="D3942"/>
      <c r="E3942"/>
    </row>
    <row r="3943" spans="1:5" x14ac:dyDescent="0.2">
      <c r="A3943" s="66"/>
      <c r="B3943"/>
      <c r="C3943"/>
      <c r="D3943"/>
      <c r="E3943"/>
    </row>
    <row r="3944" spans="1:5" x14ac:dyDescent="0.2">
      <c r="A3944" s="66"/>
      <c r="B3944"/>
      <c r="C3944"/>
      <c r="D3944"/>
      <c r="E3944"/>
    </row>
    <row r="3945" spans="1:5" x14ac:dyDescent="0.2">
      <c r="A3945" s="66"/>
      <c r="B3945"/>
      <c r="C3945"/>
      <c r="D3945"/>
      <c r="E3945"/>
    </row>
    <row r="3946" spans="1:5" x14ac:dyDescent="0.2">
      <c r="A3946" s="66"/>
      <c r="B3946"/>
      <c r="C3946"/>
      <c r="D3946"/>
      <c r="E3946"/>
    </row>
    <row r="3947" spans="1:5" x14ac:dyDescent="0.2">
      <c r="A3947" s="66"/>
      <c r="B3947"/>
      <c r="C3947"/>
      <c r="D3947"/>
      <c r="E3947"/>
    </row>
    <row r="3948" spans="1:5" x14ac:dyDescent="0.2">
      <c r="A3948" s="66"/>
      <c r="B3948"/>
      <c r="C3948"/>
      <c r="D3948"/>
      <c r="E3948"/>
    </row>
    <row r="3949" spans="1:5" x14ac:dyDescent="0.2">
      <c r="A3949" s="66"/>
      <c r="B3949"/>
      <c r="C3949"/>
      <c r="D3949"/>
      <c r="E3949"/>
    </row>
    <row r="3950" spans="1:5" x14ac:dyDescent="0.2">
      <c r="A3950" s="66"/>
      <c r="B3950"/>
      <c r="C3950"/>
      <c r="D3950"/>
      <c r="E3950"/>
    </row>
    <row r="3951" spans="1:5" x14ac:dyDescent="0.2">
      <c r="A3951" s="66"/>
      <c r="B3951"/>
      <c r="C3951"/>
      <c r="D3951"/>
      <c r="E3951"/>
    </row>
    <row r="3952" spans="1:5" x14ac:dyDescent="0.2">
      <c r="A3952" s="66"/>
      <c r="B3952"/>
      <c r="C3952"/>
      <c r="D3952"/>
      <c r="E3952"/>
    </row>
    <row r="3953" spans="1:5" x14ac:dyDescent="0.2">
      <c r="A3953" s="66"/>
      <c r="B3953"/>
      <c r="C3953"/>
      <c r="D3953"/>
      <c r="E3953"/>
    </row>
    <row r="3954" spans="1:5" x14ac:dyDescent="0.2">
      <c r="A3954" s="66"/>
      <c r="B3954"/>
      <c r="C3954"/>
      <c r="D3954"/>
      <c r="E3954"/>
    </row>
    <row r="3955" spans="1:5" x14ac:dyDescent="0.2">
      <c r="A3955" s="66"/>
      <c r="B3955"/>
      <c r="C3955"/>
      <c r="D3955"/>
      <c r="E3955"/>
    </row>
    <row r="3956" spans="1:5" x14ac:dyDescent="0.2">
      <c r="A3956" s="66"/>
      <c r="B3956"/>
      <c r="C3956"/>
      <c r="D3956"/>
      <c r="E3956"/>
    </row>
    <row r="3957" spans="1:5" x14ac:dyDescent="0.2">
      <c r="A3957" s="66"/>
      <c r="B3957"/>
      <c r="C3957"/>
      <c r="D3957"/>
      <c r="E3957"/>
    </row>
    <row r="3958" spans="1:5" x14ac:dyDescent="0.2">
      <c r="A3958" s="66"/>
      <c r="B3958"/>
      <c r="C3958"/>
      <c r="D3958"/>
      <c r="E3958"/>
    </row>
    <row r="3959" spans="1:5" x14ac:dyDescent="0.2">
      <c r="A3959" s="66"/>
      <c r="B3959"/>
      <c r="C3959"/>
      <c r="D3959"/>
      <c r="E3959"/>
    </row>
    <row r="3960" spans="1:5" x14ac:dyDescent="0.2">
      <c r="A3960" s="66"/>
      <c r="B3960"/>
      <c r="C3960"/>
      <c r="D3960"/>
      <c r="E3960"/>
    </row>
    <row r="3961" spans="1:5" x14ac:dyDescent="0.2">
      <c r="A3961" s="66"/>
      <c r="B3961"/>
      <c r="C3961"/>
      <c r="D3961"/>
      <c r="E3961"/>
    </row>
    <row r="3962" spans="1:5" x14ac:dyDescent="0.2">
      <c r="A3962" s="66"/>
      <c r="B3962"/>
      <c r="C3962"/>
      <c r="D3962"/>
      <c r="E3962"/>
    </row>
    <row r="3963" spans="1:5" x14ac:dyDescent="0.2">
      <c r="A3963" s="66"/>
      <c r="B3963"/>
      <c r="C3963"/>
      <c r="D3963"/>
      <c r="E3963"/>
    </row>
    <row r="3964" spans="1:5" x14ac:dyDescent="0.2">
      <c r="A3964" s="66"/>
      <c r="B3964"/>
      <c r="C3964"/>
      <c r="D3964"/>
      <c r="E3964"/>
    </row>
    <row r="3965" spans="1:5" x14ac:dyDescent="0.2">
      <c r="A3965" s="66"/>
      <c r="B3965"/>
      <c r="C3965"/>
      <c r="D3965"/>
      <c r="E3965"/>
    </row>
    <row r="3966" spans="1:5" x14ac:dyDescent="0.2">
      <c r="A3966" s="66"/>
      <c r="B3966"/>
      <c r="C3966"/>
      <c r="D3966"/>
      <c r="E3966"/>
    </row>
    <row r="3967" spans="1:5" x14ac:dyDescent="0.2">
      <c r="A3967" s="66"/>
      <c r="B3967"/>
      <c r="C3967"/>
      <c r="D3967"/>
      <c r="E3967"/>
    </row>
    <row r="3968" spans="1:5" x14ac:dyDescent="0.2">
      <c r="A3968" s="66"/>
      <c r="B3968"/>
      <c r="C3968"/>
      <c r="D3968"/>
      <c r="E3968"/>
    </row>
    <row r="3969" spans="1:5" x14ac:dyDescent="0.2">
      <c r="A3969" s="66"/>
      <c r="B3969"/>
      <c r="C3969"/>
      <c r="D3969"/>
      <c r="E3969"/>
    </row>
    <row r="3970" spans="1:5" x14ac:dyDescent="0.2">
      <c r="A3970" s="66"/>
      <c r="B3970"/>
      <c r="C3970"/>
      <c r="D3970"/>
      <c r="E3970"/>
    </row>
    <row r="3971" spans="1:5" x14ac:dyDescent="0.2">
      <c r="A3971" s="66"/>
      <c r="B3971"/>
      <c r="C3971"/>
      <c r="D3971"/>
      <c r="E3971"/>
    </row>
    <row r="3972" spans="1:5" x14ac:dyDescent="0.2">
      <c r="A3972" s="66"/>
      <c r="B3972"/>
      <c r="C3972"/>
      <c r="D3972"/>
      <c r="E3972"/>
    </row>
    <row r="3973" spans="1:5" x14ac:dyDescent="0.2">
      <c r="A3973" s="66"/>
      <c r="B3973"/>
      <c r="C3973"/>
      <c r="D3973"/>
      <c r="E3973"/>
    </row>
    <row r="3974" spans="1:5" x14ac:dyDescent="0.2">
      <c r="A3974" s="66"/>
      <c r="B3974"/>
      <c r="C3974"/>
      <c r="D3974"/>
      <c r="E3974"/>
    </row>
    <row r="3975" spans="1:5" x14ac:dyDescent="0.2">
      <c r="A3975" s="66"/>
      <c r="B3975"/>
      <c r="C3975"/>
      <c r="D3975"/>
      <c r="E3975"/>
    </row>
    <row r="3976" spans="1:5" x14ac:dyDescent="0.2">
      <c r="A3976" s="66"/>
      <c r="B3976"/>
      <c r="C3976"/>
      <c r="D3976"/>
      <c r="E3976"/>
    </row>
    <row r="3977" spans="1:5" x14ac:dyDescent="0.2">
      <c r="A3977" s="66"/>
      <c r="B3977"/>
      <c r="C3977"/>
      <c r="D3977"/>
      <c r="E3977"/>
    </row>
    <row r="3978" spans="1:5" x14ac:dyDescent="0.2">
      <c r="A3978" s="66"/>
      <c r="B3978"/>
      <c r="C3978"/>
      <c r="D3978"/>
      <c r="E3978"/>
    </row>
    <row r="3979" spans="1:5" x14ac:dyDescent="0.2">
      <c r="A3979" s="66"/>
      <c r="B3979"/>
      <c r="C3979"/>
      <c r="D3979"/>
      <c r="E3979"/>
    </row>
    <row r="3980" spans="1:5" x14ac:dyDescent="0.2">
      <c r="A3980" s="66"/>
      <c r="B3980"/>
      <c r="C3980"/>
      <c r="D3980"/>
      <c r="E3980"/>
    </row>
    <row r="3981" spans="1:5" x14ac:dyDescent="0.2">
      <c r="A3981" s="66"/>
      <c r="B3981"/>
      <c r="C3981"/>
      <c r="D3981"/>
      <c r="E3981"/>
    </row>
    <row r="3982" spans="1:5" x14ac:dyDescent="0.2">
      <c r="A3982" s="66"/>
      <c r="B3982"/>
      <c r="C3982"/>
      <c r="D3982"/>
      <c r="E3982"/>
    </row>
    <row r="3983" spans="1:5" x14ac:dyDescent="0.2">
      <c r="A3983" s="66"/>
      <c r="B3983"/>
      <c r="C3983"/>
      <c r="D3983"/>
      <c r="E3983"/>
    </row>
    <row r="3984" spans="1:5" x14ac:dyDescent="0.2">
      <c r="A3984" s="66"/>
      <c r="B3984"/>
      <c r="C3984"/>
      <c r="D3984"/>
      <c r="E3984"/>
    </row>
    <row r="3985" spans="1:5" x14ac:dyDescent="0.2">
      <c r="A3985" s="66"/>
      <c r="B3985"/>
      <c r="C3985"/>
      <c r="D3985"/>
      <c r="E3985"/>
    </row>
    <row r="3986" spans="1:5" x14ac:dyDescent="0.2">
      <c r="A3986" s="66"/>
      <c r="B3986"/>
      <c r="C3986"/>
      <c r="D3986"/>
      <c r="E3986"/>
    </row>
    <row r="3987" spans="1:5" x14ac:dyDescent="0.2">
      <c r="A3987" s="66"/>
      <c r="B3987"/>
      <c r="C3987"/>
      <c r="D3987"/>
      <c r="E3987"/>
    </row>
    <row r="3988" spans="1:5" x14ac:dyDescent="0.2">
      <c r="A3988" s="66"/>
      <c r="B3988"/>
      <c r="C3988"/>
      <c r="D3988"/>
      <c r="E3988"/>
    </row>
    <row r="3989" spans="1:5" x14ac:dyDescent="0.2">
      <c r="A3989" s="66"/>
      <c r="B3989"/>
      <c r="C3989"/>
      <c r="D3989"/>
      <c r="E3989"/>
    </row>
    <row r="3990" spans="1:5" x14ac:dyDescent="0.2">
      <c r="A3990" s="66"/>
      <c r="B3990"/>
      <c r="C3990"/>
      <c r="D3990"/>
      <c r="E3990"/>
    </row>
    <row r="3991" spans="1:5" x14ac:dyDescent="0.2">
      <c r="A3991" s="66"/>
      <c r="B3991"/>
      <c r="C3991"/>
      <c r="D3991"/>
      <c r="E3991"/>
    </row>
    <row r="3992" spans="1:5" x14ac:dyDescent="0.2">
      <c r="A3992" s="66"/>
      <c r="B3992"/>
      <c r="C3992"/>
      <c r="D3992"/>
      <c r="E3992"/>
    </row>
    <row r="3993" spans="1:5" x14ac:dyDescent="0.2">
      <c r="A3993" s="66"/>
      <c r="B3993"/>
      <c r="C3993"/>
      <c r="D3993"/>
      <c r="E3993"/>
    </row>
    <row r="3994" spans="1:5" x14ac:dyDescent="0.2">
      <c r="A3994" s="66"/>
      <c r="B3994"/>
      <c r="C3994"/>
      <c r="D3994"/>
      <c r="E3994"/>
    </row>
    <row r="3995" spans="1:5" x14ac:dyDescent="0.2">
      <c r="A3995" s="66"/>
      <c r="B3995"/>
      <c r="C3995"/>
      <c r="D3995"/>
      <c r="E3995"/>
    </row>
    <row r="3996" spans="1:5" x14ac:dyDescent="0.2">
      <c r="A3996" s="66"/>
      <c r="B3996"/>
      <c r="C3996"/>
      <c r="D3996"/>
      <c r="E3996"/>
    </row>
    <row r="3997" spans="1:5" x14ac:dyDescent="0.2">
      <c r="A3997" s="66"/>
      <c r="B3997"/>
      <c r="C3997"/>
      <c r="D3997"/>
      <c r="E3997"/>
    </row>
    <row r="3998" spans="1:5" x14ac:dyDescent="0.2">
      <c r="A3998" s="66"/>
      <c r="B3998"/>
      <c r="C3998"/>
      <c r="D3998"/>
      <c r="E3998"/>
    </row>
    <row r="3999" spans="1:5" x14ac:dyDescent="0.2">
      <c r="A3999" s="66"/>
      <c r="B3999"/>
      <c r="C3999"/>
      <c r="D3999"/>
      <c r="E3999"/>
    </row>
    <row r="4000" spans="1:5" x14ac:dyDescent="0.2">
      <c r="A4000" s="66"/>
      <c r="B4000"/>
      <c r="C4000"/>
      <c r="D4000"/>
      <c r="E4000"/>
    </row>
    <row r="4001" spans="1:5" x14ac:dyDescent="0.2">
      <c r="A4001" s="66"/>
      <c r="B4001"/>
      <c r="C4001"/>
      <c r="D4001"/>
      <c r="E4001"/>
    </row>
    <row r="4002" spans="1:5" x14ac:dyDescent="0.2">
      <c r="A4002" s="66"/>
      <c r="B4002"/>
      <c r="C4002"/>
      <c r="D4002"/>
      <c r="E4002"/>
    </row>
    <row r="4003" spans="1:5" x14ac:dyDescent="0.2">
      <c r="A4003" s="66"/>
      <c r="B4003"/>
      <c r="C4003"/>
      <c r="D4003"/>
      <c r="E4003"/>
    </row>
    <row r="4004" spans="1:5" x14ac:dyDescent="0.2">
      <c r="A4004" s="66"/>
      <c r="B4004"/>
      <c r="C4004"/>
      <c r="D4004"/>
      <c r="E4004"/>
    </row>
    <row r="4005" spans="1:5" x14ac:dyDescent="0.2">
      <c r="A4005" s="66"/>
      <c r="B4005"/>
      <c r="C4005"/>
      <c r="D4005"/>
      <c r="E4005"/>
    </row>
    <row r="4006" spans="1:5" x14ac:dyDescent="0.2">
      <c r="A4006" s="66"/>
      <c r="B4006"/>
      <c r="C4006"/>
      <c r="D4006"/>
      <c r="E4006"/>
    </row>
    <row r="4007" spans="1:5" x14ac:dyDescent="0.2">
      <c r="A4007" s="66"/>
      <c r="B4007"/>
      <c r="C4007"/>
      <c r="D4007"/>
      <c r="E4007"/>
    </row>
    <row r="4008" spans="1:5" x14ac:dyDescent="0.2">
      <c r="A4008" s="66"/>
      <c r="B4008"/>
      <c r="C4008"/>
      <c r="D4008"/>
      <c r="E4008"/>
    </row>
    <row r="4009" spans="1:5" x14ac:dyDescent="0.2">
      <c r="A4009" s="66"/>
      <c r="B4009"/>
      <c r="C4009"/>
      <c r="D4009"/>
      <c r="E4009"/>
    </row>
    <row r="4010" spans="1:5" x14ac:dyDescent="0.2">
      <c r="A4010" s="66"/>
      <c r="B4010"/>
      <c r="C4010"/>
      <c r="D4010"/>
      <c r="E4010"/>
    </row>
    <row r="4011" spans="1:5" x14ac:dyDescent="0.2">
      <c r="A4011" s="66"/>
      <c r="B4011"/>
      <c r="C4011"/>
      <c r="D4011"/>
      <c r="E4011"/>
    </row>
    <row r="4012" spans="1:5" x14ac:dyDescent="0.2">
      <c r="A4012" s="66"/>
      <c r="B4012"/>
      <c r="C4012"/>
      <c r="D4012"/>
      <c r="E4012"/>
    </row>
    <row r="4013" spans="1:5" x14ac:dyDescent="0.2">
      <c r="A4013" s="66"/>
      <c r="B4013"/>
      <c r="C4013"/>
      <c r="D4013"/>
      <c r="E4013"/>
    </row>
    <row r="4014" spans="1:5" x14ac:dyDescent="0.2">
      <c r="A4014" s="66"/>
      <c r="B4014"/>
      <c r="C4014"/>
      <c r="D4014"/>
      <c r="E4014"/>
    </row>
    <row r="4015" spans="1:5" x14ac:dyDescent="0.2">
      <c r="A4015" s="66"/>
      <c r="B4015"/>
      <c r="C4015"/>
      <c r="D4015"/>
      <c r="E4015"/>
    </row>
    <row r="4016" spans="1:5" x14ac:dyDescent="0.2">
      <c r="A4016" s="66"/>
      <c r="B4016"/>
      <c r="C4016"/>
      <c r="D4016"/>
      <c r="E4016"/>
    </row>
    <row r="4017" spans="1:5" x14ac:dyDescent="0.2">
      <c r="A4017" s="66"/>
      <c r="B4017"/>
      <c r="C4017"/>
      <c r="D4017"/>
      <c r="E4017"/>
    </row>
    <row r="4018" spans="1:5" x14ac:dyDescent="0.2">
      <c r="A4018" s="66"/>
      <c r="B4018"/>
      <c r="C4018"/>
      <c r="D4018"/>
      <c r="E4018"/>
    </row>
    <row r="4019" spans="1:5" x14ac:dyDescent="0.2">
      <c r="A4019" s="66"/>
      <c r="B4019"/>
      <c r="C4019"/>
      <c r="D4019"/>
      <c r="E4019"/>
    </row>
    <row r="4020" spans="1:5" x14ac:dyDescent="0.2">
      <c r="A4020" s="66"/>
      <c r="B4020"/>
      <c r="C4020"/>
      <c r="D4020"/>
      <c r="E4020"/>
    </row>
    <row r="4021" spans="1:5" x14ac:dyDescent="0.2">
      <c r="A4021" s="66"/>
      <c r="B4021"/>
      <c r="C4021"/>
      <c r="D4021"/>
      <c r="E4021"/>
    </row>
    <row r="4022" spans="1:5" x14ac:dyDescent="0.2">
      <c r="A4022" s="66"/>
      <c r="B4022"/>
      <c r="C4022"/>
      <c r="D4022"/>
      <c r="E4022"/>
    </row>
    <row r="4023" spans="1:5" x14ac:dyDescent="0.2">
      <c r="A4023" s="66"/>
      <c r="B4023"/>
      <c r="C4023"/>
      <c r="D4023"/>
      <c r="E4023"/>
    </row>
    <row r="4024" spans="1:5" x14ac:dyDescent="0.2">
      <c r="A4024" s="66"/>
      <c r="B4024"/>
      <c r="C4024"/>
      <c r="D4024"/>
      <c r="E4024"/>
    </row>
    <row r="4025" spans="1:5" x14ac:dyDescent="0.2">
      <c r="A4025" s="66"/>
      <c r="B4025"/>
      <c r="C4025"/>
      <c r="D4025"/>
      <c r="E4025"/>
    </row>
    <row r="4026" spans="1:5" x14ac:dyDescent="0.2">
      <c r="A4026" s="66"/>
      <c r="B4026"/>
      <c r="C4026"/>
      <c r="D4026"/>
      <c r="E4026"/>
    </row>
    <row r="4027" spans="1:5" x14ac:dyDescent="0.2">
      <c r="A4027" s="66"/>
      <c r="B4027"/>
      <c r="C4027"/>
      <c r="D4027"/>
      <c r="E4027"/>
    </row>
    <row r="4028" spans="1:5" x14ac:dyDescent="0.2">
      <c r="A4028" s="66"/>
      <c r="B4028"/>
      <c r="C4028"/>
      <c r="D4028"/>
      <c r="E4028"/>
    </row>
    <row r="4029" spans="1:5" x14ac:dyDescent="0.2">
      <c r="A4029" s="66"/>
      <c r="B4029"/>
      <c r="C4029"/>
      <c r="D4029"/>
      <c r="E4029"/>
    </row>
    <row r="4030" spans="1:5" x14ac:dyDescent="0.2">
      <c r="A4030" s="66"/>
      <c r="B4030"/>
      <c r="C4030"/>
      <c r="D4030"/>
      <c r="E4030"/>
    </row>
    <row r="4031" spans="1:5" x14ac:dyDescent="0.2">
      <c r="A4031" s="66"/>
      <c r="B4031"/>
      <c r="C4031"/>
      <c r="D4031"/>
      <c r="E4031"/>
    </row>
    <row r="4032" spans="1:5" x14ac:dyDescent="0.2">
      <c r="A4032" s="66"/>
      <c r="B4032"/>
      <c r="C4032"/>
      <c r="D4032"/>
      <c r="E4032"/>
    </row>
    <row r="4033" spans="1:5" x14ac:dyDescent="0.2">
      <c r="A4033" s="66"/>
      <c r="B4033"/>
      <c r="C4033"/>
      <c r="D4033"/>
      <c r="E4033"/>
    </row>
    <row r="4034" spans="1:5" x14ac:dyDescent="0.2">
      <c r="A4034" s="66"/>
      <c r="B4034"/>
      <c r="C4034"/>
      <c r="D4034"/>
      <c r="E4034"/>
    </row>
    <row r="4035" spans="1:5" x14ac:dyDescent="0.2">
      <c r="A4035" s="66"/>
      <c r="B4035"/>
      <c r="C4035"/>
      <c r="D4035"/>
      <c r="E4035"/>
    </row>
    <row r="4036" spans="1:5" x14ac:dyDescent="0.2">
      <c r="A4036" s="66"/>
      <c r="B4036"/>
      <c r="C4036"/>
      <c r="D4036"/>
      <c r="E4036"/>
    </row>
    <row r="4037" spans="1:5" x14ac:dyDescent="0.2">
      <c r="A4037" s="66"/>
      <c r="B4037"/>
      <c r="C4037"/>
      <c r="D4037"/>
      <c r="E4037"/>
    </row>
    <row r="4038" spans="1:5" x14ac:dyDescent="0.2">
      <c r="A4038" s="66"/>
      <c r="B4038"/>
      <c r="C4038"/>
      <c r="D4038"/>
      <c r="E4038"/>
    </row>
    <row r="4039" spans="1:5" x14ac:dyDescent="0.2">
      <c r="A4039" s="66"/>
      <c r="B4039"/>
      <c r="C4039"/>
      <c r="D4039"/>
      <c r="E4039"/>
    </row>
    <row r="4040" spans="1:5" x14ac:dyDescent="0.2">
      <c r="A4040" s="66"/>
      <c r="B4040"/>
      <c r="C4040"/>
      <c r="D4040"/>
      <c r="E4040"/>
    </row>
    <row r="4041" spans="1:5" x14ac:dyDescent="0.2">
      <c r="A4041" s="66"/>
      <c r="B4041"/>
      <c r="C4041"/>
      <c r="D4041"/>
      <c r="E4041"/>
    </row>
    <row r="4042" spans="1:5" x14ac:dyDescent="0.2">
      <c r="A4042" s="66"/>
      <c r="B4042"/>
      <c r="C4042"/>
      <c r="D4042"/>
      <c r="E4042"/>
    </row>
    <row r="4043" spans="1:5" x14ac:dyDescent="0.2">
      <c r="A4043" s="66"/>
      <c r="B4043"/>
      <c r="C4043"/>
      <c r="D4043"/>
      <c r="E4043"/>
    </row>
    <row r="4044" spans="1:5" x14ac:dyDescent="0.2">
      <c r="A4044" s="66"/>
      <c r="B4044"/>
      <c r="C4044"/>
      <c r="D4044"/>
      <c r="E4044"/>
    </row>
    <row r="4045" spans="1:5" x14ac:dyDescent="0.2">
      <c r="A4045" s="66"/>
      <c r="B4045"/>
      <c r="C4045"/>
      <c r="D4045"/>
      <c r="E4045"/>
    </row>
    <row r="4046" spans="1:5" x14ac:dyDescent="0.2">
      <c r="A4046" s="66"/>
      <c r="B4046"/>
      <c r="C4046"/>
      <c r="D4046"/>
      <c r="E4046"/>
    </row>
    <row r="4047" spans="1:5" x14ac:dyDescent="0.2">
      <c r="A4047" s="66"/>
      <c r="B4047"/>
      <c r="C4047"/>
      <c r="D4047"/>
      <c r="E4047"/>
    </row>
    <row r="4048" spans="1:5" x14ac:dyDescent="0.2">
      <c r="A4048" s="66"/>
      <c r="B4048"/>
      <c r="C4048"/>
      <c r="D4048"/>
      <c r="E4048"/>
    </row>
    <row r="4049" spans="1:5" x14ac:dyDescent="0.2">
      <c r="A4049" s="66"/>
      <c r="B4049"/>
      <c r="C4049"/>
      <c r="D4049"/>
      <c r="E4049"/>
    </row>
    <row r="4050" spans="1:5" x14ac:dyDescent="0.2">
      <c r="A4050" s="66"/>
      <c r="B4050"/>
      <c r="C4050"/>
      <c r="D4050"/>
      <c r="E4050"/>
    </row>
    <row r="4051" spans="1:5" x14ac:dyDescent="0.2">
      <c r="A4051" s="66"/>
      <c r="B4051"/>
      <c r="C4051"/>
      <c r="D4051"/>
      <c r="E4051"/>
    </row>
    <row r="4052" spans="1:5" x14ac:dyDescent="0.2">
      <c r="A4052" s="66"/>
      <c r="B4052"/>
      <c r="C4052"/>
      <c r="D4052"/>
      <c r="E4052"/>
    </row>
    <row r="4053" spans="1:5" x14ac:dyDescent="0.2">
      <c r="A4053" s="66"/>
      <c r="B4053"/>
      <c r="C4053"/>
      <c r="D4053"/>
      <c r="E4053"/>
    </row>
    <row r="4054" spans="1:5" x14ac:dyDescent="0.2">
      <c r="A4054" s="66"/>
      <c r="B4054"/>
      <c r="C4054"/>
      <c r="D4054"/>
      <c r="E4054"/>
    </row>
    <row r="4055" spans="1:5" x14ac:dyDescent="0.2">
      <c r="A4055" s="66"/>
      <c r="B4055"/>
      <c r="C4055"/>
      <c r="D4055"/>
      <c r="E4055"/>
    </row>
    <row r="4056" spans="1:5" x14ac:dyDescent="0.2">
      <c r="A4056" s="66"/>
      <c r="B4056"/>
      <c r="C4056"/>
      <c r="D4056"/>
      <c r="E4056"/>
    </row>
    <row r="4057" spans="1:5" x14ac:dyDescent="0.2">
      <c r="A4057" s="66"/>
      <c r="B4057"/>
      <c r="C4057"/>
      <c r="D4057"/>
      <c r="E4057"/>
    </row>
    <row r="4058" spans="1:5" x14ac:dyDescent="0.2">
      <c r="A4058" s="66"/>
      <c r="B4058"/>
      <c r="C4058"/>
      <c r="D4058"/>
      <c r="E4058"/>
    </row>
    <row r="4059" spans="1:5" x14ac:dyDescent="0.2">
      <c r="A4059" s="66"/>
      <c r="B4059"/>
      <c r="C4059"/>
      <c r="D4059"/>
      <c r="E4059"/>
    </row>
    <row r="4060" spans="1:5" x14ac:dyDescent="0.2">
      <c r="A4060" s="66"/>
      <c r="B4060"/>
      <c r="C4060"/>
      <c r="D4060"/>
      <c r="E4060"/>
    </row>
    <row r="4061" spans="1:5" x14ac:dyDescent="0.2">
      <c r="A4061" s="66"/>
      <c r="B4061"/>
      <c r="C4061"/>
      <c r="D4061"/>
      <c r="E4061"/>
    </row>
    <row r="4062" spans="1:5" x14ac:dyDescent="0.2">
      <c r="A4062" s="66"/>
      <c r="B4062"/>
      <c r="C4062"/>
      <c r="D4062"/>
      <c r="E4062"/>
    </row>
    <row r="4063" spans="1:5" x14ac:dyDescent="0.2">
      <c r="A4063" s="66"/>
      <c r="B4063"/>
      <c r="C4063"/>
      <c r="D4063"/>
      <c r="E4063"/>
    </row>
    <row r="4064" spans="1:5" x14ac:dyDescent="0.2">
      <c r="A4064" s="66"/>
      <c r="B4064"/>
      <c r="C4064"/>
      <c r="D4064"/>
      <c r="E4064"/>
    </row>
    <row r="4065" spans="1:5" x14ac:dyDescent="0.2">
      <c r="A4065" s="66"/>
      <c r="B4065"/>
      <c r="C4065"/>
      <c r="D4065"/>
      <c r="E4065"/>
    </row>
    <row r="4066" spans="1:5" x14ac:dyDescent="0.2">
      <c r="A4066" s="66"/>
      <c r="B4066"/>
      <c r="C4066"/>
      <c r="D4066"/>
      <c r="E4066"/>
    </row>
    <row r="4067" spans="1:5" x14ac:dyDescent="0.2">
      <c r="A4067" s="66"/>
      <c r="B4067"/>
      <c r="C4067"/>
      <c r="D4067"/>
      <c r="E4067"/>
    </row>
    <row r="4068" spans="1:5" x14ac:dyDescent="0.2">
      <c r="A4068" s="66"/>
      <c r="B4068"/>
      <c r="C4068"/>
      <c r="D4068"/>
      <c r="E4068"/>
    </row>
    <row r="4069" spans="1:5" x14ac:dyDescent="0.2">
      <c r="A4069" s="66"/>
      <c r="B4069"/>
      <c r="C4069"/>
      <c r="D4069"/>
      <c r="E4069"/>
    </row>
    <row r="4070" spans="1:5" x14ac:dyDescent="0.2">
      <c r="A4070" s="66"/>
      <c r="B4070"/>
      <c r="C4070"/>
      <c r="D4070"/>
      <c r="E4070"/>
    </row>
    <row r="4071" spans="1:5" x14ac:dyDescent="0.2">
      <c r="A4071" s="66"/>
      <c r="B4071"/>
      <c r="C4071"/>
      <c r="D4071"/>
      <c r="E4071"/>
    </row>
    <row r="4072" spans="1:5" x14ac:dyDescent="0.2">
      <c r="A4072" s="66"/>
      <c r="B4072"/>
      <c r="C4072"/>
      <c r="D4072"/>
      <c r="E4072"/>
    </row>
    <row r="4073" spans="1:5" x14ac:dyDescent="0.2">
      <c r="A4073" s="66"/>
      <c r="B4073"/>
      <c r="C4073"/>
      <c r="D4073"/>
      <c r="E4073"/>
    </row>
    <row r="4074" spans="1:5" x14ac:dyDescent="0.2">
      <c r="A4074" s="66"/>
      <c r="B4074"/>
      <c r="C4074"/>
      <c r="D4074"/>
      <c r="E4074"/>
    </row>
    <row r="4075" spans="1:5" x14ac:dyDescent="0.2">
      <c r="A4075" s="66"/>
      <c r="B4075"/>
      <c r="C4075"/>
      <c r="D4075"/>
      <c r="E4075"/>
    </row>
    <row r="4076" spans="1:5" x14ac:dyDescent="0.2">
      <c r="A4076" s="66"/>
      <c r="B4076"/>
      <c r="C4076"/>
      <c r="D4076"/>
      <c r="E4076"/>
    </row>
    <row r="4077" spans="1:5" x14ac:dyDescent="0.2">
      <c r="A4077" s="66"/>
      <c r="B4077"/>
      <c r="C4077"/>
      <c r="D4077"/>
      <c r="E4077"/>
    </row>
    <row r="4078" spans="1:5" x14ac:dyDescent="0.2">
      <c r="A4078" s="66"/>
      <c r="B4078"/>
      <c r="C4078"/>
      <c r="D4078"/>
      <c r="E4078"/>
    </row>
    <row r="4079" spans="1:5" x14ac:dyDescent="0.2">
      <c r="A4079" s="66"/>
      <c r="B4079"/>
      <c r="C4079"/>
      <c r="D4079"/>
      <c r="E4079"/>
    </row>
    <row r="4080" spans="1:5" x14ac:dyDescent="0.2">
      <c r="A4080" s="66"/>
      <c r="B4080"/>
      <c r="C4080"/>
      <c r="D4080"/>
      <c r="E4080"/>
    </row>
    <row r="4081" spans="1:5" x14ac:dyDescent="0.2">
      <c r="A4081" s="66"/>
      <c r="B4081"/>
      <c r="C4081"/>
      <c r="D4081"/>
      <c r="E4081"/>
    </row>
    <row r="4082" spans="1:5" x14ac:dyDescent="0.2">
      <c r="A4082" s="66"/>
      <c r="B4082"/>
      <c r="C4082"/>
      <c r="D4082"/>
      <c r="E4082"/>
    </row>
    <row r="4083" spans="1:5" x14ac:dyDescent="0.2">
      <c r="A4083" s="66"/>
      <c r="B4083"/>
      <c r="C4083"/>
      <c r="D4083"/>
      <c r="E4083"/>
    </row>
    <row r="4084" spans="1:5" x14ac:dyDescent="0.2">
      <c r="A4084" s="66"/>
      <c r="B4084"/>
      <c r="C4084"/>
      <c r="D4084"/>
      <c r="E4084"/>
    </row>
    <row r="4085" spans="1:5" x14ac:dyDescent="0.2">
      <c r="A4085" s="66"/>
      <c r="B4085"/>
      <c r="C4085"/>
      <c r="D4085"/>
      <c r="E4085"/>
    </row>
    <row r="4086" spans="1:5" x14ac:dyDescent="0.2">
      <c r="A4086" s="66"/>
      <c r="B4086"/>
      <c r="C4086"/>
      <c r="D4086"/>
      <c r="E4086"/>
    </row>
    <row r="4087" spans="1:5" x14ac:dyDescent="0.2">
      <c r="A4087" s="66"/>
      <c r="B4087"/>
      <c r="C4087"/>
      <c r="D4087"/>
      <c r="E4087"/>
    </row>
    <row r="4088" spans="1:5" x14ac:dyDescent="0.2">
      <c r="A4088" s="66"/>
      <c r="B4088"/>
      <c r="C4088"/>
      <c r="D4088"/>
      <c r="E4088"/>
    </row>
    <row r="4089" spans="1:5" x14ac:dyDescent="0.2">
      <c r="A4089" s="66"/>
      <c r="B4089"/>
      <c r="C4089"/>
      <c r="D4089"/>
      <c r="E4089"/>
    </row>
    <row r="4090" spans="1:5" x14ac:dyDescent="0.2">
      <c r="A4090" s="66"/>
      <c r="B4090"/>
      <c r="C4090"/>
      <c r="D4090"/>
      <c r="E4090"/>
    </row>
    <row r="4091" spans="1:5" x14ac:dyDescent="0.2">
      <c r="A4091" s="66"/>
      <c r="B4091"/>
      <c r="C4091"/>
      <c r="D4091"/>
      <c r="E4091"/>
    </row>
    <row r="4092" spans="1:5" x14ac:dyDescent="0.2">
      <c r="A4092" s="66"/>
      <c r="B4092"/>
      <c r="C4092"/>
      <c r="D4092"/>
      <c r="E4092"/>
    </row>
    <row r="4093" spans="1:5" x14ac:dyDescent="0.2">
      <c r="A4093" s="66"/>
      <c r="B4093"/>
      <c r="C4093"/>
      <c r="D4093"/>
      <c r="E4093"/>
    </row>
    <row r="4094" spans="1:5" x14ac:dyDescent="0.2">
      <c r="A4094" s="66"/>
      <c r="B4094"/>
      <c r="C4094"/>
      <c r="D4094"/>
      <c r="E4094"/>
    </row>
    <row r="4095" spans="1:5" x14ac:dyDescent="0.2">
      <c r="A4095" s="66"/>
      <c r="B4095"/>
      <c r="C4095"/>
      <c r="D4095"/>
      <c r="E4095"/>
    </row>
    <row r="4096" spans="1:5" x14ac:dyDescent="0.2">
      <c r="A4096" s="66"/>
      <c r="B4096"/>
      <c r="C4096"/>
      <c r="D4096"/>
      <c r="E4096"/>
    </row>
    <row r="4097" spans="1:5" x14ac:dyDescent="0.2">
      <c r="A4097" s="66"/>
      <c r="B4097"/>
      <c r="C4097"/>
      <c r="D4097"/>
      <c r="E4097"/>
    </row>
    <row r="4098" spans="1:5" x14ac:dyDescent="0.2">
      <c r="A4098" s="66"/>
      <c r="B4098"/>
      <c r="C4098"/>
      <c r="D4098"/>
      <c r="E4098"/>
    </row>
  </sheetData>
  <sheetProtection password="CA51" sheet="1" objects="1" scenarios="1"/>
  <dataValidations count="2">
    <dataValidation type="list" allowBlank="1" sqref="C3:C9">
      <formula1>"2014, 2015,"</formula1>
    </dataValidation>
    <dataValidation type="list" allowBlank="1" sqref="B3:B9">
      <formula1>", EV6111-EEG-RED, EV6111NEEG-RED, EV61121NEEG100, EV61122-EEG100, EV61122NEEG100, EV6124-EEG---0, EV6124NEEG---0"</formula1>
    </dataValidation>
  </dataValidations>
  <pageMargins left="0.7" right="0.7" top="0.78740157499999996" bottom="0.78740157499999996"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Pruefergebnis" enableFormatConditionsCalculation="0"/>
  <dimension ref="A1:F5638"/>
  <sheetViews>
    <sheetView topLeftCell="A4" workbookViewId="0">
      <selection activeCell="A6" sqref="A6"/>
    </sheetView>
  </sheetViews>
  <sheetFormatPr baseColWidth="10" defaultRowHeight="13" x14ac:dyDescent="0.15"/>
  <cols>
    <col min="1" max="1" width="44.83203125" style="96" customWidth="1"/>
    <col min="2" max="2" width="69.5" style="96" customWidth="1"/>
    <col min="3" max="3" width="68.33203125" style="96" customWidth="1"/>
    <col min="4" max="4" width="59.83203125" style="96" customWidth="1"/>
    <col min="5" max="5" width="56.5" style="96" customWidth="1"/>
    <col min="6" max="6" width="48.83203125" customWidth="1"/>
  </cols>
  <sheetData>
    <row r="1" spans="1:6" x14ac:dyDescent="0.15">
      <c r="A1" s="98" t="s">
        <v>220</v>
      </c>
      <c r="B1" s="98" t="s">
        <v>6895</v>
      </c>
    </row>
    <row r="2" spans="1:6" x14ac:dyDescent="0.15">
      <c r="A2" s="97">
        <v>0</v>
      </c>
      <c r="B2" s="97" t="s">
        <v>221</v>
      </c>
      <c r="C2" s="97"/>
      <c r="D2" s="97"/>
      <c r="E2" s="97"/>
    </row>
    <row r="3" spans="1:6" x14ac:dyDescent="0.15">
      <c r="A3" s="97"/>
      <c r="B3" s="97"/>
      <c r="C3" s="97"/>
      <c r="D3" s="97"/>
      <c r="E3" s="97"/>
    </row>
    <row r="4" spans="1:6" x14ac:dyDescent="0.15">
      <c r="A4" s="97" t="s">
        <v>222</v>
      </c>
      <c r="B4" s="97" t="s">
        <v>223</v>
      </c>
      <c r="C4" s="97" t="s">
        <v>224</v>
      </c>
      <c r="D4" s="97" t="s">
        <v>225</v>
      </c>
      <c r="E4" s="97" t="s">
        <v>226</v>
      </c>
    </row>
    <row r="5" spans="1:6" s="94" customFormat="1" x14ac:dyDescent="0.15">
      <c r="A5" s="292"/>
      <c r="B5" s="292"/>
      <c r="C5" s="292"/>
      <c r="D5" s="292"/>
      <c r="E5" s="292"/>
    </row>
    <row r="6" spans="1:6" s="94" customFormat="1" x14ac:dyDescent="0.15">
      <c r="A6"/>
      <c r="B6"/>
      <c r="C6"/>
      <c r="D6"/>
      <c r="E6"/>
      <c r="F6"/>
    </row>
    <row r="7" spans="1:6" s="94" customFormat="1" x14ac:dyDescent="0.15">
      <c r="A7" s="320"/>
      <c r="B7" s="320"/>
      <c r="C7" s="320"/>
      <c r="D7" s="320"/>
      <c r="E7" s="320"/>
      <c r="F7"/>
    </row>
    <row r="8" spans="1:6" s="94" customFormat="1" x14ac:dyDescent="0.15">
      <c r="A8" s="320"/>
      <c r="B8" s="320"/>
      <c r="C8" s="320"/>
      <c r="D8" s="320"/>
      <c r="E8" s="320"/>
      <c r="F8"/>
    </row>
    <row r="9" spans="1:6" s="94" customFormat="1" x14ac:dyDescent="0.15">
      <c r="A9" s="320"/>
      <c r="B9" s="320"/>
      <c r="C9" s="320"/>
      <c r="D9" s="320"/>
      <c r="E9" s="320"/>
      <c r="F9"/>
    </row>
    <row r="10" spans="1:6" s="94" customFormat="1" x14ac:dyDescent="0.15">
      <c r="A10" s="320"/>
      <c r="B10" s="320"/>
      <c r="C10" s="320"/>
      <c r="D10" s="320"/>
      <c r="E10" s="320"/>
      <c r="F10"/>
    </row>
    <row r="11" spans="1:6" s="94" customFormat="1" x14ac:dyDescent="0.15">
      <c r="A11"/>
      <c r="B11"/>
      <c r="C11"/>
      <c r="D11"/>
      <c r="E11"/>
      <c r="F11"/>
    </row>
    <row r="12" spans="1:6" s="94" customFormat="1" x14ac:dyDescent="0.15">
      <c r="A12"/>
      <c r="B12"/>
      <c r="C12"/>
      <c r="D12"/>
      <c r="E12"/>
      <c r="F12"/>
    </row>
    <row r="13" spans="1:6" s="94" customFormat="1" x14ac:dyDescent="0.15">
      <c r="A13"/>
      <c r="B13"/>
      <c r="C13"/>
      <c r="D13"/>
      <c r="E13"/>
      <c r="F13"/>
    </row>
    <row r="14" spans="1:6" s="94" customFormat="1" x14ac:dyDescent="0.15">
      <c r="A14"/>
      <c r="B14"/>
      <c r="C14"/>
      <c r="D14"/>
      <c r="E14"/>
      <c r="F14"/>
    </row>
    <row r="15" spans="1:6" s="94" customFormat="1" x14ac:dyDescent="0.15">
      <c r="A15"/>
      <c r="B15"/>
      <c r="C15"/>
      <c r="D15"/>
      <c r="E15"/>
      <c r="F15"/>
    </row>
    <row r="16" spans="1:6" s="94" customFormat="1" x14ac:dyDescent="0.15">
      <c r="A16"/>
      <c r="B16"/>
      <c r="C16"/>
      <c r="D16"/>
      <c r="E16"/>
      <c r="F16"/>
    </row>
    <row r="17" spans="1:6" s="94" customFormat="1" x14ac:dyDescent="0.15">
      <c r="A17"/>
      <c r="B17"/>
      <c r="C17"/>
      <c r="D17"/>
      <c r="E17"/>
      <c r="F17"/>
    </row>
    <row r="18" spans="1:6" s="94" customFormat="1" x14ac:dyDescent="0.15">
      <c r="A18"/>
      <c r="B18"/>
      <c r="C18"/>
      <c r="D18"/>
      <c r="E18"/>
      <c r="F18"/>
    </row>
    <row r="19" spans="1:6" s="94" customFormat="1" x14ac:dyDescent="0.15">
      <c r="A19"/>
      <c r="B19"/>
      <c r="C19"/>
      <c r="D19"/>
      <c r="E19"/>
      <c r="F19"/>
    </row>
    <row r="20" spans="1:6" s="94" customFormat="1" x14ac:dyDescent="0.15">
      <c r="A20"/>
      <c r="B20"/>
      <c r="C20"/>
      <c r="D20"/>
      <c r="E20"/>
      <c r="F20"/>
    </row>
    <row r="21" spans="1:6" s="94" customFormat="1" x14ac:dyDescent="0.15">
      <c r="A21"/>
      <c r="B21"/>
      <c r="C21"/>
      <c r="D21"/>
      <c r="E21"/>
      <c r="F21"/>
    </row>
    <row r="22" spans="1:6" s="94" customFormat="1" x14ac:dyDescent="0.15">
      <c r="A22"/>
      <c r="B22"/>
      <c r="C22"/>
      <c r="D22"/>
      <c r="E22"/>
      <c r="F22"/>
    </row>
    <row r="23" spans="1:6" s="94" customFormat="1" x14ac:dyDescent="0.15">
      <c r="A23"/>
      <c r="B23"/>
      <c r="C23"/>
      <c r="D23"/>
      <c r="E23"/>
      <c r="F23"/>
    </row>
    <row r="24" spans="1:6" s="94" customFormat="1" x14ac:dyDescent="0.15">
      <c r="A24"/>
      <c r="B24"/>
      <c r="C24"/>
      <c r="D24"/>
      <c r="E24"/>
      <c r="F24"/>
    </row>
    <row r="25" spans="1:6" s="94" customFormat="1" x14ac:dyDescent="0.15">
      <c r="A25"/>
      <c r="B25"/>
      <c r="C25"/>
      <c r="D25"/>
      <c r="E25"/>
      <c r="F25"/>
    </row>
    <row r="26" spans="1:6" s="94" customFormat="1" x14ac:dyDescent="0.15">
      <c r="A26"/>
      <c r="B26"/>
      <c r="C26"/>
      <c r="D26"/>
      <c r="E26"/>
      <c r="F26"/>
    </row>
    <row r="27" spans="1:6" s="94" customFormat="1" x14ac:dyDescent="0.15">
      <c r="A27"/>
      <c r="B27"/>
      <c r="C27"/>
      <c r="D27"/>
      <c r="E27"/>
      <c r="F27"/>
    </row>
    <row r="28" spans="1:6" s="94" customFormat="1" x14ac:dyDescent="0.15">
      <c r="A28"/>
      <c r="B28"/>
      <c r="C28"/>
      <c r="D28"/>
      <c r="E28"/>
      <c r="F28"/>
    </row>
    <row r="29" spans="1:6" s="94" customFormat="1" x14ac:dyDescent="0.15">
      <c r="A29"/>
      <c r="B29"/>
      <c r="C29"/>
      <c r="D29"/>
      <c r="E29"/>
      <c r="F29"/>
    </row>
    <row r="30" spans="1:6" s="94" customFormat="1" x14ac:dyDescent="0.15">
      <c r="A30"/>
      <c r="B30"/>
      <c r="C30"/>
      <c r="D30"/>
      <c r="E30"/>
      <c r="F30"/>
    </row>
    <row r="31" spans="1:6" s="94" customFormat="1" x14ac:dyDescent="0.15">
      <c r="A31"/>
      <c r="B31"/>
      <c r="C31"/>
      <c r="D31"/>
      <c r="E31"/>
      <c r="F31"/>
    </row>
    <row r="32" spans="1:6" s="94" customFormat="1" x14ac:dyDescent="0.15">
      <c r="A32"/>
      <c r="B32"/>
      <c r="C32"/>
      <c r="D32"/>
      <c r="E32"/>
      <c r="F32"/>
    </row>
    <row r="33" spans="1:6" s="94" customFormat="1" x14ac:dyDescent="0.15">
      <c r="A33"/>
      <c r="B33"/>
      <c r="C33"/>
      <c r="D33"/>
      <c r="E33"/>
      <c r="F33"/>
    </row>
    <row r="34" spans="1:6" s="94" customFormat="1" x14ac:dyDescent="0.15">
      <c r="A34"/>
      <c r="B34"/>
      <c r="C34"/>
      <c r="D34"/>
      <c r="E34"/>
      <c r="F34"/>
    </row>
    <row r="35" spans="1:6" s="94" customFormat="1" x14ac:dyDescent="0.15">
      <c r="A35"/>
      <c r="B35"/>
      <c r="C35"/>
      <c r="D35"/>
      <c r="E35"/>
      <c r="F35"/>
    </row>
    <row r="36" spans="1:6" s="94" customFormat="1" x14ac:dyDescent="0.15">
      <c r="A36"/>
      <c r="B36"/>
      <c r="C36"/>
      <c r="D36"/>
      <c r="E36"/>
      <c r="F36"/>
    </row>
    <row r="37" spans="1:6" s="94" customFormat="1" x14ac:dyDescent="0.15">
      <c r="A37"/>
      <c r="B37"/>
      <c r="C37"/>
      <c r="D37"/>
      <c r="E37"/>
      <c r="F37"/>
    </row>
    <row r="38" spans="1:6" s="94" customFormat="1" x14ac:dyDescent="0.15">
      <c r="A38"/>
      <c r="B38"/>
      <c r="C38"/>
      <c r="D38"/>
      <c r="E38"/>
      <c r="F38"/>
    </row>
    <row r="39" spans="1:6" s="94" customFormat="1" x14ac:dyDescent="0.15">
      <c r="A39"/>
      <c r="B39"/>
      <c r="C39"/>
      <c r="D39"/>
      <c r="E39"/>
      <c r="F39"/>
    </row>
    <row r="40" spans="1:6" s="94" customFormat="1" x14ac:dyDescent="0.15">
      <c r="A40"/>
      <c r="B40"/>
      <c r="C40"/>
      <c r="D40"/>
      <c r="E40"/>
      <c r="F40"/>
    </row>
    <row r="41" spans="1:6" s="94" customFormat="1" x14ac:dyDescent="0.15">
      <c r="A41"/>
      <c r="B41"/>
      <c r="C41"/>
      <c r="D41"/>
      <c r="E41"/>
      <c r="F41"/>
    </row>
    <row r="42" spans="1:6" s="94" customFormat="1" x14ac:dyDescent="0.15">
      <c r="A42"/>
      <c r="B42"/>
      <c r="C42"/>
      <c r="D42"/>
      <c r="E42"/>
      <c r="F42"/>
    </row>
    <row r="43" spans="1:6" s="94" customFormat="1" x14ac:dyDescent="0.15">
      <c r="A43"/>
      <c r="B43"/>
      <c r="C43"/>
      <c r="D43"/>
      <c r="E43"/>
      <c r="F43"/>
    </row>
    <row r="44" spans="1:6" s="94" customFormat="1" x14ac:dyDescent="0.15">
      <c r="A44"/>
      <c r="B44"/>
      <c r="C44"/>
      <c r="D44"/>
      <c r="E44"/>
      <c r="F44"/>
    </row>
    <row r="45" spans="1:6" s="94" customFormat="1" x14ac:dyDescent="0.15">
      <c r="A45"/>
      <c r="B45"/>
      <c r="C45"/>
      <c r="D45"/>
      <c r="E45"/>
      <c r="F45"/>
    </row>
    <row r="46" spans="1:6" s="94" customFormat="1" x14ac:dyDescent="0.15">
      <c r="A46"/>
      <c r="B46"/>
      <c r="C46"/>
      <c r="D46"/>
      <c r="E46"/>
      <c r="F46"/>
    </row>
    <row r="47" spans="1:6" s="94" customFormat="1" x14ac:dyDescent="0.15">
      <c r="A47"/>
      <c r="B47"/>
      <c r="C47"/>
      <c r="D47"/>
      <c r="E47"/>
      <c r="F47"/>
    </row>
    <row r="48" spans="1:6" s="94" customFormat="1" x14ac:dyDescent="0.15">
      <c r="A48"/>
      <c r="B48"/>
      <c r="C48"/>
      <c r="D48"/>
      <c r="E48"/>
      <c r="F48"/>
    </row>
    <row r="49" spans="1:6" s="94" customFormat="1" x14ac:dyDescent="0.15">
      <c r="A49"/>
      <c r="B49"/>
      <c r="C49"/>
      <c r="D49"/>
      <c r="E49"/>
      <c r="F49"/>
    </row>
    <row r="50" spans="1:6" s="94" customFormat="1" x14ac:dyDescent="0.15">
      <c r="A50"/>
      <c r="B50"/>
      <c r="C50"/>
      <c r="D50"/>
      <c r="E50"/>
      <c r="F50"/>
    </row>
    <row r="51" spans="1:6" s="94" customFormat="1" x14ac:dyDescent="0.15">
      <c r="A51"/>
      <c r="B51"/>
      <c r="C51"/>
      <c r="D51"/>
      <c r="E51"/>
      <c r="F51"/>
    </row>
    <row r="52" spans="1:6" s="94" customFormat="1" x14ac:dyDescent="0.15">
      <c r="A52"/>
      <c r="B52"/>
      <c r="C52"/>
      <c r="D52"/>
      <c r="E52"/>
      <c r="F52"/>
    </row>
    <row r="53" spans="1:6" s="94" customFormat="1" x14ac:dyDescent="0.15">
      <c r="A53"/>
      <c r="B53"/>
      <c r="C53"/>
      <c r="D53"/>
      <c r="E53"/>
      <c r="F53"/>
    </row>
    <row r="54" spans="1:6" s="94" customFormat="1" x14ac:dyDescent="0.15">
      <c r="A54"/>
      <c r="B54"/>
      <c r="C54"/>
      <c r="D54"/>
      <c r="E54"/>
      <c r="F54"/>
    </row>
    <row r="55" spans="1:6" s="94" customFormat="1" x14ac:dyDescent="0.15">
      <c r="A55"/>
      <c r="B55"/>
      <c r="C55"/>
      <c r="D55"/>
      <c r="E55"/>
      <c r="F55"/>
    </row>
    <row r="56" spans="1:6" s="94" customFormat="1" x14ac:dyDescent="0.15">
      <c r="A56"/>
      <c r="B56"/>
      <c r="C56"/>
      <c r="D56"/>
      <c r="E56"/>
      <c r="F56"/>
    </row>
    <row r="57" spans="1:6" s="94" customFormat="1" x14ac:dyDescent="0.15">
      <c r="A57"/>
      <c r="B57"/>
      <c r="C57"/>
      <c r="D57"/>
      <c r="E57"/>
      <c r="F57"/>
    </row>
    <row r="58" spans="1:6" s="94" customFormat="1" x14ac:dyDescent="0.15">
      <c r="A58"/>
      <c r="B58"/>
      <c r="C58"/>
      <c r="D58"/>
      <c r="E58"/>
      <c r="F58"/>
    </row>
    <row r="59" spans="1:6" s="94" customFormat="1" x14ac:dyDescent="0.15">
      <c r="A59"/>
      <c r="B59"/>
      <c r="C59"/>
      <c r="D59"/>
      <c r="E59"/>
      <c r="F59"/>
    </row>
    <row r="60" spans="1:6" s="94" customFormat="1" x14ac:dyDescent="0.15">
      <c r="A60"/>
      <c r="B60"/>
      <c r="C60"/>
      <c r="D60"/>
      <c r="E60"/>
      <c r="F60"/>
    </row>
    <row r="61" spans="1:6" s="94" customFormat="1" x14ac:dyDescent="0.15">
      <c r="A61"/>
      <c r="B61"/>
      <c r="C61"/>
      <c r="D61"/>
      <c r="E61"/>
      <c r="F61"/>
    </row>
    <row r="62" spans="1:6" s="94" customFormat="1" x14ac:dyDescent="0.15">
      <c r="A62"/>
      <c r="B62"/>
      <c r="C62"/>
      <c r="D62"/>
      <c r="E62"/>
      <c r="F62"/>
    </row>
    <row r="63" spans="1:6" s="94" customFormat="1" x14ac:dyDescent="0.15">
      <c r="A63"/>
      <c r="B63"/>
      <c r="C63"/>
      <c r="D63"/>
      <c r="E63"/>
      <c r="F63"/>
    </row>
    <row r="64" spans="1:6" s="94" customFormat="1" x14ac:dyDescent="0.15">
      <c r="A64"/>
      <c r="B64"/>
      <c r="C64"/>
      <c r="D64"/>
      <c r="E64"/>
      <c r="F64"/>
    </row>
    <row r="65" spans="1:6" s="94" customFormat="1" x14ac:dyDescent="0.15">
      <c r="A65"/>
      <c r="B65"/>
      <c r="C65"/>
      <c r="D65"/>
      <c r="E65"/>
      <c r="F65"/>
    </row>
    <row r="66" spans="1:6" s="94" customFormat="1" x14ac:dyDescent="0.15">
      <c r="A66"/>
      <c r="B66"/>
      <c r="C66"/>
      <c r="D66"/>
      <c r="E66"/>
      <c r="F66"/>
    </row>
    <row r="67" spans="1:6" s="94" customFormat="1" x14ac:dyDescent="0.15">
      <c r="A67"/>
      <c r="B67"/>
      <c r="C67"/>
      <c r="D67"/>
      <c r="E67"/>
      <c r="F67"/>
    </row>
    <row r="68" spans="1:6" s="94" customFormat="1" x14ac:dyDescent="0.15">
      <c r="A68"/>
      <c r="B68"/>
      <c r="C68"/>
      <c r="D68"/>
      <c r="E68"/>
      <c r="F68"/>
    </row>
    <row r="69" spans="1:6" s="94" customFormat="1" x14ac:dyDescent="0.15">
      <c r="A69"/>
      <c r="B69"/>
      <c r="C69"/>
      <c r="D69"/>
      <c r="E69"/>
      <c r="F69"/>
    </row>
    <row r="70" spans="1:6" s="94" customFormat="1" x14ac:dyDescent="0.15">
      <c r="A70"/>
      <c r="B70"/>
      <c r="C70"/>
      <c r="D70"/>
      <c r="E70"/>
      <c r="F70"/>
    </row>
    <row r="71" spans="1:6" s="94" customFormat="1" x14ac:dyDescent="0.15">
      <c r="A71"/>
      <c r="B71"/>
      <c r="C71"/>
      <c r="D71"/>
      <c r="E71"/>
      <c r="F71"/>
    </row>
    <row r="72" spans="1:6" s="94" customFormat="1" x14ac:dyDescent="0.15">
      <c r="A72"/>
      <c r="B72"/>
      <c r="C72"/>
      <c r="D72"/>
      <c r="E72"/>
      <c r="F72"/>
    </row>
    <row r="73" spans="1:6" s="94" customFormat="1" x14ac:dyDescent="0.15">
      <c r="A73"/>
      <c r="B73"/>
      <c r="C73"/>
      <c r="D73"/>
      <c r="E73"/>
      <c r="F73"/>
    </row>
    <row r="74" spans="1:6" s="94" customFormat="1" x14ac:dyDescent="0.15">
      <c r="A74"/>
      <c r="B74"/>
      <c r="C74"/>
      <c r="D74"/>
      <c r="E74"/>
      <c r="F74"/>
    </row>
    <row r="75" spans="1:6" s="94" customFormat="1" x14ac:dyDescent="0.15">
      <c r="A75"/>
      <c r="B75"/>
      <c r="C75"/>
      <c r="D75"/>
      <c r="E75"/>
      <c r="F75"/>
    </row>
    <row r="76" spans="1:6" s="94" customFormat="1" x14ac:dyDescent="0.15">
      <c r="A76"/>
      <c r="B76"/>
      <c r="C76"/>
      <c r="D76"/>
      <c r="E76"/>
      <c r="F76"/>
    </row>
    <row r="77" spans="1:6" s="94" customFormat="1" x14ac:dyDescent="0.15">
      <c r="A77"/>
      <c r="B77"/>
      <c r="C77"/>
      <c r="D77"/>
      <c r="E77"/>
      <c r="F77"/>
    </row>
    <row r="78" spans="1:6" s="94" customFormat="1" x14ac:dyDescent="0.15">
      <c r="A78"/>
      <c r="B78"/>
      <c r="C78"/>
      <c r="D78"/>
      <c r="E78"/>
      <c r="F78"/>
    </row>
    <row r="79" spans="1:6" s="94" customFormat="1" x14ac:dyDescent="0.15">
      <c r="A79"/>
      <c r="B79"/>
      <c r="C79"/>
      <c r="D79"/>
      <c r="E79"/>
      <c r="F79"/>
    </row>
    <row r="80" spans="1:6" s="94" customFormat="1" x14ac:dyDescent="0.15">
      <c r="A80"/>
      <c r="B80"/>
      <c r="C80"/>
      <c r="D80"/>
      <c r="E80"/>
      <c r="F80"/>
    </row>
    <row r="81" spans="1:6" s="94" customFormat="1" x14ac:dyDescent="0.15">
      <c r="A81"/>
      <c r="B81"/>
      <c r="C81"/>
      <c r="D81"/>
      <c r="E81"/>
      <c r="F81"/>
    </row>
    <row r="82" spans="1:6" s="94" customFormat="1" x14ac:dyDescent="0.15">
      <c r="A82"/>
      <c r="B82"/>
      <c r="C82"/>
      <c r="D82"/>
      <c r="E82"/>
      <c r="F82"/>
    </row>
    <row r="83" spans="1:6" s="94" customFormat="1" x14ac:dyDescent="0.15">
      <c r="A83"/>
      <c r="B83"/>
      <c r="C83"/>
      <c r="D83"/>
      <c r="E83"/>
      <c r="F83"/>
    </row>
    <row r="84" spans="1:6" s="94" customFormat="1" x14ac:dyDescent="0.15">
      <c r="A84"/>
      <c r="B84"/>
      <c r="C84"/>
      <c r="D84"/>
      <c r="E84"/>
      <c r="F84"/>
    </row>
    <row r="85" spans="1:6" s="94" customFormat="1" x14ac:dyDescent="0.15">
      <c r="A85"/>
      <c r="B85"/>
      <c r="C85"/>
      <c r="D85"/>
      <c r="E85"/>
      <c r="F85"/>
    </row>
    <row r="86" spans="1:6" s="94" customFormat="1" x14ac:dyDescent="0.15">
      <c r="A86"/>
      <c r="B86"/>
      <c r="C86"/>
      <c r="D86"/>
      <c r="E86"/>
      <c r="F86"/>
    </row>
    <row r="87" spans="1:6" s="94" customFormat="1" x14ac:dyDescent="0.15">
      <c r="A87"/>
      <c r="B87"/>
      <c r="C87"/>
      <c r="D87"/>
      <c r="E87"/>
      <c r="F87"/>
    </row>
    <row r="88" spans="1:6" s="94" customFormat="1" x14ac:dyDescent="0.15">
      <c r="A88"/>
      <c r="B88"/>
      <c r="C88"/>
      <c r="D88"/>
      <c r="E88"/>
      <c r="F88"/>
    </row>
    <row r="89" spans="1:6" s="94" customFormat="1" x14ac:dyDescent="0.15">
      <c r="A89"/>
      <c r="B89"/>
      <c r="C89"/>
      <c r="D89"/>
      <c r="E89"/>
      <c r="F89"/>
    </row>
    <row r="90" spans="1:6" s="94" customFormat="1" x14ac:dyDescent="0.15">
      <c r="A90"/>
      <c r="B90"/>
      <c r="C90"/>
      <c r="D90"/>
      <c r="E90"/>
      <c r="F90"/>
    </row>
    <row r="91" spans="1:6" s="94" customFormat="1" x14ac:dyDescent="0.15">
      <c r="A91"/>
      <c r="B91"/>
      <c r="C91"/>
      <c r="D91"/>
      <c r="E91"/>
      <c r="F91"/>
    </row>
    <row r="92" spans="1:6" s="94" customFormat="1" x14ac:dyDescent="0.15">
      <c r="A92"/>
      <c r="B92"/>
      <c r="C92"/>
      <c r="D92"/>
      <c r="E92"/>
      <c r="F92"/>
    </row>
    <row r="93" spans="1:6" s="94" customFormat="1" x14ac:dyDescent="0.15">
      <c r="A93"/>
      <c r="B93"/>
      <c r="C93"/>
      <c r="D93"/>
      <c r="E93"/>
      <c r="F93"/>
    </row>
    <row r="94" spans="1:6" s="94" customFormat="1" x14ac:dyDescent="0.15">
      <c r="A94"/>
      <c r="B94"/>
      <c r="C94"/>
      <c r="D94"/>
      <c r="E94"/>
      <c r="F94"/>
    </row>
    <row r="95" spans="1:6" s="94" customFormat="1" x14ac:dyDescent="0.15">
      <c r="A95"/>
      <c r="B95"/>
      <c r="C95"/>
      <c r="D95"/>
      <c r="E95"/>
      <c r="F95"/>
    </row>
    <row r="96" spans="1:6" s="94" customFormat="1" x14ac:dyDescent="0.15">
      <c r="A96"/>
      <c r="B96"/>
      <c r="C96"/>
      <c r="D96"/>
      <c r="E96"/>
      <c r="F96"/>
    </row>
    <row r="97" spans="1:6" s="94" customFormat="1" x14ac:dyDescent="0.15">
      <c r="A97"/>
      <c r="B97"/>
      <c r="C97"/>
      <c r="D97"/>
      <c r="E97"/>
      <c r="F97"/>
    </row>
    <row r="98" spans="1:6" s="94" customFormat="1" x14ac:dyDescent="0.15">
      <c r="A98"/>
      <c r="B98"/>
      <c r="C98"/>
      <c r="D98"/>
      <c r="E98"/>
      <c r="F98"/>
    </row>
    <row r="99" spans="1:6" s="94" customFormat="1" x14ac:dyDescent="0.15">
      <c r="A99"/>
      <c r="B99"/>
      <c r="C99"/>
      <c r="D99"/>
      <c r="E99"/>
      <c r="F99"/>
    </row>
    <row r="100" spans="1:6" s="94" customFormat="1" x14ac:dyDescent="0.15">
      <c r="A100"/>
      <c r="B100"/>
      <c r="C100"/>
      <c r="D100"/>
      <c r="E100"/>
      <c r="F100"/>
    </row>
    <row r="101" spans="1:6" s="94" customFormat="1" x14ac:dyDescent="0.15">
      <c r="A101"/>
      <c r="B101"/>
      <c r="C101"/>
      <c r="D101"/>
      <c r="E101"/>
      <c r="F101"/>
    </row>
    <row r="102" spans="1:6" s="94" customFormat="1" x14ac:dyDescent="0.15">
      <c r="A102"/>
      <c r="B102"/>
      <c r="C102"/>
      <c r="D102"/>
      <c r="E102"/>
      <c r="F102"/>
    </row>
    <row r="103" spans="1:6" s="94" customFormat="1" x14ac:dyDescent="0.15">
      <c r="A103"/>
      <c r="B103"/>
      <c r="C103"/>
      <c r="D103"/>
      <c r="E103"/>
      <c r="F103"/>
    </row>
    <row r="104" spans="1:6" s="94" customFormat="1" x14ac:dyDescent="0.15">
      <c r="A104"/>
      <c r="B104"/>
      <c r="C104"/>
      <c r="D104"/>
      <c r="E104"/>
      <c r="F104"/>
    </row>
    <row r="105" spans="1:6" s="94" customFormat="1" x14ac:dyDescent="0.15">
      <c r="A105"/>
      <c r="B105"/>
      <c r="C105"/>
      <c r="D105"/>
      <c r="E105"/>
      <c r="F105"/>
    </row>
    <row r="106" spans="1:6" s="94" customFormat="1" x14ac:dyDescent="0.15">
      <c r="A106"/>
      <c r="B106"/>
      <c r="C106"/>
      <c r="D106"/>
      <c r="E106"/>
      <c r="F106"/>
    </row>
    <row r="107" spans="1:6" s="94" customFormat="1" x14ac:dyDescent="0.15">
      <c r="A107"/>
      <c r="B107"/>
      <c r="C107"/>
      <c r="D107"/>
      <c r="E107"/>
      <c r="F107"/>
    </row>
    <row r="108" spans="1:6" s="94" customFormat="1" x14ac:dyDescent="0.15">
      <c r="A108"/>
      <c r="B108"/>
      <c r="C108"/>
      <c r="D108"/>
      <c r="E108"/>
      <c r="F108"/>
    </row>
    <row r="109" spans="1:6" s="94" customFormat="1" x14ac:dyDescent="0.15">
      <c r="A109"/>
      <c r="B109"/>
      <c r="C109"/>
      <c r="D109"/>
      <c r="E109"/>
      <c r="F109"/>
    </row>
    <row r="110" spans="1:6" s="94" customFormat="1" x14ac:dyDescent="0.15">
      <c r="A110"/>
      <c r="B110"/>
      <c r="C110"/>
      <c r="D110"/>
      <c r="E110"/>
      <c r="F110"/>
    </row>
    <row r="111" spans="1:6" s="94" customFormat="1" x14ac:dyDescent="0.15">
      <c r="A111"/>
      <c r="B111"/>
      <c r="C111"/>
      <c r="D111"/>
      <c r="E111"/>
      <c r="F111"/>
    </row>
    <row r="112" spans="1:6" s="94" customFormat="1" x14ac:dyDescent="0.15">
      <c r="A112"/>
      <c r="B112"/>
      <c r="C112"/>
      <c r="D112"/>
      <c r="E112"/>
      <c r="F112"/>
    </row>
    <row r="113" spans="1:6" s="94" customFormat="1" x14ac:dyDescent="0.15">
      <c r="A113"/>
      <c r="B113"/>
      <c r="C113"/>
      <c r="D113"/>
      <c r="E113"/>
      <c r="F113"/>
    </row>
    <row r="114" spans="1:6" s="94" customFormat="1" x14ac:dyDescent="0.15">
      <c r="A114"/>
      <c r="B114"/>
      <c r="C114"/>
      <c r="D114"/>
      <c r="E114"/>
      <c r="F114"/>
    </row>
    <row r="115" spans="1:6" s="94" customFormat="1" x14ac:dyDescent="0.15">
      <c r="A115"/>
      <c r="B115"/>
      <c r="C115"/>
      <c r="D115"/>
      <c r="E115"/>
      <c r="F115"/>
    </row>
    <row r="116" spans="1:6" s="94" customFormat="1" x14ac:dyDescent="0.15">
      <c r="A116"/>
      <c r="B116"/>
      <c r="C116"/>
      <c r="D116"/>
      <c r="E116"/>
      <c r="F116"/>
    </row>
    <row r="117" spans="1:6" s="94" customFormat="1" x14ac:dyDescent="0.15">
      <c r="A117"/>
      <c r="B117"/>
      <c r="C117"/>
      <c r="D117"/>
      <c r="E117"/>
      <c r="F117"/>
    </row>
    <row r="118" spans="1:6" s="94" customFormat="1" x14ac:dyDescent="0.15">
      <c r="A118"/>
      <c r="B118"/>
      <c r="C118"/>
      <c r="D118"/>
      <c r="E118"/>
      <c r="F118"/>
    </row>
    <row r="119" spans="1:6" s="94" customFormat="1" x14ac:dyDescent="0.15">
      <c r="A119"/>
      <c r="B119"/>
      <c r="C119"/>
      <c r="D119"/>
      <c r="E119"/>
      <c r="F119"/>
    </row>
    <row r="120" spans="1:6" s="94" customFormat="1" x14ac:dyDescent="0.15">
      <c r="A120"/>
      <c r="B120"/>
      <c r="C120"/>
      <c r="D120"/>
      <c r="E120"/>
      <c r="F120"/>
    </row>
    <row r="121" spans="1:6" s="94" customFormat="1" x14ac:dyDescent="0.15">
      <c r="A121"/>
      <c r="B121"/>
      <c r="C121"/>
      <c r="D121"/>
      <c r="E121"/>
      <c r="F121"/>
    </row>
    <row r="122" spans="1:6" s="94" customFormat="1" x14ac:dyDescent="0.15">
      <c r="A122"/>
      <c r="B122"/>
      <c r="C122"/>
      <c r="D122"/>
      <c r="E122"/>
      <c r="F122"/>
    </row>
    <row r="123" spans="1:6" s="94" customFormat="1" x14ac:dyDescent="0.15">
      <c r="A123"/>
      <c r="B123"/>
      <c r="C123"/>
      <c r="D123"/>
      <c r="E123"/>
      <c r="F123"/>
    </row>
    <row r="124" spans="1:6" s="94" customFormat="1" x14ac:dyDescent="0.15">
      <c r="A124"/>
      <c r="B124"/>
      <c r="C124"/>
      <c r="D124"/>
      <c r="E124"/>
      <c r="F124"/>
    </row>
    <row r="125" spans="1:6" s="94" customFormat="1" x14ac:dyDescent="0.15">
      <c r="A125"/>
      <c r="B125"/>
      <c r="C125"/>
      <c r="D125"/>
      <c r="E125"/>
      <c r="F125"/>
    </row>
    <row r="126" spans="1:6" s="94" customFormat="1" x14ac:dyDescent="0.15">
      <c r="A126"/>
      <c r="B126"/>
      <c r="C126"/>
      <c r="D126"/>
      <c r="E126"/>
      <c r="F126"/>
    </row>
    <row r="127" spans="1:6" s="94" customFormat="1" x14ac:dyDescent="0.15">
      <c r="A127"/>
      <c r="B127"/>
      <c r="C127"/>
      <c r="D127"/>
      <c r="E127"/>
      <c r="F127"/>
    </row>
    <row r="128" spans="1:6" s="94" customFormat="1" x14ac:dyDescent="0.15">
      <c r="A128"/>
      <c r="B128"/>
      <c r="C128"/>
      <c r="D128"/>
      <c r="E128"/>
      <c r="F128"/>
    </row>
    <row r="129" spans="1:6" s="94" customFormat="1" x14ac:dyDescent="0.15">
      <c r="A129"/>
      <c r="B129"/>
      <c r="C129"/>
      <c r="D129"/>
      <c r="E129"/>
      <c r="F129"/>
    </row>
    <row r="130" spans="1:6" s="94" customFormat="1" x14ac:dyDescent="0.15">
      <c r="A130"/>
      <c r="B130"/>
      <c r="C130"/>
      <c r="D130"/>
      <c r="E130"/>
      <c r="F130"/>
    </row>
    <row r="131" spans="1:6" s="94" customFormat="1" x14ac:dyDescent="0.15">
      <c r="A131"/>
      <c r="B131"/>
      <c r="C131"/>
      <c r="D131"/>
      <c r="E131"/>
      <c r="F131"/>
    </row>
    <row r="132" spans="1:6" s="94" customFormat="1" x14ac:dyDescent="0.15">
      <c r="A132"/>
      <c r="B132"/>
      <c r="C132"/>
      <c r="D132"/>
      <c r="E132"/>
      <c r="F132"/>
    </row>
    <row r="133" spans="1:6" s="94" customFormat="1" x14ac:dyDescent="0.15">
      <c r="A133"/>
      <c r="B133"/>
      <c r="C133"/>
      <c r="D133"/>
      <c r="E133"/>
      <c r="F133"/>
    </row>
    <row r="134" spans="1:6" s="94" customFormat="1" x14ac:dyDescent="0.15">
      <c r="A134"/>
      <c r="B134"/>
      <c r="C134"/>
      <c r="D134"/>
      <c r="E134"/>
      <c r="F134"/>
    </row>
    <row r="135" spans="1:6" s="94" customFormat="1" x14ac:dyDescent="0.15">
      <c r="A135"/>
      <c r="B135"/>
      <c r="C135"/>
      <c r="D135"/>
      <c r="E135"/>
      <c r="F135"/>
    </row>
    <row r="136" spans="1:6" s="94" customFormat="1" x14ac:dyDescent="0.15">
      <c r="A136"/>
      <c r="B136"/>
      <c r="C136"/>
      <c r="D136"/>
      <c r="E136"/>
      <c r="F136"/>
    </row>
    <row r="137" spans="1:6" s="94" customFormat="1" x14ac:dyDescent="0.15">
      <c r="A137"/>
      <c r="B137"/>
      <c r="C137"/>
      <c r="D137"/>
      <c r="E137"/>
      <c r="F137"/>
    </row>
    <row r="138" spans="1:6" s="94" customFormat="1" x14ac:dyDescent="0.15">
      <c r="A138"/>
      <c r="B138"/>
      <c r="C138"/>
      <c r="D138"/>
      <c r="E138"/>
      <c r="F138"/>
    </row>
    <row r="139" spans="1:6" s="94" customFormat="1" x14ac:dyDescent="0.15">
      <c r="A139"/>
      <c r="B139"/>
      <c r="C139"/>
      <c r="D139"/>
      <c r="E139"/>
      <c r="F139"/>
    </row>
    <row r="140" spans="1:6" s="94" customFormat="1" x14ac:dyDescent="0.15">
      <c r="A140"/>
      <c r="B140"/>
      <c r="C140"/>
      <c r="D140"/>
      <c r="E140"/>
      <c r="F140"/>
    </row>
    <row r="141" spans="1:6" s="94" customFormat="1" x14ac:dyDescent="0.15">
      <c r="A141"/>
      <c r="B141"/>
      <c r="C141"/>
      <c r="D141"/>
      <c r="E141"/>
      <c r="F141"/>
    </row>
    <row r="142" spans="1:6" s="94" customFormat="1" x14ac:dyDescent="0.15">
      <c r="A142"/>
      <c r="B142"/>
      <c r="C142"/>
      <c r="D142"/>
      <c r="E142"/>
      <c r="F142"/>
    </row>
    <row r="143" spans="1:6" s="94" customFormat="1" x14ac:dyDescent="0.15">
      <c r="A143"/>
      <c r="B143"/>
      <c r="C143"/>
      <c r="D143"/>
      <c r="E143"/>
      <c r="F143"/>
    </row>
    <row r="144" spans="1:6" s="94" customFormat="1" x14ac:dyDescent="0.15">
      <c r="A144"/>
      <c r="B144"/>
      <c r="C144"/>
      <c r="D144"/>
      <c r="E144"/>
      <c r="F144"/>
    </row>
    <row r="145" spans="1:6" s="94" customFormat="1" x14ac:dyDescent="0.15">
      <c r="A145"/>
      <c r="B145"/>
      <c r="C145"/>
      <c r="D145"/>
      <c r="E145"/>
      <c r="F145"/>
    </row>
    <row r="146" spans="1:6" s="94" customFormat="1" x14ac:dyDescent="0.15">
      <c r="A146"/>
      <c r="B146"/>
      <c r="C146"/>
      <c r="D146"/>
      <c r="E146"/>
      <c r="F146"/>
    </row>
    <row r="147" spans="1:6" s="94" customFormat="1" x14ac:dyDescent="0.15">
      <c r="A147"/>
      <c r="B147"/>
      <c r="C147"/>
      <c r="D147"/>
      <c r="E147"/>
      <c r="F147"/>
    </row>
    <row r="148" spans="1:6" s="94" customFormat="1" x14ac:dyDescent="0.15">
      <c r="A148"/>
      <c r="B148"/>
      <c r="C148"/>
      <c r="D148"/>
      <c r="E148"/>
      <c r="F148"/>
    </row>
    <row r="149" spans="1:6" s="94" customFormat="1" x14ac:dyDescent="0.15">
      <c r="A149"/>
      <c r="B149"/>
      <c r="C149"/>
      <c r="D149"/>
      <c r="E149"/>
      <c r="F149"/>
    </row>
    <row r="150" spans="1:6" s="94" customFormat="1" x14ac:dyDescent="0.15">
      <c r="A150"/>
      <c r="B150"/>
      <c r="C150"/>
      <c r="D150"/>
      <c r="E150"/>
      <c r="F150"/>
    </row>
    <row r="151" spans="1:6" s="94" customFormat="1" x14ac:dyDescent="0.15">
      <c r="A151"/>
      <c r="B151"/>
      <c r="C151"/>
      <c r="D151"/>
      <c r="E151"/>
      <c r="F151"/>
    </row>
    <row r="152" spans="1:6" s="94" customFormat="1" x14ac:dyDescent="0.15">
      <c r="A152"/>
      <c r="B152"/>
      <c r="C152"/>
      <c r="D152"/>
      <c r="E152"/>
      <c r="F152"/>
    </row>
    <row r="153" spans="1:6" s="94" customFormat="1" x14ac:dyDescent="0.15">
      <c r="A153"/>
      <c r="B153"/>
      <c r="C153"/>
      <c r="D153"/>
      <c r="E153"/>
      <c r="F153"/>
    </row>
    <row r="154" spans="1:6" s="94" customFormat="1" x14ac:dyDescent="0.15">
      <c r="A154"/>
      <c r="B154"/>
      <c r="C154"/>
      <c r="D154"/>
      <c r="E154"/>
      <c r="F154"/>
    </row>
    <row r="155" spans="1:6" s="94" customFormat="1" x14ac:dyDescent="0.15">
      <c r="A155"/>
      <c r="B155"/>
      <c r="C155"/>
      <c r="D155"/>
      <c r="E155"/>
      <c r="F155"/>
    </row>
    <row r="156" spans="1:6" s="94" customFormat="1" x14ac:dyDescent="0.15">
      <c r="A156"/>
      <c r="B156"/>
      <c r="C156"/>
      <c r="D156"/>
      <c r="E156"/>
      <c r="F156"/>
    </row>
    <row r="157" spans="1:6" s="94" customFormat="1" x14ac:dyDescent="0.15">
      <c r="A157"/>
      <c r="B157"/>
      <c r="C157"/>
      <c r="D157"/>
      <c r="E157"/>
      <c r="F157"/>
    </row>
    <row r="158" spans="1:6" s="94" customFormat="1" x14ac:dyDescent="0.15">
      <c r="A158"/>
      <c r="B158"/>
      <c r="C158"/>
      <c r="D158"/>
      <c r="E158"/>
      <c r="F158"/>
    </row>
    <row r="159" spans="1:6" s="94" customFormat="1" x14ac:dyDescent="0.15">
      <c r="A159"/>
      <c r="B159"/>
      <c r="C159"/>
      <c r="D159"/>
      <c r="E159"/>
      <c r="F159"/>
    </row>
    <row r="160" spans="1:6" s="94" customFormat="1" x14ac:dyDescent="0.15">
      <c r="A160"/>
      <c r="B160"/>
      <c r="C160"/>
      <c r="D160"/>
      <c r="E160"/>
      <c r="F160"/>
    </row>
    <row r="161" spans="1:6" s="94" customFormat="1" x14ac:dyDescent="0.15">
      <c r="A161"/>
      <c r="B161"/>
      <c r="C161"/>
      <c r="D161"/>
      <c r="E161"/>
      <c r="F161"/>
    </row>
    <row r="162" spans="1:6" s="94" customFormat="1" x14ac:dyDescent="0.15">
      <c r="A162"/>
      <c r="B162"/>
      <c r="C162"/>
      <c r="D162"/>
      <c r="E162"/>
      <c r="F162"/>
    </row>
    <row r="163" spans="1:6" s="94" customFormat="1" x14ac:dyDescent="0.15">
      <c r="A163"/>
      <c r="B163"/>
      <c r="C163"/>
      <c r="D163"/>
      <c r="E163"/>
      <c r="F163"/>
    </row>
    <row r="164" spans="1:6" s="94" customFormat="1" x14ac:dyDescent="0.15">
      <c r="A164"/>
      <c r="B164"/>
      <c r="C164"/>
      <c r="D164"/>
      <c r="E164"/>
      <c r="F164"/>
    </row>
    <row r="165" spans="1:6" s="94" customFormat="1" x14ac:dyDescent="0.15">
      <c r="A165"/>
      <c r="B165"/>
      <c r="C165"/>
      <c r="D165"/>
      <c r="E165"/>
      <c r="F165"/>
    </row>
    <row r="166" spans="1:6" s="94" customFormat="1" x14ac:dyDescent="0.15">
      <c r="A166"/>
      <c r="B166"/>
      <c r="C166"/>
      <c r="D166"/>
      <c r="E166"/>
      <c r="F166"/>
    </row>
    <row r="167" spans="1:6" s="94" customFormat="1" x14ac:dyDescent="0.15">
      <c r="A167"/>
      <c r="B167"/>
      <c r="C167"/>
      <c r="D167"/>
      <c r="E167"/>
      <c r="F167"/>
    </row>
    <row r="168" spans="1:6" s="94" customFormat="1" x14ac:dyDescent="0.15">
      <c r="A168"/>
      <c r="B168"/>
      <c r="C168"/>
      <c r="D168"/>
      <c r="E168"/>
      <c r="F168"/>
    </row>
    <row r="169" spans="1:6" s="94" customFormat="1" x14ac:dyDescent="0.15">
      <c r="A169"/>
      <c r="B169"/>
      <c r="C169"/>
      <c r="D169"/>
      <c r="E169"/>
      <c r="F169"/>
    </row>
    <row r="170" spans="1:6" s="94" customFormat="1" x14ac:dyDescent="0.15">
      <c r="A170"/>
      <c r="B170"/>
      <c r="C170"/>
      <c r="D170"/>
      <c r="E170"/>
      <c r="F170"/>
    </row>
    <row r="171" spans="1:6" s="94" customFormat="1" x14ac:dyDescent="0.15">
      <c r="A171"/>
      <c r="B171"/>
      <c r="C171"/>
      <c r="D171"/>
      <c r="E171"/>
      <c r="F171"/>
    </row>
    <row r="172" spans="1:6" s="94" customFormat="1" x14ac:dyDescent="0.15">
      <c r="A172"/>
      <c r="B172"/>
      <c r="C172"/>
      <c r="D172"/>
      <c r="E172"/>
      <c r="F172"/>
    </row>
    <row r="173" spans="1:6" s="94" customFormat="1" x14ac:dyDescent="0.15">
      <c r="A173"/>
      <c r="B173"/>
      <c r="C173"/>
      <c r="D173"/>
      <c r="E173"/>
      <c r="F173"/>
    </row>
    <row r="174" spans="1:6" s="94" customFormat="1" x14ac:dyDescent="0.15">
      <c r="A174"/>
      <c r="B174"/>
      <c r="C174"/>
      <c r="D174"/>
      <c r="E174"/>
      <c r="F174"/>
    </row>
    <row r="175" spans="1:6" s="94" customFormat="1" x14ac:dyDescent="0.15">
      <c r="A175"/>
      <c r="B175"/>
      <c r="C175"/>
      <c r="D175"/>
      <c r="E175"/>
      <c r="F175"/>
    </row>
    <row r="176" spans="1:6" s="94" customFormat="1" x14ac:dyDescent="0.15">
      <c r="A176"/>
      <c r="B176"/>
      <c r="C176"/>
      <c r="D176"/>
      <c r="E176"/>
      <c r="F176"/>
    </row>
    <row r="177" spans="1:6" s="94" customFormat="1" x14ac:dyDescent="0.15">
      <c r="A177"/>
      <c r="B177"/>
      <c r="C177"/>
      <c r="D177"/>
      <c r="E177"/>
      <c r="F177"/>
    </row>
    <row r="178" spans="1:6" s="94" customFormat="1" x14ac:dyDescent="0.15">
      <c r="A178"/>
      <c r="B178"/>
      <c r="C178"/>
      <c r="D178"/>
      <c r="E178"/>
      <c r="F178"/>
    </row>
    <row r="179" spans="1:6" s="94" customFormat="1" x14ac:dyDescent="0.15">
      <c r="A179"/>
      <c r="B179"/>
      <c r="C179"/>
      <c r="D179"/>
      <c r="E179"/>
      <c r="F179"/>
    </row>
    <row r="180" spans="1:6" s="94" customFormat="1" x14ac:dyDescent="0.15">
      <c r="A180"/>
      <c r="B180"/>
      <c r="C180"/>
      <c r="D180"/>
      <c r="E180"/>
      <c r="F180"/>
    </row>
    <row r="181" spans="1:6" s="94" customFormat="1" x14ac:dyDescent="0.15">
      <c r="A181"/>
      <c r="B181"/>
      <c r="C181"/>
      <c r="D181"/>
      <c r="E181"/>
      <c r="F181"/>
    </row>
    <row r="182" spans="1:6" s="94" customFormat="1" x14ac:dyDescent="0.15">
      <c r="A182"/>
      <c r="B182"/>
      <c r="C182"/>
      <c r="D182"/>
      <c r="E182"/>
      <c r="F182"/>
    </row>
    <row r="183" spans="1:6" s="94" customFormat="1" x14ac:dyDescent="0.15">
      <c r="A183"/>
      <c r="B183"/>
      <c r="C183"/>
      <c r="D183"/>
      <c r="E183"/>
      <c r="F183"/>
    </row>
    <row r="184" spans="1:6" s="94" customFormat="1" x14ac:dyDescent="0.15">
      <c r="A184"/>
      <c r="B184"/>
      <c r="C184"/>
      <c r="D184"/>
      <c r="E184"/>
      <c r="F184"/>
    </row>
    <row r="185" spans="1:6" s="94" customFormat="1" x14ac:dyDescent="0.15">
      <c r="A185"/>
      <c r="B185"/>
      <c r="C185"/>
      <c r="D185"/>
      <c r="E185"/>
      <c r="F185"/>
    </row>
    <row r="186" spans="1:6" s="94" customFormat="1" x14ac:dyDescent="0.15">
      <c r="A186"/>
      <c r="B186"/>
      <c r="C186"/>
      <c r="D186"/>
      <c r="E186"/>
      <c r="F186"/>
    </row>
    <row r="187" spans="1:6" s="94" customFormat="1" x14ac:dyDescent="0.15">
      <c r="A187"/>
      <c r="B187"/>
      <c r="C187"/>
      <c r="D187"/>
      <c r="E187"/>
      <c r="F187"/>
    </row>
    <row r="188" spans="1:6" s="94" customFormat="1" x14ac:dyDescent="0.15">
      <c r="A188"/>
      <c r="B188"/>
      <c r="C188"/>
      <c r="D188"/>
      <c r="E188"/>
      <c r="F188"/>
    </row>
    <row r="189" spans="1:6" s="94" customFormat="1" x14ac:dyDescent="0.15">
      <c r="A189"/>
      <c r="B189"/>
      <c r="C189"/>
      <c r="D189"/>
      <c r="E189"/>
      <c r="F189"/>
    </row>
    <row r="190" spans="1:6" s="94" customFormat="1" x14ac:dyDescent="0.15">
      <c r="A190"/>
      <c r="B190"/>
      <c r="C190"/>
      <c r="D190"/>
      <c r="E190"/>
      <c r="F190"/>
    </row>
    <row r="191" spans="1:6" s="94" customFormat="1" x14ac:dyDescent="0.15">
      <c r="A191"/>
      <c r="B191"/>
      <c r="C191"/>
      <c r="D191"/>
      <c r="E191"/>
      <c r="F191"/>
    </row>
    <row r="192" spans="1:6" s="94" customFormat="1" x14ac:dyDescent="0.15">
      <c r="A192"/>
      <c r="B192"/>
      <c r="C192"/>
      <c r="D192"/>
      <c r="E192"/>
      <c r="F192"/>
    </row>
    <row r="193" spans="1:6" s="94" customFormat="1" x14ac:dyDescent="0.15">
      <c r="A193"/>
      <c r="B193"/>
      <c r="C193"/>
      <c r="D193"/>
      <c r="E193"/>
      <c r="F193"/>
    </row>
    <row r="194" spans="1:6" s="94" customFormat="1" x14ac:dyDescent="0.15">
      <c r="A194"/>
      <c r="B194"/>
      <c r="C194"/>
      <c r="D194"/>
      <c r="E194"/>
      <c r="F194"/>
    </row>
    <row r="195" spans="1:6" s="94" customFormat="1" x14ac:dyDescent="0.15">
      <c r="A195"/>
      <c r="B195"/>
      <c r="C195"/>
      <c r="D195"/>
      <c r="E195"/>
      <c r="F195"/>
    </row>
    <row r="196" spans="1:6" s="94" customFormat="1" x14ac:dyDescent="0.15">
      <c r="A196"/>
      <c r="B196"/>
      <c r="C196"/>
      <c r="D196"/>
      <c r="E196"/>
      <c r="F196"/>
    </row>
    <row r="197" spans="1:6" s="94" customFormat="1" x14ac:dyDescent="0.15">
      <c r="A197"/>
      <c r="B197"/>
      <c r="C197"/>
      <c r="D197"/>
      <c r="E197"/>
      <c r="F197"/>
    </row>
    <row r="198" spans="1:6" s="94" customFormat="1" x14ac:dyDescent="0.15">
      <c r="A198"/>
      <c r="B198"/>
      <c r="C198"/>
      <c r="D198"/>
      <c r="E198"/>
      <c r="F198"/>
    </row>
    <row r="199" spans="1:6" s="94" customFormat="1" x14ac:dyDescent="0.15">
      <c r="A199"/>
      <c r="B199"/>
      <c r="C199"/>
      <c r="D199"/>
      <c r="E199"/>
      <c r="F199"/>
    </row>
    <row r="200" spans="1:6" s="94" customFormat="1" x14ac:dyDescent="0.15">
      <c r="A200"/>
      <c r="B200"/>
      <c r="C200"/>
      <c r="D200"/>
      <c r="E200"/>
      <c r="F200"/>
    </row>
    <row r="201" spans="1:6" s="94" customFormat="1" x14ac:dyDescent="0.15">
      <c r="A201"/>
      <c r="B201"/>
      <c r="C201"/>
      <c r="D201"/>
      <c r="E201"/>
      <c r="F201"/>
    </row>
    <row r="202" spans="1:6" s="94" customFormat="1" x14ac:dyDescent="0.15">
      <c r="A202"/>
      <c r="B202"/>
      <c r="C202"/>
      <c r="D202"/>
      <c r="E202"/>
      <c r="F202"/>
    </row>
    <row r="203" spans="1:6" s="94" customFormat="1" x14ac:dyDescent="0.15">
      <c r="A203"/>
      <c r="B203"/>
      <c r="C203"/>
      <c r="D203"/>
      <c r="E203"/>
      <c r="F203"/>
    </row>
    <row r="204" spans="1:6" s="94" customFormat="1" x14ac:dyDescent="0.15">
      <c r="A204"/>
      <c r="B204"/>
      <c r="C204"/>
      <c r="D204"/>
      <c r="E204"/>
      <c r="F204"/>
    </row>
    <row r="205" spans="1:6" s="94" customFormat="1" x14ac:dyDescent="0.15">
      <c r="A205"/>
      <c r="B205"/>
      <c r="C205"/>
      <c r="D205"/>
      <c r="E205"/>
      <c r="F205"/>
    </row>
    <row r="206" spans="1:6" s="94" customFormat="1" x14ac:dyDescent="0.15">
      <c r="A206"/>
      <c r="B206"/>
      <c r="C206"/>
      <c r="D206"/>
      <c r="E206"/>
      <c r="F206"/>
    </row>
    <row r="207" spans="1:6" s="94" customFormat="1" x14ac:dyDescent="0.15">
      <c r="A207"/>
      <c r="B207"/>
      <c r="C207"/>
      <c r="D207"/>
      <c r="E207"/>
      <c r="F207"/>
    </row>
    <row r="208" spans="1:6" s="94" customFormat="1" x14ac:dyDescent="0.15">
      <c r="A208"/>
      <c r="B208"/>
      <c r="C208"/>
      <c r="D208"/>
      <c r="E208"/>
      <c r="F208"/>
    </row>
    <row r="209" spans="1:6" s="94" customFormat="1" x14ac:dyDescent="0.15">
      <c r="A209"/>
      <c r="B209"/>
      <c r="C209"/>
      <c r="D209"/>
      <c r="E209"/>
      <c r="F209"/>
    </row>
    <row r="210" spans="1:6" s="94" customFormat="1" x14ac:dyDescent="0.15">
      <c r="A210"/>
      <c r="B210"/>
      <c r="C210"/>
      <c r="D210"/>
      <c r="E210"/>
      <c r="F210"/>
    </row>
    <row r="211" spans="1:6" s="94" customFormat="1" x14ac:dyDescent="0.15">
      <c r="A211"/>
      <c r="B211"/>
      <c r="C211"/>
      <c r="D211"/>
      <c r="E211"/>
      <c r="F211"/>
    </row>
    <row r="212" spans="1:6" s="94" customFormat="1" x14ac:dyDescent="0.15">
      <c r="A212"/>
      <c r="B212"/>
      <c r="C212"/>
      <c r="D212"/>
      <c r="E212"/>
      <c r="F212"/>
    </row>
    <row r="213" spans="1:6" s="94" customFormat="1" x14ac:dyDescent="0.15">
      <c r="A213"/>
      <c r="B213"/>
      <c r="C213"/>
      <c r="D213"/>
      <c r="E213"/>
      <c r="F213"/>
    </row>
    <row r="214" spans="1:6" s="94" customFormat="1" x14ac:dyDescent="0.15">
      <c r="A214"/>
      <c r="B214"/>
      <c r="C214"/>
      <c r="D214"/>
      <c r="E214"/>
      <c r="F214"/>
    </row>
    <row r="215" spans="1:6" s="94" customFormat="1" x14ac:dyDescent="0.15">
      <c r="A215"/>
      <c r="B215"/>
      <c r="C215"/>
      <c r="D215"/>
      <c r="E215"/>
      <c r="F215"/>
    </row>
    <row r="216" spans="1:6" s="94" customFormat="1" x14ac:dyDescent="0.15">
      <c r="A216"/>
      <c r="B216"/>
      <c r="C216"/>
      <c r="D216"/>
      <c r="E216"/>
      <c r="F216"/>
    </row>
    <row r="217" spans="1:6" s="94" customFormat="1" x14ac:dyDescent="0.15">
      <c r="A217"/>
      <c r="B217"/>
      <c r="C217"/>
      <c r="D217"/>
      <c r="E217"/>
      <c r="F217"/>
    </row>
    <row r="218" spans="1:6" s="94" customFormat="1" x14ac:dyDescent="0.15">
      <c r="A218"/>
      <c r="B218"/>
      <c r="C218"/>
      <c r="D218"/>
      <c r="E218"/>
      <c r="F218"/>
    </row>
    <row r="219" spans="1:6" s="94" customFormat="1" x14ac:dyDescent="0.15">
      <c r="A219"/>
      <c r="B219"/>
      <c r="C219"/>
      <c r="D219"/>
      <c r="E219"/>
      <c r="F219"/>
    </row>
    <row r="220" spans="1:6" s="94" customFormat="1" x14ac:dyDescent="0.15">
      <c r="A220"/>
      <c r="B220"/>
      <c r="C220"/>
      <c r="D220"/>
      <c r="E220"/>
      <c r="F220"/>
    </row>
    <row r="221" spans="1:6" s="94" customFormat="1" x14ac:dyDescent="0.15">
      <c r="A221"/>
      <c r="B221"/>
      <c r="C221"/>
      <c r="D221"/>
      <c r="E221"/>
      <c r="F221"/>
    </row>
    <row r="222" spans="1:6" s="94" customFormat="1" x14ac:dyDescent="0.15">
      <c r="A222"/>
      <c r="B222"/>
      <c r="C222"/>
      <c r="D222"/>
      <c r="E222"/>
      <c r="F222"/>
    </row>
    <row r="223" spans="1:6" s="94" customFormat="1" x14ac:dyDescent="0.15">
      <c r="A223"/>
      <c r="B223"/>
      <c r="C223"/>
      <c r="D223"/>
      <c r="E223"/>
      <c r="F223"/>
    </row>
    <row r="224" spans="1:6" s="94" customFormat="1" x14ac:dyDescent="0.15">
      <c r="A224"/>
      <c r="B224"/>
      <c r="C224"/>
      <c r="D224"/>
      <c r="E224"/>
      <c r="F224"/>
    </row>
    <row r="225" spans="1:6" s="94" customFormat="1" x14ac:dyDescent="0.15">
      <c r="A225"/>
      <c r="B225"/>
      <c r="C225"/>
      <c r="D225"/>
      <c r="E225"/>
      <c r="F225"/>
    </row>
    <row r="226" spans="1:6" s="94" customFormat="1" x14ac:dyDescent="0.15">
      <c r="A226"/>
      <c r="B226"/>
      <c r="C226"/>
      <c r="D226"/>
      <c r="E226"/>
      <c r="F226"/>
    </row>
    <row r="227" spans="1:6" s="94" customFormat="1" x14ac:dyDescent="0.15">
      <c r="A227"/>
      <c r="B227"/>
      <c r="C227"/>
      <c r="D227"/>
      <c r="E227"/>
      <c r="F227"/>
    </row>
    <row r="228" spans="1:6" s="94" customFormat="1" x14ac:dyDescent="0.15">
      <c r="A228"/>
      <c r="B228"/>
      <c r="C228"/>
      <c r="D228"/>
      <c r="E228"/>
      <c r="F228"/>
    </row>
    <row r="229" spans="1:6" s="94" customFormat="1" x14ac:dyDescent="0.15">
      <c r="A229"/>
      <c r="B229"/>
      <c r="C229"/>
      <c r="D229"/>
      <c r="E229"/>
      <c r="F229"/>
    </row>
    <row r="230" spans="1:6" s="94" customFormat="1" x14ac:dyDescent="0.15">
      <c r="A230"/>
      <c r="B230"/>
      <c r="C230"/>
      <c r="D230"/>
      <c r="E230"/>
      <c r="F230"/>
    </row>
    <row r="231" spans="1:6" s="94" customFormat="1" x14ac:dyDescent="0.15">
      <c r="A231"/>
      <c r="B231"/>
      <c r="C231"/>
      <c r="D231"/>
      <c r="E231"/>
      <c r="F231"/>
    </row>
    <row r="232" spans="1:6" s="94" customFormat="1" x14ac:dyDescent="0.15">
      <c r="A232"/>
      <c r="B232"/>
      <c r="C232"/>
      <c r="D232"/>
      <c r="E232"/>
      <c r="F232"/>
    </row>
    <row r="233" spans="1:6" s="94" customFormat="1" x14ac:dyDescent="0.15">
      <c r="A233"/>
      <c r="B233"/>
      <c r="C233"/>
      <c r="D233"/>
      <c r="E233"/>
      <c r="F233"/>
    </row>
    <row r="234" spans="1:6" s="94" customFormat="1" x14ac:dyDescent="0.15">
      <c r="A234"/>
      <c r="B234"/>
      <c r="C234"/>
      <c r="D234"/>
      <c r="E234"/>
      <c r="F234"/>
    </row>
    <row r="235" spans="1:6" s="94" customFormat="1" x14ac:dyDescent="0.15">
      <c r="A235"/>
      <c r="B235"/>
      <c r="C235"/>
      <c r="D235"/>
      <c r="E235"/>
      <c r="F235"/>
    </row>
    <row r="236" spans="1:6" s="94" customFormat="1" x14ac:dyDescent="0.15">
      <c r="A236"/>
      <c r="B236"/>
      <c r="C236"/>
      <c r="D236"/>
      <c r="E236"/>
      <c r="F236"/>
    </row>
    <row r="237" spans="1:6" s="94" customFormat="1" x14ac:dyDescent="0.15">
      <c r="A237"/>
      <c r="B237"/>
      <c r="C237"/>
      <c r="D237"/>
      <c r="E237"/>
      <c r="F237"/>
    </row>
    <row r="238" spans="1:6" s="94" customFormat="1" x14ac:dyDescent="0.15">
      <c r="A238"/>
      <c r="B238"/>
      <c r="C238"/>
      <c r="D238"/>
      <c r="E238"/>
      <c r="F238"/>
    </row>
    <row r="239" spans="1:6" s="94" customFormat="1" x14ac:dyDescent="0.15">
      <c r="A239"/>
      <c r="B239"/>
      <c r="C239"/>
      <c r="D239"/>
      <c r="E239"/>
      <c r="F239"/>
    </row>
    <row r="240" spans="1:6" s="94" customFormat="1" x14ac:dyDescent="0.15">
      <c r="A240"/>
      <c r="B240"/>
      <c r="C240"/>
      <c r="D240"/>
      <c r="E240"/>
      <c r="F240"/>
    </row>
    <row r="241" spans="1:6" s="94" customFormat="1" x14ac:dyDescent="0.15">
      <c r="A241"/>
      <c r="B241"/>
      <c r="C241"/>
      <c r="D241"/>
      <c r="E241"/>
      <c r="F241"/>
    </row>
    <row r="242" spans="1:6" s="94" customFormat="1" x14ac:dyDescent="0.15">
      <c r="A242"/>
      <c r="B242"/>
      <c r="C242"/>
      <c r="D242"/>
      <c r="E242"/>
      <c r="F242"/>
    </row>
    <row r="243" spans="1:6" s="94" customFormat="1" x14ac:dyDescent="0.15">
      <c r="A243"/>
      <c r="B243"/>
      <c r="C243"/>
      <c r="D243"/>
      <c r="E243"/>
      <c r="F243"/>
    </row>
    <row r="244" spans="1:6" s="94" customFormat="1" x14ac:dyDescent="0.15">
      <c r="A244"/>
      <c r="B244"/>
      <c r="C244"/>
      <c r="D244"/>
      <c r="E244"/>
      <c r="F244"/>
    </row>
    <row r="245" spans="1:6" s="94" customFormat="1" x14ac:dyDescent="0.15">
      <c r="A245"/>
      <c r="B245"/>
      <c r="C245"/>
      <c r="D245"/>
      <c r="E245"/>
      <c r="F245"/>
    </row>
    <row r="246" spans="1:6" s="94" customFormat="1" x14ac:dyDescent="0.15">
      <c r="A246"/>
      <c r="B246"/>
      <c r="C246"/>
      <c r="D246"/>
      <c r="E246"/>
      <c r="F246"/>
    </row>
    <row r="247" spans="1:6" s="94" customFormat="1" x14ac:dyDescent="0.15">
      <c r="A247"/>
      <c r="B247"/>
      <c r="C247"/>
      <c r="D247"/>
      <c r="E247"/>
      <c r="F247"/>
    </row>
    <row r="248" spans="1:6" s="94" customFormat="1" x14ac:dyDescent="0.15">
      <c r="A248"/>
      <c r="B248"/>
      <c r="C248"/>
      <c r="D248"/>
      <c r="E248"/>
      <c r="F248"/>
    </row>
    <row r="249" spans="1:6" s="94" customFormat="1" x14ac:dyDescent="0.15">
      <c r="A249"/>
      <c r="B249"/>
      <c r="C249"/>
      <c r="D249"/>
      <c r="E249"/>
      <c r="F249"/>
    </row>
    <row r="250" spans="1:6" s="94" customFormat="1" x14ac:dyDescent="0.15">
      <c r="A250"/>
      <c r="B250"/>
      <c r="C250"/>
      <c r="D250"/>
      <c r="E250"/>
      <c r="F250"/>
    </row>
    <row r="251" spans="1:6" s="94" customFormat="1" x14ac:dyDescent="0.15">
      <c r="A251"/>
      <c r="B251"/>
      <c r="C251"/>
      <c r="D251"/>
      <c r="E251"/>
      <c r="F251"/>
    </row>
    <row r="252" spans="1:6" s="94" customFormat="1" x14ac:dyDescent="0.15">
      <c r="A252"/>
      <c r="B252"/>
      <c r="C252"/>
      <c r="D252"/>
      <c r="E252"/>
      <c r="F252"/>
    </row>
    <row r="253" spans="1:6" s="94" customFormat="1" x14ac:dyDescent="0.15">
      <c r="A253"/>
      <c r="B253"/>
      <c r="C253"/>
      <c r="D253"/>
      <c r="E253"/>
      <c r="F253"/>
    </row>
    <row r="254" spans="1:6" s="94" customFormat="1" x14ac:dyDescent="0.15">
      <c r="A254"/>
      <c r="B254"/>
      <c r="C254"/>
      <c r="D254"/>
      <c r="E254"/>
      <c r="F254"/>
    </row>
    <row r="255" spans="1:6" s="94" customFormat="1" x14ac:dyDescent="0.15">
      <c r="A255"/>
      <c r="B255"/>
      <c r="C255"/>
      <c r="D255"/>
      <c r="E255"/>
      <c r="F255"/>
    </row>
    <row r="256" spans="1:6" s="94" customFormat="1" x14ac:dyDescent="0.15">
      <c r="A256"/>
      <c r="B256"/>
      <c r="C256"/>
      <c r="D256"/>
      <c r="E256"/>
      <c r="F256"/>
    </row>
    <row r="257" spans="1:6" s="94" customFormat="1" x14ac:dyDescent="0.15">
      <c r="A257"/>
      <c r="B257"/>
      <c r="C257"/>
      <c r="D257"/>
      <c r="E257"/>
      <c r="F257"/>
    </row>
    <row r="258" spans="1:6" s="94" customFormat="1" x14ac:dyDescent="0.15">
      <c r="A258"/>
      <c r="B258"/>
      <c r="C258"/>
      <c r="D258"/>
      <c r="E258"/>
      <c r="F258"/>
    </row>
    <row r="259" spans="1:6" s="94" customFormat="1" x14ac:dyDescent="0.15">
      <c r="A259"/>
      <c r="B259"/>
      <c r="C259"/>
      <c r="D259"/>
      <c r="E259"/>
      <c r="F259"/>
    </row>
    <row r="260" spans="1:6" s="94" customFormat="1" x14ac:dyDescent="0.15">
      <c r="A260"/>
      <c r="B260"/>
      <c r="C260"/>
      <c r="D260"/>
      <c r="E260"/>
      <c r="F260"/>
    </row>
    <row r="261" spans="1:6" s="94" customFormat="1" x14ac:dyDescent="0.15">
      <c r="A261"/>
      <c r="B261"/>
      <c r="C261"/>
      <c r="D261"/>
      <c r="E261"/>
      <c r="F261"/>
    </row>
    <row r="262" spans="1:6" s="94" customFormat="1" x14ac:dyDescent="0.15">
      <c r="A262"/>
      <c r="B262"/>
      <c r="C262"/>
      <c r="D262"/>
      <c r="E262"/>
      <c r="F262"/>
    </row>
    <row r="263" spans="1:6" s="94" customFormat="1" x14ac:dyDescent="0.15">
      <c r="A263"/>
      <c r="B263"/>
      <c r="C263"/>
      <c r="D263"/>
      <c r="E263"/>
      <c r="F263"/>
    </row>
    <row r="264" spans="1:6" s="94" customFormat="1" x14ac:dyDescent="0.15">
      <c r="A264"/>
      <c r="B264"/>
      <c r="C264"/>
      <c r="D264"/>
      <c r="E264"/>
      <c r="F264"/>
    </row>
    <row r="265" spans="1:6" s="94" customFormat="1" x14ac:dyDescent="0.15">
      <c r="A265"/>
      <c r="B265"/>
      <c r="C265"/>
      <c r="D265"/>
      <c r="E265"/>
      <c r="F265"/>
    </row>
    <row r="266" spans="1:6" s="94" customFormat="1" x14ac:dyDescent="0.15">
      <c r="A266"/>
      <c r="B266"/>
      <c r="C266"/>
      <c r="D266"/>
      <c r="E266"/>
      <c r="F266"/>
    </row>
    <row r="267" spans="1:6" s="94" customFormat="1" x14ac:dyDescent="0.15">
      <c r="A267"/>
      <c r="B267"/>
      <c r="C267"/>
      <c r="D267"/>
      <c r="E267"/>
      <c r="F267"/>
    </row>
    <row r="268" spans="1:6" s="94" customFormat="1" x14ac:dyDescent="0.15">
      <c r="A268"/>
      <c r="B268"/>
      <c r="C268"/>
      <c r="D268"/>
      <c r="E268"/>
      <c r="F268"/>
    </row>
    <row r="269" spans="1:6" s="94" customFormat="1" x14ac:dyDescent="0.15">
      <c r="A269"/>
      <c r="B269"/>
      <c r="C269"/>
      <c r="D269"/>
      <c r="E269"/>
      <c r="F269"/>
    </row>
    <row r="270" spans="1:6" s="94" customFormat="1" x14ac:dyDescent="0.15">
      <c r="A270"/>
      <c r="B270"/>
      <c r="C270"/>
      <c r="D270"/>
      <c r="E270"/>
      <c r="F270"/>
    </row>
    <row r="271" spans="1:6" s="94" customFormat="1" x14ac:dyDescent="0.15">
      <c r="A271"/>
      <c r="B271"/>
      <c r="C271"/>
      <c r="D271"/>
      <c r="E271"/>
      <c r="F271"/>
    </row>
    <row r="272" spans="1:6" s="94" customFormat="1" x14ac:dyDescent="0.15">
      <c r="A272"/>
      <c r="B272"/>
      <c r="C272"/>
      <c r="D272"/>
      <c r="E272"/>
      <c r="F272"/>
    </row>
    <row r="273" spans="1:6" s="94" customFormat="1" x14ac:dyDescent="0.15">
      <c r="A273"/>
      <c r="B273"/>
      <c r="C273"/>
      <c r="D273"/>
      <c r="E273"/>
      <c r="F273"/>
    </row>
    <row r="274" spans="1:6" s="94" customFormat="1" x14ac:dyDescent="0.15">
      <c r="A274"/>
      <c r="B274"/>
      <c r="C274"/>
      <c r="D274"/>
      <c r="E274"/>
      <c r="F274"/>
    </row>
    <row r="275" spans="1:6" s="94" customFormat="1" x14ac:dyDescent="0.15">
      <c r="A275"/>
      <c r="B275"/>
      <c r="C275"/>
      <c r="D275"/>
      <c r="E275"/>
      <c r="F275"/>
    </row>
    <row r="276" spans="1:6" s="94" customFormat="1" x14ac:dyDescent="0.15">
      <c r="A276"/>
      <c r="B276"/>
      <c r="C276"/>
      <c r="D276"/>
      <c r="E276"/>
      <c r="F276"/>
    </row>
    <row r="277" spans="1:6" s="94" customFormat="1" x14ac:dyDescent="0.15">
      <c r="A277"/>
      <c r="B277"/>
      <c r="C277"/>
      <c r="D277"/>
      <c r="E277"/>
      <c r="F277"/>
    </row>
    <row r="278" spans="1:6" s="94" customFormat="1" x14ac:dyDescent="0.15">
      <c r="A278"/>
      <c r="B278"/>
      <c r="C278"/>
      <c r="D278"/>
      <c r="E278"/>
      <c r="F278"/>
    </row>
    <row r="279" spans="1:6" s="94" customFormat="1" x14ac:dyDescent="0.15">
      <c r="A279"/>
      <c r="B279"/>
      <c r="C279"/>
      <c r="D279"/>
      <c r="E279"/>
      <c r="F279"/>
    </row>
    <row r="280" spans="1:6" s="94" customFormat="1" x14ac:dyDescent="0.15">
      <c r="A280"/>
      <c r="B280"/>
      <c r="C280"/>
      <c r="D280"/>
      <c r="E280"/>
      <c r="F280"/>
    </row>
    <row r="281" spans="1:6" s="94" customFormat="1" x14ac:dyDescent="0.15">
      <c r="A281"/>
      <c r="B281"/>
      <c r="C281"/>
      <c r="D281"/>
      <c r="E281"/>
      <c r="F281"/>
    </row>
    <row r="282" spans="1:6" s="94" customFormat="1" x14ac:dyDescent="0.15">
      <c r="A282"/>
      <c r="B282"/>
      <c r="C282"/>
      <c r="D282"/>
      <c r="E282"/>
      <c r="F282"/>
    </row>
    <row r="283" spans="1:6" s="94" customFormat="1" x14ac:dyDescent="0.15">
      <c r="A283"/>
      <c r="B283"/>
      <c r="C283"/>
      <c r="D283"/>
      <c r="E283"/>
      <c r="F283"/>
    </row>
    <row r="284" spans="1:6" s="94" customFormat="1" x14ac:dyDescent="0.15">
      <c r="A284"/>
      <c r="B284"/>
      <c r="C284"/>
      <c r="D284"/>
      <c r="E284"/>
      <c r="F284"/>
    </row>
    <row r="285" spans="1:6" s="94" customFormat="1" x14ac:dyDescent="0.15">
      <c r="A285"/>
      <c r="B285"/>
      <c r="C285"/>
      <c r="D285"/>
      <c r="E285"/>
      <c r="F285"/>
    </row>
    <row r="286" spans="1:6" s="94" customFormat="1" x14ac:dyDescent="0.15">
      <c r="A286"/>
      <c r="B286"/>
      <c r="C286"/>
      <c r="D286"/>
      <c r="E286"/>
      <c r="F286"/>
    </row>
    <row r="287" spans="1:6" s="94" customFormat="1" x14ac:dyDescent="0.15">
      <c r="A287"/>
      <c r="B287"/>
      <c r="C287"/>
      <c r="D287"/>
      <c r="E287"/>
      <c r="F287"/>
    </row>
    <row r="288" spans="1:6" s="94" customFormat="1" x14ac:dyDescent="0.15">
      <c r="A288"/>
      <c r="B288"/>
      <c r="C288"/>
      <c r="D288"/>
      <c r="E288"/>
      <c r="F288"/>
    </row>
    <row r="289" spans="1:6" s="94" customFormat="1" x14ac:dyDescent="0.15">
      <c r="A289"/>
      <c r="B289"/>
      <c r="C289"/>
      <c r="D289"/>
      <c r="E289"/>
      <c r="F289"/>
    </row>
    <row r="290" spans="1:6" s="94" customFormat="1" x14ac:dyDescent="0.15">
      <c r="A290"/>
      <c r="B290"/>
      <c r="C290"/>
      <c r="D290"/>
      <c r="E290"/>
      <c r="F290"/>
    </row>
    <row r="291" spans="1:6" s="94" customFormat="1" x14ac:dyDescent="0.15">
      <c r="A291"/>
      <c r="B291"/>
      <c r="C291"/>
      <c r="D291"/>
      <c r="E291"/>
      <c r="F291"/>
    </row>
    <row r="292" spans="1:6" s="94" customFormat="1" x14ac:dyDescent="0.15">
      <c r="A292"/>
      <c r="B292"/>
      <c r="C292"/>
      <c r="D292"/>
      <c r="E292"/>
      <c r="F292"/>
    </row>
    <row r="293" spans="1:6" s="94" customFormat="1" x14ac:dyDescent="0.15">
      <c r="A293"/>
      <c r="B293"/>
      <c r="C293"/>
      <c r="D293"/>
      <c r="E293"/>
      <c r="F293"/>
    </row>
    <row r="294" spans="1:6" s="94" customFormat="1" x14ac:dyDescent="0.15">
      <c r="A294"/>
      <c r="B294"/>
      <c r="C294"/>
      <c r="D294"/>
      <c r="E294"/>
      <c r="F294"/>
    </row>
    <row r="295" spans="1:6" s="94" customFormat="1" x14ac:dyDescent="0.15">
      <c r="A295"/>
      <c r="B295"/>
      <c r="C295"/>
      <c r="D295"/>
      <c r="E295"/>
      <c r="F295"/>
    </row>
    <row r="296" spans="1:6" s="94" customFormat="1" x14ac:dyDescent="0.15">
      <c r="A296"/>
      <c r="B296"/>
      <c r="C296"/>
      <c r="D296"/>
      <c r="E296"/>
      <c r="F296"/>
    </row>
    <row r="297" spans="1:6" s="94" customFormat="1" x14ac:dyDescent="0.15">
      <c r="A297"/>
      <c r="B297"/>
      <c r="C297"/>
      <c r="D297"/>
      <c r="E297"/>
      <c r="F297"/>
    </row>
    <row r="298" spans="1:6" s="94" customFormat="1" x14ac:dyDescent="0.15">
      <c r="A298"/>
      <c r="B298"/>
      <c r="C298"/>
      <c r="D298"/>
      <c r="E298"/>
      <c r="F298"/>
    </row>
    <row r="299" spans="1:6" s="94" customFormat="1" x14ac:dyDescent="0.15">
      <c r="A299"/>
      <c r="B299"/>
      <c r="C299"/>
      <c r="D299"/>
      <c r="E299"/>
      <c r="F299"/>
    </row>
    <row r="300" spans="1:6" s="94" customFormat="1" x14ac:dyDescent="0.15">
      <c r="A300"/>
      <c r="B300"/>
      <c r="C300"/>
      <c r="D300"/>
      <c r="E300"/>
      <c r="F300"/>
    </row>
    <row r="301" spans="1:6" s="94" customFormat="1" x14ac:dyDescent="0.15">
      <c r="A301"/>
      <c r="B301"/>
      <c r="C301"/>
      <c r="D301"/>
      <c r="E301"/>
      <c r="F301"/>
    </row>
    <row r="302" spans="1:6" s="94" customFormat="1" x14ac:dyDescent="0.15">
      <c r="A302"/>
      <c r="B302"/>
      <c r="C302"/>
      <c r="D302"/>
      <c r="E302"/>
      <c r="F302"/>
    </row>
    <row r="303" spans="1:6" s="94" customFormat="1" x14ac:dyDescent="0.15">
      <c r="A303"/>
      <c r="B303"/>
      <c r="C303"/>
      <c r="D303"/>
      <c r="E303"/>
      <c r="F303"/>
    </row>
    <row r="304" spans="1:6" s="94" customFormat="1" x14ac:dyDescent="0.15">
      <c r="A304"/>
      <c r="B304"/>
      <c r="C304"/>
      <c r="D304"/>
      <c r="E304"/>
      <c r="F304"/>
    </row>
    <row r="305" spans="1:6" s="94" customFormat="1" x14ac:dyDescent="0.15">
      <c r="A305"/>
      <c r="B305"/>
      <c r="C305"/>
      <c r="D305"/>
      <c r="E305"/>
      <c r="F305"/>
    </row>
    <row r="306" spans="1:6" s="94" customFormat="1" x14ac:dyDescent="0.15">
      <c r="A306"/>
      <c r="B306"/>
      <c r="C306"/>
      <c r="D306"/>
      <c r="E306"/>
      <c r="F306"/>
    </row>
    <row r="307" spans="1:6" s="94" customFormat="1" x14ac:dyDescent="0.15">
      <c r="A307"/>
      <c r="B307"/>
      <c r="C307"/>
      <c r="D307"/>
      <c r="E307"/>
      <c r="F307"/>
    </row>
    <row r="308" spans="1:6" s="94" customFormat="1" x14ac:dyDescent="0.15">
      <c r="A308"/>
      <c r="B308"/>
      <c r="C308"/>
      <c r="D308"/>
      <c r="E308"/>
      <c r="F308"/>
    </row>
    <row r="309" spans="1:6" s="94" customFormat="1" x14ac:dyDescent="0.15">
      <c r="A309"/>
      <c r="B309"/>
      <c r="C309"/>
      <c r="D309"/>
      <c r="E309"/>
      <c r="F309"/>
    </row>
    <row r="310" spans="1:6" s="94" customFormat="1" x14ac:dyDescent="0.15">
      <c r="A310"/>
      <c r="B310"/>
      <c r="C310"/>
      <c r="D310"/>
      <c r="E310"/>
      <c r="F310"/>
    </row>
    <row r="311" spans="1:6" s="94" customFormat="1" x14ac:dyDescent="0.15">
      <c r="A311"/>
      <c r="B311"/>
      <c r="C311"/>
      <c r="D311"/>
      <c r="E311"/>
      <c r="F311"/>
    </row>
    <row r="312" spans="1:6" s="94" customFormat="1" x14ac:dyDescent="0.15">
      <c r="A312"/>
      <c r="B312"/>
      <c r="C312"/>
      <c r="D312"/>
      <c r="E312"/>
      <c r="F312"/>
    </row>
    <row r="313" spans="1:6" s="94" customFormat="1" x14ac:dyDescent="0.15">
      <c r="A313"/>
      <c r="B313"/>
      <c r="C313"/>
      <c r="D313"/>
      <c r="E313"/>
      <c r="F313"/>
    </row>
    <row r="314" spans="1:6" s="94" customFormat="1" x14ac:dyDescent="0.15">
      <c r="A314"/>
      <c r="B314"/>
      <c r="C314"/>
      <c r="D314"/>
      <c r="E314"/>
      <c r="F314"/>
    </row>
    <row r="315" spans="1:6" s="94" customFormat="1" x14ac:dyDescent="0.15">
      <c r="A315"/>
      <c r="B315"/>
      <c r="C315"/>
      <c r="D315"/>
      <c r="E315"/>
      <c r="F315"/>
    </row>
    <row r="316" spans="1:6" s="94" customFormat="1" x14ac:dyDescent="0.15">
      <c r="A316"/>
      <c r="B316"/>
      <c r="C316"/>
      <c r="D316"/>
      <c r="E316"/>
      <c r="F316"/>
    </row>
    <row r="317" spans="1:6" s="94" customFormat="1" x14ac:dyDescent="0.15">
      <c r="A317"/>
      <c r="B317"/>
      <c r="C317"/>
      <c r="D317"/>
      <c r="E317"/>
      <c r="F317"/>
    </row>
    <row r="318" spans="1:6" s="94" customFormat="1" x14ac:dyDescent="0.15">
      <c r="A318"/>
      <c r="B318"/>
      <c r="C318"/>
      <c r="D318"/>
      <c r="E318"/>
      <c r="F318"/>
    </row>
    <row r="319" spans="1:6" s="94" customFormat="1" x14ac:dyDescent="0.15">
      <c r="A319"/>
      <c r="B319"/>
      <c r="C319"/>
      <c r="D319"/>
      <c r="E319"/>
      <c r="F319"/>
    </row>
    <row r="320" spans="1:6" s="94" customFormat="1" x14ac:dyDescent="0.15">
      <c r="A320"/>
      <c r="B320"/>
      <c r="C320"/>
      <c r="D320"/>
      <c r="E320"/>
      <c r="F320"/>
    </row>
    <row r="321" spans="1:6" s="94" customFormat="1" x14ac:dyDescent="0.15">
      <c r="A321"/>
      <c r="B321"/>
      <c r="C321"/>
      <c r="D321"/>
      <c r="E321"/>
      <c r="F321"/>
    </row>
    <row r="322" spans="1:6" s="94" customFormat="1" x14ac:dyDescent="0.15">
      <c r="A322"/>
      <c r="B322"/>
      <c r="C322"/>
      <c r="D322"/>
      <c r="E322"/>
      <c r="F322"/>
    </row>
    <row r="323" spans="1:6" s="94" customFormat="1" x14ac:dyDescent="0.15">
      <c r="A323"/>
      <c r="B323"/>
      <c r="C323"/>
      <c r="D323"/>
      <c r="E323"/>
      <c r="F323"/>
    </row>
    <row r="324" spans="1:6" s="94" customFormat="1" x14ac:dyDescent="0.15">
      <c r="A324"/>
      <c r="B324"/>
      <c r="C324"/>
      <c r="D324"/>
      <c r="E324"/>
      <c r="F324"/>
    </row>
    <row r="325" spans="1:6" s="94" customFormat="1" x14ac:dyDescent="0.15">
      <c r="A325"/>
      <c r="B325"/>
      <c r="C325"/>
      <c r="D325"/>
      <c r="E325"/>
      <c r="F325"/>
    </row>
    <row r="326" spans="1:6" s="94" customFormat="1" x14ac:dyDescent="0.15">
      <c r="A326"/>
      <c r="B326"/>
      <c r="C326"/>
      <c r="D326"/>
      <c r="E326"/>
      <c r="F326"/>
    </row>
    <row r="327" spans="1:6" s="94" customFormat="1" x14ac:dyDescent="0.15">
      <c r="A327"/>
      <c r="B327"/>
      <c r="C327"/>
      <c r="D327"/>
      <c r="E327"/>
      <c r="F327"/>
    </row>
    <row r="328" spans="1:6" s="94" customFormat="1" x14ac:dyDescent="0.15">
      <c r="A328"/>
      <c r="B328"/>
      <c r="C328"/>
      <c r="D328"/>
      <c r="E328"/>
      <c r="F328"/>
    </row>
    <row r="329" spans="1:6" s="94" customFormat="1" x14ac:dyDescent="0.15">
      <c r="A329"/>
      <c r="B329"/>
      <c r="C329"/>
      <c r="D329"/>
      <c r="E329"/>
      <c r="F329"/>
    </row>
    <row r="330" spans="1:6" s="94" customFormat="1" x14ac:dyDescent="0.15">
      <c r="A330"/>
      <c r="B330"/>
      <c r="C330"/>
      <c r="D330"/>
      <c r="E330"/>
      <c r="F330"/>
    </row>
    <row r="331" spans="1:6" s="94" customFormat="1" x14ac:dyDescent="0.15">
      <c r="A331"/>
      <c r="B331"/>
      <c r="C331"/>
      <c r="D331"/>
      <c r="E331"/>
      <c r="F331"/>
    </row>
    <row r="332" spans="1:6" s="94" customFormat="1" x14ac:dyDescent="0.15">
      <c r="A332"/>
      <c r="B332"/>
      <c r="C332"/>
      <c r="D332"/>
      <c r="E332"/>
      <c r="F332"/>
    </row>
    <row r="333" spans="1:6" s="94" customFormat="1" x14ac:dyDescent="0.15">
      <c r="A333"/>
      <c r="B333"/>
      <c r="C333"/>
      <c r="D333"/>
      <c r="E333"/>
      <c r="F333"/>
    </row>
    <row r="334" spans="1:6" s="94" customFormat="1" x14ac:dyDescent="0.15">
      <c r="A334"/>
      <c r="B334"/>
      <c r="C334"/>
      <c r="D334"/>
      <c r="E334"/>
      <c r="F334"/>
    </row>
    <row r="335" spans="1:6" s="94" customFormat="1" x14ac:dyDescent="0.15">
      <c r="A335"/>
      <c r="B335"/>
      <c r="C335"/>
      <c r="D335"/>
      <c r="E335"/>
      <c r="F335"/>
    </row>
    <row r="336" spans="1:6" s="94" customFormat="1" x14ac:dyDescent="0.15">
      <c r="A336"/>
      <c r="B336"/>
      <c r="C336"/>
      <c r="D336"/>
      <c r="E336"/>
      <c r="F336"/>
    </row>
    <row r="337" spans="1:6" s="94" customFormat="1" x14ac:dyDescent="0.15">
      <c r="A337"/>
      <c r="B337"/>
      <c r="C337"/>
      <c r="D337"/>
      <c r="E337"/>
      <c r="F337"/>
    </row>
    <row r="338" spans="1:6" s="94" customFormat="1" x14ac:dyDescent="0.15">
      <c r="A338"/>
      <c r="B338"/>
      <c r="C338"/>
      <c r="D338"/>
      <c r="E338"/>
      <c r="F338"/>
    </row>
    <row r="339" spans="1:6" s="94" customFormat="1" x14ac:dyDescent="0.15">
      <c r="A339"/>
      <c r="B339"/>
      <c r="C339"/>
      <c r="D339"/>
      <c r="E339"/>
      <c r="F339"/>
    </row>
    <row r="340" spans="1:6" s="94" customFormat="1" x14ac:dyDescent="0.15">
      <c r="A340"/>
      <c r="B340"/>
      <c r="C340"/>
      <c r="D340"/>
      <c r="E340"/>
      <c r="F340"/>
    </row>
    <row r="341" spans="1:6" s="94" customFormat="1" x14ac:dyDescent="0.15">
      <c r="A341"/>
      <c r="B341"/>
      <c r="C341"/>
      <c r="D341"/>
      <c r="E341"/>
      <c r="F341"/>
    </row>
    <row r="342" spans="1:6" s="94" customFormat="1" x14ac:dyDescent="0.15">
      <c r="A342"/>
      <c r="B342"/>
      <c r="C342"/>
      <c r="D342"/>
      <c r="E342"/>
      <c r="F342"/>
    </row>
    <row r="343" spans="1:6" s="94" customFormat="1" x14ac:dyDescent="0.15">
      <c r="A343"/>
      <c r="B343"/>
      <c r="C343"/>
      <c r="D343"/>
      <c r="E343"/>
      <c r="F343"/>
    </row>
    <row r="344" spans="1:6" s="94" customFormat="1" x14ac:dyDescent="0.15">
      <c r="A344"/>
      <c r="B344"/>
      <c r="C344"/>
      <c r="D344"/>
      <c r="E344"/>
      <c r="F344"/>
    </row>
    <row r="345" spans="1:6" s="94" customFormat="1" x14ac:dyDescent="0.15">
      <c r="A345"/>
      <c r="B345"/>
      <c r="C345"/>
      <c r="D345"/>
      <c r="E345"/>
      <c r="F345"/>
    </row>
    <row r="346" spans="1:6" s="94" customFormat="1" x14ac:dyDescent="0.15">
      <c r="A346"/>
      <c r="B346"/>
      <c r="C346"/>
      <c r="D346"/>
      <c r="E346"/>
      <c r="F346"/>
    </row>
    <row r="347" spans="1:6" s="94" customFormat="1" x14ac:dyDescent="0.15">
      <c r="A347"/>
      <c r="B347"/>
      <c r="C347"/>
      <c r="D347"/>
      <c r="E347"/>
      <c r="F347"/>
    </row>
    <row r="348" spans="1:6" s="94" customFormat="1" x14ac:dyDescent="0.15">
      <c r="A348"/>
      <c r="B348"/>
      <c r="C348"/>
      <c r="D348"/>
      <c r="E348"/>
      <c r="F348"/>
    </row>
    <row r="349" spans="1:6" s="94" customFormat="1" x14ac:dyDescent="0.15">
      <c r="A349"/>
      <c r="B349"/>
      <c r="C349"/>
      <c r="D349"/>
      <c r="E349"/>
      <c r="F349"/>
    </row>
    <row r="350" spans="1:6" s="94" customFormat="1" x14ac:dyDescent="0.15">
      <c r="A350"/>
      <c r="B350"/>
      <c r="C350"/>
      <c r="D350"/>
      <c r="E350"/>
      <c r="F350"/>
    </row>
    <row r="351" spans="1:6" s="94" customFormat="1" x14ac:dyDescent="0.15">
      <c r="A351"/>
      <c r="B351"/>
      <c r="C351"/>
      <c r="D351"/>
      <c r="E351"/>
      <c r="F351"/>
    </row>
    <row r="352" spans="1:6" s="94" customFormat="1" x14ac:dyDescent="0.15">
      <c r="A352"/>
      <c r="B352"/>
      <c r="C352"/>
      <c r="D352"/>
      <c r="E352"/>
      <c r="F352"/>
    </row>
    <row r="353" spans="1:6" s="94" customFormat="1" x14ac:dyDescent="0.15">
      <c r="A353"/>
      <c r="B353"/>
      <c r="C353"/>
      <c r="D353"/>
      <c r="E353"/>
      <c r="F353"/>
    </row>
    <row r="354" spans="1:6" s="94" customFormat="1" x14ac:dyDescent="0.15">
      <c r="A354"/>
      <c r="B354"/>
      <c r="C354"/>
      <c r="D354"/>
      <c r="E354"/>
      <c r="F354"/>
    </row>
    <row r="355" spans="1:6" s="94" customFormat="1" x14ac:dyDescent="0.15">
      <c r="A355"/>
      <c r="B355"/>
      <c r="C355"/>
      <c r="D355"/>
      <c r="E355"/>
      <c r="F355"/>
    </row>
    <row r="356" spans="1:6" s="94" customFormat="1" x14ac:dyDescent="0.15">
      <c r="A356"/>
      <c r="B356"/>
      <c r="C356"/>
      <c r="D356"/>
      <c r="E356"/>
      <c r="F356"/>
    </row>
    <row r="357" spans="1:6" s="94" customFormat="1" x14ac:dyDescent="0.15">
      <c r="A357"/>
      <c r="B357"/>
      <c r="C357"/>
      <c r="D357"/>
      <c r="E357"/>
      <c r="F357"/>
    </row>
    <row r="358" spans="1:6" s="94" customFormat="1" x14ac:dyDescent="0.15">
      <c r="A358"/>
      <c r="B358"/>
      <c r="C358"/>
      <c r="D358"/>
      <c r="E358"/>
      <c r="F358"/>
    </row>
    <row r="359" spans="1:6" s="94" customFormat="1" x14ac:dyDescent="0.15">
      <c r="A359"/>
      <c r="B359"/>
      <c r="C359"/>
      <c r="D359"/>
      <c r="E359"/>
      <c r="F359"/>
    </row>
    <row r="360" spans="1:6" s="94" customFormat="1" x14ac:dyDescent="0.15">
      <c r="A360"/>
      <c r="B360"/>
      <c r="C360"/>
      <c r="D360"/>
      <c r="E360"/>
      <c r="F360"/>
    </row>
    <row r="361" spans="1:6" s="94" customFormat="1" x14ac:dyDescent="0.15">
      <c r="A361"/>
      <c r="B361"/>
      <c r="C361"/>
      <c r="D361"/>
      <c r="E361"/>
      <c r="F361"/>
    </row>
    <row r="362" spans="1:6" s="94" customFormat="1" x14ac:dyDescent="0.15">
      <c r="A362"/>
      <c r="B362"/>
      <c r="C362"/>
      <c r="D362"/>
      <c r="E362"/>
      <c r="F362"/>
    </row>
    <row r="363" spans="1:6" s="94" customFormat="1" x14ac:dyDescent="0.15">
      <c r="A363"/>
      <c r="B363"/>
      <c r="C363"/>
      <c r="D363"/>
      <c r="E363"/>
      <c r="F363"/>
    </row>
    <row r="364" spans="1:6" s="94" customFormat="1" x14ac:dyDescent="0.15">
      <c r="A364"/>
      <c r="B364"/>
      <c r="C364"/>
      <c r="D364"/>
      <c r="E364"/>
      <c r="F364"/>
    </row>
    <row r="365" spans="1:6" s="94" customFormat="1" x14ac:dyDescent="0.15">
      <c r="A365"/>
      <c r="B365"/>
      <c r="C365"/>
      <c r="D365"/>
      <c r="E365"/>
      <c r="F365"/>
    </row>
    <row r="366" spans="1:6" s="94" customFormat="1" x14ac:dyDescent="0.15">
      <c r="A366"/>
      <c r="B366"/>
      <c r="C366"/>
      <c r="D366"/>
      <c r="E366"/>
      <c r="F366"/>
    </row>
    <row r="367" spans="1:6" s="94" customFormat="1" x14ac:dyDescent="0.15">
      <c r="A367"/>
      <c r="B367"/>
      <c r="C367"/>
      <c r="D367"/>
      <c r="E367"/>
      <c r="F367"/>
    </row>
    <row r="368" spans="1:6" s="94" customFormat="1" x14ac:dyDescent="0.15">
      <c r="A368"/>
      <c r="B368"/>
      <c r="C368"/>
      <c r="D368"/>
      <c r="E368"/>
      <c r="F368"/>
    </row>
    <row r="369" spans="1:6" s="94" customFormat="1" x14ac:dyDescent="0.15">
      <c r="A369"/>
      <c r="B369"/>
      <c r="C369"/>
      <c r="D369"/>
      <c r="E369"/>
      <c r="F369"/>
    </row>
    <row r="370" spans="1:6" s="94" customFormat="1" x14ac:dyDescent="0.15">
      <c r="A370"/>
      <c r="B370"/>
      <c r="C370"/>
      <c r="D370"/>
      <c r="E370"/>
      <c r="F370"/>
    </row>
    <row r="371" spans="1:6" s="94" customFormat="1" x14ac:dyDescent="0.15">
      <c r="A371"/>
      <c r="B371"/>
      <c r="C371"/>
      <c r="D371"/>
      <c r="E371"/>
      <c r="F371"/>
    </row>
    <row r="372" spans="1:6" s="94" customFormat="1" x14ac:dyDescent="0.15">
      <c r="A372"/>
      <c r="B372"/>
      <c r="C372"/>
      <c r="D372"/>
      <c r="E372"/>
      <c r="F372"/>
    </row>
    <row r="373" spans="1:6" s="94" customFormat="1" x14ac:dyDescent="0.15">
      <c r="A373"/>
      <c r="B373"/>
      <c r="C373"/>
      <c r="D373"/>
      <c r="E373"/>
      <c r="F373"/>
    </row>
    <row r="374" spans="1:6" s="94" customFormat="1" x14ac:dyDescent="0.15">
      <c r="A374"/>
      <c r="B374"/>
      <c r="C374"/>
      <c r="D374"/>
      <c r="E374"/>
      <c r="F374"/>
    </row>
    <row r="375" spans="1:6" s="94" customFormat="1" x14ac:dyDescent="0.15">
      <c r="A375"/>
      <c r="B375"/>
      <c r="C375"/>
      <c r="D375"/>
      <c r="E375"/>
      <c r="F375"/>
    </row>
    <row r="376" spans="1:6" s="94" customFormat="1" x14ac:dyDescent="0.15">
      <c r="A376"/>
      <c r="B376"/>
      <c r="C376"/>
      <c r="D376"/>
      <c r="E376"/>
      <c r="F376"/>
    </row>
    <row r="377" spans="1:6" s="94" customFormat="1" x14ac:dyDescent="0.15">
      <c r="A377"/>
      <c r="B377"/>
      <c r="C377"/>
      <c r="D377"/>
      <c r="E377"/>
      <c r="F377"/>
    </row>
    <row r="378" spans="1:6" s="94" customFormat="1" x14ac:dyDescent="0.15">
      <c r="A378"/>
      <c r="B378"/>
      <c r="C378"/>
      <c r="D378"/>
      <c r="E378"/>
      <c r="F378"/>
    </row>
    <row r="379" spans="1:6" s="94" customFormat="1" x14ac:dyDescent="0.15">
      <c r="A379"/>
      <c r="B379"/>
      <c r="C379"/>
      <c r="D379"/>
      <c r="E379"/>
      <c r="F379"/>
    </row>
    <row r="380" spans="1:6" s="94" customFormat="1" x14ac:dyDescent="0.15">
      <c r="A380"/>
      <c r="B380"/>
      <c r="C380"/>
      <c r="D380"/>
      <c r="E380"/>
      <c r="F380"/>
    </row>
    <row r="381" spans="1:6" s="94" customFormat="1" x14ac:dyDescent="0.15">
      <c r="A381"/>
      <c r="B381"/>
      <c r="C381"/>
      <c r="D381"/>
      <c r="E381"/>
      <c r="F381"/>
    </row>
    <row r="382" spans="1:6" s="94" customFormat="1" x14ac:dyDescent="0.15">
      <c r="A382"/>
      <c r="B382"/>
      <c r="C382"/>
      <c r="D382"/>
      <c r="E382"/>
      <c r="F382"/>
    </row>
    <row r="383" spans="1:6" s="94" customFormat="1" x14ac:dyDescent="0.15">
      <c r="A383"/>
      <c r="B383"/>
      <c r="C383"/>
      <c r="D383"/>
      <c r="E383"/>
      <c r="F383"/>
    </row>
    <row r="384" spans="1:6" s="94" customFormat="1" x14ac:dyDescent="0.15">
      <c r="A384"/>
      <c r="B384"/>
      <c r="C384"/>
      <c r="D384"/>
      <c r="E384"/>
      <c r="F384"/>
    </row>
    <row r="385" spans="1:6" s="94" customFormat="1" x14ac:dyDescent="0.15">
      <c r="A385"/>
      <c r="B385"/>
      <c r="C385"/>
      <c r="D385"/>
      <c r="E385"/>
      <c r="F385"/>
    </row>
    <row r="386" spans="1:6" s="94" customFormat="1" x14ac:dyDescent="0.15">
      <c r="A386"/>
      <c r="B386"/>
      <c r="C386"/>
      <c r="D386"/>
      <c r="E386"/>
      <c r="F386"/>
    </row>
    <row r="387" spans="1:6" s="94" customFormat="1" x14ac:dyDescent="0.15">
      <c r="A387"/>
      <c r="B387"/>
      <c r="C387"/>
      <c r="D387"/>
      <c r="E387"/>
      <c r="F387"/>
    </row>
    <row r="388" spans="1:6" s="94" customFormat="1" x14ac:dyDescent="0.15">
      <c r="A388"/>
      <c r="B388"/>
      <c r="C388"/>
      <c r="D388"/>
      <c r="E388"/>
      <c r="F388"/>
    </row>
    <row r="389" spans="1:6" s="94" customFormat="1" x14ac:dyDescent="0.15">
      <c r="A389"/>
      <c r="B389"/>
      <c r="C389"/>
      <c r="D389"/>
      <c r="E389"/>
      <c r="F389"/>
    </row>
    <row r="390" spans="1:6" s="94" customFormat="1" x14ac:dyDescent="0.15">
      <c r="A390"/>
      <c r="B390"/>
      <c r="C390"/>
      <c r="D390"/>
      <c r="E390"/>
      <c r="F390"/>
    </row>
    <row r="391" spans="1:6" s="94" customFormat="1" x14ac:dyDescent="0.15">
      <c r="A391"/>
      <c r="B391"/>
      <c r="C391"/>
      <c r="D391"/>
      <c r="E391"/>
      <c r="F391"/>
    </row>
    <row r="392" spans="1:6" s="94" customFormat="1" x14ac:dyDescent="0.15">
      <c r="A392"/>
      <c r="B392"/>
      <c r="C392"/>
      <c r="D392"/>
      <c r="E392"/>
      <c r="F392"/>
    </row>
    <row r="393" spans="1:6" s="94" customFormat="1" x14ac:dyDescent="0.15">
      <c r="A393"/>
      <c r="B393"/>
      <c r="C393"/>
      <c r="D393"/>
      <c r="E393"/>
      <c r="F393"/>
    </row>
    <row r="394" spans="1:6" s="94" customFormat="1" x14ac:dyDescent="0.15">
      <c r="A394"/>
      <c r="B394"/>
      <c r="C394"/>
      <c r="D394"/>
      <c r="E394"/>
      <c r="F394"/>
    </row>
    <row r="395" spans="1:6" s="94" customFormat="1" x14ac:dyDescent="0.15">
      <c r="A395"/>
      <c r="B395"/>
      <c r="C395"/>
      <c r="D395"/>
      <c r="E395"/>
      <c r="F395"/>
    </row>
    <row r="396" spans="1:6" s="94" customFormat="1" x14ac:dyDescent="0.15">
      <c r="A396"/>
      <c r="B396"/>
      <c r="C396"/>
      <c r="D396"/>
      <c r="E396"/>
      <c r="F396"/>
    </row>
    <row r="397" spans="1:6" s="94" customFormat="1" x14ac:dyDescent="0.15">
      <c r="A397"/>
      <c r="B397"/>
      <c r="C397"/>
      <c r="D397"/>
      <c r="E397"/>
      <c r="F397"/>
    </row>
    <row r="398" spans="1:6" s="94" customFormat="1" x14ac:dyDescent="0.15">
      <c r="A398"/>
      <c r="B398"/>
      <c r="C398"/>
      <c r="D398"/>
      <c r="E398"/>
      <c r="F398"/>
    </row>
    <row r="399" spans="1:6" s="94" customFormat="1" x14ac:dyDescent="0.15">
      <c r="A399"/>
      <c r="B399"/>
      <c r="C399"/>
      <c r="D399"/>
      <c r="E399"/>
      <c r="F399"/>
    </row>
    <row r="400" spans="1:6" s="94" customFormat="1" x14ac:dyDescent="0.15">
      <c r="A400"/>
      <c r="B400"/>
      <c r="C400"/>
      <c r="D400"/>
      <c r="E400"/>
      <c r="F400"/>
    </row>
    <row r="401" spans="1:6" s="94" customFormat="1" x14ac:dyDescent="0.15">
      <c r="A401"/>
      <c r="B401"/>
      <c r="C401"/>
      <c r="D401"/>
      <c r="E401"/>
      <c r="F401"/>
    </row>
    <row r="402" spans="1:6" s="94" customFormat="1" x14ac:dyDescent="0.15">
      <c r="A402"/>
      <c r="B402"/>
      <c r="C402"/>
      <c r="D402"/>
      <c r="E402"/>
      <c r="F402"/>
    </row>
    <row r="403" spans="1:6" s="94" customFormat="1" x14ac:dyDescent="0.15">
      <c r="A403"/>
      <c r="B403"/>
      <c r="C403"/>
      <c r="D403"/>
      <c r="E403"/>
      <c r="F403"/>
    </row>
    <row r="404" spans="1:6" s="94" customFormat="1" x14ac:dyDescent="0.15">
      <c r="A404"/>
      <c r="B404"/>
      <c r="C404"/>
      <c r="D404"/>
      <c r="E404"/>
      <c r="F404"/>
    </row>
    <row r="405" spans="1:6" s="94" customFormat="1" x14ac:dyDescent="0.15">
      <c r="A405"/>
      <c r="B405"/>
      <c r="C405"/>
      <c r="D405"/>
      <c r="E405"/>
      <c r="F405"/>
    </row>
    <row r="406" spans="1:6" s="94" customFormat="1" x14ac:dyDescent="0.15">
      <c r="A406"/>
      <c r="B406"/>
      <c r="C406"/>
      <c r="D406"/>
      <c r="E406"/>
      <c r="F406"/>
    </row>
    <row r="407" spans="1:6" s="94" customFormat="1" x14ac:dyDescent="0.15">
      <c r="A407"/>
      <c r="B407"/>
      <c r="C407"/>
      <c r="D407"/>
      <c r="E407"/>
      <c r="F407"/>
    </row>
    <row r="408" spans="1:6" s="94" customFormat="1" x14ac:dyDescent="0.15">
      <c r="A408"/>
      <c r="B408"/>
      <c r="C408"/>
      <c r="D408"/>
      <c r="E408"/>
      <c r="F408"/>
    </row>
    <row r="409" spans="1:6" s="94" customFormat="1" x14ac:dyDescent="0.15">
      <c r="A409"/>
      <c r="B409"/>
      <c r="C409"/>
      <c r="D409"/>
      <c r="E409"/>
      <c r="F409"/>
    </row>
    <row r="410" spans="1:6" s="94" customFormat="1" x14ac:dyDescent="0.15">
      <c r="A410"/>
      <c r="B410"/>
      <c r="C410"/>
      <c r="D410"/>
      <c r="E410"/>
      <c r="F410"/>
    </row>
    <row r="411" spans="1:6" s="94" customFormat="1" x14ac:dyDescent="0.15">
      <c r="A411"/>
      <c r="B411"/>
      <c r="C411"/>
      <c r="D411"/>
      <c r="E411"/>
      <c r="F411"/>
    </row>
    <row r="412" spans="1:6" s="94" customFormat="1" x14ac:dyDescent="0.15">
      <c r="A412"/>
      <c r="B412"/>
      <c r="C412"/>
      <c r="D412"/>
      <c r="E412"/>
      <c r="F412"/>
    </row>
    <row r="413" spans="1:6" s="94" customFormat="1" x14ac:dyDescent="0.15">
      <c r="A413"/>
      <c r="B413"/>
      <c r="C413"/>
      <c r="D413"/>
      <c r="E413"/>
      <c r="F413"/>
    </row>
    <row r="414" spans="1:6" s="94" customFormat="1" x14ac:dyDescent="0.15">
      <c r="A414"/>
      <c r="B414"/>
      <c r="C414"/>
      <c r="D414"/>
      <c r="E414"/>
      <c r="F414"/>
    </row>
    <row r="415" spans="1:6" s="94" customFormat="1" x14ac:dyDescent="0.15">
      <c r="A415"/>
      <c r="B415"/>
      <c r="C415"/>
      <c r="D415"/>
      <c r="E415"/>
      <c r="F415"/>
    </row>
    <row r="416" spans="1:6" s="94" customFormat="1" x14ac:dyDescent="0.15">
      <c r="A416"/>
      <c r="B416"/>
      <c r="C416"/>
      <c r="D416"/>
      <c r="E416"/>
      <c r="F416"/>
    </row>
    <row r="417" spans="1:6" s="94" customFormat="1" x14ac:dyDescent="0.15">
      <c r="A417"/>
      <c r="B417"/>
      <c r="C417"/>
      <c r="D417"/>
      <c r="E417"/>
      <c r="F417"/>
    </row>
    <row r="418" spans="1:6" s="94" customFormat="1" x14ac:dyDescent="0.15">
      <c r="A418"/>
      <c r="B418"/>
      <c r="C418"/>
      <c r="D418"/>
      <c r="E418"/>
      <c r="F418"/>
    </row>
    <row r="419" spans="1:6" s="94" customFormat="1" x14ac:dyDescent="0.15">
      <c r="A419"/>
      <c r="B419"/>
      <c r="C419"/>
      <c r="D419"/>
      <c r="E419"/>
      <c r="F419"/>
    </row>
    <row r="420" spans="1:6" s="94" customFormat="1" x14ac:dyDescent="0.15">
      <c r="A420"/>
      <c r="B420"/>
      <c r="C420"/>
      <c r="D420"/>
      <c r="E420"/>
      <c r="F420"/>
    </row>
    <row r="421" spans="1:6" s="94" customFormat="1" x14ac:dyDescent="0.15">
      <c r="A421"/>
      <c r="B421"/>
      <c r="C421"/>
      <c r="D421"/>
      <c r="E421"/>
      <c r="F421"/>
    </row>
    <row r="422" spans="1:6" s="94" customFormat="1" x14ac:dyDescent="0.15">
      <c r="A422"/>
      <c r="B422"/>
      <c r="C422"/>
      <c r="D422"/>
      <c r="E422"/>
      <c r="F422"/>
    </row>
    <row r="423" spans="1:6" s="94" customFormat="1" x14ac:dyDescent="0.15">
      <c r="A423"/>
      <c r="B423"/>
      <c r="C423"/>
      <c r="D423"/>
      <c r="E423"/>
      <c r="F423"/>
    </row>
    <row r="424" spans="1:6" s="94" customFormat="1" x14ac:dyDescent="0.15">
      <c r="A424"/>
      <c r="B424"/>
      <c r="C424"/>
      <c r="D424"/>
      <c r="E424"/>
      <c r="F424"/>
    </row>
    <row r="425" spans="1:6" s="94" customFormat="1" x14ac:dyDescent="0.15">
      <c r="A425"/>
      <c r="B425"/>
      <c r="C425"/>
      <c r="D425"/>
      <c r="E425"/>
      <c r="F425"/>
    </row>
    <row r="426" spans="1:6" s="94" customFormat="1" x14ac:dyDescent="0.15">
      <c r="A426"/>
      <c r="B426"/>
      <c r="C426"/>
      <c r="D426"/>
      <c r="E426"/>
      <c r="F426"/>
    </row>
    <row r="427" spans="1:6" s="94" customFormat="1" x14ac:dyDescent="0.15">
      <c r="A427"/>
      <c r="B427"/>
      <c r="C427"/>
      <c r="D427"/>
      <c r="E427"/>
      <c r="F427"/>
    </row>
    <row r="428" spans="1:6" s="94" customFormat="1" x14ac:dyDescent="0.15">
      <c r="A428"/>
      <c r="B428"/>
      <c r="C428"/>
      <c r="D428"/>
      <c r="E428"/>
      <c r="F428"/>
    </row>
    <row r="429" spans="1:6" s="94" customFormat="1" x14ac:dyDescent="0.15">
      <c r="A429"/>
      <c r="B429"/>
      <c r="C429"/>
      <c r="D429"/>
      <c r="E429"/>
      <c r="F429"/>
    </row>
    <row r="430" spans="1:6" s="94" customFormat="1" x14ac:dyDescent="0.15">
      <c r="A430"/>
      <c r="B430"/>
      <c r="C430"/>
      <c r="D430"/>
      <c r="E430"/>
      <c r="F430"/>
    </row>
    <row r="431" spans="1:6" s="94" customFormat="1" x14ac:dyDescent="0.15">
      <c r="A431"/>
      <c r="B431"/>
      <c r="C431"/>
      <c r="D431"/>
      <c r="E431"/>
      <c r="F431"/>
    </row>
    <row r="432" spans="1:6" s="94" customFormat="1" x14ac:dyDescent="0.15">
      <c r="A432"/>
      <c r="B432"/>
      <c r="C432"/>
      <c r="D432"/>
      <c r="E432"/>
      <c r="F432"/>
    </row>
    <row r="433" spans="1:6" s="94" customFormat="1" x14ac:dyDescent="0.15">
      <c r="A433"/>
      <c r="B433"/>
      <c r="C433"/>
      <c r="D433"/>
      <c r="E433"/>
      <c r="F433"/>
    </row>
    <row r="434" spans="1:6" s="94" customFormat="1" x14ac:dyDescent="0.15">
      <c r="A434"/>
      <c r="B434"/>
      <c r="C434"/>
      <c r="D434"/>
      <c r="E434"/>
      <c r="F434"/>
    </row>
    <row r="435" spans="1:6" s="94" customFormat="1" x14ac:dyDescent="0.15">
      <c r="A435"/>
      <c r="B435"/>
      <c r="C435"/>
      <c r="D435"/>
      <c r="E435"/>
      <c r="F435"/>
    </row>
    <row r="436" spans="1:6" s="94" customFormat="1" x14ac:dyDescent="0.15">
      <c r="A436"/>
      <c r="B436"/>
      <c r="C436"/>
      <c r="D436"/>
      <c r="E436"/>
      <c r="F436"/>
    </row>
    <row r="437" spans="1:6" s="94" customFormat="1" x14ac:dyDescent="0.15">
      <c r="A437"/>
      <c r="B437"/>
      <c r="C437"/>
      <c r="D437"/>
      <c r="E437"/>
      <c r="F437"/>
    </row>
    <row r="438" spans="1:6" s="94" customFormat="1" x14ac:dyDescent="0.15">
      <c r="A438"/>
      <c r="B438"/>
      <c r="C438"/>
      <c r="D438"/>
      <c r="E438"/>
      <c r="F438"/>
    </row>
    <row r="439" spans="1:6" s="94" customFormat="1" x14ac:dyDescent="0.15">
      <c r="A439"/>
      <c r="B439"/>
      <c r="C439"/>
      <c r="D439"/>
      <c r="E439"/>
      <c r="F439"/>
    </row>
    <row r="440" spans="1:6" s="94" customFormat="1" x14ac:dyDescent="0.15">
      <c r="A440"/>
      <c r="B440"/>
      <c r="C440"/>
      <c r="D440"/>
      <c r="E440"/>
      <c r="F440"/>
    </row>
    <row r="441" spans="1:6" s="94" customFormat="1" x14ac:dyDescent="0.15">
      <c r="A441"/>
      <c r="B441"/>
      <c r="C441"/>
      <c r="D441"/>
      <c r="E441"/>
      <c r="F441"/>
    </row>
    <row r="442" spans="1:6" s="94" customFormat="1" x14ac:dyDescent="0.15">
      <c r="A442"/>
      <c r="B442"/>
      <c r="C442"/>
      <c r="D442"/>
      <c r="E442"/>
      <c r="F442"/>
    </row>
    <row r="443" spans="1:6" s="94" customFormat="1" x14ac:dyDescent="0.15">
      <c r="A443"/>
      <c r="B443"/>
      <c r="C443"/>
      <c r="D443"/>
      <c r="E443"/>
      <c r="F443"/>
    </row>
    <row r="444" spans="1:6" s="94" customFormat="1" x14ac:dyDescent="0.15">
      <c r="A444"/>
      <c r="B444"/>
      <c r="C444"/>
      <c r="D444"/>
      <c r="E444"/>
      <c r="F444"/>
    </row>
    <row r="445" spans="1:6" s="94" customFormat="1" x14ac:dyDescent="0.15">
      <c r="A445"/>
      <c r="B445"/>
      <c r="C445"/>
      <c r="D445"/>
      <c r="E445"/>
      <c r="F445"/>
    </row>
    <row r="446" spans="1:6" s="94" customFormat="1" x14ac:dyDescent="0.15">
      <c r="A446"/>
      <c r="B446"/>
      <c r="C446"/>
      <c r="D446"/>
      <c r="E446"/>
      <c r="F446"/>
    </row>
    <row r="447" spans="1:6" s="94" customFormat="1" x14ac:dyDescent="0.15">
      <c r="A447"/>
      <c r="B447"/>
      <c r="C447"/>
      <c r="D447"/>
      <c r="E447"/>
      <c r="F447"/>
    </row>
    <row r="448" spans="1:6" s="94" customFormat="1" x14ac:dyDescent="0.15">
      <c r="A448"/>
      <c r="B448"/>
      <c r="C448"/>
      <c r="D448"/>
      <c r="E448"/>
      <c r="F448"/>
    </row>
    <row r="449" spans="1:6" s="94" customFormat="1" x14ac:dyDescent="0.15">
      <c r="A449"/>
      <c r="B449"/>
      <c r="C449"/>
      <c r="D449"/>
      <c r="E449"/>
      <c r="F449"/>
    </row>
    <row r="450" spans="1:6" s="94" customFormat="1" x14ac:dyDescent="0.15">
      <c r="A450"/>
      <c r="B450"/>
      <c r="C450"/>
      <c r="D450"/>
      <c r="E450"/>
      <c r="F450"/>
    </row>
    <row r="451" spans="1:6" s="94" customFormat="1" x14ac:dyDescent="0.15">
      <c r="A451"/>
      <c r="B451"/>
      <c r="C451"/>
      <c r="D451"/>
      <c r="E451"/>
      <c r="F451"/>
    </row>
    <row r="452" spans="1:6" s="94" customFormat="1" x14ac:dyDescent="0.15">
      <c r="A452"/>
      <c r="B452"/>
      <c r="C452"/>
      <c r="D452"/>
      <c r="E452"/>
      <c r="F452"/>
    </row>
    <row r="453" spans="1:6" s="94" customFormat="1" x14ac:dyDescent="0.15">
      <c r="A453"/>
      <c r="B453"/>
      <c r="C453"/>
      <c r="D453"/>
      <c r="E453"/>
      <c r="F453"/>
    </row>
    <row r="454" spans="1:6" s="94" customFormat="1" x14ac:dyDescent="0.15">
      <c r="A454"/>
      <c r="B454"/>
      <c r="C454"/>
      <c r="D454"/>
      <c r="E454"/>
      <c r="F454"/>
    </row>
    <row r="455" spans="1:6" s="94" customFormat="1" x14ac:dyDescent="0.15">
      <c r="A455"/>
      <c r="B455"/>
      <c r="C455"/>
      <c r="D455"/>
      <c r="E455"/>
      <c r="F455"/>
    </row>
    <row r="456" spans="1:6" s="94" customFormat="1" x14ac:dyDescent="0.15">
      <c r="A456"/>
      <c r="B456"/>
      <c r="C456"/>
      <c r="D456"/>
      <c r="E456"/>
      <c r="F456"/>
    </row>
    <row r="457" spans="1:6" s="94" customFormat="1" x14ac:dyDescent="0.15">
      <c r="A457"/>
      <c r="B457"/>
      <c r="C457"/>
      <c r="D457"/>
      <c r="E457"/>
      <c r="F457"/>
    </row>
    <row r="458" spans="1:6" s="94" customFormat="1" x14ac:dyDescent="0.15">
      <c r="A458"/>
      <c r="B458"/>
      <c r="C458"/>
      <c r="D458"/>
      <c r="E458"/>
      <c r="F458"/>
    </row>
    <row r="459" spans="1:6" s="94" customFormat="1" x14ac:dyDescent="0.15">
      <c r="A459"/>
      <c r="B459"/>
      <c r="C459"/>
      <c r="D459"/>
      <c r="E459"/>
      <c r="F459"/>
    </row>
    <row r="460" spans="1:6" s="94" customFormat="1" x14ac:dyDescent="0.15">
      <c r="A460"/>
      <c r="B460"/>
      <c r="C460"/>
      <c r="D460"/>
      <c r="E460"/>
      <c r="F460"/>
    </row>
    <row r="461" spans="1:6" s="94" customFormat="1" x14ac:dyDescent="0.15">
      <c r="A461"/>
      <c r="B461"/>
      <c r="C461"/>
      <c r="D461"/>
      <c r="E461"/>
      <c r="F461"/>
    </row>
    <row r="462" spans="1:6" s="94" customFormat="1" x14ac:dyDescent="0.15">
      <c r="A462"/>
      <c r="B462"/>
      <c r="C462"/>
      <c r="D462"/>
      <c r="E462"/>
      <c r="F462"/>
    </row>
    <row r="463" spans="1:6" s="94" customFormat="1" x14ac:dyDescent="0.15">
      <c r="A463"/>
      <c r="B463"/>
      <c r="C463"/>
      <c r="D463"/>
      <c r="E463"/>
      <c r="F463"/>
    </row>
    <row r="464" spans="1:6" s="94" customFormat="1" x14ac:dyDescent="0.15">
      <c r="A464"/>
      <c r="B464"/>
      <c r="C464"/>
      <c r="D464"/>
      <c r="E464"/>
      <c r="F464"/>
    </row>
    <row r="465" spans="1:6" s="94" customFormat="1" x14ac:dyDescent="0.15">
      <c r="A465"/>
      <c r="B465"/>
      <c r="C465"/>
      <c r="D465"/>
      <c r="E465"/>
      <c r="F465"/>
    </row>
    <row r="466" spans="1:6" s="94" customFormat="1" x14ac:dyDescent="0.15">
      <c r="A466"/>
      <c r="B466"/>
      <c r="C466"/>
      <c r="D466"/>
      <c r="E466"/>
      <c r="F466"/>
    </row>
    <row r="467" spans="1:6" s="94" customFormat="1" x14ac:dyDescent="0.15">
      <c r="A467"/>
      <c r="B467"/>
      <c r="C467"/>
      <c r="D467"/>
      <c r="E467"/>
      <c r="F467"/>
    </row>
    <row r="468" spans="1:6" s="94" customFormat="1" x14ac:dyDescent="0.15">
      <c r="A468"/>
      <c r="B468"/>
      <c r="C468"/>
      <c r="D468"/>
      <c r="E468"/>
      <c r="F468"/>
    </row>
    <row r="469" spans="1:6" s="94" customFormat="1" x14ac:dyDescent="0.15">
      <c r="A469"/>
      <c r="B469"/>
      <c r="C469"/>
      <c r="D469"/>
      <c r="E469"/>
      <c r="F469"/>
    </row>
    <row r="470" spans="1:6" s="94" customFormat="1" x14ac:dyDescent="0.15">
      <c r="A470"/>
      <c r="B470"/>
      <c r="C470"/>
      <c r="D470"/>
      <c r="E470"/>
      <c r="F470"/>
    </row>
    <row r="471" spans="1:6" s="94" customFormat="1" x14ac:dyDescent="0.15">
      <c r="A471"/>
      <c r="B471"/>
      <c r="C471"/>
      <c r="D471"/>
      <c r="E471"/>
      <c r="F471"/>
    </row>
    <row r="472" spans="1:6" s="94" customFormat="1" x14ac:dyDescent="0.15">
      <c r="A472"/>
      <c r="B472"/>
      <c r="C472"/>
      <c r="D472"/>
      <c r="E472"/>
      <c r="F472"/>
    </row>
    <row r="473" spans="1:6" s="94" customFormat="1" x14ac:dyDescent="0.15">
      <c r="A473"/>
      <c r="B473"/>
      <c r="C473"/>
      <c r="D473"/>
      <c r="E473"/>
      <c r="F473"/>
    </row>
    <row r="474" spans="1:6" s="94" customFormat="1" x14ac:dyDescent="0.15">
      <c r="A474"/>
      <c r="B474"/>
      <c r="C474"/>
      <c r="D474"/>
      <c r="E474"/>
      <c r="F474"/>
    </row>
    <row r="475" spans="1:6" s="94" customFormat="1" x14ac:dyDescent="0.15">
      <c r="A475"/>
      <c r="B475"/>
      <c r="C475"/>
      <c r="D475"/>
      <c r="E475"/>
      <c r="F475"/>
    </row>
    <row r="476" spans="1:6" s="94" customFormat="1" x14ac:dyDescent="0.15">
      <c r="A476"/>
      <c r="B476"/>
      <c r="C476"/>
      <c r="D476"/>
      <c r="E476"/>
      <c r="F476"/>
    </row>
    <row r="477" spans="1:6" s="94" customFormat="1" x14ac:dyDescent="0.15">
      <c r="A477"/>
      <c r="B477"/>
      <c r="C477"/>
      <c r="D477"/>
      <c r="E477"/>
      <c r="F477"/>
    </row>
    <row r="478" spans="1:6" s="94" customFormat="1" x14ac:dyDescent="0.15">
      <c r="A478"/>
      <c r="B478"/>
      <c r="C478"/>
      <c r="D478"/>
      <c r="E478"/>
      <c r="F478"/>
    </row>
    <row r="479" spans="1:6" s="94" customFormat="1" x14ac:dyDescent="0.15">
      <c r="A479"/>
      <c r="B479"/>
      <c r="C479"/>
      <c r="D479"/>
      <c r="E479"/>
      <c r="F479"/>
    </row>
    <row r="480" spans="1:6" s="94" customFormat="1" x14ac:dyDescent="0.15">
      <c r="A480"/>
      <c r="B480"/>
      <c r="C480"/>
      <c r="D480"/>
      <c r="E480"/>
      <c r="F480"/>
    </row>
    <row r="481" spans="1:6" s="94" customFormat="1" x14ac:dyDescent="0.15">
      <c r="A481"/>
      <c r="B481"/>
      <c r="C481"/>
      <c r="D481"/>
      <c r="E481"/>
      <c r="F481"/>
    </row>
    <row r="482" spans="1:6" s="94" customFormat="1" x14ac:dyDescent="0.15">
      <c r="A482"/>
      <c r="B482"/>
      <c r="C482"/>
      <c r="D482"/>
      <c r="E482"/>
      <c r="F482"/>
    </row>
    <row r="483" spans="1:6" s="94" customFormat="1" x14ac:dyDescent="0.15">
      <c r="A483"/>
      <c r="B483"/>
      <c r="C483"/>
      <c r="D483"/>
      <c r="E483"/>
      <c r="F483"/>
    </row>
    <row r="484" spans="1:6" s="94" customFormat="1" x14ac:dyDescent="0.15">
      <c r="A484"/>
      <c r="B484"/>
      <c r="C484"/>
      <c r="D484"/>
      <c r="E484"/>
      <c r="F484"/>
    </row>
    <row r="485" spans="1:6" s="94" customFormat="1" x14ac:dyDescent="0.15">
      <c r="A485"/>
      <c r="B485"/>
      <c r="C485"/>
      <c r="D485"/>
      <c r="E485"/>
      <c r="F485"/>
    </row>
    <row r="486" spans="1:6" s="94" customFormat="1" x14ac:dyDescent="0.15">
      <c r="A486"/>
      <c r="B486"/>
      <c r="C486"/>
      <c r="D486"/>
      <c r="E486"/>
      <c r="F486"/>
    </row>
    <row r="487" spans="1:6" s="94" customFormat="1" x14ac:dyDescent="0.15">
      <c r="A487"/>
      <c r="B487"/>
      <c r="C487"/>
      <c r="D487"/>
      <c r="E487"/>
      <c r="F487"/>
    </row>
    <row r="488" spans="1:6" s="94" customFormat="1" x14ac:dyDescent="0.15">
      <c r="A488"/>
      <c r="B488"/>
      <c r="C488"/>
      <c r="D488"/>
      <c r="E488"/>
      <c r="F488"/>
    </row>
    <row r="489" spans="1:6" s="94" customFormat="1" x14ac:dyDescent="0.15">
      <c r="A489"/>
      <c r="B489"/>
      <c r="C489"/>
      <c r="D489"/>
      <c r="E489"/>
      <c r="F489"/>
    </row>
    <row r="490" spans="1:6" s="94" customFormat="1" x14ac:dyDescent="0.15">
      <c r="A490"/>
      <c r="B490"/>
      <c r="C490"/>
      <c r="D490"/>
      <c r="E490"/>
      <c r="F490"/>
    </row>
    <row r="491" spans="1:6" s="94" customFormat="1" x14ac:dyDescent="0.15">
      <c r="A491"/>
      <c r="B491"/>
      <c r="C491"/>
      <c r="D491"/>
      <c r="E491"/>
      <c r="F491"/>
    </row>
    <row r="492" spans="1:6" s="94" customFormat="1" x14ac:dyDescent="0.15">
      <c r="A492"/>
      <c r="B492"/>
      <c r="C492"/>
      <c r="D492"/>
      <c r="E492"/>
      <c r="F492"/>
    </row>
    <row r="493" spans="1:6" s="94" customFormat="1" x14ac:dyDescent="0.15">
      <c r="A493"/>
      <c r="B493"/>
      <c r="C493"/>
      <c r="D493"/>
      <c r="E493"/>
      <c r="F493"/>
    </row>
    <row r="494" spans="1:6" s="94" customFormat="1" x14ac:dyDescent="0.15">
      <c r="A494"/>
      <c r="B494"/>
      <c r="C494"/>
      <c r="D494"/>
      <c r="E494"/>
      <c r="F494"/>
    </row>
    <row r="495" spans="1:6" s="94" customFormat="1" x14ac:dyDescent="0.15">
      <c r="A495"/>
      <c r="B495"/>
      <c r="C495"/>
      <c r="D495"/>
      <c r="E495"/>
      <c r="F495"/>
    </row>
    <row r="496" spans="1:6" s="94" customFormat="1" x14ac:dyDescent="0.15">
      <c r="A496"/>
      <c r="B496"/>
      <c r="C496"/>
      <c r="D496"/>
      <c r="E496"/>
      <c r="F496"/>
    </row>
    <row r="497" spans="1:6" s="94" customFormat="1" x14ac:dyDescent="0.15">
      <c r="A497"/>
      <c r="B497"/>
      <c r="C497"/>
      <c r="D497"/>
      <c r="E497"/>
      <c r="F497"/>
    </row>
    <row r="498" spans="1:6" s="94" customFormat="1" x14ac:dyDescent="0.15">
      <c r="A498"/>
      <c r="B498"/>
      <c r="C498"/>
      <c r="D498"/>
      <c r="E498"/>
      <c r="F498"/>
    </row>
    <row r="499" spans="1:6" s="94" customFormat="1" x14ac:dyDescent="0.15">
      <c r="A499"/>
      <c r="B499"/>
      <c r="C499"/>
      <c r="D499"/>
      <c r="E499"/>
      <c r="F499"/>
    </row>
    <row r="500" spans="1:6" s="94" customFormat="1" x14ac:dyDescent="0.15">
      <c r="A500"/>
      <c r="B500"/>
      <c r="C500"/>
      <c r="D500"/>
      <c r="E500"/>
      <c r="F500"/>
    </row>
    <row r="501" spans="1:6" s="94" customFormat="1" x14ac:dyDescent="0.15">
      <c r="A501"/>
      <c r="B501"/>
      <c r="C501"/>
      <c r="D501"/>
      <c r="E501"/>
      <c r="F501"/>
    </row>
    <row r="502" spans="1:6" s="94" customFormat="1" x14ac:dyDescent="0.15">
      <c r="A502"/>
      <c r="B502"/>
      <c r="C502"/>
      <c r="D502"/>
      <c r="E502"/>
      <c r="F502"/>
    </row>
    <row r="503" spans="1:6" s="94" customFormat="1" x14ac:dyDescent="0.15">
      <c r="A503"/>
      <c r="B503"/>
      <c r="C503"/>
      <c r="D503"/>
      <c r="E503"/>
      <c r="F503"/>
    </row>
    <row r="504" spans="1:6" s="94" customFormat="1" x14ac:dyDescent="0.15">
      <c r="A504"/>
      <c r="B504"/>
      <c r="C504"/>
      <c r="D504"/>
      <c r="E504"/>
      <c r="F504"/>
    </row>
    <row r="505" spans="1:6" s="94" customFormat="1" x14ac:dyDescent="0.15">
      <c r="A505"/>
      <c r="B505"/>
      <c r="C505"/>
      <c r="D505"/>
      <c r="E505"/>
      <c r="F505"/>
    </row>
    <row r="506" spans="1:6" s="94" customFormat="1" x14ac:dyDescent="0.15">
      <c r="A506"/>
      <c r="B506"/>
      <c r="C506"/>
      <c r="D506"/>
      <c r="E506"/>
      <c r="F506"/>
    </row>
    <row r="507" spans="1:6" s="94" customFormat="1" x14ac:dyDescent="0.15">
      <c r="A507"/>
      <c r="B507"/>
      <c r="C507"/>
      <c r="D507"/>
      <c r="E507"/>
      <c r="F507"/>
    </row>
    <row r="508" spans="1:6" s="94" customFormat="1" x14ac:dyDescent="0.15">
      <c r="A508"/>
      <c r="B508"/>
      <c r="C508"/>
      <c r="D508"/>
      <c r="E508"/>
      <c r="F508"/>
    </row>
    <row r="509" spans="1:6" s="94" customFormat="1" x14ac:dyDescent="0.15">
      <c r="A509"/>
      <c r="B509"/>
      <c r="C509"/>
      <c r="D509"/>
      <c r="E509"/>
      <c r="F509"/>
    </row>
    <row r="510" spans="1:6" s="94" customFormat="1" x14ac:dyDescent="0.15">
      <c r="A510"/>
      <c r="B510"/>
      <c r="C510"/>
      <c r="D510"/>
      <c r="E510"/>
      <c r="F510"/>
    </row>
    <row r="511" spans="1:6" s="94" customFormat="1" x14ac:dyDescent="0.15">
      <c r="A511"/>
      <c r="B511"/>
      <c r="C511"/>
      <c r="D511"/>
      <c r="E511"/>
      <c r="F511"/>
    </row>
    <row r="512" spans="1:6" s="94" customFormat="1" x14ac:dyDescent="0.15">
      <c r="A512"/>
      <c r="B512"/>
      <c r="C512"/>
      <c r="D512"/>
      <c r="E512"/>
      <c r="F512"/>
    </row>
    <row r="513" spans="1:6" s="94" customFormat="1" x14ac:dyDescent="0.15">
      <c r="A513"/>
      <c r="B513"/>
      <c r="C513"/>
      <c r="D513"/>
      <c r="E513"/>
      <c r="F513"/>
    </row>
    <row r="514" spans="1:6" s="94" customFormat="1" x14ac:dyDescent="0.15">
      <c r="A514"/>
      <c r="B514"/>
      <c r="C514"/>
      <c r="D514"/>
      <c r="E514"/>
      <c r="F514"/>
    </row>
    <row r="515" spans="1:6" s="94" customFormat="1" x14ac:dyDescent="0.15">
      <c r="A515"/>
      <c r="B515"/>
      <c r="C515"/>
      <c r="D515"/>
      <c r="E515"/>
      <c r="F515"/>
    </row>
    <row r="516" spans="1:6" s="94" customFormat="1" x14ac:dyDescent="0.15">
      <c r="A516"/>
      <c r="B516"/>
      <c r="C516"/>
      <c r="D516"/>
      <c r="E516"/>
      <c r="F516"/>
    </row>
    <row r="517" spans="1:6" s="94" customFormat="1" x14ac:dyDescent="0.15">
      <c r="A517"/>
      <c r="B517"/>
      <c r="C517"/>
      <c r="D517"/>
      <c r="E517"/>
      <c r="F517"/>
    </row>
    <row r="518" spans="1:6" s="94" customFormat="1" x14ac:dyDescent="0.15">
      <c r="A518"/>
      <c r="B518"/>
      <c r="C518"/>
      <c r="D518"/>
      <c r="E518"/>
      <c r="F518"/>
    </row>
    <row r="519" spans="1:6" s="94" customFormat="1" x14ac:dyDescent="0.15">
      <c r="A519"/>
      <c r="B519"/>
      <c r="C519"/>
      <c r="D519"/>
      <c r="E519"/>
      <c r="F519"/>
    </row>
    <row r="520" spans="1:6" s="94" customFormat="1" x14ac:dyDescent="0.15">
      <c r="A520"/>
      <c r="B520"/>
      <c r="C520"/>
      <c r="D520"/>
      <c r="E520"/>
      <c r="F520"/>
    </row>
    <row r="521" spans="1:6" s="94" customFormat="1" x14ac:dyDescent="0.15">
      <c r="A521"/>
      <c r="B521"/>
      <c r="C521"/>
      <c r="D521"/>
      <c r="E521"/>
      <c r="F521"/>
    </row>
    <row r="522" spans="1:6" s="94" customFormat="1" x14ac:dyDescent="0.15">
      <c r="A522"/>
      <c r="B522"/>
      <c r="C522"/>
      <c r="D522"/>
      <c r="E522"/>
      <c r="F522"/>
    </row>
    <row r="523" spans="1:6" s="94" customFormat="1" x14ac:dyDescent="0.15">
      <c r="A523"/>
      <c r="B523"/>
      <c r="C523"/>
      <c r="D523"/>
      <c r="E523"/>
      <c r="F523"/>
    </row>
    <row r="524" spans="1:6" s="94" customFormat="1" x14ac:dyDescent="0.15">
      <c r="A524"/>
      <c r="B524"/>
      <c r="C524"/>
      <c r="D524"/>
      <c r="E524"/>
      <c r="F524"/>
    </row>
    <row r="525" spans="1:6" s="94" customFormat="1" x14ac:dyDescent="0.15">
      <c r="A525"/>
      <c r="B525"/>
      <c r="C525"/>
      <c r="D525"/>
      <c r="E525"/>
      <c r="F525"/>
    </row>
    <row r="526" spans="1:6" s="94" customFormat="1" x14ac:dyDescent="0.15">
      <c r="A526"/>
      <c r="B526"/>
      <c r="C526"/>
      <c r="D526"/>
      <c r="E526"/>
      <c r="F526"/>
    </row>
    <row r="527" spans="1:6" s="94" customFormat="1" x14ac:dyDescent="0.15">
      <c r="A527"/>
      <c r="B527"/>
      <c r="C527"/>
      <c r="D527"/>
      <c r="E527"/>
      <c r="F527"/>
    </row>
    <row r="528" spans="1:6" s="94" customFormat="1" x14ac:dyDescent="0.15">
      <c r="A528"/>
      <c r="B528"/>
      <c r="C528"/>
      <c r="D528"/>
      <c r="E528"/>
      <c r="F528"/>
    </row>
    <row r="529" spans="1:6" s="94" customFormat="1" x14ac:dyDescent="0.15">
      <c r="A529"/>
      <c r="B529"/>
      <c r="C529"/>
      <c r="D529"/>
      <c r="E529"/>
      <c r="F529"/>
    </row>
    <row r="530" spans="1:6" s="94" customFormat="1" x14ac:dyDescent="0.15">
      <c r="A530"/>
      <c r="B530"/>
      <c r="C530"/>
      <c r="D530"/>
      <c r="E530"/>
      <c r="F530"/>
    </row>
    <row r="531" spans="1:6" s="94" customFormat="1" x14ac:dyDescent="0.15">
      <c r="A531"/>
      <c r="B531"/>
      <c r="C531"/>
      <c r="D531"/>
      <c r="E531"/>
      <c r="F531"/>
    </row>
    <row r="532" spans="1:6" s="94" customFormat="1" x14ac:dyDescent="0.15">
      <c r="A532"/>
      <c r="B532"/>
      <c r="C532"/>
      <c r="D532"/>
      <c r="E532"/>
      <c r="F532"/>
    </row>
    <row r="533" spans="1:6" s="94" customFormat="1" x14ac:dyDescent="0.15">
      <c r="A533"/>
      <c r="B533"/>
      <c r="C533"/>
      <c r="D533"/>
      <c r="E533"/>
      <c r="F533"/>
    </row>
    <row r="534" spans="1:6" s="94" customFormat="1" x14ac:dyDescent="0.15">
      <c r="A534"/>
      <c r="B534"/>
      <c r="C534"/>
      <c r="D534"/>
      <c r="E534"/>
      <c r="F534"/>
    </row>
    <row r="535" spans="1:6" s="94" customFormat="1" x14ac:dyDescent="0.15">
      <c r="A535"/>
      <c r="B535"/>
      <c r="C535"/>
      <c r="D535"/>
      <c r="E535"/>
      <c r="F535"/>
    </row>
    <row r="536" spans="1:6" s="94" customFormat="1" x14ac:dyDescent="0.15">
      <c r="A536"/>
      <c r="B536"/>
      <c r="C536"/>
      <c r="D536"/>
      <c r="E536"/>
      <c r="F536"/>
    </row>
    <row r="537" spans="1:6" s="94" customFormat="1" x14ac:dyDescent="0.15">
      <c r="A537"/>
      <c r="B537"/>
      <c r="C537"/>
      <c r="D537"/>
      <c r="E537"/>
      <c r="F537"/>
    </row>
    <row r="538" spans="1:6" s="94" customFormat="1" x14ac:dyDescent="0.15">
      <c r="A538"/>
      <c r="B538"/>
      <c r="C538"/>
      <c r="D538"/>
      <c r="E538"/>
      <c r="F538"/>
    </row>
    <row r="539" spans="1:6" s="94" customFormat="1" x14ac:dyDescent="0.15">
      <c r="A539"/>
      <c r="B539"/>
      <c r="C539"/>
      <c r="D539"/>
      <c r="E539"/>
      <c r="F539"/>
    </row>
    <row r="540" spans="1:6" s="94" customFormat="1" x14ac:dyDescent="0.15">
      <c r="A540"/>
      <c r="B540"/>
      <c r="C540"/>
      <c r="D540"/>
      <c r="E540"/>
      <c r="F540"/>
    </row>
    <row r="541" spans="1:6" s="94" customFormat="1" x14ac:dyDescent="0.15">
      <c r="A541"/>
      <c r="B541"/>
      <c r="C541"/>
      <c r="D541"/>
      <c r="E541"/>
      <c r="F541"/>
    </row>
    <row r="542" spans="1:6" s="94" customFormat="1" x14ac:dyDescent="0.15">
      <c r="A542"/>
      <c r="B542"/>
      <c r="C542"/>
      <c r="D542"/>
      <c r="E542"/>
      <c r="F542"/>
    </row>
    <row r="543" spans="1:6" s="94" customFormat="1" x14ac:dyDescent="0.15">
      <c r="A543"/>
      <c r="B543"/>
      <c r="C543"/>
      <c r="D543"/>
      <c r="E543"/>
      <c r="F543"/>
    </row>
    <row r="544" spans="1:6" s="94" customFormat="1" x14ac:dyDescent="0.15">
      <c r="A544"/>
      <c r="B544"/>
      <c r="C544"/>
      <c r="D544"/>
      <c r="E544"/>
      <c r="F544"/>
    </row>
    <row r="545" spans="1:6" s="94" customFormat="1" x14ac:dyDescent="0.15">
      <c r="A545"/>
      <c r="B545"/>
      <c r="C545"/>
      <c r="D545"/>
      <c r="E545"/>
      <c r="F545"/>
    </row>
    <row r="546" spans="1:6" s="94" customFormat="1" x14ac:dyDescent="0.15">
      <c r="A546"/>
      <c r="B546"/>
      <c r="C546"/>
      <c r="D546"/>
      <c r="E546"/>
      <c r="F546"/>
    </row>
    <row r="547" spans="1:6" s="94" customFormat="1" x14ac:dyDescent="0.15">
      <c r="A547"/>
      <c r="B547"/>
      <c r="C547"/>
      <c r="D547"/>
      <c r="E547"/>
      <c r="F547"/>
    </row>
    <row r="548" spans="1:6" s="94" customFormat="1" x14ac:dyDescent="0.15">
      <c r="A548"/>
      <c r="B548"/>
      <c r="C548"/>
      <c r="D548"/>
      <c r="E548"/>
      <c r="F548"/>
    </row>
    <row r="549" spans="1:6" s="94" customFormat="1" x14ac:dyDescent="0.15">
      <c r="A549"/>
      <c r="B549"/>
      <c r="C549"/>
      <c r="D549"/>
      <c r="E549"/>
      <c r="F549"/>
    </row>
    <row r="550" spans="1:6" s="94" customFormat="1" x14ac:dyDescent="0.15">
      <c r="A550"/>
      <c r="B550"/>
      <c r="C550"/>
      <c r="D550"/>
      <c r="E550"/>
      <c r="F550"/>
    </row>
    <row r="551" spans="1:6" s="94" customFormat="1" x14ac:dyDescent="0.15">
      <c r="A551"/>
      <c r="B551"/>
      <c r="C551"/>
      <c r="D551"/>
      <c r="E551"/>
      <c r="F551"/>
    </row>
    <row r="552" spans="1:6" s="94" customFormat="1" x14ac:dyDescent="0.15">
      <c r="A552"/>
      <c r="B552"/>
      <c r="C552"/>
      <c r="D552"/>
      <c r="E552"/>
      <c r="F552"/>
    </row>
    <row r="553" spans="1:6" s="94" customFormat="1" x14ac:dyDescent="0.15">
      <c r="A553"/>
      <c r="B553"/>
      <c r="C553"/>
      <c r="D553"/>
      <c r="E553"/>
      <c r="F553"/>
    </row>
    <row r="554" spans="1:6" s="94" customFormat="1" x14ac:dyDescent="0.15">
      <c r="A554"/>
      <c r="B554"/>
      <c r="C554"/>
      <c r="D554"/>
      <c r="E554"/>
      <c r="F554"/>
    </row>
    <row r="555" spans="1:6" s="94" customFormat="1" x14ac:dyDescent="0.15">
      <c r="A555"/>
      <c r="B555"/>
      <c r="C555"/>
      <c r="D555"/>
      <c r="E555"/>
      <c r="F555"/>
    </row>
    <row r="556" spans="1:6" s="94" customFormat="1" x14ac:dyDescent="0.15">
      <c r="A556"/>
      <c r="B556"/>
      <c r="C556"/>
      <c r="D556"/>
      <c r="E556"/>
      <c r="F556"/>
    </row>
    <row r="557" spans="1:6" s="94" customFormat="1" x14ac:dyDescent="0.15">
      <c r="A557"/>
      <c r="B557"/>
      <c r="C557"/>
      <c r="D557"/>
      <c r="E557"/>
      <c r="F557"/>
    </row>
    <row r="558" spans="1:6" s="94" customFormat="1" x14ac:dyDescent="0.15">
      <c r="A558"/>
      <c r="B558"/>
      <c r="C558"/>
      <c r="D558"/>
      <c r="E558"/>
      <c r="F558"/>
    </row>
    <row r="559" spans="1:6" s="94" customFormat="1" x14ac:dyDescent="0.15">
      <c r="A559"/>
      <c r="B559"/>
      <c r="C559"/>
      <c r="D559"/>
      <c r="E559"/>
      <c r="F559"/>
    </row>
    <row r="560" spans="1:6" s="94" customFormat="1" x14ac:dyDescent="0.15">
      <c r="A560"/>
      <c r="B560"/>
      <c r="C560"/>
      <c r="D560"/>
      <c r="E560"/>
      <c r="F560"/>
    </row>
    <row r="561" spans="1:6" s="94" customFormat="1" x14ac:dyDescent="0.15">
      <c r="A561"/>
      <c r="B561"/>
      <c r="C561"/>
      <c r="D561"/>
      <c r="E561"/>
      <c r="F561"/>
    </row>
    <row r="562" spans="1:6" s="94" customFormat="1" x14ac:dyDescent="0.15">
      <c r="A562"/>
      <c r="B562"/>
      <c r="C562"/>
      <c r="D562"/>
      <c r="E562"/>
      <c r="F562"/>
    </row>
    <row r="563" spans="1:6" s="94" customFormat="1" x14ac:dyDescent="0.15">
      <c r="A563"/>
      <c r="B563"/>
      <c r="C563"/>
      <c r="D563"/>
      <c r="E563"/>
      <c r="F563"/>
    </row>
    <row r="564" spans="1:6" s="94" customFormat="1" x14ac:dyDescent="0.15">
      <c r="A564"/>
      <c r="B564"/>
      <c r="C564"/>
      <c r="D564"/>
      <c r="E564"/>
      <c r="F564"/>
    </row>
    <row r="565" spans="1:6" s="94" customFormat="1" x14ac:dyDescent="0.15">
      <c r="A565"/>
      <c r="B565"/>
      <c r="C565"/>
      <c r="D565"/>
      <c r="E565"/>
      <c r="F565"/>
    </row>
    <row r="566" spans="1:6" s="94" customFormat="1" x14ac:dyDescent="0.15">
      <c r="A566"/>
      <c r="B566"/>
      <c r="C566"/>
      <c r="D566"/>
      <c r="E566"/>
      <c r="F566"/>
    </row>
    <row r="567" spans="1:6" s="94" customFormat="1" x14ac:dyDescent="0.15">
      <c r="A567"/>
      <c r="B567"/>
      <c r="C567"/>
      <c r="D567"/>
      <c r="E567"/>
      <c r="F567"/>
    </row>
    <row r="568" spans="1:6" s="94" customFormat="1" x14ac:dyDescent="0.15">
      <c r="A568"/>
      <c r="B568"/>
      <c r="C568"/>
      <c r="D568"/>
      <c r="E568"/>
      <c r="F568"/>
    </row>
    <row r="569" spans="1:6" s="94" customFormat="1" x14ac:dyDescent="0.15">
      <c r="A569"/>
      <c r="B569"/>
      <c r="C569"/>
      <c r="D569"/>
      <c r="E569"/>
      <c r="F569"/>
    </row>
    <row r="570" spans="1:6" s="94" customFormat="1" x14ac:dyDescent="0.15">
      <c r="A570"/>
      <c r="B570"/>
      <c r="C570"/>
      <c r="D570"/>
      <c r="E570"/>
      <c r="F570"/>
    </row>
    <row r="571" spans="1:6" s="94" customFormat="1" x14ac:dyDescent="0.15">
      <c r="A571"/>
      <c r="B571"/>
      <c r="C571"/>
      <c r="D571"/>
      <c r="E571"/>
      <c r="F571"/>
    </row>
    <row r="572" spans="1:6" s="94" customFormat="1" x14ac:dyDescent="0.15">
      <c r="A572"/>
      <c r="B572"/>
      <c r="C572"/>
      <c r="D572"/>
      <c r="E572"/>
      <c r="F572"/>
    </row>
    <row r="573" spans="1:6" s="94" customFormat="1" x14ac:dyDescent="0.15">
      <c r="A573"/>
      <c r="B573"/>
      <c r="C573"/>
      <c r="D573"/>
      <c r="E573"/>
      <c r="F573"/>
    </row>
    <row r="574" spans="1:6" s="94" customFormat="1" x14ac:dyDescent="0.15">
      <c r="A574"/>
      <c r="B574"/>
      <c r="C574"/>
      <c r="D574"/>
      <c r="E574"/>
      <c r="F574"/>
    </row>
    <row r="575" spans="1:6" s="94" customFormat="1" x14ac:dyDescent="0.15">
      <c r="A575"/>
      <c r="B575"/>
      <c r="C575"/>
      <c r="D575"/>
      <c r="E575"/>
      <c r="F575"/>
    </row>
    <row r="576" spans="1:6" s="94" customFormat="1" x14ac:dyDescent="0.15">
      <c r="A576"/>
      <c r="B576"/>
      <c r="C576"/>
      <c r="D576"/>
      <c r="E576"/>
      <c r="F576"/>
    </row>
    <row r="577" spans="1:6" s="94" customFormat="1" x14ac:dyDescent="0.15">
      <c r="A577"/>
      <c r="B577"/>
      <c r="C577"/>
      <c r="D577"/>
      <c r="E577"/>
      <c r="F577"/>
    </row>
    <row r="578" spans="1:6" s="94" customFormat="1" x14ac:dyDescent="0.15">
      <c r="A578"/>
      <c r="B578"/>
      <c r="C578"/>
      <c r="D578"/>
      <c r="E578"/>
      <c r="F578"/>
    </row>
    <row r="579" spans="1:6" s="94" customFormat="1" x14ac:dyDescent="0.15">
      <c r="A579"/>
      <c r="B579"/>
      <c r="C579"/>
      <c r="D579"/>
      <c r="E579"/>
      <c r="F579"/>
    </row>
    <row r="580" spans="1:6" s="94" customFormat="1" x14ac:dyDescent="0.15">
      <c r="A580"/>
      <c r="B580"/>
      <c r="C580"/>
      <c r="D580"/>
      <c r="E580"/>
      <c r="F580"/>
    </row>
    <row r="581" spans="1:6" s="94" customFormat="1" x14ac:dyDescent="0.15">
      <c r="A581"/>
      <c r="B581"/>
      <c r="C581"/>
      <c r="D581"/>
      <c r="E581"/>
      <c r="F581"/>
    </row>
    <row r="582" spans="1:6" s="94" customFormat="1" x14ac:dyDescent="0.15">
      <c r="A582"/>
      <c r="B582"/>
      <c r="C582"/>
      <c r="D582"/>
      <c r="E582"/>
      <c r="F582"/>
    </row>
    <row r="583" spans="1:6" s="94" customFormat="1" x14ac:dyDescent="0.15">
      <c r="A583"/>
      <c r="B583"/>
      <c r="C583"/>
      <c r="D583"/>
      <c r="E583"/>
      <c r="F583"/>
    </row>
    <row r="584" spans="1:6" s="94" customFormat="1" x14ac:dyDescent="0.15">
      <c r="A584"/>
      <c r="B584"/>
      <c r="C584"/>
      <c r="D584"/>
      <c r="E584"/>
      <c r="F584"/>
    </row>
    <row r="585" spans="1:6" s="94" customFormat="1" x14ac:dyDescent="0.15">
      <c r="A585"/>
      <c r="B585"/>
      <c r="C585"/>
      <c r="D585"/>
      <c r="E585"/>
      <c r="F585"/>
    </row>
    <row r="586" spans="1:6" s="94" customFormat="1" x14ac:dyDescent="0.15">
      <c r="A586"/>
      <c r="B586"/>
      <c r="C586"/>
      <c r="D586"/>
      <c r="E586"/>
      <c r="F586"/>
    </row>
    <row r="587" spans="1:6" s="94" customFormat="1" x14ac:dyDescent="0.15">
      <c r="A587"/>
      <c r="B587"/>
      <c r="C587"/>
      <c r="D587"/>
      <c r="E587"/>
      <c r="F587"/>
    </row>
    <row r="588" spans="1:6" s="94" customFormat="1" x14ac:dyDescent="0.15">
      <c r="A588"/>
      <c r="B588"/>
      <c r="C588"/>
      <c r="D588"/>
      <c r="E588"/>
      <c r="F588"/>
    </row>
    <row r="589" spans="1:6" s="94" customFormat="1" x14ac:dyDescent="0.15">
      <c r="A589"/>
      <c r="B589"/>
      <c r="C589"/>
      <c r="D589"/>
      <c r="E589"/>
      <c r="F589"/>
    </row>
    <row r="590" spans="1:6" s="94" customFormat="1" x14ac:dyDescent="0.15">
      <c r="A590"/>
      <c r="B590"/>
      <c r="C590"/>
      <c r="D590"/>
      <c r="E590"/>
      <c r="F590"/>
    </row>
    <row r="591" spans="1:6" s="94" customFormat="1" x14ac:dyDescent="0.15">
      <c r="A591"/>
      <c r="B591"/>
      <c r="C591"/>
      <c r="D591"/>
      <c r="E591"/>
      <c r="F591"/>
    </row>
    <row r="592" spans="1:6" s="94" customFormat="1" x14ac:dyDescent="0.15">
      <c r="A592"/>
      <c r="B592"/>
      <c r="C592"/>
      <c r="D592"/>
      <c r="E592"/>
      <c r="F592"/>
    </row>
    <row r="593" spans="1:6" s="94" customFormat="1" x14ac:dyDescent="0.15">
      <c r="A593"/>
      <c r="B593"/>
      <c r="C593"/>
      <c r="D593"/>
      <c r="E593"/>
      <c r="F593"/>
    </row>
    <row r="594" spans="1:6" s="94" customFormat="1" x14ac:dyDescent="0.15">
      <c r="A594"/>
      <c r="B594"/>
      <c r="C594"/>
      <c r="D594"/>
      <c r="E594"/>
      <c r="F594"/>
    </row>
    <row r="595" spans="1:6" s="94" customFormat="1" x14ac:dyDescent="0.15">
      <c r="A595"/>
      <c r="B595"/>
      <c r="C595"/>
      <c r="D595"/>
      <c r="E595"/>
      <c r="F595"/>
    </row>
    <row r="596" spans="1:6" s="94" customFormat="1" x14ac:dyDescent="0.15">
      <c r="A596"/>
      <c r="B596"/>
      <c r="C596"/>
      <c r="D596"/>
      <c r="E596"/>
      <c r="F596"/>
    </row>
    <row r="597" spans="1:6" s="94" customFormat="1" x14ac:dyDescent="0.15">
      <c r="A597"/>
      <c r="B597"/>
      <c r="C597"/>
      <c r="D597"/>
      <c r="E597"/>
      <c r="F597"/>
    </row>
    <row r="598" spans="1:6" s="94" customFormat="1" x14ac:dyDescent="0.15">
      <c r="A598"/>
      <c r="B598"/>
      <c r="C598"/>
      <c r="D598"/>
      <c r="E598"/>
      <c r="F598"/>
    </row>
    <row r="599" spans="1:6" s="94" customFormat="1" x14ac:dyDescent="0.15">
      <c r="A599"/>
      <c r="B599"/>
      <c r="C599"/>
      <c r="D599"/>
      <c r="E599"/>
      <c r="F599"/>
    </row>
    <row r="600" spans="1:6" s="94" customFormat="1" x14ac:dyDescent="0.15">
      <c r="A600"/>
      <c r="B600"/>
      <c r="C600"/>
      <c r="D600"/>
      <c r="E600"/>
      <c r="F600"/>
    </row>
    <row r="601" spans="1:6" s="94" customFormat="1" x14ac:dyDescent="0.15">
      <c r="A601"/>
      <c r="B601"/>
      <c r="C601"/>
      <c r="D601"/>
      <c r="E601"/>
      <c r="F601"/>
    </row>
    <row r="602" spans="1:6" s="94" customFormat="1" x14ac:dyDescent="0.15">
      <c r="A602"/>
      <c r="B602"/>
      <c r="C602"/>
      <c r="D602"/>
      <c r="E602"/>
      <c r="F602"/>
    </row>
    <row r="603" spans="1:6" s="94" customFormat="1" x14ac:dyDescent="0.15">
      <c r="A603"/>
      <c r="B603"/>
      <c r="C603"/>
      <c r="D603"/>
      <c r="E603"/>
      <c r="F603"/>
    </row>
    <row r="604" spans="1:6" s="94" customFormat="1" x14ac:dyDescent="0.15">
      <c r="A604"/>
      <c r="B604"/>
      <c r="C604"/>
      <c r="D604"/>
      <c r="E604"/>
      <c r="F604"/>
    </row>
    <row r="605" spans="1:6" s="94" customFormat="1" x14ac:dyDescent="0.15">
      <c r="A605"/>
      <c r="B605"/>
      <c r="C605"/>
      <c r="D605"/>
      <c r="E605"/>
      <c r="F605"/>
    </row>
    <row r="606" spans="1:6" s="94" customFormat="1" x14ac:dyDescent="0.15">
      <c r="A606"/>
      <c r="B606"/>
      <c r="C606"/>
      <c r="D606"/>
      <c r="E606"/>
      <c r="F606"/>
    </row>
    <row r="607" spans="1:6" s="94" customFormat="1" x14ac:dyDescent="0.15">
      <c r="A607"/>
      <c r="B607"/>
      <c r="C607"/>
      <c r="D607"/>
      <c r="E607"/>
      <c r="F607"/>
    </row>
    <row r="608" spans="1:6" s="94" customFormat="1" x14ac:dyDescent="0.15">
      <c r="A608"/>
      <c r="B608"/>
      <c r="C608"/>
      <c r="D608"/>
      <c r="E608"/>
      <c r="F608"/>
    </row>
    <row r="609" spans="1:6" s="94" customFormat="1" x14ac:dyDescent="0.15">
      <c r="A609"/>
      <c r="B609"/>
      <c r="C609"/>
      <c r="D609"/>
      <c r="E609"/>
      <c r="F609"/>
    </row>
    <row r="610" spans="1:6" s="94" customFormat="1" x14ac:dyDescent="0.15">
      <c r="A610"/>
      <c r="B610"/>
      <c r="C610"/>
      <c r="D610"/>
      <c r="E610"/>
      <c r="F610"/>
    </row>
    <row r="611" spans="1:6" s="94" customFormat="1" x14ac:dyDescent="0.15">
      <c r="A611"/>
      <c r="B611"/>
      <c r="C611"/>
      <c r="D611"/>
      <c r="E611"/>
      <c r="F611"/>
    </row>
    <row r="612" spans="1:6" s="94" customFormat="1" x14ac:dyDescent="0.15">
      <c r="A612"/>
      <c r="B612"/>
      <c r="C612"/>
      <c r="D612"/>
      <c r="E612"/>
      <c r="F612"/>
    </row>
    <row r="613" spans="1:6" s="94" customFormat="1" x14ac:dyDescent="0.15">
      <c r="A613"/>
      <c r="B613"/>
      <c r="C613"/>
      <c r="D613"/>
      <c r="E613"/>
      <c r="F613"/>
    </row>
    <row r="614" spans="1:6" s="94" customFormat="1" x14ac:dyDescent="0.15">
      <c r="A614"/>
      <c r="B614"/>
      <c r="C614"/>
      <c r="D614"/>
      <c r="E614"/>
      <c r="F614"/>
    </row>
    <row r="615" spans="1:6" s="94" customFormat="1" x14ac:dyDescent="0.15">
      <c r="A615"/>
      <c r="B615"/>
      <c r="C615"/>
      <c r="D615"/>
      <c r="E615"/>
      <c r="F615"/>
    </row>
    <row r="616" spans="1:6" s="94" customFormat="1" x14ac:dyDescent="0.15">
      <c r="A616"/>
      <c r="B616"/>
      <c r="C616"/>
      <c r="D616"/>
      <c r="E616"/>
      <c r="F616"/>
    </row>
    <row r="617" spans="1:6" s="94" customFormat="1" x14ac:dyDescent="0.15">
      <c r="A617"/>
      <c r="B617"/>
      <c r="C617"/>
      <c r="D617"/>
      <c r="E617"/>
      <c r="F617"/>
    </row>
    <row r="618" spans="1:6" s="94" customFormat="1" x14ac:dyDescent="0.15">
      <c r="A618"/>
      <c r="B618"/>
      <c r="C618"/>
      <c r="D618"/>
      <c r="E618"/>
      <c r="F618"/>
    </row>
    <row r="619" spans="1:6" s="94" customFormat="1" x14ac:dyDescent="0.15">
      <c r="A619"/>
      <c r="B619"/>
      <c r="C619"/>
      <c r="D619"/>
      <c r="E619"/>
      <c r="F619"/>
    </row>
    <row r="620" spans="1:6" s="94" customFormat="1" x14ac:dyDescent="0.15">
      <c r="A620"/>
      <c r="B620"/>
      <c r="C620"/>
      <c r="D620"/>
      <c r="E620"/>
      <c r="F620"/>
    </row>
    <row r="621" spans="1:6" s="94" customFormat="1" x14ac:dyDescent="0.15">
      <c r="A621"/>
      <c r="B621"/>
      <c r="C621"/>
      <c r="D621"/>
      <c r="E621"/>
      <c r="F621"/>
    </row>
    <row r="622" spans="1:6" s="94" customFormat="1" x14ac:dyDescent="0.15">
      <c r="A622"/>
      <c r="B622"/>
      <c r="C622"/>
      <c r="D622"/>
      <c r="E622"/>
      <c r="F622"/>
    </row>
    <row r="623" spans="1:6" s="94" customFormat="1" x14ac:dyDescent="0.15">
      <c r="A623"/>
      <c r="B623"/>
      <c r="C623"/>
      <c r="D623"/>
      <c r="E623"/>
      <c r="F623"/>
    </row>
    <row r="624" spans="1:6" s="94" customFormat="1" x14ac:dyDescent="0.15">
      <c r="A624"/>
      <c r="B624"/>
      <c r="C624"/>
      <c r="D624"/>
      <c r="E624"/>
      <c r="F624"/>
    </row>
    <row r="625" spans="1:6" s="94" customFormat="1" x14ac:dyDescent="0.15">
      <c r="A625"/>
      <c r="B625"/>
      <c r="C625"/>
      <c r="D625"/>
      <c r="E625"/>
      <c r="F625"/>
    </row>
    <row r="626" spans="1:6" s="94" customFormat="1" x14ac:dyDescent="0.15">
      <c r="A626"/>
      <c r="B626"/>
      <c r="C626"/>
      <c r="D626"/>
      <c r="E626"/>
      <c r="F626"/>
    </row>
    <row r="627" spans="1:6" s="94" customFormat="1" x14ac:dyDescent="0.15">
      <c r="A627"/>
      <c r="B627"/>
      <c r="C627"/>
      <c r="D627"/>
      <c r="E627"/>
      <c r="F627"/>
    </row>
    <row r="628" spans="1:6" s="94" customFormat="1" x14ac:dyDescent="0.15">
      <c r="A628"/>
      <c r="B628"/>
      <c r="C628"/>
      <c r="D628"/>
      <c r="E628"/>
      <c r="F628"/>
    </row>
    <row r="629" spans="1:6" s="94" customFormat="1" x14ac:dyDescent="0.15">
      <c r="A629"/>
      <c r="B629"/>
      <c r="C629"/>
      <c r="D629"/>
      <c r="E629"/>
      <c r="F629"/>
    </row>
    <row r="630" spans="1:6" s="94" customFormat="1" x14ac:dyDescent="0.15">
      <c r="A630"/>
      <c r="B630"/>
      <c r="C630"/>
      <c r="D630"/>
      <c r="E630"/>
      <c r="F630"/>
    </row>
    <row r="631" spans="1:6" s="94" customFormat="1" x14ac:dyDescent="0.15">
      <c r="A631"/>
      <c r="B631"/>
      <c r="C631"/>
      <c r="D631"/>
      <c r="E631"/>
      <c r="F631"/>
    </row>
    <row r="632" spans="1:6" s="94" customFormat="1" x14ac:dyDescent="0.15">
      <c r="A632"/>
      <c r="B632"/>
      <c r="C632"/>
      <c r="D632"/>
      <c r="E632"/>
      <c r="F632"/>
    </row>
    <row r="633" spans="1:6" s="94" customFormat="1" x14ac:dyDescent="0.15">
      <c r="A633"/>
      <c r="B633"/>
      <c r="C633"/>
      <c r="D633"/>
      <c r="E633"/>
      <c r="F633"/>
    </row>
    <row r="634" spans="1:6" s="94" customFormat="1" x14ac:dyDescent="0.15">
      <c r="A634"/>
      <c r="B634"/>
      <c r="C634"/>
      <c r="D634"/>
      <c r="E634"/>
      <c r="F634"/>
    </row>
    <row r="635" spans="1:6" s="94" customFormat="1" x14ac:dyDescent="0.15">
      <c r="A635"/>
      <c r="B635"/>
      <c r="C635"/>
      <c r="D635"/>
      <c r="E635"/>
      <c r="F635"/>
    </row>
    <row r="636" spans="1:6" s="94" customFormat="1" x14ac:dyDescent="0.15">
      <c r="A636"/>
      <c r="B636"/>
      <c r="C636"/>
      <c r="D636"/>
      <c r="E636"/>
      <c r="F636"/>
    </row>
    <row r="637" spans="1:6" s="94" customFormat="1" x14ac:dyDescent="0.15">
      <c r="A637"/>
      <c r="B637"/>
      <c r="C637"/>
      <c r="D637"/>
      <c r="E637"/>
      <c r="F637"/>
    </row>
    <row r="638" spans="1:6" s="94" customFormat="1" x14ac:dyDescent="0.15">
      <c r="A638"/>
      <c r="B638"/>
      <c r="C638"/>
      <c r="D638"/>
      <c r="E638"/>
      <c r="F638"/>
    </row>
    <row r="639" spans="1:6" s="94" customFormat="1" x14ac:dyDescent="0.15">
      <c r="A639"/>
      <c r="B639"/>
      <c r="C639"/>
      <c r="D639"/>
      <c r="E639"/>
      <c r="F639"/>
    </row>
    <row r="640" spans="1:6" s="94" customFormat="1" x14ac:dyDescent="0.15">
      <c r="A640"/>
      <c r="B640"/>
      <c r="C640"/>
      <c r="D640"/>
      <c r="E640"/>
      <c r="F640"/>
    </row>
    <row r="641" spans="1:6" s="94" customFormat="1" x14ac:dyDescent="0.15">
      <c r="A641"/>
      <c r="B641"/>
      <c r="C641"/>
      <c r="D641"/>
      <c r="E641"/>
      <c r="F641"/>
    </row>
    <row r="642" spans="1:6" s="94" customFormat="1" x14ac:dyDescent="0.15">
      <c r="A642"/>
      <c r="B642"/>
      <c r="C642"/>
      <c r="D642"/>
      <c r="E642"/>
      <c r="F642"/>
    </row>
    <row r="643" spans="1:6" s="94" customFormat="1" x14ac:dyDescent="0.15">
      <c r="A643"/>
      <c r="B643"/>
      <c r="C643"/>
      <c r="D643"/>
      <c r="E643"/>
      <c r="F643"/>
    </row>
    <row r="644" spans="1:6" s="94" customFormat="1" x14ac:dyDescent="0.15">
      <c r="A644"/>
      <c r="B644"/>
      <c r="C644"/>
      <c r="D644"/>
      <c r="E644"/>
      <c r="F644"/>
    </row>
    <row r="645" spans="1:6" s="94" customFormat="1" x14ac:dyDescent="0.15">
      <c r="A645"/>
      <c r="B645"/>
      <c r="C645"/>
      <c r="D645"/>
      <c r="E645"/>
      <c r="F645"/>
    </row>
    <row r="646" spans="1:6" s="94" customFormat="1" x14ac:dyDescent="0.15">
      <c r="A646"/>
      <c r="B646"/>
      <c r="C646"/>
      <c r="D646"/>
      <c r="E646"/>
      <c r="F646"/>
    </row>
    <row r="647" spans="1:6" s="94" customFormat="1" x14ac:dyDescent="0.15">
      <c r="A647"/>
      <c r="B647"/>
      <c r="C647"/>
      <c r="D647"/>
      <c r="E647"/>
      <c r="F647"/>
    </row>
    <row r="648" spans="1:6" s="94" customFormat="1" x14ac:dyDescent="0.15">
      <c r="A648"/>
      <c r="B648"/>
      <c r="C648"/>
      <c r="D648"/>
      <c r="E648"/>
      <c r="F648"/>
    </row>
    <row r="649" spans="1:6" s="94" customFormat="1" x14ac:dyDescent="0.15">
      <c r="A649"/>
      <c r="B649"/>
      <c r="C649"/>
      <c r="D649"/>
      <c r="E649"/>
      <c r="F649"/>
    </row>
    <row r="650" spans="1:6" s="94" customFormat="1" x14ac:dyDescent="0.15">
      <c r="A650"/>
      <c r="B650"/>
      <c r="C650"/>
      <c r="D650"/>
      <c r="E650"/>
      <c r="F650"/>
    </row>
    <row r="651" spans="1:6" s="94" customFormat="1" x14ac:dyDescent="0.15">
      <c r="A651"/>
      <c r="B651"/>
      <c r="C651"/>
      <c r="D651"/>
      <c r="E651"/>
      <c r="F651"/>
    </row>
    <row r="652" spans="1:6" s="94" customFormat="1" x14ac:dyDescent="0.15">
      <c r="A652"/>
      <c r="B652"/>
      <c r="C652"/>
      <c r="D652"/>
      <c r="E652"/>
      <c r="F652"/>
    </row>
    <row r="653" spans="1:6" s="94" customFormat="1" x14ac:dyDescent="0.15">
      <c r="A653"/>
      <c r="B653"/>
      <c r="C653"/>
      <c r="D653"/>
      <c r="E653"/>
      <c r="F653"/>
    </row>
    <row r="654" spans="1:6" s="94" customFormat="1" x14ac:dyDescent="0.15">
      <c r="A654"/>
      <c r="B654"/>
      <c r="C654"/>
      <c r="D654"/>
      <c r="E654"/>
      <c r="F654"/>
    </row>
    <row r="655" spans="1:6" s="94" customFormat="1" x14ac:dyDescent="0.15">
      <c r="A655"/>
      <c r="B655"/>
      <c r="C655"/>
      <c r="D655"/>
      <c r="E655"/>
      <c r="F655"/>
    </row>
    <row r="656" spans="1:6" s="94" customFormat="1" x14ac:dyDescent="0.15">
      <c r="A656"/>
      <c r="B656"/>
      <c r="C656"/>
      <c r="D656"/>
      <c r="E656"/>
      <c r="F656"/>
    </row>
    <row r="657" spans="1:6" s="94" customFormat="1" x14ac:dyDescent="0.15">
      <c r="A657"/>
      <c r="B657"/>
      <c r="C657"/>
      <c r="D657"/>
      <c r="E657"/>
      <c r="F657"/>
    </row>
    <row r="658" spans="1:6" s="94" customFormat="1" x14ac:dyDescent="0.15">
      <c r="A658"/>
      <c r="B658"/>
      <c r="C658"/>
      <c r="D658"/>
      <c r="E658"/>
      <c r="F658"/>
    </row>
    <row r="659" spans="1:6" s="94" customFormat="1" x14ac:dyDescent="0.15">
      <c r="A659"/>
      <c r="B659"/>
      <c r="C659"/>
      <c r="D659"/>
      <c r="E659"/>
      <c r="F659"/>
    </row>
    <row r="660" spans="1:6" s="94" customFormat="1" x14ac:dyDescent="0.15">
      <c r="A660"/>
      <c r="B660"/>
      <c r="C660"/>
      <c r="D660"/>
      <c r="E660"/>
      <c r="F660"/>
    </row>
    <row r="661" spans="1:6" s="94" customFormat="1" x14ac:dyDescent="0.15">
      <c r="A661"/>
      <c r="B661"/>
      <c r="C661"/>
      <c r="D661"/>
      <c r="E661"/>
      <c r="F661"/>
    </row>
    <row r="662" spans="1:6" s="94" customFormat="1" x14ac:dyDescent="0.15">
      <c r="A662"/>
      <c r="B662"/>
      <c r="C662"/>
      <c r="D662"/>
      <c r="E662"/>
      <c r="F662"/>
    </row>
    <row r="663" spans="1:6" s="94" customFormat="1" x14ac:dyDescent="0.15">
      <c r="A663"/>
      <c r="B663"/>
      <c r="C663"/>
      <c r="D663"/>
      <c r="E663"/>
      <c r="F663"/>
    </row>
    <row r="664" spans="1:6" s="94" customFormat="1" x14ac:dyDescent="0.15">
      <c r="A664"/>
      <c r="B664"/>
      <c r="C664"/>
      <c r="D664"/>
      <c r="E664"/>
      <c r="F664"/>
    </row>
    <row r="665" spans="1:6" s="94" customFormat="1" x14ac:dyDescent="0.15">
      <c r="A665"/>
      <c r="B665"/>
      <c r="C665"/>
      <c r="D665"/>
      <c r="E665"/>
      <c r="F665"/>
    </row>
    <row r="666" spans="1:6" s="94" customFormat="1" x14ac:dyDescent="0.15">
      <c r="A666"/>
      <c r="B666"/>
      <c r="C666"/>
      <c r="D666"/>
      <c r="E666"/>
      <c r="F666"/>
    </row>
    <row r="667" spans="1:6" s="94" customFormat="1" x14ac:dyDescent="0.15">
      <c r="A667"/>
      <c r="B667"/>
      <c r="C667"/>
      <c r="D667"/>
      <c r="E667"/>
      <c r="F667"/>
    </row>
    <row r="668" spans="1:6" s="94" customFormat="1" x14ac:dyDescent="0.15">
      <c r="A668"/>
      <c r="B668"/>
      <c r="C668"/>
      <c r="D668"/>
      <c r="E668"/>
      <c r="F668"/>
    </row>
    <row r="669" spans="1:6" s="94" customFormat="1" x14ac:dyDescent="0.15">
      <c r="A669"/>
      <c r="B669"/>
      <c r="C669"/>
      <c r="D669"/>
      <c r="E669"/>
      <c r="F669"/>
    </row>
    <row r="670" spans="1:6" s="94" customFormat="1" x14ac:dyDescent="0.15">
      <c r="A670"/>
      <c r="B670"/>
      <c r="C670"/>
      <c r="D670"/>
      <c r="E670"/>
      <c r="F670"/>
    </row>
    <row r="671" spans="1:6" s="94" customFormat="1" x14ac:dyDescent="0.15">
      <c r="A671"/>
      <c r="B671"/>
      <c r="C671"/>
      <c r="D671"/>
      <c r="E671"/>
      <c r="F671"/>
    </row>
    <row r="672" spans="1:6" s="94" customFormat="1" x14ac:dyDescent="0.15">
      <c r="A672"/>
      <c r="B672"/>
      <c r="C672"/>
      <c r="D672"/>
      <c r="E672"/>
      <c r="F672"/>
    </row>
    <row r="673" spans="1:6" s="94" customFormat="1" x14ac:dyDescent="0.15">
      <c r="A673"/>
      <c r="B673"/>
      <c r="C673"/>
      <c r="D673"/>
      <c r="E673"/>
      <c r="F673"/>
    </row>
    <row r="674" spans="1:6" s="94" customFormat="1" x14ac:dyDescent="0.15">
      <c r="A674"/>
      <c r="B674"/>
      <c r="C674"/>
      <c r="D674"/>
      <c r="E674"/>
      <c r="F674"/>
    </row>
    <row r="675" spans="1:6" s="94" customFormat="1" x14ac:dyDescent="0.15">
      <c r="A675"/>
      <c r="B675"/>
      <c r="C675"/>
      <c r="D675"/>
      <c r="E675"/>
      <c r="F675"/>
    </row>
    <row r="676" spans="1:6" s="94" customFormat="1" x14ac:dyDescent="0.15">
      <c r="A676"/>
      <c r="B676"/>
      <c r="C676"/>
      <c r="D676"/>
      <c r="E676"/>
      <c r="F676"/>
    </row>
    <row r="677" spans="1:6" s="94" customFormat="1" x14ac:dyDescent="0.15">
      <c r="A677"/>
      <c r="B677"/>
      <c r="C677"/>
      <c r="D677"/>
      <c r="E677"/>
      <c r="F677"/>
    </row>
    <row r="678" spans="1:6" s="94" customFormat="1" x14ac:dyDescent="0.15">
      <c r="A678"/>
      <c r="B678"/>
      <c r="C678"/>
      <c r="D678"/>
      <c r="E678"/>
      <c r="F678"/>
    </row>
    <row r="679" spans="1:6" s="94" customFormat="1" x14ac:dyDescent="0.15">
      <c r="A679"/>
      <c r="B679"/>
      <c r="C679"/>
      <c r="D679"/>
      <c r="E679"/>
      <c r="F679"/>
    </row>
    <row r="680" spans="1:6" s="94" customFormat="1" x14ac:dyDescent="0.15">
      <c r="A680"/>
      <c r="B680"/>
      <c r="C680"/>
      <c r="D680"/>
      <c r="E680"/>
      <c r="F680"/>
    </row>
    <row r="681" spans="1:6" s="94" customFormat="1" x14ac:dyDescent="0.15">
      <c r="A681"/>
      <c r="B681"/>
      <c r="C681"/>
      <c r="D681"/>
      <c r="E681"/>
      <c r="F681"/>
    </row>
    <row r="682" spans="1:6" s="94" customFormat="1" x14ac:dyDescent="0.15">
      <c r="A682"/>
      <c r="B682"/>
      <c r="C682"/>
      <c r="D682"/>
      <c r="E682"/>
      <c r="F682"/>
    </row>
    <row r="683" spans="1:6" s="94" customFormat="1" x14ac:dyDescent="0.15">
      <c r="A683"/>
      <c r="B683"/>
      <c r="C683"/>
      <c r="D683"/>
      <c r="E683"/>
      <c r="F683"/>
    </row>
    <row r="684" spans="1:6" s="94" customFormat="1" x14ac:dyDescent="0.15">
      <c r="A684"/>
      <c r="B684"/>
      <c r="C684"/>
      <c r="D684"/>
      <c r="E684"/>
      <c r="F684"/>
    </row>
    <row r="685" spans="1:6" s="94" customFormat="1" x14ac:dyDescent="0.15">
      <c r="A685"/>
      <c r="B685"/>
      <c r="C685"/>
      <c r="D685"/>
      <c r="E685"/>
      <c r="F685"/>
    </row>
    <row r="686" spans="1:6" s="94" customFormat="1" x14ac:dyDescent="0.15">
      <c r="A686"/>
      <c r="B686"/>
      <c r="C686"/>
      <c r="D686"/>
      <c r="E686"/>
      <c r="F686"/>
    </row>
    <row r="687" spans="1:6" s="94" customFormat="1" x14ac:dyDescent="0.15">
      <c r="A687"/>
      <c r="B687"/>
      <c r="C687"/>
      <c r="D687"/>
      <c r="E687"/>
      <c r="F687"/>
    </row>
    <row r="688" spans="1:6" s="94" customFormat="1" x14ac:dyDescent="0.15">
      <c r="A688"/>
      <c r="B688"/>
      <c r="C688"/>
      <c r="D688"/>
      <c r="E688"/>
      <c r="F688"/>
    </row>
    <row r="689" spans="1:6" s="94" customFormat="1" x14ac:dyDescent="0.15">
      <c r="A689"/>
      <c r="B689"/>
      <c r="C689"/>
      <c r="D689"/>
      <c r="E689"/>
      <c r="F689"/>
    </row>
    <row r="690" spans="1:6" s="94" customFormat="1" x14ac:dyDescent="0.15">
      <c r="A690"/>
      <c r="B690"/>
      <c r="C690"/>
      <c r="D690"/>
      <c r="E690"/>
      <c r="F690"/>
    </row>
    <row r="691" spans="1:6" s="94" customFormat="1" x14ac:dyDescent="0.15">
      <c r="A691"/>
      <c r="B691"/>
      <c r="C691"/>
      <c r="D691"/>
      <c r="E691"/>
      <c r="F691"/>
    </row>
    <row r="692" spans="1:6" s="94" customFormat="1" x14ac:dyDescent="0.15">
      <c r="A692"/>
      <c r="B692"/>
      <c r="C692"/>
      <c r="D692"/>
      <c r="E692"/>
      <c r="F692"/>
    </row>
    <row r="693" spans="1:6" s="94" customFormat="1" x14ac:dyDescent="0.15">
      <c r="A693"/>
      <c r="B693"/>
      <c r="C693"/>
      <c r="D693"/>
      <c r="E693"/>
      <c r="F693"/>
    </row>
    <row r="694" spans="1:6" s="94" customFormat="1" x14ac:dyDescent="0.15">
      <c r="A694"/>
      <c r="B694"/>
      <c r="C694"/>
      <c r="D694"/>
      <c r="E694"/>
      <c r="F694"/>
    </row>
    <row r="695" spans="1:6" s="94" customFormat="1" x14ac:dyDescent="0.15">
      <c r="A695"/>
      <c r="B695"/>
      <c r="C695"/>
      <c r="D695"/>
      <c r="E695"/>
      <c r="F695"/>
    </row>
    <row r="696" spans="1:6" s="94" customFormat="1" x14ac:dyDescent="0.15">
      <c r="A696"/>
      <c r="B696"/>
      <c r="C696"/>
      <c r="D696"/>
      <c r="E696"/>
      <c r="F696"/>
    </row>
    <row r="697" spans="1:6" s="94" customFormat="1" x14ac:dyDescent="0.15">
      <c r="A697"/>
      <c r="B697"/>
      <c r="C697"/>
      <c r="D697"/>
      <c r="E697"/>
      <c r="F697"/>
    </row>
    <row r="698" spans="1:6" s="94" customFormat="1" x14ac:dyDescent="0.15">
      <c r="A698"/>
      <c r="B698"/>
      <c r="C698"/>
      <c r="D698"/>
      <c r="E698"/>
      <c r="F698"/>
    </row>
    <row r="699" spans="1:6" s="94" customFormat="1" x14ac:dyDescent="0.15">
      <c r="A699"/>
      <c r="B699"/>
      <c r="C699"/>
      <c r="D699"/>
      <c r="E699"/>
      <c r="F699"/>
    </row>
    <row r="700" spans="1:6" s="94" customFormat="1" x14ac:dyDescent="0.15">
      <c r="A700"/>
      <c r="B700"/>
      <c r="C700"/>
      <c r="D700"/>
      <c r="E700"/>
      <c r="F700"/>
    </row>
    <row r="701" spans="1:6" s="94" customFormat="1" x14ac:dyDescent="0.15">
      <c r="A701"/>
      <c r="B701"/>
      <c r="C701"/>
      <c r="D701"/>
      <c r="E701"/>
      <c r="F701"/>
    </row>
    <row r="702" spans="1:6" s="94" customFormat="1" x14ac:dyDescent="0.15">
      <c r="A702"/>
      <c r="B702"/>
      <c r="C702"/>
      <c r="D702"/>
      <c r="E702"/>
      <c r="F702"/>
    </row>
    <row r="703" spans="1:6" s="94" customFormat="1" x14ac:dyDescent="0.15">
      <c r="A703"/>
      <c r="B703"/>
      <c r="C703"/>
      <c r="D703"/>
      <c r="E703"/>
      <c r="F703"/>
    </row>
    <row r="704" spans="1:6" s="94" customFormat="1" x14ac:dyDescent="0.15">
      <c r="A704"/>
      <c r="B704"/>
      <c r="C704"/>
      <c r="D704"/>
      <c r="E704"/>
      <c r="F704"/>
    </row>
    <row r="705" spans="1:6" s="94" customFormat="1" x14ac:dyDescent="0.15">
      <c r="A705"/>
      <c r="B705"/>
      <c r="C705"/>
      <c r="D705"/>
      <c r="E705"/>
      <c r="F705"/>
    </row>
    <row r="706" spans="1:6" s="94" customFormat="1" x14ac:dyDescent="0.15">
      <c r="A706"/>
      <c r="B706"/>
      <c r="C706"/>
      <c r="D706"/>
      <c r="E706"/>
      <c r="F706"/>
    </row>
    <row r="707" spans="1:6" s="94" customFormat="1" x14ac:dyDescent="0.15">
      <c r="A707"/>
      <c r="B707"/>
      <c r="C707"/>
      <c r="D707"/>
      <c r="E707"/>
      <c r="F707"/>
    </row>
    <row r="708" spans="1:6" s="94" customFormat="1" x14ac:dyDescent="0.15">
      <c r="A708"/>
      <c r="B708"/>
      <c r="C708"/>
      <c r="D708"/>
      <c r="E708"/>
      <c r="F708"/>
    </row>
    <row r="709" spans="1:6" s="94" customFormat="1" x14ac:dyDescent="0.15">
      <c r="A709"/>
      <c r="B709"/>
      <c r="C709"/>
      <c r="D709"/>
      <c r="E709"/>
      <c r="F709"/>
    </row>
    <row r="710" spans="1:6" s="94" customFormat="1" x14ac:dyDescent="0.15">
      <c r="A710"/>
      <c r="B710"/>
      <c r="C710"/>
      <c r="D710"/>
      <c r="E710"/>
      <c r="F710"/>
    </row>
    <row r="711" spans="1:6" s="94" customFormat="1" x14ac:dyDescent="0.15">
      <c r="A711"/>
      <c r="B711"/>
      <c r="C711"/>
      <c r="D711"/>
      <c r="E711"/>
      <c r="F711"/>
    </row>
    <row r="712" spans="1:6" s="94" customFormat="1" x14ac:dyDescent="0.15">
      <c r="A712"/>
      <c r="B712"/>
      <c r="C712"/>
      <c r="D712"/>
      <c r="E712"/>
      <c r="F712"/>
    </row>
    <row r="713" spans="1:6" s="94" customFormat="1" x14ac:dyDescent="0.15">
      <c r="A713"/>
      <c r="B713"/>
      <c r="C713"/>
      <c r="D713"/>
      <c r="E713"/>
      <c r="F713"/>
    </row>
    <row r="714" spans="1:6" s="94" customFormat="1" x14ac:dyDescent="0.15">
      <c r="A714"/>
      <c r="B714"/>
      <c r="C714"/>
      <c r="D714"/>
      <c r="E714"/>
      <c r="F714"/>
    </row>
    <row r="715" spans="1:6" s="94" customFormat="1" x14ac:dyDescent="0.15">
      <c r="A715"/>
      <c r="B715"/>
      <c r="C715"/>
      <c r="D715"/>
      <c r="E715"/>
      <c r="F715"/>
    </row>
    <row r="716" spans="1:6" s="94" customFormat="1" x14ac:dyDescent="0.15">
      <c r="A716"/>
      <c r="B716"/>
      <c r="C716"/>
      <c r="D716"/>
      <c r="E716"/>
      <c r="F716"/>
    </row>
    <row r="717" spans="1:6" s="94" customFormat="1" x14ac:dyDescent="0.15">
      <c r="A717"/>
      <c r="B717"/>
      <c r="C717"/>
      <c r="D717"/>
      <c r="E717"/>
      <c r="F717"/>
    </row>
    <row r="718" spans="1:6" s="94" customFormat="1" x14ac:dyDescent="0.15">
      <c r="A718"/>
      <c r="B718"/>
      <c r="C718"/>
      <c r="D718"/>
      <c r="E718"/>
      <c r="F718"/>
    </row>
    <row r="719" spans="1:6" s="94" customFormat="1" x14ac:dyDescent="0.15">
      <c r="A719"/>
      <c r="B719"/>
      <c r="C719"/>
      <c r="D719"/>
      <c r="E719"/>
      <c r="F719"/>
    </row>
    <row r="720" spans="1:6" s="94" customFormat="1" x14ac:dyDescent="0.15">
      <c r="A720"/>
      <c r="B720"/>
      <c r="C720"/>
      <c r="D720"/>
      <c r="E720"/>
      <c r="F720"/>
    </row>
    <row r="721" spans="1:6" s="94" customFormat="1" x14ac:dyDescent="0.15">
      <c r="A721"/>
      <c r="B721"/>
      <c r="C721"/>
      <c r="D721"/>
      <c r="E721"/>
      <c r="F721"/>
    </row>
    <row r="722" spans="1:6" s="94" customFormat="1" x14ac:dyDescent="0.15">
      <c r="A722"/>
      <c r="B722"/>
      <c r="C722"/>
      <c r="D722"/>
      <c r="E722"/>
      <c r="F722"/>
    </row>
    <row r="723" spans="1:6" s="94" customFormat="1" x14ac:dyDescent="0.15">
      <c r="A723"/>
      <c r="B723"/>
      <c r="C723"/>
      <c r="D723"/>
      <c r="E723"/>
      <c r="F723"/>
    </row>
    <row r="724" spans="1:6" s="94" customFormat="1" x14ac:dyDescent="0.15">
      <c r="A724"/>
      <c r="B724"/>
      <c r="C724"/>
      <c r="D724"/>
      <c r="E724"/>
      <c r="F724"/>
    </row>
    <row r="725" spans="1:6" s="94" customFormat="1" x14ac:dyDescent="0.15">
      <c r="A725"/>
      <c r="B725"/>
      <c r="C725"/>
      <c r="D725"/>
      <c r="E725"/>
      <c r="F725"/>
    </row>
    <row r="726" spans="1:6" s="94" customFormat="1" x14ac:dyDescent="0.15">
      <c r="A726"/>
      <c r="B726"/>
      <c r="C726"/>
      <c r="D726"/>
      <c r="E726"/>
      <c r="F726"/>
    </row>
    <row r="727" spans="1:6" s="94" customFormat="1" x14ac:dyDescent="0.15">
      <c r="A727"/>
      <c r="B727"/>
      <c r="C727"/>
      <c r="D727"/>
      <c r="E727"/>
      <c r="F727"/>
    </row>
    <row r="728" spans="1:6" s="94" customFormat="1" x14ac:dyDescent="0.15">
      <c r="A728"/>
      <c r="B728"/>
      <c r="C728"/>
      <c r="D728"/>
      <c r="E728"/>
      <c r="F728"/>
    </row>
    <row r="729" spans="1:6" s="94" customFormat="1" x14ac:dyDescent="0.15">
      <c r="A729"/>
      <c r="B729"/>
      <c r="C729"/>
      <c r="D729"/>
      <c r="E729"/>
      <c r="F729"/>
    </row>
    <row r="730" spans="1:6" s="94" customFormat="1" x14ac:dyDescent="0.15">
      <c r="A730"/>
      <c r="B730"/>
      <c r="C730"/>
      <c r="D730"/>
      <c r="E730"/>
      <c r="F730"/>
    </row>
    <row r="731" spans="1:6" s="94" customFormat="1" x14ac:dyDescent="0.15">
      <c r="A731"/>
      <c r="B731"/>
      <c r="C731"/>
      <c r="D731"/>
      <c r="E731"/>
      <c r="F731"/>
    </row>
    <row r="732" spans="1:6" s="94" customFormat="1" x14ac:dyDescent="0.15">
      <c r="A732"/>
      <c r="B732"/>
      <c r="C732"/>
      <c r="D732"/>
      <c r="E732"/>
      <c r="F732"/>
    </row>
    <row r="733" spans="1:6" s="94" customFormat="1" x14ac:dyDescent="0.15">
      <c r="A733"/>
      <c r="B733"/>
      <c r="C733"/>
      <c r="D733"/>
      <c r="E733"/>
      <c r="F733"/>
    </row>
    <row r="734" spans="1:6" s="94" customFormat="1" x14ac:dyDescent="0.15">
      <c r="A734"/>
      <c r="B734"/>
      <c r="C734"/>
      <c r="D734"/>
      <c r="E734"/>
      <c r="F734"/>
    </row>
    <row r="735" spans="1:6" s="94" customFormat="1" x14ac:dyDescent="0.15">
      <c r="A735"/>
      <c r="B735"/>
      <c r="C735"/>
      <c r="D735"/>
      <c r="E735"/>
      <c r="F735"/>
    </row>
    <row r="736" spans="1:6" s="94" customFormat="1" x14ac:dyDescent="0.15">
      <c r="A736"/>
      <c r="B736"/>
      <c r="C736"/>
      <c r="D736"/>
      <c r="E736"/>
      <c r="F736"/>
    </row>
    <row r="737" spans="1:6" s="94" customFormat="1" x14ac:dyDescent="0.15">
      <c r="A737"/>
      <c r="B737"/>
      <c r="C737"/>
      <c r="D737"/>
      <c r="E737"/>
      <c r="F737"/>
    </row>
    <row r="738" spans="1:6" s="94" customFormat="1" x14ac:dyDescent="0.15">
      <c r="A738"/>
      <c r="B738"/>
      <c r="C738"/>
      <c r="D738"/>
      <c r="E738"/>
      <c r="F738"/>
    </row>
    <row r="739" spans="1:6" s="94" customFormat="1" x14ac:dyDescent="0.15">
      <c r="A739"/>
      <c r="B739"/>
      <c r="C739"/>
      <c r="D739"/>
      <c r="E739"/>
      <c r="F739"/>
    </row>
    <row r="740" spans="1:6" s="94" customFormat="1" x14ac:dyDescent="0.15">
      <c r="A740"/>
      <c r="B740"/>
      <c r="C740"/>
      <c r="D740"/>
      <c r="E740"/>
      <c r="F740"/>
    </row>
    <row r="741" spans="1:6" s="94" customFormat="1" x14ac:dyDescent="0.15">
      <c r="A741"/>
      <c r="B741"/>
      <c r="C741"/>
      <c r="D741"/>
      <c r="E741"/>
      <c r="F741"/>
    </row>
    <row r="742" spans="1:6" s="94" customFormat="1" x14ac:dyDescent="0.15">
      <c r="A742"/>
      <c r="B742"/>
      <c r="C742"/>
      <c r="D742"/>
      <c r="E742"/>
      <c r="F742"/>
    </row>
    <row r="743" spans="1:6" s="94" customFormat="1" x14ac:dyDescent="0.15">
      <c r="A743"/>
      <c r="B743"/>
      <c r="C743"/>
      <c r="D743"/>
      <c r="E743"/>
      <c r="F743"/>
    </row>
    <row r="744" spans="1:6" s="94" customFormat="1" x14ac:dyDescent="0.15">
      <c r="A744"/>
      <c r="B744"/>
      <c r="C744"/>
      <c r="D744"/>
      <c r="E744"/>
      <c r="F744"/>
    </row>
    <row r="745" spans="1:6" s="94" customFormat="1" x14ac:dyDescent="0.15">
      <c r="A745"/>
      <c r="B745"/>
      <c r="C745"/>
      <c r="D745"/>
      <c r="E745"/>
      <c r="F745"/>
    </row>
    <row r="746" spans="1:6" s="94" customFormat="1" x14ac:dyDescent="0.15">
      <c r="A746"/>
      <c r="B746"/>
      <c r="C746"/>
      <c r="D746"/>
      <c r="E746"/>
      <c r="F746"/>
    </row>
    <row r="747" spans="1:6" s="94" customFormat="1" x14ac:dyDescent="0.15">
      <c r="A747"/>
      <c r="B747"/>
      <c r="C747"/>
      <c r="D747"/>
      <c r="E747"/>
      <c r="F747"/>
    </row>
    <row r="748" spans="1:6" s="94" customFormat="1" x14ac:dyDescent="0.15">
      <c r="A748"/>
      <c r="B748"/>
      <c r="C748"/>
      <c r="D748"/>
      <c r="E748"/>
      <c r="F748"/>
    </row>
    <row r="749" spans="1:6" s="94" customFormat="1" x14ac:dyDescent="0.15">
      <c r="A749"/>
      <c r="B749"/>
      <c r="C749"/>
      <c r="D749"/>
      <c r="E749"/>
      <c r="F749"/>
    </row>
    <row r="750" spans="1:6" s="94" customFormat="1" x14ac:dyDescent="0.15">
      <c r="A750"/>
      <c r="B750"/>
      <c r="C750"/>
      <c r="D750"/>
      <c r="E750"/>
      <c r="F750"/>
    </row>
    <row r="751" spans="1:6" s="94" customFormat="1" x14ac:dyDescent="0.15">
      <c r="A751"/>
      <c r="B751"/>
      <c r="C751"/>
      <c r="D751"/>
      <c r="E751"/>
      <c r="F751"/>
    </row>
    <row r="752" spans="1:6" s="94" customFormat="1" x14ac:dyDescent="0.15">
      <c r="A752"/>
      <c r="B752"/>
      <c r="C752"/>
      <c r="D752"/>
      <c r="E752"/>
      <c r="F752"/>
    </row>
    <row r="753" spans="1:6" s="94" customFormat="1" x14ac:dyDescent="0.15">
      <c r="A753"/>
      <c r="B753"/>
      <c r="C753"/>
      <c r="D753"/>
      <c r="E753"/>
      <c r="F753"/>
    </row>
    <row r="754" spans="1:6" s="94" customFormat="1" x14ac:dyDescent="0.15">
      <c r="A754"/>
      <c r="B754"/>
      <c r="C754"/>
      <c r="D754"/>
      <c r="E754"/>
      <c r="F754"/>
    </row>
    <row r="755" spans="1:6" s="94" customFormat="1" x14ac:dyDescent="0.15">
      <c r="A755"/>
      <c r="B755"/>
      <c r="C755"/>
      <c r="D755"/>
      <c r="E755"/>
      <c r="F755"/>
    </row>
    <row r="756" spans="1:6" s="94" customFormat="1" x14ac:dyDescent="0.15">
      <c r="A756"/>
      <c r="B756"/>
      <c r="C756"/>
      <c r="D756"/>
      <c r="E756"/>
      <c r="F756"/>
    </row>
    <row r="757" spans="1:6" s="94" customFormat="1" x14ac:dyDescent="0.15">
      <c r="A757"/>
      <c r="B757"/>
      <c r="C757"/>
      <c r="D757"/>
      <c r="E757"/>
      <c r="F757"/>
    </row>
    <row r="758" spans="1:6" s="94" customFormat="1" x14ac:dyDescent="0.15">
      <c r="A758"/>
      <c r="B758"/>
      <c r="C758"/>
      <c r="D758"/>
      <c r="E758"/>
      <c r="F758"/>
    </row>
    <row r="759" spans="1:6" s="94" customFormat="1" x14ac:dyDescent="0.15">
      <c r="A759"/>
      <c r="B759"/>
      <c r="C759"/>
      <c r="D759"/>
      <c r="E759"/>
      <c r="F759"/>
    </row>
    <row r="760" spans="1:6" s="94" customFormat="1" x14ac:dyDescent="0.15">
      <c r="A760"/>
      <c r="B760"/>
      <c r="C760"/>
      <c r="D760"/>
      <c r="E760"/>
      <c r="F760"/>
    </row>
    <row r="761" spans="1:6" s="94" customFormat="1" x14ac:dyDescent="0.15">
      <c r="A761"/>
      <c r="B761"/>
      <c r="C761"/>
      <c r="D761"/>
      <c r="E761"/>
      <c r="F761"/>
    </row>
    <row r="762" spans="1:6" s="94" customFormat="1" x14ac:dyDescent="0.15">
      <c r="A762"/>
      <c r="B762"/>
      <c r="C762"/>
      <c r="D762"/>
      <c r="E762"/>
      <c r="F762"/>
    </row>
    <row r="763" spans="1:6" s="94" customFormat="1" x14ac:dyDescent="0.15">
      <c r="A763"/>
      <c r="B763"/>
      <c r="C763"/>
      <c r="D763"/>
      <c r="E763"/>
      <c r="F763"/>
    </row>
    <row r="764" spans="1:6" s="94" customFormat="1" x14ac:dyDescent="0.15">
      <c r="A764"/>
      <c r="B764"/>
      <c r="C764"/>
      <c r="D764"/>
      <c r="E764"/>
      <c r="F764"/>
    </row>
    <row r="765" spans="1:6" s="94" customFormat="1" x14ac:dyDescent="0.15">
      <c r="A765"/>
      <c r="B765"/>
      <c r="C765"/>
      <c r="D765"/>
      <c r="E765"/>
      <c r="F765"/>
    </row>
    <row r="766" spans="1:6" s="94" customFormat="1" x14ac:dyDescent="0.15">
      <c r="A766"/>
      <c r="B766"/>
      <c r="C766"/>
      <c r="D766"/>
      <c r="E766"/>
      <c r="F766"/>
    </row>
    <row r="767" spans="1:6" s="94" customFormat="1" x14ac:dyDescent="0.15">
      <c r="A767"/>
      <c r="B767"/>
      <c r="C767"/>
      <c r="D767"/>
      <c r="E767"/>
      <c r="F767"/>
    </row>
    <row r="768" spans="1:6" s="94" customFormat="1" x14ac:dyDescent="0.15">
      <c r="A768"/>
      <c r="B768"/>
      <c r="C768"/>
      <c r="D768"/>
      <c r="E768"/>
      <c r="F768"/>
    </row>
    <row r="769" spans="1:6" s="94" customFormat="1" x14ac:dyDescent="0.15">
      <c r="A769"/>
      <c r="B769"/>
      <c r="C769"/>
      <c r="D769"/>
      <c r="E769"/>
      <c r="F769"/>
    </row>
    <row r="770" spans="1:6" s="94" customFormat="1" x14ac:dyDescent="0.15">
      <c r="A770"/>
      <c r="B770"/>
      <c r="C770"/>
      <c r="D770"/>
      <c r="E770"/>
      <c r="F770"/>
    </row>
    <row r="771" spans="1:6" s="94" customFormat="1" x14ac:dyDescent="0.15">
      <c r="A771"/>
      <c r="B771"/>
      <c r="C771"/>
      <c r="D771"/>
      <c r="E771"/>
      <c r="F771"/>
    </row>
    <row r="772" spans="1:6" s="94" customFormat="1" x14ac:dyDescent="0.15">
      <c r="A772"/>
      <c r="B772"/>
      <c r="C772"/>
      <c r="D772"/>
      <c r="E772"/>
      <c r="F772"/>
    </row>
    <row r="773" spans="1:6" s="94" customFormat="1" x14ac:dyDescent="0.15">
      <c r="A773"/>
      <c r="B773"/>
      <c r="C773"/>
      <c r="D773"/>
      <c r="E773"/>
      <c r="F773"/>
    </row>
    <row r="774" spans="1:6" s="94" customFormat="1" x14ac:dyDescent="0.15">
      <c r="A774"/>
      <c r="B774"/>
      <c r="C774"/>
      <c r="D774"/>
      <c r="E774"/>
      <c r="F774"/>
    </row>
    <row r="775" spans="1:6" s="94" customFormat="1" x14ac:dyDescent="0.15">
      <c r="A775"/>
      <c r="B775"/>
      <c r="C775"/>
      <c r="D775"/>
      <c r="E775"/>
      <c r="F775"/>
    </row>
    <row r="776" spans="1:6" s="94" customFormat="1" x14ac:dyDescent="0.15">
      <c r="A776"/>
      <c r="B776"/>
      <c r="C776"/>
      <c r="D776"/>
      <c r="E776"/>
      <c r="F776"/>
    </row>
    <row r="777" spans="1:6" s="94" customFormat="1" x14ac:dyDescent="0.15">
      <c r="A777"/>
      <c r="B777"/>
      <c r="C777"/>
      <c r="D777"/>
      <c r="E777"/>
      <c r="F777"/>
    </row>
    <row r="778" spans="1:6" s="94" customFormat="1" x14ac:dyDescent="0.15">
      <c r="A778"/>
      <c r="B778"/>
      <c r="C778"/>
      <c r="D778"/>
      <c r="E778"/>
      <c r="F778"/>
    </row>
    <row r="779" spans="1:6" s="94" customFormat="1" x14ac:dyDescent="0.15">
      <c r="A779"/>
      <c r="B779"/>
      <c r="C779"/>
      <c r="D779"/>
      <c r="E779"/>
      <c r="F779"/>
    </row>
    <row r="780" spans="1:6" s="94" customFormat="1" x14ac:dyDescent="0.15">
      <c r="A780"/>
      <c r="B780"/>
      <c r="C780"/>
      <c r="D780"/>
      <c r="E780"/>
      <c r="F780"/>
    </row>
    <row r="781" spans="1:6" s="94" customFormat="1" x14ac:dyDescent="0.15">
      <c r="A781"/>
      <c r="B781"/>
      <c r="C781"/>
      <c r="D781"/>
      <c r="E781"/>
      <c r="F781"/>
    </row>
    <row r="782" spans="1:6" s="94" customFormat="1" x14ac:dyDescent="0.15">
      <c r="A782"/>
      <c r="B782"/>
      <c r="C782"/>
      <c r="D782"/>
      <c r="E782"/>
      <c r="F782"/>
    </row>
    <row r="783" spans="1:6" s="94" customFormat="1" x14ac:dyDescent="0.15">
      <c r="A783"/>
      <c r="B783"/>
      <c r="C783"/>
      <c r="D783"/>
      <c r="E783"/>
      <c r="F783"/>
    </row>
    <row r="784" spans="1:6" s="94" customFormat="1" x14ac:dyDescent="0.15">
      <c r="A784"/>
      <c r="B784"/>
      <c r="C784"/>
      <c r="D784"/>
      <c r="E784"/>
      <c r="F784"/>
    </row>
    <row r="785" spans="1:6" s="94" customFormat="1" x14ac:dyDescent="0.15">
      <c r="A785"/>
      <c r="B785"/>
      <c r="C785"/>
      <c r="D785"/>
      <c r="E785"/>
      <c r="F785"/>
    </row>
    <row r="786" spans="1:6" s="94" customFormat="1" x14ac:dyDescent="0.15">
      <c r="A786"/>
      <c r="B786"/>
      <c r="C786"/>
      <c r="D786"/>
      <c r="E786"/>
      <c r="F786"/>
    </row>
    <row r="787" spans="1:6" s="94" customFormat="1" x14ac:dyDescent="0.15">
      <c r="A787"/>
      <c r="B787"/>
      <c r="C787"/>
      <c r="D787"/>
      <c r="E787"/>
      <c r="F787"/>
    </row>
    <row r="788" spans="1:6" s="94" customFormat="1" x14ac:dyDescent="0.15">
      <c r="A788"/>
      <c r="B788"/>
      <c r="C788"/>
      <c r="D788"/>
      <c r="E788"/>
      <c r="F788"/>
    </row>
    <row r="789" spans="1:6" s="94" customFormat="1" x14ac:dyDescent="0.15">
      <c r="A789"/>
      <c r="B789"/>
      <c r="C789"/>
      <c r="D789"/>
      <c r="E789"/>
      <c r="F789"/>
    </row>
    <row r="790" spans="1:6" s="94" customFormat="1" x14ac:dyDescent="0.15">
      <c r="A790"/>
      <c r="B790"/>
      <c r="C790"/>
      <c r="D790"/>
      <c r="E790"/>
      <c r="F790"/>
    </row>
    <row r="791" spans="1:6" s="94" customFormat="1" x14ac:dyDescent="0.15">
      <c r="A791"/>
      <c r="B791"/>
      <c r="C791"/>
      <c r="D791"/>
      <c r="E791"/>
      <c r="F791"/>
    </row>
    <row r="792" spans="1:6" s="94" customFormat="1" x14ac:dyDescent="0.15">
      <c r="A792"/>
      <c r="B792"/>
      <c r="C792"/>
      <c r="D792"/>
      <c r="E792"/>
      <c r="F792"/>
    </row>
    <row r="793" spans="1:6" s="94" customFormat="1" x14ac:dyDescent="0.15">
      <c r="A793"/>
      <c r="B793"/>
      <c r="C793"/>
      <c r="D793"/>
      <c r="E793"/>
      <c r="F793"/>
    </row>
    <row r="794" spans="1:6" s="94" customFormat="1" x14ac:dyDescent="0.15">
      <c r="A794"/>
      <c r="B794"/>
      <c r="C794"/>
      <c r="D794"/>
      <c r="E794"/>
      <c r="F794"/>
    </row>
    <row r="795" spans="1:6" s="94" customFormat="1" x14ac:dyDescent="0.15">
      <c r="A795"/>
      <c r="B795"/>
      <c r="C795"/>
      <c r="D795"/>
      <c r="E795"/>
      <c r="F795"/>
    </row>
    <row r="796" spans="1:6" s="94" customFormat="1" x14ac:dyDescent="0.15">
      <c r="A796"/>
      <c r="B796"/>
      <c r="C796"/>
      <c r="D796"/>
      <c r="E796"/>
      <c r="F796"/>
    </row>
    <row r="797" spans="1:6" s="94" customFormat="1" x14ac:dyDescent="0.15">
      <c r="A797"/>
      <c r="B797"/>
      <c r="C797"/>
      <c r="D797"/>
      <c r="E797"/>
      <c r="F797"/>
    </row>
    <row r="798" spans="1:6" s="94" customFormat="1" x14ac:dyDescent="0.15">
      <c r="A798"/>
      <c r="B798"/>
      <c r="C798"/>
      <c r="D798"/>
      <c r="E798"/>
      <c r="F798"/>
    </row>
    <row r="799" spans="1:6" s="94" customFormat="1" x14ac:dyDescent="0.15">
      <c r="A799"/>
      <c r="B799"/>
      <c r="C799"/>
      <c r="D799"/>
      <c r="E799"/>
      <c r="F799"/>
    </row>
    <row r="800" spans="1:6" s="94" customFormat="1" x14ac:dyDescent="0.15">
      <c r="A800"/>
      <c r="B800"/>
      <c r="C800"/>
      <c r="D800"/>
      <c r="E800"/>
      <c r="F800"/>
    </row>
    <row r="801" spans="1:6" s="94" customFormat="1" x14ac:dyDescent="0.15">
      <c r="A801"/>
      <c r="B801"/>
      <c r="C801"/>
      <c r="D801"/>
      <c r="E801"/>
      <c r="F801"/>
    </row>
    <row r="802" spans="1:6" s="94" customFormat="1" x14ac:dyDescent="0.15">
      <c r="A802"/>
      <c r="B802"/>
      <c r="C802"/>
      <c r="D802"/>
      <c r="E802"/>
      <c r="F802"/>
    </row>
    <row r="803" spans="1:6" s="94" customFormat="1" x14ac:dyDescent="0.15">
      <c r="A803"/>
      <c r="B803"/>
      <c r="C803"/>
      <c r="D803"/>
      <c r="E803"/>
      <c r="F803"/>
    </row>
    <row r="804" spans="1:6" s="94" customFormat="1" x14ac:dyDescent="0.15">
      <c r="A804"/>
      <c r="B804"/>
      <c r="C804"/>
      <c r="D804"/>
      <c r="E804"/>
      <c r="F804"/>
    </row>
    <row r="805" spans="1:6" s="94" customFormat="1" x14ac:dyDescent="0.15">
      <c r="A805"/>
      <c r="B805"/>
      <c r="C805"/>
      <c r="D805"/>
      <c r="E805"/>
      <c r="F805"/>
    </row>
    <row r="806" spans="1:6" s="94" customFormat="1" x14ac:dyDescent="0.15">
      <c r="A806"/>
      <c r="B806"/>
      <c r="C806"/>
      <c r="D806"/>
      <c r="E806"/>
      <c r="F806"/>
    </row>
    <row r="807" spans="1:6" s="94" customFormat="1" x14ac:dyDescent="0.15">
      <c r="A807"/>
      <c r="B807"/>
      <c r="C807"/>
      <c r="D807"/>
      <c r="E807"/>
      <c r="F807"/>
    </row>
    <row r="808" spans="1:6" s="94" customFormat="1" x14ac:dyDescent="0.15">
      <c r="A808"/>
      <c r="B808"/>
      <c r="C808"/>
      <c r="D808"/>
      <c r="E808"/>
      <c r="F808"/>
    </row>
    <row r="809" spans="1:6" s="94" customFormat="1" x14ac:dyDescent="0.15">
      <c r="A809"/>
      <c r="B809"/>
      <c r="C809"/>
      <c r="D809"/>
      <c r="E809"/>
      <c r="F809"/>
    </row>
    <row r="810" spans="1:6" s="94" customFormat="1" x14ac:dyDescent="0.15">
      <c r="A810"/>
      <c r="B810"/>
      <c r="C810"/>
      <c r="D810"/>
      <c r="E810"/>
      <c r="F810"/>
    </row>
    <row r="811" spans="1:6" s="94" customFormat="1" x14ac:dyDescent="0.15">
      <c r="A811"/>
      <c r="B811"/>
      <c r="C811"/>
      <c r="D811"/>
      <c r="E811"/>
      <c r="F811"/>
    </row>
    <row r="812" spans="1:6" s="94" customFormat="1" x14ac:dyDescent="0.15">
      <c r="A812"/>
      <c r="B812"/>
      <c r="C812"/>
      <c r="D812"/>
      <c r="E812"/>
      <c r="F812"/>
    </row>
    <row r="813" spans="1:6" s="94" customFormat="1" x14ac:dyDescent="0.15">
      <c r="A813"/>
      <c r="B813"/>
      <c r="C813"/>
      <c r="D813"/>
      <c r="E813"/>
      <c r="F813"/>
    </row>
    <row r="814" spans="1:6" s="94" customFormat="1" x14ac:dyDescent="0.15">
      <c r="A814"/>
      <c r="B814"/>
      <c r="C814"/>
      <c r="D814"/>
      <c r="E814"/>
      <c r="F814"/>
    </row>
    <row r="815" spans="1:6" s="94" customFormat="1" x14ac:dyDescent="0.15">
      <c r="A815"/>
      <c r="B815"/>
      <c r="C815"/>
      <c r="D815"/>
      <c r="E815"/>
      <c r="F815"/>
    </row>
    <row r="816" spans="1:6" s="94" customFormat="1" x14ac:dyDescent="0.15">
      <c r="A816"/>
      <c r="B816"/>
      <c r="C816"/>
      <c r="D816"/>
      <c r="E816"/>
      <c r="F816"/>
    </row>
    <row r="817" spans="1:6" s="94" customFormat="1" x14ac:dyDescent="0.15">
      <c r="A817"/>
      <c r="B817"/>
      <c r="C817"/>
      <c r="D817"/>
      <c r="E817"/>
      <c r="F817"/>
    </row>
    <row r="818" spans="1:6" s="94" customFormat="1" x14ac:dyDescent="0.15">
      <c r="A818"/>
      <c r="B818"/>
      <c r="C818"/>
      <c r="D818"/>
      <c r="E818"/>
      <c r="F818"/>
    </row>
    <row r="819" spans="1:6" s="94" customFormat="1" x14ac:dyDescent="0.15">
      <c r="A819"/>
      <c r="B819"/>
      <c r="C819"/>
      <c r="D819"/>
      <c r="E819"/>
      <c r="F819"/>
    </row>
    <row r="820" spans="1:6" s="94" customFormat="1" x14ac:dyDescent="0.15">
      <c r="A820"/>
      <c r="B820"/>
      <c r="C820"/>
      <c r="D820"/>
      <c r="E820"/>
      <c r="F820"/>
    </row>
    <row r="821" spans="1:6" s="94" customFormat="1" x14ac:dyDescent="0.15">
      <c r="A821"/>
      <c r="B821"/>
      <c r="C821"/>
      <c r="D821"/>
      <c r="E821"/>
      <c r="F821"/>
    </row>
    <row r="822" spans="1:6" s="94" customFormat="1" x14ac:dyDescent="0.15">
      <c r="A822"/>
      <c r="B822"/>
      <c r="C822"/>
      <c r="D822"/>
      <c r="E822"/>
      <c r="F822"/>
    </row>
    <row r="823" spans="1:6" s="94" customFormat="1" x14ac:dyDescent="0.15">
      <c r="A823"/>
      <c r="B823"/>
      <c r="C823"/>
      <c r="D823"/>
      <c r="E823"/>
      <c r="F823"/>
    </row>
    <row r="824" spans="1:6" s="94" customFormat="1" x14ac:dyDescent="0.15">
      <c r="A824"/>
      <c r="B824"/>
      <c r="C824"/>
      <c r="D824"/>
      <c r="E824"/>
      <c r="F824"/>
    </row>
    <row r="825" spans="1:6" s="94" customFormat="1" x14ac:dyDescent="0.15">
      <c r="A825"/>
      <c r="B825"/>
      <c r="C825"/>
      <c r="D825"/>
      <c r="E825"/>
      <c r="F825"/>
    </row>
    <row r="826" spans="1:6" s="94" customFormat="1" x14ac:dyDescent="0.15">
      <c r="A826"/>
      <c r="B826"/>
      <c r="C826"/>
      <c r="D826"/>
      <c r="E826"/>
      <c r="F826"/>
    </row>
    <row r="827" spans="1:6" s="94" customFormat="1" x14ac:dyDescent="0.15">
      <c r="A827"/>
      <c r="B827"/>
      <c r="C827"/>
      <c r="D827"/>
      <c r="E827"/>
      <c r="F827"/>
    </row>
    <row r="828" spans="1:6" s="94" customFormat="1" x14ac:dyDescent="0.15">
      <c r="A828"/>
      <c r="B828"/>
      <c r="C828"/>
      <c r="D828"/>
      <c r="E828"/>
      <c r="F828"/>
    </row>
    <row r="829" spans="1:6" s="94" customFormat="1" x14ac:dyDescent="0.15">
      <c r="A829"/>
      <c r="B829"/>
      <c r="C829"/>
      <c r="D829"/>
      <c r="E829"/>
      <c r="F829"/>
    </row>
    <row r="830" spans="1:6" s="94" customFormat="1" x14ac:dyDescent="0.15">
      <c r="A830"/>
      <c r="B830"/>
      <c r="C830"/>
      <c r="D830"/>
      <c r="E830"/>
      <c r="F830"/>
    </row>
    <row r="831" spans="1:6" s="94" customFormat="1" x14ac:dyDescent="0.15">
      <c r="A831"/>
      <c r="B831"/>
      <c r="C831"/>
      <c r="D831"/>
      <c r="E831"/>
      <c r="F831"/>
    </row>
    <row r="832" spans="1:6" s="94" customFormat="1" x14ac:dyDescent="0.15">
      <c r="A832"/>
      <c r="B832"/>
      <c r="C832"/>
      <c r="D832"/>
      <c r="E832"/>
      <c r="F832"/>
    </row>
    <row r="833" spans="1:6" s="94" customFormat="1" x14ac:dyDescent="0.15">
      <c r="A833"/>
      <c r="B833"/>
      <c r="C833"/>
      <c r="D833"/>
      <c r="E833"/>
      <c r="F833"/>
    </row>
    <row r="834" spans="1:6" s="94" customFormat="1" x14ac:dyDescent="0.15">
      <c r="A834"/>
      <c r="B834"/>
      <c r="C834"/>
      <c r="D834"/>
      <c r="E834"/>
      <c r="F834"/>
    </row>
    <row r="835" spans="1:6" s="94" customFormat="1" x14ac:dyDescent="0.15">
      <c r="A835"/>
      <c r="B835"/>
      <c r="C835"/>
      <c r="D835"/>
      <c r="E835"/>
      <c r="F835"/>
    </row>
    <row r="836" spans="1:6" s="94" customFormat="1" x14ac:dyDescent="0.15">
      <c r="A836"/>
      <c r="B836"/>
      <c r="C836"/>
      <c r="D836"/>
      <c r="E836"/>
      <c r="F836"/>
    </row>
    <row r="837" spans="1:6" s="94" customFormat="1" x14ac:dyDescent="0.15">
      <c r="A837"/>
      <c r="B837"/>
      <c r="C837"/>
      <c r="D837"/>
      <c r="E837"/>
      <c r="F837"/>
    </row>
    <row r="838" spans="1:6" s="94" customFormat="1" x14ac:dyDescent="0.15">
      <c r="A838"/>
      <c r="B838"/>
      <c r="C838"/>
      <c r="D838"/>
      <c r="E838"/>
      <c r="F838"/>
    </row>
    <row r="839" spans="1:6" s="94" customFormat="1" x14ac:dyDescent="0.15">
      <c r="A839"/>
      <c r="B839"/>
      <c r="C839"/>
      <c r="D839"/>
      <c r="E839"/>
      <c r="F839"/>
    </row>
    <row r="840" spans="1:6" s="94" customFormat="1" x14ac:dyDescent="0.15">
      <c r="A840"/>
      <c r="B840"/>
      <c r="C840"/>
      <c r="D840"/>
      <c r="E840"/>
      <c r="F840"/>
    </row>
    <row r="841" spans="1:6" s="94" customFormat="1" x14ac:dyDescent="0.15">
      <c r="A841"/>
      <c r="B841"/>
      <c r="C841"/>
      <c r="D841"/>
      <c r="E841"/>
      <c r="F841"/>
    </row>
    <row r="842" spans="1:6" s="94" customFormat="1" x14ac:dyDescent="0.15">
      <c r="A842"/>
      <c r="B842"/>
      <c r="C842"/>
      <c r="D842"/>
      <c r="E842"/>
      <c r="F842"/>
    </row>
    <row r="843" spans="1:6" s="94" customFormat="1" x14ac:dyDescent="0.15">
      <c r="A843"/>
      <c r="B843"/>
      <c r="C843"/>
      <c r="D843"/>
      <c r="E843"/>
      <c r="F843"/>
    </row>
    <row r="844" spans="1:6" s="94" customFormat="1" x14ac:dyDescent="0.15">
      <c r="A844"/>
      <c r="B844"/>
      <c r="C844"/>
      <c r="D844"/>
      <c r="E844"/>
      <c r="F844"/>
    </row>
    <row r="845" spans="1:6" s="94" customFormat="1" x14ac:dyDescent="0.15">
      <c r="A845"/>
      <c r="B845"/>
      <c r="C845"/>
      <c r="D845"/>
      <c r="E845"/>
      <c r="F845"/>
    </row>
    <row r="846" spans="1:6" s="94" customFormat="1" x14ac:dyDescent="0.15">
      <c r="A846"/>
      <c r="B846"/>
      <c r="C846"/>
      <c r="D846"/>
      <c r="E846"/>
      <c r="F846"/>
    </row>
    <row r="847" spans="1:6" s="94" customFormat="1" x14ac:dyDescent="0.15">
      <c r="A847"/>
      <c r="B847"/>
      <c r="C847"/>
      <c r="D847"/>
      <c r="E847"/>
      <c r="F847"/>
    </row>
    <row r="848" spans="1:6" s="94" customFormat="1" x14ac:dyDescent="0.15">
      <c r="A848"/>
      <c r="B848"/>
      <c r="C848"/>
      <c r="D848"/>
      <c r="E848"/>
      <c r="F848"/>
    </row>
    <row r="849" spans="1:6" s="94" customFormat="1" x14ac:dyDescent="0.15">
      <c r="A849"/>
      <c r="B849"/>
      <c r="C849"/>
      <c r="D849"/>
      <c r="E849"/>
      <c r="F849"/>
    </row>
    <row r="850" spans="1:6" s="94" customFormat="1" x14ac:dyDescent="0.15">
      <c r="A850"/>
      <c r="B850"/>
      <c r="C850"/>
      <c r="D850"/>
      <c r="E850"/>
      <c r="F850"/>
    </row>
    <row r="851" spans="1:6" s="94" customFormat="1" x14ac:dyDescent="0.15">
      <c r="A851"/>
      <c r="B851"/>
      <c r="C851"/>
      <c r="D851"/>
      <c r="E851"/>
      <c r="F851"/>
    </row>
    <row r="852" spans="1:6" s="94" customFormat="1" x14ac:dyDescent="0.15">
      <c r="A852"/>
      <c r="B852"/>
      <c r="C852"/>
      <c r="D852"/>
      <c r="E852"/>
      <c r="F852"/>
    </row>
    <row r="853" spans="1:6" s="94" customFormat="1" x14ac:dyDescent="0.15">
      <c r="A853"/>
      <c r="B853"/>
      <c r="C853"/>
      <c r="D853"/>
      <c r="E853"/>
      <c r="F853"/>
    </row>
    <row r="854" spans="1:6" s="94" customFormat="1" x14ac:dyDescent="0.15">
      <c r="A854"/>
      <c r="B854"/>
      <c r="C854"/>
      <c r="D854"/>
      <c r="E854"/>
      <c r="F854"/>
    </row>
    <row r="855" spans="1:6" s="94" customFormat="1" x14ac:dyDescent="0.15">
      <c r="A855"/>
      <c r="B855"/>
      <c r="C855"/>
      <c r="D855"/>
      <c r="E855"/>
      <c r="F855"/>
    </row>
    <row r="856" spans="1:6" s="94" customFormat="1" x14ac:dyDescent="0.15">
      <c r="A856"/>
      <c r="B856"/>
      <c r="C856"/>
      <c r="D856"/>
      <c r="E856"/>
      <c r="F856"/>
    </row>
    <row r="857" spans="1:6" s="94" customFormat="1" x14ac:dyDescent="0.15">
      <c r="A857"/>
      <c r="B857"/>
      <c r="C857"/>
      <c r="D857"/>
      <c r="E857"/>
      <c r="F857"/>
    </row>
    <row r="858" spans="1:6" s="94" customFormat="1" x14ac:dyDescent="0.15">
      <c r="A858"/>
      <c r="B858"/>
      <c r="C858"/>
      <c r="D858"/>
      <c r="E858"/>
      <c r="F858"/>
    </row>
    <row r="859" spans="1:6" s="94" customFormat="1" x14ac:dyDescent="0.15">
      <c r="A859"/>
      <c r="B859"/>
      <c r="C859"/>
      <c r="D859"/>
      <c r="E859"/>
      <c r="F859"/>
    </row>
    <row r="860" spans="1:6" s="94" customFormat="1" x14ac:dyDescent="0.15">
      <c r="A860"/>
      <c r="B860"/>
      <c r="C860"/>
      <c r="D860"/>
      <c r="E860"/>
      <c r="F860"/>
    </row>
    <row r="861" spans="1:6" s="94" customFormat="1" x14ac:dyDescent="0.15">
      <c r="A861"/>
      <c r="B861"/>
      <c r="C861"/>
      <c r="D861"/>
      <c r="E861"/>
      <c r="F861"/>
    </row>
    <row r="862" spans="1:6" s="94" customFormat="1" x14ac:dyDescent="0.15">
      <c r="A862"/>
      <c r="B862"/>
      <c r="C862"/>
      <c r="D862"/>
      <c r="E862"/>
      <c r="F862"/>
    </row>
    <row r="863" spans="1:6" s="94" customFormat="1" x14ac:dyDescent="0.15">
      <c r="A863"/>
      <c r="B863"/>
      <c r="C863"/>
      <c r="D863"/>
      <c r="E863"/>
      <c r="F863"/>
    </row>
    <row r="864" spans="1:6" s="94" customFormat="1" x14ac:dyDescent="0.15">
      <c r="A864"/>
      <c r="B864"/>
      <c r="C864"/>
      <c r="D864"/>
      <c r="E864"/>
      <c r="F864"/>
    </row>
    <row r="865" spans="1:6" s="94" customFormat="1" x14ac:dyDescent="0.15">
      <c r="A865"/>
      <c r="B865"/>
      <c r="C865"/>
      <c r="D865"/>
      <c r="E865"/>
      <c r="F865"/>
    </row>
    <row r="866" spans="1:6" s="94" customFormat="1" x14ac:dyDescent="0.15">
      <c r="A866"/>
      <c r="B866"/>
      <c r="C866"/>
      <c r="D866"/>
      <c r="E866"/>
      <c r="F866"/>
    </row>
    <row r="867" spans="1:6" s="94" customFormat="1" x14ac:dyDescent="0.15">
      <c r="A867"/>
      <c r="B867"/>
      <c r="C867"/>
      <c r="D867"/>
      <c r="E867"/>
      <c r="F867"/>
    </row>
    <row r="868" spans="1:6" s="94" customFormat="1" x14ac:dyDescent="0.15">
      <c r="A868"/>
      <c r="B868"/>
      <c r="C868"/>
      <c r="D868"/>
      <c r="E868"/>
      <c r="F868"/>
    </row>
    <row r="869" spans="1:6" s="94" customFormat="1" x14ac:dyDescent="0.15">
      <c r="A869"/>
      <c r="B869"/>
      <c r="C869"/>
      <c r="D869"/>
      <c r="E869"/>
      <c r="F869"/>
    </row>
    <row r="870" spans="1:6" s="94" customFormat="1" x14ac:dyDescent="0.15">
      <c r="A870"/>
      <c r="B870"/>
      <c r="C870"/>
      <c r="D870"/>
      <c r="E870"/>
      <c r="F870"/>
    </row>
    <row r="871" spans="1:6" s="94" customFormat="1" x14ac:dyDescent="0.15">
      <c r="A871"/>
      <c r="B871"/>
      <c r="C871"/>
      <c r="D871"/>
      <c r="E871"/>
      <c r="F871"/>
    </row>
    <row r="872" spans="1:6" s="94" customFormat="1" x14ac:dyDescent="0.15">
      <c r="A872"/>
      <c r="B872"/>
      <c r="C872"/>
      <c r="D872"/>
      <c r="E872"/>
      <c r="F872"/>
    </row>
    <row r="873" spans="1:6" s="94" customFormat="1" x14ac:dyDescent="0.15">
      <c r="A873"/>
      <c r="B873"/>
      <c r="C873"/>
      <c r="D873"/>
      <c r="E873"/>
      <c r="F873"/>
    </row>
    <row r="874" spans="1:6" s="94" customFormat="1" x14ac:dyDescent="0.15">
      <c r="A874"/>
      <c r="B874"/>
      <c r="C874"/>
      <c r="D874"/>
      <c r="E874"/>
      <c r="F874"/>
    </row>
    <row r="875" spans="1:6" s="94" customFormat="1" x14ac:dyDescent="0.15">
      <c r="A875"/>
      <c r="B875"/>
      <c r="C875"/>
      <c r="D875"/>
      <c r="E875"/>
      <c r="F875"/>
    </row>
    <row r="876" spans="1:6" s="94" customFormat="1" x14ac:dyDescent="0.15">
      <c r="A876"/>
      <c r="B876"/>
      <c r="C876"/>
      <c r="D876"/>
      <c r="E876"/>
      <c r="F876"/>
    </row>
    <row r="877" spans="1:6" s="94" customFormat="1" x14ac:dyDescent="0.15">
      <c r="A877"/>
      <c r="B877"/>
      <c r="C877"/>
      <c r="D877"/>
      <c r="E877"/>
      <c r="F877"/>
    </row>
    <row r="878" spans="1:6" s="94" customFormat="1" x14ac:dyDescent="0.15">
      <c r="A878"/>
      <c r="B878"/>
      <c r="C878"/>
      <c r="D878"/>
      <c r="E878"/>
      <c r="F878"/>
    </row>
    <row r="879" spans="1:6" s="94" customFormat="1" x14ac:dyDescent="0.15">
      <c r="A879"/>
      <c r="B879"/>
      <c r="C879"/>
      <c r="D879"/>
      <c r="E879"/>
      <c r="F879"/>
    </row>
    <row r="880" spans="1:6" s="94" customFormat="1" x14ac:dyDescent="0.15">
      <c r="A880"/>
      <c r="B880"/>
      <c r="C880"/>
      <c r="D880"/>
      <c r="E880"/>
      <c r="F880"/>
    </row>
    <row r="881" spans="1:6" s="94" customFormat="1" x14ac:dyDescent="0.15">
      <c r="A881"/>
      <c r="B881"/>
      <c r="C881"/>
      <c r="D881"/>
      <c r="E881"/>
      <c r="F881"/>
    </row>
    <row r="882" spans="1:6" s="94" customFormat="1" x14ac:dyDescent="0.15">
      <c r="A882"/>
      <c r="B882"/>
      <c r="C882"/>
      <c r="D882"/>
      <c r="E882"/>
      <c r="F882"/>
    </row>
    <row r="883" spans="1:6" s="94" customFormat="1" x14ac:dyDescent="0.15">
      <c r="A883"/>
      <c r="B883"/>
      <c r="C883"/>
      <c r="D883"/>
      <c r="E883"/>
      <c r="F883"/>
    </row>
    <row r="884" spans="1:6" s="94" customFormat="1" x14ac:dyDescent="0.15">
      <c r="A884"/>
      <c r="B884"/>
      <c r="C884"/>
      <c r="D884"/>
      <c r="E884"/>
      <c r="F884"/>
    </row>
    <row r="885" spans="1:6" s="94" customFormat="1" x14ac:dyDescent="0.15">
      <c r="A885"/>
      <c r="B885"/>
      <c r="C885"/>
      <c r="D885"/>
      <c r="E885"/>
      <c r="F885"/>
    </row>
    <row r="886" spans="1:6" s="94" customFormat="1" x14ac:dyDescent="0.15">
      <c r="A886"/>
      <c r="B886"/>
      <c r="C886"/>
      <c r="D886"/>
      <c r="E886"/>
      <c r="F886"/>
    </row>
    <row r="887" spans="1:6" s="94" customFormat="1" x14ac:dyDescent="0.15">
      <c r="A887"/>
      <c r="B887"/>
      <c r="C887"/>
      <c r="D887"/>
      <c r="E887"/>
      <c r="F887"/>
    </row>
    <row r="888" spans="1:6" s="94" customFormat="1" x14ac:dyDescent="0.15">
      <c r="A888"/>
      <c r="B888"/>
      <c r="C888"/>
      <c r="D888"/>
      <c r="E888"/>
      <c r="F888"/>
    </row>
    <row r="889" spans="1:6" s="94" customFormat="1" x14ac:dyDescent="0.15">
      <c r="A889"/>
      <c r="B889"/>
      <c r="C889"/>
      <c r="D889"/>
      <c r="E889"/>
      <c r="F889"/>
    </row>
    <row r="890" spans="1:6" s="94" customFormat="1" x14ac:dyDescent="0.15">
      <c r="A890"/>
      <c r="B890"/>
      <c r="C890"/>
      <c r="D890"/>
      <c r="E890"/>
      <c r="F890"/>
    </row>
    <row r="891" spans="1:6" s="94" customFormat="1" x14ac:dyDescent="0.15">
      <c r="A891"/>
      <c r="B891"/>
      <c r="C891"/>
      <c r="D891"/>
      <c r="E891"/>
      <c r="F891"/>
    </row>
    <row r="892" spans="1:6" s="94" customFormat="1" x14ac:dyDescent="0.15">
      <c r="A892"/>
      <c r="B892"/>
      <c r="C892"/>
      <c r="D892"/>
      <c r="E892"/>
      <c r="F892"/>
    </row>
    <row r="893" spans="1:6" s="94" customFormat="1" x14ac:dyDescent="0.15">
      <c r="A893"/>
      <c r="B893"/>
      <c r="C893"/>
      <c r="D893"/>
      <c r="E893"/>
      <c r="F893"/>
    </row>
    <row r="894" spans="1:6" s="94" customFormat="1" x14ac:dyDescent="0.15">
      <c r="A894"/>
      <c r="B894"/>
      <c r="C894"/>
      <c r="D894"/>
      <c r="E894"/>
      <c r="F894"/>
    </row>
    <row r="895" spans="1:6" s="94" customFormat="1" x14ac:dyDescent="0.15">
      <c r="A895"/>
      <c r="B895"/>
      <c r="C895"/>
      <c r="D895"/>
      <c r="E895"/>
      <c r="F895"/>
    </row>
    <row r="896" spans="1:6" s="94" customFormat="1" x14ac:dyDescent="0.15">
      <c r="A896"/>
      <c r="B896"/>
      <c r="C896"/>
      <c r="D896"/>
      <c r="E896"/>
      <c r="F896"/>
    </row>
    <row r="897" spans="1:6" s="94" customFormat="1" x14ac:dyDescent="0.15">
      <c r="A897"/>
      <c r="B897"/>
      <c r="C897"/>
      <c r="D897"/>
      <c r="E897"/>
      <c r="F897"/>
    </row>
    <row r="898" spans="1:6" s="94" customFormat="1" x14ac:dyDescent="0.15">
      <c r="A898"/>
      <c r="B898"/>
      <c r="C898"/>
      <c r="D898"/>
      <c r="E898"/>
      <c r="F898"/>
    </row>
    <row r="899" spans="1:6" s="94" customFormat="1" x14ac:dyDescent="0.15">
      <c r="A899"/>
      <c r="B899"/>
      <c r="C899"/>
      <c r="D899"/>
      <c r="E899"/>
      <c r="F899"/>
    </row>
    <row r="900" spans="1:6" s="94" customFormat="1" x14ac:dyDescent="0.15">
      <c r="A900"/>
      <c r="B900"/>
      <c r="C900"/>
      <c r="D900"/>
      <c r="E900"/>
      <c r="F900"/>
    </row>
    <row r="901" spans="1:6" s="94" customFormat="1" x14ac:dyDescent="0.15">
      <c r="A901"/>
      <c r="B901"/>
      <c r="C901"/>
      <c r="D901"/>
      <c r="E901"/>
      <c r="F901"/>
    </row>
    <row r="902" spans="1:6" s="94" customFormat="1" x14ac:dyDescent="0.15">
      <c r="A902"/>
      <c r="B902"/>
      <c r="C902"/>
      <c r="D902"/>
      <c r="E902"/>
      <c r="F902"/>
    </row>
    <row r="903" spans="1:6" s="94" customFormat="1" x14ac:dyDescent="0.15">
      <c r="A903"/>
      <c r="B903"/>
      <c r="C903"/>
      <c r="D903"/>
      <c r="E903"/>
      <c r="F903"/>
    </row>
    <row r="904" spans="1:6" s="94" customFormat="1" x14ac:dyDescent="0.15">
      <c r="A904"/>
      <c r="B904"/>
      <c r="C904"/>
      <c r="D904"/>
      <c r="E904"/>
      <c r="F904"/>
    </row>
    <row r="905" spans="1:6" s="94" customFormat="1" x14ac:dyDescent="0.15">
      <c r="A905"/>
      <c r="B905"/>
      <c r="C905"/>
      <c r="D905"/>
      <c r="E905"/>
      <c r="F905"/>
    </row>
    <row r="906" spans="1:6" s="94" customFormat="1" x14ac:dyDescent="0.15">
      <c r="A906"/>
      <c r="B906"/>
      <c r="C906"/>
      <c r="D906"/>
      <c r="E906"/>
      <c r="F906"/>
    </row>
    <row r="907" spans="1:6" s="94" customFormat="1" x14ac:dyDescent="0.15">
      <c r="A907"/>
      <c r="B907"/>
      <c r="C907"/>
      <c r="D907"/>
      <c r="E907"/>
      <c r="F907"/>
    </row>
    <row r="908" spans="1:6" s="94" customFormat="1" x14ac:dyDescent="0.15">
      <c r="A908"/>
      <c r="B908"/>
      <c r="C908"/>
      <c r="D908"/>
      <c r="E908"/>
      <c r="F908"/>
    </row>
    <row r="909" spans="1:6" s="94" customFormat="1" x14ac:dyDescent="0.15">
      <c r="A909"/>
      <c r="B909"/>
      <c r="C909"/>
      <c r="D909"/>
      <c r="E909"/>
      <c r="F909"/>
    </row>
    <row r="910" spans="1:6" s="94" customFormat="1" x14ac:dyDescent="0.15">
      <c r="A910"/>
      <c r="B910"/>
      <c r="C910"/>
      <c r="D910"/>
      <c r="E910"/>
      <c r="F910"/>
    </row>
    <row r="911" spans="1:6" s="94" customFormat="1" x14ac:dyDescent="0.15">
      <c r="A911"/>
      <c r="B911"/>
      <c r="C911"/>
      <c r="D911"/>
      <c r="E911"/>
      <c r="F911"/>
    </row>
    <row r="912" spans="1:6" s="94" customFormat="1" x14ac:dyDescent="0.15">
      <c r="A912"/>
      <c r="B912"/>
      <c r="C912"/>
      <c r="D912"/>
      <c r="E912"/>
      <c r="F912"/>
    </row>
    <row r="913" spans="1:6" s="94" customFormat="1" x14ac:dyDescent="0.15">
      <c r="A913"/>
      <c r="B913"/>
      <c r="C913"/>
      <c r="D913"/>
      <c r="E913"/>
      <c r="F913"/>
    </row>
    <row r="914" spans="1:6" s="94" customFormat="1" x14ac:dyDescent="0.15">
      <c r="A914"/>
      <c r="B914"/>
      <c r="C914"/>
      <c r="D914"/>
      <c r="E914"/>
      <c r="F914"/>
    </row>
    <row r="915" spans="1:6" s="94" customFormat="1" x14ac:dyDescent="0.15">
      <c r="A915"/>
      <c r="B915"/>
      <c r="C915"/>
      <c r="D915"/>
      <c r="E915"/>
      <c r="F915"/>
    </row>
    <row r="916" spans="1:6" s="94" customFormat="1" x14ac:dyDescent="0.15">
      <c r="A916"/>
      <c r="B916"/>
      <c r="C916"/>
      <c r="D916"/>
      <c r="E916"/>
      <c r="F916"/>
    </row>
    <row r="917" spans="1:6" s="94" customFormat="1" x14ac:dyDescent="0.15">
      <c r="A917"/>
      <c r="B917"/>
      <c r="C917"/>
      <c r="D917"/>
      <c r="E917"/>
      <c r="F917"/>
    </row>
    <row r="918" spans="1:6" s="94" customFormat="1" x14ac:dyDescent="0.15">
      <c r="A918"/>
      <c r="B918"/>
      <c r="C918"/>
      <c r="D918"/>
      <c r="E918"/>
      <c r="F918"/>
    </row>
    <row r="919" spans="1:6" s="94" customFormat="1" x14ac:dyDescent="0.15">
      <c r="A919"/>
      <c r="B919"/>
      <c r="C919"/>
      <c r="D919"/>
      <c r="E919"/>
      <c r="F919"/>
    </row>
    <row r="920" spans="1:6" s="94" customFormat="1" x14ac:dyDescent="0.15">
      <c r="A920"/>
      <c r="B920"/>
      <c r="C920"/>
      <c r="D920"/>
      <c r="E920"/>
      <c r="F920"/>
    </row>
    <row r="921" spans="1:6" s="94" customFormat="1" x14ac:dyDescent="0.15">
      <c r="A921"/>
      <c r="B921"/>
      <c r="C921"/>
      <c r="D921"/>
      <c r="E921"/>
      <c r="F921"/>
    </row>
    <row r="922" spans="1:6" s="94" customFormat="1" x14ac:dyDescent="0.15">
      <c r="A922"/>
      <c r="B922"/>
      <c r="C922"/>
      <c r="D922"/>
      <c r="E922"/>
      <c r="F922"/>
    </row>
    <row r="923" spans="1:6" s="94" customFormat="1" x14ac:dyDescent="0.15">
      <c r="A923"/>
      <c r="B923"/>
      <c r="C923"/>
      <c r="D923"/>
      <c r="E923"/>
      <c r="F923"/>
    </row>
    <row r="924" spans="1:6" s="94" customFormat="1" x14ac:dyDescent="0.15">
      <c r="A924"/>
      <c r="B924"/>
      <c r="C924"/>
      <c r="D924"/>
      <c r="E924"/>
      <c r="F924"/>
    </row>
    <row r="925" spans="1:6" s="94" customFormat="1" x14ac:dyDescent="0.15">
      <c r="A925"/>
      <c r="B925"/>
      <c r="C925"/>
      <c r="D925"/>
      <c r="E925"/>
      <c r="F925"/>
    </row>
    <row r="926" spans="1:6" s="94" customFormat="1" x14ac:dyDescent="0.15">
      <c r="A926"/>
      <c r="B926"/>
      <c r="C926"/>
      <c r="D926"/>
      <c r="E926"/>
      <c r="F926"/>
    </row>
    <row r="927" spans="1:6" s="94" customFormat="1" x14ac:dyDescent="0.15">
      <c r="A927"/>
      <c r="B927"/>
      <c r="C927"/>
      <c r="D927"/>
      <c r="E927"/>
      <c r="F927"/>
    </row>
    <row r="928" spans="1:6" s="94" customFormat="1" x14ac:dyDescent="0.15">
      <c r="A928"/>
      <c r="B928"/>
      <c r="C928"/>
      <c r="D928"/>
      <c r="E928"/>
      <c r="F928"/>
    </row>
    <row r="929" spans="1:6" s="94" customFormat="1" x14ac:dyDescent="0.15">
      <c r="A929"/>
      <c r="B929"/>
      <c r="C929"/>
      <c r="D929"/>
      <c r="E929"/>
      <c r="F929"/>
    </row>
    <row r="930" spans="1:6" s="94" customFormat="1" x14ac:dyDescent="0.15">
      <c r="A930"/>
      <c r="B930"/>
      <c r="C930"/>
      <c r="D930"/>
      <c r="E930"/>
      <c r="F930"/>
    </row>
    <row r="931" spans="1:6" s="94" customFormat="1" x14ac:dyDescent="0.15">
      <c r="A931"/>
      <c r="B931"/>
      <c r="C931"/>
      <c r="D931"/>
      <c r="E931"/>
      <c r="F931"/>
    </row>
    <row r="932" spans="1:6" s="94" customFormat="1" x14ac:dyDescent="0.15">
      <c r="A932"/>
      <c r="B932"/>
      <c r="C932"/>
      <c r="D932"/>
      <c r="E932"/>
      <c r="F932"/>
    </row>
    <row r="933" spans="1:6" s="94" customFormat="1" x14ac:dyDescent="0.15">
      <c r="A933"/>
      <c r="B933"/>
      <c r="C933"/>
      <c r="D933"/>
      <c r="E933"/>
      <c r="F933"/>
    </row>
    <row r="934" spans="1:6" s="94" customFormat="1" x14ac:dyDescent="0.15">
      <c r="A934"/>
      <c r="B934"/>
      <c r="C934"/>
      <c r="D934"/>
      <c r="E934"/>
      <c r="F934"/>
    </row>
    <row r="935" spans="1:6" s="94" customFormat="1" x14ac:dyDescent="0.15">
      <c r="A935"/>
      <c r="B935"/>
      <c r="C935"/>
      <c r="D935"/>
      <c r="E935"/>
      <c r="F935"/>
    </row>
    <row r="936" spans="1:6" s="94" customFormat="1" x14ac:dyDescent="0.15">
      <c r="A936"/>
      <c r="B936"/>
      <c r="C936"/>
      <c r="D936"/>
      <c r="E936"/>
      <c r="F936"/>
    </row>
    <row r="937" spans="1:6" s="94" customFormat="1" x14ac:dyDescent="0.15">
      <c r="A937"/>
      <c r="B937"/>
      <c r="C937"/>
      <c r="D937"/>
      <c r="E937"/>
      <c r="F937"/>
    </row>
    <row r="938" spans="1:6" s="94" customFormat="1" x14ac:dyDescent="0.15">
      <c r="A938"/>
      <c r="B938"/>
      <c r="C938"/>
      <c r="D938"/>
      <c r="E938"/>
      <c r="F938"/>
    </row>
    <row r="939" spans="1:6" s="94" customFormat="1" x14ac:dyDescent="0.15">
      <c r="A939"/>
      <c r="B939"/>
      <c r="C939"/>
      <c r="D939"/>
      <c r="E939"/>
      <c r="F939"/>
    </row>
    <row r="940" spans="1:6" s="94" customFormat="1" x14ac:dyDescent="0.15">
      <c r="A940"/>
      <c r="B940"/>
      <c r="C940"/>
      <c r="D940"/>
      <c r="E940"/>
      <c r="F940"/>
    </row>
    <row r="941" spans="1:6" s="94" customFormat="1" x14ac:dyDescent="0.15">
      <c r="A941"/>
      <c r="B941"/>
      <c r="C941"/>
      <c r="D941"/>
      <c r="E941"/>
      <c r="F941"/>
    </row>
    <row r="942" spans="1:6" s="94" customFormat="1" x14ac:dyDescent="0.15">
      <c r="A942"/>
      <c r="B942"/>
      <c r="C942"/>
      <c r="D942"/>
      <c r="E942"/>
      <c r="F942"/>
    </row>
    <row r="943" spans="1:6" s="94" customFormat="1" x14ac:dyDescent="0.15">
      <c r="A943"/>
      <c r="B943"/>
      <c r="C943"/>
      <c r="D943"/>
      <c r="E943"/>
      <c r="F943"/>
    </row>
    <row r="944" spans="1:6" s="94" customFormat="1" x14ac:dyDescent="0.15">
      <c r="A944"/>
      <c r="B944"/>
      <c r="C944"/>
      <c r="D944"/>
      <c r="E944"/>
      <c r="F944"/>
    </row>
    <row r="945" spans="1:6" s="94" customFormat="1" x14ac:dyDescent="0.15">
      <c r="A945"/>
      <c r="B945"/>
      <c r="C945"/>
      <c r="D945"/>
      <c r="E945"/>
      <c r="F945"/>
    </row>
    <row r="946" spans="1:6" s="94" customFormat="1" x14ac:dyDescent="0.15">
      <c r="A946"/>
      <c r="B946"/>
      <c r="C946"/>
      <c r="D946"/>
      <c r="E946"/>
      <c r="F946"/>
    </row>
    <row r="947" spans="1:6" s="94" customFormat="1" x14ac:dyDescent="0.15">
      <c r="A947"/>
      <c r="B947"/>
      <c r="C947"/>
      <c r="D947"/>
      <c r="E947"/>
      <c r="F947"/>
    </row>
    <row r="948" spans="1:6" s="94" customFormat="1" x14ac:dyDescent="0.15">
      <c r="A948"/>
      <c r="B948"/>
      <c r="C948"/>
      <c r="D948"/>
      <c r="E948"/>
      <c r="F948"/>
    </row>
    <row r="949" spans="1:6" s="94" customFormat="1" x14ac:dyDescent="0.15">
      <c r="A949"/>
      <c r="B949"/>
      <c r="C949"/>
      <c r="D949"/>
      <c r="E949"/>
      <c r="F949"/>
    </row>
    <row r="950" spans="1:6" s="94" customFormat="1" x14ac:dyDescent="0.15">
      <c r="A950"/>
      <c r="B950"/>
      <c r="C950"/>
      <c r="D950"/>
      <c r="E950"/>
      <c r="F950"/>
    </row>
    <row r="951" spans="1:6" s="94" customFormat="1" x14ac:dyDescent="0.15">
      <c r="A951"/>
      <c r="B951"/>
      <c r="C951"/>
      <c r="D951"/>
      <c r="E951"/>
      <c r="F951"/>
    </row>
    <row r="952" spans="1:6" s="94" customFormat="1" x14ac:dyDescent="0.15">
      <c r="A952"/>
      <c r="B952"/>
      <c r="C952"/>
      <c r="D952"/>
      <c r="E952"/>
      <c r="F952"/>
    </row>
    <row r="953" spans="1:6" s="94" customFormat="1" x14ac:dyDescent="0.15">
      <c r="A953"/>
      <c r="B953"/>
      <c r="C953"/>
      <c r="D953"/>
      <c r="E953"/>
      <c r="F953"/>
    </row>
    <row r="954" spans="1:6" s="94" customFormat="1" x14ac:dyDescent="0.15">
      <c r="A954"/>
      <c r="B954"/>
      <c r="C954"/>
      <c r="D954"/>
      <c r="E954"/>
      <c r="F954"/>
    </row>
    <row r="955" spans="1:6" s="94" customFormat="1" x14ac:dyDescent="0.15">
      <c r="A955"/>
      <c r="B955"/>
      <c r="C955"/>
      <c r="D955"/>
      <c r="E955"/>
      <c r="F955"/>
    </row>
    <row r="956" spans="1:6" s="94" customFormat="1" x14ac:dyDescent="0.15">
      <c r="A956"/>
      <c r="B956"/>
      <c r="C956"/>
      <c r="D956"/>
      <c r="E956"/>
      <c r="F956"/>
    </row>
    <row r="957" spans="1:6" s="94" customFormat="1" x14ac:dyDescent="0.15">
      <c r="A957"/>
      <c r="B957"/>
      <c r="C957"/>
      <c r="D957"/>
      <c r="E957"/>
      <c r="F957"/>
    </row>
    <row r="958" spans="1:6" s="94" customFormat="1" x14ac:dyDescent="0.15">
      <c r="A958"/>
      <c r="B958"/>
      <c r="C958"/>
      <c r="D958"/>
      <c r="E958"/>
      <c r="F958"/>
    </row>
    <row r="959" spans="1:6" s="94" customFormat="1" x14ac:dyDescent="0.15">
      <c r="A959"/>
      <c r="B959"/>
      <c r="C959"/>
      <c r="D959"/>
      <c r="E959"/>
      <c r="F959"/>
    </row>
    <row r="960" spans="1:6" s="94" customFormat="1" x14ac:dyDescent="0.15">
      <c r="A960"/>
      <c r="B960"/>
      <c r="C960"/>
      <c r="D960"/>
      <c r="E960"/>
      <c r="F960"/>
    </row>
    <row r="961" spans="1:6" s="94" customFormat="1" x14ac:dyDescent="0.15">
      <c r="A961"/>
      <c r="B961"/>
      <c r="C961"/>
      <c r="D961"/>
      <c r="E961"/>
      <c r="F961"/>
    </row>
    <row r="962" spans="1:6" s="94" customFormat="1" x14ac:dyDescent="0.15">
      <c r="A962"/>
      <c r="B962"/>
      <c r="C962"/>
      <c r="D962"/>
      <c r="E962"/>
      <c r="F962"/>
    </row>
    <row r="963" spans="1:6" s="94" customFormat="1" x14ac:dyDescent="0.15">
      <c r="A963"/>
      <c r="B963"/>
      <c r="C963"/>
      <c r="D963"/>
      <c r="E963"/>
      <c r="F963"/>
    </row>
    <row r="964" spans="1:6" s="94" customFormat="1" x14ac:dyDescent="0.15">
      <c r="A964"/>
      <c r="B964"/>
      <c r="C964"/>
      <c r="D964"/>
      <c r="E964"/>
      <c r="F964"/>
    </row>
    <row r="965" spans="1:6" s="94" customFormat="1" x14ac:dyDescent="0.15">
      <c r="A965"/>
      <c r="B965"/>
      <c r="C965"/>
      <c r="D965"/>
      <c r="E965"/>
      <c r="F965"/>
    </row>
    <row r="966" spans="1:6" s="94" customFormat="1" x14ac:dyDescent="0.15">
      <c r="A966"/>
      <c r="B966"/>
      <c r="C966"/>
      <c r="D966"/>
      <c r="E966"/>
      <c r="F966"/>
    </row>
    <row r="967" spans="1:6" s="94" customFormat="1" x14ac:dyDescent="0.15">
      <c r="A967"/>
      <c r="B967"/>
      <c r="C967"/>
      <c r="D967"/>
      <c r="E967"/>
      <c r="F967"/>
    </row>
    <row r="968" spans="1:6" s="94" customFormat="1" x14ac:dyDescent="0.15">
      <c r="A968"/>
      <c r="B968"/>
      <c r="C968"/>
      <c r="D968"/>
      <c r="E968"/>
      <c r="F968"/>
    </row>
    <row r="969" spans="1:6" s="94" customFormat="1" x14ac:dyDescent="0.15">
      <c r="A969"/>
      <c r="B969"/>
      <c r="C969"/>
      <c r="D969"/>
      <c r="E969"/>
      <c r="F969"/>
    </row>
    <row r="970" spans="1:6" s="94" customFormat="1" x14ac:dyDescent="0.15">
      <c r="A970"/>
      <c r="B970"/>
      <c r="C970"/>
      <c r="D970"/>
      <c r="E970"/>
      <c r="F970"/>
    </row>
    <row r="971" spans="1:6" s="94" customFormat="1" x14ac:dyDescent="0.15">
      <c r="A971"/>
      <c r="B971"/>
      <c r="C971"/>
      <c r="D971"/>
      <c r="E971"/>
      <c r="F971"/>
    </row>
    <row r="972" spans="1:6" s="94" customFormat="1" x14ac:dyDescent="0.15">
      <c r="A972"/>
      <c r="B972"/>
      <c r="C972"/>
      <c r="D972"/>
      <c r="E972"/>
      <c r="F972"/>
    </row>
    <row r="973" spans="1:6" s="94" customFormat="1" x14ac:dyDescent="0.15">
      <c r="A973"/>
      <c r="B973"/>
      <c r="C973"/>
      <c r="D973"/>
      <c r="E973"/>
      <c r="F973"/>
    </row>
    <row r="974" spans="1:6" s="94" customFormat="1" x14ac:dyDescent="0.15">
      <c r="A974"/>
      <c r="B974"/>
      <c r="C974"/>
      <c r="D974"/>
      <c r="E974"/>
      <c r="F974"/>
    </row>
    <row r="975" spans="1:6" s="94" customFormat="1" x14ac:dyDescent="0.15">
      <c r="A975"/>
      <c r="B975"/>
      <c r="C975"/>
      <c r="D975"/>
      <c r="E975"/>
      <c r="F975"/>
    </row>
    <row r="976" spans="1:6" s="94" customFormat="1" x14ac:dyDescent="0.15">
      <c r="A976"/>
      <c r="B976"/>
      <c r="C976"/>
      <c r="D976"/>
      <c r="E976"/>
      <c r="F976"/>
    </row>
    <row r="977" spans="1:6" s="94" customFormat="1" x14ac:dyDescent="0.15">
      <c r="A977"/>
      <c r="B977"/>
      <c r="C977"/>
      <c r="D977"/>
      <c r="E977"/>
      <c r="F977"/>
    </row>
    <row r="978" spans="1:6" s="94" customFormat="1" x14ac:dyDescent="0.15">
      <c r="A978"/>
      <c r="B978"/>
      <c r="C978"/>
      <c r="D978"/>
      <c r="E978"/>
      <c r="F978"/>
    </row>
    <row r="979" spans="1:6" s="94" customFormat="1" x14ac:dyDescent="0.15">
      <c r="A979"/>
      <c r="B979"/>
      <c r="C979"/>
      <c r="D979"/>
      <c r="E979"/>
      <c r="F979"/>
    </row>
    <row r="980" spans="1:6" s="94" customFormat="1" x14ac:dyDescent="0.15">
      <c r="A980"/>
      <c r="B980"/>
      <c r="C980"/>
      <c r="D980"/>
      <c r="E980"/>
      <c r="F980"/>
    </row>
    <row r="981" spans="1:6" s="94" customFormat="1" x14ac:dyDescent="0.15">
      <c r="A981"/>
      <c r="B981"/>
      <c r="C981"/>
      <c r="D981"/>
      <c r="E981"/>
      <c r="F981"/>
    </row>
    <row r="982" spans="1:6" s="94" customFormat="1" x14ac:dyDescent="0.15">
      <c r="A982"/>
      <c r="B982"/>
      <c r="C982"/>
      <c r="D982"/>
      <c r="E982"/>
      <c r="F982"/>
    </row>
    <row r="983" spans="1:6" s="94" customFormat="1" x14ac:dyDescent="0.15">
      <c r="A983"/>
      <c r="B983"/>
      <c r="C983"/>
      <c r="D983"/>
      <c r="E983"/>
      <c r="F983"/>
    </row>
    <row r="984" spans="1:6" s="94" customFormat="1" x14ac:dyDescent="0.15">
      <c r="A984"/>
      <c r="B984"/>
      <c r="C984"/>
      <c r="D984"/>
      <c r="E984"/>
      <c r="F984"/>
    </row>
    <row r="985" spans="1:6" s="94" customFormat="1" x14ac:dyDescent="0.15">
      <c r="A985"/>
      <c r="B985"/>
      <c r="C985"/>
      <c r="D985"/>
      <c r="E985"/>
      <c r="F985"/>
    </row>
    <row r="986" spans="1:6" s="94" customFormat="1" x14ac:dyDescent="0.15">
      <c r="A986"/>
      <c r="B986"/>
      <c r="C986"/>
      <c r="D986"/>
      <c r="E986"/>
      <c r="F986"/>
    </row>
    <row r="987" spans="1:6" s="94" customFormat="1" x14ac:dyDescent="0.15">
      <c r="A987"/>
      <c r="B987"/>
      <c r="C987"/>
      <c r="D987"/>
      <c r="E987"/>
      <c r="F987"/>
    </row>
    <row r="988" spans="1:6" s="94" customFormat="1" x14ac:dyDescent="0.15">
      <c r="A988"/>
      <c r="B988"/>
      <c r="C988"/>
      <c r="D988"/>
      <c r="E988"/>
      <c r="F988"/>
    </row>
    <row r="989" spans="1:6" s="94" customFormat="1" x14ac:dyDescent="0.15">
      <c r="A989"/>
      <c r="B989"/>
      <c r="C989"/>
      <c r="D989"/>
      <c r="E989"/>
      <c r="F989"/>
    </row>
    <row r="990" spans="1:6" s="94" customFormat="1" x14ac:dyDescent="0.15">
      <c r="A990"/>
      <c r="B990"/>
      <c r="C990"/>
      <c r="D990"/>
      <c r="E990"/>
      <c r="F990"/>
    </row>
    <row r="991" spans="1:6" s="94" customFormat="1" x14ac:dyDescent="0.15">
      <c r="A991"/>
      <c r="B991"/>
      <c r="C991"/>
      <c r="D991"/>
      <c r="E991"/>
      <c r="F991"/>
    </row>
    <row r="992" spans="1:6" s="94" customFormat="1" x14ac:dyDescent="0.15">
      <c r="A992"/>
      <c r="B992"/>
      <c r="C992"/>
      <c r="D992"/>
      <c r="E992"/>
      <c r="F992"/>
    </row>
    <row r="993" spans="1:6" s="94" customFormat="1" x14ac:dyDescent="0.15">
      <c r="A993"/>
      <c r="B993"/>
      <c r="C993"/>
      <c r="D993"/>
      <c r="E993"/>
      <c r="F993"/>
    </row>
    <row r="994" spans="1:6" s="94" customFormat="1" x14ac:dyDescent="0.15">
      <c r="A994"/>
      <c r="B994"/>
      <c r="C994"/>
      <c r="D994"/>
      <c r="E994"/>
      <c r="F994"/>
    </row>
    <row r="995" spans="1:6" s="94" customFormat="1" x14ac:dyDescent="0.15">
      <c r="A995"/>
      <c r="B995"/>
      <c r="C995"/>
      <c r="D995"/>
      <c r="E995"/>
      <c r="F995"/>
    </row>
    <row r="996" spans="1:6" s="94" customFormat="1" x14ac:dyDescent="0.15">
      <c r="A996"/>
      <c r="B996"/>
      <c r="C996"/>
      <c r="D996"/>
      <c r="E996"/>
      <c r="F996"/>
    </row>
    <row r="997" spans="1:6" s="94" customFormat="1" x14ac:dyDescent="0.15">
      <c r="A997"/>
      <c r="B997"/>
      <c r="C997"/>
      <c r="D997"/>
      <c r="E997"/>
      <c r="F997"/>
    </row>
    <row r="998" spans="1:6" s="94" customFormat="1" x14ac:dyDescent="0.15">
      <c r="A998"/>
      <c r="B998"/>
      <c r="C998"/>
      <c r="D998"/>
      <c r="E998"/>
      <c r="F998"/>
    </row>
    <row r="999" spans="1:6" s="94" customFormat="1" x14ac:dyDescent="0.15">
      <c r="A999"/>
      <c r="B999"/>
      <c r="C999"/>
      <c r="D999"/>
      <c r="E999"/>
      <c r="F999"/>
    </row>
    <row r="1000" spans="1:6" s="94" customFormat="1" x14ac:dyDescent="0.15">
      <c r="A1000"/>
      <c r="B1000"/>
      <c r="C1000"/>
      <c r="D1000"/>
      <c r="E1000"/>
      <c r="F1000"/>
    </row>
    <row r="1001" spans="1:6" s="94" customFormat="1" x14ac:dyDescent="0.15">
      <c r="A1001"/>
      <c r="B1001"/>
      <c r="C1001"/>
      <c r="D1001"/>
      <c r="E1001"/>
      <c r="F1001"/>
    </row>
    <row r="1002" spans="1:6" s="94" customFormat="1" x14ac:dyDescent="0.15">
      <c r="A1002"/>
      <c r="B1002"/>
      <c r="C1002"/>
      <c r="D1002"/>
      <c r="E1002"/>
      <c r="F1002"/>
    </row>
    <row r="1003" spans="1:6" s="94" customFormat="1" x14ac:dyDescent="0.15">
      <c r="A1003"/>
      <c r="B1003"/>
      <c r="C1003"/>
      <c r="D1003"/>
      <c r="E1003"/>
      <c r="F1003"/>
    </row>
    <row r="1004" spans="1:6" s="94" customFormat="1" x14ac:dyDescent="0.15">
      <c r="A1004"/>
      <c r="B1004"/>
      <c r="C1004"/>
      <c r="D1004"/>
      <c r="E1004"/>
      <c r="F1004"/>
    </row>
    <row r="1005" spans="1:6" s="94" customFormat="1" x14ac:dyDescent="0.15">
      <c r="A1005"/>
      <c r="B1005"/>
      <c r="C1005"/>
      <c r="D1005"/>
      <c r="E1005"/>
      <c r="F1005"/>
    </row>
    <row r="1006" spans="1:6" s="94" customFormat="1" x14ac:dyDescent="0.15">
      <c r="A1006"/>
      <c r="B1006"/>
      <c r="C1006"/>
      <c r="D1006"/>
      <c r="E1006"/>
      <c r="F1006"/>
    </row>
    <row r="1007" spans="1:6" s="94" customFormat="1" x14ac:dyDescent="0.15">
      <c r="A1007"/>
      <c r="B1007"/>
      <c r="C1007"/>
      <c r="D1007"/>
      <c r="E1007"/>
      <c r="F1007"/>
    </row>
    <row r="1008" spans="1:6" s="94" customFormat="1" x14ac:dyDescent="0.15">
      <c r="A1008"/>
      <c r="B1008"/>
      <c r="C1008"/>
      <c r="D1008"/>
      <c r="E1008"/>
      <c r="F1008"/>
    </row>
    <row r="1009" spans="1:6" s="94" customFormat="1" x14ac:dyDescent="0.15">
      <c r="A1009"/>
      <c r="B1009"/>
      <c r="C1009"/>
      <c r="D1009"/>
      <c r="E1009"/>
      <c r="F1009"/>
    </row>
    <row r="1010" spans="1:6" s="94" customFormat="1" x14ac:dyDescent="0.15">
      <c r="A1010"/>
      <c r="B1010"/>
      <c r="C1010"/>
      <c r="D1010"/>
      <c r="E1010"/>
      <c r="F1010"/>
    </row>
    <row r="1011" spans="1:6" s="94" customFormat="1" x14ac:dyDescent="0.15">
      <c r="A1011"/>
      <c r="B1011"/>
      <c r="C1011"/>
      <c r="D1011"/>
      <c r="E1011"/>
      <c r="F1011"/>
    </row>
    <row r="1012" spans="1:6" s="94" customFormat="1" x14ac:dyDescent="0.15">
      <c r="A1012"/>
      <c r="B1012"/>
      <c r="C1012"/>
      <c r="D1012"/>
      <c r="E1012"/>
      <c r="F1012"/>
    </row>
    <row r="1013" spans="1:6" s="94" customFormat="1" x14ac:dyDescent="0.15">
      <c r="A1013"/>
      <c r="B1013"/>
      <c r="C1013"/>
      <c r="D1013"/>
      <c r="E1013"/>
      <c r="F1013"/>
    </row>
    <row r="1014" spans="1:6" s="94" customFormat="1" x14ac:dyDescent="0.15">
      <c r="A1014"/>
      <c r="B1014"/>
      <c r="C1014"/>
      <c r="D1014"/>
      <c r="E1014"/>
      <c r="F1014"/>
    </row>
    <row r="1015" spans="1:6" s="94" customFormat="1" x14ac:dyDescent="0.15">
      <c r="A1015"/>
      <c r="B1015"/>
      <c r="C1015"/>
      <c r="D1015"/>
      <c r="E1015"/>
      <c r="F1015"/>
    </row>
    <row r="1016" spans="1:6" s="94" customFormat="1" x14ac:dyDescent="0.15">
      <c r="A1016"/>
      <c r="B1016"/>
      <c r="C1016"/>
      <c r="D1016"/>
      <c r="E1016"/>
      <c r="F1016"/>
    </row>
    <row r="1017" spans="1:6" s="94" customFormat="1" x14ac:dyDescent="0.15">
      <c r="A1017"/>
      <c r="B1017"/>
      <c r="C1017"/>
      <c r="D1017"/>
      <c r="E1017"/>
      <c r="F1017"/>
    </row>
    <row r="1018" spans="1:6" s="94" customFormat="1" x14ac:dyDescent="0.15">
      <c r="A1018"/>
      <c r="B1018"/>
      <c r="C1018"/>
      <c r="D1018"/>
      <c r="E1018"/>
      <c r="F1018"/>
    </row>
    <row r="1019" spans="1:6" s="94" customFormat="1" x14ac:dyDescent="0.15">
      <c r="A1019"/>
      <c r="B1019"/>
      <c r="C1019"/>
      <c r="D1019"/>
      <c r="E1019"/>
      <c r="F1019"/>
    </row>
    <row r="1020" spans="1:6" s="94" customFormat="1" x14ac:dyDescent="0.15">
      <c r="A1020"/>
      <c r="B1020"/>
      <c r="C1020"/>
      <c r="D1020"/>
      <c r="E1020"/>
      <c r="F1020"/>
    </row>
    <row r="1021" spans="1:6" s="94" customFormat="1" x14ac:dyDescent="0.15">
      <c r="A1021"/>
      <c r="B1021"/>
      <c r="C1021"/>
      <c r="D1021"/>
      <c r="E1021"/>
      <c r="F1021"/>
    </row>
    <row r="1022" spans="1:6" s="94" customFormat="1" x14ac:dyDescent="0.15">
      <c r="A1022"/>
      <c r="B1022"/>
      <c r="C1022"/>
      <c r="D1022"/>
      <c r="E1022"/>
      <c r="F1022"/>
    </row>
    <row r="1023" spans="1:6" s="94" customFormat="1" x14ac:dyDescent="0.15">
      <c r="A1023"/>
      <c r="B1023"/>
      <c r="C1023"/>
      <c r="D1023"/>
      <c r="E1023"/>
      <c r="F1023"/>
    </row>
    <row r="1024" spans="1:6" s="94" customFormat="1" x14ac:dyDescent="0.15">
      <c r="A1024"/>
      <c r="B1024"/>
      <c r="C1024"/>
      <c r="D1024"/>
      <c r="E1024"/>
      <c r="F1024"/>
    </row>
    <row r="1025" spans="1:6" s="94" customFormat="1" x14ac:dyDescent="0.15">
      <c r="A1025"/>
      <c r="B1025"/>
      <c r="C1025"/>
      <c r="D1025"/>
      <c r="E1025"/>
      <c r="F1025"/>
    </row>
    <row r="1026" spans="1:6" s="94" customFormat="1" x14ac:dyDescent="0.15">
      <c r="A1026"/>
      <c r="B1026"/>
      <c r="C1026"/>
      <c r="D1026"/>
      <c r="E1026"/>
      <c r="F1026"/>
    </row>
    <row r="1027" spans="1:6" s="94" customFormat="1" x14ac:dyDescent="0.15">
      <c r="A1027"/>
      <c r="B1027"/>
      <c r="C1027"/>
      <c r="D1027"/>
      <c r="E1027"/>
      <c r="F1027"/>
    </row>
    <row r="1028" spans="1:6" s="94" customFormat="1" x14ac:dyDescent="0.15">
      <c r="A1028"/>
      <c r="B1028"/>
      <c r="C1028"/>
      <c r="D1028"/>
      <c r="E1028"/>
      <c r="F1028"/>
    </row>
    <row r="1029" spans="1:6" s="94" customFormat="1" x14ac:dyDescent="0.15">
      <c r="A1029"/>
      <c r="B1029"/>
      <c r="C1029"/>
      <c r="D1029"/>
      <c r="E1029"/>
      <c r="F1029"/>
    </row>
    <row r="1030" spans="1:6" s="94" customFormat="1" x14ac:dyDescent="0.15">
      <c r="A1030"/>
      <c r="B1030"/>
      <c r="C1030"/>
      <c r="D1030"/>
      <c r="E1030"/>
      <c r="F1030"/>
    </row>
    <row r="1031" spans="1:6" s="94" customFormat="1" x14ac:dyDescent="0.15">
      <c r="A1031"/>
      <c r="B1031"/>
      <c r="C1031"/>
      <c r="D1031"/>
      <c r="E1031"/>
      <c r="F1031"/>
    </row>
    <row r="1032" spans="1:6" s="94" customFormat="1" x14ac:dyDescent="0.15">
      <c r="A1032"/>
      <c r="B1032"/>
      <c r="C1032"/>
      <c r="D1032"/>
      <c r="E1032"/>
      <c r="F1032"/>
    </row>
    <row r="1033" spans="1:6" s="94" customFormat="1" x14ac:dyDescent="0.15">
      <c r="A1033"/>
      <c r="B1033"/>
      <c r="C1033"/>
      <c r="D1033"/>
      <c r="E1033"/>
      <c r="F1033"/>
    </row>
    <row r="1034" spans="1:6" s="94" customFormat="1" x14ac:dyDescent="0.15">
      <c r="A1034"/>
      <c r="B1034"/>
      <c r="C1034"/>
      <c r="D1034"/>
      <c r="E1034"/>
      <c r="F1034"/>
    </row>
    <row r="1035" spans="1:6" s="94" customFormat="1" x14ac:dyDescent="0.15">
      <c r="A1035"/>
      <c r="B1035"/>
      <c r="C1035"/>
      <c r="D1035"/>
      <c r="E1035"/>
      <c r="F1035"/>
    </row>
    <row r="1036" spans="1:6" s="94" customFormat="1" x14ac:dyDescent="0.15">
      <c r="A1036"/>
      <c r="B1036"/>
      <c r="C1036"/>
      <c r="D1036"/>
      <c r="E1036"/>
      <c r="F1036"/>
    </row>
    <row r="1037" spans="1:6" s="94" customFormat="1" x14ac:dyDescent="0.15">
      <c r="A1037"/>
      <c r="B1037"/>
      <c r="C1037"/>
      <c r="D1037"/>
      <c r="E1037"/>
      <c r="F1037"/>
    </row>
    <row r="1038" spans="1:6" s="94" customFormat="1" x14ac:dyDescent="0.15">
      <c r="A1038"/>
      <c r="B1038"/>
      <c r="C1038"/>
      <c r="D1038"/>
      <c r="E1038"/>
      <c r="F1038"/>
    </row>
    <row r="1039" spans="1:6" s="94" customFormat="1" x14ac:dyDescent="0.15">
      <c r="A1039"/>
      <c r="B1039"/>
      <c r="C1039"/>
      <c r="D1039"/>
      <c r="E1039"/>
      <c r="F1039"/>
    </row>
    <row r="1040" spans="1:6" s="94" customFormat="1" x14ac:dyDescent="0.15">
      <c r="A1040"/>
      <c r="B1040"/>
      <c r="C1040"/>
      <c r="D1040"/>
      <c r="E1040"/>
      <c r="F1040"/>
    </row>
    <row r="1041" spans="1:6" s="94" customFormat="1" x14ac:dyDescent="0.15">
      <c r="A1041"/>
      <c r="B1041"/>
      <c r="C1041"/>
      <c r="D1041"/>
      <c r="E1041"/>
      <c r="F1041"/>
    </row>
    <row r="1042" spans="1:6" s="94" customFormat="1" x14ac:dyDescent="0.15">
      <c r="A1042"/>
      <c r="B1042"/>
      <c r="C1042"/>
      <c r="D1042"/>
      <c r="E1042"/>
      <c r="F1042"/>
    </row>
    <row r="1043" spans="1:6" s="94" customFormat="1" x14ac:dyDescent="0.15">
      <c r="A1043"/>
      <c r="B1043"/>
      <c r="C1043"/>
      <c r="D1043"/>
      <c r="E1043"/>
      <c r="F1043"/>
    </row>
    <row r="1044" spans="1:6" s="94" customFormat="1" x14ac:dyDescent="0.15">
      <c r="A1044"/>
      <c r="B1044"/>
      <c r="C1044"/>
      <c r="D1044"/>
      <c r="E1044"/>
      <c r="F1044"/>
    </row>
    <row r="1045" spans="1:6" s="94" customFormat="1" x14ac:dyDescent="0.15">
      <c r="A1045"/>
      <c r="B1045"/>
      <c r="C1045"/>
      <c r="D1045"/>
      <c r="E1045"/>
      <c r="F1045"/>
    </row>
    <row r="1046" spans="1:6" s="94" customFormat="1" x14ac:dyDescent="0.15">
      <c r="A1046"/>
      <c r="B1046"/>
      <c r="C1046"/>
      <c r="D1046"/>
      <c r="E1046"/>
      <c r="F1046"/>
    </row>
    <row r="1047" spans="1:6" s="94" customFormat="1" x14ac:dyDescent="0.15">
      <c r="A1047"/>
      <c r="B1047"/>
      <c r="C1047"/>
      <c r="D1047"/>
      <c r="E1047"/>
      <c r="F1047"/>
    </row>
    <row r="1048" spans="1:6" s="94" customFormat="1" x14ac:dyDescent="0.15">
      <c r="A1048"/>
      <c r="B1048"/>
      <c r="C1048"/>
      <c r="D1048"/>
      <c r="E1048"/>
      <c r="F1048"/>
    </row>
    <row r="1049" spans="1:6" s="94" customFormat="1" x14ac:dyDescent="0.15">
      <c r="A1049"/>
      <c r="B1049"/>
      <c r="C1049"/>
      <c r="D1049"/>
      <c r="E1049"/>
      <c r="F1049"/>
    </row>
    <row r="1050" spans="1:6" s="94" customFormat="1" x14ac:dyDescent="0.15">
      <c r="A1050"/>
      <c r="B1050"/>
      <c r="C1050"/>
      <c r="D1050"/>
      <c r="E1050"/>
      <c r="F1050"/>
    </row>
    <row r="1051" spans="1:6" s="94" customFormat="1" x14ac:dyDescent="0.15">
      <c r="A1051"/>
      <c r="B1051"/>
      <c r="C1051"/>
      <c r="D1051"/>
      <c r="E1051"/>
      <c r="F1051"/>
    </row>
    <row r="1052" spans="1:6" s="94" customFormat="1" x14ac:dyDescent="0.15">
      <c r="A1052"/>
      <c r="B1052"/>
      <c r="C1052"/>
      <c r="D1052"/>
      <c r="E1052"/>
      <c r="F1052"/>
    </row>
    <row r="1053" spans="1:6" s="94" customFormat="1" x14ac:dyDescent="0.15">
      <c r="A1053"/>
      <c r="B1053"/>
      <c r="C1053"/>
      <c r="D1053"/>
      <c r="E1053"/>
      <c r="F1053"/>
    </row>
    <row r="1054" spans="1:6" s="94" customFormat="1" x14ac:dyDescent="0.15">
      <c r="A1054"/>
      <c r="B1054"/>
      <c r="C1054"/>
      <c r="D1054"/>
      <c r="E1054"/>
      <c r="F1054"/>
    </row>
    <row r="1055" spans="1:6" s="94" customFormat="1" x14ac:dyDescent="0.15">
      <c r="A1055"/>
      <c r="B1055"/>
      <c r="C1055"/>
      <c r="D1055"/>
      <c r="E1055"/>
      <c r="F1055"/>
    </row>
    <row r="1056" spans="1:6" s="94" customFormat="1" x14ac:dyDescent="0.15">
      <c r="A1056"/>
      <c r="B1056"/>
      <c r="C1056"/>
      <c r="D1056"/>
      <c r="E1056"/>
      <c r="F1056"/>
    </row>
    <row r="1057" spans="1:6" s="94" customFormat="1" x14ac:dyDescent="0.15">
      <c r="A1057"/>
      <c r="B1057"/>
      <c r="C1057"/>
      <c r="D1057"/>
      <c r="E1057"/>
      <c r="F1057"/>
    </row>
    <row r="1058" spans="1:6" s="94" customFormat="1" x14ac:dyDescent="0.15">
      <c r="A1058"/>
      <c r="B1058"/>
      <c r="C1058"/>
      <c r="D1058"/>
      <c r="E1058"/>
      <c r="F1058"/>
    </row>
    <row r="1059" spans="1:6" s="94" customFormat="1" x14ac:dyDescent="0.15">
      <c r="A1059"/>
      <c r="B1059"/>
      <c r="C1059"/>
      <c r="D1059"/>
      <c r="E1059"/>
      <c r="F1059"/>
    </row>
    <row r="1060" spans="1:6" s="94" customFormat="1" x14ac:dyDescent="0.15">
      <c r="A1060"/>
      <c r="B1060"/>
      <c r="C1060"/>
      <c r="D1060"/>
      <c r="E1060"/>
      <c r="F1060"/>
    </row>
    <row r="1061" spans="1:6" s="94" customFormat="1" x14ac:dyDescent="0.15">
      <c r="A1061"/>
      <c r="B1061"/>
      <c r="C1061"/>
      <c r="D1061"/>
      <c r="E1061"/>
      <c r="F1061"/>
    </row>
    <row r="1062" spans="1:6" s="94" customFormat="1" x14ac:dyDescent="0.15">
      <c r="A1062"/>
      <c r="B1062"/>
      <c r="C1062"/>
      <c r="D1062"/>
      <c r="E1062"/>
      <c r="F1062"/>
    </row>
    <row r="1063" spans="1:6" s="94" customFormat="1" x14ac:dyDescent="0.15">
      <c r="A1063"/>
      <c r="B1063"/>
      <c r="C1063"/>
      <c r="D1063"/>
      <c r="E1063"/>
      <c r="F1063"/>
    </row>
    <row r="1064" spans="1:6" s="94" customFormat="1" x14ac:dyDescent="0.15">
      <c r="A1064"/>
      <c r="B1064"/>
      <c r="C1064"/>
      <c r="D1064"/>
      <c r="E1064"/>
      <c r="F1064"/>
    </row>
    <row r="1065" spans="1:6" s="94" customFormat="1" x14ac:dyDescent="0.15">
      <c r="A1065"/>
      <c r="B1065"/>
      <c r="C1065"/>
      <c r="D1065"/>
      <c r="E1065"/>
      <c r="F1065"/>
    </row>
    <row r="1066" spans="1:6" s="94" customFormat="1" x14ac:dyDescent="0.15">
      <c r="A1066"/>
      <c r="B1066"/>
      <c r="C1066"/>
      <c r="D1066"/>
      <c r="E1066"/>
      <c r="F1066"/>
    </row>
    <row r="1067" spans="1:6" s="94" customFormat="1" x14ac:dyDescent="0.15">
      <c r="A1067"/>
      <c r="B1067"/>
      <c r="C1067"/>
      <c r="D1067"/>
      <c r="E1067"/>
      <c r="F1067"/>
    </row>
    <row r="1068" spans="1:6" s="94" customFormat="1" x14ac:dyDescent="0.15">
      <c r="A1068"/>
      <c r="B1068"/>
      <c r="C1068"/>
      <c r="D1068"/>
      <c r="E1068"/>
      <c r="F1068"/>
    </row>
    <row r="1069" spans="1:6" s="94" customFormat="1" x14ac:dyDescent="0.15">
      <c r="A1069"/>
      <c r="B1069"/>
      <c r="C1069"/>
      <c r="D1069"/>
      <c r="E1069"/>
      <c r="F1069"/>
    </row>
    <row r="1070" spans="1:6" s="94" customFormat="1" x14ac:dyDescent="0.15">
      <c r="A1070"/>
      <c r="B1070"/>
      <c r="C1070"/>
      <c r="D1070"/>
      <c r="E1070"/>
      <c r="F1070"/>
    </row>
    <row r="1071" spans="1:6" s="94" customFormat="1" x14ac:dyDescent="0.15">
      <c r="A1071"/>
      <c r="B1071"/>
      <c r="C1071"/>
      <c r="D1071"/>
      <c r="E1071"/>
      <c r="F1071"/>
    </row>
    <row r="1072" spans="1:6" s="94" customFormat="1" x14ac:dyDescent="0.15">
      <c r="A1072"/>
      <c r="B1072"/>
      <c r="C1072"/>
      <c r="D1072"/>
      <c r="E1072"/>
      <c r="F1072"/>
    </row>
    <row r="1073" spans="1:6" s="94" customFormat="1" x14ac:dyDescent="0.15">
      <c r="A1073"/>
      <c r="B1073"/>
      <c r="C1073"/>
      <c r="D1073"/>
      <c r="E1073"/>
      <c r="F1073"/>
    </row>
    <row r="1074" spans="1:6" s="94" customFormat="1" x14ac:dyDescent="0.15">
      <c r="A1074"/>
      <c r="B1074"/>
      <c r="C1074"/>
      <c r="D1074"/>
      <c r="E1074"/>
      <c r="F1074"/>
    </row>
    <row r="1075" spans="1:6" s="94" customFormat="1" x14ac:dyDescent="0.15">
      <c r="A1075"/>
      <c r="B1075"/>
      <c r="C1075"/>
      <c r="D1075"/>
      <c r="E1075"/>
      <c r="F1075"/>
    </row>
    <row r="1076" spans="1:6" s="94" customFormat="1" x14ac:dyDescent="0.15">
      <c r="A1076"/>
      <c r="B1076"/>
      <c r="C1076"/>
      <c r="D1076"/>
      <c r="E1076"/>
      <c r="F1076"/>
    </row>
    <row r="1077" spans="1:6" s="94" customFormat="1" x14ac:dyDescent="0.15">
      <c r="A1077"/>
      <c r="B1077"/>
      <c r="C1077"/>
      <c r="D1077"/>
      <c r="E1077"/>
      <c r="F1077"/>
    </row>
    <row r="1078" spans="1:6" s="94" customFormat="1" x14ac:dyDescent="0.15">
      <c r="A1078"/>
      <c r="B1078"/>
      <c r="C1078"/>
      <c r="D1078"/>
      <c r="E1078"/>
      <c r="F1078"/>
    </row>
    <row r="1079" spans="1:6" s="94" customFormat="1" x14ac:dyDescent="0.15">
      <c r="A1079"/>
      <c r="B1079"/>
      <c r="C1079"/>
      <c r="D1079"/>
      <c r="E1079"/>
      <c r="F1079"/>
    </row>
    <row r="1080" spans="1:6" s="94" customFormat="1" x14ac:dyDescent="0.15">
      <c r="A1080"/>
      <c r="B1080"/>
      <c r="C1080"/>
      <c r="D1080"/>
      <c r="E1080"/>
      <c r="F1080"/>
    </row>
    <row r="1081" spans="1:6" s="94" customFormat="1" x14ac:dyDescent="0.15">
      <c r="A1081"/>
      <c r="B1081"/>
      <c r="C1081"/>
      <c r="D1081"/>
      <c r="E1081"/>
      <c r="F1081"/>
    </row>
    <row r="1082" spans="1:6" s="94" customFormat="1" x14ac:dyDescent="0.15">
      <c r="A1082"/>
      <c r="B1082"/>
      <c r="C1082"/>
      <c r="D1082"/>
      <c r="E1082"/>
      <c r="F1082"/>
    </row>
    <row r="1083" spans="1:6" s="94" customFormat="1" x14ac:dyDescent="0.15">
      <c r="A1083"/>
      <c r="B1083"/>
      <c r="C1083"/>
      <c r="D1083"/>
      <c r="E1083"/>
      <c r="F1083"/>
    </row>
    <row r="1084" spans="1:6" s="94" customFormat="1" x14ac:dyDescent="0.15">
      <c r="A1084"/>
      <c r="B1084"/>
      <c r="C1084"/>
      <c r="D1084"/>
      <c r="E1084"/>
      <c r="F1084"/>
    </row>
    <row r="1085" spans="1:6" s="94" customFormat="1" x14ac:dyDescent="0.15">
      <c r="A1085"/>
      <c r="B1085"/>
      <c r="C1085"/>
      <c r="D1085"/>
      <c r="E1085"/>
      <c r="F1085"/>
    </row>
    <row r="1086" spans="1:6" s="94" customFormat="1" x14ac:dyDescent="0.15">
      <c r="A1086"/>
      <c r="B1086"/>
      <c r="C1086"/>
      <c r="D1086"/>
      <c r="E1086"/>
      <c r="F1086"/>
    </row>
    <row r="1087" spans="1:6" s="94" customFormat="1" x14ac:dyDescent="0.15">
      <c r="A1087"/>
      <c r="B1087"/>
      <c r="C1087"/>
      <c r="D1087"/>
      <c r="E1087"/>
      <c r="F1087"/>
    </row>
    <row r="1088" spans="1:6" s="94" customFormat="1" x14ac:dyDescent="0.15">
      <c r="A1088"/>
      <c r="B1088"/>
      <c r="C1088"/>
      <c r="D1088"/>
      <c r="E1088"/>
      <c r="F1088"/>
    </row>
    <row r="1089" spans="1:6" s="94" customFormat="1" x14ac:dyDescent="0.15">
      <c r="A1089"/>
      <c r="B1089"/>
      <c r="C1089"/>
      <c r="D1089"/>
      <c r="E1089"/>
      <c r="F1089"/>
    </row>
    <row r="1090" spans="1:6" s="94" customFormat="1" x14ac:dyDescent="0.15">
      <c r="A1090"/>
      <c r="B1090"/>
      <c r="C1090"/>
      <c r="D1090"/>
      <c r="E1090"/>
      <c r="F1090"/>
    </row>
    <row r="1091" spans="1:6" s="94" customFormat="1" x14ac:dyDescent="0.15">
      <c r="A1091"/>
      <c r="B1091"/>
      <c r="C1091"/>
      <c r="D1091"/>
      <c r="E1091"/>
      <c r="F1091"/>
    </row>
    <row r="1092" spans="1:6" s="94" customFormat="1" x14ac:dyDescent="0.15">
      <c r="A1092"/>
      <c r="B1092"/>
      <c r="C1092"/>
      <c r="D1092"/>
      <c r="E1092"/>
      <c r="F1092"/>
    </row>
    <row r="1093" spans="1:6" s="94" customFormat="1" x14ac:dyDescent="0.15">
      <c r="A1093"/>
      <c r="B1093"/>
      <c r="C1093"/>
      <c r="D1093"/>
      <c r="E1093"/>
      <c r="F1093"/>
    </row>
    <row r="1094" spans="1:6" s="94" customFormat="1" x14ac:dyDescent="0.15">
      <c r="A1094"/>
      <c r="B1094"/>
      <c r="C1094"/>
      <c r="D1094"/>
      <c r="E1094"/>
      <c r="F1094"/>
    </row>
    <row r="1095" spans="1:6" s="94" customFormat="1" x14ac:dyDescent="0.15">
      <c r="A1095"/>
      <c r="B1095"/>
      <c r="C1095"/>
      <c r="D1095"/>
      <c r="E1095"/>
      <c r="F1095"/>
    </row>
    <row r="1096" spans="1:6" s="94" customFormat="1" x14ac:dyDescent="0.15">
      <c r="A1096"/>
      <c r="B1096"/>
      <c r="C1096"/>
      <c r="D1096"/>
      <c r="E1096"/>
      <c r="F1096"/>
    </row>
    <row r="1097" spans="1:6" s="94" customFormat="1" x14ac:dyDescent="0.15">
      <c r="A1097"/>
      <c r="B1097"/>
      <c r="C1097"/>
      <c r="D1097"/>
      <c r="E1097"/>
      <c r="F1097"/>
    </row>
    <row r="1098" spans="1:6" s="94" customFormat="1" x14ac:dyDescent="0.15">
      <c r="A1098"/>
      <c r="B1098"/>
      <c r="C1098"/>
      <c r="D1098"/>
      <c r="E1098"/>
      <c r="F1098"/>
    </row>
    <row r="1099" spans="1:6" s="94" customFormat="1" x14ac:dyDescent="0.15">
      <c r="A1099"/>
      <c r="B1099"/>
      <c r="C1099"/>
      <c r="D1099"/>
      <c r="E1099"/>
      <c r="F1099"/>
    </row>
    <row r="1100" spans="1:6" s="94" customFormat="1" x14ac:dyDescent="0.15">
      <c r="A1100"/>
      <c r="B1100"/>
      <c r="C1100"/>
      <c r="D1100"/>
      <c r="E1100"/>
      <c r="F1100"/>
    </row>
    <row r="1101" spans="1:6" s="94" customFormat="1" x14ac:dyDescent="0.15">
      <c r="A1101"/>
      <c r="B1101"/>
      <c r="C1101"/>
      <c r="D1101"/>
      <c r="E1101"/>
      <c r="F1101"/>
    </row>
    <row r="1102" spans="1:6" s="94" customFormat="1" x14ac:dyDescent="0.15">
      <c r="A1102"/>
      <c r="B1102"/>
      <c r="C1102"/>
      <c r="D1102"/>
      <c r="E1102"/>
      <c r="F1102"/>
    </row>
    <row r="1103" spans="1:6" s="94" customFormat="1" x14ac:dyDescent="0.15">
      <c r="A1103"/>
      <c r="B1103"/>
      <c r="C1103"/>
      <c r="D1103"/>
      <c r="E1103"/>
      <c r="F1103"/>
    </row>
    <row r="1104" spans="1:6" s="94" customFormat="1" x14ac:dyDescent="0.15">
      <c r="A1104"/>
      <c r="B1104"/>
      <c r="C1104"/>
      <c r="D1104"/>
      <c r="E1104"/>
      <c r="F1104"/>
    </row>
    <row r="1105" spans="1:6" s="94" customFormat="1" x14ac:dyDescent="0.15">
      <c r="A1105"/>
      <c r="B1105"/>
      <c r="C1105"/>
      <c r="D1105"/>
      <c r="E1105"/>
      <c r="F1105"/>
    </row>
    <row r="1106" spans="1:6" s="94" customFormat="1" x14ac:dyDescent="0.15">
      <c r="A1106"/>
      <c r="B1106"/>
      <c r="C1106"/>
      <c r="D1106"/>
      <c r="E1106"/>
      <c r="F1106"/>
    </row>
    <row r="1107" spans="1:6" s="94" customFormat="1" x14ac:dyDescent="0.15">
      <c r="A1107"/>
      <c r="B1107"/>
      <c r="C1107"/>
      <c r="D1107"/>
      <c r="E1107"/>
      <c r="F1107"/>
    </row>
    <row r="1108" spans="1:6" s="94" customFormat="1" x14ac:dyDescent="0.15">
      <c r="A1108"/>
      <c r="B1108"/>
      <c r="C1108"/>
      <c r="D1108"/>
      <c r="E1108"/>
      <c r="F1108"/>
    </row>
    <row r="1109" spans="1:6" s="94" customFormat="1" x14ac:dyDescent="0.15">
      <c r="A1109"/>
      <c r="B1109"/>
      <c r="C1109"/>
      <c r="D1109"/>
      <c r="E1109"/>
      <c r="F1109"/>
    </row>
    <row r="1110" spans="1:6" s="94" customFormat="1" x14ac:dyDescent="0.15">
      <c r="A1110"/>
      <c r="B1110"/>
      <c r="C1110"/>
      <c r="D1110"/>
      <c r="E1110"/>
      <c r="F1110"/>
    </row>
    <row r="1111" spans="1:6" s="94" customFormat="1" x14ac:dyDescent="0.15">
      <c r="A1111"/>
      <c r="B1111"/>
      <c r="C1111"/>
      <c r="D1111"/>
      <c r="E1111"/>
      <c r="F1111"/>
    </row>
    <row r="1112" spans="1:6" s="94" customFormat="1" x14ac:dyDescent="0.15">
      <c r="A1112"/>
      <c r="B1112"/>
      <c r="C1112"/>
      <c r="D1112"/>
      <c r="E1112"/>
      <c r="F1112"/>
    </row>
    <row r="1113" spans="1:6" s="94" customFormat="1" x14ac:dyDescent="0.15">
      <c r="A1113"/>
      <c r="B1113"/>
      <c r="C1113"/>
      <c r="D1113"/>
      <c r="E1113"/>
      <c r="F1113"/>
    </row>
    <row r="1114" spans="1:6" s="94" customFormat="1" x14ac:dyDescent="0.15">
      <c r="A1114"/>
      <c r="B1114"/>
      <c r="C1114"/>
      <c r="D1114"/>
      <c r="E1114"/>
      <c r="F1114"/>
    </row>
    <row r="1115" spans="1:6" s="94" customFormat="1" x14ac:dyDescent="0.15">
      <c r="A1115"/>
      <c r="B1115"/>
      <c r="C1115"/>
      <c r="D1115"/>
      <c r="E1115"/>
      <c r="F1115"/>
    </row>
    <row r="1116" spans="1:6" s="94" customFormat="1" x14ac:dyDescent="0.15">
      <c r="A1116"/>
      <c r="B1116"/>
      <c r="C1116"/>
      <c r="D1116"/>
      <c r="E1116"/>
      <c r="F1116"/>
    </row>
    <row r="1117" spans="1:6" s="94" customFormat="1" x14ac:dyDescent="0.15">
      <c r="A1117"/>
      <c r="B1117"/>
      <c r="C1117"/>
      <c r="D1117"/>
      <c r="E1117"/>
      <c r="F1117"/>
    </row>
    <row r="1118" spans="1:6" s="94" customFormat="1" x14ac:dyDescent="0.15">
      <c r="A1118"/>
      <c r="B1118"/>
      <c r="C1118"/>
      <c r="D1118"/>
      <c r="E1118"/>
      <c r="F1118"/>
    </row>
    <row r="1119" spans="1:6" s="94" customFormat="1" x14ac:dyDescent="0.15">
      <c r="A1119"/>
      <c r="B1119"/>
      <c r="C1119"/>
      <c r="D1119"/>
      <c r="E1119"/>
      <c r="F1119"/>
    </row>
    <row r="1120" spans="1:6" s="94" customFormat="1" x14ac:dyDescent="0.15">
      <c r="A1120"/>
      <c r="B1120"/>
      <c r="C1120"/>
      <c r="D1120"/>
      <c r="E1120"/>
      <c r="F1120"/>
    </row>
    <row r="1121" spans="1:6" s="94" customFormat="1" x14ac:dyDescent="0.15">
      <c r="A1121"/>
      <c r="B1121"/>
      <c r="C1121"/>
      <c r="D1121"/>
      <c r="E1121"/>
      <c r="F1121"/>
    </row>
    <row r="1122" spans="1:6" s="94" customFormat="1" x14ac:dyDescent="0.15">
      <c r="A1122"/>
      <c r="B1122"/>
      <c r="C1122"/>
      <c r="D1122"/>
      <c r="E1122"/>
      <c r="F1122"/>
    </row>
    <row r="1123" spans="1:6" s="94" customFormat="1" x14ac:dyDescent="0.15">
      <c r="A1123"/>
      <c r="B1123"/>
      <c r="C1123"/>
      <c r="D1123"/>
      <c r="E1123"/>
      <c r="F1123"/>
    </row>
    <row r="1124" spans="1:6" s="94" customFormat="1" x14ac:dyDescent="0.15">
      <c r="A1124"/>
      <c r="B1124"/>
      <c r="C1124"/>
      <c r="D1124"/>
      <c r="E1124"/>
      <c r="F1124"/>
    </row>
    <row r="1125" spans="1:6" s="94" customFormat="1" x14ac:dyDescent="0.15">
      <c r="A1125"/>
      <c r="B1125"/>
      <c r="C1125"/>
      <c r="D1125"/>
      <c r="E1125"/>
      <c r="F1125"/>
    </row>
    <row r="1126" spans="1:6" s="94" customFormat="1" x14ac:dyDescent="0.15">
      <c r="A1126"/>
      <c r="B1126"/>
      <c r="C1126"/>
      <c r="D1126"/>
      <c r="E1126"/>
      <c r="F1126"/>
    </row>
    <row r="1127" spans="1:6" s="94" customFormat="1" x14ac:dyDescent="0.15">
      <c r="A1127"/>
      <c r="B1127"/>
      <c r="C1127"/>
      <c r="D1127"/>
      <c r="E1127"/>
      <c r="F1127"/>
    </row>
    <row r="1128" spans="1:6" s="94" customFormat="1" x14ac:dyDescent="0.15">
      <c r="A1128"/>
      <c r="B1128"/>
      <c r="C1128"/>
      <c r="D1128"/>
      <c r="E1128"/>
      <c r="F1128"/>
    </row>
    <row r="1129" spans="1:6" s="94" customFormat="1" x14ac:dyDescent="0.15">
      <c r="A1129"/>
      <c r="B1129"/>
      <c r="C1129"/>
      <c r="D1129"/>
      <c r="E1129"/>
      <c r="F1129"/>
    </row>
    <row r="1130" spans="1:6" s="94" customFormat="1" x14ac:dyDescent="0.15">
      <c r="A1130"/>
      <c r="B1130"/>
      <c r="C1130"/>
      <c r="D1130"/>
      <c r="E1130"/>
      <c r="F1130"/>
    </row>
    <row r="1131" spans="1:6" s="94" customFormat="1" x14ac:dyDescent="0.15">
      <c r="A1131"/>
      <c r="B1131"/>
      <c r="C1131"/>
      <c r="D1131"/>
      <c r="E1131"/>
      <c r="F1131"/>
    </row>
    <row r="1132" spans="1:6" s="94" customFormat="1" x14ac:dyDescent="0.15">
      <c r="A1132"/>
      <c r="B1132"/>
      <c r="C1132"/>
      <c r="D1132"/>
      <c r="E1132"/>
      <c r="F1132"/>
    </row>
    <row r="1133" spans="1:6" s="94" customFormat="1" x14ac:dyDescent="0.15">
      <c r="A1133"/>
      <c r="B1133"/>
      <c r="C1133"/>
      <c r="D1133"/>
      <c r="E1133"/>
      <c r="F1133"/>
    </row>
    <row r="1134" spans="1:6" s="94" customFormat="1" x14ac:dyDescent="0.15">
      <c r="A1134"/>
      <c r="B1134"/>
      <c r="C1134"/>
      <c r="D1134"/>
      <c r="E1134"/>
      <c r="F1134"/>
    </row>
    <row r="1135" spans="1:6" s="94" customFormat="1" x14ac:dyDescent="0.15">
      <c r="A1135"/>
      <c r="B1135"/>
      <c r="C1135"/>
      <c r="D1135"/>
      <c r="E1135"/>
      <c r="F1135"/>
    </row>
    <row r="1136" spans="1:6" s="94" customFormat="1" x14ac:dyDescent="0.15">
      <c r="A1136"/>
      <c r="B1136"/>
      <c r="C1136"/>
      <c r="D1136"/>
      <c r="E1136"/>
      <c r="F1136"/>
    </row>
    <row r="1137" spans="1:6" s="94" customFormat="1" x14ac:dyDescent="0.15">
      <c r="A1137"/>
      <c r="B1137"/>
      <c r="C1137"/>
      <c r="D1137"/>
      <c r="E1137"/>
      <c r="F1137"/>
    </row>
    <row r="1138" spans="1:6" s="94" customFormat="1" x14ac:dyDescent="0.15">
      <c r="A1138"/>
      <c r="B1138"/>
      <c r="C1138"/>
      <c r="D1138"/>
      <c r="E1138"/>
      <c r="F1138"/>
    </row>
    <row r="1139" spans="1:6" s="94" customFormat="1" x14ac:dyDescent="0.15">
      <c r="A1139"/>
      <c r="B1139"/>
      <c r="C1139"/>
      <c r="D1139"/>
      <c r="E1139"/>
      <c r="F1139"/>
    </row>
    <row r="1140" spans="1:6" s="94" customFormat="1" x14ac:dyDescent="0.15">
      <c r="A1140"/>
      <c r="B1140"/>
      <c r="C1140"/>
      <c r="D1140"/>
      <c r="E1140"/>
      <c r="F1140"/>
    </row>
    <row r="1141" spans="1:6" s="94" customFormat="1" x14ac:dyDescent="0.15">
      <c r="A1141"/>
      <c r="B1141"/>
      <c r="C1141"/>
      <c r="D1141"/>
      <c r="E1141"/>
      <c r="F1141"/>
    </row>
    <row r="1142" spans="1:6" s="94" customFormat="1" x14ac:dyDescent="0.15">
      <c r="A1142"/>
      <c r="B1142"/>
      <c r="C1142"/>
      <c r="D1142"/>
      <c r="E1142"/>
      <c r="F1142"/>
    </row>
    <row r="1143" spans="1:6" s="94" customFormat="1" x14ac:dyDescent="0.15">
      <c r="A1143"/>
      <c r="B1143"/>
      <c r="C1143"/>
      <c r="D1143"/>
      <c r="E1143"/>
      <c r="F1143"/>
    </row>
    <row r="1144" spans="1:6" s="94" customFormat="1" x14ac:dyDescent="0.15">
      <c r="A1144"/>
      <c r="B1144"/>
      <c r="C1144"/>
      <c r="D1144"/>
      <c r="E1144"/>
      <c r="F1144"/>
    </row>
    <row r="1145" spans="1:6" s="94" customFormat="1" x14ac:dyDescent="0.15">
      <c r="A1145"/>
      <c r="B1145"/>
      <c r="C1145"/>
      <c r="D1145"/>
      <c r="E1145"/>
      <c r="F1145"/>
    </row>
    <row r="1146" spans="1:6" s="94" customFormat="1" x14ac:dyDescent="0.15">
      <c r="A1146"/>
      <c r="B1146"/>
      <c r="C1146"/>
      <c r="D1146"/>
      <c r="E1146"/>
      <c r="F1146"/>
    </row>
    <row r="1147" spans="1:6" s="94" customFormat="1" x14ac:dyDescent="0.15">
      <c r="A1147"/>
      <c r="B1147"/>
      <c r="C1147"/>
      <c r="D1147"/>
      <c r="E1147"/>
      <c r="F1147"/>
    </row>
    <row r="1148" spans="1:6" s="94" customFormat="1" x14ac:dyDescent="0.15">
      <c r="A1148"/>
      <c r="B1148"/>
      <c r="C1148"/>
      <c r="D1148"/>
      <c r="E1148"/>
      <c r="F1148"/>
    </row>
    <row r="1149" spans="1:6" s="94" customFormat="1" x14ac:dyDescent="0.15">
      <c r="A1149"/>
      <c r="B1149"/>
      <c r="C1149"/>
      <c r="D1149"/>
      <c r="E1149"/>
      <c r="F1149"/>
    </row>
    <row r="1150" spans="1:6" s="94" customFormat="1" x14ac:dyDescent="0.15">
      <c r="A1150"/>
      <c r="B1150"/>
      <c r="C1150"/>
      <c r="D1150"/>
      <c r="E1150"/>
      <c r="F1150"/>
    </row>
    <row r="1151" spans="1:6" s="94" customFormat="1" x14ac:dyDescent="0.15">
      <c r="A1151"/>
      <c r="B1151"/>
      <c r="C1151"/>
      <c r="D1151"/>
      <c r="E1151"/>
      <c r="F1151"/>
    </row>
    <row r="1152" spans="1:6" s="94" customFormat="1" x14ac:dyDescent="0.15">
      <c r="A1152"/>
      <c r="B1152"/>
      <c r="C1152"/>
      <c r="D1152"/>
      <c r="E1152"/>
      <c r="F1152"/>
    </row>
    <row r="1153" spans="1:6" s="94" customFormat="1" x14ac:dyDescent="0.15">
      <c r="A1153"/>
      <c r="B1153"/>
      <c r="C1153"/>
      <c r="D1153"/>
      <c r="E1153"/>
      <c r="F1153"/>
    </row>
    <row r="1154" spans="1:6" s="94" customFormat="1" x14ac:dyDescent="0.15">
      <c r="A1154"/>
      <c r="B1154"/>
      <c r="C1154"/>
      <c r="D1154"/>
      <c r="E1154"/>
      <c r="F1154"/>
    </row>
    <row r="1155" spans="1:6" s="94" customFormat="1" x14ac:dyDescent="0.15">
      <c r="A1155"/>
      <c r="B1155"/>
      <c r="C1155"/>
      <c r="D1155"/>
      <c r="E1155"/>
      <c r="F1155"/>
    </row>
    <row r="1156" spans="1:6" s="94" customFormat="1" x14ac:dyDescent="0.15">
      <c r="A1156"/>
      <c r="B1156"/>
      <c r="C1156"/>
      <c r="D1156"/>
      <c r="E1156"/>
      <c r="F1156"/>
    </row>
    <row r="1157" spans="1:6" s="94" customFormat="1" x14ac:dyDescent="0.15">
      <c r="A1157"/>
      <c r="B1157"/>
      <c r="C1157"/>
      <c r="D1157"/>
      <c r="E1157"/>
      <c r="F1157"/>
    </row>
    <row r="1158" spans="1:6" s="94" customFormat="1" x14ac:dyDescent="0.15">
      <c r="A1158"/>
      <c r="B1158"/>
      <c r="C1158"/>
      <c r="D1158"/>
      <c r="E1158"/>
      <c r="F1158"/>
    </row>
    <row r="1159" spans="1:6" s="94" customFormat="1" x14ac:dyDescent="0.15">
      <c r="A1159"/>
      <c r="B1159"/>
      <c r="C1159"/>
      <c r="D1159"/>
      <c r="E1159"/>
      <c r="F1159"/>
    </row>
    <row r="1160" spans="1:6" s="94" customFormat="1" x14ac:dyDescent="0.15">
      <c r="A1160"/>
      <c r="B1160"/>
      <c r="C1160"/>
      <c r="D1160"/>
      <c r="E1160"/>
      <c r="F1160"/>
    </row>
    <row r="1161" spans="1:6" s="94" customFormat="1" x14ac:dyDescent="0.15">
      <c r="A1161"/>
      <c r="B1161"/>
      <c r="C1161"/>
      <c r="D1161"/>
      <c r="E1161"/>
      <c r="F1161"/>
    </row>
    <row r="1162" spans="1:6" s="94" customFormat="1" x14ac:dyDescent="0.15">
      <c r="A1162"/>
      <c r="B1162"/>
      <c r="C1162"/>
      <c r="D1162"/>
      <c r="E1162"/>
      <c r="F1162"/>
    </row>
    <row r="1163" spans="1:6" s="94" customFormat="1" x14ac:dyDescent="0.15">
      <c r="A1163"/>
      <c r="B1163"/>
      <c r="C1163"/>
      <c r="D1163"/>
      <c r="E1163"/>
      <c r="F1163"/>
    </row>
    <row r="1164" spans="1:6" s="94" customFormat="1" x14ac:dyDescent="0.15">
      <c r="A1164"/>
      <c r="B1164"/>
      <c r="C1164"/>
      <c r="D1164"/>
      <c r="E1164"/>
      <c r="F1164"/>
    </row>
    <row r="1165" spans="1:6" s="94" customFormat="1" x14ac:dyDescent="0.15">
      <c r="A1165"/>
      <c r="B1165"/>
      <c r="C1165"/>
      <c r="D1165"/>
      <c r="E1165"/>
      <c r="F1165"/>
    </row>
    <row r="1166" spans="1:6" s="94" customFormat="1" x14ac:dyDescent="0.15">
      <c r="A1166"/>
      <c r="B1166"/>
      <c r="C1166"/>
      <c r="D1166"/>
      <c r="E1166"/>
      <c r="F1166"/>
    </row>
    <row r="1167" spans="1:6" s="94" customFormat="1" x14ac:dyDescent="0.15">
      <c r="A1167"/>
      <c r="B1167"/>
      <c r="C1167"/>
      <c r="D1167"/>
      <c r="E1167"/>
      <c r="F1167"/>
    </row>
    <row r="1168" spans="1:6" s="94" customFormat="1" x14ac:dyDescent="0.15">
      <c r="A1168"/>
      <c r="B1168"/>
      <c r="C1168"/>
      <c r="D1168"/>
      <c r="E1168"/>
      <c r="F1168"/>
    </row>
    <row r="1169" spans="1:6" s="94" customFormat="1" x14ac:dyDescent="0.15">
      <c r="A1169"/>
      <c r="B1169"/>
      <c r="C1169"/>
      <c r="D1169"/>
      <c r="E1169"/>
      <c r="F1169"/>
    </row>
    <row r="1170" spans="1:6" s="94" customFormat="1" x14ac:dyDescent="0.15">
      <c r="A1170"/>
      <c r="B1170"/>
      <c r="C1170"/>
      <c r="D1170"/>
      <c r="E1170"/>
      <c r="F1170"/>
    </row>
    <row r="1171" spans="1:6" s="94" customFormat="1" x14ac:dyDescent="0.15">
      <c r="A1171"/>
      <c r="B1171"/>
      <c r="C1171"/>
      <c r="D1171"/>
      <c r="E1171"/>
      <c r="F1171"/>
    </row>
    <row r="1172" spans="1:6" s="94" customFormat="1" x14ac:dyDescent="0.15">
      <c r="A1172"/>
      <c r="B1172"/>
      <c r="C1172"/>
      <c r="D1172"/>
      <c r="E1172"/>
      <c r="F1172"/>
    </row>
    <row r="1173" spans="1:6" s="94" customFormat="1" x14ac:dyDescent="0.15">
      <c r="A1173"/>
      <c r="B1173"/>
      <c r="C1173"/>
      <c r="D1173"/>
      <c r="E1173"/>
      <c r="F1173"/>
    </row>
    <row r="1174" spans="1:6" s="94" customFormat="1" x14ac:dyDescent="0.15">
      <c r="A1174"/>
      <c r="B1174"/>
      <c r="C1174"/>
      <c r="D1174"/>
      <c r="E1174"/>
      <c r="F1174"/>
    </row>
    <row r="1175" spans="1:6" s="94" customFormat="1" x14ac:dyDescent="0.15">
      <c r="A1175"/>
      <c r="B1175"/>
      <c r="C1175"/>
      <c r="D1175"/>
      <c r="E1175"/>
      <c r="F1175"/>
    </row>
    <row r="1176" spans="1:6" s="94" customFormat="1" x14ac:dyDescent="0.15">
      <c r="A1176"/>
      <c r="B1176"/>
      <c r="C1176"/>
      <c r="D1176"/>
      <c r="E1176"/>
      <c r="F1176"/>
    </row>
    <row r="1177" spans="1:6" s="94" customFormat="1" x14ac:dyDescent="0.15">
      <c r="A1177"/>
      <c r="B1177"/>
      <c r="C1177"/>
      <c r="D1177"/>
      <c r="E1177"/>
      <c r="F1177"/>
    </row>
    <row r="1178" spans="1:6" s="94" customFormat="1" x14ac:dyDescent="0.15">
      <c r="A1178"/>
      <c r="B1178"/>
      <c r="C1178"/>
      <c r="D1178"/>
      <c r="E1178"/>
      <c r="F1178"/>
    </row>
    <row r="1179" spans="1:6" s="94" customFormat="1" x14ac:dyDescent="0.15">
      <c r="A1179"/>
      <c r="B1179"/>
      <c r="C1179"/>
      <c r="D1179"/>
      <c r="E1179"/>
      <c r="F1179"/>
    </row>
    <row r="1180" spans="1:6" s="94" customFormat="1" x14ac:dyDescent="0.15">
      <c r="A1180"/>
      <c r="B1180"/>
      <c r="C1180"/>
      <c r="D1180"/>
      <c r="E1180"/>
      <c r="F1180"/>
    </row>
    <row r="1181" spans="1:6" s="94" customFormat="1" x14ac:dyDescent="0.15">
      <c r="A1181"/>
      <c r="B1181"/>
      <c r="C1181"/>
      <c r="D1181"/>
      <c r="E1181"/>
      <c r="F1181"/>
    </row>
    <row r="1182" spans="1:6" s="94" customFormat="1" x14ac:dyDescent="0.15">
      <c r="A1182"/>
      <c r="B1182"/>
      <c r="C1182"/>
      <c r="D1182"/>
      <c r="E1182"/>
      <c r="F1182"/>
    </row>
    <row r="1183" spans="1:6" s="94" customFormat="1" x14ac:dyDescent="0.15">
      <c r="A1183"/>
      <c r="B1183"/>
      <c r="C1183"/>
      <c r="D1183"/>
      <c r="E1183"/>
      <c r="F1183"/>
    </row>
    <row r="1184" spans="1:6" s="94" customFormat="1" x14ac:dyDescent="0.15">
      <c r="A1184"/>
      <c r="B1184"/>
      <c r="C1184"/>
      <c r="D1184"/>
      <c r="E1184"/>
      <c r="F1184"/>
    </row>
    <row r="1185" spans="1:6" s="94" customFormat="1" x14ac:dyDescent="0.15">
      <c r="A1185"/>
      <c r="B1185"/>
      <c r="C1185"/>
      <c r="D1185"/>
      <c r="E1185"/>
      <c r="F1185"/>
    </row>
    <row r="1186" spans="1:6" s="94" customFormat="1" x14ac:dyDescent="0.15">
      <c r="A1186"/>
      <c r="B1186"/>
      <c r="C1186"/>
      <c r="D1186"/>
      <c r="E1186"/>
      <c r="F1186"/>
    </row>
    <row r="1187" spans="1:6" s="94" customFormat="1" x14ac:dyDescent="0.15">
      <c r="A1187"/>
      <c r="B1187"/>
      <c r="C1187"/>
      <c r="D1187"/>
      <c r="E1187"/>
      <c r="F1187"/>
    </row>
    <row r="1188" spans="1:6" s="94" customFormat="1" x14ac:dyDescent="0.15">
      <c r="A1188"/>
      <c r="B1188"/>
      <c r="C1188"/>
      <c r="D1188"/>
      <c r="E1188"/>
      <c r="F1188"/>
    </row>
    <row r="1189" spans="1:6" s="94" customFormat="1" x14ac:dyDescent="0.15">
      <c r="A1189"/>
      <c r="B1189"/>
      <c r="C1189"/>
      <c r="D1189"/>
      <c r="E1189"/>
      <c r="F1189"/>
    </row>
    <row r="1190" spans="1:6" s="94" customFormat="1" x14ac:dyDescent="0.15">
      <c r="A1190"/>
      <c r="B1190"/>
      <c r="C1190"/>
      <c r="D1190"/>
      <c r="E1190"/>
      <c r="F1190"/>
    </row>
    <row r="1191" spans="1:6" s="94" customFormat="1" x14ac:dyDescent="0.15">
      <c r="A1191"/>
      <c r="B1191"/>
      <c r="C1191"/>
      <c r="D1191"/>
      <c r="E1191"/>
      <c r="F1191"/>
    </row>
    <row r="1192" spans="1:6" s="94" customFormat="1" x14ac:dyDescent="0.15">
      <c r="A1192"/>
      <c r="B1192"/>
      <c r="C1192"/>
      <c r="D1192"/>
      <c r="E1192"/>
      <c r="F1192"/>
    </row>
    <row r="1193" spans="1:6" s="94" customFormat="1" x14ac:dyDescent="0.15">
      <c r="A1193"/>
      <c r="B1193"/>
      <c r="C1193"/>
      <c r="D1193"/>
      <c r="E1193"/>
      <c r="F1193"/>
    </row>
    <row r="1194" spans="1:6" s="94" customFormat="1" x14ac:dyDescent="0.15">
      <c r="A1194"/>
      <c r="B1194"/>
      <c r="C1194"/>
      <c r="D1194"/>
      <c r="E1194"/>
      <c r="F1194"/>
    </row>
    <row r="1195" spans="1:6" s="94" customFormat="1" x14ac:dyDescent="0.15">
      <c r="A1195"/>
      <c r="B1195"/>
      <c r="C1195"/>
      <c r="D1195"/>
      <c r="E1195"/>
      <c r="F1195"/>
    </row>
    <row r="1196" spans="1:6" s="94" customFormat="1" x14ac:dyDescent="0.15">
      <c r="A1196"/>
      <c r="B1196"/>
      <c r="C1196"/>
      <c r="D1196"/>
      <c r="E1196"/>
      <c r="F1196"/>
    </row>
    <row r="1197" spans="1:6" s="94" customFormat="1" x14ac:dyDescent="0.15">
      <c r="A1197"/>
      <c r="B1197"/>
      <c r="C1197"/>
      <c r="D1197"/>
      <c r="E1197"/>
      <c r="F1197"/>
    </row>
    <row r="1198" spans="1:6" s="94" customFormat="1" x14ac:dyDescent="0.15">
      <c r="A1198"/>
      <c r="B1198"/>
      <c r="C1198"/>
      <c r="D1198"/>
      <c r="E1198"/>
      <c r="F1198"/>
    </row>
    <row r="1199" spans="1:6" s="94" customFormat="1" x14ac:dyDescent="0.15">
      <c r="A1199"/>
      <c r="B1199"/>
      <c r="C1199"/>
      <c r="D1199"/>
      <c r="E1199"/>
      <c r="F1199"/>
    </row>
    <row r="1200" spans="1:6" s="94" customFormat="1" x14ac:dyDescent="0.15">
      <c r="A1200"/>
      <c r="B1200"/>
      <c r="C1200"/>
      <c r="D1200"/>
      <c r="E1200"/>
      <c r="F1200"/>
    </row>
    <row r="1201" spans="1:6" s="94" customFormat="1" x14ac:dyDescent="0.15">
      <c r="A1201"/>
      <c r="B1201"/>
      <c r="C1201"/>
      <c r="D1201"/>
      <c r="E1201"/>
      <c r="F1201"/>
    </row>
    <row r="1202" spans="1:6" s="94" customFormat="1" x14ac:dyDescent="0.15">
      <c r="A1202"/>
      <c r="B1202"/>
      <c r="C1202"/>
      <c r="D1202"/>
      <c r="E1202"/>
      <c r="F1202"/>
    </row>
    <row r="1203" spans="1:6" s="94" customFormat="1" x14ac:dyDescent="0.15">
      <c r="A1203"/>
      <c r="B1203"/>
      <c r="C1203"/>
      <c r="D1203"/>
      <c r="E1203"/>
      <c r="F1203"/>
    </row>
    <row r="1204" spans="1:6" s="94" customFormat="1" x14ac:dyDescent="0.15">
      <c r="A1204"/>
      <c r="B1204"/>
      <c r="C1204"/>
      <c r="D1204"/>
      <c r="E1204"/>
      <c r="F1204"/>
    </row>
    <row r="1205" spans="1:6" s="94" customFormat="1" x14ac:dyDescent="0.15">
      <c r="A1205"/>
      <c r="B1205"/>
      <c r="C1205"/>
      <c r="D1205"/>
      <c r="E1205"/>
      <c r="F1205"/>
    </row>
    <row r="1206" spans="1:6" s="94" customFormat="1" x14ac:dyDescent="0.15">
      <c r="A1206"/>
      <c r="B1206"/>
      <c r="C1206"/>
      <c r="D1206"/>
      <c r="E1206"/>
      <c r="F1206"/>
    </row>
    <row r="1207" spans="1:6" s="94" customFormat="1" x14ac:dyDescent="0.15">
      <c r="A1207"/>
      <c r="B1207"/>
      <c r="C1207"/>
      <c r="D1207"/>
      <c r="E1207"/>
      <c r="F1207"/>
    </row>
    <row r="1208" spans="1:6" s="94" customFormat="1" x14ac:dyDescent="0.15">
      <c r="A1208"/>
      <c r="B1208"/>
      <c r="C1208"/>
      <c r="D1208"/>
      <c r="E1208"/>
      <c r="F1208"/>
    </row>
    <row r="1209" spans="1:6" s="94" customFormat="1" x14ac:dyDescent="0.15">
      <c r="A1209"/>
      <c r="B1209"/>
      <c r="C1209"/>
      <c r="D1209"/>
      <c r="E1209"/>
      <c r="F1209"/>
    </row>
    <row r="1210" spans="1:6" s="94" customFormat="1" x14ac:dyDescent="0.15">
      <c r="A1210"/>
      <c r="B1210"/>
      <c r="C1210"/>
      <c r="D1210"/>
      <c r="E1210"/>
      <c r="F1210"/>
    </row>
    <row r="1211" spans="1:6" s="94" customFormat="1" x14ac:dyDescent="0.15">
      <c r="A1211"/>
      <c r="B1211"/>
      <c r="C1211"/>
      <c r="D1211"/>
      <c r="E1211"/>
      <c r="F1211"/>
    </row>
    <row r="1212" spans="1:6" s="94" customFormat="1" x14ac:dyDescent="0.15">
      <c r="A1212"/>
      <c r="B1212"/>
      <c r="C1212"/>
      <c r="D1212"/>
      <c r="E1212"/>
      <c r="F1212"/>
    </row>
    <row r="1213" spans="1:6" s="94" customFormat="1" x14ac:dyDescent="0.15">
      <c r="A1213"/>
      <c r="B1213"/>
      <c r="C1213"/>
      <c r="D1213"/>
      <c r="E1213"/>
      <c r="F1213"/>
    </row>
    <row r="1214" spans="1:6" s="94" customFormat="1" x14ac:dyDescent="0.15">
      <c r="A1214"/>
      <c r="B1214"/>
      <c r="C1214"/>
      <c r="D1214"/>
      <c r="E1214"/>
      <c r="F1214"/>
    </row>
    <row r="1215" spans="1:6" s="94" customFormat="1" x14ac:dyDescent="0.15">
      <c r="A1215"/>
      <c r="B1215"/>
      <c r="C1215"/>
      <c r="D1215"/>
      <c r="E1215"/>
      <c r="F1215"/>
    </row>
    <row r="1216" spans="1:6" s="94" customFormat="1" x14ac:dyDescent="0.15">
      <c r="A1216"/>
      <c r="B1216"/>
      <c r="C1216"/>
      <c r="D1216"/>
      <c r="E1216"/>
      <c r="F1216"/>
    </row>
    <row r="1217" spans="1:6" s="94" customFormat="1" x14ac:dyDescent="0.15">
      <c r="A1217"/>
      <c r="B1217"/>
      <c r="C1217"/>
      <c r="D1217"/>
      <c r="E1217"/>
      <c r="F1217"/>
    </row>
    <row r="1218" spans="1:6" s="94" customFormat="1" x14ac:dyDescent="0.15">
      <c r="A1218"/>
      <c r="B1218"/>
      <c r="C1218"/>
      <c r="D1218"/>
      <c r="E1218"/>
      <c r="F1218"/>
    </row>
    <row r="1219" spans="1:6" s="94" customFormat="1" x14ac:dyDescent="0.15">
      <c r="A1219"/>
      <c r="B1219"/>
      <c r="C1219"/>
      <c r="D1219"/>
      <c r="E1219"/>
      <c r="F1219"/>
    </row>
    <row r="1220" spans="1:6" s="94" customFormat="1" x14ac:dyDescent="0.15">
      <c r="A1220"/>
      <c r="B1220"/>
      <c r="C1220"/>
      <c r="D1220"/>
      <c r="E1220"/>
      <c r="F1220"/>
    </row>
    <row r="1221" spans="1:6" s="94" customFormat="1" x14ac:dyDescent="0.15">
      <c r="A1221"/>
      <c r="B1221"/>
      <c r="C1221"/>
      <c r="D1221"/>
      <c r="E1221"/>
      <c r="F1221"/>
    </row>
    <row r="1222" spans="1:6" s="94" customFormat="1" x14ac:dyDescent="0.15">
      <c r="A1222"/>
      <c r="B1222"/>
      <c r="C1222"/>
      <c r="D1222"/>
      <c r="E1222"/>
      <c r="F1222"/>
    </row>
    <row r="1223" spans="1:6" s="94" customFormat="1" x14ac:dyDescent="0.15">
      <c r="A1223"/>
      <c r="B1223"/>
      <c r="C1223"/>
      <c r="D1223"/>
      <c r="E1223"/>
      <c r="F1223"/>
    </row>
    <row r="1224" spans="1:6" s="94" customFormat="1" x14ac:dyDescent="0.15">
      <c r="A1224"/>
      <c r="B1224"/>
      <c r="C1224"/>
      <c r="D1224"/>
      <c r="E1224"/>
      <c r="F1224"/>
    </row>
    <row r="1225" spans="1:6" s="94" customFormat="1" x14ac:dyDescent="0.15">
      <c r="A1225"/>
      <c r="B1225"/>
      <c r="C1225"/>
      <c r="D1225"/>
      <c r="E1225"/>
      <c r="F1225"/>
    </row>
    <row r="1226" spans="1:6" s="94" customFormat="1" x14ac:dyDescent="0.15">
      <c r="A1226"/>
      <c r="B1226"/>
      <c r="C1226"/>
      <c r="D1226"/>
      <c r="E1226"/>
      <c r="F1226"/>
    </row>
    <row r="1227" spans="1:6" s="94" customFormat="1" x14ac:dyDescent="0.15">
      <c r="A1227"/>
      <c r="B1227"/>
      <c r="C1227"/>
      <c r="D1227"/>
      <c r="E1227"/>
      <c r="F1227"/>
    </row>
    <row r="1228" spans="1:6" s="94" customFormat="1" x14ac:dyDescent="0.15">
      <c r="A1228"/>
      <c r="B1228"/>
      <c r="C1228"/>
      <c r="D1228"/>
      <c r="E1228"/>
      <c r="F1228"/>
    </row>
    <row r="1229" spans="1:6" s="94" customFormat="1" x14ac:dyDescent="0.15">
      <c r="A1229"/>
      <c r="B1229"/>
      <c r="C1229"/>
      <c r="D1229"/>
      <c r="E1229"/>
      <c r="F1229"/>
    </row>
    <row r="1230" spans="1:6" s="94" customFormat="1" x14ac:dyDescent="0.15">
      <c r="A1230"/>
      <c r="B1230"/>
      <c r="C1230"/>
      <c r="D1230"/>
      <c r="E1230"/>
      <c r="F1230"/>
    </row>
    <row r="1231" spans="1:6" s="94" customFormat="1" x14ac:dyDescent="0.15">
      <c r="A1231"/>
      <c r="B1231"/>
      <c r="C1231"/>
      <c r="D1231"/>
      <c r="E1231"/>
      <c r="F1231"/>
    </row>
    <row r="1232" spans="1:6" s="94" customFormat="1" x14ac:dyDescent="0.15">
      <c r="A1232"/>
      <c r="B1232"/>
      <c r="C1232"/>
      <c r="D1232"/>
      <c r="E1232"/>
      <c r="F1232"/>
    </row>
    <row r="1233" spans="1:6" s="94" customFormat="1" x14ac:dyDescent="0.15">
      <c r="A1233"/>
      <c r="B1233"/>
      <c r="C1233"/>
      <c r="D1233"/>
      <c r="E1233"/>
      <c r="F1233"/>
    </row>
    <row r="1234" spans="1:6" s="94" customFormat="1" x14ac:dyDescent="0.15">
      <c r="A1234"/>
      <c r="B1234"/>
      <c r="C1234"/>
      <c r="D1234"/>
      <c r="E1234"/>
      <c r="F1234"/>
    </row>
    <row r="1235" spans="1:6" s="94" customFormat="1" x14ac:dyDescent="0.15">
      <c r="A1235"/>
      <c r="B1235"/>
      <c r="C1235"/>
      <c r="D1235"/>
      <c r="E1235"/>
      <c r="F1235"/>
    </row>
    <row r="1236" spans="1:6" s="94" customFormat="1" x14ac:dyDescent="0.15">
      <c r="A1236"/>
      <c r="B1236"/>
      <c r="C1236"/>
      <c r="D1236"/>
      <c r="E1236"/>
      <c r="F1236"/>
    </row>
    <row r="1237" spans="1:6" s="94" customFormat="1" x14ac:dyDescent="0.15">
      <c r="A1237"/>
      <c r="B1237"/>
      <c r="C1237"/>
      <c r="D1237"/>
      <c r="E1237"/>
      <c r="F1237"/>
    </row>
    <row r="1238" spans="1:6" s="94" customFormat="1" x14ac:dyDescent="0.15">
      <c r="A1238"/>
      <c r="B1238"/>
      <c r="C1238"/>
      <c r="D1238"/>
      <c r="E1238"/>
      <c r="F1238"/>
    </row>
    <row r="1239" spans="1:6" s="94" customFormat="1" x14ac:dyDescent="0.15">
      <c r="A1239"/>
      <c r="B1239"/>
      <c r="C1239"/>
      <c r="D1239"/>
      <c r="E1239"/>
      <c r="F1239"/>
    </row>
    <row r="1240" spans="1:6" s="94" customFormat="1" x14ac:dyDescent="0.15">
      <c r="A1240"/>
      <c r="B1240"/>
      <c r="C1240"/>
      <c r="D1240"/>
      <c r="E1240"/>
      <c r="F1240"/>
    </row>
    <row r="1241" spans="1:6" s="94" customFormat="1" x14ac:dyDescent="0.15">
      <c r="A1241"/>
      <c r="B1241"/>
      <c r="C1241"/>
      <c r="D1241"/>
      <c r="E1241"/>
      <c r="F1241"/>
    </row>
    <row r="1242" spans="1:6" s="94" customFormat="1" x14ac:dyDescent="0.15">
      <c r="A1242"/>
      <c r="B1242"/>
      <c r="C1242"/>
      <c r="D1242"/>
      <c r="E1242"/>
      <c r="F1242"/>
    </row>
    <row r="1243" spans="1:6" s="94" customFormat="1" x14ac:dyDescent="0.15">
      <c r="A1243"/>
      <c r="B1243"/>
      <c r="C1243"/>
      <c r="D1243"/>
      <c r="E1243"/>
      <c r="F1243"/>
    </row>
    <row r="1244" spans="1:6" s="94" customFormat="1" x14ac:dyDescent="0.15">
      <c r="A1244"/>
      <c r="B1244"/>
      <c r="C1244"/>
      <c r="D1244"/>
      <c r="E1244"/>
      <c r="F1244"/>
    </row>
    <row r="1245" spans="1:6" s="94" customFormat="1" x14ac:dyDescent="0.15">
      <c r="A1245"/>
      <c r="B1245"/>
      <c r="C1245"/>
      <c r="D1245"/>
      <c r="E1245"/>
      <c r="F1245"/>
    </row>
    <row r="1246" spans="1:6" s="94" customFormat="1" x14ac:dyDescent="0.15">
      <c r="A1246"/>
      <c r="B1246"/>
      <c r="C1246"/>
      <c r="D1246"/>
      <c r="E1246"/>
      <c r="F1246"/>
    </row>
    <row r="1247" spans="1:6" s="94" customFormat="1" x14ac:dyDescent="0.15">
      <c r="A1247"/>
      <c r="B1247"/>
      <c r="C1247"/>
      <c r="D1247"/>
      <c r="E1247"/>
      <c r="F1247"/>
    </row>
    <row r="1248" spans="1:6" s="94" customFormat="1" x14ac:dyDescent="0.15">
      <c r="A1248"/>
      <c r="B1248"/>
      <c r="C1248"/>
      <c r="D1248"/>
      <c r="E1248"/>
      <c r="F1248"/>
    </row>
    <row r="1249" spans="1:6" s="94" customFormat="1" x14ac:dyDescent="0.15">
      <c r="A1249"/>
      <c r="B1249"/>
      <c r="C1249"/>
      <c r="D1249"/>
      <c r="E1249"/>
      <c r="F1249"/>
    </row>
    <row r="1250" spans="1:6" s="94" customFormat="1" x14ac:dyDescent="0.15">
      <c r="A1250"/>
      <c r="B1250"/>
      <c r="C1250"/>
      <c r="D1250"/>
      <c r="E1250"/>
      <c r="F1250"/>
    </row>
    <row r="1251" spans="1:6" s="94" customFormat="1" x14ac:dyDescent="0.15">
      <c r="A1251"/>
      <c r="B1251"/>
      <c r="C1251"/>
      <c r="D1251"/>
      <c r="E1251"/>
      <c r="F1251"/>
    </row>
    <row r="1252" spans="1:6" s="94" customFormat="1" x14ac:dyDescent="0.15">
      <c r="A1252"/>
      <c r="B1252"/>
      <c r="C1252"/>
      <c r="D1252"/>
      <c r="E1252"/>
      <c r="F1252"/>
    </row>
    <row r="1253" spans="1:6" s="94" customFormat="1" x14ac:dyDescent="0.15">
      <c r="A1253"/>
      <c r="B1253"/>
      <c r="C1253"/>
      <c r="D1253"/>
      <c r="E1253"/>
      <c r="F1253"/>
    </row>
    <row r="1254" spans="1:6" s="94" customFormat="1" x14ac:dyDescent="0.15">
      <c r="A1254"/>
      <c r="B1254"/>
      <c r="C1254"/>
      <c r="D1254"/>
      <c r="E1254"/>
      <c r="F1254"/>
    </row>
    <row r="1255" spans="1:6" s="94" customFormat="1" x14ac:dyDescent="0.15">
      <c r="A1255"/>
      <c r="B1255"/>
      <c r="C1255"/>
      <c r="D1255"/>
      <c r="E1255"/>
      <c r="F1255"/>
    </row>
    <row r="1256" spans="1:6" s="94" customFormat="1" x14ac:dyDescent="0.15">
      <c r="A1256"/>
      <c r="B1256"/>
      <c r="C1256"/>
      <c r="D1256"/>
      <c r="E1256"/>
      <c r="F1256"/>
    </row>
    <row r="1257" spans="1:6" s="94" customFormat="1" x14ac:dyDescent="0.15">
      <c r="A1257"/>
      <c r="B1257"/>
      <c r="C1257"/>
      <c r="D1257"/>
      <c r="E1257"/>
      <c r="F1257"/>
    </row>
    <row r="1258" spans="1:6" s="94" customFormat="1" x14ac:dyDescent="0.15">
      <c r="A1258"/>
      <c r="B1258"/>
      <c r="C1258"/>
      <c r="D1258"/>
      <c r="E1258"/>
      <c r="F1258"/>
    </row>
    <row r="1259" spans="1:6" s="94" customFormat="1" x14ac:dyDescent="0.15">
      <c r="A1259"/>
      <c r="B1259"/>
      <c r="C1259"/>
      <c r="D1259"/>
      <c r="E1259"/>
      <c r="F1259"/>
    </row>
    <row r="1260" spans="1:6" s="94" customFormat="1" x14ac:dyDescent="0.15">
      <c r="A1260"/>
      <c r="B1260"/>
      <c r="C1260"/>
      <c r="D1260"/>
      <c r="E1260"/>
      <c r="F1260"/>
    </row>
    <row r="1261" spans="1:6" s="94" customFormat="1" x14ac:dyDescent="0.15">
      <c r="A1261"/>
      <c r="B1261"/>
      <c r="C1261"/>
      <c r="D1261"/>
      <c r="E1261"/>
      <c r="F1261"/>
    </row>
    <row r="1262" spans="1:6" s="94" customFormat="1" x14ac:dyDescent="0.15">
      <c r="A1262"/>
      <c r="B1262"/>
      <c r="C1262"/>
      <c r="D1262"/>
      <c r="E1262"/>
      <c r="F1262"/>
    </row>
    <row r="1263" spans="1:6" s="94" customFormat="1" x14ac:dyDescent="0.15">
      <c r="A1263"/>
      <c r="B1263"/>
      <c r="C1263"/>
      <c r="D1263"/>
      <c r="E1263"/>
      <c r="F1263"/>
    </row>
    <row r="1264" spans="1:6" s="94" customFormat="1" x14ac:dyDescent="0.15">
      <c r="A1264"/>
      <c r="B1264"/>
      <c r="C1264"/>
      <c r="D1264"/>
      <c r="E1264"/>
      <c r="F1264"/>
    </row>
    <row r="1265" spans="1:6" s="94" customFormat="1" x14ac:dyDescent="0.15">
      <c r="A1265"/>
      <c r="B1265"/>
      <c r="C1265"/>
      <c r="D1265"/>
      <c r="E1265"/>
      <c r="F1265"/>
    </row>
    <row r="1266" spans="1:6" s="94" customFormat="1" x14ac:dyDescent="0.15">
      <c r="A1266"/>
      <c r="B1266"/>
      <c r="C1266"/>
      <c r="D1266"/>
      <c r="E1266"/>
      <c r="F1266"/>
    </row>
    <row r="1267" spans="1:6" s="94" customFormat="1" x14ac:dyDescent="0.15">
      <c r="A1267"/>
      <c r="B1267"/>
      <c r="C1267"/>
      <c r="D1267"/>
      <c r="E1267"/>
      <c r="F1267"/>
    </row>
    <row r="1268" spans="1:6" s="94" customFormat="1" x14ac:dyDescent="0.15">
      <c r="A1268"/>
      <c r="B1268"/>
      <c r="C1268"/>
      <c r="D1268"/>
      <c r="E1268"/>
      <c r="F1268"/>
    </row>
    <row r="1269" spans="1:6" s="94" customFormat="1" x14ac:dyDescent="0.15">
      <c r="A1269"/>
      <c r="B1269"/>
      <c r="C1269"/>
      <c r="D1269"/>
      <c r="E1269"/>
      <c r="F1269"/>
    </row>
    <row r="1270" spans="1:6" s="94" customFormat="1" x14ac:dyDescent="0.15">
      <c r="A1270"/>
      <c r="B1270"/>
      <c r="C1270"/>
      <c r="D1270"/>
      <c r="E1270"/>
      <c r="F1270"/>
    </row>
    <row r="1271" spans="1:6" s="94" customFormat="1" x14ac:dyDescent="0.15">
      <c r="A1271"/>
      <c r="B1271"/>
      <c r="C1271"/>
      <c r="D1271"/>
      <c r="E1271"/>
      <c r="F1271"/>
    </row>
    <row r="1272" spans="1:6" s="94" customFormat="1" x14ac:dyDescent="0.15">
      <c r="A1272"/>
      <c r="B1272"/>
      <c r="C1272"/>
      <c r="D1272"/>
      <c r="E1272"/>
      <c r="F1272"/>
    </row>
    <row r="1273" spans="1:6" s="94" customFormat="1" x14ac:dyDescent="0.15">
      <c r="A1273"/>
      <c r="B1273"/>
      <c r="C1273"/>
      <c r="D1273"/>
      <c r="E1273"/>
      <c r="F1273"/>
    </row>
    <row r="1274" spans="1:6" s="94" customFormat="1" x14ac:dyDescent="0.15">
      <c r="A1274"/>
      <c r="B1274"/>
      <c r="C1274"/>
      <c r="D1274"/>
      <c r="E1274"/>
      <c r="F1274"/>
    </row>
    <row r="1275" spans="1:6" s="94" customFormat="1" x14ac:dyDescent="0.15">
      <c r="A1275"/>
      <c r="B1275"/>
      <c r="C1275"/>
      <c r="D1275"/>
      <c r="E1275"/>
      <c r="F1275"/>
    </row>
    <row r="1276" spans="1:6" s="94" customFormat="1" x14ac:dyDescent="0.15">
      <c r="A1276"/>
      <c r="B1276"/>
      <c r="C1276"/>
      <c r="D1276"/>
      <c r="E1276"/>
      <c r="F1276"/>
    </row>
    <row r="1277" spans="1:6" s="94" customFormat="1" x14ac:dyDescent="0.15">
      <c r="A1277"/>
      <c r="B1277"/>
      <c r="C1277"/>
      <c r="D1277"/>
      <c r="E1277"/>
      <c r="F1277"/>
    </row>
    <row r="1278" spans="1:6" s="94" customFormat="1" x14ac:dyDescent="0.15">
      <c r="A1278"/>
      <c r="B1278"/>
      <c r="C1278"/>
      <c r="D1278"/>
      <c r="E1278"/>
      <c r="F1278"/>
    </row>
    <row r="1279" spans="1:6" s="94" customFormat="1" x14ac:dyDescent="0.15">
      <c r="A1279"/>
      <c r="B1279"/>
      <c r="C1279"/>
      <c r="D1279"/>
      <c r="E1279"/>
      <c r="F1279"/>
    </row>
    <row r="1280" spans="1:6" s="94" customFormat="1" x14ac:dyDescent="0.15">
      <c r="A1280"/>
      <c r="B1280"/>
      <c r="C1280"/>
      <c r="D1280"/>
      <c r="E1280"/>
      <c r="F1280"/>
    </row>
    <row r="1281" spans="1:6" s="94" customFormat="1" x14ac:dyDescent="0.15">
      <c r="A1281"/>
      <c r="B1281"/>
      <c r="C1281"/>
      <c r="D1281"/>
      <c r="E1281"/>
      <c r="F1281"/>
    </row>
    <row r="1282" spans="1:6" s="94" customFormat="1" x14ac:dyDescent="0.15">
      <c r="A1282"/>
      <c r="B1282"/>
      <c r="C1282"/>
      <c r="D1282"/>
      <c r="E1282"/>
      <c r="F1282"/>
    </row>
    <row r="1283" spans="1:6" s="94" customFormat="1" x14ac:dyDescent="0.15">
      <c r="A1283"/>
      <c r="B1283"/>
      <c r="C1283"/>
      <c r="D1283"/>
      <c r="E1283"/>
      <c r="F1283"/>
    </row>
    <row r="1284" spans="1:6" s="94" customFormat="1" x14ac:dyDescent="0.15">
      <c r="A1284"/>
      <c r="B1284"/>
      <c r="C1284"/>
      <c r="D1284"/>
      <c r="E1284"/>
      <c r="F1284"/>
    </row>
    <row r="1285" spans="1:6" s="94" customFormat="1" x14ac:dyDescent="0.15">
      <c r="A1285"/>
      <c r="B1285"/>
      <c r="C1285"/>
      <c r="D1285"/>
      <c r="E1285"/>
      <c r="F1285"/>
    </row>
    <row r="1286" spans="1:6" s="94" customFormat="1" x14ac:dyDescent="0.15">
      <c r="A1286"/>
      <c r="B1286"/>
      <c r="C1286"/>
      <c r="D1286"/>
      <c r="E1286"/>
      <c r="F1286"/>
    </row>
    <row r="1287" spans="1:6" s="94" customFormat="1" x14ac:dyDescent="0.15">
      <c r="A1287"/>
      <c r="B1287"/>
      <c r="C1287"/>
      <c r="D1287"/>
      <c r="E1287"/>
      <c r="F1287"/>
    </row>
    <row r="1288" spans="1:6" s="94" customFormat="1" x14ac:dyDescent="0.15">
      <c r="A1288"/>
      <c r="B1288"/>
      <c r="C1288"/>
      <c r="D1288"/>
      <c r="E1288"/>
      <c r="F1288"/>
    </row>
    <row r="1289" spans="1:6" s="94" customFormat="1" x14ac:dyDescent="0.15">
      <c r="A1289"/>
      <c r="B1289"/>
      <c r="C1289"/>
      <c r="D1289"/>
      <c r="E1289"/>
      <c r="F1289"/>
    </row>
    <row r="1290" spans="1:6" s="94" customFormat="1" x14ac:dyDescent="0.15">
      <c r="A1290"/>
      <c r="B1290"/>
      <c r="C1290"/>
      <c r="D1290"/>
      <c r="E1290"/>
      <c r="F1290"/>
    </row>
    <row r="1291" spans="1:6" s="94" customFormat="1" x14ac:dyDescent="0.15">
      <c r="A1291"/>
      <c r="B1291"/>
      <c r="C1291"/>
      <c r="D1291"/>
      <c r="E1291"/>
      <c r="F1291"/>
    </row>
    <row r="1292" spans="1:6" s="94" customFormat="1" x14ac:dyDescent="0.15">
      <c r="A1292"/>
      <c r="B1292"/>
      <c r="C1292"/>
      <c r="D1292"/>
      <c r="E1292"/>
      <c r="F1292"/>
    </row>
    <row r="1293" spans="1:6" s="94" customFormat="1" x14ac:dyDescent="0.15">
      <c r="A1293"/>
      <c r="B1293"/>
      <c r="C1293"/>
      <c r="D1293"/>
      <c r="E1293"/>
      <c r="F1293"/>
    </row>
    <row r="1294" spans="1:6" s="94" customFormat="1" x14ac:dyDescent="0.15">
      <c r="A1294"/>
      <c r="B1294"/>
      <c r="C1294"/>
      <c r="D1294"/>
      <c r="E1294"/>
      <c r="F1294"/>
    </row>
    <row r="1295" spans="1:6" s="94" customFormat="1" x14ac:dyDescent="0.15">
      <c r="A1295"/>
      <c r="B1295"/>
      <c r="C1295"/>
      <c r="D1295"/>
      <c r="E1295"/>
      <c r="F1295"/>
    </row>
    <row r="1296" spans="1:6" s="94" customFormat="1" x14ac:dyDescent="0.15">
      <c r="A1296"/>
      <c r="B1296"/>
      <c r="C1296"/>
      <c r="D1296"/>
      <c r="E1296"/>
      <c r="F1296"/>
    </row>
    <row r="1297" spans="1:6" s="94" customFormat="1" x14ac:dyDescent="0.15">
      <c r="A1297"/>
      <c r="B1297"/>
      <c r="C1297"/>
      <c r="D1297"/>
      <c r="E1297"/>
      <c r="F1297"/>
    </row>
    <row r="1298" spans="1:6" s="94" customFormat="1" x14ac:dyDescent="0.15">
      <c r="A1298"/>
      <c r="B1298"/>
      <c r="C1298"/>
      <c r="D1298"/>
      <c r="E1298"/>
      <c r="F1298"/>
    </row>
    <row r="1299" spans="1:6" s="94" customFormat="1" x14ac:dyDescent="0.15">
      <c r="A1299"/>
      <c r="B1299"/>
      <c r="C1299"/>
      <c r="D1299"/>
      <c r="E1299"/>
      <c r="F1299"/>
    </row>
    <row r="1300" spans="1:6" s="94" customFormat="1" x14ac:dyDescent="0.15">
      <c r="A1300"/>
      <c r="B1300"/>
      <c r="C1300"/>
      <c r="D1300"/>
      <c r="E1300"/>
      <c r="F1300"/>
    </row>
    <row r="1301" spans="1:6" s="94" customFormat="1" x14ac:dyDescent="0.15">
      <c r="A1301"/>
      <c r="B1301"/>
      <c r="C1301"/>
      <c r="D1301"/>
      <c r="E1301"/>
      <c r="F1301"/>
    </row>
    <row r="1302" spans="1:6" s="94" customFormat="1" x14ac:dyDescent="0.15">
      <c r="A1302"/>
      <c r="B1302"/>
      <c r="C1302"/>
      <c r="D1302"/>
      <c r="E1302"/>
      <c r="F1302"/>
    </row>
    <row r="1303" spans="1:6" s="94" customFormat="1" x14ac:dyDescent="0.15">
      <c r="A1303"/>
      <c r="B1303"/>
      <c r="C1303"/>
      <c r="D1303"/>
      <c r="E1303"/>
      <c r="F1303"/>
    </row>
    <row r="1304" spans="1:6" s="94" customFormat="1" x14ac:dyDescent="0.15">
      <c r="A1304"/>
      <c r="B1304"/>
      <c r="C1304"/>
      <c r="D1304"/>
      <c r="E1304"/>
      <c r="F1304"/>
    </row>
    <row r="1305" spans="1:6" s="94" customFormat="1" x14ac:dyDescent="0.15">
      <c r="A1305"/>
      <c r="B1305"/>
      <c r="C1305"/>
      <c r="D1305"/>
      <c r="E1305"/>
      <c r="F1305"/>
    </row>
    <row r="1306" spans="1:6" s="94" customFormat="1" x14ac:dyDescent="0.15">
      <c r="A1306"/>
      <c r="B1306"/>
      <c r="C1306"/>
      <c r="D1306"/>
      <c r="E1306"/>
      <c r="F1306"/>
    </row>
    <row r="1307" spans="1:6" s="94" customFormat="1" x14ac:dyDescent="0.15">
      <c r="A1307"/>
      <c r="B1307"/>
      <c r="C1307"/>
      <c r="D1307"/>
      <c r="E1307"/>
      <c r="F1307"/>
    </row>
    <row r="1308" spans="1:6" s="94" customFormat="1" x14ac:dyDescent="0.15">
      <c r="A1308"/>
      <c r="B1308"/>
      <c r="C1308"/>
      <c r="D1308"/>
      <c r="E1308"/>
      <c r="F1308"/>
    </row>
    <row r="1309" spans="1:6" s="94" customFormat="1" x14ac:dyDescent="0.15">
      <c r="A1309"/>
      <c r="B1309"/>
      <c r="C1309"/>
      <c r="D1309"/>
      <c r="E1309"/>
      <c r="F1309"/>
    </row>
    <row r="1310" spans="1:6" s="94" customFormat="1" x14ac:dyDescent="0.15">
      <c r="A1310"/>
      <c r="B1310"/>
      <c r="C1310"/>
      <c r="D1310"/>
      <c r="E1310"/>
      <c r="F1310"/>
    </row>
    <row r="1311" spans="1:6" s="94" customFormat="1" x14ac:dyDescent="0.15">
      <c r="A1311"/>
      <c r="B1311"/>
      <c r="C1311"/>
      <c r="D1311"/>
      <c r="E1311"/>
      <c r="F1311"/>
    </row>
    <row r="1312" spans="1:6" s="94" customFormat="1" x14ac:dyDescent="0.15">
      <c r="A1312"/>
      <c r="B1312"/>
      <c r="C1312"/>
      <c r="D1312"/>
      <c r="E1312"/>
      <c r="F1312"/>
    </row>
    <row r="1313" spans="1:6" s="94" customFormat="1" x14ac:dyDescent="0.15">
      <c r="A1313"/>
      <c r="B1313"/>
      <c r="C1313"/>
      <c r="D1313"/>
      <c r="E1313"/>
      <c r="F1313"/>
    </row>
    <row r="1314" spans="1:6" s="94" customFormat="1" x14ac:dyDescent="0.15">
      <c r="A1314"/>
      <c r="B1314"/>
      <c r="C1314"/>
      <c r="D1314"/>
      <c r="E1314"/>
      <c r="F1314"/>
    </row>
    <row r="1315" spans="1:6" s="94" customFormat="1" x14ac:dyDescent="0.15">
      <c r="A1315"/>
      <c r="B1315"/>
      <c r="C1315"/>
      <c r="D1315"/>
      <c r="E1315"/>
      <c r="F1315"/>
    </row>
    <row r="1316" spans="1:6" s="94" customFormat="1" x14ac:dyDescent="0.15">
      <c r="A1316"/>
      <c r="B1316"/>
      <c r="C1316"/>
      <c r="D1316"/>
      <c r="E1316"/>
      <c r="F1316"/>
    </row>
    <row r="1317" spans="1:6" s="94" customFormat="1" x14ac:dyDescent="0.15">
      <c r="A1317"/>
      <c r="B1317"/>
      <c r="C1317"/>
      <c r="D1317"/>
      <c r="E1317"/>
      <c r="F1317"/>
    </row>
    <row r="1318" spans="1:6" s="94" customFormat="1" x14ac:dyDescent="0.15">
      <c r="A1318"/>
      <c r="B1318"/>
      <c r="C1318"/>
      <c r="D1318"/>
      <c r="E1318"/>
      <c r="F1318"/>
    </row>
    <row r="1319" spans="1:6" s="94" customFormat="1" x14ac:dyDescent="0.15">
      <c r="A1319"/>
      <c r="B1319"/>
      <c r="C1319"/>
      <c r="D1319"/>
      <c r="E1319"/>
      <c r="F1319"/>
    </row>
    <row r="1320" spans="1:6" s="94" customFormat="1" x14ac:dyDescent="0.15">
      <c r="A1320"/>
      <c r="B1320"/>
      <c r="C1320"/>
      <c r="D1320"/>
      <c r="E1320"/>
      <c r="F1320"/>
    </row>
    <row r="1321" spans="1:6" s="94" customFormat="1" x14ac:dyDescent="0.15">
      <c r="A1321"/>
      <c r="B1321"/>
      <c r="C1321"/>
      <c r="D1321"/>
      <c r="E1321"/>
      <c r="F1321"/>
    </row>
    <row r="1322" spans="1:6" s="94" customFormat="1" x14ac:dyDescent="0.15">
      <c r="A1322"/>
      <c r="B1322"/>
      <c r="C1322"/>
      <c r="D1322"/>
      <c r="E1322"/>
      <c r="F1322"/>
    </row>
    <row r="1323" spans="1:6" s="94" customFormat="1" x14ac:dyDescent="0.15">
      <c r="A1323"/>
      <c r="B1323"/>
      <c r="C1323"/>
      <c r="D1323"/>
      <c r="E1323"/>
      <c r="F1323"/>
    </row>
    <row r="1324" spans="1:6" s="94" customFormat="1" x14ac:dyDescent="0.15">
      <c r="A1324"/>
      <c r="B1324"/>
      <c r="C1324"/>
      <c r="D1324"/>
      <c r="E1324"/>
      <c r="F1324"/>
    </row>
    <row r="1325" spans="1:6" s="94" customFormat="1" x14ac:dyDescent="0.15">
      <c r="A1325"/>
      <c r="B1325"/>
      <c r="C1325"/>
      <c r="D1325"/>
      <c r="E1325"/>
      <c r="F1325"/>
    </row>
    <row r="1326" spans="1:6" s="94" customFormat="1" x14ac:dyDescent="0.15">
      <c r="A1326"/>
      <c r="B1326"/>
      <c r="C1326"/>
      <c r="D1326"/>
      <c r="E1326"/>
      <c r="F1326"/>
    </row>
    <row r="1327" spans="1:6" s="94" customFormat="1" x14ac:dyDescent="0.15">
      <c r="A1327"/>
      <c r="B1327"/>
      <c r="C1327"/>
      <c r="D1327"/>
      <c r="E1327"/>
      <c r="F1327"/>
    </row>
    <row r="1328" spans="1:6" s="94" customFormat="1" x14ac:dyDescent="0.15">
      <c r="A1328"/>
      <c r="B1328"/>
      <c r="C1328"/>
      <c r="D1328"/>
      <c r="E1328"/>
      <c r="F1328"/>
    </row>
    <row r="1329" spans="1:6" s="94" customFormat="1" x14ac:dyDescent="0.15">
      <c r="A1329"/>
      <c r="B1329"/>
      <c r="C1329"/>
      <c r="D1329"/>
      <c r="E1329"/>
      <c r="F1329"/>
    </row>
    <row r="1330" spans="1:6" s="94" customFormat="1" x14ac:dyDescent="0.15">
      <c r="A1330"/>
      <c r="B1330"/>
      <c r="C1330"/>
      <c r="D1330"/>
      <c r="E1330"/>
      <c r="F1330"/>
    </row>
    <row r="1331" spans="1:6" s="94" customFormat="1" x14ac:dyDescent="0.15">
      <c r="A1331"/>
      <c r="B1331"/>
      <c r="C1331"/>
      <c r="D1331"/>
      <c r="E1331"/>
      <c r="F1331"/>
    </row>
    <row r="1332" spans="1:6" s="94" customFormat="1" x14ac:dyDescent="0.15">
      <c r="A1332"/>
      <c r="B1332"/>
      <c r="C1332"/>
      <c r="D1332"/>
      <c r="E1332"/>
      <c r="F1332"/>
    </row>
    <row r="1333" spans="1:6" s="94" customFormat="1" x14ac:dyDescent="0.15">
      <c r="A1333"/>
      <c r="B1333"/>
      <c r="C1333"/>
      <c r="D1333"/>
      <c r="E1333"/>
      <c r="F1333"/>
    </row>
    <row r="1334" spans="1:6" s="94" customFormat="1" x14ac:dyDescent="0.15">
      <c r="A1334"/>
      <c r="B1334"/>
      <c r="C1334"/>
      <c r="D1334"/>
      <c r="E1334"/>
      <c r="F1334"/>
    </row>
    <row r="1335" spans="1:6" s="94" customFormat="1" x14ac:dyDescent="0.15">
      <c r="A1335"/>
      <c r="B1335"/>
      <c r="C1335"/>
      <c r="D1335"/>
      <c r="E1335"/>
      <c r="F1335"/>
    </row>
    <row r="1336" spans="1:6" s="94" customFormat="1" x14ac:dyDescent="0.15">
      <c r="A1336"/>
      <c r="B1336"/>
      <c r="C1336"/>
      <c r="D1336"/>
      <c r="E1336"/>
      <c r="F1336"/>
    </row>
    <row r="1337" spans="1:6" s="94" customFormat="1" x14ac:dyDescent="0.15">
      <c r="A1337"/>
      <c r="B1337"/>
      <c r="C1337"/>
      <c r="D1337"/>
      <c r="E1337"/>
      <c r="F1337"/>
    </row>
    <row r="1338" spans="1:6" s="94" customFormat="1" x14ac:dyDescent="0.15">
      <c r="A1338"/>
      <c r="B1338"/>
      <c r="C1338"/>
      <c r="D1338"/>
      <c r="E1338"/>
      <c r="F1338"/>
    </row>
    <row r="1339" spans="1:6" s="94" customFormat="1" x14ac:dyDescent="0.15">
      <c r="A1339"/>
      <c r="B1339"/>
      <c r="C1339"/>
      <c r="D1339"/>
      <c r="E1339"/>
      <c r="F1339"/>
    </row>
    <row r="1340" spans="1:6" s="94" customFormat="1" x14ac:dyDescent="0.15">
      <c r="A1340"/>
      <c r="B1340"/>
      <c r="C1340"/>
      <c r="D1340"/>
      <c r="E1340"/>
      <c r="F1340"/>
    </row>
    <row r="1341" spans="1:6" s="94" customFormat="1" x14ac:dyDescent="0.15">
      <c r="A1341"/>
      <c r="B1341"/>
      <c r="C1341"/>
      <c r="D1341"/>
      <c r="E1341"/>
      <c r="F1341"/>
    </row>
    <row r="1342" spans="1:6" s="94" customFormat="1" x14ac:dyDescent="0.15">
      <c r="A1342"/>
      <c r="B1342"/>
      <c r="C1342"/>
      <c r="D1342"/>
      <c r="E1342"/>
      <c r="F1342"/>
    </row>
    <row r="1343" spans="1:6" s="94" customFormat="1" x14ac:dyDescent="0.15">
      <c r="A1343"/>
      <c r="B1343"/>
      <c r="C1343"/>
      <c r="D1343"/>
      <c r="E1343"/>
      <c r="F1343"/>
    </row>
    <row r="1344" spans="1:6" s="94" customFormat="1" x14ac:dyDescent="0.15">
      <c r="A1344"/>
      <c r="B1344"/>
      <c r="C1344"/>
      <c r="D1344"/>
      <c r="E1344"/>
      <c r="F1344"/>
    </row>
    <row r="1345" spans="1:6" s="94" customFormat="1" x14ac:dyDescent="0.15">
      <c r="A1345"/>
      <c r="B1345"/>
      <c r="C1345"/>
      <c r="D1345"/>
      <c r="E1345"/>
      <c r="F1345"/>
    </row>
    <row r="1346" spans="1:6" s="94" customFormat="1" x14ac:dyDescent="0.15">
      <c r="A1346"/>
      <c r="B1346"/>
      <c r="C1346"/>
      <c r="D1346"/>
      <c r="E1346"/>
      <c r="F1346"/>
    </row>
    <row r="1347" spans="1:6" s="94" customFormat="1" x14ac:dyDescent="0.15">
      <c r="A1347"/>
      <c r="B1347"/>
      <c r="C1347"/>
      <c r="D1347"/>
      <c r="E1347"/>
      <c r="F1347"/>
    </row>
    <row r="1348" spans="1:6" s="94" customFormat="1" x14ac:dyDescent="0.15">
      <c r="A1348"/>
      <c r="B1348"/>
      <c r="C1348"/>
      <c r="D1348"/>
      <c r="E1348"/>
      <c r="F1348"/>
    </row>
    <row r="1349" spans="1:6" s="94" customFormat="1" x14ac:dyDescent="0.15">
      <c r="A1349"/>
      <c r="B1349"/>
      <c r="C1349"/>
      <c r="D1349"/>
      <c r="E1349"/>
      <c r="F1349"/>
    </row>
    <row r="1350" spans="1:6" s="94" customFormat="1" x14ac:dyDescent="0.15">
      <c r="A1350"/>
      <c r="B1350"/>
      <c r="C1350"/>
      <c r="D1350"/>
      <c r="E1350"/>
      <c r="F1350"/>
    </row>
    <row r="1351" spans="1:6" s="94" customFormat="1" x14ac:dyDescent="0.15">
      <c r="A1351"/>
      <c r="B1351"/>
      <c r="C1351"/>
      <c r="D1351"/>
      <c r="E1351"/>
      <c r="F1351"/>
    </row>
    <row r="1352" spans="1:6" s="94" customFormat="1" x14ac:dyDescent="0.15">
      <c r="A1352"/>
      <c r="B1352"/>
      <c r="C1352"/>
      <c r="D1352"/>
      <c r="E1352"/>
      <c r="F1352"/>
    </row>
    <row r="1353" spans="1:6" s="94" customFormat="1" x14ac:dyDescent="0.15">
      <c r="A1353"/>
      <c r="B1353"/>
      <c r="C1353"/>
      <c r="D1353"/>
      <c r="E1353"/>
      <c r="F1353"/>
    </row>
    <row r="1354" spans="1:6" s="94" customFormat="1" x14ac:dyDescent="0.15">
      <c r="A1354"/>
      <c r="B1354"/>
      <c r="C1354"/>
      <c r="D1354"/>
      <c r="E1354"/>
      <c r="F1354"/>
    </row>
    <row r="1355" spans="1:6" s="94" customFormat="1" x14ac:dyDescent="0.15">
      <c r="A1355"/>
      <c r="B1355"/>
      <c r="C1355"/>
      <c r="D1355"/>
      <c r="E1355"/>
      <c r="F1355"/>
    </row>
    <row r="1356" spans="1:6" s="94" customFormat="1" x14ac:dyDescent="0.15">
      <c r="A1356"/>
      <c r="B1356"/>
      <c r="C1356"/>
      <c r="D1356"/>
      <c r="E1356"/>
      <c r="F1356"/>
    </row>
    <row r="1357" spans="1:6" s="94" customFormat="1" x14ac:dyDescent="0.15">
      <c r="A1357"/>
      <c r="B1357"/>
      <c r="C1357"/>
      <c r="D1357"/>
      <c r="E1357"/>
      <c r="F1357"/>
    </row>
    <row r="1358" spans="1:6" s="94" customFormat="1" x14ac:dyDescent="0.15">
      <c r="A1358"/>
      <c r="B1358"/>
      <c r="C1358"/>
      <c r="D1358"/>
      <c r="E1358"/>
      <c r="F1358"/>
    </row>
    <row r="1359" spans="1:6" s="94" customFormat="1" x14ac:dyDescent="0.15">
      <c r="A1359"/>
      <c r="B1359"/>
      <c r="C1359"/>
      <c r="D1359"/>
      <c r="E1359"/>
      <c r="F1359"/>
    </row>
    <row r="1360" spans="1:6" s="94" customFormat="1" x14ac:dyDescent="0.15">
      <c r="A1360"/>
      <c r="B1360"/>
      <c r="C1360"/>
      <c r="D1360"/>
      <c r="E1360"/>
      <c r="F1360"/>
    </row>
    <row r="1361" spans="1:6" s="94" customFormat="1" x14ac:dyDescent="0.15">
      <c r="A1361"/>
      <c r="B1361"/>
      <c r="C1361"/>
      <c r="D1361"/>
      <c r="E1361"/>
      <c r="F1361"/>
    </row>
    <row r="1362" spans="1:6" s="94" customFormat="1" x14ac:dyDescent="0.15">
      <c r="A1362"/>
      <c r="B1362"/>
      <c r="C1362"/>
      <c r="D1362"/>
      <c r="E1362"/>
      <c r="F1362"/>
    </row>
    <row r="1363" spans="1:6" s="94" customFormat="1" x14ac:dyDescent="0.15">
      <c r="A1363"/>
      <c r="B1363"/>
      <c r="C1363"/>
      <c r="D1363"/>
      <c r="E1363"/>
      <c r="F1363"/>
    </row>
    <row r="1364" spans="1:6" s="94" customFormat="1" x14ac:dyDescent="0.15">
      <c r="A1364"/>
      <c r="B1364"/>
      <c r="C1364"/>
      <c r="D1364"/>
      <c r="E1364"/>
      <c r="F1364"/>
    </row>
    <row r="1365" spans="1:6" s="94" customFormat="1" x14ac:dyDescent="0.15">
      <c r="A1365"/>
      <c r="B1365"/>
      <c r="C1365"/>
      <c r="D1365"/>
      <c r="E1365"/>
      <c r="F1365"/>
    </row>
    <row r="1366" spans="1:6" s="94" customFormat="1" x14ac:dyDescent="0.15">
      <c r="A1366"/>
      <c r="B1366"/>
      <c r="C1366"/>
      <c r="D1366"/>
      <c r="E1366"/>
      <c r="F1366"/>
    </row>
    <row r="1367" spans="1:6" s="94" customFormat="1" x14ac:dyDescent="0.15">
      <c r="A1367"/>
      <c r="B1367"/>
      <c r="C1367"/>
      <c r="D1367"/>
      <c r="E1367"/>
      <c r="F1367"/>
    </row>
    <row r="1368" spans="1:6" s="94" customFormat="1" x14ac:dyDescent="0.15">
      <c r="A1368"/>
      <c r="B1368"/>
      <c r="C1368"/>
      <c r="D1368"/>
      <c r="E1368"/>
      <c r="F1368"/>
    </row>
    <row r="1369" spans="1:6" s="94" customFormat="1" x14ac:dyDescent="0.15">
      <c r="A1369"/>
      <c r="B1369"/>
      <c r="C1369"/>
      <c r="D1369"/>
      <c r="E1369"/>
      <c r="F1369"/>
    </row>
    <row r="1370" spans="1:6" s="94" customFormat="1" x14ac:dyDescent="0.15">
      <c r="A1370"/>
      <c r="B1370"/>
      <c r="C1370"/>
      <c r="D1370"/>
      <c r="E1370"/>
      <c r="F1370"/>
    </row>
    <row r="1371" spans="1:6" s="94" customFormat="1" x14ac:dyDescent="0.15">
      <c r="A1371"/>
      <c r="B1371"/>
      <c r="C1371"/>
      <c r="D1371"/>
      <c r="E1371"/>
      <c r="F1371"/>
    </row>
    <row r="1372" spans="1:6" s="94" customFormat="1" x14ac:dyDescent="0.15">
      <c r="A1372"/>
      <c r="B1372"/>
      <c r="C1372"/>
      <c r="D1372"/>
      <c r="E1372"/>
      <c r="F1372"/>
    </row>
    <row r="1373" spans="1:6" s="94" customFormat="1" x14ac:dyDescent="0.15">
      <c r="A1373"/>
      <c r="B1373"/>
      <c r="C1373"/>
      <c r="D1373"/>
      <c r="E1373"/>
      <c r="F1373"/>
    </row>
    <row r="1374" spans="1:6" s="94" customFormat="1" x14ac:dyDescent="0.15">
      <c r="A1374"/>
      <c r="B1374"/>
      <c r="C1374"/>
      <c r="D1374"/>
      <c r="E1374"/>
      <c r="F1374"/>
    </row>
    <row r="1375" spans="1:6" s="94" customFormat="1" x14ac:dyDescent="0.15">
      <c r="A1375"/>
      <c r="B1375"/>
      <c r="C1375"/>
      <c r="D1375"/>
      <c r="E1375"/>
      <c r="F1375"/>
    </row>
    <row r="1376" spans="1:6" s="94" customFormat="1" x14ac:dyDescent="0.15">
      <c r="A1376"/>
      <c r="B1376"/>
      <c r="C1376"/>
      <c r="D1376"/>
      <c r="E1376"/>
      <c r="F1376"/>
    </row>
    <row r="1377" spans="1:6" s="94" customFormat="1" x14ac:dyDescent="0.15">
      <c r="A1377"/>
      <c r="B1377"/>
      <c r="C1377"/>
      <c r="D1377"/>
      <c r="E1377"/>
      <c r="F1377"/>
    </row>
    <row r="1378" spans="1:6" s="94" customFormat="1" x14ac:dyDescent="0.15">
      <c r="A1378"/>
      <c r="B1378"/>
      <c r="C1378"/>
      <c r="D1378"/>
      <c r="E1378"/>
      <c r="F1378"/>
    </row>
    <row r="1379" spans="1:6" s="94" customFormat="1" x14ac:dyDescent="0.15">
      <c r="A1379"/>
      <c r="B1379"/>
      <c r="C1379"/>
      <c r="D1379"/>
      <c r="E1379"/>
      <c r="F1379"/>
    </row>
    <row r="1380" spans="1:6" s="94" customFormat="1" x14ac:dyDescent="0.15">
      <c r="A1380"/>
      <c r="B1380"/>
      <c r="C1380"/>
      <c r="D1380"/>
      <c r="E1380"/>
      <c r="F1380"/>
    </row>
    <row r="1381" spans="1:6" s="94" customFormat="1" x14ac:dyDescent="0.15">
      <c r="A1381"/>
      <c r="B1381"/>
      <c r="C1381"/>
      <c r="D1381"/>
      <c r="E1381"/>
      <c r="F1381"/>
    </row>
    <row r="1382" spans="1:6" s="94" customFormat="1" x14ac:dyDescent="0.15">
      <c r="A1382"/>
      <c r="B1382"/>
      <c r="C1382"/>
      <c r="D1382"/>
      <c r="E1382"/>
      <c r="F1382"/>
    </row>
    <row r="1383" spans="1:6" s="94" customFormat="1" x14ac:dyDescent="0.15">
      <c r="A1383"/>
      <c r="B1383"/>
      <c r="C1383"/>
      <c r="D1383"/>
      <c r="E1383"/>
      <c r="F1383"/>
    </row>
    <row r="1384" spans="1:6" s="94" customFormat="1" x14ac:dyDescent="0.15">
      <c r="A1384"/>
      <c r="B1384"/>
      <c r="C1384"/>
      <c r="D1384"/>
      <c r="E1384"/>
      <c r="F1384"/>
    </row>
    <row r="1385" spans="1:6" s="94" customFormat="1" x14ac:dyDescent="0.15">
      <c r="A1385"/>
      <c r="B1385"/>
      <c r="C1385"/>
      <c r="D1385"/>
      <c r="E1385"/>
      <c r="F1385"/>
    </row>
    <row r="1386" spans="1:6" s="94" customFormat="1" x14ac:dyDescent="0.15">
      <c r="A1386"/>
      <c r="B1386"/>
      <c r="C1386"/>
      <c r="D1386"/>
      <c r="E1386"/>
      <c r="F1386"/>
    </row>
    <row r="1387" spans="1:6" s="94" customFormat="1" x14ac:dyDescent="0.15">
      <c r="A1387"/>
      <c r="B1387"/>
      <c r="C1387"/>
      <c r="D1387"/>
      <c r="E1387"/>
      <c r="F1387"/>
    </row>
    <row r="1388" spans="1:6" s="94" customFormat="1" x14ac:dyDescent="0.15">
      <c r="A1388"/>
      <c r="B1388"/>
      <c r="C1388"/>
      <c r="D1388"/>
      <c r="E1388"/>
      <c r="F1388"/>
    </row>
    <row r="1389" spans="1:6" s="94" customFormat="1" x14ac:dyDescent="0.15">
      <c r="A1389"/>
      <c r="B1389"/>
      <c r="C1389"/>
      <c r="D1389"/>
      <c r="E1389"/>
      <c r="F1389"/>
    </row>
    <row r="1390" spans="1:6" s="94" customFormat="1" x14ac:dyDescent="0.15">
      <c r="A1390"/>
      <c r="B1390"/>
      <c r="C1390"/>
      <c r="D1390"/>
      <c r="E1390"/>
      <c r="F1390"/>
    </row>
    <row r="1391" spans="1:6" s="94" customFormat="1" x14ac:dyDescent="0.15">
      <c r="A1391"/>
      <c r="B1391"/>
      <c r="C1391"/>
      <c r="D1391"/>
      <c r="E1391"/>
      <c r="F1391"/>
    </row>
    <row r="1392" spans="1:6" s="94" customFormat="1" x14ac:dyDescent="0.15">
      <c r="A1392"/>
      <c r="B1392"/>
      <c r="C1392"/>
      <c r="D1392"/>
      <c r="E1392"/>
      <c r="F1392"/>
    </row>
    <row r="1393" spans="1:6" s="94" customFormat="1" x14ac:dyDescent="0.15">
      <c r="A1393"/>
      <c r="B1393"/>
      <c r="C1393"/>
      <c r="D1393"/>
      <c r="E1393"/>
      <c r="F1393"/>
    </row>
    <row r="1394" spans="1:6" s="94" customFormat="1" x14ac:dyDescent="0.15">
      <c r="A1394"/>
      <c r="B1394"/>
      <c r="C1394"/>
      <c r="D1394"/>
      <c r="E1394"/>
      <c r="F1394"/>
    </row>
    <row r="1395" spans="1:6" s="94" customFormat="1" x14ac:dyDescent="0.15">
      <c r="A1395"/>
      <c r="B1395"/>
      <c r="C1395"/>
      <c r="D1395"/>
      <c r="E1395"/>
      <c r="F1395"/>
    </row>
    <row r="1396" spans="1:6" s="94" customFormat="1" x14ac:dyDescent="0.15">
      <c r="A1396"/>
      <c r="B1396"/>
      <c r="C1396"/>
      <c r="D1396"/>
      <c r="E1396"/>
      <c r="F1396"/>
    </row>
    <row r="1397" spans="1:6" s="94" customFormat="1" x14ac:dyDescent="0.15">
      <c r="A1397"/>
      <c r="B1397"/>
      <c r="C1397"/>
      <c r="D1397"/>
      <c r="E1397"/>
      <c r="F1397"/>
    </row>
    <row r="1398" spans="1:6" s="94" customFormat="1" x14ac:dyDescent="0.15">
      <c r="A1398"/>
      <c r="B1398"/>
      <c r="C1398"/>
      <c r="D1398"/>
      <c r="E1398"/>
      <c r="F1398"/>
    </row>
    <row r="1399" spans="1:6" s="94" customFormat="1" x14ac:dyDescent="0.15">
      <c r="A1399"/>
      <c r="B1399"/>
      <c r="C1399"/>
      <c r="D1399"/>
      <c r="E1399"/>
      <c r="F1399"/>
    </row>
    <row r="1400" spans="1:6" s="94" customFormat="1" x14ac:dyDescent="0.15">
      <c r="A1400"/>
      <c r="B1400"/>
      <c r="C1400"/>
      <c r="D1400"/>
      <c r="E1400"/>
      <c r="F1400"/>
    </row>
    <row r="1401" spans="1:6" s="94" customFormat="1" x14ac:dyDescent="0.15">
      <c r="A1401"/>
      <c r="B1401"/>
      <c r="C1401"/>
      <c r="D1401"/>
      <c r="E1401"/>
      <c r="F1401"/>
    </row>
    <row r="1402" spans="1:6" s="94" customFormat="1" x14ac:dyDescent="0.15">
      <c r="A1402"/>
      <c r="B1402"/>
      <c r="C1402"/>
      <c r="D1402"/>
      <c r="E1402"/>
      <c r="F1402"/>
    </row>
    <row r="1403" spans="1:6" s="94" customFormat="1" x14ac:dyDescent="0.15">
      <c r="A1403"/>
      <c r="B1403"/>
      <c r="C1403"/>
      <c r="D1403"/>
      <c r="E1403"/>
      <c r="F1403"/>
    </row>
    <row r="1404" spans="1:6" s="94" customFormat="1" x14ac:dyDescent="0.15">
      <c r="A1404"/>
      <c r="B1404"/>
      <c r="C1404"/>
      <c r="D1404"/>
      <c r="E1404"/>
      <c r="F1404"/>
    </row>
    <row r="1405" spans="1:6" s="94" customFormat="1" x14ac:dyDescent="0.15">
      <c r="A1405"/>
      <c r="B1405"/>
      <c r="C1405"/>
      <c r="D1405"/>
      <c r="E1405"/>
      <c r="F1405"/>
    </row>
    <row r="1406" spans="1:6" s="94" customFormat="1" x14ac:dyDescent="0.15">
      <c r="A1406"/>
      <c r="B1406"/>
      <c r="C1406"/>
      <c r="D1406"/>
      <c r="E1406"/>
      <c r="F1406"/>
    </row>
    <row r="1407" spans="1:6" s="94" customFormat="1" x14ac:dyDescent="0.15">
      <c r="A1407"/>
      <c r="B1407"/>
      <c r="C1407"/>
      <c r="D1407"/>
      <c r="E1407"/>
      <c r="F1407"/>
    </row>
    <row r="1408" spans="1:6" s="94" customFormat="1" x14ac:dyDescent="0.15">
      <c r="A1408"/>
      <c r="B1408"/>
      <c r="C1408"/>
      <c r="D1408"/>
      <c r="E1408"/>
      <c r="F1408"/>
    </row>
    <row r="1409" spans="1:6" s="94" customFormat="1" x14ac:dyDescent="0.15">
      <c r="A1409"/>
      <c r="B1409"/>
      <c r="C1409"/>
      <c r="D1409"/>
      <c r="E1409"/>
      <c r="F1409"/>
    </row>
    <row r="1410" spans="1:6" s="94" customFormat="1" x14ac:dyDescent="0.15">
      <c r="A1410"/>
      <c r="B1410"/>
      <c r="C1410"/>
      <c r="D1410"/>
      <c r="E1410"/>
      <c r="F1410"/>
    </row>
    <row r="1411" spans="1:6" s="94" customFormat="1" x14ac:dyDescent="0.15">
      <c r="A1411"/>
      <c r="B1411"/>
      <c r="C1411"/>
      <c r="D1411"/>
      <c r="E1411"/>
      <c r="F1411"/>
    </row>
    <row r="1412" spans="1:6" s="94" customFormat="1" x14ac:dyDescent="0.15">
      <c r="A1412"/>
      <c r="B1412"/>
      <c r="C1412"/>
      <c r="D1412"/>
      <c r="E1412"/>
      <c r="F1412"/>
    </row>
    <row r="1413" spans="1:6" s="94" customFormat="1" x14ac:dyDescent="0.15">
      <c r="A1413"/>
      <c r="B1413"/>
      <c r="C1413"/>
      <c r="D1413"/>
      <c r="E1413"/>
      <c r="F1413"/>
    </row>
    <row r="1414" spans="1:6" s="94" customFormat="1" x14ac:dyDescent="0.15">
      <c r="A1414"/>
      <c r="B1414"/>
      <c r="C1414"/>
      <c r="D1414"/>
      <c r="E1414"/>
      <c r="F1414"/>
    </row>
    <row r="1415" spans="1:6" s="94" customFormat="1" x14ac:dyDescent="0.15">
      <c r="A1415"/>
      <c r="B1415"/>
      <c r="C1415"/>
      <c r="D1415"/>
      <c r="E1415"/>
      <c r="F1415"/>
    </row>
    <row r="1416" spans="1:6" s="94" customFormat="1" x14ac:dyDescent="0.15">
      <c r="A1416"/>
      <c r="B1416"/>
      <c r="C1416"/>
      <c r="D1416"/>
      <c r="E1416"/>
      <c r="F1416"/>
    </row>
    <row r="1417" spans="1:6" s="94" customFormat="1" x14ac:dyDescent="0.15">
      <c r="A1417"/>
      <c r="B1417"/>
      <c r="C1417"/>
      <c r="D1417"/>
      <c r="E1417"/>
      <c r="F1417"/>
    </row>
    <row r="1418" spans="1:6" s="94" customFormat="1" x14ac:dyDescent="0.15">
      <c r="A1418"/>
      <c r="B1418"/>
      <c r="C1418"/>
      <c r="D1418"/>
      <c r="E1418"/>
      <c r="F1418"/>
    </row>
    <row r="1419" spans="1:6" s="94" customFormat="1" x14ac:dyDescent="0.15">
      <c r="A1419"/>
      <c r="B1419"/>
      <c r="C1419"/>
      <c r="D1419"/>
      <c r="E1419"/>
      <c r="F1419"/>
    </row>
    <row r="1420" spans="1:6" s="94" customFormat="1" x14ac:dyDescent="0.15">
      <c r="A1420"/>
      <c r="B1420"/>
      <c r="C1420"/>
      <c r="D1420"/>
      <c r="E1420"/>
      <c r="F1420"/>
    </row>
    <row r="1421" spans="1:6" s="94" customFormat="1" x14ac:dyDescent="0.15">
      <c r="A1421"/>
      <c r="B1421"/>
      <c r="C1421"/>
      <c r="D1421"/>
      <c r="E1421"/>
      <c r="F1421"/>
    </row>
    <row r="1422" spans="1:6" s="94" customFormat="1" x14ac:dyDescent="0.15">
      <c r="A1422"/>
      <c r="B1422"/>
      <c r="C1422"/>
      <c r="D1422"/>
      <c r="E1422"/>
      <c r="F1422"/>
    </row>
    <row r="1423" spans="1:6" s="94" customFormat="1" x14ac:dyDescent="0.15">
      <c r="A1423"/>
      <c r="B1423"/>
      <c r="C1423"/>
      <c r="D1423"/>
      <c r="E1423"/>
      <c r="F1423"/>
    </row>
    <row r="1424" spans="1:6" s="94" customFormat="1" x14ac:dyDescent="0.15">
      <c r="A1424"/>
      <c r="B1424"/>
      <c r="C1424"/>
      <c r="D1424"/>
      <c r="E1424"/>
      <c r="F1424"/>
    </row>
    <row r="1425" spans="1:6" s="94" customFormat="1" x14ac:dyDescent="0.15">
      <c r="A1425"/>
      <c r="B1425"/>
      <c r="C1425"/>
      <c r="D1425"/>
      <c r="E1425"/>
      <c r="F1425"/>
    </row>
    <row r="1426" spans="1:6" s="94" customFormat="1" x14ac:dyDescent="0.15">
      <c r="A1426"/>
      <c r="B1426"/>
      <c r="C1426"/>
      <c r="D1426"/>
      <c r="E1426"/>
      <c r="F1426"/>
    </row>
    <row r="1427" spans="1:6" s="94" customFormat="1" x14ac:dyDescent="0.15">
      <c r="A1427"/>
      <c r="B1427"/>
      <c r="C1427"/>
      <c r="D1427"/>
      <c r="E1427"/>
      <c r="F1427"/>
    </row>
    <row r="1428" spans="1:6" s="94" customFormat="1" x14ac:dyDescent="0.15">
      <c r="A1428"/>
      <c r="B1428"/>
      <c r="C1428"/>
      <c r="D1428"/>
      <c r="E1428"/>
      <c r="F1428"/>
    </row>
    <row r="1429" spans="1:6" s="94" customFormat="1" x14ac:dyDescent="0.15">
      <c r="A1429"/>
      <c r="B1429"/>
      <c r="C1429"/>
      <c r="D1429"/>
      <c r="E1429"/>
      <c r="F1429"/>
    </row>
    <row r="1430" spans="1:6" s="94" customFormat="1" x14ac:dyDescent="0.15">
      <c r="A1430"/>
      <c r="B1430"/>
      <c r="C1430"/>
      <c r="D1430"/>
      <c r="E1430"/>
      <c r="F1430"/>
    </row>
    <row r="1431" spans="1:6" s="94" customFormat="1" x14ac:dyDescent="0.15">
      <c r="A1431"/>
      <c r="B1431"/>
      <c r="C1431"/>
      <c r="D1431"/>
      <c r="E1431"/>
      <c r="F1431"/>
    </row>
    <row r="1432" spans="1:6" s="94" customFormat="1" x14ac:dyDescent="0.15">
      <c r="A1432"/>
      <c r="B1432"/>
      <c r="C1432"/>
      <c r="D1432"/>
      <c r="E1432"/>
      <c r="F1432"/>
    </row>
    <row r="1433" spans="1:6" s="94" customFormat="1" x14ac:dyDescent="0.15">
      <c r="A1433"/>
      <c r="B1433"/>
      <c r="C1433"/>
      <c r="D1433"/>
      <c r="E1433"/>
      <c r="F1433"/>
    </row>
    <row r="1434" spans="1:6" s="94" customFormat="1" x14ac:dyDescent="0.15">
      <c r="A1434"/>
      <c r="B1434"/>
      <c r="C1434"/>
      <c r="D1434"/>
      <c r="E1434"/>
      <c r="F1434"/>
    </row>
    <row r="1435" spans="1:6" s="94" customFormat="1" x14ac:dyDescent="0.15">
      <c r="A1435"/>
      <c r="B1435"/>
      <c r="C1435"/>
      <c r="D1435"/>
      <c r="E1435"/>
      <c r="F1435"/>
    </row>
    <row r="1436" spans="1:6" s="94" customFormat="1" x14ac:dyDescent="0.15">
      <c r="A1436"/>
      <c r="B1436"/>
      <c r="C1436"/>
      <c r="D1436"/>
      <c r="E1436"/>
      <c r="F1436"/>
    </row>
    <row r="1437" spans="1:6" s="94" customFormat="1" x14ac:dyDescent="0.15">
      <c r="A1437"/>
      <c r="B1437"/>
      <c r="C1437"/>
      <c r="D1437"/>
      <c r="E1437"/>
      <c r="F1437"/>
    </row>
    <row r="1438" spans="1:6" s="94" customFormat="1" x14ac:dyDescent="0.15">
      <c r="A1438"/>
      <c r="B1438"/>
      <c r="C1438"/>
      <c r="D1438"/>
      <c r="E1438"/>
      <c r="F1438"/>
    </row>
    <row r="1439" spans="1:6" s="94" customFormat="1" x14ac:dyDescent="0.15">
      <c r="A1439"/>
      <c r="B1439"/>
      <c r="C1439"/>
      <c r="D1439"/>
      <c r="E1439"/>
      <c r="F1439"/>
    </row>
    <row r="1440" spans="1:6" s="94" customFormat="1" x14ac:dyDescent="0.15">
      <c r="A1440"/>
      <c r="B1440"/>
      <c r="C1440"/>
      <c r="D1440"/>
      <c r="E1440"/>
      <c r="F1440"/>
    </row>
    <row r="1441" spans="1:6" s="94" customFormat="1" x14ac:dyDescent="0.15">
      <c r="A1441"/>
      <c r="B1441"/>
      <c r="C1441"/>
      <c r="D1441"/>
      <c r="E1441"/>
      <c r="F1441"/>
    </row>
    <row r="1442" spans="1:6" s="94" customFormat="1" x14ac:dyDescent="0.15">
      <c r="A1442"/>
      <c r="B1442"/>
      <c r="C1442"/>
      <c r="D1442"/>
      <c r="E1442"/>
      <c r="F1442"/>
    </row>
    <row r="1443" spans="1:6" s="94" customFormat="1" x14ac:dyDescent="0.15">
      <c r="A1443"/>
      <c r="B1443"/>
      <c r="C1443"/>
      <c r="D1443"/>
      <c r="E1443"/>
      <c r="F1443"/>
    </row>
    <row r="1444" spans="1:6" s="94" customFormat="1" x14ac:dyDescent="0.15">
      <c r="A1444"/>
      <c r="B1444"/>
      <c r="C1444"/>
      <c r="D1444"/>
      <c r="E1444"/>
      <c r="F1444"/>
    </row>
    <row r="1445" spans="1:6" s="94" customFormat="1" x14ac:dyDescent="0.15">
      <c r="A1445"/>
      <c r="B1445"/>
      <c r="C1445"/>
      <c r="D1445"/>
      <c r="E1445"/>
      <c r="F1445"/>
    </row>
    <row r="1446" spans="1:6" s="94" customFormat="1" x14ac:dyDescent="0.15">
      <c r="A1446"/>
      <c r="B1446"/>
      <c r="C1446"/>
      <c r="D1446"/>
      <c r="E1446"/>
      <c r="F1446"/>
    </row>
    <row r="1447" spans="1:6" s="94" customFormat="1" x14ac:dyDescent="0.15">
      <c r="A1447"/>
      <c r="B1447"/>
      <c r="C1447"/>
      <c r="D1447"/>
      <c r="E1447"/>
      <c r="F1447"/>
    </row>
    <row r="1448" spans="1:6" s="94" customFormat="1" x14ac:dyDescent="0.15">
      <c r="A1448"/>
      <c r="B1448"/>
      <c r="C1448"/>
      <c r="D1448"/>
      <c r="E1448"/>
      <c r="F1448"/>
    </row>
    <row r="1449" spans="1:6" s="94" customFormat="1" x14ac:dyDescent="0.15">
      <c r="A1449"/>
      <c r="B1449"/>
      <c r="C1449"/>
      <c r="D1449"/>
      <c r="E1449"/>
      <c r="F1449"/>
    </row>
    <row r="1450" spans="1:6" s="94" customFormat="1" x14ac:dyDescent="0.15">
      <c r="A1450"/>
      <c r="B1450"/>
      <c r="C1450"/>
      <c r="D1450"/>
      <c r="E1450"/>
      <c r="F1450"/>
    </row>
    <row r="1451" spans="1:6" s="94" customFormat="1" x14ac:dyDescent="0.15">
      <c r="A1451"/>
      <c r="B1451"/>
      <c r="C1451"/>
      <c r="D1451"/>
      <c r="E1451"/>
      <c r="F1451"/>
    </row>
    <row r="1452" spans="1:6" s="94" customFormat="1" x14ac:dyDescent="0.15">
      <c r="A1452"/>
      <c r="B1452"/>
      <c r="C1452"/>
      <c r="D1452"/>
      <c r="E1452"/>
      <c r="F1452"/>
    </row>
    <row r="1453" spans="1:6" s="94" customFormat="1" x14ac:dyDescent="0.15">
      <c r="A1453"/>
      <c r="B1453"/>
      <c r="C1453"/>
      <c r="D1453"/>
      <c r="E1453"/>
      <c r="F1453"/>
    </row>
    <row r="1454" spans="1:6" s="94" customFormat="1" x14ac:dyDescent="0.15">
      <c r="A1454"/>
      <c r="B1454"/>
      <c r="C1454"/>
      <c r="D1454"/>
      <c r="E1454"/>
      <c r="F1454"/>
    </row>
    <row r="1455" spans="1:6" s="94" customFormat="1" x14ac:dyDescent="0.15">
      <c r="A1455"/>
      <c r="B1455"/>
      <c r="C1455"/>
      <c r="D1455"/>
      <c r="E1455"/>
      <c r="F1455"/>
    </row>
    <row r="1456" spans="1:6" s="94" customFormat="1" x14ac:dyDescent="0.15">
      <c r="A1456"/>
      <c r="B1456"/>
      <c r="C1456"/>
      <c r="D1456"/>
      <c r="E1456"/>
      <c r="F1456"/>
    </row>
    <row r="1457" spans="1:6" s="94" customFormat="1" x14ac:dyDescent="0.15">
      <c r="A1457"/>
      <c r="B1457"/>
      <c r="C1457"/>
      <c r="D1457"/>
      <c r="E1457"/>
      <c r="F1457"/>
    </row>
    <row r="1458" spans="1:6" s="94" customFormat="1" x14ac:dyDescent="0.15">
      <c r="A1458"/>
      <c r="B1458"/>
      <c r="C1458"/>
      <c r="D1458"/>
      <c r="E1458"/>
      <c r="F1458"/>
    </row>
    <row r="1459" spans="1:6" s="94" customFormat="1" x14ac:dyDescent="0.15">
      <c r="A1459"/>
      <c r="B1459"/>
      <c r="C1459"/>
      <c r="D1459"/>
      <c r="E1459"/>
      <c r="F1459"/>
    </row>
    <row r="1460" spans="1:6" s="94" customFormat="1" x14ac:dyDescent="0.15">
      <c r="A1460"/>
      <c r="B1460"/>
      <c r="C1460"/>
      <c r="D1460"/>
      <c r="E1460"/>
      <c r="F1460"/>
    </row>
    <row r="1461" spans="1:6" s="94" customFormat="1" x14ac:dyDescent="0.15">
      <c r="A1461"/>
      <c r="B1461"/>
      <c r="C1461"/>
      <c r="D1461"/>
      <c r="E1461"/>
      <c r="F1461"/>
    </row>
    <row r="1462" spans="1:6" s="94" customFormat="1" x14ac:dyDescent="0.15">
      <c r="A1462"/>
      <c r="B1462"/>
      <c r="C1462"/>
      <c r="D1462"/>
      <c r="E1462"/>
      <c r="F1462"/>
    </row>
    <row r="1463" spans="1:6" s="94" customFormat="1" x14ac:dyDescent="0.15">
      <c r="A1463"/>
      <c r="B1463"/>
      <c r="C1463"/>
      <c r="D1463"/>
      <c r="E1463"/>
      <c r="F1463"/>
    </row>
    <row r="1464" spans="1:6" s="94" customFormat="1" x14ac:dyDescent="0.15">
      <c r="A1464"/>
      <c r="B1464"/>
      <c r="C1464"/>
      <c r="D1464"/>
      <c r="E1464"/>
      <c r="F1464"/>
    </row>
    <row r="1465" spans="1:6" s="94" customFormat="1" x14ac:dyDescent="0.15">
      <c r="A1465"/>
      <c r="B1465"/>
      <c r="C1465"/>
      <c r="D1465"/>
      <c r="E1465"/>
      <c r="F1465"/>
    </row>
    <row r="1466" spans="1:6" s="94" customFormat="1" x14ac:dyDescent="0.15">
      <c r="A1466"/>
      <c r="B1466"/>
      <c r="C1466"/>
      <c r="D1466"/>
      <c r="E1466"/>
      <c r="F1466"/>
    </row>
    <row r="1467" spans="1:6" s="94" customFormat="1" x14ac:dyDescent="0.15">
      <c r="A1467"/>
      <c r="B1467"/>
      <c r="C1467"/>
      <c r="D1467"/>
      <c r="E1467"/>
      <c r="F1467"/>
    </row>
    <row r="1468" spans="1:6" s="94" customFormat="1" x14ac:dyDescent="0.15">
      <c r="A1468"/>
      <c r="B1468"/>
      <c r="C1468"/>
      <c r="D1468"/>
      <c r="E1468"/>
      <c r="F1468"/>
    </row>
    <row r="1469" spans="1:6" s="94" customFormat="1" x14ac:dyDescent="0.15">
      <c r="A1469"/>
      <c r="B1469"/>
      <c r="C1469"/>
      <c r="D1469"/>
      <c r="E1469"/>
      <c r="F1469"/>
    </row>
    <row r="1470" spans="1:6" s="94" customFormat="1" x14ac:dyDescent="0.15">
      <c r="A1470"/>
      <c r="B1470"/>
      <c r="C1470"/>
      <c r="D1470"/>
      <c r="E1470"/>
      <c r="F1470"/>
    </row>
    <row r="1471" spans="1:6" s="94" customFormat="1" x14ac:dyDescent="0.15">
      <c r="A1471"/>
      <c r="B1471"/>
      <c r="C1471"/>
      <c r="D1471"/>
      <c r="E1471"/>
      <c r="F1471"/>
    </row>
    <row r="1472" spans="1:6" s="94" customFormat="1" x14ac:dyDescent="0.15">
      <c r="A1472"/>
      <c r="B1472"/>
      <c r="C1472"/>
      <c r="D1472"/>
      <c r="E1472"/>
      <c r="F1472"/>
    </row>
    <row r="1473" spans="1:6" s="94" customFormat="1" x14ac:dyDescent="0.15">
      <c r="A1473"/>
      <c r="B1473"/>
      <c r="C1473"/>
      <c r="D1473"/>
      <c r="E1473"/>
      <c r="F1473"/>
    </row>
    <row r="1474" spans="1:6" s="94" customFormat="1" x14ac:dyDescent="0.15">
      <c r="A1474"/>
      <c r="B1474"/>
      <c r="C1474"/>
      <c r="D1474"/>
      <c r="E1474"/>
      <c r="F1474"/>
    </row>
    <row r="1475" spans="1:6" s="94" customFormat="1" x14ac:dyDescent="0.15">
      <c r="A1475"/>
      <c r="B1475"/>
      <c r="C1475"/>
      <c r="D1475"/>
      <c r="E1475"/>
      <c r="F1475"/>
    </row>
    <row r="1476" spans="1:6" s="94" customFormat="1" x14ac:dyDescent="0.15">
      <c r="A1476"/>
      <c r="B1476"/>
      <c r="C1476"/>
      <c r="D1476"/>
      <c r="E1476"/>
      <c r="F1476"/>
    </row>
    <row r="1477" spans="1:6" s="94" customFormat="1" x14ac:dyDescent="0.15">
      <c r="A1477"/>
      <c r="B1477"/>
      <c r="C1477"/>
      <c r="D1477"/>
      <c r="E1477"/>
      <c r="F1477"/>
    </row>
    <row r="1478" spans="1:6" s="94" customFormat="1" x14ac:dyDescent="0.15">
      <c r="A1478"/>
      <c r="B1478"/>
      <c r="C1478"/>
      <c r="D1478"/>
      <c r="E1478"/>
      <c r="F1478"/>
    </row>
    <row r="1479" spans="1:6" s="94" customFormat="1" x14ac:dyDescent="0.15">
      <c r="A1479"/>
      <c r="B1479"/>
      <c r="C1479"/>
      <c r="D1479"/>
      <c r="E1479"/>
      <c r="F1479"/>
    </row>
    <row r="1480" spans="1:6" s="94" customFormat="1" x14ac:dyDescent="0.15">
      <c r="A1480"/>
      <c r="B1480"/>
      <c r="C1480"/>
      <c r="D1480"/>
      <c r="E1480"/>
      <c r="F1480"/>
    </row>
    <row r="1481" spans="1:6" s="94" customFormat="1" x14ac:dyDescent="0.15">
      <c r="A1481"/>
      <c r="B1481"/>
      <c r="C1481"/>
      <c r="D1481"/>
      <c r="E1481"/>
      <c r="F1481"/>
    </row>
    <row r="1482" spans="1:6" s="94" customFormat="1" x14ac:dyDescent="0.15">
      <c r="A1482"/>
      <c r="B1482"/>
      <c r="C1482"/>
      <c r="D1482"/>
      <c r="E1482"/>
      <c r="F1482"/>
    </row>
    <row r="1483" spans="1:6" s="94" customFormat="1" x14ac:dyDescent="0.15">
      <c r="A1483"/>
      <c r="B1483"/>
      <c r="C1483"/>
      <c r="D1483"/>
      <c r="E1483"/>
      <c r="F1483"/>
    </row>
    <row r="1484" spans="1:6" s="94" customFormat="1" x14ac:dyDescent="0.15">
      <c r="A1484"/>
      <c r="B1484"/>
      <c r="C1484"/>
      <c r="D1484"/>
      <c r="E1484"/>
      <c r="F1484"/>
    </row>
    <row r="1485" spans="1:6" s="94" customFormat="1" x14ac:dyDescent="0.15">
      <c r="A1485"/>
      <c r="B1485"/>
      <c r="C1485"/>
      <c r="D1485"/>
      <c r="E1485"/>
      <c r="F1485"/>
    </row>
    <row r="1486" spans="1:6" s="94" customFormat="1" x14ac:dyDescent="0.15">
      <c r="A1486"/>
      <c r="B1486"/>
      <c r="C1486"/>
      <c r="D1486"/>
      <c r="E1486"/>
      <c r="F1486"/>
    </row>
    <row r="1487" spans="1:6" s="94" customFormat="1" x14ac:dyDescent="0.15">
      <c r="A1487"/>
      <c r="B1487"/>
      <c r="C1487"/>
      <c r="D1487"/>
      <c r="E1487"/>
      <c r="F1487"/>
    </row>
    <row r="1488" spans="1:6" s="94" customFormat="1" x14ac:dyDescent="0.15">
      <c r="A1488"/>
      <c r="B1488"/>
      <c r="C1488"/>
      <c r="D1488"/>
      <c r="E1488"/>
      <c r="F1488"/>
    </row>
    <row r="1489" spans="1:6" s="94" customFormat="1" x14ac:dyDescent="0.15">
      <c r="A1489"/>
      <c r="B1489"/>
      <c r="C1489"/>
      <c r="D1489"/>
      <c r="E1489"/>
      <c r="F1489"/>
    </row>
    <row r="1490" spans="1:6" s="94" customFormat="1" x14ac:dyDescent="0.15">
      <c r="A1490"/>
      <c r="B1490"/>
      <c r="C1490"/>
      <c r="D1490"/>
      <c r="E1490"/>
      <c r="F1490"/>
    </row>
    <row r="1491" spans="1:6" s="94" customFormat="1" x14ac:dyDescent="0.15">
      <c r="A1491"/>
      <c r="B1491"/>
      <c r="C1491"/>
      <c r="D1491"/>
      <c r="E1491"/>
      <c r="F1491"/>
    </row>
    <row r="1492" spans="1:6" s="94" customFormat="1" x14ac:dyDescent="0.15">
      <c r="A1492"/>
      <c r="B1492"/>
      <c r="C1492"/>
      <c r="D1492"/>
      <c r="E1492"/>
      <c r="F1492"/>
    </row>
    <row r="1493" spans="1:6" s="94" customFormat="1" x14ac:dyDescent="0.15">
      <c r="A1493"/>
      <c r="B1493"/>
      <c r="C1493"/>
      <c r="D1493"/>
      <c r="E1493"/>
      <c r="F1493"/>
    </row>
    <row r="1494" spans="1:6" s="94" customFormat="1" x14ac:dyDescent="0.15">
      <c r="A1494"/>
      <c r="B1494"/>
      <c r="C1494"/>
      <c r="D1494"/>
      <c r="E1494"/>
      <c r="F1494"/>
    </row>
    <row r="1495" spans="1:6" s="94" customFormat="1" x14ac:dyDescent="0.15">
      <c r="A1495"/>
      <c r="B1495"/>
      <c r="C1495"/>
      <c r="D1495"/>
      <c r="E1495"/>
      <c r="F1495"/>
    </row>
    <row r="1496" spans="1:6" s="94" customFormat="1" x14ac:dyDescent="0.15">
      <c r="A1496"/>
      <c r="B1496"/>
      <c r="C1496"/>
      <c r="D1496"/>
      <c r="E1496"/>
      <c r="F1496"/>
    </row>
    <row r="1497" spans="1:6" s="94" customFormat="1" x14ac:dyDescent="0.15">
      <c r="A1497"/>
      <c r="B1497"/>
      <c r="C1497"/>
      <c r="D1497"/>
      <c r="E1497"/>
      <c r="F1497"/>
    </row>
    <row r="1498" spans="1:6" s="94" customFormat="1" x14ac:dyDescent="0.15">
      <c r="A1498"/>
      <c r="B1498"/>
      <c r="C1498"/>
      <c r="D1498"/>
      <c r="E1498"/>
      <c r="F1498"/>
    </row>
    <row r="1499" spans="1:6" s="94" customFormat="1" x14ac:dyDescent="0.15">
      <c r="A1499"/>
      <c r="B1499"/>
      <c r="C1499"/>
      <c r="D1499"/>
      <c r="E1499"/>
      <c r="F1499"/>
    </row>
    <row r="1500" spans="1:6" s="94" customFormat="1" x14ac:dyDescent="0.15">
      <c r="A1500"/>
      <c r="B1500"/>
      <c r="C1500"/>
      <c r="D1500"/>
      <c r="E1500"/>
      <c r="F1500"/>
    </row>
    <row r="1501" spans="1:6" s="94" customFormat="1" x14ac:dyDescent="0.15">
      <c r="A1501"/>
      <c r="B1501"/>
      <c r="C1501"/>
      <c r="D1501"/>
      <c r="E1501"/>
      <c r="F1501"/>
    </row>
    <row r="1502" spans="1:6" s="94" customFormat="1" x14ac:dyDescent="0.15">
      <c r="A1502"/>
      <c r="B1502"/>
      <c r="C1502"/>
      <c r="D1502"/>
      <c r="E1502"/>
      <c r="F1502"/>
    </row>
    <row r="1503" spans="1:6" s="94" customFormat="1" x14ac:dyDescent="0.15">
      <c r="A1503"/>
      <c r="B1503"/>
      <c r="C1503"/>
      <c r="D1503"/>
      <c r="E1503"/>
      <c r="F1503"/>
    </row>
    <row r="1504" spans="1:6" s="94" customFormat="1" x14ac:dyDescent="0.15">
      <c r="A1504"/>
      <c r="B1504"/>
      <c r="C1504"/>
      <c r="D1504"/>
      <c r="E1504"/>
      <c r="F1504"/>
    </row>
    <row r="1505" spans="1:6" s="94" customFormat="1" x14ac:dyDescent="0.15">
      <c r="A1505"/>
      <c r="B1505"/>
      <c r="C1505"/>
      <c r="D1505"/>
      <c r="E1505"/>
      <c r="F1505"/>
    </row>
    <row r="1506" spans="1:6" s="94" customFormat="1" x14ac:dyDescent="0.15">
      <c r="A1506"/>
      <c r="B1506"/>
      <c r="C1506"/>
      <c r="D1506"/>
      <c r="E1506"/>
      <c r="F1506"/>
    </row>
    <row r="1507" spans="1:6" s="94" customFormat="1" x14ac:dyDescent="0.15">
      <c r="A1507"/>
      <c r="B1507"/>
      <c r="C1507"/>
      <c r="D1507"/>
      <c r="E1507"/>
      <c r="F1507"/>
    </row>
    <row r="1508" spans="1:6" s="94" customFormat="1" x14ac:dyDescent="0.15">
      <c r="A1508"/>
      <c r="B1508"/>
      <c r="C1508"/>
      <c r="D1508"/>
      <c r="E1508"/>
      <c r="F1508"/>
    </row>
    <row r="1509" spans="1:6" s="94" customFormat="1" x14ac:dyDescent="0.15">
      <c r="A1509"/>
      <c r="B1509"/>
      <c r="C1509"/>
      <c r="D1509"/>
      <c r="E1509"/>
      <c r="F1509"/>
    </row>
    <row r="1510" spans="1:6" s="94" customFormat="1" x14ac:dyDescent="0.15">
      <c r="A1510"/>
      <c r="B1510"/>
      <c r="C1510"/>
      <c r="D1510"/>
      <c r="E1510"/>
      <c r="F1510"/>
    </row>
    <row r="1511" spans="1:6" s="94" customFormat="1" x14ac:dyDescent="0.15">
      <c r="A1511"/>
      <c r="B1511"/>
      <c r="C1511"/>
      <c r="D1511"/>
      <c r="E1511"/>
      <c r="F1511"/>
    </row>
    <row r="1512" spans="1:6" s="94" customFormat="1" x14ac:dyDescent="0.15">
      <c r="A1512"/>
      <c r="B1512"/>
      <c r="C1512"/>
      <c r="D1512"/>
      <c r="E1512"/>
      <c r="F1512"/>
    </row>
    <row r="1513" spans="1:6" s="94" customFormat="1" x14ac:dyDescent="0.15">
      <c r="A1513"/>
      <c r="B1513"/>
      <c r="C1513"/>
      <c r="D1513"/>
      <c r="E1513"/>
      <c r="F1513"/>
    </row>
    <row r="1514" spans="1:6" s="94" customFormat="1" x14ac:dyDescent="0.15">
      <c r="A1514"/>
      <c r="B1514"/>
      <c r="C1514"/>
      <c r="D1514"/>
      <c r="E1514"/>
      <c r="F1514"/>
    </row>
    <row r="1515" spans="1:6" s="94" customFormat="1" x14ac:dyDescent="0.15">
      <c r="A1515"/>
      <c r="B1515"/>
      <c r="C1515"/>
      <c r="D1515"/>
      <c r="E1515"/>
      <c r="F1515"/>
    </row>
    <row r="1516" spans="1:6" s="94" customFormat="1" x14ac:dyDescent="0.15">
      <c r="A1516"/>
      <c r="B1516"/>
      <c r="C1516"/>
      <c r="D1516"/>
      <c r="E1516"/>
      <c r="F1516"/>
    </row>
    <row r="1517" spans="1:6" s="94" customFormat="1" x14ac:dyDescent="0.15">
      <c r="A1517"/>
      <c r="B1517"/>
      <c r="C1517"/>
      <c r="D1517"/>
      <c r="E1517"/>
      <c r="F1517"/>
    </row>
    <row r="1518" spans="1:6" s="94" customFormat="1" x14ac:dyDescent="0.15">
      <c r="A1518"/>
      <c r="B1518"/>
      <c r="C1518"/>
      <c r="D1518"/>
      <c r="E1518"/>
      <c r="F1518"/>
    </row>
    <row r="1519" spans="1:6" s="94" customFormat="1" x14ac:dyDescent="0.15">
      <c r="A1519"/>
      <c r="B1519"/>
      <c r="C1519"/>
      <c r="D1519"/>
      <c r="E1519"/>
      <c r="F1519"/>
    </row>
    <row r="1520" spans="1:6" s="94" customFormat="1" x14ac:dyDescent="0.15">
      <c r="A1520"/>
      <c r="B1520"/>
      <c r="C1520"/>
      <c r="D1520"/>
      <c r="E1520"/>
      <c r="F1520"/>
    </row>
    <row r="1521" spans="1:6" s="94" customFormat="1" x14ac:dyDescent="0.15">
      <c r="A1521"/>
      <c r="B1521"/>
      <c r="C1521"/>
      <c r="D1521"/>
      <c r="E1521"/>
      <c r="F1521"/>
    </row>
    <row r="1522" spans="1:6" s="94" customFormat="1" x14ac:dyDescent="0.15">
      <c r="A1522"/>
      <c r="B1522"/>
      <c r="C1522"/>
      <c r="D1522"/>
      <c r="E1522"/>
      <c r="F1522"/>
    </row>
    <row r="1523" spans="1:6" s="94" customFormat="1" x14ac:dyDescent="0.15">
      <c r="A1523"/>
      <c r="B1523"/>
      <c r="C1523"/>
      <c r="D1523"/>
      <c r="E1523"/>
      <c r="F1523"/>
    </row>
    <row r="1524" spans="1:6" s="94" customFormat="1" x14ac:dyDescent="0.15">
      <c r="A1524"/>
      <c r="B1524"/>
      <c r="C1524"/>
      <c r="D1524"/>
      <c r="E1524"/>
      <c r="F1524"/>
    </row>
    <row r="1525" spans="1:6" s="94" customFormat="1" x14ac:dyDescent="0.15">
      <c r="A1525"/>
      <c r="B1525"/>
      <c r="C1525"/>
      <c r="D1525"/>
      <c r="E1525"/>
      <c r="F1525"/>
    </row>
    <row r="1526" spans="1:6" s="94" customFormat="1" x14ac:dyDescent="0.15">
      <c r="A1526"/>
      <c r="B1526"/>
      <c r="C1526"/>
      <c r="D1526"/>
      <c r="E1526"/>
      <c r="F1526"/>
    </row>
    <row r="1527" spans="1:6" s="94" customFormat="1" x14ac:dyDescent="0.15">
      <c r="A1527"/>
      <c r="B1527"/>
      <c r="C1527"/>
      <c r="D1527"/>
      <c r="E1527"/>
      <c r="F1527"/>
    </row>
    <row r="1528" spans="1:6" s="94" customFormat="1" x14ac:dyDescent="0.15">
      <c r="A1528"/>
      <c r="B1528"/>
      <c r="C1528"/>
      <c r="D1528"/>
      <c r="E1528"/>
      <c r="F1528"/>
    </row>
    <row r="1529" spans="1:6" s="94" customFormat="1" x14ac:dyDescent="0.15">
      <c r="A1529"/>
      <c r="B1529"/>
      <c r="C1529"/>
      <c r="D1529"/>
      <c r="E1529"/>
      <c r="F1529"/>
    </row>
    <row r="1530" spans="1:6" s="94" customFormat="1" x14ac:dyDescent="0.15">
      <c r="A1530"/>
      <c r="B1530"/>
      <c r="C1530"/>
      <c r="D1530"/>
      <c r="E1530"/>
      <c r="F1530"/>
    </row>
    <row r="1531" spans="1:6" s="94" customFormat="1" x14ac:dyDescent="0.15">
      <c r="A1531"/>
      <c r="B1531"/>
      <c r="C1531"/>
      <c r="D1531"/>
      <c r="E1531"/>
      <c r="F1531"/>
    </row>
    <row r="1532" spans="1:6" s="94" customFormat="1" x14ac:dyDescent="0.15">
      <c r="A1532"/>
      <c r="B1532"/>
      <c r="C1532"/>
      <c r="D1532"/>
      <c r="E1532"/>
      <c r="F1532"/>
    </row>
    <row r="1533" spans="1:6" s="94" customFormat="1" x14ac:dyDescent="0.15">
      <c r="A1533"/>
      <c r="B1533"/>
      <c r="C1533"/>
      <c r="D1533"/>
      <c r="E1533"/>
      <c r="F1533"/>
    </row>
    <row r="1534" spans="1:6" s="94" customFormat="1" x14ac:dyDescent="0.15">
      <c r="A1534"/>
      <c r="B1534"/>
      <c r="C1534"/>
      <c r="D1534"/>
      <c r="E1534"/>
      <c r="F1534"/>
    </row>
    <row r="1535" spans="1:6" s="94" customFormat="1" x14ac:dyDescent="0.15">
      <c r="A1535"/>
      <c r="B1535"/>
      <c r="C1535"/>
      <c r="D1535"/>
      <c r="E1535"/>
      <c r="F1535"/>
    </row>
    <row r="1536" spans="1:6" s="94" customFormat="1" x14ac:dyDescent="0.15">
      <c r="A1536"/>
      <c r="B1536"/>
      <c r="C1536"/>
      <c r="D1536"/>
      <c r="E1536"/>
      <c r="F1536"/>
    </row>
    <row r="1537" spans="1:6" s="94" customFormat="1" x14ac:dyDescent="0.15">
      <c r="A1537"/>
      <c r="B1537"/>
      <c r="C1537"/>
      <c r="D1537"/>
      <c r="E1537"/>
      <c r="F1537"/>
    </row>
    <row r="1538" spans="1:6" s="94" customFormat="1" x14ac:dyDescent="0.15">
      <c r="A1538"/>
      <c r="B1538"/>
      <c r="C1538"/>
      <c r="D1538"/>
      <c r="E1538"/>
      <c r="F1538"/>
    </row>
    <row r="1539" spans="1:6" s="94" customFormat="1" x14ac:dyDescent="0.15">
      <c r="A1539"/>
      <c r="B1539"/>
      <c r="C1539"/>
      <c r="D1539"/>
      <c r="E1539"/>
      <c r="F1539"/>
    </row>
    <row r="1540" spans="1:6" s="94" customFormat="1" x14ac:dyDescent="0.15">
      <c r="A1540"/>
      <c r="B1540"/>
      <c r="C1540"/>
      <c r="D1540"/>
      <c r="E1540"/>
      <c r="F1540"/>
    </row>
    <row r="1541" spans="1:6" s="94" customFormat="1" x14ac:dyDescent="0.15">
      <c r="A1541"/>
      <c r="B1541"/>
      <c r="C1541"/>
      <c r="D1541"/>
      <c r="E1541"/>
      <c r="F1541"/>
    </row>
    <row r="1542" spans="1:6" s="94" customFormat="1" x14ac:dyDescent="0.15">
      <c r="A1542"/>
      <c r="B1542"/>
      <c r="C1542"/>
      <c r="D1542"/>
      <c r="E1542"/>
      <c r="F1542"/>
    </row>
    <row r="1543" spans="1:6" s="94" customFormat="1" x14ac:dyDescent="0.15">
      <c r="A1543"/>
      <c r="B1543"/>
      <c r="C1543"/>
      <c r="D1543"/>
      <c r="E1543"/>
      <c r="F1543"/>
    </row>
    <row r="1544" spans="1:6" s="94" customFormat="1" x14ac:dyDescent="0.15">
      <c r="A1544"/>
      <c r="B1544"/>
      <c r="C1544"/>
      <c r="D1544"/>
      <c r="E1544"/>
      <c r="F1544"/>
    </row>
    <row r="1545" spans="1:6" s="94" customFormat="1" x14ac:dyDescent="0.15">
      <c r="A1545"/>
      <c r="B1545"/>
      <c r="C1545"/>
      <c r="D1545"/>
      <c r="E1545"/>
      <c r="F1545"/>
    </row>
    <row r="1546" spans="1:6" s="94" customFormat="1" x14ac:dyDescent="0.15">
      <c r="A1546"/>
      <c r="B1546"/>
      <c r="C1546"/>
      <c r="D1546"/>
      <c r="E1546"/>
      <c r="F1546"/>
    </row>
    <row r="1547" spans="1:6" s="94" customFormat="1" x14ac:dyDescent="0.15">
      <c r="A1547"/>
      <c r="B1547"/>
      <c r="C1547"/>
      <c r="D1547"/>
      <c r="E1547"/>
      <c r="F1547"/>
    </row>
    <row r="1548" spans="1:6" s="94" customFormat="1" x14ac:dyDescent="0.15">
      <c r="A1548"/>
      <c r="B1548"/>
      <c r="C1548"/>
      <c r="D1548"/>
      <c r="E1548"/>
      <c r="F1548"/>
    </row>
    <row r="1549" spans="1:6" s="94" customFormat="1" x14ac:dyDescent="0.15">
      <c r="A1549"/>
      <c r="B1549"/>
      <c r="C1549"/>
      <c r="D1549"/>
      <c r="E1549"/>
      <c r="F1549"/>
    </row>
    <row r="1550" spans="1:6" s="94" customFormat="1" x14ac:dyDescent="0.15">
      <c r="A1550"/>
      <c r="B1550"/>
      <c r="C1550"/>
      <c r="D1550"/>
      <c r="E1550"/>
      <c r="F1550"/>
    </row>
    <row r="1551" spans="1:6" s="94" customFormat="1" x14ac:dyDescent="0.15">
      <c r="A1551"/>
      <c r="B1551"/>
      <c r="C1551"/>
      <c r="D1551"/>
      <c r="E1551"/>
      <c r="F1551"/>
    </row>
    <row r="1552" spans="1:6" s="94" customFormat="1" x14ac:dyDescent="0.15">
      <c r="A1552"/>
      <c r="B1552"/>
      <c r="C1552"/>
      <c r="D1552"/>
      <c r="E1552"/>
      <c r="F1552"/>
    </row>
    <row r="1553" spans="1:6" s="94" customFormat="1" x14ac:dyDescent="0.15">
      <c r="A1553"/>
      <c r="B1553"/>
      <c r="C1553"/>
      <c r="D1553"/>
      <c r="E1553"/>
      <c r="F1553"/>
    </row>
    <row r="1554" spans="1:6" s="94" customFormat="1" x14ac:dyDescent="0.15">
      <c r="A1554"/>
      <c r="B1554"/>
      <c r="C1554"/>
      <c r="D1554"/>
      <c r="E1554"/>
      <c r="F1554"/>
    </row>
    <row r="1555" spans="1:6" s="94" customFormat="1" x14ac:dyDescent="0.15">
      <c r="A1555"/>
      <c r="B1555"/>
      <c r="C1555"/>
      <c r="D1555"/>
      <c r="E1555"/>
      <c r="F1555"/>
    </row>
    <row r="1556" spans="1:6" s="94" customFormat="1" x14ac:dyDescent="0.15">
      <c r="A1556"/>
      <c r="B1556"/>
      <c r="C1556"/>
      <c r="D1556"/>
      <c r="E1556"/>
      <c r="F1556"/>
    </row>
    <row r="1557" spans="1:6" s="94" customFormat="1" x14ac:dyDescent="0.15">
      <c r="A1557"/>
      <c r="B1557"/>
      <c r="C1557"/>
      <c r="D1557"/>
      <c r="E1557"/>
      <c r="F1557"/>
    </row>
    <row r="1558" spans="1:6" s="94" customFormat="1" x14ac:dyDescent="0.15">
      <c r="A1558"/>
      <c r="B1558"/>
      <c r="C1558"/>
      <c r="D1558"/>
      <c r="E1558"/>
      <c r="F1558"/>
    </row>
    <row r="1559" spans="1:6" s="94" customFormat="1" x14ac:dyDescent="0.15">
      <c r="A1559"/>
      <c r="B1559"/>
      <c r="C1559"/>
      <c r="D1559"/>
      <c r="E1559"/>
      <c r="F1559"/>
    </row>
    <row r="1560" spans="1:6" s="94" customFormat="1" x14ac:dyDescent="0.15">
      <c r="A1560"/>
      <c r="B1560"/>
      <c r="C1560"/>
      <c r="D1560"/>
      <c r="E1560"/>
      <c r="F1560"/>
    </row>
    <row r="1561" spans="1:6" s="94" customFormat="1" x14ac:dyDescent="0.15">
      <c r="A1561"/>
      <c r="B1561"/>
      <c r="C1561"/>
      <c r="D1561"/>
      <c r="E1561"/>
      <c r="F1561"/>
    </row>
    <row r="1562" spans="1:6" s="94" customFormat="1" x14ac:dyDescent="0.15">
      <c r="A1562"/>
      <c r="B1562"/>
      <c r="C1562"/>
      <c r="D1562"/>
      <c r="E1562"/>
      <c r="F1562"/>
    </row>
    <row r="1563" spans="1:6" s="94" customFormat="1" x14ac:dyDescent="0.15">
      <c r="A1563"/>
      <c r="B1563"/>
      <c r="C1563"/>
      <c r="D1563"/>
      <c r="E1563"/>
      <c r="F1563"/>
    </row>
    <row r="1564" spans="1:6" s="94" customFormat="1" x14ac:dyDescent="0.15">
      <c r="A1564"/>
      <c r="B1564"/>
      <c r="C1564"/>
      <c r="D1564"/>
      <c r="E1564"/>
      <c r="F1564"/>
    </row>
    <row r="1565" spans="1:6" s="94" customFormat="1" x14ac:dyDescent="0.15">
      <c r="A1565"/>
      <c r="B1565"/>
      <c r="C1565"/>
      <c r="D1565"/>
      <c r="E1565"/>
      <c r="F1565"/>
    </row>
    <row r="1566" spans="1:6" s="94" customFormat="1" x14ac:dyDescent="0.15">
      <c r="A1566"/>
      <c r="B1566"/>
      <c r="C1566"/>
      <c r="D1566"/>
      <c r="E1566"/>
      <c r="F1566"/>
    </row>
    <row r="1567" spans="1:6" s="94" customFormat="1" x14ac:dyDescent="0.15">
      <c r="A1567"/>
      <c r="B1567"/>
      <c r="C1567"/>
      <c r="D1567"/>
      <c r="E1567"/>
      <c r="F1567"/>
    </row>
    <row r="1568" spans="1:6" s="94" customFormat="1" x14ac:dyDescent="0.15">
      <c r="A1568"/>
      <c r="B1568"/>
      <c r="C1568"/>
      <c r="D1568"/>
      <c r="E1568"/>
      <c r="F1568"/>
    </row>
    <row r="1569" spans="1:6" s="94" customFormat="1" x14ac:dyDescent="0.15">
      <c r="A1569"/>
      <c r="B1569"/>
      <c r="C1569"/>
      <c r="D1569"/>
      <c r="E1569"/>
      <c r="F1569"/>
    </row>
    <row r="1570" spans="1:6" s="94" customFormat="1" x14ac:dyDescent="0.15">
      <c r="A1570"/>
      <c r="B1570"/>
      <c r="C1570"/>
      <c r="D1570"/>
      <c r="E1570"/>
      <c r="F1570"/>
    </row>
    <row r="1571" spans="1:6" s="94" customFormat="1" x14ac:dyDescent="0.15">
      <c r="A1571"/>
      <c r="B1571"/>
      <c r="C1571"/>
      <c r="D1571"/>
      <c r="E1571"/>
      <c r="F1571"/>
    </row>
    <row r="1572" spans="1:6" s="94" customFormat="1" x14ac:dyDescent="0.15">
      <c r="A1572"/>
      <c r="B1572"/>
      <c r="C1572"/>
      <c r="D1572"/>
      <c r="E1572"/>
      <c r="F1572"/>
    </row>
    <row r="1573" spans="1:6" s="94" customFormat="1" x14ac:dyDescent="0.15">
      <c r="A1573"/>
      <c r="B1573"/>
      <c r="C1573"/>
      <c r="D1573"/>
      <c r="E1573"/>
      <c r="F1573"/>
    </row>
    <row r="1574" spans="1:6" s="94" customFormat="1" x14ac:dyDescent="0.15">
      <c r="A1574"/>
      <c r="B1574"/>
      <c r="C1574"/>
      <c r="D1574"/>
      <c r="E1574"/>
      <c r="F1574"/>
    </row>
    <row r="1575" spans="1:6" s="94" customFormat="1" x14ac:dyDescent="0.15">
      <c r="A1575"/>
      <c r="B1575"/>
      <c r="C1575"/>
      <c r="D1575"/>
      <c r="E1575"/>
      <c r="F1575"/>
    </row>
    <row r="1576" spans="1:6" s="94" customFormat="1" x14ac:dyDescent="0.15">
      <c r="A1576"/>
      <c r="B1576"/>
      <c r="C1576"/>
      <c r="D1576"/>
      <c r="E1576"/>
      <c r="F1576"/>
    </row>
    <row r="1577" spans="1:6" s="94" customFormat="1" x14ac:dyDescent="0.15">
      <c r="A1577"/>
      <c r="B1577"/>
      <c r="C1577"/>
      <c r="D1577"/>
      <c r="E1577"/>
      <c r="F1577"/>
    </row>
    <row r="1578" spans="1:6" s="94" customFormat="1" x14ac:dyDescent="0.15">
      <c r="A1578"/>
      <c r="B1578"/>
      <c r="C1578"/>
      <c r="D1578"/>
      <c r="E1578"/>
      <c r="F1578"/>
    </row>
    <row r="1579" spans="1:6" s="94" customFormat="1" x14ac:dyDescent="0.15">
      <c r="A1579"/>
      <c r="B1579"/>
      <c r="C1579"/>
      <c r="D1579"/>
      <c r="E1579"/>
      <c r="F1579"/>
    </row>
    <row r="1580" spans="1:6" s="94" customFormat="1" x14ac:dyDescent="0.15">
      <c r="A1580"/>
      <c r="B1580"/>
      <c r="C1580"/>
      <c r="D1580"/>
      <c r="E1580"/>
      <c r="F1580"/>
    </row>
    <row r="1581" spans="1:6" s="94" customFormat="1" x14ac:dyDescent="0.15">
      <c r="A1581"/>
      <c r="B1581"/>
      <c r="C1581"/>
      <c r="D1581"/>
      <c r="E1581"/>
      <c r="F1581"/>
    </row>
    <row r="1582" spans="1:6" s="94" customFormat="1" x14ac:dyDescent="0.15">
      <c r="A1582"/>
      <c r="B1582"/>
      <c r="C1582"/>
      <c r="D1582"/>
      <c r="E1582"/>
      <c r="F1582"/>
    </row>
    <row r="1583" spans="1:6" s="94" customFormat="1" x14ac:dyDescent="0.15">
      <c r="A1583"/>
      <c r="B1583"/>
      <c r="C1583"/>
      <c r="D1583"/>
      <c r="E1583"/>
      <c r="F1583"/>
    </row>
    <row r="1584" spans="1:6" s="94" customFormat="1" x14ac:dyDescent="0.15">
      <c r="A1584"/>
      <c r="B1584"/>
      <c r="C1584"/>
      <c r="D1584"/>
      <c r="E1584"/>
      <c r="F1584"/>
    </row>
    <row r="1585" spans="1:6" s="94" customFormat="1" x14ac:dyDescent="0.15">
      <c r="A1585"/>
      <c r="B1585"/>
      <c r="C1585"/>
      <c r="D1585"/>
      <c r="E1585"/>
      <c r="F1585"/>
    </row>
    <row r="1586" spans="1:6" s="94" customFormat="1" x14ac:dyDescent="0.15">
      <c r="A1586"/>
      <c r="B1586"/>
      <c r="C1586"/>
      <c r="D1586"/>
      <c r="E1586"/>
      <c r="F1586"/>
    </row>
    <row r="1587" spans="1:6" s="94" customFormat="1" x14ac:dyDescent="0.15">
      <c r="A1587"/>
      <c r="B1587"/>
      <c r="C1587"/>
      <c r="D1587"/>
      <c r="E1587"/>
      <c r="F1587"/>
    </row>
    <row r="1588" spans="1:6" s="94" customFormat="1" x14ac:dyDescent="0.15">
      <c r="A1588"/>
      <c r="B1588"/>
      <c r="C1588"/>
      <c r="D1588"/>
      <c r="E1588"/>
      <c r="F1588"/>
    </row>
    <row r="1589" spans="1:6" s="94" customFormat="1" x14ac:dyDescent="0.15">
      <c r="A1589"/>
      <c r="B1589"/>
      <c r="C1589"/>
      <c r="D1589"/>
      <c r="E1589"/>
      <c r="F1589"/>
    </row>
    <row r="1590" spans="1:6" s="94" customFormat="1" x14ac:dyDescent="0.15">
      <c r="A1590"/>
      <c r="B1590"/>
      <c r="C1590"/>
      <c r="D1590"/>
      <c r="E1590"/>
      <c r="F1590"/>
    </row>
    <row r="1591" spans="1:6" s="94" customFormat="1" x14ac:dyDescent="0.15">
      <c r="A1591"/>
      <c r="B1591"/>
      <c r="C1591"/>
      <c r="D1591"/>
      <c r="E1591"/>
      <c r="F1591"/>
    </row>
    <row r="1592" spans="1:6" s="94" customFormat="1" x14ac:dyDescent="0.15">
      <c r="A1592"/>
      <c r="B1592"/>
      <c r="C1592"/>
      <c r="D1592"/>
      <c r="E1592"/>
      <c r="F1592"/>
    </row>
    <row r="1593" spans="1:6" s="94" customFormat="1" x14ac:dyDescent="0.15">
      <c r="A1593"/>
      <c r="B1593"/>
      <c r="C1593"/>
      <c r="D1593"/>
      <c r="E1593"/>
      <c r="F1593"/>
    </row>
    <row r="1594" spans="1:6" s="94" customFormat="1" x14ac:dyDescent="0.15">
      <c r="A1594"/>
      <c r="B1594"/>
      <c r="C1594"/>
      <c r="D1594"/>
      <c r="E1594"/>
      <c r="F1594"/>
    </row>
    <row r="1595" spans="1:6" s="94" customFormat="1" x14ac:dyDescent="0.15">
      <c r="A1595"/>
      <c r="B1595"/>
      <c r="C1595"/>
      <c r="D1595"/>
      <c r="E1595"/>
      <c r="F1595"/>
    </row>
    <row r="1596" spans="1:6" s="94" customFormat="1" x14ac:dyDescent="0.15">
      <c r="A1596"/>
      <c r="B1596"/>
      <c r="C1596"/>
      <c r="D1596"/>
      <c r="E1596"/>
      <c r="F1596"/>
    </row>
    <row r="1597" spans="1:6" s="94" customFormat="1" x14ac:dyDescent="0.15">
      <c r="A1597"/>
      <c r="B1597"/>
      <c r="C1597"/>
      <c r="D1597"/>
      <c r="E1597"/>
      <c r="F1597"/>
    </row>
    <row r="1598" spans="1:6" s="94" customFormat="1" x14ac:dyDescent="0.15">
      <c r="A1598"/>
      <c r="B1598"/>
      <c r="C1598"/>
      <c r="D1598"/>
      <c r="E1598"/>
      <c r="F1598"/>
    </row>
    <row r="1599" spans="1:6" s="94" customFormat="1" x14ac:dyDescent="0.15">
      <c r="A1599"/>
      <c r="B1599"/>
      <c r="C1599"/>
      <c r="D1599"/>
      <c r="E1599"/>
      <c r="F1599"/>
    </row>
    <row r="1600" spans="1:6" s="94" customFormat="1" x14ac:dyDescent="0.15">
      <c r="A1600"/>
      <c r="B1600"/>
      <c r="C1600"/>
      <c r="D1600"/>
      <c r="E1600"/>
      <c r="F1600"/>
    </row>
    <row r="1601" spans="1:6" s="94" customFormat="1" x14ac:dyDescent="0.15">
      <c r="A1601"/>
      <c r="B1601"/>
      <c r="C1601"/>
      <c r="D1601"/>
      <c r="E1601"/>
      <c r="F1601"/>
    </row>
    <row r="1602" spans="1:6" s="94" customFormat="1" x14ac:dyDescent="0.15">
      <c r="A1602"/>
      <c r="B1602"/>
      <c r="C1602"/>
      <c r="D1602"/>
      <c r="E1602"/>
      <c r="F1602"/>
    </row>
    <row r="1603" spans="1:6" s="94" customFormat="1" x14ac:dyDescent="0.15">
      <c r="A1603"/>
      <c r="B1603"/>
      <c r="C1603"/>
      <c r="D1603"/>
      <c r="E1603"/>
      <c r="F1603"/>
    </row>
    <row r="1604" spans="1:6" s="94" customFormat="1" x14ac:dyDescent="0.15">
      <c r="A1604"/>
      <c r="B1604"/>
      <c r="C1604"/>
      <c r="D1604"/>
      <c r="E1604"/>
      <c r="F1604"/>
    </row>
    <row r="1605" spans="1:6" s="94" customFormat="1" x14ac:dyDescent="0.15">
      <c r="A1605"/>
      <c r="B1605"/>
      <c r="C1605"/>
      <c r="D1605"/>
      <c r="E1605"/>
      <c r="F1605"/>
    </row>
    <row r="1606" spans="1:6" s="94" customFormat="1" x14ac:dyDescent="0.15">
      <c r="A1606"/>
      <c r="B1606"/>
      <c r="C1606"/>
      <c r="D1606"/>
      <c r="E1606"/>
      <c r="F1606"/>
    </row>
    <row r="1607" spans="1:6" s="94" customFormat="1" x14ac:dyDescent="0.15">
      <c r="A1607"/>
      <c r="B1607"/>
      <c r="C1607"/>
      <c r="D1607"/>
      <c r="E1607"/>
      <c r="F1607"/>
    </row>
    <row r="1608" spans="1:6" s="94" customFormat="1" x14ac:dyDescent="0.15">
      <c r="A1608"/>
      <c r="B1608"/>
      <c r="C1608"/>
      <c r="D1608"/>
      <c r="E1608"/>
      <c r="F1608"/>
    </row>
    <row r="1609" spans="1:6" s="94" customFormat="1" x14ac:dyDescent="0.15">
      <c r="A1609"/>
      <c r="B1609"/>
      <c r="C1609"/>
      <c r="D1609"/>
      <c r="E1609"/>
      <c r="F1609"/>
    </row>
    <row r="1610" spans="1:6" s="94" customFormat="1" x14ac:dyDescent="0.15">
      <c r="A1610"/>
      <c r="B1610"/>
      <c r="C1610"/>
      <c r="D1610"/>
      <c r="E1610"/>
      <c r="F1610"/>
    </row>
    <row r="1611" spans="1:6" s="94" customFormat="1" x14ac:dyDescent="0.15">
      <c r="A1611"/>
      <c r="B1611"/>
      <c r="C1611"/>
      <c r="D1611"/>
      <c r="E1611"/>
      <c r="F1611"/>
    </row>
    <row r="1612" spans="1:6" s="94" customFormat="1" x14ac:dyDescent="0.15">
      <c r="A1612"/>
      <c r="B1612"/>
      <c r="C1612"/>
      <c r="D1612"/>
      <c r="E1612"/>
      <c r="F1612"/>
    </row>
    <row r="1613" spans="1:6" s="94" customFormat="1" x14ac:dyDescent="0.15">
      <c r="A1613"/>
      <c r="B1613"/>
      <c r="C1613"/>
      <c r="D1613"/>
      <c r="E1613"/>
      <c r="F1613"/>
    </row>
    <row r="1614" spans="1:6" s="94" customFormat="1" x14ac:dyDescent="0.15">
      <c r="A1614"/>
      <c r="B1614"/>
      <c r="C1614"/>
      <c r="D1614"/>
      <c r="E1614"/>
      <c r="F1614"/>
    </row>
    <row r="1615" spans="1:6" s="94" customFormat="1" x14ac:dyDescent="0.15">
      <c r="A1615"/>
      <c r="B1615"/>
      <c r="C1615"/>
      <c r="D1615"/>
      <c r="E1615"/>
      <c r="F1615"/>
    </row>
    <row r="1616" spans="1:6" s="94" customFormat="1" x14ac:dyDescent="0.15">
      <c r="A1616"/>
      <c r="B1616"/>
      <c r="C1616"/>
      <c r="D1616"/>
      <c r="E1616"/>
      <c r="F1616"/>
    </row>
    <row r="1617" spans="1:6" s="94" customFormat="1" x14ac:dyDescent="0.15">
      <c r="A1617"/>
      <c r="B1617"/>
      <c r="C1617"/>
      <c r="D1617"/>
      <c r="E1617"/>
      <c r="F1617"/>
    </row>
    <row r="1618" spans="1:6" s="94" customFormat="1" x14ac:dyDescent="0.15">
      <c r="A1618"/>
      <c r="B1618"/>
      <c r="C1618"/>
      <c r="D1618"/>
      <c r="E1618"/>
      <c r="F1618"/>
    </row>
    <row r="1619" spans="1:6" s="94" customFormat="1" x14ac:dyDescent="0.15">
      <c r="A1619"/>
      <c r="B1619"/>
      <c r="C1619"/>
      <c r="D1619"/>
      <c r="E1619"/>
      <c r="F1619"/>
    </row>
    <row r="1620" spans="1:6" s="94" customFormat="1" x14ac:dyDescent="0.15">
      <c r="A1620"/>
      <c r="B1620"/>
      <c r="C1620"/>
      <c r="D1620"/>
      <c r="E1620"/>
      <c r="F1620"/>
    </row>
    <row r="1621" spans="1:6" s="94" customFormat="1" x14ac:dyDescent="0.15">
      <c r="A1621"/>
      <c r="B1621"/>
      <c r="C1621"/>
      <c r="D1621"/>
      <c r="E1621"/>
      <c r="F1621"/>
    </row>
    <row r="1622" spans="1:6" s="94" customFormat="1" x14ac:dyDescent="0.15">
      <c r="A1622"/>
      <c r="B1622"/>
      <c r="C1622"/>
      <c r="D1622"/>
      <c r="E1622"/>
      <c r="F1622"/>
    </row>
    <row r="1623" spans="1:6" s="94" customFormat="1" x14ac:dyDescent="0.15">
      <c r="A1623"/>
      <c r="B1623"/>
      <c r="C1623"/>
      <c r="D1623"/>
      <c r="E1623"/>
      <c r="F1623"/>
    </row>
    <row r="1624" spans="1:6" s="94" customFormat="1" x14ac:dyDescent="0.15">
      <c r="A1624"/>
      <c r="B1624"/>
      <c r="C1624"/>
      <c r="D1624"/>
      <c r="E1624"/>
      <c r="F1624"/>
    </row>
    <row r="1625" spans="1:6" s="94" customFormat="1" x14ac:dyDescent="0.15">
      <c r="A1625"/>
      <c r="B1625"/>
      <c r="C1625"/>
      <c r="D1625"/>
      <c r="E1625"/>
      <c r="F1625"/>
    </row>
    <row r="1626" spans="1:6" s="94" customFormat="1" x14ac:dyDescent="0.15">
      <c r="A1626"/>
      <c r="B1626"/>
      <c r="C1626"/>
      <c r="D1626"/>
      <c r="E1626"/>
      <c r="F1626"/>
    </row>
    <row r="1627" spans="1:6" s="94" customFormat="1" x14ac:dyDescent="0.15">
      <c r="A1627"/>
      <c r="B1627"/>
      <c r="C1627"/>
      <c r="D1627"/>
      <c r="E1627"/>
      <c r="F1627"/>
    </row>
    <row r="1628" spans="1:6" s="94" customFormat="1" x14ac:dyDescent="0.15">
      <c r="A1628"/>
      <c r="B1628"/>
      <c r="C1628"/>
      <c r="D1628"/>
      <c r="E1628"/>
      <c r="F1628"/>
    </row>
    <row r="1629" spans="1:6" s="94" customFormat="1" x14ac:dyDescent="0.15">
      <c r="A1629"/>
      <c r="B1629"/>
      <c r="C1629"/>
      <c r="D1629"/>
      <c r="E1629"/>
      <c r="F1629"/>
    </row>
    <row r="1630" spans="1:6" s="94" customFormat="1" x14ac:dyDescent="0.15">
      <c r="A1630"/>
      <c r="B1630"/>
      <c r="C1630"/>
      <c r="D1630"/>
      <c r="E1630"/>
      <c r="F1630"/>
    </row>
    <row r="1631" spans="1:6" s="94" customFormat="1" x14ac:dyDescent="0.15">
      <c r="A1631"/>
      <c r="B1631"/>
      <c r="C1631"/>
      <c r="D1631"/>
      <c r="E1631"/>
      <c r="F1631"/>
    </row>
    <row r="1632" spans="1:6" s="94" customFormat="1" x14ac:dyDescent="0.15">
      <c r="A1632"/>
      <c r="B1632"/>
      <c r="C1632"/>
      <c r="D1632"/>
      <c r="E1632"/>
      <c r="F1632"/>
    </row>
    <row r="1633" spans="1:6" s="94" customFormat="1" x14ac:dyDescent="0.15">
      <c r="A1633"/>
      <c r="B1633"/>
      <c r="C1633"/>
      <c r="D1633"/>
      <c r="E1633"/>
      <c r="F1633"/>
    </row>
    <row r="1634" spans="1:6" s="94" customFormat="1" x14ac:dyDescent="0.15">
      <c r="A1634"/>
      <c r="B1634"/>
      <c r="C1634"/>
      <c r="D1634"/>
      <c r="E1634"/>
      <c r="F1634"/>
    </row>
    <row r="1635" spans="1:6" s="94" customFormat="1" x14ac:dyDescent="0.15">
      <c r="A1635"/>
      <c r="B1635"/>
      <c r="C1635"/>
      <c r="D1635"/>
      <c r="E1635"/>
      <c r="F1635"/>
    </row>
    <row r="1636" spans="1:6" s="94" customFormat="1" x14ac:dyDescent="0.15">
      <c r="A1636"/>
      <c r="B1636"/>
      <c r="C1636"/>
      <c r="D1636"/>
      <c r="E1636"/>
      <c r="F1636"/>
    </row>
    <row r="1637" spans="1:6" s="94" customFormat="1" x14ac:dyDescent="0.15">
      <c r="A1637"/>
      <c r="B1637"/>
      <c r="C1637"/>
      <c r="D1637"/>
      <c r="E1637"/>
      <c r="F1637"/>
    </row>
    <row r="1638" spans="1:6" s="94" customFormat="1" x14ac:dyDescent="0.15">
      <c r="A1638"/>
      <c r="B1638"/>
      <c r="C1638"/>
      <c r="D1638"/>
      <c r="E1638"/>
      <c r="F1638"/>
    </row>
    <row r="1639" spans="1:6" s="94" customFormat="1" x14ac:dyDescent="0.15">
      <c r="A1639"/>
      <c r="B1639"/>
      <c r="C1639"/>
      <c r="D1639"/>
      <c r="E1639"/>
      <c r="F1639"/>
    </row>
    <row r="1640" spans="1:6" s="94" customFormat="1" x14ac:dyDescent="0.15">
      <c r="A1640"/>
      <c r="B1640"/>
      <c r="C1640"/>
      <c r="D1640"/>
      <c r="E1640"/>
      <c r="F1640"/>
    </row>
    <row r="1641" spans="1:6" s="94" customFormat="1" x14ac:dyDescent="0.15">
      <c r="A1641"/>
      <c r="B1641"/>
      <c r="C1641"/>
      <c r="D1641"/>
      <c r="E1641"/>
      <c r="F1641"/>
    </row>
    <row r="1642" spans="1:6" s="94" customFormat="1" x14ac:dyDescent="0.15">
      <c r="A1642"/>
      <c r="B1642"/>
      <c r="C1642"/>
      <c r="D1642"/>
      <c r="E1642"/>
      <c r="F1642"/>
    </row>
    <row r="1643" spans="1:6" s="94" customFormat="1" x14ac:dyDescent="0.15">
      <c r="A1643"/>
      <c r="B1643"/>
      <c r="C1643"/>
      <c r="D1643"/>
      <c r="E1643"/>
      <c r="F1643"/>
    </row>
    <row r="1644" spans="1:6" s="94" customFormat="1" x14ac:dyDescent="0.15">
      <c r="A1644"/>
      <c r="B1644"/>
      <c r="C1644"/>
      <c r="D1644"/>
      <c r="E1644"/>
      <c r="F1644"/>
    </row>
    <row r="1645" spans="1:6" s="94" customFormat="1" x14ac:dyDescent="0.15">
      <c r="A1645"/>
      <c r="B1645"/>
      <c r="C1645"/>
      <c r="D1645"/>
      <c r="E1645"/>
      <c r="F1645"/>
    </row>
    <row r="1646" spans="1:6" s="94" customFormat="1" x14ac:dyDescent="0.15">
      <c r="A1646"/>
      <c r="B1646"/>
      <c r="C1646"/>
      <c r="D1646"/>
      <c r="E1646"/>
      <c r="F1646"/>
    </row>
    <row r="1647" spans="1:6" s="94" customFormat="1" x14ac:dyDescent="0.15">
      <c r="A1647"/>
      <c r="B1647"/>
      <c r="C1647"/>
      <c r="D1647"/>
      <c r="E1647"/>
      <c r="F1647"/>
    </row>
    <row r="1648" spans="1:6" s="94" customFormat="1" x14ac:dyDescent="0.15">
      <c r="A1648"/>
      <c r="B1648"/>
      <c r="C1648"/>
      <c r="D1648"/>
      <c r="E1648"/>
      <c r="F1648"/>
    </row>
    <row r="1649" spans="1:6" s="94" customFormat="1" x14ac:dyDescent="0.15">
      <c r="A1649"/>
      <c r="B1649"/>
      <c r="C1649"/>
      <c r="D1649"/>
      <c r="E1649"/>
      <c r="F1649"/>
    </row>
    <row r="1650" spans="1:6" s="94" customFormat="1" x14ac:dyDescent="0.15">
      <c r="A1650"/>
      <c r="B1650"/>
      <c r="C1650"/>
      <c r="D1650"/>
      <c r="E1650"/>
      <c r="F1650"/>
    </row>
    <row r="1651" spans="1:6" s="94" customFormat="1" x14ac:dyDescent="0.15">
      <c r="A1651"/>
      <c r="B1651"/>
      <c r="C1651"/>
      <c r="D1651"/>
      <c r="E1651"/>
      <c r="F1651"/>
    </row>
    <row r="1652" spans="1:6" s="94" customFormat="1" x14ac:dyDescent="0.15">
      <c r="A1652"/>
      <c r="B1652"/>
      <c r="C1652"/>
      <c r="D1652"/>
      <c r="E1652"/>
      <c r="F1652"/>
    </row>
    <row r="1653" spans="1:6" s="94" customFormat="1" x14ac:dyDescent="0.15">
      <c r="A1653"/>
      <c r="B1653"/>
      <c r="C1653"/>
      <c r="D1653"/>
      <c r="E1653"/>
      <c r="F1653"/>
    </row>
    <row r="1654" spans="1:6" s="94" customFormat="1" x14ac:dyDescent="0.15">
      <c r="A1654"/>
      <c r="B1654"/>
      <c r="C1654"/>
      <c r="D1654"/>
      <c r="E1654"/>
      <c r="F1654"/>
    </row>
    <row r="1655" spans="1:6" s="94" customFormat="1" x14ac:dyDescent="0.15">
      <c r="A1655"/>
      <c r="B1655"/>
      <c r="C1655"/>
      <c r="D1655"/>
      <c r="E1655"/>
      <c r="F1655"/>
    </row>
    <row r="1656" spans="1:6" s="94" customFormat="1" x14ac:dyDescent="0.15">
      <c r="A1656"/>
      <c r="B1656"/>
      <c r="C1656"/>
      <c r="D1656"/>
      <c r="E1656"/>
      <c r="F1656"/>
    </row>
    <row r="1657" spans="1:6" s="94" customFormat="1" x14ac:dyDescent="0.15">
      <c r="A1657"/>
      <c r="B1657"/>
      <c r="C1657"/>
      <c r="D1657"/>
      <c r="E1657"/>
      <c r="F1657"/>
    </row>
    <row r="1658" spans="1:6" s="94" customFormat="1" x14ac:dyDescent="0.15">
      <c r="A1658"/>
      <c r="B1658"/>
      <c r="C1658"/>
      <c r="D1658"/>
      <c r="E1658"/>
      <c r="F1658"/>
    </row>
    <row r="1659" spans="1:6" s="94" customFormat="1" x14ac:dyDescent="0.15">
      <c r="A1659"/>
      <c r="B1659"/>
      <c r="C1659"/>
      <c r="D1659"/>
      <c r="E1659"/>
      <c r="F1659"/>
    </row>
    <row r="1660" spans="1:6" s="94" customFormat="1" x14ac:dyDescent="0.15">
      <c r="A1660"/>
      <c r="B1660"/>
      <c r="C1660"/>
      <c r="D1660"/>
      <c r="E1660"/>
      <c r="F1660"/>
    </row>
    <row r="1661" spans="1:6" s="94" customFormat="1" x14ac:dyDescent="0.15">
      <c r="A1661"/>
      <c r="B1661"/>
      <c r="C1661"/>
      <c r="D1661"/>
      <c r="E1661"/>
      <c r="F1661"/>
    </row>
    <row r="1662" spans="1:6" s="94" customFormat="1" x14ac:dyDescent="0.15">
      <c r="A1662"/>
      <c r="B1662"/>
      <c r="C1662"/>
      <c r="D1662"/>
      <c r="E1662"/>
      <c r="F1662"/>
    </row>
    <row r="1663" spans="1:6" s="94" customFormat="1" x14ac:dyDescent="0.15">
      <c r="A1663"/>
      <c r="B1663"/>
      <c r="C1663"/>
      <c r="D1663"/>
      <c r="E1663"/>
      <c r="F1663"/>
    </row>
    <row r="1664" spans="1:6" s="94" customFormat="1" x14ac:dyDescent="0.15">
      <c r="A1664"/>
      <c r="B1664"/>
      <c r="C1664"/>
      <c r="D1664"/>
      <c r="E1664"/>
      <c r="F1664"/>
    </row>
    <row r="1665" spans="1:6" s="94" customFormat="1" x14ac:dyDescent="0.15">
      <c r="A1665"/>
      <c r="B1665"/>
      <c r="C1665"/>
      <c r="D1665"/>
      <c r="E1665"/>
      <c r="F1665"/>
    </row>
    <row r="1666" spans="1:6" s="94" customFormat="1" x14ac:dyDescent="0.15">
      <c r="A1666"/>
      <c r="B1666"/>
      <c r="C1666"/>
      <c r="D1666"/>
      <c r="E1666"/>
      <c r="F1666"/>
    </row>
    <row r="1667" spans="1:6" s="94" customFormat="1" x14ac:dyDescent="0.15">
      <c r="A1667"/>
      <c r="B1667"/>
      <c r="C1667"/>
      <c r="D1667"/>
      <c r="E1667"/>
      <c r="F1667"/>
    </row>
    <row r="1668" spans="1:6" s="94" customFormat="1" x14ac:dyDescent="0.15">
      <c r="A1668"/>
      <c r="B1668"/>
      <c r="C1668"/>
      <c r="D1668"/>
      <c r="E1668"/>
      <c r="F1668"/>
    </row>
    <row r="1669" spans="1:6" s="94" customFormat="1" x14ac:dyDescent="0.15">
      <c r="A1669"/>
      <c r="B1669"/>
      <c r="C1669"/>
      <c r="D1669"/>
      <c r="E1669"/>
      <c r="F1669"/>
    </row>
    <row r="1670" spans="1:6" s="94" customFormat="1" x14ac:dyDescent="0.15">
      <c r="A1670"/>
      <c r="B1670"/>
      <c r="C1670"/>
      <c r="D1670"/>
      <c r="E1670"/>
      <c r="F1670"/>
    </row>
    <row r="1671" spans="1:6" s="94" customFormat="1" x14ac:dyDescent="0.15">
      <c r="A1671"/>
      <c r="B1671"/>
      <c r="C1671"/>
      <c r="D1671"/>
      <c r="E1671"/>
      <c r="F1671"/>
    </row>
    <row r="1672" spans="1:6" s="94" customFormat="1" x14ac:dyDescent="0.15">
      <c r="A1672"/>
      <c r="B1672"/>
      <c r="C1672"/>
      <c r="D1672"/>
      <c r="E1672"/>
      <c r="F1672"/>
    </row>
    <row r="1673" spans="1:6" s="94" customFormat="1" x14ac:dyDescent="0.15">
      <c r="A1673"/>
      <c r="B1673"/>
      <c r="C1673"/>
      <c r="D1673"/>
      <c r="E1673"/>
      <c r="F1673"/>
    </row>
    <row r="1674" spans="1:6" s="94" customFormat="1" x14ac:dyDescent="0.15">
      <c r="A1674"/>
      <c r="B1674"/>
      <c r="C1674"/>
      <c r="D1674"/>
      <c r="E1674"/>
      <c r="F1674"/>
    </row>
    <row r="1675" spans="1:6" s="94" customFormat="1" x14ac:dyDescent="0.15">
      <c r="A1675"/>
      <c r="B1675"/>
      <c r="C1675"/>
      <c r="D1675"/>
      <c r="E1675"/>
      <c r="F1675"/>
    </row>
    <row r="1676" spans="1:6" s="94" customFormat="1" x14ac:dyDescent="0.15">
      <c r="A1676"/>
      <c r="B1676"/>
      <c r="C1676"/>
      <c r="D1676"/>
      <c r="E1676"/>
      <c r="F1676"/>
    </row>
    <row r="1677" spans="1:6" s="94" customFormat="1" x14ac:dyDescent="0.15">
      <c r="A1677"/>
      <c r="B1677"/>
      <c r="C1677"/>
      <c r="D1677"/>
      <c r="E1677"/>
      <c r="F1677"/>
    </row>
    <row r="1678" spans="1:6" s="94" customFormat="1" x14ac:dyDescent="0.15">
      <c r="A1678"/>
      <c r="B1678"/>
      <c r="C1678"/>
      <c r="D1678"/>
      <c r="E1678"/>
      <c r="F1678"/>
    </row>
    <row r="1679" spans="1:6" s="94" customFormat="1" x14ac:dyDescent="0.15">
      <c r="A1679"/>
      <c r="B1679"/>
      <c r="C1679"/>
      <c r="D1679"/>
      <c r="E1679"/>
      <c r="F1679"/>
    </row>
    <row r="1680" spans="1:6" s="94" customFormat="1" x14ac:dyDescent="0.15">
      <c r="A1680"/>
      <c r="B1680"/>
      <c r="C1680"/>
      <c r="D1680"/>
      <c r="E1680"/>
      <c r="F1680"/>
    </row>
    <row r="1681" spans="1:6" s="94" customFormat="1" x14ac:dyDescent="0.15">
      <c r="A1681"/>
      <c r="B1681"/>
      <c r="C1681"/>
      <c r="D1681"/>
      <c r="E1681"/>
      <c r="F1681"/>
    </row>
    <row r="1682" spans="1:6" s="94" customFormat="1" x14ac:dyDescent="0.15">
      <c r="A1682"/>
      <c r="B1682"/>
      <c r="C1682"/>
      <c r="D1682"/>
      <c r="E1682"/>
      <c r="F1682"/>
    </row>
    <row r="1683" spans="1:6" s="94" customFormat="1" x14ac:dyDescent="0.15">
      <c r="A1683"/>
      <c r="B1683"/>
      <c r="C1683"/>
      <c r="D1683"/>
      <c r="E1683"/>
      <c r="F1683"/>
    </row>
    <row r="1684" spans="1:6" s="94" customFormat="1" x14ac:dyDescent="0.15">
      <c r="A1684"/>
      <c r="B1684"/>
      <c r="C1684"/>
      <c r="D1684"/>
      <c r="E1684"/>
      <c r="F1684"/>
    </row>
    <row r="1685" spans="1:6" s="94" customFormat="1" x14ac:dyDescent="0.15">
      <c r="A1685"/>
      <c r="B1685"/>
      <c r="C1685"/>
      <c r="D1685"/>
      <c r="E1685"/>
      <c r="F1685"/>
    </row>
    <row r="1686" spans="1:6" s="94" customFormat="1" x14ac:dyDescent="0.15">
      <c r="A1686"/>
      <c r="B1686"/>
      <c r="C1686"/>
      <c r="D1686"/>
      <c r="E1686"/>
      <c r="F1686"/>
    </row>
    <row r="1687" spans="1:6" s="94" customFormat="1" x14ac:dyDescent="0.15">
      <c r="A1687"/>
      <c r="B1687"/>
      <c r="C1687"/>
      <c r="D1687"/>
      <c r="E1687"/>
      <c r="F1687"/>
    </row>
    <row r="1688" spans="1:6" s="94" customFormat="1" x14ac:dyDescent="0.15">
      <c r="A1688"/>
      <c r="B1688"/>
      <c r="C1688"/>
      <c r="D1688"/>
      <c r="E1688"/>
      <c r="F1688"/>
    </row>
    <row r="1689" spans="1:6" s="94" customFormat="1" x14ac:dyDescent="0.15">
      <c r="A1689"/>
      <c r="B1689"/>
      <c r="C1689"/>
      <c r="D1689"/>
      <c r="E1689"/>
      <c r="F1689"/>
    </row>
    <row r="1690" spans="1:6" s="94" customFormat="1" x14ac:dyDescent="0.15">
      <c r="A1690"/>
      <c r="B1690"/>
      <c r="C1690"/>
      <c r="D1690"/>
      <c r="E1690"/>
      <c r="F1690"/>
    </row>
    <row r="1691" spans="1:6" s="94" customFormat="1" x14ac:dyDescent="0.15">
      <c r="A1691"/>
      <c r="B1691"/>
      <c r="C1691"/>
      <c r="D1691"/>
      <c r="E1691"/>
      <c r="F1691"/>
    </row>
    <row r="1692" spans="1:6" s="94" customFormat="1" x14ac:dyDescent="0.15">
      <c r="A1692"/>
      <c r="B1692"/>
      <c r="C1692"/>
      <c r="D1692"/>
      <c r="E1692"/>
      <c r="F1692"/>
    </row>
    <row r="1693" spans="1:6" s="94" customFormat="1" x14ac:dyDescent="0.15">
      <c r="A1693"/>
      <c r="B1693"/>
      <c r="C1693"/>
      <c r="D1693"/>
      <c r="E1693"/>
      <c r="F1693"/>
    </row>
    <row r="1694" spans="1:6" s="94" customFormat="1" x14ac:dyDescent="0.15">
      <c r="A1694"/>
      <c r="B1694"/>
      <c r="C1694"/>
      <c r="D1694"/>
      <c r="E1694"/>
      <c r="F1694"/>
    </row>
    <row r="1695" spans="1:6" s="94" customFormat="1" x14ac:dyDescent="0.15">
      <c r="A1695"/>
      <c r="B1695"/>
      <c r="C1695"/>
      <c r="D1695"/>
      <c r="E1695"/>
      <c r="F1695"/>
    </row>
    <row r="1696" spans="1:6" s="94" customFormat="1" x14ac:dyDescent="0.15">
      <c r="A1696"/>
      <c r="B1696"/>
      <c r="C1696"/>
      <c r="D1696"/>
      <c r="E1696"/>
      <c r="F1696"/>
    </row>
    <row r="1697" spans="1:6" s="94" customFormat="1" x14ac:dyDescent="0.15">
      <c r="A1697"/>
      <c r="B1697"/>
      <c r="C1697"/>
      <c r="D1697"/>
      <c r="E1697"/>
      <c r="F1697"/>
    </row>
    <row r="1698" spans="1:6" s="94" customFormat="1" x14ac:dyDescent="0.15">
      <c r="A1698"/>
      <c r="B1698"/>
      <c r="C1698"/>
      <c r="D1698"/>
      <c r="E1698"/>
      <c r="F1698"/>
    </row>
    <row r="1699" spans="1:6" s="94" customFormat="1" x14ac:dyDescent="0.15">
      <c r="A1699"/>
      <c r="B1699"/>
      <c r="C1699"/>
      <c r="D1699"/>
      <c r="E1699"/>
      <c r="F1699"/>
    </row>
    <row r="1700" spans="1:6" s="94" customFormat="1" x14ac:dyDescent="0.15">
      <c r="A1700"/>
      <c r="B1700"/>
      <c r="C1700"/>
      <c r="D1700"/>
      <c r="E1700"/>
      <c r="F1700"/>
    </row>
    <row r="1701" spans="1:6" s="94" customFormat="1" x14ac:dyDescent="0.15">
      <c r="A1701"/>
      <c r="B1701"/>
      <c r="C1701"/>
      <c r="D1701"/>
      <c r="E1701"/>
      <c r="F1701"/>
    </row>
    <row r="1702" spans="1:6" s="94" customFormat="1" x14ac:dyDescent="0.15">
      <c r="A1702"/>
      <c r="B1702"/>
      <c r="C1702"/>
      <c r="D1702"/>
      <c r="E1702"/>
      <c r="F1702"/>
    </row>
    <row r="1703" spans="1:6" s="94" customFormat="1" x14ac:dyDescent="0.15">
      <c r="A1703"/>
      <c r="B1703"/>
      <c r="C1703"/>
      <c r="D1703"/>
      <c r="E1703"/>
      <c r="F1703"/>
    </row>
    <row r="1704" spans="1:6" s="94" customFormat="1" x14ac:dyDescent="0.15">
      <c r="A1704"/>
      <c r="B1704"/>
      <c r="C1704"/>
      <c r="D1704"/>
      <c r="E1704"/>
      <c r="F1704"/>
    </row>
    <row r="1705" spans="1:6" s="94" customFormat="1" x14ac:dyDescent="0.15">
      <c r="A1705"/>
      <c r="B1705"/>
      <c r="C1705"/>
      <c r="D1705"/>
      <c r="E1705"/>
      <c r="F1705"/>
    </row>
    <row r="1706" spans="1:6" s="94" customFormat="1" x14ac:dyDescent="0.15">
      <c r="A1706"/>
      <c r="B1706"/>
      <c r="C1706"/>
      <c r="D1706"/>
      <c r="E1706"/>
      <c r="F1706"/>
    </row>
    <row r="1707" spans="1:6" s="94" customFormat="1" x14ac:dyDescent="0.15">
      <c r="A1707"/>
      <c r="B1707"/>
      <c r="C1707"/>
      <c r="D1707"/>
      <c r="E1707"/>
      <c r="F1707"/>
    </row>
    <row r="1708" spans="1:6" s="94" customFormat="1" x14ac:dyDescent="0.15">
      <c r="A1708"/>
      <c r="B1708"/>
      <c r="C1708"/>
      <c r="D1708"/>
      <c r="E1708"/>
      <c r="F1708"/>
    </row>
    <row r="1709" spans="1:6" s="94" customFormat="1" x14ac:dyDescent="0.15">
      <c r="A1709"/>
      <c r="B1709"/>
      <c r="C1709"/>
      <c r="D1709"/>
      <c r="E1709"/>
      <c r="F1709"/>
    </row>
    <row r="1710" spans="1:6" s="94" customFormat="1" x14ac:dyDescent="0.15">
      <c r="A1710"/>
      <c r="B1710"/>
      <c r="C1710"/>
      <c r="D1710"/>
      <c r="E1710"/>
      <c r="F1710"/>
    </row>
    <row r="1711" spans="1:6" s="94" customFormat="1" x14ac:dyDescent="0.15">
      <c r="A1711"/>
      <c r="B1711"/>
      <c r="C1711"/>
      <c r="D1711"/>
      <c r="E1711"/>
      <c r="F1711"/>
    </row>
    <row r="1712" spans="1:6" s="94" customFormat="1" x14ac:dyDescent="0.15">
      <c r="A1712"/>
      <c r="B1712"/>
      <c r="C1712"/>
      <c r="D1712"/>
      <c r="E1712"/>
      <c r="F1712"/>
    </row>
    <row r="1713" spans="1:6" s="94" customFormat="1" x14ac:dyDescent="0.15">
      <c r="A1713"/>
      <c r="B1713"/>
      <c r="C1713"/>
      <c r="D1713"/>
      <c r="E1713"/>
      <c r="F1713"/>
    </row>
    <row r="1714" spans="1:6" s="94" customFormat="1" x14ac:dyDescent="0.15">
      <c r="A1714"/>
      <c r="B1714"/>
      <c r="C1714"/>
      <c r="D1714"/>
      <c r="E1714"/>
      <c r="F1714"/>
    </row>
    <row r="1715" spans="1:6" s="94" customFormat="1" x14ac:dyDescent="0.15">
      <c r="A1715"/>
      <c r="B1715"/>
      <c r="C1715"/>
      <c r="D1715"/>
      <c r="E1715"/>
      <c r="F1715"/>
    </row>
    <row r="1716" spans="1:6" s="94" customFormat="1" x14ac:dyDescent="0.15">
      <c r="A1716"/>
      <c r="B1716"/>
      <c r="C1716"/>
      <c r="D1716"/>
      <c r="E1716"/>
      <c r="F1716"/>
    </row>
    <row r="1717" spans="1:6" s="94" customFormat="1" x14ac:dyDescent="0.15">
      <c r="A1717"/>
      <c r="B1717"/>
      <c r="C1717"/>
      <c r="D1717"/>
      <c r="E1717"/>
      <c r="F1717"/>
    </row>
    <row r="1718" spans="1:6" s="94" customFormat="1" x14ac:dyDescent="0.15">
      <c r="A1718"/>
      <c r="B1718"/>
      <c r="C1718"/>
      <c r="D1718"/>
      <c r="E1718"/>
      <c r="F1718"/>
    </row>
    <row r="1719" spans="1:6" s="94" customFormat="1" x14ac:dyDescent="0.15">
      <c r="A1719"/>
      <c r="B1719"/>
      <c r="C1719"/>
      <c r="D1719"/>
      <c r="E1719"/>
      <c r="F1719"/>
    </row>
    <row r="1720" spans="1:6" s="94" customFormat="1" x14ac:dyDescent="0.15">
      <c r="A1720"/>
      <c r="B1720"/>
      <c r="C1720"/>
      <c r="D1720"/>
      <c r="E1720"/>
      <c r="F1720"/>
    </row>
    <row r="1721" spans="1:6" s="94" customFormat="1" x14ac:dyDescent="0.15">
      <c r="A1721"/>
      <c r="B1721"/>
      <c r="C1721"/>
      <c r="D1721"/>
      <c r="E1721"/>
      <c r="F1721"/>
    </row>
    <row r="1722" spans="1:6" s="94" customFormat="1" x14ac:dyDescent="0.15">
      <c r="A1722"/>
      <c r="B1722"/>
      <c r="C1722"/>
      <c r="D1722"/>
      <c r="E1722"/>
      <c r="F1722"/>
    </row>
    <row r="1723" spans="1:6" s="94" customFormat="1" x14ac:dyDescent="0.15">
      <c r="A1723"/>
      <c r="B1723"/>
      <c r="C1723"/>
      <c r="D1723"/>
      <c r="E1723"/>
      <c r="F1723"/>
    </row>
    <row r="1724" spans="1:6" s="94" customFormat="1" x14ac:dyDescent="0.15">
      <c r="A1724"/>
      <c r="B1724"/>
      <c r="C1724"/>
      <c r="D1724"/>
      <c r="E1724"/>
      <c r="F1724"/>
    </row>
    <row r="1725" spans="1:6" s="94" customFormat="1" x14ac:dyDescent="0.15">
      <c r="A1725"/>
      <c r="B1725"/>
      <c r="C1725"/>
      <c r="D1725"/>
      <c r="E1725"/>
      <c r="F1725"/>
    </row>
    <row r="1726" spans="1:6" s="94" customFormat="1" x14ac:dyDescent="0.15">
      <c r="A1726"/>
      <c r="B1726"/>
      <c r="C1726"/>
      <c r="D1726"/>
      <c r="E1726"/>
      <c r="F1726"/>
    </row>
    <row r="1727" spans="1:6" s="94" customFormat="1" x14ac:dyDescent="0.15">
      <c r="A1727"/>
      <c r="B1727"/>
      <c r="C1727"/>
      <c r="D1727"/>
      <c r="E1727"/>
      <c r="F1727"/>
    </row>
    <row r="1728" spans="1:6" s="94" customFormat="1" x14ac:dyDescent="0.15">
      <c r="A1728"/>
      <c r="B1728"/>
      <c r="C1728"/>
      <c r="D1728"/>
      <c r="E1728"/>
      <c r="F1728"/>
    </row>
    <row r="1729" spans="1:6" s="94" customFormat="1" x14ac:dyDescent="0.15">
      <c r="A1729"/>
      <c r="B1729"/>
      <c r="C1729"/>
      <c r="D1729"/>
      <c r="E1729"/>
      <c r="F1729"/>
    </row>
    <row r="1730" spans="1:6" s="94" customFormat="1" x14ac:dyDescent="0.15">
      <c r="A1730"/>
      <c r="B1730"/>
      <c r="C1730"/>
      <c r="D1730"/>
      <c r="E1730"/>
      <c r="F1730"/>
    </row>
    <row r="1731" spans="1:6" s="94" customFormat="1" x14ac:dyDescent="0.15">
      <c r="A1731"/>
      <c r="B1731"/>
      <c r="C1731"/>
      <c r="D1731"/>
      <c r="E1731"/>
      <c r="F1731"/>
    </row>
    <row r="1732" spans="1:6" s="94" customFormat="1" x14ac:dyDescent="0.15">
      <c r="A1732"/>
      <c r="B1732"/>
      <c r="C1732"/>
      <c r="D1732"/>
      <c r="E1732"/>
      <c r="F1732"/>
    </row>
    <row r="1733" spans="1:6" s="94" customFormat="1" x14ac:dyDescent="0.15">
      <c r="A1733"/>
      <c r="B1733"/>
      <c r="C1733"/>
      <c r="D1733"/>
      <c r="E1733"/>
      <c r="F1733"/>
    </row>
    <row r="1734" spans="1:6" s="94" customFormat="1" x14ac:dyDescent="0.15">
      <c r="A1734"/>
      <c r="B1734"/>
      <c r="C1734"/>
      <c r="D1734"/>
      <c r="E1734"/>
      <c r="F1734"/>
    </row>
    <row r="1735" spans="1:6" s="94" customFormat="1" x14ac:dyDescent="0.15">
      <c r="A1735"/>
      <c r="B1735"/>
      <c r="C1735"/>
      <c r="D1735"/>
      <c r="E1735"/>
      <c r="F1735"/>
    </row>
    <row r="1736" spans="1:6" s="94" customFormat="1" x14ac:dyDescent="0.15">
      <c r="A1736"/>
      <c r="B1736"/>
      <c r="C1736"/>
      <c r="D1736"/>
      <c r="E1736"/>
      <c r="F1736"/>
    </row>
    <row r="1737" spans="1:6" s="94" customFormat="1" x14ac:dyDescent="0.15">
      <c r="A1737"/>
      <c r="B1737"/>
      <c r="C1737"/>
      <c r="D1737"/>
      <c r="E1737"/>
      <c r="F1737"/>
    </row>
    <row r="1738" spans="1:6" s="94" customFormat="1" x14ac:dyDescent="0.15">
      <c r="A1738"/>
      <c r="B1738"/>
      <c r="C1738"/>
      <c r="D1738"/>
      <c r="E1738"/>
      <c r="F1738"/>
    </row>
    <row r="1739" spans="1:6" s="94" customFormat="1" x14ac:dyDescent="0.15">
      <c r="A1739"/>
      <c r="B1739"/>
      <c r="C1739"/>
      <c r="D1739"/>
      <c r="E1739"/>
      <c r="F1739"/>
    </row>
    <row r="1740" spans="1:6" s="94" customFormat="1" x14ac:dyDescent="0.15">
      <c r="A1740"/>
      <c r="B1740"/>
      <c r="C1740"/>
      <c r="D1740"/>
      <c r="E1740"/>
      <c r="F1740"/>
    </row>
    <row r="1741" spans="1:6" s="94" customFormat="1" x14ac:dyDescent="0.15">
      <c r="A1741"/>
      <c r="B1741"/>
      <c r="C1741"/>
      <c r="D1741"/>
      <c r="E1741"/>
      <c r="F1741"/>
    </row>
    <row r="1742" spans="1:6" s="94" customFormat="1" x14ac:dyDescent="0.15">
      <c r="A1742"/>
      <c r="B1742"/>
      <c r="C1742"/>
      <c r="D1742"/>
      <c r="E1742"/>
      <c r="F1742"/>
    </row>
    <row r="1743" spans="1:6" s="94" customFormat="1" x14ac:dyDescent="0.15">
      <c r="A1743"/>
      <c r="B1743"/>
      <c r="C1743"/>
      <c r="D1743"/>
      <c r="E1743"/>
      <c r="F1743"/>
    </row>
    <row r="1744" spans="1:6" s="94" customFormat="1" x14ac:dyDescent="0.15">
      <c r="A1744"/>
      <c r="B1744"/>
      <c r="C1744"/>
      <c r="D1744"/>
      <c r="E1744"/>
      <c r="F1744"/>
    </row>
    <row r="1745" spans="1:6" s="94" customFormat="1" x14ac:dyDescent="0.15">
      <c r="A1745"/>
      <c r="B1745"/>
      <c r="C1745"/>
      <c r="D1745"/>
      <c r="E1745"/>
      <c r="F1745"/>
    </row>
    <row r="1746" spans="1:6" s="94" customFormat="1" x14ac:dyDescent="0.15">
      <c r="A1746"/>
      <c r="B1746"/>
      <c r="C1746"/>
      <c r="D1746"/>
      <c r="E1746"/>
      <c r="F1746"/>
    </row>
    <row r="1747" spans="1:6" s="94" customFormat="1" x14ac:dyDescent="0.15">
      <c r="A1747"/>
      <c r="B1747"/>
      <c r="C1747"/>
      <c r="D1747"/>
      <c r="E1747"/>
      <c r="F1747"/>
    </row>
    <row r="1748" spans="1:6" s="94" customFormat="1" x14ac:dyDescent="0.15">
      <c r="A1748"/>
      <c r="B1748"/>
      <c r="C1748"/>
      <c r="D1748"/>
      <c r="E1748"/>
      <c r="F1748"/>
    </row>
    <row r="1749" spans="1:6" s="94" customFormat="1" x14ac:dyDescent="0.15">
      <c r="A1749"/>
      <c r="B1749"/>
      <c r="C1749"/>
      <c r="D1749"/>
      <c r="E1749"/>
      <c r="F1749"/>
    </row>
    <row r="1750" spans="1:6" s="94" customFormat="1" x14ac:dyDescent="0.15">
      <c r="A1750"/>
      <c r="B1750"/>
      <c r="C1750"/>
      <c r="D1750"/>
      <c r="E1750"/>
      <c r="F1750"/>
    </row>
    <row r="1751" spans="1:6" s="94" customFormat="1" x14ac:dyDescent="0.15">
      <c r="A1751"/>
      <c r="B1751"/>
      <c r="C1751"/>
      <c r="D1751"/>
      <c r="E1751"/>
      <c r="F1751"/>
    </row>
    <row r="1752" spans="1:6" s="94" customFormat="1" x14ac:dyDescent="0.15">
      <c r="A1752"/>
      <c r="B1752"/>
      <c r="C1752"/>
      <c r="D1752"/>
      <c r="E1752"/>
      <c r="F1752"/>
    </row>
    <row r="1753" spans="1:6" s="94" customFormat="1" x14ac:dyDescent="0.15">
      <c r="A1753"/>
      <c r="B1753"/>
      <c r="C1753"/>
      <c r="D1753"/>
      <c r="E1753"/>
      <c r="F1753"/>
    </row>
    <row r="1754" spans="1:6" s="94" customFormat="1" x14ac:dyDescent="0.15">
      <c r="A1754"/>
      <c r="B1754"/>
      <c r="C1754"/>
      <c r="D1754"/>
      <c r="E1754"/>
      <c r="F1754"/>
    </row>
    <row r="1755" spans="1:6" s="94" customFormat="1" x14ac:dyDescent="0.15">
      <c r="A1755"/>
      <c r="B1755"/>
      <c r="C1755"/>
      <c r="D1755"/>
      <c r="E1755"/>
      <c r="F1755"/>
    </row>
    <row r="1756" spans="1:6" s="94" customFormat="1" x14ac:dyDescent="0.15">
      <c r="A1756"/>
      <c r="B1756"/>
      <c r="C1756"/>
      <c r="D1756"/>
      <c r="E1756"/>
      <c r="F1756"/>
    </row>
    <row r="1757" spans="1:6" s="94" customFormat="1" x14ac:dyDescent="0.15">
      <c r="A1757"/>
      <c r="B1757"/>
      <c r="C1757"/>
      <c r="D1757"/>
      <c r="E1757"/>
      <c r="F1757"/>
    </row>
    <row r="1758" spans="1:6" s="94" customFormat="1" x14ac:dyDescent="0.15">
      <c r="A1758"/>
      <c r="B1758"/>
      <c r="C1758"/>
      <c r="D1758"/>
      <c r="E1758"/>
      <c r="F1758"/>
    </row>
    <row r="1759" spans="1:6" s="94" customFormat="1" x14ac:dyDescent="0.15">
      <c r="A1759"/>
      <c r="B1759"/>
      <c r="C1759"/>
      <c r="D1759"/>
      <c r="E1759"/>
      <c r="F1759"/>
    </row>
    <row r="1760" spans="1:6" s="94" customFormat="1" x14ac:dyDescent="0.15">
      <c r="A1760"/>
      <c r="B1760"/>
      <c r="C1760"/>
      <c r="D1760"/>
      <c r="E1760"/>
      <c r="F1760"/>
    </row>
    <row r="1761" spans="1:6" s="94" customFormat="1" x14ac:dyDescent="0.15">
      <c r="A1761"/>
      <c r="B1761"/>
      <c r="C1761"/>
      <c r="D1761"/>
      <c r="E1761"/>
      <c r="F1761"/>
    </row>
    <row r="1762" spans="1:6" s="94" customFormat="1" x14ac:dyDescent="0.15">
      <c r="A1762"/>
      <c r="B1762"/>
      <c r="C1762"/>
      <c r="D1762"/>
      <c r="E1762"/>
      <c r="F1762"/>
    </row>
    <row r="1763" spans="1:6" s="94" customFormat="1" x14ac:dyDescent="0.15">
      <c r="A1763"/>
      <c r="B1763"/>
      <c r="C1763"/>
      <c r="D1763"/>
      <c r="E1763"/>
      <c r="F1763"/>
    </row>
    <row r="1764" spans="1:6" s="94" customFormat="1" x14ac:dyDescent="0.15">
      <c r="A1764"/>
      <c r="B1764"/>
      <c r="C1764"/>
      <c r="D1764"/>
      <c r="E1764"/>
      <c r="F1764"/>
    </row>
    <row r="1765" spans="1:6" s="94" customFormat="1" x14ac:dyDescent="0.15">
      <c r="A1765"/>
      <c r="B1765"/>
      <c r="C1765"/>
      <c r="D1765"/>
      <c r="E1765"/>
      <c r="F1765"/>
    </row>
    <row r="1766" spans="1:6" s="94" customFormat="1" x14ac:dyDescent="0.15">
      <c r="A1766"/>
      <c r="B1766"/>
      <c r="C1766"/>
      <c r="D1766"/>
      <c r="E1766"/>
      <c r="F1766"/>
    </row>
    <row r="1767" spans="1:6" s="94" customFormat="1" x14ac:dyDescent="0.15">
      <c r="A1767"/>
      <c r="B1767"/>
      <c r="C1767"/>
      <c r="D1767"/>
      <c r="E1767"/>
      <c r="F1767"/>
    </row>
    <row r="1768" spans="1:6" s="94" customFormat="1" x14ac:dyDescent="0.15">
      <c r="A1768"/>
      <c r="B1768"/>
      <c r="C1768"/>
      <c r="D1768"/>
      <c r="E1768"/>
      <c r="F1768"/>
    </row>
    <row r="1769" spans="1:6" s="94" customFormat="1" x14ac:dyDescent="0.15">
      <c r="A1769"/>
      <c r="B1769"/>
      <c r="C1769"/>
      <c r="D1769"/>
      <c r="E1769"/>
      <c r="F1769"/>
    </row>
    <row r="1770" spans="1:6" s="94" customFormat="1" x14ac:dyDescent="0.15">
      <c r="A1770"/>
      <c r="B1770"/>
      <c r="C1770"/>
      <c r="D1770"/>
      <c r="E1770"/>
      <c r="F1770"/>
    </row>
    <row r="1771" spans="1:6" s="94" customFormat="1" x14ac:dyDescent="0.15">
      <c r="A1771"/>
      <c r="B1771"/>
      <c r="C1771"/>
      <c r="D1771"/>
      <c r="E1771"/>
      <c r="F1771"/>
    </row>
    <row r="1772" spans="1:6" s="94" customFormat="1" x14ac:dyDescent="0.15">
      <c r="A1772"/>
      <c r="B1772"/>
      <c r="C1772"/>
      <c r="D1772"/>
      <c r="E1772"/>
      <c r="F1772"/>
    </row>
    <row r="1773" spans="1:6" s="94" customFormat="1" x14ac:dyDescent="0.15">
      <c r="A1773"/>
      <c r="B1773"/>
      <c r="C1773"/>
      <c r="D1773"/>
      <c r="E1773"/>
      <c r="F1773"/>
    </row>
    <row r="1774" spans="1:6" s="94" customFormat="1" x14ac:dyDescent="0.15">
      <c r="A1774"/>
      <c r="B1774"/>
      <c r="C1774"/>
      <c r="D1774"/>
      <c r="E1774"/>
      <c r="F1774"/>
    </row>
    <row r="1775" spans="1:6" s="94" customFormat="1" x14ac:dyDescent="0.15">
      <c r="A1775"/>
      <c r="B1775"/>
      <c r="C1775"/>
      <c r="D1775"/>
      <c r="E1775"/>
      <c r="F1775"/>
    </row>
    <row r="1776" spans="1:6" s="94" customFormat="1" x14ac:dyDescent="0.15">
      <c r="A1776"/>
      <c r="B1776"/>
      <c r="C1776"/>
      <c r="D1776"/>
      <c r="E1776"/>
      <c r="F1776"/>
    </row>
    <row r="1777" spans="1:6" s="94" customFormat="1" x14ac:dyDescent="0.15">
      <c r="A1777"/>
      <c r="B1777"/>
      <c r="C1777"/>
      <c r="D1777"/>
      <c r="E1777"/>
      <c r="F1777"/>
    </row>
    <row r="1778" spans="1:6" s="94" customFormat="1" x14ac:dyDescent="0.15">
      <c r="A1778"/>
      <c r="B1778"/>
      <c r="C1778"/>
      <c r="D1778"/>
      <c r="E1778"/>
      <c r="F1778"/>
    </row>
    <row r="1779" spans="1:6" s="94" customFormat="1" x14ac:dyDescent="0.15">
      <c r="A1779"/>
      <c r="B1779"/>
      <c r="C1779"/>
      <c r="D1779"/>
      <c r="E1779"/>
      <c r="F1779"/>
    </row>
    <row r="1780" spans="1:6" s="94" customFormat="1" x14ac:dyDescent="0.15">
      <c r="A1780"/>
      <c r="B1780"/>
      <c r="C1780"/>
      <c r="D1780"/>
      <c r="E1780"/>
      <c r="F1780"/>
    </row>
    <row r="1781" spans="1:6" s="94" customFormat="1" x14ac:dyDescent="0.15">
      <c r="A1781"/>
      <c r="B1781"/>
      <c r="C1781"/>
      <c r="D1781"/>
      <c r="E1781"/>
      <c r="F1781"/>
    </row>
    <row r="1782" spans="1:6" s="94" customFormat="1" x14ac:dyDescent="0.15">
      <c r="A1782"/>
      <c r="B1782"/>
      <c r="C1782"/>
      <c r="D1782"/>
      <c r="E1782"/>
      <c r="F1782"/>
    </row>
    <row r="1783" spans="1:6" s="94" customFormat="1" x14ac:dyDescent="0.15">
      <c r="A1783"/>
      <c r="B1783"/>
      <c r="C1783"/>
      <c r="D1783"/>
      <c r="E1783"/>
      <c r="F1783"/>
    </row>
    <row r="1784" spans="1:6" s="94" customFormat="1" x14ac:dyDescent="0.15">
      <c r="A1784"/>
      <c r="B1784"/>
      <c r="C1784"/>
      <c r="D1784"/>
      <c r="E1784"/>
      <c r="F1784"/>
    </row>
    <row r="1785" spans="1:6" s="94" customFormat="1" x14ac:dyDescent="0.15">
      <c r="A1785"/>
      <c r="B1785"/>
      <c r="C1785"/>
      <c r="D1785"/>
      <c r="E1785"/>
      <c r="F1785"/>
    </row>
    <row r="1786" spans="1:6" s="94" customFormat="1" x14ac:dyDescent="0.15">
      <c r="A1786"/>
      <c r="B1786"/>
      <c r="C1786"/>
      <c r="D1786"/>
      <c r="E1786"/>
      <c r="F1786"/>
    </row>
    <row r="1787" spans="1:6" s="94" customFormat="1" x14ac:dyDescent="0.15">
      <c r="A1787"/>
      <c r="B1787"/>
      <c r="C1787"/>
      <c r="D1787"/>
      <c r="E1787"/>
      <c r="F1787"/>
    </row>
    <row r="1788" spans="1:6" s="94" customFormat="1" x14ac:dyDescent="0.15">
      <c r="A1788"/>
      <c r="B1788"/>
      <c r="C1788"/>
      <c r="D1788"/>
      <c r="E1788"/>
      <c r="F1788"/>
    </row>
    <row r="1789" spans="1:6" s="94" customFormat="1" x14ac:dyDescent="0.15">
      <c r="A1789"/>
      <c r="B1789"/>
      <c r="C1789"/>
      <c r="D1789"/>
      <c r="E1789"/>
      <c r="F1789"/>
    </row>
    <row r="1790" spans="1:6" s="94" customFormat="1" x14ac:dyDescent="0.15">
      <c r="A1790"/>
      <c r="B1790"/>
      <c r="C1790"/>
      <c r="D1790"/>
      <c r="E1790"/>
      <c r="F1790"/>
    </row>
    <row r="1791" spans="1:6" s="94" customFormat="1" x14ac:dyDescent="0.15">
      <c r="A1791"/>
      <c r="B1791"/>
      <c r="C1791"/>
      <c r="D1791"/>
      <c r="E1791"/>
      <c r="F1791"/>
    </row>
    <row r="1792" spans="1:6" s="94" customFormat="1" x14ac:dyDescent="0.15">
      <c r="A1792"/>
      <c r="B1792"/>
      <c r="C1792"/>
      <c r="D1792"/>
      <c r="E1792"/>
      <c r="F1792"/>
    </row>
    <row r="1793" spans="1:6" s="94" customFormat="1" x14ac:dyDescent="0.15">
      <c r="A1793"/>
      <c r="B1793"/>
      <c r="C1793"/>
      <c r="D1793"/>
      <c r="E1793"/>
      <c r="F1793"/>
    </row>
    <row r="1794" spans="1:6" s="94" customFormat="1" x14ac:dyDescent="0.15">
      <c r="A1794"/>
      <c r="B1794"/>
      <c r="C1794"/>
      <c r="D1794"/>
      <c r="E1794"/>
      <c r="F1794"/>
    </row>
    <row r="1795" spans="1:6" s="94" customFormat="1" x14ac:dyDescent="0.15">
      <c r="A1795"/>
      <c r="B1795"/>
      <c r="C1795"/>
      <c r="D1795"/>
      <c r="E1795"/>
      <c r="F1795"/>
    </row>
    <row r="1796" spans="1:6" s="94" customFormat="1" x14ac:dyDescent="0.15">
      <c r="A1796"/>
      <c r="B1796"/>
      <c r="C1796"/>
      <c r="D1796"/>
      <c r="E1796"/>
      <c r="F1796"/>
    </row>
    <row r="1797" spans="1:6" s="94" customFormat="1" x14ac:dyDescent="0.15">
      <c r="A1797"/>
      <c r="B1797"/>
      <c r="C1797"/>
      <c r="D1797"/>
      <c r="E1797"/>
      <c r="F1797"/>
    </row>
    <row r="1798" spans="1:6" s="94" customFormat="1" x14ac:dyDescent="0.15">
      <c r="A1798"/>
      <c r="B1798"/>
      <c r="C1798"/>
      <c r="D1798"/>
      <c r="E1798"/>
      <c r="F1798"/>
    </row>
    <row r="1799" spans="1:6" s="94" customFormat="1" x14ac:dyDescent="0.15">
      <c r="A1799"/>
      <c r="B1799"/>
      <c r="C1799"/>
      <c r="D1799"/>
      <c r="E1799"/>
      <c r="F1799"/>
    </row>
    <row r="1800" spans="1:6" s="94" customFormat="1" x14ac:dyDescent="0.15">
      <c r="A1800"/>
      <c r="B1800"/>
      <c r="C1800"/>
      <c r="D1800"/>
      <c r="E1800"/>
      <c r="F1800"/>
    </row>
    <row r="1801" spans="1:6" s="94" customFormat="1" x14ac:dyDescent="0.15">
      <c r="A1801"/>
      <c r="B1801"/>
      <c r="C1801"/>
      <c r="D1801"/>
      <c r="E1801"/>
      <c r="F1801"/>
    </row>
    <row r="1802" spans="1:6" s="94" customFormat="1" x14ac:dyDescent="0.15">
      <c r="A1802"/>
      <c r="B1802"/>
      <c r="C1802"/>
      <c r="D1802"/>
      <c r="E1802"/>
      <c r="F1802"/>
    </row>
    <row r="1803" spans="1:6" s="94" customFormat="1" x14ac:dyDescent="0.15">
      <c r="A1803"/>
      <c r="B1803"/>
      <c r="C1803"/>
      <c r="D1803"/>
      <c r="E1803"/>
      <c r="F1803"/>
    </row>
    <row r="1804" spans="1:6" s="94" customFormat="1" x14ac:dyDescent="0.15">
      <c r="A1804"/>
      <c r="B1804"/>
      <c r="C1804"/>
      <c r="D1804"/>
      <c r="E1804"/>
      <c r="F1804"/>
    </row>
    <row r="1805" spans="1:6" s="94" customFormat="1" x14ac:dyDescent="0.15">
      <c r="A1805"/>
      <c r="B1805"/>
      <c r="C1805"/>
      <c r="D1805"/>
      <c r="E1805"/>
      <c r="F1805"/>
    </row>
    <row r="1806" spans="1:6" s="94" customFormat="1" x14ac:dyDescent="0.15">
      <c r="A1806"/>
      <c r="B1806"/>
      <c r="C1806"/>
      <c r="D1806"/>
      <c r="E1806"/>
      <c r="F1806"/>
    </row>
    <row r="1807" spans="1:6" s="94" customFormat="1" x14ac:dyDescent="0.15">
      <c r="A1807"/>
      <c r="B1807"/>
      <c r="C1807"/>
      <c r="D1807"/>
      <c r="E1807"/>
      <c r="F1807"/>
    </row>
    <row r="1808" spans="1:6" s="94" customFormat="1" x14ac:dyDescent="0.15">
      <c r="A1808"/>
      <c r="B1808"/>
      <c r="C1808"/>
      <c r="D1808"/>
      <c r="E1808"/>
      <c r="F1808"/>
    </row>
    <row r="1809" spans="1:6" s="94" customFormat="1" x14ac:dyDescent="0.15">
      <c r="A1809"/>
      <c r="B1809"/>
      <c r="C1809"/>
      <c r="D1809"/>
      <c r="E1809"/>
      <c r="F1809"/>
    </row>
    <row r="1810" spans="1:6" s="94" customFormat="1" x14ac:dyDescent="0.15">
      <c r="A1810"/>
      <c r="B1810"/>
      <c r="C1810"/>
      <c r="D1810"/>
      <c r="E1810"/>
      <c r="F1810"/>
    </row>
    <row r="1811" spans="1:6" s="94" customFormat="1" x14ac:dyDescent="0.15">
      <c r="A1811"/>
      <c r="B1811"/>
      <c r="C1811"/>
      <c r="D1811"/>
      <c r="E1811"/>
      <c r="F1811"/>
    </row>
    <row r="1812" spans="1:6" s="94" customFormat="1" x14ac:dyDescent="0.15">
      <c r="A1812"/>
      <c r="B1812"/>
      <c r="C1812"/>
      <c r="D1812"/>
      <c r="E1812"/>
      <c r="F1812"/>
    </row>
    <row r="1813" spans="1:6" s="94" customFormat="1" x14ac:dyDescent="0.15">
      <c r="A1813"/>
      <c r="B1813"/>
      <c r="C1813"/>
      <c r="D1813"/>
      <c r="E1813"/>
      <c r="F1813"/>
    </row>
    <row r="1814" spans="1:6" s="94" customFormat="1" x14ac:dyDescent="0.15">
      <c r="A1814"/>
      <c r="B1814"/>
      <c r="C1814"/>
      <c r="D1814"/>
      <c r="E1814"/>
      <c r="F1814"/>
    </row>
    <row r="1815" spans="1:6" s="94" customFormat="1" x14ac:dyDescent="0.15">
      <c r="A1815"/>
      <c r="B1815"/>
      <c r="C1815"/>
      <c r="D1815"/>
      <c r="E1815"/>
      <c r="F1815"/>
    </row>
    <row r="1816" spans="1:6" s="94" customFormat="1" x14ac:dyDescent="0.15">
      <c r="A1816"/>
      <c r="B1816"/>
      <c r="C1816"/>
      <c r="D1816"/>
      <c r="E1816"/>
      <c r="F1816"/>
    </row>
    <row r="1817" spans="1:6" s="94" customFormat="1" x14ac:dyDescent="0.15">
      <c r="A1817"/>
      <c r="B1817"/>
      <c r="C1817"/>
      <c r="D1817"/>
      <c r="E1817"/>
      <c r="F1817"/>
    </row>
    <row r="1818" spans="1:6" s="94" customFormat="1" x14ac:dyDescent="0.15">
      <c r="A1818"/>
      <c r="B1818"/>
      <c r="C1818"/>
      <c r="D1818"/>
      <c r="E1818"/>
      <c r="F1818"/>
    </row>
    <row r="1819" spans="1:6" s="94" customFormat="1" x14ac:dyDescent="0.15">
      <c r="A1819"/>
      <c r="B1819"/>
      <c r="C1819"/>
      <c r="D1819"/>
      <c r="E1819"/>
      <c r="F1819"/>
    </row>
    <row r="1820" spans="1:6" s="94" customFormat="1" x14ac:dyDescent="0.15">
      <c r="A1820"/>
      <c r="B1820"/>
      <c r="C1820"/>
      <c r="D1820"/>
      <c r="E1820"/>
      <c r="F1820"/>
    </row>
    <row r="1821" spans="1:6" s="94" customFormat="1" x14ac:dyDescent="0.15">
      <c r="A1821"/>
      <c r="B1821"/>
      <c r="C1821"/>
      <c r="D1821"/>
      <c r="E1821"/>
      <c r="F1821"/>
    </row>
    <row r="1822" spans="1:6" s="94" customFormat="1" x14ac:dyDescent="0.15">
      <c r="A1822"/>
      <c r="B1822"/>
      <c r="C1822"/>
      <c r="D1822"/>
      <c r="E1822"/>
      <c r="F1822"/>
    </row>
    <row r="1823" spans="1:6" s="94" customFormat="1" x14ac:dyDescent="0.15">
      <c r="A1823"/>
      <c r="B1823"/>
      <c r="C1823"/>
      <c r="D1823"/>
      <c r="E1823"/>
      <c r="F1823"/>
    </row>
    <row r="1824" spans="1:6" s="94" customFormat="1" x14ac:dyDescent="0.15">
      <c r="A1824"/>
      <c r="B1824"/>
      <c r="C1824"/>
      <c r="D1824"/>
      <c r="E1824"/>
      <c r="F1824"/>
    </row>
    <row r="1825" spans="1:6" s="94" customFormat="1" x14ac:dyDescent="0.15">
      <c r="A1825"/>
      <c r="B1825"/>
      <c r="C1825"/>
      <c r="D1825"/>
      <c r="E1825"/>
      <c r="F1825"/>
    </row>
    <row r="1826" spans="1:6" s="94" customFormat="1" x14ac:dyDescent="0.15">
      <c r="A1826"/>
      <c r="B1826"/>
      <c r="C1826"/>
      <c r="D1826"/>
      <c r="E1826"/>
      <c r="F1826"/>
    </row>
    <row r="1827" spans="1:6" s="94" customFormat="1" x14ac:dyDescent="0.15">
      <c r="A1827"/>
      <c r="B1827"/>
      <c r="C1827"/>
      <c r="D1827"/>
      <c r="E1827"/>
      <c r="F1827"/>
    </row>
    <row r="1828" spans="1:6" s="94" customFormat="1" x14ac:dyDescent="0.15">
      <c r="A1828"/>
      <c r="B1828"/>
      <c r="C1828"/>
      <c r="D1828"/>
      <c r="E1828"/>
      <c r="F1828"/>
    </row>
    <row r="1829" spans="1:6" s="94" customFormat="1" x14ac:dyDescent="0.15">
      <c r="A1829"/>
      <c r="B1829"/>
      <c r="C1829"/>
      <c r="D1829"/>
      <c r="E1829"/>
      <c r="F1829"/>
    </row>
    <row r="1830" spans="1:6" s="94" customFormat="1" x14ac:dyDescent="0.15">
      <c r="A1830"/>
      <c r="B1830"/>
      <c r="C1830"/>
      <c r="D1830"/>
      <c r="E1830"/>
      <c r="F1830"/>
    </row>
    <row r="1831" spans="1:6" s="94" customFormat="1" x14ac:dyDescent="0.15">
      <c r="A1831"/>
      <c r="B1831"/>
      <c r="C1831"/>
      <c r="D1831"/>
      <c r="E1831"/>
      <c r="F1831"/>
    </row>
    <row r="1832" spans="1:6" s="94" customFormat="1" x14ac:dyDescent="0.15">
      <c r="A1832"/>
      <c r="B1832"/>
      <c r="C1832"/>
      <c r="D1832"/>
      <c r="E1832"/>
      <c r="F1832"/>
    </row>
    <row r="1833" spans="1:6" s="94" customFormat="1" x14ac:dyDescent="0.15">
      <c r="A1833"/>
      <c r="B1833"/>
      <c r="C1833"/>
      <c r="D1833"/>
      <c r="E1833"/>
      <c r="F1833"/>
    </row>
    <row r="1834" spans="1:6" s="94" customFormat="1" x14ac:dyDescent="0.15">
      <c r="A1834"/>
      <c r="B1834"/>
      <c r="C1834"/>
      <c r="D1834"/>
      <c r="E1834"/>
      <c r="F1834"/>
    </row>
    <row r="1835" spans="1:6" s="94" customFormat="1" x14ac:dyDescent="0.15">
      <c r="A1835"/>
      <c r="B1835"/>
      <c r="C1835"/>
      <c r="D1835"/>
      <c r="E1835"/>
      <c r="F1835"/>
    </row>
    <row r="1836" spans="1:6" s="94" customFormat="1" x14ac:dyDescent="0.15">
      <c r="A1836"/>
      <c r="B1836"/>
      <c r="C1836"/>
      <c r="D1836"/>
      <c r="E1836"/>
      <c r="F1836"/>
    </row>
    <row r="1837" spans="1:6" s="94" customFormat="1" x14ac:dyDescent="0.15">
      <c r="A1837"/>
      <c r="B1837"/>
      <c r="C1837"/>
      <c r="D1837"/>
      <c r="E1837"/>
      <c r="F1837"/>
    </row>
    <row r="1838" spans="1:6" s="94" customFormat="1" x14ac:dyDescent="0.15">
      <c r="A1838"/>
      <c r="B1838"/>
      <c r="C1838"/>
      <c r="D1838"/>
      <c r="E1838"/>
      <c r="F1838"/>
    </row>
    <row r="1839" spans="1:6" s="94" customFormat="1" x14ac:dyDescent="0.15">
      <c r="A1839"/>
      <c r="B1839"/>
      <c r="C1839"/>
      <c r="D1839"/>
      <c r="E1839"/>
      <c r="F1839"/>
    </row>
    <row r="1840" spans="1:6" s="94" customFormat="1" x14ac:dyDescent="0.15">
      <c r="A1840"/>
      <c r="B1840"/>
      <c r="C1840"/>
      <c r="D1840"/>
      <c r="E1840"/>
      <c r="F1840"/>
    </row>
    <row r="1841" spans="1:6" s="94" customFormat="1" x14ac:dyDescent="0.15">
      <c r="A1841"/>
      <c r="B1841"/>
      <c r="C1841"/>
      <c r="D1841"/>
      <c r="E1841"/>
      <c r="F1841"/>
    </row>
    <row r="1842" spans="1:6" s="94" customFormat="1" x14ac:dyDescent="0.15">
      <c r="A1842"/>
      <c r="B1842"/>
      <c r="C1842"/>
      <c r="D1842"/>
      <c r="E1842"/>
      <c r="F1842"/>
    </row>
    <row r="1843" spans="1:6" s="94" customFormat="1" x14ac:dyDescent="0.15">
      <c r="A1843"/>
      <c r="B1843"/>
      <c r="C1843"/>
      <c r="D1843"/>
      <c r="E1843"/>
      <c r="F1843"/>
    </row>
    <row r="1844" spans="1:6" s="94" customFormat="1" x14ac:dyDescent="0.15">
      <c r="A1844"/>
      <c r="B1844"/>
      <c r="C1844"/>
      <c r="D1844"/>
      <c r="E1844"/>
      <c r="F1844"/>
    </row>
    <row r="1845" spans="1:6" s="94" customFormat="1" x14ac:dyDescent="0.15">
      <c r="A1845"/>
      <c r="B1845"/>
      <c r="C1845"/>
      <c r="D1845"/>
      <c r="E1845"/>
      <c r="F1845"/>
    </row>
    <row r="1846" spans="1:6" s="94" customFormat="1" x14ac:dyDescent="0.15">
      <c r="A1846"/>
      <c r="B1846"/>
      <c r="C1846"/>
      <c r="D1846"/>
      <c r="E1846"/>
      <c r="F1846"/>
    </row>
    <row r="1847" spans="1:6" s="94" customFormat="1" x14ac:dyDescent="0.15">
      <c r="A1847"/>
      <c r="B1847"/>
      <c r="C1847"/>
      <c r="D1847"/>
      <c r="E1847"/>
      <c r="F1847"/>
    </row>
    <row r="1848" spans="1:6" s="94" customFormat="1" x14ac:dyDescent="0.15">
      <c r="A1848"/>
      <c r="B1848"/>
      <c r="C1848"/>
      <c r="D1848"/>
      <c r="E1848"/>
      <c r="F1848"/>
    </row>
    <row r="1849" spans="1:6" s="94" customFormat="1" x14ac:dyDescent="0.15">
      <c r="A1849"/>
      <c r="B1849"/>
      <c r="C1849"/>
      <c r="D1849"/>
      <c r="E1849"/>
      <c r="F1849"/>
    </row>
    <row r="1850" spans="1:6" s="94" customFormat="1" x14ac:dyDescent="0.15">
      <c r="A1850"/>
      <c r="B1850"/>
      <c r="C1850"/>
      <c r="D1850"/>
      <c r="E1850"/>
      <c r="F1850"/>
    </row>
    <row r="1851" spans="1:6" s="94" customFormat="1" x14ac:dyDescent="0.15">
      <c r="A1851"/>
      <c r="B1851"/>
      <c r="C1851"/>
      <c r="D1851"/>
      <c r="E1851"/>
      <c r="F1851"/>
    </row>
    <row r="1852" spans="1:6" s="94" customFormat="1" x14ac:dyDescent="0.15">
      <c r="A1852"/>
      <c r="B1852"/>
      <c r="C1852"/>
      <c r="D1852"/>
      <c r="E1852"/>
      <c r="F1852"/>
    </row>
    <row r="1853" spans="1:6" s="94" customFormat="1" x14ac:dyDescent="0.15">
      <c r="A1853"/>
      <c r="B1853"/>
      <c r="C1853"/>
      <c r="D1853"/>
      <c r="E1853"/>
      <c r="F1853"/>
    </row>
    <row r="1854" spans="1:6" s="94" customFormat="1" x14ac:dyDescent="0.15">
      <c r="A1854"/>
      <c r="B1854"/>
      <c r="C1854"/>
      <c r="D1854"/>
      <c r="E1854"/>
      <c r="F1854"/>
    </row>
    <row r="1855" spans="1:6" s="94" customFormat="1" x14ac:dyDescent="0.15">
      <c r="A1855"/>
      <c r="B1855"/>
      <c r="C1855"/>
      <c r="D1855"/>
      <c r="E1855"/>
      <c r="F1855"/>
    </row>
    <row r="1856" spans="1:6" s="94" customFormat="1" x14ac:dyDescent="0.15">
      <c r="A1856"/>
      <c r="B1856"/>
      <c r="C1856"/>
      <c r="D1856"/>
      <c r="E1856"/>
      <c r="F1856"/>
    </row>
    <row r="1857" spans="1:6" s="94" customFormat="1" x14ac:dyDescent="0.15">
      <c r="A1857"/>
      <c r="B1857"/>
      <c r="C1857"/>
      <c r="D1857"/>
      <c r="E1857"/>
      <c r="F1857"/>
    </row>
    <row r="1858" spans="1:6" s="94" customFormat="1" x14ac:dyDescent="0.15">
      <c r="A1858"/>
      <c r="B1858"/>
      <c r="C1858"/>
      <c r="D1858"/>
      <c r="E1858"/>
      <c r="F1858"/>
    </row>
    <row r="1859" spans="1:6" s="94" customFormat="1" x14ac:dyDescent="0.15">
      <c r="A1859"/>
      <c r="B1859"/>
      <c r="C1859"/>
      <c r="D1859"/>
      <c r="E1859"/>
      <c r="F1859"/>
    </row>
    <row r="1860" spans="1:6" s="94" customFormat="1" x14ac:dyDescent="0.15">
      <c r="A1860"/>
      <c r="B1860"/>
      <c r="C1860"/>
      <c r="D1860"/>
      <c r="E1860"/>
      <c r="F1860"/>
    </row>
    <row r="1861" spans="1:6" s="94" customFormat="1" x14ac:dyDescent="0.15">
      <c r="A1861"/>
      <c r="B1861"/>
      <c r="C1861"/>
      <c r="D1861"/>
      <c r="E1861"/>
      <c r="F1861"/>
    </row>
    <row r="1862" spans="1:6" s="94" customFormat="1" x14ac:dyDescent="0.15">
      <c r="A1862"/>
      <c r="B1862"/>
      <c r="C1862"/>
      <c r="D1862"/>
      <c r="E1862"/>
      <c r="F1862"/>
    </row>
    <row r="1863" spans="1:6" s="94" customFormat="1" x14ac:dyDescent="0.15">
      <c r="A1863"/>
      <c r="B1863"/>
      <c r="C1863"/>
      <c r="D1863"/>
      <c r="E1863"/>
      <c r="F1863"/>
    </row>
    <row r="1864" spans="1:6" s="94" customFormat="1" x14ac:dyDescent="0.15">
      <c r="A1864"/>
      <c r="B1864"/>
      <c r="C1864"/>
      <c r="D1864"/>
      <c r="E1864"/>
      <c r="F1864"/>
    </row>
    <row r="1865" spans="1:6" s="94" customFormat="1" x14ac:dyDescent="0.15">
      <c r="A1865"/>
      <c r="B1865"/>
      <c r="C1865"/>
      <c r="D1865"/>
      <c r="E1865"/>
      <c r="F1865"/>
    </row>
    <row r="1866" spans="1:6" s="94" customFormat="1" x14ac:dyDescent="0.15">
      <c r="A1866"/>
      <c r="B1866"/>
      <c r="C1866"/>
      <c r="D1866"/>
      <c r="E1866"/>
      <c r="F1866"/>
    </row>
    <row r="1867" spans="1:6" s="94" customFormat="1" x14ac:dyDescent="0.15">
      <c r="A1867"/>
      <c r="B1867"/>
      <c r="C1867"/>
      <c r="D1867"/>
      <c r="E1867"/>
      <c r="F1867"/>
    </row>
    <row r="1868" spans="1:6" s="94" customFormat="1" x14ac:dyDescent="0.15">
      <c r="A1868"/>
      <c r="B1868"/>
      <c r="C1868"/>
      <c r="D1868"/>
      <c r="E1868"/>
      <c r="F1868"/>
    </row>
    <row r="1869" spans="1:6" s="94" customFormat="1" x14ac:dyDescent="0.15">
      <c r="A1869"/>
      <c r="B1869"/>
      <c r="C1869"/>
      <c r="D1869"/>
      <c r="E1869"/>
      <c r="F1869"/>
    </row>
    <row r="1870" spans="1:6" s="94" customFormat="1" x14ac:dyDescent="0.15">
      <c r="A1870"/>
      <c r="B1870"/>
      <c r="C1870"/>
      <c r="D1870"/>
      <c r="E1870"/>
      <c r="F1870"/>
    </row>
    <row r="1871" spans="1:6" s="94" customFormat="1" x14ac:dyDescent="0.15">
      <c r="A1871"/>
      <c r="B1871"/>
      <c r="C1871"/>
      <c r="D1871"/>
      <c r="E1871"/>
      <c r="F1871"/>
    </row>
    <row r="1872" spans="1:6" s="94" customFormat="1" x14ac:dyDescent="0.15">
      <c r="A1872"/>
      <c r="B1872"/>
      <c r="C1872"/>
      <c r="D1872"/>
      <c r="E1872"/>
      <c r="F1872"/>
    </row>
    <row r="1873" spans="1:6" s="94" customFormat="1" x14ac:dyDescent="0.15">
      <c r="A1873"/>
      <c r="B1873"/>
      <c r="C1873"/>
      <c r="D1873"/>
      <c r="E1873"/>
      <c r="F1873"/>
    </row>
    <row r="1874" spans="1:6" s="94" customFormat="1" x14ac:dyDescent="0.15">
      <c r="A1874"/>
      <c r="B1874"/>
      <c r="C1874"/>
      <c r="D1874"/>
      <c r="E1874"/>
      <c r="F1874"/>
    </row>
    <row r="1875" spans="1:6" s="94" customFormat="1" x14ac:dyDescent="0.15">
      <c r="A1875"/>
      <c r="B1875"/>
      <c r="C1875"/>
      <c r="D1875"/>
      <c r="E1875"/>
      <c r="F1875"/>
    </row>
    <row r="1876" spans="1:6" s="94" customFormat="1" x14ac:dyDescent="0.15">
      <c r="A1876"/>
      <c r="B1876"/>
      <c r="C1876"/>
      <c r="D1876"/>
      <c r="E1876"/>
      <c r="F1876"/>
    </row>
    <row r="1877" spans="1:6" s="94" customFormat="1" x14ac:dyDescent="0.15">
      <c r="A1877"/>
      <c r="B1877"/>
      <c r="C1877"/>
      <c r="D1877"/>
      <c r="E1877"/>
      <c r="F1877"/>
    </row>
    <row r="1878" spans="1:6" s="94" customFormat="1" x14ac:dyDescent="0.15">
      <c r="A1878"/>
      <c r="B1878"/>
      <c r="C1878"/>
      <c r="D1878"/>
      <c r="E1878"/>
      <c r="F1878"/>
    </row>
    <row r="1879" spans="1:6" s="94" customFormat="1" x14ac:dyDescent="0.15">
      <c r="A1879"/>
      <c r="B1879"/>
      <c r="C1879"/>
      <c r="D1879"/>
      <c r="E1879"/>
      <c r="F1879"/>
    </row>
    <row r="1880" spans="1:6" s="94" customFormat="1" x14ac:dyDescent="0.15">
      <c r="A1880"/>
      <c r="B1880"/>
      <c r="C1880"/>
      <c r="D1880"/>
      <c r="E1880"/>
      <c r="F1880"/>
    </row>
    <row r="1881" spans="1:6" s="94" customFormat="1" x14ac:dyDescent="0.15">
      <c r="A1881"/>
      <c r="B1881"/>
      <c r="C1881"/>
      <c r="D1881"/>
      <c r="E1881"/>
      <c r="F1881"/>
    </row>
    <row r="1882" spans="1:6" s="94" customFormat="1" x14ac:dyDescent="0.15">
      <c r="A1882"/>
      <c r="B1882"/>
      <c r="C1882"/>
      <c r="D1882"/>
      <c r="E1882"/>
      <c r="F1882"/>
    </row>
    <row r="1883" spans="1:6" s="94" customFormat="1" x14ac:dyDescent="0.15">
      <c r="A1883"/>
      <c r="B1883"/>
      <c r="C1883"/>
      <c r="D1883"/>
      <c r="E1883"/>
      <c r="F1883"/>
    </row>
    <row r="1884" spans="1:6" s="94" customFormat="1" x14ac:dyDescent="0.15">
      <c r="A1884"/>
      <c r="B1884"/>
      <c r="C1884"/>
      <c r="D1884"/>
      <c r="E1884"/>
      <c r="F1884"/>
    </row>
    <row r="1885" spans="1:6" s="94" customFormat="1" x14ac:dyDescent="0.15">
      <c r="A1885"/>
      <c r="B1885"/>
      <c r="C1885"/>
      <c r="D1885"/>
      <c r="E1885"/>
      <c r="F1885"/>
    </row>
    <row r="1886" spans="1:6" s="94" customFormat="1" x14ac:dyDescent="0.15">
      <c r="A1886"/>
      <c r="B1886"/>
      <c r="C1886"/>
      <c r="D1886"/>
      <c r="E1886"/>
      <c r="F1886"/>
    </row>
    <row r="1887" spans="1:6" s="94" customFormat="1" x14ac:dyDescent="0.15">
      <c r="A1887"/>
      <c r="B1887"/>
      <c r="C1887"/>
      <c r="D1887"/>
      <c r="E1887"/>
      <c r="F1887"/>
    </row>
    <row r="1888" spans="1:6" s="94" customFormat="1" x14ac:dyDescent="0.15">
      <c r="A1888"/>
      <c r="B1888"/>
      <c r="C1888"/>
      <c r="D1888"/>
      <c r="E1888"/>
      <c r="F1888"/>
    </row>
    <row r="1889" spans="1:6" s="94" customFormat="1" x14ac:dyDescent="0.15">
      <c r="A1889"/>
      <c r="B1889"/>
      <c r="C1889"/>
      <c r="D1889"/>
      <c r="E1889"/>
      <c r="F1889"/>
    </row>
    <row r="1890" spans="1:6" s="94" customFormat="1" x14ac:dyDescent="0.15">
      <c r="A1890"/>
      <c r="B1890"/>
      <c r="C1890"/>
      <c r="D1890"/>
      <c r="E1890"/>
      <c r="F1890"/>
    </row>
    <row r="1891" spans="1:6" s="94" customFormat="1" x14ac:dyDescent="0.15">
      <c r="A1891"/>
      <c r="B1891"/>
      <c r="C1891"/>
      <c r="D1891"/>
      <c r="E1891"/>
      <c r="F1891"/>
    </row>
    <row r="1892" spans="1:6" s="94" customFormat="1" x14ac:dyDescent="0.15">
      <c r="A1892"/>
      <c r="B1892"/>
      <c r="C1892"/>
      <c r="D1892"/>
      <c r="E1892"/>
      <c r="F1892"/>
    </row>
    <row r="1893" spans="1:6" s="94" customFormat="1" x14ac:dyDescent="0.15">
      <c r="A1893"/>
      <c r="B1893"/>
      <c r="C1893"/>
      <c r="D1893"/>
      <c r="E1893"/>
      <c r="F1893"/>
    </row>
    <row r="1894" spans="1:6" s="94" customFormat="1" x14ac:dyDescent="0.15">
      <c r="A1894"/>
      <c r="B1894"/>
      <c r="C1894"/>
      <c r="D1894"/>
      <c r="E1894"/>
      <c r="F1894"/>
    </row>
    <row r="1895" spans="1:6" s="94" customFormat="1" x14ac:dyDescent="0.15">
      <c r="A1895"/>
      <c r="B1895"/>
      <c r="C1895"/>
      <c r="D1895"/>
      <c r="E1895"/>
      <c r="F1895"/>
    </row>
    <row r="1896" spans="1:6" s="94" customFormat="1" x14ac:dyDescent="0.15">
      <c r="A1896"/>
      <c r="B1896"/>
      <c r="C1896"/>
      <c r="D1896"/>
      <c r="E1896"/>
      <c r="F1896"/>
    </row>
    <row r="1897" spans="1:6" s="94" customFormat="1" x14ac:dyDescent="0.15">
      <c r="A1897"/>
      <c r="B1897"/>
      <c r="C1897"/>
      <c r="D1897"/>
      <c r="E1897"/>
      <c r="F1897"/>
    </row>
    <row r="1898" spans="1:6" s="94" customFormat="1" x14ac:dyDescent="0.15">
      <c r="A1898"/>
      <c r="B1898"/>
      <c r="C1898"/>
      <c r="D1898"/>
      <c r="E1898"/>
      <c r="F1898"/>
    </row>
    <row r="1899" spans="1:6" s="94" customFormat="1" x14ac:dyDescent="0.15">
      <c r="A1899"/>
      <c r="B1899"/>
      <c r="C1899"/>
      <c r="D1899"/>
      <c r="E1899"/>
      <c r="F1899"/>
    </row>
    <row r="1900" spans="1:6" s="94" customFormat="1" x14ac:dyDescent="0.15">
      <c r="A1900"/>
      <c r="B1900"/>
      <c r="C1900"/>
      <c r="D1900"/>
      <c r="E1900"/>
      <c r="F1900"/>
    </row>
    <row r="1901" spans="1:6" s="94" customFormat="1" x14ac:dyDescent="0.15">
      <c r="A1901"/>
      <c r="B1901"/>
      <c r="C1901"/>
      <c r="D1901"/>
      <c r="E1901"/>
      <c r="F1901"/>
    </row>
    <row r="1902" spans="1:6" s="94" customFormat="1" x14ac:dyDescent="0.15">
      <c r="A1902"/>
      <c r="B1902"/>
      <c r="C1902"/>
      <c r="D1902"/>
      <c r="E1902"/>
      <c r="F1902"/>
    </row>
    <row r="1903" spans="1:6" s="94" customFormat="1" x14ac:dyDescent="0.15">
      <c r="A1903"/>
      <c r="B1903"/>
      <c r="C1903"/>
      <c r="D1903"/>
      <c r="E1903"/>
      <c r="F1903"/>
    </row>
    <row r="1904" spans="1:6" s="94" customFormat="1" x14ac:dyDescent="0.15">
      <c r="A1904"/>
      <c r="B1904"/>
      <c r="C1904"/>
      <c r="D1904"/>
      <c r="E1904"/>
      <c r="F1904"/>
    </row>
    <row r="1905" spans="1:6" s="94" customFormat="1" x14ac:dyDescent="0.15">
      <c r="A1905"/>
      <c r="B1905"/>
      <c r="C1905"/>
      <c r="D1905"/>
      <c r="E1905"/>
      <c r="F1905"/>
    </row>
    <row r="1906" spans="1:6" s="94" customFormat="1" x14ac:dyDescent="0.15">
      <c r="A1906"/>
      <c r="B1906"/>
      <c r="C1906"/>
      <c r="D1906"/>
      <c r="E1906"/>
      <c r="F1906"/>
    </row>
    <row r="1907" spans="1:6" s="94" customFormat="1" x14ac:dyDescent="0.15">
      <c r="A1907"/>
      <c r="B1907"/>
      <c r="C1907"/>
      <c r="D1907"/>
      <c r="E1907"/>
      <c r="F1907"/>
    </row>
    <row r="1908" spans="1:6" s="94" customFormat="1" x14ac:dyDescent="0.15">
      <c r="A1908"/>
      <c r="B1908"/>
      <c r="C1908"/>
      <c r="D1908"/>
      <c r="E1908"/>
      <c r="F1908"/>
    </row>
    <row r="1909" spans="1:6" s="94" customFormat="1" x14ac:dyDescent="0.15">
      <c r="A1909"/>
      <c r="B1909"/>
      <c r="C1909"/>
      <c r="D1909"/>
      <c r="E1909"/>
      <c r="F1909"/>
    </row>
    <row r="1910" spans="1:6" s="94" customFormat="1" x14ac:dyDescent="0.15">
      <c r="A1910"/>
      <c r="B1910"/>
      <c r="C1910"/>
      <c r="D1910"/>
      <c r="E1910"/>
      <c r="F1910"/>
    </row>
    <row r="1911" spans="1:6" s="94" customFormat="1" x14ac:dyDescent="0.15">
      <c r="A1911"/>
      <c r="B1911"/>
      <c r="C1911"/>
      <c r="D1911"/>
      <c r="E1911"/>
      <c r="F1911"/>
    </row>
    <row r="1912" spans="1:6" s="94" customFormat="1" x14ac:dyDescent="0.15">
      <c r="A1912"/>
      <c r="B1912"/>
      <c r="C1912"/>
      <c r="D1912"/>
      <c r="E1912"/>
      <c r="F1912"/>
    </row>
    <row r="1913" spans="1:6" s="94" customFormat="1" x14ac:dyDescent="0.15">
      <c r="A1913"/>
      <c r="B1913"/>
      <c r="C1913"/>
      <c r="D1913"/>
      <c r="E1913"/>
      <c r="F1913"/>
    </row>
    <row r="1914" spans="1:6" s="94" customFormat="1" x14ac:dyDescent="0.15">
      <c r="A1914"/>
      <c r="B1914"/>
      <c r="C1914"/>
      <c r="D1914"/>
      <c r="E1914"/>
      <c r="F1914"/>
    </row>
    <row r="1915" spans="1:6" s="94" customFormat="1" x14ac:dyDescent="0.15">
      <c r="A1915"/>
      <c r="B1915"/>
      <c r="C1915"/>
      <c r="D1915"/>
      <c r="E1915"/>
      <c r="F1915"/>
    </row>
    <row r="1916" spans="1:6" s="94" customFormat="1" x14ac:dyDescent="0.15">
      <c r="A1916"/>
      <c r="B1916"/>
      <c r="C1916"/>
      <c r="D1916"/>
      <c r="E1916"/>
      <c r="F1916"/>
    </row>
    <row r="1917" spans="1:6" s="94" customFormat="1" x14ac:dyDescent="0.15">
      <c r="A1917"/>
      <c r="B1917"/>
      <c r="C1917"/>
      <c r="D1917"/>
      <c r="E1917"/>
      <c r="F1917"/>
    </row>
    <row r="1918" spans="1:6" s="94" customFormat="1" x14ac:dyDescent="0.15">
      <c r="A1918"/>
      <c r="B1918"/>
      <c r="C1918"/>
      <c r="D1918"/>
      <c r="E1918"/>
      <c r="F1918"/>
    </row>
    <row r="1919" spans="1:6" s="94" customFormat="1" x14ac:dyDescent="0.15">
      <c r="A1919"/>
      <c r="B1919"/>
      <c r="C1919"/>
      <c r="D1919"/>
      <c r="E1919"/>
      <c r="F1919"/>
    </row>
    <row r="1920" spans="1:6" s="94" customFormat="1" x14ac:dyDescent="0.15">
      <c r="A1920"/>
      <c r="B1920"/>
      <c r="C1920"/>
      <c r="D1920"/>
      <c r="E1920"/>
      <c r="F1920"/>
    </row>
    <row r="1921" spans="1:6" s="94" customFormat="1" x14ac:dyDescent="0.15">
      <c r="A1921"/>
      <c r="B1921"/>
      <c r="C1921"/>
      <c r="D1921"/>
      <c r="E1921"/>
      <c r="F1921"/>
    </row>
    <row r="1922" spans="1:6" s="94" customFormat="1" x14ac:dyDescent="0.15">
      <c r="A1922"/>
      <c r="B1922"/>
      <c r="C1922"/>
      <c r="D1922"/>
      <c r="E1922"/>
      <c r="F1922"/>
    </row>
    <row r="1923" spans="1:6" s="94" customFormat="1" x14ac:dyDescent="0.15">
      <c r="A1923"/>
      <c r="B1923"/>
      <c r="C1923"/>
      <c r="D1923"/>
      <c r="E1923"/>
      <c r="F1923"/>
    </row>
    <row r="1924" spans="1:6" s="94" customFormat="1" x14ac:dyDescent="0.15">
      <c r="A1924"/>
      <c r="B1924"/>
      <c r="C1924"/>
      <c r="D1924"/>
      <c r="E1924"/>
      <c r="F1924"/>
    </row>
    <row r="1925" spans="1:6" s="94" customFormat="1" x14ac:dyDescent="0.15">
      <c r="A1925"/>
      <c r="B1925"/>
      <c r="C1925"/>
      <c r="D1925"/>
      <c r="E1925"/>
      <c r="F1925"/>
    </row>
    <row r="1926" spans="1:6" s="94" customFormat="1" x14ac:dyDescent="0.15">
      <c r="A1926"/>
      <c r="B1926"/>
      <c r="C1926"/>
      <c r="D1926"/>
      <c r="E1926"/>
      <c r="F1926"/>
    </row>
    <row r="1927" spans="1:6" s="94" customFormat="1" x14ac:dyDescent="0.15">
      <c r="A1927"/>
      <c r="B1927"/>
      <c r="C1927"/>
      <c r="D1927"/>
      <c r="E1927"/>
      <c r="F1927"/>
    </row>
    <row r="1928" spans="1:6" s="94" customFormat="1" x14ac:dyDescent="0.15">
      <c r="A1928"/>
      <c r="B1928"/>
      <c r="C1928"/>
      <c r="D1928"/>
      <c r="E1928"/>
      <c r="F1928"/>
    </row>
    <row r="1929" spans="1:6" s="94" customFormat="1" x14ac:dyDescent="0.15">
      <c r="A1929"/>
      <c r="B1929"/>
      <c r="C1929"/>
      <c r="D1929"/>
      <c r="E1929"/>
      <c r="F1929"/>
    </row>
    <row r="1930" spans="1:6" s="94" customFormat="1" x14ac:dyDescent="0.15">
      <c r="A1930"/>
      <c r="B1930"/>
      <c r="C1930"/>
      <c r="D1930"/>
      <c r="E1930"/>
      <c r="F1930"/>
    </row>
    <row r="1931" spans="1:6" s="94" customFormat="1" x14ac:dyDescent="0.15">
      <c r="A1931"/>
      <c r="B1931"/>
      <c r="C1931"/>
      <c r="D1931"/>
      <c r="E1931"/>
      <c r="F1931"/>
    </row>
    <row r="1932" spans="1:6" s="94" customFormat="1" x14ac:dyDescent="0.15">
      <c r="A1932"/>
      <c r="B1932"/>
      <c r="C1932"/>
      <c r="D1932"/>
      <c r="E1932"/>
      <c r="F1932"/>
    </row>
    <row r="1933" spans="1:6" s="94" customFormat="1" x14ac:dyDescent="0.15">
      <c r="A1933"/>
      <c r="B1933"/>
      <c r="C1933"/>
      <c r="D1933"/>
      <c r="E1933"/>
      <c r="F1933"/>
    </row>
    <row r="1934" spans="1:6" s="94" customFormat="1" x14ac:dyDescent="0.15">
      <c r="A1934"/>
      <c r="B1934"/>
      <c r="C1934"/>
      <c r="D1934"/>
      <c r="E1934"/>
      <c r="F1934"/>
    </row>
    <row r="1935" spans="1:6" s="94" customFormat="1" x14ac:dyDescent="0.15">
      <c r="A1935"/>
      <c r="B1935"/>
      <c r="C1935"/>
      <c r="D1935"/>
      <c r="E1935"/>
      <c r="F1935"/>
    </row>
    <row r="1936" spans="1:6" s="94" customFormat="1" x14ac:dyDescent="0.15">
      <c r="A1936"/>
      <c r="B1936"/>
      <c r="C1936"/>
      <c r="D1936"/>
      <c r="E1936"/>
      <c r="F1936"/>
    </row>
    <row r="1937" spans="1:6" s="94" customFormat="1" x14ac:dyDescent="0.15">
      <c r="A1937"/>
      <c r="B1937"/>
      <c r="C1937"/>
      <c r="D1937"/>
      <c r="E1937"/>
      <c r="F1937"/>
    </row>
    <row r="1938" spans="1:6" s="94" customFormat="1" x14ac:dyDescent="0.15">
      <c r="A1938"/>
      <c r="B1938"/>
      <c r="C1938"/>
      <c r="D1938"/>
      <c r="E1938"/>
      <c r="F1938"/>
    </row>
    <row r="1939" spans="1:6" s="94" customFormat="1" x14ac:dyDescent="0.15">
      <c r="A1939"/>
      <c r="B1939"/>
      <c r="C1939"/>
      <c r="D1939"/>
      <c r="E1939"/>
      <c r="F1939"/>
    </row>
    <row r="1940" spans="1:6" s="94" customFormat="1" x14ac:dyDescent="0.15">
      <c r="A1940"/>
      <c r="B1940"/>
      <c r="C1940"/>
      <c r="D1940"/>
      <c r="E1940"/>
      <c r="F1940"/>
    </row>
    <row r="1941" spans="1:6" s="94" customFormat="1" x14ac:dyDescent="0.15">
      <c r="A1941"/>
      <c r="B1941"/>
      <c r="C1941"/>
      <c r="D1941"/>
      <c r="E1941"/>
      <c r="F1941"/>
    </row>
    <row r="1942" spans="1:6" s="94" customFormat="1" x14ac:dyDescent="0.15">
      <c r="A1942"/>
      <c r="B1942"/>
      <c r="C1942"/>
      <c r="D1942"/>
      <c r="E1942"/>
      <c r="F1942"/>
    </row>
    <row r="1943" spans="1:6" s="94" customFormat="1" x14ac:dyDescent="0.15">
      <c r="A1943"/>
      <c r="B1943"/>
      <c r="C1943"/>
      <c r="D1943"/>
      <c r="E1943"/>
      <c r="F1943"/>
    </row>
    <row r="1944" spans="1:6" s="94" customFormat="1" x14ac:dyDescent="0.15">
      <c r="A1944"/>
      <c r="B1944"/>
      <c r="C1944"/>
      <c r="D1944"/>
      <c r="E1944"/>
      <c r="F1944"/>
    </row>
    <row r="1945" spans="1:6" s="94" customFormat="1" x14ac:dyDescent="0.15">
      <c r="A1945"/>
      <c r="B1945"/>
      <c r="C1945"/>
      <c r="D1945"/>
      <c r="E1945"/>
      <c r="F1945"/>
    </row>
    <row r="1946" spans="1:6" s="94" customFormat="1" x14ac:dyDescent="0.15">
      <c r="A1946"/>
      <c r="B1946"/>
      <c r="C1946"/>
      <c r="D1946"/>
      <c r="E1946"/>
      <c r="F1946"/>
    </row>
    <row r="1947" spans="1:6" s="94" customFormat="1" x14ac:dyDescent="0.15">
      <c r="A1947"/>
      <c r="B1947"/>
      <c r="C1947"/>
      <c r="D1947"/>
      <c r="E1947"/>
      <c r="F1947"/>
    </row>
    <row r="1948" spans="1:6" s="94" customFormat="1" x14ac:dyDescent="0.15">
      <c r="A1948"/>
      <c r="B1948"/>
      <c r="C1948"/>
      <c r="D1948"/>
      <c r="E1948"/>
      <c r="F1948"/>
    </row>
    <row r="1949" spans="1:6" s="94" customFormat="1" x14ac:dyDescent="0.15">
      <c r="A1949"/>
      <c r="B1949"/>
      <c r="C1949"/>
      <c r="D1949"/>
      <c r="E1949"/>
      <c r="F1949"/>
    </row>
    <row r="1950" spans="1:6" s="94" customFormat="1" x14ac:dyDescent="0.15">
      <c r="A1950"/>
      <c r="B1950"/>
      <c r="C1950"/>
      <c r="D1950"/>
      <c r="E1950"/>
      <c r="F1950"/>
    </row>
    <row r="1951" spans="1:6" s="94" customFormat="1" x14ac:dyDescent="0.15">
      <c r="A1951"/>
      <c r="B1951"/>
      <c r="C1951"/>
      <c r="D1951"/>
      <c r="E1951"/>
      <c r="F1951"/>
    </row>
    <row r="1952" spans="1:6" s="94" customFormat="1" x14ac:dyDescent="0.15">
      <c r="A1952"/>
      <c r="B1952"/>
      <c r="C1952"/>
      <c r="D1952"/>
      <c r="E1952"/>
      <c r="F1952"/>
    </row>
    <row r="1953" spans="1:6" s="94" customFormat="1" x14ac:dyDescent="0.15">
      <c r="A1953"/>
      <c r="B1953"/>
      <c r="C1953"/>
      <c r="D1953"/>
      <c r="E1953"/>
      <c r="F1953"/>
    </row>
    <row r="1954" spans="1:6" s="94" customFormat="1" x14ac:dyDescent="0.15">
      <c r="A1954"/>
      <c r="B1954"/>
      <c r="C1954"/>
      <c r="D1954"/>
      <c r="E1954"/>
      <c r="F1954"/>
    </row>
    <row r="1955" spans="1:6" s="94" customFormat="1" x14ac:dyDescent="0.15">
      <c r="A1955"/>
      <c r="B1955"/>
      <c r="C1955"/>
      <c r="D1955"/>
      <c r="E1955"/>
      <c r="F1955"/>
    </row>
    <row r="1956" spans="1:6" s="94" customFormat="1" x14ac:dyDescent="0.15">
      <c r="A1956"/>
      <c r="B1956"/>
      <c r="C1956"/>
      <c r="D1956"/>
      <c r="E1956"/>
      <c r="F1956"/>
    </row>
    <row r="1957" spans="1:6" s="94" customFormat="1" x14ac:dyDescent="0.15">
      <c r="A1957"/>
      <c r="B1957"/>
      <c r="C1957"/>
      <c r="D1957"/>
      <c r="E1957"/>
      <c r="F1957"/>
    </row>
    <row r="1958" spans="1:6" s="94" customFormat="1" x14ac:dyDescent="0.15">
      <c r="A1958"/>
      <c r="B1958"/>
      <c r="C1958"/>
      <c r="D1958"/>
      <c r="E1958"/>
      <c r="F1958"/>
    </row>
    <row r="1959" spans="1:6" s="94" customFormat="1" x14ac:dyDescent="0.15">
      <c r="A1959"/>
      <c r="B1959"/>
      <c r="C1959"/>
      <c r="D1959"/>
      <c r="E1959"/>
      <c r="F1959"/>
    </row>
    <row r="1960" spans="1:6" s="94" customFormat="1" x14ac:dyDescent="0.15">
      <c r="A1960"/>
      <c r="B1960"/>
      <c r="C1960"/>
      <c r="D1960"/>
      <c r="E1960"/>
      <c r="F1960"/>
    </row>
    <row r="1961" spans="1:6" s="94" customFormat="1" x14ac:dyDescent="0.15">
      <c r="A1961"/>
      <c r="B1961"/>
      <c r="C1961"/>
      <c r="D1961"/>
      <c r="E1961"/>
      <c r="F1961"/>
    </row>
    <row r="1962" spans="1:6" s="94" customFormat="1" x14ac:dyDescent="0.15">
      <c r="A1962"/>
      <c r="B1962"/>
      <c r="C1962"/>
      <c r="D1962"/>
      <c r="E1962"/>
      <c r="F1962"/>
    </row>
    <row r="1963" spans="1:6" s="94" customFormat="1" x14ac:dyDescent="0.15">
      <c r="A1963"/>
      <c r="B1963"/>
      <c r="C1963"/>
      <c r="D1963"/>
      <c r="E1963"/>
      <c r="F1963"/>
    </row>
    <row r="1964" spans="1:6" s="94" customFormat="1" x14ac:dyDescent="0.15">
      <c r="A1964"/>
      <c r="B1964"/>
      <c r="C1964"/>
      <c r="D1964"/>
      <c r="E1964"/>
      <c r="F1964"/>
    </row>
    <row r="1965" spans="1:6" s="94" customFormat="1" x14ac:dyDescent="0.15">
      <c r="A1965"/>
      <c r="B1965"/>
      <c r="C1965"/>
      <c r="D1965"/>
      <c r="E1965"/>
      <c r="F1965"/>
    </row>
    <row r="1966" spans="1:6" s="94" customFormat="1" x14ac:dyDescent="0.15">
      <c r="A1966"/>
      <c r="B1966"/>
      <c r="C1966"/>
      <c r="D1966"/>
      <c r="E1966"/>
      <c r="F1966"/>
    </row>
    <row r="1967" spans="1:6" s="94" customFormat="1" x14ac:dyDescent="0.15">
      <c r="A1967"/>
      <c r="B1967"/>
      <c r="C1967"/>
      <c r="D1967"/>
      <c r="E1967"/>
      <c r="F1967"/>
    </row>
    <row r="1968" spans="1:6" s="94" customFormat="1" x14ac:dyDescent="0.15">
      <c r="A1968"/>
      <c r="B1968"/>
      <c r="C1968"/>
      <c r="D1968"/>
      <c r="E1968"/>
      <c r="F1968"/>
    </row>
    <row r="1969" spans="1:6" s="94" customFormat="1" x14ac:dyDescent="0.15">
      <c r="A1969"/>
      <c r="B1969"/>
      <c r="C1969"/>
      <c r="D1969"/>
      <c r="E1969"/>
      <c r="F1969"/>
    </row>
    <row r="1970" spans="1:6" s="94" customFormat="1" x14ac:dyDescent="0.15">
      <c r="A1970"/>
      <c r="B1970"/>
      <c r="C1970"/>
      <c r="D1970"/>
      <c r="E1970"/>
      <c r="F1970"/>
    </row>
    <row r="1971" spans="1:6" s="94" customFormat="1" x14ac:dyDescent="0.15">
      <c r="A1971"/>
      <c r="B1971"/>
      <c r="C1971"/>
      <c r="D1971"/>
      <c r="E1971"/>
      <c r="F1971"/>
    </row>
    <row r="1972" spans="1:6" s="94" customFormat="1" x14ac:dyDescent="0.15">
      <c r="A1972"/>
      <c r="B1972"/>
      <c r="C1972"/>
      <c r="D1972"/>
      <c r="E1972"/>
      <c r="F1972"/>
    </row>
    <row r="1973" spans="1:6" s="94" customFormat="1" x14ac:dyDescent="0.15">
      <c r="A1973"/>
      <c r="B1973"/>
      <c r="C1973"/>
      <c r="D1973"/>
      <c r="E1973"/>
      <c r="F1973"/>
    </row>
    <row r="1974" spans="1:6" s="94" customFormat="1" x14ac:dyDescent="0.15">
      <c r="A1974"/>
      <c r="B1974"/>
      <c r="C1974"/>
      <c r="D1974"/>
      <c r="E1974"/>
      <c r="F1974"/>
    </row>
    <row r="1975" spans="1:6" s="94" customFormat="1" x14ac:dyDescent="0.15">
      <c r="A1975"/>
      <c r="B1975"/>
      <c r="C1975"/>
      <c r="D1975"/>
      <c r="E1975"/>
      <c r="F1975"/>
    </row>
    <row r="1976" spans="1:6" s="94" customFormat="1" x14ac:dyDescent="0.15">
      <c r="A1976"/>
      <c r="B1976"/>
      <c r="C1976"/>
      <c r="D1976"/>
      <c r="E1976"/>
      <c r="F1976"/>
    </row>
    <row r="1977" spans="1:6" s="94" customFormat="1" x14ac:dyDescent="0.15">
      <c r="A1977"/>
      <c r="B1977"/>
      <c r="C1977"/>
      <c r="D1977"/>
      <c r="E1977"/>
      <c r="F1977"/>
    </row>
    <row r="1978" spans="1:6" s="94" customFormat="1" x14ac:dyDescent="0.15">
      <c r="A1978"/>
      <c r="B1978"/>
      <c r="C1978"/>
      <c r="D1978"/>
      <c r="E1978"/>
      <c r="F1978"/>
    </row>
    <row r="1979" spans="1:6" s="94" customFormat="1" x14ac:dyDescent="0.15">
      <c r="A1979"/>
      <c r="B1979"/>
      <c r="C1979"/>
      <c r="D1979"/>
      <c r="E1979"/>
      <c r="F1979"/>
    </row>
    <row r="1980" spans="1:6" s="94" customFormat="1" x14ac:dyDescent="0.15">
      <c r="A1980"/>
      <c r="B1980"/>
      <c r="C1980"/>
      <c r="D1980"/>
      <c r="E1980"/>
      <c r="F1980"/>
    </row>
    <row r="1981" spans="1:6" s="94" customFormat="1" x14ac:dyDescent="0.15">
      <c r="A1981"/>
      <c r="B1981"/>
      <c r="C1981"/>
      <c r="D1981"/>
      <c r="E1981"/>
      <c r="F1981"/>
    </row>
    <row r="1982" spans="1:6" s="94" customFormat="1" x14ac:dyDescent="0.15">
      <c r="A1982"/>
      <c r="B1982"/>
      <c r="C1982"/>
      <c r="D1982"/>
      <c r="E1982"/>
      <c r="F1982"/>
    </row>
    <row r="1983" spans="1:6" s="94" customFormat="1" x14ac:dyDescent="0.15">
      <c r="A1983"/>
      <c r="B1983"/>
      <c r="C1983"/>
      <c r="D1983"/>
      <c r="E1983"/>
      <c r="F1983"/>
    </row>
    <row r="1984" spans="1:6" s="94" customFormat="1" x14ac:dyDescent="0.15">
      <c r="A1984"/>
      <c r="B1984"/>
      <c r="C1984"/>
      <c r="D1984"/>
      <c r="E1984"/>
      <c r="F1984"/>
    </row>
    <row r="1985" spans="1:6" s="94" customFormat="1" x14ac:dyDescent="0.15">
      <c r="A1985"/>
      <c r="B1985"/>
      <c r="C1985"/>
      <c r="D1985"/>
      <c r="E1985"/>
      <c r="F1985"/>
    </row>
    <row r="1986" spans="1:6" s="94" customFormat="1" x14ac:dyDescent="0.15">
      <c r="A1986"/>
      <c r="B1986"/>
      <c r="C1986"/>
      <c r="D1986"/>
      <c r="E1986"/>
      <c r="F1986"/>
    </row>
    <row r="1987" spans="1:6" s="94" customFormat="1" x14ac:dyDescent="0.15">
      <c r="A1987"/>
      <c r="B1987"/>
      <c r="C1987"/>
      <c r="D1987"/>
      <c r="E1987"/>
      <c r="F1987"/>
    </row>
    <row r="1988" spans="1:6" s="94" customFormat="1" x14ac:dyDescent="0.15">
      <c r="A1988"/>
      <c r="B1988"/>
      <c r="C1988"/>
      <c r="D1988"/>
      <c r="E1988"/>
      <c r="F1988"/>
    </row>
    <row r="1989" spans="1:6" s="94" customFormat="1" x14ac:dyDescent="0.15">
      <c r="A1989"/>
      <c r="B1989"/>
      <c r="C1989"/>
      <c r="D1989"/>
      <c r="E1989"/>
      <c r="F1989"/>
    </row>
    <row r="1990" spans="1:6" s="94" customFormat="1" x14ac:dyDescent="0.15">
      <c r="A1990"/>
      <c r="B1990"/>
      <c r="C1990"/>
      <c r="D1990"/>
      <c r="E1990"/>
      <c r="F1990"/>
    </row>
    <row r="1991" spans="1:6" s="94" customFormat="1" x14ac:dyDescent="0.15">
      <c r="A1991"/>
      <c r="B1991"/>
      <c r="C1991"/>
      <c r="D1991"/>
      <c r="E1991"/>
      <c r="F1991"/>
    </row>
    <row r="1992" spans="1:6" s="94" customFormat="1" x14ac:dyDescent="0.15">
      <c r="A1992"/>
      <c r="B1992"/>
      <c r="C1992"/>
      <c r="D1992"/>
      <c r="E1992"/>
      <c r="F1992"/>
    </row>
    <row r="1993" spans="1:6" s="94" customFormat="1" x14ac:dyDescent="0.15">
      <c r="A1993"/>
      <c r="B1993"/>
      <c r="C1993"/>
      <c r="D1993"/>
      <c r="E1993"/>
      <c r="F1993"/>
    </row>
    <row r="1994" spans="1:6" s="94" customFormat="1" x14ac:dyDescent="0.15">
      <c r="A1994"/>
      <c r="B1994"/>
      <c r="C1994"/>
      <c r="D1994"/>
      <c r="E1994"/>
      <c r="F1994"/>
    </row>
    <row r="1995" spans="1:6" s="94" customFormat="1" x14ac:dyDescent="0.15">
      <c r="A1995"/>
      <c r="B1995"/>
      <c r="C1995"/>
      <c r="D1995"/>
      <c r="E1995"/>
      <c r="F1995"/>
    </row>
    <row r="1996" spans="1:6" s="94" customFormat="1" x14ac:dyDescent="0.15">
      <c r="A1996"/>
      <c r="B1996"/>
      <c r="C1996"/>
      <c r="D1996"/>
      <c r="E1996"/>
      <c r="F1996"/>
    </row>
    <row r="1997" spans="1:6" s="94" customFormat="1" x14ac:dyDescent="0.15">
      <c r="A1997"/>
      <c r="B1997"/>
      <c r="C1997"/>
      <c r="D1997"/>
      <c r="E1997"/>
      <c r="F1997"/>
    </row>
    <row r="1998" spans="1:6" s="94" customFormat="1" x14ac:dyDescent="0.15">
      <c r="A1998"/>
      <c r="B1998"/>
      <c r="C1998"/>
      <c r="D1998"/>
      <c r="E1998"/>
      <c r="F1998"/>
    </row>
    <row r="1999" spans="1:6" s="94" customFormat="1" x14ac:dyDescent="0.15">
      <c r="A1999"/>
      <c r="B1999"/>
      <c r="C1999"/>
      <c r="D1999"/>
      <c r="E1999"/>
      <c r="F1999"/>
    </row>
    <row r="2000" spans="1:6" s="94" customFormat="1" x14ac:dyDescent="0.15">
      <c r="A2000"/>
      <c r="B2000"/>
      <c r="C2000"/>
      <c r="D2000"/>
      <c r="E2000"/>
      <c r="F2000"/>
    </row>
    <row r="2001" spans="1:6" s="94" customFormat="1" x14ac:dyDescent="0.15">
      <c r="A2001"/>
      <c r="B2001"/>
      <c r="C2001"/>
      <c r="D2001"/>
      <c r="E2001"/>
      <c r="F2001"/>
    </row>
    <row r="2002" spans="1:6" s="94" customFormat="1" x14ac:dyDescent="0.15">
      <c r="A2002"/>
      <c r="B2002"/>
      <c r="C2002"/>
      <c r="D2002"/>
      <c r="E2002"/>
      <c r="F2002"/>
    </row>
    <row r="2003" spans="1:6" s="94" customFormat="1" x14ac:dyDescent="0.15">
      <c r="A2003"/>
      <c r="B2003"/>
      <c r="C2003"/>
      <c r="D2003"/>
      <c r="E2003"/>
      <c r="F2003"/>
    </row>
    <row r="2004" spans="1:6" s="94" customFormat="1" x14ac:dyDescent="0.15">
      <c r="A2004"/>
      <c r="B2004"/>
      <c r="C2004"/>
      <c r="D2004"/>
      <c r="E2004"/>
      <c r="F2004"/>
    </row>
    <row r="2005" spans="1:6" s="94" customFormat="1" x14ac:dyDescent="0.15">
      <c r="A2005"/>
      <c r="B2005"/>
      <c r="C2005"/>
      <c r="D2005"/>
      <c r="E2005"/>
      <c r="F2005"/>
    </row>
    <row r="2006" spans="1:6" s="94" customFormat="1" x14ac:dyDescent="0.15">
      <c r="A2006"/>
      <c r="B2006"/>
      <c r="C2006"/>
      <c r="D2006"/>
      <c r="E2006"/>
      <c r="F2006"/>
    </row>
    <row r="2007" spans="1:6" s="94" customFormat="1" x14ac:dyDescent="0.15">
      <c r="A2007"/>
      <c r="B2007"/>
      <c r="C2007"/>
      <c r="D2007"/>
      <c r="E2007"/>
      <c r="F2007"/>
    </row>
    <row r="2008" spans="1:6" s="94" customFormat="1" x14ac:dyDescent="0.15">
      <c r="A2008"/>
      <c r="B2008"/>
      <c r="C2008"/>
      <c r="D2008"/>
      <c r="E2008"/>
      <c r="F2008"/>
    </row>
    <row r="2009" spans="1:6" s="94" customFormat="1" x14ac:dyDescent="0.15">
      <c r="A2009"/>
      <c r="B2009"/>
      <c r="C2009"/>
      <c r="D2009"/>
      <c r="E2009"/>
      <c r="F2009"/>
    </row>
    <row r="2010" spans="1:6" s="94" customFormat="1" x14ac:dyDescent="0.15">
      <c r="A2010"/>
      <c r="B2010"/>
      <c r="C2010"/>
      <c r="D2010"/>
      <c r="E2010"/>
      <c r="F2010"/>
    </row>
    <row r="2011" spans="1:6" s="94" customFormat="1" x14ac:dyDescent="0.15">
      <c r="A2011"/>
      <c r="B2011"/>
      <c r="C2011"/>
      <c r="D2011"/>
      <c r="E2011"/>
      <c r="F2011"/>
    </row>
    <row r="2012" spans="1:6" s="94" customFormat="1" x14ac:dyDescent="0.15">
      <c r="A2012"/>
      <c r="B2012"/>
      <c r="C2012"/>
      <c r="D2012"/>
      <c r="E2012"/>
      <c r="F2012"/>
    </row>
    <row r="2013" spans="1:6" s="94" customFormat="1" x14ac:dyDescent="0.15">
      <c r="A2013"/>
      <c r="B2013"/>
      <c r="C2013"/>
      <c r="D2013"/>
      <c r="E2013"/>
      <c r="F2013"/>
    </row>
    <row r="2014" spans="1:6" s="94" customFormat="1" x14ac:dyDescent="0.15">
      <c r="A2014"/>
      <c r="B2014"/>
      <c r="C2014"/>
      <c r="D2014"/>
      <c r="E2014"/>
      <c r="F2014"/>
    </row>
    <row r="2015" spans="1:6" s="94" customFormat="1" x14ac:dyDescent="0.15">
      <c r="A2015"/>
      <c r="B2015"/>
      <c r="C2015"/>
      <c r="D2015"/>
      <c r="E2015"/>
      <c r="F2015"/>
    </row>
    <row r="2016" spans="1:6" s="94" customFormat="1" x14ac:dyDescent="0.15">
      <c r="A2016"/>
      <c r="B2016"/>
      <c r="C2016"/>
      <c r="D2016"/>
      <c r="E2016"/>
      <c r="F2016"/>
    </row>
    <row r="2017" spans="1:6" s="94" customFormat="1" x14ac:dyDescent="0.15">
      <c r="A2017"/>
      <c r="B2017"/>
      <c r="C2017"/>
      <c r="D2017"/>
      <c r="E2017"/>
      <c r="F2017"/>
    </row>
    <row r="2018" spans="1:6" s="94" customFormat="1" x14ac:dyDescent="0.15">
      <c r="A2018"/>
      <c r="B2018"/>
      <c r="C2018"/>
      <c r="D2018"/>
      <c r="E2018"/>
      <c r="F2018"/>
    </row>
    <row r="2019" spans="1:6" s="94" customFormat="1" x14ac:dyDescent="0.15">
      <c r="A2019"/>
      <c r="B2019"/>
      <c r="C2019"/>
      <c r="D2019"/>
      <c r="E2019"/>
      <c r="F2019"/>
    </row>
    <row r="2020" spans="1:6" s="94" customFormat="1" x14ac:dyDescent="0.15">
      <c r="A2020"/>
      <c r="B2020"/>
      <c r="C2020"/>
      <c r="D2020"/>
      <c r="E2020"/>
      <c r="F2020"/>
    </row>
    <row r="2021" spans="1:6" s="94" customFormat="1" x14ac:dyDescent="0.15">
      <c r="A2021"/>
      <c r="B2021"/>
      <c r="C2021"/>
      <c r="D2021"/>
      <c r="E2021"/>
      <c r="F2021"/>
    </row>
    <row r="2022" spans="1:6" s="94" customFormat="1" x14ac:dyDescent="0.15">
      <c r="A2022"/>
      <c r="B2022"/>
      <c r="C2022"/>
      <c r="D2022"/>
      <c r="E2022"/>
      <c r="F2022"/>
    </row>
    <row r="2023" spans="1:6" s="94" customFormat="1" x14ac:dyDescent="0.15">
      <c r="A2023"/>
      <c r="B2023"/>
      <c r="C2023"/>
      <c r="D2023"/>
      <c r="E2023"/>
      <c r="F2023"/>
    </row>
    <row r="2024" spans="1:6" s="94" customFormat="1" x14ac:dyDescent="0.15">
      <c r="A2024"/>
      <c r="B2024"/>
      <c r="C2024"/>
      <c r="D2024"/>
      <c r="E2024"/>
      <c r="F2024"/>
    </row>
    <row r="2025" spans="1:6" s="94" customFormat="1" x14ac:dyDescent="0.15">
      <c r="A2025"/>
      <c r="B2025"/>
      <c r="C2025"/>
      <c r="D2025"/>
      <c r="E2025"/>
      <c r="F2025"/>
    </row>
    <row r="2026" spans="1:6" s="94" customFormat="1" x14ac:dyDescent="0.15">
      <c r="A2026"/>
      <c r="B2026"/>
      <c r="C2026"/>
      <c r="D2026"/>
      <c r="E2026"/>
      <c r="F2026"/>
    </row>
    <row r="2027" spans="1:6" s="94" customFormat="1" x14ac:dyDescent="0.15">
      <c r="A2027"/>
      <c r="B2027"/>
      <c r="C2027"/>
      <c r="D2027"/>
      <c r="E2027"/>
      <c r="F2027"/>
    </row>
    <row r="2028" spans="1:6" s="94" customFormat="1" x14ac:dyDescent="0.15">
      <c r="A2028"/>
      <c r="B2028"/>
      <c r="C2028"/>
      <c r="D2028"/>
      <c r="E2028"/>
      <c r="F2028"/>
    </row>
    <row r="2029" spans="1:6" s="94" customFormat="1" x14ac:dyDescent="0.15">
      <c r="A2029"/>
      <c r="B2029"/>
      <c r="C2029"/>
      <c r="D2029"/>
      <c r="E2029"/>
      <c r="F2029"/>
    </row>
    <row r="2030" spans="1:6" s="94" customFormat="1" x14ac:dyDescent="0.15">
      <c r="A2030"/>
      <c r="B2030"/>
      <c r="C2030"/>
      <c r="D2030"/>
      <c r="E2030"/>
      <c r="F2030"/>
    </row>
    <row r="2031" spans="1:6" s="94" customFormat="1" x14ac:dyDescent="0.15">
      <c r="A2031"/>
      <c r="B2031"/>
      <c r="C2031"/>
      <c r="D2031"/>
      <c r="E2031"/>
      <c r="F2031"/>
    </row>
    <row r="2032" spans="1:6" s="94" customFormat="1" x14ac:dyDescent="0.15">
      <c r="A2032"/>
      <c r="B2032"/>
      <c r="C2032"/>
      <c r="D2032"/>
      <c r="E2032"/>
      <c r="F2032"/>
    </row>
    <row r="2033" spans="1:6" s="94" customFormat="1" x14ac:dyDescent="0.15">
      <c r="A2033"/>
      <c r="B2033"/>
      <c r="C2033"/>
      <c r="D2033"/>
      <c r="E2033"/>
      <c r="F2033"/>
    </row>
    <row r="2034" spans="1:6" s="94" customFormat="1" x14ac:dyDescent="0.15">
      <c r="A2034"/>
      <c r="B2034"/>
      <c r="C2034"/>
      <c r="D2034"/>
      <c r="E2034"/>
      <c r="F2034"/>
    </row>
    <row r="2035" spans="1:6" s="94" customFormat="1" x14ac:dyDescent="0.15">
      <c r="A2035"/>
      <c r="B2035"/>
      <c r="C2035"/>
      <c r="D2035"/>
      <c r="E2035"/>
      <c r="F2035"/>
    </row>
    <row r="2036" spans="1:6" s="94" customFormat="1" x14ac:dyDescent="0.15">
      <c r="A2036"/>
      <c r="B2036"/>
      <c r="C2036"/>
      <c r="D2036"/>
      <c r="E2036"/>
      <c r="F2036"/>
    </row>
    <row r="2037" spans="1:6" s="94" customFormat="1" x14ac:dyDescent="0.15">
      <c r="A2037"/>
      <c r="B2037"/>
      <c r="C2037"/>
      <c r="D2037"/>
      <c r="E2037"/>
      <c r="F2037"/>
    </row>
    <row r="2038" spans="1:6" s="94" customFormat="1" x14ac:dyDescent="0.15">
      <c r="A2038"/>
      <c r="B2038"/>
      <c r="C2038"/>
      <c r="D2038"/>
      <c r="E2038"/>
      <c r="F2038"/>
    </row>
    <row r="2039" spans="1:6" s="94" customFormat="1" x14ac:dyDescent="0.15">
      <c r="A2039"/>
      <c r="B2039"/>
      <c r="C2039"/>
      <c r="D2039"/>
      <c r="E2039"/>
      <c r="F2039"/>
    </row>
    <row r="2040" spans="1:6" s="94" customFormat="1" x14ac:dyDescent="0.15">
      <c r="A2040"/>
      <c r="B2040"/>
      <c r="C2040"/>
      <c r="D2040"/>
      <c r="E2040"/>
      <c r="F2040"/>
    </row>
    <row r="2041" spans="1:6" s="94" customFormat="1" x14ac:dyDescent="0.15">
      <c r="A2041"/>
      <c r="B2041"/>
      <c r="C2041"/>
      <c r="D2041"/>
      <c r="E2041"/>
      <c r="F2041"/>
    </row>
    <row r="2042" spans="1:6" s="94" customFormat="1" x14ac:dyDescent="0.15">
      <c r="A2042"/>
      <c r="B2042"/>
      <c r="C2042"/>
      <c r="D2042"/>
      <c r="E2042"/>
      <c r="F2042"/>
    </row>
    <row r="2043" spans="1:6" s="94" customFormat="1" x14ac:dyDescent="0.15">
      <c r="A2043"/>
      <c r="B2043"/>
      <c r="C2043"/>
      <c r="D2043"/>
      <c r="E2043"/>
      <c r="F2043"/>
    </row>
    <row r="2044" spans="1:6" s="94" customFormat="1" x14ac:dyDescent="0.15">
      <c r="A2044"/>
      <c r="B2044"/>
      <c r="C2044"/>
      <c r="D2044"/>
      <c r="E2044"/>
      <c r="F2044"/>
    </row>
    <row r="2045" spans="1:6" s="94" customFormat="1" x14ac:dyDescent="0.15">
      <c r="A2045"/>
      <c r="B2045"/>
      <c r="C2045"/>
      <c r="D2045"/>
      <c r="E2045"/>
      <c r="F2045"/>
    </row>
    <row r="2046" spans="1:6" s="94" customFormat="1" x14ac:dyDescent="0.15">
      <c r="A2046"/>
      <c r="B2046"/>
      <c r="C2046"/>
      <c r="D2046"/>
      <c r="E2046"/>
      <c r="F2046"/>
    </row>
    <row r="2047" spans="1:6" s="94" customFormat="1" x14ac:dyDescent="0.15">
      <c r="A2047"/>
      <c r="B2047"/>
      <c r="C2047"/>
      <c r="D2047"/>
      <c r="E2047"/>
      <c r="F2047"/>
    </row>
    <row r="2048" spans="1:6" s="94" customFormat="1" x14ac:dyDescent="0.15">
      <c r="A2048"/>
      <c r="B2048"/>
      <c r="C2048"/>
      <c r="D2048"/>
      <c r="E2048"/>
      <c r="F2048"/>
    </row>
    <row r="2049" spans="1:6" s="94" customFormat="1" x14ac:dyDescent="0.15">
      <c r="A2049"/>
      <c r="B2049"/>
      <c r="C2049"/>
      <c r="D2049"/>
      <c r="E2049"/>
      <c r="F2049"/>
    </row>
    <row r="2050" spans="1:6" s="94" customFormat="1" x14ac:dyDescent="0.15">
      <c r="A2050"/>
      <c r="B2050"/>
      <c r="C2050"/>
      <c r="D2050"/>
      <c r="E2050"/>
      <c r="F2050"/>
    </row>
    <row r="2051" spans="1:6" s="94" customFormat="1" x14ac:dyDescent="0.15">
      <c r="A2051"/>
      <c r="B2051"/>
      <c r="C2051"/>
      <c r="D2051"/>
      <c r="E2051"/>
      <c r="F2051"/>
    </row>
    <row r="2052" spans="1:6" s="94" customFormat="1" x14ac:dyDescent="0.15">
      <c r="A2052"/>
      <c r="B2052"/>
      <c r="C2052"/>
      <c r="D2052"/>
      <c r="E2052"/>
      <c r="F2052"/>
    </row>
    <row r="2053" spans="1:6" s="94" customFormat="1" x14ac:dyDescent="0.15">
      <c r="A2053"/>
      <c r="B2053"/>
      <c r="C2053"/>
      <c r="D2053"/>
      <c r="E2053"/>
      <c r="F2053"/>
    </row>
    <row r="2054" spans="1:6" s="94" customFormat="1" x14ac:dyDescent="0.15">
      <c r="A2054"/>
      <c r="B2054"/>
      <c r="C2054"/>
      <c r="D2054"/>
      <c r="E2054"/>
      <c r="F2054"/>
    </row>
    <row r="2055" spans="1:6" s="94" customFormat="1" x14ac:dyDescent="0.15">
      <c r="A2055"/>
      <c r="B2055"/>
      <c r="C2055"/>
      <c r="D2055"/>
      <c r="E2055"/>
      <c r="F2055"/>
    </row>
    <row r="2056" spans="1:6" s="94" customFormat="1" x14ac:dyDescent="0.15">
      <c r="A2056"/>
      <c r="B2056"/>
      <c r="C2056"/>
      <c r="D2056"/>
      <c r="E2056"/>
      <c r="F2056"/>
    </row>
    <row r="2057" spans="1:6" s="94" customFormat="1" x14ac:dyDescent="0.15">
      <c r="A2057"/>
      <c r="B2057"/>
      <c r="C2057"/>
      <c r="D2057"/>
      <c r="E2057"/>
      <c r="F2057"/>
    </row>
    <row r="2058" spans="1:6" s="94" customFormat="1" x14ac:dyDescent="0.15">
      <c r="A2058"/>
      <c r="B2058"/>
      <c r="C2058"/>
      <c r="D2058"/>
      <c r="E2058"/>
      <c r="F2058"/>
    </row>
    <row r="2059" spans="1:6" s="94" customFormat="1" x14ac:dyDescent="0.15">
      <c r="A2059"/>
      <c r="B2059"/>
      <c r="C2059"/>
      <c r="D2059"/>
      <c r="E2059"/>
      <c r="F2059"/>
    </row>
    <row r="2060" spans="1:6" s="94" customFormat="1" x14ac:dyDescent="0.15">
      <c r="A2060"/>
      <c r="B2060"/>
      <c r="C2060"/>
      <c r="D2060"/>
      <c r="E2060"/>
      <c r="F2060"/>
    </row>
    <row r="2061" spans="1:6" s="94" customFormat="1" x14ac:dyDescent="0.15">
      <c r="A2061"/>
      <c r="B2061"/>
      <c r="C2061"/>
      <c r="D2061"/>
      <c r="E2061"/>
      <c r="F2061"/>
    </row>
    <row r="2062" spans="1:6" s="94" customFormat="1" x14ac:dyDescent="0.15">
      <c r="A2062"/>
      <c r="B2062"/>
      <c r="C2062"/>
      <c r="D2062"/>
      <c r="E2062"/>
      <c r="F2062"/>
    </row>
    <row r="2063" spans="1:6" s="94" customFormat="1" x14ac:dyDescent="0.15">
      <c r="A2063"/>
      <c r="B2063"/>
      <c r="C2063"/>
      <c r="D2063"/>
      <c r="E2063"/>
      <c r="F2063"/>
    </row>
    <row r="2064" spans="1:6" s="94" customFormat="1" x14ac:dyDescent="0.15">
      <c r="A2064"/>
      <c r="B2064"/>
      <c r="C2064"/>
      <c r="D2064"/>
      <c r="E2064"/>
      <c r="F2064"/>
    </row>
    <row r="2065" spans="1:6" s="94" customFormat="1" x14ac:dyDescent="0.15">
      <c r="A2065"/>
      <c r="B2065"/>
      <c r="C2065"/>
      <c r="D2065"/>
      <c r="E2065"/>
      <c r="F2065"/>
    </row>
    <row r="2066" spans="1:6" s="94" customFormat="1" x14ac:dyDescent="0.15">
      <c r="A2066"/>
      <c r="B2066"/>
      <c r="C2066"/>
      <c r="D2066"/>
      <c r="E2066"/>
      <c r="F2066"/>
    </row>
    <row r="2067" spans="1:6" s="94" customFormat="1" x14ac:dyDescent="0.15">
      <c r="A2067"/>
      <c r="B2067"/>
      <c r="C2067"/>
      <c r="D2067"/>
      <c r="E2067"/>
      <c r="F2067"/>
    </row>
    <row r="2068" spans="1:6" s="94" customFormat="1" x14ac:dyDescent="0.15">
      <c r="A2068"/>
      <c r="B2068"/>
      <c r="C2068"/>
      <c r="D2068"/>
      <c r="E2068"/>
      <c r="F2068"/>
    </row>
    <row r="2069" spans="1:6" s="94" customFormat="1" x14ac:dyDescent="0.15">
      <c r="A2069"/>
      <c r="B2069"/>
      <c r="C2069"/>
      <c r="D2069"/>
      <c r="E2069"/>
      <c r="F2069"/>
    </row>
    <row r="2070" spans="1:6" s="94" customFormat="1" x14ac:dyDescent="0.15">
      <c r="A2070"/>
      <c r="B2070"/>
      <c r="C2070"/>
      <c r="D2070"/>
      <c r="E2070"/>
      <c r="F2070"/>
    </row>
    <row r="2071" spans="1:6" s="94" customFormat="1" x14ac:dyDescent="0.15">
      <c r="A2071"/>
      <c r="B2071"/>
      <c r="C2071"/>
      <c r="D2071"/>
      <c r="E2071"/>
      <c r="F2071"/>
    </row>
    <row r="2072" spans="1:6" s="94" customFormat="1" x14ac:dyDescent="0.15">
      <c r="A2072"/>
      <c r="B2072"/>
      <c r="C2072"/>
      <c r="D2072"/>
      <c r="E2072"/>
      <c r="F2072"/>
    </row>
    <row r="2073" spans="1:6" s="94" customFormat="1" x14ac:dyDescent="0.15">
      <c r="A2073"/>
      <c r="B2073"/>
      <c r="C2073"/>
      <c r="D2073"/>
      <c r="E2073"/>
      <c r="F2073"/>
    </row>
    <row r="2074" spans="1:6" s="94" customFormat="1" x14ac:dyDescent="0.15">
      <c r="A2074"/>
      <c r="B2074"/>
      <c r="C2074"/>
      <c r="D2074"/>
      <c r="E2074"/>
      <c r="F2074"/>
    </row>
    <row r="2075" spans="1:6" s="94" customFormat="1" x14ac:dyDescent="0.15">
      <c r="A2075"/>
      <c r="B2075"/>
      <c r="C2075"/>
      <c r="D2075"/>
      <c r="E2075"/>
      <c r="F2075"/>
    </row>
    <row r="2076" spans="1:6" s="94" customFormat="1" x14ac:dyDescent="0.15">
      <c r="A2076"/>
      <c r="B2076"/>
      <c r="C2076"/>
      <c r="D2076"/>
      <c r="E2076"/>
      <c r="F2076"/>
    </row>
    <row r="2077" spans="1:6" s="94" customFormat="1" x14ac:dyDescent="0.15">
      <c r="A2077"/>
      <c r="B2077"/>
      <c r="C2077"/>
      <c r="D2077"/>
      <c r="E2077"/>
      <c r="F2077"/>
    </row>
    <row r="2078" spans="1:6" s="94" customFormat="1" x14ac:dyDescent="0.15">
      <c r="A2078"/>
      <c r="B2078"/>
      <c r="C2078"/>
      <c r="D2078"/>
      <c r="E2078"/>
      <c r="F2078"/>
    </row>
    <row r="2079" spans="1:6" s="94" customFormat="1" x14ac:dyDescent="0.15">
      <c r="A2079"/>
      <c r="B2079"/>
      <c r="C2079"/>
      <c r="D2079"/>
      <c r="E2079"/>
      <c r="F2079"/>
    </row>
    <row r="2080" spans="1:6" s="94" customFormat="1" x14ac:dyDescent="0.15">
      <c r="A2080"/>
      <c r="B2080"/>
      <c r="C2080"/>
      <c r="D2080"/>
      <c r="E2080"/>
      <c r="F2080"/>
    </row>
    <row r="2081" spans="1:6" s="94" customFormat="1" x14ac:dyDescent="0.15">
      <c r="A2081"/>
      <c r="B2081"/>
      <c r="C2081"/>
      <c r="D2081"/>
      <c r="E2081"/>
      <c r="F2081"/>
    </row>
    <row r="2082" spans="1:6" s="94" customFormat="1" x14ac:dyDescent="0.15">
      <c r="A2082"/>
      <c r="B2082"/>
      <c r="C2082"/>
      <c r="D2082"/>
      <c r="E2082"/>
      <c r="F2082"/>
    </row>
    <row r="2083" spans="1:6" s="94" customFormat="1" x14ac:dyDescent="0.15">
      <c r="A2083"/>
      <c r="B2083"/>
      <c r="C2083"/>
      <c r="D2083"/>
      <c r="E2083"/>
      <c r="F2083"/>
    </row>
    <row r="2084" spans="1:6" s="94" customFormat="1" x14ac:dyDescent="0.15">
      <c r="A2084"/>
      <c r="B2084"/>
      <c r="C2084"/>
      <c r="D2084"/>
      <c r="E2084"/>
      <c r="F2084"/>
    </row>
    <row r="2085" spans="1:6" s="94" customFormat="1" x14ac:dyDescent="0.15">
      <c r="A2085"/>
      <c r="B2085"/>
      <c r="C2085"/>
      <c r="D2085"/>
      <c r="E2085"/>
      <c r="F2085"/>
    </row>
    <row r="2086" spans="1:6" s="94" customFormat="1" x14ac:dyDescent="0.15">
      <c r="A2086"/>
      <c r="B2086"/>
      <c r="C2086"/>
      <c r="D2086"/>
      <c r="E2086"/>
      <c r="F2086"/>
    </row>
    <row r="2087" spans="1:6" s="94" customFormat="1" x14ac:dyDescent="0.15">
      <c r="A2087"/>
      <c r="B2087"/>
      <c r="C2087"/>
      <c r="D2087"/>
      <c r="E2087"/>
      <c r="F2087"/>
    </row>
    <row r="2088" spans="1:6" s="94" customFormat="1" x14ac:dyDescent="0.15">
      <c r="A2088"/>
      <c r="B2088"/>
      <c r="C2088"/>
      <c r="D2088"/>
      <c r="E2088"/>
      <c r="F2088"/>
    </row>
    <row r="2089" spans="1:6" s="94" customFormat="1" x14ac:dyDescent="0.15">
      <c r="A2089"/>
      <c r="B2089"/>
      <c r="C2089"/>
      <c r="D2089"/>
      <c r="E2089"/>
      <c r="F2089"/>
    </row>
    <row r="2090" spans="1:6" s="94" customFormat="1" x14ac:dyDescent="0.15">
      <c r="A2090"/>
      <c r="B2090"/>
      <c r="C2090"/>
      <c r="D2090"/>
      <c r="E2090"/>
      <c r="F2090"/>
    </row>
    <row r="2091" spans="1:6" s="94" customFormat="1" x14ac:dyDescent="0.15">
      <c r="A2091"/>
      <c r="B2091"/>
      <c r="C2091"/>
      <c r="D2091"/>
      <c r="E2091"/>
      <c r="F2091"/>
    </row>
    <row r="2092" spans="1:6" s="94" customFormat="1" x14ac:dyDescent="0.15">
      <c r="A2092"/>
      <c r="B2092"/>
      <c r="C2092"/>
      <c r="D2092"/>
      <c r="E2092"/>
      <c r="F2092"/>
    </row>
    <row r="2093" spans="1:6" s="94" customFormat="1" x14ac:dyDescent="0.15">
      <c r="A2093"/>
      <c r="B2093"/>
      <c r="C2093"/>
      <c r="D2093"/>
      <c r="E2093"/>
      <c r="F2093"/>
    </row>
    <row r="2094" spans="1:6" s="94" customFormat="1" x14ac:dyDescent="0.15">
      <c r="A2094"/>
      <c r="B2094"/>
      <c r="C2094"/>
      <c r="D2094"/>
      <c r="E2094"/>
      <c r="F2094"/>
    </row>
    <row r="2095" spans="1:6" s="94" customFormat="1" x14ac:dyDescent="0.15">
      <c r="A2095"/>
      <c r="B2095"/>
      <c r="C2095"/>
      <c r="D2095"/>
      <c r="E2095"/>
      <c r="F2095"/>
    </row>
    <row r="2096" spans="1:6" s="94" customFormat="1" x14ac:dyDescent="0.15">
      <c r="A2096"/>
      <c r="B2096"/>
      <c r="C2096"/>
      <c r="D2096"/>
      <c r="E2096"/>
      <c r="F2096"/>
    </row>
    <row r="2097" spans="1:6" s="94" customFormat="1" x14ac:dyDescent="0.15">
      <c r="A2097"/>
      <c r="B2097"/>
      <c r="C2097"/>
      <c r="D2097"/>
      <c r="E2097"/>
      <c r="F2097"/>
    </row>
    <row r="2098" spans="1:6" s="94" customFormat="1" x14ac:dyDescent="0.15">
      <c r="A2098"/>
      <c r="B2098"/>
      <c r="C2098"/>
      <c r="D2098"/>
      <c r="E2098"/>
      <c r="F2098"/>
    </row>
    <row r="2099" spans="1:6" s="94" customFormat="1" x14ac:dyDescent="0.15">
      <c r="A2099"/>
      <c r="B2099"/>
      <c r="C2099"/>
      <c r="D2099"/>
      <c r="E2099"/>
      <c r="F2099"/>
    </row>
    <row r="2100" spans="1:6" s="94" customFormat="1" x14ac:dyDescent="0.15">
      <c r="A2100"/>
      <c r="B2100"/>
      <c r="C2100"/>
      <c r="D2100"/>
      <c r="E2100"/>
      <c r="F2100"/>
    </row>
    <row r="2101" spans="1:6" s="94" customFormat="1" x14ac:dyDescent="0.15">
      <c r="A2101"/>
      <c r="B2101"/>
      <c r="C2101"/>
      <c r="D2101"/>
      <c r="E2101"/>
      <c r="F2101"/>
    </row>
    <row r="2102" spans="1:6" s="94" customFormat="1" x14ac:dyDescent="0.15">
      <c r="A2102"/>
      <c r="B2102"/>
      <c r="C2102"/>
      <c r="D2102"/>
      <c r="E2102"/>
      <c r="F2102"/>
    </row>
    <row r="2103" spans="1:6" s="94" customFormat="1" x14ac:dyDescent="0.15">
      <c r="A2103"/>
      <c r="B2103"/>
      <c r="C2103"/>
      <c r="D2103"/>
      <c r="E2103"/>
      <c r="F2103"/>
    </row>
    <row r="2104" spans="1:6" s="94" customFormat="1" x14ac:dyDescent="0.15">
      <c r="A2104"/>
      <c r="B2104"/>
      <c r="C2104"/>
      <c r="D2104"/>
      <c r="E2104"/>
      <c r="F2104"/>
    </row>
    <row r="2105" spans="1:6" s="94" customFormat="1" x14ac:dyDescent="0.15">
      <c r="A2105"/>
      <c r="B2105"/>
      <c r="C2105"/>
      <c r="D2105"/>
      <c r="E2105"/>
      <c r="F2105"/>
    </row>
    <row r="2106" spans="1:6" s="94" customFormat="1" x14ac:dyDescent="0.15">
      <c r="A2106"/>
      <c r="B2106"/>
      <c r="C2106"/>
      <c r="D2106"/>
      <c r="E2106"/>
      <c r="F2106"/>
    </row>
    <row r="2107" spans="1:6" s="94" customFormat="1" x14ac:dyDescent="0.15">
      <c r="A2107"/>
      <c r="B2107"/>
      <c r="C2107"/>
      <c r="D2107"/>
      <c r="E2107"/>
      <c r="F2107"/>
    </row>
    <row r="2108" spans="1:6" s="94" customFormat="1" x14ac:dyDescent="0.15">
      <c r="A2108"/>
      <c r="B2108"/>
      <c r="C2108"/>
      <c r="D2108"/>
      <c r="E2108"/>
      <c r="F2108"/>
    </row>
    <row r="2109" spans="1:6" s="94" customFormat="1" x14ac:dyDescent="0.15">
      <c r="A2109"/>
      <c r="B2109"/>
      <c r="C2109"/>
      <c r="D2109"/>
      <c r="E2109"/>
      <c r="F2109"/>
    </row>
    <row r="2110" spans="1:6" s="94" customFormat="1" x14ac:dyDescent="0.15">
      <c r="A2110"/>
      <c r="B2110"/>
      <c r="C2110"/>
      <c r="D2110"/>
      <c r="E2110"/>
      <c r="F2110"/>
    </row>
    <row r="2111" spans="1:6" s="94" customFormat="1" x14ac:dyDescent="0.15">
      <c r="A2111"/>
      <c r="B2111"/>
      <c r="C2111"/>
      <c r="D2111"/>
      <c r="E2111"/>
      <c r="F2111"/>
    </row>
    <row r="2112" spans="1:6" s="94" customFormat="1" x14ac:dyDescent="0.15">
      <c r="A2112"/>
      <c r="B2112"/>
      <c r="C2112"/>
      <c r="D2112"/>
      <c r="E2112"/>
      <c r="F2112"/>
    </row>
    <row r="2113" spans="1:6" s="94" customFormat="1" x14ac:dyDescent="0.15">
      <c r="A2113"/>
      <c r="B2113"/>
      <c r="C2113"/>
      <c r="D2113"/>
      <c r="E2113"/>
      <c r="F2113"/>
    </row>
    <row r="2114" spans="1:6" s="94" customFormat="1" x14ac:dyDescent="0.15">
      <c r="A2114"/>
      <c r="B2114"/>
      <c r="C2114"/>
      <c r="D2114"/>
      <c r="E2114"/>
      <c r="F2114"/>
    </row>
    <row r="2115" spans="1:6" s="94" customFormat="1" x14ac:dyDescent="0.15">
      <c r="A2115"/>
      <c r="B2115"/>
      <c r="C2115"/>
      <c r="D2115"/>
      <c r="E2115"/>
      <c r="F2115"/>
    </row>
    <row r="2116" spans="1:6" s="94" customFormat="1" x14ac:dyDescent="0.15">
      <c r="A2116"/>
      <c r="B2116"/>
      <c r="C2116"/>
      <c r="D2116"/>
      <c r="E2116"/>
      <c r="F2116"/>
    </row>
    <row r="2117" spans="1:6" s="94" customFormat="1" x14ac:dyDescent="0.15">
      <c r="A2117"/>
      <c r="B2117"/>
      <c r="C2117"/>
      <c r="D2117"/>
      <c r="E2117"/>
      <c r="F2117"/>
    </row>
    <row r="2118" spans="1:6" s="94" customFormat="1" x14ac:dyDescent="0.15">
      <c r="A2118"/>
      <c r="B2118"/>
      <c r="C2118"/>
      <c r="D2118"/>
      <c r="E2118"/>
      <c r="F2118"/>
    </row>
    <row r="2119" spans="1:6" s="94" customFormat="1" x14ac:dyDescent="0.15">
      <c r="A2119"/>
      <c r="B2119"/>
      <c r="C2119"/>
      <c r="D2119"/>
      <c r="E2119"/>
      <c r="F2119"/>
    </row>
    <row r="2120" spans="1:6" s="94" customFormat="1" x14ac:dyDescent="0.15">
      <c r="A2120"/>
      <c r="B2120"/>
      <c r="C2120"/>
      <c r="D2120"/>
      <c r="E2120"/>
      <c r="F2120"/>
    </row>
    <row r="2121" spans="1:6" s="94" customFormat="1" x14ac:dyDescent="0.15">
      <c r="A2121"/>
      <c r="B2121"/>
      <c r="C2121"/>
      <c r="D2121"/>
      <c r="E2121"/>
      <c r="F2121"/>
    </row>
    <row r="2122" spans="1:6" s="94" customFormat="1" x14ac:dyDescent="0.15">
      <c r="A2122"/>
      <c r="B2122"/>
      <c r="C2122"/>
      <c r="D2122"/>
      <c r="E2122"/>
      <c r="F2122"/>
    </row>
    <row r="2123" spans="1:6" s="94" customFormat="1" x14ac:dyDescent="0.15">
      <c r="A2123"/>
      <c r="B2123"/>
      <c r="C2123"/>
      <c r="D2123"/>
      <c r="E2123"/>
      <c r="F2123"/>
    </row>
    <row r="2124" spans="1:6" s="94" customFormat="1" x14ac:dyDescent="0.15">
      <c r="A2124"/>
      <c r="B2124"/>
      <c r="C2124"/>
      <c r="D2124"/>
      <c r="E2124"/>
      <c r="F2124"/>
    </row>
    <row r="2125" spans="1:6" s="94" customFormat="1" x14ac:dyDescent="0.15">
      <c r="A2125"/>
      <c r="B2125"/>
      <c r="C2125"/>
      <c r="D2125"/>
      <c r="E2125"/>
      <c r="F2125"/>
    </row>
    <row r="2126" spans="1:6" s="94" customFormat="1" x14ac:dyDescent="0.15">
      <c r="A2126"/>
      <c r="B2126"/>
      <c r="C2126"/>
      <c r="D2126"/>
      <c r="E2126"/>
      <c r="F2126"/>
    </row>
    <row r="2127" spans="1:6" s="94" customFormat="1" x14ac:dyDescent="0.15">
      <c r="A2127"/>
      <c r="B2127"/>
      <c r="C2127"/>
      <c r="D2127"/>
      <c r="E2127"/>
      <c r="F2127"/>
    </row>
    <row r="2128" spans="1:6" s="94" customFormat="1" x14ac:dyDescent="0.15">
      <c r="A2128"/>
      <c r="B2128"/>
      <c r="C2128"/>
      <c r="D2128"/>
      <c r="E2128"/>
      <c r="F2128"/>
    </row>
    <row r="2129" spans="1:6" s="94" customFormat="1" x14ac:dyDescent="0.15">
      <c r="A2129"/>
      <c r="B2129"/>
      <c r="C2129"/>
      <c r="D2129"/>
      <c r="E2129"/>
      <c r="F2129"/>
    </row>
    <row r="2130" spans="1:6" s="94" customFormat="1" x14ac:dyDescent="0.15">
      <c r="A2130"/>
      <c r="B2130"/>
      <c r="C2130"/>
      <c r="D2130"/>
      <c r="E2130"/>
      <c r="F2130"/>
    </row>
    <row r="2131" spans="1:6" s="94" customFormat="1" x14ac:dyDescent="0.15">
      <c r="A2131"/>
      <c r="B2131"/>
      <c r="C2131"/>
      <c r="D2131"/>
      <c r="E2131"/>
      <c r="F2131"/>
    </row>
    <row r="2132" spans="1:6" s="94" customFormat="1" x14ac:dyDescent="0.15">
      <c r="A2132"/>
      <c r="B2132"/>
      <c r="C2132"/>
      <c r="D2132"/>
      <c r="E2132"/>
      <c r="F2132"/>
    </row>
    <row r="2133" spans="1:6" s="94" customFormat="1" x14ac:dyDescent="0.15">
      <c r="A2133"/>
      <c r="B2133"/>
      <c r="C2133"/>
      <c r="D2133"/>
      <c r="E2133"/>
      <c r="F2133"/>
    </row>
    <row r="2134" spans="1:6" s="94" customFormat="1" x14ac:dyDescent="0.15">
      <c r="A2134"/>
      <c r="B2134"/>
      <c r="C2134"/>
      <c r="D2134"/>
      <c r="E2134"/>
      <c r="F2134"/>
    </row>
    <row r="2135" spans="1:6" s="94" customFormat="1" x14ac:dyDescent="0.15">
      <c r="A2135"/>
      <c r="B2135"/>
      <c r="C2135"/>
      <c r="D2135"/>
      <c r="E2135"/>
      <c r="F2135"/>
    </row>
    <row r="2136" spans="1:6" s="94" customFormat="1" x14ac:dyDescent="0.15">
      <c r="A2136"/>
      <c r="B2136"/>
      <c r="C2136"/>
      <c r="D2136"/>
      <c r="E2136"/>
      <c r="F2136"/>
    </row>
    <row r="2137" spans="1:6" s="94" customFormat="1" x14ac:dyDescent="0.15">
      <c r="A2137"/>
      <c r="B2137"/>
      <c r="C2137"/>
      <c r="D2137"/>
      <c r="E2137"/>
      <c r="F2137"/>
    </row>
    <row r="2138" spans="1:6" s="94" customFormat="1" x14ac:dyDescent="0.15">
      <c r="A2138"/>
      <c r="B2138"/>
      <c r="C2138"/>
      <c r="D2138"/>
      <c r="E2138"/>
      <c r="F2138"/>
    </row>
    <row r="2139" spans="1:6" s="94" customFormat="1" x14ac:dyDescent="0.15">
      <c r="A2139"/>
      <c r="B2139"/>
      <c r="C2139"/>
      <c r="D2139"/>
      <c r="E2139"/>
      <c r="F2139"/>
    </row>
    <row r="2140" spans="1:6" s="94" customFormat="1" x14ac:dyDescent="0.15">
      <c r="A2140"/>
      <c r="B2140"/>
      <c r="C2140"/>
      <c r="D2140"/>
      <c r="E2140"/>
      <c r="F2140"/>
    </row>
    <row r="2141" spans="1:6" s="94" customFormat="1" x14ac:dyDescent="0.15">
      <c r="A2141"/>
      <c r="B2141"/>
      <c r="C2141"/>
      <c r="D2141"/>
      <c r="E2141"/>
      <c r="F2141"/>
    </row>
    <row r="2142" spans="1:6" s="94" customFormat="1" x14ac:dyDescent="0.15">
      <c r="A2142"/>
      <c r="B2142"/>
      <c r="C2142"/>
      <c r="D2142"/>
      <c r="E2142"/>
      <c r="F2142"/>
    </row>
    <row r="2143" spans="1:6" s="94" customFormat="1" x14ac:dyDescent="0.15">
      <c r="A2143"/>
      <c r="B2143"/>
      <c r="C2143"/>
      <c r="D2143"/>
      <c r="E2143"/>
      <c r="F2143"/>
    </row>
    <row r="2144" spans="1:6" s="94" customFormat="1" x14ac:dyDescent="0.15">
      <c r="A2144"/>
      <c r="B2144"/>
      <c r="C2144"/>
      <c r="D2144"/>
      <c r="E2144"/>
      <c r="F2144"/>
    </row>
    <row r="2145" spans="1:6" s="94" customFormat="1" x14ac:dyDescent="0.15">
      <c r="A2145"/>
      <c r="B2145"/>
      <c r="C2145"/>
      <c r="D2145"/>
      <c r="E2145"/>
      <c r="F2145"/>
    </row>
    <row r="2146" spans="1:6" s="94" customFormat="1" x14ac:dyDescent="0.15">
      <c r="A2146"/>
      <c r="B2146"/>
      <c r="C2146"/>
      <c r="D2146"/>
      <c r="E2146"/>
      <c r="F2146"/>
    </row>
    <row r="2147" spans="1:6" s="94" customFormat="1" x14ac:dyDescent="0.15">
      <c r="A2147"/>
      <c r="B2147"/>
      <c r="C2147"/>
      <c r="D2147"/>
      <c r="E2147"/>
      <c r="F2147"/>
    </row>
    <row r="2148" spans="1:6" s="94" customFormat="1" x14ac:dyDescent="0.15">
      <c r="A2148"/>
      <c r="B2148"/>
      <c r="C2148"/>
      <c r="D2148"/>
      <c r="E2148"/>
      <c r="F2148"/>
    </row>
    <row r="2149" spans="1:6" s="94" customFormat="1" x14ac:dyDescent="0.15">
      <c r="A2149"/>
      <c r="B2149"/>
      <c r="C2149"/>
      <c r="D2149"/>
      <c r="E2149"/>
      <c r="F2149"/>
    </row>
    <row r="2150" spans="1:6" s="94" customFormat="1" x14ac:dyDescent="0.15">
      <c r="A2150"/>
      <c r="B2150"/>
      <c r="C2150"/>
      <c r="D2150"/>
      <c r="E2150"/>
      <c r="F2150"/>
    </row>
    <row r="2151" spans="1:6" s="94" customFormat="1" x14ac:dyDescent="0.15">
      <c r="A2151"/>
      <c r="B2151"/>
      <c r="C2151"/>
      <c r="D2151"/>
      <c r="E2151"/>
      <c r="F2151"/>
    </row>
    <row r="2152" spans="1:6" s="94" customFormat="1" x14ac:dyDescent="0.15">
      <c r="A2152"/>
      <c r="B2152"/>
      <c r="C2152"/>
      <c r="D2152"/>
      <c r="E2152"/>
      <c r="F2152"/>
    </row>
    <row r="2153" spans="1:6" s="94" customFormat="1" x14ac:dyDescent="0.15">
      <c r="A2153"/>
      <c r="B2153"/>
      <c r="C2153"/>
      <c r="D2153"/>
      <c r="E2153"/>
      <c r="F2153"/>
    </row>
    <row r="2154" spans="1:6" s="94" customFormat="1" x14ac:dyDescent="0.15">
      <c r="A2154"/>
      <c r="B2154"/>
      <c r="C2154"/>
      <c r="D2154"/>
      <c r="E2154"/>
      <c r="F2154"/>
    </row>
    <row r="2155" spans="1:6" s="94" customFormat="1" x14ac:dyDescent="0.15">
      <c r="A2155"/>
      <c r="B2155"/>
      <c r="C2155"/>
      <c r="D2155"/>
      <c r="E2155"/>
      <c r="F2155"/>
    </row>
    <row r="2156" spans="1:6" s="94" customFormat="1" x14ac:dyDescent="0.15">
      <c r="A2156"/>
      <c r="B2156"/>
      <c r="C2156"/>
      <c r="D2156"/>
      <c r="E2156"/>
      <c r="F2156"/>
    </row>
    <row r="2157" spans="1:6" s="94" customFormat="1" x14ac:dyDescent="0.15">
      <c r="A2157"/>
      <c r="B2157"/>
      <c r="C2157"/>
      <c r="D2157"/>
      <c r="E2157"/>
      <c r="F2157"/>
    </row>
    <row r="2158" spans="1:6" s="94" customFormat="1" x14ac:dyDescent="0.15">
      <c r="A2158"/>
      <c r="B2158"/>
      <c r="C2158"/>
      <c r="D2158"/>
      <c r="E2158"/>
      <c r="F2158"/>
    </row>
    <row r="2159" spans="1:6" s="94" customFormat="1" x14ac:dyDescent="0.15">
      <c r="A2159"/>
      <c r="B2159"/>
      <c r="C2159"/>
      <c r="D2159"/>
      <c r="E2159"/>
      <c r="F2159"/>
    </row>
    <row r="2160" spans="1:6" s="94" customFormat="1" x14ac:dyDescent="0.15">
      <c r="A2160"/>
      <c r="B2160"/>
      <c r="C2160"/>
      <c r="D2160"/>
      <c r="E2160"/>
      <c r="F2160"/>
    </row>
    <row r="2161" spans="1:6" s="94" customFormat="1" x14ac:dyDescent="0.15">
      <c r="A2161"/>
      <c r="B2161"/>
      <c r="C2161"/>
      <c r="D2161"/>
      <c r="E2161"/>
      <c r="F2161"/>
    </row>
    <row r="2162" spans="1:6" s="94" customFormat="1" x14ac:dyDescent="0.15">
      <c r="A2162"/>
      <c r="B2162"/>
      <c r="C2162"/>
      <c r="D2162"/>
      <c r="E2162"/>
      <c r="F2162"/>
    </row>
    <row r="2163" spans="1:6" s="94" customFormat="1" x14ac:dyDescent="0.15">
      <c r="A2163"/>
      <c r="B2163"/>
      <c r="C2163"/>
      <c r="D2163"/>
      <c r="E2163"/>
      <c r="F2163"/>
    </row>
    <row r="2164" spans="1:6" s="94" customFormat="1" x14ac:dyDescent="0.15">
      <c r="A2164"/>
      <c r="B2164"/>
      <c r="C2164"/>
      <c r="D2164"/>
      <c r="E2164"/>
      <c r="F2164"/>
    </row>
    <row r="2165" spans="1:6" s="94" customFormat="1" x14ac:dyDescent="0.15">
      <c r="A2165"/>
      <c r="B2165"/>
      <c r="C2165"/>
      <c r="D2165"/>
      <c r="E2165"/>
      <c r="F2165"/>
    </row>
    <row r="2166" spans="1:6" s="94" customFormat="1" x14ac:dyDescent="0.15">
      <c r="A2166"/>
      <c r="B2166"/>
      <c r="C2166"/>
      <c r="D2166"/>
      <c r="E2166"/>
      <c r="F2166"/>
    </row>
    <row r="2167" spans="1:6" s="94" customFormat="1" x14ac:dyDescent="0.15">
      <c r="A2167"/>
      <c r="B2167"/>
      <c r="C2167"/>
      <c r="D2167"/>
      <c r="E2167"/>
      <c r="F2167"/>
    </row>
    <row r="2168" spans="1:6" s="94" customFormat="1" x14ac:dyDescent="0.15">
      <c r="A2168"/>
      <c r="B2168"/>
      <c r="C2168"/>
      <c r="D2168"/>
      <c r="E2168"/>
      <c r="F2168"/>
    </row>
    <row r="2169" spans="1:6" s="94" customFormat="1" x14ac:dyDescent="0.15">
      <c r="A2169"/>
      <c r="B2169"/>
      <c r="C2169"/>
      <c r="D2169"/>
      <c r="E2169"/>
      <c r="F2169"/>
    </row>
    <row r="2170" spans="1:6" s="94" customFormat="1" x14ac:dyDescent="0.15">
      <c r="A2170"/>
      <c r="B2170"/>
      <c r="C2170"/>
      <c r="D2170"/>
      <c r="E2170"/>
      <c r="F2170"/>
    </row>
    <row r="2171" spans="1:6" s="94" customFormat="1" x14ac:dyDescent="0.15">
      <c r="A2171"/>
      <c r="B2171"/>
      <c r="C2171"/>
      <c r="D2171"/>
      <c r="E2171"/>
      <c r="F2171"/>
    </row>
    <row r="2172" spans="1:6" s="94" customFormat="1" x14ac:dyDescent="0.15">
      <c r="A2172"/>
      <c r="B2172"/>
      <c r="C2172"/>
      <c r="D2172"/>
      <c r="E2172"/>
      <c r="F2172"/>
    </row>
    <row r="2173" spans="1:6" s="94" customFormat="1" x14ac:dyDescent="0.15">
      <c r="A2173"/>
      <c r="B2173"/>
      <c r="C2173"/>
      <c r="D2173"/>
      <c r="E2173"/>
      <c r="F2173"/>
    </row>
    <row r="2174" spans="1:6" s="94" customFormat="1" x14ac:dyDescent="0.15">
      <c r="A2174"/>
      <c r="B2174"/>
      <c r="C2174"/>
      <c r="D2174"/>
      <c r="E2174"/>
      <c r="F2174"/>
    </row>
    <row r="2175" spans="1:6" s="94" customFormat="1" x14ac:dyDescent="0.15">
      <c r="A2175"/>
      <c r="B2175"/>
      <c r="C2175"/>
      <c r="D2175"/>
      <c r="E2175"/>
      <c r="F2175"/>
    </row>
    <row r="2176" spans="1:6" s="94" customFormat="1" x14ac:dyDescent="0.15">
      <c r="A2176"/>
      <c r="B2176"/>
      <c r="C2176"/>
      <c r="D2176"/>
      <c r="E2176"/>
      <c r="F2176"/>
    </row>
    <row r="2177" spans="1:6" s="94" customFormat="1" x14ac:dyDescent="0.15">
      <c r="A2177"/>
      <c r="B2177"/>
      <c r="C2177"/>
      <c r="D2177"/>
      <c r="E2177"/>
      <c r="F2177"/>
    </row>
    <row r="2178" spans="1:6" s="94" customFormat="1" x14ac:dyDescent="0.15">
      <c r="A2178"/>
      <c r="B2178"/>
      <c r="C2178"/>
      <c r="D2178"/>
      <c r="E2178"/>
      <c r="F2178"/>
    </row>
    <row r="2179" spans="1:6" s="94" customFormat="1" x14ac:dyDescent="0.15">
      <c r="A2179"/>
      <c r="B2179"/>
      <c r="C2179"/>
      <c r="D2179"/>
      <c r="E2179"/>
      <c r="F2179"/>
    </row>
    <row r="2180" spans="1:6" s="94" customFormat="1" x14ac:dyDescent="0.15">
      <c r="A2180"/>
      <c r="B2180"/>
      <c r="C2180"/>
      <c r="D2180"/>
      <c r="E2180"/>
      <c r="F2180"/>
    </row>
    <row r="2181" spans="1:6" s="94" customFormat="1" x14ac:dyDescent="0.15">
      <c r="A2181"/>
      <c r="B2181"/>
      <c r="C2181"/>
      <c r="D2181"/>
      <c r="E2181"/>
      <c r="F2181"/>
    </row>
    <row r="2182" spans="1:6" s="94" customFormat="1" x14ac:dyDescent="0.15">
      <c r="A2182"/>
      <c r="B2182"/>
      <c r="C2182"/>
      <c r="D2182"/>
      <c r="E2182"/>
      <c r="F2182"/>
    </row>
    <row r="2183" spans="1:6" s="94" customFormat="1" x14ac:dyDescent="0.15">
      <c r="A2183"/>
      <c r="B2183"/>
      <c r="C2183"/>
      <c r="D2183"/>
      <c r="E2183"/>
      <c r="F2183"/>
    </row>
    <row r="2184" spans="1:6" s="94" customFormat="1" x14ac:dyDescent="0.15">
      <c r="A2184"/>
      <c r="B2184"/>
      <c r="C2184"/>
      <c r="D2184"/>
      <c r="E2184"/>
      <c r="F2184"/>
    </row>
    <row r="2185" spans="1:6" s="94" customFormat="1" x14ac:dyDescent="0.15">
      <c r="A2185"/>
      <c r="B2185"/>
      <c r="C2185"/>
      <c r="D2185"/>
      <c r="E2185"/>
      <c r="F2185"/>
    </row>
    <row r="2186" spans="1:6" s="94" customFormat="1" x14ac:dyDescent="0.15">
      <c r="A2186"/>
      <c r="B2186"/>
      <c r="C2186"/>
      <c r="D2186"/>
      <c r="E2186"/>
      <c r="F2186"/>
    </row>
    <row r="2187" spans="1:6" s="94" customFormat="1" x14ac:dyDescent="0.15">
      <c r="A2187"/>
      <c r="B2187"/>
      <c r="C2187"/>
      <c r="D2187"/>
      <c r="E2187"/>
      <c r="F2187"/>
    </row>
    <row r="2188" spans="1:6" s="94" customFormat="1" x14ac:dyDescent="0.15">
      <c r="A2188"/>
      <c r="B2188"/>
      <c r="C2188"/>
      <c r="D2188"/>
      <c r="E2188"/>
      <c r="F2188"/>
    </row>
    <row r="2189" spans="1:6" s="94" customFormat="1" x14ac:dyDescent="0.15">
      <c r="A2189"/>
      <c r="B2189"/>
      <c r="C2189"/>
      <c r="D2189"/>
      <c r="E2189"/>
      <c r="F2189"/>
    </row>
    <row r="2190" spans="1:6" s="94" customFormat="1" x14ac:dyDescent="0.15">
      <c r="A2190"/>
      <c r="B2190"/>
      <c r="C2190"/>
      <c r="D2190"/>
      <c r="E2190"/>
      <c r="F2190"/>
    </row>
    <row r="2191" spans="1:6" s="94" customFormat="1" x14ac:dyDescent="0.15">
      <c r="A2191"/>
      <c r="B2191"/>
      <c r="C2191"/>
      <c r="D2191"/>
      <c r="E2191"/>
      <c r="F2191"/>
    </row>
    <row r="2192" spans="1:6" s="94" customFormat="1" x14ac:dyDescent="0.15">
      <c r="A2192"/>
      <c r="B2192"/>
      <c r="C2192"/>
      <c r="D2192"/>
      <c r="E2192"/>
      <c r="F2192"/>
    </row>
    <row r="2193" spans="1:6" s="94" customFormat="1" x14ac:dyDescent="0.15">
      <c r="A2193"/>
      <c r="B2193"/>
      <c r="C2193"/>
      <c r="D2193"/>
      <c r="E2193"/>
      <c r="F2193"/>
    </row>
    <row r="2194" spans="1:6" s="94" customFormat="1" x14ac:dyDescent="0.15">
      <c r="A2194"/>
      <c r="B2194"/>
      <c r="C2194"/>
      <c r="D2194"/>
      <c r="E2194"/>
      <c r="F2194"/>
    </row>
    <row r="2195" spans="1:6" s="94" customFormat="1" x14ac:dyDescent="0.15">
      <c r="A2195"/>
      <c r="B2195"/>
      <c r="C2195"/>
      <c r="D2195"/>
      <c r="E2195"/>
      <c r="F2195"/>
    </row>
    <row r="2196" spans="1:6" s="94" customFormat="1" x14ac:dyDescent="0.15">
      <c r="A2196"/>
      <c r="B2196"/>
      <c r="C2196"/>
      <c r="D2196"/>
      <c r="E2196"/>
      <c r="F2196"/>
    </row>
    <row r="2197" spans="1:6" s="94" customFormat="1" x14ac:dyDescent="0.15">
      <c r="A2197"/>
      <c r="B2197"/>
      <c r="C2197"/>
      <c r="D2197"/>
      <c r="E2197"/>
      <c r="F2197"/>
    </row>
    <row r="2198" spans="1:6" s="94" customFormat="1" x14ac:dyDescent="0.15">
      <c r="A2198"/>
      <c r="B2198"/>
      <c r="C2198"/>
      <c r="D2198"/>
      <c r="E2198"/>
      <c r="F2198"/>
    </row>
    <row r="2199" spans="1:6" s="94" customFormat="1" x14ac:dyDescent="0.15">
      <c r="A2199"/>
      <c r="B2199"/>
      <c r="C2199"/>
      <c r="D2199"/>
      <c r="E2199"/>
      <c r="F2199"/>
    </row>
    <row r="2200" spans="1:6" s="94" customFormat="1" x14ac:dyDescent="0.15">
      <c r="A2200"/>
      <c r="B2200"/>
      <c r="C2200"/>
      <c r="D2200"/>
      <c r="E2200"/>
      <c r="F2200"/>
    </row>
    <row r="2201" spans="1:6" s="94" customFormat="1" x14ac:dyDescent="0.15">
      <c r="A2201"/>
      <c r="B2201"/>
      <c r="C2201"/>
      <c r="D2201"/>
      <c r="E2201"/>
      <c r="F2201"/>
    </row>
    <row r="2202" spans="1:6" s="94" customFormat="1" x14ac:dyDescent="0.15">
      <c r="A2202"/>
      <c r="B2202"/>
      <c r="C2202"/>
      <c r="D2202"/>
      <c r="E2202"/>
      <c r="F2202"/>
    </row>
    <row r="2203" spans="1:6" s="94" customFormat="1" x14ac:dyDescent="0.15">
      <c r="A2203"/>
      <c r="B2203"/>
      <c r="C2203"/>
      <c r="D2203"/>
      <c r="E2203"/>
      <c r="F2203"/>
    </row>
    <row r="2204" spans="1:6" s="94" customFormat="1" x14ac:dyDescent="0.15">
      <c r="A2204"/>
      <c r="B2204"/>
      <c r="C2204"/>
      <c r="D2204"/>
      <c r="E2204"/>
      <c r="F2204"/>
    </row>
    <row r="2205" spans="1:6" s="94" customFormat="1" x14ac:dyDescent="0.15">
      <c r="A2205"/>
      <c r="B2205"/>
      <c r="C2205"/>
      <c r="D2205"/>
      <c r="E2205"/>
      <c r="F2205"/>
    </row>
    <row r="2206" spans="1:6" s="94" customFormat="1" x14ac:dyDescent="0.15">
      <c r="A2206"/>
      <c r="B2206"/>
      <c r="C2206"/>
      <c r="D2206"/>
      <c r="E2206"/>
      <c r="F2206"/>
    </row>
    <row r="2207" spans="1:6" s="94" customFormat="1" x14ac:dyDescent="0.15">
      <c r="A2207"/>
      <c r="B2207"/>
      <c r="C2207"/>
      <c r="D2207"/>
      <c r="E2207"/>
      <c r="F2207"/>
    </row>
    <row r="2208" spans="1:6" s="94" customFormat="1" x14ac:dyDescent="0.15">
      <c r="A2208"/>
      <c r="B2208"/>
      <c r="C2208"/>
      <c r="D2208"/>
      <c r="E2208"/>
      <c r="F2208"/>
    </row>
    <row r="2209" spans="1:6" s="94" customFormat="1" x14ac:dyDescent="0.15">
      <c r="A2209"/>
      <c r="B2209"/>
      <c r="C2209"/>
      <c r="D2209"/>
      <c r="E2209"/>
      <c r="F2209"/>
    </row>
    <row r="2210" spans="1:6" s="94" customFormat="1" x14ac:dyDescent="0.15">
      <c r="A2210"/>
      <c r="B2210"/>
      <c r="C2210"/>
      <c r="D2210"/>
      <c r="E2210"/>
      <c r="F2210"/>
    </row>
    <row r="2211" spans="1:6" s="94" customFormat="1" x14ac:dyDescent="0.15">
      <c r="A2211"/>
      <c r="B2211"/>
      <c r="C2211"/>
      <c r="D2211"/>
      <c r="E2211"/>
      <c r="F2211"/>
    </row>
    <row r="2212" spans="1:6" s="94" customFormat="1" x14ac:dyDescent="0.15">
      <c r="A2212"/>
      <c r="B2212"/>
      <c r="C2212"/>
      <c r="D2212"/>
      <c r="E2212"/>
      <c r="F2212"/>
    </row>
    <row r="2213" spans="1:6" s="94" customFormat="1" x14ac:dyDescent="0.15">
      <c r="A2213"/>
      <c r="B2213"/>
      <c r="C2213"/>
      <c r="D2213"/>
      <c r="E2213"/>
      <c r="F2213"/>
    </row>
    <row r="2214" spans="1:6" s="94" customFormat="1" x14ac:dyDescent="0.15">
      <c r="A2214"/>
      <c r="B2214"/>
      <c r="C2214"/>
      <c r="D2214"/>
      <c r="E2214"/>
      <c r="F2214"/>
    </row>
    <row r="2215" spans="1:6" s="94" customFormat="1" x14ac:dyDescent="0.15">
      <c r="A2215"/>
      <c r="B2215"/>
      <c r="C2215"/>
      <c r="D2215"/>
      <c r="E2215"/>
      <c r="F2215"/>
    </row>
    <row r="2216" spans="1:6" s="94" customFormat="1" x14ac:dyDescent="0.15">
      <c r="A2216"/>
      <c r="B2216"/>
      <c r="C2216"/>
      <c r="D2216"/>
      <c r="E2216"/>
      <c r="F2216"/>
    </row>
    <row r="2217" spans="1:6" s="94" customFormat="1" x14ac:dyDescent="0.15">
      <c r="A2217"/>
      <c r="B2217"/>
      <c r="C2217"/>
      <c r="D2217"/>
      <c r="E2217"/>
      <c r="F2217"/>
    </row>
    <row r="2218" spans="1:6" s="94" customFormat="1" x14ac:dyDescent="0.15">
      <c r="A2218"/>
      <c r="B2218"/>
      <c r="C2218"/>
      <c r="D2218"/>
      <c r="E2218"/>
      <c r="F2218"/>
    </row>
    <row r="2219" spans="1:6" s="94" customFormat="1" x14ac:dyDescent="0.15">
      <c r="A2219"/>
      <c r="B2219"/>
      <c r="C2219"/>
      <c r="D2219"/>
      <c r="E2219"/>
      <c r="F2219"/>
    </row>
    <row r="2220" spans="1:6" s="94" customFormat="1" x14ac:dyDescent="0.15">
      <c r="A2220"/>
      <c r="B2220"/>
      <c r="C2220"/>
      <c r="D2220"/>
      <c r="E2220"/>
      <c r="F2220"/>
    </row>
    <row r="2221" spans="1:6" s="94" customFormat="1" x14ac:dyDescent="0.15">
      <c r="A2221"/>
      <c r="B2221"/>
      <c r="C2221"/>
      <c r="D2221"/>
      <c r="E2221"/>
      <c r="F2221"/>
    </row>
    <row r="2222" spans="1:6" s="94" customFormat="1" x14ac:dyDescent="0.15">
      <c r="A2222"/>
      <c r="B2222"/>
      <c r="C2222"/>
      <c r="D2222"/>
      <c r="E2222"/>
      <c r="F2222"/>
    </row>
    <row r="2223" spans="1:6" s="94" customFormat="1" x14ac:dyDescent="0.15">
      <c r="A2223"/>
      <c r="B2223"/>
      <c r="C2223"/>
      <c r="D2223"/>
      <c r="E2223"/>
      <c r="F2223"/>
    </row>
    <row r="2224" spans="1:6" s="94" customFormat="1" x14ac:dyDescent="0.15">
      <c r="A2224"/>
      <c r="B2224"/>
      <c r="C2224"/>
      <c r="D2224"/>
      <c r="E2224"/>
      <c r="F2224"/>
    </row>
    <row r="2225" spans="1:6" s="94" customFormat="1" x14ac:dyDescent="0.15">
      <c r="A2225"/>
      <c r="B2225"/>
      <c r="C2225"/>
      <c r="D2225"/>
      <c r="E2225"/>
      <c r="F2225"/>
    </row>
    <row r="2226" spans="1:6" s="94" customFormat="1" x14ac:dyDescent="0.15">
      <c r="A2226"/>
      <c r="B2226"/>
      <c r="C2226"/>
      <c r="D2226"/>
      <c r="E2226"/>
      <c r="F2226"/>
    </row>
    <row r="2227" spans="1:6" s="94" customFormat="1" x14ac:dyDescent="0.15">
      <c r="A2227"/>
      <c r="B2227"/>
      <c r="C2227"/>
      <c r="D2227"/>
      <c r="E2227"/>
      <c r="F2227"/>
    </row>
    <row r="2228" spans="1:6" s="94" customFormat="1" x14ac:dyDescent="0.15">
      <c r="A2228"/>
      <c r="B2228"/>
      <c r="C2228"/>
      <c r="D2228"/>
      <c r="E2228"/>
      <c r="F2228"/>
    </row>
    <row r="2229" spans="1:6" s="94" customFormat="1" x14ac:dyDescent="0.15">
      <c r="A2229"/>
      <c r="B2229"/>
      <c r="C2229"/>
      <c r="D2229"/>
      <c r="E2229"/>
      <c r="F2229"/>
    </row>
    <row r="2230" spans="1:6" s="94" customFormat="1" x14ac:dyDescent="0.15">
      <c r="A2230"/>
      <c r="B2230"/>
      <c r="C2230"/>
      <c r="D2230"/>
      <c r="E2230"/>
      <c r="F2230"/>
    </row>
    <row r="2231" spans="1:6" s="94" customFormat="1" x14ac:dyDescent="0.15">
      <c r="A2231"/>
      <c r="B2231"/>
      <c r="C2231"/>
      <c r="D2231"/>
      <c r="E2231"/>
      <c r="F2231"/>
    </row>
    <row r="2232" spans="1:6" s="94" customFormat="1" x14ac:dyDescent="0.15">
      <c r="A2232"/>
      <c r="B2232"/>
      <c r="C2232"/>
      <c r="D2232"/>
      <c r="E2232"/>
      <c r="F2232"/>
    </row>
    <row r="2233" spans="1:6" s="94" customFormat="1" x14ac:dyDescent="0.15">
      <c r="A2233"/>
      <c r="B2233"/>
      <c r="C2233"/>
      <c r="D2233"/>
      <c r="E2233"/>
      <c r="F2233"/>
    </row>
    <row r="2234" spans="1:6" s="94" customFormat="1" x14ac:dyDescent="0.15">
      <c r="A2234"/>
      <c r="B2234"/>
      <c r="C2234"/>
      <c r="D2234"/>
      <c r="E2234"/>
      <c r="F2234"/>
    </row>
    <row r="2235" spans="1:6" s="94" customFormat="1" x14ac:dyDescent="0.15">
      <c r="A2235"/>
      <c r="B2235"/>
      <c r="C2235"/>
      <c r="D2235"/>
      <c r="E2235"/>
      <c r="F2235"/>
    </row>
    <row r="2236" spans="1:6" s="94" customFormat="1" x14ac:dyDescent="0.15">
      <c r="A2236"/>
      <c r="B2236"/>
      <c r="C2236"/>
      <c r="D2236"/>
      <c r="E2236"/>
      <c r="F2236"/>
    </row>
    <row r="2237" spans="1:6" s="94" customFormat="1" x14ac:dyDescent="0.15">
      <c r="A2237"/>
      <c r="B2237"/>
      <c r="C2237"/>
      <c r="D2237"/>
      <c r="E2237"/>
      <c r="F2237"/>
    </row>
    <row r="2238" spans="1:6" s="94" customFormat="1" x14ac:dyDescent="0.15">
      <c r="A2238"/>
      <c r="B2238"/>
      <c r="C2238"/>
      <c r="D2238"/>
      <c r="E2238"/>
      <c r="F2238"/>
    </row>
    <row r="2239" spans="1:6" s="94" customFormat="1" x14ac:dyDescent="0.15">
      <c r="A2239"/>
      <c r="B2239"/>
      <c r="C2239"/>
      <c r="D2239"/>
      <c r="E2239"/>
      <c r="F2239"/>
    </row>
    <row r="2240" spans="1:6" s="94" customFormat="1" x14ac:dyDescent="0.15">
      <c r="A2240"/>
      <c r="B2240"/>
      <c r="C2240"/>
      <c r="D2240"/>
      <c r="E2240"/>
      <c r="F2240"/>
    </row>
    <row r="2241" spans="1:6" s="94" customFormat="1" x14ac:dyDescent="0.15">
      <c r="A2241"/>
      <c r="B2241"/>
      <c r="C2241"/>
      <c r="D2241"/>
      <c r="E2241"/>
      <c r="F2241"/>
    </row>
    <row r="2242" spans="1:6" s="94" customFormat="1" x14ac:dyDescent="0.15">
      <c r="A2242"/>
      <c r="B2242"/>
      <c r="C2242"/>
      <c r="D2242"/>
      <c r="E2242"/>
      <c r="F2242"/>
    </row>
    <row r="2243" spans="1:6" s="94" customFormat="1" x14ac:dyDescent="0.15">
      <c r="A2243"/>
      <c r="B2243"/>
      <c r="C2243"/>
      <c r="D2243"/>
      <c r="E2243"/>
      <c r="F2243"/>
    </row>
    <row r="2244" spans="1:6" s="94" customFormat="1" x14ac:dyDescent="0.15">
      <c r="A2244"/>
      <c r="B2244"/>
      <c r="C2244"/>
      <c r="D2244"/>
      <c r="E2244"/>
      <c r="F2244"/>
    </row>
    <row r="2245" spans="1:6" s="94" customFormat="1" x14ac:dyDescent="0.15">
      <c r="A2245"/>
      <c r="B2245"/>
      <c r="C2245"/>
      <c r="D2245"/>
      <c r="E2245"/>
      <c r="F2245"/>
    </row>
    <row r="2246" spans="1:6" s="94" customFormat="1" x14ac:dyDescent="0.15">
      <c r="A2246"/>
      <c r="B2246"/>
      <c r="C2246"/>
      <c r="D2246"/>
      <c r="E2246"/>
      <c r="F2246"/>
    </row>
    <row r="2247" spans="1:6" s="94" customFormat="1" x14ac:dyDescent="0.15">
      <c r="A2247"/>
      <c r="B2247"/>
      <c r="C2247"/>
      <c r="D2247"/>
      <c r="E2247"/>
      <c r="F2247"/>
    </row>
    <row r="2248" spans="1:6" s="94" customFormat="1" x14ac:dyDescent="0.15">
      <c r="A2248"/>
      <c r="B2248"/>
      <c r="C2248"/>
      <c r="D2248"/>
      <c r="E2248"/>
      <c r="F2248"/>
    </row>
    <row r="2249" spans="1:6" s="94" customFormat="1" x14ac:dyDescent="0.15">
      <c r="A2249"/>
      <c r="B2249"/>
      <c r="C2249"/>
      <c r="D2249"/>
      <c r="E2249"/>
      <c r="F2249"/>
    </row>
    <row r="2250" spans="1:6" s="94" customFormat="1" x14ac:dyDescent="0.15">
      <c r="A2250"/>
      <c r="B2250"/>
      <c r="C2250"/>
      <c r="D2250"/>
      <c r="E2250"/>
      <c r="F2250"/>
    </row>
    <row r="2251" spans="1:6" s="94" customFormat="1" x14ac:dyDescent="0.15">
      <c r="A2251"/>
      <c r="B2251"/>
      <c r="C2251"/>
      <c r="D2251"/>
      <c r="E2251"/>
      <c r="F2251"/>
    </row>
    <row r="2252" spans="1:6" s="94" customFormat="1" x14ac:dyDescent="0.15">
      <c r="A2252"/>
      <c r="B2252"/>
      <c r="C2252"/>
      <c r="D2252"/>
      <c r="E2252"/>
      <c r="F2252"/>
    </row>
    <row r="2253" spans="1:6" s="94" customFormat="1" x14ac:dyDescent="0.15">
      <c r="A2253"/>
      <c r="B2253"/>
      <c r="C2253"/>
      <c r="D2253"/>
      <c r="E2253"/>
      <c r="F2253"/>
    </row>
    <row r="2254" spans="1:6" s="94" customFormat="1" x14ac:dyDescent="0.15">
      <c r="A2254"/>
      <c r="B2254"/>
      <c r="C2254"/>
      <c r="D2254"/>
      <c r="E2254"/>
      <c r="F2254"/>
    </row>
    <row r="2255" spans="1:6" s="94" customFormat="1" x14ac:dyDescent="0.15">
      <c r="A2255"/>
      <c r="B2255"/>
      <c r="C2255"/>
      <c r="D2255"/>
      <c r="E2255"/>
      <c r="F2255"/>
    </row>
    <row r="2256" spans="1:6" s="94" customFormat="1" x14ac:dyDescent="0.15">
      <c r="A2256"/>
      <c r="B2256"/>
      <c r="C2256"/>
      <c r="D2256"/>
      <c r="E2256"/>
      <c r="F2256"/>
    </row>
    <row r="2257" spans="1:6" s="94" customFormat="1" x14ac:dyDescent="0.15">
      <c r="A2257"/>
      <c r="B2257"/>
      <c r="C2257"/>
      <c r="D2257"/>
      <c r="E2257"/>
      <c r="F2257"/>
    </row>
    <row r="2258" spans="1:6" s="94" customFormat="1" x14ac:dyDescent="0.15">
      <c r="A2258"/>
      <c r="B2258"/>
      <c r="C2258"/>
      <c r="D2258"/>
      <c r="E2258"/>
      <c r="F2258"/>
    </row>
    <row r="2259" spans="1:6" s="94" customFormat="1" x14ac:dyDescent="0.15">
      <c r="A2259"/>
      <c r="B2259"/>
      <c r="C2259"/>
      <c r="D2259"/>
      <c r="E2259"/>
      <c r="F2259"/>
    </row>
    <row r="2260" spans="1:6" s="94" customFormat="1" x14ac:dyDescent="0.15">
      <c r="A2260"/>
      <c r="B2260"/>
      <c r="C2260"/>
      <c r="D2260"/>
      <c r="E2260"/>
      <c r="F2260"/>
    </row>
    <row r="2261" spans="1:6" s="94" customFormat="1" x14ac:dyDescent="0.15">
      <c r="A2261"/>
      <c r="B2261"/>
      <c r="C2261"/>
      <c r="D2261"/>
      <c r="E2261"/>
      <c r="F2261"/>
    </row>
    <row r="2262" spans="1:6" s="94" customFormat="1" x14ac:dyDescent="0.15">
      <c r="A2262"/>
      <c r="B2262"/>
      <c r="C2262"/>
      <c r="D2262"/>
      <c r="E2262"/>
      <c r="F2262"/>
    </row>
    <row r="2263" spans="1:6" s="94" customFormat="1" x14ac:dyDescent="0.15">
      <c r="A2263"/>
      <c r="B2263"/>
      <c r="C2263"/>
      <c r="D2263"/>
      <c r="E2263"/>
      <c r="F2263"/>
    </row>
    <row r="2264" spans="1:6" s="94" customFormat="1" x14ac:dyDescent="0.15">
      <c r="A2264"/>
      <c r="B2264"/>
      <c r="C2264"/>
      <c r="D2264"/>
      <c r="E2264"/>
      <c r="F2264"/>
    </row>
    <row r="2265" spans="1:6" s="94" customFormat="1" x14ac:dyDescent="0.15">
      <c r="A2265"/>
      <c r="B2265"/>
      <c r="C2265"/>
      <c r="D2265"/>
      <c r="E2265"/>
      <c r="F2265"/>
    </row>
    <row r="2266" spans="1:6" s="94" customFormat="1" x14ac:dyDescent="0.15">
      <c r="A2266"/>
      <c r="B2266"/>
      <c r="C2266"/>
      <c r="D2266"/>
      <c r="E2266"/>
      <c r="F2266"/>
    </row>
    <row r="2267" spans="1:6" s="94" customFormat="1" x14ac:dyDescent="0.15">
      <c r="A2267"/>
      <c r="B2267"/>
      <c r="C2267"/>
      <c r="D2267"/>
      <c r="E2267"/>
      <c r="F2267"/>
    </row>
    <row r="2268" spans="1:6" s="94" customFormat="1" x14ac:dyDescent="0.15">
      <c r="A2268"/>
      <c r="B2268"/>
      <c r="C2268"/>
      <c r="D2268"/>
      <c r="E2268"/>
      <c r="F2268"/>
    </row>
    <row r="2269" spans="1:6" s="94" customFormat="1" x14ac:dyDescent="0.15">
      <c r="A2269"/>
      <c r="B2269"/>
      <c r="C2269"/>
      <c r="D2269"/>
      <c r="E2269"/>
      <c r="F2269"/>
    </row>
    <row r="2270" spans="1:6" s="94" customFormat="1" x14ac:dyDescent="0.15">
      <c r="A2270"/>
      <c r="B2270"/>
      <c r="C2270"/>
      <c r="D2270"/>
      <c r="E2270"/>
      <c r="F2270"/>
    </row>
    <row r="2271" spans="1:6" s="94" customFormat="1" x14ac:dyDescent="0.15">
      <c r="A2271"/>
      <c r="B2271"/>
      <c r="C2271"/>
      <c r="D2271"/>
      <c r="E2271"/>
      <c r="F2271"/>
    </row>
    <row r="2272" spans="1:6" s="94" customFormat="1" x14ac:dyDescent="0.15">
      <c r="A2272"/>
      <c r="B2272"/>
      <c r="C2272"/>
      <c r="D2272"/>
      <c r="E2272"/>
      <c r="F2272"/>
    </row>
    <row r="2273" spans="1:6" s="94" customFormat="1" x14ac:dyDescent="0.15">
      <c r="A2273"/>
      <c r="B2273"/>
      <c r="C2273"/>
      <c r="D2273"/>
      <c r="E2273"/>
      <c r="F2273"/>
    </row>
    <row r="2274" spans="1:6" s="94" customFormat="1" x14ac:dyDescent="0.15">
      <c r="A2274"/>
      <c r="B2274"/>
      <c r="C2274"/>
      <c r="D2274"/>
      <c r="E2274"/>
      <c r="F2274"/>
    </row>
    <row r="2275" spans="1:6" s="94" customFormat="1" x14ac:dyDescent="0.15">
      <c r="A2275"/>
      <c r="B2275"/>
      <c r="C2275"/>
      <c r="D2275"/>
      <c r="E2275"/>
      <c r="F2275"/>
    </row>
    <row r="2276" spans="1:6" s="94" customFormat="1" x14ac:dyDescent="0.15">
      <c r="A2276"/>
      <c r="B2276"/>
      <c r="C2276"/>
      <c r="D2276"/>
      <c r="E2276"/>
      <c r="F2276"/>
    </row>
    <row r="2277" spans="1:6" s="94" customFormat="1" x14ac:dyDescent="0.15">
      <c r="A2277"/>
      <c r="B2277"/>
      <c r="C2277"/>
      <c r="D2277"/>
      <c r="E2277"/>
      <c r="F2277"/>
    </row>
    <row r="2278" spans="1:6" s="94" customFormat="1" x14ac:dyDescent="0.15">
      <c r="A2278"/>
      <c r="B2278"/>
      <c r="C2278"/>
      <c r="D2278"/>
      <c r="E2278"/>
      <c r="F2278"/>
    </row>
    <row r="2279" spans="1:6" s="94" customFormat="1" x14ac:dyDescent="0.15">
      <c r="A2279"/>
      <c r="B2279"/>
      <c r="C2279"/>
      <c r="D2279"/>
      <c r="E2279"/>
      <c r="F2279"/>
    </row>
    <row r="2280" spans="1:6" s="94" customFormat="1" x14ac:dyDescent="0.15">
      <c r="A2280"/>
      <c r="B2280"/>
      <c r="C2280"/>
      <c r="D2280"/>
      <c r="E2280"/>
      <c r="F2280"/>
    </row>
    <row r="2281" spans="1:6" s="94" customFormat="1" x14ac:dyDescent="0.15">
      <c r="A2281"/>
      <c r="B2281"/>
      <c r="C2281"/>
      <c r="D2281"/>
      <c r="E2281"/>
      <c r="F2281"/>
    </row>
    <row r="2282" spans="1:6" s="94" customFormat="1" x14ac:dyDescent="0.15">
      <c r="A2282"/>
      <c r="B2282"/>
      <c r="C2282"/>
      <c r="D2282"/>
      <c r="E2282"/>
      <c r="F2282"/>
    </row>
    <row r="2283" spans="1:6" s="94" customFormat="1" x14ac:dyDescent="0.15">
      <c r="A2283"/>
      <c r="B2283"/>
      <c r="C2283"/>
      <c r="D2283"/>
      <c r="E2283"/>
      <c r="F2283"/>
    </row>
    <row r="2284" spans="1:6" s="94" customFormat="1" x14ac:dyDescent="0.15">
      <c r="A2284"/>
      <c r="B2284"/>
      <c r="C2284"/>
      <c r="D2284"/>
      <c r="E2284"/>
      <c r="F2284"/>
    </row>
    <row r="2285" spans="1:6" s="94" customFormat="1" x14ac:dyDescent="0.15">
      <c r="A2285"/>
      <c r="B2285"/>
      <c r="C2285"/>
      <c r="D2285"/>
      <c r="E2285"/>
      <c r="F2285"/>
    </row>
    <row r="2286" spans="1:6" s="94" customFormat="1" x14ac:dyDescent="0.15">
      <c r="A2286"/>
      <c r="B2286"/>
      <c r="C2286"/>
      <c r="D2286"/>
      <c r="E2286"/>
      <c r="F2286"/>
    </row>
    <row r="2287" spans="1:6" s="94" customFormat="1" x14ac:dyDescent="0.15">
      <c r="A2287"/>
      <c r="B2287"/>
      <c r="C2287"/>
      <c r="D2287"/>
      <c r="E2287"/>
      <c r="F2287"/>
    </row>
    <row r="2288" spans="1:6" s="94" customFormat="1" x14ac:dyDescent="0.15">
      <c r="A2288"/>
      <c r="B2288"/>
      <c r="C2288"/>
      <c r="D2288"/>
      <c r="E2288"/>
      <c r="F2288"/>
    </row>
    <row r="2289" spans="1:6" s="94" customFormat="1" x14ac:dyDescent="0.15">
      <c r="A2289"/>
      <c r="B2289"/>
      <c r="C2289"/>
      <c r="D2289"/>
      <c r="E2289"/>
      <c r="F2289"/>
    </row>
    <row r="2290" spans="1:6" s="94" customFormat="1" x14ac:dyDescent="0.15">
      <c r="A2290"/>
      <c r="B2290"/>
      <c r="C2290"/>
      <c r="D2290"/>
      <c r="E2290"/>
      <c r="F2290"/>
    </row>
    <row r="2291" spans="1:6" s="94" customFormat="1" x14ac:dyDescent="0.15">
      <c r="A2291"/>
      <c r="B2291"/>
      <c r="C2291"/>
      <c r="D2291"/>
      <c r="E2291"/>
      <c r="F2291"/>
    </row>
    <row r="2292" spans="1:6" s="94" customFormat="1" x14ac:dyDescent="0.15">
      <c r="A2292"/>
      <c r="B2292"/>
      <c r="C2292"/>
      <c r="D2292"/>
      <c r="E2292"/>
      <c r="F2292"/>
    </row>
    <row r="2293" spans="1:6" s="94" customFormat="1" x14ac:dyDescent="0.15">
      <c r="A2293"/>
      <c r="B2293"/>
      <c r="C2293"/>
      <c r="D2293"/>
      <c r="E2293"/>
      <c r="F2293"/>
    </row>
    <row r="2294" spans="1:6" s="94" customFormat="1" x14ac:dyDescent="0.15">
      <c r="A2294"/>
      <c r="B2294"/>
      <c r="C2294"/>
      <c r="D2294"/>
      <c r="E2294"/>
      <c r="F2294"/>
    </row>
    <row r="2295" spans="1:6" s="94" customFormat="1" x14ac:dyDescent="0.15">
      <c r="A2295"/>
      <c r="B2295"/>
      <c r="C2295"/>
      <c r="D2295"/>
      <c r="E2295"/>
      <c r="F2295"/>
    </row>
    <row r="2296" spans="1:6" s="94" customFormat="1" x14ac:dyDescent="0.15">
      <c r="A2296"/>
      <c r="B2296"/>
      <c r="C2296"/>
      <c r="D2296"/>
      <c r="E2296"/>
      <c r="F2296"/>
    </row>
    <row r="2297" spans="1:6" s="94" customFormat="1" x14ac:dyDescent="0.15">
      <c r="A2297"/>
      <c r="B2297"/>
      <c r="C2297"/>
      <c r="D2297"/>
      <c r="E2297"/>
      <c r="F2297"/>
    </row>
    <row r="2298" spans="1:6" s="94" customFormat="1" x14ac:dyDescent="0.15">
      <c r="A2298"/>
      <c r="B2298"/>
      <c r="C2298"/>
      <c r="D2298"/>
      <c r="E2298"/>
      <c r="F2298"/>
    </row>
    <row r="2299" spans="1:6" s="94" customFormat="1" x14ac:dyDescent="0.15">
      <c r="A2299"/>
      <c r="B2299"/>
      <c r="C2299"/>
      <c r="D2299"/>
      <c r="E2299"/>
      <c r="F2299"/>
    </row>
    <row r="2300" spans="1:6" s="94" customFormat="1" x14ac:dyDescent="0.15">
      <c r="A2300"/>
      <c r="B2300"/>
      <c r="C2300"/>
      <c r="D2300"/>
      <c r="E2300"/>
      <c r="F2300"/>
    </row>
    <row r="2301" spans="1:6" s="94" customFormat="1" x14ac:dyDescent="0.15">
      <c r="A2301"/>
      <c r="B2301"/>
      <c r="C2301"/>
      <c r="D2301"/>
      <c r="E2301"/>
      <c r="F2301"/>
    </row>
    <row r="2302" spans="1:6" s="94" customFormat="1" x14ac:dyDescent="0.15">
      <c r="A2302"/>
      <c r="B2302"/>
      <c r="C2302"/>
      <c r="D2302"/>
      <c r="E2302"/>
      <c r="F2302"/>
    </row>
    <row r="2303" spans="1:6" s="94" customFormat="1" x14ac:dyDescent="0.15">
      <c r="A2303"/>
      <c r="B2303"/>
      <c r="C2303"/>
      <c r="D2303"/>
      <c r="E2303"/>
      <c r="F2303"/>
    </row>
    <row r="2304" spans="1:6" s="94" customFormat="1" x14ac:dyDescent="0.15">
      <c r="A2304"/>
      <c r="B2304"/>
      <c r="C2304"/>
      <c r="D2304"/>
      <c r="E2304"/>
      <c r="F2304"/>
    </row>
    <row r="2305" spans="1:6" s="94" customFormat="1" x14ac:dyDescent="0.15">
      <c r="A2305"/>
      <c r="B2305"/>
      <c r="C2305"/>
      <c r="D2305"/>
      <c r="E2305"/>
      <c r="F2305"/>
    </row>
    <row r="2306" spans="1:6" s="94" customFormat="1" x14ac:dyDescent="0.15">
      <c r="A2306"/>
      <c r="B2306"/>
      <c r="C2306"/>
      <c r="D2306"/>
      <c r="E2306"/>
      <c r="F2306"/>
    </row>
    <row r="2307" spans="1:6" s="94" customFormat="1" x14ac:dyDescent="0.15">
      <c r="A2307"/>
      <c r="B2307"/>
      <c r="C2307"/>
      <c r="D2307"/>
      <c r="E2307"/>
      <c r="F2307"/>
    </row>
    <row r="2308" spans="1:6" s="94" customFormat="1" x14ac:dyDescent="0.15">
      <c r="A2308"/>
      <c r="B2308"/>
      <c r="C2308"/>
      <c r="D2308"/>
      <c r="E2308"/>
      <c r="F2308"/>
    </row>
    <row r="2309" spans="1:6" s="94" customFormat="1" x14ac:dyDescent="0.15">
      <c r="A2309"/>
      <c r="B2309"/>
      <c r="C2309"/>
      <c r="D2309"/>
      <c r="E2309"/>
      <c r="F2309"/>
    </row>
    <row r="2310" spans="1:6" s="94" customFormat="1" x14ac:dyDescent="0.15">
      <c r="A2310"/>
      <c r="B2310"/>
      <c r="C2310"/>
      <c r="D2310"/>
      <c r="E2310"/>
      <c r="F2310"/>
    </row>
    <row r="2311" spans="1:6" s="94" customFormat="1" x14ac:dyDescent="0.15">
      <c r="A2311"/>
      <c r="B2311"/>
      <c r="C2311"/>
      <c r="D2311"/>
      <c r="E2311"/>
      <c r="F2311"/>
    </row>
    <row r="2312" spans="1:6" s="94" customFormat="1" x14ac:dyDescent="0.15">
      <c r="A2312"/>
      <c r="B2312"/>
      <c r="C2312"/>
      <c r="D2312"/>
      <c r="E2312"/>
      <c r="F2312"/>
    </row>
    <row r="2313" spans="1:6" s="94" customFormat="1" x14ac:dyDescent="0.15">
      <c r="A2313"/>
      <c r="B2313"/>
      <c r="C2313"/>
      <c r="D2313"/>
      <c r="E2313"/>
      <c r="F2313"/>
    </row>
    <row r="2314" spans="1:6" s="94" customFormat="1" x14ac:dyDescent="0.15">
      <c r="A2314"/>
      <c r="B2314"/>
      <c r="C2314"/>
      <c r="D2314"/>
      <c r="E2314"/>
      <c r="F2314"/>
    </row>
    <row r="2315" spans="1:6" s="94" customFormat="1" x14ac:dyDescent="0.15">
      <c r="A2315"/>
      <c r="B2315"/>
      <c r="C2315"/>
      <c r="D2315"/>
      <c r="E2315"/>
      <c r="F2315"/>
    </row>
    <row r="2316" spans="1:6" s="94" customFormat="1" x14ac:dyDescent="0.15">
      <c r="A2316"/>
      <c r="B2316"/>
      <c r="C2316"/>
      <c r="D2316"/>
      <c r="E2316"/>
      <c r="F2316"/>
    </row>
    <row r="2317" spans="1:6" s="94" customFormat="1" x14ac:dyDescent="0.15">
      <c r="A2317"/>
      <c r="B2317"/>
      <c r="C2317"/>
      <c r="D2317"/>
      <c r="E2317"/>
      <c r="F2317"/>
    </row>
    <row r="2318" spans="1:6" s="94" customFormat="1" x14ac:dyDescent="0.15">
      <c r="A2318"/>
      <c r="B2318"/>
      <c r="C2318"/>
      <c r="D2318"/>
      <c r="E2318"/>
      <c r="F2318"/>
    </row>
    <row r="2319" spans="1:6" s="94" customFormat="1" x14ac:dyDescent="0.15">
      <c r="A2319"/>
      <c r="B2319"/>
      <c r="C2319"/>
      <c r="D2319"/>
      <c r="E2319"/>
      <c r="F2319"/>
    </row>
    <row r="2320" spans="1:6" s="94" customFormat="1" x14ac:dyDescent="0.15">
      <c r="A2320"/>
      <c r="B2320"/>
      <c r="C2320"/>
      <c r="D2320"/>
      <c r="E2320"/>
      <c r="F2320"/>
    </row>
    <row r="2321" spans="1:6" s="94" customFormat="1" x14ac:dyDescent="0.15">
      <c r="A2321"/>
      <c r="B2321"/>
      <c r="C2321"/>
      <c r="D2321"/>
      <c r="E2321"/>
      <c r="F2321"/>
    </row>
    <row r="2322" spans="1:6" s="94" customFormat="1" x14ac:dyDescent="0.15">
      <c r="A2322"/>
      <c r="B2322"/>
      <c r="C2322"/>
      <c r="D2322"/>
      <c r="E2322"/>
      <c r="F2322"/>
    </row>
    <row r="2323" spans="1:6" s="94" customFormat="1" x14ac:dyDescent="0.15">
      <c r="A2323"/>
      <c r="B2323"/>
      <c r="C2323"/>
      <c r="D2323"/>
      <c r="E2323"/>
      <c r="F2323"/>
    </row>
    <row r="2324" spans="1:6" s="94" customFormat="1" x14ac:dyDescent="0.15">
      <c r="A2324"/>
      <c r="B2324"/>
      <c r="C2324"/>
      <c r="D2324"/>
      <c r="E2324"/>
      <c r="F2324"/>
    </row>
    <row r="2325" spans="1:6" s="94" customFormat="1" x14ac:dyDescent="0.15">
      <c r="A2325"/>
      <c r="B2325"/>
      <c r="C2325"/>
      <c r="D2325"/>
      <c r="E2325"/>
      <c r="F2325"/>
    </row>
    <row r="2326" spans="1:6" s="94" customFormat="1" x14ac:dyDescent="0.15">
      <c r="A2326"/>
      <c r="B2326"/>
      <c r="C2326"/>
      <c r="D2326"/>
      <c r="E2326"/>
      <c r="F2326"/>
    </row>
    <row r="2327" spans="1:6" s="94" customFormat="1" x14ac:dyDescent="0.15">
      <c r="A2327"/>
      <c r="B2327"/>
      <c r="C2327"/>
      <c r="D2327"/>
      <c r="E2327"/>
      <c r="F2327"/>
    </row>
    <row r="2328" spans="1:6" s="94" customFormat="1" x14ac:dyDescent="0.15">
      <c r="A2328"/>
      <c r="B2328"/>
      <c r="C2328"/>
      <c r="D2328"/>
      <c r="E2328"/>
      <c r="F2328"/>
    </row>
    <row r="2329" spans="1:6" s="94" customFormat="1" x14ac:dyDescent="0.15">
      <c r="A2329"/>
      <c r="B2329"/>
      <c r="C2329"/>
      <c r="D2329"/>
      <c r="E2329"/>
      <c r="F2329"/>
    </row>
    <row r="2330" spans="1:6" s="94" customFormat="1" x14ac:dyDescent="0.15">
      <c r="A2330"/>
      <c r="B2330"/>
      <c r="C2330"/>
      <c r="D2330"/>
      <c r="E2330"/>
      <c r="F2330"/>
    </row>
    <row r="2331" spans="1:6" s="94" customFormat="1" x14ac:dyDescent="0.15">
      <c r="A2331"/>
      <c r="B2331"/>
      <c r="C2331"/>
      <c r="D2331"/>
      <c r="E2331"/>
      <c r="F2331"/>
    </row>
    <row r="2332" spans="1:6" s="94" customFormat="1" x14ac:dyDescent="0.15">
      <c r="A2332"/>
      <c r="B2332"/>
      <c r="C2332"/>
      <c r="D2332"/>
      <c r="E2332"/>
      <c r="F2332"/>
    </row>
    <row r="2333" spans="1:6" s="94" customFormat="1" x14ac:dyDescent="0.15">
      <c r="A2333"/>
      <c r="B2333"/>
      <c r="C2333"/>
      <c r="D2333"/>
      <c r="E2333"/>
      <c r="F2333"/>
    </row>
    <row r="2334" spans="1:6" s="94" customFormat="1" x14ac:dyDescent="0.15">
      <c r="A2334"/>
      <c r="B2334"/>
      <c r="C2334"/>
      <c r="D2334"/>
      <c r="E2334"/>
      <c r="F2334"/>
    </row>
    <row r="2335" spans="1:6" s="94" customFormat="1" x14ac:dyDescent="0.15">
      <c r="A2335"/>
      <c r="B2335"/>
      <c r="C2335"/>
      <c r="D2335"/>
      <c r="E2335"/>
      <c r="F2335"/>
    </row>
    <row r="2336" spans="1:6" s="94" customFormat="1" x14ac:dyDescent="0.15">
      <c r="A2336"/>
      <c r="B2336"/>
      <c r="C2336"/>
      <c r="D2336"/>
      <c r="E2336"/>
      <c r="F2336"/>
    </row>
    <row r="2337" spans="1:6" s="94" customFormat="1" x14ac:dyDescent="0.15">
      <c r="A2337"/>
      <c r="B2337"/>
      <c r="C2337"/>
      <c r="D2337"/>
      <c r="E2337"/>
      <c r="F2337"/>
    </row>
    <row r="2338" spans="1:6" s="94" customFormat="1" x14ac:dyDescent="0.15">
      <c r="A2338"/>
      <c r="B2338"/>
      <c r="C2338"/>
      <c r="D2338"/>
      <c r="E2338"/>
      <c r="F2338"/>
    </row>
    <row r="2339" spans="1:6" s="94" customFormat="1" x14ac:dyDescent="0.15">
      <c r="A2339"/>
      <c r="B2339"/>
      <c r="C2339"/>
      <c r="D2339"/>
      <c r="E2339"/>
      <c r="F2339"/>
    </row>
    <row r="2340" spans="1:6" s="94" customFormat="1" x14ac:dyDescent="0.15">
      <c r="A2340"/>
      <c r="B2340"/>
      <c r="C2340"/>
      <c r="D2340"/>
      <c r="E2340"/>
      <c r="F2340"/>
    </row>
    <row r="2341" spans="1:6" s="94" customFormat="1" x14ac:dyDescent="0.15">
      <c r="A2341"/>
      <c r="B2341"/>
      <c r="C2341"/>
      <c r="D2341"/>
      <c r="E2341"/>
      <c r="F2341"/>
    </row>
    <row r="2342" spans="1:6" s="94" customFormat="1" x14ac:dyDescent="0.15">
      <c r="A2342"/>
      <c r="B2342"/>
      <c r="C2342"/>
      <c r="D2342"/>
      <c r="E2342"/>
      <c r="F2342"/>
    </row>
    <row r="2343" spans="1:6" s="94" customFormat="1" x14ac:dyDescent="0.15">
      <c r="A2343"/>
      <c r="B2343"/>
      <c r="C2343"/>
      <c r="D2343"/>
      <c r="E2343"/>
      <c r="F2343"/>
    </row>
    <row r="2344" spans="1:6" s="94" customFormat="1" x14ac:dyDescent="0.15">
      <c r="A2344"/>
      <c r="B2344"/>
      <c r="C2344"/>
      <c r="D2344"/>
      <c r="E2344"/>
      <c r="F2344"/>
    </row>
    <row r="2345" spans="1:6" s="94" customFormat="1" x14ac:dyDescent="0.15">
      <c r="A2345"/>
      <c r="B2345"/>
      <c r="C2345"/>
      <c r="D2345"/>
      <c r="E2345"/>
      <c r="F2345"/>
    </row>
    <row r="2346" spans="1:6" s="94" customFormat="1" x14ac:dyDescent="0.15">
      <c r="A2346"/>
      <c r="B2346"/>
      <c r="C2346"/>
      <c r="D2346"/>
      <c r="E2346"/>
      <c r="F2346"/>
    </row>
    <row r="2347" spans="1:6" s="94" customFormat="1" x14ac:dyDescent="0.15">
      <c r="A2347"/>
      <c r="B2347"/>
      <c r="C2347"/>
      <c r="D2347"/>
      <c r="E2347"/>
      <c r="F2347"/>
    </row>
    <row r="2348" spans="1:6" s="94" customFormat="1" x14ac:dyDescent="0.15">
      <c r="A2348"/>
      <c r="B2348"/>
      <c r="C2348"/>
      <c r="D2348"/>
      <c r="E2348"/>
      <c r="F2348"/>
    </row>
    <row r="2349" spans="1:6" s="94" customFormat="1" x14ac:dyDescent="0.15">
      <c r="A2349"/>
      <c r="B2349"/>
      <c r="C2349"/>
      <c r="D2349"/>
      <c r="E2349"/>
      <c r="F2349"/>
    </row>
    <row r="2350" spans="1:6" s="94" customFormat="1" x14ac:dyDescent="0.15">
      <c r="A2350"/>
      <c r="B2350"/>
      <c r="C2350"/>
      <c r="D2350"/>
      <c r="E2350"/>
      <c r="F2350"/>
    </row>
    <row r="2351" spans="1:6" s="94" customFormat="1" x14ac:dyDescent="0.15">
      <c r="A2351"/>
      <c r="B2351"/>
      <c r="C2351"/>
      <c r="D2351"/>
      <c r="E2351"/>
      <c r="F2351"/>
    </row>
    <row r="2352" spans="1:6" s="94" customFormat="1" x14ac:dyDescent="0.15">
      <c r="A2352"/>
      <c r="B2352"/>
      <c r="C2352"/>
      <c r="D2352"/>
      <c r="E2352"/>
      <c r="F2352"/>
    </row>
    <row r="2353" spans="1:6" s="94" customFormat="1" x14ac:dyDescent="0.15">
      <c r="A2353"/>
      <c r="B2353"/>
      <c r="C2353"/>
      <c r="D2353"/>
      <c r="E2353"/>
      <c r="F2353"/>
    </row>
    <row r="2354" spans="1:6" s="94" customFormat="1" x14ac:dyDescent="0.15">
      <c r="A2354"/>
      <c r="B2354"/>
      <c r="C2354"/>
      <c r="D2354"/>
      <c r="E2354"/>
      <c r="F2354"/>
    </row>
    <row r="2355" spans="1:6" s="94" customFormat="1" x14ac:dyDescent="0.15">
      <c r="A2355"/>
      <c r="B2355"/>
      <c r="C2355"/>
      <c r="D2355"/>
      <c r="E2355"/>
      <c r="F2355"/>
    </row>
    <row r="2356" spans="1:6" s="94" customFormat="1" x14ac:dyDescent="0.15">
      <c r="A2356"/>
      <c r="B2356"/>
      <c r="C2356"/>
      <c r="D2356"/>
      <c r="E2356"/>
      <c r="F2356"/>
    </row>
    <row r="2357" spans="1:6" s="94" customFormat="1" x14ac:dyDescent="0.15">
      <c r="A2357"/>
      <c r="B2357"/>
      <c r="C2357"/>
      <c r="D2357"/>
      <c r="E2357"/>
      <c r="F2357"/>
    </row>
    <row r="2358" spans="1:6" s="94" customFormat="1" x14ac:dyDescent="0.15">
      <c r="A2358"/>
      <c r="B2358"/>
      <c r="C2358"/>
      <c r="D2358"/>
      <c r="E2358"/>
      <c r="F2358"/>
    </row>
    <row r="2359" spans="1:6" s="94" customFormat="1" x14ac:dyDescent="0.15">
      <c r="A2359"/>
      <c r="B2359"/>
      <c r="C2359"/>
      <c r="D2359"/>
      <c r="E2359"/>
      <c r="F2359"/>
    </row>
    <row r="2360" spans="1:6" s="94" customFormat="1" x14ac:dyDescent="0.15">
      <c r="A2360"/>
      <c r="B2360"/>
      <c r="C2360"/>
      <c r="D2360"/>
      <c r="E2360"/>
      <c r="F2360"/>
    </row>
    <row r="2361" spans="1:6" s="94" customFormat="1" x14ac:dyDescent="0.15">
      <c r="A2361"/>
      <c r="B2361"/>
      <c r="C2361"/>
      <c r="D2361"/>
      <c r="E2361"/>
      <c r="F2361"/>
    </row>
    <row r="2362" spans="1:6" s="94" customFormat="1" x14ac:dyDescent="0.15">
      <c r="A2362"/>
      <c r="B2362"/>
      <c r="C2362"/>
      <c r="D2362"/>
      <c r="E2362"/>
      <c r="F2362"/>
    </row>
    <row r="2363" spans="1:6" s="94" customFormat="1" x14ac:dyDescent="0.15">
      <c r="A2363"/>
      <c r="B2363"/>
      <c r="C2363"/>
      <c r="D2363"/>
      <c r="E2363"/>
      <c r="F2363"/>
    </row>
    <row r="2364" spans="1:6" s="94" customFormat="1" x14ac:dyDescent="0.15">
      <c r="A2364"/>
      <c r="B2364"/>
      <c r="C2364"/>
      <c r="D2364"/>
      <c r="E2364"/>
      <c r="F2364"/>
    </row>
    <row r="2365" spans="1:6" s="94" customFormat="1" x14ac:dyDescent="0.15">
      <c r="A2365"/>
      <c r="B2365"/>
      <c r="C2365"/>
      <c r="D2365"/>
      <c r="E2365"/>
      <c r="F2365"/>
    </row>
    <row r="2366" spans="1:6" s="94" customFormat="1" x14ac:dyDescent="0.15">
      <c r="A2366"/>
      <c r="B2366"/>
      <c r="C2366"/>
      <c r="D2366"/>
      <c r="E2366"/>
      <c r="F2366"/>
    </row>
    <row r="2367" spans="1:6" s="94" customFormat="1" x14ac:dyDescent="0.15">
      <c r="A2367"/>
      <c r="B2367"/>
      <c r="C2367"/>
      <c r="D2367"/>
      <c r="E2367"/>
      <c r="F2367"/>
    </row>
    <row r="2368" spans="1:6" s="94" customFormat="1" x14ac:dyDescent="0.15">
      <c r="A2368"/>
      <c r="B2368"/>
      <c r="C2368"/>
      <c r="D2368"/>
      <c r="E2368"/>
      <c r="F2368"/>
    </row>
    <row r="2369" spans="1:6" s="94" customFormat="1" x14ac:dyDescent="0.15">
      <c r="A2369"/>
      <c r="B2369"/>
      <c r="C2369"/>
      <c r="D2369"/>
      <c r="E2369"/>
      <c r="F2369"/>
    </row>
    <row r="2370" spans="1:6" s="94" customFormat="1" x14ac:dyDescent="0.15">
      <c r="A2370"/>
      <c r="B2370"/>
      <c r="C2370"/>
      <c r="D2370"/>
      <c r="E2370"/>
      <c r="F2370"/>
    </row>
    <row r="2371" spans="1:6" s="94" customFormat="1" x14ac:dyDescent="0.15">
      <c r="A2371"/>
      <c r="B2371"/>
      <c r="C2371"/>
      <c r="D2371"/>
      <c r="E2371"/>
      <c r="F2371"/>
    </row>
    <row r="2372" spans="1:6" s="94" customFormat="1" x14ac:dyDescent="0.15">
      <c r="A2372"/>
      <c r="B2372"/>
      <c r="C2372"/>
      <c r="D2372"/>
      <c r="E2372"/>
      <c r="F2372"/>
    </row>
    <row r="2373" spans="1:6" s="94" customFormat="1" x14ac:dyDescent="0.15">
      <c r="A2373"/>
      <c r="B2373"/>
      <c r="C2373"/>
      <c r="D2373"/>
      <c r="E2373"/>
      <c r="F2373"/>
    </row>
    <row r="2374" spans="1:6" s="94" customFormat="1" x14ac:dyDescent="0.15">
      <c r="A2374"/>
      <c r="B2374"/>
      <c r="C2374"/>
      <c r="D2374"/>
      <c r="E2374"/>
      <c r="F2374"/>
    </row>
    <row r="2375" spans="1:6" s="94" customFormat="1" x14ac:dyDescent="0.15">
      <c r="A2375"/>
      <c r="B2375"/>
      <c r="C2375"/>
      <c r="D2375"/>
      <c r="E2375"/>
      <c r="F2375"/>
    </row>
    <row r="2376" spans="1:6" s="94" customFormat="1" x14ac:dyDescent="0.15">
      <c r="A2376"/>
      <c r="B2376"/>
      <c r="C2376"/>
      <c r="D2376"/>
      <c r="E2376"/>
      <c r="F2376"/>
    </row>
    <row r="2377" spans="1:6" s="94" customFormat="1" x14ac:dyDescent="0.15">
      <c r="A2377"/>
      <c r="B2377"/>
      <c r="C2377"/>
      <c r="D2377"/>
      <c r="E2377"/>
      <c r="F2377"/>
    </row>
    <row r="2378" spans="1:6" s="94" customFormat="1" x14ac:dyDescent="0.15">
      <c r="A2378"/>
      <c r="B2378"/>
      <c r="C2378"/>
      <c r="D2378"/>
      <c r="E2378"/>
      <c r="F2378"/>
    </row>
    <row r="2379" spans="1:6" s="94" customFormat="1" x14ac:dyDescent="0.15">
      <c r="A2379"/>
      <c r="B2379"/>
      <c r="C2379"/>
      <c r="D2379"/>
      <c r="E2379"/>
      <c r="F2379"/>
    </row>
    <row r="2380" spans="1:6" s="94" customFormat="1" x14ac:dyDescent="0.15">
      <c r="A2380"/>
      <c r="B2380"/>
      <c r="C2380"/>
      <c r="D2380"/>
      <c r="E2380"/>
      <c r="F2380"/>
    </row>
    <row r="2381" spans="1:6" s="94" customFormat="1" x14ac:dyDescent="0.15">
      <c r="A2381"/>
      <c r="B2381"/>
      <c r="C2381"/>
      <c r="D2381"/>
      <c r="E2381"/>
      <c r="F2381"/>
    </row>
    <row r="2382" spans="1:6" s="94" customFormat="1" x14ac:dyDescent="0.15">
      <c r="A2382"/>
      <c r="B2382"/>
      <c r="C2382"/>
      <c r="D2382"/>
      <c r="E2382"/>
      <c r="F2382"/>
    </row>
    <row r="2383" spans="1:6" s="94" customFormat="1" x14ac:dyDescent="0.15">
      <c r="A2383"/>
      <c r="B2383"/>
      <c r="C2383"/>
      <c r="D2383"/>
      <c r="E2383"/>
      <c r="F2383"/>
    </row>
    <row r="2384" spans="1:6" s="94" customFormat="1" x14ac:dyDescent="0.15">
      <c r="A2384"/>
      <c r="B2384"/>
      <c r="C2384"/>
      <c r="D2384"/>
      <c r="E2384"/>
      <c r="F2384"/>
    </row>
    <row r="2385" spans="1:6" s="94" customFormat="1" x14ac:dyDescent="0.15">
      <c r="A2385"/>
      <c r="B2385"/>
      <c r="C2385"/>
      <c r="D2385"/>
      <c r="E2385"/>
      <c r="F2385"/>
    </row>
    <row r="2386" spans="1:6" s="94" customFormat="1" x14ac:dyDescent="0.15">
      <c r="A2386"/>
      <c r="B2386"/>
      <c r="C2386"/>
      <c r="D2386"/>
      <c r="E2386"/>
      <c r="F2386"/>
    </row>
    <row r="2387" spans="1:6" s="94" customFormat="1" x14ac:dyDescent="0.15">
      <c r="A2387"/>
      <c r="B2387"/>
      <c r="C2387"/>
      <c r="D2387"/>
      <c r="E2387"/>
      <c r="F2387"/>
    </row>
    <row r="2388" spans="1:6" s="94" customFormat="1" x14ac:dyDescent="0.15">
      <c r="A2388"/>
      <c r="B2388"/>
      <c r="C2388"/>
      <c r="D2388"/>
      <c r="E2388"/>
      <c r="F2388"/>
    </row>
    <row r="2389" spans="1:6" s="94" customFormat="1" x14ac:dyDescent="0.15">
      <c r="A2389"/>
      <c r="B2389"/>
      <c r="C2389"/>
      <c r="D2389"/>
      <c r="E2389"/>
      <c r="F2389"/>
    </row>
    <row r="2390" spans="1:6" s="94" customFormat="1" x14ac:dyDescent="0.15">
      <c r="A2390"/>
      <c r="B2390"/>
      <c r="C2390"/>
      <c r="D2390"/>
      <c r="E2390"/>
      <c r="F2390"/>
    </row>
    <row r="2391" spans="1:6" s="94" customFormat="1" x14ac:dyDescent="0.15">
      <c r="A2391"/>
      <c r="B2391"/>
      <c r="C2391"/>
      <c r="D2391"/>
      <c r="E2391"/>
      <c r="F2391"/>
    </row>
    <row r="2392" spans="1:6" s="94" customFormat="1" x14ac:dyDescent="0.15">
      <c r="A2392"/>
      <c r="B2392"/>
      <c r="C2392"/>
      <c r="D2392"/>
      <c r="E2392"/>
      <c r="F2392"/>
    </row>
    <row r="2393" spans="1:6" s="94" customFormat="1" x14ac:dyDescent="0.15">
      <c r="A2393"/>
      <c r="B2393"/>
      <c r="C2393"/>
      <c r="D2393"/>
      <c r="E2393"/>
      <c r="F2393"/>
    </row>
    <row r="2394" spans="1:6" s="94" customFormat="1" x14ac:dyDescent="0.15">
      <c r="A2394"/>
      <c r="B2394"/>
      <c r="C2394"/>
      <c r="D2394"/>
      <c r="E2394"/>
      <c r="F2394"/>
    </row>
    <row r="2395" spans="1:6" s="94" customFormat="1" x14ac:dyDescent="0.15">
      <c r="A2395"/>
      <c r="B2395"/>
      <c r="C2395"/>
      <c r="D2395"/>
      <c r="E2395"/>
      <c r="F2395"/>
    </row>
    <row r="2396" spans="1:6" s="94" customFormat="1" x14ac:dyDescent="0.15">
      <c r="A2396"/>
      <c r="B2396"/>
      <c r="C2396"/>
      <c r="D2396"/>
      <c r="E2396"/>
      <c r="F2396"/>
    </row>
    <row r="2397" spans="1:6" s="94" customFormat="1" x14ac:dyDescent="0.15">
      <c r="A2397"/>
      <c r="B2397"/>
      <c r="C2397"/>
      <c r="D2397"/>
      <c r="E2397"/>
      <c r="F2397"/>
    </row>
    <row r="2398" spans="1:6" s="94" customFormat="1" x14ac:dyDescent="0.15">
      <c r="A2398"/>
      <c r="B2398"/>
      <c r="C2398"/>
      <c r="D2398"/>
      <c r="E2398"/>
      <c r="F2398"/>
    </row>
    <row r="2399" spans="1:6" s="94" customFormat="1" x14ac:dyDescent="0.15">
      <c r="A2399"/>
      <c r="B2399"/>
      <c r="C2399"/>
      <c r="D2399"/>
      <c r="E2399"/>
      <c r="F2399"/>
    </row>
    <row r="2400" spans="1:6" s="94" customFormat="1" x14ac:dyDescent="0.15">
      <c r="A2400"/>
      <c r="B2400"/>
      <c r="C2400"/>
      <c r="D2400"/>
      <c r="E2400"/>
      <c r="F2400"/>
    </row>
    <row r="2401" spans="1:6" s="94" customFormat="1" x14ac:dyDescent="0.15">
      <c r="A2401"/>
      <c r="B2401"/>
      <c r="C2401"/>
      <c r="D2401"/>
      <c r="E2401"/>
      <c r="F2401"/>
    </row>
    <row r="2402" spans="1:6" s="94" customFormat="1" x14ac:dyDescent="0.15">
      <c r="A2402"/>
      <c r="B2402"/>
      <c r="C2402"/>
      <c r="D2402"/>
      <c r="E2402"/>
      <c r="F2402"/>
    </row>
    <row r="2403" spans="1:6" s="94" customFormat="1" x14ac:dyDescent="0.15">
      <c r="A2403"/>
      <c r="B2403"/>
      <c r="C2403"/>
      <c r="D2403"/>
      <c r="E2403"/>
      <c r="F2403"/>
    </row>
    <row r="2404" spans="1:6" s="94" customFormat="1" x14ac:dyDescent="0.15">
      <c r="A2404"/>
      <c r="B2404"/>
      <c r="C2404"/>
      <c r="D2404"/>
      <c r="E2404"/>
      <c r="F2404"/>
    </row>
    <row r="2405" spans="1:6" s="94" customFormat="1" x14ac:dyDescent="0.15">
      <c r="A2405"/>
      <c r="B2405"/>
      <c r="C2405"/>
      <c r="D2405"/>
      <c r="E2405"/>
      <c r="F2405"/>
    </row>
    <row r="2406" spans="1:6" s="94" customFormat="1" x14ac:dyDescent="0.15">
      <c r="A2406"/>
      <c r="B2406"/>
      <c r="C2406"/>
      <c r="D2406"/>
      <c r="E2406"/>
      <c r="F2406"/>
    </row>
    <row r="2407" spans="1:6" s="94" customFormat="1" x14ac:dyDescent="0.15">
      <c r="A2407"/>
      <c r="B2407"/>
      <c r="C2407"/>
      <c r="D2407"/>
      <c r="E2407"/>
      <c r="F2407"/>
    </row>
    <row r="2408" spans="1:6" s="94" customFormat="1" x14ac:dyDescent="0.15">
      <c r="A2408"/>
      <c r="B2408"/>
      <c r="C2408"/>
      <c r="D2408"/>
      <c r="E2408"/>
      <c r="F2408"/>
    </row>
    <row r="2409" spans="1:6" s="94" customFormat="1" x14ac:dyDescent="0.15">
      <c r="A2409"/>
      <c r="B2409"/>
      <c r="C2409"/>
      <c r="D2409"/>
      <c r="E2409"/>
      <c r="F2409"/>
    </row>
    <row r="2410" spans="1:6" s="94" customFormat="1" x14ac:dyDescent="0.15">
      <c r="A2410"/>
      <c r="B2410"/>
      <c r="C2410"/>
      <c r="D2410"/>
      <c r="E2410"/>
      <c r="F2410"/>
    </row>
    <row r="2411" spans="1:6" s="94" customFormat="1" x14ac:dyDescent="0.15">
      <c r="A2411"/>
      <c r="B2411"/>
      <c r="C2411"/>
      <c r="D2411"/>
      <c r="E2411"/>
      <c r="F2411"/>
    </row>
    <row r="2412" spans="1:6" s="94" customFormat="1" x14ac:dyDescent="0.15">
      <c r="A2412"/>
      <c r="B2412"/>
      <c r="C2412"/>
      <c r="D2412"/>
      <c r="E2412"/>
      <c r="F2412"/>
    </row>
    <row r="2413" spans="1:6" s="94" customFormat="1" x14ac:dyDescent="0.15">
      <c r="A2413"/>
      <c r="B2413"/>
      <c r="C2413"/>
      <c r="D2413"/>
      <c r="E2413"/>
      <c r="F2413"/>
    </row>
    <row r="2414" spans="1:6" s="94" customFormat="1" x14ac:dyDescent="0.15">
      <c r="A2414"/>
      <c r="B2414"/>
      <c r="C2414"/>
      <c r="D2414"/>
      <c r="E2414"/>
      <c r="F2414"/>
    </row>
    <row r="2415" spans="1:6" s="94" customFormat="1" x14ac:dyDescent="0.15">
      <c r="A2415"/>
      <c r="B2415"/>
      <c r="C2415"/>
      <c r="D2415"/>
      <c r="E2415"/>
      <c r="F2415"/>
    </row>
    <row r="2416" spans="1:6" s="94" customFormat="1" x14ac:dyDescent="0.15">
      <c r="A2416"/>
      <c r="B2416"/>
      <c r="C2416"/>
      <c r="D2416"/>
      <c r="E2416"/>
      <c r="F2416"/>
    </row>
    <row r="2417" spans="1:6" s="94" customFormat="1" x14ac:dyDescent="0.15">
      <c r="A2417"/>
      <c r="B2417"/>
      <c r="C2417"/>
      <c r="D2417"/>
      <c r="E2417"/>
      <c r="F2417"/>
    </row>
    <row r="2418" spans="1:6" s="94" customFormat="1" x14ac:dyDescent="0.15">
      <c r="A2418"/>
      <c r="B2418"/>
      <c r="C2418"/>
      <c r="D2418"/>
      <c r="E2418"/>
      <c r="F2418"/>
    </row>
    <row r="2419" spans="1:6" s="94" customFormat="1" x14ac:dyDescent="0.15">
      <c r="A2419"/>
      <c r="B2419"/>
      <c r="C2419"/>
      <c r="D2419"/>
      <c r="E2419"/>
      <c r="F2419"/>
    </row>
    <row r="2420" spans="1:6" s="94" customFormat="1" x14ac:dyDescent="0.15">
      <c r="A2420"/>
      <c r="B2420"/>
      <c r="C2420"/>
      <c r="D2420"/>
      <c r="E2420"/>
      <c r="F2420"/>
    </row>
    <row r="2421" spans="1:6" s="94" customFormat="1" x14ac:dyDescent="0.15">
      <c r="A2421"/>
      <c r="B2421"/>
      <c r="C2421"/>
      <c r="D2421"/>
      <c r="E2421"/>
      <c r="F2421"/>
    </row>
    <row r="2422" spans="1:6" s="94" customFormat="1" x14ac:dyDescent="0.15">
      <c r="A2422"/>
      <c r="B2422"/>
      <c r="C2422"/>
      <c r="D2422"/>
      <c r="E2422"/>
      <c r="F2422"/>
    </row>
    <row r="2423" spans="1:6" s="94" customFormat="1" x14ac:dyDescent="0.15">
      <c r="A2423"/>
      <c r="B2423"/>
      <c r="C2423"/>
      <c r="D2423"/>
      <c r="E2423"/>
      <c r="F2423"/>
    </row>
    <row r="2424" spans="1:6" s="94" customFormat="1" x14ac:dyDescent="0.15">
      <c r="A2424"/>
      <c r="B2424"/>
      <c r="C2424"/>
      <c r="D2424"/>
      <c r="E2424"/>
      <c r="F2424"/>
    </row>
    <row r="2425" spans="1:6" s="94" customFormat="1" x14ac:dyDescent="0.15">
      <c r="A2425"/>
      <c r="B2425"/>
      <c r="C2425"/>
      <c r="D2425"/>
      <c r="E2425"/>
      <c r="F2425"/>
    </row>
    <row r="2426" spans="1:6" s="94" customFormat="1" x14ac:dyDescent="0.15">
      <c r="A2426"/>
      <c r="B2426"/>
      <c r="C2426"/>
      <c r="D2426"/>
      <c r="E2426"/>
      <c r="F2426"/>
    </row>
    <row r="2427" spans="1:6" s="94" customFormat="1" x14ac:dyDescent="0.15">
      <c r="A2427"/>
      <c r="B2427"/>
      <c r="C2427"/>
      <c r="D2427"/>
      <c r="E2427"/>
      <c r="F2427"/>
    </row>
    <row r="2428" spans="1:6" s="94" customFormat="1" x14ac:dyDescent="0.15">
      <c r="A2428"/>
      <c r="B2428"/>
      <c r="C2428"/>
      <c r="D2428"/>
      <c r="E2428"/>
      <c r="F2428"/>
    </row>
    <row r="2429" spans="1:6" s="94" customFormat="1" x14ac:dyDescent="0.15">
      <c r="A2429"/>
      <c r="B2429"/>
      <c r="C2429"/>
      <c r="D2429"/>
      <c r="E2429"/>
      <c r="F2429"/>
    </row>
    <row r="2430" spans="1:6" s="94" customFormat="1" x14ac:dyDescent="0.15">
      <c r="A2430"/>
      <c r="B2430"/>
      <c r="C2430"/>
      <c r="D2430"/>
      <c r="E2430"/>
      <c r="F2430"/>
    </row>
    <row r="2431" spans="1:6" s="94" customFormat="1" x14ac:dyDescent="0.15">
      <c r="A2431"/>
      <c r="B2431"/>
      <c r="C2431"/>
      <c r="D2431"/>
      <c r="E2431"/>
      <c r="F2431"/>
    </row>
    <row r="2432" spans="1:6" s="94" customFormat="1" x14ac:dyDescent="0.15">
      <c r="A2432"/>
      <c r="B2432"/>
      <c r="C2432"/>
      <c r="D2432"/>
      <c r="E2432"/>
      <c r="F2432"/>
    </row>
    <row r="2433" spans="1:6" s="94" customFormat="1" x14ac:dyDescent="0.15">
      <c r="A2433"/>
      <c r="B2433"/>
      <c r="C2433"/>
      <c r="D2433"/>
      <c r="E2433"/>
      <c r="F2433"/>
    </row>
    <row r="2434" spans="1:6" s="94" customFormat="1" x14ac:dyDescent="0.15">
      <c r="A2434"/>
      <c r="B2434"/>
      <c r="C2434"/>
      <c r="D2434"/>
      <c r="E2434"/>
      <c r="F2434"/>
    </row>
    <row r="2435" spans="1:6" s="94" customFormat="1" x14ac:dyDescent="0.15">
      <c r="A2435"/>
      <c r="B2435"/>
      <c r="C2435"/>
      <c r="D2435"/>
      <c r="E2435"/>
      <c r="F2435"/>
    </row>
    <row r="2436" spans="1:6" s="94" customFormat="1" x14ac:dyDescent="0.15">
      <c r="A2436"/>
      <c r="B2436"/>
      <c r="C2436"/>
      <c r="D2436"/>
      <c r="E2436"/>
      <c r="F2436"/>
    </row>
    <row r="2437" spans="1:6" s="94" customFormat="1" x14ac:dyDescent="0.15">
      <c r="A2437"/>
      <c r="B2437"/>
      <c r="C2437"/>
      <c r="D2437"/>
      <c r="E2437"/>
      <c r="F2437"/>
    </row>
    <row r="2438" spans="1:6" s="94" customFormat="1" x14ac:dyDescent="0.15">
      <c r="A2438"/>
      <c r="B2438"/>
      <c r="C2438"/>
      <c r="D2438"/>
      <c r="E2438"/>
      <c r="F2438"/>
    </row>
    <row r="2439" spans="1:6" s="94" customFormat="1" x14ac:dyDescent="0.15">
      <c r="A2439"/>
      <c r="B2439"/>
      <c r="C2439"/>
      <c r="D2439"/>
      <c r="E2439"/>
      <c r="F2439"/>
    </row>
    <row r="2440" spans="1:6" s="94" customFormat="1" x14ac:dyDescent="0.15">
      <c r="A2440"/>
      <c r="B2440"/>
      <c r="C2440"/>
      <c r="D2440"/>
      <c r="E2440"/>
      <c r="F2440"/>
    </row>
    <row r="2441" spans="1:6" s="94" customFormat="1" x14ac:dyDescent="0.15">
      <c r="A2441"/>
      <c r="B2441"/>
      <c r="C2441"/>
      <c r="D2441"/>
      <c r="E2441"/>
      <c r="F2441"/>
    </row>
    <row r="2442" spans="1:6" s="94" customFormat="1" x14ac:dyDescent="0.15">
      <c r="A2442"/>
      <c r="B2442"/>
      <c r="C2442"/>
      <c r="D2442"/>
      <c r="E2442"/>
      <c r="F2442"/>
    </row>
    <row r="2443" spans="1:6" s="94" customFormat="1" x14ac:dyDescent="0.15">
      <c r="A2443"/>
      <c r="B2443"/>
      <c r="C2443"/>
      <c r="D2443"/>
      <c r="E2443"/>
      <c r="F2443"/>
    </row>
    <row r="2444" spans="1:6" s="94" customFormat="1" x14ac:dyDescent="0.15">
      <c r="A2444"/>
      <c r="B2444"/>
      <c r="C2444"/>
      <c r="D2444"/>
      <c r="E2444"/>
      <c r="F2444"/>
    </row>
    <row r="2445" spans="1:6" s="94" customFormat="1" x14ac:dyDescent="0.15">
      <c r="A2445"/>
      <c r="B2445"/>
      <c r="C2445"/>
      <c r="D2445"/>
      <c r="E2445"/>
      <c r="F2445"/>
    </row>
    <row r="2446" spans="1:6" s="94" customFormat="1" x14ac:dyDescent="0.15">
      <c r="A2446"/>
      <c r="B2446"/>
      <c r="C2446"/>
      <c r="D2446"/>
      <c r="E2446"/>
      <c r="F2446"/>
    </row>
    <row r="2447" spans="1:6" s="94" customFormat="1" x14ac:dyDescent="0.15">
      <c r="A2447"/>
      <c r="B2447"/>
      <c r="C2447"/>
      <c r="D2447"/>
      <c r="E2447"/>
      <c r="F2447"/>
    </row>
    <row r="2448" spans="1:6" s="94" customFormat="1" x14ac:dyDescent="0.15">
      <c r="A2448"/>
      <c r="B2448"/>
      <c r="C2448"/>
      <c r="D2448"/>
      <c r="E2448"/>
      <c r="F2448"/>
    </row>
    <row r="2449" spans="1:6" s="94" customFormat="1" x14ac:dyDescent="0.15">
      <c r="A2449"/>
      <c r="B2449"/>
      <c r="C2449"/>
      <c r="D2449"/>
      <c r="E2449"/>
      <c r="F2449"/>
    </row>
    <row r="2450" spans="1:6" s="94" customFormat="1" x14ac:dyDescent="0.15">
      <c r="A2450"/>
      <c r="B2450"/>
      <c r="C2450"/>
      <c r="D2450"/>
      <c r="E2450"/>
      <c r="F2450"/>
    </row>
    <row r="2451" spans="1:6" s="94" customFormat="1" x14ac:dyDescent="0.15">
      <c r="A2451"/>
      <c r="B2451"/>
      <c r="C2451"/>
      <c r="D2451"/>
      <c r="E2451"/>
      <c r="F2451"/>
    </row>
    <row r="2452" spans="1:6" s="94" customFormat="1" x14ac:dyDescent="0.15">
      <c r="A2452"/>
      <c r="B2452"/>
      <c r="C2452"/>
      <c r="D2452"/>
      <c r="E2452"/>
      <c r="F2452"/>
    </row>
    <row r="2453" spans="1:6" s="94" customFormat="1" x14ac:dyDescent="0.15">
      <c r="A2453"/>
      <c r="B2453"/>
      <c r="C2453"/>
      <c r="D2453"/>
      <c r="E2453"/>
      <c r="F2453"/>
    </row>
    <row r="2454" spans="1:6" s="94" customFormat="1" x14ac:dyDescent="0.15">
      <c r="A2454"/>
      <c r="B2454"/>
      <c r="C2454"/>
      <c r="D2454"/>
      <c r="E2454"/>
      <c r="F2454"/>
    </row>
    <row r="2455" spans="1:6" s="94" customFormat="1" x14ac:dyDescent="0.15">
      <c r="A2455"/>
      <c r="B2455"/>
      <c r="C2455"/>
      <c r="D2455"/>
      <c r="E2455"/>
      <c r="F2455"/>
    </row>
    <row r="2456" spans="1:6" s="94" customFormat="1" x14ac:dyDescent="0.15">
      <c r="A2456"/>
      <c r="B2456"/>
      <c r="C2456"/>
      <c r="D2456"/>
      <c r="E2456"/>
      <c r="F2456"/>
    </row>
    <row r="2457" spans="1:6" s="94" customFormat="1" x14ac:dyDescent="0.15">
      <c r="A2457"/>
      <c r="B2457"/>
      <c r="C2457"/>
      <c r="D2457"/>
      <c r="E2457"/>
      <c r="F2457"/>
    </row>
    <row r="2458" spans="1:6" s="94" customFormat="1" x14ac:dyDescent="0.15">
      <c r="A2458"/>
      <c r="B2458"/>
      <c r="C2458"/>
      <c r="D2458"/>
      <c r="E2458"/>
      <c r="F2458"/>
    </row>
    <row r="2459" spans="1:6" s="94" customFormat="1" x14ac:dyDescent="0.15">
      <c r="A2459"/>
      <c r="B2459"/>
      <c r="C2459"/>
      <c r="D2459"/>
      <c r="E2459"/>
      <c r="F2459"/>
    </row>
    <row r="2460" spans="1:6" s="94" customFormat="1" x14ac:dyDescent="0.15">
      <c r="A2460"/>
      <c r="B2460"/>
      <c r="C2460"/>
      <c r="D2460"/>
      <c r="E2460"/>
      <c r="F2460"/>
    </row>
    <row r="2461" spans="1:6" s="94" customFormat="1" x14ac:dyDescent="0.15">
      <c r="A2461"/>
      <c r="B2461"/>
      <c r="C2461"/>
      <c r="D2461"/>
      <c r="E2461"/>
      <c r="F2461"/>
    </row>
    <row r="2462" spans="1:6" s="94" customFormat="1" x14ac:dyDescent="0.15">
      <c r="A2462"/>
      <c r="B2462"/>
      <c r="C2462"/>
      <c r="D2462"/>
      <c r="E2462"/>
      <c r="F2462"/>
    </row>
    <row r="2463" spans="1:6" s="94" customFormat="1" x14ac:dyDescent="0.15">
      <c r="A2463"/>
      <c r="B2463"/>
      <c r="C2463"/>
      <c r="D2463"/>
      <c r="E2463"/>
      <c r="F2463"/>
    </row>
    <row r="2464" spans="1:6" s="94" customFormat="1" x14ac:dyDescent="0.15">
      <c r="A2464"/>
      <c r="B2464"/>
      <c r="C2464"/>
      <c r="D2464"/>
      <c r="E2464"/>
      <c r="F2464"/>
    </row>
    <row r="2465" spans="1:6" s="94" customFormat="1" x14ac:dyDescent="0.15">
      <c r="A2465"/>
      <c r="B2465"/>
      <c r="C2465"/>
      <c r="D2465"/>
      <c r="E2465"/>
      <c r="F2465"/>
    </row>
    <row r="2466" spans="1:6" s="94" customFormat="1" x14ac:dyDescent="0.15">
      <c r="A2466"/>
      <c r="B2466"/>
      <c r="C2466"/>
      <c r="D2466"/>
      <c r="E2466"/>
      <c r="F2466"/>
    </row>
    <row r="2467" spans="1:6" s="94" customFormat="1" x14ac:dyDescent="0.15">
      <c r="A2467"/>
      <c r="B2467"/>
      <c r="C2467"/>
      <c r="D2467"/>
      <c r="E2467"/>
      <c r="F2467"/>
    </row>
    <row r="2468" spans="1:6" s="94" customFormat="1" x14ac:dyDescent="0.15">
      <c r="A2468"/>
      <c r="B2468"/>
      <c r="C2468"/>
      <c r="D2468"/>
      <c r="E2468"/>
      <c r="F2468"/>
    </row>
    <row r="2469" spans="1:6" s="94" customFormat="1" x14ac:dyDescent="0.15">
      <c r="A2469"/>
      <c r="B2469"/>
      <c r="C2469"/>
      <c r="D2469"/>
      <c r="E2469"/>
      <c r="F2469"/>
    </row>
    <row r="2470" spans="1:6" s="94" customFormat="1" x14ac:dyDescent="0.15">
      <c r="A2470"/>
      <c r="B2470"/>
      <c r="C2470"/>
      <c r="D2470"/>
      <c r="E2470"/>
      <c r="F2470"/>
    </row>
    <row r="2471" spans="1:6" s="94" customFormat="1" x14ac:dyDescent="0.15">
      <c r="A2471"/>
      <c r="B2471"/>
      <c r="C2471"/>
      <c r="D2471"/>
      <c r="E2471"/>
      <c r="F2471"/>
    </row>
    <row r="2472" spans="1:6" s="94" customFormat="1" x14ac:dyDescent="0.15">
      <c r="A2472"/>
      <c r="B2472"/>
      <c r="C2472"/>
      <c r="D2472"/>
      <c r="E2472"/>
      <c r="F2472"/>
    </row>
    <row r="2473" spans="1:6" s="94" customFormat="1" x14ac:dyDescent="0.15">
      <c r="A2473"/>
      <c r="B2473"/>
      <c r="C2473"/>
      <c r="D2473"/>
      <c r="E2473"/>
      <c r="F2473"/>
    </row>
    <row r="2474" spans="1:6" s="94" customFormat="1" x14ac:dyDescent="0.15">
      <c r="A2474"/>
      <c r="B2474"/>
      <c r="C2474"/>
      <c r="D2474"/>
      <c r="E2474"/>
      <c r="F2474"/>
    </row>
    <row r="2475" spans="1:6" s="94" customFormat="1" x14ac:dyDescent="0.15">
      <c r="A2475"/>
      <c r="B2475"/>
      <c r="C2475"/>
      <c r="D2475"/>
      <c r="E2475"/>
      <c r="F2475"/>
    </row>
    <row r="2476" spans="1:6" s="94" customFormat="1" x14ac:dyDescent="0.15">
      <c r="A2476"/>
      <c r="B2476"/>
      <c r="C2476"/>
      <c r="D2476"/>
      <c r="E2476"/>
      <c r="F2476"/>
    </row>
    <row r="2477" spans="1:6" s="94" customFormat="1" x14ac:dyDescent="0.15">
      <c r="A2477"/>
      <c r="B2477"/>
      <c r="C2477"/>
      <c r="D2477"/>
      <c r="E2477"/>
      <c r="F2477"/>
    </row>
    <row r="2478" spans="1:6" s="94" customFormat="1" x14ac:dyDescent="0.15">
      <c r="A2478"/>
      <c r="B2478"/>
      <c r="C2478"/>
      <c r="D2478"/>
      <c r="E2478"/>
      <c r="F2478"/>
    </row>
    <row r="2479" spans="1:6" s="94" customFormat="1" x14ac:dyDescent="0.15">
      <c r="A2479"/>
      <c r="B2479"/>
      <c r="C2479"/>
      <c r="D2479"/>
      <c r="E2479"/>
      <c r="F2479"/>
    </row>
    <row r="2480" spans="1:6" s="94" customFormat="1" x14ac:dyDescent="0.15">
      <c r="A2480"/>
      <c r="B2480"/>
      <c r="C2480"/>
      <c r="D2480"/>
      <c r="E2480"/>
      <c r="F2480"/>
    </row>
    <row r="2481" spans="1:6" s="94" customFormat="1" x14ac:dyDescent="0.15">
      <c r="A2481"/>
      <c r="B2481"/>
      <c r="C2481"/>
      <c r="D2481"/>
      <c r="E2481"/>
      <c r="F2481"/>
    </row>
    <row r="2482" spans="1:6" s="94" customFormat="1" x14ac:dyDescent="0.15">
      <c r="A2482"/>
      <c r="B2482"/>
      <c r="C2482"/>
      <c r="D2482"/>
      <c r="E2482"/>
      <c r="F2482"/>
    </row>
    <row r="2483" spans="1:6" s="94" customFormat="1" x14ac:dyDescent="0.15">
      <c r="A2483"/>
      <c r="B2483"/>
      <c r="C2483"/>
      <c r="D2483"/>
      <c r="E2483"/>
      <c r="F2483"/>
    </row>
    <row r="2484" spans="1:6" s="94" customFormat="1" x14ac:dyDescent="0.15">
      <c r="A2484"/>
      <c r="B2484"/>
      <c r="C2484"/>
      <c r="D2484"/>
      <c r="E2484"/>
      <c r="F2484"/>
    </row>
    <row r="2485" spans="1:6" s="94" customFormat="1" x14ac:dyDescent="0.15">
      <c r="A2485"/>
      <c r="B2485"/>
      <c r="C2485"/>
      <c r="D2485"/>
      <c r="E2485"/>
      <c r="F2485"/>
    </row>
    <row r="2486" spans="1:6" s="94" customFormat="1" x14ac:dyDescent="0.15">
      <c r="A2486"/>
      <c r="B2486"/>
      <c r="C2486"/>
      <c r="D2486"/>
      <c r="E2486"/>
      <c r="F2486"/>
    </row>
    <row r="2487" spans="1:6" s="94" customFormat="1" x14ac:dyDescent="0.15">
      <c r="A2487"/>
      <c r="B2487"/>
      <c r="C2487"/>
      <c r="D2487"/>
      <c r="E2487"/>
      <c r="F2487"/>
    </row>
    <row r="2488" spans="1:6" s="94" customFormat="1" x14ac:dyDescent="0.15">
      <c r="A2488"/>
      <c r="B2488"/>
      <c r="C2488"/>
      <c r="D2488"/>
      <c r="E2488"/>
      <c r="F2488"/>
    </row>
    <row r="2489" spans="1:6" s="94" customFormat="1" x14ac:dyDescent="0.15">
      <c r="A2489"/>
      <c r="B2489"/>
      <c r="C2489"/>
      <c r="D2489"/>
      <c r="E2489"/>
      <c r="F2489"/>
    </row>
    <row r="2490" spans="1:6" s="94" customFormat="1" x14ac:dyDescent="0.15">
      <c r="A2490"/>
      <c r="B2490"/>
      <c r="C2490"/>
      <c r="D2490"/>
      <c r="E2490"/>
      <c r="F2490"/>
    </row>
    <row r="2491" spans="1:6" s="94" customFormat="1" x14ac:dyDescent="0.15">
      <c r="A2491"/>
      <c r="B2491"/>
      <c r="C2491"/>
      <c r="D2491"/>
      <c r="E2491"/>
      <c r="F2491"/>
    </row>
    <row r="2492" spans="1:6" s="94" customFormat="1" x14ac:dyDescent="0.15">
      <c r="A2492"/>
      <c r="B2492"/>
      <c r="C2492"/>
      <c r="D2492"/>
      <c r="E2492"/>
      <c r="F2492"/>
    </row>
    <row r="2493" spans="1:6" s="94" customFormat="1" x14ac:dyDescent="0.15">
      <c r="A2493"/>
      <c r="B2493"/>
      <c r="C2493"/>
      <c r="D2493"/>
      <c r="E2493"/>
      <c r="F2493"/>
    </row>
    <row r="2494" spans="1:6" s="94" customFormat="1" x14ac:dyDescent="0.15">
      <c r="A2494"/>
      <c r="B2494"/>
      <c r="C2494"/>
      <c r="D2494"/>
      <c r="E2494"/>
      <c r="F2494"/>
    </row>
    <row r="2495" spans="1:6" s="94" customFormat="1" x14ac:dyDescent="0.15">
      <c r="A2495"/>
      <c r="B2495"/>
      <c r="C2495"/>
      <c r="D2495"/>
      <c r="E2495"/>
      <c r="F2495"/>
    </row>
    <row r="2496" spans="1:6" s="94" customFormat="1" x14ac:dyDescent="0.15">
      <c r="A2496"/>
      <c r="B2496"/>
      <c r="C2496"/>
      <c r="D2496"/>
      <c r="E2496"/>
      <c r="F2496"/>
    </row>
    <row r="2497" spans="1:6" s="94" customFormat="1" x14ac:dyDescent="0.15">
      <c r="A2497"/>
      <c r="B2497"/>
      <c r="C2497"/>
      <c r="D2497"/>
      <c r="E2497"/>
      <c r="F2497"/>
    </row>
    <row r="2498" spans="1:6" s="94" customFormat="1" x14ac:dyDescent="0.15">
      <c r="A2498"/>
      <c r="B2498"/>
      <c r="C2498"/>
      <c r="D2498"/>
      <c r="E2498"/>
      <c r="F2498"/>
    </row>
    <row r="2499" spans="1:6" s="94" customFormat="1" x14ac:dyDescent="0.15">
      <c r="A2499"/>
      <c r="B2499"/>
      <c r="C2499"/>
      <c r="D2499"/>
      <c r="E2499"/>
      <c r="F2499"/>
    </row>
    <row r="2500" spans="1:6" s="94" customFormat="1" x14ac:dyDescent="0.15">
      <c r="A2500"/>
      <c r="B2500"/>
      <c r="C2500"/>
      <c r="D2500"/>
      <c r="E2500"/>
      <c r="F2500"/>
    </row>
    <row r="2501" spans="1:6" s="94" customFormat="1" x14ac:dyDescent="0.15">
      <c r="A2501"/>
      <c r="B2501"/>
      <c r="C2501"/>
      <c r="D2501"/>
      <c r="E2501"/>
      <c r="F2501"/>
    </row>
    <row r="2502" spans="1:6" s="94" customFormat="1" x14ac:dyDescent="0.15">
      <c r="A2502"/>
      <c r="B2502"/>
      <c r="C2502"/>
      <c r="D2502"/>
      <c r="E2502"/>
      <c r="F2502"/>
    </row>
    <row r="2503" spans="1:6" s="94" customFormat="1" x14ac:dyDescent="0.15">
      <c r="A2503"/>
      <c r="B2503"/>
      <c r="C2503"/>
      <c r="D2503"/>
      <c r="E2503"/>
      <c r="F2503"/>
    </row>
    <row r="2504" spans="1:6" s="94" customFormat="1" x14ac:dyDescent="0.15">
      <c r="A2504"/>
      <c r="B2504"/>
      <c r="C2504"/>
      <c r="D2504"/>
      <c r="E2504"/>
      <c r="F2504"/>
    </row>
    <row r="2505" spans="1:6" s="94" customFormat="1" x14ac:dyDescent="0.15">
      <c r="A2505"/>
      <c r="B2505"/>
      <c r="C2505"/>
      <c r="D2505"/>
      <c r="E2505"/>
      <c r="F2505"/>
    </row>
    <row r="2506" spans="1:6" s="94" customFormat="1" x14ac:dyDescent="0.15">
      <c r="A2506"/>
      <c r="B2506"/>
      <c r="C2506"/>
      <c r="D2506"/>
      <c r="E2506"/>
      <c r="F2506"/>
    </row>
    <row r="2507" spans="1:6" s="94" customFormat="1" x14ac:dyDescent="0.15">
      <c r="A2507"/>
      <c r="B2507"/>
      <c r="C2507"/>
      <c r="D2507"/>
      <c r="E2507"/>
      <c r="F2507"/>
    </row>
    <row r="2508" spans="1:6" s="94" customFormat="1" x14ac:dyDescent="0.15">
      <c r="A2508"/>
      <c r="B2508"/>
      <c r="C2508"/>
      <c r="D2508"/>
      <c r="E2508"/>
      <c r="F2508"/>
    </row>
    <row r="2509" spans="1:6" s="94" customFormat="1" x14ac:dyDescent="0.15">
      <c r="A2509"/>
      <c r="B2509"/>
      <c r="C2509"/>
      <c r="D2509"/>
      <c r="E2509"/>
      <c r="F2509"/>
    </row>
    <row r="2510" spans="1:6" s="94" customFormat="1" x14ac:dyDescent="0.15">
      <c r="A2510"/>
      <c r="B2510"/>
      <c r="C2510"/>
      <c r="D2510"/>
      <c r="E2510"/>
      <c r="F2510"/>
    </row>
    <row r="2511" spans="1:6" s="94" customFormat="1" x14ac:dyDescent="0.15">
      <c r="A2511"/>
      <c r="B2511"/>
      <c r="C2511"/>
      <c r="D2511"/>
      <c r="E2511"/>
      <c r="F2511"/>
    </row>
    <row r="2512" spans="1:6" s="94" customFormat="1" x14ac:dyDescent="0.15">
      <c r="A2512"/>
      <c r="B2512"/>
      <c r="C2512"/>
      <c r="D2512"/>
      <c r="E2512"/>
      <c r="F2512"/>
    </row>
    <row r="2513" spans="1:6" s="94" customFormat="1" x14ac:dyDescent="0.15">
      <c r="A2513"/>
      <c r="B2513"/>
      <c r="C2513"/>
      <c r="D2513"/>
      <c r="E2513"/>
      <c r="F2513"/>
    </row>
    <row r="2514" spans="1:6" s="94" customFormat="1" x14ac:dyDescent="0.15">
      <c r="A2514"/>
      <c r="B2514"/>
      <c r="C2514"/>
      <c r="D2514"/>
      <c r="E2514"/>
      <c r="F2514"/>
    </row>
    <row r="2515" spans="1:6" s="94" customFormat="1" x14ac:dyDescent="0.15">
      <c r="A2515"/>
      <c r="B2515"/>
      <c r="C2515"/>
      <c r="D2515"/>
      <c r="E2515"/>
      <c r="F2515"/>
    </row>
    <row r="2516" spans="1:6" s="94" customFormat="1" x14ac:dyDescent="0.15">
      <c r="A2516"/>
      <c r="B2516"/>
      <c r="C2516"/>
      <c r="D2516"/>
      <c r="E2516"/>
      <c r="F2516"/>
    </row>
    <row r="2517" spans="1:6" s="94" customFormat="1" x14ac:dyDescent="0.15">
      <c r="A2517"/>
      <c r="B2517"/>
      <c r="C2517"/>
      <c r="D2517"/>
      <c r="E2517"/>
      <c r="F2517"/>
    </row>
    <row r="2518" spans="1:6" s="94" customFormat="1" x14ac:dyDescent="0.15">
      <c r="A2518"/>
      <c r="B2518"/>
      <c r="C2518"/>
      <c r="D2518"/>
      <c r="E2518"/>
      <c r="F2518"/>
    </row>
    <row r="2519" spans="1:6" s="94" customFormat="1" x14ac:dyDescent="0.15">
      <c r="A2519"/>
      <c r="B2519"/>
      <c r="C2519"/>
      <c r="D2519"/>
      <c r="E2519"/>
      <c r="F2519"/>
    </row>
    <row r="2520" spans="1:6" s="94" customFormat="1" x14ac:dyDescent="0.15">
      <c r="A2520"/>
      <c r="B2520"/>
      <c r="C2520"/>
      <c r="D2520"/>
      <c r="E2520"/>
      <c r="F2520"/>
    </row>
    <row r="2521" spans="1:6" s="94" customFormat="1" x14ac:dyDescent="0.15">
      <c r="A2521"/>
      <c r="B2521"/>
      <c r="C2521"/>
      <c r="D2521"/>
      <c r="E2521"/>
      <c r="F2521"/>
    </row>
    <row r="2522" spans="1:6" s="94" customFormat="1" x14ac:dyDescent="0.15">
      <c r="A2522"/>
      <c r="B2522"/>
      <c r="C2522"/>
      <c r="D2522"/>
      <c r="E2522"/>
      <c r="F2522"/>
    </row>
    <row r="2523" spans="1:6" s="94" customFormat="1" x14ac:dyDescent="0.15">
      <c r="A2523"/>
      <c r="B2523"/>
      <c r="C2523"/>
      <c r="D2523"/>
      <c r="E2523"/>
      <c r="F2523"/>
    </row>
    <row r="2524" spans="1:6" s="94" customFormat="1" x14ac:dyDescent="0.15">
      <c r="A2524"/>
      <c r="B2524"/>
      <c r="C2524"/>
      <c r="D2524"/>
      <c r="E2524"/>
      <c r="F2524"/>
    </row>
    <row r="2525" spans="1:6" s="94" customFormat="1" x14ac:dyDescent="0.15">
      <c r="A2525"/>
      <c r="B2525"/>
      <c r="C2525"/>
      <c r="D2525"/>
      <c r="E2525"/>
      <c r="F2525"/>
    </row>
    <row r="2526" spans="1:6" s="94" customFormat="1" x14ac:dyDescent="0.15">
      <c r="A2526"/>
      <c r="B2526"/>
      <c r="C2526"/>
      <c r="D2526"/>
      <c r="E2526"/>
      <c r="F2526"/>
    </row>
    <row r="2527" spans="1:6" s="94" customFormat="1" x14ac:dyDescent="0.15">
      <c r="A2527"/>
      <c r="B2527"/>
      <c r="C2527"/>
      <c r="D2527"/>
      <c r="E2527"/>
      <c r="F2527"/>
    </row>
    <row r="2528" spans="1:6" s="94" customFormat="1" x14ac:dyDescent="0.15">
      <c r="A2528"/>
      <c r="B2528"/>
      <c r="C2528"/>
      <c r="D2528"/>
      <c r="E2528"/>
      <c r="F2528"/>
    </row>
    <row r="2529" spans="1:6" s="94" customFormat="1" x14ac:dyDescent="0.15">
      <c r="A2529"/>
      <c r="B2529"/>
      <c r="C2529"/>
      <c r="D2529"/>
      <c r="E2529"/>
      <c r="F2529"/>
    </row>
    <row r="2530" spans="1:6" s="94" customFormat="1" x14ac:dyDescent="0.15">
      <c r="A2530"/>
      <c r="B2530"/>
      <c r="C2530"/>
      <c r="D2530"/>
      <c r="E2530"/>
      <c r="F2530"/>
    </row>
    <row r="2531" spans="1:6" s="94" customFormat="1" x14ac:dyDescent="0.15">
      <c r="A2531"/>
      <c r="B2531"/>
      <c r="C2531"/>
      <c r="D2531"/>
      <c r="E2531"/>
      <c r="F2531"/>
    </row>
    <row r="2532" spans="1:6" s="94" customFormat="1" x14ac:dyDescent="0.15">
      <c r="A2532"/>
      <c r="B2532"/>
      <c r="C2532"/>
      <c r="D2532"/>
      <c r="E2532"/>
      <c r="F2532"/>
    </row>
    <row r="2533" spans="1:6" s="94" customFormat="1" x14ac:dyDescent="0.15">
      <c r="A2533"/>
      <c r="B2533"/>
      <c r="C2533"/>
      <c r="D2533"/>
      <c r="E2533"/>
      <c r="F2533"/>
    </row>
    <row r="2534" spans="1:6" s="94" customFormat="1" x14ac:dyDescent="0.15">
      <c r="A2534"/>
      <c r="B2534"/>
      <c r="C2534"/>
      <c r="D2534"/>
      <c r="E2534"/>
      <c r="F2534"/>
    </row>
    <row r="2535" spans="1:6" s="94" customFormat="1" x14ac:dyDescent="0.15">
      <c r="A2535"/>
      <c r="B2535"/>
      <c r="C2535"/>
      <c r="D2535"/>
      <c r="E2535"/>
      <c r="F2535"/>
    </row>
    <row r="2536" spans="1:6" s="94" customFormat="1" x14ac:dyDescent="0.15">
      <c r="A2536"/>
      <c r="B2536"/>
      <c r="C2536"/>
      <c r="D2536"/>
      <c r="E2536"/>
      <c r="F2536"/>
    </row>
    <row r="2537" spans="1:6" s="94" customFormat="1" x14ac:dyDescent="0.15">
      <c r="A2537"/>
      <c r="B2537"/>
      <c r="C2537"/>
      <c r="D2537"/>
      <c r="E2537"/>
      <c r="F2537"/>
    </row>
    <row r="2538" spans="1:6" s="94" customFormat="1" x14ac:dyDescent="0.15">
      <c r="A2538"/>
      <c r="B2538"/>
      <c r="C2538"/>
      <c r="D2538"/>
      <c r="E2538"/>
      <c r="F2538"/>
    </row>
    <row r="2539" spans="1:6" s="94" customFormat="1" x14ac:dyDescent="0.15">
      <c r="A2539"/>
      <c r="B2539"/>
      <c r="C2539"/>
      <c r="D2539"/>
      <c r="E2539"/>
      <c r="F2539"/>
    </row>
    <row r="2540" spans="1:6" s="94" customFormat="1" x14ac:dyDescent="0.15">
      <c r="A2540"/>
      <c r="B2540"/>
      <c r="C2540"/>
      <c r="D2540"/>
      <c r="E2540"/>
      <c r="F2540"/>
    </row>
    <row r="2541" spans="1:6" s="94" customFormat="1" x14ac:dyDescent="0.15">
      <c r="A2541"/>
      <c r="B2541"/>
      <c r="C2541"/>
      <c r="D2541"/>
      <c r="E2541"/>
      <c r="F2541"/>
    </row>
    <row r="2542" spans="1:6" s="94" customFormat="1" x14ac:dyDescent="0.15">
      <c r="A2542"/>
      <c r="B2542"/>
      <c r="C2542"/>
      <c r="D2542"/>
      <c r="E2542"/>
      <c r="F2542"/>
    </row>
    <row r="2543" spans="1:6" s="94" customFormat="1" x14ac:dyDescent="0.15">
      <c r="A2543"/>
      <c r="B2543"/>
      <c r="C2543"/>
      <c r="D2543"/>
      <c r="E2543"/>
      <c r="F2543"/>
    </row>
    <row r="2544" spans="1:6" s="94" customFormat="1" x14ac:dyDescent="0.15">
      <c r="A2544"/>
      <c r="B2544"/>
      <c r="C2544"/>
      <c r="D2544"/>
      <c r="E2544"/>
      <c r="F2544"/>
    </row>
    <row r="2545" spans="1:6" s="94" customFormat="1" x14ac:dyDescent="0.15">
      <c r="A2545"/>
      <c r="B2545"/>
      <c r="C2545"/>
      <c r="D2545"/>
      <c r="E2545"/>
      <c r="F2545"/>
    </row>
    <row r="2546" spans="1:6" s="94" customFormat="1" x14ac:dyDescent="0.15">
      <c r="A2546"/>
      <c r="B2546"/>
      <c r="C2546"/>
      <c r="D2546"/>
      <c r="E2546"/>
      <c r="F2546"/>
    </row>
    <row r="2547" spans="1:6" s="94" customFormat="1" x14ac:dyDescent="0.15">
      <c r="A2547"/>
      <c r="B2547"/>
      <c r="C2547"/>
      <c r="D2547"/>
      <c r="E2547"/>
      <c r="F2547"/>
    </row>
    <row r="2548" spans="1:6" s="94" customFormat="1" x14ac:dyDescent="0.15">
      <c r="A2548"/>
      <c r="B2548"/>
      <c r="C2548"/>
      <c r="D2548"/>
      <c r="E2548"/>
      <c r="F2548"/>
    </row>
    <row r="2549" spans="1:6" s="94" customFormat="1" x14ac:dyDescent="0.15">
      <c r="A2549"/>
      <c r="B2549"/>
      <c r="C2549"/>
      <c r="D2549"/>
      <c r="E2549"/>
      <c r="F2549"/>
    </row>
    <row r="2550" spans="1:6" s="94" customFormat="1" x14ac:dyDescent="0.15">
      <c r="A2550"/>
      <c r="B2550"/>
      <c r="C2550"/>
      <c r="D2550"/>
      <c r="E2550"/>
      <c r="F2550"/>
    </row>
    <row r="2551" spans="1:6" s="94" customFormat="1" x14ac:dyDescent="0.15">
      <c r="A2551"/>
      <c r="B2551"/>
      <c r="C2551"/>
      <c r="D2551"/>
      <c r="E2551"/>
      <c r="F2551"/>
    </row>
    <row r="2552" spans="1:6" s="94" customFormat="1" x14ac:dyDescent="0.15">
      <c r="A2552"/>
      <c r="B2552"/>
      <c r="C2552"/>
      <c r="D2552"/>
      <c r="E2552"/>
      <c r="F2552"/>
    </row>
    <row r="2553" spans="1:6" s="94" customFormat="1" x14ac:dyDescent="0.15">
      <c r="A2553"/>
      <c r="B2553"/>
      <c r="C2553"/>
      <c r="D2553"/>
      <c r="E2553"/>
      <c r="F2553"/>
    </row>
    <row r="2554" spans="1:6" s="94" customFormat="1" x14ac:dyDescent="0.15">
      <c r="A2554"/>
      <c r="B2554"/>
      <c r="C2554"/>
      <c r="D2554"/>
      <c r="E2554"/>
      <c r="F2554"/>
    </row>
    <row r="2555" spans="1:6" s="94" customFormat="1" x14ac:dyDescent="0.15">
      <c r="A2555"/>
      <c r="B2555"/>
      <c r="C2555"/>
      <c r="D2555"/>
      <c r="E2555"/>
      <c r="F2555"/>
    </row>
    <row r="2556" spans="1:6" s="94" customFormat="1" x14ac:dyDescent="0.15">
      <c r="A2556"/>
      <c r="B2556"/>
      <c r="C2556"/>
      <c r="D2556"/>
      <c r="E2556"/>
      <c r="F2556"/>
    </row>
    <row r="2557" spans="1:6" s="94" customFormat="1" x14ac:dyDescent="0.15">
      <c r="A2557"/>
      <c r="B2557"/>
      <c r="C2557"/>
      <c r="D2557"/>
      <c r="E2557"/>
      <c r="F2557"/>
    </row>
    <row r="2558" spans="1:6" s="94" customFormat="1" x14ac:dyDescent="0.15">
      <c r="A2558"/>
      <c r="B2558"/>
      <c r="C2558"/>
      <c r="D2558"/>
      <c r="E2558"/>
      <c r="F2558"/>
    </row>
    <row r="2559" spans="1:6" s="94" customFormat="1" x14ac:dyDescent="0.15">
      <c r="A2559"/>
      <c r="B2559"/>
      <c r="C2559"/>
      <c r="D2559"/>
      <c r="E2559"/>
      <c r="F2559"/>
    </row>
    <row r="2560" spans="1:6" s="94" customFormat="1" x14ac:dyDescent="0.15">
      <c r="A2560"/>
      <c r="B2560"/>
      <c r="C2560"/>
      <c r="D2560"/>
      <c r="E2560"/>
      <c r="F2560"/>
    </row>
    <row r="2561" spans="1:6" s="94" customFormat="1" x14ac:dyDescent="0.15">
      <c r="A2561"/>
      <c r="B2561"/>
      <c r="C2561"/>
      <c r="D2561"/>
      <c r="E2561"/>
      <c r="F2561"/>
    </row>
    <row r="2562" spans="1:6" s="94" customFormat="1" x14ac:dyDescent="0.15">
      <c r="A2562"/>
      <c r="B2562"/>
      <c r="C2562"/>
      <c r="D2562"/>
      <c r="E2562"/>
      <c r="F2562"/>
    </row>
    <row r="2563" spans="1:6" s="94" customFormat="1" x14ac:dyDescent="0.15">
      <c r="A2563"/>
      <c r="B2563"/>
      <c r="C2563"/>
      <c r="D2563"/>
      <c r="E2563"/>
      <c r="F2563"/>
    </row>
    <row r="2564" spans="1:6" s="94" customFormat="1" x14ac:dyDescent="0.15">
      <c r="A2564"/>
      <c r="B2564"/>
      <c r="C2564"/>
      <c r="D2564"/>
      <c r="E2564"/>
      <c r="F2564"/>
    </row>
    <row r="2565" spans="1:6" s="94" customFormat="1" x14ac:dyDescent="0.15">
      <c r="A2565"/>
      <c r="B2565"/>
      <c r="C2565"/>
      <c r="D2565"/>
      <c r="E2565"/>
      <c r="F2565"/>
    </row>
    <row r="2566" spans="1:6" s="94" customFormat="1" x14ac:dyDescent="0.15">
      <c r="A2566"/>
      <c r="B2566"/>
      <c r="C2566"/>
      <c r="D2566"/>
      <c r="E2566"/>
      <c r="F2566"/>
    </row>
    <row r="2567" spans="1:6" s="94" customFormat="1" x14ac:dyDescent="0.15">
      <c r="A2567"/>
      <c r="B2567"/>
      <c r="C2567"/>
      <c r="D2567"/>
      <c r="E2567"/>
      <c r="F2567"/>
    </row>
    <row r="2568" spans="1:6" s="94" customFormat="1" x14ac:dyDescent="0.15">
      <c r="A2568"/>
      <c r="B2568"/>
      <c r="C2568"/>
      <c r="D2568"/>
      <c r="E2568"/>
      <c r="F2568"/>
    </row>
    <row r="2569" spans="1:6" s="94" customFormat="1" x14ac:dyDescent="0.15">
      <c r="A2569"/>
      <c r="B2569"/>
      <c r="C2569"/>
      <c r="D2569"/>
      <c r="E2569"/>
      <c r="F2569"/>
    </row>
    <row r="2570" spans="1:6" s="94" customFormat="1" x14ac:dyDescent="0.15">
      <c r="A2570"/>
      <c r="B2570"/>
      <c r="C2570"/>
      <c r="D2570"/>
      <c r="E2570"/>
      <c r="F2570"/>
    </row>
    <row r="2571" spans="1:6" s="94" customFormat="1" x14ac:dyDescent="0.15">
      <c r="A2571"/>
      <c r="B2571"/>
      <c r="C2571"/>
      <c r="D2571"/>
      <c r="E2571"/>
      <c r="F2571"/>
    </row>
    <row r="2572" spans="1:6" s="94" customFormat="1" x14ac:dyDescent="0.15">
      <c r="A2572"/>
      <c r="B2572"/>
      <c r="C2572"/>
      <c r="D2572"/>
      <c r="E2572"/>
      <c r="F2572"/>
    </row>
    <row r="2573" spans="1:6" s="94" customFormat="1" x14ac:dyDescent="0.15">
      <c r="A2573"/>
      <c r="B2573"/>
      <c r="C2573"/>
      <c r="D2573"/>
      <c r="E2573"/>
      <c r="F2573"/>
    </row>
    <row r="2574" spans="1:6" s="94" customFormat="1" x14ac:dyDescent="0.15">
      <c r="A2574"/>
      <c r="B2574"/>
      <c r="C2574"/>
      <c r="D2574"/>
      <c r="E2574"/>
      <c r="F2574"/>
    </row>
    <row r="2575" spans="1:6" s="94" customFormat="1" x14ac:dyDescent="0.15">
      <c r="A2575"/>
      <c r="B2575"/>
      <c r="C2575"/>
      <c r="D2575"/>
      <c r="E2575"/>
      <c r="F2575"/>
    </row>
    <row r="2576" spans="1:6" s="94" customFormat="1" x14ac:dyDescent="0.15">
      <c r="A2576"/>
      <c r="B2576"/>
      <c r="C2576"/>
      <c r="D2576"/>
      <c r="E2576"/>
      <c r="F2576"/>
    </row>
    <row r="2577" spans="1:6" s="94" customFormat="1" x14ac:dyDescent="0.15">
      <c r="A2577"/>
      <c r="B2577"/>
      <c r="C2577"/>
      <c r="D2577"/>
      <c r="E2577"/>
      <c r="F2577"/>
    </row>
    <row r="2578" spans="1:6" s="94" customFormat="1" x14ac:dyDescent="0.15">
      <c r="A2578"/>
      <c r="B2578"/>
      <c r="C2578"/>
      <c r="D2578"/>
      <c r="E2578"/>
      <c r="F2578"/>
    </row>
    <row r="2579" spans="1:6" s="94" customFormat="1" x14ac:dyDescent="0.15">
      <c r="A2579"/>
      <c r="B2579"/>
      <c r="C2579"/>
      <c r="D2579"/>
      <c r="E2579"/>
      <c r="F2579"/>
    </row>
    <row r="2580" spans="1:6" s="94" customFormat="1" x14ac:dyDescent="0.15">
      <c r="A2580"/>
      <c r="B2580"/>
      <c r="C2580"/>
      <c r="D2580"/>
      <c r="E2580"/>
      <c r="F2580"/>
    </row>
    <row r="2581" spans="1:6" s="94" customFormat="1" x14ac:dyDescent="0.15">
      <c r="A2581"/>
      <c r="B2581"/>
      <c r="C2581"/>
      <c r="D2581"/>
      <c r="E2581"/>
      <c r="F2581"/>
    </row>
    <row r="2582" spans="1:6" s="94" customFormat="1" x14ac:dyDescent="0.15">
      <c r="A2582"/>
      <c r="B2582"/>
      <c r="C2582"/>
      <c r="D2582"/>
      <c r="E2582"/>
      <c r="F2582"/>
    </row>
    <row r="2583" spans="1:6" s="94" customFormat="1" x14ac:dyDescent="0.15">
      <c r="A2583"/>
      <c r="B2583"/>
      <c r="C2583"/>
      <c r="D2583"/>
      <c r="E2583"/>
      <c r="F2583"/>
    </row>
    <row r="2584" spans="1:6" s="94" customFormat="1" x14ac:dyDescent="0.15">
      <c r="A2584"/>
      <c r="B2584"/>
      <c r="C2584"/>
      <c r="D2584"/>
      <c r="E2584"/>
      <c r="F2584"/>
    </row>
    <row r="2585" spans="1:6" s="94" customFormat="1" x14ac:dyDescent="0.15">
      <c r="A2585"/>
      <c r="B2585"/>
      <c r="C2585"/>
      <c r="D2585"/>
      <c r="E2585"/>
      <c r="F2585"/>
    </row>
    <row r="2586" spans="1:6" s="94" customFormat="1" x14ac:dyDescent="0.15">
      <c r="A2586"/>
      <c r="B2586"/>
      <c r="C2586"/>
      <c r="D2586"/>
      <c r="E2586"/>
      <c r="F2586"/>
    </row>
    <row r="2587" spans="1:6" s="94" customFormat="1" x14ac:dyDescent="0.15">
      <c r="A2587"/>
      <c r="B2587"/>
      <c r="C2587"/>
      <c r="D2587"/>
      <c r="E2587"/>
      <c r="F2587"/>
    </row>
    <row r="2588" spans="1:6" s="94" customFormat="1" x14ac:dyDescent="0.15">
      <c r="A2588"/>
      <c r="B2588"/>
      <c r="C2588"/>
      <c r="D2588"/>
      <c r="E2588"/>
      <c r="F2588"/>
    </row>
    <row r="2589" spans="1:6" s="94" customFormat="1" x14ac:dyDescent="0.15">
      <c r="A2589"/>
      <c r="B2589"/>
      <c r="C2589"/>
      <c r="D2589"/>
      <c r="E2589"/>
      <c r="F2589"/>
    </row>
    <row r="2590" spans="1:6" s="94" customFormat="1" x14ac:dyDescent="0.15">
      <c r="A2590"/>
      <c r="B2590"/>
      <c r="C2590"/>
      <c r="D2590"/>
      <c r="E2590"/>
      <c r="F2590"/>
    </row>
    <row r="2591" spans="1:6" s="94" customFormat="1" x14ac:dyDescent="0.15">
      <c r="A2591"/>
      <c r="B2591"/>
      <c r="C2591"/>
      <c r="D2591"/>
      <c r="E2591"/>
      <c r="F2591"/>
    </row>
    <row r="2592" spans="1:6" s="94" customFormat="1" x14ac:dyDescent="0.15">
      <c r="A2592"/>
      <c r="B2592"/>
      <c r="C2592"/>
      <c r="D2592"/>
      <c r="E2592"/>
      <c r="F2592"/>
    </row>
    <row r="2593" spans="1:6" s="94" customFormat="1" x14ac:dyDescent="0.15">
      <c r="A2593"/>
      <c r="B2593"/>
      <c r="C2593"/>
      <c r="D2593"/>
      <c r="E2593"/>
      <c r="F2593"/>
    </row>
    <row r="2594" spans="1:6" s="94" customFormat="1" x14ac:dyDescent="0.15">
      <c r="A2594"/>
      <c r="B2594"/>
      <c r="C2594"/>
      <c r="D2594"/>
      <c r="E2594"/>
      <c r="F2594"/>
    </row>
    <row r="2595" spans="1:6" s="94" customFormat="1" x14ac:dyDescent="0.15">
      <c r="A2595"/>
      <c r="B2595"/>
      <c r="C2595"/>
      <c r="D2595"/>
      <c r="E2595"/>
      <c r="F2595"/>
    </row>
    <row r="2596" spans="1:6" s="94" customFormat="1" x14ac:dyDescent="0.15">
      <c r="A2596"/>
      <c r="B2596"/>
      <c r="C2596"/>
      <c r="D2596"/>
      <c r="E2596"/>
      <c r="F2596"/>
    </row>
    <row r="2597" spans="1:6" s="94" customFormat="1" x14ac:dyDescent="0.15">
      <c r="A2597"/>
      <c r="B2597"/>
      <c r="C2597"/>
      <c r="D2597"/>
      <c r="E2597"/>
      <c r="F2597"/>
    </row>
    <row r="2598" spans="1:6" s="94" customFormat="1" x14ac:dyDescent="0.15">
      <c r="A2598"/>
      <c r="B2598"/>
      <c r="C2598"/>
      <c r="D2598"/>
      <c r="E2598"/>
      <c r="F2598"/>
    </row>
    <row r="2599" spans="1:6" s="94" customFormat="1" x14ac:dyDescent="0.15">
      <c r="A2599"/>
      <c r="B2599"/>
      <c r="C2599"/>
      <c r="D2599"/>
      <c r="E2599"/>
      <c r="F2599"/>
    </row>
    <row r="2600" spans="1:6" s="94" customFormat="1" x14ac:dyDescent="0.15">
      <c r="A2600"/>
      <c r="B2600"/>
      <c r="C2600"/>
      <c r="D2600"/>
      <c r="E2600"/>
      <c r="F2600"/>
    </row>
    <row r="2601" spans="1:6" s="94" customFormat="1" x14ac:dyDescent="0.15">
      <c r="A2601"/>
      <c r="B2601"/>
      <c r="C2601"/>
      <c r="D2601"/>
      <c r="E2601"/>
      <c r="F2601"/>
    </row>
    <row r="2602" spans="1:6" s="94" customFormat="1" x14ac:dyDescent="0.15">
      <c r="A2602"/>
      <c r="B2602"/>
      <c r="C2602"/>
      <c r="D2602"/>
      <c r="E2602"/>
      <c r="F2602"/>
    </row>
    <row r="2603" spans="1:6" s="94" customFormat="1" x14ac:dyDescent="0.15">
      <c r="A2603"/>
      <c r="B2603"/>
      <c r="C2603"/>
      <c r="D2603"/>
      <c r="E2603"/>
      <c r="F2603"/>
    </row>
    <row r="2604" spans="1:6" s="94" customFormat="1" x14ac:dyDescent="0.15">
      <c r="A2604"/>
      <c r="B2604"/>
      <c r="C2604"/>
      <c r="D2604"/>
      <c r="E2604"/>
      <c r="F2604"/>
    </row>
    <row r="2605" spans="1:6" s="94" customFormat="1" x14ac:dyDescent="0.15">
      <c r="A2605"/>
      <c r="B2605"/>
      <c r="C2605"/>
      <c r="D2605"/>
      <c r="E2605"/>
      <c r="F2605"/>
    </row>
    <row r="2606" spans="1:6" s="94" customFormat="1" x14ac:dyDescent="0.15">
      <c r="A2606"/>
      <c r="B2606"/>
      <c r="C2606"/>
      <c r="D2606"/>
      <c r="E2606"/>
      <c r="F2606"/>
    </row>
    <row r="2607" spans="1:6" s="94" customFormat="1" x14ac:dyDescent="0.15">
      <c r="A2607"/>
      <c r="B2607"/>
      <c r="C2607"/>
      <c r="D2607"/>
      <c r="E2607"/>
      <c r="F2607"/>
    </row>
    <row r="2608" spans="1:6" s="94" customFormat="1" x14ac:dyDescent="0.15">
      <c r="A2608"/>
      <c r="B2608"/>
      <c r="C2608"/>
      <c r="D2608"/>
      <c r="E2608"/>
      <c r="F2608"/>
    </row>
    <row r="2609" spans="1:6" s="94" customFormat="1" x14ac:dyDescent="0.15">
      <c r="A2609"/>
      <c r="B2609"/>
      <c r="C2609"/>
      <c r="D2609"/>
      <c r="E2609"/>
      <c r="F2609"/>
    </row>
    <row r="2610" spans="1:6" s="94" customFormat="1" x14ac:dyDescent="0.15">
      <c r="A2610"/>
      <c r="B2610"/>
      <c r="C2610"/>
      <c r="D2610"/>
      <c r="E2610"/>
      <c r="F2610"/>
    </row>
    <row r="2611" spans="1:6" s="94" customFormat="1" x14ac:dyDescent="0.15">
      <c r="A2611"/>
      <c r="B2611"/>
      <c r="C2611"/>
      <c r="D2611"/>
      <c r="E2611"/>
      <c r="F2611"/>
    </row>
    <row r="2612" spans="1:6" s="94" customFormat="1" x14ac:dyDescent="0.15">
      <c r="A2612"/>
      <c r="B2612"/>
      <c r="C2612"/>
      <c r="D2612"/>
      <c r="E2612"/>
      <c r="F2612"/>
    </row>
    <row r="2613" spans="1:6" s="94" customFormat="1" x14ac:dyDescent="0.15">
      <c r="A2613"/>
      <c r="B2613"/>
      <c r="C2613"/>
      <c r="D2613"/>
      <c r="E2613"/>
      <c r="F2613"/>
    </row>
    <row r="2614" spans="1:6" s="94" customFormat="1" x14ac:dyDescent="0.15">
      <c r="A2614"/>
      <c r="B2614"/>
      <c r="C2614"/>
      <c r="D2614"/>
      <c r="E2614"/>
      <c r="F2614"/>
    </row>
    <row r="2615" spans="1:6" s="94" customFormat="1" x14ac:dyDescent="0.15">
      <c r="A2615"/>
      <c r="B2615"/>
      <c r="C2615"/>
      <c r="D2615"/>
      <c r="E2615"/>
      <c r="F2615"/>
    </row>
    <row r="2616" spans="1:6" s="94" customFormat="1" x14ac:dyDescent="0.15">
      <c r="A2616"/>
      <c r="B2616"/>
      <c r="C2616"/>
      <c r="D2616"/>
      <c r="E2616"/>
      <c r="F2616"/>
    </row>
    <row r="2617" spans="1:6" s="94" customFormat="1" x14ac:dyDescent="0.15">
      <c r="A2617"/>
      <c r="B2617"/>
      <c r="C2617"/>
      <c r="D2617"/>
      <c r="E2617"/>
      <c r="F2617"/>
    </row>
    <row r="2618" spans="1:6" s="94" customFormat="1" x14ac:dyDescent="0.15">
      <c r="A2618"/>
      <c r="B2618"/>
      <c r="C2618"/>
      <c r="D2618"/>
      <c r="E2618"/>
      <c r="F2618"/>
    </row>
    <row r="2619" spans="1:6" s="94" customFormat="1" x14ac:dyDescent="0.15">
      <c r="A2619"/>
      <c r="B2619"/>
      <c r="C2619"/>
      <c r="D2619"/>
      <c r="E2619"/>
      <c r="F2619"/>
    </row>
    <row r="2620" spans="1:6" s="94" customFormat="1" x14ac:dyDescent="0.15">
      <c r="A2620"/>
      <c r="B2620"/>
      <c r="C2620"/>
      <c r="D2620"/>
      <c r="E2620"/>
      <c r="F2620"/>
    </row>
    <row r="2621" spans="1:6" s="94" customFormat="1" x14ac:dyDescent="0.15">
      <c r="A2621"/>
      <c r="B2621"/>
      <c r="C2621"/>
      <c r="D2621"/>
      <c r="E2621"/>
      <c r="F2621"/>
    </row>
    <row r="2622" spans="1:6" s="94" customFormat="1" x14ac:dyDescent="0.15">
      <c r="A2622"/>
      <c r="B2622"/>
      <c r="C2622"/>
      <c r="D2622"/>
      <c r="E2622"/>
      <c r="F2622"/>
    </row>
    <row r="2623" spans="1:6" s="94" customFormat="1" x14ac:dyDescent="0.15">
      <c r="A2623"/>
      <c r="B2623"/>
      <c r="C2623"/>
      <c r="D2623"/>
      <c r="E2623"/>
      <c r="F2623"/>
    </row>
    <row r="2624" spans="1:6" s="94" customFormat="1" x14ac:dyDescent="0.15">
      <c r="A2624"/>
      <c r="B2624"/>
      <c r="C2624"/>
      <c r="D2624"/>
      <c r="E2624"/>
      <c r="F2624"/>
    </row>
    <row r="2625" spans="1:6" s="94" customFormat="1" x14ac:dyDescent="0.15">
      <c r="A2625"/>
      <c r="B2625"/>
      <c r="C2625"/>
      <c r="D2625"/>
      <c r="E2625"/>
      <c r="F2625"/>
    </row>
    <row r="2626" spans="1:6" s="94" customFormat="1" x14ac:dyDescent="0.15">
      <c r="A2626"/>
      <c r="B2626"/>
      <c r="C2626"/>
      <c r="D2626"/>
      <c r="E2626"/>
      <c r="F2626"/>
    </row>
    <row r="2627" spans="1:6" s="94" customFormat="1" x14ac:dyDescent="0.15">
      <c r="A2627"/>
      <c r="B2627"/>
      <c r="C2627"/>
      <c r="D2627"/>
      <c r="E2627"/>
      <c r="F2627"/>
    </row>
    <row r="2628" spans="1:6" s="94" customFormat="1" x14ac:dyDescent="0.15">
      <c r="A2628"/>
      <c r="B2628"/>
      <c r="C2628"/>
      <c r="D2628"/>
      <c r="E2628"/>
      <c r="F2628"/>
    </row>
    <row r="2629" spans="1:6" s="94" customFormat="1" x14ac:dyDescent="0.15">
      <c r="A2629"/>
      <c r="B2629"/>
      <c r="C2629"/>
      <c r="D2629"/>
      <c r="E2629"/>
      <c r="F2629"/>
    </row>
    <row r="2630" spans="1:6" s="94" customFormat="1" x14ac:dyDescent="0.15">
      <c r="A2630"/>
      <c r="B2630"/>
      <c r="C2630"/>
      <c r="D2630"/>
      <c r="E2630"/>
      <c r="F2630"/>
    </row>
    <row r="2631" spans="1:6" s="94" customFormat="1" x14ac:dyDescent="0.15">
      <c r="A2631"/>
      <c r="B2631"/>
      <c r="C2631"/>
      <c r="D2631"/>
      <c r="E2631"/>
      <c r="F2631"/>
    </row>
    <row r="2632" spans="1:6" s="94" customFormat="1" x14ac:dyDescent="0.15">
      <c r="A2632"/>
      <c r="B2632"/>
      <c r="C2632"/>
      <c r="D2632"/>
      <c r="E2632"/>
      <c r="F2632"/>
    </row>
    <row r="2633" spans="1:6" s="94" customFormat="1" x14ac:dyDescent="0.15">
      <c r="A2633"/>
      <c r="B2633"/>
      <c r="C2633"/>
      <c r="D2633"/>
      <c r="E2633"/>
      <c r="F2633"/>
    </row>
    <row r="2634" spans="1:6" s="94" customFormat="1" x14ac:dyDescent="0.15">
      <c r="A2634"/>
      <c r="B2634"/>
      <c r="C2634"/>
      <c r="D2634"/>
      <c r="E2634"/>
      <c r="F2634"/>
    </row>
    <row r="2635" spans="1:6" s="94" customFormat="1" x14ac:dyDescent="0.15">
      <c r="A2635"/>
      <c r="B2635"/>
      <c r="C2635"/>
      <c r="D2635"/>
      <c r="E2635"/>
      <c r="F2635"/>
    </row>
    <row r="2636" spans="1:6" s="94" customFormat="1" x14ac:dyDescent="0.15">
      <c r="A2636"/>
      <c r="B2636"/>
      <c r="C2636"/>
      <c r="D2636"/>
      <c r="E2636"/>
      <c r="F2636"/>
    </row>
    <row r="2637" spans="1:6" s="94" customFormat="1" x14ac:dyDescent="0.15">
      <c r="A2637"/>
      <c r="B2637"/>
      <c r="C2637"/>
      <c r="D2637"/>
      <c r="E2637"/>
      <c r="F2637"/>
    </row>
    <row r="2638" spans="1:6" s="94" customFormat="1" x14ac:dyDescent="0.15">
      <c r="A2638"/>
      <c r="B2638"/>
      <c r="C2638"/>
      <c r="D2638"/>
      <c r="E2638"/>
      <c r="F2638"/>
    </row>
    <row r="2639" spans="1:6" s="94" customFormat="1" x14ac:dyDescent="0.15">
      <c r="A2639"/>
      <c r="B2639"/>
      <c r="C2639"/>
      <c r="D2639"/>
      <c r="E2639"/>
      <c r="F2639"/>
    </row>
    <row r="2640" spans="1:6" s="94" customFormat="1" x14ac:dyDescent="0.15">
      <c r="A2640"/>
      <c r="B2640"/>
      <c r="C2640"/>
      <c r="D2640"/>
      <c r="E2640"/>
      <c r="F2640"/>
    </row>
    <row r="2641" spans="1:6" s="94" customFormat="1" x14ac:dyDescent="0.15">
      <c r="A2641"/>
      <c r="B2641"/>
      <c r="C2641"/>
      <c r="D2641"/>
      <c r="E2641"/>
      <c r="F2641"/>
    </row>
    <row r="2642" spans="1:6" s="94" customFormat="1" x14ac:dyDescent="0.15">
      <c r="A2642"/>
      <c r="B2642"/>
      <c r="C2642"/>
      <c r="D2642"/>
      <c r="E2642"/>
      <c r="F2642"/>
    </row>
    <row r="2643" spans="1:6" s="94" customFormat="1" x14ac:dyDescent="0.15">
      <c r="A2643"/>
      <c r="B2643"/>
      <c r="C2643"/>
      <c r="D2643"/>
      <c r="E2643"/>
      <c r="F2643"/>
    </row>
    <row r="2644" spans="1:6" s="94" customFormat="1" x14ac:dyDescent="0.15">
      <c r="A2644"/>
      <c r="B2644"/>
      <c r="C2644"/>
      <c r="D2644"/>
      <c r="E2644"/>
      <c r="F2644"/>
    </row>
    <row r="2645" spans="1:6" s="94" customFormat="1" x14ac:dyDescent="0.15">
      <c r="A2645"/>
      <c r="B2645"/>
      <c r="C2645"/>
      <c r="D2645"/>
      <c r="E2645"/>
      <c r="F2645"/>
    </row>
    <row r="2646" spans="1:6" s="94" customFormat="1" x14ac:dyDescent="0.15">
      <c r="A2646"/>
      <c r="B2646"/>
      <c r="C2646"/>
      <c r="D2646"/>
      <c r="E2646"/>
      <c r="F2646"/>
    </row>
    <row r="2647" spans="1:6" s="94" customFormat="1" x14ac:dyDescent="0.15">
      <c r="A2647"/>
      <c r="B2647"/>
      <c r="C2647"/>
      <c r="D2647"/>
      <c r="E2647"/>
      <c r="F2647"/>
    </row>
    <row r="2648" spans="1:6" s="94" customFormat="1" x14ac:dyDescent="0.15">
      <c r="A2648"/>
      <c r="B2648"/>
      <c r="C2648"/>
      <c r="D2648"/>
      <c r="E2648"/>
      <c r="F2648"/>
    </row>
    <row r="2649" spans="1:6" s="94" customFormat="1" x14ac:dyDescent="0.15">
      <c r="A2649"/>
      <c r="B2649"/>
      <c r="C2649"/>
      <c r="D2649"/>
      <c r="E2649"/>
      <c r="F2649"/>
    </row>
    <row r="2650" spans="1:6" s="94" customFormat="1" x14ac:dyDescent="0.15">
      <c r="A2650"/>
      <c r="B2650"/>
      <c r="C2650"/>
      <c r="D2650"/>
      <c r="E2650"/>
      <c r="F2650"/>
    </row>
    <row r="2651" spans="1:6" s="94" customFormat="1" x14ac:dyDescent="0.15">
      <c r="A2651"/>
      <c r="B2651"/>
      <c r="C2651"/>
      <c r="D2651"/>
      <c r="E2651"/>
      <c r="F2651"/>
    </row>
    <row r="2652" spans="1:6" s="94" customFormat="1" x14ac:dyDescent="0.15">
      <c r="A2652"/>
      <c r="B2652"/>
      <c r="C2652"/>
      <c r="D2652"/>
      <c r="E2652"/>
      <c r="F2652"/>
    </row>
    <row r="2653" spans="1:6" s="94" customFormat="1" x14ac:dyDescent="0.15">
      <c r="A2653"/>
      <c r="B2653"/>
      <c r="C2653"/>
      <c r="D2653"/>
      <c r="E2653"/>
      <c r="F2653"/>
    </row>
    <row r="2654" spans="1:6" s="94" customFormat="1" x14ac:dyDescent="0.15">
      <c r="A2654"/>
      <c r="B2654"/>
      <c r="C2654"/>
      <c r="D2654"/>
      <c r="E2654"/>
      <c r="F2654"/>
    </row>
    <row r="2655" spans="1:6" s="94" customFormat="1" x14ac:dyDescent="0.15">
      <c r="A2655"/>
      <c r="B2655"/>
      <c r="C2655"/>
      <c r="D2655"/>
      <c r="E2655"/>
      <c r="F2655"/>
    </row>
    <row r="2656" spans="1:6" s="94" customFormat="1" x14ac:dyDescent="0.15">
      <c r="A2656"/>
      <c r="B2656"/>
      <c r="C2656"/>
      <c r="D2656"/>
      <c r="E2656"/>
      <c r="F2656"/>
    </row>
    <row r="2657" spans="1:6" s="94" customFormat="1" x14ac:dyDescent="0.15">
      <c r="A2657"/>
      <c r="B2657"/>
      <c r="C2657"/>
      <c r="D2657"/>
      <c r="E2657"/>
      <c r="F2657"/>
    </row>
    <row r="2658" spans="1:6" s="94" customFormat="1" x14ac:dyDescent="0.15">
      <c r="A2658"/>
      <c r="B2658"/>
      <c r="C2658"/>
      <c r="D2658"/>
      <c r="E2658"/>
      <c r="F2658"/>
    </row>
    <row r="2659" spans="1:6" s="94" customFormat="1" x14ac:dyDescent="0.15">
      <c r="A2659"/>
      <c r="B2659"/>
      <c r="C2659"/>
      <c r="D2659"/>
      <c r="E2659"/>
      <c r="F2659"/>
    </row>
    <row r="2660" spans="1:6" s="94" customFormat="1" x14ac:dyDescent="0.15">
      <c r="A2660"/>
      <c r="B2660"/>
      <c r="C2660"/>
      <c r="D2660"/>
      <c r="E2660"/>
      <c r="F2660"/>
    </row>
    <row r="2661" spans="1:6" s="94" customFormat="1" x14ac:dyDescent="0.15">
      <c r="A2661"/>
      <c r="B2661"/>
      <c r="C2661"/>
      <c r="D2661"/>
      <c r="E2661"/>
      <c r="F2661"/>
    </row>
    <row r="2662" spans="1:6" s="94" customFormat="1" x14ac:dyDescent="0.15">
      <c r="A2662"/>
      <c r="B2662"/>
      <c r="C2662"/>
      <c r="D2662"/>
      <c r="E2662"/>
      <c r="F2662"/>
    </row>
    <row r="2663" spans="1:6" s="94" customFormat="1" x14ac:dyDescent="0.15">
      <c r="A2663"/>
      <c r="B2663"/>
      <c r="C2663"/>
      <c r="D2663"/>
      <c r="E2663"/>
      <c r="F2663"/>
    </row>
    <row r="2664" spans="1:6" s="94" customFormat="1" x14ac:dyDescent="0.15">
      <c r="A2664"/>
      <c r="B2664"/>
      <c r="C2664"/>
      <c r="D2664"/>
      <c r="E2664"/>
      <c r="F2664"/>
    </row>
    <row r="2665" spans="1:6" s="94" customFormat="1" x14ac:dyDescent="0.15">
      <c r="A2665"/>
      <c r="B2665"/>
      <c r="C2665"/>
      <c r="D2665"/>
      <c r="E2665"/>
      <c r="F2665"/>
    </row>
    <row r="2666" spans="1:6" s="94" customFormat="1" x14ac:dyDescent="0.15">
      <c r="A2666"/>
      <c r="B2666"/>
      <c r="C2666"/>
      <c r="D2666"/>
      <c r="E2666"/>
      <c r="F2666"/>
    </row>
    <row r="2667" spans="1:6" s="94" customFormat="1" x14ac:dyDescent="0.15">
      <c r="A2667"/>
      <c r="B2667"/>
      <c r="C2667"/>
      <c r="D2667"/>
      <c r="E2667"/>
      <c r="F2667"/>
    </row>
    <row r="2668" spans="1:6" s="94" customFormat="1" x14ac:dyDescent="0.15">
      <c r="A2668"/>
      <c r="B2668"/>
      <c r="C2668"/>
      <c r="D2668"/>
      <c r="E2668"/>
      <c r="F2668"/>
    </row>
    <row r="2669" spans="1:6" s="94" customFormat="1" x14ac:dyDescent="0.15">
      <c r="A2669"/>
      <c r="B2669"/>
      <c r="C2669"/>
      <c r="D2669"/>
      <c r="E2669"/>
      <c r="F2669"/>
    </row>
    <row r="2670" spans="1:6" s="94" customFormat="1" x14ac:dyDescent="0.15">
      <c r="A2670"/>
      <c r="B2670"/>
      <c r="C2670"/>
      <c r="D2670"/>
      <c r="E2670"/>
      <c r="F2670"/>
    </row>
    <row r="2671" spans="1:6" s="94" customFormat="1" x14ac:dyDescent="0.15">
      <c r="A2671"/>
      <c r="B2671"/>
      <c r="C2671"/>
      <c r="D2671"/>
      <c r="E2671"/>
      <c r="F2671"/>
    </row>
    <row r="2672" spans="1:6" s="94" customFormat="1" x14ac:dyDescent="0.15">
      <c r="A2672"/>
      <c r="B2672"/>
      <c r="C2672"/>
      <c r="D2672"/>
      <c r="E2672"/>
      <c r="F2672"/>
    </row>
    <row r="2673" spans="1:6" s="94" customFormat="1" x14ac:dyDescent="0.15">
      <c r="A2673"/>
      <c r="B2673"/>
      <c r="C2673"/>
      <c r="D2673"/>
      <c r="E2673"/>
      <c r="F2673"/>
    </row>
    <row r="2674" spans="1:6" s="94" customFormat="1" x14ac:dyDescent="0.15">
      <c r="A2674"/>
      <c r="B2674"/>
      <c r="C2674"/>
      <c r="D2674"/>
      <c r="E2674"/>
      <c r="F2674"/>
    </row>
    <row r="2675" spans="1:6" s="94" customFormat="1" x14ac:dyDescent="0.15">
      <c r="A2675"/>
      <c r="B2675"/>
      <c r="C2675"/>
      <c r="D2675"/>
      <c r="E2675"/>
      <c r="F2675"/>
    </row>
    <row r="2676" spans="1:6" s="94" customFormat="1" x14ac:dyDescent="0.15">
      <c r="A2676"/>
      <c r="B2676"/>
      <c r="C2676"/>
      <c r="D2676"/>
      <c r="E2676"/>
      <c r="F2676"/>
    </row>
    <row r="2677" spans="1:6" s="94" customFormat="1" x14ac:dyDescent="0.15">
      <c r="A2677"/>
      <c r="B2677"/>
      <c r="C2677"/>
      <c r="D2677"/>
      <c r="E2677"/>
      <c r="F2677"/>
    </row>
    <row r="2678" spans="1:6" s="94" customFormat="1" x14ac:dyDescent="0.15">
      <c r="A2678"/>
      <c r="B2678"/>
      <c r="C2678"/>
      <c r="D2678"/>
      <c r="E2678"/>
      <c r="F2678"/>
    </row>
    <row r="2679" spans="1:6" s="94" customFormat="1" x14ac:dyDescent="0.15">
      <c r="A2679"/>
      <c r="B2679"/>
      <c r="C2679"/>
      <c r="D2679"/>
      <c r="E2679"/>
      <c r="F2679"/>
    </row>
    <row r="2680" spans="1:6" s="94" customFormat="1" x14ac:dyDescent="0.15">
      <c r="A2680"/>
      <c r="B2680"/>
      <c r="C2680"/>
      <c r="D2680"/>
      <c r="E2680"/>
      <c r="F2680"/>
    </row>
    <row r="2681" spans="1:6" s="94" customFormat="1" x14ac:dyDescent="0.15">
      <c r="A2681"/>
      <c r="B2681"/>
      <c r="C2681"/>
      <c r="D2681"/>
      <c r="E2681"/>
      <c r="F2681"/>
    </row>
    <row r="2682" spans="1:6" s="94" customFormat="1" x14ac:dyDescent="0.15">
      <c r="A2682"/>
      <c r="B2682"/>
      <c r="C2682"/>
      <c r="D2682"/>
      <c r="E2682"/>
      <c r="F2682"/>
    </row>
    <row r="2683" spans="1:6" s="94" customFormat="1" x14ac:dyDescent="0.15">
      <c r="A2683"/>
      <c r="B2683"/>
      <c r="C2683"/>
      <c r="D2683"/>
      <c r="E2683"/>
      <c r="F2683"/>
    </row>
    <row r="2684" spans="1:6" s="94" customFormat="1" x14ac:dyDescent="0.15">
      <c r="A2684"/>
      <c r="B2684"/>
      <c r="C2684"/>
      <c r="D2684"/>
      <c r="E2684"/>
      <c r="F2684"/>
    </row>
    <row r="2685" spans="1:6" s="94" customFormat="1" x14ac:dyDescent="0.15">
      <c r="A2685"/>
      <c r="B2685"/>
      <c r="C2685"/>
      <c r="D2685"/>
      <c r="E2685"/>
      <c r="F2685"/>
    </row>
    <row r="2686" spans="1:6" s="94" customFormat="1" x14ac:dyDescent="0.15">
      <c r="A2686"/>
      <c r="B2686"/>
      <c r="C2686"/>
      <c r="D2686"/>
      <c r="E2686"/>
      <c r="F2686"/>
    </row>
    <row r="2687" spans="1:6" s="94" customFormat="1" x14ac:dyDescent="0.15">
      <c r="A2687"/>
      <c r="B2687"/>
      <c r="C2687"/>
      <c r="D2687"/>
      <c r="E2687"/>
      <c r="F2687"/>
    </row>
    <row r="2688" spans="1:6" s="94" customFormat="1" x14ac:dyDescent="0.15">
      <c r="A2688"/>
      <c r="B2688"/>
      <c r="C2688"/>
      <c r="D2688"/>
      <c r="E2688"/>
      <c r="F2688"/>
    </row>
    <row r="2689" spans="1:6" s="94" customFormat="1" x14ac:dyDescent="0.15">
      <c r="A2689"/>
      <c r="B2689"/>
      <c r="C2689"/>
      <c r="D2689"/>
      <c r="E2689"/>
      <c r="F2689"/>
    </row>
    <row r="2690" spans="1:6" s="94" customFormat="1" x14ac:dyDescent="0.15">
      <c r="A2690"/>
      <c r="B2690"/>
      <c r="C2690"/>
      <c r="D2690"/>
      <c r="E2690"/>
      <c r="F2690"/>
    </row>
    <row r="2691" spans="1:6" s="94" customFormat="1" x14ac:dyDescent="0.15">
      <c r="A2691"/>
      <c r="B2691"/>
      <c r="C2691"/>
      <c r="D2691"/>
      <c r="E2691"/>
      <c r="F2691"/>
    </row>
    <row r="2692" spans="1:6" s="94" customFormat="1" x14ac:dyDescent="0.15">
      <c r="A2692"/>
      <c r="B2692"/>
      <c r="C2692"/>
      <c r="D2692"/>
      <c r="E2692"/>
      <c r="F2692"/>
    </row>
    <row r="2693" spans="1:6" s="94" customFormat="1" x14ac:dyDescent="0.15">
      <c r="A2693"/>
      <c r="B2693"/>
      <c r="C2693"/>
      <c r="D2693"/>
      <c r="E2693"/>
      <c r="F2693"/>
    </row>
    <row r="2694" spans="1:6" s="94" customFormat="1" x14ac:dyDescent="0.15">
      <c r="A2694"/>
      <c r="B2694"/>
      <c r="C2694"/>
      <c r="D2694"/>
      <c r="E2694"/>
      <c r="F2694"/>
    </row>
    <row r="2695" spans="1:6" s="94" customFormat="1" x14ac:dyDescent="0.15">
      <c r="A2695"/>
      <c r="B2695"/>
      <c r="C2695"/>
      <c r="D2695"/>
      <c r="E2695"/>
      <c r="F2695"/>
    </row>
    <row r="2696" spans="1:6" s="94" customFormat="1" x14ac:dyDescent="0.15">
      <c r="A2696"/>
      <c r="B2696"/>
      <c r="C2696"/>
      <c r="D2696"/>
      <c r="E2696"/>
      <c r="F2696"/>
    </row>
    <row r="2697" spans="1:6" s="94" customFormat="1" x14ac:dyDescent="0.15">
      <c r="A2697"/>
      <c r="B2697"/>
      <c r="C2697"/>
      <c r="D2697"/>
      <c r="E2697"/>
      <c r="F2697"/>
    </row>
    <row r="2698" spans="1:6" s="94" customFormat="1" x14ac:dyDescent="0.15">
      <c r="A2698"/>
      <c r="B2698"/>
      <c r="C2698"/>
      <c r="D2698"/>
      <c r="E2698"/>
      <c r="F2698"/>
    </row>
    <row r="2699" spans="1:6" s="94" customFormat="1" x14ac:dyDescent="0.15">
      <c r="A2699"/>
      <c r="B2699"/>
      <c r="C2699"/>
      <c r="D2699"/>
      <c r="E2699"/>
      <c r="F2699"/>
    </row>
    <row r="2700" spans="1:6" s="94" customFormat="1" x14ac:dyDescent="0.15">
      <c r="A2700"/>
      <c r="B2700"/>
      <c r="C2700"/>
      <c r="D2700"/>
      <c r="E2700"/>
      <c r="F2700"/>
    </row>
    <row r="2701" spans="1:6" s="94" customFormat="1" x14ac:dyDescent="0.15">
      <c r="A2701"/>
      <c r="B2701"/>
      <c r="C2701"/>
      <c r="D2701"/>
      <c r="E2701"/>
      <c r="F2701"/>
    </row>
    <row r="2702" spans="1:6" s="94" customFormat="1" x14ac:dyDescent="0.15">
      <c r="A2702"/>
      <c r="B2702"/>
      <c r="C2702"/>
      <c r="D2702"/>
      <c r="E2702"/>
      <c r="F2702"/>
    </row>
    <row r="2703" spans="1:6" s="94" customFormat="1" x14ac:dyDescent="0.15">
      <c r="A2703"/>
      <c r="B2703"/>
      <c r="C2703"/>
      <c r="D2703"/>
      <c r="E2703"/>
      <c r="F2703"/>
    </row>
    <row r="2704" spans="1:6" s="94" customFormat="1" x14ac:dyDescent="0.15">
      <c r="A2704"/>
      <c r="B2704"/>
      <c r="C2704"/>
      <c r="D2704"/>
      <c r="E2704"/>
      <c r="F2704"/>
    </row>
    <row r="2705" spans="1:6" s="94" customFormat="1" x14ac:dyDescent="0.15">
      <c r="A2705"/>
      <c r="B2705"/>
      <c r="C2705"/>
      <c r="D2705"/>
      <c r="E2705"/>
      <c r="F2705"/>
    </row>
    <row r="2706" spans="1:6" s="94" customFormat="1" x14ac:dyDescent="0.15">
      <c r="A2706"/>
      <c r="B2706"/>
      <c r="C2706"/>
      <c r="D2706"/>
      <c r="E2706"/>
      <c r="F2706"/>
    </row>
    <row r="2707" spans="1:6" s="94" customFormat="1" x14ac:dyDescent="0.15">
      <c r="A2707"/>
      <c r="B2707"/>
      <c r="C2707"/>
      <c r="D2707"/>
      <c r="E2707"/>
      <c r="F2707"/>
    </row>
    <row r="2708" spans="1:6" s="94" customFormat="1" x14ac:dyDescent="0.15">
      <c r="A2708"/>
      <c r="B2708"/>
      <c r="C2708"/>
      <c r="D2708"/>
      <c r="E2708"/>
      <c r="F2708"/>
    </row>
    <row r="2709" spans="1:6" s="94" customFormat="1" x14ac:dyDescent="0.15">
      <c r="A2709"/>
      <c r="B2709"/>
      <c r="C2709"/>
      <c r="D2709"/>
      <c r="E2709"/>
      <c r="F2709"/>
    </row>
    <row r="2710" spans="1:6" s="94" customFormat="1" x14ac:dyDescent="0.15">
      <c r="A2710"/>
      <c r="B2710"/>
      <c r="C2710"/>
      <c r="D2710"/>
      <c r="E2710"/>
      <c r="F2710"/>
    </row>
    <row r="2711" spans="1:6" s="94" customFormat="1" x14ac:dyDescent="0.15">
      <c r="A2711"/>
      <c r="B2711"/>
      <c r="C2711"/>
      <c r="D2711"/>
      <c r="E2711"/>
      <c r="F2711"/>
    </row>
    <row r="2712" spans="1:6" s="94" customFormat="1" x14ac:dyDescent="0.15">
      <c r="A2712"/>
      <c r="B2712"/>
      <c r="C2712"/>
      <c r="D2712"/>
      <c r="E2712"/>
      <c r="F2712"/>
    </row>
    <row r="2713" spans="1:6" s="94" customFormat="1" x14ac:dyDescent="0.15">
      <c r="A2713"/>
      <c r="B2713"/>
      <c r="C2713"/>
      <c r="D2713"/>
      <c r="E2713"/>
      <c r="F2713"/>
    </row>
    <row r="2714" spans="1:6" s="94" customFormat="1" x14ac:dyDescent="0.15">
      <c r="A2714"/>
      <c r="B2714"/>
      <c r="C2714"/>
      <c r="D2714"/>
      <c r="E2714"/>
      <c r="F2714"/>
    </row>
    <row r="2715" spans="1:6" s="94" customFormat="1" x14ac:dyDescent="0.15">
      <c r="A2715"/>
      <c r="B2715"/>
      <c r="C2715"/>
      <c r="D2715"/>
      <c r="E2715"/>
      <c r="F2715"/>
    </row>
    <row r="2716" spans="1:6" s="94" customFormat="1" x14ac:dyDescent="0.15">
      <c r="A2716"/>
      <c r="B2716"/>
      <c r="C2716"/>
      <c r="D2716"/>
      <c r="E2716"/>
      <c r="F2716"/>
    </row>
    <row r="2717" spans="1:6" s="94" customFormat="1" x14ac:dyDescent="0.15">
      <c r="A2717"/>
      <c r="B2717"/>
      <c r="C2717"/>
      <c r="D2717"/>
      <c r="E2717"/>
      <c r="F2717"/>
    </row>
    <row r="2718" spans="1:6" s="94" customFormat="1" x14ac:dyDescent="0.15">
      <c r="A2718"/>
      <c r="B2718"/>
      <c r="C2718"/>
      <c r="D2718"/>
      <c r="E2718"/>
      <c r="F2718"/>
    </row>
    <row r="2719" spans="1:6" s="94" customFormat="1" x14ac:dyDescent="0.15">
      <c r="A2719"/>
      <c r="B2719"/>
      <c r="C2719"/>
      <c r="D2719"/>
      <c r="E2719"/>
      <c r="F2719"/>
    </row>
    <row r="2720" spans="1:6" s="94" customFormat="1" x14ac:dyDescent="0.15">
      <c r="A2720"/>
      <c r="B2720"/>
      <c r="C2720"/>
      <c r="D2720"/>
      <c r="E2720"/>
      <c r="F2720"/>
    </row>
    <row r="2721" spans="1:6" s="94" customFormat="1" x14ac:dyDescent="0.15">
      <c r="A2721"/>
      <c r="B2721"/>
      <c r="C2721"/>
      <c r="D2721"/>
      <c r="E2721"/>
      <c r="F2721"/>
    </row>
    <row r="2722" spans="1:6" s="94" customFormat="1" x14ac:dyDescent="0.15">
      <c r="A2722"/>
      <c r="B2722"/>
      <c r="C2722"/>
      <c r="D2722"/>
      <c r="E2722"/>
      <c r="F2722"/>
    </row>
    <row r="2723" spans="1:6" s="94" customFormat="1" x14ac:dyDescent="0.15">
      <c r="A2723"/>
      <c r="B2723"/>
      <c r="C2723"/>
      <c r="D2723"/>
      <c r="E2723"/>
      <c r="F2723"/>
    </row>
    <row r="2724" spans="1:6" s="94" customFormat="1" x14ac:dyDescent="0.15">
      <c r="A2724"/>
      <c r="B2724"/>
      <c r="C2724"/>
      <c r="D2724"/>
      <c r="E2724"/>
      <c r="F2724"/>
    </row>
    <row r="2725" spans="1:6" s="94" customFormat="1" x14ac:dyDescent="0.15">
      <c r="A2725"/>
      <c r="B2725"/>
      <c r="C2725"/>
      <c r="D2725"/>
      <c r="E2725"/>
      <c r="F2725"/>
    </row>
    <row r="2726" spans="1:6" s="94" customFormat="1" x14ac:dyDescent="0.15">
      <c r="A2726"/>
      <c r="B2726"/>
      <c r="C2726"/>
      <c r="D2726"/>
      <c r="E2726"/>
      <c r="F2726"/>
    </row>
    <row r="2727" spans="1:6" s="94" customFormat="1" x14ac:dyDescent="0.15">
      <c r="A2727"/>
      <c r="B2727"/>
      <c r="C2727"/>
      <c r="D2727"/>
      <c r="E2727"/>
      <c r="F2727"/>
    </row>
    <row r="2728" spans="1:6" s="94" customFormat="1" x14ac:dyDescent="0.15">
      <c r="A2728"/>
      <c r="B2728"/>
      <c r="C2728"/>
      <c r="D2728"/>
      <c r="E2728"/>
      <c r="F2728"/>
    </row>
    <row r="2729" spans="1:6" s="94" customFormat="1" x14ac:dyDescent="0.15">
      <c r="A2729"/>
      <c r="B2729"/>
      <c r="C2729"/>
      <c r="D2729"/>
      <c r="E2729"/>
      <c r="F2729"/>
    </row>
    <row r="2730" spans="1:6" s="94" customFormat="1" x14ac:dyDescent="0.15">
      <c r="A2730"/>
      <c r="B2730"/>
      <c r="C2730"/>
      <c r="D2730"/>
      <c r="E2730"/>
      <c r="F2730"/>
    </row>
    <row r="2731" spans="1:6" s="94" customFormat="1" x14ac:dyDescent="0.15">
      <c r="A2731"/>
      <c r="B2731"/>
      <c r="C2731"/>
      <c r="D2731"/>
      <c r="E2731"/>
      <c r="F2731"/>
    </row>
    <row r="2732" spans="1:6" s="94" customFormat="1" x14ac:dyDescent="0.15">
      <c r="A2732"/>
      <c r="B2732"/>
      <c r="C2732"/>
      <c r="D2732"/>
      <c r="E2732"/>
      <c r="F2732"/>
    </row>
    <row r="2733" spans="1:6" s="94" customFormat="1" x14ac:dyDescent="0.15">
      <c r="A2733"/>
      <c r="B2733"/>
      <c r="C2733"/>
      <c r="D2733"/>
      <c r="E2733"/>
      <c r="F2733"/>
    </row>
    <row r="2734" spans="1:6" s="94" customFormat="1" x14ac:dyDescent="0.15">
      <c r="A2734"/>
      <c r="B2734"/>
      <c r="C2734"/>
      <c r="D2734"/>
      <c r="E2734"/>
      <c r="F2734"/>
    </row>
    <row r="2735" spans="1:6" s="94" customFormat="1" x14ac:dyDescent="0.15">
      <c r="A2735"/>
      <c r="B2735"/>
      <c r="C2735"/>
      <c r="D2735"/>
      <c r="E2735"/>
      <c r="F2735"/>
    </row>
    <row r="2736" spans="1:6" s="94" customFormat="1" x14ac:dyDescent="0.15">
      <c r="A2736"/>
      <c r="B2736"/>
      <c r="C2736"/>
      <c r="D2736"/>
      <c r="E2736"/>
      <c r="F2736"/>
    </row>
    <row r="2737" spans="1:6" s="94" customFormat="1" x14ac:dyDescent="0.15">
      <c r="A2737"/>
      <c r="B2737"/>
      <c r="C2737"/>
      <c r="D2737"/>
      <c r="E2737"/>
      <c r="F2737"/>
    </row>
    <row r="2738" spans="1:6" s="94" customFormat="1" x14ac:dyDescent="0.15">
      <c r="A2738"/>
      <c r="B2738"/>
      <c r="C2738"/>
      <c r="D2738"/>
      <c r="E2738"/>
      <c r="F2738"/>
    </row>
    <row r="2739" spans="1:6" s="94" customFormat="1" x14ac:dyDescent="0.15">
      <c r="A2739"/>
      <c r="B2739"/>
      <c r="C2739"/>
      <c r="D2739"/>
      <c r="E2739"/>
      <c r="F2739"/>
    </row>
    <row r="2740" spans="1:6" s="94" customFormat="1" x14ac:dyDescent="0.15">
      <c r="A2740"/>
      <c r="B2740"/>
      <c r="C2740"/>
      <c r="D2740"/>
      <c r="E2740"/>
      <c r="F2740"/>
    </row>
    <row r="2741" spans="1:6" s="94" customFormat="1" x14ac:dyDescent="0.15">
      <c r="A2741"/>
      <c r="B2741"/>
      <c r="C2741"/>
      <c r="D2741"/>
      <c r="E2741"/>
      <c r="F2741"/>
    </row>
    <row r="2742" spans="1:6" s="94" customFormat="1" x14ac:dyDescent="0.15">
      <c r="A2742"/>
      <c r="B2742"/>
      <c r="C2742"/>
      <c r="D2742"/>
      <c r="E2742"/>
      <c r="F2742"/>
    </row>
    <row r="2743" spans="1:6" s="94" customFormat="1" x14ac:dyDescent="0.15">
      <c r="A2743"/>
      <c r="B2743"/>
      <c r="C2743"/>
      <c r="D2743"/>
      <c r="E2743"/>
      <c r="F2743"/>
    </row>
    <row r="2744" spans="1:6" s="94" customFormat="1" x14ac:dyDescent="0.15">
      <c r="A2744"/>
      <c r="B2744"/>
      <c r="C2744"/>
      <c r="D2744"/>
      <c r="E2744"/>
      <c r="F2744"/>
    </row>
    <row r="2745" spans="1:6" s="94" customFormat="1" x14ac:dyDescent="0.15">
      <c r="A2745"/>
      <c r="B2745"/>
      <c r="C2745"/>
      <c r="D2745"/>
      <c r="E2745"/>
      <c r="F2745"/>
    </row>
    <row r="2746" spans="1:6" s="94" customFormat="1" x14ac:dyDescent="0.15">
      <c r="A2746"/>
      <c r="B2746"/>
      <c r="C2746"/>
      <c r="D2746"/>
      <c r="E2746"/>
      <c r="F2746"/>
    </row>
    <row r="2747" spans="1:6" s="94" customFormat="1" x14ac:dyDescent="0.15">
      <c r="A2747"/>
      <c r="B2747"/>
      <c r="C2747"/>
      <c r="D2747"/>
      <c r="E2747"/>
      <c r="F2747"/>
    </row>
    <row r="2748" spans="1:6" s="94" customFormat="1" x14ac:dyDescent="0.15">
      <c r="A2748"/>
      <c r="B2748"/>
      <c r="C2748"/>
      <c r="D2748"/>
      <c r="E2748"/>
      <c r="F2748"/>
    </row>
    <row r="2749" spans="1:6" s="94" customFormat="1" x14ac:dyDescent="0.15">
      <c r="A2749"/>
      <c r="B2749"/>
      <c r="C2749"/>
      <c r="D2749"/>
      <c r="E2749"/>
      <c r="F2749"/>
    </row>
    <row r="2750" spans="1:6" s="94" customFormat="1" x14ac:dyDescent="0.15">
      <c r="A2750"/>
      <c r="B2750"/>
      <c r="C2750"/>
      <c r="D2750"/>
      <c r="E2750"/>
      <c r="F2750"/>
    </row>
    <row r="2751" spans="1:6" s="94" customFormat="1" x14ac:dyDescent="0.15">
      <c r="A2751"/>
      <c r="B2751"/>
      <c r="C2751"/>
      <c r="D2751"/>
      <c r="E2751"/>
      <c r="F2751"/>
    </row>
    <row r="2752" spans="1:6" s="94" customFormat="1" x14ac:dyDescent="0.15">
      <c r="A2752"/>
      <c r="B2752"/>
      <c r="C2752"/>
      <c r="D2752"/>
      <c r="E2752"/>
      <c r="F2752"/>
    </row>
    <row r="2753" spans="1:6" s="94" customFormat="1" x14ac:dyDescent="0.15">
      <c r="A2753"/>
      <c r="B2753"/>
      <c r="C2753"/>
      <c r="D2753"/>
      <c r="E2753"/>
      <c r="F2753"/>
    </row>
    <row r="2754" spans="1:6" s="94" customFormat="1" x14ac:dyDescent="0.15">
      <c r="A2754"/>
      <c r="B2754"/>
      <c r="C2754"/>
      <c r="D2754"/>
      <c r="E2754"/>
      <c r="F2754"/>
    </row>
    <row r="2755" spans="1:6" s="94" customFormat="1" x14ac:dyDescent="0.15">
      <c r="A2755"/>
      <c r="B2755"/>
      <c r="C2755"/>
      <c r="D2755"/>
      <c r="E2755"/>
      <c r="F2755"/>
    </row>
    <row r="2756" spans="1:6" s="94" customFormat="1" x14ac:dyDescent="0.15">
      <c r="A2756"/>
      <c r="B2756"/>
      <c r="C2756"/>
      <c r="D2756"/>
      <c r="E2756"/>
      <c r="F2756"/>
    </row>
    <row r="2757" spans="1:6" s="94" customFormat="1" x14ac:dyDescent="0.15">
      <c r="A2757"/>
      <c r="B2757"/>
      <c r="C2757"/>
      <c r="D2757"/>
      <c r="E2757"/>
      <c r="F2757"/>
    </row>
    <row r="2758" spans="1:6" s="94" customFormat="1" x14ac:dyDescent="0.15">
      <c r="A2758"/>
      <c r="B2758"/>
      <c r="C2758"/>
      <c r="D2758"/>
      <c r="E2758"/>
      <c r="F2758"/>
    </row>
    <row r="2759" spans="1:6" s="94" customFormat="1" x14ac:dyDescent="0.15">
      <c r="A2759"/>
      <c r="B2759"/>
      <c r="C2759"/>
      <c r="D2759"/>
      <c r="E2759"/>
      <c r="F2759"/>
    </row>
    <row r="2760" spans="1:6" s="94" customFormat="1" x14ac:dyDescent="0.15">
      <c r="A2760"/>
      <c r="B2760"/>
      <c r="C2760"/>
      <c r="D2760"/>
      <c r="E2760"/>
      <c r="F2760"/>
    </row>
    <row r="2761" spans="1:6" s="94" customFormat="1" x14ac:dyDescent="0.15">
      <c r="A2761"/>
      <c r="B2761"/>
      <c r="C2761"/>
      <c r="D2761"/>
      <c r="E2761"/>
      <c r="F2761"/>
    </row>
    <row r="2762" spans="1:6" s="94" customFormat="1" x14ac:dyDescent="0.15">
      <c r="A2762"/>
      <c r="B2762"/>
      <c r="C2762"/>
      <c r="D2762"/>
      <c r="E2762"/>
      <c r="F2762"/>
    </row>
    <row r="2763" spans="1:6" s="94" customFormat="1" x14ac:dyDescent="0.15">
      <c r="A2763"/>
      <c r="B2763"/>
      <c r="C2763"/>
      <c r="D2763"/>
      <c r="E2763"/>
      <c r="F2763"/>
    </row>
    <row r="2764" spans="1:6" s="94" customFormat="1" x14ac:dyDescent="0.15">
      <c r="A2764"/>
      <c r="B2764"/>
      <c r="C2764"/>
      <c r="D2764"/>
      <c r="E2764"/>
      <c r="F2764"/>
    </row>
    <row r="2765" spans="1:6" s="94" customFormat="1" x14ac:dyDescent="0.15">
      <c r="A2765"/>
      <c r="B2765"/>
      <c r="C2765"/>
      <c r="D2765"/>
      <c r="E2765"/>
      <c r="F2765"/>
    </row>
    <row r="2766" spans="1:6" s="94" customFormat="1" x14ac:dyDescent="0.15">
      <c r="A2766"/>
      <c r="B2766"/>
      <c r="C2766"/>
      <c r="D2766"/>
      <c r="E2766"/>
      <c r="F2766"/>
    </row>
    <row r="2767" spans="1:6" s="94" customFormat="1" x14ac:dyDescent="0.15">
      <c r="A2767"/>
      <c r="B2767"/>
      <c r="C2767"/>
      <c r="D2767"/>
      <c r="E2767"/>
      <c r="F2767"/>
    </row>
    <row r="2768" spans="1:6" s="94" customFormat="1" x14ac:dyDescent="0.15">
      <c r="A2768"/>
      <c r="B2768"/>
      <c r="C2768"/>
      <c r="D2768"/>
      <c r="E2768"/>
      <c r="F2768"/>
    </row>
    <row r="2769" spans="1:6" s="94" customFormat="1" x14ac:dyDescent="0.15">
      <c r="A2769"/>
      <c r="B2769"/>
      <c r="C2769"/>
      <c r="D2769"/>
      <c r="E2769"/>
      <c r="F2769"/>
    </row>
    <row r="2770" spans="1:6" s="94" customFormat="1" x14ac:dyDescent="0.15">
      <c r="A2770"/>
      <c r="B2770"/>
      <c r="C2770"/>
      <c r="D2770"/>
      <c r="E2770"/>
      <c r="F2770"/>
    </row>
    <row r="2771" spans="1:6" s="94" customFormat="1" x14ac:dyDescent="0.15">
      <c r="A2771"/>
      <c r="B2771"/>
      <c r="C2771"/>
      <c r="D2771"/>
      <c r="E2771"/>
      <c r="F2771"/>
    </row>
    <row r="2772" spans="1:6" s="94" customFormat="1" x14ac:dyDescent="0.15">
      <c r="A2772"/>
      <c r="B2772"/>
      <c r="C2772"/>
      <c r="D2772"/>
      <c r="E2772"/>
      <c r="F2772"/>
    </row>
    <row r="2773" spans="1:6" s="94" customFormat="1" x14ac:dyDescent="0.15">
      <c r="A2773"/>
      <c r="B2773"/>
      <c r="C2773"/>
      <c r="D2773"/>
      <c r="E2773"/>
      <c r="F2773"/>
    </row>
    <row r="2774" spans="1:6" s="94" customFormat="1" x14ac:dyDescent="0.15">
      <c r="A2774"/>
      <c r="B2774"/>
      <c r="C2774"/>
      <c r="D2774"/>
      <c r="E2774"/>
      <c r="F2774"/>
    </row>
    <row r="2775" spans="1:6" s="94" customFormat="1" x14ac:dyDescent="0.15">
      <c r="A2775"/>
      <c r="B2775"/>
      <c r="C2775"/>
      <c r="D2775"/>
      <c r="E2775"/>
      <c r="F2775"/>
    </row>
    <row r="2776" spans="1:6" s="94" customFormat="1" x14ac:dyDescent="0.15">
      <c r="A2776"/>
      <c r="B2776"/>
      <c r="C2776"/>
      <c r="D2776"/>
      <c r="E2776"/>
      <c r="F2776"/>
    </row>
    <row r="2777" spans="1:6" s="94" customFormat="1" x14ac:dyDescent="0.15">
      <c r="A2777"/>
      <c r="B2777"/>
      <c r="C2777"/>
      <c r="D2777"/>
      <c r="E2777"/>
      <c r="F2777"/>
    </row>
    <row r="2778" spans="1:6" s="94" customFormat="1" x14ac:dyDescent="0.15">
      <c r="A2778"/>
      <c r="B2778"/>
      <c r="C2778"/>
      <c r="D2778"/>
      <c r="E2778"/>
      <c r="F2778"/>
    </row>
    <row r="2779" spans="1:6" s="94" customFormat="1" x14ac:dyDescent="0.15">
      <c r="A2779"/>
      <c r="B2779"/>
      <c r="C2779"/>
      <c r="D2779"/>
      <c r="E2779"/>
      <c r="F2779"/>
    </row>
    <row r="2780" spans="1:6" s="94" customFormat="1" x14ac:dyDescent="0.15">
      <c r="A2780"/>
      <c r="B2780"/>
      <c r="C2780"/>
      <c r="D2780"/>
      <c r="E2780"/>
      <c r="F2780"/>
    </row>
    <row r="2781" spans="1:6" s="94" customFormat="1" x14ac:dyDescent="0.15">
      <c r="A2781"/>
      <c r="B2781"/>
      <c r="C2781"/>
      <c r="D2781"/>
      <c r="E2781"/>
      <c r="F2781"/>
    </row>
    <row r="2782" spans="1:6" s="94" customFormat="1" x14ac:dyDescent="0.15">
      <c r="A2782"/>
      <c r="B2782"/>
      <c r="C2782"/>
      <c r="D2782"/>
      <c r="E2782"/>
      <c r="F2782"/>
    </row>
    <row r="2783" spans="1:6" s="94" customFormat="1" x14ac:dyDescent="0.15">
      <c r="A2783"/>
      <c r="B2783"/>
      <c r="C2783"/>
      <c r="D2783"/>
      <c r="E2783"/>
      <c r="F2783"/>
    </row>
    <row r="2784" spans="1:6" s="94" customFormat="1" x14ac:dyDescent="0.15">
      <c r="A2784"/>
      <c r="B2784"/>
      <c r="C2784"/>
      <c r="D2784"/>
      <c r="E2784"/>
      <c r="F2784"/>
    </row>
    <row r="2785" spans="1:6" s="94" customFormat="1" x14ac:dyDescent="0.15">
      <c r="A2785"/>
      <c r="B2785"/>
      <c r="C2785"/>
      <c r="D2785"/>
      <c r="E2785"/>
      <c r="F2785"/>
    </row>
    <row r="2786" spans="1:6" s="94" customFormat="1" x14ac:dyDescent="0.15">
      <c r="A2786"/>
      <c r="B2786"/>
      <c r="C2786"/>
      <c r="D2786"/>
      <c r="E2786"/>
      <c r="F2786"/>
    </row>
    <row r="2787" spans="1:6" s="94" customFormat="1" x14ac:dyDescent="0.15">
      <c r="A2787"/>
      <c r="B2787"/>
      <c r="C2787"/>
      <c r="D2787"/>
      <c r="E2787"/>
      <c r="F2787"/>
    </row>
    <row r="2788" spans="1:6" s="94" customFormat="1" x14ac:dyDescent="0.15">
      <c r="A2788"/>
      <c r="B2788"/>
      <c r="C2788"/>
      <c r="D2788"/>
      <c r="E2788"/>
      <c r="F2788"/>
    </row>
    <row r="2789" spans="1:6" s="94" customFormat="1" x14ac:dyDescent="0.15">
      <c r="A2789"/>
      <c r="B2789"/>
      <c r="C2789"/>
      <c r="D2789"/>
      <c r="E2789"/>
      <c r="F2789"/>
    </row>
    <row r="2790" spans="1:6" s="94" customFormat="1" x14ac:dyDescent="0.15">
      <c r="A2790"/>
      <c r="B2790"/>
      <c r="C2790"/>
      <c r="D2790"/>
      <c r="E2790"/>
      <c r="F2790"/>
    </row>
    <row r="2791" spans="1:6" s="94" customFormat="1" x14ac:dyDescent="0.15">
      <c r="A2791"/>
      <c r="B2791"/>
      <c r="C2791"/>
      <c r="D2791"/>
      <c r="E2791"/>
      <c r="F2791"/>
    </row>
    <row r="2792" spans="1:6" s="94" customFormat="1" x14ac:dyDescent="0.15">
      <c r="A2792"/>
      <c r="B2792"/>
      <c r="C2792"/>
      <c r="D2792"/>
      <c r="E2792"/>
      <c r="F2792"/>
    </row>
    <row r="2793" spans="1:6" s="94" customFormat="1" x14ac:dyDescent="0.15">
      <c r="A2793"/>
      <c r="B2793"/>
      <c r="C2793"/>
      <c r="D2793"/>
      <c r="E2793"/>
      <c r="F2793"/>
    </row>
    <row r="2794" spans="1:6" s="94" customFormat="1" x14ac:dyDescent="0.15">
      <c r="A2794"/>
      <c r="B2794"/>
      <c r="C2794"/>
      <c r="D2794"/>
      <c r="E2794"/>
      <c r="F2794"/>
    </row>
    <row r="2795" spans="1:6" s="94" customFormat="1" x14ac:dyDescent="0.15">
      <c r="A2795"/>
      <c r="B2795"/>
      <c r="C2795"/>
      <c r="D2795"/>
      <c r="E2795"/>
      <c r="F2795"/>
    </row>
    <row r="2796" spans="1:6" s="94" customFormat="1" x14ac:dyDescent="0.15">
      <c r="A2796"/>
      <c r="B2796"/>
      <c r="C2796"/>
      <c r="D2796"/>
      <c r="E2796"/>
      <c r="F2796"/>
    </row>
    <row r="2797" spans="1:6" s="94" customFormat="1" x14ac:dyDescent="0.15">
      <c r="A2797"/>
      <c r="B2797"/>
      <c r="C2797"/>
      <c r="D2797"/>
      <c r="E2797"/>
      <c r="F2797"/>
    </row>
    <row r="2798" spans="1:6" s="94" customFormat="1" x14ac:dyDescent="0.15">
      <c r="A2798"/>
      <c r="B2798"/>
      <c r="C2798"/>
      <c r="D2798"/>
      <c r="E2798"/>
      <c r="F2798"/>
    </row>
    <row r="2799" spans="1:6" s="94" customFormat="1" x14ac:dyDescent="0.15">
      <c r="A2799"/>
      <c r="B2799"/>
      <c r="C2799"/>
      <c r="D2799"/>
      <c r="E2799"/>
      <c r="F2799"/>
    </row>
    <row r="2800" spans="1:6" s="94" customFormat="1" x14ac:dyDescent="0.15">
      <c r="A2800"/>
      <c r="B2800"/>
      <c r="C2800"/>
      <c r="D2800"/>
      <c r="E2800"/>
      <c r="F2800"/>
    </row>
    <row r="2801" spans="1:6" s="94" customFormat="1" x14ac:dyDescent="0.15">
      <c r="A2801"/>
      <c r="B2801"/>
      <c r="C2801"/>
      <c r="D2801"/>
      <c r="E2801"/>
      <c r="F2801"/>
    </row>
    <row r="2802" spans="1:6" s="94" customFormat="1" x14ac:dyDescent="0.15">
      <c r="A2802"/>
      <c r="B2802"/>
      <c r="C2802"/>
      <c r="D2802"/>
      <c r="E2802"/>
      <c r="F2802"/>
    </row>
    <row r="2803" spans="1:6" s="94" customFormat="1" x14ac:dyDescent="0.15">
      <c r="A2803"/>
      <c r="B2803"/>
      <c r="C2803"/>
      <c r="D2803"/>
      <c r="E2803"/>
      <c r="F2803"/>
    </row>
    <row r="2804" spans="1:6" s="94" customFormat="1" x14ac:dyDescent="0.15">
      <c r="A2804"/>
      <c r="B2804"/>
      <c r="C2804"/>
      <c r="D2804"/>
      <c r="E2804"/>
      <c r="F2804"/>
    </row>
    <row r="2805" spans="1:6" s="94" customFormat="1" x14ac:dyDescent="0.15">
      <c r="A2805"/>
      <c r="B2805"/>
      <c r="C2805"/>
      <c r="D2805"/>
      <c r="E2805"/>
      <c r="F2805"/>
    </row>
    <row r="2806" spans="1:6" s="94" customFormat="1" x14ac:dyDescent="0.15">
      <c r="A2806"/>
      <c r="B2806"/>
      <c r="C2806"/>
      <c r="D2806"/>
      <c r="E2806"/>
      <c r="F2806"/>
    </row>
    <row r="2807" spans="1:6" s="94" customFormat="1" x14ac:dyDescent="0.15">
      <c r="A2807"/>
      <c r="B2807"/>
      <c r="C2807"/>
      <c r="D2807"/>
      <c r="E2807"/>
      <c r="F2807"/>
    </row>
    <row r="2808" spans="1:6" s="94" customFormat="1" x14ac:dyDescent="0.15">
      <c r="A2808"/>
      <c r="B2808"/>
      <c r="C2808"/>
      <c r="D2808"/>
      <c r="E2808"/>
      <c r="F2808"/>
    </row>
    <row r="2809" spans="1:6" s="94" customFormat="1" x14ac:dyDescent="0.15">
      <c r="A2809"/>
      <c r="B2809"/>
      <c r="C2809"/>
      <c r="D2809"/>
      <c r="E2809"/>
      <c r="F2809"/>
    </row>
    <row r="2810" spans="1:6" s="94" customFormat="1" x14ac:dyDescent="0.15">
      <c r="A2810"/>
      <c r="B2810"/>
      <c r="C2810"/>
      <c r="D2810"/>
      <c r="E2810"/>
      <c r="F2810"/>
    </row>
    <row r="2811" spans="1:6" s="94" customFormat="1" x14ac:dyDescent="0.15">
      <c r="A2811"/>
      <c r="B2811"/>
      <c r="C2811"/>
      <c r="D2811"/>
      <c r="E2811"/>
      <c r="F2811"/>
    </row>
    <row r="2812" spans="1:6" s="94" customFormat="1" x14ac:dyDescent="0.15">
      <c r="A2812"/>
      <c r="B2812"/>
      <c r="C2812"/>
      <c r="D2812"/>
      <c r="E2812"/>
      <c r="F2812"/>
    </row>
    <row r="2813" spans="1:6" s="94" customFormat="1" x14ac:dyDescent="0.15">
      <c r="A2813"/>
      <c r="B2813"/>
      <c r="C2813"/>
      <c r="D2813"/>
      <c r="E2813"/>
      <c r="F2813"/>
    </row>
    <row r="2814" spans="1:6" s="94" customFormat="1" x14ac:dyDescent="0.15">
      <c r="A2814"/>
      <c r="B2814"/>
      <c r="C2814"/>
      <c r="D2814"/>
      <c r="E2814"/>
      <c r="F2814"/>
    </row>
    <row r="2815" spans="1:6" s="94" customFormat="1" x14ac:dyDescent="0.15">
      <c r="A2815"/>
      <c r="B2815"/>
      <c r="C2815"/>
      <c r="D2815"/>
      <c r="E2815"/>
      <c r="F2815"/>
    </row>
    <row r="2816" spans="1:6" s="94" customFormat="1" x14ac:dyDescent="0.15">
      <c r="A2816"/>
      <c r="B2816"/>
      <c r="C2816"/>
      <c r="D2816"/>
      <c r="E2816"/>
      <c r="F2816"/>
    </row>
    <row r="2817" spans="1:6" s="94" customFormat="1" x14ac:dyDescent="0.15">
      <c r="A2817"/>
      <c r="B2817"/>
      <c r="C2817"/>
      <c r="D2817"/>
      <c r="E2817"/>
      <c r="F2817"/>
    </row>
    <row r="2818" spans="1:6" s="94" customFormat="1" x14ac:dyDescent="0.15">
      <c r="A2818"/>
      <c r="B2818"/>
      <c r="C2818"/>
      <c r="D2818"/>
      <c r="E2818"/>
      <c r="F2818"/>
    </row>
    <row r="2819" spans="1:6" s="94" customFormat="1" x14ac:dyDescent="0.15">
      <c r="A2819"/>
      <c r="B2819"/>
      <c r="C2819"/>
      <c r="D2819"/>
      <c r="E2819"/>
      <c r="F2819"/>
    </row>
    <row r="2820" spans="1:6" s="94" customFormat="1" x14ac:dyDescent="0.15">
      <c r="A2820"/>
      <c r="B2820"/>
      <c r="C2820"/>
      <c r="D2820"/>
      <c r="E2820"/>
      <c r="F2820"/>
    </row>
    <row r="2821" spans="1:6" s="94" customFormat="1" x14ac:dyDescent="0.15">
      <c r="A2821"/>
      <c r="B2821"/>
      <c r="C2821"/>
      <c r="D2821"/>
      <c r="E2821"/>
      <c r="F2821"/>
    </row>
    <row r="2822" spans="1:6" s="94" customFormat="1" x14ac:dyDescent="0.15">
      <c r="A2822"/>
      <c r="B2822"/>
      <c r="C2822"/>
      <c r="D2822"/>
      <c r="E2822"/>
      <c r="F2822"/>
    </row>
    <row r="2823" spans="1:6" s="94" customFormat="1" x14ac:dyDescent="0.15">
      <c r="A2823"/>
      <c r="B2823"/>
      <c r="C2823"/>
      <c r="D2823"/>
      <c r="E2823"/>
      <c r="F2823"/>
    </row>
    <row r="2824" spans="1:6" s="94" customFormat="1" x14ac:dyDescent="0.15">
      <c r="A2824"/>
      <c r="B2824"/>
      <c r="C2824"/>
      <c r="D2824"/>
      <c r="E2824"/>
      <c r="F2824"/>
    </row>
    <row r="2825" spans="1:6" s="94" customFormat="1" x14ac:dyDescent="0.15">
      <c r="A2825"/>
      <c r="B2825"/>
      <c r="C2825"/>
      <c r="D2825"/>
      <c r="E2825"/>
      <c r="F2825"/>
    </row>
    <row r="2826" spans="1:6" s="94" customFormat="1" x14ac:dyDescent="0.15">
      <c r="A2826"/>
      <c r="B2826"/>
      <c r="C2826"/>
      <c r="D2826"/>
      <c r="E2826"/>
      <c r="F2826"/>
    </row>
    <row r="2827" spans="1:6" s="94" customFormat="1" x14ac:dyDescent="0.15">
      <c r="A2827"/>
      <c r="B2827"/>
      <c r="C2827"/>
      <c r="D2827"/>
      <c r="E2827"/>
      <c r="F2827"/>
    </row>
    <row r="2828" spans="1:6" s="94" customFormat="1" x14ac:dyDescent="0.15">
      <c r="A2828"/>
      <c r="B2828"/>
      <c r="C2828"/>
      <c r="D2828"/>
      <c r="E2828"/>
      <c r="F2828"/>
    </row>
    <row r="2829" spans="1:6" s="94" customFormat="1" x14ac:dyDescent="0.15">
      <c r="A2829"/>
      <c r="B2829"/>
      <c r="C2829"/>
      <c r="D2829"/>
      <c r="E2829"/>
      <c r="F2829"/>
    </row>
    <row r="2830" spans="1:6" s="94" customFormat="1" x14ac:dyDescent="0.15">
      <c r="A2830"/>
      <c r="B2830"/>
      <c r="C2830"/>
      <c r="D2830"/>
      <c r="E2830"/>
      <c r="F2830"/>
    </row>
    <row r="2831" spans="1:6" s="94" customFormat="1" x14ac:dyDescent="0.15">
      <c r="A2831"/>
      <c r="B2831"/>
      <c r="C2831"/>
      <c r="D2831"/>
      <c r="E2831"/>
      <c r="F2831"/>
    </row>
    <row r="2832" spans="1:6" s="94" customFormat="1" x14ac:dyDescent="0.15">
      <c r="A2832"/>
      <c r="B2832"/>
      <c r="C2832"/>
      <c r="D2832"/>
      <c r="E2832"/>
      <c r="F2832"/>
    </row>
    <row r="2833" spans="1:6" s="94" customFormat="1" x14ac:dyDescent="0.15">
      <c r="A2833"/>
      <c r="B2833"/>
      <c r="C2833"/>
      <c r="D2833"/>
      <c r="E2833"/>
      <c r="F2833"/>
    </row>
    <row r="2834" spans="1:6" s="94" customFormat="1" x14ac:dyDescent="0.15">
      <c r="A2834"/>
      <c r="B2834"/>
      <c r="C2834"/>
      <c r="D2834"/>
      <c r="E2834"/>
      <c r="F2834"/>
    </row>
    <row r="2835" spans="1:6" s="94" customFormat="1" x14ac:dyDescent="0.15">
      <c r="A2835"/>
      <c r="B2835"/>
      <c r="C2835"/>
      <c r="D2835"/>
      <c r="E2835"/>
      <c r="F2835"/>
    </row>
    <row r="2836" spans="1:6" s="94" customFormat="1" x14ac:dyDescent="0.15">
      <c r="A2836"/>
      <c r="B2836"/>
      <c r="C2836"/>
      <c r="D2836"/>
      <c r="E2836"/>
      <c r="F2836"/>
    </row>
    <row r="2837" spans="1:6" s="94" customFormat="1" x14ac:dyDescent="0.15">
      <c r="A2837"/>
      <c r="B2837"/>
      <c r="C2837"/>
      <c r="D2837"/>
      <c r="E2837"/>
      <c r="F2837"/>
    </row>
    <row r="2838" spans="1:6" s="94" customFormat="1" x14ac:dyDescent="0.15">
      <c r="A2838"/>
      <c r="B2838"/>
      <c r="C2838"/>
      <c r="D2838"/>
      <c r="E2838"/>
      <c r="F2838"/>
    </row>
    <row r="2839" spans="1:6" s="94" customFormat="1" x14ac:dyDescent="0.15">
      <c r="A2839"/>
      <c r="B2839"/>
      <c r="C2839"/>
      <c r="D2839"/>
      <c r="E2839"/>
      <c r="F2839"/>
    </row>
    <row r="2840" spans="1:6" s="94" customFormat="1" x14ac:dyDescent="0.15">
      <c r="A2840"/>
      <c r="B2840"/>
      <c r="C2840"/>
      <c r="D2840"/>
      <c r="E2840"/>
      <c r="F2840"/>
    </row>
    <row r="2841" spans="1:6" s="94" customFormat="1" x14ac:dyDescent="0.15">
      <c r="A2841"/>
      <c r="B2841"/>
      <c r="C2841"/>
      <c r="D2841"/>
      <c r="E2841"/>
      <c r="F2841"/>
    </row>
    <row r="2842" spans="1:6" s="94" customFormat="1" x14ac:dyDescent="0.15">
      <c r="A2842"/>
      <c r="B2842"/>
      <c r="C2842"/>
      <c r="D2842"/>
      <c r="E2842"/>
      <c r="F2842"/>
    </row>
    <row r="2843" spans="1:6" s="94" customFormat="1" x14ac:dyDescent="0.15">
      <c r="A2843"/>
      <c r="B2843"/>
      <c r="C2843"/>
      <c r="D2843"/>
      <c r="E2843"/>
      <c r="F2843"/>
    </row>
    <row r="2844" spans="1:6" s="94" customFormat="1" x14ac:dyDescent="0.15">
      <c r="A2844"/>
      <c r="B2844"/>
      <c r="C2844"/>
      <c r="D2844"/>
      <c r="E2844"/>
      <c r="F2844"/>
    </row>
    <row r="2845" spans="1:6" s="94" customFormat="1" x14ac:dyDescent="0.15">
      <c r="A2845"/>
      <c r="B2845"/>
      <c r="C2845"/>
      <c r="D2845"/>
      <c r="E2845"/>
      <c r="F2845"/>
    </row>
    <row r="2846" spans="1:6" s="94" customFormat="1" x14ac:dyDescent="0.15">
      <c r="A2846"/>
      <c r="B2846"/>
      <c r="C2846"/>
      <c r="D2846"/>
      <c r="E2846"/>
      <c r="F2846"/>
    </row>
    <row r="2847" spans="1:6" s="94" customFormat="1" x14ac:dyDescent="0.15">
      <c r="A2847"/>
      <c r="B2847"/>
      <c r="C2847"/>
      <c r="D2847"/>
      <c r="E2847"/>
      <c r="F2847"/>
    </row>
    <row r="2848" spans="1:6" s="94" customFormat="1" x14ac:dyDescent="0.15">
      <c r="A2848"/>
      <c r="B2848"/>
      <c r="C2848"/>
      <c r="D2848"/>
      <c r="E2848"/>
      <c r="F2848"/>
    </row>
    <row r="2849" spans="1:6" s="94" customFormat="1" x14ac:dyDescent="0.15">
      <c r="A2849"/>
      <c r="B2849"/>
      <c r="C2849"/>
      <c r="D2849"/>
      <c r="E2849"/>
      <c r="F2849"/>
    </row>
    <row r="2850" spans="1:6" s="94" customFormat="1" x14ac:dyDescent="0.15">
      <c r="A2850"/>
      <c r="B2850"/>
      <c r="C2850"/>
      <c r="D2850"/>
      <c r="E2850"/>
      <c r="F2850"/>
    </row>
    <row r="2851" spans="1:6" s="94" customFormat="1" x14ac:dyDescent="0.15">
      <c r="A2851"/>
      <c r="B2851"/>
      <c r="C2851"/>
      <c r="D2851"/>
      <c r="E2851"/>
      <c r="F2851"/>
    </row>
    <row r="2852" spans="1:6" s="94" customFormat="1" x14ac:dyDescent="0.15">
      <c r="A2852"/>
      <c r="B2852"/>
      <c r="C2852"/>
      <c r="D2852"/>
      <c r="E2852"/>
      <c r="F2852"/>
    </row>
    <row r="2853" spans="1:6" s="94" customFormat="1" x14ac:dyDescent="0.15">
      <c r="A2853"/>
      <c r="B2853"/>
      <c r="C2853"/>
      <c r="D2853"/>
      <c r="E2853"/>
      <c r="F2853"/>
    </row>
    <row r="2854" spans="1:6" s="94" customFormat="1" x14ac:dyDescent="0.15">
      <c r="A2854"/>
      <c r="B2854"/>
      <c r="C2854"/>
      <c r="D2854"/>
      <c r="E2854"/>
      <c r="F2854"/>
    </row>
    <row r="2855" spans="1:6" s="94" customFormat="1" x14ac:dyDescent="0.15">
      <c r="A2855"/>
      <c r="B2855"/>
      <c r="C2855"/>
      <c r="D2855"/>
      <c r="E2855"/>
      <c r="F2855"/>
    </row>
    <row r="2856" spans="1:6" s="94" customFormat="1" x14ac:dyDescent="0.15">
      <c r="A2856"/>
      <c r="B2856"/>
      <c r="C2856"/>
      <c r="D2856"/>
      <c r="E2856"/>
      <c r="F2856"/>
    </row>
    <row r="2857" spans="1:6" s="94" customFormat="1" x14ac:dyDescent="0.15">
      <c r="A2857"/>
      <c r="B2857"/>
      <c r="C2857"/>
      <c r="D2857"/>
      <c r="E2857"/>
      <c r="F2857"/>
    </row>
    <row r="2858" spans="1:6" s="94" customFormat="1" x14ac:dyDescent="0.15">
      <c r="A2858"/>
      <c r="B2858"/>
      <c r="C2858"/>
      <c r="D2858"/>
      <c r="E2858"/>
      <c r="F2858"/>
    </row>
    <row r="2859" spans="1:6" s="94" customFormat="1" x14ac:dyDescent="0.15">
      <c r="A2859"/>
      <c r="B2859"/>
      <c r="C2859"/>
      <c r="D2859"/>
      <c r="E2859"/>
      <c r="F2859"/>
    </row>
    <row r="2860" spans="1:6" s="94" customFormat="1" x14ac:dyDescent="0.15">
      <c r="A2860"/>
      <c r="B2860"/>
      <c r="C2860"/>
      <c r="D2860"/>
      <c r="E2860"/>
      <c r="F2860"/>
    </row>
    <row r="2861" spans="1:6" s="94" customFormat="1" x14ac:dyDescent="0.15">
      <c r="A2861"/>
      <c r="B2861"/>
      <c r="C2861"/>
      <c r="D2861"/>
      <c r="E2861"/>
      <c r="F2861"/>
    </row>
    <row r="2862" spans="1:6" s="94" customFormat="1" x14ac:dyDescent="0.15">
      <c r="A2862"/>
      <c r="B2862"/>
      <c r="C2862"/>
      <c r="D2862"/>
      <c r="E2862"/>
      <c r="F2862"/>
    </row>
    <row r="2863" spans="1:6" s="94" customFormat="1" x14ac:dyDescent="0.15">
      <c r="A2863"/>
      <c r="B2863"/>
      <c r="C2863"/>
      <c r="D2863"/>
      <c r="E2863"/>
      <c r="F2863"/>
    </row>
    <row r="2864" spans="1:6" s="94" customFormat="1" x14ac:dyDescent="0.15">
      <c r="A2864"/>
      <c r="B2864"/>
      <c r="C2864"/>
      <c r="D2864"/>
      <c r="E2864"/>
      <c r="F2864"/>
    </row>
    <row r="2865" spans="1:6" s="94" customFormat="1" x14ac:dyDescent="0.15">
      <c r="A2865"/>
      <c r="B2865"/>
      <c r="C2865"/>
      <c r="D2865"/>
      <c r="E2865"/>
      <c r="F2865"/>
    </row>
    <row r="2866" spans="1:6" s="94" customFormat="1" x14ac:dyDescent="0.15">
      <c r="A2866"/>
      <c r="B2866"/>
      <c r="C2866"/>
      <c r="D2866"/>
      <c r="E2866"/>
      <c r="F2866"/>
    </row>
    <row r="2867" spans="1:6" s="94" customFormat="1" x14ac:dyDescent="0.15">
      <c r="A2867"/>
      <c r="B2867"/>
      <c r="C2867"/>
      <c r="D2867"/>
      <c r="E2867"/>
      <c r="F2867"/>
    </row>
    <row r="2868" spans="1:6" s="94" customFormat="1" x14ac:dyDescent="0.15">
      <c r="A2868"/>
      <c r="B2868"/>
      <c r="C2868"/>
      <c r="D2868"/>
      <c r="E2868"/>
      <c r="F2868"/>
    </row>
    <row r="2869" spans="1:6" s="94" customFormat="1" x14ac:dyDescent="0.15">
      <c r="A2869"/>
      <c r="B2869"/>
      <c r="C2869"/>
      <c r="D2869"/>
      <c r="E2869"/>
      <c r="F2869"/>
    </row>
    <row r="2870" spans="1:6" s="94" customFormat="1" x14ac:dyDescent="0.15">
      <c r="A2870"/>
      <c r="B2870"/>
      <c r="C2870"/>
      <c r="D2870"/>
      <c r="E2870"/>
      <c r="F2870"/>
    </row>
    <row r="2871" spans="1:6" s="94" customFormat="1" x14ac:dyDescent="0.15">
      <c r="A2871"/>
      <c r="B2871"/>
      <c r="C2871"/>
      <c r="D2871"/>
      <c r="E2871"/>
      <c r="F2871"/>
    </row>
    <row r="2872" spans="1:6" s="94" customFormat="1" x14ac:dyDescent="0.15">
      <c r="A2872"/>
      <c r="B2872"/>
      <c r="C2872"/>
      <c r="D2872"/>
      <c r="E2872"/>
      <c r="F2872"/>
    </row>
    <row r="2873" spans="1:6" s="94" customFormat="1" x14ac:dyDescent="0.15">
      <c r="A2873"/>
      <c r="B2873"/>
      <c r="C2873"/>
      <c r="D2873"/>
      <c r="E2873"/>
      <c r="F2873"/>
    </row>
    <row r="2874" spans="1:6" s="94" customFormat="1" x14ac:dyDescent="0.15">
      <c r="A2874"/>
      <c r="B2874"/>
      <c r="C2874"/>
      <c r="D2874"/>
      <c r="E2874"/>
      <c r="F2874"/>
    </row>
    <row r="2875" spans="1:6" s="94" customFormat="1" x14ac:dyDescent="0.15">
      <c r="A2875"/>
      <c r="B2875"/>
      <c r="C2875"/>
      <c r="D2875"/>
      <c r="E2875"/>
      <c r="F2875"/>
    </row>
    <row r="2876" spans="1:6" s="94" customFormat="1" x14ac:dyDescent="0.15">
      <c r="A2876"/>
      <c r="B2876"/>
      <c r="C2876"/>
      <c r="D2876"/>
      <c r="E2876"/>
      <c r="F2876"/>
    </row>
    <row r="2877" spans="1:6" s="94" customFormat="1" x14ac:dyDescent="0.15">
      <c r="A2877"/>
      <c r="B2877"/>
      <c r="C2877"/>
      <c r="D2877"/>
      <c r="E2877"/>
      <c r="F2877"/>
    </row>
    <row r="2878" spans="1:6" s="94" customFormat="1" x14ac:dyDescent="0.15">
      <c r="A2878"/>
      <c r="B2878"/>
      <c r="C2878"/>
      <c r="D2878"/>
      <c r="E2878"/>
      <c r="F2878"/>
    </row>
    <row r="2879" spans="1:6" s="94" customFormat="1" x14ac:dyDescent="0.15">
      <c r="A2879"/>
      <c r="B2879"/>
      <c r="C2879"/>
      <c r="D2879"/>
      <c r="E2879"/>
      <c r="F2879"/>
    </row>
    <row r="2880" spans="1:6" s="94" customFormat="1" x14ac:dyDescent="0.15">
      <c r="A2880"/>
      <c r="B2880"/>
      <c r="C2880"/>
      <c r="D2880"/>
      <c r="E2880"/>
      <c r="F2880"/>
    </row>
    <row r="2881" spans="1:6" s="94" customFormat="1" x14ac:dyDescent="0.15">
      <c r="A2881"/>
      <c r="B2881"/>
      <c r="C2881"/>
      <c r="D2881"/>
      <c r="E2881"/>
      <c r="F2881"/>
    </row>
    <row r="2882" spans="1:6" s="94" customFormat="1" x14ac:dyDescent="0.15">
      <c r="A2882"/>
      <c r="B2882"/>
      <c r="C2882"/>
      <c r="D2882"/>
      <c r="E2882"/>
      <c r="F2882"/>
    </row>
    <row r="2883" spans="1:6" s="94" customFormat="1" x14ac:dyDescent="0.15">
      <c r="A2883"/>
      <c r="B2883"/>
      <c r="C2883"/>
      <c r="D2883"/>
      <c r="E2883"/>
      <c r="F2883"/>
    </row>
    <row r="2884" spans="1:6" s="94" customFormat="1" x14ac:dyDescent="0.15">
      <c r="A2884"/>
      <c r="B2884"/>
      <c r="C2884"/>
      <c r="D2884"/>
      <c r="E2884"/>
      <c r="F2884"/>
    </row>
    <row r="2885" spans="1:6" s="94" customFormat="1" x14ac:dyDescent="0.15">
      <c r="A2885"/>
      <c r="B2885"/>
      <c r="C2885"/>
      <c r="D2885"/>
      <c r="E2885"/>
      <c r="F2885"/>
    </row>
    <row r="2886" spans="1:6" s="94" customFormat="1" x14ac:dyDescent="0.15">
      <c r="A2886"/>
      <c r="B2886"/>
      <c r="C2886"/>
      <c r="D2886"/>
      <c r="E2886"/>
      <c r="F2886"/>
    </row>
    <row r="2887" spans="1:6" s="94" customFormat="1" x14ac:dyDescent="0.15">
      <c r="A2887"/>
      <c r="B2887"/>
      <c r="C2887"/>
      <c r="D2887"/>
      <c r="E2887"/>
      <c r="F2887"/>
    </row>
    <row r="2888" spans="1:6" s="94" customFormat="1" x14ac:dyDescent="0.15">
      <c r="A2888"/>
      <c r="B2888"/>
      <c r="C2888"/>
      <c r="D2888"/>
      <c r="E2888"/>
      <c r="F2888"/>
    </row>
    <row r="2889" spans="1:6" s="94" customFormat="1" x14ac:dyDescent="0.15">
      <c r="A2889"/>
      <c r="B2889"/>
      <c r="C2889"/>
      <c r="D2889"/>
      <c r="E2889"/>
      <c r="F2889"/>
    </row>
    <row r="2890" spans="1:6" s="94" customFormat="1" x14ac:dyDescent="0.15">
      <c r="A2890"/>
      <c r="B2890"/>
      <c r="C2890"/>
      <c r="D2890"/>
      <c r="E2890"/>
      <c r="F2890"/>
    </row>
    <row r="2891" spans="1:6" s="94" customFormat="1" x14ac:dyDescent="0.15">
      <c r="A2891"/>
      <c r="B2891"/>
      <c r="C2891"/>
      <c r="D2891"/>
      <c r="E2891"/>
      <c r="F2891"/>
    </row>
    <row r="2892" spans="1:6" s="94" customFormat="1" x14ac:dyDescent="0.15">
      <c r="A2892"/>
      <c r="B2892"/>
      <c r="C2892"/>
      <c r="D2892"/>
      <c r="E2892"/>
      <c r="F2892"/>
    </row>
    <row r="2893" spans="1:6" s="94" customFormat="1" x14ac:dyDescent="0.15">
      <c r="A2893"/>
      <c r="B2893"/>
      <c r="C2893"/>
      <c r="D2893"/>
      <c r="E2893"/>
      <c r="F2893"/>
    </row>
    <row r="2894" spans="1:6" s="94" customFormat="1" x14ac:dyDescent="0.15">
      <c r="A2894"/>
      <c r="B2894"/>
      <c r="C2894"/>
      <c r="D2894"/>
      <c r="E2894"/>
      <c r="F2894"/>
    </row>
    <row r="2895" spans="1:6" s="94" customFormat="1" x14ac:dyDescent="0.15">
      <c r="A2895"/>
      <c r="B2895"/>
      <c r="C2895"/>
      <c r="D2895"/>
      <c r="E2895"/>
      <c r="F2895"/>
    </row>
    <row r="2896" spans="1:6" s="94" customFormat="1" x14ac:dyDescent="0.15">
      <c r="A2896"/>
      <c r="B2896"/>
      <c r="C2896"/>
      <c r="D2896"/>
      <c r="E2896"/>
      <c r="F2896"/>
    </row>
    <row r="2897" spans="1:6" s="94" customFormat="1" x14ac:dyDescent="0.15">
      <c r="A2897"/>
      <c r="B2897"/>
      <c r="C2897"/>
      <c r="D2897"/>
      <c r="E2897"/>
      <c r="F2897"/>
    </row>
    <row r="2898" spans="1:6" s="94" customFormat="1" x14ac:dyDescent="0.15">
      <c r="A2898"/>
      <c r="B2898"/>
      <c r="C2898"/>
      <c r="D2898"/>
      <c r="E2898"/>
      <c r="F2898"/>
    </row>
    <row r="2899" spans="1:6" s="94" customFormat="1" x14ac:dyDescent="0.15">
      <c r="A2899"/>
      <c r="B2899"/>
      <c r="C2899"/>
      <c r="D2899"/>
      <c r="E2899"/>
      <c r="F2899"/>
    </row>
    <row r="2900" spans="1:6" s="94" customFormat="1" x14ac:dyDescent="0.15">
      <c r="A2900"/>
      <c r="B2900"/>
      <c r="C2900"/>
      <c r="D2900"/>
      <c r="E2900"/>
      <c r="F2900"/>
    </row>
    <row r="2901" spans="1:6" s="94" customFormat="1" x14ac:dyDescent="0.15">
      <c r="A2901"/>
      <c r="B2901"/>
      <c r="C2901"/>
      <c r="D2901"/>
      <c r="E2901"/>
      <c r="F2901"/>
    </row>
    <row r="2902" spans="1:6" s="94" customFormat="1" x14ac:dyDescent="0.15">
      <c r="A2902"/>
      <c r="B2902"/>
      <c r="C2902"/>
      <c r="D2902"/>
      <c r="E2902"/>
      <c r="F2902"/>
    </row>
    <row r="2903" spans="1:6" s="94" customFormat="1" x14ac:dyDescent="0.15">
      <c r="A2903"/>
      <c r="B2903"/>
      <c r="C2903"/>
      <c r="D2903"/>
      <c r="E2903"/>
      <c r="F2903"/>
    </row>
    <row r="2904" spans="1:6" s="94" customFormat="1" x14ac:dyDescent="0.15">
      <c r="A2904"/>
      <c r="B2904"/>
      <c r="C2904"/>
      <c r="D2904"/>
      <c r="E2904"/>
      <c r="F2904"/>
    </row>
    <row r="2905" spans="1:6" s="94" customFormat="1" x14ac:dyDescent="0.15">
      <c r="A2905"/>
      <c r="B2905"/>
      <c r="C2905"/>
      <c r="D2905"/>
      <c r="E2905"/>
      <c r="F2905"/>
    </row>
    <row r="2906" spans="1:6" s="94" customFormat="1" x14ac:dyDescent="0.15">
      <c r="A2906"/>
      <c r="B2906"/>
      <c r="C2906"/>
      <c r="D2906"/>
      <c r="E2906"/>
      <c r="F2906"/>
    </row>
    <row r="2907" spans="1:6" s="94" customFormat="1" x14ac:dyDescent="0.15">
      <c r="A2907"/>
      <c r="B2907"/>
      <c r="C2907"/>
      <c r="D2907"/>
      <c r="E2907"/>
      <c r="F2907"/>
    </row>
    <row r="2908" spans="1:6" s="94" customFormat="1" x14ac:dyDescent="0.15">
      <c r="A2908"/>
      <c r="B2908"/>
      <c r="C2908"/>
      <c r="D2908"/>
      <c r="E2908"/>
      <c r="F2908"/>
    </row>
    <row r="2909" spans="1:6" s="94" customFormat="1" x14ac:dyDescent="0.15">
      <c r="A2909"/>
      <c r="B2909"/>
      <c r="C2909"/>
      <c r="D2909"/>
      <c r="E2909"/>
      <c r="F2909"/>
    </row>
    <row r="2910" spans="1:6" s="94" customFormat="1" x14ac:dyDescent="0.15">
      <c r="A2910"/>
      <c r="B2910"/>
      <c r="C2910"/>
      <c r="D2910"/>
      <c r="E2910"/>
      <c r="F2910"/>
    </row>
    <row r="2911" spans="1:6" s="94" customFormat="1" x14ac:dyDescent="0.15">
      <c r="A2911"/>
      <c r="B2911"/>
      <c r="C2911"/>
      <c r="D2911"/>
      <c r="E2911"/>
      <c r="F2911"/>
    </row>
    <row r="2912" spans="1:6" s="94" customFormat="1" x14ac:dyDescent="0.15">
      <c r="A2912"/>
      <c r="B2912"/>
      <c r="C2912"/>
      <c r="D2912"/>
      <c r="E2912"/>
      <c r="F2912"/>
    </row>
    <row r="2913" spans="1:6" s="94" customFormat="1" x14ac:dyDescent="0.15">
      <c r="A2913"/>
      <c r="B2913"/>
      <c r="C2913"/>
      <c r="D2913"/>
      <c r="E2913"/>
      <c r="F2913"/>
    </row>
    <row r="2914" spans="1:6" s="94" customFormat="1" x14ac:dyDescent="0.15">
      <c r="A2914"/>
      <c r="B2914"/>
      <c r="C2914"/>
      <c r="D2914"/>
      <c r="E2914"/>
      <c r="F2914"/>
    </row>
    <row r="2915" spans="1:6" s="94" customFormat="1" x14ac:dyDescent="0.15">
      <c r="A2915"/>
      <c r="B2915"/>
      <c r="C2915"/>
      <c r="D2915"/>
      <c r="E2915"/>
      <c r="F2915"/>
    </row>
    <row r="2916" spans="1:6" s="94" customFormat="1" x14ac:dyDescent="0.15">
      <c r="A2916"/>
      <c r="B2916"/>
      <c r="C2916"/>
      <c r="D2916"/>
      <c r="E2916"/>
      <c r="F2916"/>
    </row>
    <row r="2917" spans="1:6" s="94" customFormat="1" x14ac:dyDescent="0.15">
      <c r="A2917"/>
      <c r="B2917"/>
      <c r="C2917"/>
      <c r="D2917"/>
      <c r="E2917"/>
      <c r="F2917"/>
    </row>
    <row r="2918" spans="1:6" s="94" customFormat="1" x14ac:dyDescent="0.15">
      <c r="A2918"/>
      <c r="B2918"/>
      <c r="C2918"/>
      <c r="D2918"/>
      <c r="E2918"/>
      <c r="F2918"/>
    </row>
    <row r="2919" spans="1:6" s="94" customFormat="1" x14ac:dyDescent="0.15">
      <c r="A2919"/>
      <c r="B2919"/>
      <c r="C2919"/>
      <c r="D2919"/>
      <c r="E2919"/>
      <c r="F2919"/>
    </row>
    <row r="2920" spans="1:6" s="94" customFormat="1" x14ac:dyDescent="0.15">
      <c r="A2920"/>
      <c r="B2920"/>
      <c r="C2920"/>
      <c r="D2920"/>
      <c r="E2920"/>
      <c r="F2920"/>
    </row>
    <row r="2921" spans="1:6" s="94" customFormat="1" x14ac:dyDescent="0.15">
      <c r="A2921"/>
      <c r="B2921"/>
      <c r="C2921"/>
      <c r="D2921"/>
      <c r="E2921"/>
      <c r="F2921"/>
    </row>
    <row r="2922" spans="1:6" s="94" customFormat="1" x14ac:dyDescent="0.15">
      <c r="A2922"/>
      <c r="B2922"/>
      <c r="C2922"/>
      <c r="D2922"/>
      <c r="E2922"/>
      <c r="F2922"/>
    </row>
    <row r="2923" spans="1:6" s="94" customFormat="1" x14ac:dyDescent="0.15">
      <c r="A2923"/>
      <c r="B2923"/>
      <c r="C2923"/>
      <c r="D2923"/>
      <c r="E2923"/>
      <c r="F2923"/>
    </row>
    <row r="2924" spans="1:6" s="94" customFormat="1" x14ac:dyDescent="0.15">
      <c r="A2924"/>
      <c r="B2924"/>
      <c r="C2924"/>
      <c r="D2924"/>
      <c r="E2924"/>
      <c r="F2924"/>
    </row>
    <row r="2925" spans="1:6" s="94" customFormat="1" x14ac:dyDescent="0.15">
      <c r="A2925"/>
      <c r="B2925"/>
      <c r="C2925"/>
      <c r="D2925"/>
      <c r="E2925"/>
      <c r="F2925"/>
    </row>
    <row r="2926" spans="1:6" s="94" customFormat="1" x14ac:dyDescent="0.15">
      <c r="A2926"/>
      <c r="B2926"/>
      <c r="C2926"/>
      <c r="D2926"/>
      <c r="E2926"/>
      <c r="F2926"/>
    </row>
    <row r="2927" spans="1:6" s="94" customFormat="1" x14ac:dyDescent="0.15">
      <c r="A2927"/>
      <c r="B2927"/>
      <c r="C2927"/>
      <c r="D2927"/>
      <c r="E2927"/>
      <c r="F2927"/>
    </row>
    <row r="2928" spans="1:6" s="94" customFormat="1" x14ac:dyDescent="0.15">
      <c r="A2928"/>
      <c r="B2928"/>
      <c r="C2928"/>
      <c r="D2928"/>
      <c r="E2928"/>
      <c r="F2928"/>
    </row>
    <row r="2929" spans="1:6" s="94" customFormat="1" x14ac:dyDescent="0.15">
      <c r="A2929"/>
      <c r="B2929"/>
      <c r="C2929"/>
      <c r="D2929"/>
      <c r="E2929"/>
      <c r="F2929"/>
    </row>
    <row r="2930" spans="1:6" s="94" customFormat="1" x14ac:dyDescent="0.15">
      <c r="A2930"/>
      <c r="B2930"/>
      <c r="C2930"/>
      <c r="D2930"/>
      <c r="E2930"/>
      <c r="F2930"/>
    </row>
    <row r="2931" spans="1:6" s="94" customFormat="1" x14ac:dyDescent="0.15">
      <c r="A2931"/>
      <c r="B2931"/>
      <c r="C2931"/>
      <c r="D2931"/>
      <c r="E2931"/>
      <c r="F2931"/>
    </row>
    <row r="2932" spans="1:6" s="94" customFormat="1" x14ac:dyDescent="0.15">
      <c r="A2932"/>
      <c r="B2932"/>
      <c r="C2932"/>
      <c r="D2932"/>
      <c r="E2932"/>
      <c r="F2932"/>
    </row>
    <row r="2933" spans="1:6" s="94" customFormat="1" x14ac:dyDescent="0.15">
      <c r="A2933"/>
      <c r="B2933"/>
      <c r="C2933"/>
      <c r="D2933"/>
      <c r="E2933"/>
      <c r="F2933"/>
    </row>
    <row r="2934" spans="1:6" s="94" customFormat="1" x14ac:dyDescent="0.15">
      <c r="A2934"/>
      <c r="B2934"/>
      <c r="C2934"/>
      <c r="D2934"/>
      <c r="E2934"/>
      <c r="F2934"/>
    </row>
    <row r="2935" spans="1:6" s="94" customFormat="1" x14ac:dyDescent="0.15">
      <c r="A2935"/>
      <c r="B2935"/>
      <c r="C2935"/>
      <c r="D2935"/>
      <c r="E2935"/>
      <c r="F2935"/>
    </row>
    <row r="2936" spans="1:6" s="94" customFormat="1" x14ac:dyDescent="0.15">
      <c r="A2936"/>
      <c r="B2936"/>
      <c r="C2936"/>
      <c r="D2936"/>
      <c r="E2936"/>
      <c r="F2936"/>
    </row>
    <row r="2937" spans="1:6" s="94" customFormat="1" x14ac:dyDescent="0.15">
      <c r="A2937"/>
      <c r="B2937"/>
      <c r="C2937"/>
      <c r="D2937"/>
      <c r="E2937"/>
      <c r="F2937"/>
    </row>
    <row r="2938" spans="1:6" s="94" customFormat="1" x14ac:dyDescent="0.15">
      <c r="A2938"/>
      <c r="B2938"/>
      <c r="C2938"/>
      <c r="D2938"/>
      <c r="E2938"/>
      <c r="F2938"/>
    </row>
    <row r="2939" spans="1:6" s="94" customFormat="1" x14ac:dyDescent="0.15">
      <c r="A2939"/>
      <c r="B2939"/>
      <c r="C2939"/>
      <c r="D2939"/>
      <c r="E2939"/>
      <c r="F2939"/>
    </row>
    <row r="2940" spans="1:6" s="94" customFormat="1" x14ac:dyDescent="0.15">
      <c r="A2940"/>
      <c r="B2940"/>
      <c r="C2940"/>
      <c r="D2940"/>
      <c r="E2940"/>
      <c r="F2940"/>
    </row>
    <row r="2941" spans="1:6" s="94" customFormat="1" x14ac:dyDescent="0.15">
      <c r="A2941"/>
      <c r="B2941"/>
      <c r="C2941"/>
      <c r="D2941"/>
      <c r="E2941"/>
      <c r="F2941"/>
    </row>
    <row r="2942" spans="1:6" s="94" customFormat="1" x14ac:dyDescent="0.15">
      <c r="A2942"/>
      <c r="B2942"/>
      <c r="C2942"/>
      <c r="D2942"/>
      <c r="E2942"/>
      <c r="F2942"/>
    </row>
    <row r="2943" spans="1:6" s="94" customFormat="1" x14ac:dyDescent="0.15">
      <c r="A2943"/>
      <c r="B2943"/>
      <c r="C2943"/>
      <c r="D2943"/>
      <c r="E2943"/>
      <c r="F2943"/>
    </row>
    <row r="2944" spans="1:6" s="94" customFormat="1" x14ac:dyDescent="0.15">
      <c r="A2944"/>
      <c r="B2944"/>
      <c r="C2944"/>
      <c r="D2944"/>
      <c r="E2944"/>
      <c r="F2944"/>
    </row>
    <row r="2945" spans="1:6" s="94" customFormat="1" x14ac:dyDescent="0.15">
      <c r="A2945"/>
      <c r="B2945"/>
      <c r="C2945"/>
      <c r="D2945"/>
      <c r="E2945"/>
      <c r="F2945"/>
    </row>
    <row r="2946" spans="1:6" s="94" customFormat="1" x14ac:dyDescent="0.15">
      <c r="A2946"/>
      <c r="B2946"/>
      <c r="C2946"/>
      <c r="D2946"/>
      <c r="E2946"/>
      <c r="F2946"/>
    </row>
    <row r="2947" spans="1:6" s="94" customFormat="1" x14ac:dyDescent="0.15">
      <c r="A2947"/>
      <c r="B2947"/>
      <c r="C2947"/>
      <c r="D2947"/>
      <c r="E2947"/>
      <c r="F2947"/>
    </row>
    <row r="2948" spans="1:6" s="94" customFormat="1" x14ac:dyDescent="0.15">
      <c r="A2948"/>
      <c r="B2948"/>
      <c r="C2948"/>
      <c r="D2948"/>
      <c r="E2948"/>
      <c r="F2948"/>
    </row>
    <row r="2949" spans="1:6" s="94" customFormat="1" x14ac:dyDescent="0.15">
      <c r="A2949"/>
      <c r="B2949"/>
      <c r="C2949"/>
      <c r="D2949"/>
      <c r="E2949"/>
      <c r="F2949"/>
    </row>
    <row r="2950" spans="1:6" s="94" customFormat="1" x14ac:dyDescent="0.15">
      <c r="A2950"/>
      <c r="B2950"/>
      <c r="C2950"/>
      <c r="D2950"/>
      <c r="E2950"/>
      <c r="F2950"/>
    </row>
    <row r="2951" spans="1:6" s="94" customFormat="1" x14ac:dyDescent="0.15">
      <c r="A2951"/>
      <c r="B2951"/>
      <c r="C2951"/>
      <c r="D2951"/>
      <c r="E2951"/>
      <c r="F2951"/>
    </row>
    <row r="2952" spans="1:6" s="94" customFormat="1" x14ac:dyDescent="0.15">
      <c r="A2952"/>
      <c r="B2952"/>
      <c r="C2952"/>
      <c r="D2952"/>
      <c r="E2952"/>
      <c r="F2952"/>
    </row>
    <row r="2953" spans="1:6" s="94" customFormat="1" x14ac:dyDescent="0.15">
      <c r="A2953"/>
      <c r="B2953"/>
      <c r="C2953"/>
      <c r="D2953"/>
      <c r="E2953"/>
      <c r="F2953"/>
    </row>
    <row r="2954" spans="1:6" s="94" customFormat="1" x14ac:dyDescent="0.15">
      <c r="A2954"/>
      <c r="B2954"/>
      <c r="C2954"/>
      <c r="D2954"/>
      <c r="E2954"/>
      <c r="F2954"/>
    </row>
    <row r="2955" spans="1:6" s="94" customFormat="1" x14ac:dyDescent="0.15">
      <c r="A2955"/>
      <c r="B2955"/>
      <c r="C2955"/>
      <c r="D2955"/>
      <c r="E2955"/>
      <c r="F2955"/>
    </row>
    <row r="2956" spans="1:6" s="94" customFormat="1" x14ac:dyDescent="0.15">
      <c r="A2956"/>
      <c r="B2956"/>
      <c r="C2956"/>
      <c r="D2956"/>
      <c r="E2956"/>
      <c r="F2956"/>
    </row>
    <row r="2957" spans="1:6" s="94" customFormat="1" x14ac:dyDescent="0.15">
      <c r="A2957"/>
      <c r="B2957"/>
      <c r="C2957"/>
      <c r="D2957"/>
      <c r="E2957"/>
      <c r="F2957"/>
    </row>
    <row r="2958" spans="1:6" s="94" customFormat="1" x14ac:dyDescent="0.15">
      <c r="A2958"/>
      <c r="B2958"/>
      <c r="C2958"/>
      <c r="D2958"/>
      <c r="E2958"/>
      <c r="F2958"/>
    </row>
    <row r="2959" spans="1:6" s="94" customFormat="1" x14ac:dyDescent="0.15">
      <c r="A2959"/>
      <c r="B2959"/>
      <c r="C2959"/>
      <c r="D2959"/>
      <c r="E2959"/>
      <c r="F2959"/>
    </row>
    <row r="2960" spans="1:6" s="94" customFormat="1" x14ac:dyDescent="0.15">
      <c r="A2960"/>
      <c r="B2960"/>
      <c r="C2960"/>
      <c r="D2960"/>
      <c r="E2960"/>
      <c r="F2960"/>
    </row>
    <row r="2961" spans="1:6" s="94" customFormat="1" x14ac:dyDescent="0.15">
      <c r="A2961"/>
      <c r="B2961"/>
      <c r="C2961"/>
      <c r="D2961"/>
      <c r="E2961"/>
      <c r="F2961"/>
    </row>
    <row r="2962" spans="1:6" s="94" customFormat="1" x14ac:dyDescent="0.15">
      <c r="A2962"/>
      <c r="B2962"/>
      <c r="C2962"/>
      <c r="D2962"/>
      <c r="E2962"/>
      <c r="F2962"/>
    </row>
    <row r="2963" spans="1:6" s="94" customFormat="1" x14ac:dyDescent="0.15">
      <c r="A2963"/>
      <c r="B2963"/>
      <c r="C2963"/>
      <c r="D2963"/>
      <c r="E2963"/>
      <c r="F2963"/>
    </row>
    <row r="2964" spans="1:6" s="94" customFormat="1" x14ac:dyDescent="0.15">
      <c r="A2964"/>
      <c r="B2964"/>
      <c r="C2964"/>
      <c r="D2964"/>
      <c r="E2964"/>
      <c r="F2964"/>
    </row>
    <row r="2965" spans="1:6" s="94" customFormat="1" x14ac:dyDescent="0.15">
      <c r="A2965"/>
      <c r="B2965"/>
      <c r="C2965"/>
      <c r="D2965"/>
      <c r="E2965"/>
      <c r="F2965"/>
    </row>
    <row r="2966" spans="1:6" s="94" customFormat="1" x14ac:dyDescent="0.15">
      <c r="A2966"/>
      <c r="B2966"/>
      <c r="C2966"/>
      <c r="D2966"/>
      <c r="E2966"/>
      <c r="F2966"/>
    </row>
    <row r="2967" spans="1:6" s="94" customFormat="1" x14ac:dyDescent="0.15">
      <c r="A2967"/>
      <c r="B2967"/>
      <c r="C2967"/>
      <c r="D2967"/>
      <c r="E2967"/>
      <c r="F2967"/>
    </row>
    <row r="2968" spans="1:6" s="94" customFormat="1" x14ac:dyDescent="0.15">
      <c r="A2968"/>
      <c r="B2968"/>
      <c r="C2968"/>
      <c r="D2968"/>
      <c r="E2968"/>
      <c r="F2968"/>
    </row>
    <row r="2969" spans="1:6" s="94" customFormat="1" x14ac:dyDescent="0.15">
      <c r="A2969"/>
      <c r="B2969"/>
      <c r="C2969"/>
      <c r="D2969"/>
      <c r="E2969"/>
      <c r="F2969"/>
    </row>
    <row r="2970" spans="1:6" s="94" customFormat="1" x14ac:dyDescent="0.15">
      <c r="A2970"/>
      <c r="B2970"/>
      <c r="C2970"/>
      <c r="D2970"/>
      <c r="E2970"/>
      <c r="F2970"/>
    </row>
    <row r="2971" spans="1:6" s="94" customFormat="1" x14ac:dyDescent="0.15">
      <c r="A2971"/>
      <c r="B2971"/>
      <c r="C2971"/>
      <c r="D2971"/>
      <c r="E2971"/>
      <c r="F2971"/>
    </row>
    <row r="2972" spans="1:6" s="94" customFormat="1" x14ac:dyDescent="0.15">
      <c r="A2972"/>
      <c r="B2972"/>
      <c r="C2972"/>
      <c r="D2972"/>
      <c r="E2972"/>
      <c r="F2972"/>
    </row>
    <row r="2973" spans="1:6" s="94" customFormat="1" x14ac:dyDescent="0.15">
      <c r="A2973"/>
      <c r="B2973"/>
      <c r="C2973"/>
      <c r="D2973"/>
      <c r="E2973"/>
      <c r="F2973"/>
    </row>
    <row r="2974" spans="1:6" s="94" customFormat="1" x14ac:dyDescent="0.15">
      <c r="A2974"/>
      <c r="B2974"/>
      <c r="C2974"/>
      <c r="D2974"/>
      <c r="E2974"/>
      <c r="F2974"/>
    </row>
    <row r="2975" spans="1:6" s="94" customFormat="1" x14ac:dyDescent="0.15">
      <c r="A2975"/>
      <c r="B2975"/>
      <c r="C2975"/>
      <c r="D2975"/>
      <c r="E2975"/>
      <c r="F2975"/>
    </row>
    <row r="2976" spans="1:6" s="94" customFormat="1" x14ac:dyDescent="0.15">
      <c r="A2976"/>
      <c r="B2976"/>
      <c r="C2976"/>
      <c r="D2976"/>
      <c r="E2976"/>
      <c r="F2976"/>
    </row>
    <row r="2977" spans="1:6" s="94" customFormat="1" x14ac:dyDescent="0.15">
      <c r="A2977"/>
      <c r="B2977"/>
      <c r="C2977"/>
      <c r="D2977"/>
      <c r="E2977"/>
      <c r="F2977"/>
    </row>
    <row r="2978" spans="1:6" s="94" customFormat="1" x14ac:dyDescent="0.15">
      <c r="A2978"/>
      <c r="B2978"/>
      <c r="C2978"/>
      <c r="D2978"/>
      <c r="E2978"/>
      <c r="F2978"/>
    </row>
    <row r="2979" spans="1:6" s="94" customFormat="1" x14ac:dyDescent="0.15">
      <c r="A2979"/>
      <c r="B2979"/>
      <c r="C2979"/>
      <c r="D2979"/>
      <c r="E2979"/>
      <c r="F2979"/>
    </row>
    <row r="2980" spans="1:6" s="94" customFormat="1" x14ac:dyDescent="0.15">
      <c r="A2980"/>
      <c r="B2980"/>
      <c r="C2980"/>
      <c r="D2980"/>
      <c r="E2980"/>
      <c r="F2980"/>
    </row>
    <row r="2981" spans="1:6" s="94" customFormat="1" x14ac:dyDescent="0.15">
      <c r="A2981"/>
      <c r="B2981"/>
      <c r="C2981"/>
      <c r="D2981"/>
      <c r="E2981"/>
      <c r="F2981"/>
    </row>
    <row r="2982" spans="1:6" s="94" customFormat="1" x14ac:dyDescent="0.15">
      <c r="A2982"/>
      <c r="B2982"/>
      <c r="C2982"/>
      <c r="D2982"/>
      <c r="E2982"/>
      <c r="F2982"/>
    </row>
    <row r="2983" spans="1:6" s="94" customFormat="1" x14ac:dyDescent="0.15">
      <c r="A2983"/>
      <c r="B2983"/>
      <c r="C2983"/>
      <c r="D2983"/>
      <c r="E2983"/>
      <c r="F2983"/>
    </row>
    <row r="2984" spans="1:6" s="94" customFormat="1" x14ac:dyDescent="0.15">
      <c r="A2984"/>
      <c r="B2984"/>
      <c r="C2984"/>
      <c r="D2984"/>
      <c r="E2984"/>
      <c r="F2984"/>
    </row>
    <row r="2985" spans="1:6" s="94" customFormat="1" x14ac:dyDescent="0.15">
      <c r="A2985"/>
      <c r="B2985"/>
      <c r="C2985"/>
      <c r="D2985"/>
      <c r="E2985"/>
      <c r="F2985"/>
    </row>
    <row r="2986" spans="1:6" s="94" customFormat="1" x14ac:dyDescent="0.15">
      <c r="A2986"/>
      <c r="B2986"/>
      <c r="C2986"/>
      <c r="D2986"/>
      <c r="E2986"/>
      <c r="F2986"/>
    </row>
    <row r="2987" spans="1:6" s="94" customFormat="1" x14ac:dyDescent="0.15">
      <c r="A2987"/>
      <c r="B2987"/>
      <c r="C2987"/>
      <c r="D2987"/>
      <c r="E2987"/>
      <c r="F2987"/>
    </row>
    <row r="2988" spans="1:6" s="94" customFormat="1" x14ac:dyDescent="0.15">
      <c r="A2988"/>
      <c r="B2988"/>
      <c r="C2988"/>
      <c r="D2988"/>
      <c r="E2988"/>
      <c r="F2988"/>
    </row>
    <row r="2989" spans="1:6" s="94" customFormat="1" x14ac:dyDescent="0.15">
      <c r="A2989"/>
      <c r="B2989"/>
      <c r="C2989"/>
      <c r="D2989"/>
      <c r="E2989"/>
      <c r="F2989"/>
    </row>
    <row r="2990" spans="1:6" s="94" customFormat="1" x14ac:dyDescent="0.15">
      <c r="A2990"/>
      <c r="B2990"/>
      <c r="C2990"/>
      <c r="D2990"/>
      <c r="E2990"/>
      <c r="F2990"/>
    </row>
    <row r="2991" spans="1:6" s="94" customFormat="1" x14ac:dyDescent="0.15">
      <c r="A2991"/>
      <c r="B2991"/>
      <c r="C2991"/>
      <c r="D2991"/>
      <c r="E2991"/>
      <c r="F2991"/>
    </row>
    <row r="2992" spans="1:6" s="94" customFormat="1" x14ac:dyDescent="0.15">
      <c r="A2992"/>
      <c r="B2992"/>
      <c r="C2992"/>
      <c r="D2992"/>
      <c r="E2992"/>
      <c r="F2992"/>
    </row>
    <row r="2993" spans="1:6" s="94" customFormat="1" x14ac:dyDescent="0.15">
      <c r="A2993"/>
      <c r="B2993"/>
      <c r="C2993"/>
      <c r="D2993"/>
      <c r="E2993"/>
      <c r="F2993"/>
    </row>
    <row r="2994" spans="1:6" s="94" customFormat="1" x14ac:dyDescent="0.15">
      <c r="A2994"/>
      <c r="B2994"/>
      <c r="C2994"/>
      <c r="D2994"/>
      <c r="E2994"/>
      <c r="F2994"/>
    </row>
    <row r="2995" spans="1:6" s="94" customFormat="1" x14ac:dyDescent="0.15">
      <c r="A2995"/>
      <c r="B2995"/>
      <c r="C2995"/>
      <c r="D2995"/>
      <c r="E2995"/>
      <c r="F2995"/>
    </row>
    <row r="2996" spans="1:6" s="94" customFormat="1" x14ac:dyDescent="0.15">
      <c r="A2996"/>
      <c r="B2996"/>
      <c r="C2996"/>
      <c r="D2996"/>
      <c r="E2996"/>
      <c r="F2996"/>
    </row>
    <row r="2997" spans="1:6" s="94" customFormat="1" x14ac:dyDescent="0.15">
      <c r="A2997"/>
      <c r="B2997"/>
      <c r="C2997"/>
      <c r="D2997"/>
      <c r="E2997"/>
      <c r="F2997"/>
    </row>
    <row r="2998" spans="1:6" s="94" customFormat="1" x14ac:dyDescent="0.15">
      <c r="A2998"/>
      <c r="B2998"/>
      <c r="C2998"/>
      <c r="D2998"/>
      <c r="E2998"/>
      <c r="F2998"/>
    </row>
    <row r="2999" spans="1:6" s="94" customFormat="1" x14ac:dyDescent="0.15">
      <c r="A2999"/>
      <c r="B2999"/>
      <c r="C2999"/>
      <c r="D2999"/>
      <c r="E2999"/>
      <c r="F2999"/>
    </row>
    <row r="3000" spans="1:6" s="94" customFormat="1" x14ac:dyDescent="0.15">
      <c r="A3000"/>
      <c r="B3000"/>
      <c r="C3000"/>
      <c r="D3000"/>
      <c r="E3000"/>
      <c r="F3000"/>
    </row>
    <row r="3001" spans="1:6" s="94" customFormat="1" x14ac:dyDescent="0.15">
      <c r="A3001"/>
      <c r="B3001"/>
      <c r="C3001"/>
      <c r="D3001"/>
      <c r="E3001"/>
      <c r="F3001"/>
    </row>
    <row r="3002" spans="1:6" s="94" customFormat="1" x14ac:dyDescent="0.15">
      <c r="A3002"/>
      <c r="B3002"/>
      <c r="C3002"/>
      <c r="D3002"/>
      <c r="E3002"/>
      <c r="F3002"/>
    </row>
    <row r="3003" spans="1:6" s="94" customFormat="1" x14ac:dyDescent="0.15">
      <c r="A3003"/>
      <c r="B3003"/>
      <c r="C3003"/>
      <c r="D3003"/>
      <c r="E3003"/>
      <c r="F3003"/>
    </row>
    <row r="3004" spans="1:6" s="94" customFormat="1" x14ac:dyDescent="0.15">
      <c r="A3004"/>
      <c r="B3004"/>
      <c r="C3004"/>
      <c r="D3004"/>
      <c r="E3004"/>
      <c r="F3004"/>
    </row>
    <row r="3005" spans="1:6" s="94" customFormat="1" x14ac:dyDescent="0.15">
      <c r="A3005"/>
      <c r="B3005"/>
      <c r="C3005"/>
      <c r="D3005"/>
      <c r="E3005"/>
      <c r="F3005"/>
    </row>
    <row r="3006" spans="1:6" s="94" customFormat="1" x14ac:dyDescent="0.15">
      <c r="A3006"/>
      <c r="B3006"/>
      <c r="C3006"/>
      <c r="D3006"/>
      <c r="E3006"/>
      <c r="F3006"/>
    </row>
    <row r="3007" spans="1:6" s="94" customFormat="1" x14ac:dyDescent="0.15">
      <c r="A3007"/>
      <c r="B3007"/>
      <c r="C3007"/>
      <c r="D3007"/>
      <c r="E3007"/>
      <c r="F3007"/>
    </row>
    <row r="3008" spans="1:6" s="94" customFormat="1" x14ac:dyDescent="0.15">
      <c r="A3008"/>
      <c r="B3008"/>
      <c r="C3008"/>
      <c r="D3008"/>
      <c r="E3008"/>
      <c r="F3008"/>
    </row>
    <row r="3009" spans="1:6" s="94" customFormat="1" x14ac:dyDescent="0.15">
      <c r="A3009"/>
      <c r="B3009"/>
      <c r="C3009"/>
      <c r="D3009"/>
      <c r="E3009"/>
      <c r="F3009"/>
    </row>
    <row r="3010" spans="1:6" s="94" customFormat="1" x14ac:dyDescent="0.15">
      <c r="A3010"/>
      <c r="B3010"/>
      <c r="C3010"/>
      <c r="D3010"/>
      <c r="E3010"/>
      <c r="F3010"/>
    </row>
    <row r="3011" spans="1:6" s="94" customFormat="1" x14ac:dyDescent="0.15">
      <c r="A3011"/>
      <c r="B3011"/>
      <c r="C3011"/>
      <c r="D3011"/>
      <c r="E3011"/>
      <c r="F3011"/>
    </row>
    <row r="3012" spans="1:6" s="94" customFormat="1" x14ac:dyDescent="0.15">
      <c r="A3012"/>
      <c r="B3012"/>
      <c r="C3012"/>
      <c r="D3012"/>
      <c r="E3012"/>
      <c r="F3012"/>
    </row>
    <row r="3013" spans="1:6" s="94" customFormat="1" x14ac:dyDescent="0.15">
      <c r="A3013"/>
      <c r="B3013"/>
      <c r="C3013"/>
      <c r="D3013"/>
      <c r="E3013"/>
      <c r="F3013"/>
    </row>
    <row r="3014" spans="1:6" s="94" customFormat="1" x14ac:dyDescent="0.15">
      <c r="A3014"/>
      <c r="B3014"/>
      <c r="C3014"/>
      <c r="D3014"/>
      <c r="E3014"/>
      <c r="F3014"/>
    </row>
    <row r="3015" spans="1:6" s="94" customFormat="1" x14ac:dyDescent="0.15">
      <c r="A3015"/>
      <c r="B3015"/>
      <c r="C3015"/>
      <c r="D3015"/>
      <c r="E3015"/>
      <c r="F3015"/>
    </row>
    <row r="3016" spans="1:6" s="94" customFormat="1" x14ac:dyDescent="0.15">
      <c r="A3016"/>
      <c r="B3016"/>
      <c r="C3016"/>
      <c r="D3016"/>
      <c r="E3016"/>
      <c r="F3016"/>
    </row>
    <row r="3017" spans="1:6" s="94" customFormat="1" x14ac:dyDescent="0.15">
      <c r="A3017"/>
      <c r="B3017"/>
      <c r="C3017"/>
      <c r="D3017"/>
      <c r="E3017"/>
      <c r="F3017"/>
    </row>
    <row r="3018" spans="1:6" s="94" customFormat="1" x14ac:dyDescent="0.15">
      <c r="A3018"/>
      <c r="B3018"/>
      <c r="C3018"/>
      <c r="D3018"/>
      <c r="E3018"/>
      <c r="F3018"/>
    </row>
    <row r="3019" spans="1:6" s="94" customFormat="1" x14ac:dyDescent="0.15">
      <c r="A3019"/>
      <c r="B3019"/>
      <c r="C3019"/>
      <c r="D3019"/>
      <c r="E3019"/>
      <c r="F3019"/>
    </row>
    <row r="3020" spans="1:6" s="94" customFormat="1" x14ac:dyDescent="0.15">
      <c r="A3020"/>
      <c r="B3020"/>
      <c r="C3020"/>
      <c r="D3020"/>
      <c r="E3020"/>
      <c r="F3020"/>
    </row>
    <row r="3021" spans="1:6" s="94" customFormat="1" x14ac:dyDescent="0.15">
      <c r="A3021"/>
      <c r="B3021"/>
      <c r="C3021"/>
      <c r="D3021"/>
      <c r="E3021"/>
      <c r="F3021"/>
    </row>
    <row r="3022" spans="1:6" s="94" customFormat="1" x14ac:dyDescent="0.15">
      <c r="A3022"/>
      <c r="B3022"/>
      <c r="C3022"/>
      <c r="D3022"/>
      <c r="E3022"/>
      <c r="F3022"/>
    </row>
    <row r="3023" spans="1:6" s="94" customFormat="1" x14ac:dyDescent="0.15">
      <c r="A3023"/>
      <c r="B3023"/>
      <c r="C3023"/>
      <c r="D3023"/>
      <c r="E3023"/>
      <c r="F3023"/>
    </row>
    <row r="3024" spans="1:6" s="94" customFormat="1" x14ac:dyDescent="0.15">
      <c r="A3024"/>
      <c r="B3024"/>
      <c r="C3024"/>
      <c r="D3024"/>
      <c r="E3024"/>
      <c r="F3024"/>
    </row>
    <row r="3025" spans="1:6" s="94" customFormat="1" x14ac:dyDescent="0.15">
      <c r="A3025"/>
      <c r="B3025"/>
      <c r="C3025"/>
      <c r="D3025"/>
      <c r="E3025"/>
      <c r="F3025"/>
    </row>
    <row r="3026" spans="1:6" s="94" customFormat="1" x14ac:dyDescent="0.15">
      <c r="A3026"/>
      <c r="B3026"/>
      <c r="C3026"/>
      <c r="D3026"/>
      <c r="E3026"/>
      <c r="F3026"/>
    </row>
    <row r="3027" spans="1:6" s="94" customFormat="1" x14ac:dyDescent="0.15">
      <c r="A3027"/>
      <c r="B3027"/>
      <c r="C3027"/>
      <c r="D3027"/>
      <c r="E3027"/>
      <c r="F3027"/>
    </row>
    <row r="3028" spans="1:6" s="94" customFormat="1" x14ac:dyDescent="0.15">
      <c r="A3028"/>
      <c r="B3028"/>
      <c r="C3028"/>
      <c r="D3028"/>
      <c r="E3028"/>
      <c r="F3028"/>
    </row>
    <row r="3029" spans="1:6" s="94" customFormat="1" x14ac:dyDescent="0.15">
      <c r="A3029"/>
      <c r="B3029"/>
      <c r="C3029"/>
      <c r="D3029"/>
      <c r="E3029"/>
      <c r="F3029"/>
    </row>
    <row r="3030" spans="1:6" s="94" customFormat="1" x14ac:dyDescent="0.15">
      <c r="A3030"/>
      <c r="B3030"/>
      <c r="C3030"/>
      <c r="D3030"/>
      <c r="E3030"/>
      <c r="F3030"/>
    </row>
    <row r="3031" spans="1:6" s="94" customFormat="1" x14ac:dyDescent="0.15">
      <c r="A3031"/>
      <c r="B3031"/>
      <c r="C3031"/>
      <c r="D3031"/>
      <c r="E3031"/>
      <c r="F3031"/>
    </row>
    <row r="3032" spans="1:6" s="94" customFormat="1" x14ac:dyDescent="0.15">
      <c r="A3032"/>
      <c r="B3032"/>
      <c r="C3032"/>
      <c r="D3032"/>
      <c r="E3032"/>
      <c r="F3032"/>
    </row>
    <row r="3033" spans="1:6" s="94" customFormat="1" x14ac:dyDescent="0.15">
      <c r="A3033"/>
      <c r="B3033"/>
      <c r="C3033"/>
      <c r="D3033"/>
      <c r="E3033"/>
      <c r="F3033"/>
    </row>
    <row r="3034" spans="1:6" s="94" customFormat="1" x14ac:dyDescent="0.15">
      <c r="A3034"/>
      <c r="B3034"/>
      <c r="C3034"/>
      <c r="D3034"/>
      <c r="E3034"/>
      <c r="F3034"/>
    </row>
    <row r="3035" spans="1:6" s="94" customFormat="1" x14ac:dyDescent="0.15">
      <c r="A3035"/>
      <c r="B3035"/>
      <c r="C3035"/>
      <c r="D3035"/>
      <c r="E3035"/>
      <c r="F3035"/>
    </row>
    <row r="3036" spans="1:6" s="94" customFormat="1" x14ac:dyDescent="0.15">
      <c r="A3036"/>
      <c r="B3036"/>
      <c r="C3036"/>
      <c r="D3036"/>
      <c r="E3036"/>
      <c r="F3036"/>
    </row>
    <row r="3037" spans="1:6" s="94" customFormat="1" x14ac:dyDescent="0.15">
      <c r="A3037"/>
      <c r="B3037"/>
      <c r="C3037"/>
      <c r="D3037"/>
      <c r="E3037"/>
      <c r="F3037"/>
    </row>
    <row r="3038" spans="1:6" s="94" customFormat="1" x14ac:dyDescent="0.15">
      <c r="A3038"/>
      <c r="B3038"/>
      <c r="C3038"/>
      <c r="D3038"/>
      <c r="E3038"/>
      <c r="F3038"/>
    </row>
    <row r="3039" spans="1:6" s="94" customFormat="1" x14ac:dyDescent="0.15">
      <c r="A3039"/>
      <c r="B3039"/>
      <c r="C3039"/>
      <c r="D3039"/>
      <c r="E3039"/>
      <c r="F3039"/>
    </row>
    <row r="3040" spans="1:6" s="94" customFormat="1" x14ac:dyDescent="0.15">
      <c r="A3040"/>
      <c r="B3040"/>
      <c r="C3040"/>
      <c r="D3040"/>
      <c r="E3040"/>
      <c r="F3040"/>
    </row>
    <row r="3041" spans="1:6" s="94" customFormat="1" x14ac:dyDescent="0.15">
      <c r="A3041"/>
      <c r="B3041"/>
      <c r="C3041"/>
      <c r="D3041"/>
      <c r="E3041"/>
      <c r="F3041"/>
    </row>
    <row r="3042" spans="1:6" s="94" customFormat="1" x14ac:dyDescent="0.15">
      <c r="A3042"/>
      <c r="B3042"/>
      <c r="C3042"/>
      <c r="D3042"/>
      <c r="E3042"/>
      <c r="F3042"/>
    </row>
    <row r="3043" spans="1:6" s="94" customFormat="1" x14ac:dyDescent="0.15">
      <c r="A3043"/>
      <c r="B3043"/>
      <c r="C3043"/>
      <c r="D3043"/>
      <c r="E3043"/>
      <c r="F3043"/>
    </row>
    <row r="3044" spans="1:6" s="94" customFormat="1" x14ac:dyDescent="0.15">
      <c r="A3044"/>
      <c r="B3044"/>
      <c r="C3044"/>
      <c r="D3044"/>
      <c r="E3044"/>
      <c r="F3044"/>
    </row>
    <row r="3045" spans="1:6" s="94" customFormat="1" x14ac:dyDescent="0.15">
      <c r="A3045"/>
      <c r="B3045"/>
      <c r="C3045"/>
      <c r="D3045"/>
      <c r="E3045"/>
      <c r="F3045"/>
    </row>
    <row r="3046" spans="1:6" s="94" customFormat="1" x14ac:dyDescent="0.15">
      <c r="A3046"/>
      <c r="B3046"/>
      <c r="C3046"/>
      <c r="D3046"/>
      <c r="E3046"/>
      <c r="F3046"/>
    </row>
    <row r="3047" spans="1:6" s="94" customFormat="1" x14ac:dyDescent="0.15">
      <c r="A3047"/>
      <c r="B3047"/>
      <c r="C3047"/>
      <c r="D3047"/>
      <c r="E3047"/>
      <c r="F3047"/>
    </row>
    <row r="3048" spans="1:6" s="94" customFormat="1" x14ac:dyDescent="0.15">
      <c r="A3048"/>
      <c r="B3048"/>
      <c r="C3048"/>
      <c r="D3048"/>
      <c r="E3048"/>
      <c r="F3048"/>
    </row>
    <row r="3049" spans="1:6" s="94" customFormat="1" x14ac:dyDescent="0.15">
      <c r="A3049"/>
      <c r="B3049"/>
      <c r="C3049"/>
      <c r="D3049"/>
      <c r="E3049"/>
      <c r="F3049"/>
    </row>
    <row r="3050" spans="1:6" s="94" customFormat="1" x14ac:dyDescent="0.15">
      <c r="A3050"/>
      <c r="B3050"/>
      <c r="C3050"/>
      <c r="D3050"/>
      <c r="E3050"/>
      <c r="F3050"/>
    </row>
    <row r="3051" spans="1:6" s="94" customFormat="1" x14ac:dyDescent="0.15">
      <c r="A3051"/>
      <c r="B3051"/>
      <c r="C3051"/>
      <c r="D3051"/>
      <c r="E3051"/>
      <c r="F3051"/>
    </row>
    <row r="3052" spans="1:6" s="94" customFormat="1" x14ac:dyDescent="0.15">
      <c r="A3052"/>
      <c r="B3052"/>
      <c r="C3052"/>
      <c r="D3052"/>
      <c r="E3052"/>
      <c r="F3052"/>
    </row>
    <row r="3053" spans="1:6" s="94" customFormat="1" x14ac:dyDescent="0.15">
      <c r="A3053"/>
      <c r="B3053"/>
      <c r="C3053"/>
      <c r="D3053"/>
      <c r="E3053"/>
      <c r="F3053"/>
    </row>
    <row r="3054" spans="1:6" s="94" customFormat="1" x14ac:dyDescent="0.15">
      <c r="A3054"/>
      <c r="B3054"/>
      <c r="C3054"/>
      <c r="D3054"/>
      <c r="E3054"/>
      <c r="F3054"/>
    </row>
    <row r="3055" spans="1:6" s="94" customFormat="1" x14ac:dyDescent="0.15">
      <c r="A3055"/>
      <c r="B3055"/>
      <c r="C3055"/>
      <c r="D3055"/>
      <c r="E3055"/>
      <c r="F3055"/>
    </row>
    <row r="3056" spans="1:6" s="94" customFormat="1" x14ac:dyDescent="0.15">
      <c r="A3056"/>
      <c r="B3056"/>
      <c r="C3056"/>
      <c r="D3056"/>
      <c r="E3056"/>
      <c r="F3056"/>
    </row>
    <row r="3057" spans="1:6" s="94" customFormat="1" x14ac:dyDescent="0.15">
      <c r="A3057"/>
      <c r="B3057"/>
      <c r="C3057"/>
      <c r="D3057"/>
      <c r="E3057"/>
      <c r="F3057"/>
    </row>
    <row r="3058" spans="1:6" s="94" customFormat="1" x14ac:dyDescent="0.15">
      <c r="A3058"/>
      <c r="B3058"/>
      <c r="C3058"/>
      <c r="D3058"/>
      <c r="E3058"/>
      <c r="F3058"/>
    </row>
    <row r="3059" spans="1:6" s="94" customFormat="1" x14ac:dyDescent="0.15">
      <c r="A3059"/>
      <c r="B3059"/>
      <c r="C3059"/>
      <c r="D3059"/>
      <c r="E3059"/>
      <c r="F3059"/>
    </row>
    <row r="3060" spans="1:6" s="94" customFormat="1" x14ac:dyDescent="0.15">
      <c r="A3060"/>
      <c r="B3060"/>
      <c r="C3060"/>
      <c r="D3060"/>
      <c r="E3060"/>
      <c r="F3060"/>
    </row>
    <row r="3061" spans="1:6" s="94" customFormat="1" x14ac:dyDescent="0.15">
      <c r="A3061"/>
      <c r="B3061"/>
      <c r="C3061"/>
      <c r="D3061"/>
      <c r="E3061"/>
      <c r="F3061"/>
    </row>
    <row r="3062" spans="1:6" s="94" customFormat="1" x14ac:dyDescent="0.15">
      <c r="A3062"/>
      <c r="B3062"/>
      <c r="C3062"/>
      <c r="D3062"/>
      <c r="E3062"/>
      <c r="F3062"/>
    </row>
    <row r="3063" spans="1:6" s="94" customFormat="1" x14ac:dyDescent="0.15">
      <c r="A3063"/>
      <c r="B3063"/>
      <c r="C3063"/>
      <c r="D3063"/>
      <c r="E3063"/>
      <c r="F3063"/>
    </row>
    <row r="3064" spans="1:6" s="94" customFormat="1" x14ac:dyDescent="0.15">
      <c r="A3064"/>
      <c r="B3064"/>
      <c r="C3064"/>
      <c r="D3064"/>
      <c r="E3064"/>
      <c r="F3064"/>
    </row>
    <row r="3065" spans="1:6" s="94" customFormat="1" x14ac:dyDescent="0.15">
      <c r="A3065"/>
      <c r="B3065"/>
      <c r="C3065"/>
      <c r="D3065"/>
      <c r="E3065"/>
      <c r="F3065"/>
    </row>
    <row r="3066" spans="1:6" s="94" customFormat="1" x14ac:dyDescent="0.15">
      <c r="A3066"/>
      <c r="B3066"/>
      <c r="C3066"/>
      <c r="D3066"/>
      <c r="E3066"/>
      <c r="F3066"/>
    </row>
    <row r="3067" spans="1:6" s="94" customFormat="1" x14ac:dyDescent="0.15">
      <c r="A3067"/>
      <c r="B3067"/>
      <c r="C3067"/>
      <c r="D3067"/>
      <c r="E3067"/>
      <c r="F3067"/>
    </row>
    <row r="3068" spans="1:6" s="94" customFormat="1" x14ac:dyDescent="0.15">
      <c r="A3068"/>
      <c r="B3068"/>
      <c r="C3068"/>
      <c r="D3068"/>
      <c r="E3068"/>
      <c r="F3068"/>
    </row>
    <row r="3069" spans="1:6" s="94" customFormat="1" x14ac:dyDescent="0.15">
      <c r="A3069"/>
      <c r="B3069"/>
      <c r="C3069"/>
      <c r="D3069"/>
      <c r="E3069"/>
      <c r="F3069"/>
    </row>
    <row r="3070" spans="1:6" s="94" customFormat="1" x14ac:dyDescent="0.15">
      <c r="A3070"/>
      <c r="B3070"/>
      <c r="C3070"/>
      <c r="D3070"/>
      <c r="E3070"/>
      <c r="F3070"/>
    </row>
    <row r="3071" spans="1:6" s="94" customFormat="1" x14ac:dyDescent="0.15">
      <c r="A3071"/>
      <c r="B3071"/>
      <c r="C3071"/>
      <c r="D3071"/>
      <c r="E3071"/>
      <c r="F3071"/>
    </row>
    <row r="3072" spans="1:6" s="94" customFormat="1" x14ac:dyDescent="0.15">
      <c r="A3072"/>
      <c r="B3072"/>
      <c r="C3072"/>
      <c r="D3072"/>
      <c r="E3072"/>
      <c r="F3072"/>
    </row>
    <row r="3073" spans="1:6" s="94" customFormat="1" x14ac:dyDescent="0.15">
      <c r="A3073"/>
      <c r="B3073"/>
      <c r="C3073"/>
      <c r="D3073"/>
      <c r="E3073"/>
      <c r="F3073"/>
    </row>
    <row r="3074" spans="1:6" s="94" customFormat="1" x14ac:dyDescent="0.15">
      <c r="A3074"/>
      <c r="B3074"/>
      <c r="C3074"/>
      <c r="D3074"/>
      <c r="E3074"/>
      <c r="F3074"/>
    </row>
    <row r="3075" spans="1:6" s="94" customFormat="1" x14ac:dyDescent="0.15">
      <c r="A3075"/>
      <c r="B3075"/>
      <c r="C3075"/>
      <c r="D3075"/>
      <c r="E3075"/>
      <c r="F3075"/>
    </row>
    <row r="3076" spans="1:6" s="94" customFormat="1" x14ac:dyDescent="0.15">
      <c r="A3076"/>
      <c r="B3076"/>
      <c r="C3076"/>
      <c r="D3076"/>
      <c r="E3076"/>
      <c r="F3076"/>
    </row>
    <row r="3077" spans="1:6" s="94" customFormat="1" x14ac:dyDescent="0.15">
      <c r="A3077"/>
      <c r="B3077"/>
      <c r="C3077"/>
      <c r="D3077"/>
      <c r="E3077"/>
      <c r="F3077"/>
    </row>
    <row r="3078" spans="1:6" s="94" customFormat="1" x14ac:dyDescent="0.15">
      <c r="A3078"/>
      <c r="B3078"/>
      <c r="C3078"/>
      <c r="D3078"/>
      <c r="E3078"/>
      <c r="F3078"/>
    </row>
    <row r="3079" spans="1:6" s="94" customFormat="1" x14ac:dyDescent="0.15">
      <c r="A3079"/>
      <c r="B3079"/>
      <c r="C3079"/>
      <c r="D3079"/>
      <c r="E3079"/>
      <c r="F3079"/>
    </row>
    <row r="3080" spans="1:6" s="94" customFormat="1" x14ac:dyDescent="0.15">
      <c r="A3080"/>
      <c r="B3080"/>
      <c r="C3080"/>
      <c r="D3080"/>
      <c r="E3080"/>
      <c r="F3080"/>
    </row>
    <row r="3081" spans="1:6" s="94" customFormat="1" x14ac:dyDescent="0.15">
      <c r="A3081"/>
      <c r="B3081"/>
      <c r="C3081"/>
      <c r="D3081"/>
      <c r="E3081"/>
      <c r="F3081"/>
    </row>
    <row r="3082" spans="1:6" s="94" customFormat="1" x14ac:dyDescent="0.15">
      <c r="A3082"/>
      <c r="B3082"/>
      <c r="C3082"/>
      <c r="D3082"/>
      <c r="E3082"/>
      <c r="F3082"/>
    </row>
    <row r="3083" spans="1:6" s="94" customFormat="1" x14ac:dyDescent="0.15">
      <c r="A3083"/>
      <c r="B3083"/>
      <c r="C3083"/>
      <c r="D3083"/>
      <c r="E3083"/>
      <c r="F3083"/>
    </row>
    <row r="3084" spans="1:6" s="94" customFormat="1" x14ac:dyDescent="0.15">
      <c r="A3084"/>
      <c r="B3084"/>
      <c r="C3084"/>
      <c r="D3084"/>
      <c r="E3084"/>
      <c r="F3084"/>
    </row>
    <row r="3085" spans="1:6" s="94" customFormat="1" x14ac:dyDescent="0.15">
      <c r="A3085"/>
      <c r="B3085"/>
      <c r="C3085"/>
      <c r="D3085"/>
      <c r="E3085"/>
      <c r="F3085"/>
    </row>
    <row r="3086" spans="1:6" s="94" customFormat="1" x14ac:dyDescent="0.15">
      <c r="A3086"/>
      <c r="B3086"/>
      <c r="C3086"/>
      <c r="D3086"/>
      <c r="E3086"/>
      <c r="F3086"/>
    </row>
    <row r="3087" spans="1:6" s="94" customFormat="1" x14ac:dyDescent="0.15">
      <c r="A3087"/>
      <c r="B3087"/>
      <c r="C3087"/>
      <c r="D3087"/>
      <c r="E3087"/>
      <c r="F3087"/>
    </row>
    <row r="3088" spans="1:6" s="94" customFormat="1" x14ac:dyDescent="0.15">
      <c r="A3088"/>
      <c r="B3088"/>
      <c r="C3088"/>
      <c r="D3088"/>
      <c r="E3088"/>
      <c r="F3088"/>
    </row>
    <row r="3089" spans="1:6" s="94" customFormat="1" x14ac:dyDescent="0.15">
      <c r="A3089"/>
      <c r="B3089"/>
      <c r="C3089"/>
      <c r="D3089"/>
      <c r="E3089"/>
      <c r="F3089"/>
    </row>
    <row r="3090" spans="1:6" s="94" customFormat="1" x14ac:dyDescent="0.15">
      <c r="A3090"/>
      <c r="B3090"/>
      <c r="C3090"/>
      <c r="D3090"/>
      <c r="E3090"/>
      <c r="F3090"/>
    </row>
    <row r="3091" spans="1:6" s="94" customFormat="1" x14ac:dyDescent="0.15">
      <c r="A3091"/>
      <c r="B3091"/>
      <c r="C3091"/>
      <c r="D3091"/>
      <c r="E3091"/>
      <c r="F3091"/>
    </row>
    <row r="3092" spans="1:6" s="94" customFormat="1" x14ac:dyDescent="0.15">
      <c r="A3092"/>
      <c r="B3092"/>
      <c r="C3092"/>
      <c r="D3092"/>
      <c r="E3092"/>
      <c r="F3092"/>
    </row>
    <row r="3093" spans="1:6" s="94" customFormat="1" x14ac:dyDescent="0.15">
      <c r="A3093"/>
      <c r="B3093"/>
      <c r="C3093"/>
      <c r="D3093"/>
      <c r="E3093"/>
      <c r="F3093"/>
    </row>
    <row r="3094" spans="1:6" s="94" customFormat="1" x14ac:dyDescent="0.15">
      <c r="A3094"/>
      <c r="B3094"/>
      <c r="C3094"/>
      <c r="D3094"/>
      <c r="E3094"/>
      <c r="F3094"/>
    </row>
    <row r="3095" spans="1:6" s="94" customFormat="1" x14ac:dyDescent="0.15">
      <c r="A3095"/>
      <c r="B3095"/>
      <c r="C3095"/>
      <c r="D3095"/>
      <c r="E3095"/>
      <c r="F3095"/>
    </row>
    <row r="3096" spans="1:6" s="94" customFormat="1" x14ac:dyDescent="0.15">
      <c r="A3096"/>
      <c r="B3096"/>
      <c r="C3096"/>
      <c r="D3096"/>
      <c r="E3096"/>
      <c r="F3096"/>
    </row>
    <row r="3097" spans="1:6" s="94" customFormat="1" x14ac:dyDescent="0.15">
      <c r="A3097"/>
      <c r="B3097"/>
      <c r="C3097"/>
      <c r="D3097"/>
      <c r="E3097"/>
      <c r="F3097"/>
    </row>
    <row r="3098" spans="1:6" s="94" customFormat="1" x14ac:dyDescent="0.15">
      <c r="A3098"/>
      <c r="B3098"/>
      <c r="C3098"/>
      <c r="D3098"/>
      <c r="E3098"/>
      <c r="F3098"/>
    </row>
    <row r="3099" spans="1:6" s="94" customFormat="1" x14ac:dyDescent="0.15">
      <c r="A3099"/>
      <c r="B3099"/>
      <c r="C3099"/>
      <c r="D3099"/>
      <c r="E3099"/>
      <c r="F3099"/>
    </row>
    <row r="3100" spans="1:6" s="94" customFormat="1" x14ac:dyDescent="0.15">
      <c r="A3100"/>
      <c r="B3100"/>
      <c r="C3100"/>
      <c r="D3100"/>
      <c r="E3100"/>
      <c r="F3100"/>
    </row>
    <row r="3101" spans="1:6" s="94" customFormat="1" x14ac:dyDescent="0.15">
      <c r="A3101"/>
      <c r="B3101"/>
      <c r="C3101"/>
      <c r="D3101"/>
      <c r="E3101"/>
      <c r="F3101"/>
    </row>
    <row r="3102" spans="1:6" s="94" customFormat="1" x14ac:dyDescent="0.15">
      <c r="A3102"/>
      <c r="B3102"/>
      <c r="C3102"/>
      <c r="D3102"/>
      <c r="E3102"/>
      <c r="F3102"/>
    </row>
    <row r="3103" spans="1:6" s="94" customFormat="1" x14ac:dyDescent="0.15">
      <c r="A3103"/>
      <c r="B3103"/>
      <c r="C3103"/>
      <c r="D3103"/>
      <c r="E3103"/>
      <c r="F3103"/>
    </row>
    <row r="3104" spans="1:6" s="94" customFormat="1" x14ac:dyDescent="0.15">
      <c r="A3104"/>
      <c r="B3104"/>
      <c r="C3104"/>
      <c r="D3104"/>
      <c r="E3104"/>
      <c r="F3104"/>
    </row>
    <row r="3105" spans="1:6" s="94" customFormat="1" x14ac:dyDescent="0.15">
      <c r="A3105"/>
      <c r="B3105"/>
      <c r="C3105"/>
      <c r="D3105"/>
      <c r="E3105"/>
      <c r="F3105"/>
    </row>
    <row r="3106" spans="1:6" s="94" customFormat="1" x14ac:dyDescent="0.15">
      <c r="A3106"/>
      <c r="B3106"/>
      <c r="C3106"/>
      <c r="D3106"/>
      <c r="E3106"/>
      <c r="F3106"/>
    </row>
    <row r="3107" spans="1:6" s="94" customFormat="1" x14ac:dyDescent="0.15">
      <c r="A3107"/>
      <c r="B3107"/>
      <c r="C3107"/>
      <c r="D3107"/>
      <c r="E3107"/>
      <c r="F3107"/>
    </row>
    <row r="3108" spans="1:6" s="94" customFormat="1" x14ac:dyDescent="0.15">
      <c r="A3108"/>
      <c r="B3108"/>
      <c r="C3108"/>
      <c r="D3108"/>
      <c r="E3108"/>
      <c r="F3108"/>
    </row>
    <row r="3109" spans="1:6" s="94" customFormat="1" x14ac:dyDescent="0.15">
      <c r="A3109"/>
      <c r="B3109"/>
      <c r="C3109"/>
      <c r="D3109"/>
      <c r="E3109"/>
      <c r="F3109"/>
    </row>
    <row r="3110" spans="1:6" s="94" customFormat="1" x14ac:dyDescent="0.15">
      <c r="A3110"/>
      <c r="B3110"/>
      <c r="C3110"/>
      <c r="D3110"/>
      <c r="E3110"/>
      <c r="F3110"/>
    </row>
    <row r="3111" spans="1:6" s="94" customFormat="1" x14ac:dyDescent="0.15">
      <c r="A3111"/>
      <c r="B3111"/>
      <c r="C3111"/>
      <c r="D3111"/>
      <c r="E3111"/>
      <c r="F3111"/>
    </row>
    <row r="3112" spans="1:6" s="94" customFormat="1" x14ac:dyDescent="0.15">
      <c r="A3112"/>
      <c r="B3112"/>
      <c r="C3112"/>
      <c r="D3112"/>
      <c r="E3112"/>
      <c r="F3112"/>
    </row>
    <row r="3113" spans="1:6" s="94" customFormat="1" x14ac:dyDescent="0.15">
      <c r="A3113"/>
      <c r="B3113"/>
      <c r="C3113"/>
      <c r="D3113"/>
      <c r="E3113"/>
      <c r="F3113"/>
    </row>
    <row r="3114" spans="1:6" s="94" customFormat="1" x14ac:dyDescent="0.15">
      <c r="A3114"/>
      <c r="B3114"/>
      <c r="C3114"/>
      <c r="D3114"/>
      <c r="E3114"/>
      <c r="F3114"/>
    </row>
    <row r="3115" spans="1:6" s="94" customFormat="1" x14ac:dyDescent="0.15">
      <c r="A3115"/>
      <c r="B3115"/>
      <c r="C3115"/>
      <c r="D3115"/>
      <c r="E3115"/>
      <c r="F3115"/>
    </row>
    <row r="3116" spans="1:6" s="94" customFormat="1" x14ac:dyDescent="0.15">
      <c r="A3116"/>
      <c r="B3116"/>
      <c r="C3116"/>
      <c r="D3116"/>
      <c r="E3116"/>
      <c r="F3116"/>
    </row>
    <row r="3117" spans="1:6" s="94" customFormat="1" x14ac:dyDescent="0.15">
      <c r="A3117"/>
      <c r="B3117"/>
      <c r="C3117"/>
      <c r="D3117"/>
      <c r="E3117"/>
      <c r="F3117"/>
    </row>
    <row r="3118" spans="1:6" s="94" customFormat="1" x14ac:dyDescent="0.15">
      <c r="A3118"/>
      <c r="B3118"/>
      <c r="C3118"/>
      <c r="D3118"/>
      <c r="E3118"/>
      <c r="F3118"/>
    </row>
    <row r="3119" spans="1:6" s="94" customFormat="1" x14ac:dyDescent="0.15">
      <c r="A3119"/>
      <c r="B3119"/>
      <c r="C3119"/>
      <c r="D3119"/>
      <c r="E3119"/>
      <c r="F3119"/>
    </row>
    <row r="3120" spans="1:6" s="94" customFormat="1" x14ac:dyDescent="0.15">
      <c r="A3120"/>
      <c r="B3120"/>
      <c r="C3120"/>
      <c r="D3120"/>
      <c r="E3120"/>
      <c r="F3120"/>
    </row>
    <row r="3121" spans="1:6" s="94" customFormat="1" x14ac:dyDescent="0.15">
      <c r="A3121"/>
      <c r="B3121"/>
      <c r="C3121"/>
      <c r="D3121"/>
      <c r="E3121"/>
      <c r="F3121"/>
    </row>
    <row r="3122" spans="1:6" s="94" customFormat="1" x14ac:dyDescent="0.15">
      <c r="A3122"/>
      <c r="B3122"/>
      <c r="C3122"/>
      <c r="D3122"/>
      <c r="E3122"/>
      <c r="F3122"/>
    </row>
    <row r="3123" spans="1:6" s="94" customFormat="1" x14ac:dyDescent="0.15">
      <c r="A3123"/>
      <c r="B3123"/>
      <c r="C3123"/>
      <c r="D3123"/>
      <c r="E3123"/>
      <c r="F3123"/>
    </row>
    <row r="3124" spans="1:6" s="94" customFormat="1" x14ac:dyDescent="0.15">
      <c r="A3124"/>
      <c r="B3124"/>
      <c r="C3124"/>
      <c r="D3124"/>
      <c r="E3124"/>
      <c r="F3124"/>
    </row>
    <row r="3125" spans="1:6" s="94" customFormat="1" x14ac:dyDescent="0.15">
      <c r="A3125"/>
      <c r="B3125"/>
      <c r="C3125"/>
      <c r="D3125"/>
      <c r="E3125"/>
      <c r="F3125"/>
    </row>
    <row r="3126" spans="1:6" s="94" customFormat="1" x14ac:dyDescent="0.15">
      <c r="A3126"/>
      <c r="B3126"/>
      <c r="C3126"/>
      <c r="D3126"/>
      <c r="E3126"/>
      <c r="F3126"/>
    </row>
    <row r="3127" spans="1:6" s="94" customFormat="1" x14ac:dyDescent="0.15">
      <c r="A3127"/>
      <c r="B3127"/>
      <c r="C3127"/>
      <c r="D3127"/>
      <c r="E3127"/>
      <c r="F3127"/>
    </row>
    <row r="3128" spans="1:6" s="94" customFormat="1" x14ac:dyDescent="0.15">
      <c r="A3128"/>
      <c r="B3128"/>
      <c r="C3128"/>
      <c r="D3128"/>
      <c r="E3128"/>
      <c r="F3128"/>
    </row>
    <row r="3129" spans="1:6" s="94" customFormat="1" x14ac:dyDescent="0.15">
      <c r="A3129"/>
      <c r="B3129"/>
      <c r="C3129"/>
      <c r="D3129"/>
      <c r="E3129"/>
      <c r="F3129"/>
    </row>
    <row r="3130" spans="1:6" s="94" customFormat="1" x14ac:dyDescent="0.15">
      <c r="A3130"/>
      <c r="B3130"/>
      <c r="C3130"/>
      <c r="D3130"/>
      <c r="E3130"/>
      <c r="F3130"/>
    </row>
    <row r="3131" spans="1:6" s="94" customFormat="1" x14ac:dyDescent="0.15">
      <c r="A3131"/>
      <c r="B3131"/>
      <c r="C3131"/>
      <c r="D3131"/>
      <c r="E3131"/>
      <c r="F3131"/>
    </row>
    <row r="3132" spans="1:6" s="94" customFormat="1" x14ac:dyDescent="0.15">
      <c r="A3132"/>
      <c r="B3132"/>
      <c r="C3132"/>
      <c r="D3132"/>
      <c r="E3132"/>
      <c r="F3132"/>
    </row>
    <row r="3133" spans="1:6" s="94" customFormat="1" x14ac:dyDescent="0.15">
      <c r="A3133"/>
      <c r="B3133"/>
      <c r="C3133"/>
      <c r="D3133"/>
      <c r="E3133"/>
      <c r="F3133"/>
    </row>
    <row r="3134" spans="1:6" s="94" customFormat="1" x14ac:dyDescent="0.15">
      <c r="A3134"/>
      <c r="B3134"/>
      <c r="C3134"/>
      <c r="D3134"/>
      <c r="E3134"/>
      <c r="F3134"/>
    </row>
    <row r="3135" spans="1:6" s="94" customFormat="1" x14ac:dyDescent="0.15">
      <c r="A3135"/>
      <c r="B3135"/>
      <c r="C3135"/>
      <c r="D3135"/>
      <c r="E3135"/>
      <c r="F3135"/>
    </row>
    <row r="3136" spans="1:6" s="94" customFormat="1" x14ac:dyDescent="0.15">
      <c r="A3136"/>
      <c r="B3136"/>
      <c r="C3136"/>
      <c r="D3136"/>
      <c r="E3136"/>
      <c r="F3136"/>
    </row>
    <row r="3137" spans="1:6" s="94" customFormat="1" x14ac:dyDescent="0.15">
      <c r="A3137"/>
      <c r="B3137"/>
      <c r="C3137"/>
      <c r="D3137"/>
      <c r="E3137"/>
      <c r="F3137"/>
    </row>
    <row r="3138" spans="1:6" s="94" customFormat="1" x14ac:dyDescent="0.15">
      <c r="A3138"/>
      <c r="B3138"/>
      <c r="C3138"/>
      <c r="D3138"/>
      <c r="E3138"/>
      <c r="F3138"/>
    </row>
    <row r="3139" spans="1:6" s="94" customFormat="1" x14ac:dyDescent="0.15">
      <c r="A3139"/>
      <c r="B3139"/>
      <c r="C3139"/>
      <c r="D3139"/>
      <c r="E3139"/>
      <c r="F3139"/>
    </row>
    <row r="3140" spans="1:6" s="94" customFormat="1" x14ac:dyDescent="0.15">
      <c r="A3140"/>
      <c r="B3140"/>
      <c r="C3140"/>
      <c r="D3140"/>
      <c r="E3140"/>
      <c r="F3140"/>
    </row>
    <row r="3141" spans="1:6" s="94" customFormat="1" x14ac:dyDescent="0.15">
      <c r="A3141"/>
      <c r="B3141"/>
      <c r="C3141"/>
      <c r="D3141"/>
      <c r="E3141"/>
      <c r="F3141"/>
    </row>
    <row r="3142" spans="1:6" s="94" customFormat="1" x14ac:dyDescent="0.15">
      <c r="A3142"/>
      <c r="B3142"/>
      <c r="C3142"/>
      <c r="D3142"/>
      <c r="E3142"/>
      <c r="F3142"/>
    </row>
    <row r="3143" spans="1:6" s="94" customFormat="1" x14ac:dyDescent="0.15">
      <c r="A3143"/>
      <c r="B3143"/>
      <c r="C3143"/>
      <c r="D3143"/>
      <c r="E3143"/>
      <c r="F3143"/>
    </row>
    <row r="3144" spans="1:6" s="94" customFormat="1" x14ac:dyDescent="0.15">
      <c r="A3144"/>
      <c r="B3144"/>
      <c r="C3144"/>
      <c r="D3144"/>
      <c r="E3144"/>
      <c r="F3144"/>
    </row>
    <row r="3145" spans="1:6" s="94" customFormat="1" x14ac:dyDescent="0.15">
      <c r="A3145"/>
      <c r="B3145"/>
      <c r="C3145"/>
      <c r="D3145"/>
      <c r="E3145"/>
      <c r="F3145"/>
    </row>
    <row r="3146" spans="1:6" s="94" customFormat="1" x14ac:dyDescent="0.15">
      <c r="A3146"/>
      <c r="B3146"/>
      <c r="C3146"/>
      <c r="D3146"/>
      <c r="E3146"/>
      <c r="F3146"/>
    </row>
    <row r="3147" spans="1:6" s="94" customFormat="1" x14ac:dyDescent="0.15">
      <c r="A3147"/>
      <c r="B3147"/>
      <c r="C3147"/>
      <c r="D3147"/>
      <c r="E3147"/>
      <c r="F3147"/>
    </row>
    <row r="3148" spans="1:6" s="94" customFormat="1" x14ac:dyDescent="0.15">
      <c r="A3148"/>
      <c r="B3148"/>
      <c r="C3148"/>
      <c r="D3148"/>
      <c r="E3148"/>
      <c r="F3148"/>
    </row>
    <row r="3149" spans="1:6" s="94" customFormat="1" x14ac:dyDescent="0.15">
      <c r="A3149"/>
      <c r="B3149"/>
      <c r="C3149"/>
      <c r="D3149"/>
      <c r="E3149"/>
      <c r="F3149"/>
    </row>
    <row r="3150" spans="1:6" s="94" customFormat="1" x14ac:dyDescent="0.15">
      <c r="A3150"/>
      <c r="B3150"/>
      <c r="C3150"/>
      <c r="D3150"/>
      <c r="E3150"/>
      <c r="F3150"/>
    </row>
    <row r="3151" spans="1:6" s="94" customFormat="1" x14ac:dyDescent="0.15">
      <c r="A3151"/>
      <c r="B3151"/>
      <c r="C3151"/>
      <c r="D3151"/>
      <c r="E3151"/>
      <c r="F3151"/>
    </row>
    <row r="3152" spans="1:6" s="94" customFormat="1" x14ac:dyDescent="0.15">
      <c r="A3152"/>
      <c r="B3152"/>
      <c r="C3152"/>
      <c r="D3152"/>
      <c r="E3152"/>
      <c r="F3152"/>
    </row>
    <row r="3153" spans="1:6" s="94" customFormat="1" x14ac:dyDescent="0.15">
      <c r="A3153"/>
      <c r="B3153"/>
      <c r="C3153"/>
      <c r="D3153"/>
      <c r="E3153"/>
      <c r="F3153"/>
    </row>
    <row r="3154" spans="1:6" s="94" customFormat="1" x14ac:dyDescent="0.15">
      <c r="A3154"/>
      <c r="B3154"/>
      <c r="C3154"/>
      <c r="D3154"/>
      <c r="E3154"/>
      <c r="F3154"/>
    </row>
    <row r="3155" spans="1:6" s="94" customFormat="1" x14ac:dyDescent="0.15">
      <c r="A3155"/>
      <c r="B3155"/>
      <c r="C3155"/>
      <c r="D3155"/>
      <c r="E3155"/>
      <c r="F3155"/>
    </row>
    <row r="3156" spans="1:6" s="94" customFormat="1" x14ac:dyDescent="0.15">
      <c r="A3156"/>
      <c r="B3156"/>
      <c r="C3156"/>
      <c r="D3156"/>
      <c r="E3156"/>
      <c r="F3156"/>
    </row>
    <row r="3157" spans="1:6" s="94" customFormat="1" x14ac:dyDescent="0.15">
      <c r="A3157"/>
      <c r="B3157"/>
      <c r="C3157"/>
      <c r="D3157"/>
      <c r="E3157"/>
      <c r="F3157"/>
    </row>
    <row r="3158" spans="1:6" s="94" customFormat="1" x14ac:dyDescent="0.15">
      <c r="A3158"/>
      <c r="B3158"/>
      <c r="C3158"/>
      <c r="D3158"/>
      <c r="E3158"/>
      <c r="F3158"/>
    </row>
    <row r="3159" spans="1:6" s="94" customFormat="1" x14ac:dyDescent="0.15">
      <c r="A3159"/>
      <c r="B3159"/>
      <c r="C3159"/>
      <c r="D3159"/>
      <c r="E3159"/>
      <c r="F3159"/>
    </row>
    <row r="3160" spans="1:6" s="94" customFormat="1" x14ac:dyDescent="0.15">
      <c r="A3160"/>
      <c r="B3160"/>
      <c r="C3160"/>
      <c r="D3160"/>
      <c r="E3160"/>
      <c r="F3160"/>
    </row>
    <row r="3161" spans="1:6" s="94" customFormat="1" x14ac:dyDescent="0.15">
      <c r="A3161"/>
      <c r="B3161"/>
      <c r="C3161"/>
      <c r="D3161"/>
      <c r="E3161"/>
      <c r="F3161"/>
    </row>
    <row r="3162" spans="1:6" s="94" customFormat="1" x14ac:dyDescent="0.15">
      <c r="A3162"/>
      <c r="B3162"/>
      <c r="C3162"/>
      <c r="D3162"/>
      <c r="E3162"/>
      <c r="F3162"/>
    </row>
    <row r="3163" spans="1:6" s="94" customFormat="1" x14ac:dyDescent="0.15">
      <c r="A3163"/>
      <c r="B3163"/>
      <c r="C3163"/>
      <c r="D3163"/>
      <c r="E3163"/>
      <c r="F3163"/>
    </row>
    <row r="3164" spans="1:6" s="94" customFormat="1" x14ac:dyDescent="0.15">
      <c r="A3164"/>
      <c r="B3164"/>
      <c r="C3164"/>
      <c r="D3164"/>
      <c r="E3164"/>
      <c r="F3164"/>
    </row>
    <row r="3165" spans="1:6" s="94" customFormat="1" x14ac:dyDescent="0.15">
      <c r="A3165"/>
      <c r="B3165"/>
      <c r="C3165"/>
      <c r="D3165"/>
      <c r="E3165"/>
      <c r="F3165"/>
    </row>
    <row r="3166" spans="1:6" s="94" customFormat="1" x14ac:dyDescent="0.15">
      <c r="A3166"/>
      <c r="B3166"/>
      <c r="C3166"/>
      <c r="D3166"/>
      <c r="E3166"/>
      <c r="F3166"/>
    </row>
    <row r="3167" spans="1:6" s="94" customFormat="1" x14ac:dyDescent="0.15">
      <c r="A3167"/>
      <c r="B3167"/>
      <c r="C3167"/>
      <c r="D3167"/>
      <c r="E3167"/>
      <c r="F3167"/>
    </row>
    <row r="3168" spans="1:6" s="94" customFormat="1" x14ac:dyDescent="0.15">
      <c r="A3168"/>
      <c r="B3168"/>
      <c r="C3168"/>
      <c r="D3168"/>
      <c r="E3168"/>
      <c r="F3168"/>
    </row>
    <row r="3169" spans="1:6" s="94" customFormat="1" x14ac:dyDescent="0.15">
      <c r="A3169"/>
      <c r="B3169"/>
      <c r="C3169"/>
      <c r="D3169"/>
      <c r="E3169"/>
      <c r="F3169"/>
    </row>
    <row r="3170" spans="1:6" s="94" customFormat="1" x14ac:dyDescent="0.15">
      <c r="A3170"/>
      <c r="B3170"/>
      <c r="C3170"/>
      <c r="D3170"/>
      <c r="E3170"/>
      <c r="F3170"/>
    </row>
    <row r="3171" spans="1:6" s="94" customFormat="1" x14ac:dyDescent="0.15">
      <c r="A3171"/>
      <c r="B3171"/>
      <c r="C3171"/>
      <c r="D3171"/>
      <c r="E3171"/>
      <c r="F3171"/>
    </row>
    <row r="3172" spans="1:6" s="94" customFormat="1" x14ac:dyDescent="0.15">
      <c r="A3172"/>
      <c r="B3172"/>
      <c r="C3172"/>
      <c r="D3172"/>
      <c r="E3172"/>
      <c r="F3172"/>
    </row>
    <row r="3173" spans="1:6" s="94" customFormat="1" x14ac:dyDescent="0.15">
      <c r="A3173"/>
      <c r="B3173"/>
      <c r="C3173"/>
      <c r="D3173"/>
      <c r="E3173"/>
      <c r="F3173"/>
    </row>
    <row r="3174" spans="1:6" s="94" customFormat="1" x14ac:dyDescent="0.15">
      <c r="A3174"/>
      <c r="B3174"/>
      <c r="C3174"/>
      <c r="D3174"/>
      <c r="E3174"/>
      <c r="F3174"/>
    </row>
    <row r="3175" spans="1:6" s="94" customFormat="1" x14ac:dyDescent="0.15">
      <c r="A3175"/>
      <c r="B3175"/>
      <c r="C3175"/>
      <c r="D3175"/>
      <c r="E3175"/>
      <c r="F3175"/>
    </row>
    <row r="3176" spans="1:6" s="94" customFormat="1" x14ac:dyDescent="0.15">
      <c r="A3176"/>
      <c r="B3176"/>
      <c r="C3176"/>
      <c r="D3176"/>
      <c r="E3176"/>
      <c r="F3176"/>
    </row>
    <row r="3177" spans="1:6" s="94" customFormat="1" x14ac:dyDescent="0.15">
      <c r="A3177"/>
      <c r="B3177"/>
      <c r="C3177"/>
      <c r="D3177"/>
      <c r="E3177"/>
      <c r="F3177"/>
    </row>
    <row r="3178" spans="1:6" s="94" customFormat="1" x14ac:dyDescent="0.15">
      <c r="A3178"/>
      <c r="B3178"/>
      <c r="C3178"/>
      <c r="D3178"/>
      <c r="E3178"/>
      <c r="F3178"/>
    </row>
    <row r="3179" spans="1:6" s="94" customFormat="1" x14ac:dyDescent="0.15">
      <c r="A3179"/>
      <c r="B3179"/>
      <c r="C3179"/>
      <c r="D3179"/>
      <c r="E3179"/>
      <c r="F3179"/>
    </row>
    <row r="3180" spans="1:6" s="94" customFormat="1" x14ac:dyDescent="0.15">
      <c r="A3180"/>
      <c r="B3180"/>
      <c r="C3180"/>
      <c r="D3180"/>
      <c r="E3180"/>
      <c r="F3180"/>
    </row>
    <row r="3181" spans="1:6" s="94" customFormat="1" x14ac:dyDescent="0.15">
      <c r="A3181"/>
      <c r="B3181"/>
      <c r="C3181"/>
      <c r="D3181"/>
      <c r="E3181"/>
      <c r="F3181"/>
    </row>
    <row r="3182" spans="1:6" s="94" customFormat="1" x14ac:dyDescent="0.15">
      <c r="A3182"/>
      <c r="B3182"/>
      <c r="C3182"/>
      <c r="D3182"/>
      <c r="E3182"/>
      <c r="F3182"/>
    </row>
    <row r="3183" spans="1:6" s="94" customFormat="1" x14ac:dyDescent="0.15">
      <c r="A3183"/>
      <c r="B3183"/>
      <c r="C3183"/>
      <c r="D3183"/>
      <c r="E3183"/>
      <c r="F3183"/>
    </row>
    <row r="3184" spans="1:6" s="94" customFormat="1" x14ac:dyDescent="0.15">
      <c r="A3184"/>
      <c r="B3184"/>
      <c r="C3184"/>
      <c r="D3184"/>
      <c r="E3184"/>
      <c r="F3184"/>
    </row>
    <row r="3185" spans="1:6" s="94" customFormat="1" x14ac:dyDescent="0.15">
      <c r="A3185"/>
      <c r="B3185"/>
      <c r="C3185"/>
      <c r="D3185"/>
      <c r="E3185"/>
      <c r="F3185"/>
    </row>
    <row r="3186" spans="1:6" s="94" customFormat="1" x14ac:dyDescent="0.15">
      <c r="A3186"/>
      <c r="B3186"/>
      <c r="C3186"/>
      <c r="D3186"/>
      <c r="E3186"/>
      <c r="F3186"/>
    </row>
    <row r="3187" spans="1:6" s="94" customFormat="1" x14ac:dyDescent="0.15">
      <c r="A3187"/>
      <c r="B3187"/>
      <c r="C3187"/>
      <c r="D3187"/>
      <c r="E3187"/>
      <c r="F3187"/>
    </row>
    <row r="3188" spans="1:6" s="94" customFormat="1" x14ac:dyDescent="0.15">
      <c r="A3188"/>
      <c r="B3188"/>
      <c r="C3188"/>
      <c r="D3188"/>
      <c r="E3188"/>
      <c r="F3188"/>
    </row>
    <row r="3189" spans="1:6" s="94" customFormat="1" x14ac:dyDescent="0.15">
      <c r="A3189"/>
      <c r="B3189"/>
      <c r="C3189"/>
      <c r="D3189"/>
      <c r="E3189"/>
      <c r="F3189"/>
    </row>
    <row r="3190" spans="1:6" s="94" customFormat="1" x14ac:dyDescent="0.15">
      <c r="A3190"/>
      <c r="B3190"/>
      <c r="C3190"/>
      <c r="D3190"/>
      <c r="E3190"/>
      <c r="F3190"/>
    </row>
    <row r="3191" spans="1:6" s="94" customFormat="1" x14ac:dyDescent="0.15">
      <c r="A3191"/>
      <c r="B3191"/>
      <c r="C3191"/>
      <c r="D3191"/>
      <c r="E3191"/>
      <c r="F3191"/>
    </row>
    <row r="3192" spans="1:6" s="94" customFormat="1" x14ac:dyDescent="0.15">
      <c r="A3192"/>
      <c r="B3192"/>
      <c r="C3192"/>
      <c r="D3192"/>
      <c r="E3192"/>
      <c r="F3192"/>
    </row>
    <row r="3193" spans="1:6" s="94" customFormat="1" x14ac:dyDescent="0.15">
      <c r="A3193"/>
      <c r="B3193"/>
      <c r="C3193"/>
      <c r="D3193"/>
      <c r="E3193"/>
      <c r="F3193"/>
    </row>
    <row r="3194" spans="1:6" s="94" customFormat="1" x14ac:dyDescent="0.15">
      <c r="A3194"/>
      <c r="B3194"/>
      <c r="C3194"/>
      <c r="D3194"/>
      <c r="E3194"/>
      <c r="F3194"/>
    </row>
    <row r="3195" spans="1:6" s="94" customFormat="1" x14ac:dyDescent="0.15">
      <c r="A3195"/>
      <c r="B3195"/>
      <c r="C3195"/>
      <c r="D3195"/>
      <c r="E3195"/>
      <c r="F3195"/>
    </row>
    <row r="3196" spans="1:6" s="94" customFormat="1" x14ac:dyDescent="0.15">
      <c r="A3196"/>
      <c r="B3196"/>
      <c r="C3196"/>
      <c r="D3196"/>
      <c r="E3196"/>
      <c r="F3196"/>
    </row>
    <row r="3197" spans="1:6" s="94" customFormat="1" x14ac:dyDescent="0.15">
      <c r="A3197"/>
      <c r="B3197"/>
      <c r="C3197"/>
      <c r="D3197"/>
      <c r="E3197"/>
      <c r="F3197"/>
    </row>
    <row r="3198" spans="1:6" s="94" customFormat="1" x14ac:dyDescent="0.15">
      <c r="A3198"/>
      <c r="B3198"/>
      <c r="C3198"/>
      <c r="D3198"/>
      <c r="E3198"/>
      <c r="F3198"/>
    </row>
    <row r="3199" spans="1:6" s="94" customFormat="1" x14ac:dyDescent="0.15">
      <c r="A3199"/>
      <c r="B3199"/>
      <c r="C3199"/>
      <c r="D3199"/>
      <c r="E3199"/>
      <c r="F3199"/>
    </row>
    <row r="3200" spans="1:6" s="94" customFormat="1" x14ac:dyDescent="0.15">
      <c r="A3200"/>
      <c r="B3200"/>
      <c r="C3200"/>
      <c r="D3200"/>
      <c r="E3200"/>
      <c r="F3200"/>
    </row>
    <row r="3201" spans="1:6" s="94" customFormat="1" x14ac:dyDescent="0.15">
      <c r="A3201"/>
      <c r="B3201"/>
      <c r="C3201"/>
      <c r="D3201"/>
      <c r="E3201"/>
      <c r="F3201"/>
    </row>
    <row r="3202" spans="1:6" s="94" customFormat="1" x14ac:dyDescent="0.15">
      <c r="A3202"/>
      <c r="B3202"/>
      <c r="C3202"/>
      <c r="D3202"/>
      <c r="E3202"/>
      <c r="F3202"/>
    </row>
    <row r="3203" spans="1:6" s="94" customFormat="1" x14ac:dyDescent="0.15">
      <c r="A3203"/>
      <c r="B3203"/>
      <c r="C3203"/>
      <c r="D3203"/>
      <c r="E3203"/>
      <c r="F3203"/>
    </row>
    <row r="3204" spans="1:6" s="94" customFormat="1" x14ac:dyDescent="0.15">
      <c r="A3204"/>
      <c r="B3204"/>
      <c r="C3204"/>
      <c r="D3204"/>
      <c r="E3204"/>
      <c r="F3204"/>
    </row>
    <row r="3205" spans="1:6" s="94" customFormat="1" x14ac:dyDescent="0.15">
      <c r="A3205"/>
      <c r="B3205"/>
      <c r="C3205"/>
      <c r="D3205"/>
      <c r="E3205"/>
      <c r="F3205"/>
    </row>
    <row r="3206" spans="1:6" s="94" customFormat="1" x14ac:dyDescent="0.15">
      <c r="A3206"/>
      <c r="B3206"/>
      <c r="C3206"/>
      <c r="D3206"/>
      <c r="E3206"/>
      <c r="F3206"/>
    </row>
    <row r="3207" spans="1:6" s="94" customFormat="1" x14ac:dyDescent="0.15">
      <c r="A3207"/>
      <c r="B3207"/>
      <c r="C3207"/>
      <c r="D3207"/>
      <c r="E3207"/>
      <c r="F3207"/>
    </row>
    <row r="3208" spans="1:6" s="94" customFormat="1" x14ac:dyDescent="0.15">
      <c r="A3208"/>
      <c r="B3208"/>
      <c r="C3208"/>
      <c r="D3208"/>
      <c r="E3208"/>
      <c r="F3208"/>
    </row>
    <row r="3209" spans="1:6" s="94" customFormat="1" x14ac:dyDescent="0.15">
      <c r="A3209"/>
      <c r="B3209"/>
      <c r="C3209"/>
      <c r="D3209"/>
      <c r="E3209"/>
      <c r="F3209"/>
    </row>
    <row r="3210" spans="1:6" s="94" customFormat="1" x14ac:dyDescent="0.15">
      <c r="A3210"/>
      <c r="B3210"/>
      <c r="C3210"/>
      <c r="D3210"/>
      <c r="E3210"/>
      <c r="F3210"/>
    </row>
    <row r="3211" spans="1:6" s="94" customFormat="1" x14ac:dyDescent="0.15">
      <c r="A3211"/>
      <c r="B3211"/>
      <c r="C3211"/>
      <c r="D3211"/>
      <c r="E3211"/>
      <c r="F3211"/>
    </row>
    <row r="3212" spans="1:6" s="94" customFormat="1" x14ac:dyDescent="0.15">
      <c r="A3212"/>
      <c r="B3212"/>
      <c r="C3212"/>
      <c r="D3212"/>
      <c r="E3212"/>
      <c r="F3212"/>
    </row>
    <row r="3213" spans="1:6" s="94" customFormat="1" x14ac:dyDescent="0.15">
      <c r="A3213"/>
      <c r="B3213"/>
      <c r="C3213"/>
      <c r="D3213"/>
      <c r="E3213"/>
      <c r="F3213"/>
    </row>
    <row r="3214" spans="1:6" s="94" customFormat="1" x14ac:dyDescent="0.15">
      <c r="A3214"/>
      <c r="B3214"/>
      <c r="C3214"/>
      <c r="D3214"/>
      <c r="E3214"/>
      <c r="F3214"/>
    </row>
    <row r="3215" spans="1:6" s="94" customFormat="1" x14ac:dyDescent="0.15">
      <c r="A3215"/>
      <c r="B3215"/>
      <c r="C3215"/>
      <c r="D3215"/>
      <c r="E3215"/>
      <c r="F3215"/>
    </row>
    <row r="3216" spans="1:6" s="94" customFormat="1" x14ac:dyDescent="0.15">
      <c r="A3216"/>
      <c r="B3216"/>
      <c r="C3216"/>
      <c r="D3216"/>
      <c r="E3216"/>
      <c r="F3216"/>
    </row>
    <row r="3217" spans="1:6" s="94" customFormat="1" x14ac:dyDescent="0.15">
      <c r="A3217"/>
      <c r="B3217"/>
      <c r="C3217"/>
      <c r="D3217"/>
      <c r="E3217"/>
      <c r="F3217"/>
    </row>
    <row r="3218" spans="1:6" s="94" customFormat="1" x14ac:dyDescent="0.15">
      <c r="A3218"/>
      <c r="B3218"/>
      <c r="C3218"/>
      <c r="D3218"/>
      <c r="E3218"/>
      <c r="F3218"/>
    </row>
    <row r="3219" spans="1:6" s="94" customFormat="1" x14ac:dyDescent="0.15">
      <c r="A3219"/>
      <c r="B3219"/>
      <c r="C3219"/>
      <c r="D3219"/>
      <c r="E3219"/>
      <c r="F3219"/>
    </row>
    <row r="3220" spans="1:6" s="94" customFormat="1" x14ac:dyDescent="0.15">
      <c r="A3220"/>
      <c r="B3220"/>
      <c r="C3220"/>
      <c r="D3220"/>
      <c r="E3220"/>
      <c r="F3220"/>
    </row>
    <row r="3221" spans="1:6" s="94" customFormat="1" x14ac:dyDescent="0.15">
      <c r="A3221"/>
      <c r="B3221"/>
      <c r="C3221"/>
      <c r="D3221"/>
      <c r="E3221"/>
      <c r="F3221"/>
    </row>
    <row r="3222" spans="1:6" s="94" customFormat="1" x14ac:dyDescent="0.15">
      <c r="A3222"/>
      <c r="B3222"/>
      <c r="C3222"/>
      <c r="D3222"/>
      <c r="E3222"/>
      <c r="F3222"/>
    </row>
    <row r="3223" spans="1:6" s="94" customFormat="1" x14ac:dyDescent="0.15">
      <c r="A3223"/>
      <c r="B3223"/>
      <c r="C3223"/>
      <c r="D3223"/>
      <c r="E3223"/>
      <c r="F3223"/>
    </row>
    <row r="3224" spans="1:6" s="94" customFormat="1" x14ac:dyDescent="0.15">
      <c r="A3224"/>
      <c r="B3224"/>
      <c r="C3224"/>
      <c r="D3224"/>
      <c r="E3224"/>
      <c r="F3224"/>
    </row>
    <row r="3225" spans="1:6" s="94" customFormat="1" x14ac:dyDescent="0.15">
      <c r="A3225"/>
      <c r="B3225"/>
      <c r="C3225"/>
      <c r="D3225"/>
      <c r="E3225"/>
      <c r="F3225"/>
    </row>
    <row r="3226" spans="1:6" s="94" customFormat="1" x14ac:dyDescent="0.15">
      <c r="A3226"/>
      <c r="B3226"/>
      <c r="C3226"/>
      <c r="D3226"/>
      <c r="E3226"/>
      <c r="F3226"/>
    </row>
    <row r="3227" spans="1:6" s="94" customFormat="1" x14ac:dyDescent="0.15">
      <c r="A3227"/>
      <c r="B3227"/>
      <c r="C3227"/>
      <c r="D3227"/>
      <c r="E3227"/>
      <c r="F3227"/>
    </row>
    <row r="3228" spans="1:6" s="94" customFormat="1" x14ac:dyDescent="0.15">
      <c r="A3228"/>
      <c r="B3228"/>
      <c r="C3228"/>
      <c r="D3228"/>
      <c r="E3228"/>
      <c r="F3228"/>
    </row>
    <row r="3229" spans="1:6" s="94" customFormat="1" x14ac:dyDescent="0.15">
      <c r="A3229"/>
      <c r="B3229"/>
      <c r="C3229"/>
      <c r="D3229"/>
      <c r="E3229"/>
      <c r="F3229"/>
    </row>
    <row r="3230" spans="1:6" s="94" customFormat="1" x14ac:dyDescent="0.15">
      <c r="A3230"/>
      <c r="B3230"/>
      <c r="C3230"/>
      <c r="D3230"/>
      <c r="E3230"/>
      <c r="F3230"/>
    </row>
    <row r="3231" spans="1:6" s="94" customFormat="1" x14ac:dyDescent="0.15">
      <c r="A3231"/>
      <c r="B3231"/>
      <c r="C3231"/>
      <c r="D3231"/>
      <c r="E3231"/>
      <c r="F3231"/>
    </row>
    <row r="3232" spans="1:6" s="94" customFormat="1" x14ac:dyDescent="0.15">
      <c r="A3232"/>
      <c r="B3232"/>
      <c r="C3232"/>
      <c r="D3232"/>
      <c r="E3232"/>
      <c r="F3232"/>
    </row>
    <row r="3233" spans="1:6" s="94" customFormat="1" x14ac:dyDescent="0.15">
      <c r="A3233"/>
      <c r="B3233"/>
      <c r="C3233"/>
      <c r="D3233"/>
      <c r="E3233"/>
      <c r="F3233"/>
    </row>
    <row r="3234" spans="1:6" s="94" customFormat="1" x14ac:dyDescent="0.15">
      <c r="A3234"/>
      <c r="B3234"/>
      <c r="C3234"/>
      <c r="D3234"/>
      <c r="E3234"/>
      <c r="F3234"/>
    </row>
    <row r="3235" spans="1:6" s="94" customFormat="1" x14ac:dyDescent="0.15">
      <c r="A3235"/>
      <c r="B3235"/>
      <c r="C3235"/>
      <c r="D3235"/>
      <c r="E3235"/>
      <c r="F3235"/>
    </row>
    <row r="3236" spans="1:6" s="94" customFormat="1" x14ac:dyDescent="0.15">
      <c r="A3236"/>
      <c r="B3236"/>
      <c r="C3236"/>
      <c r="D3236"/>
      <c r="E3236"/>
      <c r="F3236"/>
    </row>
    <row r="3237" spans="1:6" s="94" customFormat="1" x14ac:dyDescent="0.15">
      <c r="A3237"/>
      <c r="B3237"/>
      <c r="C3237"/>
      <c r="D3237"/>
      <c r="E3237"/>
      <c r="F3237"/>
    </row>
    <row r="3238" spans="1:6" s="94" customFormat="1" x14ac:dyDescent="0.15">
      <c r="A3238"/>
      <c r="B3238"/>
      <c r="C3238"/>
      <c r="D3238"/>
      <c r="E3238"/>
      <c r="F3238"/>
    </row>
    <row r="3239" spans="1:6" s="94" customFormat="1" x14ac:dyDescent="0.15">
      <c r="A3239"/>
      <c r="B3239"/>
      <c r="C3239"/>
      <c r="D3239"/>
      <c r="E3239"/>
      <c r="F3239"/>
    </row>
    <row r="3240" spans="1:6" s="94" customFormat="1" x14ac:dyDescent="0.15">
      <c r="A3240"/>
      <c r="B3240"/>
      <c r="C3240"/>
      <c r="D3240"/>
      <c r="E3240"/>
      <c r="F3240"/>
    </row>
    <row r="3241" spans="1:6" s="94" customFormat="1" x14ac:dyDescent="0.15">
      <c r="A3241"/>
      <c r="B3241"/>
      <c r="C3241"/>
      <c r="D3241"/>
      <c r="E3241"/>
      <c r="F3241"/>
    </row>
    <row r="3242" spans="1:6" s="94" customFormat="1" x14ac:dyDescent="0.15">
      <c r="A3242"/>
      <c r="B3242"/>
      <c r="C3242"/>
      <c r="D3242"/>
      <c r="E3242"/>
      <c r="F3242"/>
    </row>
    <row r="3243" spans="1:6" s="94" customFormat="1" x14ac:dyDescent="0.15">
      <c r="A3243"/>
      <c r="B3243"/>
      <c r="C3243"/>
      <c r="D3243"/>
      <c r="E3243"/>
      <c r="F3243"/>
    </row>
    <row r="3244" spans="1:6" s="94" customFormat="1" x14ac:dyDescent="0.15">
      <c r="A3244"/>
      <c r="B3244"/>
      <c r="C3244"/>
      <c r="D3244"/>
      <c r="E3244"/>
      <c r="F3244"/>
    </row>
    <row r="3245" spans="1:6" s="94" customFormat="1" x14ac:dyDescent="0.15">
      <c r="A3245"/>
      <c r="B3245"/>
      <c r="C3245"/>
      <c r="D3245"/>
      <c r="E3245"/>
      <c r="F3245"/>
    </row>
    <row r="3246" spans="1:6" s="94" customFormat="1" x14ac:dyDescent="0.15">
      <c r="A3246"/>
      <c r="B3246"/>
      <c r="C3246"/>
      <c r="D3246"/>
      <c r="E3246"/>
      <c r="F3246"/>
    </row>
    <row r="3247" spans="1:6" s="94" customFormat="1" x14ac:dyDescent="0.15">
      <c r="A3247"/>
      <c r="B3247"/>
      <c r="C3247"/>
      <c r="D3247"/>
      <c r="E3247"/>
      <c r="F3247"/>
    </row>
    <row r="3248" spans="1:6" s="94" customFormat="1" x14ac:dyDescent="0.15">
      <c r="A3248"/>
      <c r="B3248"/>
      <c r="C3248"/>
      <c r="D3248"/>
      <c r="E3248"/>
      <c r="F3248"/>
    </row>
    <row r="3249" spans="1:6" s="94" customFormat="1" x14ac:dyDescent="0.15">
      <c r="A3249"/>
      <c r="B3249"/>
      <c r="C3249"/>
      <c r="D3249"/>
      <c r="E3249"/>
      <c r="F3249"/>
    </row>
    <row r="3250" spans="1:6" s="94" customFormat="1" x14ac:dyDescent="0.15">
      <c r="A3250"/>
      <c r="B3250"/>
      <c r="C3250"/>
      <c r="D3250"/>
      <c r="E3250"/>
      <c r="F3250"/>
    </row>
    <row r="3251" spans="1:6" s="94" customFormat="1" x14ac:dyDescent="0.15">
      <c r="A3251"/>
      <c r="B3251"/>
      <c r="C3251"/>
      <c r="D3251"/>
      <c r="E3251"/>
      <c r="F3251"/>
    </row>
    <row r="3252" spans="1:6" s="94" customFormat="1" x14ac:dyDescent="0.15">
      <c r="A3252"/>
      <c r="B3252"/>
      <c r="C3252"/>
      <c r="D3252"/>
      <c r="E3252"/>
      <c r="F3252"/>
    </row>
    <row r="3253" spans="1:6" s="94" customFormat="1" x14ac:dyDescent="0.15">
      <c r="A3253"/>
      <c r="B3253"/>
      <c r="C3253"/>
      <c r="D3253"/>
      <c r="E3253"/>
      <c r="F3253"/>
    </row>
    <row r="3254" spans="1:6" s="94" customFormat="1" x14ac:dyDescent="0.15">
      <c r="A3254"/>
      <c r="B3254"/>
      <c r="C3254"/>
      <c r="D3254"/>
      <c r="E3254"/>
      <c r="F3254"/>
    </row>
    <row r="3255" spans="1:6" s="94" customFormat="1" x14ac:dyDescent="0.15">
      <c r="A3255"/>
      <c r="B3255"/>
      <c r="C3255"/>
      <c r="D3255"/>
      <c r="E3255"/>
      <c r="F3255"/>
    </row>
    <row r="3256" spans="1:6" s="94" customFormat="1" x14ac:dyDescent="0.15">
      <c r="A3256"/>
      <c r="B3256"/>
      <c r="C3256"/>
      <c r="D3256"/>
      <c r="E3256"/>
      <c r="F3256"/>
    </row>
    <row r="3257" spans="1:6" s="94" customFormat="1" x14ac:dyDescent="0.15">
      <c r="A3257"/>
      <c r="B3257"/>
      <c r="C3257"/>
      <c r="D3257"/>
      <c r="E3257"/>
      <c r="F3257"/>
    </row>
    <row r="3258" spans="1:6" s="94" customFormat="1" x14ac:dyDescent="0.15">
      <c r="A3258"/>
      <c r="B3258"/>
      <c r="C3258"/>
      <c r="D3258"/>
      <c r="E3258"/>
      <c r="F3258"/>
    </row>
    <row r="3259" spans="1:6" s="94" customFormat="1" x14ac:dyDescent="0.15">
      <c r="A3259"/>
      <c r="B3259"/>
      <c r="C3259"/>
      <c r="D3259"/>
      <c r="E3259"/>
      <c r="F3259"/>
    </row>
    <row r="3260" spans="1:6" s="94" customFormat="1" x14ac:dyDescent="0.15">
      <c r="A3260"/>
      <c r="B3260"/>
      <c r="C3260"/>
      <c r="D3260"/>
      <c r="E3260"/>
      <c r="F3260"/>
    </row>
    <row r="3261" spans="1:6" s="94" customFormat="1" x14ac:dyDescent="0.15">
      <c r="A3261"/>
      <c r="B3261"/>
      <c r="C3261"/>
      <c r="D3261"/>
      <c r="E3261"/>
      <c r="F3261"/>
    </row>
    <row r="3262" spans="1:6" s="94" customFormat="1" x14ac:dyDescent="0.15">
      <c r="A3262"/>
      <c r="B3262"/>
      <c r="C3262"/>
      <c r="D3262"/>
      <c r="E3262"/>
      <c r="F3262"/>
    </row>
    <row r="3263" spans="1:6" s="94" customFormat="1" x14ac:dyDescent="0.15">
      <c r="A3263"/>
      <c r="B3263"/>
      <c r="C3263"/>
      <c r="D3263"/>
      <c r="E3263"/>
      <c r="F3263"/>
    </row>
    <row r="3264" spans="1:6" s="94" customFormat="1" x14ac:dyDescent="0.15">
      <c r="A3264"/>
      <c r="B3264"/>
      <c r="C3264"/>
      <c r="D3264"/>
      <c r="E3264"/>
      <c r="F3264"/>
    </row>
    <row r="3265" spans="1:6" s="94" customFormat="1" x14ac:dyDescent="0.15">
      <c r="A3265"/>
      <c r="B3265"/>
      <c r="C3265"/>
      <c r="D3265"/>
      <c r="E3265"/>
      <c r="F3265"/>
    </row>
    <row r="3266" spans="1:6" s="94" customFormat="1" x14ac:dyDescent="0.15">
      <c r="A3266"/>
      <c r="B3266"/>
      <c r="C3266"/>
      <c r="D3266"/>
      <c r="E3266"/>
      <c r="F3266"/>
    </row>
    <row r="3267" spans="1:6" s="94" customFormat="1" x14ac:dyDescent="0.15">
      <c r="A3267"/>
      <c r="B3267"/>
      <c r="C3267"/>
      <c r="D3267"/>
      <c r="E3267"/>
      <c r="F3267"/>
    </row>
    <row r="3268" spans="1:6" s="94" customFormat="1" x14ac:dyDescent="0.15">
      <c r="A3268"/>
      <c r="B3268"/>
      <c r="C3268"/>
      <c r="D3268"/>
      <c r="E3268"/>
      <c r="F3268"/>
    </row>
    <row r="3269" spans="1:6" s="94" customFormat="1" x14ac:dyDescent="0.15">
      <c r="A3269"/>
      <c r="B3269"/>
      <c r="C3269"/>
      <c r="D3269"/>
      <c r="E3269"/>
      <c r="F3269"/>
    </row>
    <row r="3270" spans="1:6" s="94" customFormat="1" x14ac:dyDescent="0.15">
      <c r="A3270"/>
      <c r="B3270"/>
      <c r="C3270"/>
      <c r="D3270"/>
      <c r="E3270"/>
      <c r="F3270"/>
    </row>
    <row r="3271" spans="1:6" s="94" customFormat="1" x14ac:dyDescent="0.15">
      <c r="A3271"/>
      <c r="B3271"/>
      <c r="C3271"/>
      <c r="D3271"/>
      <c r="E3271"/>
      <c r="F3271"/>
    </row>
    <row r="3272" spans="1:6" s="94" customFormat="1" x14ac:dyDescent="0.15">
      <c r="A3272"/>
      <c r="B3272"/>
      <c r="C3272"/>
      <c r="D3272"/>
      <c r="E3272"/>
      <c r="F3272"/>
    </row>
    <row r="3273" spans="1:6" s="94" customFormat="1" x14ac:dyDescent="0.15">
      <c r="A3273"/>
      <c r="B3273"/>
      <c r="C3273"/>
      <c r="D3273"/>
      <c r="E3273"/>
      <c r="F3273"/>
    </row>
    <row r="3274" spans="1:6" s="94" customFormat="1" x14ac:dyDescent="0.15">
      <c r="A3274"/>
      <c r="B3274"/>
      <c r="C3274"/>
      <c r="D3274"/>
      <c r="E3274"/>
      <c r="F3274"/>
    </row>
    <row r="3275" spans="1:6" s="94" customFormat="1" x14ac:dyDescent="0.15">
      <c r="A3275"/>
      <c r="B3275"/>
      <c r="C3275"/>
      <c r="D3275"/>
      <c r="E3275"/>
      <c r="F3275"/>
    </row>
    <row r="3276" spans="1:6" s="94" customFormat="1" x14ac:dyDescent="0.15">
      <c r="A3276"/>
      <c r="B3276"/>
      <c r="C3276"/>
      <c r="D3276"/>
      <c r="E3276"/>
      <c r="F3276"/>
    </row>
    <row r="3277" spans="1:6" s="94" customFormat="1" x14ac:dyDescent="0.15">
      <c r="A3277"/>
      <c r="B3277"/>
      <c r="C3277"/>
      <c r="D3277"/>
      <c r="E3277"/>
      <c r="F3277"/>
    </row>
    <row r="3278" spans="1:6" s="94" customFormat="1" x14ac:dyDescent="0.15">
      <c r="A3278"/>
      <c r="B3278"/>
      <c r="C3278"/>
      <c r="D3278"/>
      <c r="E3278"/>
      <c r="F3278"/>
    </row>
    <row r="3279" spans="1:6" s="94" customFormat="1" x14ac:dyDescent="0.15">
      <c r="A3279"/>
      <c r="B3279"/>
      <c r="C3279"/>
      <c r="D3279"/>
      <c r="E3279"/>
      <c r="F3279"/>
    </row>
    <row r="3280" spans="1:6" s="94" customFormat="1" x14ac:dyDescent="0.15">
      <c r="A3280"/>
      <c r="B3280"/>
      <c r="C3280"/>
      <c r="D3280"/>
      <c r="E3280"/>
      <c r="F3280"/>
    </row>
    <row r="3281" spans="1:6" s="94" customFormat="1" x14ac:dyDescent="0.15">
      <c r="A3281"/>
      <c r="B3281"/>
      <c r="C3281"/>
      <c r="D3281"/>
      <c r="E3281"/>
      <c r="F3281"/>
    </row>
    <row r="3282" spans="1:6" s="94" customFormat="1" x14ac:dyDescent="0.15">
      <c r="A3282"/>
      <c r="B3282"/>
      <c r="C3282"/>
      <c r="D3282"/>
      <c r="E3282"/>
      <c r="F3282"/>
    </row>
    <row r="3283" spans="1:6" s="94" customFormat="1" x14ac:dyDescent="0.15">
      <c r="A3283"/>
      <c r="B3283"/>
      <c r="C3283"/>
      <c r="D3283"/>
      <c r="E3283"/>
      <c r="F3283"/>
    </row>
    <row r="3284" spans="1:6" s="94" customFormat="1" x14ac:dyDescent="0.15">
      <c r="A3284"/>
      <c r="B3284"/>
      <c r="C3284"/>
      <c r="D3284"/>
      <c r="E3284"/>
      <c r="F3284"/>
    </row>
    <row r="3285" spans="1:6" s="94" customFormat="1" x14ac:dyDescent="0.15">
      <c r="A3285"/>
      <c r="B3285"/>
      <c r="C3285"/>
      <c r="D3285"/>
      <c r="E3285"/>
      <c r="F3285"/>
    </row>
    <row r="3286" spans="1:6" s="94" customFormat="1" x14ac:dyDescent="0.15">
      <c r="A3286"/>
      <c r="B3286"/>
      <c r="C3286"/>
      <c r="D3286"/>
      <c r="E3286"/>
      <c r="F3286"/>
    </row>
    <row r="3287" spans="1:6" s="94" customFormat="1" x14ac:dyDescent="0.15">
      <c r="A3287"/>
      <c r="B3287"/>
      <c r="C3287"/>
      <c r="D3287"/>
      <c r="E3287"/>
      <c r="F3287"/>
    </row>
    <row r="3288" spans="1:6" s="94" customFormat="1" x14ac:dyDescent="0.15">
      <c r="A3288"/>
      <c r="B3288"/>
      <c r="C3288"/>
      <c r="D3288"/>
      <c r="E3288"/>
      <c r="F3288"/>
    </row>
    <row r="3289" spans="1:6" s="94" customFormat="1" x14ac:dyDescent="0.15">
      <c r="A3289"/>
      <c r="B3289"/>
      <c r="C3289"/>
      <c r="D3289"/>
      <c r="E3289"/>
      <c r="F3289"/>
    </row>
    <row r="3290" spans="1:6" s="94" customFormat="1" x14ac:dyDescent="0.15">
      <c r="A3290"/>
      <c r="B3290"/>
      <c r="C3290"/>
      <c r="D3290"/>
      <c r="E3290"/>
      <c r="F3290"/>
    </row>
    <row r="3291" spans="1:6" s="94" customFormat="1" x14ac:dyDescent="0.15">
      <c r="A3291"/>
      <c r="B3291"/>
      <c r="C3291"/>
      <c r="D3291"/>
      <c r="E3291"/>
      <c r="F3291"/>
    </row>
    <row r="3292" spans="1:6" s="94" customFormat="1" x14ac:dyDescent="0.15">
      <c r="A3292"/>
      <c r="B3292"/>
      <c r="C3292"/>
      <c r="D3292"/>
      <c r="E3292"/>
      <c r="F3292"/>
    </row>
    <row r="3293" spans="1:6" s="94" customFormat="1" x14ac:dyDescent="0.15">
      <c r="A3293"/>
      <c r="B3293"/>
      <c r="C3293"/>
      <c r="D3293"/>
      <c r="E3293"/>
      <c r="F3293"/>
    </row>
    <row r="3294" spans="1:6" s="94" customFormat="1" x14ac:dyDescent="0.15">
      <c r="A3294"/>
      <c r="B3294"/>
      <c r="C3294"/>
      <c r="D3294"/>
      <c r="E3294"/>
      <c r="F3294"/>
    </row>
    <row r="3295" spans="1:6" s="94" customFormat="1" x14ac:dyDescent="0.15">
      <c r="A3295"/>
      <c r="B3295"/>
      <c r="C3295"/>
      <c r="D3295"/>
      <c r="E3295"/>
      <c r="F3295"/>
    </row>
    <row r="3296" spans="1:6" s="94" customFormat="1" x14ac:dyDescent="0.15">
      <c r="A3296"/>
      <c r="B3296"/>
      <c r="C3296"/>
      <c r="D3296"/>
      <c r="E3296"/>
      <c r="F3296"/>
    </row>
    <row r="3297" spans="1:6" s="94" customFormat="1" x14ac:dyDescent="0.15">
      <c r="A3297"/>
      <c r="B3297"/>
      <c r="C3297"/>
      <c r="D3297"/>
      <c r="E3297"/>
      <c r="F3297"/>
    </row>
    <row r="3298" spans="1:6" s="94" customFormat="1" x14ac:dyDescent="0.15">
      <c r="A3298"/>
      <c r="B3298"/>
      <c r="C3298"/>
      <c r="D3298"/>
      <c r="E3298"/>
      <c r="F3298"/>
    </row>
    <row r="3299" spans="1:6" s="94" customFormat="1" x14ac:dyDescent="0.15">
      <c r="A3299"/>
      <c r="B3299"/>
      <c r="C3299"/>
      <c r="D3299"/>
      <c r="E3299"/>
      <c r="F3299"/>
    </row>
    <row r="3300" spans="1:6" s="94" customFormat="1" x14ac:dyDescent="0.15">
      <c r="A3300"/>
      <c r="B3300"/>
      <c r="C3300"/>
      <c r="D3300"/>
      <c r="E3300"/>
      <c r="F3300"/>
    </row>
    <row r="3301" spans="1:6" s="94" customFormat="1" x14ac:dyDescent="0.15">
      <c r="A3301"/>
      <c r="B3301"/>
      <c r="C3301"/>
      <c r="D3301"/>
      <c r="E3301"/>
      <c r="F3301"/>
    </row>
    <row r="3302" spans="1:6" s="94" customFormat="1" x14ac:dyDescent="0.15">
      <c r="A3302"/>
      <c r="B3302"/>
      <c r="C3302"/>
      <c r="D3302"/>
      <c r="E3302"/>
      <c r="F3302"/>
    </row>
    <row r="3303" spans="1:6" s="94" customFormat="1" x14ac:dyDescent="0.15">
      <c r="A3303"/>
      <c r="B3303"/>
      <c r="C3303"/>
      <c r="D3303"/>
      <c r="E3303"/>
      <c r="F3303"/>
    </row>
    <row r="3304" spans="1:6" s="94" customFormat="1" x14ac:dyDescent="0.15">
      <c r="A3304"/>
      <c r="B3304"/>
      <c r="C3304"/>
      <c r="D3304"/>
      <c r="E3304"/>
      <c r="F3304"/>
    </row>
    <row r="3305" spans="1:6" s="94" customFormat="1" x14ac:dyDescent="0.15">
      <c r="A3305"/>
      <c r="B3305"/>
      <c r="C3305"/>
      <c r="D3305"/>
      <c r="E3305"/>
      <c r="F3305"/>
    </row>
    <row r="3306" spans="1:6" s="94" customFormat="1" x14ac:dyDescent="0.15">
      <c r="A3306"/>
      <c r="B3306"/>
      <c r="C3306"/>
      <c r="D3306"/>
      <c r="E3306"/>
      <c r="F3306"/>
    </row>
    <row r="3307" spans="1:6" s="94" customFormat="1" x14ac:dyDescent="0.15">
      <c r="A3307"/>
      <c r="B3307"/>
      <c r="C3307"/>
      <c r="D3307"/>
      <c r="E3307"/>
      <c r="F3307"/>
    </row>
    <row r="3308" spans="1:6" s="94" customFormat="1" x14ac:dyDescent="0.15">
      <c r="A3308"/>
      <c r="B3308"/>
      <c r="C3308"/>
      <c r="D3308"/>
      <c r="E3308"/>
      <c r="F3308"/>
    </row>
    <row r="3309" spans="1:6" s="94" customFormat="1" x14ac:dyDescent="0.15">
      <c r="A3309"/>
      <c r="B3309"/>
      <c r="C3309"/>
      <c r="D3309"/>
      <c r="E3309"/>
      <c r="F3309"/>
    </row>
    <row r="3310" spans="1:6" s="94" customFormat="1" x14ac:dyDescent="0.15">
      <c r="A3310"/>
      <c r="B3310"/>
      <c r="C3310"/>
      <c r="D3310"/>
      <c r="E3310"/>
      <c r="F3310"/>
    </row>
    <row r="3311" spans="1:6" s="94" customFormat="1" x14ac:dyDescent="0.15">
      <c r="A3311"/>
      <c r="B3311"/>
      <c r="C3311"/>
      <c r="D3311"/>
      <c r="E3311"/>
      <c r="F3311"/>
    </row>
    <row r="3312" spans="1:6" s="94" customFormat="1" x14ac:dyDescent="0.15">
      <c r="A3312"/>
      <c r="B3312"/>
      <c r="C3312"/>
      <c r="D3312"/>
      <c r="E3312"/>
      <c r="F3312"/>
    </row>
    <row r="3313" spans="1:6" s="94" customFormat="1" x14ac:dyDescent="0.15">
      <c r="A3313"/>
      <c r="B3313"/>
      <c r="C3313"/>
      <c r="D3313"/>
      <c r="E3313"/>
      <c r="F3313"/>
    </row>
    <row r="3314" spans="1:6" s="94" customFormat="1" x14ac:dyDescent="0.15">
      <c r="A3314"/>
      <c r="B3314"/>
      <c r="C3314"/>
      <c r="D3314"/>
      <c r="E3314"/>
      <c r="F3314"/>
    </row>
    <row r="3315" spans="1:6" s="94" customFormat="1" x14ac:dyDescent="0.15">
      <c r="A3315"/>
      <c r="B3315"/>
      <c r="C3315"/>
      <c r="D3315"/>
      <c r="E3315"/>
      <c r="F3315"/>
    </row>
    <row r="3316" spans="1:6" s="94" customFormat="1" x14ac:dyDescent="0.15">
      <c r="A3316"/>
      <c r="B3316"/>
      <c r="C3316"/>
      <c r="D3316"/>
      <c r="E3316"/>
      <c r="F3316"/>
    </row>
    <row r="3317" spans="1:6" s="94" customFormat="1" x14ac:dyDescent="0.15">
      <c r="A3317"/>
      <c r="B3317"/>
      <c r="C3317"/>
      <c r="D3317"/>
      <c r="E3317"/>
      <c r="F3317"/>
    </row>
    <row r="3318" spans="1:6" s="94" customFormat="1" x14ac:dyDescent="0.15">
      <c r="A3318"/>
      <c r="B3318"/>
      <c r="C3318"/>
      <c r="D3318"/>
      <c r="E3318"/>
      <c r="F3318"/>
    </row>
    <row r="3319" spans="1:6" s="94" customFormat="1" x14ac:dyDescent="0.15">
      <c r="A3319"/>
      <c r="B3319"/>
      <c r="C3319"/>
      <c r="D3319"/>
      <c r="E3319"/>
      <c r="F3319"/>
    </row>
    <row r="3320" spans="1:6" s="94" customFormat="1" x14ac:dyDescent="0.15">
      <c r="A3320"/>
      <c r="B3320"/>
      <c r="C3320"/>
      <c r="D3320"/>
      <c r="E3320"/>
      <c r="F3320"/>
    </row>
    <row r="3321" spans="1:6" s="94" customFormat="1" x14ac:dyDescent="0.15">
      <c r="A3321"/>
      <c r="B3321"/>
      <c r="C3321"/>
      <c r="D3321"/>
      <c r="E3321"/>
      <c r="F3321"/>
    </row>
    <row r="3322" spans="1:6" s="94" customFormat="1" x14ac:dyDescent="0.15">
      <c r="A3322"/>
      <c r="B3322"/>
      <c r="C3322"/>
      <c r="D3322"/>
      <c r="E3322"/>
      <c r="F3322"/>
    </row>
    <row r="3323" spans="1:6" s="94" customFormat="1" x14ac:dyDescent="0.15">
      <c r="A3323"/>
      <c r="B3323"/>
      <c r="C3323"/>
      <c r="D3323"/>
      <c r="E3323"/>
      <c r="F3323"/>
    </row>
    <row r="3324" spans="1:6" s="94" customFormat="1" x14ac:dyDescent="0.15">
      <c r="A3324"/>
      <c r="B3324"/>
      <c r="C3324"/>
      <c r="D3324"/>
      <c r="E3324"/>
      <c r="F3324"/>
    </row>
    <row r="3325" spans="1:6" s="94" customFormat="1" x14ac:dyDescent="0.15">
      <c r="A3325"/>
      <c r="B3325"/>
      <c r="C3325"/>
      <c r="D3325"/>
      <c r="E3325"/>
      <c r="F3325"/>
    </row>
    <row r="3326" spans="1:6" s="94" customFormat="1" x14ac:dyDescent="0.15">
      <c r="A3326"/>
      <c r="B3326"/>
      <c r="C3326"/>
      <c r="D3326"/>
      <c r="E3326"/>
      <c r="F3326"/>
    </row>
    <row r="3327" spans="1:6" s="94" customFormat="1" x14ac:dyDescent="0.15">
      <c r="A3327"/>
      <c r="B3327"/>
      <c r="C3327"/>
      <c r="D3327"/>
      <c r="E3327"/>
      <c r="F3327"/>
    </row>
    <row r="3328" spans="1:6" s="94" customFormat="1" x14ac:dyDescent="0.15">
      <c r="A3328"/>
      <c r="B3328"/>
      <c r="C3328"/>
      <c r="D3328"/>
      <c r="E3328"/>
      <c r="F3328"/>
    </row>
    <row r="3329" spans="1:6" s="94" customFormat="1" x14ac:dyDescent="0.15">
      <c r="A3329"/>
      <c r="B3329"/>
      <c r="C3329"/>
      <c r="D3329"/>
      <c r="E3329"/>
      <c r="F3329"/>
    </row>
    <row r="3330" spans="1:6" s="94" customFormat="1" x14ac:dyDescent="0.15">
      <c r="A3330"/>
      <c r="B3330"/>
      <c r="C3330"/>
      <c r="D3330"/>
      <c r="E3330"/>
      <c r="F3330"/>
    </row>
    <row r="3331" spans="1:6" s="94" customFormat="1" x14ac:dyDescent="0.15">
      <c r="A3331"/>
      <c r="B3331"/>
      <c r="C3331"/>
      <c r="D3331"/>
      <c r="E3331"/>
      <c r="F3331"/>
    </row>
    <row r="3332" spans="1:6" s="94" customFormat="1" x14ac:dyDescent="0.15">
      <c r="A3332"/>
      <c r="B3332"/>
      <c r="C3332"/>
      <c r="D3332"/>
      <c r="E3332"/>
      <c r="F3332"/>
    </row>
    <row r="3333" spans="1:6" s="94" customFormat="1" x14ac:dyDescent="0.15">
      <c r="A3333"/>
      <c r="B3333"/>
      <c r="C3333"/>
      <c r="D3333"/>
      <c r="E3333"/>
      <c r="F3333"/>
    </row>
    <row r="3334" spans="1:6" s="94" customFormat="1" x14ac:dyDescent="0.15">
      <c r="A3334"/>
      <c r="B3334"/>
      <c r="C3334"/>
      <c r="D3334"/>
      <c r="E3334"/>
      <c r="F3334"/>
    </row>
    <row r="3335" spans="1:6" s="94" customFormat="1" x14ac:dyDescent="0.15">
      <c r="A3335"/>
      <c r="B3335"/>
      <c r="C3335"/>
      <c r="D3335"/>
      <c r="E3335"/>
      <c r="F3335"/>
    </row>
    <row r="3336" spans="1:6" s="94" customFormat="1" x14ac:dyDescent="0.15">
      <c r="A3336"/>
      <c r="B3336"/>
      <c r="C3336"/>
      <c r="D3336"/>
      <c r="E3336"/>
      <c r="F3336"/>
    </row>
    <row r="3337" spans="1:6" s="94" customFormat="1" x14ac:dyDescent="0.15">
      <c r="A3337"/>
      <c r="B3337"/>
      <c r="C3337"/>
      <c r="D3337"/>
      <c r="E3337"/>
      <c r="F3337"/>
    </row>
    <row r="3338" spans="1:6" s="94" customFormat="1" x14ac:dyDescent="0.15">
      <c r="A3338"/>
      <c r="B3338"/>
      <c r="C3338"/>
      <c r="D3338"/>
      <c r="E3338"/>
      <c r="F3338"/>
    </row>
    <row r="3339" spans="1:6" s="94" customFormat="1" x14ac:dyDescent="0.15">
      <c r="A3339"/>
      <c r="B3339"/>
      <c r="C3339"/>
      <c r="D3339"/>
      <c r="E3339"/>
      <c r="F3339"/>
    </row>
    <row r="3340" spans="1:6" s="94" customFormat="1" x14ac:dyDescent="0.15">
      <c r="A3340"/>
      <c r="B3340"/>
      <c r="C3340"/>
      <c r="D3340"/>
      <c r="E3340"/>
      <c r="F3340"/>
    </row>
    <row r="3341" spans="1:6" s="94" customFormat="1" x14ac:dyDescent="0.15">
      <c r="A3341"/>
      <c r="B3341"/>
      <c r="C3341"/>
      <c r="D3341"/>
      <c r="E3341"/>
      <c r="F3341"/>
    </row>
    <row r="3342" spans="1:6" s="94" customFormat="1" x14ac:dyDescent="0.15">
      <c r="A3342"/>
      <c r="B3342"/>
      <c r="C3342"/>
      <c r="D3342"/>
      <c r="E3342"/>
      <c r="F3342"/>
    </row>
    <row r="3343" spans="1:6" s="94" customFormat="1" x14ac:dyDescent="0.15">
      <c r="A3343"/>
      <c r="B3343"/>
      <c r="C3343"/>
      <c r="D3343"/>
      <c r="E3343"/>
      <c r="F3343"/>
    </row>
    <row r="3344" spans="1:6" s="94" customFormat="1" x14ac:dyDescent="0.15">
      <c r="A3344"/>
      <c r="B3344"/>
      <c r="C3344"/>
      <c r="D3344"/>
      <c r="E3344"/>
      <c r="F3344"/>
    </row>
    <row r="3345" spans="1:6" s="94" customFormat="1" x14ac:dyDescent="0.15">
      <c r="A3345"/>
      <c r="B3345"/>
      <c r="C3345"/>
      <c r="D3345"/>
      <c r="E3345"/>
      <c r="F3345"/>
    </row>
    <row r="3346" spans="1:6" s="94" customFormat="1" x14ac:dyDescent="0.15">
      <c r="A3346"/>
      <c r="B3346"/>
      <c r="C3346"/>
      <c r="D3346"/>
      <c r="E3346"/>
      <c r="F3346"/>
    </row>
    <row r="3347" spans="1:6" s="94" customFormat="1" x14ac:dyDescent="0.15">
      <c r="A3347"/>
      <c r="B3347"/>
      <c r="C3347"/>
      <c r="D3347"/>
      <c r="E3347"/>
      <c r="F3347"/>
    </row>
    <row r="3348" spans="1:6" s="94" customFormat="1" x14ac:dyDescent="0.15">
      <c r="A3348"/>
      <c r="B3348"/>
      <c r="C3348"/>
      <c r="D3348"/>
      <c r="E3348"/>
      <c r="F3348"/>
    </row>
    <row r="3349" spans="1:6" s="94" customFormat="1" x14ac:dyDescent="0.15">
      <c r="A3349"/>
      <c r="B3349"/>
      <c r="C3349"/>
      <c r="D3349"/>
      <c r="E3349"/>
      <c r="F3349"/>
    </row>
    <row r="3350" spans="1:6" s="94" customFormat="1" x14ac:dyDescent="0.15">
      <c r="A3350"/>
      <c r="B3350"/>
      <c r="C3350"/>
      <c r="D3350"/>
      <c r="E3350"/>
      <c r="F3350"/>
    </row>
    <row r="3351" spans="1:6" s="94" customFormat="1" x14ac:dyDescent="0.15">
      <c r="A3351"/>
      <c r="B3351"/>
      <c r="C3351"/>
      <c r="D3351"/>
      <c r="E3351"/>
      <c r="F3351"/>
    </row>
    <row r="3352" spans="1:6" s="94" customFormat="1" x14ac:dyDescent="0.15">
      <c r="A3352"/>
      <c r="B3352"/>
      <c r="C3352"/>
      <c r="D3352"/>
      <c r="E3352"/>
      <c r="F3352"/>
    </row>
    <row r="3353" spans="1:6" s="94" customFormat="1" x14ac:dyDescent="0.15">
      <c r="A3353"/>
      <c r="B3353"/>
      <c r="C3353"/>
      <c r="D3353"/>
      <c r="E3353"/>
      <c r="F3353"/>
    </row>
    <row r="3354" spans="1:6" s="94" customFormat="1" x14ac:dyDescent="0.15">
      <c r="A3354"/>
      <c r="B3354"/>
      <c r="C3354"/>
      <c r="D3354"/>
      <c r="E3354"/>
      <c r="F3354"/>
    </row>
    <row r="3355" spans="1:6" s="94" customFormat="1" x14ac:dyDescent="0.15">
      <c r="A3355"/>
      <c r="B3355"/>
      <c r="C3355"/>
      <c r="D3355"/>
      <c r="E3355"/>
      <c r="F3355"/>
    </row>
    <row r="3356" spans="1:6" s="94" customFormat="1" x14ac:dyDescent="0.15">
      <c r="A3356"/>
      <c r="B3356"/>
      <c r="C3356"/>
      <c r="D3356"/>
      <c r="E3356"/>
      <c r="F3356"/>
    </row>
    <row r="3357" spans="1:6" s="94" customFormat="1" x14ac:dyDescent="0.15">
      <c r="A3357"/>
      <c r="B3357"/>
      <c r="C3357"/>
      <c r="D3357"/>
      <c r="E3357"/>
      <c r="F3357"/>
    </row>
    <row r="3358" spans="1:6" s="94" customFormat="1" x14ac:dyDescent="0.15">
      <c r="A3358"/>
      <c r="B3358"/>
      <c r="C3358"/>
      <c r="D3358"/>
      <c r="E3358"/>
      <c r="F3358"/>
    </row>
    <row r="3359" spans="1:6" s="94" customFormat="1" x14ac:dyDescent="0.15">
      <c r="A3359"/>
      <c r="B3359"/>
      <c r="C3359"/>
      <c r="D3359"/>
      <c r="E3359"/>
      <c r="F3359"/>
    </row>
    <row r="3360" spans="1:6" s="94" customFormat="1" x14ac:dyDescent="0.15">
      <c r="A3360"/>
      <c r="B3360"/>
      <c r="C3360"/>
      <c r="D3360"/>
      <c r="E3360"/>
      <c r="F3360"/>
    </row>
    <row r="3361" spans="1:6" s="94" customFormat="1" x14ac:dyDescent="0.15">
      <c r="A3361"/>
      <c r="B3361"/>
      <c r="C3361"/>
      <c r="D3361"/>
      <c r="E3361"/>
      <c r="F3361"/>
    </row>
    <row r="3362" spans="1:6" s="94" customFormat="1" x14ac:dyDescent="0.15">
      <c r="A3362"/>
      <c r="B3362"/>
      <c r="C3362"/>
      <c r="D3362"/>
      <c r="E3362"/>
      <c r="F3362"/>
    </row>
    <row r="3363" spans="1:6" s="94" customFormat="1" x14ac:dyDescent="0.15">
      <c r="A3363"/>
      <c r="B3363"/>
      <c r="C3363"/>
      <c r="D3363"/>
      <c r="E3363"/>
      <c r="F3363"/>
    </row>
    <row r="3364" spans="1:6" s="94" customFormat="1" x14ac:dyDescent="0.15">
      <c r="A3364"/>
      <c r="B3364"/>
      <c r="C3364"/>
      <c r="D3364"/>
      <c r="E3364"/>
      <c r="F3364"/>
    </row>
    <row r="3365" spans="1:6" s="94" customFormat="1" x14ac:dyDescent="0.15">
      <c r="A3365"/>
      <c r="B3365"/>
      <c r="C3365"/>
      <c r="D3365"/>
      <c r="E3365"/>
      <c r="F3365"/>
    </row>
    <row r="3366" spans="1:6" s="94" customFormat="1" x14ac:dyDescent="0.15">
      <c r="A3366"/>
      <c r="B3366"/>
      <c r="C3366"/>
      <c r="D3366"/>
      <c r="E3366"/>
      <c r="F3366"/>
    </row>
    <row r="3367" spans="1:6" s="94" customFormat="1" x14ac:dyDescent="0.15">
      <c r="A3367"/>
      <c r="B3367"/>
      <c r="C3367"/>
      <c r="D3367"/>
      <c r="E3367"/>
      <c r="F3367"/>
    </row>
    <row r="3368" spans="1:6" s="94" customFormat="1" x14ac:dyDescent="0.15">
      <c r="A3368"/>
      <c r="B3368"/>
      <c r="C3368"/>
      <c r="D3368"/>
      <c r="E3368"/>
      <c r="F3368"/>
    </row>
    <row r="3369" spans="1:6" s="94" customFormat="1" x14ac:dyDescent="0.15">
      <c r="A3369"/>
      <c r="B3369"/>
      <c r="C3369"/>
      <c r="D3369"/>
      <c r="E3369"/>
      <c r="F3369"/>
    </row>
    <row r="3370" spans="1:6" s="94" customFormat="1" x14ac:dyDescent="0.15">
      <c r="A3370"/>
      <c r="B3370"/>
      <c r="C3370"/>
      <c r="D3370"/>
      <c r="E3370"/>
      <c r="F3370"/>
    </row>
    <row r="3371" spans="1:6" s="94" customFormat="1" x14ac:dyDescent="0.15">
      <c r="A3371"/>
      <c r="B3371"/>
      <c r="C3371"/>
      <c r="D3371"/>
      <c r="E3371"/>
      <c r="F3371"/>
    </row>
    <row r="3372" spans="1:6" s="94" customFormat="1" x14ac:dyDescent="0.15">
      <c r="A3372"/>
      <c r="B3372"/>
      <c r="C3372"/>
      <c r="D3372"/>
      <c r="E3372"/>
      <c r="F3372"/>
    </row>
    <row r="3373" spans="1:6" s="94" customFormat="1" x14ac:dyDescent="0.15">
      <c r="A3373"/>
      <c r="B3373"/>
      <c r="C3373"/>
      <c r="D3373"/>
      <c r="E3373"/>
      <c r="F3373"/>
    </row>
    <row r="3374" spans="1:6" s="94" customFormat="1" x14ac:dyDescent="0.15">
      <c r="A3374"/>
      <c r="B3374"/>
      <c r="C3374"/>
      <c r="D3374"/>
      <c r="E3374"/>
      <c r="F3374"/>
    </row>
    <row r="3375" spans="1:6" s="94" customFormat="1" x14ac:dyDescent="0.15">
      <c r="A3375"/>
      <c r="B3375"/>
      <c r="C3375"/>
      <c r="D3375"/>
      <c r="E3375"/>
      <c r="F3375"/>
    </row>
    <row r="3376" spans="1:6" s="94" customFormat="1" x14ac:dyDescent="0.15">
      <c r="A3376"/>
      <c r="B3376"/>
      <c r="C3376"/>
      <c r="D3376"/>
      <c r="E3376"/>
      <c r="F3376"/>
    </row>
    <row r="3377" spans="1:6" s="94" customFormat="1" x14ac:dyDescent="0.15">
      <c r="A3377"/>
      <c r="B3377"/>
      <c r="C3377"/>
      <c r="D3377"/>
      <c r="E3377"/>
      <c r="F3377"/>
    </row>
    <row r="3378" spans="1:6" s="94" customFormat="1" x14ac:dyDescent="0.15">
      <c r="A3378"/>
      <c r="B3378"/>
      <c r="C3378"/>
      <c r="D3378"/>
      <c r="E3378"/>
      <c r="F3378"/>
    </row>
    <row r="3379" spans="1:6" s="94" customFormat="1" x14ac:dyDescent="0.15">
      <c r="A3379"/>
      <c r="B3379"/>
      <c r="C3379"/>
      <c r="D3379"/>
      <c r="E3379"/>
      <c r="F3379"/>
    </row>
    <row r="3380" spans="1:6" s="94" customFormat="1" x14ac:dyDescent="0.15">
      <c r="A3380"/>
      <c r="B3380"/>
      <c r="C3380"/>
      <c r="D3380"/>
      <c r="E3380"/>
      <c r="F3380"/>
    </row>
    <row r="3381" spans="1:6" s="94" customFormat="1" x14ac:dyDescent="0.15">
      <c r="A3381"/>
      <c r="B3381"/>
      <c r="C3381"/>
      <c r="D3381"/>
      <c r="E3381"/>
      <c r="F3381"/>
    </row>
    <row r="3382" spans="1:6" s="94" customFormat="1" x14ac:dyDescent="0.15">
      <c r="A3382"/>
      <c r="B3382"/>
      <c r="C3382"/>
      <c r="D3382"/>
      <c r="E3382"/>
      <c r="F3382"/>
    </row>
    <row r="3383" spans="1:6" s="94" customFormat="1" x14ac:dyDescent="0.15">
      <c r="A3383"/>
      <c r="B3383"/>
      <c r="C3383"/>
      <c r="D3383"/>
      <c r="E3383"/>
      <c r="F3383"/>
    </row>
    <row r="3384" spans="1:6" s="94" customFormat="1" x14ac:dyDescent="0.15">
      <c r="A3384"/>
      <c r="B3384"/>
      <c r="C3384"/>
      <c r="D3384"/>
      <c r="E3384"/>
      <c r="F3384"/>
    </row>
    <row r="3385" spans="1:6" s="94" customFormat="1" x14ac:dyDescent="0.15">
      <c r="A3385"/>
      <c r="B3385"/>
      <c r="C3385"/>
      <c r="D3385"/>
      <c r="E3385"/>
      <c r="F3385"/>
    </row>
    <row r="3386" spans="1:6" s="94" customFormat="1" x14ac:dyDescent="0.15">
      <c r="A3386"/>
      <c r="B3386"/>
      <c r="C3386"/>
      <c r="D3386"/>
      <c r="E3386"/>
      <c r="F3386"/>
    </row>
    <row r="3387" spans="1:6" s="94" customFormat="1" x14ac:dyDescent="0.15">
      <c r="A3387"/>
      <c r="B3387"/>
      <c r="C3387"/>
      <c r="D3387"/>
      <c r="E3387"/>
      <c r="F3387"/>
    </row>
    <row r="3388" spans="1:6" s="94" customFormat="1" x14ac:dyDescent="0.15">
      <c r="A3388"/>
      <c r="B3388"/>
      <c r="C3388"/>
      <c r="D3388"/>
      <c r="E3388"/>
      <c r="F3388"/>
    </row>
    <row r="3389" spans="1:6" s="94" customFormat="1" x14ac:dyDescent="0.15">
      <c r="A3389"/>
      <c r="B3389"/>
      <c r="C3389"/>
      <c r="D3389"/>
      <c r="E3389"/>
      <c r="F3389"/>
    </row>
    <row r="3390" spans="1:6" s="94" customFormat="1" x14ac:dyDescent="0.15">
      <c r="A3390"/>
      <c r="B3390"/>
      <c r="C3390"/>
      <c r="D3390"/>
      <c r="E3390"/>
      <c r="F3390"/>
    </row>
    <row r="3391" spans="1:6" s="94" customFormat="1" x14ac:dyDescent="0.15">
      <c r="A3391"/>
      <c r="B3391"/>
      <c r="C3391"/>
      <c r="D3391"/>
      <c r="E3391"/>
      <c r="F3391"/>
    </row>
    <row r="3392" spans="1:6" s="94" customFormat="1" x14ac:dyDescent="0.15">
      <c r="A3392"/>
      <c r="B3392"/>
      <c r="C3392"/>
      <c r="D3392"/>
      <c r="E3392"/>
      <c r="F3392"/>
    </row>
    <row r="3393" spans="1:6" s="94" customFormat="1" x14ac:dyDescent="0.15">
      <c r="A3393"/>
      <c r="B3393"/>
      <c r="C3393"/>
      <c r="D3393"/>
      <c r="E3393"/>
      <c r="F3393"/>
    </row>
    <row r="3394" spans="1:6" s="94" customFormat="1" x14ac:dyDescent="0.15">
      <c r="A3394"/>
      <c r="B3394"/>
      <c r="C3394"/>
      <c r="D3394"/>
      <c r="E3394"/>
      <c r="F3394"/>
    </row>
    <row r="3395" spans="1:6" s="94" customFormat="1" x14ac:dyDescent="0.15">
      <c r="A3395"/>
      <c r="B3395"/>
      <c r="C3395"/>
      <c r="D3395"/>
      <c r="E3395"/>
      <c r="F3395"/>
    </row>
    <row r="3396" spans="1:6" s="94" customFormat="1" x14ac:dyDescent="0.15">
      <c r="A3396"/>
      <c r="B3396"/>
      <c r="C3396"/>
      <c r="D3396"/>
      <c r="E3396"/>
      <c r="F3396"/>
    </row>
    <row r="3397" spans="1:6" s="94" customFormat="1" x14ac:dyDescent="0.15">
      <c r="A3397"/>
      <c r="B3397"/>
      <c r="C3397"/>
      <c r="D3397"/>
      <c r="E3397"/>
      <c r="F3397"/>
    </row>
    <row r="3398" spans="1:6" s="94" customFormat="1" x14ac:dyDescent="0.15">
      <c r="A3398"/>
      <c r="B3398"/>
      <c r="C3398"/>
      <c r="D3398"/>
      <c r="E3398"/>
      <c r="F3398"/>
    </row>
    <row r="3399" spans="1:6" s="94" customFormat="1" x14ac:dyDescent="0.15">
      <c r="A3399"/>
      <c r="B3399"/>
      <c r="C3399"/>
      <c r="D3399"/>
      <c r="E3399"/>
      <c r="F3399"/>
    </row>
    <row r="3400" spans="1:6" s="94" customFormat="1" x14ac:dyDescent="0.15">
      <c r="A3400"/>
      <c r="B3400"/>
      <c r="C3400"/>
      <c r="D3400"/>
      <c r="E3400"/>
      <c r="F3400"/>
    </row>
    <row r="3401" spans="1:6" s="94" customFormat="1" x14ac:dyDescent="0.15">
      <c r="A3401"/>
      <c r="B3401"/>
      <c r="C3401"/>
      <c r="D3401"/>
      <c r="E3401"/>
      <c r="F3401"/>
    </row>
    <row r="3402" spans="1:6" s="94" customFormat="1" x14ac:dyDescent="0.15">
      <c r="A3402"/>
      <c r="B3402"/>
      <c r="C3402"/>
      <c r="D3402"/>
      <c r="E3402"/>
      <c r="F3402"/>
    </row>
    <row r="3403" spans="1:6" s="94" customFormat="1" x14ac:dyDescent="0.15">
      <c r="A3403"/>
      <c r="B3403"/>
      <c r="C3403"/>
      <c r="D3403"/>
      <c r="E3403"/>
      <c r="F3403"/>
    </row>
    <row r="3404" spans="1:6" s="94" customFormat="1" x14ac:dyDescent="0.15">
      <c r="A3404"/>
      <c r="B3404"/>
      <c r="C3404"/>
      <c r="D3404"/>
      <c r="E3404"/>
      <c r="F3404"/>
    </row>
    <row r="3405" spans="1:6" s="94" customFormat="1" x14ac:dyDescent="0.15">
      <c r="A3405"/>
      <c r="B3405"/>
      <c r="C3405"/>
      <c r="D3405"/>
      <c r="E3405"/>
      <c r="F3405"/>
    </row>
    <row r="3406" spans="1:6" s="94" customFormat="1" x14ac:dyDescent="0.15">
      <c r="A3406"/>
      <c r="B3406"/>
      <c r="C3406"/>
      <c r="D3406"/>
      <c r="E3406"/>
      <c r="F3406"/>
    </row>
    <row r="3407" spans="1:6" s="94" customFormat="1" x14ac:dyDescent="0.15">
      <c r="A3407"/>
      <c r="B3407"/>
      <c r="C3407"/>
      <c r="D3407"/>
      <c r="E3407"/>
      <c r="F3407"/>
    </row>
    <row r="3408" spans="1:6" s="94" customFormat="1" x14ac:dyDescent="0.15">
      <c r="A3408"/>
      <c r="B3408"/>
      <c r="C3408"/>
      <c r="D3408"/>
      <c r="E3408"/>
      <c r="F3408"/>
    </row>
    <row r="3409" spans="1:6" s="94" customFormat="1" x14ac:dyDescent="0.15">
      <c r="A3409"/>
      <c r="B3409"/>
      <c r="C3409"/>
      <c r="D3409"/>
      <c r="E3409"/>
      <c r="F3409"/>
    </row>
    <row r="3410" spans="1:6" s="94" customFormat="1" x14ac:dyDescent="0.15">
      <c r="A3410"/>
      <c r="B3410"/>
      <c r="C3410"/>
      <c r="D3410"/>
      <c r="E3410"/>
      <c r="F3410"/>
    </row>
    <row r="3411" spans="1:6" s="94" customFormat="1" x14ac:dyDescent="0.15">
      <c r="A3411"/>
      <c r="B3411"/>
      <c r="C3411"/>
      <c r="D3411"/>
      <c r="E3411"/>
      <c r="F3411"/>
    </row>
    <row r="3412" spans="1:6" s="94" customFormat="1" x14ac:dyDescent="0.15">
      <c r="A3412"/>
      <c r="B3412"/>
      <c r="C3412"/>
      <c r="D3412"/>
      <c r="E3412"/>
      <c r="F3412"/>
    </row>
    <row r="3413" spans="1:6" s="94" customFormat="1" x14ac:dyDescent="0.15">
      <c r="A3413"/>
      <c r="B3413"/>
      <c r="C3413"/>
      <c r="D3413"/>
      <c r="E3413"/>
      <c r="F3413"/>
    </row>
    <row r="3414" spans="1:6" s="94" customFormat="1" x14ac:dyDescent="0.15">
      <c r="A3414"/>
      <c r="B3414"/>
      <c r="C3414"/>
      <c r="D3414"/>
      <c r="E3414"/>
      <c r="F3414"/>
    </row>
    <row r="3415" spans="1:6" s="94" customFormat="1" x14ac:dyDescent="0.15">
      <c r="A3415"/>
      <c r="B3415"/>
      <c r="C3415"/>
      <c r="D3415"/>
      <c r="E3415"/>
      <c r="F3415"/>
    </row>
    <row r="3416" spans="1:6" s="94" customFormat="1" x14ac:dyDescent="0.15">
      <c r="A3416"/>
      <c r="B3416"/>
      <c r="C3416"/>
      <c r="D3416"/>
      <c r="E3416"/>
      <c r="F3416"/>
    </row>
    <row r="3417" spans="1:6" s="94" customFormat="1" x14ac:dyDescent="0.15">
      <c r="A3417"/>
      <c r="B3417"/>
      <c r="C3417"/>
      <c r="D3417"/>
      <c r="E3417"/>
      <c r="F3417"/>
    </row>
    <row r="3418" spans="1:6" s="94" customFormat="1" x14ac:dyDescent="0.15">
      <c r="A3418"/>
      <c r="B3418"/>
      <c r="C3418"/>
      <c r="D3418"/>
      <c r="E3418"/>
      <c r="F3418"/>
    </row>
    <row r="3419" spans="1:6" s="94" customFormat="1" x14ac:dyDescent="0.15">
      <c r="A3419"/>
      <c r="B3419"/>
      <c r="C3419"/>
      <c r="D3419"/>
      <c r="E3419"/>
      <c r="F3419"/>
    </row>
    <row r="3420" spans="1:6" s="94" customFormat="1" x14ac:dyDescent="0.15">
      <c r="A3420"/>
      <c r="B3420"/>
      <c r="C3420"/>
      <c r="D3420"/>
      <c r="E3420"/>
      <c r="F3420"/>
    </row>
    <row r="3421" spans="1:6" s="94" customFormat="1" x14ac:dyDescent="0.15">
      <c r="A3421"/>
      <c r="B3421"/>
      <c r="C3421"/>
      <c r="D3421"/>
      <c r="E3421"/>
      <c r="F3421"/>
    </row>
    <row r="3422" spans="1:6" s="94" customFormat="1" x14ac:dyDescent="0.15">
      <c r="A3422"/>
      <c r="B3422"/>
      <c r="C3422"/>
      <c r="D3422"/>
      <c r="E3422"/>
      <c r="F3422"/>
    </row>
    <row r="3423" spans="1:6" s="94" customFormat="1" x14ac:dyDescent="0.15">
      <c r="A3423"/>
      <c r="B3423"/>
      <c r="C3423"/>
      <c r="D3423"/>
      <c r="E3423"/>
      <c r="F3423"/>
    </row>
    <row r="3424" spans="1:6" s="94" customFormat="1" x14ac:dyDescent="0.15">
      <c r="A3424"/>
      <c r="B3424"/>
      <c r="C3424"/>
      <c r="D3424"/>
      <c r="E3424"/>
      <c r="F3424"/>
    </row>
    <row r="3425" spans="1:6" s="94" customFormat="1" x14ac:dyDescent="0.15">
      <c r="A3425"/>
      <c r="B3425"/>
      <c r="C3425"/>
      <c r="D3425"/>
      <c r="E3425"/>
      <c r="F3425"/>
    </row>
    <row r="3426" spans="1:6" s="94" customFormat="1" x14ac:dyDescent="0.15">
      <c r="A3426"/>
      <c r="B3426"/>
      <c r="C3426"/>
      <c r="D3426"/>
      <c r="E3426"/>
      <c r="F3426"/>
    </row>
    <row r="3427" spans="1:6" s="94" customFormat="1" x14ac:dyDescent="0.15">
      <c r="A3427"/>
      <c r="B3427"/>
      <c r="C3427"/>
      <c r="D3427"/>
      <c r="E3427"/>
      <c r="F3427"/>
    </row>
    <row r="3428" spans="1:6" s="94" customFormat="1" x14ac:dyDescent="0.15">
      <c r="A3428"/>
      <c r="B3428"/>
      <c r="C3428"/>
      <c r="D3428"/>
      <c r="E3428"/>
      <c r="F3428"/>
    </row>
    <row r="3429" spans="1:6" s="94" customFormat="1" x14ac:dyDescent="0.15">
      <c r="A3429"/>
      <c r="B3429"/>
      <c r="C3429"/>
      <c r="D3429"/>
      <c r="E3429"/>
      <c r="F3429"/>
    </row>
    <row r="3430" spans="1:6" s="94" customFormat="1" x14ac:dyDescent="0.15">
      <c r="A3430"/>
      <c r="B3430"/>
      <c r="C3430"/>
      <c r="D3430"/>
      <c r="E3430"/>
      <c r="F3430"/>
    </row>
    <row r="3431" spans="1:6" s="94" customFormat="1" x14ac:dyDescent="0.15">
      <c r="A3431"/>
      <c r="B3431"/>
      <c r="C3431"/>
      <c r="D3431"/>
      <c r="E3431"/>
      <c r="F3431"/>
    </row>
    <row r="3432" spans="1:6" s="94" customFormat="1" x14ac:dyDescent="0.15">
      <c r="A3432"/>
      <c r="B3432"/>
      <c r="C3432"/>
      <c r="D3432"/>
      <c r="E3432"/>
      <c r="F3432"/>
    </row>
    <row r="3433" spans="1:6" s="94" customFormat="1" x14ac:dyDescent="0.15">
      <c r="A3433"/>
      <c r="B3433"/>
      <c r="C3433"/>
      <c r="D3433"/>
      <c r="E3433"/>
      <c r="F3433"/>
    </row>
    <row r="3434" spans="1:6" s="94" customFormat="1" x14ac:dyDescent="0.15">
      <c r="A3434"/>
      <c r="B3434"/>
      <c r="C3434"/>
      <c r="D3434"/>
      <c r="E3434"/>
      <c r="F3434"/>
    </row>
    <row r="3435" spans="1:6" s="94" customFormat="1" x14ac:dyDescent="0.15">
      <c r="A3435"/>
      <c r="B3435"/>
      <c r="C3435"/>
      <c r="D3435"/>
      <c r="E3435"/>
      <c r="F3435"/>
    </row>
    <row r="3436" spans="1:6" s="94" customFormat="1" x14ac:dyDescent="0.15">
      <c r="A3436"/>
      <c r="B3436"/>
      <c r="C3436"/>
      <c r="D3436"/>
      <c r="E3436"/>
      <c r="F3436"/>
    </row>
    <row r="3437" spans="1:6" s="94" customFormat="1" x14ac:dyDescent="0.15">
      <c r="A3437"/>
      <c r="B3437"/>
      <c r="C3437"/>
      <c r="D3437"/>
      <c r="E3437"/>
      <c r="F3437"/>
    </row>
    <row r="3438" spans="1:6" s="94" customFormat="1" x14ac:dyDescent="0.15">
      <c r="A3438"/>
      <c r="B3438"/>
      <c r="C3438"/>
      <c r="D3438"/>
      <c r="E3438"/>
      <c r="F3438"/>
    </row>
    <row r="3439" spans="1:6" s="94" customFormat="1" x14ac:dyDescent="0.15">
      <c r="A3439"/>
      <c r="B3439"/>
      <c r="C3439"/>
      <c r="D3439"/>
      <c r="E3439"/>
      <c r="F3439"/>
    </row>
    <row r="3440" spans="1:6" s="94" customFormat="1" x14ac:dyDescent="0.15">
      <c r="A3440"/>
      <c r="B3440"/>
      <c r="C3440"/>
      <c r="D3440"/>
      <c r="E3440"/>
      <c r="F3440"/>
    </row>
    <row r="3441" spans="1:6" s="94" customFormat="1" x14ac:dyDescent="0.15">
      <c r="A3441"/>
      <c r="B3441"/>
      <c r="C3441"/>
      <c r="D3441"/>
      <c r="E3441"/>
      <c r="F3441"/>
    </row>
    <row r="3442" spans="1:6" s="94" customFormat="1" x14ac:dyDescent="0.15">
      <c r="A3442"/>
      <c r="B3442"/>
      <c r="C3442"/>
      <c r="D3442"/>
      <c r="E3442"/>
      <c r="F3442"/>
    </row>
    <row r="3443" spans="1:6" s="94" customFormat="1" x14ac:dyDescent="0.15">
      <c r="A3443"/>
      <c r="B3443"/>
      <c r="C3443"/>
      <c r="D3443"/>
      <c r="E3443"/>
      <c r="F3443"/>
    </row>
    <row r="3444" spans="1:6" s="94" customFormat="1" x14ac:dyDescent="0.15">
      <c r="A3444"/>
      <c r="B3444"/>
      <c r="C3444"/>
      <c r="D3444"/>
      <c r="E3444"/>
      <c r="F3444"/>
    </row>
    <row r="3445" spans="1:6" s="94" customFormat="1" x14ac:dyDescent="0.15">
      <c r="A3445"/>
      <c r="B3445"/>
      <c r="C3445"/>
      <c r="D3445"/>
      <c r="E3445"/>
      <c r="F3445"/>
    </row>
    <row r="3446" spans="1:6" s="94" customFormat="1" x14ac:dyDescent="0.15">
      <c r="A3446"/>
      <c r="B3446"/>
      <c r="C3446"/>
      <c r="D3446"/>
      <c r="E3446"/>
      <c r="F3446"/>
    </row>
    <row r="3447" spans="1:6" s="94" customFormat="1" x14ac:dyDescent="0.15">
      <c r="A3447"/>
      <c r="B3447"/>
      <c r="C3447"/>
      <c r="D3447"/>
      <c r="E3447"/>
      <c r="F3447"/>
    </row>
    <row r="3448" spans="1:6" s="94" customFormat="1" x14ac:dyDescent="0.15">
      <c r="A3448"/>
      <c r="B3448"/>
      <c r="C3448"/>
      <c r="D3448"/>
      <c r="E3448"/>
      <c r="F3448"/>
    </row>
    <row r="3449" spans="1:6" s="94" customFormat="1" x14ac:dyDescent="0.15">
      <c r="A3449"/>
      <c r="B3449"/>
      <c r="C3449"/>
      <c r="D3449"/>
      <c r="E3449"/>
      <c r="F3449"/>
    </row>
    <row r="3450" spans="1:6" s="94" customFormat="1" x14ac:dyDescent="0.15">
      <c r="A3450"/>
      <c r="B3450"/>
      <c r="C3450"/>
      <c r="D3450"/>
      <c r="E3450"/>
      <c r="F3450"/>
    </row>
    <row r="3451" spans="1:6" s="94" customFormat="1" x14ac:dyDescent="0.15">
      <c r="A3451"/>
      <c r="B3451"/>
      <c r="C3451"/>
      <c r="D3451"/>
      <c r="E3451"/>
      <c r="F3451"/>
    </row>
    <row r="3452" spans="1:6" s="94" customFormat="1" x14ac:dyDescent="0.15">
      <c r="A3452"/>
      <c r="B3452"/>
      <c r="C3452"/>
      <c r="D3452"/>
      <c r="E3452"/>
      <c r="F3452"/>
    </row>
    <row r="3453" spans="1:6" s="94" customFormat="1" x14ac:dyDescent="0.15">
      <c r="A3453"/>
      <c r="B3453"/>
      <c r="C3453"/>
      <c r="D3453"/>
      <c r="E3453"/>
      <c r="F3453"/>
    </row>
    <row r="3454" spans="1:6" s="94" customFormat="1" x14ac:dyDescent="0.15">
      <c r="A3454"/>
      <c r="B3454"/>
      <c r="C3454"/>
      <c r="D3454"/>
      <c r="E3454"/>
      <c r="F3454"/>
    </row>
    <row r="3455" spans="1:6" s="94" customFormat="1" x14ac:dyDescent="0.15">
      <c r="A3455"/>
      <c r="B3455"/>
      <c r="C3455"/>
      <c r="D3455"/>
      <c r="E3455"/>
      <c r="F3455"/>
    </row>
    <row r="3456" spans="1:6" s="94" customFormat="1" x14ac:dyDescent="0.15">
      <c r="A3456"/>
      <c r="B3456"/>
      <c r="C3456"/>
      <c r="D3456"/>
      <c r="E3456"/>
      <c r="F3456"/>
    </row>
    <row r="3457" spans="1:6" s="94" customFormat="1" x14ac:dyDescent="0.15">
      <c r="A3457"/>
      <c r="B3457"/>
      <c r="C3457"/>
      <c r="D3457"/>
      <c r="E3457"/>
      <c r="F3457"/>
    </row>
    <row r="3458" spans="1:6" s="94" customFormat="1" x14ac:dyDescent="0.15">
      <c r="A3458"/>
      <c r="B3458"/>
      <c r="C3458"/>
      <c r="D3458"/>
      <c r="E3458"/>
      <c r="F3458"/>
    </row>
    <row r="3459" spans="1:6" s="94" customFormat="1" x14ac:dyDescent="0.15">
      <c r="A3459"/>
      <c r="B3459"/>
      <c r="C3459"/>
      <c r="D3459"/>
      <c r="E3459"/>
      <c r="F3459"/>
    </row>
    <row r="3460" spans="1:6" s="94" customFormat="1" x14ac:dyDescent="0.15">
      <c r="A3460"/>
      <c r="B3460"/>
      <c r="C3460"/>
      <c r="D3460"/>
      <c r="E3460"/>
      <c r="F3460"/>
    </row>
    <row r="3461" spans="1:6" s="94" customFormat="1" x14ac:dyDescent="0.15">
      <c r="A3461"/>
      <c r="B3461"/>
      <c r="C3461"/>
      <c r="D3461"/>
      <c r="E3461"/>
      <c r="F3461"/>
    </row>
    <row r="3462" spans="1:6" s="94" customFormat="1" x14ac:dyDescent="0.15">
      <c r="A3462"/>
      <c r="B3462"/>
      <c r="C3462"/>
      <c r="D3462"/>
      <c r="E3462"/>
      <c r="F3462"/>
    </row>
    <row r="3463" spans="1:6" s="94" customFormat="1" x14ac:dyDescent="0.15">
      <c r="A3463"/>
      <c r="B3463"/>
      <c r="C3463"/>
      <c r="D3463"/>
      <c r="E3463"/>
      <c r="F3463"/>
    </row>
    <row r="3464" spans="1:6" s="94" customFormat="1" x14ac:dyDescent="0.15">
      <c r="A3464"/>
      <c r="B3464"/>
      <c r="C3464"/>
      <c r="D3464"/>
      <c r="E3464"/>
      <c r="F3464"/>
    </row>
    <row r="3465" spans="1:6" s="94" customFormat="1" x14ac:dyDescent="0.15">
      <c r="A3465"/>
      <c r="B3465"/>
      <c r="C3465"/>
      <c r="D3465"/>
      <c r="E3465"/>
      <c r="F3465"/>
    </row>
    <row r="3466" spans="1:6" s="94" customFormat="1" x14ac:dyDescent="0.15">
      <c r="A3466"/>
      <c r="B3466"/>
      <c r="C3466"/>
      <c r="D3466"/>
      <c r="E3466"/>
      <c r="F3466"/>
    </row>
    <row r="3467" spans="1:6" s="94" customFormat="1" x14ac:dyDescent="0.15">
      <c r="A3467"/>
      <c r="B3467"/>
      <c r="C3467"/>
      <c r="D3467"/>
      <c r="E3467"/>
      <c r="F3467"/>
    </row>
    <row r="3468" spans="1:6" s="94" customFormat="1" x14ac:dyDescent="0.15">
      <c r="A3468"/>
      <c r="B3468"/>
      <c r="C3468"/>
      <c r="D3468"/>
      <c r="E3468"/>
      <c r="F3468"/>
    </row>
    <row r="3469" spans="1:6" s="94" customFormat="1" x14ac:dyDescent="0.15">
      <c r="A3469"/>
      <c r="B3469"/>
      <c r="C3469"/>
      <c r="D3469"/>
      <c r="E3469"/>
      <c r="F3469"/>
    </row>
    <row r="3470" spans="1:6" s="94" customFormat="1" x14ac:dyDescent="0.15">
      <c r="A3470"/>
      <c r="B3470"/>
      <c r="C3470"/>
      <c r="D3470"/>
      <c r="E3470"/>
      <c r="F3470"/>
    </row>
    <row r="3471" spans="1:6" s="94" customFormat="1" x14ac:dyDescent="0.15">
      <c r="A3471"/>
      <c r="B3471"/>
      <c r="C3471"/>
      <c r="D3471"/>
      <c r="E3471"/>
      <c r="F3471"/>
    </row>
    <row r="3472" spans="1:6" s="94" customFormat="1" x14ac:dyDescent="0.15">
      <c r="A3472"/>
      <c r="B3472"/>
      <c r="C3472"/>
      <c r="D3472"/>
      <c r="E3472"/>
      <c r="F3472"/>
    </row>
    <row r="3473" spans="1:6" s="94" customFormat="1" x14ac:dyDescent="0.15">
      <c r="A3473"/>
      <c r="B3473"/>
      <c r="C3473"/>
      <c r="D3473"/>
      <c r="E3473"/>
      <c r="F3473"/>
    </row>
    <row r="3474" spans="1:6" s="94" customFormat="1" x14ac:dyDescent="0.15">
      <c r="A3474"/>
      <c r="B3474"/>
      <c r="C3474"/>
      <c r="D3474"/>
      <c r="E3474"/>
      <c r="F3474"/>
    </row>
    <row r="3475" spans="1:6" s="94" customFormat="1" x14ac:dyDescent="0.15">
      <c r="A3475"/>
      <c r="B3475"/>
      <c r="C3475"/>
      <c r="D3475"/>
      <c r="E3475"/>
      <c r="F3475"/>
    </row>
    <row r="3476" spans="1:6" s="94" customFormat="1" x14ac:dyDescent="0.15">
      <c r="A3476"/>
      <c r="B3476"/>
      <c r="C3476"/>
      <c r="D3476"/>
      <c r="E3476"/>
      <c r="F3476"/>
    </row>
    <row r="3477" spans="1:6" s="94" customFormat="1" x14ac:dyDescent="0.15">
      <c r="A3477"/>
      <c r="B3477"/>
      <c r="C3477"/>
      <c r="D3477"/>
      <c r="E3477"/>
      <c r="F3477"/>
    </row>
    <row r="3478" spans="1:6" s="94" customFormat="1" x14ac:dyDescent="0.15">
      <c r="A3478"/>
      <c r="B3478"/>
      <c r="C3478"/>
      <c r="D3478"/>
      <c r="E3478"/>
      <c r="F3478"/>
    </row>
    <row r="3479" spans="1:6" s="94" customFormat="1" x14ac:dyDescent="0.15">
      <c r="A3479"/>
      <c r="B3479"/>
      <c r="C3479"/>
      <c r="D3479"/>
      <c r="E3479"/>
      <c r="F3479"/>
    </row>
    <row r="3480" spans="1:6" s="94" customFormat="1" x14ac:dyDescent="0.15">
      <c r="A3480"/>
      <c r="B3480"/>
      <c r="C3480"/>
      <c r="D3480"/>
      <c r="E3480"/>
      <c r="F3480"/>
    </row>
    <row r="3481" spans="1:6" s="94" customFormat="1" x14ac:dyDescent="0.15">
      <c r="A3481"/>
      <c r="B3481"/>
      <c r="C3481"/>
      <c r="D3481"/>
      <c r="E3481"/>
      <c r="F3481"/>
    </row>
    <row r="3482" spans="1:6" s="94" customFormat="1" x14ac:dyDescent="0.15">
      <c r="A3482"/>
      <c r="B3482"/>
      <c r="C3482"/>
      <c r="D3482"/>
      <c r="E3482"/>
      <c r="F3482"/>
    </row>
    <row r="3483" spans="1:6" s="94" customFormat="1" x14ac:dyDescent="0.15">
      <c r="A3483"/>
      <c r="B3483"/>
      <c r="C3483"/>
      <c r="D3483"/>
      <c r="E3483"/>
      <c r="F3483"/>
    </row>
    <row r="3484" spans="1:6" s="94" customFormat="1" x14ac:dyDescent="0.15">
      <c r="A3484"/>
      <c r="B3484"/>
      <c r="C3484"/>
      <c r="D3484"/>
      <c r="E3484"/>
      <c r="F3484"/>
    </row>
    <row r="3485" spans="1:6" s="94" customFormat="1" x14ac:dyDescent="0.15">
      <c r="A3485"/>
      <c r="B3485"/>
      <c r="C3485"/>
      <c r="D3485"/>
      <c r="E3485"/>
      <c r="F3485"/>
    </row>
    <row r="3486" spans="1:6" s="94" customFormat="1" x14ac:dyDescent="0.15">
      <c r="A3486"/>
      <c r="B3486"/>
      <c r="C3486"/>
      <c r="D3486"/>
      <c r="E3486"/>
      <c r="F3486"/>
    </row>
    <row r="3487" spans="1:6" s="94" customFormat="1" x14ac:dyDescent="0.15">
      <c r="A3487"/>
      <c r="B3487"/>
      <c r="C3487"/>
      <c r="D3487"/>
      <c r="E3487"/>
      <c r="F3487"/>
    </row>
    <row r="3488" spans="1:6" s="94" customFormat="1" x14ac:dyDescent="0.15">
      <c r="A3488"/>
      <c r="B3488"/>
      <c r="C3488"/>
      <c r="D3488"/>
      <c r="E3488"/>
      <c r="F3488"/>
    </row>
    <row r="3489" spans="1:6" s="94" customFormat="1" x14ac:dyDescent="0.15">
      <c r="A3489"/>
      <c r="B3489"/>
      <c r="C3489"/>
      <c r="D3489"/>
      <c r="E3489"/>
      <c r="F3489"/>
    </row>
    <row r="3490" spans="1:6" s="94" customFormat="1" x14ac:dyDescent="0.15">
      <c r="A3490"/>
      <c r="B3490"/>
      <c r="C3490"/>
      <c r="D3490"/>
      <c r="E3490"/>
      <c r="F3490"/>
    </row>
    <row r="3491" spans="1:6" s="94" customFormat="1" x14ac:dyDescent="0.15">
      <c r="A3491"/>
      <c r="B3491"/>
      <c r="C3491"/>
      <c r="D3491"/>
      <c r="E3491"/>
      <c r="F3491"/>
    </row>
    <row r="3492" spans="1:6" s="94" customFormat="1" x14ac:dyDescent="0.15">
      <c r="A3492"/>
      <c r="B3492"/>
      <c r="C3492"/>
      <c r="D3492"/>
      <c r="E3492"/>
      <c r="F3492"/>
    </row>
    <row r="3493" spans="1:6" s="94" customFormat="1" x14ac:dyDescent="0.15">
      <c r="A3493"/>
      <c r="B3493"/>
      <c r="C3493"/>
      <c r="D3493"/>
      <c r="E3493"/>
      <c r="F3493"/>
    </row>
    <row r="3494" spans="1:6" s="94" customFormat="1" x14ac:dyDescent="0.15">
      <c r="A3494"/>
      <c r="B3494"/>
      <c r="C3494"/>
      <c r="D3494"/>
      <c r="E3494"/>
      <c r="F3494"/>
    </row>
    <row r="3495" spans="1:6" s="94" customFormat="1" x14ac:dyDescent="0.15">
      <c r="A3495"/>
      <c r="B3495"/>
      <c r="C3495"/>
      <c r="D3495"/>
      <c r="E3495"/>
      <c r="F3495"/>
    </row>
    <row r="3496" spans="1:6" s="94" customFormat="1" x14ac:dyDescent="0.15">
      <c r="A3496"/>
      <c r="B3496"/>
      <c r="C3496"/>
      <c r="D3496"/>
      <c r="E3496"/>
      <c r="F3496"/>
    </row>
    <row r="3497" spans="1:6" s="94" customFormat="1" x14ac:dyDescent="0.15">
      <c r="A3497"/>
      <c r="B3497"/>
      <c r="C3497"/>
      <c r="D3497"/>
      <c r="E3497"/>
      <c r="F3497"/>
    </row>
    <row r="3498" spans="1:6" s="94" customFormat="1" x14ac:dyDescent="0.15">
      <c r="A3498"/>
      <c r="B3498"/>
      <c r="C3498"/>
      <c r="D3498"/>
      <c r="E3498"/>
      <c r="F3498"/>
    </row>
    <row r="3499" spans="1:6" s="94" customFormat="1" x14ac:dyDescent="0.15">
      <c r="A3499"/>
      <c r="B3499"/>
      <c r="C3499"/>
      <c r="D3499"/>
      <c r="E3499"/>
      <c r="F3499"/>
    </row>
    <row r="3500" spans="1:6" s="94" customFormat="1" x14ac:dyDescent="0.15">
      <c r="A3500"/>
      <c r="B3500"/>
      <c r="C3500"/>
      <c r="D3500"/>
      <c r="E3500"/>
      <c r="F3500"/>
    </row>
    <row r="3501" spans="1:6" s="94" customFormat="1" x14ac:dyDescent="0.15">
      <c r="A3501"/>
      <c r="B3501"/>
      <c r="C3501"/>
      <c r="D3501"/>
      <c r="E3501"/>
      <c r="F3501"/>
    </row>
    <row r="3502" spans="1:6" s="94" customFormat="1" x14ac:dyDescent="0.15">
      <c r="A3502"/>
      <c r="B3502"/>
      <c r="C3502"/>
      <c r="D3502"/>
      <c r="E3502"/>
      <c r="F3502"/>
    </row>
    <row r="3503" spans="1:6" s="94" customFormat="1" x14ac:dyDescent="0.15">
      <c r="A3503"/>
      <c r="B3503"/>
      <c r="C3503"/>
      <c r="D3503"/>
      <c r="E3503"/>
      <c r="F3503"/>
    </row>
    <row r="3504" spans="1:6" s="94" customFormat="1" x14ac:dyDescent="0.15">
      <c r="A3504"/>
      <c r="B3504"/>
      <c r="C3504"/>
      <c r="D3504"/>
      <c r="E3504"/>
      <c r="F3504"/>
    </row>
    <row r="3505" spans="1:6" s="94" customFormat="1" x14ac:dyDescent="0.15">
      <c r="A3505"/>
      <c r="B3505"/>
      <c r="C3505"/>
      <c r="D3505"/>
      <c r="E3505"/>
      <c r="F3505"/>
    </row>
    <row r="3506" spans="1:6" s="94" customFormat="1" x14ac:dyDescent="0.15">
      <c r="A3506"/>
      <c r="B3506"/>
      <c r="C3506"/>
      <c r="D3506"/>
      <c r="E3506"/>
      <c r="F3506"/>
    </row>
    <row r="3507" spans="1:6" s="94" customFormat="1" x14ac:dyDescent="0.15">
      <c r="A3507"/>
      <c r="B3507"/>
      <c r="C3507"/>
      <c r="D3507"/>
      <c r="E3507"/>
      <c r="F3507"/>
    </row>
    <row r="3508" spans="1:6" s="94" customFormat="1" x14ac:dyDescent="0.15">
      <c r="A3508"/>
      <c r="B3508"/>
      <c r="C3508"/>
      <c r="D3508"/>
      <c r="E3508"/>
      <c r="F3508"/>
    </row>
    <row r="3509" spans="1:6" s="94" customFormat="1" x14ac:dyDescent="0.15">
      <c r="A3509"/>
      <c r="B3509"/>
      <c r="C3509"/>
      <c r="D3509"/>
      <c r="E3509"/>
      <c r="F3509"/>
    </row>
    <row r="3510" spans="1:6" s="94" customFormat="1" x14ac:dyDescent="0.15">
      <c r="A3510"/>
      <c r="B3510"/>
      <c r="C3510"/>
      <c r="D3510"/>
      <c r="E3510"/>
      <c r="F3510"/>
    </row>
    <row r="3511" spans="1:6" s="94" customFormat="1" x14ac:dyDescent="0.15">
      <c r="A3511"/>
      <c r="B3511"/>
      <c r="C3511"/>
      <c r="D3511"/>
      <c r="E3511"/>
      <c r="F3511"/>
    </row>
    <row r="3512" spans="1:6" s="94" customFormat="1" x14ac:dyDescent="0.15">
      <c r="A3512"/>
      <c r="B3512"/>
      <c r="C3512"/>
      <c r="D3512"/>
      <c r="E3512"/>
      <c r="F3512"/>
    </row>
    <row r="3513" spans="1:6" s="94" customFormat="1" x14ac:dyDescent="0.15">
      <c r="A3513"/>
      <c r="B3513"/>
      <c r="C3513"/>
      <c r="D3513"/>
      <c r="E3513"/>
      <c r="F3513"/>
    </row>
    <row r="3514" spans="1:6" s="94" customFormat="1" x14ac:dyDescent="0.15">
      <c r="A3514"/>
      <c r="B3514"/>
      <c r="C3514"/>
      <c r="D3514"/>
      <c r="E3514"/>
      <c r="F3514"/>
    </row>
    <row r="3515" spans="1:6" s="94" customFormat="1" x14ac:dyDescent="0.15">
      <c r="A3515"/>
      <c r="B3515"/>
      <c r="C3515"/>
      <c r="D3515"/>
      <c r="E3515"/>
      <c r="F3515"/>
    </row>
    <row r="3516" spans="1:6" s="94" customFormat="1" x14ac:dyDescent="0.15">
      <c r="A3516"/>
      <c r="B3516"/>
      <c r="C3516"/>
      <c r="D3516"/>
      <c r="E3516"/>
      <c r="F3516"/>
    </row>
    <row r="3517" spans="1:6" s="94" customFormat="1" x14ac:dyDescent="0.15">
      <c r="A3517"/>
      <c r="B3517"/>
      <c r="C3517"/>
      <c r="D3517"/>
      <c r="E3517"/>
      <c r="F3517"/>
    </row>
    <row r="3518" spans="1:6" s="94" customFormat="1" x14ac:dyDescent="0.15">
      <c r="A3518"/>
      <c r="B3518"/>
      <c r="C3518"/>
      <c r="D3518"/>
      <c r="E3518"/>
      <c r="F3518"/>
    </row>
    <row r="3519" spans="1:6" s="94" customFormat="1" x14ac:dyDescent="0.15">
      <c r="A3519"/>
      <c r="B3519"/>
      <c r="C3519"/>
      <c r="D3519"/>
      <c r="E3519"/>
      <c r="F3519"/>
    </row>
    <row r="3520" spans="1:6" s="94" customFormat="1" x14ac:dyDescent="0.15">
      <c r="A3520"/>
      <c r="B3520"/>
      <c r="C3520"/>
      <c r="D3520"/>
      <c r="E3520"/>
      <c r="F3520"/>
    </row>
    <row r="3521" spans="1:6" s="94" customFormat="1" x14ac:dyDescent="0.15">
      <c r="A3521"/>
      <c r="B3521"/>
      <c r="C3521"/>
      <c r="D3521"/>
      <c r="E3521"/>
      <c r="F3521"/>
    </row>
    <row r="3522" spans="1:6" s="94" customFormat="1" x14ac:dyDescent="0.15">
      <c r="A3522"/>
      <c r="B3522"/>
      <c r="C3522"/>
      <c r="D3522"/>
      <c r="E3522"/>
      <c r="F3522"/>
    </row>
    <row r="3523" spans="1:6" s="94" customFormat="1" x14ac:dyDescent="0.15">
      <c r="A3523"/>
      <c r="B3523"/>
      <c r="C3523"/>
      <c r="D3523"/>
      <c r="E3523"/>
      <c r="F3523"/>
    </row>
    <row r="3524" spans="1:6" s="94" customFormat="1" x14ac:dyDescent="0.15">
      <c r="A3524"/>
      <c r="B3524"/>
      <c r="C3524"/>
      <c r="D3524"/>
      <c r="E3524"/>
      <c r="F3524"/>
    </row>
    <row r="3525" spans="1:6" s="94" customFormat="1" x14ac:dyDescent="0.15">
      <c r="A3525"/>
      <c r="B3525"/>
      <c r="C3525"/>
      <c r="D3525"/>
      <c r="E3525"/>
      <c r="F3525"/>
    </row>
    <row r="3526" spans="1:6" s="94" customFormat="1" x14ac:dyDescent="0.15">
      <c r="A3526"/>
      <c r="B3526"/>
      <c r="C3526"/>
      <c r="D3526"/>
      <c r="E3526"/>
      <c r="F3526"/>
    </row>
    <row r="3527" spans="1:6" s="94" customFormat="1" x14ac:dyDescent="0.15">
      <c r="A3527"/>
      <c r="B3527"/>
      <c r="C3527"/>
      <c r="D3527"/>
      <c r="E3527"/>
      <c r="F3527"/>
    </row>
    <row r="3528" spans="1:6" s="94" customFormat="1" x14ac:dyDescent="0.15">
      <c r="A3528"/>
      <c r="B3528"/>
      <c r="C3528"/>
      <c r="D3528"/>
      <c r="E3528"/>
      <c r="F3528"/>
    </row>
    <row r="3529" spans="1:6" s="94" customFormat="1" x14ac:dyDescent="0.15">
      <c r="A3529"/>
      <c r="B3529"/>
      <c r="C3529"/>
      <c r="D3529"/>
      <c r="E3529"/>
      <c r="F3529"/>
    </row>
    <row r="3530" spans="1:6" s="94" customFormat="1" x14ac:dyDescent="0.15">
      <c r="A3530"/>
      <c r="B3530"/>
      <c r="C3530"/>
      <c r="D3530"/>
      <c r="E3530"/>
      <c r="F3530"/>
    </row>
    <row r="3531" spans="1:6" s="94" customFormat="1" x14ac:dyDescent="0.15">
      <c r="A3531"/>
      <c r="B3531"/>
      <c r="C3531"/>
      <c r="D3531"/>
      <c r="E3531"/>
      <c r="F3531"/>
    </row>
    <row r="3532" spans="1:6" s="94" customFormat="1" x14ac:dyDescent="0.15">
      <c r="A3532"/>
      <c r="B3532"/>
      <c r="C3532"/>
      <c r="D3532"/>
      <c r="E3532"/>
      <c r="F3532"/>
    </row>
    <row r="3533" spans="1:6" s="94" customFormat="1" x14ac:dyDescent="0.15">
      <c r="A3533"/>
      <c r="B3533"/>
      <c r="C3533"/>
      <c r="D3533"/>
      <c r="E3533"/>
      <c r="F3533"/>
    </row>
    <row r="3534" spans="1:6" s="94" customFormat="1" x14ac:dyDescent="0.15">
      <c r="A3534"/>
      <c r="B3534"/>
      <c r="C3534"/>
      <c r="D3534"/>
      <c r="E3534"/>
      <c r="F3534"/>
    </row>
    <row r="3535" spans="1:6" s="94" customFormat="1" x14ac:dyDescent="0.15">
      <c r="A3535"/>
      <c r="B3535"/>
      <c r="C3535"/>
      <c r="D3535"/>
      <c r="E3535"/>
      <c r="F3535"/>
    </row>
    <row r="3536" spans="1:6" s="94" customFormat="1" x14ac:dyDescent="0.15">
      <c r="A3536"/>
      <c r="B3536"/>
      <c r="C3536"/>
      <c r="D3536"/>
      <c r="E3536"/>
      <c r="F3536"/>
    </row>
    <row r="3537" spans="1:6" s="94" customFormat="1" x14ac:dyDescent="0.15">
      <c r="A3537"/>
      <c r="B3537"/>
      <c r="C3537"/>
      <c r="D3537"/>
      <c r="E3537"/>
      <c r="F3537"/>
    </row>
    <row r="3538" spans="1:6" s="94" customFormat="1" x14ac:dyDescent="0.15">
      <c r="A3538"/>
      <c r="B3538"/>
      <c r="C3538"/>
      <c r="D3538"/>
      <c r="E3538"/>
      <c r="F3538"/>
    </row>
    <row r="3539" spans="1:6" s="94" customFormat="1" x14ac:dyDescent="0.15">
      <c r="A3539"/>
      <c r="B3539"/>
      <c r="C3539"/>
      <c r="D3539"/>
      <c r="E3539"/>
      <c r="F3539"/>
    </row>
    <row r="3540" spans="1:6" s="94" customFormat="1" x14ac:dyDescent="0.15">
      <c r="A3540"/>
      <c r="B3540"/>
      <c r="C3540"/>
      <c r="D3540"/>
      <c r="E3540"/>
      <c r="F3540"/>
    </row>
    <row r="3541" spans="1:6" s="94" customFormat="1" x14ac:dyDescent="0.15">
      <c r="A3541"/>
      <c r="B3541"/>
      <c r="C3541"/>
      <c r="D3541"/>
      <c r="E3541"/>
      <c r="F3541"/>
    </row>
    <row r="3542" spans="1:6" s="94" customFormat="1" x14ac:dyDescent="0.15">
      <c r="A3542"/>
      <c r="B3542"/>
      <c r="C3542"/>
      <c r="D3542"/>
      <c r="E3542"/>
      <c r="F3542"/>
    </row>
    <row r="3543" spans="1:6" s="94" customFormat="1" x14ac:dyDescent="0.15">
      <c r="A3543"/>
      <c r="B3543"/>
      <c r="C3543"/>
      <c r="D3543"/>
      <c r="E3543"/>
      <c r="F3543"/>
    </row>
    <row r="3544" spans="1:6" s="94" customFormat="1" x14ac:dyDescent="0.15">
      <c r="A3544"/>
      <c r="B3544"/>
      <c r="C3544"/>
      <c r="D3544"/>
      <c r="E3544"/>
      <c r="F3544"/>
    </row>
    <row r="3545" spans="1:6" s="94" customFormat="1" x14ac:dyDescent="0.15">
      <c r="A3545"/>
      <c r="B3545"/>
      <c r="C3545"/>
      <c r="D3545"/>
      <c r="E3545"/>
      <c r="F3545"/>
    </row>
    <row r="3546" spans="1:6" s="94" customFormat="1" x14ac:dyDescent="0.15">
      <c r="A3546"/>
      <c r="B3546"/>
      <c r="C3546"/>
      <c r="D3546"/>
      <c r="E3546"/>
      <c r="F3546"/>
    </row>
    <row r="3547" spans="1:6" s="94" customFormat="1" x14ac:dyDescent="0.15">
      <c r="A3547"/>
      <c r="B3547"/>
      <c r="C3547"/>
      <c r="D3547"/>
      <c r="E3547"/>
      <c r="F3547"/>
    </row>
    <row r="3548" spans="1:6" s="94" customFormat="1" x14ac:dyDescent="0.15">
      <c r="A3548"/>
      <c r="B3548"/>
      <c r="C3548"/>
      <c r="D3548"/>
      <c r="E3548"/>
      <c r="F3548"/>
    </row>
    <row r="3549" spans="1:6" s="94" customFormat="1" x14ac:dyDescent="0.15">
      <c r="A3549"/>
      <c r="B3549"/>
      <c r="C3549"/>
      <c r="D3549"/>
      <c r="E3549"/>
      <c r="F3549"/>
    </row>
    <row r="3550" spans="1:6" s="94" customFormat="1" x14ac:dyDescent="0.15">
      <c r="A3550"/>
      <c r="B3550"/>
      <c r="C3550"/>
      <c r="D3550"/>
      <c r="E3550"/>
      <c r="F3550"/>
    </row>
    <row r="3551" spans="1:6" s="94" customFormat="1" x14ac:dyDescent="0.15">
      <c r="A3551"/>
      <c r="B3551"/>
      <c r="C3551"/>
      <c r="D3551"/>
      <c r="E3551"/>
      <c r="F3551"/>
    </row>
    <row r="3552" spans="1:6" s="94" customFormat="1" x14ac:dyDescent="0.15">
      <c r="A3552"/>
      <c r="B3552"/>
      <c r="C3552"/>
      <c r="D3552"/>
      <c r="E3552"/>
      <c r="F3552"/>
    </row>
    <row r="3553" spans="1:6" s="94" customFormat="1" x14ac:dyDescent="0.15">
      <c r="A3553"/>
      <c r="B3553"/>
      <c r="C3553"/>
      <c r="D3553"/>
      <c r="E3553"/>
      <c r="F3553"/>
    </row>
    <row r="3554" spans="1:6" s="94" customFormat="1" x14ac:dyDescent="0.15">
      <c r="A3554"/>
      <c r="B3554"/>
      <c r="C3554"/>
      <c r="D3554"/>
      <c r="E3554"/>
      <c r="F3554"/>
    </row>
    <row r="3555" spans="1:6" s="94" customFormat="1" x14ac:dyDescent="0.15">
      <c r="A3555"/>
      <c r="B3555"/>
      <c r="C3555"/>
      <c r="D3555"/>
      <c r="E3555"/>
      <c r="F3555"/>
    </row>
    <row r="3556" spans="1:6" s="94" customFormat="1" x14ac:dyDescent="0.15">
      <c r="A3556"/>
      <c r="B3556"/>
      <c r="C3556"/>
      <c r="D3556"/>
      <c r="E3556"/>
      <c r="F3556"/>
    </row>
    <row r="3557" spans="1:6" s="94" customFormat="1" x14ac:dyDescent="0.15">
      <c r="A3557"/>
      <c r="B3557"/>
      <c r="C3557"/>
      <c r="D3557"/>
      <c r="E3557"/>
      <c r="F3557"/>
    </row>
    <row r="3558" spans="1:6" s="94" customFormat="1" x14ac:dyDescent="0.15">
      <c r="A3558"/>
      <c r="B3558"/>
      <c r="C3558"/>
      <c r="D3558"/>
      <c r="E3558"/>
      <c r="F3558"/>
    </row>
    <row r="3559" spans="1:6" s="94" customFormat="1" x14ac:dyDescent="0.15">
      <c r="A3559"/>
      <c r="B3559"/>
      <c r="C3559"/>
      <c r="D3559"/>
      <c r="E3559"/>
      <c r="F3559"/>
    </row>
    <row r="3560" spans="1:6" s="94" customFormat="1" x14ac:dyDescent="0.15">
      <c r="A3560"/>
      <c r="B3560"/>
      <c r="C3560"/>
      <c r="D3560"/>
      <c r="E3560"/>
      <c r="F3560"/>
    </row>
    <row r="3561" spans="1:6" s="94" customFormat="1" x14ac:dyDescent="0.15">
      <c r="A3561"/>
      <c r="B3561"/>
      <c r="C3561"/>
      <c r="D3561"/>
      <c r="E3561"/>
      <c r="F3561"/>
    </row>
    <row r="3562" spans="1:6" s="94" customFormat="1" x14ac:dyDescent="0.15">
      <c r="A3562"/>
      <c r="B3562"/>
      <c r="C3562"/>
      <c r="D3562"/>
      <c r="E3562"/>
      <c r="F3562"/>
    </row>
    <row r="3563" spans="1:6" s="94" customFormat="1" x14ac:dyDescent="0.15">
      <c r="A3563"/>
      <c r="B3563"/>
      <c r="C3563"/>
      <c r="D3563"/>
      <c r="E3563"/>
      <c r="F3563"/>
    </row>
    <row r="3564" spans="1:6" s="94" customFormat="1" x14ac:dyDescent="0.15">
      <c r="A3564"/>
      <c r="B3564"/>
      <c r="C3564"/>
      <c r="D3564"/>
      <c r="E3564"/>
      <c r="F3564"/>
    </row>
    <row r="3565" spans="1:6" s="94" customFormat="1" x14ac:dyDescent="0.15">
      <c r="A3565"/>
      <c r="B3565"/>
      <c r="C3565"/>
      <c r="D3565"/>
      <c r="E3565"/>
      <c r="F3565"/>
    </row>
    <row r="3566" spans="1:6" s="94" customFormat="1" x14ac:dyDescent="0.15">
      <c r="A3566"/>
      <c r="B3566"/>
      <c r="C3566"/>
      <c r="D3566"/>
      <c r="E3566"/>
      <c r="F3566"/>
    </row>
    <row r="3567" spans="1:6" s="94" customFormat="1" x14ac:dyDescent="0.15">
      <c r="A3567"/>
      <c r="B3567"/>
      <c r="C3567"/>
      <c r="D3567"/>
      <c r="E3567"/>
      <c r="F3567"/>
    </row>
    <row r="3568" spans="1:6" s="94" customFormat="1" x14ac:dyDescent="0.15">
      <c r="A3568"/>
      <c r="B3568"/>
      <c r="C3568"/>
      <c r="D3568"/>
      <c r="E3568"/>
      <c r="F3568"/>
    </row>
    <row r="3569" spans="1:6" s="94" customFormat="1" x14ac:dyDescent="0.15">
      <c r="A3569"/>
      <c r="B3569"/>
      <c r="C3569"/>
      <c r="D3569"/>
      <c r="E3569"/>
      <c r="F3569"/>
    </row>
    <row r="3570" spans="1:6" s="94" customFormat="1" x14ac:dyDescent="0.15">
      <c r="A3570"/>
      <c r="B3570"/>
      <c r="C3570"/>
      <c r="D3570"/>
      <c r="E3570"/>
      <c r="F3570"/>
    </row>
    <row r="3571" spans="1:6" s="94" customFormat="1" x14ac:dyDescent="0.15">
      <c r="A3571"/>
      <c r="B3571"/>
      <c r="C3571"/>
      <c r="D3571"/>
      <c r="E3571"/>
      <c r="F3571"/>
    </row>
    <row r="3572" spans="1:6" s="94" customFormat="1" x14ac:dyDescent="0.15">
      <c r="A3572"/>
      <c r="B3572"/>
      <c r="C3572"/>
      <c r="D3572"/>
      <c r="E3572"/>
      <c r="F3572"/>
    </row>
    <row r="3573" spans="1:6" s="94" customFormat="1" x14ac:dyDescent="0.15">
      <c r="A3573"/>
      <c r="B3573"/>
      <c r="C3573"/>
      <c r="D3573"/>
      <c r="E3573"/>
      <c r="F3573"/>
    </row>
    <row r="3574" spans="1:6" s="94" customFormat="1" x14ac:dyDescent="0.15">
      <c r="A3574"/>
      <c r="B3574"/>
      <c r="C3574"/>
      <c r="D3574"/>
      <c r="E3574"/>
      <c r="F3574"/>
    </row>
    <row r="3575" spans="1:6" s="94" customFormat="1" x14ac:dyDescent="0.15">
      <c r="A3575"/>
      <c r="B3575"/>
      <c r="C3575"/>
      <c r="D3575"/>
      <c r="E3575"/>
      <c r="F3575"/>
    </row>
    <row r="3576" spans="1:6" s="94" customFormat="1" x14ac:dyDescent="0.15">
      <c r="A3576"/>
      <c r="B3576"/>
      <c r="C3576"/>
      <c r="D3576"/>
      <c r="E3576"/>
      <c r="F3576"/>
    </row>
    <row r="3577" spans="1:6" s="94" customFormat="1" x14ac:dyDescent="0.15">
      <c r="A3577"/>
      <c r="B3577"/>
      <c r="C3577"/>
      <c r="D3577"/>
      <c r="E3577"/>
      <c r="F3577"/>
    </row>
    <row r="3578" spans="1:6" s="94" customFormat="1" x14ac:dyDescent="0.15">
      <c r="A3578"/>
      <c r="B3578"/>
      <c r="C3578"/>
      <c r="D3578"/>
      <c r="E3578"/>
      <c r="F3578"/>
    </row>
    <row r="3579" spans="1:6" s="94" customFormat="1" x14ac:dyDescent="0.15">
      <c r="A3579"/>
      <c r="B3579"/>
      <c r="C3579"/>
      <c r="D3579"/>
      <c r="E3579"/>
      <c r="F3579"/>
    </row>
    <row r="3580" spans="1:6" s="94" customFormat="1" x14ac:dyDescent="0.15">
      <c r="A3580"/>
      <c r="B3580"/>
      <c r="C3580"/>
      <c r="D3580"/>
      <c r="E3580"/>
      <c r="F3580"/>
    </row>
    <row r="3581" spans="1:6" s="94" customFormat="1" x14ac:dyDescent="0.15">
      <c r="A3581"/>
      <c r="B3581"/>
      <c r="C3581"/>
      <c r="D3581"/>
      <c r="E3581"/>
      <c r="F3581"/>
    </row>
    <row r="3582" spans="1:6" s="94" customFormat="1" x14ac:dyDescent="0.15">
      <c r="A3582"/>
      <c r="B3582"/>
      <c r="C3582"/>
      <c r="D3582"/>
      <c r="E3582"/>
      <c r="F3582"/>
    </row>
    <row r="3583" spans="1:6" s="94" customFormat="1" x14ac:dyDescent="0.15">
      <c r="A3583"/>
      <c r="B3583"/>
      <c r="C3583"/>
      <c r="D3583"/>
      <c r="E3583"/>
      <c r="F3583"/>
    </row>
    <row r="3584" spans="1:6" s="94" customFormat="1" x14ac:dyDescent="0.15">
      <c r="A3584"/>
      <c r="B3584"/>
      <c r="C3584"/>
      <c r="D3584"/>
      <c r="E3584"/>
      <c r="F3584"/>
    </row>
    <row r="3585" spans="1:6" s="94" customFormat="1" x14ac:dyDescent="0.15">
      <c r="A3585"/>
      <c r="B3585"/>
      <c r="C3585"/>
      <c r="D3585"/>
      <c r="E3585"/>
      <c r="F3585"/>
    </row>
    <row r="3586" spans="1:6" s="94" customFormat="1" x14ac:dyDescent="0.15">
      <c r="A3586"/>
      <c r="B3586"/>
      <c r="C3586"/>
      <c r="D3586"/>
      <c r="E3586"/>
      <c r="F3586"/>
    </row>
    <row r="3587" spans="1:6" s="94" customFormat="1" x14ac:dyDescent="0.15">
      <c r="A3587"/>
      <c r="B3587"/>
      <c r="C3587"/>
      <c r="D3587"/>
      <c r="E3587"/>
      <c r="F3587"/>
    </row>
    <row r="3588" spans="1:6" s="94" customFormat="1" x14ac:dyDescent="0.15">
      <c r="A3588"/>
      <c r="B3588"/>
      <c r="C3588"/>
      <c r="D3588"/>
      <c r="E3588"/>
      <c r="F3588"/>
    </row>
    <row r="3589" spans="1:6" s="94" customFormat="1" x14ac:dyDescent="0.15">
      <c r="A3589"/>
      <c r="B3589"/>
      <c r="C3589"/>
      <c r="D3589"/>
      <c r="E3589"/>
      <c r="F3589"/>
    </row>
    <row r="3590" spans="1:6" s="94" customFormat="1" x14ac:dyDescent="0.15">
      <c r="A3590"/>
      <c r="B3590"/>
      <c r="C3590"/>
      <c r="D3590"/>
      <c r="E3590"/>
      <c r="F3590"/>
    </row>
    <row r="3591" spans="1:6" s="94" customFormat="1" x14ac:dyDescent="0.15">
      <c r="A3591"/>
      <c r="B3591"/>
      <c r="C3591"/>
      <c r="D3591"/>
      <c r="E3591"/>
      <c r="F3591"/>
    </row>
    <row r="3592" spans="1:6" s="94" customFormat="1" x14ac:dyDescent="0.15">
      <c r="A3592"/>
      <c r="B3592"/>
      <c r="C3592"/>
      <c r="D3592"/>
      <c r="E3592"/>
      <c r="F3592"/>
    </row>
    <row r="3593" spans="1:6" s="94" customFormat="1" x14ac:dyDescent="0.15">
      <c r="A3593"/>
      <c r="B3593"/>
      <c r="C3593"/>
      <c r="D3593"/>
      <c r="E3593"/>
      <c r="F3593"/>
    </row>
    <row r="3594" spans="1:6" s="94" customFormat="1" x14ac:dyDescent="0.15">
      <c r="A3594"/>
      <c r="B3594"/>
      <c r="C3594"/>
      <c r="D3594"/>
      <c r="E3594"/>
      <c r="F3594"/>
    </row>
    <row r="3595" spans="1:6" s="94" customFormat="1" x14ac:dyDescent="0.15">
      <c r="A3595"/>
      <c r="B3595"/>
      <c r="C3595"/>
      <c r="D3595"/>
      <c r="E3595"/>
      <c r="F3595"/>
    </row>
    <row r="3596" spans="1:6" s="94" customFormat="1" x14ac:dyDescent="0.15">
      <c r="A3596"/>
      <c r="B3596"/>
      <c r="C3596"/>
      <c r="D3596"/>
      <c r="E3596"/>
      <c r="F3596"/>
    </row>
    <row r="3597" spans="1:6" s="94" customFormat="1" x14ac:dyDescent="0.15">
      <c r="A3597"/>
      <c r="B3597"/>
      <c r="C3597"/>
      <c r="D3597"/>
      <c r="E3597"/>
      <c r="F3597"/>
    </row>
    <row r="3598" spans="1:6" s="94" customFormat="1" x14ac:dyDescent="0.15">
      <c r="A3598"/>
      <c r="B3598"/>
      <c r="C3598"/>
      <c r="D3598"/>
      <c r="E3598"/>
      <c r="F3598"/>
    </row>
    <row r="3599" spans="1:6" s="94" customFormat="1" x14ac:dyDescent="0.15">
      <c r="A3599"/>
      <c r="B3599"/>
      <c r="C3599"/>
      <c r="D3599"/>
      <c r="E3599"/>
      <c r="F3599"/>
    </row>
    <row r="3600" spans="1:6" s="94" customFormat="1" x14ac:dyDescent="0.15">
      <c r="A3600"/>
      <c r="B3600"/>
      <c r="C3600"/>
      <c r="D3600"/>
      <c r="E3600"/>
      <c r="F3600"/>
    </row>
    <row r="3601" spans="1:6" s="94" customFormat="1" x14ac:dyDescent="0.15">
      <c r="A3601"/>
      <c r="B3601"/>
      <c r="C3601"/>
      <c r="D3601"/>
      <c r="E3601"/>
      <c r="F3601"/>
    </row>
    <row r="3602" spans="1:6" s="94" customFormat="1" x14ac:dyDescent="0.15">
      <c r="A3602"/>
      <c r="B3602"/>
      <c r="C3602"/>
      <c r="D3602"/>
      <c r="E3602"/>
      <c r="F3602"/>
    </row>
    <row r="3603" spans="1:6" s="94" customFormat="1" x14ac:dyDescent="0.15">
      <c r="A3603"/>
      <c r="B3603"/>
      <c r="C3603"/>
      <c r="D3603"/>
      <c r="E3603"/>
      <c r="F3603"/>
    </row>
    <row r="3604" spans="1:6" s="94" customFormat="1" x14ac:dyDescent="0.15">
      <c r="A3604"/>
      <c r="B3604"/>
      <c r="C3604"/>
      <c r="D3604"/>
      <c r="E3604"/>
      <c r="F3604"/>
    </row>
    <row r="3605" spans="1:6" s="94" customFormat="1" x14ac:dyDescent="0.15">
      <c r="A3605"/>
      <c r="B3605"/>
      <c r="C3605"/>
      <c r="D3605"/>
      <c r="E3605"/>
      <c r="F3605"/>
    </row>
    <row r="3606" spans="1:6" s="94" customFormat="1" x14ac:dyDescent="0.15">
      <c r="A3606"/>
      <c r="B3606"/>
      <c r="C3606"/>
      <c r="D3606"/>
      <c r="E3606"/>
      <c r="F3606"/>
    </row>
    <row r="3607" spans="1:6" s="94" customFormat="1" x14ac:dyDescent="0.15">
      <c r="A3607"/>
      <c r="B3607"/>
      <c r="C3607"/>
      <c r="D3607"/>
      <c r="E3607"/>
      <c r="F3607"/>
    </row>
    <row r="3608" spans="1:6" s="94" customFormat="1" x14ac:dyDescent="0.15">
      <c r="A3608"/>
      <c r="B3608"/>
      <c r="C3608"/>
      <c r="D3608"/>
      <c r="E3608"/>
      <c r="F3608"/>
    </row>
    <row r="3609" spans="1:6" s="94" customFormat="1" x14ac:dyDescent="0.15">
      <c r="A3609"/>
      <c r="B3609"/>
      <c r="C3609"/>
      <c r="D3609"/>
      <c r="E3609"/>
      <c r="F3609"/>
    </row>
    <row r="3610" spans="1:6" s="94" customFormat="1" x14ac:dyDescent="0.15">
      <c r="A3610"/>
      <c r="B3610"/>
      <c r="C3610"/>
      <c r="D3610"/>
      <c r="E3610"/>
      <c r="F3610"/>
    </row>
    <row r="3611" spans="1:6" s="94" customFormat="1" x14ac:dyDescent="0.15">
      <c r="A3611"/>
      <c r="B3611"/>
      <c r="C3611"/>
      <c r="D3611"/>
      <c r="E3611"/>
      <c r="F3611"/>
    </row>
    <row r="3612" spans="1:6" s="94" customFormat="1" x14ac:dyDescent="0.15">
      <c r="A3612"/>
      <c r="B3612"/>
      <c r="C3612"/>
      <c r="D3612"/>
      <c r="E3612"/>
      <c r="F3612"/>
    </row>
    <row r="3613" spans="1:6" s="94" customFormat="1" x14ac:dyDescent="0.15">
      <c r="A3613"/>
      <c r="B3613"/>
      <c r="C3613"/>
      <c r="D3613"/>
      <c r="E3613"/>
      <c r="F3613"/>
    </row>
    <row r="3614" spans="1:6" s="94" customFormat="1" x14ac:dyDescent="0.15">
      <c r="A3614"/>
      <c r="B3614"/>
      <c r="C3614"/>
      <c r="D3614"/>
      <c r="E3614"/>
      <c r="F3614"/>
    </row>
    <row r="3615" spans="1:6" s="94" customFormat="1" x14ac:dyDescent="0.15">
      <c r="A3615"/>
      <c r="B3615"/>
      <c r="C3615"/>
      <c r="D3615"/>
      <c r="E3615"/>
      <c r="F3615"/>
    </row>
    <row r="3616" spans="1:6" s="94" customFormat="1" x14ac:dyDescent="0.15">
      <c r="A3616"/>
      <c r="B3616"/>
      <c r="C3616"/>
      <c r="D3616"/>
      <c r="E3616"/>
      <c r="F3616"/>
    </row>
    <row r="3617" spans="1:6" s="94" customFormat="1" x14ac:dyDescent="0.15">
      <c r="A3617"/>
      <c r="B3617"/>
      <c r="C3617"/>
      <c r="D3617"/>
      <c r="E3617"/>
      <c r="F3617"/>
    </row>
    <row r="3618" spans="1:6" s="94" customFormat="1" x14ac:dyDescent="0.15">
      <c r="A3618"/>
      <c r="B3618"/>
      <c r="C3618"/>
      <c r="D3618"/>
      <c r="E3618"/>
      <c r="F3618"/>
    </row>
    <row r="3619" spans="1:6" s="94" customFormat="1" x14ac:dyDescent="0.15">
      <c r="A3619"/>
      <c r="B3619"/>
      <c r="C3619"/>
      <c r="D3619"/>
      <c r="E3619"/>
      <c r="F3619"/>
    </row>
    <row r="3620" spans="1:6" s="94" customFormat="1" x14ac:dyDescent="0.15">
      <c r="A3620"/>
      <c r="B3620"/>
      <c r="C3620"/>
      <c r="D3620"/>
      <c r="E3620"/>
      <c r="F3620"/>
    </row>
    <row r="3621" spans="1:6" s="94" customFormat="1" x14ac:dyDescent="0.15">
      <c r="A3621"/>
      <c r="B3621"/>
      <c r="C3621"/>
      <c r="D3621"/>
      <c r="E3621"/>
      <c r="F3621"/>
    </row>
    <row r="3622" spans="1:6" s="94" customFormat="1" x14ac:dyDescent="0.15">
      <c r="A3622"/>
      <c r="B3622"/>
      <c r="C3622"/>
      <c r="D3622"/>
      <c r="E3622"/>
      <c r="F3622"/>
    </row>
    <row r="3623" spans="1:6" s="94" customFormat="1" x14ac:dyDescent="0.15">
      <c r="A3623"/>
      <c r="B3623"/>
      <c r="C3623"/>
      <c r="D3623"/>
      <c r="E3623"/>
      <c r="F3623"/>
    </row>
    <row r="3624" spans="1:6" s="94" customFormat="1" x14ac:dyDescent="0.15">
      <c r="A3624"/>
      <c r="B3624"/>
      <c r="C3624"/>
      <c r="D3624"/>
      <c r="E3624"/>
      <c r="F3624"/>
    </row>
    <row r="3625" spans="1:6" s="94" customFormat="1" x14ac:dyDescent="0.15">
      <c r="A3625"/>
      <c r="B3625"/>
      <c r="C3625"/>
      <c r="D3625"/>
      <c r="E3625"/>
      <c r="F3625"/>
    </row>
    <row r="3626" spans="1:6" s="94" customFormat="1" x14ac:dyDescent="0.15">
      <c r="A3626"/>
      <c r="B3626"/>
      <c r="C3626"/>
      <c r="D3626"/>
      <c r="E3626"/>
      <c r="F3626"/>
    </row>
    <row r="3627" spans="1:6" s="94" customFormat="1" x14ac:dyDescent="0.15">
      <c r="A3627"/>
      <c r="B3627"/>
      <c r="C3627"/>
      <c r="D3627"/>
      <c r="E3627"/>
      <c r="F3627"/>
    </row>
    <row r="3628" spans="1:6" s="94" customFormat="1" x14ac:dyDescent="0.15">
      <c r="A3628"/>
      <c r="B3628"/>
      <c r="C3628"/>
      <c r="D3628"/>
      <c r="E3628"/>
      <c r="F3628"/>
    </row>
    <row r="3629" spans="1:6" s="94" customFormat="1" x14ac:dyDescent="0.15">
      <c r="A3629"/>
      <c r="B3629"/>
      <c r="C3629"/>
      <c r="D3629"/>
      <c r="E3629"/>
      <c r="F3629"/>
    </row>
    <row r="3630" spans="1:6" s="94" customFormat="1" x14ac:dyDescent="0.15">
      <c r="A3630"/>
      <c r="B3630"/>
      <c r="C3630"/>
      <c r="D3630"/>
      <c r="E3630"/>
      <c r="F3630"/>
    </row>
    <row r="3631" spans="1:6" s="94" customFormat="1" x14ac:dyDescent="0.15">
      <c r="A3631"/>
      <c r="B3631"/>
      <c r="C3631"/>
      <c r="D3631"/>
      <c r="E3631"/>
      <c r="F3631"/>
    </row>
    <row r="3632" spans="1:6" s="94" customFormat="1" x14ac:dyDescent="0.15">
      <c r="A3632"/>
      <c r="B3632"/>
      <c r="C3632"/>
      <c r="D3632"/>
      <c r="E3632"/>
      <c r="F3632"/>
    </row>
    <row r="3633" spans="1:6" s="94" customFormat="1" x14ac:dyDescent="0.15">
      <c r="A3633"/>
      <c r="B3633"/>
      <c r="C3633"/>
      <c r="D3633"/>
      <c r="E3633"/>
      <c r="F3633"/>
    </row>
    <row r="3634" spans="1:6" s="94" customFormat="1" x14ac:dyDescent="0.15">
      <c r="A3634"/>
      <c r="B3634"/>
      <c r="C3634"/>
      <c r="D3634"/>
      <c r="E3634"/>
      <c r="F3634"/>
    </row>
    <row r="3635" spans="1:6" s="94" customFormat="1" x14ac:dyDescent="0.15">
      <c r="A3635"/>
      <c r="B3635"/>
      <c r="C3635"/>
      <c r="D3635"/>
      <c r="E3635"/>
      <c r="F3635"/>
    </row>
    <row r="3636" spans="1:6" s="94" customFormat="1" x14ac:dyDescent="0.15">
      <c r="A3636"/>
      <c r="B3636"/>
      <c r="C3636"/>
      <c r="D3636"/>
      <c r="E3636"/>
      <c r="F3636"/>
    </row>
    <row r="3637" spans="1:6" s="94" customFormat="1" x14ac:dyDescent="0.15">
      <c r="A3637"/>
      <c r="B3637"/>
      <c r="C3637"/>
      <c r="D3637"/>
      <c r="E3637"/>
      <c r="F3637"/>
    </row>
    <row r="3638" spans="1:6" s="94" customFormat="1" x14ac:dyDescent="0.15">
      <c r="A3638"/>
      <c r="B3638"/>
      <c r="C3638"/>
      <c r="D3638"/>
      <c r="E3638"/>
      <c r="F3638"/>
    </row>
    <row r="3639" spans="1:6" s="94" customFormat="1" x14ac:dyDescent="0.15">
      <c r="A3639"/>
      <c r="B3639"/>
      <c r="C3639"/>
      <c r="D3639"/>
      <c r="E3639"/>
      <c r="F3639"/>
    </row>
    <row r="3640" spans="1:6" s="94" customFormat="1" x14ac:dyDescent="0.15">
      <c r="A3640"/>
      <c r="B3640"/>
      <c r="C3640"/>
      <c r="D3640"/>
      <c r="E3640"/>
      <c r="F3640"/>
    </row>
    <row r="3641" spans="1:6" s="94" customFormat="1" x14ac:dyDescent="0.15">
      <c r="A3641"/>
      <c r="B3641"/>
      <c r="C3641"/>
      <c r="D3641"/>
      <c r="E3641"/>
      <c r="F3641"/>
    </row>
    <row r="3642" spans="1:6" s="94" customFormat="1" x14ac:dyDescent="0.15">
      <c r="A3642"/>
      <c r="B3642"/>
      <c r="C3642"/>
      <c r="D3642"/>
      <c r="E3642"/>
      <c r="F3642"/>
    </row>
    <row r="3643" spans="1:6" s="94" customFormat="1" x14ac:dyDescent="0.15">
      <c r="A3643"/>
      <c r="B3643"/>
      <c r="C3643"/>
      <c r="D3643"/>
      <c r="E3643"/>
      <c r="F3643"/>
    </row>
    <row r="3644" spans="1:6" s="94" customFormat="1" x14ac:dyDescent="0.15">
      <c r="A3644"/>
      <c r="B3644"/>
      <c r="C3644"/>
      <c r="D3644"/>
      <c r="E3644"/>
      <c r="F3644"/>
    </row>
    <row r="3645" spans="1:6" s="94" customFormat="1" x14ac:dyDescent="0.15">
      <c r="A3645"/>
      <c r="B3645"/>
      <c r="C3645"/>
      <c r="D3645"/>
      <c r="E3645"/>
      <c r="F3645"/>
    </row>
    <row r="3646" spans="1:6" s="94" customFormat="1" x14ac:dyDescent="0.15">
      <c r="A3646"/>
      <c r="B3646"/>
      <c r="C3646"/>
      <c r="D3646"/>
      <c r="E3646"/>
      <c r="F3646"/>
    </row>
    <row r="3647" spans="1:6" s="94" customFormat="1" x14ac:dyDescent="0.15">
      <c r="A3647"/>
      <c r="B3647"/>
      <c r="C3647"/>
      <c r="D3647"/>
      <c r="E3647"/>
      <c r="F3647"/>
    </row>
    <row r="3648" spans="1:6" s="94" customFormat="1" x14ac:dyDescent="0.15">
      <c r="A3648"/>
      <c r="B3648"/>
      <c r="C3648"/>
      <c r="D3648"/>
      <c r="E3648"/>
      <c r="F3648"/>
    </row>
    <row r="3649" spans="1:6" s="94" customFormat="1" x14ac:dyDescent="0.15">
      <c r="A3649"/>
      <c r="B3649"/>
      <c r="C3649"/>
      <c r="D3649"/>
      <c r="E3649"/>
      <c r="F3649"/>
    </row>
    <row r="3650" spans="1:6" s="94" customFormat="1" x14ac:dyDescent="0.15">
      <c r="A3650"/>
      <c r="B3650"/>
      <c r="C3650"/>
      <c r="D3650"/>
      <c r="E3650"/>
      <c r="F3650"/>
    </row>
    <row r="3651" spans="1:6" s="94" customFormat="1" x14ac:dyDescent="0.15">
      <c r="A3651"/>
      <c r="B3651"/>
      <c r="C3651"/>
      <c r="D3651"/>
      <c r="E3651"/>
      <c r="F3651"/>
    </row>
    <row r="3652" spans="1:6" s="94" customFormat="1" x14ac:dyDescent="0.15">
      <c r="A3652"/>
      <c r="B3652"/>
      <c r="C3652"/>
      <c r="D3652"/>
      <c r="E3652"/>
      <c r="F3652"/>
    </row>
    <row r="3653" spans="1:6" s="94" customFormat="1" x14ac:dyDescent="0.15">
      <c r="A3653"/>
      <c r="B3653"/>
      <c r="C3653"/>
      <c r="D3653"/>
      <c r="E3653"/>
      <c r="F3653"/>
    </row>
    <row r="3654" spans="1:6" s="94" customFormat="1" x14ac:dyDescent="0.15">
      <c r="A3654"/>
      <c r="B3654"/>
      <c r="C3654"/>
      <c r="D3654"/>
      <c r="E3654"/>
      <c r="F3654"/>
    </row>
    <row r="3655" spans="1:6" s="94" customFormat="1" x14ac:dyDescent="0.15">
      <c r="A3655"/>
      <c r="B3655"/>
      <c r="C3655"/>
      <c r="D3655"/>
      <c r="E3655"/>
      <c r="F3655"/>
    </row>
    <row r="3656" spans="1:6" s="94" customFormat="1" x14ac:dyDescent="0.15">
      <c r="A3656"/>
      <c r="B3656"/>
      <c r="C3656"/>
      <c r="D3656"/>
      <c r="E3656"/>
      <c r="F3656"/>
    </row>
    <row r="3657" spans="1:6" s="94" customFormat="1" x14ac:dyDescent="0.15">
      <c r="A3657"/>
      <c r="B3657"/>
      <c r="C3657"/>
      <c r="D3657"/>
      <c r="E3657"/>
      <c r="F3657"/>
    </row>
    <row r="3658" spans="1:6" s="94" customFormat="1" x14ac:dyDescent="0.15">
      <c r="A3658"/>
      <c r="B3658"/>
      <c r="C3658"/>
      <c r="D3658"/>
      <c r="E3658"/>
      <c r="F3658"/>
    </row>
    <row r="3659" spans="1:6" s="94" customFormat="1" x14ac:dyDescent="0.15">
      <c r="A3659"/>
      <c r="B3659"/>
      <c r="C3659"/>
      <c r="D3659"/>
      <c r="E3659"/>
      <c r="F3659"/>
    </row>
    <row r="3660" spans="1:6" s="94" customFormat="1" x14ac:dyDescent="0.15">
      <c r="A3660"/>
      <c r="B3660"/>
      <c r="C3660"/>
      <c r="D3660"/>
      <c r="E3660"/>
      <c r="F3660"/>
    </row>
    <row r="3661" spans="1:6" s="94" customFormat="1" x14ac:dyDescent="0.15">
      <c r="A3661"/>
      <c r="B3661"/>
      <c r="C3661"/>
      <c r="D3661"/>
      <c r="E3661"/>
      <c r="F3661"/>
    </row>
    <row r="3662" spans="1:6" s="94" customFormat="1" x14ac:dyDescent="0.15">
      <c r="A3662"/>
      <c r="B3662"/>
      <c r="C3662"/>
      <c r="D3662"/>
      <c r="E3662"/>
      <c r="F3662"/>
    </row>
    <row r="3663" spans="1:6" s="94" customFormat="1" x14ac:dyDescent="0.15">
      <c r="A3663"/>
      <c r="B3663"/>
      <c r="C3663"/>
      <c r="D3663"/>
      <c r="E3663"/>
      <c r="F3663"/>
    </row>
    <row r="3664" spans="1:6" s="94" customFormat="1" x14ac:dyDescent="0.15">
      <c r="A3664"/>
      <c r="B3664"/>
      <c r="C3664"/>
      <c r="D3664"/>
      <c r="E3664"/>
      <c r="F3664"/>
    </row>
    <row r="3665" spans="1:6" s="94" customFormat="1" x14ac:dyDescent="0.15">
      <c r="A3665"/>
      <c r="B3665"/>
      <c r="C3665"/>
      <c r="D3665"/>
      <c r="E3665"/>
      <c r="F3665"/>
    </row>
    <row r="3666" spans="1:6" s="94" customFormat="1" x14ac:dyDescent="0.15">
      <c r="A3666"/>
      <c r="B3666"/>
      <c r="C3666"/>
      <c r="D3666"/>
      <c r="E3666"/>
      <c r="F3666"/>
    </row>
    <row r="3667" spans="1:6" s="94" customFormat="1" x14ac:dyDescent="0.15">
      <c r="A3667"/>
      <c r="B3667"/>
      <c r="C3667"/>
      <c r="D3667"/>
      <c r="E3667"/>
      <c r="F3667"/>
    </row>
    <row r="3668" spans="1:6" s="94" customFormat="1" x14ac:dyDescent="0.15">
      <c r="A3668"/>
      <c r="B3668"/>
      <c r="C3668"/>
      <c r="D3668"/>
      <c r="E3668"/>
      <c r="F3668"/>
    </row>
    <row r="3669" spans="1:6" s="94" customFormat="1" x14ac:dyDescent="0.15">
      <c r="A3669"/>
      <c r="B3669"/>
      <c r="C3669"/>
      <c r="D3669"/>
      <c r="E3669"/>
      <c r="F3669"/>
    </row>
    <row r="3670" spans="1:6" s="94" customFormat="1" x14ac:dyDescent="0.15">
      <c r="A3670"/>
      <c r="B3670"/>
      <c r="C3670"/>
      <c r="D3670"/>
      <c r="E3670"/>
      <c r="F3670"/>
    </row>
    <row r="3671" spans="1:6" s="94" customFormat="1" x14ac:dyDescent="0.15">
      <c r="A3671"/>
      <c r="B3671"/>
      <c r="C3671"/>
      <c r="D3671"/>
      <c r="E3671"/>
      <c r="F3671"/>
    </row>
    <row r="3672" spans="1:6" s="94" customFormat="1" x14ac:dyDescent="0.15">
      <c r="A3672"/>
      <c r="B3672"/>
      <c r="C3672"/>
      <c r="D3672"/>
      <c r="E3672"/>
      <c r="F3672"/>
    </row>
    <row r="3673" spans="1:6" s="94" customFormat="1" x14ac:dyDescent="0.15">
      <c r="A3673"/>
      <c r="B3673"/>
      <c r="C3673"/>
      <c r="D3673"/>
      <c r="E3673"/>
      <c r="F3673"/>
    </row>
    <row r="3674" spans="1:6" s="94" customFormat="1" x14ac:dyDescent="0.15">
      <c r="A3674"/>
      <c r="B3674"/>
      <c r="C3674"/>
      <c r="D3674"/>
      <c r="E3674"/>
      <c r="F3674"/>
    </row>
    <row r="3675" spans="1:6" s="94" customFormat="1" x14ac:dyDescent="0.15">
      <c r="A3675"/>
      <c r="B3675"/>
      <c r="C3675"/>
      <c r="D3675"/>
      <c r="E3675"/>
      <c r="F3675"/>
    </row>
    <row r="3676" spans="1:6" s="94" customFormat="1" x14ac:dyDescent="0.15">
      <c r="A3676"/>
      <c r="B3676"/>
      <c r="C3676"/>
      <c r="D3676"/>
      <c r="E3676"/>
      <c r="F3676"/>
    </row>
    <row r="3677" spans="1:6" s="94" customFormat="1" x14ac:dyDescent="0.15">
      <c r="A3677"/>
      <c r="B3677"/>
      <c r="C3677"/>
      <c r="D3677"/>
      <c r="E3677"/>
      <c r="F3677"/>
    </row>
    <row r="3678" spans="1:6" s="94" customFormat="1" x14ac:dyDescent="0.15">
      <c r="A3678"/>
      <c r="B3678"/>
      <c r="C3678"/>
      <c r="D3678"/>
      <c r="E3678"/>
      <c r="F3678"/>
    </row>
    <row r="3679" spans="1:6" s="94" customFormat="1" x14ac:dyDescent="0.15">
      <c r="A3679"/>
      <c r="B3679"/>
      <c r="C3679"/>
      <c r="D3679"/>
      <c r="E3679"/>
      <c r="F3679"/>
    </row>
    <row r="3680" spans="1:6" s="94" customFormat="1" x14ac:dyDescent="0.15">
      <c r="A3680"/>
      <c r="B3680"/>
      <c r="C3680"/>
      <c r="D3680"/>
      <c r="E3680"/>
      <c r="F3680"/>
    </row>
    <row r="3681" spans="1:6" s="94" customFormat="1" x14ac:dyDescent="0.15">
      <c r="A3681"/>
      <c r="B3681"/>
      <c r="C3681"/>
      <c r="D3681"/>
      <c r="E3681"/>
      <c r="F3681"/>
    </row>
    <row r="3682" spans="1:6" s="94" customFormat="1" x14ac:dyDescent="0.15">
      <c r="A3682"/>
      <c r="B3682"/>
      <c r="C3682"/>
      <c r="D3682"/>
      <c r="E3682"/>
      <c r="F3682"/>
    </row>
    <row r="3683" spans="1:6" s="94" customFormat="1" x14ac:dyDescent="0.15">
      <c r="A3683"/>
      <c r="B3683"/>
      <c r="C3683"/>
      <c r="D3683"/>
      <c r="E3683"/>
      <c r="F3683"/>
    </row>
    <row r="3684" spans="1:6" s="94" customFormat="1" x14ac:dyDescent="0.15">
      <c r="A3684"/>
      <c r="B3684"/>
      <c r="C3684"/>
      <c r="D3684"/>
      <c r="E3684"/>
      <c r="F3684"/>
    </row>
    <row r="3685" spans="1:6" s="94" customFormat="1" x14ac:dyDescent="0.15">
      <c r="A3685"/>
      <c r="B3685"/>
      <c r="C3685"/>
      <c r="D3685"/>
      <c r="E3685"/>
      <c r="F3685"/>
    </row>
    <row r="3686" spans="1:6" s="94" customFormat="1" x14ac:dyDescent="0.15">
      <c r="A3686"/>
      <c r="B3686"/>
      <c r="C3686"/>
      <c r="D3686"/>
      <c r="E3686"/>
      <c r="F3686"/>
    </row>
    <row r="3687" spans="1:6" s="94" customFormat="1" x14ac:dyDescent="0.15">
      <c r="A3687"/>
      <c r="B3687"/>
      <c r="C3687"/>
      <c r="D3687"/>
      <c r="E3687"/>
      <c r="F3687"/>
    </row>
    <row r="3688" spans="1:6" s="94" customFormat="1" x14ac:dyDescent="0.15">
      <c r="A3688"/>
      <c r="B3688"/>
      <c r="C3688"/>
      <c r="D3688"/>
      <c r="E3688"/>
      <c r="F3688"/>
    </row>
    <row r="3689" spans="1:6" s="94" customFormat="1" x14ac:dyDescent="0.15">
      <c r="A3689"/>
      <c r="B3689"/>
      <c r="C3689"/>
      <c r="D3689"/>
      <c r="E3689"/>
      <c r="F3689"/>
    </row>
    <row r="3690" spans="1:6" s="94" customFormat="1" x14ac:dyDescent="0.15">
      <c r="A3690"/>
      <c r="B3690"/>
      <c r="C3690"/>
      <c r="D3690"/>
      <c r="E3690"/>
      <c r="F3690"/>
    </row>
    <row r="3691" spans="1:6" s="94" customFormat="1" x14ac:dyDescent="0.15">
      <c r="A3691"/>
      <c r="B3691"/>
      <c r="C3691"/>
      <c r="D3691"/>
      <c r="E3691"/>
      <c r="F3691"/>
    </row>
    <row r="3692" spans="1:6" s="94" customFormat="1" x14ac:dyDescent="0.15">
      <c r="A3692"/>
      <c r="B3692"/>
      <c r="C3692"/>
      <c r="D3692"/>
      <c r="E3692"/>
      <c r="F3692"/>
    </row>
    <row r="3693" spans="1:6" s="94" customFormat="1" x14ac:dyDescent="0.15">
      <c r="A3693"/>
      <c r="B3693"/>
      <c r="C3693"/>
      <c r="D3693"/>
      <c r="E3693"/>
      <c r="F3693"/>
    </row>
    <row r="3694" spans="1:6" s="94" customFormat="1" x14ac:dyDescent="0.15">
      <c r="A3694"/>
      <c r="B3694"/>
      <c r="C3694"/>
      <c r="D3694"/>
      <c r="E3694"/>
      <c r="F3694"/>
    </row>
    <row r="3695" spans="1:6" s="94" customFormat="1" x14ac:dyDescent="0.15">
      <c r="A3695"/>
      <c r="B3695"/>
      <c r="C3695"/>
      <c r="D3695"/>
      <c r="E3695"/>
      <c r="F3695"/>
    </row>
    <row r="3696" spans="1:6" s="94" customFormat="1" x14ac:dyDescent="0.15">
      <c r="A3696"/>
      <c r="B3696"/>
      <c r="C3696"/>
      <c r="D3696"/>
      <c r="E3696"/>
      <c r="F3696"/>
    </row>
    <row r="3697" spans="1:6" s="94" customFormat="1" x14ac:dyDescent="0.15">
      <c r="A3697"/>
      <c r="B3697"/>
      <c r="C3697"/>
      <c r="D3697"/>
      <c r="E3697"/>
      <c r="F3697"/>
    </row>
    <row r="3698" spans="1:6" s="94" customFormat="1" x14ac:dyDescent="0.15">
      <c r="A3698"/>
      <c r="B3698"/>
      <c r="C3698"/>
      <c r="D3698"/>
      <c r="E3698"/>
      <c r="F3698"/>
    </row>
    <row r="3699" spans="1:6" s="94" customFormat="1" x14ac:dyDescent="0.15">
      <c r="A3699"/>
      <c r="B3699"/>
      <c r="C3699"/>
      <c r="D3699"/>
      <c r="E3699"/>
      <c r="F3699"/>
    </row>
    <row r="3700" spans="1:6" s="94" customFormat="1" x14ac:dyDescent="0.15">
      <c r="A3700"/>
      <c r="B3700"/>
      <c r="C3700"/>
      <c r="D3700"/>
      <c r="E3700"/>
      <c r="F3700"/>
    </row>
    <row r="3701" spans="1:6" s="94" customFormat="1" x14ac:dyDescent="0.15">
      <c r="A3701"/>
      <c r="B3701"/>
      <c r="C3701"/>
      <c r="D3701"/>
      <c r="E3701"/>
      <c r="F3701"/>
    </row>
    <row r="3702" spans="1:6" s="94" customFormat="1" x14ac:dyDescent="0.15">
      <c r="A3702"/>
      <c r="B3702"/>
      <c r="C3702"/>
      <c r="D3702"/>
      <c r="E3702"/>
      <c r="F3702"/>
    </row>
    <row r="3703" spans="1:6" s="94" customFormat="1" x14ac:dyDescent="0.15">
      <c r="A3703"/>
      <c r="B3703"/>
      <c r="C3703"/>
      <c r="D3703"/>
      <c r="E3703"/>
      <c r="F3703"/>
    </row>
    <row r="3704" spans="1:6" s="94" customFormat="1" x14ac:dyDescent="0.15">
      <c r="A3704"/>
      <c r="B3704"/>
      <c r="C3704"/>
      <c r="D3704"/>
      <c r="E3704"/>
      <c r="F3704"/>
    </row>
    <row r="3705" spans="1:6" s="94" customFormat="1" x14ac:dyDescent="0.15">
      <c r="A3705"/>
      <c r="B3705"/>
      <c r="C3705"/>
      <c r="D3705"/>
      <c r="E3705"/>
      <c r="F3705"/>
    </row>
    <row r="3706" spans="1:6" s="94" customFormat="1" x14ac:dyDescent="0.15">
      <c r="A3706"/>
      <c r="B3706"/>
      <c r="C3706"/>
      <c r="D3706"/>
      <c r="E3706"/>
      <c r="F3706"/>
    </row>
    <row r="3707" spans="1:6" s="94" customFormat="1" x14ac:dyDescent="0.15">
      <c r="A3707"/>
      <c r="B3707"/>
      <c r="C3707"/>
      <c r="D3707"/>
      <c r="E3707"/>
      <c r="F3707"/>
    </row>
    <row r="3708" spans="1:6" s="94" customFormat="1" x14ac:dyDescent="0.15">
      <c r="A3708"/>
      <c r="B3708"/>
      <c r="C3708"/>
      <c r="D3708"/>
      <c r="E3708"/>
      <c r="F3708"/>
    </row>
    <row r="3709" spans="1:6" s="94" customFormat="1" x14ac:dyDescent="0.15">
      <c r="A3709"/>
      <c r="B3709"/>
      <c r="C3709"/>
      <c r="D3709"/>
      <c r="E3709"/>
      <c r="F3709"/>
    </row>
    <row r="3710" spans="1:6" s="94" customFormat="1" x14ac:dyDescent="0.15">
      <c r="A3710"/>
      <c r="B3710"/>
      <c r="C3710"/>
      <c r="D3710"/>
      <c r="E3710"/>
      <c r="F3710"/>
    </row>
    <row r="3711" spans="1:6" s="94" customFormat="1" x14ac:dyDescent="0.15">
      <c r="A3711"/>
      <c r="B3711"/>
      <c r="C3711"/>
      <c r="D3711"/>
      <c r="E3711"/>
      <c r="F3711"/>
    </row>
    <row r="3712" spans="1:6" s="94" customFormat="1" x14ac:dyDescent="0.15">
      <c r="A3712"/>
      <c r="B3712"/>
      <c r="C3712"/>
      <c r="D3712"/>
      <c r="E3712"/>
      <c r="F3712"/>
    </row>
    <row r="3713" spans="1:6" s="94" customFormat="1" x14ac:dyDescent="0.15">
      <c r="A3713"/>
      <c r="B3713"/>
      <c r="C3713"/>
      <c r="D3713"/>
      <c r="E3713"/>
      <c r="F3713"/>
    </row>
    <row r="3714" spans="1:6" s="94" customFormat="1" x14ac:dyDescent="0.15">
      <c r="A3714"/>
      <c r="B3714"/>
      <c r="C3714"/>
      <c r="D3714"/>
      <c r="E3714"/>
      <c r="F3714"/>
    </row>
    <row r="3715" spans="1:6" s="94" customFormat="1" x14ac:dyDescent="0.15">
      <c r="A3715"/>
      <c r="B3715"/>
      <c r="C3715"/>
      <c r="D3715"/>
      <c r="E3715"/>
      <c r="F3715"/>
    </row>
    <row r="3716" spans="1:6" s="94" customFormat="1" x14ac:dyDescent="0.15">
      <c r="A3716"/>
      <c r="B3716"/>
      <c r="C3716"/>
      <c r="D3716"/>
      <c r="E3716"/>
      <c r="F3716"/>
    </row>
    <row r="3717" spans="1:6" s="94" customFormat="1" x14ac:dyDescent="0.15">
      <c r="A3717"/>
      <c r="B3717"/>
      <c r="C3717"/>
      <c r="D3717"/>
      <c r="E3717"/>
      <c r="F3717"/>
    </row>
    <row r="3718" spans="1:6" s="94" customFormat="1" x14ac:dyDescent="0.15">
      <c r="A3718"/>
      <c r="B3718"/>
      <c r="C3718"/>
      <c r="D3718"/>
      <c r="E3718"/>
      <c r="F3718"/>
    </row>
    <row r="3719" spans="1:6" s="94" customFormat="1" x14ac:dyDescent="0.15">
      <c r="A3719"/>
      <c r="B3719"/>
      <c r="C3719"/>
      <c r="D3719"/>
      <c r="E3719"/>
      <c r="F3719"/>
    </row>
    <row r="3720" spans="1:6" s="94" customFormat="1" x14ac:dyDescent="0.15">
      <c r="A3720"/>
      <c r="B3720"/>
      <c r="C3720"/>
      <c r="D3720"/>
      <c r="E3720"/>
      <c r="F3720"/>
    </row>
    <row r="3721" spans="1:6" s="94" customFormat="1" x14ac:dyDescent="0.15">
      <c r="A3721"/>
      <c r="B3721"/>
      <c r="C3721"/>
      <c r="D3721"/>
      <c r="E3721"/>
      <c r="F3721"/>
    </row>
    <row r="3722" spans="1:6" s="94" customFormat="1" x14ac:dyDescent="0.15">
      <c r="A3722"/>
      <c r="B3722"/>
      <c r="C3722"/>
      <c r="D3722"/>
      <c r="E3722"/>
      <c r="F3722"/>
    </row>
    <row r="3723" spans="1:6" s="94" customFormat="1" x14ac:dyDescent="0.15">
      <c r="A3723"/>
      <c r="B3723"/>
      <c r="C3723"/>
      <c r="D3723"/>
      <c r="E3723"/>
      <c r="F3723"/>
    </row>
    <row r="3724" spans="1:6" s="94" customFormat="1" x14ac:dyDescent="0.15">
      <c r="A3724"/>
      <c r="B3724"/>
      <c r="C3724"/>
      <c r="D3724"/>
      <c r="E3724"/>
      <c r="F3724"/>
    </row>
    <row r="3725" spans="1:6" s="94" customFormat="1" x14ac:dyDescent="0.15">
      <c r="A3725"/>
      <c r="B3725"/>
      <c r="C3725"/>
      <c r="D3725"/>
      <c r="E3725"/>
      <c r="F3725"/>
    </row>
    <row r="3726" spans="1:6" s="94" customFormat="1" x14ac:dyDescent="0.15">
      <c r="A3726"/>
      <c r="B3726"/>
      <c r="C3726"/>
      <c r="D3726"/>
      <c r="E3726"/>
      <c r="F3726"/>
    </row>
    <row r="3727" spans="1:6" s="94" customFormat="1" x14ac:dyDescent="0.15">
      <c r="A3727"/>
      <c r="B3727"/>
      <c r="C3727"/>
      <c r="D3727"/>
      <c r="E3727"/>
      <c r="F3727"/>
    </row>
    <row r="3728" spans="1:6" s="94" customFormat="1" x14ac:dyDescent="0.15">
      <c r="A3728"/>
      <c r="B3728"/>
      <c r="C3728"/>
      <c r="D3728"/>
      <c r="E3728"/>
      <c r="F3728"/>
    </row>
    <row r="3729" spans="1:6" s="94" customFormat="1" x14ac:dyDescent="0.15">
      <c r="A3729"/>
      <c r="B3729"/>
      <c r="C3729"/>
      <c r="D3729"/>
      <c r="E3729"/>
      <c r="F3729"/>
    </row>
    <row r="3730" spans="1:6" s="94" customFormat="1" x14ac:dyDescent="0.15">
      <c r="A3730"/>
      <c r="B3730"/>
      <c r="C3730"/>
      <c r="D3730"/>
      <c r="E3730"/>
      <c r="F3730"/>
    </row>
    <row r="3731" spans="1:6" s="94" customFormat="1" x14ac:dyDescent="0.15">
      <c r="A3731"/>
      <c r="B3731"/>
      <c r="C3731"/>
      <c r="D3731"/>
      <c r="E3731"/>
      <c r="F3731"/>
    </row>
    <row r="3732" spans="1:6" s="94" customFormat="1" x14ac:dyDescent="0.15">
      <c r="A3732"/>
      <c r="B3732"/>
      <c r="C3732"/>
      <c r="D3732"/>
      <c r="E3732"/>
      <c r="F3732"/>
    </row>
    <row r="3733" spans="1:6" s="94" customFormat="1" x14ac:dyDescent="0.15">
      <c r="A3733"/>
      <c r="B3733"/>
      <c r="C3733"/>
      <c r="D3733"/>
      <c r="E3733"/>
      <c r="F3733"/>
    </row>
    <row r="3734" spans="1:6" s="94" customFormat="1" x14ac:dyDescent="0.15">
      <c r="A3734"/>
      <c r="B3734"/>
      <c r="C3734"/>
      <c r="D3734"/>
      <c r="E3734"/>
      <c r="F3734"/>
    </row>
    <row r="3735" spans="1:6" s="94" customFormat="1" x14ac:dyDescent="0.15">
      <c r="A3735"/>
      <c r="B3735"/>
      <c r="C3735"/>
      <c r="D3735"/>
      <c r="E3735"/>
      <c r="F3735"/>
    </row>
    <row r="3736" spans="1:6" s="94" customFormat="1" x14ac:dyDescent="0.15">
      <c r="A3736"/>
      <c r="B3736"/>
      <c r="C3736"/>
      <c r="D3736"/>
      <c r="E3736"/>
      <c r="F3736"/>
    </row>
    <row r="3737" spans="1:6" s="94" customFormat="1" x14ac:dyDescent="0.15">
      <c r="A3737"/>
      <c r="B3737"/>
      <c r="C3737"/>
      <c r="D3737"/>
      <c r="E3737"/>
      <c r="F3737"/>
    </row>
    <row r="3738" spans="1:6" s="94" customFormat="1" x14ac:dyDescent="0.15">
      <c r="A3738"/>
      <c r="B3738"/>
      <c r="C3738"/>
      <c r="D3738"/>
      <c r="E3738"/>
      <c r="F3738"/>
    </row>
    <row r="3739" spans="1:6" s="94" customFormat="1" x14ac:dyDescent="0.15">
      <c r="A3739"/>
      <c r="B3739"/>
      <c r="C3739"/>
      <c r="D3739"/>
      <c r="E3739"/>
      <c r="F3739"/>
    </row>
    <row r="3740" spans="1:6" s="94" customFormat="1" x14ac:dyDescent="0.15">
      <c r="A3740"/>
      <c r="B3740"/>
      <c r="C3740"/>
      <c r="D3740"/>
      <c r="E3740"/>
      <c r="F3740"/>
    </row>
    <row r="3741" spans="1:6" s="94" customFormat="1" x14ac:dyDescent="0.15">
      <c r="A3741"/>
      <c r="B3741"/>
      <c r="C3741"/>
      <c r="D3741"/>
      <c r="E3741"/>
      <c r="F3741"/>
    </row>
    <row r="3742" spans="1:6" s="94" customFormat="1" x14ac:dyDescent="0.15">
      <c r="A3742"/>
      <c r="B3742"/>
      <c r="C3742"/>
      <c r="D3742"/>
      <c r="E3742"/>
      <c r="F3742"/>
    </row>
    <row r="3743" spans="1:6" s="94" customFormat="1" x14ac:dyDescent="0.15">
      <c r="A3743"/>
      <c r="B3743"/>
      <c r="C3743"/>
      <c r="D3743"/>
      <c r="E3743"/>
      <c r="F3743"/>
    </row>
    <row r="3744" spans="1:6" s="94" customFormat="1" x14ac:dyDescent="0.15">
      <c r="A3744"/>
      <c r="B3744"/>
      <c r="C3744"/>
      <c r="D3744"/>
      <c r="E3744"/>
      <c r="F3744"/>
    </row>
    <row r="3745" spans="1:6" s="94" customFormat="1" x14ac:dyDescent="0.15">
      <c r="A3745"/>
      <c r="B3745"/>
      <c r="C3745"/>
      <c r="D3745"/>
      <c r="E3745"/>
      <c r="F3745"/>
    </row>
    <row r="3746" spans="1:6" s="94" customFormat="1" x14ac:dyDescent="0.15">
      <c r="A3746"/>
      <c r="B3746"/>
      <c r="C3746"/>
      <c r="D3746"/>
      <c r="E3746"/>
      <c r="F3746"/>
    </row>
    <row r="3747" spans="1:6" s="94" customFormat="1" x14ac:dyDescent="0.15">
      <c r="A3747"/>
      <c r="B3747"/>
      <c r="C3747"/>
      <c r="D3747"/>
      <c r="E3747"/>
      <c r="F3747"/>
    </row>
    <row r="3748" spans="1:6" s="94" customFormat="1" x14ac:dyDescent="0.15">
      <c r="A3748"/>
      <c r="B3748"/>
      <c r="C3748"/>
      <c r="D3748"/>
      <c r="E3748"/>
      <c r="F3748"/>
    </row>
    <row r="3749" spans="1:6" s="94" customFormat="1" x14ac:dyDescent="0.15">
      <c r="A3749"/>
      <c r="B3749"/>
      <c r="C3749"/>
      <c r="D3749"/>
      <c r="E3749"/>
      <c r="F3749"/>
    </row>
    <row r="3750" spans="1:6" s="94" customFormat="1" x14ac:dyDescent="0.15">
      <c r="A3750"/>
      <c r="B3750"/>
      <c r="C3750"/>
      <c r="D3750"/>
      <c r="E3750"/>
      <c r="F3750"/>
    </row>
    <row r="3751" spans="1:6" s="94" customFormat="1" x14ac:dyDescent="0.15">
      <c r="A3751"/>
      <c r="B3751"/>
      <c r="C3751"/>
      <c r="D3751"/>
      <c r="E3751"/>
      <c r="F3751"/>
    </row>
    <row r="3752" spans="1:6" s="94" customFormat="1" x14ac:dyDescent="0.15">
      <c r="A3752"/>
      <c r="B3752"/>
      <c r="C3752"/>
      <c r="D3752"/>
      <c r="E3752"/>
      <c r="F3752"/>
    </row>
    <row r="3753" spans="1:6" s="94" customFormat="1" x14ac:dyDescent="0.15">
      <c r="A3753"/>
      <c r="B3753"/>
      <c r="C3753"/>
      <c r="D3753"/>
      <c r="E3753"/>
      <c r="F3753"/>
    </row>
    <row r="3754" spans="1:6" s="94" customFormat="1" x14ac:dyDescent="0.15">
      <c r="A3754"/>
      <c r="B3754"/>
      <c r="C3754"/>
      <c r="D3754"/>
      <c r="E3754"/>
      <c r="F3754"/>
    </row>
    <row r="3755" spans="1:6" s="94" customFormat="1" x14ac:dyDescent="0.15">
      <c r="A3755"/>
      <c r="B3755"/>
      <c r="C3755"/>
      <c r="D3755"/>
      <c r="E3755"/>
      <c r="F3755"/>
    </row>
    <row r="3756" spans="1:6" s="94" customFormat="1" x14ac:dyDescent="0.15">
      <c r="A3756"/>
      <c r="B3756"/>
      <c r="C3756"/>
      <c r="D3756"/>
      <c r="E3756"/>
      <c r="F3756"/>
    </row>
    <row r="3757" spans="1:6" s="94" customFormat="1" x14ac:dyDescent="0.15">
      <c r="A3757"/>
      <c r="B3757"/>
      <c r="C3757"/>
      <c r="D3757"/>
      <c r="E3757"/>
      <c r="F3757"/>
    </row>
    <row r="3758" spans="1:6" s="94" customFormat="1" x14ac:dyDescent="0.15">
      <c r="A3758"/>
      <c r="B3758"/>
      <c r="C3758"/>
      <c r="D3758"/>
      <c r="E3758"/>
      <c r="F3758"/>
    </row>
    <row r="3759" spans="1:6" s="94" customFormat="1" x14ac:dyDescent="0.15">
      <c r="A3759"/>
      <c r="B3759"/>
      <c r="C3759"/>
      <c r="D3759"/>
      <c r="E3759"/>
      <c r="F3759"/>
    </row>
    <row r="3760" spans="1:6" s="94" customFormat="1" x14ac:dyDescent="0.15">
      <c r="A3760"/>
      <c r="B3760"/>
      <c r="C3760"/>
      <c r="D3760"/>
      <c r="E3760"/>
      <c r="F3760"/>
    </row>
    <row r="3761" spans="1:6" s="94" customFormat="1" x14ac:dyDescent="0.15">
      <c r="A3761"/>
      <c r="B3761"/>
      <c r="C3761"/>
      <c r="D3761"/>
      <c r="E3761"/>
      <c r="F3761"/>
    </row>
    <row r="3762" spans="1:6" s="94" customFormat="1" x14ac:dyDescent="0.15">
      <c r="A3762"/>
      <c r="B3762"/>
      <c r="C3762"/>
      <c r="D3762"/>
      <c r="E3762"/>
      <c r="F3762"/>
    </row>
    <row r="3763" spans="1:6" s="94" customFormat="1" x14ac:dyDescent="0.15">
      <c r="A3763"/>
      <c r="B3763"/>
      <c r="C3763"/>
      <c r="D3763"/>
      <c r="E3763"/>
      <c r="F3763"/>
    </row>
    <row r="3764" spans="1:6" s="94" customFormat="1" x14ac:dyDescent="0.15">
      <c r="A3764"/>
      <c r="B3764"/>
      <c r="C3764"/>
      <c r="D3764"/>
      <c r="E3764"/>
      <c r="F3764"/>
    </row>
    <row r="3765" spans="1:6" s="94" customFormat="1" x14ac:dyDescent="0.15">
      <c r="A3765"/>
      <c r="B3765"/>
      <c r="C3765"/>
      <c r="D3765"/>
      <c r="E3765"/>
      <c r="F3765"/>
    </row>
    <row r="3766" spans="1:6" s="94" customFormat="1" x14ac:dyDescent="0.15">
      <c r="A3766"/>
      <c r="B3766"/>
      <c r="C3766"/>
      <c r="D3766"/>
      <c r="E3766"/>
      <c r="F3766"/>
    </row>
    <row r="3767" spans="1:6" s="94" customFormat="1" x14ac:dyDescent="0.15">
      <c r="A3767"/>
      <c r="B3767"/>
      <c r="C3767"/>
      <c r="D3767"/>
      <c r="E3767"/>
      <c r="F3767"/>
    </row>
    <row r="3768" spans="1:6" s="94" customFormat="1" x14ac:dyDescent="0.15">
      <c r="A3768"/>
      <c r="B3768"/>
      <c r="C3768"/>
      <c r="D3768"/>
      <c r="E3768"/>
      <c r="F3768"/>
    </row>
    <row r="3769" spans="1:6" s="94" customFormat="1" x14ac:dyDescent="0.15">
      <c r="A3769"/>
      <c r="B3769"/>
      <c r="C3769"/>
      <c r="D3769"/>
      <c r="E3769"/>
      <c r="F3769"/>
    </row>
    <row r="3770" spans="1:6" s="94" customFormat="1" x14ac:dyDescent="0.15">
      <c r="A3770"/>
      <c r="B3770"/>
      <c r="C3770"/>
      <c r="D3770"/>
      <c r="E3770"/>
      <c r="F3770"/>
    </row>
    <row r="3771" spans="1:6" s="94" customFormat="1" x14ac:dyDescent="0.15">
      <c r="A3771"/>
      <c r="B3771"/>
      <c r="C3771"/>
      <c r="D3771"/>
      <c r="E3771"/>
      <c r="F3771"/>
    </row>
    <row r="3772" spans="1:6" s="94" customFormat="1" x14ac:dyDescent="0.15">
      <c r="A3772"/>
      <c r="B3772"/>
      <c r="C3772"/>
      <c r="D3772"/>
      <c r="E3772"/>
      <c r="F3772"/>
    </row>
    <row r="3773" spans="1:6" s="94" customFormat="1" x14ac:dyDescent="0.15">
      <c r="A3773"/>
      <c r="B3773"/>
      <c r="C3773"/>
      <c r="D3773"/>
      <c r="E3773"/>
      <c r="F3773"/>
    </row>
    <row r="3774" spans="1:6" s="94" customFormat="1" x14ac:dyDescent="0.15">
      <c r="A3774"/>
      <c r="B3774"/>
      <c r="C3774"/>
      <c r="D3774"/>
      <c r="E3774"/>
      <c r="F3774"/>
    </row>
    <row r="3775" spans="1:6" s="94" customFormat="1" x14ac:dyDescent="0.15">
      <c r="A3775"/>
      <c r="B3775"/>
      <c r="C3775"/>
      <c r="D3775"/>
      <c r="E3775"/>
      <c r="F3775"/>
    </row>
    <row r="3776" spans="1:6" s="94" customFormat="1" x14ac:dyDescent="0.15">
      <c r="A3776"/>
      <c r="B3776"/>
      <c r="C3776"/>
      <c r="D3776"/>
      <c r="E3776"/>
      <c r="F3776"/>
    </row>
    <row r="3777" spans="1:6" s="94" customFormat="1" x14ac:dyDescent="0.15">
      <c r="A3777"/>
      <c r="B3777"/>
      <c r="C3777"/>
      <c r="D3777"/>
      <c r="E3777"/>
      <c r="F3777"/>
    </row>
    <row r="3778" spans="1:6" s="94" customFormat="1" x14ac:dyDescent="0.15">
      <c r="A3778"/>
      <c r="B3778"/>
      <c r="C3778"/>
      <c r="D3778"/>
      <c r="E3778"/>
      <c r="F3778"/>
    </row>
    <row r="3779" spans="1:6" s="94" customFormat="1" x14ac:dyDescent="0.15">
      <c r="A3779"/>
      <c r="B3779"/>
      <c r="C3779"/>
      <c r="D3779"/>
      <c r="E3779"/>
      <c r="F3779"/>
    </row>
    <row r="3780" spans="1:6" s="94" customFormat="1" x14ac:dyDescent="0.15">
      <c r="A3780"/>
      <c r="B3780"/>
      <c r="C3780"/>
      <c r="D3780"/>
      <c r="E3780"/>
      <c r="F3780"/>
    </row>
    <row r="3781" spans="1:6" s="94" customFormat="1" x14ac:dyDescent="0.15">
      <c r="A3781"/>
      <c r="B3781"/>
      <c r="C3781"/>
      <c r="D3781"/>
      <c r="E3781"/>
      <c r="F3781"/>
    </row>
    <row r="3782" spans="1:6" s="94" customFormat="1" x14ac:dyDescent="0.15">
      <c r="A3782"/>
      <c r="B3782"/>
      <c r="C3782"/>
      <c r="D3782"/>
      <c r="E3782"/>
      <c r="F3782"/>
    </row>
    <row r="3783" spans="1:6" s="94" customFormat="1" x14ac:dyDescent="0.15">
      <c r="A3783"/>
      <c r="B3783"/>
      <c r="C3783"/>
      <c r="D3783"/>
      <c r="E3783"/>
      <c r="F3783"/>
    </row>
    <row r="3784" spans="1:6" s="94" customFormat="1" x14ac:dyDescent="0.15">
      <c r="A3784"/>
      <c r="B3784"/>
      <c r="C3784"/>
      <c r="D3784"/>
      <c r="E3784"/>
      <c r="F3784"/>
    </row>
    <row r="3785" spans="1:6" s="94" customFormat="1" x14ac:dyDescent="0.15">
      <c r="A3785"/>
      <c r="B3785"/>
      <c r="C3785"/>
      <c r="D3785"/>
      <c r="E3785"/>
      <c r="F3785"/>
    </row>
    <row r="3786" spans="1:6" s="94" customFormat="1" x14ac:dyDescent="0.15">
      <c r="A3786"/>
      <c r="B3786"/>
      <c r="C3786"/>
      <c r="D3786"/>
      <c r="E3786"/>
      <c r="F3786"/>
    </row>
    <row r="3787" spans="1:6" s="94" customFormat="1" x14ac:dyDescent="0.15">
      <c r="A3787"/>
      <c r="B3787"/>
      <c r="C3787"/>
      <c r="D3787"/>
      <c r="E3787"/>
      <c r="F3787"/>
    </row>
    <row r="3788" spans="1:6" s="94" customFormat="1" x14ac:dyDescent="0.15">
      <c r="A3788"/>
      <c r="B3788"/>
      <c r="C3788"/>
      <c r="D3788"/>
      <c r="E3788"/>
      <c r="F3788"/>
    </row>
    <row r="3789" spans="1:6" s="94" customFormat="1" x14ac:dyDescent="0.15">
      <c r="A3789"/>
      <c r="B3789"/>
      <c r="C3789"/>
      <c r="D3789"/>
      <c r="E3789"/>
      <c r="F3789"/>
    </row>
    <row r="3790" spans="1:6" s="94" customFormat="1" x14ac:dyDescent="0.15">
      <c r="A3790"/>
      <c r="B3790"/>
      <c r="C3790"/>
      <c r="D3790"/>
      <c r="E3790"/>
      <c r="F3790"/>
    </row>
    <row r="3791" spans="1:6" s="94" customFormat="1" x14ac:dyDescent="0.15">
      <c r="A3791"/>
      <c r="B3791"/>
      <c r="C3791"/>
      <c r="D3791"/>
      <c r="E3791"/>
      <c r="F3791"/>
    </row>
    <row r="3792" spans="1:6" s="94" customFormat="1" x14ac:dyDescent="0.15">
      <c r="A3792"/>
      <c r="B3792"/>
      <c r="C3792"/>
      <c r="D3792"/>
      <c r="E3792"/>
      <c r="F3792"/>
    </row>
    <row r="3793" spans="1:6" s="94" customFormat="1" x14ac:dyDescent="0.15">
      <c r="A3793"/>
      <c r="B3793"/>
      <c r="C3793"/>
      <c r="D3793"/>
      <c r="E3793"/>
      <c r="F3793"/>
    </row>
    <row r="3794" spans="1:6" s="94" customFormat="1" x14ac:dyDescent="0.15">
      <c r="A3794"/>
      <c r="B3794"/>
      <c r="C3794"/>
      <c r="D3794"/>
      <c r="E3794"/>
      <c r="F3794"/>
    </row>
    <row r="3795" spans="1:6" s="94" customFormat="1" x14ac:dyDescent="0.15">
      <c r="A3795"/>
      <c r="B3795"/>
      <c r="C3795"/>
      <c r="D3795"/>
      <c r="E3795"/>
      <c r="F3795"/>
    </row>
    <row r="3796" spans="1:6" s="94" customFormat="1" x14ac:dyDescent="0.15">
      <c r="A3796"/>
      <c r="B3796"/>
      <c r="C3796"/>
      <c r="D3796"/>
      <c r="E3796"/>
      <c r="F3796"/>
    </row>
    <row r="3797" spans="1:6" s="94" customFormat="1" x14ac:dyDescent="0.15">
      <c r="A3797"/>
      <c r="B3797"/>
      <c r="C3797"/>
      <c r="D3797"/>
      <c r="E3797"/>
      <c r="F3797"/>
    </row>
    <row r="3798" spans="1:6" s="94" customFormat="1" x14ac:dyDescent="0.15">
      <c r="A3798"/>
      <c r="B3798"/>
      <c r="C3798"/>
      <c r="D3798"/>
      <c r="E3798"/>
      <c r="F3798"/>
    </row>
    <row r="3799" spans="1:6" s="94" customFormat="1" x14ac:dyDescent="0.15">
      <c r="A3799"/>
      <c r="B3799"/>
      <c r="C3799"/>
      <c r="D3799"/>
      <c r="E3799"/>
      <c r="F3799"/>
    </row>
    <row r="3800" spans="1:6" s="94" customFormat="1" x14ac:dyDescent="0.15">
      <c r="A3800"/>
      <c r="B3800"/>
      <c r="C3800"/>
      <c r="D3800"/>
      <c r="E3800"/>
      <c r="F3800"/>
    </row>
    <row r="3801" spans="1:6" s="94" customFormat="1" x14ac:dyDescent="0.15">
      <c r="A3801"/>
      <c r="B3801"/>
      <c r="C3801"/>
      <c r="D3801"/>
      <c r="E3801"/>
      <c r="F3801"/>
    </row>
    <row r="3802" spans="1:6" s="94" customFormat="1" x14ac:dyDescent="0.15">
      <c r="A3802"/>
      <c r="B3802"/>
      <c r="C3802"/>
      <c r="D3802"/>
      <c r="E3802"/>
      <c r="F3802"/>
    </row>
    <row r="3803" spans="1:6" s="94" customFormat="1" x14ac:dyDescent="0.15">
      <c r="A3803"/>
      <c r="B3803"/>
      <c r="C3803"/>
      <c r="D3803"/>
      <c r="E3803"/>
      <c r="F3803"/>
    </row>
    <row r="3804" spans="1:6" s="94" customFormat="1" x14ac:dyDescent="0.15">
      <c r="A3804"/>
      <c r="B3804"/>
      <c r="C3804"/>
      <c r="D3804"/>
      <c r="E3804"/>
      <c r="F3804"/>
    </row>
    <row r="3805" spans="1:6" s="94" customFormat="1" x14ac:dyDescent="0.15">
      <c r="A3805"/>
      <c r="B3805"/>
      <c r="C3805"/>
      <c r="D3805"/>
      <c r="E3805"/>
      <c r="F3805"/>
    </row>
    <row r="3806" spans="1:6" s="94" customFormat="1" x14ac:dyDescent="0.15">
      <c r="A3806"/>
      <c r="B3806"/>
      <c r="C3806"/>
      <c r="D3806"/>
      <c r="E3806"/>
      <c r="F3806"/>
    </row>
    <row r="3807" spans="1:6" s="94" customFormat="1" x14ac:dyDescent="0.15">
      <c r="A3807"/>
      <c r="B3807"/>
      <c r="C3807"/>
      <c r="D3807"/>
      <c r="E3807"/>
      <c r="F3807"/>
    </row>
    <row r="3808" spans="1:6" s="94" customFormat="1" x14ac:dyDescent="0.15">
      <c r="A3808"/>
      <c r="B3808"/>
      <c r="C3808"/>
      <c r="D3808"/>
      <c r="E3808"/>
      <c r="F3808"/>
    </row>
    <row r="3809" spans="1:6" s="94" customFormat="1" x14ac:dyDescent="0.15">
      <c r="A3809"/>
      <c r="B3809"/>
      <c r="C3809"/>
      <c r="D3809"/>
      <c r="E3809"/>
      <c r="F3809"/>
    </row>
    <row r="3810" spans="1:6" s="94" customFormat="1" x14ac:dyDescent="0.15">
      <c r="A3810"/>
      <c r="B3810"/>
      <c r="C3810"/>
      <c r="D3810"/>
      <c r="E3810"/>
      <c r="F3810"/>
    </row>
    <row r="3811" spans="1:6" s="94" customFormat="1" x14ac:dyDescent="0.15">
      <c r="A3811"/>
      <c r="B3811"/>
      <c r="C3811"/>
      <c r="D3811"/>
      <c r="E3811"/>
      <c r="F3811"/>
    </row>
    <row r="3812" spans="1:6" s="94" customFormat="1" x14ac:dyDescent="0.15">
      <c r="A3812"/>
      <c r="B3812"/>
      <c r="C3812"/>
      <c r="D3812"/>
      <c r="E3812"/>
      <c r="F3812"/>
    </row>
    <row r="3813" spans="1:6" s="94" customFormat="1" x14ac:dyDescent="0.15">
      <c r="A3813"/>
      <c r="B3813"/>
      <c r="C3813"/>
      <c r="D3813"/>
      <c r="E3813"/>
      <c r="F3813"/>
    </row>
    <row r="3814" spans="1:6" s="94" customFormat="1" x14ac:dyDescent="0.15">
      <c r="A3814"/>
      <c r="B3814"/>
      <c r="C3814"/>
      <c r="D3814"/>
      <c r="E3814"/>
      <c r="F3814"/>
    </row>
    <row r="3815" spans="1:6" s="94" customFormat="1" x14ac:dyDescent="0.15">
      <c r="A3815"/>
      <c r="B3815"/>
      <c r="C3815"/>
      <c r="D3815"/>
      <c r="E3815"/>
      <c r="F3815"/>
    </row>
    <row r="3816" spans="1:6" s="94" customFormat="1" x14ac:dyDescent="0.15">
      <c r="A3816"/>
      <c r="B3816"/>
      <c r="C3816"/>
      <c r="D3816"/>
      <c r="E3816"/>
      <c r="F3816"/>
    </row>
    <row r="3817" spans="1:6" s="94" customFormat="1" x14ac:dyDescent="0.15">
      <c r="A3817"/>
      <c r="B3817"/>
      <c r="C3817"/>
      <c r="D3817"/>
      <c r="E3817"/>
      <c r="F3817"/>
    </row>
    <row r="3818" spans="1:6" s="94" customFormat="1" x14ac:dyDescent="0.15">
      <c r="A3818"/>
      <c r="B3818"/>
      <c r="C3818"/>
      <c r="D3818"/>
      <c r="E3818"/>
      <c r="F3818"/>
    </row>
    <row r="3819" spans="1:6" s="94" customFormat="1" x14ac:dyDescent="0.15">
      <c r="A3819"/>
      <c r="B3819"/>
      <c r="C3819"/>
      <c r="D3819"/>
      <c r="E3819"/>
      <c r="F3819"/>
    </row>
    <row r="3820" spans="1:6" s="94" customFormat="1" x14ac:dyDescent="0.15">
      <c r="A3820"/>
      <c r="B3820"/>
      <c r="C3820"/>
      <c r="D3820"/>
      <c r="E3820"/>
      <c r="F3820"/>
    </row>
    <row r="3821" spans="1:6" s="94" customFormat="1" x14ac:dyDescent="0.15">
      <c r="A3821"/>
      <c r="B3821"/>
      <c r="C3821"/>
      <c r="D3821"/>
      <c r="E3821"/>
      <c r="F3821"/>
    </row>
    <row r="3822" spans="1:6" s="94" customFormat="1" x14ac:dyDescent="0.15">
      <c r="A3822"/>
      <c r="B3822"/>
      <c r="C3822"/>
      <c r="D3822"/>
      <c r="E3822"/>
      <c r="F3822"/>
    </row>
    <row r="3823" spans="1:6" s="94" customFormat="1" x14ac:dyDescent="0.15">
      <c r="A3823"/>
      <c r="B3823"/>
      <c r="C3823"/>
      <c r="D3823"/>
      <c r="E3823"/>
      <c r="F3823"/>
    </row>
    <row r="3824" spans="1:6" s="94" customFormat="1" x14ac:dyDescent="0.15">
      <c r="A3824"/>
      <c r="B3824"/>
      <c r="C3824"/>
      <c r="D3824"/>
      <c r="E3824"/>
      <c r="F3824"/>
    </row>
    <row r="3825" spans="1:6" s="94" customFormat="1" x14ac:dyDescent="0.15">
      <c r="A3825"/>
      <c r="B3825"/>
      <c r="C3825"/>
      <c r="D3825"/>
      <c r="E3825"/>
      <c r="F3825"/>
    </row>
    <row r="3826" spans="1:6" s="94" customFormat="1" x14ac:dyDescent="0.15">
      <c r="A3826"/>
      <c r="B3826"/>
      <c r="C3826"/>
      <c r="D3826"/>
      <c r="E3826"/>
      <c r="F3826"/>
    </row>
    <row r="3827" spans="1:6" s="94" customFormat="1" x14ac:dyDescent="0.15">
      <c r="A3827"/>
      <c r="B3827"/>
      <c r="C3827"/>
      <c r="D3827"/>
      <c r="E3827"/>
      <c r="F3827"/>
    </row>
    <row r="3828" spans="1:6" s="94" customFormat="1" x14ac:dyDescent="0.15">
      <c r="A3828"/>
      <c r="B3828"/>
      <c r="C3828"/>
      <c r="D3828"/>
      <c r="E3828"/>
      <c r="F3828"/>
    </row>
    <row r="3829" spans="1:6" s="94" customFormat="1" x14ac:dyDescent="0.15">
      <c r="A3829"/>
      <c r="B3829"/>
      <c r="C3829"/>
      <c r="D3829"/>
      <c r="E3829"/>
      <c r="F3829"/>
    </row>
    <row r="3830" spans="1:6" s="94" customFormat="1" x14ac:dyDescent="0.15">
      <c r="A3830"/>
      <c r="B3830"/>
      <c r="C3830"/>
      <c r="D3830"/>
      <c r="E3830"/>
      <c r="F3830"/>
    </row>
    <row r="3831" spans="1:6" s="94" customFormat="1" x14ac:dyDescent="0.15">
      <c r="A3831"/>
      <c r="B3831"/>
      <c r="C3831"/>
      <c r="D3831"/>
      <c r="E3831"/>
      <c r="F3831"/>
    </row>
    <row r="3832" spans="1:6" s="94" customFormat="1" x14ac:dyDescent="0.15">
      <c r="A3832"/>
      <c r="B3832"/>
      <c r="C3832"/>
      <c r="D3832"/>
      <c r="E3832"/>
      <c r="F3832"/>
    </row>
    <row r="3833" spans="1:6" s="94" customFormat="1" x14ac:dyDescent="0.15">
      <c r="A3833"/>
      <c r="B3833"/>
      <c r="C3833"/>
      <c r="D3833"/>
      <c r="E3833"/>
      <c r="F3833"/>
    </row>
    <row r="3834" spans="1:6" s="94" customFormat="1" x14ac:dyDescent="0.15">
      <c r="A3834"/>
      <c r="B3834"/>
      <c r="C3834"/>
      <c r="D3834"/>
      <c r="E3834"/>
      <c r="F3834"/>
    </row>
    <row r="3835" spans="1:6" s="94" customFormat="1" x14ac:dyDescent="0.15">
      <c r="A3835"/>
      <c r="B3835"/>
      <c r="C3835"/>
      <c r="D3835"/>
      <c r="E3835"/>
      <c r="F3835"/>
    </row>
    <row r="3836" spans="1:6" s="94" customFormat="1" x14ac:dyDescent="0.15">
      <c r="A3836"/>
      <c r="B3836"/>
      <c r="C3836"/>
      <c r="D3836"/>
      <c r="E3836"/>
      <c r="F3836"/>
    </row>
    <row r="3837" spans="1:6" s="94" customFormat="1" x14ac:dyDescent="0.15">
      <c r="A3837"/>
      <c r="B3837"/>
      <c r="C3837"/>
      <c r="D3837"/>
      <c r="E3837"/>
      <c r="F3837"/>
    </row>
    <row r="3838" spans="1:6" s="94" customFormat="1" x14ac:dyDescent="0.15">
      <c r="A3838"/>
      <c r="B3838"/>
      <c r="C3838"/>
      <c r="D3838"/>
      <c r="E3838"/>
      <c r="F3838"/>
    </row>
    <row r="3839" spans="1:6" s="94" customFormat="1" x14ac:dyDescent="0.15">
      <c r="A3839"/>
      <c r="B3839"/>
      <c r="C3839"/>
      <c r="D3839"/>
      <c r="E3839"/>
      <c r="F3839"/>
    </row>
    <row r="3840" spans="1:6" s="94" customFormat="1" x14ac:dyDescent="0.15">
      <c r="A3840"/>
      <c r="B3840"/>
      <c r="C3840"/>
      <c r="D3840"/>
      <c r="E3840"/>
      <c r="F3840"/>
    </row>
    <row r="3841" spans="1:6" s="94" customFormat="1" x14ac:dyDescent="0.15">
      <c r="A3841"/>
      <c r="B3841"/>
      <c r="C3841"/>
      <c r="D3841"/>
      <c r="E3841"/>
      <c r="F3841"/>
    </row>
    <row r="3842" spans="1:6" s="94" customFormat="1" x14ac:dyDescent="0.15">
      <c r="A3842"/>
      <c r="B3842"/>
      <c r="C3842"/>
      <c r="D3842"/>
      <c r="E3842"/>
      <c r="F3842"/>
    </row>
    <row r="3843" spans="1:6" s="94" customFormat="1" x14ac:dyDescent="0.15">
      <c r="A3843"/>
      <c r="B3843"/>
      <c r="C3843"/>
      <c r="D3843"/>
      <c r="E3843"/>
      <c r="F3843"/>
    </row>
    <row r="3844" spans="1:6" s="94" customFormat="1" x14ac:dyDescent="0.15">
      <c r="A3844"/>
      <c r="B3844"/>
      <c r="C3844"/>
      <c r="D3844"/>
      <c r="E3844"/>
      <c r="F3844"/>
    </row>
    <row r="3845" spans="1:6" s="94" customFormat="1" x14ac:dyDescent="0.15">
      <c r="A3845"/>
      <c r="B3845"/>
      <c r="C3845"/>
      <c r="D3845"/>
      <c r="E3845"/>
      <c r="F3845"/>
    </row>
    <row r="3846" spans="1:6" s="94" customFormat="1" x14ac:dyDescent="0.15">
      <c r="A3846"/>
      <c r="B3846"/>
      <c r="C3846"/>
      <c r="D3846"/>
      <c r="E3846"/>
      <c r="F3846"/>
    </row>
    <row r="3847" spans="1:6" s="94" customFormat="1" x14ac:dyDescent="0.15">
      <c r="A3847"/>
      <c r="B3847"/>
      <c r="C3847"/>
      <c r="D3847"/>
      <c r="E3847"/>
      <c r="F3847"/>
    </row>
    <row r="3848" spans="1:6" s="94" customFormat="1" x14ac:dyDescent="0.15">
      <c r="A3848"/>
      <c r="B3848"/>
      <c r="C3848"/>
      <c r="D3848"/>
      <c r="E3848"/>
      <c r="F3848"/>
    </row>
    <row r="3849" spans="1:6" s="94" customFormat="1" x14ac:dyDescent="0.15">
      <c r="A3849"/>
      <c r="B3849"/>
      <c r="C3849"/>
      <c r="D3849"/>
      <c r="E3849"/>
      <c r="F3849"/>
    </row>
    <row r="3850" spans="1:6" s="94" customFormat="1" x14ac:dyDescent="0.15">
      <c r="A3850"/>
      <c r="B3850"/>
      <c r="C3850"/>
      <c r="D3850"/>
      <c r="E3850"/>
      <c r="F3850"/>
    </row>
    <row r="3851" spans="1:6" s="94" customFormat="1" x14ac:dyDescent="0.15">
      <c r="A3851"/>
      <c r="B3851"/>
      <c r="C3851"/>
      <c r="D3851"/>
      <c r="E3851"/>
      <c r="F3851"/>
    </row>
    <row r="3852" spans="1:6" s="94" customFormat="1" x14ac:dyDescent="0.15">
      <c r="A3852"/>
      <c r="B3852"/>
      <c r="C3852"/>
      <c r="D3852"/>
      <c r="E3852"/>
      <c r="F3852"/>
    </row>
    <row r="3853" spans="1:6" s="94" customFormat="1" x14ac:dyDescent="0.15">
      <c r="A3853"/>
      <c r="B3853"/>
      <c r="C3853"/>
      <c r="D3853"/>
      <c r="E3853"/>
      <c r="F3853"/>
    </row>
    <row r="3854" spans="1:6" s="94" customFormat="1" x14ac:dyDescent="0.15">
      <c r="A3854"/>
      <c r="B3854"/>
      <c r="C3854"/>
      <c r="D3854"/>
      <c r="E3854"/>
      <c r="F3854"/>
    </row>
    <row r="3855" spans="1:6" s="94" customFormat="1" x14ac:dyDescent="0.15">
      <c r="A3855"/>
      <c r="B3855"/>
      <c r="C3855"/>
      <c r="D3855"/>
      <c r="E3855"/>
      <c r="F3855"/>
    </row>
    <row r="3856" spans="1:6" s="94" customFormat="1" x14ac:dyDescent="0.15">
      <c r="A3856"/>
      <c r="B3856"/>
      <c r="C3856"/>
      <c r="D3856"/>
      <c r="E3856"/>
      <c r="F3856"/>
    </row>
    <row r="3857" spans="1:6" s="94" customFormat="1" x14ac:dyDescent="0.15">
      <c r="A3857"/>
      <c r="B3857"/>
      <c r="C3857"/>
      <c r="D3857"/>
      <c r="E3857"/>
      <c r="F3857"/>
    </row>
    <row r="3858" spans="1:6" s="94" customFormat="1" x14ac:dyDescent="0.15">
      <c r="A3858"/>
      <c r="B3858"/>
      <c r="C3858"/>
      <c r="D3858"/>
      <c r="E3858"/>
      <c r="F3858"/>
    </row>
    <row r="3859" spans="1:6" s="94" customFormat="1" x14ac:dyDescent="0.15">
      <c r="A3859"/>
      <c r="B3859"/>
      <c r="C3859"/>
      <c r="D3859"/>
      <c r="E3859"/>
      <c r="F3859"/>
    </row>
    <row r="3860" spans="1:6" s="94" customFormat="1" x14ac:dyDescent="0.15">
      <c r="A3860"/>
      <c r="B3860"/>
      <c r="C3860"/>
      <c r="D3860"/>
      <c r="E3860"/>
      <c r="F3860"/>
    </row>
    <row r="3861" spans="1:6" s="94" customFormat="1" x14ac:dyDescent="0.15">
      <c r="A3861"/>
      <c r="B3861"/>
      <c r="C3861"/>
      <c r="D3861"/>
      <c r="E3861"/>
      <c r="F3861"/>
    </row>
    <row r="3862" spans="1:6" s="94" customFormat="1" x14ac:dyDescent="0.15">
      <c r="A3862"/>
      <c r="B3862"/>
      <c r="C3862"/>
      <c r="D3862"/>
      <c r="E3862"/>
      <c r="F3862"/>
    </row>
    <row r="3863" spans="1:6" s="94" customFormat="1" x14ac:dyDescent="0.15">
      <c r="A3863"/>
      <c r="B3863"/>
      <c r="C3863"/>
      <c r="D3863"/>
      <c r="E3863"/>
      <c r="F3863"/>
    </row>
    <row r="3864" spans="1:6" s="94" customFormat="1" x14ac:dyDescent="0.15">
      <c r="A3864"/>
      <c r="B3864"/>
      <c r="C3864"/>
      <c r="D3864"/>
      <c r="E3864"/>
      <c r="F3864"/>
    </row>
    <row r="3865" spans="1:6" s="94" customFormat="1" x14ac:dyDescent="0.15">
      <c r="A3865"/>
      <c r="B3865"/>
      <c r="C3865"/>
      <c r="D3865"/>
      <c r="E3865"/>
      <c r="F3865"/>
    </row>
    <row r="3866" spans="1:6" s="94" customFormat="1" x14ac:dyDescent="0.15">
      <c r="A3866"/>
      <c r="B3866"/>
      <c r="C3866"/>
      <c r="D3866"/>
      <c r="E3866"/>
      <c r="F3866"/>
    </row>
    <row r="3867" spans="1:6" s="94" customFormat="1" x14ac:dyDescent="0.15">
      <c r="A3867"/>
      <c r="B3867"/>
      <c r="C3867"/>
      <c r="D3867"/>
      <c r="E3867"/>
      <c r="F3867"/>
    </row>
    <row r="3868" spans="1:6" s="94" customFormat="1" x14ac:dyDescent="0.15">
      <c r="A3868"/>
      <c r="B3868"/>
      <c r="C3868"/>
      <c r="D3868"/>
      <c r="E3868"/>
      <c r="F3868"/>
    </row>
    <row r="3869" spans="1:6" s="94" customFormat="1" x14ac:dyDescent="0.15">
      <c r="A3869"/>
      <c r="B3869"/>
      <c r="C3869"/>
      <c r="D3869"/>
      <c r="E3869"/>
      <c r="F3869"/>
    </row>
    <row r="3870" spans="1:6" s="94" customFormat="1" x14ac:dyDescent="0.15">
      <c r="A3870"/>
      <c r="B3870"/>
      <c r="C3870"/>
      <c r="D3870"/>
      <c r="E3870"/>
      <c r="F3870"/>
    </row>
    <row r="3871" spans="1:6" s="94" customFormat="1" x14ac:dyDescent="0.15">
      <c r="A3871"/>
      <c r="B3871"/>
      <c r="C3871"/>
      <c r="D3871"/>
      <c r="E3871"/>
      <c r="F3871"/>
    </row>
    <row r="3872" spans="1:6" s="94" customFormat="1" x14ac:dyDescent="0.15">
      <c r="A3872"/>
      <c r="B3872"/>
      <c r="C3872"/>
      <c r="D3872"/>
      <c r="E3872"/>
      <c r="F3872"/>
    </row>
    <row r="3873" spans="1:6" s="94" customFormat="1" x14ac:dyDescent="0.15">
      <c r="A3873"/>
      <c r="B3873"/>
      <c r="C3873"/>
      <c r="D3873"/>
      <c r="E3873"/>
      <c r="F3873"/>
    </row>
    <row r="3874" spans="1:6" s="94" customFormat="1" x14ac:dyDescent="0.15">
      <c r="A3874"/>
      <c r="B3874"/>
      <c r="C3874"/>
      <c r="D3874"/>
      <c r="E3874"/>
      <c r="F3874"/>
    </row>
    <row r="3875" spans="1:6" s="94" customFormat="1" x14ac:dyDescent="0.15">
      <c r="A3875"/>
      <c r="B3875"/>
      <c r="C3875"/>
      <c r="D3875"/>
      <c r="E3875"/>
      <c r="F3875"/>
    </row>
    <row r="3876" spans="1:6" s="94" customFormat="1" x14ac:dyDescent="0.15">
      <c r="A3876"/>
      <c r="B3876"/>
      <c r="C3876"/>
      <c r="D3876"/>
      <c r="E3876"/>
      <c r="F3876"/>
    </row>
    <row r="3877" spans="1:6" s="94" customFormat="1" x14ac:dyDescent="0.15">
      <c r="A3877"/>
      <c r="B3877"/>
      <c r="C3877"/>
      <c r="D3877"/>
      <c r="E3877"/>
      <c r="F3877"/>
    </row>
    <row r="3878" spans="1:6" s="94" customFormat="1" x14ac:dyDescent="0.15">
      <c r="A3878"/>
      <c r="B3878"/>
      <c r="C3878"/>
      <c r="D3878"/>
      <c r="E3878"/>
      <c r="F3878"/>
    </row>
    <row r="3879" spans="1:6" s="94" customFormat="1" x14ac:dyDescent="0.15">
      <c r="A3879"/>
      <c r="B3879"/>
      <c r="C3879"/>
      <c r="D3879"/>
      <c r="E3879"/>
      <c r="F3879"/>
    </row>
    <row r="3880" spans="1:6" s="94" customFormat="1" x14ac:dyDescent="0.15">
      <c r="A3880"/>
      <c r="B3880"/>
      <c r="C3880"/>
      <c r="D3880"/>
      <c r="E3880"/>
      <c r="F3880"/>
    </row>
    <row r="3881" spans="1:6" s="94" customFormat="1" x14ac:dyDescent="0.15">
      <c r="A3881"/>
      <c r="B3881"/>
      <c r="C3881"/>
      <c r="D3881"/>
      <c r="E3881"/>
      <c r="F3881"/>
    </row>
    <row r="3882" spans="1:6" s="94" customFormat="1" x14ac:dyDescent="0.15">
      <c r="A3882"/>
      <c r="B3882"/>
      <c r="C3882"/>
      <c r="D3882"/>
      <c r="E3882"/>
      <c r="F3882"/>
    </row>
    <row r="3883" spans="1:6" s="94" customFormat="1" x14ac:dyDescent="0.15">
      <c r="A3883"/>
      <c r="B3883"/>
      <c r="C3883"/>
      <c r="D3883"/>
      <c r="E3883"/>
      <c r="F3883"/>
    </row>
    <row r="3884" spans="1:6" s="94" customFormat="1" x14ac:dyDescent="0.15">
      <c r="A3884"/>
      <c r="B3884"/>
      <c r="C3884"/>
      <c r="D3884"/>
      <c r="E3884"/>
      <c r="F3884"/>
    </row>
    <row r="3885" spans="1:6" s="94" customFormat="1" x14ac:dyDescent="0.15">
      <c r="A3885"/>
      <c r="B3885"/>
      <c r="C3885"/>
      <c r="D3885"/>
      <c r="E3885"/>
      <c r="F3885"/>
    </row>
    <row r="3886" spans="1:6" s="94" customFormat="1" x14ac:dyDescent="0.15">
      <c r="A3886"/>
      <c r="B3886"/>
      <c r="C3886"/>
      <c r="D3886"/>
      <c r="E3886"/>
      <c r="F3886"/>
    </row>
    <row r="3887" spans="1:6" s="94" customFormat="1" x14ac:dyDescent="0.15">
      <c r="A3887"/>
      <c r="B3887"/>
      <c r="C3887"/>
      <c r="D3887"/>
      <c r="E3887"/>
      <c r="F3887"/>
    </row>
    <row r="3888" spans="1:6" s="94" customFormat="1" x14ac:dyDescent="0.15">
      <c r="A3888"/>
      <c r="B3888"/>
      <c r="C3888"/>
      <c r="D3888"/>
      <c r="E3888"/>
      <c r="F3888"/>
    </row>
    <row r="3889" spans="1:6" s="94" customFormat="1" x14ac:dyDescent="0.15">
      <c r="A3889"/>
      <c r="B3889"/>
      <c r="C3889"/>
      <c r="D3889"/>
      <c r="E3889"/>
      <c r="F3889"/>
    </row>
    <row r="3890" spans="1:6" s="94" customFormat="1" x14ac:dyDescent="0.15">
      <c r="A3890"/>
      <c r="B3890"/>
      <c r="C3890"/>
      <c r="D3890"/>
      <c r="E3890"/>
      <c r="F3890"/>
    </row>
    <row r="3891" spans="1:6" s="94" customFormat="1" x14ac:dyDescent="0.15">
      <c r="A3891"/>
      <c r="B3891"/>
      <c r="C3891"/>
      <c r="D3891"/>
      <c r="E3891"/>
      <c r="F3891"/>
    </row>
    <row r="3892" spans="1:6" s="94" customFormat="1" x14ac:dyDescent="0.15">
      <c r="A3892"/>
      <c r="B3892"/>
      <c r="C3892"/>
      <c r="D3892"/>
      <c r="E3892"/>
      <c r="F3892"/>
    </row>
    <row r="3893" spans="1:6" s="94" customFormat="1" x14ac:dyDescent="0.15">
      <c r="A3893"/>
      <c r="B3893"/>
      <c r="C3893"/>
      <c r="D3893"/>
      <c r="E3893"/>
      <c r="F3893"/>
    </row>
    <row r="3894" spans="1:6" s="94" customFormat="1" x14ac:dyDescent="0.15">
      <c r="A3894"/>
      <c r="B3894"/>
      <c r="C3894"/>
      <c r="D3894"/>
      <c r="E3894"/>
      <c r="F3894"/>
    </row>
    <row r="3895" spans="1:6" s="94" customFormat="1" x14ac:dyDescent="0.15">
      <c r="A3895"/>
      <c r="B3895"/>
      <c r="C3895"/>
      <c r="D3895"/>
      <c r="E3895"/>
      <c r="F3895"/>
    </row>
    <row r="3896" spans="1:6" s="94" customFormat="1" x14ac:dyDescent="0.15">
      <c r="A3896"/>
      <c r="B3896"/>
      <c r="C3896"/>
      <c r="D3896"/>
      <c r="E3896"/>
      <c r="F3896"/>
    </row>
    <row r="3897" spans="1:6" s="94" customFormat="1" x14ac:dyDescent="0.15">
      <c r="A3897"/>
      <c r="B3897"/>
      <c r="C3897"/>
      <c r="D3897"/>
      <c r="E3897"/>
      <c r="F3897"/>
    </row>
    <row r="3898" spans="1:6" s="94" customFormat="1" x14ac:dyDescent="0.15">
      <c r="A3898"/>
      <c r="B3898"/>
      <c r="C3898"/>
      <c r="D3898"/>
      <c r="E3898"/>
      <c r="F3898"/>
    </row>
    <row r="3899" spans="1:6" s="94" customFormat="1" x14ac:dyDescent="0.15">
      <c r="A3899"/>
      <c r="B3899"/>
      <c r="C3899"/>
      <c r="D3899"/>
      <c r="E3899"/>
      <c r="F3899"/>
    </row>
    <row r="3900" spans="1:6" s="94" customFormat="1" x14ac:dyDescent="0.15">
      <c r="A3900"/>
      <c r="B3900"/>
      <c r="C3900"/>
      <c r="D3900"/>
      <c r="E3900"/>
      <c r="F3900"/>
    </row>
    <row r="3901" spans="1:6" s="94" customFormat="1" x14ac:dyDescent="0.15">
      <c r="A3901"/>
      <c r="B3901"/>
      <c r="C3901"/>
      <c r="D3901"/>
      <c r="E3901"/>
      <c r="F3901"/>
    </row>
    <row r="3902" spans="1:6" s="94" customFormat="1" x14ac:dyDescent="0.15">
      <c r="A3902"/>
      <c r="B3902"/>
      <c r="C3902"/>
      <c r="D3902"/>
      <c r="E3902"/>
      <c r="F3902"/>
    </row>
    <row r="3903" spans="1:6" s="94" customFormat="1" x14ac:dyDescent="0.15">
      <c r="A3903"/>
      <c r="B3903"/>
      <c r="C3903"/>
      <c r="D3903"/>
      <c r="E3903"/>
      <c r="F3903"/>
    </row>
    <row r="3904" spans="1:6" s="94" customFormat="1" x14ac:dyDescent="0.15">
      <c r="A3904"/>
      <c r="B3904"/>
      <c r="C3904"/>
      <c r="D3904"/>
      <c r="E3904"/>
      <c r="F3904"/>
    </row>
    <row r="3905" spans="1:6" s="94" customFormat="1" x14ac:dyDescent="0.15">
      <c r="A3905"/>
      <c r="B3905"/>
      <c r="C3905"/>
      <c r="D3905"/>
      <c r="E3905"/>
      <c r="F3905"/>
    </row>
    <row r="3906" spans="1:6" s="94" customFormat="1" x14ac:dyDescent="0.15">
      <c r="A3906"/>
      <c r="B3906"/>
      <c r="C3906"/>
      <c r="D3906"/>
      <c r="E3906"/>
      <c r="F3906"/>
    </row>
    <row r="3907" spans="1:6" s="94" customFormat="1" x14ac:dyDescent="0.15">
      <c r="A3907"/>
      <c r="B3907"/>
      <c r="C3907"/>
      <c r="D3907"/>
      <c r="E3907"/>
      <c r="F3907"/>
    </row>
    <row r="3908" spans="1:6" s="94" customFormat="1" x14ac:dyDescent="0.15">
      <c r="A3908"/>
      <c r="B3908"/>
      <c r="C3908"/>
      <c r="D3908"/>
      <c r="E3908"/>
      <c r="F3908"/>
    </row>
    <row r="3909" spans="1:6" s="94" customFormat="1" x14ac:dyDescent="0.15">
      <c r="A3909"/>
      <c r="B3909"/>
      <c r="C3909"/>
      <c r="D3909"/>
      <c r="E3909"/>
      <c r="F3909"/>
    </row>
    <row r="3910" spans="1:6" s="94" customFormat="1" x14ac:dyDescent="0.15">
      <c r="A3910"/>
      <c r="B3910"/>
      <c r="C3910"/>
      <c r="D3910"/>
      <c r="E3910"/>
      <c r="F3910"/>
    </row>
    <row r="3911" spans="1:6" s="94" customFormat="1" x14ac:dyDescent="0.15">
      <c r="A3911"/>
      <c r="B3911"/>
      <c r="C3911"/>
      <c r="D3911"/>
      <c r="E3911"/>
      <c r="F3911"/>
    </row>
    <row r="3912" spans="1:6" s="94" customFormat="1" x14ac:dyDescent="0.15">
      <c r="A3912"/>
      <c r="B3912"/>
      <c r="C3912"/>
      <c r="D3912"/>
      <c r="E3912"/>
      <c r="F3912"/>
    </row>
    <row r="3913" spans="1:6" s="94" customFormat="1" x14ac:dyDescent="0.15">
      <c r="A3913"/>
      <c r="B3913"/>
      <c r="C3913"/>
      <c r="D3913"/>
      <c r="E3913"/>
      <c r="F3913"/>
    </row>
    <row r="3914" spans="1:6" s="94" customFormat="1" x14ac:dyDescent="0.15">
      <c r="A3914"/>
      <c r="B3914"/>
      <c r="C3914"/>
      <c r="D3914"/>
      <c r="E3914"/>
      <c r="F3914"/>
    </row>
    <row r="3915" spans="1:6" s="94" customFormat="1" x14ac:dyDescent="0.15">
      <c r="A3915"/>
      <c r="B3915"/>
      <c r="C3915"/>
      <c r="D3915"/>
      <c r="E3915"/>
      <c r="F3915"/>
    </row>
    <row r="3916" spans="1:6" s="94" customFormat="1" x14ac:dyDescent="0.15">
      <c r="A3916"/>
      <c r="B3916"/>
      <c r="C3916"/>
      <c r="D3916"/>
      <c r="E3916"/>
      <c r="F3916"/>
    </row>
    <row r="3917" spans="1:6" s="94" customFormat="1" x14ac:dyDescent="0.15">
      <c r="A3917"/>
      <c r="B3917"/>
      <c r="C3917"/>
      <c r="D3917"/>
      <c r="E3917"/>
      <c r="F3917"/>
    </row>
    <row r="3918" spans="1:6" s="94" customFormat="1" x14ac:dyDescent="0.15">
      <c r="A3918"/>
      <c r="B3918"/>
      <c r="C3918"/>
      <c r="D3918"/>
      <c r="E3918"/>
      <c r="F3918"/>
    </row>
    <row r="3919" spans="1:6" s="94" customFormat="1" x14ac:dyDescent="0.15">
      <c r="A3919"/>
      <c r="B3919"/>
      <c r="C3919"/>
      <c r="D3919"/>
      <c r="E3919"/>
      <c r="F3919"/>
    </row>
    <row r="3920" spans="1:6" s="94" customFormat="1" x14ac:dyDescent="0.15">
      <c r="A3920"/>
      <c r="B3920"/>
      <c r="C3920"/>
      <c r="D3920"/>
      <c r="E3920"/>
      <c r="F3920"/>
    </row>
    <row r="3921" spans="1:6" s="94" customFormat="1" x14ac:dyDescent="0.15">
      <c r="A3921"/>
      <c r="B3921"/>
      <c r="C3921"/>
      <c r="D3921"/>
      <c r="E3921"/>
      <c r="F3921"/>
    </row>
    <row r="3922" spans="1:6" s="94" customFormat="1" x14ac:dyDescent="0.15">
      <c r="A3922"/>
      <c r="B3922"/>
      <c r="C3922"/>
      <c r="D3922"/>
      <c r="E3922"/>
      <c r="F3922"/>
    </row>
    <row r="3923" spans="1:6" s="94" customFormat="1" x14ac:dyDescent="0.15">
      <c r="A3923"/>
      <c r="B3923"/>
      <c r="C3923"/>
      <c r="D3923"/>
      <c r="E3923"/>
      <c r="F3923"/>
    </row>
    <row r="3924" spans="1:6" s="94" customFormat="1" x14ac:dyDescent="0.15">
      <c r="A3924"/>
      <c r="B3924"/>
      <c r="C3924"/>
      <c r="D3924"/>
      <c r="E3924"/>
      <c r="F3924"/>
    </row>
    <row r="3925" spans="1:6" s="94" customFormat="1" x14ac:dyDescent="0.15">
      <c r="A3925"/>
      <c r="B3925"/>
      <c r="C3925"/>
      <c r="D3925"/>
      <c r="E3925"/>
      <c r="F3925"/>
    </row>
    <row r="3926" spans="1:6" s="94" customFormat="1" x14ac:dyDescent="0.15">
      <c r="A3926"/>
      <c r="B3926"/>
      <c r="C3926"/>
      <c r="D3926"/>
      <c r="E3926"/>
      <c r="F3926"/>
    </row>
    <row r="3927" spans="1:6" s="94" customFormat="1" x14ac:dyDescent="0.15">
      <c r="A3927"/>
      <c r="B3927"/>
      <c r="C3927"/>
      <c r="D3927"/>
      <c r="E3927"/>
      <c r="F3927"/>
    </row>
    <row r="3928" spans="1:6" s="94" customFormat="1" x14ac:dyDescent="0.15">
      <c r="A3928"/>
      <c r="B3928"/>
      <c r="C3928"/>
      <c r="D3928"/>
      <c r="E3928"/>
      <c r="F3928"/>
    </row>
    <row r="3929" spans="1:6" s="94" customFormat="1" x14ac:dyDescent="0.15">
      <c r="A3929"/>
      <c r="B3929"/>
      <c r="C3929"/>
      <c r="D3929"/>
      <c r="E3929"/>
      <c r="F3929"/>
    </row>
    <row r="3930" spans="1:6" s="94" customFormat="1" x14ac:dyDescent="0.15">
      <c r="A3930"/>
      <c r="B3930"/>
      <c r="C3930"/>
      <c r="D3930"/>
      <c r="E3930"/>
      <c r="F3930"/>
    </row>
    <row r="3931" spans="1:6" s="94" customFormat="1" x14ac:dyDescent="0.15">
      <c r="A3931"/>
      <c r="B3931"/>
      <c r="C3931"/>
      <c r="D3931"/>
      <c r="E3931"/>
      <c r="F3931"/>
    </row>
    <row r="3932" spans="1:6" s="94" customFormat="1" x14ac:dyDescent="0.15">
      <c r="A3932"/>
      <c r="B3932"/>
      <c r="C3932"/>
      <c r="D3932"/>
      <c r="E3932"/>
      <c r="F3932"/>
    </row>
    <row r="3933" spans="1:6" s="94" customFormat="1" x14ac:dyDescent="0.15">
      <c r="A3933"/>
      <c r="B3933"/>
      <c r="C3933"/>
      <c r="D3933"/>
      <c r="E3933"/>
      <c r="F3933"/>
    </row>
    <row r="3934" spans="1:6" s="94" customFormat="1" x14ac:dyDescent="0.15">
      <c r="A3934"/>
      <c r="B3934"/>
      <c r="C3934"/>
      <c r="D3934"/>
      <c r="E3934"/>
      <c r="F3934"/>
    </row>
    <row r="3935" spans="1:6" s="94" customFormat="1" x14ac:dyDescent="0.15">
      <c r="A3935"/>
      <c r="B3935"/>
      <c r="C3935"/>
      <c r="D3935"/>
      <c r="E3935"/>
      <c r="F3935"/>
    </row>
    <row r="3936" spans="1:6" s="94" customFormat="1" x14ac:dyDescent="0.15">
      <c r="A3936"/>
      <c r="B3936"/>
      <c r="C3936"/>
      <c r="D3936"/>
      <c r="E3936"/>
      <c r="F3936"/>
    </row>
    <row r="3937" spans="1:6" s="94" customFormat="1" x14ac:dyDescent="0.15">
      <c r="A3937"/>
      <c r="B3937"/>
      <c r="C3937"/>
      <c r="D3937"/>
      <c r="E3937"/>
      <c r="F3937"/>
    </row>
    <row r="3938" spans="1:6" s="94" customFormat="1" x14ac:dyDescent="0.15">
      <c r="A3938"/>
      <c r="B3938"/>
      <c r="C3938"/>
      <c r="D3938"/>
      <c r="E3938"/>
      <c r="F3938"/>
    </row>
    <row r="3939" spans="1:6" s="94" customFormat="1" x14ac:dyDescent="0.15">
      <c r="A3939"/>
      <c r="B3939"/>
      <c r="C3939"/>
      <c r="D3939"/>
      <c r="E3939"/>
      <c r="F3939"/>
    </row>
    <row r="3940" spans="1:6" s="94" customFormat="1" x14ac:dyDescent="0.15">
      <c r="A3940"/>
      <c r="B3940"/>
      <c r="C3940"/>
      <c r="D3940"/>
      <c r="E3940"/>
      <c r="F3940"/>
    </row>
    <row r="3941" spans="1:6" s="94" customFormat="1" x14ac:dyDescent="0.15">
      <c r="A3941"/>
      <c r="B3941"/>
      <c r="C3941"/>
      <c r="D3941"/>
      <c r="E3941"/>
      <c r="F3941"/>
    </row>
    <row r="3942" spans="1:6" s="94" customFormat="1" x14ac:dyDescent="0.15">
      <c r="A3942"/>
      <c r="B3942"/>
      <c r="C3942"/>
      <c r="D3942"/>
      <c r="E3942"/>
      <c r="F3942"/>
    </row>
    <row r="3943" spans="1:6" s="94" customFormat="1" x14ac:dyDescent="0.15">
      <c r="A3943"/>
      <c r="B3943"/>
      <c r="C3943"/>
      <c r="D3943"/>
      <c r="E3943"/>
      <c r="F3943"/>
    </row>
    <row r="3944" spans="1:6" s="94" customFormat="1" x14ac:dyDescent="0.15">
      <c r="A3944"/>
      <c r="B3944"/>
      <c r="C3944"/>
      <c r="D3944"/>
      <c r="E3944"/>
      <c r="F3944"/>
    </row>
    <row r="3945" spans="1:6" s="94" customFormat="1" x14ac:dyDescent="0.15">
      <c r="A3945"/>
      <c r="B3945"/>
      <c r="C3945"/>
      <c r="D3945"/>
      <c r="E3945"/>
      <c r="F3945"/>
    </row>
    <row r="3946" spans="1:6" s="94" customFormat="1" x14ac:dyDescent="0.15">
      <c r="A3946"/>
      <c r="B3946"/>
      <c r="C3946"/>
      <c r="D3946"/>
      <c r="E3946"/>
      <c r="F3946"/>
    </row>
    <row r="3947" spans="1:6" s="94" customFormat="1" x14ac:dyDescent="0.15">
      <c r="A3947"/>
      <c r="B3947"/>
      <c r="C3947"/>
      <c r="D3947"/>
      <c r="E3947"/>
      <c r="F3947"/>
    </row>
    <row r="3948" spans="1:6" s="94" customFormat="1" x14ac:dyDescent="0.15">
      <c r="A3948"/>
      <c r="B3948"/>
      <c r="C3948"/>
      <c r="D3948"/>
      <c r="E3948"/>
      <c r="F3948"/>
    </row>
    <row r="3949" spans="1:6" s="94" customFormat="1" x14ac:dyDescent="0.15">
      <c r="A3949"/>
      <c r="B3949"/>
      <c r="C3949"/>
      <c r="D3949"/>
      <c r="E3949"/>
      <c r="F3949"/>
    </row>
    <row r="3950" spans="1:6" s="94" customFormat="1" x14ac:dyDescent="0.15">
      <c r="A3950"/>
      <c r="B3950"/>
      <c r="C3950"/>
      <c r="D3950"/>
      <c r="E3950"/>
      <c r="F3950"/>
    </row>
    <row r="3951" spans="1:6" s="94" customFormat="1" x14ac:dyDescent="0.15">
      <c r="A3951"/>
      <c r="B3951"/>
      <c r="C3951"/>
      <c r="D3951"/>
      <c r="E3951"/>
      <c r="F3951"/>
    </row>
    <row r="3952" spans="1:6" s="94" customFormat="1" x14ac:dyDescent="0.15">
      <c r="A3952"/>
      <c r="B3952"/>
      <c r="C3952"/>
      <c r="D3952"/>
      <c r="E3952"/>
      <c r="F3952"/>
    </row>
    <row r="3953" spans="1:6" s="94" customFormat="1" x14ac:dyDescent="0.15">
      <c r="A3953"/>
      <c r="B3953"/>
      <c r="C3953"/>
      <c r="D3953"/>
      <c r="E3953"/>
      <c r="F3953"/>
    </row>
    <row r="3954" spans="1:6" s="94" customFormat="1" x14ac:dyDescent="0.15">
      <c r="A3954"/>
      <c r="B3954"/>
      <c r="C3954"/>
      <c r="D3954"/>
      <c r="E3954"/>
      <c r="F3954"/>
    </row>
    <row r="3955" spans="1:6" s="94" customFormat="1" x14ac:dyDescent="0.15">
      <c r="A3955"/>
      <c r="B3955"/>
      <c r="C3955"/>
      <c r="D3955"/>
      <c r="E3955"/>
      <c r="F3955"/>
    </row>
    <row r="3956" spans="1:6" s="94" customFormat="1" x14ac:dyDescent="0.15">
      <c r="A3956"/>
      <c r="B3956"/>
      <c r="C3956"/>
      <c r="D3956"/>
      <c r="E3956"/>
      <c r="F3956"/>
    </row>
    <row r="3957" spans="1:6" s="94" customFormat="1" x14ac:dyDescent="0.15">
      <c r="A3957"/>
      <c r="B3957"/>
      <c r="C3957"/>
      <c r="D3957"/>
      <c r="E3957"/>
      <c r="F3957"/>
    </row>
    <row r="3958" spans="1:6" s="94" customFormat="1" x14ac:dyDescent="0.15">
      <c r="A3958"/>
      <c r="B3958"/>
      <c r="C3958"/>
      <c r="D3958"/>
      <c r="E3958"/>
      <c r="F3958"/>
    </row>
    <row r="3959" spans="1:6" s="94" customFormat="1" x14ac:dyDescent="0.15">
      <c r="A3959"/>
      <c r="B3959"/>
      <c r="C3959"/>
      <c r="D3959"/>
      <c r="E3959"/>
      <c r="F3959"/>
    </row>
    <row r="3960" spans="1:6" s="94" customFormat="1" x14ac:dyDescent="0.15">
      <c r="A3960"/>
      <c r="B3960"/>
      <c r="C3960"/>
      <c r="D3960"/>
      <c r="E3960"/>
      <c r="F3960"/>
    </row>
    <row r="3961" spans="1:6" s="94" customFormat="1" x14ac:dyDescent="0.15">
      <c r="A3961"/>
      <c r="B3961"/>
      <c r="C3961"/>
      <c r="D3961"/>
      <c r="E3961"/>
      <c r="F3961"/>
    </row>
    <row r="3962" spans="1:6" s="94" customFormat="1" x14ac:dyDescent="0.15">
      <c r="A3962"/>
      <c r="B3962"/>
      <c r="C3962"/>
      <c r="D3962"/>
      <c r="E3962"/>
      <c r="F3962"/>
    </row>
    <row r="3963" spans="1:6" s="94" customFormat="1" x14ac:dyDescent="0.15">
      <c r="A3963"/>
      <c r="B3963"/>
      <c r="C3963"/>
      <c r="D3963"/>
      <c r="E3963"/>
      <c r="F3963"/>
    </row>
    <row r="3964" spans="1:6" s="94" customFormat="1" x14ac:dyDescent="0.15">
      <c r="A3964"/>
      <c r="B3964"/>
      <c r="C3964"/>
      <c r="D3964"/>
      <c r="E3964"/>
      <c r="F3964"/>
    </row>
    <row r="3965" spans="1:6" s="94" customFormat="1" x14ac:dyDescent="0.15">
      <c r="A3965"/>
      <c r="B3965"/>
      <c r="C3965"/>
      <c r="D3965"/>
      <c r="E3965"/>
      <c r="F3965"/>
    </row>
    <row r="3966" spans="1:6" s="94" customFormat="1" x14ac:dyDescent="0.15">
      <c r="A3966"/>
      <c r="B3966"/>
      <c r="C3966"/>
      <c r="D3966"/>
      <c r="E3966"/>
      <c r="F3966"/>
    </row>
    <row r="3967" spans="1:6" s="94" customFormat="1" x14ac:dyDescent="0.15">
      <c r="A3967"/>
      <c r="B3967"/>
      <c r="C3967"/>
      <c r="D3967"/>
      <c r="E3967"/>
      <c r="F3967"/>
    </row>
    <row r="3968" spans="1:6" s="94" customFormat="1" x14ac:dyDescent="0.15">
      <c r="A3968"/>
      <c r="B3968"/>
      <c r="C3968"/>
      <c r="D3968"/>
      <c r="E3968"/>
      <c r="F3968"/>
    </row>
    <row r="3969" spans="1:6" s="94" customFormat="1" x14ac:dyDescent="0.15">
      <c r="A3969"/>
      <c r="B3969"/>
      <c r="C3969"/>
      <c r="D3969"/>
      <c r="E3969"/>
      <c r="F3969"/>
    </row>
    <row r="3970" spans="1:6" s="94" customFormat="1" x14ac:dyDescent="0.15">
      <c r="A3970"/>
      <c r="B3970"/>
      <c r="C3970"/>
      <c r="D3970"/>
      <c r="E3970"/>
      <c r="F3970"/>
    </row>
    <row r="3971" spans="1:6" s="94" customFormat="1" x14ac:dyDescent="0.15">
      <c r="A3971"/>
      <c r="B3971"/>
      <c r="C3971"/>
      <c r="D3971"/>
      <c r="E3971"/>
      <c r="F3971"/>
    </row>
    <row r="3972" spans="1:6" s="94" customFormat="1" x14ac:dyDescent="0.15">
      <c r="A3972"/>
      <c r="B3972"/>
      <c r="C3972"/>
      <c r="D3972"/>
      <c r="E3972"/>
      <c r="F3972"/>
    </row>
    <row r="3973" spans="1:6" s="94" customFormat="1" x14ac:dyDescent="0.15">
      <c r="A3973"/>
      <c r="B3973"/>
      <c r="C3973"/>
      <c r="D3973"/>
      <c r="E3973"/>
      <c r="F3973"/>
    </row>
    <row r="3974" spans="1:6" s="94" customFormat="1" x14ac:dyDescent="0.15">
      <c r="A3974"/>
      <c r="B3974"/>
      <c r="C3974"/>
      <c r="D3974"/>
      <c r="E3974"/>
      <c r="F3974"/>
    </row>
    <row r="3975" spans="1:6" s="94" customFormat="1" x14ac:dyDescent="0.15">
      <c r="A3975"/>
      <c r="B3975"/>
      <c r="C3975"/>
      <c r="D3975"/>
      <c r="E3975"/>
      <c r="F3975"/>
    </row>
    <row r="3976" spans="1:6" s="94" customFormat="1" x14ac:dyDescent="0.15">
      <c r="A3976"/>
      <c r="B3976"/>
      <c r="C3976"/>
      <c r="D3976"/>
      <c r="E3976"/>
      <c r="F3976"/>
    </row>
    <row r="3977" spans="1:6" s="94" customFormat="1" x14ac:dyDescent="0.15">
      <c r="A3977"/>
      <c r="B3977"/>
      <c r="C3977"/>
      <c r="D3977"/>
      <c r="E3977"/>
      <c r="F3977"/>
    </row>
    <row r="3978" spans="1:6" s="94" customFormat="1" x14ac:dyDescent="0.15">
      <c r="A3978"/>
      <c r="B3978"/>
      <c r="C3978"/>
      <c r="D3978"/>
      <c r="E3978"/>
      <c r="F3978"/>
    </row>
    <row r="3979" spans="1:6" s="94" customFormat="1" x14ac:dyDescent="0.15">
      <c r="A3979"/>
      <c r="B3979"/>
      <c r="C3979"/>
      <c r="D3979"/>
      <c r="E3979"/>
      <c r="F3979"/>
    </row>
    <row r="3980" spans="1:6" s="94" customFormat="1" x14ac:dyDescent="0.15">
      <c r="A3980"/>
      <c r="B3980"/>
      <c r="C3980"/>
      <c r="D3980"/>
      <c r="E3980"/>
      <c r="F3980"/>
    </row>
    <row r="3981" spans="1:6" s="94" customFormat="1" x14ac:dyDescent="0.15">
      <c r="A3981"/>
      <c r="B3981"/>
      <c r="C3981"/>
      <c r="D3981"/>
      <c r="E3981"/>
      <c r="F3981"/>
    </row>
    <row r="3982" spans="1:6" s="94" customFormat="1" x14ac:dyDescent="0.15">
      <c r="A3982"/>
      <c r="B3982"/>
      <c r="C3982"/>
      <c r="D3982"/>
      <c r="E3982"/>
      <c r="F3982"/>
    </row>
    <row r="3983" spans="1:6" s="94" customFormat="1" x14ac:dyDescent="0.15">
      <c r="A3983"/>
      <c r="B3983"/>
      <c r="C3983"/>
      <c r="D3983"/>
      <c r="E3983"/>
      <c r="F3983"/>
    </row>
    <row r="3984" spans="1:6" s="94" customFormat="1" x14ac:dyDescent="0.15">
      <c r="A3984"/>
      <c r="B3984"/>
      <c r="C3984"/>
      <c r="D3984"/>
      <c r="E3984"/>
      <c r="F3984"/>
    </row>
    <row r="3985" spans="1:6" s="94" customFormat="1" x14ac:dyDescent="0.15">
      <c r="A3985"/>
      <c r="B3985"/>
      <c r="C3985"/>
      <c r="D3985"/>
      <c r="E3985"/>
      <c r="F3985"/>
    </row>
    <row r="3986" spans="1:6" s="94" customFormat="1" x14ac:dyDescent="0.15">
      <c r="A3986"/>
      <c r="B3986"/>
      <c r="C3986"/>
      <c r="D3986"/>
      <c r="E3986"/>
      <c r="F3986"/>
    </row>
    <row r="3987" spans="1:6" s="94" customFormat="1" x14ac:dyDescent="0.15">
      <c r="A3987"/>
      <c r="B3987"/>
      <c r="C3987"/>
      <c r="D3987"/>
      <c r="E3987"/>
      <c r="F3987"/>
    </row>
    <row r="3988" spans="1:6" s="94" customFormat="1" x14ac:dyDescent="0.15">
      <c r="A3988"/>
      <c r="B3988"/>
      <c r="C3988"/>
      <c r="D3988"/>
      <c r="E3988"/>
      <c r="F3988"/>
    </row>
    <row r="3989" spans="1:6" s="94" customFormat="1" x14ac:dyDescent="0.15">
      <c r="A3989"/>
      <c r="B3989"/>
      <c r="C3989"/>
      <c r="D3989"/>
      <c r="E3989"/>
      <c r="F3989"/>
    </row>
    <row r="3990" spans="1:6" s="94" customFormat="1" x14ac:dyDescent="0.15">
      <c r="A3990"/>
      <c r="B3990"/>
      <c r="C3990"/>
      <c r="D3990"/>
      <c r="E3990"/>
      <c r="F3990"/>
    </row>
    <row r="3991" spans="1:6" s="94" customFormat="1" x14ac:dyDescent="0.15">
      <c r="A3991"/>
      <c r="B3991"/>
      <c r="C3991"/>
      <c r="D3991"/>
      <c r="E3991"/>
      <c r="F3991"/>
    </row>
    <row r="3992" spans="1:6" s="94" customFormat="1" x14ac:dyDescent="0.15">
      <c r="A3992"/>
      <c r="B3992"/>
      <c r="C3992"/>
      <c r="D3992"/>
      <c r="E3992"/>
      <c r="F3992"/>
    </row>
    <row r="3993" spans="1:6" s="94" customFormat="1" x14ac:dyDescent="0.15">
      <c r="A3993"/>
      <c r="B3993"/>
      <c r="C3993"/>
      <c r="D3993"/>
      <c r="E3993"/>
      <c r="F3993"/>
    </row>
    <row r="3994" spans="1:6" s="94" customFormat="1" x14ac:dyDescent="0.15">
      <c r="A3994"/>
      <c r="B3994"/>
      <c r="C3994"/>
      <c r="D3994"/>
      <c r="E3994"/>
      <c r="F3994"/>
    </row>
    <row r="3995" spans="1:6" s="94" customFormat="1" x14ac:dyDescent="0.15">
      <c r="A3995"/>
      <c r="B3995"/>
      <c r="C3995"/>
      <c r="D3995"/>
      <c r="E3995"/>
      <c r="F3995"/>
    </row>
    <row r="3996" spans="1:6" s="94" customFormat="1" x14ac:dyDescent="0.15">
      <c r="A3996"/>
      <c r="B3996"/>
      <c r="C3996"/>
      <c r="D3996"/>
      <c r="E3996"/>
      <c r="F3996"/>
    </row>
    <row r="3997" spans="1:6" s="94" customFormat="1" x14ac:dyDescent="0.15">
      <c r="A3997"/>
      <c r="B3997"/>
      <c r="C3997"/>
      <c r="D3997"/>
      <c r="E3997"/>
      <c r="F3997"/>
    </row>
    <row r="3998" spans="1:6" s="94" customFormat="1" x14ac:dyDescent="0.15">
      <c r="A3998"/>
      <c r="B3998"/>
      <c r="C3998"/>
      <c r="D3998"/>
      <c r="E3998"/>
      <c r="F3998"/>
    </row>
    <row r="3999" spans="1:6" s="94" customFormat="1" x14ac:dyDescent="0.15">
      <c r="A3999"/>
      <c r="B3999"/>
      <c r="C3999"/>
      <c r="D3999"/>
      <c r="E3999"/>
      <c r="F3999"/>
    </row>
    <row r="4000" spans="1:6" s="94" customFormat="1" x14ac:dyDescent="0.15">
      <c r="A4000"/>
      <c r="B4000"/>
      <c r="C4000"/>
      <c r="D4000"/>
      <c r="E4000"/>
      <c r="F4000"/>
    </row>
    <row r="4001" spans="1:6" s="94" customFormat="1" x14ac:dyDescent="0.15">
      <c r="A4001"/>
      <c r="B4001"/>
      <c r="C4001"/>
      <c r="D4001"/>
      <c r="E4001"/>
      <c r="F4001"/>
    </row>
    <row r="4002" spans="1:6" s="94" customFormat="1" x14ac:dyDescent="0.15">
      <c r="A4002"/>
      <c r="B4002"/>
      <c r="C4002"/>
      <c r="D4002"/>
      <c r="E4002"/>
      <c r="F4002"/>
    </row>
    <row r="4003" spans="1:6" s="94" customFormat="1" x14ac:dyDescent="0.15">
      <c r="A4003"/>
      <c r="B4003"/>
      <c r="C4003"/>
      <c r="D4003"/>
      <c r="E4003"/>
      <c r="F4003"/>
    </row>
    <row r="4004" spans="1:6" s="94" customFormat="1" x14ac:dyDescent="0.15">
      <c r="A4004"/>
      <c r="B4004"/>
      <c r="C4004"/>
      <c r="D4004"/>
      <c r="E4004"/>
      <c r="F4004"/>
    </row>
    <row r="4005" spans="1:6" s="94" customFormat="1" x14ac:dyDescent="0.15">
      <c r="A4005"/>
      <c r="B4005"/>
      <c r="C4005"/>
      <c r="D4005"/>
      <c r="E4005"/>
      <c r="F4005"/>
    </row>
    <row r="4006" spans="1:6" s="94" customFormat="1" x14ac:dyDescent="0.15">
      <c r="A4006"/>
      <c r="B4006"/>
      <c r="C4006"/>
      <c r="D4006"/>
      <c r="E4006"/>
      <c r="F4006"/>
    </row>
    <row r="4007" spans="1:6" s="94" customFormat="1" x14ac:dyDescent="0.15">
      <c r="A4007"/>
      <c r="B4007"/>
      <c r="C4007"/>
      <c r="D4007"/>
      <c r="E4007"/>
      <c r="F4007"/>
    </row>
    <row r="4008" spans="1:6" s="94" customFormat="1" x14ac:dyDescent="0.15">
      <c r="A4008"/>
      <c r="B4008"/>
      <c r="C4008"/>
      <c r="D4008"/>
      <c r="E4008"/>
      <c r="F4008"/>
    </row>
    <row r="4009" spans="1:6" s="94" customFormat="1" x14ac:dyDescent="0.15">
      <c r="A4009"/>
      <c r="B4009"/>
      <c r="C4009"/>
      <c r="D4009"/>
      <c r="E4009"/>
      <c r="F4009"/>
    </row>
    <row r="4010" spans="1:6" s="94" customFormat="1" x14ac:dyDescent="0.15">
      <c r="A4010"/>
      <c r="B4010"/>
      <c r="C4010"/>
      <c r="D4010"/>
      <c r="E4010"/>
      <c r="F4010"/>
    </row>
    <row r="4011" spans="1:6" s="94" customFormat="1" x14ac:dyDescent="0.15">
      <c r="A4011"/>
      <c r="B4011"/>
      <c r="C4011"/>
      <c r="D4011"/>
      <c r="E4011"/>
      <c r="F4011"/>
    </row>
    <row r="4012" spans="1:6" s="94" customFormat="1" x14ac:dyDescent="0.15">
      <c r="A4012"/>
      <c r="B4012"/>
      <c r="C4012"/>
      <c r="D4012"/>
      <c r="E4012"/>
      <c r="F4012"/>
    </row>
    <row r="4013" spans="1:6" s="94" customFormat="1" x14ac:dyDescent="0.15">
      <c r="A4013"/>
      <c r="B4013"/>
      <c r="C4013"/>
      <c r="D4013"/>
      <c r="E4013"/>
      <c r="F4013"/>
    </row>
    <row r="4014" spans="1:6" s="94" customFormat="1" x14ac:dyDescent="0.15">
      <c r="A4014"/>
      <c r="B4014"/>
      <c r="C4014"/>
      <c r="D4014"/>
      <c r="E4014"/>
      <c r="F4014"/>
    </row>
    <row r="4015" spans="1:6" s="94" customFormat="1" x14ac:dyDescent="0.15">
      <c r="A4015"/>
      <c r="B4015"/>
      <c r="C4015"/>
      <c r="D4015"/>
      <c r="E4015"/>
      <c r="F4015"/>
    </row>
    <row r="4016" spans="1:6" s="94" customFormat="1" x14ac:dyDescent="0.15">
      <c r="A4016"/>
      <c r="B4016"/>
      <c r="C4016"/>
      <c r="D4016"/>
      <c r="E4016"/>
      <c r="F4016"/>
    </row>
    <row r="4017" spans="1:6" s="94" customFormat="1" x14ac:dyDescent="0.15">
      <c r="A4017"/>
      <c r="B4017"/>
      <c r="C4017"/>
      <c r="D4017"/>
      <c r="E4017"/>
      <c r="F4017"/>
    </row>
    <row r="4018" spans="1:6" s="94" customFormat="1" x14ac:dyDescent="0.15">
      <c r="A4018"/>
      <c r="B4018"/>
      <c r="C4018"/>
      <c r="D4018"/>
      <c r="E4018"/>
      <c r="F4018"/>
    </row>
    <row r="4019" spans="1:6" s="94" customFormat="1" x14ac:dyDescent="0.15">
      <c r="A4019"/>
      <c r="B4019"/>
      <c r="C4019"/>
      <c r="D4019"/>
      <c r="E4019"/>
      <c r="F4019"/>
    </row>
    <row r="4020" spans="1:6" s="94" customFormat="1" x14ac:dyDescent="0.15">
      <c r="A4020"/>
      <c r="B4020"/>
      <c r="C4020"/>
      <c r="D4020"/>
      <c r="E4020"/>
      <c r="F4020"/>
    </row>
    <row r="4021" spans="1:6" s="94" customFormat="1" x14ac:dyDescent="0.15">
      <c r="A4021"/>
      <c r="B4021"/>
      <c r="C4021"/>
      <c r="D4021"/>
      <c r="E4021"/>
      <c r="F4021"/>
    </row>
    <row r="4022" spans="1:6" s="94" customFormat="1" x14ac:dyDescent="0.15">
      <c r="A4022"/>
      <c r="B4022"/>
      <c r="C4022"/>
      <c r="D4022"/>
      <c r="E4022"/>
      <c r="F4022"/>
    </row>
    <row r="4023" spans="1:6" s="94" customFormat="1" x14ac:dyDescent="0.15">
      <c r="A4023"/>
      <c r="B4023"/>
      <c r="C4023"/>
      <c r="D4023"/>
      <c r="E4023"/>
      <c r="F4023"/>
    </row>
    <row r="4024" spans="1:6" s="94" customFormat="1" x14ac:dyDescent="0.15">
      <c r="A4024"/>
      <c r="B4024"/>
      <c r="C4024"/>
      <c r="D4024"/>
      <c r="E4024"/>
      <c r="F4024"/>
    </row>
    <row r="4025" spans="1:6" s="94" customFormat="1" x14ac:dyDescent="0.15">
      <c r="A4025"/>
      <c r="B4025"/>
      <c r="C4025"/>
      <c r="D4025"/>
      <c r="E4025"/>
      <c r="F4025"/>
    </row>
    <row r="4026" spans="1:6" s="94" customFormat="1" x14ac:dyDescent="0.15">
      <c r="A4026"/>
      <c r="B4026"/>
      <c r="C4026"/>
      <c r="D4026"/>
      <c r="E4026"/>
      <c r="F4026"/>
    </row>
    <row r="4027" spans="1:6" s="94" customFormat="1" x14ac:dyDescent="0.15">
      <c r="A4027"/>
      <c r="B4027"/>
      <c r="C4027"/>
      <c r="D4027"/>
      <c r="E4027"/>
      <c r="F4027"/>
    </row>
    <row r="4028" spans="1:6" s="94" customFormat="1" x14ac:dyDescent="0.15">
      <c r="A4028"/>
      <c r="B4028"/>
      <c r="C4028"/>
      <c r="D4028"/>
      <c r="E4028"/>
      <c r="F4028"/>
    </row>
    <row r="4029" spans="1:6" s="94" customFormat="1" x14ac:dyDescent="0.15">
      <c r="A4029"/>
      <c r="B4029"/>
      <c r="C4029"/>
      <c r="D4029"/>
      <c r="E4029"/>
      <c r="F4029"/>
    </row>
    <row r="4030" spans="1:6" s="94" customFormat="1" x14ac:dyDescent="0.15">
      <c r="A4030"/>
      <c r="B4030"/>
      <c r="C4030"/>
      <c r="D4030"/>
      <c r="E4030"/>
      <c r="F4030"/>
    </row>
    <row r="4031" spans="1:6" s="94" customFormat="1" x14ac:dyDescent="0.15">
      <c r="A4031"/>
      <c r="B4031"/>
      <c r="C4031"/>
      <c r="D4031"/>
      <c r="E4031"/>
      <c r="F4031"/>
    </row>
    <row r="4032" spans="1:6" s="94" customFormat="1" x14ac:dyDescent="0.15">
      <c r="A4032"/>
      <c r="B4032"/>
      <c r="C4032"/>
      <c r="D4032"/>
      <c r="E4032"/>
      <c r="F4032"/>
    </row>
    <row r="4033" spans="1:6" s="94" customFormat="1" x14ac:dyDescent="0.15">
      <c r="A4033"/>
      <c r="B4033"/>
      <c r="C4033"/>
      <c r="D4033"/>
      <c r="E4033"/>
      <c r="F4033"/>
    </row>
    <row r="4034" spans="1:6" s="94" customFormat="1" x14ac:dyDescent="0.15">
      <c r="A4034"/>
      <c r="B4034"/>
      <c r="C4034"/>
      <c r="D4034"/>
      <c r="E4034"/>
      <c r="F4034"/>
    </row>
    <row r="4035" spans="1:6" s="94" customFormat="1" x14ac:dyDescent="0.15">
      <c r="A4035"/>
      <c r="B4035"/>
      <c r="C4035"/>
      <c r="D4035"/>
      <c r="E4035"/>
      <c r="F4035"/>
    </row>
    <row r="4036" spans="1:6" s="94" customFormat="1" x14ac:dyDescent="0.15">
      <c r="A4036"/>
      <c r="B4036"/>
      <c r="C4036"/>
      <c r="D4036"/>
      <c r="E4036"/>
      <c r="F4036"/>
    </row>
    <row r="4037" spans="1:6" s="94" customFormat="1" x14ac:dyDescent="0.15">
      <c r="A4037"/>
      <c r="B4037"/>
      <c r="C4037"/>
      <c r="D4037"/>
      <c r="E4037"/>
      <c r="F4037"/>
    </row>
    <row r="4038" spans="1:6" s="94" customFormat="1" x14ac:dyDescent="0.15">
      <c r="A4038"/>
      <c r="B4038"/>
      <c r="C4038"/>
      <c r="D4038"/>
      <c r="E4038"/>
      <c r="F4038"/>
    </row>
    <row r="4039" spans="1:6" s="94" customFormat="1" x14ac:dyDescent="0.15">
      <c r="A4039"/>
      <c r="B4039"/>
      <c r="C4039"/>
      <c r="D4039"/>
      <c r="E4039"/>
      <c r="F4039"/>
    </row>
    <row r="4040" spans="1:6" s="94" customFormat="1" x14ac:dyDescent="0.15">
      <c r="A4040"/>
      <c r="B4040"/>
      <c r="C4040"/>
      <c r="D4040"/>
      <c r="E4040"/>
      <c r="F4040"/>
    </row>
    <row r="4041" spans="1:6" s="94" customFormat="1" x14ac:dyDescent="0.15">
      <c r="A4041"/>
      <c r="B4041"/>
      <c r="C4041"/>
      <c r="D4041"/>
      <c r="E4041"/>
      <c r="F4041"/>
    </row>
    <row r="4042" spans="1:6" s="94" customFormat="1" x14ac:dyDescent="0.15">
      <c r="A4042"/>
      <c r="B4042"/>
      <c r="C4042"/>
      <c r="D4042"/>
      <c r="E4042"/>
      <c r="F4042"/>
    </row>
    <row r="4043" spans="1:6" s="94" customFormat="1" x14ac:dyDescent="0.15">
      <c r="A4043"/>
      <c r="B4043"/>
      <c r="C4043"/>
      <c r="D4043"/>
      <c r="E4043"/>
      <c r="F4043"/>
    </row>
    <row r="4044" spans="1:6" s="94" customFormat="1" x14ac:dyDescent="0.15">
      <c r="A4044"/>
      <c r="B4044"/>
      <c r="C4044"/>
      <c r="D4044"/>
      <c r="E4044"/>
      <c r="F4044"/>
    </row>
    <row r="4045" spans="1:6" s="94" customFormat="1" x14ac:dyDescent="0.15">
      <c r="A4045"/>
      <c r="B4045"/>
      <c r="C4045"/>
      <c r="D4045"/>
      <c r="E4045"/>
      <c r="F4045"/>
    </row>
    <row r="4046" spans="1:6" s="94" customFormat="1" x14ac:dyDescent="0.15">
      <c r="A4046"/>
      <c r="B4046"/>
      <c r="C4046"/>
      <c r="D4046"/>
      <c r="E4046"/>
      <c r="F4046"/>
    </row>
    <row r="4047" spans="1:6" s="94" customFormat="1" x14ac:dyDescent="0.15">
      <c r="A4047"/>
      <c r="B4047"/>
      <c r="C4047"/>
      <c r="D4047"/>
      <c r="E4047"/>
      <c r="F4047"/>
    </row>
    <row r="4048" spans="1:6" s="94" customFormat="1" x14ac:dyDescent="0.15">
      <c r="A4048"/>
      <c r="B4048"/>
      <c r="C4048"/>
      <c r="D4048"/>
      <c r="E4048"/>
      <c r="F4048"/>
    </row>
    <row r="4049" spans="1:6" s="94" customFormat="1" x14ac:dyDescent="0.15">
      <c r="A4049"/>
      <c r="B4049"/>
      <c r="C4049"/>
      <c r="D4049"/>
      <c r="E4049"/>
      <c r="F4049"/>
    </row>
    <row r="4050" spans="1:6" s="94" customFormat="1" x14ac:dyDescent="0.15">
      <c r="A4050"/>
      <c r="B4050"/>
      <c r="C4050"/>
      <c r="D4050"/>
      <c r="E4050"/>
      <c r="F4050"/>
    </row>
    <row r="4051" spans="1:6" s="94" customFormat="1" x14ac:dyDescent="0.15">
      <c r="A4051"/>
      <c r="B4051"/>
      <c r="C4051"/>
      <c r="D4051"/>
      <c r="E4051"/>
      <c r="F4051"/>
    </row>
    <row r="4052" spans="1:6" s="94" customFormat="1" x14ac:dyDescent="0.15">
      <c r="A4052"/>
      <c r="B4052"/>
      <c r="C4052"/>
      <c r="D4052"/>
      <c r="E4052"/>
      <c r="F4052"/>
    </row>
    <row r="4053" spans="1:6" s="94" customFormat="1" x14ac:dyDescent="0.15">
      <c r="A4053"/>
      <c r="B4053"/>
      <c r="C4053"/>
      <c r="D4053"/>
      <c r="E4053"/>
      <c r="F4053"/>
    </row>
    <row r="4054" spans="1:6" s="94" customFormat="1" x14ac:dyDescent="0.15">
      <c r="A4054"/>
      <c r="B4054"/>
      <c r="C4054"/>
      <c r="D4054"/>
      <c r="E4054"/>
      <c r="F4054"/>
    </row>
    <row r="4055" spans="1:6" s="94" customFormat="1" x14ac:dyDescent="0.15">
      <c r="A4055"/>
      <c r="B4055"/>
      <c r="C4055"/>
      <c r="D4055"/>
      <c r="E4055"/>
      <c r="F4055"/>
    </row>
    <row r="4056" spans="1:6" s="94" customFormat="1" x14ac:dyDescent="0.15">
      <c r="A4056"/>
      <c r="B4056"/>
      <c r="C4056"/>
      <c r="D4056"/>
      <c r="E4056"/>
      <c r="F4056"/>
    </row>
    <row r="4057" spans="1:6" s="94" customFormat="1" x14ac:dyDescent="0.15">
      <c r="A4057"/>
      <c r="B4057"/>
      <c r="C4057"/>
      <c r="D4057"/>
      <c r="E4057"/>
      <c r="F4057"/>
    </row>
    <row r="4058" spans="1:6" s="94" customFormat="1" x14ac:dyDescent="0.15">
      <c r="A4058"/>
      <c r="B4058"/>
      <c r="C4058"/>
      <c r="D4058"/>
      <c r="E4058"/>
      <c r="F4058"/>
    </row>
    <row r="4059" spans="1:6" s="94" customFormat="1" x14ac:dyDescent="0.15">
      <c r="A4059"/>
      <c r="B4059"/>
      <c r="C4059"/>
      <c r="D4059"/>
      <c r="E4059"/>
      <c r="F4059"/>
    </row>
    <row r="4060" spans="1:6" s="94" customFormat="1" x14ac:dyDescent="0.15">
      <c r="A4060"/>
      <c r="B4060"/>
      <c r="C4060"/>
      <c r="D4060"/>
      <c r="E4060"/>
      <c r="F4060"/>
    </row>
    <row r="4061" spans="1:6" s="94" customFormat="1" x14ac:dyDescent="0.15">
      <c r="A4061"/>
      <c r="B4061"/>
      <c r="C4061"/>
      <c r="D4061"/>
      <c r="E4061"/>
      <c r="F4061"/>
    </row>
    <row r="4062" spans="1:6" s="94" customFormat="1" x14ac:dyDescent="0.15">
      <c r="A4062"/>
      <c r="B4062"/>
      <c r="C4062"/>
      <c r="D4062"/>
      <c r="E4062"/>
      <c r="F4062"/>
    </row>
    <row r="4063" spans="1:6" s="94" customFormat="1" x14ac:dyDescent="0.15">
      <c r="A4063"/>
      <c r="B4063"/>
      <c r="C4063"/>
      <c r="D4063"/>
      <c r="E4063"/>
      <c r="F4063"/>
    </row>
    <row r="4064" spans="1:6" s="94" customFormat="1" x14ac:dyDescent="0.15">
      <c r="A4064"/>
      <c r="B4064"/>
      <c r="C4064"/>
      <c r="D4064"/>
      <c r="E4064"/>
      <c r="F4064"/>
    </row>
    <row r="4065" spans="1:6" s="94" customFormat="1" x14ac:dyDescent="0.15">
      <c r="A4065"/>
      <c r="B4065"/>
      <c r="C4065"/>
      <c r="D4065"/>
      <c r="E4065"/>
      <c r="F4065"/>
    </row>
    <row r="4066" spans="1:6" s="94" customFormat="1" x14ac:dyDescent="0.15">
      <c r="A4066"/>
      <c r="B4066"/>
      <c r="C4066"/>
      <c r="D4066"/>
      <c r="E4066"/>
      <c r="F4066"/>
    </row>
    <row r="4067" spans="1:6" s="94" customFormat="1" x14ac:dyDescent="0.15">
      <c r="A4067"/>
      <c r="B4067"/>
      <c r="C4067"/>
      <c r="D4067"/>
      <c r="E4067"/>
      <c r="F4067"/>
    </row>
    <row r="4068" spans="1:6" s="94" customFormat="1" x14ac:dyDescent="0.15">
      <c r="A4068"/>
      <c r="B4068"/>
      <c r="C4068"/>
      <c r="D4068"/>
      <c r="E4068"/>
      <c r="F4068"/>
    </row>
    <row r="4069" spans="1:6" s="94" customFormat="1" x14ac:dyDescent="0.15">
      <c r="A4069"/>
      <c r="B4069"/>
      <c r="C4069"/>
      <c r="D4069"/>
      <c r="E4069"/>
      <c r="F4069"/>
    </row>
    <row r="4070" spans="1:6" s="94" customFormat="1" x14ac:dyDescent="0.15">
      <c r="A4070"/>
      <c r="B4070"/>
      <c r="C4070"/>
      <c r="D4070"/>
      <c r="E4070"/>
      <c r="F4070"/>
    </row>
    <row r="4071" spans="1:6" s="94" customFormat="1" x14ac:dyDescent="0.15">
      <c r="A4071"/>
      <c r="B4071"/>
      <c r="C4071"/>
      <c r="D4071"/>
      <c r="E4071"/>
      <c r="F4071"/>
    </row>
    <row r="4072" spans="1:6" s="94" customFormat="1" x14ac:dyDescent="0.15">
      <c r="A4072"/>
      <c r="B4072"/>
      <c r="C4072"/>
      <c r="D4072"/>
      <c r="E4072"/>
      <c r="F4072"/>
    </row>
    <row r="4073" spans="1:6" s="94" customFormat="1" x14ac:dyDescent="0.15">
      <c r="A4073"/>
      <c r="B4073"/>
      <c r="C4073"/>
      <c r="D4073"/>
      <c r="E4073"/>
      <c r="F4073"/>
    </row>
    <row r="4074" spans="1:6" s="94" customFormat="1" x14ac:dyDescent="0.15">
      <c r="A4074"/>
      <c r="B4074"/>
      <c r="C4074"/>
      <c r="D4074"/>
      <c r="E4074"/>
      <c r="F4074"/>
    </row>
    <row r="4075" spans="1:6" s="94" customFormat="1" x14ac:dyDescent="0.15">
      <c r="A4075"/>
      <c r="B4075"/>
      <c r="C4075"/>
      <c r="D4075"/>
      <c r="E4075"/>
      <c r="F4075"/>
    </row>
    <row r="4076" spans="1:6" s="94" customFormat="1" x14ac:dyDescent="0.15">
      <c r="A4076"/>
      <c r="B4076"/>
      <c r="C4076"/>
      <c r="D4076"/>
      <c r="E4076"/>
      <c r="F4076"/>
    </row>
    <row r="4077" spans="1:6" s="94" customFormat="1" x14ac:dyDescent="0.15">
      <c r="A4077"/>
      <c r="B4077"/>
      <c r="C4077"/>
      <c r="D4077"/>
      <c r="E4077"/>
      <c r="F4077"/>
    </row>
    <row r="4078" spans="1:6" s="94" customFormat="1" x14ac:dyDescent="0.15">
      <c r="A4078"/>
      <c r="B4078"/>
      <c r="C4078"/>
      <c r="D4078"/>
      <c r="E4078"/>
      <c r="F4078"/>
    </row>
    <row r="4079" spans="1:6" s="94" customFormat="1" x14ac:dyDescent="0.15">
      <c r="A4079"/>
      <c r="B4079"/>
      <c r="C4079"/>
      <c r="D4079"/>
      <c r="E4079"/>
      <c r="F4079"/>
    </row>
    <row r="4080" spans="1:6" s="94" customFormat="1" x14ac:dyDescent="0.15">
      <c r="A4080"/>
      <c r="B4080"/>
      <c r="C4080"/>
      <c r="D4080"/>
      <c r="E4080"/>
      <c r="F4080"/>
    </row>
    <row r="4081" spans="1:6" s="94" customFormat="1" x14ac:dyDescent="0.15">
      <c r="A4081"/>
      <c r="B4081"/>
      <c r="C4081"/>
      <c r="D4081"/>
      <c r="E4081"/>
      <c r="F4081"/>
    </row>
    <row r="4082" spans="1:6" s="94" customFormat="1" x14ac:dyDescent="0.15">
      <c r="A4082"/>
      <c r="B4082"/>
      <c r="C4082"/>
      <c r="D4082"/>
      <c r="E4082"/>
      <c r="F4082"/>
    </row>
    <row r="4083" spans="1:6" s="94" customFormat="1" x14ac:dyDescent="0.15">
      <c r="A4083"/>
      <c r="B4083"/>
      <c r="C4083"/>
      <c r="D4083"/>
      <c r="E4083"/>
      <c r="F4083"/>
    </row>
    <row r="4084" spans="1:6" s="94" customFormat="1" x14ac:dyDescent="0.15">
      <c r="A4084"/>
      <c r="B4084"/>
      <c r="C4084"/>
      <c r="D4084"/>
      <c r="E4084"/>
      <c r="F4084"/>
    </row>
    <row r="4085" spans="1:6" s="94" customFormat="1" x14ac:dyDescent="0.15">
      <c r="A4085"/>
      <c r="B4085"/>
      <c r="C4085"/>
      <c r="D4085"/>
      <c r="E4085"/>
      <c r="F4085"/>
    </row>
    <row r="4086" spans="1:6" s="94" customFormat="1" x14ac:dyDescent="0.15">
      <c r="A4086"/>
      <c r="B4086"/>
      <c r="C4086"/>
      <c r="D4086"/>
      <c r="E4086"/>
      <c r="F4086"/>
    </row>
    <row r="4087" spans="1:6" s="94" customFormat="1" x14ac:dyDescent="0.15">
      <c r="A4087"/>
      <c r="B4087"/>
      <c r="C4087"/>
      <c r="D4087"/>
      <c r="E4087"/>
      <c r="F4087"/>
    </row>
    <row r="4088" spans="1:6" s="94" customFormat="1" x14ac:dyDescent="0.15">
      <c r="A4088"/>
      <c r="B4088"/>
      <c r="C4088"/>
      <c r="D4088"/>
      <c r="E4088"/>
      <c r="F4088"/>
    </row>
    <row r="4089" spans="1:6" s="94" customFormat="1" x14ac:dyDescent="0.15">
      <c r="A4089"/>
      <c r="B4089"/>
      <c r="C4089"/>
      <c r="D4089"/>
      <c r="E4089"/>
      <c r="F4089"/>
    </row>
    <row r="4090" spans="1:6" s="94" customFormat="1" x14ac:dyDescent="0.15">
      <c r="A4090"/>
      <c r="B4090"/>
      <c r="C4090"/>
      <c r="D4090"/>
      <c r="E4090"/>
      <c r="F4090"/>
    </row>
    <row r="4091" spans="1:6" s="94" customFormat="1" x14ac:dyDescent="0.15">
      <c r="A4091"/>
      <c r="B4091"/>
      <c r="C4091"/>
      <c r="D4091"/>
      <c r="E4091"/>
      <c r="F4091"/>
    </row>
    <row r="4092" spans="1:6" s="94" customFormat="1" x14ac:dyDescent="0.15">
      <c r="A4092"/>
      <c r="B4092"/>
      <c r="C4092"/>
      <c r="D4092"/>
      <c r="E4092"/>
      <c r="F4092"/>
    </row>
    <row r="4093" spans="1:6" s="94" customFormat="1" x14ac:dyDescent="0.15">
      <c r="A4093"/>
      <c r="B4093"/>
      <c r="C4093"/>
      <c r="D4093"/>
      <c r="E4093"/>
      <c r="F4093"/>
    </row>
    <row r="4094" spans="1:6" s="94" customFormat="1" x14ac:dyDescent="0.15">
      <c r="A4094"/>
      <c r="B4094"/>
      <c r="C4094"/>
      <c r="D4094"/>
      <c r="E4094"/>
      <c r="F4094"/>
    </row>
    <row r="4095" spans="1:6" s="94" customFormat="1" x14ac:dyDescent="0.15">
      <c r="A4095"/>
      <c r="B4095"/>
      <c r="C4095"/>
      <c r="D4095"/>
      <c r="E4095"/>
      <c r="F4095"/>
    </row>
    <row r="4096" spans="1:6" s="94" customFormat="1" x14ac:dyDescent="0.15">
      <c r="A4096"/>
      <c r="B4096"/>
      <c r="C4096"/>
      <c r="D4096"/>
      <c r="E4096"/>
      <c r="F4096"/>
    </row>
    <row r="4097" spans="1:6" s="94" customFormat="1" x14ac:dyDescent="0.15">
      <c r="A4097"/>
      <c r="B4097"/>
      <c r="C4097"/>
      <c r="D4097"/>
      <c r="E4097"/>
      <c r="F4097"/>
    </row>
    <row r="4098" spans="1:6" s="94" customFormat="1" x14ac:dyDescent="0.15">
      <c r="A4098"/>
      <c r="B4098"/>
      <c r="C4098"/>
      <c r="D4098"/>
      <c r="E4098"/>
      <c r="F4098"/>
    </row>
    <row r="4099" spans="1:6" s="94" customFormat="1" x14ac:dyDescent="0.15">
      <c r="A4099"/>
      <c r="B4099"/>
      <c r="C4099"/>
      <c r="D4099"/>
      <c r="E4099"/>
      <c r="F4099"/>
    </row>
    <row r="4100" spans="1:6" s="94" customFormat="1" x14ac:dyDescent="0.15">
      <c r="A4100"/>
      <c r="B4100"/>
      <c r="C4100"/>
      <c r="D4100"/>
      <c r="E4100"/>
      <c r="F4100"/>
    </row>
    <row r="4101" spans="1:6" s="94" customFormat="1" x14ac:dyDescent="0.15">
      <c r="A4101"/>
      <c r="B4101"/>
      <c r="C4101"/>
      <c r="D4101"/>
      <c r="E4101"/>
      <c r="F4101"/>
    </row>
    <row r="4102" spans="1:6" s="94" customFormat="1" x14ac:dyDescent="0.15">
      <c r="A4102"/>
      <c r="B4102"/>
      <c r="C4102"/>
      <c r="D4102"/>
      <c r="E4102"/>
      <c r="F4102"/>
    </row>
    <row r="4103" spans="1:6" s="94" customFormat="1" x14ac:dyDescent="0.15">
      <c r="A4103"/>
      <c r="B4103"/>
      <c r="C4103"/>
      <c r="D4103"/>
      <c r="E4103"/>
      <c r="F4103"/>
    </row>
    <row r="4104" spans="1:6" s="94" customFormat="1" x14ac:dyDescent="0.15">
      <c r="A4104"/>
      <c r="B4104"/>
      <c r="C4104"/>
      <c r="D4104"/>
      <c r="E4104"/>
      <c r="F4104"/>
    </row>
    <row r="4105" spans="1:6" s="94" customFormat="1" x14ac:dyDescent="0.15">
      <c r="A4105"/>
      <c r="B4105"/>
      <c r="C4105"/>
      <c r="D4105"/>
      <c r="E4105"/>
      <c r="F4105"/>
    </row>
    <row r="4106" spans="1:6" s="94" customFormat="1" x14ac:dyDescent="0.15">
      <c r="A4106"/>
      <c r="B4106"/>
      <c r="C4106"/>
      <c r="D4106"/>
      <c r="E4106"/>
      <c r="F4106"/>
    </row>
    <row r="4107" spans="1:6" s="94" customFormat="1" x14ac:dyDescent="0.15">
      <c r="A4107"/>
      <c r="B4107"/>
      <c r="C4107"/>
      <c r="D4107"/>
      <c r="E4107"/>
      <c r="F4107"/>
    </row>
    <row r="4108" spans="1:6" s="94" customFormat="1" x14ac:dyDescent="0.15">
      <c r="A4108"/>
      <c r="B4108"/>
      <c r="C4108"/>
      <c r="D4108"/>
      <c r="E4108"/>
      <c r="F4108"/>
    </row>
    <row r="4109" spans="1:6" s="94" customFormat="1" x14ac:dyDescent="0.15">
      <c r="A4109"/>
      <c r="B4109"/>
      <c r="C4109"/>
      <c r="D4109"/>
      <c r="E4109"/>
      <c r="F4109"/>
    </row>
    <row r="4110" spans="1:6" s="94" customFormat="1" x14ac:dyDescent="0.15">
      <c r="A4110"/>
      <c r="B4110"/>
      <c r="C4110"/>
      <c r="D4110"/>
      <c r="E4110"/>
      <c r="F4110"/>
    </row>
    <row r="4111" spans="1:6" s="94" customFormat="1" x14ac:dyDescent="0.15">
      <c r="A4111"/>
      <c r="B4111"/>
      <c r="C4111"/>
      <c r="D4111"/>
      <c r="E4111"/>
      <c r="F4111"/>
    </row>
    <row r="4112" spans="1:6" s="94" customFormat="1" x14ac:dyDescent="0.15">
      <c r="A4112"/>
      <c r="B4112"/>
      <c r="C4112"/>
      <c r="D4112"/>
      <c r="E4112"/>
      <c r="F4112"/>
    </row>
    <row r="4113" spans="1:6" s="94" customFormat="1" x14ac:dyDescent="0.15">
      <c r="A4113"/>
      <c r="B4113"/>
      <c r="C4113"/>
      <c r="D4113"/>
      <c r="E4113"/>
      <c r="F4113"/>
    </row>
    <row r="4114" spans="1:6" s="94" customFormat="1" x14ac:dyDescent="0.15">
      <c r="A4114"/>
      <c r="B4114"/>
      <c r="C4114"/>
      <c r="D4114"/>
      <c r="E4114"/>
      <c r="F4114"/>
    </row>
    <row r="4115" spans="1:6" s="94" customFormat="1" x14ac:dyDescent="0.15">
      <c r="A4115"/>
      <c r="B4115"/>
      <c r="C4115"/>
      <c r="D4115"/>
      <c r="E4115"/>
      <c r="F4115"/>
    </row>
    <row r="4116" spans="1:6" s="94" customFormat="1" x14ac:dyDescent="0.15">
      <c r="A4116"/>
      <c r="B4116"/>
      <c r="C4116"/>
      <c r="D4116"/>
      <c r="E4116"/>
      <c r="F4116"/>
    </row>
    <row r="4117" spans="1:6" s="94" customFormat="1" x14ac:dyDescent="0.15">
      <c r="A4117"/>
      <c r="B4117"/>
      <c r="C4117"/>
      <c r="D4117"/>
      <c r="E4117"/>
      <c r="F4117"/>
    </row>
    <row r="4118" spans="1:6" s="94" customFormat="1" x14ac:dyDescent="0.15">
      <c r="A4118"/>
      <c r="B4118"/>
      <c r="C4118"/>
      <c r="D4118"/>
      <c r="E4118"/>
      <c r="F4118"/>
    </row>
    <row r="4119" spans="1:6" s="94" customFormat="1" x14ac:dyDescent="0.15">
      <c r="A4119"/>
      <c r="B4119"/>
      <c r="C4119"/>
      <c r="D4119"/>
      <c r="E4119"/>
      <c r="F4119"/>
    </row>
    <row r="4120" spans="1:6" s="94" customFormat="1" x14ac:dyDescent="0.15">
      <c r="A4120"/>
      <c r="B4120"/>
      <c r="C4120"/>
      <c r="D4120"/>
      <c r="E4120"/>
      <c r="F4120"/>
    </row>
    <row r="4121" spans="1:6" s="94" customFormat="1" x14ac:dyDescent="0.15">
      <c r="A4121"/>
      <c r="B4121"/>
      <c r="C4121"/>
      <c r="D4121"/>
      <c r="E4121"/>
      <c r="F4121"/>
    </row>
    <row r="4122" spans="1:6" s="94" customFormat="1" x14ac:dyDescent="0.15">
      <c r="A4122"/>
      <c r="B4122"/>
      <c r="C4122"/>
      <c r="D4122"/>
      <c r="E4122"/>
      <c r="F4122"/>
    </row>
    <row r="4123" spans="1:6" s="94" customFormat="1" x14ac:dyDescent="0.15">
      <c r="A4123"/>
      <c r="B4123"/>
      <c r="C4123"/>
      <c r="D4123"/>
      <c r="E4123"/>
      <c r="F4123"/>
    </row>
    <row r="4124" spans="1:6" s="94" customFormat="1" x14ac:dyDescent="0.15">
      <c r="A4124"/>
      <c r="B4124"/>
      <c r="C4124"/>
      <c r="D4124"/>
      <c r="E4124"/>
      <c r="F4124"/>
    </row>
    <row r="4125" spans="1:6" s="94" customFormat="1" x14ac:dyDescent="0.15">
      <c r="A4125"/>
      <c r="B4125"/>
      <c r="C4125"/>
      <c r="D4125"/>
      <c r="E4125"/>
      <c r="F4125"/>
    </row>
    <row r="4126" spans="1:6" s="94" customFormat="1" x14ac:dyDescent="0.15">
      <c r="A4126"/>
      <c r="B4126"/>
      <c r="C4126"/>
      <c r="D4126"/>
      <c r="E4126"/>
      <c r="F4126"/>
    </row>
    <row r="4127" spans="1:6" s="94" customFormat="1" x14ac:dyDescent="0.15">
      <c r="A4127"/>
      <c r="B4127"/>
      <c r="C4127"/>
      <c r="D4127"/>
      <c r="E4127"/>
      <c r="F4127"/>
    </row>
    <row r="4128" spans="1:6" s="94" customFormat="1" x14ac:dyDescent="0.15">
      <c r="A4128"/>
      <c r="B4128"/>
      <c r="C4128"/>
      <c r="D4128"/>
      <c r="E4128"/>
      <c r="F4128"/>
    </row>
    <row r="4129" spans="1:6" s="94" customFormat="1" x14ac:dyDescent="0.15">
      <c r="A4129"/>
      <c r="B4129"/>
      <c r="C4129"/>
      <c r="D4129"/>
      <c r="E4129"/>
      <c r="F4129"/>
    </row>
    <row r="4130" spans="1:6" s="94" customFormat="1" x14ac:dyDescent="0.15">
      <c r="A4130"/>
      <c r="B4130"/>
      <c r="C4130"/>
      <c r="D4130"/>
      <c r="E4130"/>
      <c r="F4130"/>
    </row>
    <row r="4131" spans="1:6" s="94" customFormat="1" x14ac:dyDescent="0.15">
      <c r="A4131"/>
      <c r="B4131"/>
      <c r="C4131"/>
      <c r="D4131"/>
      <c r="E4131"/>
      <c r="F4131"/>
    </row>
    <row r="4132" spans="1:6" s="94" customFormat="1" x14ac:dyDescent="0.15">
      <c r="A4132"/>
      <c r="B4132"/>
      <c r="C4132"/>
      <c r="D4132"/>
      <c r="E4132"/>
      <c r="F4132"/>
    </row>
    <row r="4133" spans="1:6" s="94" customFormat="1" x14ac:dyDescent="0.15">
      <c r="A4133"/>
      <c r="B4133"/>
      <c r="C4133"/>
      <c r="D4133"/>
      <c r="E4133"/>
      <c r="F4133"/>
    </row>
    <row r="4134" spans="1:6" s="94" customFormat="1" x14ac:dyDescent="0.15">
      <c r="A4134"/>
      <c r="B4134"/>
      <c r="C4134"/>
      <c r="D4134"/>
      <c r="E4134"/>
      <c r="F4134"/>
    </row>
    <row r="4135" spans="1:6" s="94" customFormat="1" x14ac:dyDescent="0.15">
      <c r="A4135"/>
      <c r="B4135"/>
      <c r="C4135"/>
      <c r="D4135"/>
      <c r="E4135"/>
      <c r="F4135"/>
    </row>
    <row r="4136" spans="1:6" s="94" customFormat="1" x14ac:dyDescent="0.15">
      <c r="A4136"/>
      <c r="B4136"/>
      <c r="C4136"/>
      <c r="D4136"/>
      <c r="E4136"/>
      <c r="F4136"/>
    </row>
    <row r="4137" spans="1:6" s="94" customFormat="1" x14ac:dyDescent="0.15">
      <c r="A4137"/>
      <c r="B4137"/>
      <c r="C4137"/>
      <c r="D4137"/>
      <c r="E4137"/>
      <c r="F4137"/>
    </row>
    <row r="4138" spans="1:6" s="94" customFormat="1" x14ac:dyDescent="0.15">
      <c r="A4138"/>
      <c r="B4138"/>
      <c r="C4138"/>
      <c r="D4138"/>
      <c r="E4138"/>
      <c r="F4138"/>
    </row>
    <row r="4139" spans="1:6" s="94" customFormat="1" x14ac:dyDescent="0.15">
      <c r="A4139"/>
      <c r="B4139"/>
      <c r="C4139"/>
      <c r="D4139"/>
      <c r="E4139"/>
      <c r="F4139"/>
    </row>
    <row r="4140" spans="1:6" s="94" customFormat="1" x14ac:dyDescent="0.15">
      <c r="A4140"/>
      <c r="B4140"/>
      <c r="C4140"/>
      <c r="D4140"/>
      <c r="E4140"/>
      <c r="F4140"/>
    </row>
    <row r="4141" spans="1:6" s="94" customFormat="1" x14ac:dyDescent="0.15">
      <c r="A4141"/>
      <c r="B4141"/>
      <c r="C4141"/>
      <c r="D4141"/>
      <c r="E4141"/>
      <c r="F4141"/>
    </row>
    <row r="4142" spans="1:6" s="94" customFormat="1" x14ac:dyDescent="0.15">
      <c r="A4142"/>
      <c r="B4142"/>
      <c r="C4142"/>
      <c r="D4142"/>
      <c r="E4142"/>
      <c r="F4142"/>
    </row>
    <row r="4143" spans="1:6" s="94" customFormat="1" x14ac:dyDescent="0.15">
      <c r="A4143"/>
      <c r="B4143"/>
      <c r="C4143"/>
      <c r="D4143"/>
      <c r="E4143"/>
      <c r="F4143"/>
    </row>
    <row r="4144" spans="1:6" s="94" customFormat="1" x14ac:dyDescent="0.15">
      <c r="A4144"/>
      <c r="B4144"/>
      <c r="C4144"/>
      <c r="D4144"/>
      <c r="E4144"/>
      <c r="F4144"/>
    </row>
    <row r="4145" spans="1:6" s="94" customFormat="1" x14ac:dyDescent="0.15">
      <c r="A4145"/>
      <c r="B4145"/>
      <c r="C4145"/>
      <c r="D4145"/>
      <c r="E4145"/>
      <c r="F4145"/>
    </row>
    <row r="4146" spans="1:6" s="94" customFormat="1" x14ac:dyDescent="0.15">
      <c r="A4146"/>
      <c r="B4146"/>
      <c r="C4146"/>
      <c r="D4146"/>
      <c r="E4146"/>
      <c r="F4146"/>
    </row>
    <row r="4147" spans="1:6" s="94" customFormat="1" x14ac:dyDescent="0.15">
      <c r="A4147"/>
      <c r="B4147"/>
      <c r="C4147"/>
      <c r="D4147"/>
      <c r="E4147"/>
      <c r="F4147"/>
    </row>
    <row r="4148" spans="1:6" s="94" customFormat="1" x14ac:dyDescent="0.15">
      <c r="A4148"/>
      <c r="B4148"/>
      <c r="C4148"/>
      <c r="D4148"/>
      <c r="E4148"/>
      <c r="F4148"/>
    </row>
    <row r="4149" spans="1:6" s="94" customFormat="1" x14ac:dyDescent="0.15">
      <c r="A4149"/>
      <c r="B4149"/>
      <c r="C4149"/>
      <c r="D4149"/>
      <c r="E4149"/>
      <c r="F4149"/>
    </row>
    <row r="4150" spans="1:6" s="94" customFormat="1" x14ac:dyDescent="0.15">
      <c r="A4150"/>
      <c r="B4150"/>
      <c r="C4150"/>
      <c r="D4150"/>
      <c r="E4150"/>
      <c r="F4150"/>
    </row>
    <row r="4151" spans="1:6" s="94" customFormat="1" x14ac:dyDescent="0.15">
      <c r="A4151"/>
      <c r="B4151"/>
      <c r="C4151"/>
      <c r="D4151"/>
      <c r="E4151"/>
      <c r="F4151"/>
    </row>
    <row r="4152" spans="1:6" s="94" customFormat="1" x14ac:dyDescent="0.15">
      <c r="A4152"/>
      <c r="B4152"/>
      <c r="C4152"/>
      <c r="D4152"/>
      <c r="E4152"/>
      <c r="F4152"/>
    </row>
    <row r="4153" spans="1:6" s="94" customFormat="1" x14ac:dyDescent="0.15">
      <c r="A4153"/>
      <c r="B4153"/>
      <c r="C4153"/>
      <c r="D4153"/>
      <c r="E4153"/>
      <c r="F4153"/>
    </row>
    <row r="4154" spans="1:6" s="94" customFormat="1" x14ac:dyDescent="0.15">
      <c r="A4154"/>
      <c r="B4154"/>
      <c r="C4154"/>
      <c r="D4154"/>
      <c r="E4154"/>
      <c r="F4154"/>
    </row>
    <row r="4155" spans="1:6" s="94" customFormat="1" x14ac:dyDescent="0.15">
      <c r="A4155"/>
      <c r="B4155"/>
      <c r="C4155"/>
      <c r="D4155"/>
      <c r="E4155"/>
      <c r="F4155"/>
    </row>
    <row r="4156" spans="1:6" s="94" customFormat="1" x14ac:dyDescent="0.15">
      <c r="A4156"/>
      <c r="B4156"/>
      <c r="C4156"/>
      <c r="D4156"/>
      <c r="E4156"/>
      <c r="F4156"/>
    </row>
    <row r="4157" spans="1:6" s="94" customFormat="1" x14ac:dyDescent="0.15">
      <c r="A4157"/>
      <c r="B4157"/>
      <c r="C4157"/>
      <c r="D4157"/>
      <c r="E4157"/>
      <c r="F4157"/>
    </row>
    <row r="4158" spans="1:6" s="94" customFormat="1" x14ac:dyDescent="0.15">
      <c r="A4158"/>
      <c r="B4158"/>
      <c r="C4158"/>
      <c r="D4158"/>
      <c r="E4158"/>
      <c r="F4158"/>
    </row>
    <row r="4159" spans="1:6" s="94" customFormat="1" x14ac:dyDescent="0.15">
      <c r="A4159"/>
      <c r="B4159"/>
      <c r="C4159"/>
      <c r="D4159"/>
      <c r="E4159"/>
      <c r="F4159"/>
    </row>
    <row r="4160" spans="1:6" s="94" customFormat="1" x14ac:dyDescent="0.15">
      <c r="A4160"/>
      <c r="B4160"/>
      <c r="C4160"/>
      <c r="D4160"/>
      <c r="E4160"/>
      <c r="F4160"/>
    </row>
    <row r="4161" spans="1:6" s="94" customFormat="1" x14ac:dyDescent="0.15">
      <c r="A4161"/>
      <c r="B4161"/>
      <c r="C4161"/>
      <c r="D4161"/>
      <c r="E4161"/>
      <c r="F4161"/>
    </row>
    <row r="4162" spans="1:6" s="94" customFormat="1" x14ac:dyDescent="0.15">
      <c r="A4162"/>
      <c r="B4162"/>
      <c r="C4162"/>
      <c r="D4162"/>
      <c r="E4162"/>
      <c r="F4162"/>
    </row>
    <row r="4163" spans="1:6" s="94" customFormat="1" x14ac:dyDescent="0.15">
      <c r="A4163"/>
      <c r="B4163"/>
      <c r="C4163"/>
      <c r="D4163"/>
      <c r="E4163"/>
      <c r="F4163"/>
    </row>
    <row r="4164" spans="1:6" s="94" customFormat="1" x14ac:dyDescent="0.15">
      <c r="A4164"/>
      <c r="B4164"/>
      <c r="C4164"/>
      <c r="D4164"/>
      <c r="E4164"/>
      <c r="F4164"/>
    </row>
    <row r="4165" spans="1:6" s="94" customFormat="1" x14ac:dyDescent="0.15">
      <c r="A4165"/>
      <c r="B4165"/>
      <c r="C4165"/>
      <c r="D4165"/>
      <c r="E4165"/>
      <c r="F4165"/>
    </row>
    <row r="4166" spans="1:6" s="94" customFormat="1" x14ac:dyDescent="0.15">
      <c r="A4166"/>
      <c r="B4166"/>
      <c r="C4166"/>
      <c r="D4166"/>
      <c r="E4166"/>
      <c r="F4166"/>
    </row>
    <row r="4167" spans="1:6" s="94" customFormat="1" x14ac:dyDescent="0.15">
      <c r="A4167"/>
      <c r="B4167"/>
      <c r="C4167"/>
      <c r="D4167"/>
      <c r="E4167"/>
      <c r="F4167"/>
    </row>
    <row r="4168" spans="1:6" s="94" customFormat="1" x14ac:dyDescent="0.15">
      <c r="A4168"/>
      <c r="B4168"/>
      <c r="C4168"/>
      <c r="D4168"/>
      <c r="E4168"/>
      <c r="F4168"/>
    </row>
    <row r="4169" spans="1:6" s="94" customFormat="1" x14ac:dyDescent="0.15">
      <c r="A4169"/>
      <c r="B4169"/>
      <c r="C4169"/>
      <c r="D4169"/>
      <c r="E4169"/>
      <c r="F4169"/>
    </row>
    <row r="4170" spans="1:6" s="94" customFormat="1" x14ac:dyDescent="0.15">
      <c r="A4170"/>
      <c r="B4170"/>
      <c r="C4170"/>
      <c r="D4170"/>
      <c r="E4170"/>
      <c r="F4170"/>
    </row>
    <row r="4171" spans="1:6" s="94" customFormat="1" x14ac:dyDescent="0.15">
      <c r="A4171"/>
      <c r="B4171"/>
      <c r="C4171"/>
      <c r="D4171"/>
      <c r="E4171"/>
      <c r="F4171"/>
    </row>
    <row r="4172" spans="1:6" s="94" customFormat="1" x14ac:dyDescent="0.15">
      <c r="A4172"/>
      <c r="B4172"/>
      <c r="C4172"/>
      <c r="D4172"/>
      <c r="E4172"/>
      <c r="F4172"/>
    </row>
    <row r="4173" spans="1:6" s="94" customFormat="1" x14ac:dyDescent="0.15">
      <c r="A4173"/>
      <c r="B4173"/>
      <c r="C4173"/>
      <c r="D4173"/>
      <c r="E4173"/>
      <c r="F4173"/>
    </row>
    <row r="4174" spans="1:6" s="94" customFormat="1" x14ac:dyDescent="0.15">
      <c r="A4174"/>
      <c r="B4174"/>
      <c r="C4174"/>
      <c r="D4174"/>
      <c r="E4174"/>
      <c r="F4174"/>
    </row>
    <row r="4175" spans="1:6" s="94" customFormat="1" x14ac:dyDescent="0.15">
      <c r="A4175"/>
      <c r="B4175"/>
      <c r="C4175"/>
      <c r="D4175"/>
      <c r="E4175"/>
      <c r="F4175"/>
    </row>
    <row r="4176" spans="1:6" s="94" customFormat="1" x14ac:dyDescent="0.15">
      <c r="A4176"/>
      <c r="B4176"/>
      <c r="C4176"/>
      <c r="D4176"/>
      <c r="E4176"/>
      <c r="F4176"/>
    </row>
    <row r="4177" spans="1:6" s="94" customFormat="1" x14ac:dyDescent="0.15">
      <c r="A4177"/>
      <c r="B4177"/>
      <c r="C4177"/>
      <c r="D4177"/>
      <c r="E4177"/>
      <c r="F4177"/>
    </row>
    <row r="4178" spans="1:6" s="94" customFormat="1" x14ac:dyDescent="0.15">
      <c r="A4178"/>
      <c r="B4178"/>
      <c r="C4178"/>
      <c r="D4178"/>
      <c r="E4178"/>
      <c r="F4178"/>
    </row>
    <row r="4179" spans="1:6" s="94" customFormat="1" x14ac:dyDescent="0.15">
      <c r="A4179"/>
      <c r="B4179"/>
      <c r="C4179"/>
      <c r="D4179"/>
      <c r="E4179"/>
      <c r="F4179"/>
    </row>
    <row r="4180" spans="1:6" s="94" customFormat="1" x14ac:dyDescent="0.15">
      <c r="A4180"/>
      <c r="B4180"/>
      <c r="C4180"/>
      <c r="D4180"/>
      <c r="E4180"/>
      <c r="F4180"/>
    </row>
    <row r="4181" spans="1:6" s="94" customFormat="1" x14ac:dyDescent="0.15">
      <c r="A4181"/>
      <c r="B4181"/>
      <c r="C4181"/>
      <c r="D4181"/>
      <c r="E4181"/>
      <c r="F4181"/>
    </row>
    <row r="4182" spans="1:6" s="94" customFormat="1" x14ac:dyDescent="0.15">
      <c r="A4182"/>
      <c r="B4182"/>
      <c r="C4182"/>
      <c r="D4182"/>
      <c r="E4182"/>
      <c r="F4182"/>
    </row>
    <row r="4183" spans="1:6" s="94" customFormat="1" x14ac:dyDescent="0.15">
      <c r="A4183"/>
      <c r="B4183"/>
      <c r="C4183"/>
      <c r="D4183"/>
      <c r="E4183"/>
      <c r="F4183"/>
    </row>
    <row r="4184" spans="1:6" s="94" customFormat="1" x14ac:dyDescent="0.15">
      <c r="A4184"/>
      <c r="B4184"/>
      <c r="C4184"/>
      <c r="D4184"/>
      <c r="E4184"/>
      <c r="F4184"/>
    </row>
    <row r="4185" spans="1:6" s="94" customFormat="1" x14ac:dyDescent="0.15">
      <c r="A4185"/>
      <c r="B4185"/>
      <c r="C4185"/>
      <c r="D4185"/>
      <c r="E4185"/>
      <c r="F4185"/>
    </row>
    <row r="4186" spans="1:6" s="94" customFormat="1" x14ac:dyDescent="0.15">
      <c r="A4186"/>
      <c r="B4186"/>
      <c r="C4186"/>
      <c r="D4186"/>
      <c r="E4186"/>
      <c r="F4186"/>
    </row>
    <row r="4187" spans="1:6" s="94" customFormat="1" x14ac:dyDescent="0.15">
      <c r="A4187"/>
      <c r="B4187"/>
      <c r="C4187"/>
      <c r="D4187"/>
      <c r="E4187"/>
      <c r="F4187"/>
    </row>
    <row r="4188" spans="1:6" s="94" customFormat="1" x14ac:dyDescent="0.15">
      <c r="A4188"/>
      <c r="B4188"/>
      <c r="C4188"/>
      <c r="D4188"/>
      <c r="E4188"/>
      <c r="F4188"/>
    </row>
    <row r="4189" spans="1:6" s="94" customFormat="1" x14ac:dyDescent="0.15">
      <c r="A4189"/>
      <c r="B4189"/>
      <c r="C4189"/>
      <c r="D4189"/>
      <c r="E4189"/>
      <c r="F4189"/>
    </row>
    <row r="4190" spans="1:6" s="94" customFormat="1" x14ac:dyDescent="0.15">
      <c r="A4190"/>
      <c r="B4190"/>
      <c r="C4190"/>
      <c r="D4190"/>
      <c r="E4190"/>
      <c r="F4190"/>
    </row>
    <row r="4191" spans="1:6" s="94" customFormat="1" x14ac:dyDescent="0.15">
      <c r="A4191"/>
      <c r="B4191"/>
      <c r="C4191"/>
      <c r="D4191"/>
      <c r="E4191"/>
      <c r="F4191"/>
    </row>
    <row r="4192" spans="1:6" s="94" customFormat="1" x14ac:dyDescent="0.15">
      <c r="A4192"/>
      <c r="B4192"/>
      <c r="C4192"/>
      <c r="D4192"/>
      <c r="E4192"/>
      <c r="F4192"/>
    </row>
    <row r="4193" spans="1:6" s="94" customFormat="1" x14ac:dyDescent="0.15">
      <c r="A4193"/>
      <c r="B4193"/>
      <c r="C4193"/>
      <c r="D4193"/>
      <c r="E4193"/>
      <c r="F4193"/>
    </row>
    <row r="4194" spans="1:6" s="94" customFormat="1" x14ac:dyDescent="0.15">
      <c r="A4194"/>
      <c r="B4194"/>
      <c r="C4194"/>
      <c r="D4194"/>
      <c r="E4194"/>
      <c r="F4194"/>
    </row>
    <row r="4195" spans="1:6" s="94" customFormat="1" x14ac:dyDescent="0.15">
      <c r="A4195"/>
      <c r="B4195"/>
      <c r="C4195"/>
      <c r="D4195"/>
      <c r="E4195"/>
      <c r="F4195"/>
    </row>
    <row r="4196" spans="1:6" s="94" customFormat="1" x14ac:dyDescent="0.15">
      <c r="A4196"/>
      <c r="B4196"/>
      <c r="C4196"/>
      <c r="D4196"/>
      <c r="E4196"/>
      <c r="F4196"/>
    </row>
    <row r="4197" spans="1:6" s="94" customFormat="1" x14ac:dyDescent="0.15">
      <c r="A4197"/>
      <c r="B4197"/>
      <c r="C4197"/>
      <c r="D4197"/>
      <c r="E4197"/>
      <c r="F4197"/>
    </row>
    <row r="4198" spans="1:6" s="94" customFormat="1" x14ac:dyDescent="0.15">
      <c r="A4198"/>
      <c r="B4198"/>
      <c r="C4198"/>
      <c r="D4198"/>
      <c r="E4198"/>
      <c r="F4198"/>
    </row>
    <row r="4199" spans="1:6" s="94" customFormat="1" x14ac:dyDescent="0.15">
      <c r="A4199"/>
      <c r="B4199"/>
      <c r="C4199"/>
      <c r="D4199"/>
      <c r="E4199"/>
      <c r="F4199"/>
    </row>
    <row r="4200" spans="1:6" s="94" customFormat="1" x14ac:dyDescent="0.15">
      <c r="A4200"/>
      <c r="B4200"/>
      <c r="C4200"/>
      <c r="D4200"/>
      <c r="E4200"/>
      <c r="F4200"/>
    </row>
    <row r="4201" spans="1:6" s="94" customFormat="1" x14ac:dyDescent="0.15">
      <c r="A4201"/>
      <c r="B4201"/>
      <c r="C4201"/>
      <c r="D4201"/>
      <c r="E4201"/>
      <c r="F4201"/>
    </row>
    <row r="4202" spans="1:6" s="94" customFormat="1" x14ac:dyDescent="0.15">
      <c r="A4202"/>
      <c r="B4202"/>
      <c r="C4202"/>
      <c r="D4202"/>
      <c r="E4202"/>
      <c r="F4202"/>
    </row>
    <row r="4203" spans="1:6" s="94" customFormat="1" x14ac:dyDescent="0.15">
      <c r="A4203"/>
      <c r="B4203"/>
      <c r="C4203"/>
      <c r="D4203"/>
      <c r="E4203"/>
      <c r="F4203"/>
    </row>
    <row r="4204" spans="1:6" s="94" customFormat="1" x14ac:dyDescent="0.15">
      <c r="A4204"/>
      <c r="B4204"/>
      <c r="C4204"/>
      <c r="D4204"/>
      <c r="E4204"/>
      <c r="F4204"/>
    </row>
    <row r="4205" spans="1:6" s="94" customFormat="1" x14ac:dyDescent="0.15">
      <c r="A4205"/>
      <c r="B4205"/>
      <c r="C4205"/>
      <c r="D4205"/>
      <c r="E4205"/>
      <c r="F4205"/>
    </row>
    <row r="4206" spans="1:6" s="94" customFormat="1" x14ac:dyDescent="0.15">
      <c r="A4206"/>
      <c r="B4206"/>
      <c r="C4206"/>
      <c r="D4206"/>
      <c r="E4206"/>
      <c r="F4206"/>
    </row>
    <row r="4207" spans="1:6" s="94" customFormat="1" x14ac:dyDescent="0.15">
      <c r="A4207"/>
      <c r="B4207"/>
      <c r="C4207"/>
      <c r="D4207"/>
      <c r="E4207"/>
      <c r="F4207"/>
    </row>
    <row r="4208" spans="1:6" s="94" customFormat="1" x14ac:dyDescent="0.15">
      <c r="A4208"/>
      <c r="B4208"/>
      <c r="C4208"/>
      <c r="D4208"/>
      <c r="E4208"/>
      <c r="F4208"/>
    </row>
    <row r="4209" spans="1:6" s="94" customFormat="1" x14ac:dyDescent="0.15">
      <c r="A4209"/>
      <c r="B4209"/>
      <c r="C4209"/>
      <c r="D4209"/>
      <c r="E4209"/>
      <c r="F4209"/>
    </row>
    <row r="4210" spans="1:6" s="94" customFormat="1" x14ac:dyDescent="0.15">
      <c r="A4210"/>
      <c r="B4210"/>
      <c r="C4210"/>
      <c r="D4210"/>
      <c r="E4210"/>
      <c r="F4210"/>
    </row>
    <row r="4211" spans="1:6" s="94" customFormat="1" x14ac:dyDescent="0.15">
      <c r="A4211"/>
      <c r="B4211"/>
      <c r="C4211"/>
      <c r="D4211"/>
      <c r="E4211"/>
      <c r="F4211"/>
    </row>
    <row r="4212" spans="1:6" s="94" customFormat="1" x14ac:dyDescent="0.15">
      <c r="A4212"/>
      <c r="B4212"/>
      <c r="C4212"/>
      <c r="D4212"/>
      <c r="E4212"/>
      <c r="F4212"/>
    </row>
    <row r="4213" spans="1:6" s="94" customFormat="1" x14ac:dyDescent="0.15">
      <c r="A4213"/>
      <c r="B4213"/>
      <c r="C4213"/>
      <c r="D4213"/>
      <c r="E4213"/>
      <c r="F4213"/>
    </row>
    <row r="4214" spans="1:6" s="94" customFormat="1" x14ac:dyDescent="0.15">
      <c r="A4214"/>
      <c r="B4214"/>
      <c r="C4214"/>
      <c r="D4214"/>
      <c r="E4214"/>
      <c r="F4214"/>
    </row>
    <row r="4215" spans="1:6" s="94" customFormat="1" x14ac:dyDescent="0.15">
      <c r="A4215"/>
      <c r="B4215"/>
      <c r="C4215"/>
      <c r="D4215"/>
      <c r="E4215"/>
      <c r="F4215"/>
    </row>
    <row r="4216" spans="1:6" s="94" customFormat="1" x14ac:dyDescent="0.15">
      <c r="A4216"/>
      <c r="B4216"/>
      <c r="C4216"/>
      <c r="D4216"/>
      <c r="E4216"/>
      <c r="F4216"/>
    </row>
    <row r="4217" spans="1:6" s="94" customFormat="1" x14ac:dyDescent="0.15">
      <c r="A4217"/>
      <c r="B4217"/>
      <c r="C4217"/>
      <c r="D4217"/>
      <c r="E4217"/>
      <c r="F4217"/>
    </row>
    <row r="4218" spans="1:6" s="94" customFormat="1" x14ac:dyDescent="0.15">
      <c r="A4218"/>
      <c r="B4218"/>
      <c r="C4218"/>
      <c r="D4218"/>
      <c r="E4218"/>
      <c r="F4218"/>
    </row>
    <row r="4219" spans="1:6" s="94" customFormat="1" x14ac:dyDescent="0.15">
      <c r="A4219"/>
      <c r="B4219"/>
      <c r="C4219"/>
      <c r="D4219"/>
      <c r="E4219"/>
      <c r="F4219"/>
    </row>
    <row r="4220" spans="1:6" s="94" customFormat="1" x14ac:dyDescent="0.15">
      <c r="A4220"/>
      <c r="B4220"/>
      <c r="C4220"/>
      <c r="D4220"/>
      <c r="E4220"/>
      <c r="F4220"/>
    </row>
    <row r="4221" spans="1:6" s="94" customFormat="1" x14ac:dyDescent="0.15">
      <c r="A4221"/>
      <c r="B4221"/>
      <c r="C4221"/>
      <c r="D4221"/>
      <c r="E4221"/>
      <c r="F4221"/>
    </row>
    <row r="4222" spans="1:6" s="94" customFormat="1" x14ac:dyDescent="0.15">
      <c r="A4222"/>
      <c r="B4222"/>
      <c r="C4222"/>
      <c r="D4222"/>
      <c r="E4222"/>
      <c r="F4222"/>
    </row>
    <row r="4223" spans="1:6" s="94" customFormat="1" x14ac:dyDescent="0.15">
      <c r="A4223"/>
      <c r="B4223"/>
      <c r="C4223"/>
      <c r="D4223"/>
      <c r="E4223"/>
      <c r="F4223"/>
    </row>
    <row r="4224" spans="1:6" s="94" customFormat="1" x14ac:dyDescent="0.15">
      <c r="A4224"/>
      <c r="B4224"/>
      <c r="C4224"/>
      <c r="D4224"/>
      <c r="E4224"/>
      <c r="F4224"/>
    </row>
    <row r="4225" spans="1:6" s="94" customFormat="1" x14ac:dyDescent="0.15">
      <c r="A4225"/>
      <c r="B4225"/>
      <c r="C4225"/>
      <c r="D4225"/>
      <c r="E4225"/>
      <c r="F4225"/>
    </row>
    <row r="4226" spans="1:6" s="94" customFormat="1" x14ac:dyDescent="0.15">
      <c r="A4226"/>
      <c r="B4226"/>
      <c r="C4226"/>
      <c r="D4226"/>
      <c r="E4226"/>
      <c r="F4226"/>
    </row>
    <row r="4227" spans="1:6" s="94" customFormat="1" x14ac:dyDescent="0.15">
      <c r="A4227"/>
      <c r="B4227"/>
      <c r="C4227"/>
      <c r="D4227"/>
      <c r="E4227"/>
      <c r="F4227"/>
    </row>
    <row r="4228" spans="1:6" s="94" customFormat="1" x14ac:dyDescent="0.15">
      <c r="A4228"/>
      <c r="B4228"/>
      <c r="C4228"/>
      <c r="D4228"/>
      <c r="E4228"/>
      <c r="F4228"/>
    </row>
    <row r="4229" spans="1:6" s="94" customFormat="1" x14ac:dyDescent="0.15">
      <c r="A4229"/>
      <c r="B4229"/>
      <c r="C4229"/>
      <c r="D4229"/>
      <c r="E4229"/>
      <c r="F4229"/>
    </row>
    <row r="4230" spans="1:6" s="94" customFormat="1" x14ac:dyDescent="0.15">
      <c r="A4230"/>
      <c r="B4230"/>
      <c r="C4230"/>
      <c r="D4230"/>
      <c r="E4230"/>
      <c r="F4230"/>
    </row>
    <row r="4231" spans="1:6" s="94" customFormat="1" x14ac:dyDescent="0.15">
      <c r="A4231"/>
      <c r="B4231"/>
      <c r="C4231"/>
      <c r="D4231"/>
      <c r="E4231"/>
      <c r="F4231"/>
    </row>
    <row r="4232" spans="1:6" s="94" customFormat="1" x14ac:dyDescent="0.15">
      <c r="A4232"/>
      <c r="B4232"/>
      <c r="C4232"/>
      <c r="D4232"/>
      <c r="E4232"/>
      <c r="F4232"/>
    </row>
    <row r="4233" spans="1:6" s="94" customFormat="1" x14ac:dyDescent="0.15">
      <c r="A4233"/>
      <c r="B4233"/>
      <c r="C4233"/>
      <c r="D4233"/>
      <c r="E4233"/>
      <c r="F4233"/>
    </row>
    <row r="4234" spans="1:6" s="94" customFormat="1" x14ac:dyDescent="0.15">
      <c r="A4234"/>
      <c r="B4234"/>
      <c r="C4234"/>
      <c r="D4234"/>
      <c r="E4234"/>
      <c r="F4234"/>
    </row>
    <row r="4235" spans="1:6" s="94" customFormat="1" x14ac:dyDescent="0.15">
      <c r="A4235"/>
      <c r="B4235"/>
      <c r="C4235"/>
      <c r="D4235"/>
      <c r="E4235"/>
      <c r="F4235"/>
    </row>
    <row r="4236" spans="1:6" s="94" customFormat="1" x14ac:dyDescent="0.15">
      <c r="A4236"/>
      <c r="B4236"/>
      <c r="C4236"/>
      <c r="D4236"/>
      <c r="E4236"/>
      <c r="F4236"/>
    </row>
    <row r="4237" spans="1:6" s="94" customFormat="1" x14ac:dyDescent="0.15">
      <c r="A4237"/>
      <c r="B4237"/>
      <c r="C4237"/>
      <c r="D4237"/>
      <c r="E4237"/>
      <c r="F4237"/>
    </row>
    <row r="4238" spans="1:6" s="94" customFormat="1" x14ac:dyDescent="0.15">
      <c r="A4238"/>
      <c r="B4238"/>
      <c r="C4238"/>
      <c r="D4238"/>
      <c r="E4238"/>
      <c r="F4238"/>
    </row>
    <row r="4239" spans="1:6" s="94" customFormat="1" x14ac:dyDescent="0.15">
      <c r="A4239"/>
      <c r="B4239"/>
      <c r="C4239"/>
      <c r="D4239"/>
      <c r="E4239"/>
      <c r="F4239"/>
    </row>
    <row r="4240" spans="1:6" s="94" customFormat="1" x14ac:dyDescent="0.15">
      <c r="A4240"/>
      <c r="B4240"/>
      <c r="C4240"/>
      <c r="D4240"/>
      <c r="E4240"/>
      <c r="F4240"/>
    </row>
    <row r="4241" spans="1:6" s="94" customFormat="1" x14ac:dyDescent="0.15">
      <c r="A4241"/>
      <c r="B4241"/>
      <c r="C4241"/>
      <c r="D4241"/>
      <c r="E4241"/>
      <c r="F4241"/>
    </row>
    <row r="4242" spans="1:6" s="94" customFormat="1" x14ac:dyDescent="0.15">
      <c r="A4242"/>
      <c r="B4242"/>
      <c r="C4242"/>
      <c r="D4242"/>
      <c r="E4242"/>
      <c r="F4242"/>
    </row>
    <row r="4243" spans="1:6" s="94" customFormat="1" x14ac:dyDescent="0.15">
      <c r="A4243"/>
      <c r="B4243"/>
      <c r="C4243"/>
      <c r="D4243"/>
      <c r="E4243"/>
      <c r="F4243"/>
    </row>
    <row r="4244" spans="1:6" s="94" customFormat="1" x14ac:dyDescent="0.15">
      <c r="A4244"/>
      <c r="B4244"/>
      <c r="C4244"/>
      <c r="D4244"/>
      <c r="E4244"/>
      <c r="F4244"/>
    </row>
    <row r="4245" spans="1:6" s="94" customFormat="1" x14ac:dyDescent="0.15">
      <c r="A4245"/>
      <c r="B4245"/>
      <c r="C4245"/>
      <c r="D4245"/>
      <c r="E4245"/>
      <c r="F4245"/>
    </row>
    <row r="4246" spans="1:6" s="94" customFormat="1" x14ac:dyDescent="0.15">
      <c r="A4246"/>
      <c r="B4246"/>
      <c r="C4246"/>
      <c r="D4246"/>
      <c r="E4246"/>
      <c r="F4246"/>
    </row>
    <row r="4247" spans="1:6" s="94" customFormat="1" x14ac:dyDescent="0.15">
      <c r="A4247"/>
      <c r="B4247"/>
      <c r="C4247"/>
      <c r="D4247"/>
      <c r="E4247"/>
      <c r="F4247"/>
    </row>
    <row r="4248" spans="1:6" s="94" customFormat="1" x14ac:dyDescent="0.15">
      <c r="A4248"/>
      <c r="B4248"/>
      <c r="C4248"/>
      <c r="D4248"/>
      <c r="E4248"/>
      <c r="F4248"/>
    </row>
    <row r="4249" spans="1:6" s="94" customFormat="1" x14ac:dyDescent="0.15">
      <c r="A4249"/>
      <c r="B4249"/>
      <c r="C4249"/>
      <c r="D4249"/>
      <c r="E4249"/>
      <c r="F4249"/>
    </row>
    <row r="4250" spans="1:6" s="94" customFormat="1" x14ac:dyDescent="0.15">
      <c r="A4250"/>
      <c r="B4250"/>
      <c r="C4250"/>
      <c r="D4250"/>
      <c r="E4250"/>
      <c r="F4250"/>
    </row>
    <row r="4251" spans="1:6" s="94" customFormat="1" x14ac:dyDescent="0.15">
      <c r="A4251"/>
      <c r="B4251"/>
      <c r="C4251"/>
      <c r="D4251"/>
      <c r="E4251"/>
      <c r="F4251"/>
    </row>
    <row r="4252" spans="1:6" s="94" customFormat="1" x14ac:dyDescent="0.15">
      <c r="A4252"/>
      <c r="B4252"/>
      <c r="C4252"/>
      <c r="D4252"/>
      <c r="E4252"/>
      <c r="F4252"/>
    </row>
    <row r="4253" spans="1:6" s="94" customFormat="1" x14ac:dyDescent="0.15">
      <c r="A4253"/>
      <c r="B4253"/>
      <c r="C4253"/>
      <c r="D4253"/>
      <c r="E4253"/>
      <c r="F4253"/>
    </row>
    <row r="4254" spans="1:6" s="94" customFormat="1" x14ac:dyDescent="0.15">
      <c r="A4254"/>
      <c r="B4254"/>
      <c r="C4254"/>
      <c r="D4254"/>
      <c r="E4254"/>
      <c r="F4254"/>
    </row>
    <row r="4255" spans="1:6" s="94" customFormat="1" x14ac:dyDescent="0.15">
      <c r="A4255"/>
      <c r="B4255"/>
      <c r="C4255"/>
      <c r="D4255"/>
      <c r="E4255"/>
      <c r="F4255"/>
    </row>
    <row r="4256" spans="1:6" s="94" customFormat="1" x14ac:dyDescent="0.15">
      <c r="A4256"/>
      <c r="B4256"/>
      <c r="C4256"/>
      <c r="D4256"/>
      <c r="E4256"/>
      <c r="F4256"/>
    </row>
    <row r="4257" spans="1:6" s="94" customFormat="1" x14ac:dyDescent="0.15">
      <c r="A4257"/>
      <c r="B4257"/>
      <c r="C4257"/>
      <c r="D4257"/>
      <c r="E4257"/>
      <c r="F4257"/>
    </row>
    <row r="4258" spans="1:6" s="94" customFormat="1" x14ac:dyDescent="0.15">
      <c r="A4258"/>
      <c r="B4258"/>
      <c r="C4258"/>
      <c r="D4258"/>
      <c r="E4258"/>
      <c r="F4258"/>
    </row>
    <row r="4259" spans="1:6" s="94" customFormat="1" x14ac:dyDescent="0.15">
      <c r="A4259"/>
      <c r="B4259"/>
      <c r="C4259"/>
      <c r="D4259"/>
      <c r="E4259"/>
      <c r="F4259"/>
    </row>
    <row r="4260" spans="1:6" s="94" customFormat="1" x14ac:dyDescent="0.15">
      <c r="A4260"/>
      <c r="B4260"/>
      <c r="C4260"/>
      <c r="D4260"/>
      <c r="E4260"/>
      <c r="F4260"/>
    </row>
    <row r="4261" spans="1:6" s="94" customFormat="1" x14ac:dyDescent="0.15">
      <c r="A4261"/>
      <c r="B4261"/>
      <c r="C4261"/>
      <c r="D4261"/>
      <c r="E4261"/>
      <c r="F4261"/>
    </row>
    <row r="4262" spans="1:6" s="94" customFormat="1" x14ac:dyDescent="0.15">
      <c r="A4262"/>
      <c r="B4262"/>
      <c r="C4262"/>
      <c r="D4262"/>
      <c r="E4262"/>
      <c r="F4262"/>
    </row>
    <row r="4263" spans="1:6" s="94" customFormat="1" x14ac:dyDescent="0.15">
      <c r="A4263"/>
      <c r="B4263"/>
      <c r="C4263"/>
      <c r="D4263"/>
      <c r="E4263"/>
      <c r="F4263"/>
    </row>
    <row r="4264" spans="1:6" s="94" customFormat="1" x14ac:dyDescent="0.15">
      <c r="A4264"/>
      <c r="B4264"/>
      <c r="C4264"/>
      <c r="D4264"/>
      <c r="E4264"/>
      <c r="F4264"/>
    </row>
    <row r="4265" spans="1:6" s="94" customFormat="1" x14ac:dyDescent="0.15">
      <c r="A4265"/>
      <c r="B4265"/>
      <c r="C4265"/>
      <c r="D4265"/>
      <c r="E4265"/>
      <c r="F4265"/>
    </row>
    <row r="4266" spans="1:6" s="94" customFormat="1" x14ac:dyDescent="0.15">
      <c r="A4266"/>
      <c r="B4266"/>
      <c r="C4266"/>
      <c r="D4266"/>
      <c r="E4266"/>
      <c r="F4266"/>
    </row>
    <row r="4267" spans="1:6" s="94" customFormat="1" x14ac:dyDescent="0.15">
      <c r="A4267"/>
      <c r="B4267"/>
      <c r="C4267"/>
      <c r="D4267"/>
      <c r="E4267"/>
      <c r="F4267"/>
    </row>
    <row r="4268" spans="1:6" s="94" customFormat="1" x14ac:dyDescent="0.15">
      <c r="A4268"/>
      <c r="B4268"/>
      <c r="C4268"/>
      <c r="D4268"/>
      <c r="E4268"/>
      <c r="F4268"/>
    </row>
    <row r="4269" spans="1:6" s="94" customFormat="1" x14ac:dyDescent="0.15">
      <c r="A4269"/>
      <c r="B4269"/>
      <c r="C4269"/>
      <c r="D4269"/>
      <c r="E4269"/>
      <c r="F4269"/>
    </row>
    <row r="4270" spans="1:6" s="94" customFormat="1" x14ac:dyDescent="0.15">
      <c r="A4270"/>
      <c r="B4270"/>
      <c r="C4270"/>
      <c r="D4270"/>
      <c r="E4270"/>
      <c r="F4270"/>
    </row>
    <row r="4271" spans="1:6" s="94" customFormat="1" x14ac:dyDescent="0.15">
      <c r="A4271"/>
      <c r="B4271"/>
      <c r="C4271"/>
      <c r="D4271"/>
      <c r="E4271"/>
      <c r="F4271"/>
    </row>
    <row r="4272" spans="1:6" s="94" customFormat="1" x14ac:dyDescent="0.15">
      <c r="A4272"/>
      <c r="B4272"/>
      <c r="C4272"/>
      <c r="D4272"/>
      <c r="E4272"/>
      <c r="F4272"/>
    </row>
    <row r="4273" spans="1:6" s="94" customFormat="1" x14ac:dyDescent="0.15">
      <c r="A4273"/>
      <c r="B4273"/>
      <c r="C4273"/>
      <c r="D4273"/>
      <c r="E4273"/>
      <c r="F4273"/>
    </row>
    <row r="4274" spans="1:6" s="94" customFormat="1" x14ac:dyDescent="0.15">
      <c r="A4274"/>
      <c r="B4274"/>
      <c r="C4274"/>
      <c r="D4274"/>
      <c r="E4274"/>
      <c r="F4274"/>
    </row>
    <row r="4275" spans="1:6" s="94" customFormat="1" x14ac:dyDescent="0.15">
      <c r="A4275"/>
      <c r="B4275"/>
      <c r="C4275"/>
      <c r="D4275"/>
      <c r="E4275"/>
      <c r="F4275"/>
    </row>
    <row r="4276" spans="1:6" s="94" customFormat="1" x14ac:dyDescent="0.15">
      <c r="A4276"/>
      <c r="B4276"/>
      <c r="C4276"/>
      <c r="D4276"/>
      <c r="E4276"/>
      <c r="F4276"/>
    </row>
    <row r="4277" spans="1:6" s="94" customFormat="1" x14ac:dyDescent="0.15">
      <c r="A4277"/>
      <c r="B4277"/>
      <c r="C4277"/>
      <c r="D4277"/>
      <c r="E4277"/>
      <c r="F4277"/>
    </row>
    <row r="4278" spans="1:6" s="94" customFormat="1" x14ac:dyDescent="0.15">
      <c r="A4278"/>
      <c r="B4278"/>
      <c r="C4278"/>
      <c r="D4278"/>
      <c r="E4278"/>
      <c r="F4278"/>
    </row>
    <row r="4279" spans="1:6" s="94" customFormat="1" x14ac:dyDescent="0.15">
      <c r="A4279"/>
      <c r="B4279"/>
      <c r="C4279"/>
      <c r="D4279"/>
      <c r="E4279"/>
      <c r="F4279"/>
    </row>
    <row r="4280" spans="1:6" s="94" customFormat="1" x14ac:dyDescent="0.15">
      <c r="A4280"/>
      <c r="B4280"/>
      <c r="C4280"/>
      <c r="D4280"/>
      <c r="E4280"/>
      <c r="F4280"/>
    </row>
    <row r="4281" spans="1:6" s="94" customFormat="1" x14ac:dyDescent="0.15">
      <c r="A4281"/>
      <c r="B4281"/>
      <c r="C4281"/>
      <c r="D4281"/>
      <c r="E4281"/>
      <c r="F4281"/>
    </row>
    <row r="4282" spans="1:6" s="94" customFormat="1" x14ac:dyDescent="0.15">
      <c r="A4282"/>
      <c r="B4282"/>
      <c r="C4282"/>
      <c r="D4282"/>
      <c r="E4282"/>
      <c r="F4282"/>
    </row>
    <row r="4283" spans="1:6" s="94" customFormat="1" x14ac:dyDescent="0.15">
      <c r="A4283"/>
      <c r="B4283"/>
      <c r="C4283"/>
      <c r="D4283"/>
      <c r="E4283"/>
      <c r="F4283"/>
    </row>
    <row r="4284" spans="1:6" s="94" customFormat="1" x14ac:dyDescent="0.15">
      <c r="A4284"/>
      <c r="B4284"/>
      <c r="C4284"/>
      <c r="D4284"/>
      <c r="E4284"/>
      <c r="F4284"/>
    </row>
    <row r="4285" spans="1:6" s="94" customFormat="1" x14ac:dyDescent="0.15">
      <c r="A4285"/>
      <c r="B4285"/>
      <c r="C4285"/>
      <c r="D4285"/>
      <c r="E4285"/>
      <c r="F4285"/>
    </row>
    <row r="4286" spans="1:6" s="94" customFormat="1" x14ac:dyDescent="0.15">
      <c r="A4286"/>
      <c r="B4286"/>
      <c r="C4286"/>
      <c r="D4286"/>
      <c r="E4286"/>
      <c r="F4286"/>
    </row>
    <row r="4287" spans="1:6" s="94" customFormat="1" x14ac:dyDescent="0.15">
      <c r="A4287"/>
      <c r="B4287"/>
      <c r="C4287"/>
      <c r="D4287"/>
      <c r="E4287"/>
      <c r="F4287"/>
    </row>
    <row r="4288" spans="1:6" s="94" customFormat="1" x14ac:dyDescent="0.15">
      <c r="A4288"/>
      <c r="B4288"/>
      <c r="C4288"/>
      <c r="D4288"/>
      <c r="E4288"/>
      <c r="F4288"/>
    </row>
    <row r="4289" spans="1:6" s="94" customFormat="1" x14ac:dyDescent="0.15">
      <c r="A4289"/>
      <c r="B4289"/>
      <c r="C4289"/>
      <c r="D4289"/>
      <c r="E4289"/>
      <c r="F4289"/>
    </row>
    <row r="4290" spans="1:6" s="94" customFormat="1" x14ac:dyDescent="0.15">
      <c r="A4290"/>
      <c r="B4290"/>
      <c r="C4290"/>
      <c r="D4290"/>
      <c r="E4290"/>
      <c r="F4290"/>
    </row>
    <row r="4291" spans="1:6" s="94" customFormat="1" x14ac:dyDescent="0.15">
      <c r="A4291"/>
      <c r="B4291"/>
      <c r="C4291"/>
      <c r="D4291"/>
      <c r="E4291"/>
      <c r="F4291"/>
    </row>
    <row r="4292" spans="1:6" s="94" customFormat="1" x14ac:dyDescent="0.15">
      <c r="A4292"/>
      <c r="B4292"/>
      <c r="C4292"/>
      <c r="D4292"/>
      <c r="E4292"/>
      <c r="F4292"/>
    </row>
    <row r="4293" spans="1:6" s="94" customFormat="1" x14ac:dyDescent="0.15">
      <c r="A4293"/>
      <c r="B4293"/>
      <c r="C4293"/>
      <c r="D4293"/>
      <c r="E4293"/>
      <c r="F4293"/>
    </row>
    <row r="4294" spans="1:6" s="94" customFormat="1" x14ac:dyDescent="0.15">
      <c r="A4294"/>
      <c r="B4294"/>
      <c r="C4294"/>
      <c r="D4294"/>
      <c r="E4294"/>
      <c r="F4294"/>
    </row>
    <row r="4295" spans="1:6" s="94" customFormat="1" x14ac:dyDescent="0.15">
      <c r="A4295"/>
      <c r="B4295"/>
      <c r="C4295"/>
      <c r="D4295"/>
      <c r="E4295"/>
      <c r="F4295"/>
    </row>
    <row r="4296" spans="1:6" s="94" customFormat="1" x14ac:dyDescent="0.15">
      <c r="A4296"/>
      <c r="B4296"/>
      <c r="C4296"/>
      <c r="D4296"/>
      <c r="E4296"/>
      <c r="F4296"/>
    </row>
    <row r="4297" spans="1:6" s="94" customFormat="1" x14ac:dyDescent="0.15">
      <c r="A4297"/>
      <c r="B4297"/>
      <c r="C4297"/>
      <c r="D4297"/>
      <c r="E4297"/>
      <c r="F4297"/>
    </row>
    <row r="4298" spans="1:6" s="94" customFormat="1" x14ac:dyDescent="0.15">
      <c r="A4298"/>
      <c r="B4298"/>
      <c r="C4298"/>
      <c r="D4298"/>
      <c r="E4298"/>
      <c r="F4298"/>
    </row>
    <row r="4299" spans="1:6" s="94" customFormat="1" x14ac:dyDescent="0.15">
      <c r="A4299"/>
      <c r="B4299"/>
      <c r="C4299"/>
      <c r="D4299"/>
      <c r="E4299"/>
      <c r="F4299"/>
    </row>
    <row r="4300" spans="1:6" s="94" customFormat="1" x14ac:dyDescent="0.15">
      <c r="A4300"/>
      <c r="B4300"/>
      <c r="C4300"/>
      <c r="D4300"/>
      <c r="E4300"/>
      <c r="F4300"/>
    </row>
    <row r="4301" spans="1:6" s="94" customFormat="1" x14ac:dyDescent="0.15">
      <c r="A4301"/>
      <c r="B4301"/>
      <c r="C4301"/>
      <c r="D4301"/>
      <c r="E4301"/>
      <c r="F4301"/>
    </row>
    <row r="4302" spans="1:6" s="94" customFormat="1" x14ac:dyDescent="0.15">
      <c r="A4302"/>
      <c r="B4302"/>
      <c r="C4302"/>
      <c r="D4302"/>
      <c r="E4302"/>
      <c r="F4302"/>
    </row>
    <row r="4303" spans="1:6" s="94" customFormat="1" x14ac:dyDescent="0.15">
      <c r="A4303"/>
      <c r="B4303"/>
      <c r="C4303"/>
      <c r="D4303"/>
      <c r="E4303"/>
      <c r="F4303"/>
    </row>
    <row r="4304" spans="1:6" s="94" customFormat="1" x14ac:dyDescent="0.15">
      <c r="A4304"/>
      <c r="B4304"/>
      <c r="C4304"/>
      <c r="D4304"/>
      <c r="E4304"/>
      <c r="F4304"/>
    </row>
    <row r="4305" spans="1:6" s="94" customFormat="1" x14ac:dyDescent="0.15">
      <c r="A4305"/>
      <c r="B4305"/>
      <c r="C4305"/>
      <c r="D4305"/>
      <c r="E4305"/>
      <c r="F4305"/>
    </row>
    <row r="4306" spans="1:6" s="94" customFormat="1" x14ac:dyDescent="0.15">
      <c r="A4306"/>
      <c r="B4306"/>
      <c r="C4306"/>
      <c r="D4306"/>
      <c r="E4306"/>
      <c r="F4306"/>
    </row>
    <row r="4307" spans="1:6" s="94" customFormat="1" x14ac:dyDescent="0.15">
      <c r="A4307"/>
      <c r="B4307"/>
      <c r="C4307"/>
      <c r="D4307"/>
      <c r="E4307"/>
      <c r="F4307"/>
    </row>
    <row r="4308" spans="1:6" s="94" customFormat="1" x14ac:dyDescent="0.15">
      <c r="A4308"/>
      <c r="B4308"/>
      <c r="C4308"/>
      <c r="D4308"/>
      <c r="E4308"/>
      <c r="F4308"/>
    </row>
    <row r="4309" spans="1:6" s="94" customFormat="1" x14ac:dyDescent="0.15">
      <c r="A4309"/>
      <c r="B4309"/>
      <c r="C4309"/>
      <c r="D4309"/>
      <c r="E4309"/>
      <c r="F4309"/>
    </row>
    <row r="4310" spans="1:6" s="94" customFormat="1" x14ac:dyDescent="0.15">
      <c r="A4310"/>
      <c r="B4310"/>
      <c r="C4310"/>
      <c r="D4310"/>
      <c r="E4310"/>
      <c r="F4310"/>
    </row>
    <row r="4311" spans="1:6" s="94" customFormat="1" x14ac:dyDescent="0.15">
      <c r="A4311"/>
      <c r="B4311"/>
      <c r="C4311"/>
      <c r="D4311"/>
      <c r="E4311"/>
      <c r="F4311"/>
    </row>
    <row r="4312" spans="1:6" s="94" customFormat="1" x14ac:dyDescent="0.15">
      <c r="A4312"/>
      <c r="B4312"/>
      <c r="C4312"/>
      <c r="D4312"/>
      <c r="E4312"/>
      <c r="F4312"/>
    </row>
    <row r="4313" spans="1:6" s="94" customFormat="1" x14ac:dyDescent="0.15">
      <c r="A4313"/>
      <c r="B4313"/>
      <c r="C4313"/>
      <c r="D4313"/>
      <c r="E4313"/>
      <c r="F4313"/>
    </row>
    <row r="4314" spans="1:6" s="94" customFormat="1" x14ac:dyDescent="0.15">
      <c r="A4314"/>
      <c r="B4314"/>
      <c r="C4314"/>
      <c r="D4314"/>
      <c r="E4314"/>
      <c r="F4314"/>
    </row>
    <row r="4315" spans="1:6" s="94" customFormat="1" x14ac:dyDescent="0.15">
      <c r="A4315"/>
      <c r="B4315"/>
      <c r="C4315"/>
      <c r="D4315"/>
      <c r="E4315"/>
      <c r="F4315"/>
    </row>
    <row r="4316" spans="1:6" s="94" customFormat="1" x14ac:dyDescent="0.15">
      <c r="A4316"/>
      <c r="B4316"/>
      <c r="C4316"/>
      <c r="D4316"/>
      <c r="E4316"/>
      <c r="F4316"/>
    </row>
    <row r="4317" spans="1:6" s="94" customFormat="1" x14ac:dyDescent="0.15">
      <c r="A4317"/>
      <c r="B4317"/>
      <c r="C4317"/>
      <c r="D4317"/>
      <c r="E4317"/>
      <c r="F4317"/>
    </row>
    <row r="4318" spans="1:6" s="94" customFormat="1" x14ac:dyDescent="0.15">
      <c r="A4318"/>
      <c r="B4318"/>
      <c r="C4318"/>
      <c r="D4318"/>
      <c r="E4318"/>
      <c r="F4318"/>
    </row>
    <row r="4319" spans="1:6" s="94" customFormat="1" x14ac:dyDescent="0.15">
      <c r="A4319"/>
      <c r="B4319"/>
      <c r="C4319"/>
      <c r="D4319"/>
      <c r="E4319"/>
      <c r="F4319"/>
    </row>
    <row r="4320" spans="1:6" s="94" customFormat="1" x14ac:dyDescent="0.15">
      <c r="A4320"/>
      <c r="B4320"/>
      <c r="C4320"/>
      <c r="D4320"/>
      <c r="E4320"/>
      <c r="F4320"/>
    </row>
    <row r="4321" spans="1:6" s="94" customFormat="1" x14ac:dyDescent="0.15">
      <c r="A4321"/>
      <c r="B4321"/>
      <c r="C4321"/>
      <c r="D4321"/>
      <c r="E4321"/>
      <c r="F4321"/>
    </row>
    <row r="4322" spans="1:6" s="94" customFormat="1" x14ac:dyDescent="0.15">
      <c r="A4322"/>
      <c r="B4322"/>
      <c r="C4322"/>
      <c r="D4322"/>
      <c r="E4322"/>
      <c r="F4322"/>
    </row>
    <row r="4323" spans="1:6" s="94" customFormat="1" x14ac:dyDescent="0.15">
      <c r="A4323"/>
      <c r="B4323"/>
      <c r="C4323"/>
      <c r="D4323"/>
      <c r="E4323"/>
      <c r="F4323"/>
    </row>
    <row r="4324" spans="1:6" s="94" customFormat="1" x14ac:dyDescent="0.15">
      <c r="A4324"/>
      <c r="B4324"/>
      <c r="C4324"/>
      <c r="D4324"/>
      <c r="E4324"/>
      <c r="F4324"/>
    </row>
    <row r="4325" spans="1:6" s="94" customFormat="1" x14ac:dyDescent="0.15">
      <c r="A4325"/>
      <c r="B4325"/>
      <c r="C4325"/>
      <c r="D4325"/>
      <c r="E4325"/>
      <c r="F4325"/>
    </row>
    <row r="4326" spans="1:6" s="94" customFormat="1" x14ac:dyDescent="0.15">
      <c r="A4326"/>
      <c r="B4326"/>
      <c r="C4326"/>
      <c r="D4326"/>
      <c r="E4326"/>
      <c r="F4326"/>
    </row>
    <row r="4327" spans="1:6" s="94" customFormat="1" x14ac:dyDescent="0.15">
      <c r="A4327"/>
      <c r="B4327"/>
      <c r="C4327"/>
      <c r="D4327"/>
      <c r="E4327"/>
      <c r="F4327"/>
    </row>
    <row r="4328" spans="1:6" s="94" customFormat="1" x14ac:dyDescent="0.15">
      <c r="A4328"/>
      <c r="B4328"/>
      <c r="C4328"/>
      <c r="D4328"/>
      <c r="E4328"/>
      <c r="F4328"/>
    </row>
    <row r="4329" spans="1:6" s="94" customFormat="1" x14ac:dyDescent="0.15">
      <c r="A4329"/>
      <c r="B4329"/>
      <c r="C4329"/>
      <c r="D4329"/>
      <c r="E4329"/>
      <c r="F4329"/>
    </row>
    <row r="4330" spans="1:6" s="94" customFormat="1" x14ac:dyDescent="0.15">
      <c r="A4330"/>
      <c r="B4330"/>
      <c r="C4330"/>
      <c r="D4330"/>
      <c r="E4330"/>
      <c r="F4330"/>
    </row>
    <row r="4331" spans="1:6" s="94" customFormat="1" x14ac:dyDescent="0.15">
      <c r="A4331"/>
      <c r="B4331"/>
      <c r="C4331"/>
      <c r="D4331"/>
      <c r="E4331"/>
      <c r="F4331"/>
    </row>
    <row r="4332" spans="1:6" s="94" customFormat="1" x14ac:dyDescent="0.15">
      <c r="A4332"/>
      <c r="B4332"/>
      <c r="C4332"/>
      <c r="D4332"/>
      <c r="E4332"/>
      <c r="F4332"/>
    </row>
    <row r="4333" spans="1:6" s="94" customFormat="1" x14ac:dyDescent="0.15">
      <c r="A4333"/>
      <c r="B4333"/>
      <c r="C4333"/>
      <c r="D4333"/>
      <c r="E4333"/>
      <c r="F4333"/>
    </row>
    <row r="4334" spans="1:6" s="94" customFormat="1" x14ac:dyDescent="0.15">
      <c r="A4334"/>
      <c r="B4334"/>
      <c r="C4334"/>
      <c r="D4334"/>
      <c r="E4334"/>
      <c r="F4334"/>
    </row>
    <row r="4335" spans="1:6" s="94" customFormat="1" x14ac:dyDescent="0.15">
      <c r="A4335"/>
      <c r="B4335"/>
      <c r="C4335"/>
      <c r="D4335"/>
      <c r="E4335"/>
      <c r="F4335"/>
    </row>
    <row r="4336" spans="1:6" s="94" customFormat="1" x14ac:dyDescent="0.15">
      <c r="A4336"/>
      <c r="B4336"/>
      <c r="C4336"/>
      <c r="D4336"/>
      <c r="E4336"/>
      <c r="F4336"/>
    </row>
    <row r="4337" spans="1:6" s="94" customFormat="1" x14ac:dyDescent="0.15">
      <c r="A4337"/>
      <c r="B4337"/>
      <c r="C4337"/>
      <c r="D4337"/>
      <c r="E4337"/>
      <c r="F4337"/>
    </row>
    <row r="4338" spans="1:6" s="94" customFormat="1" x14ac:dyDescent="0.15">
      <c r="A4338"/>
      <c r="B4338"/>
      <c r="C4338"/>
      <c r="D4338"/>
      <c r="E4338"/>
      <c r="F4338"/>
    </row>
    <row r="4339" spans="1:6" s="94" customFormat="1" x14ac:dyDescent="0.15">
      <c r="A4339"/>
      <c r="B4339"/>
      <c r="C4339"/>
      <c r="D4339"/>
      <c r="E4339"/>
      <c r="F4339"/>
    </row>
    <row r="4340" spans="1:6" s="94" customFormat="1" x14ac:dyDescent="0.15">
      <c r="A4340"/>
      <c r="B4340"/>
      <c r="C4340"/>
      <c r="D4340"/>
      <c r="E4340"/>
      <c r="F4340"/>
    </row>
    <row r="4341" spans="1:6" s="94" customFormat="1" x14ac:dyDescent="0.15">
      <c r="A4341"/>
      <c r="B4341"/>
      <c r="C4341"/>
      <c r="D4341"/>
      <c r="E4341"/>
      <c r="F4341"/>
    </row>
    <row r="4342" spans="1:6" s="94" customFormat="1" x14ac:dyDescent="0.15">
      <c r="A4342"/>
      <c r="B4342"/>
      <c r="C4342"/>
      <c r="D4342"/>
      <c r="E4342"/>
      <c r="F4342"/>
    </row>
    <row r="4343" spans="1:6" s="94" customFormat="1" x14ac:dyDescent="0.15">
      <c r="A4343"/>
      <c r="B4343"/>
      <c r="C4343"/>
      <c r="D4343"/>
      <c r="E4343"/>
      <c r="F4343"/>
    </row>
    <row r="4344" spans="1:6" s="94" customFormat="1" x14ac:dyDescent="0.15">
      <c r="A4344"/>
      <c r="B4344"/>
      <c r="C4344"/>
      <c r="D4344"/>
      <c r="E4344"/>
      <c r="F4344"/>
    </row>
    <row r="4345" spans="1:6" s="94" customFormat="1" x14ac:dyDescent="0.15">
      <c r="A4345"/>
      <c r="B4345"/>
      <c r="C4345"/>
      <c r="D4345"/>
      <c r="E4345"/>
      <c r="F4345"/>
    </row>
    <row r="4346" spans="1:6" s="94" customFormat="1" x14ac:dyDescent="0.15">
      <c r="A4346"/>
      <c r="B4346"/>
      <c r="C4346"/>
      <c r="D4346"/>
      <c r="E4346"/>
      <c r="F4346"/>
    </row>
    <row r="4347" spans="1:6" s="94" customFormat="1" x14ac:dyDescent="0.15">
      <c r="A4347"/>
      <c r="B4347"/>
      <c r="C4347"/>
      <c r="D4347"/>
      <c r="E4347"/>
      <c r="F4347"/>
    </row>
    <row r="4348" spans="1:6" s="94" customFormat="1" x14ac:dyDescent="0.15">
      <c r="A4348"/>
      <c r="B4348"/>
      <c r="C4348"/>
      <c r="D4348"/>
      <c r="E4348"/>
      <c r="F4348"/>
    </row>
    <row r="4349" spans="1:6" s="94" customFormat="1" x14ac:dyDescent="0.15">
      <c r="A4349"/>
      <c r="B4349"/>
      <c r="C4349"/>
      <c r="D4349"/>
      <c r="E4349"/>
      <c r="F4349"/>
    </row>
    <row r="4350" spans="1:6" s="94" customFormat="1" x14ac:dyDescent="0.15">
      <c r="A4350"/>
      <c r="B4350"/>
      <c r="C4350"/>
      <c r="D4350"/>
      <c r="E4350"/>
      <c r="F4350"/>
    </row>
    <row r="4351" spans="1:6" s="94" customFormat="1" x14ac:dyDescent="0.15">
      <c r="A4351"/>
      <c r="B4351"/>
      <c r="C4351"/>
      <c r="D4351"/>
      <c r="E4351"/>
      <c r="F4351"/>
    </row>
    <row r="4352" spans="1:6" s="94" customFormat="1" x14ac:dyDescent="0.15">
      <c r="A4352"/>
      <c r="B4352"/>
      <c r="C4352"/>
      <c r="D4352"/>
      <c r="E4352"/>
      <c r="F4352"/>
    </row>
    <row r="4353" spans="1:6" s="94" customFormat="1" x14ac:dyDescent="0.15">
      <c r="A4353"/>
      <c r="B4353"/>
      <c r="C4353"/>
      <c r="D4353"/>
      <c r="E4353"/>
      <c r="F4353"/>
    </row>
    <row r="4354" spans="1:6" s="94" customFormat="1" x14ac:dyDescent="0.15">
      <c r="A4354"/>
      <c r="B4354"/>
      <c r="C4354"/>
      <c r="D4354"/>
      <c r="E4354"/>
      <c r="F4354"/>
    </row>
    <row r="4355" spans="1:6" s="94" customFormat="1" x14ac:dyDescent="0.15">
      <c r="A4355"/>
      <c r="B4355"/>
      <c r="C4355"/>
      <c r="D4355"/>
      <c r="E4355"/>
      <c r="F4355"/>
    </row>
    <row r="4356" spans="1:6" s="94" customFormat="1" x14ac:dyDescent="0.15">
      <c r="A4356"/>
      <c r="B4356"/>
      <c r="C4356"/>
      <c r="D4356"/>
      <c r="E4356"/>
      <c r="F4356"/>
    </row>
    <row r="4357" spans="1:6" s="94" customFormat="1" x14ac:dyDescent="0.15">
      <c r="A4357"/>
      <c r="B4357"/>
      <c r="C4357"/>
      <c r="D4357"/>
      <c r="E4357"/>
      <c r="F4357"/>
    </row>
    <row r="4358" spans="1:6" s="94" customFormat="1" x14ac:dyDescent="0.15">
      <c r="A4358"/>
      <c r="B4358"/>
      <c r="C4358"/>
      <c r="D4358"/>
      <c r="E4358"/>
      <c r="F4358"/>
    </row>
    <row r="4359" spans="1:6" s="94" customFormat="1" x14ac:dyDescent="0.15">
      <c r="A4359"/>
      <c r="B4359"/>
      <c r="C4359"/>
      <c r="D4359"/>
      <c r="E4359"/>
      <c r="F4359"/>
    </row>
    <row r="4360" spans="1:6" s="94" customFormat="1" x14ac:dyDescent="0.15">
      <c r="A4360"/>
      <c r="B4360"/>
      <c r="C4360"/>
      <c r="D4360"/>
      <c r="E4360"/>
      <c r="F4360"/>
    </row>
    <row r="4361" spans="1:6" s="94" customFormat="1" x14ac:dyDescent="0.15">
      <c r="A4361"/>
      <c r="B4361"/>
      <c r="C4361"/>
      <c r="D4361"/>
      <c r="E4361"/>
      <c r="F4361"/>
    </row>
    <row r="4362" spans="1:6" s="94" customFormat="1" x14ac:dyDescent="0.15">
      <c r="A4362"/>
      <c r="B4362"/>
      <c r="C4362"/>
      <c r="D4362"/>
      <c r="E4362"/>
      <c r="F4362"/>
    </row>
    <row r="4363" spans="1:6" s="94" customFormat="1" x14ac:dyDescent="0.15">
      <c r="A4363"/>
      <c r="B4363"/>
      <c r="C4363"/>
      <c r="D4363"/>
      <c r="E4363"/>
      <c r="F4363"/>
    </row>
    <row r="4364" spans="1:6" s="94" customFormat="1" x14ac:dyDescent="0.15">
      <c r="A4364"/>
      <c r="B4364"/>
      <c r="C4364"/>
      <c r="D4364"/>
      <c r="E4364"/>
      <c r="F4364"/>
    </row>
    <row r="4365" spans="1:6" s="94" customFormat="1" x14ac:dyDescent="0.15">
      <c r="A4365"/>
      <c r="B4365"/>
      <c r="C4365"/>
      <c r="D4365"/>
      <c r="E4365"/>
      <c r="F4365"/>
    </row>
    <row r="4366" spans="1:6" s="94" customFormat="1" x14ac:dyDescent="0.15">
      <c r="A4366"/>
      <c r="B4366"/>
      <c r="C4366"/>
      <c r="D4366"/>
      <c r="E4366"/>
      <c r="F4366"/>
    </row>
    <row r="4367" spans="1:6" s="94" customFormat="1" x14ac:dyDescent="0.15">
      <c r="A4367"/>
      <c r="B4367"/>
      <c r="C4367"/>
      <c r="D4367"/>
      <c r="E4367"/>
      <c r="F4367"/>
    </row>
    <row r="4368" spans="1:6" s="94" customFormat="1" x14ac:dyDescent="0.15">
      <c r="A4368"/>
      <c r="B4368"/>
      <c r="C4368"/>
      <c r="D4368"/>
      <c r="E4368"/>
      <c r="F4368"/>
    </row>
    <row r="4369" spans="1:6" s="94" customFormat="1" x14ac:dyDescent="0.15">
      <c r="A4369"/>
      <c r="B4369"/>
      <c r="C4369"/>
      <c r="D4369"/>
      <c r="E4369"/>
      <c r="F4369"/>
    </row>
    <row r="4370" spans="1:6" s="94" customFormat="1" x14ac:dyDescent="0.15">
      <c r="A4370"/>
      <c r="B4370"/>
      <c r="C4370"/>
      <c r="D4370"/>
      <c r="E4370"/>
      <c r="F4370"/>
    </row>
    <row r="4371" spans="1:6" s="94" customFormat="1" x14ac:dyDescent="0.15">
      <c r="A4371"/>
      <c r="B4371"/>
      <c r="C4371"/>
      <c r="D4371"/>
      <c r="E4371"/>
      <c r="F4371"/>
    </row>
    <row r="4372" spans="1:6" s="94" customFormat="1" x14ac:dyDescent="0.15">
      <c r="A4372"/>
      <c r="B4372"/>
      <c r="C4372"/>
      <c r="D4372"/>
      <c r="E4372"/>
      <c r="F4372"/>
    </row>
    <row r="4373" spans="1:6" s="94" customFormat="1" x14ac:dyDescent="0.15">
      <c r="A4373"/>
      <c r="B4373"/>
      <c r="C4373"/>
      <c r="D4373"/>
      <c r="E4373"/>
      <c r="F4373"/>
    </row>
    <row r="4374" spans="1:6" s="94" customFormat="1" x14ac:dyDescent="0.15">
      <c r="A4374"/>
      <c r="B4374"/>
      <c r="C4374"/>
      <c r="D4374"/>
      <c r="E4374"/>
      <c r="F4374"/>
    </row>
    <row r="4375" spans="1:6" s="94" customFormat="1" x14ac:dyDescent="0.15">
      <c r="A4375"/>
      <c r="B4375"/>
      <c r="C4375"/>
      <c r="D4375"/>
      <c r="E4375"/>
      <c r="F4375"/>
    </row>
    <row r="4376" spans="1:6" s="94" customFormat="1" x14ac:dyDescent="0.15">
      <c r="A4376"/>
      <c r="B4376"/>
      <c r="C4376"/>
      <c r="D4376"/>
      <c r="E4376"/>
      <c r="F4376"/>
    </row>
    <row r="4377" spans="1:6" s="94" customFormat="1" x14ac:dyDescent="0.15">
      <c r="A4377"/>
      <c r="B4377"/>
      <c r="C4377"/>
      <c r="D4377"/>
      <c r="E4377"/>
      <c r="F4377"/>
    </row>
    <row r="4378" spans="1:6" s="94" customFormat="1" x14ac:dyDescent="0.15">
      <c r="A4378"/>
      <c r="B4378"/>
      <c r="C4378"/>
      <c r="D4378"/>
      <c r="E4378"/>
      <c r="F4378"/>
    </row>
    <row r="4379" spans="1:6" s="94" customFormat="1" x14ac:dyDescent="0.15">
      <c r="A4379"/>
      <c r="B4379"/>
      <c r="C4379"/>
      <c r="D4379"/>
      <c r="E4379"/>
      <c r="F4379"/>
    </row>
    <row r="4380" spans="1:6" s="94" customFormat="1" x14ac:dyDescent="0.15">
      <c r="A4380"/>
      <c r="B4380"/>
      <c r="C4380"/>
      <c r="D4380"/>
      <c r="E4380"/>
      <c r="F4380"/>
    </row>
    <row r="4381" spans="1:6" s="94" customFormat="1" x14ac:dyDescent="0.15">
      <c r="A4381"/>
      <c r="B4381"/>
      <c r="C4381"/>
      <c r="D4381"/>
      <c r="E4381"/>
      <c r="F4381"/>
    </row>
    <row r="4382" spans="1:6" s="94" customFormat="1" x14ac:dyDescent="0.15">
      <c r="A4382"/>
      <c r="B4382"/>
      <c r="C4382"/>
      <c r="D4382"/>
      <c r="E4382"/>
      <c r="F4382"/>
    </row>
    <row r="4383" spans="1:6" s="94" customFormat="1" x14ac:dyDescent="0.15">
      <c r="A4383"/>
      <c r="B4383"/>
      <c r="C4383"/>
      <c r="D4383"/>
      <c r="E4383"/>
      <c r="F4383"/>
    </row>
    <row r="4384" spans="1:6" s="94" customFormat="1" x14ac:dyDescent="0.15">
      <c r="A4384"/>
      <c r="B4384"/>
      <c r="C4384"/>
      <c r="D4384"/>
      <c r="E4384"/>
      <c r="F4384"/>
    </row>
    <row r="4385" spans="1:6" s="94" customFormat="1" x14ac:dyDescent="0.15">
      <c r="A4385"/>
      <c r="B4385"/>
      <c r="C4385"/>
      <c r="D4385"/>
      <c r="E4385"/>
      <c r="F4385"/>
    </row>
    <row r="4386" spans="1:6" s="94" customFormat="1" x14ac:dyDescent="0.15">
      <c r="A4386"/>
      <c r="B4386"/>
      <c r="C4386"/>
      <c r="D4386"/>
      <c r="E4386"/>
      <c r="F4386"/>
    </row>
    <row r="4387" spans="1:6" s="94" customFormat="1" x14ac:dyDescent="0.15">
      <c r="A4387"/>
      <c r="B4387"/>
      <c r="C4387"/>
      <c r="D4387"/>
      <c r="E4387"/>
      <c r="F4387"/>
    </row>
    <row r="4388" spans="1:6" s="94" customFormat="1" x14ac:dyDescent="0.15">
      <c r="A4388"/>
      <c r="B4388"/>
      <c r="C4388"/>
      <c r="D4388"/>
      <c r="E4388"/>
      <c r="F4388"/>
    </row>
    <row r="4389" spans="1:6" s="94" customFormat="1" x14ac:dyDescent="0.15">
      <c r="A4389"/>
      <c r="B4389"/>
      <c r="C4389"/>
      <c r="D4389"/>
      <c r="E4389"/>
      <c r="F4389"/>
    </row>
    <row r="4390" spans="1:6" s="94" customFormat="1" x14ac:dyDescent="0.15">
      <c r="A4390"/>
      <c r="B4390"/>
      <c r="C4390"/>
      <c r="D4390"/>
      <c r="E4390"/>
      <c r="F4390"/>
    </row>
    <row r="4391" spans="1:6" s="94" customFormat="1" x14ac:dyDescent="0.15">
      <c r="A4391"/>
      <c r="B4391"/>
      <c r="C4391"/>
      <c r="D4391"/>
      <c r="E4391"/>
      <c r="F4391"/>
    </row>
    <row r="4392" spans="1:6" s="94" customFormat="1" x14ac:dyDescent="0.15">
      <c r="A4392"/>
      <c r="B4392"/>
      <c r="C4392"/>
      <c r="D4392"/>
      <c r="E4392"/>
      <c r="F4392"/>
    </row>
    <row r="4393" spans="1:6" s="94" customFormat="1" x14ac:dyDescent="0.15">
      <c r="A4393"/>
      <c r="B4393"/>
      <c r="C4393"/>
      <c r="D4393"/>
      <c r="E4393"/>
      <c r="F4393"/>
    </row>
    <row r="4394" spans="1:6" s="94" customFormat="1" x14ac:dyDescent="0.15">
      <c r="A4394"/>
      <c r="B4394"/>
      <c r="C4394"/>
      <c r="D4394"/>
      <c r="E4394"/>
      <c r="F4394"/>
    </row>
    <row r="4395" spans="1:6" s="94" customFormat="1" x14ac:dyDescent="0.15">
      <c r="A4395"/>
      <c r="B4395"/>
      <c r="C4395"/>
      <c r="D4395"/>
      <c r="E4395"/>
      <c r="F4395"/>
    </row>
    <row r="4396" spans="1:6" s="94" customFormat="1" x14ac:dyDescent="0.15">
      <c r="A4396"/>
      <c r="B4396"/>
      <c r="C4396"/>
      <c r="D4396"/>
      <c r="E4396"/>
      <c r="F4396"/>
    </row>
    <row r="4397" spans="1:6" s="94" customFormat="1" x14ac:dyDescent="0.15">
      <c r="A4397"/>
      <c r="B4397"/>
      <c r="C4397"/>
      <c r="D4397"/>
      <c r="E4397"/>
      <c r="F4397"/>
    </row>
    <row r="4398" spans="1:6" s="94" customFormat="1" x14ac:dyDescent="0.15">
      <c r="A4398"/>
      <c r="B4398"/>
      <c r="C4398"/>
      <c r="D4398"/>
      <c r="E4398"/>
      <c r="F4398"/>
    </row>
    <row r="4399" spans="1:6" s="94" customFormat="1" x14ac:dyDescent="0.15">
      <c r="A4399"/>
      <c r="B4399"/>
      <c r="C4399"/>
      <c r="D4399"/>
      <c r="E4399"/>
      <c r="F4399"/>
    </row>
    <row r="4400" spans="1:6" s="94" customFormat="1" x14ac:dyDescent="0.15">
      <c r="A4400"/>
      <c r="B4400"/>
      <c r="C4400"/>
      <c r="D4400"/>
      <c r="E4400"/>
      <c r="F4400"/>
    </row>
    <row r="4401" spans="1:6" s="94" customFormat="1" x14ac:dyDescent="0.15">
      <c r="A4401"/>
      <c r="B4401"/>
      <c r="C4401"/>
      <c r="D4401"/>
      <c r="E4401"/>
      <c r="F4401"/>
    </row>
    <row r="4402" spans="1:6" s="94" customFormat="1" x14ac:dyDescent="0.15">
      <c r="A4402"/>
      <c r="B4402"/>
      <c r="C4402"/>
      <c r="D4402"/>
      <c r="E4402"/>
      <c r="F4402"/>
    </row>
    <row r="4403" spans="1:6" s="94" customFormat="1" x14ac:dyDescent="0.15">
      <c r="A4403"/>
      <c r="B4403"/>
      <c r="C4403"/>
      <c r="D4403"/>
      <c r="E4403"/>
      <c r="F4403"/>
    </row>
    <row r="4404" spans="1:6" s="94" customFormat="1" x14ac:dyDescent="0.15">
      <c r="A4404"/>
      <c r="B4404"/>
      <c r="C4404"/>
      <c r="D4404"/>
      <c r="E4404"/>
      <c r="F4404"/>
    </row>
    <row r="4405" spans="1:6" s="94" customFormat="1" x14ac:dyDescent="0.15">
      <c r="A4405"/>
      <c r="B4405"/>
      <c r="C4405"/>
      <c r="D4405"/>
      <c r="E4405"/>
      <c r="F4405"/>
    </row>
    <row r="4406" spans="1:6" s="94" customFormat="1" x14ac:dyDescent="0.15">
      <c r="A4406"/>
      <c r="B4406"/>
      <c r="C4406"/>
      <c r="D4406"/>
      <c r="E4406"/>
      <c r="F4406"/>
    </row>
    <row r="4407" spans="1:6" s="94" customFormat="1" x14ac:dyDescent="0.15">
      <c r="A4407"/>
      <c r="B4407"/>
      <c r="C4407"/>
      <c r="D4407"/>
      <c r="E4407"/>
      <c r="F4407"/>
    </row>
    <row r="4408" spans="1:6" s="94" customFormat="1" x14ac:dyDescent="0.15">
      <c r="A4408"/>
      <c r="B4408"/>
      <c r="C4408"/>
      <c r="D4408"/>
      <c r="E4408"/>
      <c r="F4408"/>
    </row>
    <row r="4409" spans="1:6" s="94" customFormat="1" x14ac:dyDescent="0.15">
      <c r="A4409"/>
      <c r="B4409"/>
      <c r="C4409"/>
      <c r="D4409"/>
      <c r="E4409"/>
      <c r="F4409"/>
    </row>
    <row r="4410" spans="1:6" s="94" customFormat="1" x14ac:dyDescent="0.15">
      <c r="A4410"/>
      <c r="B4410"/>
      <c r="C4410"/>
      <c r="D4410"/>
      <c r="E4410"/>
      <c r="F4410"/>
    </row>
    <row r="4411" spans="1:6" s="94" customFormat="1" x14ac:dyDescent="0.15">
      <c r="A4411"/>
      <c r="B4411"/>
      <c r="C4411"/>
      <c r="D4411"/>
      <c r="E4411"/>
      <c r="F4411"/>
    </row>
    <row r="4412" spans="1:6" s="94" customFormat="1" x14ac:dyDescent="0.15">
      <c r="A4412"/>
      <c r="B4412"/>
      <c r="C4412"/>
      <c r="D4412"/>
      <c r="E4412"/>
      <c r="F4412"/>
    </row>
    <row r="4413" spans="1:6" s="94" customFormat="1" x14ac:dyDescent="0.15">
      <c r="A4413"/>
      <c r="B4413"/>
      <c r="C4413"/>
      <c r="D4413"/>
      <c r="E4413"/>
      <c r="F4413"/>
    </row>
    <row r="4414" spans="1:6" s="94" customFormat="1" x14ac:dyDescent="0.15">
      <c r="A4414"/>
      <c r="B4414"/>
      <c r="C4414"/>
      <c r="D4414"/>
      <c r="E4414"/>
      <c r="F4414"/>
    </row>
    <row r="4415" spans="1:6" s="94" customFormat="1" x14ac:dyDescent="0.15">
      <c r="A4415"/>
      <c r="B4415"/>
      <c r="C4415"/>
      <c r="D4415"/>
      <c r="E4415"/>
      <c r="F4415"/>
    </row>
    <row r="4416" spans="1:6" s="94" customFormat="1" x14ac:dyDescent="0.15">
      <c r="A4416"/>
      <c r="B4416"/>
      <c r="C4416"/>
      <c r="D4416"/>
      <c r="E4416"/>
      <c r="F4416"/>
    </row>
    <row r="4417" spans="1:6" s="94" customFormat="1" x14ac:dyDescent="0.15">
      <c r="A4417"/>
      <c r="B4417"/>
      <c r="C4417"/>
      <c r="D4417"/>
      <c r="E4417"/>
      <c r="F4417"/>
    </row>
    <row r="4418" spans="1:6" s="94" customFormat="1" x14ac:dyDescent="0.15">
      <c r="A4418"/>
      <c r="B4418"/>
      <c r="C4418"/>
      <c r="D4418"/>
      <c r="E4418"/>
      <c r="F4418"/>
    </row>
    <row r="4419" spans="1:6" s="94" customFormat="1" x14ac:dyDescent="0.15">
      <c r="A4419"/>
      <c r="B4419"/>
      <c r="C4419"/>
      <c r="D4419"/>
      <c r="E4419"/>
      <c r="F4419"/>
    </row>
    <row r="4420" spans="1:6" s="94" customFormat="1" x14ac:dyDescent="0.15">
      <c r="A4420"/>
      <c r="B4420"/>
      <c r="C4420"/>
      <c r="D4420"/>
      <c r="E4420"/>
      <c r="F4420"/>
    </row>
    <row r="4421" spans="1:6" s="94" customFormat="1" x14ac:dyDescent="0.15">
      <c r="A4421"/>
      <c r="B4421"/>
      <c r="C4421"/>
      <c r="D4421"/>
      <c r="E4421"/>
      <c r="F4421"/>
    </row>
    <row r="4422" spans="1:6" s="94" customFormat="1" x14ac:dyDescent="0.15">
      <c r="A4422"/>
      <c r="B4422"/>
      <c r="C4422"/>
      <c r="D4422"/>
      <c r="E4422"/>
      <c r="F4422"/>
    </row>
    <row r="4423" spans="1:6" s="94" customFormat="1" x14ac:dyDescent="0.15">
      <c r="A4423"/>
      <c r="B4423"/>
      <c r="C4423"/>
      <c r="D4423"/>
      <c r="E4423"/>
      <c r="F4423"/>
    </row>
    <row r="4424" spans="1:6" s="94" customFormat="1" x14ac:dyDescent="0.15">
      <c r="A4424"/>
      <c r="B4424"/>
      <c r="C4424"/>
      <c r="D4424"/>
      <c r="E4424"/>
      <c r="F4424"/>
    </row>
    <row r="4425" spans="1:6" s="94" customFormat="1" x14ac:dyDescent="0.15">
      <c r="A4425"/>
      <c r="B4425"/>
      <c r="C4425"/>
      <c r="D4425"/>
      <c r="E4425"/>
      <c r="F4425"/>
    </row>
    <row r="4426" spans="1:6" s="94" customFormat="1" x14ac:dyDescent="0.15">
      <c r="A4426"/>
      <c r="B4426"/>
      <c r="C4426"/>
      <c r="D4426"/>
      <c r="E4426"/>
      <c r="F4426"/>
    </row>
    <row r="4427" spans="1:6" s="94" customFormat="1" x14ac:dyDescent="0.15">
      <c r="A4427"/>
      <c r="B4427"/>
      <c r="C4427"/>
      <c r="D4427"/>
      <c r="E4427"/>
      <c r="F4427"/>
    </row>
    <row r="4428" spans="1:6" s="94" customFormat="1" x14ac:dyDescent="0.15">
      <c r="A4428"/>
      <c r="B4428"/>
      <c r="C4428"/>
      <c r="D4428"/>
      <c r="E4428"/>
      <c r="F4428"/>
    </row>
    <row r="4429" spans="1:6" s="94" customFormat="1" x14ac:dyDescent="0.15">
      <c r="A4429"/>
      <c r="B4429"/>
      <c r="C4429"/>
      <c r="D4429"/>
      <c r="E4429"/>
      <c r="F4429"/>
    </row>
    <row r="4430" spans="1:6" s="94" customFormat="1" x14ac:dyDescent="0.15">
      <c r="A4430"/>
      <c r="B4430"/>
      <c r="C4430"/>
      <c r="D4430"/>
      <c r="E4430"/>
      <c r="F4430"/>
    </row>
    <row r="4431" spans="1:6" s="94" customFormat="1" x14ac:dyDescent="0.15">
      <c r="A4431"/>
      <c r="B4431"/>
      <c r="C4431"/>
      <c r="D4431"/>
      <c r="E4431"/>
      <c r="F4431"/>
    </row>
    <row r="4432" spans="1:6" s="94" customFormat="1" x14ac:dyDescent="0.15">
      <c r="A4432"/>
      <c r="B4432"/>
      <c r="C4432"/>
      <c r="D4432"/>
      <c r="E4432"/>
      <c r="F4432"/>
    </row>
    <row r="4433" spans="1:6" s="94" customFormat="1" x14ac:dyDescent="0.15">
      <c r="A4433"/>
      <c r="B4433"/>
      <c r="C4433"/>
      <c r="D4433"/>
      <c r="E4433"/>
      <c r="F4433"/>
    </row>
    <row r="4434" spans="1:6" s="94" customFormat="1" x14ac:dyDescent="0.15">
      <c r="A4434"/>
      <c r="B4434"/>
      <c r="C4434"/>
      <c r="D4434"/>
      <c r="E4434"/>
      <c r="F4434"/>
    </row>
    <row r="4435" spans="1:6" s="94" customFormat="1" x14ac:dyDescent="0.15">
      <c r="A4435"/>
      <c r="B4435"/>
      <c r="C4435"/>
      <c r="D4435"/>
      <c r="E4435"/>
      <c r="F4435"/>
    </row>
    <row r="4436" spans="1:6" s="94" customFormat="1" x14ac:dyDescent="0.15">
      <c r="A4436"/>
      <c r="B4436"/>
      <c r="C4436"/>
      <c r="D4436"/>
      <c r="E4436"/>
      <c r="F4436"/>
    </row>
    <row r="4437" spans="1:6" s="94" customFormat="1" x14ac:dyDescent="0.15">
      <c r="A4437"/>
      <c r="B4437"/>
      <c r="C4437"/>
      <c r="D4437"/>
      <c r="E4437"/>
      <c r="F4437"/>
    </row>
    <row r="4438" spans="1:6" s="94" customFormat="1" x14ac:dyDescent="0.15">
      <c r="A4438"/>
      <c r="B4438"/>
      <c r="C4438"/>
      <c r="D4438"/>
      <c r="E4438"/>
      <c r="F4438"/>
    </row>
    <row r="4439" spans="1:6" s="94" customFormat="1" x14ac:dyDescent="0.15">
      <c r="A4439"/>
      <c r="B4439"/>
      <c r="C4439"/>
      <c r="D4439"/>
      <c r="E4439"/>
      <c r="F4439"/>
    </row>
    <row r="4440" spans="1:6" s="94" customFormat="1" x14ac:dyDescent="0.15">
      <c r="A4440"/>
      <c r="B4440"/>
      <c r="C4440"/>
      <c r="D4440"/>
      <c r="E4440"/>
      <c r="F4440"/>
    </row>
    <row r="4441" spans="1:6" s="94" customFormat="1" x14ac:dyDescent="0.15">
      <c r="A4441"/>
      <c r="B4441"/>
      <c r="C4441"/>
      <c r="D4441"/>
      <c r="E4441"/>
      <c r="F4441"/>
    </row>
    <row r="4442" spans="1:6" s="94" customFormat="1" x14ac:dyDescent="0.15">
      <c r="A4442"/>
      <c r="B4442"/>
      <c r="C4442"/>
      <c r="D4442"/>
      <c r="E4442"/>
      <c r="F4442"/>
    </row>
    <row r="4443" spans="1:6" s="94" customFormat="1" x14ac:dyDescent="0.15">
      <c r="A4443"/>
      <c r="B4443"/>
      <c r="C4443"/>
      <c r="D4443"/>
      <c r="E4443"/>
      <c r="F4443"/>
    </row>
    <row r="4444" spans="1:6" s="94" customFormat="1" x14ac:dyDescent="0.15">
      <c r="A4444"/>
      <c r="B4444"/>
      <c r="C4444"/>
      <c r="D4444"/>
      <c r="E4444"/>
      <c r="F4444"/>
    </row>
    <row r="4445" spans="1:6" s="94" customFormat="1" x14ac:dyDescent="0.15">
      <c r="A4445"/>
      <c r="B4445"/>
      <c r="C4445"/>
      <c r="D4445"/>
      <c r="E4445"/>
      <c r="F4445"/>
    </row>
    <row r="4446" spans="1:6" s="94" customFormat="1" x14ac:dyDescent="0.15">
      <c r="A4446"/>
      <c r="B4446"/>
      <c r="C4446"/>
      <c r="D4446"/>
      <c r="E4446"/>
      <c r="F4446"/>
    </row>
    <row r="4447" spans="1:6" s="94" customFormat="1" x14ac:dyDescent="0.15">
      <c r="A4447"/>
      <c r="B4447"/>
      <c r="C4447"/>
      <c r="D4447"/>
      <c r="E4447"/>
      <c r="F4447"/>
    </row>
    <row r="4448" spans="1:6" s="94" customFormat="1" x14ac:dyDescent="0.15">
      <c r="A4448"/>
      <c r="B4448"/>
      <c r="C4448"/>
      <c r="D4448"/>
      <c r="E4448"/>
      <c r="F4448"/>
    </row>
    <row r="4449" spans="1:6" s="94" customFormat="1" x14ac:dyDescent="0.15">
      <c r="A4449"/>
      <c r="B4449"/>
      <c r="C4449"/>
      <c r="D4449"/>
      <c r="E4449"/>
      <c r="F4449"/>
    </row>
    <row r="4450" spans="1:6" s="94" customFormat="1" x14ac:dyDescent="0.15">
      <c r="A4450"/>
      <c r="B4450"/>
      <c r="C4450"/>
      <c r="D4450"/>
      <c r="E4450"/>
      <c r="F4450"/>
    </row>
    <row r="4451" spans="1:6" s="94" customFormat="1" x14ac:dyDescent="0.15">
      <c r="A4451"/>
      <c r="B4451"/>
      <c r="C4451"/>
      <c r="D4451"/>
      <c r="E4451"/>
      <c r="F4451"/>
    </row>
    <row r="4452" spans="1:6" s="94" customFormat="1" x14ac:dyDescent="0.15">
      <c r="A4452"/>
      <c r="B4452"/>
      <c r="C4452"/>
      <c r="D4452"/>
      <c r="E4452"/>
      <c r="F4452"/>
    </row>
    <row r="4453" spans="1:6" s="94" customFormat="1" x14ac:dyDescent="0.15">
      <c r="A4453"/>
      <c r="B4453"/>
      <c r="C4453"/>
      <c r="D4453"/>
      <c r="E4453"/>
      <c r="F4453"/>
    </row>
    <row r="4454" spans="1:6" s="94" customFormat="1" x14ac:dyDescent="0.15">
      <c r="A4454"/>
      <c r="B4454"/>
      <c r="C4454"/>
      <c r="D4454"/>
      <c r="E4454"/>
      <c r="F4454"/>
    </row>
    <row r="4455" spans="1:6" s="94" customFormat="1" x14ac:dyDescent="0.15">
      <c r="A4455"/>
      <c r="B4455"/>
      <c r="C4455"/>
      <c r="D4455"/>
      <c r="E4455"/>
      <c r="F4455"/>
    </row>
    <row r="4456" spans="1:6" s="94" customFormat="1" x14ac:dyDescent="0.15">
      <c r="A4456"/>
      <c r="B4456"/>
      <c r="C4456"/>
      <c r="D4456"/>
      <c r="E4456"/>
      <c r="F4456"/>
    </row>
    <row r="4457" spans="1:6" s="94" customFormat="1" x14ac:dyDescent="0.15">
      <c r="A4457"/>
      <c r="B4457"/>
      <c r="C4457"/>
      <c r="D4457"/>
      <c r="E4457"/>
      <c r="F4457"/>
    </row>
    <row r="4458" spans="1:6" s="94" customFormat="1" x14ac:dyDescent="0.15">
      <c r="A4458"/>
      <c r="B4458"/>
      <c r="C4458"/>
      <c r="D4458"/>
      <c r="E4458"/>
      <c r="F4458"/>
    </row>
    <row r="4459" spans="1:6" s="94" customFormat="1" x14ac:dyDescent="0.15">
      <c r="A4459"/>
      <c r="B4459"/>
      <c r="C4459"/>
      <c r="D4459"/>
      <c r="E4459"/>
      <c r="F4459"/>
    </row>
    <row r="4460" spans="1:6" s="94" customFormat="1" x14ac:dyDescent="0.15">
      <c r="A4460"/>
      <c r="B4460"/>
      <c r="C4460"/>
      <c r="D4460"/>
      <c r="E4460"/>
      <c r="F4460"/>
    </row>
    <row r="4461" spans="1:6" s="94" customFormat="1" x14ac:dyDescent="0.15">
      <c r="A4461"/>
      <c r="B4461"/>
      <c r="C4461"/>
      <c r="D4461"/>
      <c r="E4461"/>
      <c r="F4461"/>
    </row>
    <row r="4462" spans="1:6" s="94" customFormat="1" x14ac:dyDescent="0.15">
      <c r="A4462"/>
      <c r="B4462"/>
      <c r="C4462"/>
      <c r="D4462"/>
      <c r="E4462"/>
      <c r="F4462"/>
    </row>
    <row r="4463" spans="1:6" s="94" customFormat="1" x14ac:dyDescent="0.15">
      <c r="A4463"/>
      <c r="B4463"/>
      <c r="C4463"/>
      <c r="D4463"/>
      <c r="E4463"/>
      <c r="F4463"/>
    </row>
    <row r="4464" spans="1:6" s="94" customFormat="1" x14ac:dyDescent="0.15">
      <c r="A4464"/>
      <c r="B4464"/>
      <c r="C4464"/>
      <c r="D4464"/>
      <c r="E4464"/>
      <c r="F4464"/>
    </row>
    <row r="4465" spans="1:6" s="94" customFormat="1" x14ac:dyDescent="0.15">
      <c r="A4465"/>
      <c r="B4465"/>
      <c r="C4465"/>
      <c r="D4465"/>
      <c r="E4465"/>
      <c r="F4465"/>
    </row>
    <row r="4466" spans="1:6" s="94" customFormat="1" x14ac:dyDescent="0.15">
      <c r="A4466"/>
      <c r="B4466"/>
      <c r="C4466"/>
      <c r="D4466"/>
      <c r="E4466"/>
      <c r="F4466"/>
    </row>
    <row r="4467" spans="1:6" s="94" customFormat="1" x14ac:dyDescent="0.15">
      <c r="A4467"/>
      <c r="B4467"/>
      <c r="C4467"/>
      <c r="D4467"/>
      <c r="E4467"/>
      <c r="F4467"/>
    </row>
    <row r="4468" spans="1:6" s="94" customFormat="1" x14ac:dyDescent="0.15">
      <c r="A4468"/>
      <c r="B4468"/>
      <c r="C4468"/>
      <c r="D4468"/>
      <c r="E4468"/>
      <c r="F4468"/>
    </row>
    <row r="4469" spans="1:6" s="94" customFormat="1" x14ac:dyDescent="0.15">
      <c r="A4469"/>
      <c r="B4469"/>
      <c r="C4469"/>
      <c r="D4469"/>
      <c r="E4469"/>
      <c r="F4469"/>
    </row>
    <row r="4470" spans="1:6" s="94" customFormat="1" x14ac:dyDescent="0.15">
      <c r="A4470"/>
      <c r="B4470"/>
      <c r="C4470"/>
      <c r="D4470"/>
      <c r="E4470"/>
      <c r="F4470"/>
    </row>
    <row r="4471" spans="1:6" s="94" customFormat="1" x14ac:dyDescent="0.15">
      <c r="A4471"/>
      <c r="B4471"/>
      <c r="C4471"/>
      <c r="D4471"/>
      <c r="E4471"/>
      <c r="F4471"/>
    </row>
    <row r="4472" spans="1:6" s="94" customFormat="1" x14ac:dyDescent="0.15">
      <c r="A4472"/>
      <c r="B4472"/>
      <c r="C4472"/>
      <c r="D4472"/>
      <c r="E4472"/>
      <c r="F4472"/>
    </row>
    <row r="4473" spans="1:6" s="94" customFormat="1" x14ac:dyDescent="0.15">
      <c r="A4473"/>
      <c r="B4473"/>
      <c r="C4473"/>
      <c r="D4473"/>
      <c r="E4473"/>
      <c r="F4473"/>
    </row>
    <row r="4474" spans="1:6" s="94" customFormat="1" x14ac:dyDescent="0.15">
      <c r="A4474"/>
      <c r="B4474"/>
      <c r="C4474"/>
      <c r="D4474"/>
      <c r="E4474"/>
      <c r="F4474"/>
    </row>
    <row r="4475" spans="1:6" s="94" customFormat="1" x14ac:dyDescent="0.15">
      <c r="A4475"/>
      <c r="B4475"/>
      <c r="C4475"/>
      <c r="D4475"/>
      <c r="E4475"/>
      <c r="F4475"/>
    </row>
    <row r="4476" spans="1:6" s="94" customFormat="1" x14ac:dyDescent="0.15">
      <c r="A4476"/>
      <c r="B4476"/>
      <c r="C4476"/>
      <c r="D4476"/>
      <c r="E4476"/>
      <c r="F4476"/>
    </row>
    <row r="4477" spans="1:6" s="94" customFormat="1" x14ac:dyDescent="0.15">
      <c r="A4477"/>
      <c r="B4477"/>
      <c r="C4477"/>
      <c r="D4477"/>
      <c r="E4477"/>
      <c r="F4477"/>
    </row>
    <row r="4478" spans="1:6" s="94" customFormat="1" x14ac:dyDescent="0.15">
      <c r="A4478"/>
      <c r="B4478"/>
      <c r="C4478"/>
      <c r="D4478"/>
      <c r="E4478"/>
      <c r="F4478"/>
    </row>
    <row r="4479" spans="1:6" s="94" customFormat="1" x14ac:dyDescent="0.15">
      <c r="A4479"/>
      <c r="B4479"/>
      <c r="C4479"/>
      <c r="D4479"/>
      <c r="E4479"/>
      <c r="F4479"/>
    </row>
    <row r="4480" spans="1:6" s="94" customFormat="1" x14ac:dyDescent="0.15">
      <c r="A4480"/>
      <c r="B4480"/>
      <c r="C4480"/>
      <c r="D4480"/>
      <c r="E4480"/>
      <c r="F4480"/>
    </row>
    <row r="4481" spans="1:6" s="94" customFormat="1" x14ac:dyDescent="0.15">
      <c r="A4481"/>
      <c r="B4481"/>
      <c r="C4481"/>
      <c r="D4481"/>
      <c r="E4481"/>
      <c r="F4481"/>
    </row>
    <row r="4482" spans="1:6" s="94" customFormat="1" x14ac:dyDescent="0.15">
      <c r="A4482"/>
      <c r="B4482"/>
      <c r="C4482"/>
      <c r="D4482"/>
      <c r="E4482"/>
      <c r="F4482"/>
    </row>
    <row r="4483" spans="1:6" s="94" customFormat="1" x14ac:dyDescent="0.15">
      <c r="A4483"/>
      <c r="B4483"/>
      <c r="C4483"/>
      <c r="D4483"/>
      <c r="E4483"/>
      <c r="F4483"/>
    </row>
    <row r="4484" spans="1:6" s="94" customFormat="1" x14ac:dyDescent="0.15">
      <c r="A4484"/>
      <c r="B4484"/>
      <c r="C4484"/>
      <c r="D4484"/>
      <c r="E4484"/>
      <c r="F4484"/>
    </row>
    <row r="4485" spans="1:6" s="94" customFormat="1" x14ac:dyDescent="0.15">
      <c r="A4485"/>
      <c r="B4485"/>
      <c r="C4485"/>
      <c r="D4485"/>
      <c r="E4485"/>
      <c r="F4485"/>
    </row>
    <row r="4486" spans="1:6" s="94" customFormat="1" x14ac:dyDescent="0.15">
      <c r="A4486"/>
      <c r="B4486"/>
      <c r="C4486"/>
      <c r="D4486"/>
      <c r="E4486"/>
      <c r="F4486"/>
    </row>
    <row r="4487" spans="1:6" s="94" customFormat="1" x14ac:dyDescent="0.15">
      <c r="A4487"/>
      <c r="B4487"/>
      <c r="C4487"/>
      <c r="D4487"/>
      <c r="E4487"/>
      <c r="F4487"/>
    </row>
    <row r="4488" spans="1:6" s="94" customFormat="1" x14ac:dyDescent="0.15">
      <c r="A4488"/>
      <c r="B4488"/>
      <c r="C4488"/>
      <c r="D4488"/>
      <c r="E4488"/>
      <c r="F4488"/>
    </row>
    <row r="4489" spans="1:6" s="94" customFormat="1" x14ac:dyDescent="0.15">
      <c r="A4489"/>
      <c r="B4489"/>
      <c r="C4489"/>
      <c r="D4489"/>
      <c r="E4489"/>
      <c r="F4489"/>
    </row>
    <row r="4490" spans="1:6" s="94" customFormat="1" x14ac:dyDescent="0.15">
      <c r="A4490"/>
      <c r="B4490"/>
      <c r="C4490"/>
      <c r="D4490"/>
      <c r="E4490"/>
      <c r="F4490"/>
    </row>
    <row r="4491" spans="1:6" s="94" customFormat="1" x14ac:dyDescent="0.15">
      <c r="A4491"/>
      <c r="B4491"/>
      <c r="C4491"/>
      <c r="D4491"/>
      <c r="E4491"/>
      <c r="F4491"/>
    </row>
    <row r="4492" spans="1:6" s="94" customFormat="1" x14ac:dyDescent="0.15">
      <c r="A4492"/>
      <c r="B4492"/>
      <c r="C4492"/>
      <c r="D4492"/>
      <c r="E4492"/>
      <c r="F4492"/>
    </row>
    <row r="4493" spans="1:6" s="94" customFormat="1" x14ac:dyDescent="0.15">
      <c r="A4493"/>
      <c r="B4493"/>
      <c r="C4493"/>
      <c r="D4493"/>
      <c r="E4493"/>
      <c r="F4493"/>
    </row>
    <row r="4494" spans="1:6" s="94" customFormat="1" x14ac:dyDescent="0.15">
      <c r="A4494"/>
      <c r="B4494"/>
      <c r="C4494"/>
      <c r="D4494"/>
      <c r="E4494"/>
      <c r="F4494"/>
    </row>
    <row r="4495" spans="1:6" s="94" customFormat="1" x14ac:dyDescent="0.15">
      <c r="A4495"/>
      <c r="B4495"/>
      <c r="C4495"/>
      <c r="D4495"/>
      <c r="E4495"/>
      <c r="F4495"/>
    </row>
    <row r="4496" spans="1:6" s="94" customFormat="1" x14ac:dyDescent="0.15">
      <c r="A4496"/>
      <c r="B4496"/>
      <c r="C4496"/>
      <c r="D4496"/>
      <c r="E4496"/>
      <c r="F4496"/>
    </row>
    <row r="4497" spans="1:6" s="94" customFormat="1" x14ac:dyDescent="0.15">
      <c r="A4497"/>
      <c r="B4497"/>
      <c r="C4497"/>
      <c r="D4497"/>
      <c r="E4497"/>
      <c r="F4497"/>
    </row>
    <row r="4498" spans="1:6" s="94" customFormat="1" x14ac:dyDescent="0.15">
      <c r="A4498"/>
      <c r="B4498"/>
      <c r="C4498"/>
      <c r="D4498"/>
      <c r="E4498"/>
      <c r="F4498"/>
    </row>
    <row r="4499" spans="1:6" s="94" customFormat="1" x14ac:dyDescent="0.15">
      <c r="A4499"/>
      <c r="B4499"/>
      <c r="C4499"/>
      <c r="D4499"/>
      <c r="E4499"/>
      <c r="F4499"/>
    </row>
    <row r="4500" spans="1:6" s="94" customFormat="1" x14ac:dyDescent="0.15">
      <c r="A4500"/>
      <c r="B4500"/>
      <c r="C4500"/>
      <c r="D4500"/>
      <c r="E4500"/>
      <c r="F4500"/>
    </row>
    <row r="4501" spans="1:6" s="94" customFormat="1" x14ac:dyDescent="0.15">
      <c r="A4501"/>
      <c r="B4501"/>
      <c r="C4501"/>
      <c r="D4501"/>
      <c r="E4501"/>
      <c r="F4501"/>
    </row>
    <row r="4502" spans="1:6" s="94" customFormat="1" x14ac:dyDescent="0.15">
      <c r="A4502"/>
      <c r="B4502"/>
      <c r="C4502"/>
      <c r="D4502"/>
      <c r="E4502"/>
      <c r="F4502"/>
    </row>
    <row r="4503" spans="1:6" s="94" customFormat="1" x14ac:dyDescent="0.15">
      <c r="A4503"/>
      <c r="B4503"/>
      <c r="C4503"/>
      <c r="D4503"/>
      <c r="E4503"/>
      <c r="F4503"/>
    </row>
    <row r="4504" spans="1:6" s="94" customFormat="1" x14ac:dyDescent="0.15">
      <c r="A4504"/>
      <c r="B4504"/>
      <c r="C4504"/>
      <c r="D4504"/>
      <c r="E4504"/>
      <c r="F4504"/>
    </row>
    <row r="4505" spans="1:6" s="94" customFormat="1" x14ac:dyDescent="0.15">
      <c r="A4505"/>
      <c r="B4505"/>
      <c r="C4505"/>
      <c r="D4505"/>
      <c r="E4505"/>
      <c r="F4505"/>
    </row>
    <row r="4506" spans="1:6" s="94" customFormat="1" x14ac:dyDescent="0.15">
      <c r="A4506"/>
      <c r="B4506"/>
      <c r="C4506"/>
      <c r="D4506"/>
      <c r="E4506"/>
      <c r="F4506"/>
    </row>
    <row r="4507" spans="1:6" s="94" customFormat="1" x14ac:dyDescent="0.15">
      <c r="A4507"/>
      <c r="B4507"/>
      <c r="C4507"/>
      <c r="D4507"/>
      <c r="E4507"/>
      <c r="F4507"/>
    </row>
    <row r="4508" spans="1:6" s="94" customFormat="1" x14ac:dyDescent="0.15">
      <c r="A4508"/>
      <c r="B4508"/>
      <c r="C4508"/>
      <c r="D4508"/>
      <c r="E4508"/>
      <c r="F4508"/>
    </row>
    <row r="4509" spans="1:6" s="94" customFormat="1" x14ac:dyDescent="0.15">
      <c r="A4509"/>
      <c r="B4509"/>
      <c r="C4509"/>
      <c r="D4509"/>
      <c r="E4509"/>
      <c r="F4509"/>
    </row>
    <row r="4510" spans="1:6" s="94" customFormat="1" x14ac:dyDescent="0.15">
      <c r="A4510"/>
      <c r="B4510"/>
      <c r="C4510"/>
      <c r="D4510"/>
      <c r="E4510"/>
      <c r="F4510"/>
    </row>
    <row r="4511" spans="1:6" s="94" customFormat="1" x14ac:dyDescent="0.15">
      <c r="A4511"/>
      <c r="B4511"/>
      <c r="C4511"/>
      <c r="D4511"/>
      <c r="E4511"/>
      <c r="F4511"/>
    </row>
    <row r="4512" spans="1:6" s="94" customFormat="1" x14ac:dyDescent="0.15">
      <c r="A4512"/>
      <c r="B4512"/>
      <c r="C4512"/>
      <c r="D4512"/>
      <c r="E4512"/>
      <c r="F4512"/>
    </row>
    <row r="4513" spans="1:6" s="94" customFormat="1" x14ac:dyDescent="0.15">
      <c r="A4513"/>
      <c r="B4513"/>
      <c r="C4513"/>
      <c r="D4513"/>
      <c r="E4513"/>
      <c r="F4513"/>
    </row>
    <row r="4514" spans="1:6" s="94" customFormat="1" x14ac:dyDescent="0.15">
      <c r="A4514"/>
      <c r="B4514"/>
      <c r="C4514"/>
      <c r="D4514"/>
      <c r="E4514"/>
      <c r="F4514"/>
    </row>
    <row r="4515" spans="1:6" s="94" customFormat="1" x14ac:dyDescent="0.15">
      <c r="A4515"/>
      <c r="B4515"/>
      <c r="C4515"/>
      <c r="D4515"/>
      <c r="E4515"/>
      <c r="F4515"/>
    </row>
    <row r="4516" spans="1:6" s="94" customFormat="1" x14ac:dyDescent="0.15">
      <c r="A4516"/>
      <c r="B4516"/>
      <c r="C4516"/>
      <c r="D4516"/>
      <c r="E4516"/>
      <c r="F4516"/>
    </row>
    <row r="4517" spans="1:6" s="94" customFormat="1" x14ac:dyDescent="0.15">
      <c r="A4517"/>
      <c r="B4517"/>
      <c r="C4517"/>
      <c r="D4517"/>
      <c r="E4517"/>
      <c r="F4517"/>
    </row>
    <row r="4518" spans="1:6" s="94" customFormat="1" x14ac:dyDescent="0.15">
      <c r="A4518"/>
      <c r="B4518"/>
      <c r="C4518"/>
      <c r="D4518"/>
      <c r="E4518"/>
      <c r="F4518"/>
    </row>
    <row r="4519" spans="1:6" s="94" customFormat="1" x14ac:dyDescent="0.15">
      <c r="A4519"/>
      <c r="B4519"/>
      <c r="C4519"/>
      <c r="D4519"/>
      <c r="E4519"/>
      <c r="F4519"/>
    </row>
    <row r="4520" spans="1:6" s="94" customFormat="1" x14ac:dyDescent="0.15">
      <c r="A4520"/>
      <c r="B4520"/>
      <c r="C4520"/>
      <c r="D4520"/>
      <c r="E4520"/>
      <c r="F4520"/>
    </row>
    <row r="4521" spans="1:6" s="94" customFormat="1" x14ac:dyDescent="0.15">
      <c r="A4521"/>
      <c r="B4521"/>
      <c r="C4521"/>
      <c r="D4521"/>
      <c r="E4521"/>
      <c r="F4521"/>
    </row>
    <row r="4522" spans="1:6" s="94" customFormat="1" x14ac:dyDescent="0.15">
      <c r="A4522"/>
      <c r="B4522"/>
      <c r="C4522"/>
      <c r="D4522"/>
      <c r="E4522"/>
      <c r="F4522"/>
    </row>
    <row r="4523" spans="1:6" s="94" customFormat="1" x14ac:dyDescent="0.15">
      <c r="A4523"/>
      <c r="B4523"/>
      <c r="C4523"/>
      <c r="D4523"/>
      <c r="E4523"/>
      <c r="F4523"/>
    </row>
    <row r="4524" spans="1:6" s="94" customFormat="1" x14ac:dyDescent="0.15">
      <c r="A4524"/>
      <c r="B4524"/>
      <c r="C4524"/>
      <c r="D4524"/>
      <c r="E4524"/>
      <c r="F4524"/>
    </row>
    <row r="4525" spans="1:6" s="94" customFormat="1" x14ac:dyDescent="0.15">
      <c r="A4525"/>
      <c r="B4525"/>
      <c r="C4525"/>
      <c r="D4525"/>
      <c r="E4525"/>
      <c r="F4525"/>
    </row>
    <row r="4526" spans="1:6" s="94" customFormat="1" x14ac:dyDescent="0.15">
      <c r="A4526"/>
      <c r="B4526"/>
      <c r="C4526"/>
      <c r="D4526"/>
      <c r="E4526"/>
      <c r="F4526"/>
    </row>
    <row r="4527" spans="1:6" s="94" customFormat="1" x14ac:dyDescent="0.15">
      <c r="A4527"/>
      <c r="B4527"/>
      <c r="C4527"/>
      <c r="D4527"/>
      <c r="E4527"/>
      <c r="F4527"/>
    </row>
    <row r="4528" spans="1:6" s="94" customFormat="1" x14ac:dyDescent="0.15">
      <c r="A4528"/>
      <c r="B4528"/>
      <c r="C4528"/>
      <c r="D4528"/>
      <c r="E4528"/>
      <c r="F4528"/>
    </row>
    <row r="4529" spans="1:6" s="94" customFormat="1" x14ac:dyDescent="0.15">
      <c r="A4529"/>
      <c r="B4529"/>
      <c r="C4529"/>
      <c r="D4529"/>
      <c r="E4529"/>
      <c r="F4529"/>
    </row>
    <row r="4530" spans="1:6" s="94" customFormat="1" x14ac:dyDescent="0.15">
      <c r="A4530"/>
      <c r="B4530"/>
      <c r="C4530"/>
      <c r="D4530"/>
      <c r="E4530"/>
      <c r="F4530"/>
    </row>
    <row r="4531" spans="1:6" s="94" customFormat="1" x14ac:dyDescent="0.15">
      <c r="A4531"/>
      <c r="B4531"/>
      <c r="C4531"/>
      <c r="D4531"/>
      <c r="E4531"/>
      <c r="F4531"/>
    </row>
    <row r="4532" spans="1:6" s="94" customFormat="1" x14ac:dyDescent="0.15">
      <c r="A4532"/>
      <c r="B4532"/>
      <c r="C4532"/>
      <c r="D4532"/>
      <c r="E4532"/>
      <c r="F4532"/>
    </row>
    <row r="4533" spans="1:6" s="94" customFormat="1" x14ac:dyDescent="0.15">
      <c r="A4533"/>
      <c r="B4533"/>
      <c r="C4533"/>
      <c r="D4533"/>
      <c r="E4533"/>
      <c r="F4533"/>
    </row>
    <row r="4534" spans="1:6" s="94" customFormat="1" x14ac:dyDescent="0.15">
      <c r="A4534"/>
      <c r="B4534"/>
      <c r="C4534"/>
      <c r="D4534"/>
      <c r="E4534"/>
      <c r="F4534"/>
    </row>
    <row r="4535" spans="1:6" s="94" customFormat="1" x14ac:dyDescent="0.15">
      <c r="A4535"/>
      <c r="B4535"/>
      <c r="C4535"/>
      <c r="D4535"/>
      <c r="E4535"/>
      <c r="F4535"/>
    </row>
    <row r="4536" spans="1:6" s="94" customFormat="1" x14ac:dyDescent="0.15">
      <c r="A4536"/>
      <c r="B4536"/>
      <c r="C4536"/>
      <c r="D4536"/>
      <c r="E4536"/>
      <c r="F4536"/>
    </row>
    <row r="4537" spans="1:6" s="94" customFormat="1" x14ac:dyDescent="0.15">
      <c r="A4537"/>
      <c r="B4537"/>
      <c r="C4537"/>
      <c r="D4537"/>
      <c r="E4537"/>
      <c r="F4537"/>
    </row>
    <row r="4538" spans="1:6" s="94" customFormat="1" x14ac:dyDescent="0.15">
      <c r="A4538"/>
      <c r="B4538"/>
      <c r="C4538"/>
      <c r="D4538"/>
      <c r="E4538"/>
      <c r="F4538"/>
    </row>
    <row r="4539" spans="1:6" s="94" customFormat="1" x14ac:dyDescent="0.15">
      <c r="A4539"/>
      <c r="B4539"/>
      <c r="C4539"/>
      <c r="D4539"/>
      <c r="E4539"/>
      <c r="F4539"/>
    </row>
    <row r="4540" spans="1:6" s="94" customFormat="1" x14ac:dyDescent="0.15">
      <c r="A4540"/>
      <c r="B4540"/>
      <c r="C4540"/>
      <c r="D4540"/>
      <c r="E4540"/>
      <c r="F4540"/>
    </row>
    <row r="4541" spans="1:6" s="94" customFormat="1" x14ac:dyDescent="0.15">
      <c r="A4541"/>
      <c r="B4541"/>
      <c r="C4541"/>
      <c r="D4541"/>
      <c r="E4541"/>
      <c r="F4541"/>
    </row>
    <row r="4542" spans="1:6" s="94" customFormat="1" x14ac:dyDescent="0.15">
      <c r="A4542"/>
      <c r="B4542"/>
      <c r="C4542"/>
      <c r="D4542"/>
      <c r="E4542"/>
      <c r="F4542"/>
    </row>
    <row r="4543" spans="1:6" s="94" customFormat="1" x14ac:dyDescent="0.15">
      <c r="A4543"/>
      <c r="B4543"/>
      <c r="C4543"/>
      <c r="D4543"/>
      <c r="E4543"/>
      <c r="F4543"/>
    </row>
    <row r="4544" spans="1:6" s="94" customFormat="1" x14ac:dyDescent="0.15">
      <c r="A4544"/>
      <c r="B4544"/>
      <c r="C4544"/>
      <c r="D4544"/>
      <c r="E4544"/>
      <c r="F4544"/>
    </row>
    <row r="4545" spans="1:6" s="94" customFormat="1" x14ac:dyDescent="0.15">
      <c r="A4545"/>
      <c r="B4545"/>
      <c r="C4545"/>
      <c r="D4545"/>
      <c r="E4545"/>
      <c r="F4545"/>
    </row>
    <row r="4546" spans="1:6" s="94" customFormat="1" x14ac:dyDescent="0.15">
      <c r="A4546"/>
      <c r="B4546"/>
      <c r="C4546"/>
      <c r="D4546"/>
      <c r="E4546"/>
      <c r="F4546"/>
    </row>
    <row r="4547" spans="1:6" s="94" customFormat="1" x14ac:dyDescent="0.15">
      <c r="A4547"/>
      <c r="B4547"/>
      <c r="C4547"/>
      <c r="D4547"/>
      <c r="E4547"/>
      <c r="F4547"/>
    </row>
    <row r="4548" spans="1:6" s="94" customFormat="1" x14ac:dyDescent="0.15">
      <c r="A4548"/>
      <c r="B4548"/>
      <c r="C4548"/>
      <c r="D4548"/>
      <c r="E4548"/>
      <c r="F4548"/>
    </row>
    <row r="4549" spans="1:6" s="94" customFormat="1" x14ac:dyDescent="0.15">
      <c r="A4549"/>
      <c r="B4549"/>
      <c r="C4549"/>
      <c r="D4549"/>
      <c r="E4549"/>
      <c r="F4549"/>
    </row>
    <row r="4550" spans="1:6" s="94" customFormat="1" x14ac:dyDescent="0.15">
      <c r="A4550"/>
      <c r="B4550"/>
      <c r="C4550"/>
      <c r="D4550"/>
      <c r="E4550"/>
      <c r="F4550"/>
    </row>
    <row r="4551" spans="1:6" s="94" customFormat="1" x14ac:dyDescent="0.15">
      <c r="A4551"/>
      <c r="B4551"/>
      <c r="C4551"/>
      <c r="D4551"/>
      <c r="E4551"/>
      <c r="F4551"/>
    </row>
    <row r="4552" spans="1:6" s="94" customFormat="1" x14ac:dyDescent="0.15">
      <c r="A4552"/>
      <c r="B4552"/>
      <c r="C4552"/>
      <c r="D4552"/>
      <c r="E4552"/>
      <c r="F4552"/>
    </row>
    <row r="4553" spans="1:6" s="94" customFormat="1" x14ac:dyDescent="0.15">
      <c r="A4553"/>
      <c r="B4553"/>
      <c r="C4553"/>
      <c r="D4553"/>
      <c r="E4553"/>
      <c r="F4553"/>
    </row>
    <row r="4554" spans="1:6" s="94" customFormat="1" x14ac:dyDescent="0.15">
      <c r="A4554"/>
      <c r="B4554"/>
      <c r="C4554"/>
      <c r="D4554"/>
      <c r="E4554"/>
      <c r="F4554"/>
    </row>
    <row r="4555" spans="1:6" s="94" customFormat="1" x14ac:dyDescent="0.15">
      <c r="A4555"/>
      <c r="B4555"/>
      <c r="C4555"/>
      <c r="D4555"/>
      <c r="E4555"/>
      <c r="F4555"/>
    </row>
    <row r="4556" spans="1:6" s="94" customFormat="1" x14ac:dyDescent="0.15">
      <c r="A4556"/>
      <c r="B4556"/>
      <c r="C4556"/>
      <c r="D4556"/>
      <c r="E4556"/>
      <c r="F4556"/>
    </row>
    <row r="4557" spans="1:6" s="94" customFormat="1" x14ac:dyDescent="0.15">
      <c r="A4557"/>
      <c r="B4557"/>
      <c r="C4557"/>
      <c r="D4557"/>
      <c r="E4557"/>
      <c r="F4557"/>
    </row>
    <row r="4558" spans="1:6" s="94" customFormat="1" x14ac:dyDescent="0.15">
      <c r="A4558"/>
      <c r="B4558"/>
      <c r="C4558"/>
      <c r="D4558"/>
      <c r="E4558"/>
      <c r="F4558"/>
    </row>
    <row r="4559" spans="1:6" s="94" customFormat="1" x14ac:dyDescent="0.15">
      <c r="A4559"/>
      <c r="B4559"/>
      <c r="C4559"/>
      <c r="D4559"/>
      <c r="E4559"/>
      <c r="F4559"/>
    </row>
    <row r="4560" spans="1:6" s="94" customFormat="1" x14ac:dyDescent="0.15">
      <c r="A4560"/>
      <c r="B4560"/>
      <c r="C4560"/>
      <c r="D4560"/>
      <c r="E4560"/>
      <c r="F4560"/>
    </row>
    <row r="4561" spans="1:6" s="94" customFormat="1" x14ac:dyDescent="0.15">
      <c r="A4561"/>
      <c r="B4561"/>
      <c r="C4561"/>
      <c r="D4561"/>
      <c r="E4561"/>
      <c r="F4561"/>
    </row>
    <row r="4562" spans="1:6" s="94" customFormat="1" x14ac:dyDescent="0.15">
      <c r="A4562"/>
      <c r="B4562"/>
      <c r="C4562"/>
      <c r="D4562"/>
      <c r="E4562"/>
      <c r="F4562"/>
    </row>
    <row r="4563" spans="1:6" s="94" customFormat="1" x14ac:dyDescent="0.15">
      <c r="A4563"/>
      <c r="B4563"/>
      <c r="C4563"/>
      <c r="D4563"/>
      <c r="E4563"/>
      <c r="F4563"/>
    </row>
    <row r="4564" spans="1:6" s="94" customFormat="1" x14ac:dyDescent="0.15">
      <c r="A4564"/>
      <c r="B4564"/>
      <c r="C4564"/>
      <c r="D4564"/>
      <c r="E4564"/>
      <c r="F4564"/>
    </row>
    <row r="4565" spans="1:6" s="94" customFormat="1" x14ac:dyDescent="0.15">
      <c r="A4565"/>
      <c r="B4565"/>
      <c r="C4565"/>
      <c r="D4565"/>
      <c r="E4565"/>
      <c r="F4565"/>
    </row>
    <row r="4566" spans="1:6" s="94" customFormat="1" x14ac:dyDescent="0.15">
      <c r="A4566"/>
      <c r="B4566"/>
      <c r="C4566"/>
      <c r="D4566"/>
      <c r="E4566"/>
      <c r="F4566"/>
    </row>
    <row r="4567" spans="1:6" s="94" customFormat="1" x14ac:dyDescent="0.15">
      <c r="A4567"/>
      <c r="B4567"/>
      <c r="C4567"/>
      <c r="D4567"/>
      <c r="E4567"/>
      <c r="F4567"/>
    </row>
    <row r="4568" spans="1:6" s="94" customFormat="1" x14ac:dyDescent="0.15">
      <c r="A4568"/>
      <c r="B4568"/>
      <c r="C4568"/>
      <c r="D4568"/>
      <c r="E4568"/>
      <c r="F4568"/>
    </row>
    <row r="4569" spans="1:6" s="94" customFormat="1" x14ac:dyDescent="0.15">
      <c r="A4569"/>
      <c r="B4569"/>
      <c r="C4569"/>
      <c r="D4569"/>
      <c r="E4569"/>
      <c r="F4569"/>
    </row>
    <row r="4570" spans="1:6" s="94" customFormat="1" x14ac:dyDescent="0.15">
      <c r="A4570"/>
      <c r="B4570"/>
      <c r="C4570"/>
      <c r="D4570"/>
      <c r="E4570"/>
      <c r="F4570"/>
    </row>
    <row r="4571" spans="1:6" s="94" customFormat="1" x14ac:dyDescent="0.15">
      <c r="A4571"/>
      <c r="B4571"/>
      <c r="C4571"/>
      <c r="D4571"/>
      <c r="E4571"/>
      <c r="F4571"/>
    </row>
    <row r="4572" spans="1:6" s="94" customFormat="1" x14ac:dyDescent="0.15">
      <c r="A4572"/>
      <c r="B4572"/>
      <c r="C4572"/>
      <c r="D4572"/>
      <c r="E4572"/>
      <c r="F4572"/>
    </row>
    <row r="4573" spans="1:6" s="94" customFormat="1" x14ac:dyDescent="0.15">
      <c r="A4573"/>
      <c r="B4573"/>
      <c r="C4573"/>
      <c r="D4573"/>
      <c r="E4573"/>
      <c r="F4573"/>
    </row>
    <row r="4574" spans="1:6" s="94" customFormat="1" x14ac:dyDescent="0.15">
      <c r="A4574"/>
      <c r="B4574"/>
      <c r="C4574"/>
      <c r="D4574"/>
      <c r="E4574"/>
      <c r="F4574"/>
    </row>
    <row r="4575" spans="1:6" s="94" customFormat="1" x14ac:dyDescent="0.15">
      <c r="A4575"/>
      <c r="B4575"/>
      <c r="C4575"/>
      <c r="D4575"/>
      <c r="E4575"/>
      <c r="F4575"/>
    </row>
    <row r="4576" spans="1:6" s="94" customFormat="1" x14ac:dyDescent="0.15">
      <c r="A4576"/>
      <c r="B4576"/>
      <c r="C4576"/>
      <c r="D4576"/>
      <c r="E4576"/>
      <c r="F4576"/>
    </row>
    <row r="4577" spans="1:6" s="94" customFormat="1" x14ac:dyDescent="0.15">
      <c r="A4577"/>
      <c r="B4577"/>
      <c r="C4577"/>
      <c r="D4577"/>
      <c r="E4577"/>
      <c r="F4577"/>
    </row>
    <row r="4578" spans="1:6" s="94" customFormat="1" x14ac:dyDescent="0.15">
      <c r="A4578"/>
      <c r="B4578"/>
      <c r="C4578"/>
      <c r="D4578"/>
      <c r="E4578"/>
      <c r="F4578"/>
    </row>
    <row r="4579" spans="1:6" s="94" customFormat="1" x14ac:dyDescent="0.15">
      <c r="A4579"/>
      <c r="B4579"/>
      <c r="C4579"/>
      <c r="D4579"/>
      <c r="E4579"/>
      <c r="F4579"/>
    </row>
    <row r="4580" spans="1:6" s="94" customFormat="1" x14ac:dyDescent="0.15">
      <c r="A4580"/>
      <c r="B4580"/>
      <c r="C4580"/>
      <c r="D4580"/>
      <c r="E4580"/>
      <c r="F4580"/>
    </row>
    <row r="4581" spans="1:6" s="94" customFormat="1" x14ac:dyDescent="0.15">
      <c r="A4581"/>
      <c r="B4581"/>
      <c r="C4581"/>
      <c r="D4581"/>
      <c r="E4581"/>
      <c r="F4581"/>
    </row>
    <row r="4582" spans="1:6" s="94" customFormat="1" x14ac:dyDescent="0.15">
      <c r="A4582"/>
      <c r="B4582"/>
      <c r="C4582"/>
      <c r="D4582"/>
      <c r="E4582"/>
      <c r="F4582"/>
    </row>
    <row r="4583" spans="1:6" s="94" customFormat="1" x14ac:dyDescent="0.15">
      <c r="A4583"/>
      <c r="B4583"/>
      <c r="C4583"/>
      <c r="D4583"/>
      <c r="E4583"/>
      <c r="F4583"/>
    </row>
    <row r="4584" spans="1:6" s="94" customFormat="1" x14ac:dyDescent="0.15">
      <c r="A4584"/>
      <c r="B4584"/>
      <c r="C4584"/>
      <c r="D4584"/>
      <c r="E4584"/>
      <c r="F4584"/>
    </row>
    <row r="4585" spans="1:6" s="94" customFormat="1" x14ac:dyDescent="0.15">
      <c r="A4585"/>
      <c r="B4585"/>
      <c r="C4585"/>
      <c r="D4585"/>
      <c r="E4585"/>
      <c r="F4585"/>
    </row>
    <row r="4586" spans="1:6" s="94" customFormat="1" x14ac:dyDescent="0.15">
      <c r="A4586"/>
      <c r="B4586"/>
      <c r="C4586"/>
      <c r="D4586"/>
      <c r="E4586"/>
      <c r="F4586"/>
    </row>
    <row r="4587" spans="1:6" s="94" customFormat="1" x14ac:dyDescent="0.15">
      <c r="A4587"/>
      <c r="B4587"/>
      <c r="C4587"/>
      <c r="D4587"/>
      <c r="E4587"/>
      <c r="F4587"/>
    </row>
    <row r="4588" spans="1:6" s="94" customFormat="1" x14ac:dyDescent="0.15">
      <c r="A4588"/>
      <c r="B4588"/>
      <c r="C4588"/>
      <c r="D4588"/>
      <c r="E4588"/>
      <c r="F4588"/>
    </row>
    <row r="4589" spans="1:6" s="94" customFormat="1" x14ac:dyDescent="0.15">
      <c r="A4589"/>
      <c r="B4589"/>
      <c r="C4589"/>
      <c r="D4589"/>
      <c r="E4589"/>
      <c r="F4589"/>
    </row>
    <row r="4590" spans="1:6" s="94" customFormat="1" x14ac:dyDescent="0.15">
      <c r="A4590"/>
      <c r="B4590"/>
      <c r="C4590"/>
      <c r="D4590"/>
      <c r="E4590"/>
      <c r="F4590"/>
    </row>
    <row r="4591" spans="1:6" s="94" customFormat="1" x14ac:dyDescent="0.15">
      <c r="A4591"/>
      <c r="B4591"/>
      <c r="C4591"/>
      <c r="D4591"/>
      <c r="E4591"/>
      <c r="F4591"/>
    </row>
    <row r="4592" spans="1:6" s="94" customFormat="1" x14ac:dyDescent="0.15">
      <c r="A4592"/>
      <c r="B4592"/>
      <c r="C4592"/>
      <c r="D4592"/>
      <c r="E4592"/>
      <c r="F4592"/>
    </row>
    <row r="4593" spans="1:6" s="94" customFormat="1" x14ac:dyDescent="0.15">
      <c r="A4593"/>
      <c r="B4593"/>
      <c r="C4593"/>
      <c r="D4593"/>
      <c r="E4593"/>
      <c r="F4593"/>
    </row>
    <row r="4594" spans="1:6" s="94" customFormat="1" x14ac:dyDescent="0.15">
      <c r="A4594"/>
      <c r="B4594"/>
      <c r="C4594"/>
      <c r="D4594"/>
      <c r="E4594"/>
      <c r="F4594"/>
    </row>
    <row r="4595" spans="1:6" s="94" customFormat="1" x14ac:dyDescent="0.15">
      <c r="A4595"/>
      <c r="B4595"/>
      <c r="C4595"/>
      <c r="D4595"/>
      <c r="E4595"/>
      <c r="F4595"/>
    </row>
    <row r="4596" spans="1:6" s="94" customFormat="1" x14ac:dyDescent="0.15">
      <c r="A4596"/>
      <c r="B4596"/>
      <c r="C4596"/>
      <c r="D4596"/>
      <c r="E4596"/>
      <c r="F4596"/>
    </row>
    <row r="4597" spans="1:6" s="94" customFormat="1" x14ac:dyDescent="0.15">
      <c r="A4597"/>
      <c r="B4597"/>
      <c r="C4597"/>
      <c r="D4597"/>
      <c r="E4597"/>
      <c r="F4597"/>
    </row>
    <row r="4598" spans="1:6" s="94" customFormat="1" x14ac:dyDescent="0.15">
      <c r="A4598"/>
      <c r="B4598"/>
      <c r="C4598"/>
      <c r="D4598"/>
      <c r="E4598"/>
      <c r="F4598"/>
    </row>
    <row r="4599" spans="1:6" s="94" customFormat="1" x14ac:dyDescent="0.15">
      <c r="A4599"/>
      <c r="B4599"/>
      <c r="C4599"/>
      <c r="D4599"/>
      <c r="E4599"/>
      <c r="F4599"/>
    </row>
    <row r="4600" spans="1:6" s="94" customFormat="1" x14ac:dyDescent="0.15">
      <c r="A4600"/>
      <c r="B4600"/>
      <c r="C4600"/>
      <c r="D4600"/>
      <c r="E4600"/>
      <c r="F4600"/>
    </row>
    <row r="4601" spans="1:6" s="94" customFormat="1" x14ac:dyDescent="0.15">
      <c r="A4601"/>
      <c r="B4601"/>
      <c r="C4601"/>
      <c r="D4601"/>
      <c r="E4601"/>
      <c r="F4601"/>
    </row>
    <row r="4602" spans="1:6" s="94" customFormat="1" x14ac:dyDescent="0.15">
      <c r="A4602"/>
      <c r="B4602"/>
      <c r="C4602"/>
      <c r="D4602"/>
      <c r="E4602"/>
      <c r="F4602"/>
    </row>
    <row r="4603" spans="1:6" s="94" customFormat="1" x14ac:dyDescent="0.15">
      <c r="A4603"/>
      <c r="B4603"/>
      <c r="C4603"/>
      <c r="D4603"/>
      <c r="E4603"/>
      <c r="F4603"/>
    </row>
    <row r="4604" spans="1:6" s="94" customFormat="1" x14ac:dyDescent="0.15">
      <c r="A4604"/>
      <c r="B4604"/>
      <c r="C4604"/>
      <c r="D4604"/>
      <c r="E4604"/>
      <c r="F4604"/>
    </row>
    <row r="4605" spans="1:6" s="94" customFormat="1" x14ac:dyDescent="0.15">
      <c r="A4605"/>
      <c r="B4605"/>
      <c r="C4605"/>
      <c r="D4605"/>
      <c r="E4605"/>
      <c r="F4605"/>
    </row>
    <row r="4606" spans="1:6" s="94" customFormat="1" x14ac:dyDescent="0.15">
      <c r="A4606"/>
      <c r="B4606"/>
      <c r="C4606"/>
      <c r="D4606"/>
      <c r="E4606"/>
      <c r="F4606"/>
    </row>
    <row r="4607" spans="1:6" s="94" customFormat="1" x14ac:dyDescent="0.15">
      <c r="A4607"/>
      <c r="B4607"/>
      <c r="C4607"/>
      <c r="D4607"/>
      <c r="E4607"/>
      <c r="F4607"/>
    </row>
    <row r="4608" spans="1:6" s="94" customFormat="1" x14ac:dyDescent="0.15">
      <c r="A4608"/>
      <c r="B4608"/>
      <c r="C4608"/>
      <c r="D4608"/>
      <c r="E4608"/>
      <c r="F4608"/>
    </row>
    <row r="4609" spans="1:6" s="94" customFormat="1" x14ac:dyDescent="0.15">
      <c r="A4609"/>
      <c r="B4609"/>
      <c r="C4609"/>
      <c r="D4609"/>
      <c r="E4609"/>
      <c r="F4609"/>
    </row>
    <row r="4610" spans="1:6" s="94" customFormat="1" x14ac:dyDescent="0.15">
      <c r="A4610"/>
      <c r="B4610"/>
      <c r="C4610"/>
      <c r="D4610"/>
      <c r="E4610"/>
      <c r="F4610"/>
    </row>
    <row r="4611" spans="1:6" s="94" customFormat="1" x14ac:dyDescent="0.15">
      <c r="A4611"/>
      <c r="B4611"/>
      <c r="C4611"/>
      <c r="D4611"/>
      <c r="E4611"/>
      <c r="F4611"/>
    </row>
    <row r="4612" spans="1:6" s="94" customFormat="1" x14ac:dyDescent="0.15">
      <c r="A4612"/>
      <c r="B4612"/>
      <c r="C4612"/>
      <c r="D4612"/>
      <c r="E4612"/>
      <c r="F4612"/>
    </row>
    <row r="4613" spans="1:6" s="94" customFormat="1" x14ac:dyDescent="0.15">
      <c r="A4613"/>
      <c r="B4613"/>
      <c r="C4613"/>
      <c r="D4613"/>
      <c r="E4613"/>
      <c r="F4613"/>
    </row>
    <row r="4614" spans="1:6" s="94" customFormat="1" x14ac:dyDescent="0.15">
      <c r="A4614"/>
      <c r="B4614"/>
      <c r="C4614"/>
      <c r="D4614"/>
      <c r="E4614"/>
      <c r="F4614"/>
    </row>
    <row r="4615" spans="1:6" s="94" customFormat="1" x14ac:dyDescent="0.15">
      <c r="A4615"/>
      <c r="B4615"/>
      <c r="C4615"/>
      <c r="D4615"/>
      <c r="E4615"/>
      <c r="F4615"/>
    </row>
    <row r="4616" spans="1:6" s="94" customFormat="1" x14ac:dyDescent="0.15">
      <c r="A4616"/>
      <c r="B4616"/>
      <c r="C4616"/>
      <c r="D4616"/>
      <c r="E4616"/>
      <c r="F4616"/>
    </row>
    <row r="4617" spans="1:6" s="94" customFormat="1" x14ac:dyDescent="0.15">
      <c r="A4617"/>
      <c r="B4617"/>
      <c r="C4617"/>
      <c r="D4617"/>
      <c r="E4617"/>
      <c r="F4617"/>
    </row>
    <row r="4618" spans="1:6" s="94" customFormat="1" x14ac:dyDescent="0.15">
      <c r="A4618"/>
      <c r="B4618"/>
      <c r="C4618"/>
      <c r="D4618"/>
      <c r="E4618"/>
      <c r="F4618"/>
    </row>
    <row r="4619" spans="1:6" s="94" customFormat="1" x14ac:dyDescent="0.15">
      <c r="A4619"/>
      <c r="B4619"/>
      <c r="C4619"/>
      <c r="D4619"/>
      <c r="E4619"/>
      <c r="F4619"/>
    </row>
    <row r="4620" spans="1:6" s="94" customFormat="1" x14ac:dyDescent="0.15">
      <c r="A4620"/>
      <c r="B4620"/>
      <c r="C4620"/>
      <c r="D4620"/>
      <c r="E4620"/>
      <c r="F4620"/>
    </row>
    <row r="4621" spans="1:6" s="94" customFormat="1" x14ac:dyDescent="0.15">
      <c r="A4621"/>
      <c r="B4621"/>
      <c r="C4621"/>
      <c r="D4621"/>
      <c r="E4621"/>
      <c r="F4621"/>
    </row>
    <row r="4622" spans="1:6" s="94" customFormat="1" x14ac:dyDescent="0.15">
      <c r="A4622"/>
      <c r="B4622"/>
      <c r="C4622"/>
      <c r="D4622"/>
      <c r="E4622"/>
      <c r="F4622"/>
    </row>
    <row r="4623" spans="1:6" s="94" customFormat="1" x14ac:dyDescent="0.15">
      <c r="A4623"/>
      <c r="B4623"/>
      <c r="C4623"/>
      <c r="D4623"/>
      <c r="E4623"/>
      <c r="F4623"/>
    </row>
    <row r="4624" spans="1:6" s="94" customFormat="1" x14ac:dyDescent="0.15">
      <c r="A4624"/>
      <c r="B4624"/>
      <c r="C4624"/>
      <c r="D4624"/>
      <c r="E4624"/>
      <c r="F4624"/>
    </row>
    <row r="4625" spans="1:6" s="94" customFormat="1" x14ac:dyDescent="0.15">
      <c r="A4625"/>
      <c r="B4625"/>
      <c r="C4625"/>
      <c r="D4625"/>
      <c r="E4625"/>
      <c r="F4625"/>
    </row>
    <row r="4626" spans="1:6" s="94" customFormat="1" x14ac:dyDescent="0.15">
      <c r="A4626"/>
      <c r="B4626"/>
      <c r="C4626"/>
      <c r="D4626"/>
      <c r="E4626"/>
      <c r="F4626"/>
    </row>
    <row r="4627" spans="1:6" s="94" customFormat="1" x14ac:dyDescent="0.15">
      <c r="A4627"/>
      <c r="B4627"/>
      <c r="C4627"/>
      <c r="D4627"/>
      <c r="E4627"/>
      <c r="F4627"/>
    </row>
    <row r="4628" spans="1:6" s="94" customFormat="1" x14ac:dyDescent="0.15">
      <c r="A4628"/>
      <c r="B4628"/>
      <c r="C4628"/>
      <c r="D4628"/>
      <c r="E4628"/>
      <c r="F4628"/>
    </row>
    <row r="4629" spans="1:6" s="94" customFormat="1" x14ac:dyDescent="0.15">
      <c r="A4629"/>
      <c r="B4629"/>
      <c r="C4629"/>
      <c r="D4629"/>
      <c r="E4629"/>
      <c r="F4629"/>
    </row>
    <row r="4630" spans="1:6" s="94" customFormat="1" x14ac:dyDescent="0.15">
      <c r="A4630"/>
      <c r="B4630"/>
      <c r="C4630"/>
      <c r="D4630"/>
      <c r="E4630"/>
      <c r="F4630"/>
    </row>
    <row r="4631" spans="1:6" s="94" customFormat="1" x14ac:dyDescent="0.15">
      <c r="A4631"/>
      <c r="B4631"/>
      <c r="C4631"/>
      <c r="D4631"/>
      <c r="E4631"/>
      <c r="F4631"/>
    </row>
    <row r="4632" spans="1:6" s="94" customFormat="1" x14ac:dyDescent="0.15">
      <c r="A4632"/>
      <c r="B4632"/>
      <c r="C4632"/>
      <c r="D4632"/>
      <c r="E4632"/>
      <c r="F4632"/>
    </row>
    <row r="4633" spans="1:6" s="94" customFormat="1" x14ac:dyDescent="0.15">
      <c r="A4633"/>
      <c r="B4633"/>
      <c r="C4633"/>
      <c r="D4633"/>
      <c r="E4633"/>
      <c r="F4633"/>
    </row>
    <row r="4634" spans="1:6" s="94" customFormat="1" x14ac:dyDescent="0.15">
      <c r="A4634"/>
      <c r="B4634"/>
      <c r="C4634"/>
      <c r="D4634"/>
      <c r="E4634"/>
      <c r="F4634"/>
    </row>
    <row r="4635" spans="1:6" s="94" customFormat="1" x14ac:dyDescent="0.15">
      <c r="A4635"/>
      <c r="B4635"/>
      <c r="C4635"/>
      <c r="D4635"/>
      <c r="E4635"/>
      <c r="F4635"/>
    </row>
    <row r="4636" spans="1:6" s="94" customFormat="1" x14ac:dyDescent="0.15">
      <c r="A4636"/>
      <c r="B4636"/>
      <c r="C4636"/>
      <c r="D4636"/>
      <c r="E4636"/>
      <c r="F4636"/>
    </row>
    <row r="4637" spans="1:6" s="94" customFormat="1" x14ac:dyDescent="0.15">
      <c r="A4637"/>
      <c r="B4637"/>
      <c r="C4637"/>
      <c r="D4637"/>
      <c r="E4637"/>
      <c r="F4637"/>
    </row>
    <row r="4638" spans="1:6" s="94" customFormat="1" x14ac:dyDescent="0.15">
      <c r="A4638"/>
      <c r="B4638"/>
      <c r="C4638"/>
      <c r="D4638"/>
      <c r="E4638"/>
      <c r="F4638"/>
    </row>
    <row r="4639" spans="1:6" s="94" customFormat="1" x14ac:dyDescent="0.15">
      <c r="A4639"/>
      <c r="B4639"/>
      <c r="C4639"/>
      <c r="D4639"/>
      <c r="E4639"/>
      <c r="F4639"/>
    </row>
    <row r="4640" spans="1:6" s="94" customFormat="1" x14ac:dyDescent="0.15">
      <c r="A4640"/>
      <c r="B4640"/>
      <c r="C4640"/>
      <c r="D4640"/>
      <c r="E4640"/>
      <c r="F4640"/>
    </row>
    <row r="4641" spans="1:6" s="94" customFormat="1" x14ac:dyDescent="0.15">
      <c r="A4641"/>
      <c r="B4641"/>
      <c r="C4641"/>
      <c r="D4641"/>
      <c r="E4641"/>
      <c r="F4641"/>
    </row>
    <row r="4642" spans="1:6" s="94" customFormat="1" x14ac:dyDescent="0.15">
      <c r="A4642"/>
      <c r="B4642"/>
      <c r="C4642"/>
      <c r="D4642"/>
      <c r="E4642"/>
      <c r="F4642"/>
    </row>
    <row r="4643" spans="1:6" s="94" customFormat="1" x14ac:dyDescent="0.15">
      <c r="A4643"/>
      <c r="B4643"/>
      <c r="C4643"/>
      <c r="D4643"/>
      <c r="E4643"/>
      <c r="F4643"/>
    </row>
    <row r="4644" spans="1:6" s="94" customFormat="1" x14ac:dyDescent="0.15">
      <c r="A4644"/>
      <c r="B4644"/>
      <c r="C4644"/>
      <c r="D4644"/>
      <c r="E4644"/>
      <c r="F4644"/>
    </row>
    <row r="4645" spans="1:6" s="94" customFormat="1" x14ac:dyDescent="0.15">
      <c r="A4645"/>
      <c r="B4645"/>
      <c r="C4645"/>
      <c r="D4645"/>
      <c r="E4645"/>
      <c r="F4645"/>
    </row>
    <row r="4646" spans="1:6" s="94" customFormat="1" x14ac:dyDescent="0.15">
      <c r="A4646"/>
      <c r="B4646"/>
      <c r="C4646"/>
      <c r="D4646"/>
      <c r="E4646"/>
      <c r="F4646"/>
    </row>
    <row r="4647" spans="1:6" s="94" customFormat="1" x14ac:dyDescent="0.15">
      <c r="A4647"/>
      <c r="B4647"/>
      <c r="C4647"/>
      <c r="D4647"/>
      <c r="E4647"/>
      <c r="F4647"/>
    </row>
    <row r="4648" spans="1:6" s="94" customFormat="1" x14ac:dyDescent="0.15">
      <c r="A4648"/>
      <c r="B4648"/>
      <c r="C4648"/>
      <c r="D4648"/>
      <c r="E4648"/>
      <c r="F4648"/>
    </row>
    <row r="4649" spans="1:6" s="94" customFormat="1" x14ac:dyDescent="0.15">
      <c r="A4649"/>
      <c r="B4649"/>
      <c r="C4649"/>
      <c r="D4649"/>
      <c r="E4649"/>
      <c r="F4649"/>
    </row>
    <row r="4650" spans="1:6" s="94" customFormat="1" x14ac:dyDescent="0.15">
      <c r="A4650"/>
      <c r="B4650"/>
      <c r="C4650"/>
      <c r="D4650"/>
      <c r="E4650"/>
      <c r="F4650"/>
    </row>
    <row r="4651" spans="1:6" s="94" customFormat="1" x14ac:dyDescent="0.15">
      <c r="A4651"/>
      <c r="B4651"/>
      <c r="C4651"/>
      <c r="D4651"/>
      <c r="E4651"/>
      <c r="F4651"/>
    </row>
    <row r="4652" spans="1:6" s="94" customFormat="1" x14ac:dyDescent="0.15">
      <c r="A4652"/>
      <c r="B4652"/>
      <c r="C4652"/>
      <c r="D4652"/>
      <c r="E4652"/>
      <c r="F4652"/>
    </row>
    <row r="4653" spans="1:6" s="94" customFormat="1" x14ac:dyDescent="0.15">
      <c r="A4653"/>
      <c r="B4653"/>
      <c r="C4653"/>
      <c r="D4653"/>
      <c r="E4653"/>
      <c r="F4653"/>
    </row>
    <row r="4654" spans="1:6" s="94" customFormat="1" x14ac:dyDescent="0.15">
      <c r="A4654"/>
      <c r="B4654"/>
      <c r="C4654"/>
      <c r="D4654"/>
      <c r="E4654"/>
      <c r="F4654"/>
    </row>
    <row r="4655" spans="1:6" s="94" customFormat="1" x14ac:dyDescent="0.15">
      <c r="A4655"/>
      <c r="B4655"/>
      <c r="C4655"/>
      <c r="D4655"/>
      <c r="E4655"/>
      <c r="F4655"/>
    </row>
    <row r="4656" spans="1:6" s="94" customFormat="1" x14ac:dyDescent="0.15">
      <c r="A4656"/>
      <c r="B4656"/>
      <c r="C4656"/>
      <c r="D4656"/>
      <c r="E4656"/>
      <c r="F4656"/>
    </row>
    <row r="4657" spans="1:6" s="94" customFormat="1" x14ac:dyDescent="0.15">
      <c r="A4657"/>
      <c r="B4657"/>
      <c r="C4657"/>
      <c r="D4657"/>
      <c r="E4657"/>
      <c r="F4657"/>
    </row>
    <row r="4658" spans="1:6" s="94" customFormat="1" x14ac:dyDescent="0.15">
      <c r="A4658"/>
      <c r="B4658"/>
      <c r="C4658"/>
      <c r="D4658"/>
      <c r="E4658"/>
      <c r="F4658"/>
    </row>
    <row r="4659" spans="1:6" s="94" customFormat="1" x14ac:dyDescent="0.15">
      <c r="A4659"/>
      <c r="B4659"/>
      <c r="C4659"/>
      <c r="D4659"/>
      <c r="E4659"/>
      <c r="F4659"/>
    </row>
    <row r="4660" spans="1:6" s="94" customFormat="1" x14ac:dyDescent="0.15">
      <c r="A4660"/>
      <c r="B4660"/>
      <c r="C4660"/>
      <c r="D4660"/>
      <c r="E4660"/>
      <c r="F4660"/>
    </row>
    <row r="4661" spans="1:6" s="94" customFormat="1" x14ac:dyDescent="0.15">
      <c r="A4661"/>
      <c r="B4661"/>
      <c r="C4661"/>
      <c r="D4661"/>
      <c r="E4661"/>
      <c r="F4661"/>
    </row>
    <row r="4662" spans="1:6" s="94" customFormat="1" x14ac:dyDescent="0.15">
      <c r="A4662"/>
      <c r="B4662"/>
      <c r="C4662"/>
      <c r="D4662"/>
      <c r="E4662"/>
      <c r="F4662"/>
    </row>
    <row r="4663" spans="1:6" s="94" customFormat="1" x14ac:dyDescent="0.15">
      <c r="A4663"/>
      <c r="B4663"/>
      <c r="C4663"/>
      <c r="D4663"/>
      <c r="E4663"/>
      <c r="F4663"/>
    </row>
    <row r="4664" spans="1:6" s="94" customFormat="1" x14ac:dyDescent="0.15">
      <c r="A4664"/>
      <c r="B4664"/>
      <c r="C4664"/>
      <c r="D4664"/>
      <c r="E4664"/>
      <c r="F4664"/>
    </row>
    <row r="4665" spans="1:6" s="94" customFormat="1" x14ac:dyDescent="0.15">
      <c r="A4665"/>
      <c r="B4665"/>
      <c r="C4665"/>
      <c r="D4665"/>
      <c r="E4665"/>
      <c r="F4665"/>
    </row>
    <row r="4666" spans="1:6" s="94" customFormat="1" x14ac:dyDescent="0.15">
      <c r="A4666"/>
      <c r="B4666"/>
      <c r="C4666"/>
      <c r="D4666"/>
      <c r="E4666"/>
      <c r="F4666"/>
    </row>
    <row r="4667" spans="1:6" s="94" customFormat="1" x14ac:dyDescent="0.15">
      <c r="A4667"/>
      <c r="B4667"/>
      <c r="C4667"/>
      <c r="D4667"/>
      <c r="E4667"/>
      <c r="F4667"/>
    </row>
    <row r="4668" spans="1:6" s="94" customFormat="1" x14ac:dyDescent="0.15">
      <c r="A4668"/>
      <c r="B4668"/>
      <c r="C4668"/>
      <c r="D4668"/>
      <c r="E4668"/>
      <c r="F4668"/>
    </row>
    <row r="4669" spans="1:6" s="94" customFormat="1" x14ac:dyDescent="0.15">
      <c r="A4669"/>
      <c r="B4669"/>
      <c r="C4669"/>
      <c r="D4669"/>
      <c r="E4669"/>
      <c r="F4669"/>
    </row>
    <row r="4670" spans="1:6" s="94" customFormat="1" x14ac:dyDescent="0.15">
      <c r="A4670"/>
      <c r="B4670"/>
      <c r="C4670"/>
      <c r="D4670"/>
      <c r="E4670"/>
      <c r="F4670"/>
    </row>
    <row r="4671" spans="1:6" s="94" customFormat="1" x14ac:dyDescent="0.15">
      <c r="A4671"/>
      <c r="B4671"/>
      <c r="C4671"/>
      <c r="D4671"/>
      <c r="E4671"/>
      <c r="F4671"/>
    </row>
    <row r="4672" spans="1:6" s="94" customFormat="1" x14ac:dyDescent="0.15">
      <c r="A4672"/>
      <c r="B4672"/>
      <c r="C4672"/>
      <c r="D4672"/>
      <c r="E4672"/>
      <c r="F4672"/>
    </row>
    <row r="4673" spans="1:6" s="94" customFormat="1" x14ac:dyDescent="0.15">
      <c r="A4673"/>
      <c r="B4673"/>
      <c r="C4673"/>
      <c r="D4673"/>
      <c r="E4673"/>
      <c r="F4673"/>
    </row>
    <row r="4674" spans="1:6" s="94" customFormat="1" x14ac:dyDescent="0.15">
      <c r="A4674"/>
      <c r="B4674"/>
      <c r="C4674"/>
      <c r="D4674"/>
      <c r="E4674"/>
      <c r="F4674"/>
    </row>
    <row r="4675" spans="1:6" s="94" customFormat="1" x14ac:dyDescent="0.15">
      <c r="A4675"/>
      <c r="B4675"/>
      <c r="C4675"/>
      <c r="D4675"/>
      <c r="E4675"/>
      <c r="F4675"/>
    </row>
    <row r="4676" spans="1:6" s="94" customFormat="1" x14ac:dyDescent="0.15">
      <c r="A4676"/>
      <c r="B4676"/>
      <c r="C4676"/>
      <c r="D4676"/>
      <c r="E4676"/>
      <c r="F4676"/>
    </row>
    <row r="4677" spans="1:6" s="94" customFormat="1" x14ac:dyDescent="0.15">
      <c r="A4677"/>
      <c r="B4677"/>
      <c r="C4677"/>
      <c r="D4677"/>
      <c r="E4677"/>
      <c r="F4677"/>
    </row>
    <row r="4678" spans="1:6" s="94" customFormat="1" x14ac:dyDescent="0.15">
      <c r="A4678"/>
      <c r="B4678"/>
      <c r="C4678"/>
      <c r="D4678"/>
      <c r="E4678"/>
      <c r="F4678"/>
    </row>
    <row r="4679" spans="1:6" s="94" customFormat="1" x14ac:dyDescent="0.15">
      <c r="A4679"/>
      <c r="B4679"/>
      <c r="C4679"/>
      <c r="D4679"/>
      <c r="E4679"/>
      <c r="F4679"/>
    </row>
    <row r="4680" spans="1:6" s="94" customFormat="1" x14ac:dyDescent="0.15">
      <c r="A4680"/>
      <c r="B4680"/>
      <c r="C4680"/>
      <c r="D4680"/>
      <c r="E4680"/>
      <c r="F4680"/>
    </row>
    <row r="4681" spans="1:6" s="94" customFormat="1" x14ac:dyDescent="0.15">
      <c r="A4681"/>
      <c r="B4681"/>
      <c r="C4681"/>
      <c r="D4681"/>
      <c r="E4681"/>
      <c r="F4681"/>
    </row>
    <row r="4682" spans="1:6" s="94" customFormat="1" x14ac:dyDescent="0.15">
      <c r="A4682"/>
      <c r="B4682"/>
      <c r="C4682"/>
      <c r="D4682"/>
      <c r="E4682"/>
      <c r="F4682"/>
    </row>
    <row r="4683" spans="1:6" s="94" customFormat="1" x14ac:dyDescent="0.15">
      <c r="A4683"/>
      <c r="B4683"/>
      <c r="C4683"/>
      <c r="D4683"/>
      <c r="E4683"/>
      <c r="F4683"/>
    </row>
    <row r="4684" spans="1:6" s="94" customFormat="1" x14ac:dyDescent="0.15">
      <c r="A4684"/>
      <c r="B4684"/>
      <c r="C4684"/>
      <c r="D4684"/>
      <c r="E4684"/>
      <c r="F4684"/>
    </row>
    <row r="4685" spans="1:6" s="94" customFormat="1" x14ac:dyDescent="0.15">
      <c r="A4685"/>
      <c r="B4685"/>
      <c r="C4685"/>
      <c r="D4685"/>
      <c r="E4685"/>
      <c r="F4685"/>
    </row>
    <row r="4686" spans="1:6" s="94" customFormat="1" x14ac:dyDescent="0.15">
      <c r="A4686"/>
      <c r="B4686"/>
      <c r="C4686"/>
      <c r="D4686"/>
      <c r="E4686"/>
      <c r="F4686"/>
    </row>
    <row r="4687" spans="1:6" s="94" customFormat="1" x14ac:dyDescent="0.15">
      <c r="A4687"/>
      <c r="B4687"/>
      <c r="C4687"/>
      <c r="D4687"/>
      <c r="E4687"/>
      <c r="F4687"/>
    </row>
    <row r="4688" spans="1:6" s="94" customFormat="1" x14ac:dyDescent="0.15">
      <c r="A4688"/>
      <c r="B4688"/>
      <c r="C4688"/>
      <c r="D4688"/>
      <c r="E4688"/>
      <c r="F4688"/>
    </row>
    <row r="4689" spans="1:6" s="94" customFormat="1" x14ac:dyDescent="0.15">
      <c r="A4689"/>
      <c r="B4689"/>
      <c r="C4689"/>
      <c r="D4689"/>
      <c r="E4689"/>
      <c r="F4689"/>
    </row>
    <row r="4690" spans="1:6" s="94" customFormat="1" x14ac:dyDescent="0.15">
      <c r="A4690"/>
      <c r="B4690"/>
      <c r="C4690"/>
      <c r="D4690"/>
      <c r="E4690"/>
      <c r="F4690"/>
    </row>
    <row r="4691" spans="1:6" s="94" customFormat="1" x14ac:dyDescent="0.15">
      <c r="A4691"/>
      <c r="B4691"/>
      <c r="C4691"/>
      <c r="D4691"/>
      <c r="E4691"/>
      <c r="F4691"/>
    </row>
    <row r="4692" spans="1:6" s="94" customFormat="1" x14ac:dyDescent="0.15">
      <c r="A4692"/>
      <c r="B4692"/>
      <c r="C4692"/>
      <c r="D4692"/>
      <c r="E4692"/>
      <c r="F4692"/>
    </row>
    <row r="4693" spans="1:6" s="94" customFormat="1" x14ac:dyDescent="0.15">
      <c r="A4693"/>
      <c r="B4693"/>
      <c r="C4693"/>
      <c r="D4693"/>
      <c r="E4693"/>
      <c r="F4693"/>
    </row>
    <row r="4694" spans="1:6" s="94" customFormat="1" x14ac:dyDescent="0.15">
      <c r="A4694"/>
      <c r="B4694"/>
      <c r="C4694"/>
      <c r="D4694"/>
      <c r="E4694"/>
      <c r="F4694"/>
    </row>
    <row r="4695" spans="1:6" s="94" customFormat="1" x14ac:dyDescent="0.15">
      <c r="A4695"/>
      <c r="B4695"/>
      <c r="C4695"/>
      <c r="D4695"/>
      <c r="E4695"/>
      <c r="F4695"/>
    </row>
    <row r="4696" spans="1:6" s="94" customFormat="1" x14ac:dyDescent="0.15">
      <c r="A4696"/>
      <c r="B4696"/>
      <c r="C4696"/>
      <c r="D4696"/>
      <c r="E4696"/>
      <c r="F4696"/>
    </row>
    <row r="4697" spans="1:6" s="94" customFormat="1" x14ac:dyDescent="0.15">
      <c r="A4697"/>
      <c r="B4697"/>
      <c r="C4697"/>
      <c r="D4697"/>
      <c r="E4697"/>
      <c r="F4697"/>
    </row>
    <row r="4698" spans="1:6" s="94" customFormat="1" x14ac:dyDescent="0.15">
      <c r="A4698"/>
      <c r="B4698"/>
      <c r="C4698"/>
      <c r="D4698"/>
      <c r="E4698"/>
      <c r="F4698"/>
    </row>
    <row r="4699" spans="1:6" s="94" customFormat="1" x14ac:dyDescent="0.15">
      <c r="A4699"/>
      <c r="B4699"/>
      <c r="C4699"/>
      <c r="D4699"/>
      <c r="E4699"/>
      <c r="F4699"/>
    </row>
    <row r="4700" spans="1:6" s="94" customFormat="1" x14ac:dyDescent="0.15">
      <c r="A4700"/>
      <c r="B4700"/>
      <c r="C4700"/>
      <c r="D4700"/>
      <c r="E4700"/>
      <c r="F4700"/>
    </row>
    <row r="4701" spans="1:6" s="94" customFormat="1" x14ac:dyDescent="0.15">
      <c r="A4701"/>
      <c r="B4701"/>
      <c r="C4701"/>
      <c r="D4701"/>
      <c r="E4701"/>
      <c r="F4701"/>
    </row>
    <row r="4702" spans="1:6" s="94" customFormat="1" x14ac:dyDescent="0.15">
      <c r="A4702"/>
      <c r="B4702"/>
      <c r="C4702"/>
      <c r="D4702"/>
      <c r="E4702"/>
      <c r="F4702"/>
    </row>
    <row r="4703" spans="1:6" s="94" customFormat="1" x14ac:dyDescent="0.15">
      <c r="A4703"/>
      <c r="B4703"/>
      <c r="C4703"/>
      <c r="D4703"/>
      <c r="E4703"/>
      <c r="F4703"/>
    </row>
    <row r="4704" spans="1:6" s="94" customFormat="1" x14ac:dyDescent="0.15">
      <c r="A4704"/>
      <c r="B4704"/>
      <c r="C4704"/>
      <c r="D4704"/>
      <c r="E4704"/>
      <c r="F4704"/>
    </row>
    <row r="4705" spans="1:6" s="94" customFormat="1" x14ac:dyDescent="0.15">
      <c r="A4705"/>
      <c r="B4705"/>
      <c r="C4705"/>
      <c r="D4705"/>
      <c r="E4705"/>
      <c r="F4705"/>
    </row>
    <row r="4706" spans="1:6" s="94" customFormat="1" x14ac:dyDescent="0.15">
      <c r="A4706"/>
      <c r="B4706"/>
      <c r="C4706"/>
      <c r="D4706"/>
      <c r="E4706"/>
      <c r="F4706"/>
    </row>
    <row r="4707" spans="1:6" s="94" customFormat="1" x14ac:dyDescent="0.15">
      <c r="A4707"/>
      <c r="B4707"/>
      <c r="C4707"/>
      <c r="D4707"/>
      <c r="E4707"/>
      <c r="F4707"/>
    </row>
    <row r="4708" spans="1:6" s="94" customFormat="1" x14ac:dyDescent="0.15">
      <c r="A4708"/>
      <c r="B4708"/>
      <c r="C4708"/>
      <c r="D4708"/>
      <c r="E4708"/>
      <c r="F4708"/>
    </row>
    <row r="4709" spans="1:6" s="94" customFormat="1" x14ac:dyDescent="0.15">
      <c r="A4709"/>
      <c r="B4709"/>
      <c r="C4709"/>
      <c r="D4709"/>
      <c r="E4709"/>
      <c r="F4709"/>
    </row>
    <row r="4710" spans="1:6" s="94" customFormat="1" x14ac:dyDescent="0.15">
      <c r="A4710"/>
      <c r="B4710"/>
      <c r="C4710"/>
      <c r="D4710"/>
      <c r="E4710"/>
      <c r="F4710"/>
    </row>
    <row r="4711" spans="1:6" s="94" customFormat="1" x14ac:dyDescent="0.15">
      <c r="A4711"/>
      <c r="B4711"/>
      <c r="C4711"/>
      <c r="D4711"/>
      <c r="E4711"/>
      <c r="F4711"/>
    </row>
    <row r="4712" spans="1:6" s="94" customFormat="1" x14ac:dyDescent="0.15">
      <c r="A4712"/>
      <c r="B4712"/>
      <c r="C4712"/>
      <c r="D4712"/>
      <c r="E4712"/>
      <c r="F4712"/>
    </row>
    <row r="4713" spans="1:6" s="94" customFormat="1" x14ac:dyDescent="0.15">
      <c r="A4713"/>
      <c r="B4713"/>
      <c r="C4713"/>
      <c r="D4713"/>
      <c r="E4713"/>
      <c r="F4713"/>
    </row>
    <row r="4714" spans="1:6" s="94" customFormat="1" x14ac:dyDescent="0.15">
      <c r="A4714"/>
      <c r="B4714"/>
      <c r="C4714"/>
      <c r="D4714"/>
      <c r="E4714"/>
      <c r="F4714"/>
    </row>
    <row r="4715" spans="1:6" s="94" customFormat="1" x14ac:dyDescent="0.15">
      <c r="A4715"/>
      <c r="B4715"/>
      <c r="C4715"/>
      <c r="D4715"/>
      <c r="E4715"/>
      <c r="F4715"/>
    </row>
    <row r="4716" spans="1:6" s="94" customFormat="1" x14ac:dyDescent="0.15">
      <c r="A4716"/>
      <c r="B4716"/>
      <c r="C4716"/>
      <c r="D4716"/>
      <c r="E4716"/>
      <c r="F4716"/>
    </row>
    <row r="4717" spans="1:6" s="94" customFormat="1" x14ac:dyDescent="0.15">
      <c r="A4717"/>
      <c r="B4717"/>
      <c r="C4717"/>
      <c r="D4717"/>
      <c r="E4717"/>
      <c r="F4717"/>
    </row>
    <row r="4718" spans="1:6" s="94" customFormat="1" x14ac:dyDescent="0.15">
      <c r="A4718"/>
      <c r="B4718"/>
      <c r="C4718"/>
      <c r="D4718"/>
      <c r="E4718"/>
      <c r="F4718"/>
    </row>
    <row r="4719" spans="1:6" s="94" customFormat="1" x14ac:dyDescent="0.15">
      <c r="A4719"/>
      <c r="B4719"/>
      <c r="C4719"/>
      <c r="D4719"/>
      <c r="E4719"/>
      <c r="F4719"/>
    </row>
    <row r="4720" spans="1:6" s="94" customFormat="1" x14ac:dyDescent="0.15">
      <c r="A4720"/>
      <c r="B4720"/>
      <c r="C4720"/>
      <c r="D4720"/>
      <c r="E4720"/>
      <c r="F4720"/>
    </row>
    <row r="4721" spans="1:6" s="94" customFormat="1" x14ac:dyDescent="0.15">
      <c r="A4721"/>
      <c r="B4721"/>
      <c r="C4721"/>
      <c r="D4721"/>
      <c r="E4721"/>
      <c r="F4721"/>
    </row>
    <row r="4722" spans="1:6" s="94" customFormat="1" x14ac:dyDescent="0.15">
      <c r="A4722"/>
      <c r="B4722"/>
      <c r="C4722"/>
      <c r="D4722"/>
      <c r="E4722"/>
      <c r="F4722"/>
    </row>
    <row r="4723" spans="1:6" s="94" customFormat="1" x14ac:dyDescent="0.15">
      <c r="A4723"/>
      <c r="B4723"/>
      <c r="C4723"/>
      <c r="D4723"/>
      <c r="E4723"/>
      <c r="F4723"/>
    </row>
    <row r="4724" spans="1:6" s="94" customFormat="1" x14ac:dyDescent="0.15">
      <c r="A4724"/>
      <c r="B4724"/>
      <c r="C4724"/>
      <c r="D4724"/>
      <c r="E4724"/>
      <c r="F4724"/>
    </row>
    <row r="4725" spans="1:6" s="94" customFormat="1" x14ac:dyDescent="0.15">
      <c r="A4725"/>
      <c r="B4725"/>
      <c r="C4725"/>
      <c r="D4725"/>
      <c r="E4725"/>
      <c r="F4725"/>
    </row>
    <row r="4726" spans="1:6" s="94" customFormat="1" x14ac:dyDescent="0.15">
      <c r="A4726"/>
      <c r="B4726"/>
      <c r="C4726"/>
      <c r="D4726"/>
      <c r="E4726"/>
      <c r="F4726"/>
    </row>
    <row r="4727" spans="1:6" s="94" customFormat="1" x14ac:dyDescent="0.15">
      <c r="A4727"/>
      <c r="B4727"/>
      <c r="C4727"/>
      <c r="D4727"/>
      <c r="E4727"/>
      <c r="F4727"/>
    </row>
    <row r="4728" spans="1:6" s="94" customFormat="1" x14ac:dyDescent="0.15">
      <c r="A4728"/>
      <c r="B4728"/>
      <c r="C4728"/>
      <c r="D4728"/>
      <c r="E4728"/>
      <c r="F4728"/>
    </row>
    <row r="4729" spans="1:6" s="94" customFormat="1" x14ac:dyDescent="0.15">
      <c r="A4729"/>
      <c r="B4729"/>
      <c r="C4729"/>
      <c r="D4729"/>
      <c r="E4729"/>
      <c r="F4729"/>
    </row>
    <row r="4730" spans="1:6" s="94" customFormat="1" x14ac:dyDescent="0.15">
      <c r="A4730"/>
      <c r="B4730"/>
      <c r="C4730"/>
      <c r="D4730"/>
      <c r="E4730"/>
      <c r="F4730"/>
    </row>
    <row r="4731" spans="1:6" s="94" customFormat="1" x14ac:dyDescent="0.15">
      <c r="A4731"/>
      <c r="B4731"/>
      <c r="C4731"/>
      <c r="D4731"/>
      <c r="E4731"/>
      <c r="F4731"/>
    </row>
    <row r="4732" spans="1:6" s="94" customFormat="1" x14ac:dyDescent="0.15">
      <c r="A4732"/>
      <c r="B4732"/>
      <c r="C4732"/>
      <c r="D4732"/>
      <c r="E4732"/>
      <c r="F4732"/>
    </row>
    <row r="4733" spans="1:6" s="94" customFormat="1" x14ac:dyDescent="0.15">
      <c r="A4733"/>
      <c r="B4733"/>
      <c r="C4733"/>
      <c r="D4733"/>
      <c r="E4733"/>
      <c r="F4733"/>
    </row>
    <row r="4734" spans="1:6" s="94" customFormat="1" x14ac:dyDescent="0.15">
      <c r="A4734"/>
      <c r="B4734"/>
      <c r="C4734"/>
      <c r="D4734"/>
      <c r="E4734"/>
      <c r="F4734"/>
    </row>
    <row r="4735" spans="1:6" s="94" customFormat="1" x14ac:dyDescent="0.15">
      <c r="A4735"/>
      <c r="B4735"/>
      <c r="C4735"/>
      <c r="D4735"/>
      <c r="E4735"/>
      <c r="F4735"/>
    </row>
    <row r="4736" spans="1:6" s="94" customFormat="1" x14ac:dyDescent="0.15">
      <c r="A4736"/>
      <c r="B4736"/>
      <c r="C4736"/>
      <c r="D4736"/>
      <c r="E4736"/>
      <c r="F4736"/>
    </row>
    <row r="4737" spans="1:6" s="94" customFormat="1" x14ac:dyDescent="0.15">
      <c r="A4737"/>
      <c r="B4737"/>
      <c r="C4737"/>
      <c r="D4737"/>
      <c r="E4737"/>
      <c r="F4737"/>
    </row>
    <row r="4738" spans="1:6" s="94" customFormat="1" x14ac:dyDescent="0.15">
      <c r="A4738"/>
      <c r="B4738"/>
      <c r="C4738"/>
      <c r="D4738"/>
      <c r="E4738"/>
      <c r="F4738"/>
    </row>
    <row r="4739" spans="1:6" s="94" customFormat="1" x14ac:dyDescent="0.15">
      <c r="A4739"/>
      <c r="B4739"/>
      <c r="C4739"/>
      <c r="D4739"/>
      <c r="E4739"/>
      <c r="F4739"/>
    </row>
    <row r="4740" spans="1:6" s="94" customFormat="1" x14ac:dyDescent="0.15">
      <c r="A4740"/>
      <c r="B4740"/>
      <c r="C4740"/>
      <c r="D4740"/>
      <c r="E4740"/>
      <c r="F4740"/>
    </row>
    <row r="4741" spans="1:6" s="94" customFormat="1" x14ac:dyDescent="0.15">
      <c r="A4741"/>
      <c r="B4741"/>
      <c r="C4741"/>
      <c r="D4741"/>
      <c r="E4741"/>
      <c r="F4741"/>
    </row>
    <row r="4742" spans="1:6" s="94" customFormat="1" x14ac:dyDescent="0.15">
      <c r="A4742"/>
      <c r="B4742"/>
      <c r="C4742"/>
      <c r="D4742"/>
      <c r="E4742"/>
      <c r="F4742"/>
    </row>
    <row r="4743" spans="1:6" s="94" customFormat="1" x14ac:dyDescent="0.15">
      <c r="A4743"/>
      <c r="B4743"/>
      <c r="C4743"/>
      <c r="D4743"/>
      <c r="E4743"/>
      <c r="F4743"/>
    </row>
    <row r="4744" spans="1:6" s="94" customFormat="1" x14ac:dyDescent="0.15">
      <c r="A4744"/>
      <c r="B4744"/>
      <c r="C4744"/>
      <c r="D4744"/>
      <c r="E4744"/>
      <c r="F4744"/>
    </row>
    <row r="4745" spans="1:6" s="94" customFormat="1" x14ac:dyDescent="0.15">
      <c r="A4745"/>
      <c r="B4745"/>
      <c r="C4745"/>
      <c r="D4745"/>
      <c r="E4745"/>
      <c r="F4745"/>
    </row>
    <row r="4746" spans="1:6" s="94" customFormat="1" x14ac:dyDescent="0.15">
      <c r="A4746"/>
      <c r="B4746"/>
      <c r="C4746"/>
      <c r="D4746"/>
      <c r="E4746"/>
      <c r="F4746"/>
    </row>
    <row r="4747" spans="1:6" s="94" customFormat="1" x14ac:dyDescent="0.15">
      <c r="A4747"/>
      <c r="B4747"/>
      <c r="C4747"/>
      <c r="D4747"/>
      <c r="E4747"/>
      <c r="F4747"/>
    </row>
    <row r="4748" spans="1:6" s="94" customFormat="1" x14ac:dyDescent="0.15">
      <c r="A4748"/>
      <c r="B4748"/>
      <c r="C4748"/>
      <c r="D4748"/>
      <c r="E4748"/>
      <c r="F4748"/>
    </row>
    <row r="4749" spans="1:6" s="94" customFormat="1" x14ac:dyDescent="0.15">
      <c r="A4749"/>
      <c r="B4749"/>
      <c r="C4749"/>
      <c r="D4749"/>
      <c r="E4749"/>
      <c r="F4749"/>
    </row>
    <row r="4750" spans="1:6" s="94" customFormat="1" x14ac:dyDescent="0.15">
      <c r="A4750"/>
      <c r="B4750"/>
      <c r="C4750"/>
      <c r="D4750"/>
      <c r="E4750"/>
      <c r="F4750"/>
    </row>
    <row r="4751" spans="1:6" s="94" customFormat="1" x14ac:dyDescent="0.15">
      <c r="A4751"/>
      <c r="B4751"/>
      <c r="C4751"/>
      <c r="D4751"/>
      <c r="E4751"/>
      <c r="F4751"/>
    </row>
    <row r="4752" spans="1:6" s="94" customFormat="1" x14ac:dyDescent="0.15">
      <c r="A4752"/>
      <c r="B4752"/>
      <c r="C4752"/>
      <c r="D4752"/>
      <c r="E4752"/>
      <c r="F4752"/>
    </row>
    <row r="4753" spans="1:6" s="94" customFormat="1" x14ac:dyDescent="0.15">
      <c r="A4753"/>
      <c r="B4753"/>
      <c r="C4753"/>
      <c r="D4753"/>
      <c r="E4753"/>
      <c r="F4753"/>
    </row>
    <row r="4754" spans="1:6" s="94" customFormat="1" x14ac:dyDescent="0.15">
      <c r="A4754"/>
      <c r="B4754"/>
      <c r="C4754"/>
      <c r="D4754"/>
      <c r="E4754"/>
      <c r="F4754"/>
    </row>
    <row r="4755" spans="1:6" s="94" customFormat="1" x14ac:dyDescent="0.15">
      <c r="A4755"/>
      <c r="B4755"/>
      <c r="C4755"/>
      <c r="D4755"/>
      <c r="E4755"/>
      <c r="F4755"/>
    </row>
    <row r="4756" spans="1:6" s="94" customFormat="1" x14ac:dyDescent="0.15">
      <c r="A4756"/>
      <c r="B4756"/>
      <c r="C4756"/>
      <c r="D4756"/>
      <c r="E4756"/>
      <c r="F4756"/>
    </row>
    <row r="4757" spans="1:6" s="94" customFormat="1" x14ac:dyDescent="0.15">
      <c r="A4757"/>
      <c r="B4757"/>
      <c r="C4757"/>
      <c r="D4757"/>
      <c r="E4757"/>
      <c r="F4757"/>
    </row>
    <row r="4758" spans="1:6" s="94" customFormat="1" x14ac:dyDescent="0.15">
      <c r="A4758"/>
      <c r="B4758"/>
      <c r="C4758"/>
      <c r="D4758"/>
      <c r="E4758"/>
      <c r="F4758"/>
    </row>
    <row r="4759" spans="1:6" s="94" customFormat="1" x14ac:dyDescent="0.15">
      <c r="A4759"/>
      <c r="B4759"/>
      <c r="C4759"/>
      <c r="D4759"/>
      <c r="E4759"/>
      <c r="F4759"/>
    </row>
    <row r="4760" spans="1:6" s="94" customFormat="1" x14ac:dyDescent="0.15">
      <c r="A4760"/>
      <c r="B4760"/>
      <c r="C4760"/>
      <c r="D4760"/>
      <c r="E4760"/>
      <c r="F4760"/>
    </row>
    <row r="4761" spans="1:6" s="94" customFormat="1" x14ac:dyDescent="0.15">
      <c r="A4761"/>
      <c r="B4761"/>
      <c r="C4761"/>
      <c r="D4761"/>
      <c r="E4761"/>
      <c r="F4761"/>
    </row>
    <row r="4762" spans="1:6" s="94" customFormat="1" x14ac:dyDescent="0.15">
      <c r="A4762"/>
      <c r="B4762"/>
      <c r="C4762"/>
      <c r="D4762"/>
      <c r="E4762"/>
      <c r="F4762"/>
    </row>
    <row r="4763" spans="1:6" s="94" customFormat="1" x14ac:dyDescent="0.15">
      <c r="A4763"/>
      <c r="B4763"/>
      <c r="C4763"/>
      <c r="D4763"/>
      <c r="E4763"/>
      <c r="F4763"/>
    </row>
    <row r="4764" spans="1:6" s="94" customFormat="1" x14ac:dyDescent="0.15">
      <c r="A4764"/>
      <c r="B4764"/>
      <c r="C4764"/>
      <c r="D4764"/>
      <c r="E4764"/>
      <c r="F4764"/>
    </row>
    <row r="4765" spans="1:6" s="94" customFormat="1" x14ac:dyDescent="0.15">
      <c r="A4765"/>
      <c r="B4765"/>
      <c r="C4765"/>
      <c r="D4765"/>
      <c r="E4765"/>
      <c r="F4765"/>
    </row>
    <row r="4766" spans="1:6" s="94" customFormat="1" x14ac:dyDescent="0.15">
      <c r="A4766"/>
      <c r="B4766"/>
      <c r="C4766"/>
      <c r="D4766"/>
      <c r="E4766"/>
      <c r="F4766"/>
    </row>
    <row r="4767" spans="1:6" s="94" customFormat="1" x14ac:dyDescent="0.15">
      <c r="A4767"/>
      <c r="B4767"/>
      <c r="C4767"/>
      <c r="D4767"/>
      <c r="E4767"/>
      <c r="F4767"/>
    </row>
    <row r="4768" spans="1:6" s="94" customFormat="1" x14ac:dyDescent="0.15">
      <c r="A4768"/>
      <c r="B4768"/>
      <c r="C4768"/>
      <c r="D4768"/>
      <c r="E4768"/>
      <c r="F4768"/>
    </row>
    <row r="4769" spans="1:6" s="94" customFormat="1" x14ac:dyDescent="0.15">
      <c r="A4769"/>
      <c r="B4769"/>
      <c r="C4769"/>
      <c r="D4769"/>
      <c r="E4769"/>
      <c r="F4769"/>
    </row>
    <row r="4770" spans="1:6" s="94" customFormat="1" x14ac:dyDescent="0.15">
      <c r="A4770"/>
      <c r="B4770"/>
      <c r="C4770"/>
      <c r="D4770"/>
      <c r="E4770"/>
      <c r="F4770"/>
    </row>
    <row r="4771" spans="1:6" s="94" customFormat="1" x14ac:dyDescent="0.15">
      <c r="A4771"/>
      <c r="B4771"/>
      <c r="C4771"/>
      <c r="D4771"/>
      <c r="E4771"/>
      <c r="F4771"/>
    </row>
    <row r="4772" spans="1:6" s="94" customFormat="1" x14ac:dyDescent="0.15">
      <c r="A4772"/>
      <c r="B4772"/>
      <c r="C4772"/>
      <c r="D4772"/>
      <c r="E4772"/>
      <c r="F4772"/>
    </row>
    <row r="4773" spans="1:6" s="94" customFormat="1" x14ac:dyDescent="0.15">
      <c r="A4773"/>
      <c r="B4773"/>
      <c r="C4773"/>
      <c r="D4773"/>
      <c r="E4773"/>
      <c r="F4773"/>
    </row>
    <row r="4774" spans="1:6" s="94" customFormat="1" x14ac:dyDescent="0.15">
      <c r="A4774"/>
      <c r="B4774"/>
      <c r="C4774"/>
      <c r="D4774"/>
      <c r="E4774"/>
      <c r="F4774"/>
    </row>
    <row r="4775" spans="1:6" s="94" customFormat="1" x14ac:dyDescent="0.15">
      <c r="A4775"/>
      <c r="B4775"/>
      <c r="C4775"/>
      <c r="D4775"/>
      <c r="E4775"/>
      <c r="F4775"/>
    </row>
    <row r="4776" spans="1:6" s="94" customFormat="1" x14ac:dyDescent="0.15">
      <c r="A4776"/>
      <c r="B4776"/>
      <c r="C4776"/>
      <c r="D4776"/>
      <c r="E4776"/>
      <c r="F4776"/>
    </row>
    <row r="4777" spans="1:6" s="94" customFormat="1" x14ac:dyDescent="0.15">
      <c r="A4777"/>
      <c r="B4777"/>
      <c r="C4777"/>
      <c r="D4777"/>
      <c r="E4777"/>
      <c r="F4777"/>
    </row>
    <row r="4778" spans="1:6" s="94" customFormat="1" x14ac:dyDescent="0.15">
      <c r="A4778"/>
      <c r="B4778"/>
      <c r="C4778"/>
      <c r="D4778"/>
      <c r="E4778"/>
      <c r="F4778"/>
    </row>
    <row r="4779" spans="1:6" s="94" customFormat="1" x14ac:dyDescent="0.15">
      <c r="A4779"/>
      <c r="B4779"/>
      <c r="C4779"/>
      <c r="D4779"/>
      <c r="E4779"/>
      <c r="F4779"/>
    </row>
    <row r="4780" spans="1:6" s="94" customFormat="1" x14ac:dyDescent="0.15">
      <c r="A4780"/>
      <c r="B4780"/>
      <c r="C4780"/>
      <c r="D4780"/>
      <c r="E4780"/>
      <c r="F4780"/>
    </row>
    <row r="4781" spans="1:6" s="94" customFormat="1" x14ac:dyDescent="0.15">
      <c r="A4781"/>
      <c r="B4781"/>
      <c r="C4781"/>
      <c r="D4781"/>
      <c r="E4781"/>
      <c r="F4781"/>
    </row>
    <row r="4782" spans="1:6" s="94" customFormat="1" x14ac:dyDescent="0.15">
      <c r="A4782"/>
      <c r="B4782"/>
      <c r="C4782"/>
      <c r="D4782"/>
      <c r="E4782"/>
      <c r="F4782"/>
    </row>
    <row r="4783" spans="1:6" s="94" customFormat="1" x14ac:dyDescent="0.15">
      <c r="A4783"/>
      <c r="B4783"/>
      <c r="C4783"/>
      <c r="D4783"/>
      <c r="E4783"/>
      <c r="F4783"/>
    </row>
    <row r="4784" spans="1:6" s="94" customFormat="1" x14ac:dyDescent="0.15">
      <c r="A4784"/>
      <c r="B4784"/>
      <c r="C4784"/>
      <c r="D4784"/>
      <c r="E4784"/>
      <c r="F4784"/>
    </row>
    <row r="4785" spans="1:6" s="94" customFormat="1" x14ac:dyDescent="0.15">
      <c r="A4785"/>
      <c r="B4785"/>
      <c r="C4785"/>
      <c r="D4785"/>
      <c r="E4785"/>
      <c r="F4785"/>
    </row>
    <row r="4786" spans="1:6" s="94" customFormat="1" x14ac:dyDescent="0.15">
      <c r="A4786"/>
      <c r="B4786"/>
      <c r="C4786"/>
      <c r="D4786"/>
      <c r="E4786"/>
      <c r="F4786"/>
    </row>
    <row r="4787" spans="1:6" s="94" customFormat="1" x14ac:dyDescent="0.15">
      <c r="A4787"/>
      <c r="B4787"/>
      <c r="C4787"/>
      <c r="D4787"/>
      <c r="E4787"/>
      <c r="F4787"/>
    </row>
    <row r="4788" spans="1:6" s="94" customFormat="1" x14ac:dyDescent="0.15">
      <c r="A4788"/>
      <c r="B4788"/>
      <c r="C4788"/>
      <c r="D4788"/>
      <c r="E4788"/>
      <c r="F4788"/>
    </row>
    <row r="4789" spans="1:6" s="94" customFormat="1" x14ac:dyDescent="0.15">
      <c r="A4789"/>
      <c r="B4789"/>
      <c r="C4789"/>
      <c r="D4789"/>
      <c r="E4789"/>
      <c r="F4789"/>
    </row>
    <row r="4790" spans="1:6" s="94" customFormat="1" x14ac:dyDescent="0.15">
      <c r="A4790"/>
      <c r="B4790"/>
      <c r="C4790"/>
      <c r="D4790"/>
      <c r="E4790"/>
      <c r="F4790"/>
    </row>
    <row r="4791" spans="1:6" s="94" customFormat="1" x14ac:dyDescent="0.15">
      <c r="A4791"/>
      <c r="B4791"/>
      <c r="C4791"/>
      <c r="D4791"/>
      <c r="E4791"/>
      <c r="F4791"/>
    </row>
    <row r="4792" spans="1:6" s="94" customFormat="1" x14ac:dyDescent="0.15">
      <c r="A4792"/>
      <c r="B4792"/>
      <c r="C4792"/>
      <c r="D4792"/>
      <c r="E4792"/>
      <c r="F4792"/>
    </row>
    <row r="4793" spans="1:6" s="94" customFormat="1" x14ac:dyDescent="0.15">
      <c r="A4793"/>
      <c r="B4793"/>
      <c r="C4793"/>
      <c r="D4793"/>
      <c r="E4793"/>
      <c r="F4793"/>
    </row>
    <row r="4794" spans="1:6" s="94" customFormat="1" x14ac:dyDescent="0.15">
      <c r="A4794"/>
      <c r="B4794"/>
      <c r="C4794"/>
      <c r="D4794"/>
      <c r="E4794"/>
      <c r="F4794"/>
    </row>
    <row r="4795" spans="1:6" s="94" customFormat="1" x14ac:dyDescent="0.15">
      <c r="A4795"/>
      <c r="B4795"/>
      <c r="C4795"/>
      <c r="D4795"/>
      <c r="E4795"/>
      <c r="F4795"/>
    </row>
    <row r="4796" spans="1:6" s="94" customFormat="1" x14ac:dyDescent="0.15">
      <c r="A4796"/>
      <c r="B4796"/>
      <c r="C4796"/>
      <c r="D4796"/>
      <c r="E4796"/>
      <c r="F4796"/>
    </row>
    <row r="4797" spans="1:6" s="94" customFormat="1" x14ac:dyDescent="0.15">
      <c r="A4797"/>
      <c r="B4797"/>
      <c r="C4797"/>
      <c r="D4797"/>
      <c r="E4797"/>
      <c r="F4797"/>
    </row>
    <row r="4798" spans="1:6" s="94" customFormat="1" x14ac:dyDescent="0.15">
      <c r="A4798"/>
      <c r="B4798"/>
      <c r="C4798"/>
      <c r="D4798"/>
      <c r="E4798"/>
      <c r="F4798"/>
    </row>
    <row r="4799" spans="1:6" s="94" customFormat="1" x14ac:dyDescent="0.15">
      <c r="A4799"/>
      <c r="B4799"/>
      <c r="C4799"/>
      <c r="D4799"/>
      <c r="E4799"/>
      <c r="F4799"/>
    </row>
    <row r="4800" spans="1:6" s="94" customFormat="1" x14ac:dyDescent="0.15">
      <c r="A4800"/>
      <c r="B4800"/>
      <c r="C4800"/>
      <c r="D4800"/>
      <c r="E4800"/>
      <c r="F4800"/>
    </row>
    <row r="4801" spans="1:6" s="94" customFormat="1" x14ac:dyDescent="0.15">
      <c r="A4801"/>
      <c r="B4801"/>
      <c r="C4801"/>
      <c r="D4801"/>
      <c r="E4801"/>
      <c r="F4801"/>
    </row>
    <row r="4802" spans="1:6" s="94" customFormat="1" x14ac:dyDescent="0.15">
      <c r="A4802"/>
      <c r="B4802"/>
      <c r="C4802"/>
      <c r="D4802"/>
      <c r="E4802"/>
      <c r="F4802"/>
    </row>
    <row r="4803" spans="1:6" s="94" customFormat="1" x14ac:dyDescent="0.15">
      <c r="A4803"/>
      <c r="B4803"/>
      <c r="C4803"/>
      <c r="D4803"/>
      <c r="E4803"/>
      <c r="F4803"/>
    </row>
    <row r="4804" spans="1:6" s="94" customFormat="1" x14ac:dyDescent="0.15">
      <c r="A4804"/>
      <c r="B4804"/>
      <c r="C4804"/>
      <c r="D4804"/>
      <c r="E4804"/>
      <c r="F4804"/>
    </row>
    <row r="4805" spans="1:6" s="94" customFormat="1" x14ac:dyDescent="0.15">
      <c r="A4805"/>
      <c r="B4805"/>
      <c r="C4805"/>
      <c r="D4805"/>
      <c r="E4805"/>
      <c r="F4805"/>
    </row>
    <row r="4806" spans="1:6" s="94" customFormat="1" x14ac:dyDescent="0.15">
      <c r="A4806"/>
      <c r="B4806"/>
      <c r="C4806"/>
      <c r="D4806"/>
      <c r="E4806"/>
      <c r="F4806"/>
    </row>
    <row r="4807" spans="1:6" s="94" customFormat="1" x14ac:dyDescent="0.15">
      <c r="A4807"/>
      <c r="B4807"/>
      <c r="C4807"/>
      <c r="D4807"/>
      <c r="E4807"/>
      <c r="F4807"/>
    </row>
    <row r="4808" spans="1:6" s="94" customFormat="1" x14ac:dyDescent="0.15">
      <c r="A4808"/>
      <c r="B4808"/>
      <c r="C4808"/>
      <c r="D4808"/>
      <c r="E4808"/>
      <c r="F4808"/>
    </row>
    <row r="4809" spans="1:6" s="94" customFormat="1" x14ac:dyDescent="0.15">
      <c r="A4809"/>
      <c r="B4809"/>
      <c r="C4809"/>
      <c r="D4809"/>
      <c r="E4809"/>
      <c r="F4809"/>
    </row>
    <row r="4810" spans="1:6" s="94" customFormat="1" x14ac:dyDescent="0.15">
      <c r="A4810"/>
      <c r="B4810"/>
      <c r="C4810"/>
      <c r="D4810"/>
      <c r="E4810"/>
      <c r="F4810"/>
    </row>
    <row r="4811" spans="1:6" s="94" customFormat="1" x14ac:dyDescent="0.15">
      <c r="A4811"/>
      <c r="B4811"/>
      <c r="C4811"/>
      <c r="D4811"/>
      <c r="E4811"/>
      <c r="F4811"/>
    </row>
    <row r="4812" spans="1:6" s="94" customFormat="1" x14ac:dyDescent="0.15">
      <c r="A4812"/>
      <c r="B4812"/>
      <c r="C4812"/>
      <c r="D4812"/>
      <c r="E4812"/>
      <c r="F4812"/>
    </row>
    <row r="4813" spans="1:6" s="94" customFormat="1" x14ac:dyDescent="0.15">
      <c r="A4813"/>
      <c r="B4813"/>
      <c r="C4813"/>
      <c r="D4813"/>
      <c r="E4813"/>
      <c r="F4813"/>
    </row>
    <row r="4814" spans="1:6" s="94" customFormat="1" x14ac:dyDescent="0.15">
      <c r="A4814"/>
      <c r="B4814"/>
      <c r="C4814"/>
      <c r="D4814"/>
      <c r="E4814"/>
      <c r="F4814"/>
    </row>
    <row r="4815" spans="1:6" s="94" customFormat="1" x14ac:dyDescent="0.15">
      <c r="A4815"/>
      <c r="B4815"/>
      <c r="C4815"/>
      <c r="D4815"/>
      <c r="E4815"/>
      <c r="F4815"/>
    </row>
    <row r="4816" spans="1:6" s="94" customFormat="1" x14ac:dyDescent="0.15">
      <c r="A4816"/>
      <c r="B4816"/>
      <c r="C4816"/>
      <c r="D4816"/>
      <c r="E4816"/>
      <c r="F4816"/>
    </row>
    <row r="4817" spans="1:6" s="94" customFormat="1" x14ac:dyDescent="0.15">
      <c r="A4817"/>
      <c r="B4817"/>
      <c r="C4817"/>
      <c r="D4817"/>
      <c r="E4817"/>
      <c r="F4817"/>
    </row>
    <row r="4818" spans="1:6" s="94" customFormat="1" x14ac:dyDescent="0.15">
      <c r="A4818"/>
      <c r="B4818"/>
      <c r="C4818"/>
      <c r="D4818"/>
      <c r="E4818"/>
      <c r="F4818"/>
    </row>
    <row r="4819" spans="1:6" s="94" customFormat="1" x14ac:dyDescent="0.15">
      <c r="A4819"/>
      <c r="B4819"/>
      <c r="C4819"/>
      <c r="D4819"/>
      <c r="E4819"/>
      <c r="F4819"/>
    </row>
    <row r="4820" spans="1:6" s="94" customFormat="1" x14ac:dyDescent="0.15">
      <c r="A4820"/>
      <c r="B4820"/>
      <c r="C4820"/>
      <c r="D4820"/>
      <c r="E4820"/>
      <c r="F4820"/>
    </row>
    <row r="4821" spans="1:6" s="94" customFormat="1" x14ac:dyDescent="0.15">
      <c r="A4821"/>
      <c r="B4821"/>
      <c r="C4821"/>
      <c r="D4821"/>
      <c r="E4821"/>
      <c r="F4821"/>
    </row>
    <row r="4822" spans="1:6" s="94" customFormat="1" x14ac:dyDescent="0.15">
      <c r="A4822"/>
      <c r="B4822"/>
      <c r="C4822"/>
      <c r="D4822"/>
      <c r="E4822"/>
      <c r="F4822"/>
    </row>
    <row r="4823" spans="1:6" s="94" customFormat="1" x14ac:dyDescent="0.15">
      <c r="A4823"/>
      <c r="B4823"/>
      <c r="C4823"/>
      <c r="D4823"/>
      <c r="E4823"/>
      <c r="F4823"/>
    </row>
    <row r="4824" spans="1:6" s="94" customFormat="1" x14ac:dyDescent="0.15">
      <c r="A4824"/>
      <c r="B4824"/>
      <c r="C4824"/>
      <c r="D4824"/>
      <c r="E4824"/>
      <c r="F4824"/>
    </row>
    <row r="4825" spans="1:6" s="94" customFormat="1" x14ac:dyDescent="0.15">
      <c r="A4825"/>
      <c r="B4825"/>
      <c r="C4825"/>
      <c r="D4825"/>
      <c r="E4825"/>
      <c r="F4825"/>
    </row>
    <row r="4826" spans="1:6" s="94" customFormat="1" x14ac:dyDescent="0.15">
      <c r="A4826"/>
      <c r="B4826"/>
      <c r="C4826"/>
      <c r="D4826"/>
      <c r="E4826"/>
      <c r="F4826"/>
    </row>
    <row r="4827" spans="1:6" s="94" customFormat="1" x14ac:dyDescent="0.15">
      <c r="A4827"/>
      <c r="B4827"/>
      <c r="C4827"/>
      <c r="D4827"/>
      <c r="E4827"/>
      <c r="F4827"/>
    </row>
    <row r="4828" spans="1:6" s="94" customFormat="1" x14ac:dyDescent="0.15">
      <c r="A4828"/>
      <c r="B4828"/>
      <c r="C4828"/>
      <c r="D4828"/>
      <c r="E4828"/>
      <c r="F4828"/>
    </row>
    <row r="4829" spans="1:6" s="94" customFormat="1" x14ac:dyDescent="0.15">
      <c r="A4829"/>
      <c r="B4829"/>
      <c r="C4829"/>
      <c r="D4829"/>
      <c r="E4829"/>
      <c r="F4829"/>
    </row>
    <row r="4830" spans="1:6" s="94" customFormat="1" x14ac:dyDescent="0.15">
      <c r="A4830"/>
      <c r="B4830"/>
      <c r="C4830"/>
      <c r="D4830"/>
      <c r="E4830"/>
      <c r="F4830"/>
    </row>
    <row r="4831" spans="1:6" s="94" customFormat="1" x14ac:dyDescent="0.15">
      <c r="A4831"/>
      <c r="B4831"/>
      <c r="C4831"/>
      <c r="D4831"/>
      <c r="E4831"/>
      <c r="F4831"/>
    </row>
    <row r="4832" spans="1:6" s="94" customFormat="1" x14ac:dyDescent="0.15">
      <c r="A4832"/>
      <c r="B4832"/>
      <c r="C4832"/>
      <c r="D4832"/>
      <c r="E4832"/>
      <c r="F4832"/>
    </row>
    <row r="4833" spans="1:6" s="94" customFormat="1" x14ac:dyDescent="0.15">
      <c r="A4833"/>
      <c r="B4833"/>
      <c r="C4833"/>
      <c r="D4833"/>
      <c r="E4833"/>
      <c r="F4833"/>
    </row>
    <row r="4834" spans="1:6" s="94" customFormat="1" x14ac:dyDescent="0.15">
      <c r="A4834"/>
      <c r="B4834"/>
      <c r="C4834"/>
      <c r="D4834"/>
      <c r="E4834"/>
      <c r="F4834"/>
    </row>
    <row r="4835" spans="1:6" s="94" customFormat="1" x14ac:dyDescent="0.15">
      <c r="A4835"/>
      <c r="B4835"/>
      <c r="C4835"/>
      <c r="D4835"/>
      <c r="E4835"/>
      <c r="F4835"/>
    </row>
    <row r="4836" spans="1:6" s="94" customFormat="1" x14ac:dyDescent="0.15">
      <c r="A4836"/>
      <c r="B4836"/>
      <c r="C4836"/>
      <c r="D4836"/>
      <c r="E4836"/>
      <c r="F4836"/>
    </row>
    <row r="4837" spans="1:6" s="94" customFormat="1" x14ac:dyDescent="0.15">
      <c r="A4837"/>
      <c r="B4837"/>
      <c r="C4837"/>
      <c r="D4837"/>
      <c r="E4837"/>
      <c r="F4837"/>
    </row>
    <row r="4838" spans="1:6" s="94" customFormat="1" x14ac:dyDescent="0.15">
      <c r="A4838"/>
      <c r="B4838"/>
      <c r="C4838"/>
      <c r="D4838"/>
      <c r="E4838"/>
      <c r="F4838"/>
    </row>
    <row r="4839" spans="1:6" s="94" customFormat="1" x14ac:dyDescent="0.15">
      <c r="A4839"/>
      <c r="B4839"/>
      <c r="C4839"/>
      <c r="D4839"/>
      <c r="E4839"/>
      <c r="F4839"/>
    </row>
    <row r="4840" spans="1:6" s="94" customFormat="1" x14ac:dyDescent="0.15">
      <c r="A4840"/>
      <c r="B4840"/>
      <c r="C4840"/>
      <c r="D4840"/>
      <c r="E4840"/>
      <c r="F4840"/>
    </row>
    <row r="4841" spans="1:6" s="94" customFormat="1" x14ac:dyDescent="0.15">
      <c r="A4841"/>
      <c r="B4841"/>
      <c r="C4841"/>
      <c r="D4841"/>
      <c r="E4841"/>
      <c r="F4841"/>
    </row>
    <row r="4842" spans="1:6" s="94" customFormat="1" x14ac:dyDescent="0.15">
      <c r="A4842"/>
      <c r="B4842"/>
      <c r="C4842"/>
      <c r="D4842"/>
      <c r="E4842"/>
      <c r="F4842"/>
    </row>
    <row r="4843" spans="1:6" s="94" customFormat="1" x14ac:dyDescent="0.15">
      <c r="A4843"/>
      <c r="B4843"/>
      <c r="C4843"/>
      <c r="D4843"/>
      <c r="E4843"/>
      <c r="F4843"/>
    </row>
    <row r="4844" spans="1:6" s="94" customFormat="1" x14ac:dyDescent="0.15">
      <c r="A4844"/>
      <c r="B4844"/>
      <c r="C4844"/>
      <c r="D4844"/>
      <c r="E4844"/>
      <c r="F4844"/>
    </row>
    <row r="4845" spans="1:6" s="94" customFormat="1" x14ac:dyDescent="0.15">
      <c r="A4845"/>
      <c r="B4845"/>
      <c r="C4845"/>
      <c r="D4845"/>
      <c r="E4845"/>
      <c r="F4845"/>
    </row>
    <row r="4846" spans="1:6" s="94" customFormat="1" x14ac:dyDescent="0.15">
      <c r="A4846"/>
      <c r="B4846"/>
      <c r="C4846"/>
      <c r="D4846"/>
      <c r="E4846"/>
      <c r="F4846"/>
    </row>
    <row r="4847" spans="1:6" s="94" customFormat="1" x14ac:dyDescent="0.15">
      <c r="A4847"/>
      <c r="B4847"/>
      <c r="C4847"/>
      <c r="D4847"/>
      <c r="E4847"/>
      <c r="F4847"/>
    </row>
    <row r="4848" spans="1:6" s="94" customFormat="1" x14ac:dyDescent="0.15">
      <c r="A4848"/>
      <c r="B4848"/>
      <c r="C4848"/>
      <c r="D4848"/>
      <c r="E4848"/>
      <c r="F4848"/>
    </row>
    <row r="4849" spans="1:6" s="94" customFormat="1" x14ac:dyDescent="0.15">
      <c r="A4849"/>
      <c r="B4849"/>
      <c r="C4849"/>
      <c r="D4849"/>
      <c r="E4849"/>
      <c r="F4849"/>
    </row>
    <row r="4850" spans="1:6" s="94" customFormat="1" x14ac:dyDescent="0.15">
      <c r="A4850"/>
      <c r="B4850"/>
      <c r="C4850"/>
      <c r="D4850"/>
      <c r="E4850"/>
      <c r="F4850"/>
    </row>
    <row r="4851" spans="1:6" s="94" customFormat="1" x14ac:dyDescent="0.15">
      <c r="A4851"/>
      <c r="B4851"/>
      <c r="C4851"/>
      <c r="D4851"/>
      <c r="E4851"/>
      <c r="F4851"/>
    </row>
    <row r="4852" spans="1:6" s="94" customFormat="1" x14ac:dyDescent="0.15">
      <c r="A4852"/>
      <c r="B4852"/>
      <c r="C4852"/>
      <c r="D4852"/>
      <c r="E4852"/>
      <c r="F4852"/>
    </row>
    <row r="4853" spans="1:6" s="94" customFormat="1" x14ac:dyDescent="0.15">
      <c r="A4853"/>
      <c r="B4853"/>
      <c r="C4853"/>
      <c r="D4853"/>
      <c r="E4853"/>
      <c r="F4853"/>
    </row>
    <row r="4854" spans="1:6" s="94" customFormat="1" x14ac:dyDescent="0.15">
      <c r="A4854"/>
      <c r="B4854"/>
      <c r="C4854"/>
      <c r="D4854"/>
      <c r="E4854"/>
      <c r="F4854"/>
    </row>
    <row r="4855" spans="1:6" s="94" customFormat="1" x14ac:dyDescent="0.15">
      <c r="A4855"/>
      <c r="B4855"/>
      <c r="C4855"/>
      <c r="D4855"/>
      <c r="E4855"/>
      <c r="F4855"/>
    </row>
    <row r="4856" spans="1:6" s="94" customFormat="1" x14ac:dyDescent="0.15">
      <c r="A4856"/>
      <c r="B4856"/>
      <c r="C4856"/>
      <c r="D4856"/>
      <c r="E4856"/>
      <c r="F4856"/>
    </row>
    <row r="4857" spans="1:6" s="94" customFormat="1" x14ac:dyDescent="0.15">
      <c r="A4857"/>
      <c r="B4857"/>
      <c r="C4857"/>
      <c r="D4857"/>
      <c r="E4857"/>
      <c r="F4857"/>
    </row>
    <row r="4858" spans="1:6" s="94" customFormat="1" x14ac:dyDescent="0.15">
      <c r="A4858"/>
      <c r="B4858"/>
      <c r="C4858"/>
      <c r="D4858"/>
      <c r="E4858"/>
      <c r="F4858"/>
    </row>
    <row r="4859" spans="1:6" s="94" customFormat="1" x14ac:dyDescent="0.15">
      <c r="A4859"/>
      <c r="B4859"/>
      <c r="C4859"/>
      <c r="D4859"/>
      <c r="E4859"/>
      <c r="F4859"/>
    </row>
    <row r="4860" spans="1:6" s="94" customFormat="1" x14ac:dyDescent="0.15">
      <c r="A4860"/>
      <c r="B4860"/>
      <c r="C4860"/>
      <c r="D4860"/>
      <c r="E4860"/>
      <c r="F4860"/>
    </row>
    <row r="4861" spans="1:6" s="94" customFormat="1" x14ac:dyDescent="0.15">
      <c r="A4861"/>
      <c r="B4861"/>
      <c r="C4861"/>
      <c r="D4861"/>
      <c r="E4861"/>
      <c r="F4861"/>
    </row>
    <row r="4862" spans="1:6" s="94" customFormat="1" x14ac:dyDescent="0.15">
      <c r="A4862"/>
      <c r="B4862"/>
      <c r="C4862"/>
      <c r="D4862"/>
      <c r="E4862"/>
      <c r="F4862"/>
    </row>
    <row r="4863" spans="1:6" s="94" customFormat="1" x14ac:dyDescent="0.15">
      <c r="A4863"/>
      <c r="B4863"/>
      <c r="C4863"/>
      <c r="D4863"/>
      <c r="E4863"/>
      <c r="F4863"/>
    </row>
    <row r="4864" spans="1:6" s="94" customFormat="1" x14ac:dyDescent="0.15">
      <c r="A4864"/>
      <c r="B4864"/>
      <c r="C4864"/>
      <c r="D4864"/>
      <c r="E4864"/>
      <c r="F4864"/>
    </row>
    <row r="4865" spans="1:6" s="94" customFormat="1" x14ac:dyDescent="0.15">
      <c r="A4865"/>
      <c r="B4865"/>
      <c r="C4865"/>
      <c r="D4865"/>
      <c r="E4865"/>
      <c r="F4865"/>
    </row>
    <row r="4866" spans="1:6" s="94" customFormat="1" x14ac:dyDescent="0.15">
      <c r="A4866"/>
      <c r="B4866"/>
      <c r="C4866"/>
      <c r="D4866"/>
      <c r="E4866"/>
      <c r="F4866"/>
    </row>
    <row r="4867" spans="1:6" s="94" customFormat="1" x14ac:dyDescent="0.15">
      <c r="A4867"/>
      <c r="B4867"/>
      <c r="C4867"/>
      <c r="D4867"/>
      <c r="E4867"/>
      <c r="F4867"/>
    </row>
    <row r="4868" spans="1:6" s="94" customFormat="1" x14ac:dyDescent="0.15">
      <c r="A4868"/>
      <c r="B4868"/>
      <c r="C4868"/>
      <c r="D4868"/>
      <c r="E4868"/>
      <c r="F4868"/>
    </row>
    <row r="4869" spans="1:6" s="94" customFormat="1" x14ac:dyDescent="0.15">
      <c r="A4869"/>
      <c r="B4869"/>
      <c r="C4869"/>
      <c r="D4869"/>
      <c r="E4869"/>
      <c r="F4869"/>
    </row>
    <row r="4870" spans="1:6" s="94" customFormat="1" x14ac:dyDescent="0.15">
      <c r="A4870"/>
      <c r="B4870"/>
      <c r="C4870"/>
      <c r="D4870"/>
      <c r="E4870"/>
      <c r="F4870"/>
    </row>
    <row r="4871" spans="1:6" s="94" customFormat="1" x14ac:dyDescent="0.15">
      <c r="A4871"/>
      <c r="B4871"/>
      <c r="C4871"/>
      <c r="D4871"/>
      <c r="E4871"/>
      <c r="F4871"/>
    </row>
    <row r="4872" spans="1:6" s="94" customFormat="1" x14ac:dyDescent="0.15">
      <c r="A4872"/>
      <c r="B4872"/>
      <c r="C4872"/>
      <c r="D4872"/>
      <c r="E4872"/>
      <c r="F4872"/>
    </row>
    <row r="4873" spans="1:6" s="94" customFormat="1" x14ac:dyDescent="0.15">
      <c r="A4873"/>
      <c r="B4873"/>
      <c r="C4873"/>
      <c r="D4873"/>
      <c r="E4873"/>
      <c r="F4873"/>
    </row>
    <row r="4874" spans="1:6" s="94" customFormat="1" x14ac:dyDescent="0.15">
      <c r="A4874"/>
      <c r="B4874"/>
      <c r="C4874"/>
      <c r="D4874"/>
      <c r="E4874"/>
      <c r="F4874"/>
    </row>
    <row r="4875" spans="1:6" s="94" customFormat="1" x14ac:dyDescent="0.15">
      <c r="A4875"/>
      <c r="B4875"/>
      <c r="C4875"/>
      <c r="D4875"/>
      <c r="E4875"/>
      <c r="F4875"/>
    </row>
    <row r="4876" spans="1:6" s="94" customFormat="1" x14ac:dyDescent="0.15">
      <c r="A4876"/>
      <c r="B4876"/>
      <c r="C4876"/>
      <c r="D4876"/>
      <c r="E4876"/>
      <c r="F4876"/>
    </row>
    <row r="4877" spans="1:6" s="94" customFormat="1" x14ac:dyDescent="0.15">
      <c r="A4877"/>
      <c r="B4877"/>
      <c r="C4877"/>
      <c r="D4877"/>
      <c r="E4877"/>
      <c r="F4877"/>
    </row>
    <row r="4878" spans="1:6" s="94" customFormat="1" x14ac:dyDescent="0.15">
      <c r="A4878"/>
      <c r="B4878"/>
      <c r="C4878"/>
      <c r="D4878"/>
      <c r="E4878"/>
      <c r="F4878"/>
    </row>
    <row r="4879" spans="1:6" s="94" customFormat="1" x14ac:dyDescent="0.15">
      <c r="A4879"/>
      <c r="B4879"/>
      <c r="C4879"/>
      <c r="D4879"/>
      <c r="E4879"/>
      <c r="F4879"/>
    </row>
    <row r="4880" spans="1:6" s="94" customFormat="1" x14ac:dyDescent="0.15">
      <c r="A4880"/>
      <c r="B4880"/>
      <c r="C4880"/>
      <c r="D4880"/>
      <c r="E4880"/>
      <c r="F4880"/>
    </row>
    <row r="4881" spans="1:6" s="94" customFormat="1" x14ac:dyDescent="0.15">
      <c r="A4881"/>
      <c r="B4881"/>
      <c r="C4881"/>
      <c r="D4881"/>
      <c r="E4881"/>
      <c r="F4881"/>
    </row>
    <row r="4882" spans="1:6" s="94" customFormat="1" x14ac:dyDescent="0.15">
      <c r="A4882"/>
      <c r="B4882"/>
      <c r="C4882"/>
      <c r="D4882"/>
      <c r="E4882"/>
      <c r="F4882"/>
    </row>
    <row r="4883" spans="1:6" s="94" customFormat="1" x14ac:dyDescent="0.15">
      <c r="A4883"/>
      <c r="B4883"/>
      <c r="C4883"/>
      <c r="D4883"/>
      <c r="E4883"/>
      <c r="F4883"/>
    </row>
    <row r="4884" spans="1:6" s="94" customFormat="1" x14ac:dyDescent="0.15">
      <c r="A4884"/>
      <c r="B4884"/>
      <c r="C4884"/>
      <c r="D4884"/>
      <c r="E4884"/>
      <c r="F4884"/>
    </row>
    <row r="4885" spans="1:6" s="94" customFormat="1" x14ac:dyDescent="0.15">
      <c r="A4885"/>
      <c r="B4885"/>
      <c r="C4885"/>
      <c r="D4885"/>
      <c r="E4885"/>
      <c r="F4885"/>
    </row>
    <row r="4886" spans="1:6" s="94" customFormat="1" x14ac:dyDescent="0.15">
      <c r="A4886"/>
      <c r="B4886"/>
      <c r="C4886"/>
      <c r="D4886"/>
      <c r="E4886"/>
      <c r="F4886"/>
    </row>
    <row r="4887" spans="1:6" s="94" customFormat="1" x14ac:dyDescent="0.15">
      <c r="A4887"/>
      <c r="B4887"/>
      <c r="C4887"/>
      <c r="D4887"/>
      <c r="E4887"/>
      <c r="F4887"/>
    </row>
    <row r="4888" spans="1:6" s="94" customFormat="1" x14ac:dyDescent="0.15">
      <c r="A4888"/>
      <c r="B4888"/>
      <c r="C4888"/>
      <c r="D4888"/>
      <c r="E4888"/>
      <c r="F4888"/>
    </row>
    <row r="4889" spans="1:6" s="94" customFormat="1" x14ac:dyDescent="0.15">
      <c r="A4889"/>
      <c r="B4889"/>
      <c r="C4889"/>
      <c r="D4889"/>
      <c r="E4889"/>
      <c r="F4889"/>
    </row>
    <row r="4890" spans="1:6" s="94" customFormat="1" x14ac:dyDescent="0.15">
      <c r="A4890"/>
      <c r="B4890"/>
      <c r="C4890"/>
      <c r="D4890"/>
      <c r="E4890"/>
      <c r="F4890"/>
    </row>
    <row r="4891" spans="1:6" s="94" customFormat="1" x14ac:dyDescent="0.15">
      <c r="A4891"/>
      <c r="B4891"/>
      <c r="C4891"/>
      <c r="D4891"/>
      <c r="E4891"/>
      <c r="F4891"/>
    </row>
    <row r="4892" spans="1:6" s="94" customFormat="1" x14ac:dyDescent="0.15">
      <c r="A4892"/>
      <c r="B4892"/>
      <c r="C4892"/>
      <c r="D4892"/>
      <c r="E4892"/>
      <c r="F4892"/>
    </row>
    <row r="4893" spans="1:6" s="94" customFormat="1" x14ac:dyDescent="0.15">
      <c r="A4893"/>
      <c r="B4893"/>
      <c r="C4893"/>
      <c r="D4893"/>
      <c r="E4893"/>
      <c r="F4893"/>
    </row>
    <row r="4894" spans="1:6" s="94" customFormat="1" x14ac:dyDescent="0.15">
      <c r="A4894"/>
      <c r="B4894"/>
      <c r="C4894"/>
      <c r="D4894"/>
      <c r="E4894"/>
      <c r="F4894"/>
    </row>
    <row r="4895" spans="1:6" s="94" customFormat="1" x14ac:dyDescent="0.15">
      <c r="A4895"/>
      <c r="B4895"/>
      <c r="C4895"/>
      <c r="D4895"/>
      <c r="E4895"/>
      <c r="F4895"/>
    </row>
    <row r="4896" spans="1:6" s="94" customFormat="1" x14ac:dyDescent="0.15">
      <c r="A4896"/>
      <c r="B4896"/>
      <c r="C4896"/>
      <c r="D4896"/>
      <c r="E4896"/>
      <c r="F4896"/>
    </row>
    <row r="4897" spans="1:6" s="94" customFormat="1" x14ac:dyDescent="0.15">
      <c r="A4897"/>
      <c r="B4897"/>
      <c r="C4897"/>
      <c r="D4897"/>
      <c r="E4897"/>
      <c r="F4897"/>
    </row>
    <row r="4898" spans="1:6" s="94" customFormat="1" x14ac:dyDescent="0.15">
      <c r="A4898"/>
      <c r="B4898"/>
      <c r="C4898"/>
      <c r="D4898"/>
      <c r="E4898"/>
      <c r="F4898"/>
    </row>
    <row r="4899" spans="1:6" s="94" customFormat="1" x14ac:dyDescent="0.15">
      <c r="A4899"/>
      <c r="B4899"/>
      <c r="C4899"/>
      <c r="D4899"/>
      <c r="E4899"/>
      <c r="F4899"/>
    </row>
    <row r="4900" spans="1:6" s="94" customFormat="1" x14ac:dyDescent="0.15">
      <c r="A4900"/>
      <c r="B4900"/>
      <c r="C4900"/>
      <c r="D4900"/>
      <c r="E4900"/>
      <c r="F4900"/>
    </row>
    <row r="4901" spans="1:6" s="94" customFormat="1" x14ac:dyDescent="0.15">
      <c r="A4901"/>
      <c r="B4901"/>
      <c r="C4901"/>
      <c r="D4901"/>
      <c r="E4901"/>
      <c r="F4901"/>
    </row>
    <row r="4902" spans="1:6" s="94" customFormat="1" x14ac:dyDescent="0.15">
      <c r="A4902"/>
      <c r="B4902"/>
      <c r="C4902"/>
      <c r="D4902"/>
      <c r="E4902"/>
      <c r="F4902"/>
    </row>
    <row r="4903" spans="1:6" s="94" customFormat="1" x14ac:dyDescent="0.15">
      <c r="A4903"/>
      <c r="B4903"/>
      <c r="C4903"/>
      <c r="D4903"/>
      <c r="E4903"/>
      <c r="F4903"/>
    </row>
    <row r="4904" spans="1:6" s="94" customFormat="1" x14ac:dyDescent="0.15">
      <c r="A4904"/>
      <c r="B4904"/>
      <c r="C4904"/>
      <c r="D4904"/>
      <c r="E4904"/>
      <c r="F4904"/>
    </row>
    <row r="4905" spans="1:6" s="94" customFormat="1" x14ac:dyDescent="0.15">
      <c r="A4905"/>
      <c r="B4905"/>
      <c r="C4905"/>
      <c r="D4905"/>
      <c r="E4905"/>
      <c r="F4905"/>
    </row>
    <row r="4906" spans="1:6" s="94" customFormat="1" x14ac:dyDescent="0.15">
      <c r="A4906"/>
      <c r="B4906"/>
      <c r="C4906"/>
      <c r="D4906"/>
      <c r="E4906"/>
      <c r="F4906"/>
    </row>
    <row r="4907" spans="1:6" s="94" customFormat="1" x14ac:dyDescent="0.15">
      <c r="A4907"/>
      <c r="B4907"/>
      <c r="C4907"/>
      <c r="D4907"/>
      <c r="E4907"/>
      <c r="F4907"/>
    </row>
    <row r="4908" spans="1:6" s="94" customFormat="1" x14ac:dyDescent="0.15">
      <c r="A4908"/>
      <c r="B4908"/>
      <c r="C4908"/>
      <c r="D4908"/>
      <c r="E4908"/>
      <c r="F4908"/>
    </row>
    <row r="4909" spans="1:6" s="94" customFormat="1" x14ac:dyDescent="0.15">
      <c r="A4909"/>
      <c r="B4909"/>
      <c r="C4909"/>
      <c r="D4909"/>
      <c r="E4909"/>
      <c r="F4909"/>
    </row>
    <row r="4910" spans="1:6" s="94" customFormat="1" x14ac:dyDescent="0.15">
      <c r="A4910"/>
      <c r="B4910"/>
      <c r="C4910"/>
      <c r="D4910"/>
      <c r="E4910"/>
      <c r="F4910"/>
    </row>
    <row r="4911" spans="1:6" s="94" customFormat="1" x14ac:dyDescent="0.15">
      <c r="A4911"/>
      <c r="B4911"/>
      <c r="C4911"/>
      <c r="D4911"/>
      <c r="E4911"/>
      <c r="F4911"/>
    </row>
    <row r="4912" spans="1:6" s="94" customFormat="1" x14ac:dyDescent="0.15">
      <c r="A4912"/>
      <c r="B4912"/>
      <c r="C4912"/>
      <c r="D4912"/>
      <c r="E4912"/>
      <c r="F4912"/>
    </row>
    <row r="4913" spans="1:6" s="94" customFormat="1" x14ac:dyDescent="0.15">
      <c r="A4913"/>
      <c r="B4913"/>
      <c r="C4913"/>
      <c r="D4913"/>
      <c r="E4913"/>
      <c r="F4913"/>
    </row>
    <row r="4914" spans="1:6" s="94" customFormat="1" x14ac:dyDescent="0.15">
      <c r="A4914"/>
      <c r="B4914"/>
      <c r="C4914"/>
      <c r="D4914"/>
      <c r="E4914"/>
      <c r="F4914"/>
    </row>
    <row r="4915" spans="1:6" s="94" customFormat="1" x14ac:dyDescent="0.15">
      <c r="A4915"/>
      <c r="B4915"/>
      <c r="C4915"/>
      <c r="D4915"/>
      <c r="E4915"/>
      <c r="F4915"/>
    </row>
    <row r="4916" spans="1:6" s="94" customFormat="1" x14ac:dyDescent="0.15">
      <c r="A4916"/>
      <c r="B4916"/>
      <c r="C4916"/>
      <c r="D4916"/>
      <c r="E4916"/>
      <c r="F4916"/>
    </row>
    <row r="4917" spans="1:6" s="94" customFormat="1" x14ac:dyDescent="0.15">
      <c r="A4917"/>
      <c r="B4917"/>
      <c r="C4917"/>
      <c r="D4917"/>
      <c r="E4917"/>
      <c r="F4917"/>
    </row>
    <row r="4918" spans="1:6" s="94" customFormat="1" x14ac:dyDescent="0.15">
      <c r="A4918"/>
      <c r="B4918"/>
      <c r="C4918"/>
      <c r="D4918"/>
      <c r="E4918"/>
      <c r="F4918"/>
    </row>
    <row r="4919" spans="1:6" s="94" customFormat="1" x14ac:dyDescent="0.15">
      <c r="A4919"/>
      <c r="B4919"/>
      <c r="C4919"/>
      <c r="D4919"/>
      <c r="E4919"/>
      <c r="F4919"/>
    </row>
    <row r="4920" spans="1:6" s="94" customFormat="1" x14ac:dyDescent="0.15">
      <c r="A4920"/>
      <c r="B4920"/>
      <c r="C4920"/>
      <c r="D4920"/>
      <c r="E4920"/>
      <c r="F4920"/>
    </row>
    <row r="4921" spans="1:6" s="94" customFormat="1" x14ac:dyDescent="0.15">
      <c r="A4921"/>
      <c r="B4921"/>
      <c r="C4921"/>
      <c r="D4921"/>
      <c r="E4921"/>
      <c r="F4921"/>
    </row>
    <row r="4922" spans="1:6" s="94" customFormat="1" x14ac:dyDescent="0.15">
      <c r="A4922"/>
      <c r="B4922"/>
      <c r="C4922"/>
      <c r="D4922"/>
      <c r="E4922"/>
      <c r="F4922"/>
    </row>
    <row r="4923" spans="1:6" s="94" customFormat="1" x14ac:dyDescent="0.15">
      <c r="A4923"/>
      <c r="B4923"/>
      <c r="C4923"/>
      <c r="D4923"/>
      <c r="E4923"/>
      <c r="F4923"/>
    </row>
    <row r="4924" spans="1:6" s="94" customFormat="1" x14ac:dyDescent="0.15">
      <c r="A4924"/>
      <c r="B4924"/>
      <c r="C4924"/>
      <c r="D4924"/>
      <c r="E4924"/>
      <c r="F4924"/>
    </row>
    <row r="4925" spans="1:6" s="94" customFormat="1" x14ac:dyDescent="0.15">
      <c r="A4925"/>
      <c r="B4925"/>
      <c r="C4925"/>
      <c r="D4925"/>
      <c r="E4925"/>
      <c r="F4925"/>
    </row>
    <row r="4926" spans="1:6" s="94" customFormat="1" x14ac:dyDescent="0.15">
      <c r="A4926"/>
      <c r="B4926"/>
      <c r="C4926"/>
      <c r="D4926"/>
      <c r="E4926"/>
      <c r="F4926"/>
    </row>
    <row r="4927" spans="1:6" s="94" customFormat="1" x14ac:dyDescent="0.15">
      <c r="A4927"/>
      <c r="B4927"/>
      <c r="C4927"/>
      <c r="D4927"/>
      <c r="E4927"/>
      <c r="F4927"/>
    </row>
    <row r="4928" spans="1:6" s="94" customFormat="1" x14ac:dyDescent="0.15">
      <c r="A4928"/>
      <c r="B4928"/>
      <c r="C4928"/>
      <c r="D4928"/>
      <c r="E4928"/>
      <c r="F4928"/>
    </row>
    <row r="4929" spans="1:6" s="94" customFormat="1" x14ac:dyDescent="0.15">
      <c r="A4929"/>
      <c r="B4929"/>
      <c r="C4929"/>
      <c r="D4929"/>
      <c r="E4929"/>
      <c r="F4929"/>
    </row>
    <row r="4930" spans="1:6" s="94" customFormat="1" x14ac:dyDescent="0.15">
      <c r="A4930"/>
      <c r="B4930"/>
      <c r="C4930"/>
      <c r="D4930"/>
      <c r="E4930"/>
      <c r="F4930"/>
    </row>
    <row r="4931" spans="1:6" s="94" customFormat="1" x14ac:dyDescent="0.15">
      <c r="A4931"/>
      <c r="B4931"/>
      <c r="C4931"/>
      <c r="D4931"/>
      <c r="E4931"/>
      <c r="F4931"/>
    </row>
    <row r="4932" spans="1:6" s="94" customFormat="1" x14ac:dyDescent="0.15">
      <c r="A4932"/>
      <c r="B4932"/>
      <c r="C4932"/>
      <c r="D4932"/>
      <c r="E4932"/>
      <c r="F4932"/>
    </row>
    <row r="4933" spans="1:6" s="94" customFormat="1" x14ac:dyDescent="0.15">
      <c r="A4933"/>
      <c r="B4933"/>
      <c r="C4933"/>
      <c r="D4933"/>
      <c r="E4933"/>
      <c r="F4933"/>
    </row>
    <row r="4934" spans="1:6" s="94" customFormat="1" x14ac:dyDescent="0.15">
      <c r="A4934"/>
      <c r="B4934"/>
      <c r="C4934"/>
      <c r="D4934"/>
      <c r="E4934"/>
      <c r="F4934"/>
    </row>
    <row r="4935" spans="1:6" s="94" customFormat="1" x14ac:dyDescent="0.15">
      <c r="A4935"/>
      <c r="B4935"/>
      <c r="C4935"/>
      <c r="D4935"/>
      <c r="E4935"/>
      <c r="F4935"/>
    </row>
    <row r="4936" spans="1:6" s="94" customFormat="1" x14ac:dyDescent="0.15">
      <c r="A4936"/>
      <c r="B4936"/>
      <c r="C4936"/>
      <c r="D4936"/>
      <c r="E4936"/>
      <c r="F4936"/>
    </row>
    <row r="4937" spans="1:6" s="94" customFormat="1" x14ac:dyDescent="0.15">
      <c r="A4937"/>
      <c r="B4937"/>
      <c r="C4937"/>
      <c r="D4937"/>
      <c r="E4937"/>
      <c r="F4937"/>
    </row>
    <row r="4938" spans="1:6" s="94" customFormat="1" x14ac:dyDescent="0.15">
      <c r="A4938"/>
      <c r="B4938"/>
      <c r="C4938"/>
      <c r="D4938"/>
      <c r="E4938"/>
      <c r="F4938"/>
    </row>
    <row r="4939" spans="1:6" s="94" customFormat="1" x14ac:dyDescent="0.15">
      <c r="A4939"/>
      <c r="B4939"/>
      <c r="C4939"/>
      <c r="D4939"/>
      <c r="E4939"/>
      <c r="F4939"/>
    </row>
    <row r="4940" spans="1:6" s="94" customFormat="1" x14ac:dyDescent="0.15">
      <c r="A4940"/>
      <c r="B4940"/>
      <c r="C4940"/>
      <c r="D4940"/>
      <c r="E4940"/>
      <c r="F4940"/>
    </row>
    <row r="4941" spans="1:6" s="94" customFormat="1" x14ac:dyDescent="0.15">
      <c r="A4941"/>
      <c r="B4941"/>
      <c r="C4941"/>
      <c r="D4941"/>
      <c r="E4941"/>
      <c r="F4941"/>
    </row>
    <row r="4942" spans="1:6" s="94" customFormat="1" x14ac:dyDescent="0.15">
      <c r="A4942"/>
      <c r="B4942"/>
      <c r="C4942"/>
      <c r="D4942"/>
      <c r="E4942"/>
      <c r="F4942"/>
    </row>
    <row r="4943" spans="1:6" s="94" customFormat="1" x14ac:dyDescent="0.15">
      <c r="A4943"/>
      <c r="B4943"/>
      <c r="C4943"/>
      <c r="D4943"/>
      <c r="E4943"/>
      <c r="F4943"/>
    </row>
    <row r="4944" spans="1:6" s="94" customFormat="1" x14ac:dyDescent="0.15">
      <c r="A4944"/>
      <c r="B4944"/>
      <c r="C4944"/>
      <c r="D4944"/>
      <c r="E4944"/>
      <c r="F4944"/>
    </row>
    <row r="4945" spans="1:6" s="94" customFormat="1" x14ac:dyDescent="0.15">
      <c r="A4945"/>
      <c r="B4945"/>
      <c r="C4945"/>
      <c r="D4945"/>
      <c r="E4945"/>
      <c r="F4945"/>
    </row>
    <row r="4946" spans="1:6" s="94" customFormat="1" x14ac:dyDescent="0.15">
      <c r="A4946"/>
      <c r="B4946"/>
      <c r="C4946"/>
      <c r="D4946"/>
      <c r="E4946"/>
      <c r="F4946"/>
    </row>
    <row r="4947" spans="1:6" s="94" customFormat="1" x14ac:dyDescent="0.15">
      <c r="A4947"/>
      <c r="B4947"/>
      <c r="C4947"/>
      <c r="D4947"/>
      <c r="E4947"/>
      <c r="F4947"/>
    </row>
    <row r="4948" spans="1:6" s="94" customFormat="1" x14ac:dyDescent="0.15">
      <c r="A4948"/>
      <c r="B4948"/>
      <c r="C4948"/>
      <c r="D4948"/>
      <c r="E4948"/>
      <c r="F4948"/>
    </row>
    <row r="4949" spans="1:6" s="94" customFormat="1" x14ac:dyDescent="0.15">
      <c r="A4949"/>
      <c r="B4949"/>
      <c r="C4949"/>
      <c r="D4949"/>
      <c r="E4949"/>
      <c r="F4949"/>
    </row>
    <row r="4950" spans="1:6" s="94" customFormat="1" x14ac:dyDescent="0.15">
      <c r="A4950"/>
      <c r="B4950"/>
      <c r="C4950"/>
      <c r="D4950"/>
      <c r="E4950"/>
      <c r="F4950"/>
    </row>
    <row r="4951" spans="1:6" s="94" customFormat="1" x14ac:dyDescent="0.15">
      <c r="A4951"/>
      <c r="B4951"/>
      <c r="C4951"/>
      <c r="D4951"/>
      <c r="E4951"/>
      <c r="F4951"/>
    </row>
    <row r="4952" spans="1:6" s="94" customFormat="1" x14ac:dyDescent="0.15">
      <c r="A4952"/>
      <c r="B4952"/>
      <c r="C4952"/>
      <c r="D4952"/>
      <c r="E4952"/>
      <c r="F4952"/>
    </row>
    <row r="4953" spans="1:6" s="94" customFormat="1" x14ac:dyDescent="0.15">
      <c r="A4953"/>
      <c r="B4953"/>
      <c r="C4953"/>
      <c r="D4953"/>
      <c r="E4953"/>
      <c r="F4953"/>
    </row>
    <row r="4954" spans="1:6" s="94" customFormat="1" x14ac:dyDescent="0.15">
      <c r="A4954"/>
      <c r="B4954"/>
      <c r="C4954"/>
      <c r="D4954"/>
      <c r="E4954"/>
      <c r="F4954"/>
    </row>
    <row r="4955" spans="1:6" s="94" customFormat="1" x14ac:dyDescent="0.15">
      <c r="A4955"/>
      <c r="B4955"/>
      <c r="C4955"/>
      <c r="D4955"/>
      <c r="E4955"/>
      <c r="F4955"/>
    </row>
    <row r="4956" spans="1:6" s="94" customFormat="1" x14ac:dyDescent="0.15">
      <c r="A4956"/>
      <c r="B4956"/>
      <c r="C4956"/>
      <c r="D4956"/>
      <c r="E4956"/>
      <c r="F4956"/>
    </row>
    <row r="4957" spans="1:6" s="94" customFormat="1" x14ac:dyDescent="0.15">
      <c r="A4957"/>
      <c r="B4957"/>
      <c r="C4957"/>
      <c r="D4957"/>
      <c r="E4957"/>
      <c r="F4957"/>
    </row>
    <row r="4958" spans="1:6" s="94" customFormat="1" x14ac:dyDescent="0.15">
      <c r="A4958"/>
      <c r="B4958"/>
      <c r="C4958"/>
      <c r="D4958"/>
      <c r="E4958"/>
      <c r="F4958"/>
    </row>
    <row r="4959" spans="1:6" s="94" customFormat="1" x14ac:dyDescent="0.15">
      <c r="A4959"/>
      <c r="B4959"/>
      <c r="C4959"/>
      <c r="D4959"/>
      <c r="E4959"/>
      <c r="F4959"/>
    </row>
    <row r="4960" spans="1:6" s="94" customFormat="1" x14ac:dyDescent="0.15">
      <c r="A4960"/>
      <c r="B4960"/>
      <c r="C4960"/>
      <c r="D4960"/>
      <c r="E4960"/>
      <c r="F4960"/>
    </row>
    <row r="4961" spans="1:6" s="94" customFormat="1" x14ac:dyDescent="0.15">
      <c r="A4961"/>
      <c r="B4961"/>
      <c r="C4961"/>
      <c r="D4961"/>
      <c r="E4961"/>
      <c r="F4961"/>
    </row>
    <row r="4962" spans="1:6" s="94" customFormat="1" x14ac:dyDescent="0.15">
      <c r="A4962"/>
      <c r="B4962"/>
      <c r="C4962"/>
      <c r="D4962"/>
      <c r="E4962"/>
      <c r="F4962"/>
    </row>
    <row r="4963" spans="1:6" s="94" customFormat="1" x14ac:dyDescent="0.15">
      <c r="A4963"/>
      <c r="B4963"/>
      <c r="C4963"/>
      <c r="D4963"/>
      <c r="E4963"/>
      <c r="F4963"/>
    </row>
    <row r="4964" spans="1:6" s="94" customFormat="1" x14ac:dyDescent="0.15">
      <c r="A4964"/>
      <c r="B4964"/>
      <c r="C4964"/>
      <c r="D4964"/>
      <c r="E4964"/>
      <c r="F4964"/>
    </row>
    <row r="4965" spans="1:6" s="94" customFormat="1" x14ac:dyDescent="0.15">
      <c r="A4965"/>
      <c r="B4965"/>
      <c r="C4965"/>
      <c r="D4965"/>
      <c r="E4965"/>
      <c r="F4965"/>
    </row>
    <row r="4966" spans="1:6" s="94" customFormat="1" x14ac:dyDescent="0.15">
      <c r="A4966"/>
      <c r="B4966"/>
      <c r="C4966"/>
      <c r="D4966"/>
      <c r="E4966"/>
      <c r="F4966"/>
    </row>
    <row r="4967" spans="1:6" s="94" customFormat="1" x14ac:dyDescent="0.15">
      <c r="A4967"/>
      <c r="B4967"/>
      <c r="C4967"/>
      <c r="D4967"/>
      <c r="E4967"/>
      <c r="F4967"/>
    </row>
    <row r="4968" spans="1:6" s="94" customFormat="1" x14ac:dyDescent="0.15">
      <c r="A4968"/>
      <c r="B4968"/>
      <c r="C4968"/>
      <c r="D4968"/>
      <c r="E4968"/>
      <c r="F4968"/>
    </row>
    <row r="4969" spans="1:6" s="94" customFormat="1" x14ac:dyDescent="0.15">
      <c r="A4969"/>
      <c r="B4969"/>
      <c r="C4969"/>
      <c r="D4969"/>
      <c r="E4969"/>
      <c r="F4969"/>
    </row>
    <row r="4970" spans="1:6" s="94" customFormat="1" x14ac:dyDescent="0.15">
      <c r="A4970"/>
      <c r="B4970"/>
      <c r="C4970"/>
      <c r="D4970"/>
      <c r="E4970"/>
      <c r="F4970"/>
    </row>
    <row r="4971" spans="1:6" s="94" customFormat="1" x14ac:dyDescent="0.15">
      <c r="A4971"/>
      <c r="B4971"/>
      <c r="C4971"/>
      <c r="D4971"/>
      <c r="E4971"/>
      <c r="F4971"/>
    </row>
    <row r="4972" spans="1:6" s="94" customFormat="1" x14ac:dyDescent="0.15">
      <c r="A4972"/>
      <c r="B4972"/>
      <c r="C4972"/>
      <c r="D4972"/>
      <c r="E4972"/>
      <c r="F4972"/>
    </row>
    <row r="4973" spans="1:6" s="94" customFormat="1" x14ac:dyDescent="0.15">
      <c r="A4973"/>
      <c r="B4973"/>
      <c r="C4973"/>
      <c r="D4973"/>
      <c r="E4973"/>
      <c r="F4973"/>
    </row>
    <row r="4974" spans="1:6" s="94" customFormat="1" x14ac:dyDescent="0.15">
      <c r="A4974"/>
      <c r="B4974"/>
      <c r="C4974"/>
      <c r="D4974"/>
      <c r="E4974"/>
      <c r="F4974"/>
    </row>
    <row r="4975" spans="1:6" s="94" customFormat="1" x14ac:dyDescent="0.15">
      <c r="A4975"/>
      <c r="B4975"/>
      <c r="C4975"/>
      <c r="D4975"/>
      <c r="E4975"/>
      <c r="F4975"/>
    </row>
    <row r="4976" spans="1:6" s="94" customFormat="1" x14ac:dyDescent="0.15">
      <c r="A4976"/>
      <c r="B4976"/>
      <c r="C4976"/>
      <c r="D4976"/>
      <c r="E4976"/>
      <c r="F4976"/>
    </row>
    <row r="4977" spans="1:6" s="94" customFormat="1" x14ac:dyDescent="0.15">
      <c r="A4977"/>
      <c r="B4977"/>
      <c r="C4977"/>
      <c r="D4977"/>
      <c r="E4977"/>
      <c r="F4977"/>
    </row>
    <row r="4978" spans="1:6" s="94" customFormat="1" x14ac:dyDescent="0.15">
      <c r="A4978"/>
      <c r="B4978"/>
      <c r="C4978"/>
      <c r="D4978"/>
      <c r="E4978"/>
      <c r="F4978"/>
    </row>
    <row r="4979" spans="1:6" s="94" customFormat="1" x14ac:dyDescent="0.15">
      <c r="A4979"/>
      <c r="B4979"/>
      <c r="C4979"/>
      <c r="D4979"/>
      <c r="E4979"/>
      <c r="F4979"/>
    </row>
    <row r="4980" spans="1:6" s="94" customFormat="1" x14ac:dyDescent="0.15">
      <c r="A4980"/>
      <c r="B4980"/>
      <c r="C4980"/>
      <c r="D4980"/>
      <c r="E4980"/>
      <c r="F4980"/>
    </row>
    <row r="4981" spans="1:6" s="94" customFormat="1" x14ac:dyDescent="0.15">
      <c r="A4981"/>
      <c r="B4981"/>
      <c r="C4981"/>
      <c r="D4981"/>
      <c r="E4981"/>
      <c r="F4981"/>
    </row>
    <row r="4982" spans="1:6" s="94" customFormat="1" x14ac:dyDescent="0.15">
      <c r="A4982"/>
      <c r="B4982"/>
      <c r="C4982"/>
      <c r="D4982"/>
      <c r="E4982"/>
      <c r="F4982"/>
    </row>
    <row r="4983" spans="1:6" s="94" customFormat="1" x14ac:dyDescent="0.15">
      <c r="A4983"/>
      <c r="B4983"/>
      <c r="C4983"/>
      <c r="D4983"/>
      <c r="E4983"/>
      <c r="F4983"/>
    </row>
    <row r="4984" spans="1:6" s="94" customFormat="1" x14ac:dyDescent="0.15">
      <c r="A4984"/>
      <c r="B4984"/>
      <c r="C4984"/>
      <c r="D4984"/>
      <c r="E4984"/>
      <c r="F4984"/>
    </row>
    <row r="4985" spans="1:6" s="94" customFormat="1" x14ac:dyDescent="0.15">
      <c r="A4985"/>
      <c r="B4985"/>
      <c r="C4985"/>
      <c r="D4985"/>
      <c r="E4985"/>
      <c r="F4985"/>
    </row>
    <row r="4986" spans="1:6" s="94" customFormat="1" x14ac:dyDescent="0.15">
      <c r="A4986"/>
      <c r="B4986"/>
      <c r="C4986"/>
      <c r="D4986"/>
      <c r="E4986"/>
      <c r="F4986"/>
    </row>
    <row r="4987" spans="1:6" s="94" customFormat="1" x14ac:dyDescent="0.15">
      <c r="A4987"/>
      <c r="B4987"/>
      <c r="C4987"/>
      <c r="D4987"/>
      <c r="E4987"/>
      <c r="F4987"/>
    </row>
    <row r="4988" spans="1:6" s="94" customFormat="1" x14ac:dyDescent="0.15">
      <c r="A4988"/>
      <c r="B4988"/>
      <c r="C4988"/>
      <c r="D4988"/>
      <c r="E4988"/>
      <c r="F4988"/>
    </row>
    <row r="4989" spans="1:6" s="94" customFormat="1" x14ac:dyDescent="0.15">
      <c r="A4989"/>
      <c r="B4989"/>
      <c r="C4989"/>
      <c r="D4989"/>
      <c r="E4989"/>
      <c r="F4989"/>
    </row>
    <row r="4990" spans="1:6" s="94" customFormat="1" x14ac:dyDescent="0.15">
      <c r="A4990"/>
      <c r="B4990"/>
      <c r="C4990"/>
      <c r="D4990"/>
      <c r="E4990"/>
      <c r="F4990"/>
    </row>
    <row r="4991" spans="1:6" s="94" customFormat="1" x14ac:dyDescent="0.15">
      <c r="A4991"/>
      <c r="B4991"/>
      <c r="C4991"/>
      <c r="D4991"/>
      <c r="E4991"/>
      <c r="F4991"/>
    </row>
    <row r="4992" spans="1:6" s="94" customFormat="1" x14ac:dyDescent="0.15">
      <c r="A4992"/>
      <c r="B4992"/>
      <c r="C4992"/>
      <c r="D4992"/>
      <c r="E4992"/>
      <c r="F4992"/>
    </row>
    <row r="4993" spans="1:6" s="94" customFormat="1" x14ac:dyDescent="0.15">
      <c r="A4993"/>
      <c r="B4993"/>
      <c r="C4993"/>
      <c r="D4993"/>
      <c r="E4993"/>
      <c r="F4993"/>
    </row>
    <row r="4994" spans="1:6" s="94" customFormat="1" x14ac:dyDescent="0.15">
      <c r="A4994"/>
      <c r="B4994"/>
      <c r="C4994"/>
      <c r="D4994"/>
      <c r="E4994"/>
      <c r="F4994"/>
    </row>
    <row r="4995" spans="1:6" s="94" customFormat="1" x14ac:dyDescent="0.15">
      <c r="A4995"/>
      <c r="B4995"/>
      <c r="C4995"/>
      <c r="D4995"/>
      <c r="E4995"/>
      <c r="F4995"/>
    </row>
    <row r="4996" spans="1:6" s="94" customFormat="1" x14ac:dyDescent="0.15">
      <c r="A4996"/>
      <c r="B4996"/>
      <c r="C4996"/>
      <c r="D4996"/>
      <c r="E4996"/>
      <c r="F4996"/>
    </row>
    <row r="4997" spans="1:6" s="94" customFormat="1" x14ac:dyDescent="0.15">
      <c r="A4997"/>
      <c r="B4997"/>
      <c r="C4997"/>
      <c r="D4997"/>
      <c r="E4997"/>
      <c r="F4997"/>
    </row>
    <row r="4998" spans="1:6" s="94" customFormat="1" x14ac:dyDescent="0.15">
      <c r="A4998"/>
      <c r="B4998"/>
      <c r="C4998"/>
      <c r="D4998"/>
      <c r="E4998"/>
      <c r="F4998"/>
    </row>
    <row r="4999" spans="1:6" s="94" customFormat="1" x14ac:dyDescent="0.15">
      <c r="A4999"/>
      <c r="B4999"/>
      <c r="C4999"/>
      <c r="D4999"/>
      <c r="E4999"/>
      <c r="F4999"/>
    </row>
    <row r="5000" spans="1:6" s="94" customFormat="1" x14ac:dyDescent="0.15">
      <c r="A5000"/>
      <c r="B5000"/>
      <c r="C5000"/>
      <c r="D5000"/>
      <c r="E5000"/>
      <c r="F5000"/>
    </row>
    <row r="5001" spans="1:6" s="94" customFormat="1" x14ac:dyDescent="0.15">
      <c r="A5001"/>
      <c r="B5001"/>
      <c r="C5001"/>
      <c r="D5001"/>
      <c r="E5001"/>
      <c r="F5001"/>
    </row>
    <row r="5002" spans="1:6" s="94" customFormat="1" x14ac:dyDescent="0.15">
      <c r="A5002"/>
      <c r="B5002"/>
      <c r="C5002"/>
      <c r="D5002"/>
      <c r="E5002"/>
      <c r="F5002"/>
    </row>
    <row r="5003" spans="1:6" s="94" customFormat="1" x14ac:dyDescent="0.15">
      <c r="A5003"/>
      <c r="B5003"/>
      <c r="C5003"/>
      <c r="D5003"/>
      <c r="E5003"/>
      <c r="F5003"/>
    </row>
    <row r="5004" spans="1:6" s="94" customFormat="1" x14ac:dyDescent="0.15">
      <c r="A5004"/>
      <c r="B5004"/>
      <c r="C5004"/>
      <c r="D5004"/>
      <c r="E5004"/>
      <c r="F5004"/>
    </row>
    <row r="5005" spans="1:6" s="94" customFormat="1" x14ac:dyDescent="0.15">
      <c r="A5005"/>
      <c r="B5005"/>
      <c r="C5005"/>
      <c r="D5005"/>
      <c r="E5005"/>
      <c r="F5005"/>
    </row>
    <row r="5006" spans="1:6" s="94" customFormat="1" x14ac:dyDescent="0.15">
      <c r="A5006"/>
      <c r="B5006"/>
      <c r="C5006"/>
      <c r="D5006"/>
      <c r="E5006"/>
      <c r="F5006"/>
    </row>
    <row r="5007" spans="1:6" s="94" customFormat="1" x14ac:dyDescent="0.15">
      <c r="A5007"/>
      <c r="B5007"/>
      <c r="C5007"/>
      <c r="D5007"/>
      <c r="E5007"/>
      <c r="F5007"/>
    </row>
    <row r="5008" spans="1:6" s="94" customFormat="1" x14ac:dyDescent="0.15">
      <c r="A5008"/>
      <c r="B5008"/>
      <c r="C5008"/>
      <c r="D5008"/>
      <c r="E5008"/>
      <c r="F5008"/>
    </row>
    <row r="5009" spans="1:6" s="94" customFormat="1" x14ac:dyDescent="0.15">
      <c r="A5009"/>
      <c r="B5009"/>
      <c r="C5009"/>
      <c r="D5009"/>
      <c r="E5009"/>
      <c r="F5009"/>
    </row>
    <row r="5010" spans="1:6" s="94" customFormat="1" x14ac:dyDescent="0.15">
      <c r="A5010"/>
      <c r="B5010"/>
      <c r="C5010"/>
      <c r="D5010"/>
      <c r="E5010"/>
      <c r="F5010"/>
    </row>
    <row r="5011" spans="1:6" s="94" customFormat="1" x14ac:dyDescent="0.15">
      <c r="A5011"/>
      <c r="B5011"/>
      <c r="C5011"/>
      <c r="D5011"/>
      <c r="E5011"/>
      <c r="F5011"/>
    </row>
    <row r="5012" spans="1:6" s="94" customFormat="1" x14ac:dyDescent="0.15">
      <c r="A5012"/>
      <c r="B5012"/>
      <c r="C5012"/>
      <c r="D5012"/>
      <c r="E5012"/>
      <c r="F5012"/>
    </row>
    <row r="5013" spans="1:6" s="94" customFormat="1" x14ac:dyDescent="0.15">
      <c r="A5013"/>
      <c r="B5013"/>
      <c r="C5013"/>
      <c r="D5013"/>
      <c r="E5013"/>
      <c r="F5013"/>
    </row>
    <row r="5014" spans="1:6" s="94" customFormat="1" x14ac:dyDescent="0.15">
      <c r="A5014"/>
      <c r="B5014"/>
      <c r="C5014"/>
      <c r="D5014"/>
      <c r="E5014"/>
      <c r="F5014"/>
    </row>
    <row r="5015" spans="1:6" s="94" customFormat="1" x14ac:dyDescent="0.15">
      <c r="A5015"/>
      <c r="B5015"/>
      <c r="C5015"/>
      <c r="D5015"/>
      <c r="E5015"/>
      <c r="F5015"/>
    </row>
    <row r="5016" spans="1:6" s="94" customFormat="1" x14ac:dyDescent="0.15">
      <c r="A5016"/>
      <c r="B5016"/>
      <c r="C5016"/>
      <c r="D5016"/>
      <c r="E5016"/>
      <c r="F5016"/>
    </row>
    <row r="5017" spans="1:6" s="94" customFormat="1" x14ac:dyDescent="0.15">
      <c r="A5017"/>
      <c r="B5017"/>
      <c r="C5017"/>
      <c r="D5017"/>
      <c r="E5017"/>
      <c r="F5017"/>
    </row>
    <row r="5018" spans="1:6" s="94" customFormat="1" x14ac:dyDescent="0.15">
      <c r="A5018"/>
      <c r="B5018"/>
      <c r="C5018"/>
      <c r="D5018"/>
      <c r="E5018"/>
      <c r="F5018"/>
    </row>
    <row r="5019" spans="1:6" s="94" customFormat="1" x14ac:dyDescent="0.15">
      <c r="A5019"/>
      <c r="B5019"/>
      <c r="C5019"/>
      <c r="D5019"/>
      <c r="E5019"/>
      <c r="F5019"/>
    </row>
    <row r="5020" spans="1:6" s="94" customFormat="1" x14ac:dyDescent="0.15">
      <c r="A5020"/>
      <c r="B5020"/>
      <c r="C5020"/>
      <c r="D5020"/>
      <c r="E5020"/>
      <c r="F5020"/>
    </row>
    <row r="5021" spans="1:6" s="94" customFormat="1" x14ac:dyDescent="0.15">
      <c r="A5021"/>
      <c r="B5021"/>
      <c r="C5021"/>
      <c r="D5021"/>
      <c r="E5021"/>
      <c r="F5021"/>
    </row>
    <row r="5022" spans="1:6" s="94" customFormat="1" x14ac:dyDescent="0.15">
      <c r="A5022"/>
      <c r="B5022"/>
      <c r="C5022"/>
      <c r="D5022"/>
      <c r="E5022"/>
      <c r="F5022"/>
    </row>
    <row r="5023" spans="1:6" s="94" customFormat="1" x14ac:dyDescent="0.15">
      <c r="A5023"/>
      <c r="B5023"/>
      <c r="C5023"/>
      <c r="D5023"/>
      <c r="E5023"/>
      <c r="F5023"/>
    </row>
    <row r="5024" spans="1:6" s="94" customFormat="1" x14ac:dyDescent="0.15">
      <c r="A5024"/>
      <c r="B5024"/>
      <c r="C5024"/>
      <c r="D5024"/>
      <c r="E5024"/>
      <c r="F5024"/>
    </row>
    <row r="5025" spans="1:6" s="94" customFormat="1" x14ac:dyDescent="0.15">
      <c r="A5025"/>
      <c r="B5025"/>
      <c r="C5025"/>
      <c r="D5025"/>
      <c r="E5025"/>
      <c r="F5025"/>
    </row>
    <row r="5026" spans="1:6" s="94" customFormat="1" x14ac:dyDescent="0.15">
      <c r="A5026"/>
      <c r="B5026"/>
      <c r="C5026"/>
      <c r="D5026"/>
      <c r="E5026"/>
      <c r="F5026"/>
    </row>
    <row r="5027" spans="1:6" s="94" customFormat="1" x14ac:dyDescent="0.15">
      <c r="A5027"/>
      <c r="B5027"/>
      <c r="C5027"/>
      <c r="D5027"/>
      <c r="E5027"/>
      <c r="F5027"/>
    </row>
    <row r="5028" spans="1:6" s="94" customFormat="1" x14ac:dyDescent="0.15">
      <c r="A5028"/>
      <c r="B5028"/>
      <c r="C5028"/>
      <c r="D5028"/>
      <c r="E5028"/>
      <c r="F5028"/>
    </row>
    <row r="5029" spans="1:6" s="94" customFormat="1" x14ac:dyDescent="0.15">
      <c r="A5029"/>
      <c r="B5029"/>
      <c r="C5029"/>
      <c r="D5029"/>
      <c r="E5029"/>
      <c r="F5029"/>
    </row>
    <row r="5030" spans="1:6" s="94" customFormat="1" x14ac:dyDescent="0.15">
      <c r="A5030"/>
      <c r="B5030"/>
      <c r="C5030"/>
      <c r="D5030"/>
      <c r="E5030"/>
      <c r="F5030"/>
    </row>
    <row r="5031" spans="1:6" s="94" customFormat="1" x14ac:dyDescent="0.15">
      <c r="A5031"/>
      <c r="B5031"/>
      <c r="C5031"/>
      <c r="D5031"/>
      <c r="E5031"/>
      <c r="F5031"/>
    </row>
    <row r="5032" spans="1:6" s="94" customFormat="1" x14ac:dyDescent="0.15">
      <c r="A5032"/>
      <c r="B5032"/>
      <c r="C5032"/>
      <c r="D5032"/>
      <c r="E5032"/>
      <c r="F5032"/>
    </row>
    <row r="5033" spans="1:6" s="94" customFormat="1" x14ac:dyDescent="0.15">
      <c r="A5033"/>
      <c r="B5033"/>
      <c r="C5033"/>
      <c r="D5033"/>
      <c r="E5033"/>
      <c r="F5033"/>
    </row>
    <row r="5034" spans="1:6" s="94" customFormat="1" x14ac:dyDescent="0.15">
      <c r="A5034"/>
      <c r="B5034"/>
      <c r="C5034"/>
      <c r="D5034"/>
      <c r="E5034"/>
      <c r="F5034"/>
    </row>
    <row r="5035" spans="1:6" s="94" customFormat="1" x14ac:dyDescent="0.15">
      <c r="A5035"/>
      <c r="B5035"/>
      <c r="C5035"/>
      <c r="D5035"/>
      <c r="E5035"/>
      <c r="F5035"/>
    </row>
    <row r="5036" spans="1:6" s="94" customFormat="1" x14ac:dyDescent="0.15">
      <c r="A5036"/>
      <c r="B5036"/>
      <c r="C5036"/>
      <c r="D5036"/>
      <c r="E5036"/>
      <c r="F5036"/>
    </row>
    <row r="5037" spans="1:6" s="94" customFormat="1" x14ac:dyDescent="0.15">
      <c r="A5037"/>
      <c r="B5037"/>
      <c r="C5037"/>
      <c r="D5037"/>
      <c r="E5037"/>
      <c r="F5037"/>
    </row>
    <row r="5038" spans="1:6" s="94" customFormat="1" x14ac:dyDescent="0.15">
      <c r="A5038"/>
      <c r="B5038"/>
      <c r="C5038"/>
      <c r="D5038"/>
      <c r="E5038"/>
      <c r="F5038"/>
    </row>
    <row r="5039" spans="1:6" s="94" customFormat="1" x14ac:dyDescent="0.15">
      <c r="A5039"/>
      <c r="B5039"/>
      <c r="C5039"/>
      <c r="D5039"/>
      <c r="E5039"/>
      <c r="F5039"/>
    </row>
    <row r="5040" spans="1:6" s="94" customFormat="1" x14ac:dyDescent="0.15">
      <c r="A5040"/>
      <c r="B5040"/>
      <c r="C5040"/>
      <c r="D5040"/>
      <c r="E5040"/>
      <c r="F5040"/>
    </row>
    <row r="5041" spans="1:6" s="94" customFormat="1" x14ac:dyDescent="0.15">
      <c r="A5041"/>
      <c r="B5041"/>
      <c r="C5041"/>
      <c r="D5041"/>
      <c r="E5041"/>
      <c r="F5041"/>
    </row>
    <row r="5042" spans="1:6" s="94" customFormat="1" x14ac:dyDescent="0.15">
      <c r="A5042"/>
      <c r="B5042"/>
      <c r="C5042"/>
      <c r="D5042"/>
      <c r="E5042"/>
      <c r="F5042"/>
    </row>
    <row r="5043" spans="1:6" s="94" customFormat="1" x14ac:dyDescent="0.15">
      <c r="A5043"/>
      <c r="B5043"/>
      <c r="C5043"/>
      <c r="D5043"/>
      <c r="E5043"/>
      <c r="F5043"/>
    </row>
    <row r="5044" spans="1:6" s="94" customFormat="1" x14ac:dyDescent="0.15">
      <c r="A5044"/>
      <c r="B5044"/>
      <c r="C5044"/>
      <c r="D5044"/>
      <c r="E5044"/>
      <c r="F5044"/>
    </row>
    <row r="5045" spans="1:6" s="94" customFormat="1" x14ac:dyDescent="0.15">
      <c r="A5045"/>
      <c r="B5045"/>
      <c r="C5045"/>
      <c r="D5045"/>
      <c r="E5045"/>
      <c r="F5045"/>
    </row>
    <row r="5046" spans="1:6" s="94" customFormat="1" x14ac:dyDescent="0.15">
      <c r="A5046"/>
      <c r="B5046"/>
      <c r="C5046"/>
      <c r="D5046"/>
      <c r="E5046"/>
      <c r="F5046"/>
    </row>
    <row r="5047" spans="1:6" s="94" customFormat="1" x14ac:dyDescent="0.15">
      <c r="A5047"/>
      <c r="B5047"/>
      <c r="C5047"/>
      <c r="D5047"/>
      <c r="E5047"/>
      <c r="F5047"/>
    </row>
    <row r="5048" spans="1:6" s="94" customFormat="1" x14ac:dyDescent="0.15">
      <c r="A5048"/>
      <c r="B5048"/>
      <c r="C5048"/>
      <c r="D5048"/>
      <c r="E5048"/>
      <c r="F5048"/>
    </row>
    <row r="5049" spans="1:6" s="94" customFormat="1" x14ac:dyDescent="0.15">
      <c r="A5049"/>
      <c r="B5049"/>
      <c r="C5049"/>
      <c r="D5049"/>
      <c r="E5049"/>
      <c r="F5049"/>
    </row>
    <row r="5050" spans="1:6" s="94" customFormat="1" x14ac:dyDescent="0.15">
      <c r="A5050"/>
      <c r="B5050"/>
      <c r="C5050"/>
      <c r="D5050"/>
      <c r="E5050"/>
      <c r="F5050"/>
    </row>
    <row r="5051" spans="1:6" s="94" customFormat="1" x14ac:dyDescent="0.15">
      <c r="A5051"/>
      <c r="B5051"/>
      <c r="C5051"/>
      <c r="D5051"/>
      <c r="E5051"/>
      <c r="F5051"/>
    </row>
    <row r="5052" spans="1:6" s="94" customFormat="1" x14ac:dyDescent="0.15">
      <c r="A5052"/>
      <c r="B5052"/>
      <c r="C5052"/>
      <c r="D5052"/>
      <c r="E5052"/>
      <c r="F5052"/>
    </row>
    <row r="5053" spans="1:6" s="94" customFormat="1" x14ac:dyDescent="0.15">
      <c r="A5053"/>
      <c r="B5053"/>
      <c r="C5053"/>
      <c r="D5053"/>
      <c r="E5053"/>
      <c r="F5053"/>
    </row>
    <row r="5054" spans="1:6" s="94" customFormat="1" x14ac:dyDescent="0.15">
      <c r="A5054"/>
      <c r="B5054"/>
      <c r="C5054"/>
      <c r="D5054"/>
      <c r="E5054"/>
      <c r="F5054"/>
    </row>
    <row r="5055" spans="1:6" s="94" customFormat="1" x14ac:dyDescent="0.15">
      <c r="A5055"/>
      <c r="B5055"/>
      <c r="C5055"/>
      <c r="D5055"/>
      <c r="E5055"/>
      <c r="F5055"/>
    </row>
    <row r="5056" spans="1:6" s="94" customFormat="1" x14ac:dyDescent="0.15">
      <c r="A5056"/>
      <c r="B5056"/>
      <c r="C5056"/>
      <c r="D5056"/>
      <c r="E5056"/>
      <c r="F5056"/>
    </row>
    <row r="5057" spans="1:6" s="94" customFormat="1" x14ac:dyDescent="0.15">
      <c r="A5057"/>
      <c r="B5057"/>
      <c r="C5057"/>
      <c r="D5057"/>
      <c r="E5057"/>
      <c r="F5057"/>
    </row>
    <row r="5058" spans="1:6" s="94" customFormat="1" x14ac:dyDescent="0.15">
      <c r="A5058"/>
      <c r="B5058"/>
      <c r="C5058"/>
      <c r="D5058"/>
      <c r="E5058"/>
      <c r="F5058"/>
    </row>
    <row r="5059" spans="1:6" s="94" customFormat="1" x14ac:dyDescent="0.15">
      <c r="A5059"/>
      <c r="B5059"/>
      <c r="C5059"/>
      <c r="D5059"/>
      <c r="E5059"/>
      <c r="F5059"/>
    </row>
    <row r="5060" spans="1:6" s="94" customFormat="1" x14ac:dyDescent="0.15">
      <c r="A5060"/>
      <c r="B5060"/>
      <c r="C5060"/>
      <c r="D5060"/>
      <c r="E5060"/>
      <c r="F5060"/>
    </row>
    <row r="5061" spans="1:6" s="94" customFormat="1" x14ac:dyDescent="0.15">
      <c r="A5061"/>
      <c r="B5061"/>
      <c r="C5061"/>
      <c r="D5061"/>
      <c r="E5061"/>
      <c r="F5061"/>
    </row>
    <row r="5062" spans="1:6" s="94" customFormat="1" x14ac:dyDescent="0.15">
      <c r="A5062"/>
      <c r="B5062"/>
      <c r="C5062"/>
      <c r="D5062"/>
      <c r="E5062"/>
      <c r="F5062"/>
    </row>
    <row r="5063" spans="1:6" s="94" customFormat="1" x14ac:dyDescent="0.15">
      <c r="A5063"/>
      <c r="B5063"/>
      <c r="C5063"/>
      <c r="D5063"/>
      <c r="E5063"/>
      <c r="F5063"/>
    </row>
    <row r="5064" spans="1:6" s="94" customFormat="1" x14ac:dyDescent="0.15">
      <c r="A5064"/>
      <c r="B5064"/>
      <c r="C5064"/>
      <c r="D5064"/>
      <c r="E5064"/>
      <c r="F5064"/>
    </row>
    <row r="5065" spans="1:6" s="94" customFormat="1" x14ac:dyDescent="0.15">
      <c r="A5065"/>
      <c r="B5065"/>
      <c r="C5065"/>
      <c r="D5065"/>
      <c r="E5065"/>
      <c r="F5065"/>
    </row>
    <row r="5066" spans="1:6" s="94" customFormat="1" x14ac:dyDescent="0.15">
      <c r="A5066"/>
      <c r="B5066"/>
      <c r="C5066"/>
      <c r="D5066"/>
      <c r="E5066"/>
      <c r="F5066"/>
    </row>
    <row r="5067" spans="1:6" s="94" customFormat="1" x14ac:dyDescent="0.15">
      <c r="A5067"/>
      <c r="B5067"/>
      <c r="C5067"/>
      <c r="D5067"/>
      <c r="E5067"/>
      <c r="F5067"/>
    </row>
    <row r="5068" spans="1:6" s="94" customFormat="1" x14ac:dyDescent="0.15">
      <c r="A5068"/>
      <c r="B5068"/>
      <c r="C5068"/>
      <c r="D5068"/>
      <c r="E5068"/>
      <c r="F5068"/>
    </row>
    <row r="5069" spans="1:6" s="94" customFormat="1" x14ac:dyDescent="0.15">
      <c r="A5069"/>
      <c r="B5069"/>
      <c r="C5069"/>
      <c r="D5069"/>
      <c r="E5069"/>
      <c r="F5069"/>
    </row>
    <row r="5070" spans="1:6" s="94" customFormat="1" x14ac:dyDescent="0.15">
      <c r="A5070"/>
      <c r="B5070"/>
      <c r="C5070"/>
      <c r="D5070"/>
      <c r="E5070"/>
      <c r="F5070"/>
    </row>
    <row r="5071" spans="1:6" s="94" customFormat="1" x14ac:dyDescent="0.15">
      <c r="A5071"/>
      <c r="B5071"/>
      <c r="C5071"/>
      <c r="D5071"/>
      <c r="E5071"/>
      <c r="F5071"/>
    </row>
    <row r="5072" spans="1:6" s="94" customFormat="1" x14ac:dyDescent="0.15">
      <c r="A5072"/>
      <c r="B5072"/>
      <c r="C5072"/>
      <c r="D5072"/>
      <c r="E5072"/>
      <c r="F5072"/>
    </row>
    <row r="5073" spans="1:6" s="94" customFormat="1" x14ac:dyDescent="0.15">
      <c r="A5073"/>
      <c r="B5073"/>
      <c r="C5073"/>
      <c r="D5073"/>
      <c r="E5073"/>
      <c r="F5073"/>
    </row>
    <row r="5074" spans="1:6" s="94" customFormat="1" x14ac:dyDescent="0.15">
      <c r="A5074"/>
      <c r="B5074"/>
      <c r="C5074"/>
      <c r="D5074"/>
      <c r="E5074"/>
      <c r="F5074"/>
    </row>
    <row r="5075" spans="1:6" s="94" customFormat="1" x14ac:dyDescent="0.15">
      <c r="A5075"/>
      <c r="B5075"/>
      <c r="C5075"/>
      <c r="D5075"/>
      <c r="E5075"/>
      <c r="F5075"/>
    </row>
    <row r="5076" spans="1:6" s="94" customFormat="1" x14ac:dyDescent="0.15">
      <c r="A5076"/>
      <c r="B5076"/>
      <c r="C5076"/>
      <c r="D5076"/>
      <c r="E5076"/>
      <c r="F5076"/>
    </row>
    <row r="5077" spans="1:6" s="94" customFormat="1" x14ac:dyDescent="0.15">
      <c r="A5077"/>
      <c r="B5077"/>
      <c r="C5077"/>
      <c r="D5077"/>
      <c r="E5077"/>
      <c r="F5077"/>
    </row>
    <row r="5078" spans="1:6" s="94" customFormat="1" x14ac:dyDescent="0.15">
      <c r="A5078"/>
      <c r="B5078"/>
      <c r="C5078"/>
      <c r="D5078"/>
      <c r="E5078"/>
      <c r="F5078"/>
    </row>
    <row r="5079" spans="1:6" s="94" customFormat="1" x14ac:dyDescent="0.15">
      <c r="A5079"/>
      <c r="B5079"/>
      <c r="C5079"/>
      <c r="D5079"/>
      <c r="E5079"/>
      <c r="F5079"/>
    </row>
    <row r="5080" spans="1:6" s="94" customFormat="1" x14ac:dyDescent="0.15">
      <c r="A5080"/>
      <c r="B5080"/>
      <c r="C5080"/>
      <c r="D5080"/>
      <c r="E5080"/>
      <c r="F5080"/>
    </row>
    <row r="5081" spans="1:6" s="94" customFormat="1" x14ac:dyDescent="0.15">
      <c r="A5081"/>
      <c r="B5081"/>
      <c r="C5081"/>
      <c r="D5081"/>
      <c r="E5081"/>
      <c r="F5081"/>
    </row>
    <row r="5082" spans="1:6" s="94" customFormat="1" x14ac:dyDescent="0.15">
      <c r="A5082"/>
      <c r="B5082"/>
      <c r="C5082"/>
      <c r="D5082"/>
      <c r="E5082"/>
      <c r="F5082"/>
    </row>
    <row r="5083" spans="1:6" s="94" customFormat="1" x14ac:dyDescent="0.15">
      <c r="A5083"/>
      <c r="B5083"/>
      <c r="C5083"/>
      <c r="D5083"/>
      <c r="E5083"/>
      <c r="F5083"/>
    </row>
    <row r="5084" spans="1:6" s="94" customFormat="1" x14ac:dyDescent="0.15">
      <c r="A5084"/>
      <c r="B5084"/>
      <c r="C5084"/>
      <c r="D5084"/>
      <c r="E5084"/>
      <c r="F5084"/>
    </row>
    <row r="5085" spans="1:6" s="94" customFormat="1" x14ac:dyDescent="0.15">
      <c r="A5085"/>
      <c r="B5085"/>
      <c r="C5085"/>
      <c r="D5085"/>
      <c r="E5085"/>
      <c r="F5085"/>
    </row>
    <row r="5086" spans="1:6" s="94" customFormat="1" x14ac:dyDescent="0.15">
      <c r="A5086"/>
      <c r="B5086"/>
      <c r="C5086"/>
      <c r="D5086"/>
      <c r="E5086"/>
      <c r="F5086"/>
    </row>
    <row r="5087" spans="1:6" s="94" customFormat="1" x14ac:dyDescent="0.15">
      <c r="A5087"/>
      <c r="B5087"/>
      <c r="C5087"/>
      <c r="D5087"/>
      <c r="E5087"/>
      <c r="F5087"/>
    </row>
    <row r="5088" spans="1:6" s="94" customFormat="1" x14ac:dyDescent="0.15">
      <c r="A5088"/>
      <c r="B5088"/>
      <c r="C5088"/>
      <c r="D5088"/>
      <c r="E5088"/>
      <c r="F5088"/>
    </row>
    <row r="5089" spans="1:6" s="94" customFormat="1" x14ac:dyDescent="0.15">
      <c r="A5089"/>
      <c r="B5089"/>
      <c r="C5089"/>
      <c r="D5089"/>
      <c r="E5089"/>
      <c r="F5089"/>
    </row>
    <row r="5090" spans="1:6" s="94" customFormat="1" x14ac:dyDescent="0.15">
      <c r="A5090"/>
      <c r="B5090"/>
      <c r="C5090"/>
      <c r="D5090"/>
      <c r="E5090"/>
      <c r="F5090"/>
    </row>
    <row r="5091" spans="1:6" s="94" customFormat="1" x14ac:dyDescent="0.15">
      <c r="A5091"/>
      <c r="B5091"/>
      <c r="C5091"/>
      <c r="D5091"/>
      <c r="E5091"/>
      <c r="F5091"/>
    </row>
    <row r="5092" spans="1:6" s="94" customFormat="1" x14ac:dyDescent="0.15">
      <c r="A5092"/>
      <c r="B5092"/>
      <c r="C5092"/>
      <c r="D5092"/>
      <c r="E5092"/>
      <c r="F5092"/>
    </row>
    <row r="5093" spans="1:6" s="94" customFormat="1" x14ac:dyDescent="0.15">
      <c r="A5093"/>
      <c r="B5093"/>
      <c r="C5093"/>
      <c r="D5093"/>
      <c r="E5093"/>
      <c r="F5093"/>
    </row>
    <row r="5094" spans="1:6" s="94" customFormat="1" x14ac:dyDescent="0.15">
      <c r="A5094"/>
      <c r="B5094"/>
      <c r="C5094"/>
      <c r="D5094"/>
      <c r="E5094"/>
      <c r="F5094"/>
    </row>
    <row r="5095" spans="1:6" s="94" customFormat="1" x14ac:dyDescent="0.15">
      <c r="A5095"/>
      <c r="B5095"/>
      <c r="C5095"/>
      <c r="D5095"/>
      <c r="E5095"/>
      <c r="F5095"/>
    </row>
    <row r="5096" spans="1:6" s="94" customFormat="1" x14ac:dyDescent="0.15">
      <c r="A5096"/>
      <c r="B5096"/>
      <c r="C5096"/>
      <c r="D5096"/>
      <c r="E5096"/>
      <c r="F5096"/>
    </row>
    <row r="5097" spans="1:6" s="94" customFormat="1" x14ac:dyDescent="0.15">
      <c r="A5097"/>
      <c r="B5097"/>
      <c r="C5097"/>
      <c r="D5097"/>
      <c r="E5097"/>
      <c r="F5097"/>
    </row>
    <row r="5098" spans="1:6" s="94" customFormat="1" x14ac:dyDescent="0.15">
      <c r="A5098"/>
      <c r="B5098"/>
      <c r="C5098"/>
      <c r="D5098"/>
      <c r="E5098"/>
      <c r="F5098"/>
    </row>
    <row r="5099" spans="1:6" s="94" customFormat="1" x14ac:dyDescent="0.15">
      <c r="A5099"/>
      <c r="B5099"/>
      <c r="C5099"/>
      <c r="D5099"/>
      <c r="E5099"/>
      <c r="F5099"/>
    </row>
    <row r="5100" spans="1:6" s="94" customFormat="1" x14ac:dyDescent="0.15">
      <c r="A5100"/>
      <c r="B5100"/>
      <c r="C5100"/>
      <c r="D5100"/>
      <c r="E5100"/>
      <c r="F5100"/>
    </row>
    <row r="5101" spans="1:6" s="94" customFormat="1" x14ac:dyDescent="0.15">
      <c r="A5101"/>
      <c r="B5101"/>
      <c r="C5101"/>
      <c r="D5101"/>
      <c r="E5101"/>
      <c r="F5101"/>
    </row>
    <row r="5102" spans="1:6" s="94" customFormat="1" x14ac:dyDescent="0.15">
      <c r="A5102"/>
      <c r="B5102"/>
      <c r="C5102"/>
      <c r="D5102"/>
      <c r="E5102"/>
      <c r="F5102"/>
    </row>
    <row r="5103" spans="1:6" s="94" customFormat="1" x14ac:dyDescent="0.15">
      <c r="A5103"/>
      <c r="B5103"/>
      <c r="C5103"/>
      <c r="D5103"/>
      <c r="E5103"/>
      <c r="F5103"/>
    </row>
    <row r="5104" spans="1:6" s="94" customFormat="1" x14ac:dyDescent="0.15">
      <c r="A5104"/>
      <c r="B5104"/>
      <c r="C5104"/>
      <c r="D5104"/>
      <c r="E5104"/>
      <c r="F5104"/>
    </row>
    <row r="5105" spans="1:6" s="94" customFormat="1" x14ac:dyDescent="0.15">
      <c r="A5105"/>
      <c r="B5105"/>
      <c r="C5105"/>
      <c r="D5105"/>
      <c r="E5105"/>
      <c r="F5105"/>
    </row>
    <row r="5106" spans="1:6" s="94" customFormat="1" x14ac:dyDescent="0.15">
      <c r="A5106"/>
      <c r="B5106"/>
      <c r="C5106"/>
      <c r="D5106"/>
      <c r="E5106"/>
      <c r="F5106"/>
    </row>
    <row r="5107" spans="1:6" s="94" customFormat="1" x14ac:dyDescent="0.15">
      <c r="A5107"/>
      <c r="B5107"/>
      <c r="C5107"/>
      <c r="D5107"/>
      <c r="E5107"/>
      <c r="F5107"/>
    </row>
    <row r="5108" spans="1:6" s="94" customFormat="1" x14ac:dyDescent="0.15">
      <c r="A5108"/>
      <c r="B5108"/>
      <c r="C5108"/>
      <c r="D5108"/>
      <c r="E5108"/>
      <c r="F5108"/>
    </row>
    <row r="5109" spans="1:6" s="94" customFormat="1" x14ac:dyDescent="0.15">
      <c r="A5109"/>
      <c r="B5109"/>
      <c r="C5109"/>
      <c r="D5109"/>
      <c r="E5109"/>
      <c r="F5109"/>
    </row>
    <row r="5110" spans="1:6" s="94" customFormat="1" x14ac:dyDescent="0.15">
      <c r="A5110"/>
      <c r="B5110"/>
      <c r="C5110"/>
      <c r="D5110"/>
      <c r="E5110"/>
      <c r="F5110"/>
    </row>
    <row r="5111" spans="1:6" s="94" customFormat="1" x14ac:dyDescent="0.15">
      <c r="A5111"/>
      <c r="B5111"/>
      <c r="C5111"/>
      <c r="D5111"/>
      <c r="E5111"/>
      <c r="F5111"/>
    </row>
    <row r="5112" spans="1:6" s="94" customFormat="1" x14ac:dyDescent="0.15">
      <c r="A5112"/>
      <c r="B5112"/>
      <c r="C5112"/>
      <c r="D5112"/>
      <c r="E5112"/>
      <c r="F5112"/>
    </row>
    <row r="5113" spans="1:6" s="94" customFormat="1" x14ac:dyDescent="0.15">
      <c r="A5113"/>
      <c r="B5113"/>
      <c r="C5113"/>
      <c r="D5113"/>
      <c r="E5113"/>
      <c r="F5113"/>
    </row>
    <row r="5114" spans="1:6" s="94" customFormat="1" x14ac:dyDescent="0.15">
      <c r="A5114"/>
      <c r="B5114"/>
      <c r="C5114"/>
      <c r="D5114"/>
      <c r="E5114"/>
      <c r="F5114"/>
    </row>
    <row r="5115" spans="1:6" s="94" customFormat="1" x14ac:dyDescent="0.15">
      <c r="A5115"/>
      <c r="B5115"/>
      <c r="C5115"/>
      <c r="D5115"/>
      <c r="E5115"/>
      <c r="F5115"/>
    </row>
    <row r="5116" spans="1:6" s="94" customFormat="1" x14ac:dyDescent="0.15">
      <c r="A5116"/>
      <c r="B5116"/>
      <c r="C5116"/>
      <c r="D5116"/>
      <c r="E5116"/>
      <c r="F5116"/>
    </row>
    <row r="5117" spans="1:6" s="94" customFormat="1" x14ac:dyDescent="0.15">
      <c r="A5117"/>
      <c r="B5117"/>
      <c r="C5117"/>
      <c r="D5117"/>
      <c r="E5117"/>
      <c r="F5117"/>
    </row>
    <row r="5118" spans="1:6" s="94" customFormat="1" x14ac:dyDescent="0.15">
      <c r="A5118"/>
      <c r="B5118"/>
      <c r="C5118"/>
      <c r="D5118"/>
      <c r="E5118"/>
      <c r="F5118"/>
    </row>
    <row r="5119" spans="1:6" s="94" customFormat="1" x14ac:dyDescent="0.15">
      <c r="A5119"/>
      <c r="B5119"/>
      <c r="C5119"/>
      <c r="D5119"/>
      <c r="E5119"/>
      <c r="F5119"/>
    </row>
    <row r="5120" spans="1:6" s="94" customFormat="1" x14ac:dyDescent="0.15">
      <c r="A5120"/>
      <c r="B5120"/>
      <c r="C5120"/>
      <c r="D5120"/>
      <c r="E5120"/>
      <c r="F5120"/>
    </row>
    <row r="5121" spans="1:6" s="94" customFormat="1" x14ac:dyDescent="0.15">
      <c r="A5121"/>
      <c r="B5121"/>
      <c r="C5121"/>
      <c r="D5121"/>
      <c r="E5121"/>
      <c r="F5121"/>
    </row>
    <row r="5122" spans="1:6" s="94" customFormat="1" x14ac:dyDescent="0.15">
      <c r="A5122"/>
      <c r="B5122"/>
      <c r="C5122"/>
      <c r="D5122"/>
      <c r="E5122"/>
      <c r="F5122"/>
    </row>
    <row r="5123" spans="1:6" s="94" customFormat="1" x14ac:dyDescent="0.15">
      <c r="A5123"/>
      <c r="B5123"/>
      <c r="C5123"/>
      <c r="D5123"/>
      <c r="E5123"/>
      <c r="F5123"/>
    </row>
    <row r="5124" spans="1:6" s="94" customFormat="1" x14ac:dyDescent="0.15">
      <c r="A5124"/>
      <c r="B5124"/>
      <c r="C5124"/>
      <c r="D5124"/>
      <c r="E5124"/>
      <c r="F5124"/>
    </row>
    <row r="5125" spans="1:6" s="94" customFormat="1" x14ac:dyDescent="0.15">
      <c r="A5125"/>
      <c r="B5125"/>
      <c r="C5125"/>
      <c r="D5125"/>
      <c r="E5125"/>
      <c r="F5125"/>
    </row>
    <row r="5126" spans="1:6" s="94" customFormat="1" x14ac:dyDescent="0.15">
      <c r="A5126"/>
      <c r="B5126"/>
      <c r="C5126"/>
      <c r="D5126"/>
      <c r="E5126"/>
      <c r="F5126"/>
    </row>
    <row r="5127" spans="1:6" s="94" customFormat="1" x14ac:dyDescent="0.15">
      <c r="A5127"/>
      <c r="B5127"/>
      <c r="C5127"/>
      <c r="D5127"/>
      <c r="E5127"/>
      <c r="F5127"/>
    </row>
    <row r="5128" spans="1:6" s="94" customFormat="1" x14ac:dyDescent="0.15">
      <c r="A5128"/>
      <c r="B5128"/>
      <c r="C5128"/>
      <c r="D5128"/>
      <c r="E5128"/>
      <c r="F5128"/>
    </row>
    <row r="5129" spans="1:6" s="94" customFormat="1" x14ac:dyDescent="0.15">
      <c r="A5129"/>
      <c r="B5129"/>
      <c r="C5129"/>
      <c r="D5129"/>
      <c r="E5129"/>
      <c r="F5129"/>
    </row>
    <row r="5130" spans="1:6" s="94" customFormat="1" x14ac:dyDescent="0.15">
      <c r="A5130"/>
      <c r="B5130"/>
      <c r="C5130"/>
      <c r="D5130"/>
      <c r="E5130"/>
      <c r="F5130"/>
    </row>
    <row r="5131" spans="1:6" s="94" customFormat="1" x14ac:dyDescent="0.15">
      <c r="A5131"/>
      <c r="B5131"/>
      <c r="C5131"/>
      <c r="D5131"/>
      <c r="E5131"/>
      <c r="F5131"/>
    </row>
    <row r="5132" spans="1:6" s="94" customFormat="1" x14ac:dyDescent="0.15">
      <c r="A5132"/>
      <c r="B5132"/>
      <c r="C5132"/>
      <c r="D5132"/>
      <c r="E5132"/>
      <c r="F5132"/>
    </row>
    <row r="5133" spans="1:6" s="94" customFormat="1" x14ac:dyDescent="0.15">
      <c r="A5133"/>
      <c r="B5133"/>
      <c r="C5133"/>
      <c r="D5133"/>
      <c r="E5133"/>
      <c r="F5133"/>
    </row>
    <row r="5134" spans="1:6" s="94" customFormat="1" x14ac:dyDescent="0.15">
      <c r="A5134"/>
      <c r="B5134"/>
      <c r="C5134"/>
      <c r="D5134"/>
      <c r="E5134"/>
      <c r="F5134"/>
    </row>
    <row r="5135" spans="1:6" s="94" customFormat="1" x14ac:dyDescent="0.15">
      <c r="A5135"/>
      <c r="B5135"/>
      <c r="C5135"/>
      <c r="D5135"/>
      <c r="E5135"/>
      <c r="F5135"/>
    </row>
    <row r="5136" spans="1:6" s="94" customFormat="1" x14ac:dyDescent="0.15">
      <c r="A5136"/>
      <c r="B5136"/>
      <c r="C5136"/>
      <c r="D5136"/>
      <c r="E5136"/>
      <c r="F5136"/>
    </row>
    <row r="5137" spans="1:6" s="94" customFormat="1" x14ac:dyDescent="0.15">
      <c r="A5137"/>
      <c r="B5137"/>
      <c r="C5137"/>
      <c r="D5137"/>
      <c r="E5137"/>
      <c r="F5137"/>
    </row>
    <row r="5138" spans="1:6" s="94" customFormat="1" x14ac:dyDescent="0.15">
      <c r="A5138"/>
      <c r="B5138"/>
      <c r="C5138"/>
      <c r="D5138"/>
      <c r="E5138"/>
      <c r="F5138"/>
    </row>
    <row r="5139" spans="1:6" s="94" customFormat="1" x14ac:dyDescent="0.15">
      <c r="A5139"/>
      <c r="B5139"/>
      <c r="C5139"/>
      <c r="D5139"/>
      <c r="E5139"/>
      <c r="F5139"/>
    </row>
    <row r="5140" spans="1:6" s="94" customFormat="1" x14ac:dyDescent="0.15">
      <c r="A5140"/>
      <c r="B5140"/>
      <c r="C5140"/>
      <c r="D5140"/>
      <c r="E5140"/>
      <c r="F5140"/>
    </row>
    <row r="5141" spans="1:6" s="94" customFormat="1" x14ac:dyDescent="0.15">
      <c r="A5141"/>
      <c r="B5141"/>
      <c r="C5141"/>
      <c r="D5141"/>
      <c r="E5141"/>
      <c r="F5141"/>
    </row>
    <row r="5142" spans="1:6" s="94" customFormat="1" x14ac:dyDescent="0.15">
      <c r="A5142"/>
      <c r="B5142"/>
      <c r="C5142"/>
      <c r="D5142"/>
      <c r="E5142"/>
      <c r="F5142"/>
    </row>
    <row r="5143" spans="1:6" s="94" customFormat="1" x14ac:dyDescent="0.15">
      <c r="A5143"/>
      <c r="B5143"/>
      <c r="C5143"/>
      <c r="D5143"/>
      <c r="E5143"/>
      <c r="F5143"/>
    </row>
    <row r="5144" spans="1:6" s="94" customFormat="1" x14ac:dyDescent="0.15">
      <c r="A5144"/>
      <c r="B5144"/>
      <c r="C5144"/>
      <c r="D5144"/>
      <c r="E5144"/>
      <c r="F5144"/>
    </row>
    <row r="5145" spans="1:6" s="94" customFormat="1" x14ac:dyDescent="0.15">
      <c r="A5145"/>
      <c r="B5145"/>
      <c r="C5145"/>
      <c r="D5145"/>
      <c r="E5145"/>
      <c r="F5145"/>
    </row>
    <row r="5146" spans="1:6" s="94" customFormat="1" x14ac:dyDescent="0.15">
      <c r="A5146"/>
      <c r="B5146"/>
      <c r="C5146"/>
      <c r="D5146"/>
      <c r="E5146"/>
      <c r="F5146"/>
    </row>
    <row r="5147" spans="1:6" s="94" customFormat="1" x14ac:dyDescent="0.15">
      <c r="A5147"/>
      <c r="B5147"/>
      <c r="C5147"/>
      <c r="D5147"/>
      <c r="E5147"/>
      <c r="F5147"/>
    </row>
    <row r="5148" spans="1:6" s="94" customFormat="1" x14ac:dyDescent="0.15">
      <c r="A5148"/>
      <c r="B5148"/>
      <c r="C5148"/>
      <c r="D5148"/>
      <c r="E5148"/>
      <c r="F5148"/>
    </row>
    <row r="5149" spans="1:6" s="94" customFormat="1" x14ac:dyDescent="0.15">
      <c r="A5149"/>
      <c r="B5149"/>
      <c r="C5149"/>
      <c r="D5149"/>
      <c r="E5149"/>
      <c r="F5149"/>
    </row>
    <row r="5150" spans="1:6" s="94" customFormat="1" x14ac:dyDescent="0.15">
      <c r="A5150"/>
      <c r="B5150"/>
      <c r="C5150"/>
      <c r="D5150"/>
      <c r="E5150"/>
      <c r="F5150"/>
    </row>
    <row r="5151" spans="1:6" s="94" customFormat="1" x14ac:dyDescent="0.15">
      <c r="A5151"/>
      <c r="B5151"/>
      <c r="C5151"/>
      <c r="D5151"/>
      <c r="E5151"/>
      <c r="F5151"/>
    </row>
    <row r="5152" spans="1:6" s="94" customFormat="1" x14ac:dyDescent="0.15">
      <c r="A5152"/>
      <c r="B5152"/>
      <c r="C5152"/>
      <c r="D5152"/>
      <c r="E5152"/>
      <c r="F5152"/>
    </row>
    <row r="5153" spans="1:6" s="94" customFormat="1" x14ac:dyDescent="0.15">
      <c r="A5153"/>
      <c r="B5153"/>
      <c r="C5153"/>
      <c r="D5153"/>
      <c r="E5153"/>
      <c r="F5153"/>
    </row>
    <row r="5154" spans="1:6" s="94" customFormat="1" x14ac:dyDescent="0.15">
      <c r="A5154"/>
      <c r="B5154"/>
      <c r="C5154"/>
      <c r="D5154"/>
      <c r="E5154"/>
      <c r="F5154"/>
    </row>
    <row r="5155" spans="1:6" s="94" customFormat="1" x14ac:dyDescent="0.15">
      <c r="A5155"/>
      <c r="B5155"/>
      <c r="C5155"/>
      <c r="D5155"/>
      <c r="E5155"/>
      <c r="F5155"/>
    </row>
    <row r="5156" spans="1:6" s="94" customFormat="1" x14ac:dyDescent="0.15">
      <c r="A5156"/>
      <c r="B5156"/>
      <c r="C5156"/>
      <c r="D5156"/>
      <c r="E5156"/>
      <c r="F5156"/>
    </row>
    <row r="5157" spans="1:6" s="94" customFormat="1" x14ac:dyDescent="0.15">
      <c r="A5157"/>
      <c r="B5157"/>
      <c r="C5157"/>
      <c r="D5157"/>
      <c r="E5157"/>
      <c r="F5157"/>
    </row>
    <row r="5158" spans="1:6" s="94" customFormat="1" x14ac:dyDescent="0.15">
      <c r="A5158"/>
      <c r="B5158"/>
      <c r="C5158"/>
      <c r="D5158"/>
      <c r="E5158"/>
      <c r="F5158"/>
    </row>
    <row r="5159" spans="1:6" s="94" customFormat="1" x14ac:dyDescent="0.15">
      <c r="A5159"/>
      <c r="B5159"/>
      <c r="C5159"/>
      <c r="D5159"/>
      <c r="E5159"/>
      <c r="F5159"/>
    </row>
    <row r="5160" spans="1:6" s="94" customFormat="1" x14ac:dyDescent="0.15">
      <c r="A5160"/>
      <c r="B5160"/>
      <c r="C5160"/>
      <c r="D5160"/>
      <c r="E5160"/>
      <c r="F5160"/>
    </row>
    <row r="5161" spans="1:6" s="94" customFormat="1" x14ac:dyDescent="0.15">
      <c r="A5161"/>
      <c r="B5161"/>
      <c r="C5161"/>
      <c r="D5161"/>
      <c r="E5161"/>
      <c r="F5161"/>
    </row>
    <row r="5162" spans="1:6" s="94" customFormat="1" x14ac:dyDescent="0.15">
      <c r="A5162"/>
      <c r="B5162"/>
      <c r="C5162"/>
      <c r="D5162"/>
      <c r="E5162"/>
      <c r="F5162"/>
    </row>
    <row r="5163" spans="1:6" s="94" customFormat="1" x14ac:dyDescent="0.15">
      <c r="A5163"/>
      <c r="B5163"/>
      <c r="C5163"/>
      <c r="D5163"/>
      <c r="E5163"/>
      <c r="F5163"/>
    </row>
    <row r="5164" spans="1:6" s="94" customFormat="1" x14ac:dyDescent="0.15">
      <c r="A5164"/>
      <c r="B5164"/>
      <c r="C5164"/>
      <c r="D5164"/>
      <c r="E5164"/>
      <c r="F5164"/>
    </row>
    <row r="5165" spans="1:6" s="94" customFormat="1" x14ac:dyDescent="0.15">
      <c r="A5165"/>
      <c r="B5165"/>
      <c r="C5165"/>
      <c r="D5165"/>
      <c r="E5165"/>
      <c r="F5165"/>
    </row>
    <row r="5166" spans="1:6" s="94" customFormat="1" x14ac:dyDescent="0.15">
      <c r="A5166"/>
      <c r="B5166"/>
      <c r="C5166"/>
      <c r="D5166"/>
      <c r="E5166"/>
      <c r="F5166"/>
    </row>
    <row r="5167" spans="1:6" s="94" customFormat="1" x14ac:dyDescent="0.15">
      <c r="A5167"/>
      <c r="B5167"/>
      <c r="C5167"/>
      <c r="D5167"/>
      <c r="E5167"/>
      <c r="F5167"/>
    </row>
    <row r="5168" spans="1:6" s="94" customFormat="1" x14ac:dyDescent="0.15">
      <c r="A5168"/>
      <c r="B5168"/>
      <c r="C5168"/>
      <c r="D5168"/>
      <c r="E5168"/>
      <c r="F5168"/>
    </row>
    <row r="5169" spans="1:6" s="94" customFormat="1" x14ac:dyDescent="0.15">
      <c r="A5169"/>
      <c r="B5169"/>
      <c r="C5169"/>
      <c r="D5169"/>
      <c r="E5169"/>
      <c r="F5169"/>
    </row>
    <row r="5170" spans="1:6" s="94" customFormat="1" x14ac:dyDescent="0.15">
      <c r="A5170"/>
      <c r="B5170"/>
      <c r="C5170"/>
      <c r="D5170"/>
      <c r="E5170"/>
      <c r="F5170"/>
    </row>
    <row r="5171" spans="1:6" s="94" customFormat="1" x14ac:dyDescent="0.15">
      <c r="A5171"/>
      <c r="B5171"/>
      <c r="C5171"/>
      <c r="D5171"/>
      <c r="E5171"/>
      <c r="F5171"/>
    </row>
    <row r="5172" spans="1:6" s="94" customFormat="1" x14ac:dyDescent="0.15">
      <c r="A5172"/>
      <c r="B5172"/>
      <c r="C5172"/>
      <c r="D5172"/>
      <c r="E5172"/>
      <c r="F5172"/>
    </row>
    <row r="5173" spans="1:6" s="94" customFormat="1" x14ac:dyDescent="0.15">
      <c r="A5173"/>
      <c r="B5173"/>
      <c r="C5173"/>
      <c r="D5173"/>
      <c r="E5173"/>
      <c r="F5173"/>
    </row>
    <row r="5174" spans="1:6" s="94" customFormat="1" x14ac:dyDescent="0.15">
      <c r="A5174"/>
      <c r="B5174"/>
      <c r="C5174"/>
      <c r="D5174"/>
      <c r="E5174"/>
      <c r="F5174"/>
    </row>
    <row r="5175" spans="1:6" s="94" customFormat="1" x14ac:dyDescent="0.15">
      <c r="A5175"/>
      <c r="B5175"/>
      <c r="C5175"/>
      <c r="D5175"/>
      <c r="E5175"/>
      <c r="F5175"/>
    </row>
    <row r="5176" spans="1:6" s="94" customFormat="1" x14ac:dyDescent="0.15">
      <c r="A5176"/>
      <c r="B5176"/>
      <c r="C5176"/>
      <c r="D5176"/>
      <c r="E5176"/>
      <c r="F5176"/>
    </row>
    <row r="5177" spans="1:6" s="94" customFormat="1" x14ac:dyDescent="0.15">
      <c r="A5177"/>
      <c r="B5177"/>
      <c r="C5177"/>
      <c r="D5177"/>
      <c r="E5177"/>
      <c r="F5177"/>
    </row>
    <row r="5178" spans="1:6" s="94" customFormat="1" x14ac:dyDescent="0.15">
      <c r="A5178"/>
      <c r="B5178"/>
      <c r="C5178"/>
      <c r="D5178"/>
      <c r="E5178"/>
      <c r="F5178"/>
    </row>
    <row r="5179" spans="1:6" s="94" customFormat="1" x14ac:dyDescent="0.15">
      <c r="A5179"/>
      <c r="B5179"/>
      <c r="C5179"/>
      <c r="D5179"/>
      <c r="E5179"/>
      <c r="F5179"/>
    </row>
    <row r="5180" spans="1:6" s="94" customFormat="1" x14ac:dyDescent="0.15">
      <c r="A5180"/>
      <c r="B5180"/>
      <c r="C5180"/>
      <c r="D5180"/>
      <c r="E5180"/>
      <c r="F5180"/>
    </row>
    <row r="5181" spans="1:6" s="94" customFormat="1" x14ac:dyDescent="0.15">
      <c r="A5181"/>
      <c r="B5181"/>
      <c r="C5181"/>
      <c r="D5181"/>
      <c r="E5181"/>
      <c r="F5181"/>
    </row>
    <row r="5182" spans="1:6" s="94" customFormat="1" x14ac:dyDescent="0.15">
      <c r="A5182"/>
      <c r="B5182"/>
      <c r="C5182"/>
      <c r="D5182"/>
      <c r="E5182"/>
      <c r="F5182"/>
    </row>
    <row r="5183" spans="1:6" s="94" customFormat="1" x14ac:dyDescent="0.15">
      <c r="A5183"/>
      <c r="B5183"/>
      <c r="C5183"/>
      <c r="D5183"/>
      <c r="E5183"/>
      <c r="F5183"/>
    </row>
    <row r="5184" spans="1:6" s="94" customFormat="1" x14ac:dyDescent="0.15">
      <c r="A5184"/>
      <c r="B5184"/>
      <c r="C5184"/>
      <c r="D5184"/>
      <c r="E5184"/>
      <c r="F5184"/>
    </row>
    <row r="5185" spans="1:6" s="94" customFormat="1" x14ac:dyDescent="0.15">
      <c r="A5185"/>
      <c r="B5185"/>
      <c r="C5185"/>
      <c r="D5185"/>
      <c r="E5185"/>
      <c r="F5185"/>
    </row>
    <row r="5186" spans="1:6" s="94" customFormat="1" x14ac:dyDescent="0.15">
      <c r="A5186"/>
      <c r="B5186"/>
      <c r="C5186"/>
      <c r="D5186"/>
      <c r="E5186"/>
      <c r="F5186"/>
    </row>
    <row r="5187" spans="1:6" s="94" customFormat="1" x14ac:dyDescent="0.15">
      <c r="A5187"/>
      <c r="B5187"/>
      <c r="C5187"/>
      <c r="D5187"/>
      <c r="E5187"/>
      <c r="F5187"/>
    </row>
    <row r="5188" spans="1:6" s="94" customFormat="1" x14ac:dyDescent="0.15">
      <c r="A5188"/>
      <c r="B5188"/>
      <c r="C5188"/>
      <c r="D5188"/>
      <c r="E5188"/>
      <c r="F5188"/>
    </row>
    <row r="5189" spans="1:6" s="94" customFormat="1" x14ac:dyDescent="0.15">
      <c r="A5189"/>
      <c r="B5189"/>
      <c r="C5189"/>
      <c r="D5189"/>
      <c r="E5189"/>
      <c r="F5189"/>
    </row>
    <row r="5190" spans="1:6" s="94" customFormat="1" x14ac:dyDescent="0.15">
      <c r="A5190"/>
      <c r="B5190"/>
      <c r="C5190"/>
      <c r="D5190"/>
      <c r="E5190"/>
      <c r="F5190"/>
    </row>
    <row r="5191" spans="1:6" s="94" customFormat="1" x14ac:dyDescent="0.15">
      <c r="A5191"/>
      <c r="B5191"/>
      <c r="C5191"/>
      <c r="D5191"/>
      <c r="E5191"/>
      <c r="F5191"/>
    </row>
    <row r="5192" spans="1:6" s="94" customFormat="1" x14ac:dyDescent="0.15">
      <c r="A5192"/>
      <c r="B5192"/>
      <c r="C5192"/>
      <c r="D5192"/>
      <c r="E5192"/>
      <c r="F5192"/>
    </row>
    <row r="5193" spans="1:6" s="94" customFormat="1" x14ac:dyDescent="0.15">
      <c r="A5193"/>
      <c r="B5193"/>
      <c r="C5193"/>
      <c r="D5193"/>
      <c r="E5193"/>
      <c r="F5193"/>
    </row>
    <row r="5194" spans="1:6" s="94" customFormat="1" x14ac:dyDescent="0.15">
      <c r="A5194"/>
      <c r="B5194"/>
      <c r="C5194"/>
      <c r="D5194"/>
      <c r="E5194"/>
      <c r="F5194"/>
    </row>
    <row r="5195" spans="1:6" s="94" customFormat="1" x14ac:dyDescent="0.15">
      <c r="A5195"/>
      <c r="B5195"/>
      <c r="C5195"/>
      <c r="D5195"/>
      <c r="E5195"/>
      <c r="F5195"/>
    </row>
    <row r="5196" spans="1:6" s="94" customFormat="1" x14ac:dyDescent="0.15">
      <c r="A5196"/>
      <c r="B5196"/>
      <c r="C5196"/>
      <c r="D5196"/>
      <c r="E5196"/>
      <c r="F5196"/>
    </row>
    <row r="5197" spans="1:6" s="94" customFormat="1" x14ac:dyDescent="0.15">
      <c r="A5197"/>
      <c r="B5197"/>
      <c r="C5197"/>
      <c r="D5197"/>
      <c r="E5197"/>
      <c r="F5197"/>
    </row>
    <row r="5198" spans="1:6" s="94" customFormat="1" x14ac:dyDescent="0.15">
      <c r="A5198"/>
      <c r="B5198"/>
      <c r="C5198"/>
      <c r="D5198"/>
      <c r="E5198"/>
      <c r="F5198"/>
    </row>
    <row r="5199" spans="1:6" s="94" customFormat="1" x14ac:dyDescent="0.15">
      <c r="A5199"/>
      <c r="B5199"/>
      <c r="C5199"/>
      <c r="D5199"/>
      <c r="E5199"/>
      <c r="F5199"/>
    </row>
    <row r="5200" spans="1:6" s="94" customFormat="1" x14ac:dyDescent="0.15">
      <c r="A5200"/>
      <c r="B5200"/>
      <c r="C5200"/>
      <c r="D5200"/>
      <c r="E5200"/>
      <c r="F5200"/>
    </row>
    <row r="5201" spans="1:6" s="94" customFormat="1" x14ac:dyDescent="0.15">
      <c r="A5201"/>
      <c r="B5201"/>
      <c r="C5201"/>
      <c r="D5201"/>
      <c r="E5201"/>
      <c r="F5201"/>
    </row>
    <row r="5202" spans="1:6" s="94" customFormat="1" x14ac:dyDescent="0.15">
      <c r="A5202"/>
      <c r="B5202"/>
      <c r="C5202"/>
      <c r="D5202"/>
      <c r="E5202"/>
      <c r="F5202"/>
    </row>
    <row r="5203" spans="1:6" s="94" customFormat="1" x14ac:dyDescent="0.15">
      <c r="A5203"/>
      <c r="B5203"/>
      <c r="C5203"/>
      <c r="D5203"/>
      <c r="E5203"/>
      <c r="F5203"/>
    </row>
    <row r="5204" spans="1:6" s="94" customFormat="1" x14ac:dyDescent="0.15">
      <c r="A5204"/>
      <c r="B5204"/>
      <c r="C5204"/>
      <c r="D5204"/>
      <c r="E5204"/>
      <c r="F5204"/>
    </row>
    <row r="5205" spans="1:6" s="94" customFormat="1" x14ac:dyDescent="0.15">
      <c r="A5205"/>
      <c r="B5205"/>
      <c r="C5205"/>
      <c r="D5205"/>
      <c r="E5205"/>
      <c r="F5205"/>
    </row>
    <row r="5206" spans="1:6" s="94" customFormat="1" x14ac:dyDescent="0.15">
      <c r="A5206"/>
      <c r="B5206"/>
      <c r="C5206"/>
      <c r="D5206"/>
      <c r="E5206"/>
      <c r="F5206"/>
    </row>
    <row r="5207" spans="1:6" s="94" customFormat="1" x14ac:dyDescent="0.15">
      <c r="A5207"/>
      <c r="B5207"/>
      <c r="C5207"/>
      <c r="D5207"/>
      <c r="E5207"/>
      <c r="F5207"/>
    </row>
    <row r="5208" spans="1:6" s="94" customFormat="1" x14ac:dyDescent="0.15">
      <c r="A5208"/>
      <c r="B5208"/>
      <c r="C5208"/>
      <c r="D5208"/>
      <c r="E5208"/>
      <c r="F5208"/>
    </row>
    <row r="5209" spans="1:6" s="94" customFormat="1" x14ac:dyDescent="0.15">
      <c r="A5209"/>
      <c r="B5209"/>
      <c r="C5209"/>
      <c r="D5209"/>
      <c r="E5209"/>
      <c r="F5209"/>
    </row>
    <row r="5210" spans="1:6" s="94" customFormat="1" x14ac:dyDescent="0.15">
      <c r="A5210"/>
      <c r="B5210"/>
      <c r="C5210"/>
      <c r="D5210"/>
      <c r="E5210"/>
      <c r="F5210"/>
    </row>
    <row r="5211" spans="1:6" s="94" customFormat="1" x14ac:dyDescent="0.15">
      <c r="A5211"/>
      <c r="B5211"/>
      <c r="C5211"/>
      <c r="D5211"/>
      <c r="E5211"/>
      <c r="F5211"/>
    </row>
    <row r="5212" spans="1:6" s="94" customFormat="1" x14ac:dyDescent="0.15">
      <c r="A5212"/>
      <c r="B5212"/>
      <c r="C5212"/>
      <c r="D5212"/>
      <c r="E5212"/>
      <c r="F5212"/>
    </row>
    <row r="5213" spans="1:6" s="94" customFormat="1" x14ac:dyDescent="0.15">
      <c r="A5213"/>
      <c r="B5213"/>
      <c r="C5213"/>
      <c r="D5213"/>
      <c r="E5213"/>
      <c r="F5213"/>
    </row>
    <row r="5214" spans="1:6" s="94" customFormat="1" x14ac:dyDescent="0.15">
      <c r="A5214"/>
      <c r="B5214"/>
      <c r="C5214"/>
      <c r="D5214"/>
      <c r="E5214"/>
      <c r="F5214"/>
    </row>
    <row r="5215" spans="1:6" s="94" customFormat="1" x14ac:dyDescent="0.15">
      <c r="A5215"/>
      <c r="B5215"/>
      <c r="C5215"/>
      <c r="D5215"/>
      <c r="E5215"/>
      <c r="F5215"/>
    </row>
    <row r="5216" spans="1:6" s="94" customFormat="1" x14ac:dyDescent="0.15">
      <c r="A5216"/>
      <c r="B5216"/>
      <c r="C5216"/>
      <c r="D5216"/>
      <c r="E5216"/>
      <c r="F5216"/>
    </row>
    <row r="5217" spans="1:6" s="94" customFormat="1" x14ac:dyDescent="0.15">
      <c r="A5217"/>
      <c r="B5217"/>
      <c r="C5217"/>
      <c r="D5217"/>
      <c r="E5217"/>
      <c r="F5217"/>
    </row>
    <row r="5218" spans="1:6" s="94" customFormat="1" x14ac:dyDescent="0.15">
      <c r="A5218"/>
      <c r="B5218"/>
      <c r="C5218"/>
      <c r="D5218"/>
      <c r="E5218"/>
      <c r="F5218"/>
    </row>
    <row r="5219" spans="1:6" s="94" customFormat="1" x14ac:dyDescent="0.15">
      <c r="A5219"/>
      <c r="B5219"/>
      <c r="C5219"/>
      <c r="D5219"/>
      <c r="E5219"/>
      <c r="F5219"/>
    </row>
    <row r="5220" spans="1:6" s="94" customFormat="1" x14ac:dyDescent="0.15">
      <c r="A5220"/>
      <c r="B5220"/>
      <c r="C5220"/>
      <c r="D5220"/>
      <c r="E5220"/>
      <c r="F5220"/>
    </row>
    <row r="5221" spans="1:6" s="94" customFormat="1" x14ac:dyDescent="0.15">
      <c r="A5221"/>
      <c r="B5221"/>
      <c r="C5221"/>
      <c r="D5221"/>
      <c r="E5221"/>
      <c r="F5221"/>
    </row>
    <row r="5222" spans="1:6" s="94" customFormat="1" x14ac:dyDescent="0.15">
      <c r="A5222"/>
      <c r="B5222"/>
      <c r="C5222"/>
      <c r="D5222"/>
      <c r="E5222"/>
      <c r="F5222"/>
    </row>
    <row r="5223" spans="1:6" s="94" customFormat="1" x14ac:dyDescent="0.15">
      <c r="A5223"/>
      <c r="B5223"/>
      <c r="C5223"/>
      <c r="D5223"/>
      <c r="E5223"/>
      <c r="F5223"/>
    </row>
    <row r="5224" spans="1:6" s="94" customFormat="1" x14ac:dyDescent="0.15">
      <c r="A5224"/>
      <c r="B5224"/>
      <c r="C5224"/>
      <c r="D5224"/>
      <c r="E5224"/>
      <c r="F5224"/>
    </row>
    <row r="5225" spans="1:6" s="94" customFormat="1" x14ac:dyDescent="0.15">
      <c r="A5225"/>
      <c r="B5225"/>
      <c r="C5225"/>
      <c r="D5225"/>
      <c r="E5225"/>
      <c r="F5225"/>
    </row>
    <row r="5226" spans="1:6" s="94" customFormat="1" x14ac:dyDescent="0.15">
      <c r="A5226"/>
      <c r="B5226"/>
      <c r="C5226"/>
      <c r="D5226"/>
      <c r="E5226"/>
      <c r="F5226"/>
    </row>
    <row r="5227" spans="1:6" s="94" customFormat="1" x14ac:dyDescent="0.15">
      <c r="A5227"/>
      <c r="B5227"/>
      <c r="C5227"/>
      <c r="D5227"/>
      <c r="E5227"/>
      <c r="F5227"/>
    </row>
    <row r="5228" spans="1:6" s="94" customFormat="1" x14ac:dyDescent="0.15">
      <c r="A5228"/>
      <c r="B5228"/>
      <c r="C5228"/>
      <c r="D5228"/>
      <c r="E5228"/>
      <c r="F5228"/>
    </row>
    <row r="5229" spans="1:6" s="94" customFormat="1" x14ac:dyDescent="0.15">
      <c r="A5229"/>
      <c r="B5229"/>
      <c r="C5229"/>
      <c r="D5229"/>
      <c r="E5229"/>
      <c r="F5229"/>
    </row>
    <row r="5230" spans="1:6" s="94" customFormat="1" x14ac:dyDescent="0.15">
      <c r="A5230"/>
      <c r="B5230"/>
      <c r="C5230"/>
      <c r="D5230"/>
      <c r="E5230"/>
      <c r="F5230"/>
    </row>
    <row r="5231" spans="1:6" s="94" customFormat="1" x14ac:dyDescent="0.15">
      <c r="A5231"/>
      <c r="B5231"/>
      <c r="C5231"/>
      <c r="D5231"/>
      <c r="E5231"/>
      <c r="F5231"/>
    </row>
    <row r="5232" spans="1:6" s="94" customFormat="1" x14ac:dyDescent="0.15">
      <c r="A5232"/>
      <c r="B5232"/>
      <c r="C5232"/>
      <c r="D5232"/>
      <c r="E5232"/>
      <c r="F5232"/>
    </row>
    <row r="5233" spans="1:6" s="94" customFormat="1" x14ac:dyDescent="0.15">
      <c r="A5233"/>
      <c r="B5233"/>
      <c r="C5233"/>
      <c r="D5233"/>
      <c r="E5233"/>
      <c r="F5233"/>
    </row>
    <row r="5234" spans="1:6" s="94" customFormat="1" x14ac:dyDescent="0.15">
      <c r="A5234"/>
      <c r="B5234"/>
      <c r="C5234"/>
      <c r="D5234"/>
      <c r="E5234"/>
      <c r="F5234"/>
    </row>
    <row r="5235" spans="1:6" s="94" customFormat="1" x14ac:dyDescent="0.15">
      <c r="A5235"/>
      <c r="B5235"/>
      <c r="C5235"/>
      <c r="D5235"/>
      <c r="E5235"/>
      <c r="F5235"/>
    </row>
    <row r="5236" spans="1:6" s="94" customFormat="1" x14ac:dyDescent="0.15">
      <c r="A5236"/>
      <c r="B5236"/>
      <c r="C5236"/>
      <c r="D5236"/>
      <c r="E5236"/>
      <c r="F5236"/>
    </row>
    <row r="5237" spans="1:6" s="94" customFormat="1" x14ac:dyDescent="0.15">
      <c r="A5237"/>
      <c r="B5237"/>
      <c r="C5237"/>
      <c r="D5237"/>
      <c r="E5237"/>
      <c r="F5237"/>
    </row>
    <row r="5238" spans="1:6" s="94" customFormat="1" x14ac:dyDescent="0.15">
      <c r="A5238"/>
      <c r="B5238"/>
      <c r="C5238"/>
      <c r="D5238"/>
      <c r="E5238"/>
      <c r="F5238"/>
    </row>
    <row r="5239" spans="1:6" s="94" customFormat="1" x14ac:dyDescent="0.15">
      <c r="A5239"/>
      <c r="B5239"/>
      <c r="C5239"/>
      <c r="D5239"/>
      <c r="E5239"/>
      <c r="F5239"/>
    </row>
    <row r="5240" spans="1:6" s="94" customFormat="1" x14ac:dyDescent="0.15">
      <c r="A5240"/>
      <c r="B5240"/>
      <c r="C5240"/>
      <c r="D5240"/>
      <c r="E5240"/>
      <c r="F5240"/>
    </row>
    <row r="5241" spans="1:6" s="94" customFormat="1" x14ac:dyDescent="0.15">
      <c r="A5241"/>
      <c r="B5241"/>
      <c r="C5241"/>
      <c r="D5241"/>
      <c r="E5241"/>
      <c r="F5241"/>
    </row>
    <row r="5242" spans="1:6" s="94" customFormat="1" x14ac:dyDescent="0.15">
      <c r="A5242"/>
      <c r="B5242"/>
      <c r="C5242"/>
      <c r="D5242"/>
      <c r="E5242"/>
      <c r="F5242"/>
    </row>
    <row r="5243" spans="1:6" s="94" customFormat="1" x14ac:dyDescent="0.15">
      <c r="A5243"/>
      <c r="B5243"/>
      <c r="C5243"/>
      <c r="D5243"/>
      <c r="E5243"/>
      <c r="F5243"/>
    </row>
    <row r="5244" spans="1:6" s="94" customFormat="1" x14ac:dyDescent="0.15">
      <c r="A5244"/>
      <c r="B5244"/>
      <c r="C5244"/>
      <c r="D5244"/>
      <c r="E5244"/>
      <c r="F5244"/>
    </row>
    <row r="5245" spans="1:6" s="94" customFormat="1" x14ac:dyDescent="0.15">
      <c r="A5245"/>
      <c r="B5245"/>
      <c r="C5245"/>
      <c r="D5245"/>
      <c r="E5245"/>
      <c r="F5245"/>
    </row>
    <row r="5246" spans="1:6" s="94" customFormat="1" x14ac:dyDescent="0.15">
      <c r="A5246"/>
      <c r="B5246"/>
      <c r="C5246"/>
      <c r="D5246"/>
      <c r="E5246"/>
      <c r="F5246"/>
    </row>
    <row r="5247" spans="1:6" s="94" customFormat="1" x14ac:dyDescent="0.15">
      <c r="A5247"/>
      <c r="B5247"/>
      <c r="C5247"/>
      <c r="D5247"/>
      <c r="E5247"/>
      <c r="F5247"/>
    </row>
    <row r="5248" spans="1:6" s="94" customFormat="1" x14ac:dyDescent="0.15">
      <c r="A5248"/>
      <c r="B5248"/>
      <c r="C5248"/>
      <c r="D5248"/>
      <c r="E5248"/>
      <c r="F5248"/>
    </row>
    <row r="5249" spans="1:6" s="94" customFormat="1" x14ac:dyDescent="0.15">
      <c r="A5249"/>
      <c r="B5249"/>
      <c r="C5249"/>
      <c r="D5249"/>
      <c r="E5249"/>
      <c r="F5249"/>
    </row>
    <row r="5250" spans="1:6" s="94" customFormat="1" x14ac:dyDescent="0.15">
      <c r="A5250"/>
      <c r="B5250"/>
      <c r="C5250"/>
      <c r="D5250"/>
      <c r="E5250"/>
      <c r="F5250"/>
    </row>
    <row r="5251" spans="1:6" s="94" customFormat="1" x14ac:dyDescent="0.15">
      <c r="A5251"/>
      <c r="B5251"/>
      <c r="C5251"/>
      <c r="D5251"/>
      <c r="E5251"/>
      <c r="F5251"/>
    </row>
    <row r="5252" spans="1:6" s="94" customFormat="1" x14ac:dyDescent="0.15">
      <c r="A5252"/>
      <c r="B5252"/>
      <c r="C5252"/>
      <c r="D5252"/>
      <c r="E5252"/>
      <c r="F5252"/>
    </row>
    <row r="5253" spans="1:6" s="94" customFormat="1" x14ac:dyDescent="0.15">
      <c r="A5253"/>
      <c r="B5253"/>
      <c r="C5253"/>
      <c r="D5253"/>
      <c r="E5253"/>
      <c r="F5253"/>
    </row>
    <row r="5254" spans="1:6" s="94" customFormat="1" x14ac:dyDescent="0.15">
      <c r="A5254"/>
      <c r="B5254"/>
      <c r="C5254"/>
      <c r="D5254"/>
      <c r="E5254"/>
      <c r="F5254"/>
    </row>
    <row r="5255" spans="1:6" s="94" customFormat="1" x14ac:dyDescent="0.15">
      <c r="A5255"/>
      <c r="B5255"/>
      <c r="C5255"/>
      <c r="D5255"/>
      <c r="E5255"/>
      <c r="F5255"/>
    </row>
    <row r="5256" spans="1:6" s="94" customFormat="1" x14ac:dyDescent="0.15">
      <c r="A5256"/>
      <c r="B5256"/>
      <c r="C5256"/>
      <c r="D5256"/>
      <c r="E5256"/>
      <c r="F5256"/>
    </row>
    <row r="5257" spans="1:6" s="94" customFormat="1" x14ac:dyDescent="0.15">
      <c r="A5257"/>
      <c r="B5257"/>
      <c r="C5257"/>
      <c r="D5257"/>
      <c r="E5257"/>
      <c r="F5257"/>
    </row>
    <row r="5258" spans="1:6" s="94" customFormat="1" x14ac:dyDescent="0.15">
      <c r="A5258"/>
      <c r="B5258"/>
      <c r="C5258"/>
      <c r="D5258"/>
      <c r="E5258"/>
      <c r="F5258"/>
    </row>
    <row r="5259" spans="1:6" s="94" customFormat="1" x14ac:dyDescent="0.15">
      <c r="A5259"/>
      <c r="B5259"/>
      <c r="C5259"/>
      <c r="D5259"/>
      <c r="E5259"/>
      <c r="F5259"/>
    </row>
    <row r="5260" spans="1:6" s="94" customFormat="1" x14ac:dyDescent="0.15">
      <c r="A5260"/>
      <c r="B5260"/>
      <c r="C5260"/>
      <c r="D5260"/>
      <c r="E5260"/>
      <c r="F5260"/>
    </row>
    <row r="5261" spans="1:6" s="94" customFormat="1" x14ac:dyDescent="0.15">
      <c r="A5261"/>
      <c r="B5261"/>
      <c r="C5261"/>
      <c r="D5261"/>
      <c r="E5261"/>
      <c r="F5261"/>
    </row>
    <row r="5262" spans="1:6" s="94" customFormat="1" x14ac:dyDescent="0.15">
      <c r="A5262"/>
      <c r="B5262"/>
      <c r="C5262"/>
      <c r="D5262"/>
      <c r="E5262"/>
      <c r="F5262"/>
    </row>
    <row r="5263" spans="1:6" s="94" customFormat="1" x14ac:dyDescent="0.15">
      <c r="A5263"/>
      <c r="B5263"/>
      <c r="C5263"/>
      <c r="D5263"/>
      <c r="E5263"/>
      <c r="F5263"/>
    </row>
    <row r="5264" spans="1:6" s="94" customFormat="1" x14ac:dyDescent="0.15">
      <c r="A5264"/>
      <c r="B5264"/>
      <c r="C5264"/>
      <c r="D5264"/>
      <c r="E5264"/>
      <c r="F5264"/>
    </row>
    <row r="5265" spans="1:6" s="94" customFormat="1" x14ac:dyDescent="0.15">
      <c r="A5265"/>
      <c r="B5265"/>
      <c r="C5265"/>
      <c r="D5265"/>
      <c r="E5265"/>
      <c r="F5265"/>
    </row>
    <row r="5266" spans="1:6" s="94" customFormat="1" x14ac:dyDescent="0.15">
      <c r="A5266"/>
      <c r="B5266"/>
      <c r="C5266"/>
      <c r="D5266"/>
      <c r="E5266"/>
      <c r="F5266"/>
    </row>
    <row r="5267" spans="1:6" s="94" customFormat="1" x14ac:dyDescent="0.15">
      <c r="A5267"/>
      <c r="B5267"/>
      <c r="C5267"/>
      <c r="D5267"/>
      <c r="E5267"/>
      <c r="F5267"/>
    </row>
    <row r="5268" spans="1:6" s="94" customFormat="1" x14ac:dyDescent="0.15">
      <c r="A5268"/>
      <c r="B5268"/>
      <c r="C5268"/>
      <c r="D5268"/>
      <c r="E5268"/>
      <c r="F5268"/>
    </row>
    <row r="5269" spans="1:6" s="94" customFormat="1" x14ac:dyDescent="0.15">
      <c r="A5269"/>
      <c r="B5269"/>
      <c r="C5269"/>
      <c r="D5269"/>
      <c r="E5269"/>
      <c r="F5269"/>
    </row>
    <row r="5270" spans="1:6" s="94" customFormat="1" x14ac:dyDescent="0.15">
      <c r="A5270"/>
      <c r="B5270"/>
      <c r="C5270"/>
      <c r="D5270"/>
      <c r="E5270"/>
      <c r="F5270"/>
    </row>
    <row r="5271" spans="1:6" s="94" customFormat="1" x14ac:dyDescent="0.15">
      <c r="A5271"/>
      <c r="B5271"/>
      <c r="C5271"/>
      <c r="D5271"/>
      <c r="E5271"/>
      <c r="F5271"/>
    </row>
    <row r="5272" spans="1:6" s="94" customFormat="1" x14ac:dyDescent="0.15">
      <c r="A5272"/>
      <c r="B5272"/>
      <c r="C5272"/>
      <c r="D5272"/>
      <c r="E5272"/>
      <c r="F5272"/>
    </row>
    <row r="5273" spans="1:6" s="94" customFormat="1" x14ac:dyDescent="0.15">
      <c r="A5273"/>
      <c r="B5273"/>
      <c r="C5273"/>
      <c r="D5273"/>
      <c r="E5273"/>
      <c r="F5273"/>
    </row>
    <row r="5274" spans="1:6" s="94" customFormat="1" x14ac:dyDescent="0.15">
      <c r="A5274"/>
      <c r="B5274"/>
      <c r="C5274"/>
      <c r="D5274"/>
      <c r="E5274"/>
      <c r="F5274"/>
    </row>
    <row r="5275" spans="1:6" s="94" customFormat="1" x14ac:dyDescent="0.15">
      <c r="A5275"/>
      <c r="B5275"/>
      <c r="C5275"/>
      <c r="D5275"/>
      <c r="E5275"/>
      <c r="F5275"/>
    </row>
    <row r="5276" spans="1:6" s="94" customFormat="1" x14ac:dyDescent="0.15">
      <c r="A5276"/>
      <c r="B5276"/>
      <c r="C5276"/>
      <c r="D5276"/>
      <c r="E5276"/>
      <c r="F5276"/>
    </row>
    <row r="5277" spans="1:6" s="94" customFormat="1" x14ac:dyDescent="0.15">
      <c r="A5277"/>
      <c r="B5277"/>
      <c r="C5277"/>
      <c r="D5277"/>
      <c r="E5277"/>
      <c r="F5277"/>
    </row>
    <row r="5278" spans="1:6" s="94" customFormat="1" x14ac:dyDescent="0.15">
      <c r="A5278"/>
      <c r="B5278"/>
      <c r="C5278"/>
      <c r="D5278"/>
      <c r="E5278"/>
      <c r="F5278"/>
    </row>
    <row r="5279" spans="1:6" s="94" customFormat="1" x14ac:dyDescent="0.15">
      <c r="A5279"/>
      <c r="B5279"/>
      <c r="C5279"/>
      <c r="D5279"/>
      <c r="E5279"/>
      <c r="F5279"/>
    </row>
    <row r="5280" spans="1:6" s="94" customFormat="1" x14ac:dyDescent="0.15">
      <c r="A5280"/>
      <c r="B5280"/>
      <c r="C5280"/>
      <c r="D5280"/>
      <c r="E5280"/>
      <c r="F5280"/>
    </row>
    <row r="5281" spans="1:6" s="94" customFormat="1" x14ac:dyDescent="0.15">
      <c r="A5281"/>
      <c r="B5281"/>
      <c r="C5281"/>
      <c r="D5281"/>
      <c r="E5281"/>
      <c r="F5281"/>
    </row>
    <row r="5282" spans="1:6" s="94" customFormat="1" x14ac:dyDescent="0.15">
      <c r="A5282"/>
      <c r="B5282"/>
      <c r="C5282"/>
      <c r="D5282"/>
      <c r="E5282"/>
      <c r="F5282"/>
    </row>
    <row r="5283" spans="1:6" s="94" customFormat="1" x14ac:dyDescent="0.15">
      <c r="A5283"/>
      <c r="B5283"/>
      <c r="C5283"/>
      <c r="D5283"/>
      <c r="E5283"/>
      <c r="F5283"/>
    </row>
    <row r="5284" spans="1:6" s="94" customFormat="1" x14ac:dyDescent="0.15">
      <c r="A5284"/>
      <c r="B5284"/>
      <c r="C5284"/>
      <c r="D5284"/>
      <c r="E5284"/>
      <c r="F5284"/>
    </row>
    <row r="5285" spans="1:6" s="94" customFormat="1" x14ac:dyDescent="0.15">
      <c r="A5285"/>
      <c r="B5285"/>
      <c r="C5285"/>
      <c r="D5285"/>
      <c r="E5285"/>
      <c r="F5285"/>
    </row>
    <row r="5286" spans="1:6" s="94" customFormat="1" x14ac:dyDescent="0.15">
      <c r="A5286"/>
      <c r="B5286"/>
      <c r="C5286"/>
      <c r="D5286"/>
      <c r="E5286"/>
      <c r="F5286"/>
    </row>
    <row r="5287" spans="1:6" s="94" customFormat="1" x14ac:dyDescent="0.15">
      <c r="A5287"/>
      <c r="B5287"/>
      <c r="C5287"/>
      <c r="D5287"/>
      <c r="E5287"/>
      <c r="F5287"/>
    </row>
    <row r="5288" spans="1:6" s="94" customFormat="1" x14ac:dyDescent="0.15">
      <c r="A5288"/>
      <c r="B5288"/>
      <c r="C5288"/>
      <c r="D5288"/>
      <c r="E5288"/>
      <c r="F5288"/>
    </row>
    <row r="5289" spans="1:6" s="94" customFormat="1" x14ac:dyDescent="0.15">
      <c r="A5289"/>
      <c r="B5289"/>
      <c r="C5289"/>
      <c r="D5289"/>
      <c r="E5289"/>
      <c r="F5289"/>
    </row>
    <row r="5290" spans="1:6" s="94" customFormat="1" x14ac:dyDescent="0.15">
      <c r="A5290"/>
      <c r="B5290"/>
      <c r="C5290"/>
      <c r="D5290"/>
      <c r="E5290"/>
      <c r="F5290"/>
    </row>
    <row r="5291" spans="1:6" s="94" customFormat="1" x14ac:dyDescent="0.15">
      <c r="A5291"/>
      <c r="B5291"/>
      <c r="C5291"/>
      <c r="D5291"/>
      <c r="E5291"/>
      <c r="F5291"/>
    </row>
    <row r="5292" spans="1:6" s="94" customFormat="1" x14ac:dyDescent="0.15">
      <c r="A5292"/>
      <c r="B5292"/>
      <c r="C5292"/>
      <c r="D5292"/>
      <c r="E5292"/>
      <c r="F5292"/>
    </row>
    <row r="5293" spans="1:6" s="94" customFormat="1" x14ac:dyDescent="0.15">
      <c r="A5293"/>
      <c r="B5293"/>
      <c r="C5293"/>
      <c r="D5293"/>
      <c r="E5293"/>
      <c r="F5293"/>
    </row>
    <row r="5294" spans="1:6" s="94" customFormat="1" x14ac:dyDescent="0.15">
      <c r="A5294"/>
      <c r="B5294"/>
      <c r="C5294"/>
      <c r="D5294"/>
      <c r="E5294"/>
      <c r="F5294"/>
    </row>
    <row r="5295" spans="1:6" s="94" customFormat="1" x14ac:dyDescent="0.15">
      <c r="A5295"/>
      <c r="B5295"/>
      <c r="C5295"/>
      <c r="D5295"/>
      <c r="E5295"/>
      <c r="F5295"/>
    </row>
    <row r="5296" spans="1:6" s="94" customFormat="1" x14ac:dyDescent="0.15">
      <c r="A5296"/>
      <c r="B5296"/>
      <c r="C5296"/>
      <c r="D5296"/>
      <c r="E5296"/>
      <c r="F5296"/>
    </row>
    <row r="5297" spans="1:6" s="94" customFormat="1" x14ac:dyDescent="0.15">
      <c r="A5297"/>
      <c r="B5297"/>
      <c r="C5297"/>
      <c r="D5297"/>
      <c r="E5297"/>
      <c r="F5297"/>
    </row>
    <row r="5298" spans="1:6" s="94" customFormat="1" x14ac:dyDescent="0.15">
      <c r="A5298"/>
      <c r="B5298"/>
      <c r="C5298"/>
      <c r="D5298"/>
      <c r="E5298"/>
      <c r="F5298"/>
    </row>
    <row r="5299" spans="1:6" s="94" customFormat="1" x14ac:dyDescent="0.15">
      <c r="A5299"/>
      <c r="B5299"/>
      <c r="C5299"/>
      <c r="D5299"/>
      <c r="E5299"/>
      <c r="F5299"/>
    </row>
    <row r="5300" spans="1:6" s="94" customFormat="1" x14ac:dyDescent="0.15">
      <c r="A5300"/>
      <c r="B5300"/>
      <c r="C5300"/>
      <c r="D5300"/>
      <c r="E5300"/>
      <c r="F5300"/>
    </row>
    <row r="5301" spans="1:6" s="94" customFormat="1" x14ac:dyDescent="0.15">
      <c r="A5301"/>
      <c r="B5301"/>
      <c r="C5301"/>
      <c r="D5301"/>
      <c r="E5301"/>
      <c r="F5301"/>
    </row>
    <row r="5302" spans="1:6" s="94" customFormat="1" x14ac:dyDescent="0.15">
      <c r="A5302"/>
      <c r="B5302"/>
      <c r="C5302"/>
      <c r="D5302"/>
      <c r="E5302"/>
      <c r="F5302"/>
    </row>
    <row r="5303" spans="1:6" s="94" customFormat="1" x14ac:dyDescent="0.15">
      <c r="A5303"/>
      <c r="B5303"/>
      <c r="C5303"/>
      <c r="D5303"/>
      <c r="E5303"/>
      <c r="F5303"/>
    </row>
    <row r="5304" spans="1:6" s="94" customFormat="1" x14ac:dyDescent="0.15">
      <c r="A5304"/>
      <c r="B5304"/>
      <c r="C5304"/>
      <c r="D5304"/>
      <c r="E5304"/>
      <c r="F5304"/>
    </row>
    <row r="5305" spans="1:6" s="94" customFormat="1" x14ac:dyDescent="0.15">
      <c r="A5305"/>
      <c r="B5305"/>
      <c r="C5305"/>
      <c r="D5305"/>
      <c r="E5305"/>
      <c r="F5305"/>
    </row>
    <row r="5306" spans="1:6" s="94" customFormat="1" x14ac:dyDescent="0.15">
      <c r="A5306"/>
      <c r="B5306"/>
      <c r="C5306"/>
      <c r="D5306"/>
      <c r="E5306"/>
      <c r="F5306"/>
    </row>
    <row r="5307" spans="1:6" s="94" customFormat="1" x14ac:dyDescent="0.15">
      <c r="A5307"/>
      <c r="B5307"/>
      <c r="C5307"/>
      <c r="D5307"/>
      <c r="E5307"/>
      <c r="F5307"/>
    </row>
    <row r="5308" spans="1:6" s="94" customFormat="1" x14ac:dyDescent="0.15">
      <c r="A5308"/>
      <c r="B5308"/>
      <c r="C5308"/>
      <c r="D5308"/>
      <c r="E5308"/>
      <c r="F5308"/>
    </row>
    <row r="5309" spans="1:6" s="94" customFormat="1" x14ac:dyDescent="0.15">
      <c r="A5309"/>
      <c r="B5309"/>
      <c r="C5309"/>
      <c r="D5309"/>
      <c r="E5309"/>
      <c r="F5309"/>
    </row>
    <row r="5310" spans="1:6" s="94" customFormat="1" x14ac:dyDescent="0.15">
      <c r="A5310"/>
      <c r="B5310"/>
      <c r="C5310"/>
      <c r="D5310"/>
      <c r="E5310"/>
      <c r="F5310"/>
    </row>
    <row r="5311" spans="1:6" s="94" customFormat="1" x14ac:dyDescent="0.15">
      <c r="A5311"/>
      <c r="B5311"/>
      <c r="C5311"/>
      <c r="D5311"/>
      <c r="E5311"/>
      <c r="F5311"/>
    </row>
    <row r="5312" spans="1:6" s="94" customFormat="1" x14ac:dyDescent="0.15">
      <c r="A5312"/>
      <c r="B5312"/>
      <c r="C5312"/>
      <c r="D5312"/>
      <c r="E5312"/>
      <c r="F5312"/>
    </row>
    <row r="5313" spans="1:6" s="94" customFormat="1" x14ac:dyDescent="0.15">
      <c r="A5313"/>
      <c r="B5313"/>
      <c r="C5313"/>
      <c r="D5313"/>
      <c r="E5313"/>
      <c r="F5313"/>
    </row>
    <row r="5314" spans="1:6" s="94" customFormat="1" x14ac:dyDescent="0.15">
      <c r="A5314"/>
      <c r="B5314"/>
      <c r="C5314"/>
      <c r="D5314"/>
      <c r="E5314"/>
      <c r="F5314"/>
    </row>
    <row r="5315" spans="1:6" s="94" customFormat="1" x14ac:dyDescent="0.15">
      <c r="A5315"/>
      <c r="B5315"/>
      <c r="C5315"/>
      <c r="D5315"/>
      <c r="E5315"/>
      <c r="F5315"/>
    </row>
    <row r="5316" spans="1:6" s="94" customFormat="1" x14ac:dyDescent="0.15">
      <c r="A5316"/>
      <c r="B5316"/>
      <c r="C5316"/>
      <c r="D5316"/>
      <c r="E5316"/>
      <c r="F5316"/>
    </row>
    <row r="5317" spans="1:6" s="94" customFormat="1" x14ac:dyDescent="0.15">
      <c r="A5317"/>
      <c r="B5317"/>
      <c r="C5317"/>
      <c r="D5317"/>
      <c r="E5317"/>
      <c r="F5317"/>
    </row>
    <row r="5318" spans="1:6" s="94" customFormat="1" x14ac:dyDescent="0.15">
      <c r="A5318"/>
      <c r="B5318"/>
      <c r="C5318"/>
      <c r="D5318"/>
      <c r="E5318"/>
      <c r="F5318"/>
    </row>
    <row r="5319" spans="1:6" s="94" customFormat="1" x14ac:dyDescent="0.15">
      <c r="A5319"/>
      <c r="B5319"/>
      <c r="C5319"/>
      <c r="D5319"/>
      <c r="E5319"/>
      <c r="F5319"/>
    </row>
    <row r="5320" spans="1:6" s="94" customFormat="1" x14ac:dyDescent="0.15">
      <c r="A5320"/>
      <c r="B5320"/>
      <c r="C5320"/>
      <c r="D5320"/>
      <c r="E5320"/>
      <c r="F5320"/>
    </row>
    <row r="5321" spans="1:6" s="94" customFormat="1" x14ac:dyDescent="0.15">
      <c r="A5321"/>
      <c r="B5321"/>
      <c r="C5321"/>
      <c r="D5321"/>
      <c r="E5321"/>
      <c r="F5321"/>
    </row>
    <row r="5322" spans="1:6" s="94" customFormat="1" x14ac:dyDescent="0.15">
      <c r="A5322"/>
      <c r="B5322"/>
      <c r="C5322"/>
      <c r="D5322"/>
      <c r="E5322"/>
      <c r="F5322"/>
    </row>
    <row r="5323" spans="1:6" s="94" customFormat="1" x14ac:dyDescent="0.15">
      <c r="A5323"/>
      <c r="B5323"/>
      <c r="C5323"/>
      <c r="D5323"/>
      <c r="E5323"/>
      <c r="F5323"/>
    </row>
    <row r="5324" spans="1:6" s="94" customFormat="1" x14ac:dyDescent="0.15">
      <c r="A5324"/>
      <c r="B5324"/>
      <c r="C5324"/>
      <c r="D5324"/>
      <c r="E5324"/>
      <c r="F5324"/>
    </row>
    <row r="5325" spans="1:6" s="94" customFormat="1" x14ac:dyDescent="0.15">
      <c r="A5325"/>
      <c r="B5325"/>
      <c r="C5325"/>
      <c r="D5325"/>
      <c r="E5325"/>
      <c r="F5325"/>
    </row>
    <row r="5326" spans="1:6" s="94" customFormat="1" x14ac:dyDescent="0.15">
      <c r="A5326"/>
      <c r="B5326"/>
      <c r="C5326"/>
      <c r="D5326"/>
      <c r="E5326"/>
      <c r="F5326"/>
    </row>
    <row r="5327" spans="1:6" s="94" customFormat="1" x14ac:dyDescent="0.15">
      <c r="A5327"/>
      <c r="B5327"/>
      <c r="C5327"/>
      <c r="D5327"/>
      <c r="E5327"/>
      <c r="F5327"/>
    </row>
    <row r="5328" spans="1:6" s="94" customFormat="1" x14ac:dyDescent="0.15">
      <c r="A5328"/>
      <c r="B5328"/>
      <c r="C5328"/>
      <c r="D5328"/>
      <c r="E5328"/>
      <c r="F5328"/>
    </row>
    <row r="5329" spans="1:6" s="94" customFormat="1" x14ac:dyDescent="0.15">
      <c r="A5329"/>
      <c r="B5329"/>
      <c r="C5329"/>
      <c r="D5329"/>
      <c r="E5329"/>
      <c r="F5329"/>
    </row>
    <row r="5330" spans="1:6" s="94" customFormat="1" x14ac:dyDescent="0.15">
      <c r="A5330"/>
      <c r="B5330"/>
      <c r="C5330"/>
      <c r="D5330"/>
      <c r="E5330"/>
      <c r="F5330"/>
    </row>
    <row r="5331" spans="1:6" s="94" customFormat="1" x14ac:dyDescent="0.15">
      <c r="A5331"/>
      <c r="B5331"/>
      <c r="C5331"/>
      <c r="D5331"/>
      <c r="E5331"/>
      <c r="F5331"/>
    </row>
    <row r="5332" spans="1:6" s="94" customFormat="1" x14ac:dyDescent="0.15">
      <c r="A5332"/>
      <c r="B5332"/>
      <c r="C5332"/>
      <c r="D5332"/>
      <c r="E5332"/>
      <c r="F5332"/>
    </row>
    <row r="5333" spans="1:6" s="94" customFormat="1" x14ac:dyDescent="0.15">
      <c r="A5333"/>
      <c r="B5333"/>
      <c r="C5333"/>
      <c r="D5333"/>
      <c r="E5333"/>
      <c r="F5333"/>
    </row>
    <row r="5334" spans="1:6" s="94" customFormat="1" x14ac:dyDescent="0.15">
      <c r="A5334"/>
      <c r="B5334"/>
      <c r="C5334"/>
      <c r="D5334"/>
      <c r="E5334"/>
      <c r="F5334"/>
    </row>
    <row r="5335" spans="1:6" s="94" customFormat="1" x14ac:dyDescent="0.15">
      <c r="A5335"/>
      <c r="B5335"/>
      <c r="C5335"/>
      <c r="D5335"/>
      <c r="E5335"/>
      <c r="F5335"/>
    </row>
    <row r="5336" spans="1:6" s="94" customFormat="1" x14ac:dyDescent="0.15">
      <c r="A5336"/>
      <c r="B5336"/>
      <c r="C5336"/>
      <c r="D5336"/>
      <c r="E5336"/>
      <c r="F5336"/>
    </row>
    <row r="5337" spans="1:6" s="94" customFormat="1" x14ac:dyDescent="0.15">
      <c r="A5337"/>
      <c r="B5337"/>
      <c r="C5337"/>
      <c r="D5337"/>
      <c r="E5337"/>
      <c r="F5337"/>
    </row>
    <row r="5338" spans="1:6" s="94" customFormat="1" x14ac:dyDescent="0.15">
      <c r="A5338"/>
      <c r="B5338"/>
      <c r="C5338"/>
      <c r="D5338"/>
      <c r="E5338"/>
      <c r="F5338"/>
    </row>
    <row r="5339" spans="1:6" s="94" customFormat="1" x14ac:dyDescent="0.15">
      <c r="A5339"/>
      <c r="B5339"/>
      <c r="C5339"/>
      <c r="D5339"/>
      <c r="E5339"/>
      <c r="F5339"/>
    </row>
    <row r="5340" spans="1:6" s="94" customFormat="1" x14ac:dyDescent="0.15">
      <c r="A5340"/>
      <c r="B5340"/>
      <c r="C5340"/>
      <c r="D5340"/>
      <c r="E5340"/>
      <c r="F5340"/>
    </row>
    <row r="5341" spans="1:6" s="94" customFormat="1" x14ac:dyDescent="0.15">
      <c r="A5341"/>
      <c r="B5341"/>
      <c r="C5341"/>
      <c r="D5341"/>
      <c r="E5341"/>
      <c r="F5341"/>
    </row>
    <row r="5342" spans="1:6" s="94" customFormat="1" x14ac:dyDescent="0.15">
      <c r="A5342"/>
      <c r="B5342"/>
      <c r="C5342"/>
      <c r="D5342"/>
      <c r="E5342"/>
      <c r="F5342"/>
    </row>
    <row r="5343" spans="1:6" s="94" customFormat="1" x14ac:dyDescent="0.15">
      <c r="A5343"/>
      <c r="B5343"/>
      <c r="C5343"/>
      <c r="D5343"/>
      <c r="E5343"/>
      <c r="F5343"/>
    </row>
    <row r="5344" spans="1:6" s="94" customFormat="1" x14ac:dyDescent="0.15">
      <c r="A5344"/>
      <c r="B5344"/>
      <c r="C5344"/>
      <c r="D5344"/>
      <c r="E5344"/>
      <c r="F5344"/>
    </row>
    <row r="5345" spans="1:6" s="94" customFormat="1" x14ac:dyDescent="0.15">
      <c r="A5345"/>
      <c r="B5345"/>
      <c r="C5345"/>
      <c r="D5345"/>
      <c r="E5345"/>
      <c r="F5345"/>
    </row>
    <row r="5346" spans="1:6" s="94" customFormat="1" x14ac:dyDescent="0.15">
      <c r="A5346"/>
      <c r="B5346"/>
      <c r="C5346"/>
      <c r="D5346"/>
      <c r="E5346"/>
      <c r="F5346"/>
    </row>
    <row r="5347" spans="1:6" s="94" customFormat="1" x14ac:dyDescent="0.15">
      <c r="A5347"/>
      <c r="B5347"/>
      <c r="C5347"/>
      <c r="D5347"/>
      <c r="E5347"/>
      <c r="F5347"/>
    </row>
    <row r="5348" spans="1:6" s="94" customFormat="1" x14ac:dyDescent="0.15">
      <c r="A5348"/>
      <c r="B5348"/>
      <c r="C5348"/>
      <c r="D5348"/>
      <c r="E5348"/>
      <c r="F5348"/>
    </row>
    <row r="5349" spans="1:6" s="94" customFormat="1" x14ac:dyDescent="0.15">
      <c r="A5349"/>
      <c r="B5349"/>
      <c r="C5349"/>
      <c r="D5349"/>
      <c r="E5349"/>
      <c r="F5349"/>
    </row>
    <row r="5350" spans="1:6" s="94" customFormat="1" x14ac:dyDescent="0.15">
      <c r="A5350"/>
      <c r="B5350"/>
      <c r="C5350"/>
      <c r="D5350"/>
      <c r="E5350"/>
      <c r="F5350"/>
    </row>
    <row r="5351" spans="1:6" s="94" customFormat="1" x14ac:dyDescent="0.15">
      <c r="A5351"/>
      <c r="B5351"/>
      <c r="C5351"/>
      <c r="D5351"/>
      <c r="E5351"/>
      <c r="F5351"/>
    </row>
    <row r="5352" spans="1:6" s="94" customFormat="1" x14ac:dyDescent="0.15">
      <c r="A5352"/>
      <c r="B5352"/>
      <c r="C5352"/>
      <c r="D5352"/>
      <c r="E5352"/>
      <c r="F5352"/>
    </row>
    <row r="5353" spans="1:6" s="94" customFormat="1" x14ac:dyDescent="0.15">
      <c r="A5353"/>
      <c r="B5353"/>
      <c r="C5353"/>
      <c r="D5353"/>
      <c r="E5353"/>
      <c r="F5353"/>
    </row>
    <row r="5354" spans="1:6" s="94" customFormat="1" x14ac:dyDescent="0.15">
      <c r="A5354"/>
      <c r="B5354"/>
      <c r="C5354"/>
      <c r="D5354"/>
      <c r="E5354"/>
      <c r="F5354"/>
    </row>
    <row r="5355" spans="1:6" s="94" customFormat="1" x14ac:dyDescent="0.15">
      <c r="A5355"/>
      <c r="B5355"/>
      <c r="C5355"/>
      <c r="D5355"/>
      <c r="E5355"/>
      <c r="F5355"/>
    </row>
    <row r="5356" spans="1:6" s="94" customFormat="1" x14ac:dyDescent="0.15">
      <c r="A5356"/>
      <c r="B5356"/>
      <c r="C5356"/>
      <c r="D5356"/>
      <c r="E5356"/>
      <c r="F5356"/>
    </row>
    <row r="5357" spans="1:6" s="94" customFormat="1" x14ac:dyDescent="0.15">
      <c r="A5357"/>
      <c r="B5357"/>
      <c r="C5357"/>
      <c r="D5357"/>
      <c r="E5357"/>
      <c r="F5357"/>
    </row>
    <row r="5358" spans="1:6" s="94" customFormat="1" x14ac:dyDescent="0.15">
      <c r="A5358"/>
      <c r="B5358"/>
      <c r="C5358"/>
      <c r="D5358"/>
      <c r="E5358"/>
      <c r="F5358"/>
    </row>
    <row r="5359" spans="1:6" s="94" customFormat="1" x14ac:dyDescent="0.15">
      <c r="A5359"/>
      <c r="B5359"/>
      <c r="C5359"/>
      <c r="D5359"/>
      <c r="E5359"/>
      <c r="F5359"/>
    </row>
    <row r="5360" spans="1:6" s="94" customFormat="1" x14ac:dyDescent="0.15">
      <c r="A5360"/>
      <c r="B5360"/>
      <c r="C5360"/>
      <c r="D5360"/>
      <c r="E5360"/>
      <c r="F5360"/>
    </row>
    <row r="5361" spans="1:6" s="94" customFormat="1" x14ac:dyDescent="0.15">
      <c r="A5361"/>
      <c r="B5361"/>
      <c r="C5361"/>
      <c r="D5361"/>
      <c r="E5361"/>
      <c r="F5361"/>
    </row>
    <row r="5362" spans="1:6" s="94" customFormat="1" x14ac:dyDescent="0.15">
      <c r="A5362"/>
      <c r="B5362"/>
      <c r="C5362"/>
      <c r="D5362"/>
      <c r="E5362"/>
      <c r="F5362"/>
    </row>
    <row r="5363" spans="1:6" s="94" customFormat="1" x14ac:dyDescent="0.15">
      <c r="A5363"/>
      <c r="B5363"/>
      <c r="C5363"/>
      <c r="D5363"/>
      <c r="E5363"/>
      <c r="F5363"/>
    </row>
    <row r="5364" spans="1:6" s="94" customFormat="1" x14ac:dyDescent="0.15">
      <c r="A5364"/>
      <c r="B5364"/>
      <c r="C5364"/>
      <c r="D5364"/>
      <c r="E5364"/>
      <c r="F5364"/>
    </row>
    <row r="5365" spans="1:6" s="94" customFormat="1" x14ac:dyDescent="0.15">
      <c r="A5365"/>
      <c r="B5365"/>
      <c r="C5365"/>
      <c r="D5365"/>
      <c r="E5365"/>
      <c r="F5365"/>
    </row>
    <row r="5366" spans="1:6" s="94" customFormat="1" x14ac:dyDescent="0.15">
      <c r="A5366"/>
      <c r="B5366"/>
      <c r="C5366"/>
      <c r="D5366"/>
      <c r="E5366"/>
      <c r="F5366"/>
    </row>
    <row r="5367" spans="1:6" s="94" customFormat="1" x14ac:dyDescent="0.15">
      <c r="A5367"/>
      <c r="B5367"/>
      <c r="C5367"/>
      <c r="D5367"/>
      <c r="E5367"/>
      <c r="F5367"/>
    </row>
    <row r="5368" spans="1:6" s="94" customFormat="1" x14ac:dyDescent="0.15">
      <c r="A5368"/>
      <c r="B5368"/>
      <c r="C5368"/>
      <c r="D5368"/>
      <c r="E5368"/>
      <c r="F5368"/>
    </row>
    <row r="5369" spans="1:6" s="94" customFormat="1" x14ac:dyDescent="0.15">
      <c r="A5369"/>
      <c r="B5369"/>
      <c r="C5369"/>
      <c r="D5369"/>
      <c r="E5369"/>
      <c r="F5369"/>
    </row>
    <row r="5370" spans="1:6" s="94" customFormat="1" x14ac:dyDescent="0.15">
      <c r="A5370"/>
      <c r="B5370"/>
      <c r="C5370"/>
      <c r="D5370"/>
      <c r="E5370"/>
      <c r="F5370"/>
    </row>
    <row r="5371" spans="1:6" s="94" customFormat="1" x14ac:dyDescent="0.15">
      <c r="A5371"/>
      <c r="B5371"/>
      <c r="C5371"/>
      <c r="D5371"/>
      <c r="E5371"/>
      <c r="F5371"/>
    </row>
    <row r="5372" spans="1:6" s="94" customFormat="1" x14ac:dyDescent="0.15">
      <c r="A5372"/>
      <c r="B5372"/>
      <c r="C5372"/>
      <c r="D5372"/>
      <c r="E5372"/>
      <c r="F5372"/>
    </row>
    <row r="5373" spans="1:6" s="94" customFormat="1" x14ac:dyDescent="0.15">
      <c r="A5373"/>
      <c r="B5373"/>
      <c r="C5373"/>
      <c r="D5373"/>
      <c r="E5373"/>
      <c r="F5373"/>
    </row>
    <row r="5374" spans="1:6" s="94" customFormat="1" x14ac:dyDescent="0.15">
      <c r="A5374"/>
      <c r="B5374"/>
      <c r="C5374"/>
      <c r="D5374"/>
      <c r="E5374"/>
      <c r="F5374"/>
    </row>
    <row r="5375" spans="1:6" s="94" customFormat="1" x14ac:dyDescent="0.15">
      <c r="A5375"/>
      <c r="B5375"/>
      <c r="C5375"/>
      <c r="D5375"/>
      <c r="E5375"/>
      <c r="F5375"/>
    </row>
    <row r="5376" spans="1:6" s="94" customFormat="1" x14ac:dyDescent="0.15">
      <c r="A5376"/>
      <c r="B5376"/>
      <c r="C5376"/>
      <c r="D5376"/>
      <c r="E5376"/>
      <c r="F5376"/>
    </row>
    <row r="5377" spans="1:6" s="94" customFormat="1" x14ac:dyDescent="0.15">
      <c r="A5377"/>
      <c r="B5377"/>
      <c r="C5377"/>
      <c r="D5377"/>
      <c r="E5377"/>
      <c r="F5377"/>
    </row>
    <row r="5378" spans="1:6" s="94" customFormat="1" x14ac:dyDescent="0.15">
      <c r="A5378"/>
      <c r="B5378"/>
      <c r="C5378"/>
      <c r="D5378"/>
      <c r="E5378"/>
      <c r="F5378"/>
    </row>
    <row r="5379" spans="1:6" s="94" customFormat="1" x14ac:dyDescent="0.15">
      <c r="A5379"/>
      <c r="B5379"/>
      <c r="C5379"/>
      <c r="D5379"/>
      <c r="E5379"/>
      <c r="F5379"/>
    </row>
    <row r="5380" spans="1:6" s="94" customFormat="1" x14ac:dyDescent="0.15">
      <c r="A5380"/>
      <c r="B5380"/>
      <c r="C5380"/>
      <c r="D5380"/>
      <c r="E5380"/>
      <c r="F5380"/>
    </row>
    <row r="5381" spans="1:6" s="94" customFormat="1" x14ac:dyDescent="0.15">
      <c r="A5381"/>
      <c r="B5381"/>
      <c r="C5381"/>
      <c r="D5381"/>
      <c r="E5381"/>
      <c r="F5381"/>
    </row>
    <row r="5382" spans="1:6" s="94" customFormat="1" x14ac:dyDescent="0.15">
      <c r="A5382"/>
      <c r="B5382"/>
      <c r="C5382"/>
      <c r="D5382"/>
      <c r="E5382"/>
      <c r="F5382"/>
    </row>
    <row r="5383" spans="1:6" s="94" customFormat="1" x14ac:dyDescent="0.15">
      <c r="A5383"/>
      <c r="B5383"/>
      <c r="C5383"/>
      <c r="D5383"/>
      <c r="E5383"/>
      <c r="F5383"/>
    </row>
    <row r="5384" spans="1:6" s="94" customFormat="1" x14ac:dyDescent="0.15">
      <c r="A5384"/>
      <c r="B5384"/>
      <c r="C5384"/>
      <c r="D5384"/>
      <c r="E5384"/>
      <c r="F5384"/>
    </row>
    <row r="5385" spans="1:6" s="94" customFormat="1" x14ac:dyDescent="0.15">
      <c r="A5385"/>
      <c r="B5385"/>
      <c r="C5385"/>
      <c r="D5385"/>
      <c r="E5385"/>
      <c r="F5385"/>
    </row>
    <row r="5386" spans="1:6" s="94" customFormat="1" x14ac:dyDescent="0.15">
      <c r="A5386"/>
      <c r="B5386"/>
      <c r="C5386"/>
      <c r="D5386"/>
      <c r="E5386"/>
      <c r="F5386"/>
    </row>
    <row r="5387" spans="1:6" s="94" customFormat="1" x14ac:dyDescent="0.15">
      <c r="A5387"/>
      <c r="B5387"/>
      <c r="C5387"/>
      <c r="D5387"/>
      <c r="E5387"/>
      <c r="F5387"/>
    </row>
    <row r="5388" spans="1:6" s="94" customFormat="1" x14ac:dyDescent="0.15">
      <c r="A5388"/>
      <c r="B5388"/>
      <c r="C5388"/>
      <c r="D5388"/>
      <c r="E5388"/>
      <c r="F5388"/>
    </row>
    <row r="5389" spans="1:6" s="94" customFormat="1" x14ac:dyDescent="0.15">
      <c r="A5389"/>
      <c r="B5389"/>
      <c r="C5389"/>
      <c r="D5389"/>
      <c r="E5389"/>
      <c r="F5389"/>
    </row>
    <row r="5390" spans="1:6" s="94" customFormat="1" x14ac:dyDescent="0.15">
      <c r="A5390"/>
      <c r="B5390"/>
      <c r="C5390"/>
      <c r="D5390"/>
      <c r="E5390"/>
      <c r="F5390"/>
    </row>
    <row r="5391" spans="1:6" s="94" customFormat="1" x14ac:dyDescent="0.15">
      <c r="A5391"/>
      <c r="B5391"/>
      <c r="C5391"/>
      <c r="D5391"/>
      <c r="E5391"/>
      <c r="F5391"/>
    </row>
    <row r="5392" spans="1:6" s="94" customFormat="1" x14ac:dyDescent="0.15">
      <c r="A5392"/>
      <c r="B5392"/>
      <c r="C5392"/>
      <c r="D5392"/>
      <c r="E5392"/>
      <c r="F5392"/>
    </row>
    <row r="5393" spans="1:6" s="94" customFormat="1" x14ac:dyDescent="0.15">
      <c r="A5393"/>
      <c r="B5393"/>
      <c r="C5393"/>
      <c r="D5393"/>
      <c r="E5393"/>
      <c r="F5393"/>
    </row>
    <row r="5394" spans="1:6" s="94" customFormat="1" x14ac:dyDescent="0.15">
      <c r="A5394"/>
      <c r="B5394"/>
      <c r="C5394"/>
      <c r="D5394"/>
      <c r="E5394"/>
      <c r="F5394"/>
    </row>
    <row r="5395" spans="1:6" s="94" customFormat="1" x14ac:dyDescent="0.15">
      <c r="A5395"/>
      <c r="B5395"/>
      <c r="C5395"/>
      <c r="D5395"/>
      <c r="E5395"/>
      <c r="F5395"/>
    </row>
    <row r="5396" spans="1:6" s="94" customFormat="1" x14ac:dyDescent="0.15">
      <c r="A5396"/>
      <c r="B5396"/>
      <c r="C5396"/>
      <c r="D5396"/>
      <c r="E5396"/>
      <c r="F5396"/>
    </row>
    <row r="5397" spans="1:6" s="94" customFormat="1" x14ac:dyDescent="0.15">
      <c r="A5397"/>
      <c r="B5397"/>
      <c r="C5397"/>
      <c r="D5397"/>
      <c r="E5397"/>
      <c r="F5397"/>
    </row>
    <row r="5398" spans="1:6" s="94" customFormat="1" x14ac:dyDescent="0.15">
      <c r="A5398"/>
      <c r="B5398"/>
      <c r="C5398"/>
      <c r="D5398"/>
      <c r="E5398"/>
      <c r="F5398"/>
    </row>
    <row r="5399" spans="1:6" s="94" customFormat="1" x14ac:dyDescent="0.15">
      <c r="A5399"/>
      <c r="B5399"/>
      <c r="C5399"/>
      <c r="D5399"/>
      <c r="E5399"/>
      <c r="F5399"/>
    </row>
    <row r="5400" spans="1:6" s="94" customFormat="1" x14ac:dyDescent="0.15">
      <c r="A5400"/>
      <c r="B5400"/>
      <c r="C5400"/>
      <c r="D5400"/>
      <c r="E5400"/>
      <c r="F5400"/>
    </row>
    <row r="5401" spans="1:6" s="94" customFormat="1" x14ac:dyDescent="0.15">
      <c r="A5401"/>
      <c r="B5401"/>
      <c r="C5401"/>
      <c r="D5401"/>
      <c r="E5401"/>
      <c r="F5401"/>
    </row>
    <row r="5402" spans="1:6" s="94" customFormat="1" x14ac:dyDescent="0.15">
      <c r="A5402"/>
      <c r="B5402"/>
      <c r="C5402"/>
      <c r="D5402"/>
      <c r="E5402"/>
      <c r="F5402"/>
    </row>
    <row r="5403" spans="1:6" s="94" customFormat="1" x14ac:dyDescent="0.15">
      <c r="A5403"/>
      <c r="B5403"/>
      <c r="C5403"/>
      <c r="D5403"/>
      <c r="E5403"/>
      <c r="F5403"/>
    </row>
    <row r="5404" spans="1:6" s="94" customFormat="1" x14ac:dyDescent="0.15">
      <c r="A5404"/>
      <c r="B5404"/>
      <c r="C5404"/>
      <c r="D5404"/>
      <c r="E5404"/>
      <c r="F5404"/>
    </row>
    <row r="5405" spans="1:6" s="94" customFormat="1" x14ac:dyDescent="0.15">
      <c r="A5405"/>
      <c r="B5405"/>
      <c r="C5405"/>
      <c r="D5405"/>
      <c r="E5405"/>
      <c r="F5405"/>
    </row>
    <row r="5406" spans="1:6" s="94" customFormat="1" x14ac:dyDescent="0.15">
      <c r="A5406"/>
      <c r="B5406"/>
      <c r="C5406"/>
      <c r="D5406"/>
      <c r="E5406"/>
      <c r="F5406"/>
    </row>
    <row r="5407" spans="1:6" s="94" customFormat="1" x14ac:dyDescent="0.15">
      <c r="A5407"/>
      <c r="B5407"/>
      <c r="C5407"/>
      <c r="D5407"/>
      <c r="E5407"/>
      <c r="F5407"/>
    </row>
    <row r="5408" spans="1:6" s="94" customFormat="1" x14ac:dyDescent="0.15">
      <c r="A5408"/>
      <c r="B5408"/>
      <c r="C5408"/>
      <c r="D5408"/>
      <c r="E5408"/>
      <c r="F5408"/>
    </row>
    <row r="5409" spans="1:6" s="94" customFormat="1" x14ac:dyDescent="0.15">
      <c r="A5409"/>
      <c r="B5409"/>
      <c r="C5409"/>
      <c r="D5409"/>
      <c r="E5409"/>
      <c r="F5409"/>
    </row>
    <row r="5410" spans="1:6" s="94" customFormat="1" x14ac:dyDescent="0.15">
      <c r="A5410"/>
      <c r="B5410"/>
      <c r="C5410"/>
      <c r="D5410"/>
      <c r="E5410"/>
      <c r="F5410"/>
    </row>
    <row r="5411" spans="1:6" s="94" customFormat="1" x14ac:dyDescent="0.15">
      <c r="A5411"/>
      <c r="B5411"/>
      <c r="C5411"/>
      <c r="D5411"/>
      <c r="E5411"/>
      <c r="F5411"/>
    </row>
    <row r="5412" spans="1:6" s="94" customFormat="1" x14ac:dyDescent="0.15">
      <c r="A5412"/>
      <c r="B5412"/>
      <c r="C5412"/>
      <c r="D5412"/>
      <c r="E5412"/>
      <c r="F5412"/>
    </row>
    <row r="5413" spans="1:6" s="94" customFormat="1" x14ac:dyDescent="0.15">
      <c r="A5413"/>
      <c r="B5413"/>
      <c r="C5413"/>
      <c r="D5413"/>
      <c r="E5413"/>
      <c r="F5413"/>
    </row>
    <row r="5414" spans="1:6" s="94" customFormat="1" x14ac:dyDescent="0.15">
      <c r="A5414"/>
      <c r="B5414"/>
      <c r="C5414"/>
      <c r="D5414"/>
      <c r="E5414"/>
      <c r="F5414"/>
    </row>
    <row r="5415" spans="1:6" s="94" customFormat="1" x14ac:dyDescent="0.15">
      <c r="A5415"/>
      <c r="B5415"/>
      <c r="C5415"/>
      <c r="D5415"/>
      <c r="E5415"/>
      <c r="F5415"/>
    </row>
    <row r="5416" spans="1:6" s="94" customFormat="1" x14ac:dyDescent="0.15">
      <c r="A5416"/>
      <c r="B5416"/>
      <c r="C5416"/>
      <c r="D5416"/>
      <c r="E5416"/>
      <c r="F5416"/>
    </row>
    <row r="5417" spans="1:6" s="94" customFormat="1" x14ac:dyDescent="0.15">
      <c r="A5417"/>
      <c r="B5417"/>
      <c r="C5417"/>
      <c r="D5417"/>
      <c r="E5417"/>
      <c r="F5417"/>
    </row>
    <row r="5418" spans="1:6" s="94" customFormat="1" x14ac:dyDescent="0.15">
      <c r="A5418"/>
      <c r="B5418"/>
      <c r="C5418"/>
      <c r="D5418"/>
      <c r="E5418"/>
      <c r="F5418"/>
    </row>
    <row r="5419" spans="1:6" s="94" customFormat="1" x14ac:dyDescent="0.15">
      <c r="A5419"/>
      <c r="B5419"/>
      <c r="C5419"/>
      <c r="D5419"/>
      <c r="E5419"/>
      <c r="F5419"/>
    </row>
    <row r="5420" spans="1:6" s="94" customFormat="1" x14ac:dyDescent="0.15">
      <c r="A5420"/>
      <c r="B5420"/>
      <c r="C5420"/>
      <c r="D5420"/>
      <c r="E5420"/>
      <c r="F5420"/>
    </row>
    <row r="5421" spans="1:6" s="94" customFormat="1" x14ac:dyDescent="0.15">
      <c r="A5421"/>
      <c r="B5421"/>
      <c r="C5421"/>
      <c r="D5421"/>
      <c r="E5421"/>
      <c r="F5421"/>
    </row>
    <row r="5422" spans="1:6" s="94" customFormat="1" x14ac:dyDescent="0.15">
      <c r="A5422"/>
      <c r="B5422"/>
      <c r="C5422"/>
      <c r="D5422"/>
      <c r="E5422"/>
      <c r="F5422"/>
    </row>
    <row r="5423" spans="1:6" s="94" customFormat="1" x14ac:dyDescent="0.15">
      <c r="A5423"/>
      <c r="B5423"/>
      <c r="C5423"/>
      <c r="D5423"/>
      <c r="E5423"/>
      <c r="F5423"/>
    </row>
    <row r="5424" spans="1:6" s="94" customFormat="1" x14ac:dyDescent="0.15">
      <c r="A5424"/>
      <c r="B5424"/>
      <c r="C5424"/>
      <c r="D5424"/>
      <c r="E5424"/>
      <c r="F5424"/>
    </row>
    <row r="5425" spans="1:6" s="94" customFormat="1" x14ac:dyDescent="0.15">
      <c r="A5425"/>
      <c r="B5425"/>
      <c r="C5425"/>
      <c r="D5425"/>
      <c r="E5425"/>
      <c r="F5425"/>
    </row>
    <row r="5426" spans="1:6" s="94" customFormat="1" x14ac:dyDescent="0.15">
      <c r="A5426"/>
      <c r="B5426"/>
      <c r="C5426"/>
      <c r="D5426"/>
      <c r="E5426"/>
      <c r="F5426"/>
    </row>
    <row r="5427" spans="1:6" s="94" customFormat="1" x14ac:dyDescent="0.15">
      <c r="A5427"/>
      <c r="B5427"/>
      <c r="C5427"/>
      <c r="D5427"/>
      <c r="E5427"/>
      <c r="F5427"/>
    </row>
    <row r="5428" spans="1:6" s="94" customFormat="1" x14ac:dyDescent="0.15">
      <c r="A5428"/>
      <c r="B5428"/>
      <c r="C5428"/>
      <c r="D5428"/>
      <c r="E5428"/>
      <c r="F5428"/>
    </row>
    <row r="5429" spans="1:6" s="94" customFormat="1" x14ac:dyDescent="0.15">
      <c r="A5429"/>
      <c r="B5429"/>
      <c r="C5429"/>
      <c r="D5429"/>
      <c r="E5429"/>
      <c r="F5429"/>
    </row>
    <row r="5430" spans="1:6" s="94" customFormat="1" x14ac:dyDescent="0.15">
      <c r="A5430"/>
      <c r="B5430"/>
      <c r="C5430"/>
      <c r="D5430"/>
      <c r="E5430"/>
      <c r="F5430"/>
    </row>
    <row r="5431" spans="1:6" s="94" customFormat="1" x14ac:dyDescent="0.15">
      <c r="A5431"/>
      <c r="B5431"/>
      <c r="C5431"/>
      <c r="D5431"/>
      <c r="E5431"/>
      <c r="F5431"/>
    </row>
    <row r="5432" spans="1:6" s="94" customFormat="1" x14ac:dyDescent="0.15">
      <c r="A5432"/>
      <c r="B5432"/>
      <c r="C5432"/>
      <c r="D5432"/>
      <c r="E5432"/>
      <c r="F5432"/>
    </row>
    <row r="5433" spans="1:6" s="94" customFormat="1" x14ac:dyDescent="0.15">
      <c r="A5433"/>
      <c r="B5433"/>
      <c r="C5433"/>
      <c r="D5433"/>
      <c r="E5433"/>
      <c r="F5433"/>
    </row>
    <row r="5434" spans="1:6" s="94" customFormat="1" x14ac:dyDescent="0.15">
      <c r="A5434"/>
      <c r="B5434"/>
      <c r="C5434"/>
      <c r="D5434"/>
      <c r="E5434"/>
      <c r="F5434"/>
    </row>
    <row r="5435" spans="1:6" s="94" customFormat="1" x14ac:dyDescent="0.15">
      <c r="A5435"/>
      <c r="B5435"/>
      <c r="C5435"/>
      <c r="D5435"/>
      <c r="E5435"/>
      <c r="F5435"/>
    </row>
    <row r="5436" spans="1:6" s="94" customFormat="1" x14ac:dyDescent="0.15">
      <c r="A5436"/>
      <c r="B5436"/>
      <c r="C5436"/>
      <c r="D5436"/>
      <c r="E5436"/>
      <c r="F5436"/>
    </row>
    <row r="5437" spans="1:6" s="94" customFormat="1" x14ac:dyDescent="0.15">
      <c r="A5437"/>
      <c r="B5437"/>
      <c r="C5437"/>
      <c r="D5437"/>
      <c r="E5437"/>
      <c r="F5437"/>
    </row>
    <row r="5438" spans="1:6" s="94" customFormat="1" x14ac:dyDescent="0.15">
      <c r="A5438"/>
      <c r="B5438"/>
      <c r="C5438"/>
      <c r="D5438"/>
      <c r="E5438"/>
      <c r="F5438"/>
    </row>
    <row r="5439" spans="1:6" s="94" customFormat="1" x14ac:dyDescent="0.15">
      <c r="A5439"/>
      <c r="B5439"/>
      <c r="C5439"/>
      <c r="D5439"/>
      <c r="E5439"/>
      <c r="F5439"/>
    </row>
    <row r="5440" spans="1:6" s="94" customFormat="1" x14ac:dyDescent="0.15">
      <c r="A5440"/>
      <c r="B5440"/>
      <c r="C5440"/>
      <c r="D5440"/>
      <c r="E5440"/>
      <c r="F5440"/>
    </row>
    <row r="5441" spans="1:6" s="94" customFormat="1" x14ac:dyDescent="0.15">
      <c r="A5441"/>
      <c r="B5441"/>
      <c r="C5441"/>
      <c r="D5441"/>
      <c r="E5441"/>
      <c r="F5441"/>
    </row>
    <row r="5442" spans="1:6" s="94" customFormat="1" x14ac:dyDescent="0.15">
      <c r="A5442"/>
      <c r="B5442"/>
      <c r="C5442"/>
      <c r="D5442"/>
      <c r="E5442"/>
      <c r="F5442"/>
    </row>
    <row r="5443" spans="1:6" s="94" customFormat="1" x14ac:dyDescent="0.15">
      <c r="A5443"/>
      <c r="B5443"/>
      <c r="C5443"/>
      <c r="D5443"/>
      <c r="E5443"/>
      <c r="F5443"/>
    </row>
    <row r="5444" spans="1:6" s="94" customFormat="1" x14ac:dyDescent="0.15">
      <c r="A5444"/>
      <c r="B5444"/>
      <c r="C5444"/>
      <c r="D5444"/>
      <c r="E5444"/>
      <c r="F5444"/>
    </row>
    <row r="5445" spans="1:6" s="94" customFormat="1" x14ac:dyDescent="0.15">
      <c r="A5445"/>
      <c r="B5445"/>
      <c r="C5445"/>
      <c r="D5445"/>
      <c r="E5445"/>
      <c r="F5445"/>
    </row>
    <row r="5446" spans="1:6" s="94" customFormat="1" x14ac:dyDescent="0.15">
      <c r="A5446"/>
      <c r="B5446"/>
      <c r="C5446"/>
      <c r="D5446"/>
      <c r="E5446"/>
      <c r="F5446"/>
    </row>
    <row r="5447" spans="1:6" s="94" customFormat="1" x14ac:dyDescent="0.15">
      <c r="A5447"/>
      <c r="B5447"/>
      <c r="C5447"/>
      <c r="D5447"/>
      <c r="E5447"/>
      <c r="F5447"/>
    </row>
    <row r="5448" spans="1:6" s="94" customFormat="1" x14ac:dyDescent="0.15">
      <c r="A5448"/>
      <c r="B5448"/>
      <c r="C5448"/>
      <c r="D5448"/>
      <c r="E5448"/>
      <c r="F5448"/>
    </row>
    <row r="5449" spans="1:6" s="94" customFormat="1" x14ac:dyDescent="0.15">
      <c r="A5449"/>
      <c r="B5449"/>
      <c r="C5449"/>
      <c r="D5449"/>
      <c r="E5449"/>
      <c r="F5449"/>
    </row>
    <row r="5450" spans="1:6" s="94" customFormat="1" x14ac:dyDescent="0.15">
      <c r="A5450"/>
      <c r="B5450"/>
      <c r="C5450"/>
      <c r="D5450"/>
      <c r="E5450"/>
      <c r="F5450"/>
    </row>
    <row r="5451" spans="1:6" s="94" customFormat="1" x14ac:dyDescent="0.15">
      <c r="A5451"/>
      <c r="B5451"/>
      <c r="C5451"/>
      <c r="D5451"/>
      <c r="E5451"/>
      <c r="F5451"/>
    </row>
    <row r="5452" spans="1:6" s="94" customFormat="1" x14ac:dyDescent="0.15">
      <c r="A5452"/>
      <c r="B5452"/>
      <c r="C5452"/>
      <c r="D5452"/>
      <c r="E5452"/>
      <c r="F5452"/>
    </row>
    <row r="5453" spans="1:6" s="94" customFormat="1" x14ac:dyDescent="0.15">
      <c r="A5453"/>
      <c r="B5453"/>
      <c r="C5453"/>
      <c r="D5453"/>
      <c r="E5453"/>
      <c r="F5453"/>
    </row>
    <row r="5454" spans="1:6" s="94" customFormat="1" x14ac:dyDescent="0.15">
      <c r="A5454"/>
      <c r="B5454"/>
      <c r="C5454"/>
      <c r="D5454"/>
      <c r="E5454"/>
      <c r="F5454"/>
    </row>
    <row r="5455" spans="1:6" s="94" customFormat="1" x14ac:dyDescent="0.15">
      <c r="A5455"/>
      <c r="B5455"/>
      <c r="C5455"/>
      <c r="D5455"/>
      <c r="E5455"/>
      <c r="F5455"/>
    </row>
    <row r="5456" spans="1:6" s="94" customFormat="1" x14ac:dyDescent="0.15">
      <c r="A5456"/>
      <c r="B5456"/>
      <c r="C5456"/>
      <c r="D5456"/>
      <c r="E5456"/>
      <c r="F5456"/>
    </row>
    <row r="5457" spans="1:6" s="94" customFormat="1" x14ac:dyDescent="0.15">
      <c r="A5457"/>
      <c r="B5457"/>
      <c r="C5457"/>
      <c r="D5457"/>
      <c r="E5457"/>
      <c r="F5457"/>
    </row>
    <row r="5458" spans="1:6" s="94" customFormat="1" x14ac:dyDescent="0.15">
      <c r="A5458"/>
      <c r="B5458"/>
      <c r="C5458"/>
      <c r="D5458"/>
      <c r="E5458"/>
      <c r="F5458"/>
    </row>
    <row r="5459" spans="1:6" s="94" customFormat="1" x14ac:dyDescent="0.15">
      <c r="A5459"/>
      <c r="B5459"/>
      <c r="C5459"/>
      <c r="D5459"/>
      <c r="E5459"/>
      <c r="F5459"/>
    </row>
    <row r="5460" spans="1:6" s="94" customFormat="1" x14ac:dyDescent="0.15">
      <c r="A5460"/>
      <c r="B5460"/>
      <c r="C5460"/>
      <c r="D5460"/>
      <c r="E5460"/>
      <c r="F5460"/>
    </row>
    <row r="5461" spans="1:6" s="94" customFormat="1" x14ac:dyDescent="0.15">
      <c r="A5461"/>
      <c r="B5461"/>
      <c r="C5461"/>
      <c r="D5461"/>
      <c r="E5461"/>
      <c r="F5461"/>
    </row>
    <row r="5462" spans="1:6" s="94" customFormat="1" x14ac:dyDescent="0.15">
      <c r="A5462"/>
      <c r="B5462"/>
      <c r="C5462"/>
      <c r="D5462"/>
      <c r="E5462"/>
      <c r="F5462"/>
    </row>
    <row r="5463" spans="1:6" s="94" customFormat="1" x14ac:dyDescent="0.15">
      <c r="A5463"/>
      <c r="B5463"/>
      <c r="C5463"/>
      <c r="D5463"/>
      <c r="E5463"/>
      <c r="F5463"/>
    </row>
    <row r="5464" spans="1:6" s="94" customFormat="1" x14ac:dyDescent="0.15">
      <c r="A5464"/>
      <c r="B5464"/>
      <c r="C5464"/>
      <c r="D5464"/>
      <c r="E5464"/>
      <c r="F5464"/>
    </row>
    <row r="5465" spans="1:6" s="94" customFormat="1" x14ac:dyDescent="0.15">
      <c r="A5465"/>
      <c r="B5465"/>
      <c r="C5465"/>
      <c r="D5465"/>
      <c r="E5465"/>
      <c r="F5465"/>
    </row>
    <row r="5466" spans="1:6" s="94" customFormat="1" x14ac:dyDescent="0.15">
      <c r="A5466"/>
      <c r="B5466"/>
      <c r="C5466"/>
      <c r="D5466"/>
      <c r="E5466"/>
      <c r="F5466"/>
    </row>
    <row r="5467" spans="1:6" s="94" customFormat="1" x14ac:dyDescent="0.15">
      <c r="A5467"/>
      <c r="B5467"/>
      <c r="C5467"/>
      <c r="D5467"/>
      <c r="E5467"/>
      <c r="F5467"/>
    </row>
    <row r="5468" spans="1:6" s="94" customFormat="1" x14ac:dyDescent="0.15">
      <c r="A5468"/>
      <c r="B5468"/>
      <c r="C5468"/>
      <c r="D5468"/>
      <c r="E5468"/>
      <c r="F5468"/>
    </row>
    <row r="5469" spans="1:6" s="94" customFormat="1" x14ac:dyDescent="0.15">
      <c r="A5469"/>
      <c r="B5469"/>
      <c r="C5469"/>
      <c r="D5469"/>
      <c r="E5469"/>
      <c r="F5469"/>
    </row>
    <row r="5470" spans="1:6" s="94" customFormat="1" x14ac:dyDescent="0.15">
      <c r="A5470"/>
      <c r="B5470"/>
      <c r="C5470"/>
      <c r="D5470"/>
      <c r="E5470"/>
      <c r="F5470"/>
    </row>
    <row r="5471" spans="1:6" s="94" customFormat="1" x14ac:dyDescent="0.15">
      <c r="A5471"/>
      <c r="B5471"/>
      <c r="C5471"/>
      <c r="D5471"/>
      <c r="E5471"/>
      <c r="F5471"/>
    </row>
    <row r="5472" spans="1:6" s="94" customFormat="1" x14ac:dyDescent="0.15">
      <c r="A5472"/>
      <c r="B5472"/>
      <c r="C5472"/>
      <c r="D5472"/>
      <c r="E5472"/>
      <c r="F5472"/>
    </row>
    <row r="5473" spans="1:6" s="94" customFormat="1" x14ac:dyDescent="0.15">
      <c r="A5473"/>
      <c r="B5473"/>
      <c r="C5473"/>
      <c r="D5473"/>
      <c r="E5473"/>
      <c r="F5473"/>
    </row>
    <row r="5474" spans="1:6" s="94" customFormat="1" x14ac:dyDescent="0.15">
      <c r="A5474"/>
      <c r="B5474"/>
      <c r="C5474"/>
      <c r="D5474"/>
      <c r="E5474"/>
      <c r="F5474"/>
    </row>
    <row r="5475" spans="1:6" s="94" customFormat="1" x14ac:dyDescent="0.15">
      <c r="A5475"/>
      <c r="B5475"/>
      <c r="C5475"/>
      <c r="D5475"/>
      <c r="E5475"/>
      <c r="F5475"/>
    </row>
    <row r="5476" spans="1:6" s="94" customFormat="1" x14ac:dyDescent="0.15">
      <c r="A5476"/>
      <c r="B5476"/>
      <c r="C5476"/>
      <c r="D5476"/>
      <c r="E5476"/>
      <c r="F5476"/>
    </row>
    <row r="5477" spans="1:6" s="94" customFormat="1" x14ac:dyDescent="0.15">
      <c r="A5477"/>
      <c r="B5477"/>
      <c r="C5477"/>
      <c r="D5477"/>
      <c r="E5477"/>
      <c r="F5477"/>
    </row>
    <row r="5478" spans="1:6" s="94" customFormat="1" x14ac:dyDescent="0.15">
      <c r="A5478"/>
      <c r="B5478"/>
      <c r="C5478"/>
      <c r="D5478"/>
      <c r="E5478"/>
      <c r="F5478"/>
    </row>
    <row r="5479" spans="1:6" s="94" customFormat="1" x14ac:dyDescent="0.15">
      <c r="A5479"/>
      <c r="B5479"/>
      <c r="C5479"/>
      <c r="D5479"/>
      <c r="E5479"/>
      <c r="F5479"/>
    </row>
    <row r="5480" spans="1:6" s="94" customFormat="1" x14ac:dyDescent="0.15">
      <c r="A5480"/>
      <c r="B5480"/>
      <c r="C5480"/>
      <c r="D5480"/>
      <c r="E5480"/>
      <c r="F5480"/>
    </row>
    <row r="5481" spans="1:6" s="94" customFormat="1" x14ac:dyDescent="0.15">
      <c r="A5481"/>
      <c r="B5481"/>
      <c r="C5481"/>
      <c r="D5481"/>
      <c r="E5481"/>
      <c r="F5481"/>
    </row>
    <row r="5482" spans="1:6" s="94" customFormat="1" x14ac:dyDescent="0.15">
      <c r="A5482"/>
      <c r="B5482"/>
      <c r="C5482"/>
      <c r="D5482"/>
      <c r="E5482"/>
      <c r="F5482"/>
    </row>
    <row r="5483" spans="1:6" s="94" customFormat="1" x14ac:dyDescent="0.15">
      <c r="A5483"/>
      <c r="B5483"/>
      <c r="C5483"/>
      <c r="D5483"/>
      <c r="E5483"/>
      <c r="F5483"/>
    </row>
    <row r="5484" spans="1:6" s="94" customFormat="1" x14ac:dyDescent="0.15">
      <c r="A5484"/>
      <c r="B5484"/>
      <c r="C5484"/>
      <c r="D5484"/>
      <c r="E5484"/>
      <c r="F5484"/>
    </row>
    <row r="5485" spans="1:6" s="94" customFormat="1" x14ac:dyDescent="0.15">
      <c r="A5485"/>
      <c r="B5485"/>
      <c r="C5485"/>
      <c r="D5485"/>
      <c r="E5485"/>
      <c r="F5485"/>
    </row>
    <row r="5486" spans="1:6" s="94" customFormat="1" x14ac:dyDescent="0.15">
      <c r="A5486"/>
      <c r="B5486"/>
      <c r="C5486"/>
      <c r="D5486"/>
      <c r="E5486"/>
      <c r="F5486"/>
    </row>
    <row r="5487" spans="1:6" s="94" customFormat="1" x14ac:dyDescent="0.15">
      <c r="A5487"/>
      <c r="B5487"/>
      <c r="C5487"/>
      <c r="D5487"/>
      <c r="E5487"/>
      <c r="F5487"/>
    </row>
    <row r="5488" spans="1:6" s="94" customFormat="1" x14ac:dyDescent="0.15">
      <c r="A5488"/>
      <c r="B5488"/>
      <c r="C5488"/>
      <c r="D5488"/>
      <c r="E5488"/>
      <c r="F5488"/>
    </row>
    <row r="5489" spans="1:6" s="94" customFormat="1" x14ac:dyDescent="0.15">
      <c r="A5489"/>
      <c r="B5489"/>
      <c r="C5489"/>
      <c r="D5489"/>
      <c r="E5489"/>
      <c r="F5489"/>
    </row>
    <row r="5490" spans="1:6" s="94" customFormat="1" x14ac:dyDescent="0.15">
      <c r="A5490"/>
      <c r="B5490"/>
      <c r="C5490"/>
      <c r="D5490"/>
      <c r="E5490"/>
      <c r="F5490"/>
    </row>
    <row r="5491" spans="1:6" s="94" customFormat="1" x14ac:dyDescent="0.15">
      <c r="A5491"/>
      <c r="B5491"/>
      <c r="C5491"/>
      <c r="D5491"/>
      <c r="E5491"/>
      <c r="F5491"/>
    </row>
    <row r="5492" spans="1:6" s="94" customFormat="1" x14ac:dyDescent="0.15">
      <c r="A5492"/>
      <c r="B5492"/>
      <c r="C5492"/>
      <c r="D5492"/>
      <c r="E5492"/>
      <c r="F5492"/>
    </row>
    <row r="5493" spans="1:6" s="94" customFormat="1" x14ac:dyDescent="0.15">
      <c r="A5493"/>
      <c r="B5493"/>
      <c r="C5493"/>
      <c r="D5493"/>
      <c r="E5493"/>
      <c r="F5493"/>
    </row>
    <row r="5494" spans="1:6" s="94" customFormat="1" x14ac:dyDescent="0.15">
      <c r="A5494"/>
      <c r="B5494"/>
      <c r="C5494"/>
      <c r="D5494"/>
      <c r="E5494"/>
      <c r="F5494"/>
    </row>
    <row r="5495" spans="1:6" s="94" customFormat="1" x14ac:dyDescent="0.15">
      <c r="A5495"/>
      <c r="B5495"/>
      <c r="C5495"/>
      <c r="D5495"/>
      <c r="E5495"/>
      <c r="F5495"/>
    </row>
    <row r="5496" spans="1:6" s="94" customFormat="1" x14ac:dyDescent="0.15">
      <c r="A5496"/>
      <c r="B5496"/>
      <c r="C5496"/>
      <c r="D5496"/>
      <c r="E5496"/>
      <c r="F5496"/>
    </row>
    <row r="5497" spans="1:6" s="94" customFormat="1" x14ac:dyDescent="0.15">
      <c r="A5497"/>
      <c r="B5497"/>
      <c r="C5497"/>
      <c r="D5497"/>
      <c r="E5497"/>
      <c r="F5497"/>
    </row>
    <row r="5498" spans="1:6" s="94" customFormat="1" x14ac:dyDescent="0.15">
      <c r="A5498"/>
      <c r="B5498"/>
      <c r="C5498"/>
      <c r="D5498"/>
      <c r="E5498"/>
      <c r="F5498"/>
    </row>
    <row r="5499" spans="1:6" s="94" customFormat="1" x14ac:dyDescent="0.15">
      <c r="A5499"/>
      <c r="B5499"/>
      <c r="C5499"/>
      <c r="D5499"/>
      <c r="E5499"/>
      <c r="F5499"/>
    </row>
    <row r="5500" spans="1:6" s="94" customFormat="1" x14ac:dyDescent="0.15">
      <c r="A5500"/>
      <c r="B5500"/>
      <c r="C5500"/>
      <c r="D5500"/>
      <c r="E5500"/>
      <c r="F5500"/>
    </row>
    <row r="5501" spans="1:6" s="94" customFormat="1" x14ac:dyDescent="0.15">
      <c r="A5501"/>
      <c r="B5501"/>
      <c r="C5501"/>
      <c r="D5501"/>
      <c r="E5501"/>
      <c r="F5501"/>
    </row>
    <row r="5502" spans="1:6" s="94" customFormat="1" x14ac:dyDescent="0.15">
      <c r="A5502"/>
      <c r="B5502"/>
      <c r="C5502"/>
      <c r="D5502"/>
      <c r="E5502"/>
      <c r="F5502"/>
    </row>
    <row r="5503" spans="1:6" s="94" customFormat="1" x14ac:dyDescent="0.15">
      <c r="A5503"/>
      <c r="B5503"/>
      <c r="C5503"/>
      <c r="D5503"/>
      <c r="E5503"/>
      <c r="F5503"/>
    </row>
    <row r="5504" spans="1:6" s="94" customFormat="1" x14ac:dyDescent="0.15">
      <c r="A5504"/>
      <c r="B5504"/>
      <c r="C5504"/>
      <c r="D5504"/>
      <c r="E5504"/>
      <c r="F5504"/>
    </row>
    <row r="5505" spans="1:6" s="94" customFormat="1" x14ac:dyDescent="0.15">
      <c r="A5505"/>
      <c r="B5505"/>
      <c r="C5505"/>
      <c r="D5505"/>
      <c r="E5505"/>
      <c r="F5505"/>
    </row>
    <row r="5506" spans="1:6" s="94" customFormat="1" x14ac:dyDescent="0.15">
      <c r="A5506"/>
      <c r="B5506"/>
      <c r="C5506"/>
      <c r="D5506"/>
      <c r="E5506"/>
      <c r="F5506"/>
    </row>
    <row r="5507" spans="1:6" s="94" customFormat="1" x14ac:dyDescent="0.15">
      <c r="A5507"/>
      <c r="B5507"/>
      <c r="C5507"/>
      <c r="D5507"/>
      <c r="E5507"/>
      <c r="F5507"/>
    </row>
    <row r="5508" spans="1:6" s="94" customFormat="1" x14ac:dyDescent="0.15">
      <c r="A5508"/>
      <c r="B5508"/>
      <c r="C5508"/>
      <c r="D5508"/>
      <c r="E5508"/>
      <c r="F5508"/>
    </row>
    <row r="5509" spans="1:6" s="94" customFormat="1" x14ac:dyDescent="0.15">
      <c r="A5509"/>
      <c r="B5509"/>
      <c r="C5509"/>
      <c r="D5509"/>
      <c r="E5509"/>
      <c r="F5509"/>
    </row>
    <row r="5510" spans="1:6" s="94" customFormat="1" x14ac:dyDescent="0.15">
      <c r="A5510"/>
      <c r="B5510"/>
      <c r="C5510"/>
      <c r="D5510"/>
      <c r="E5510"/>
      <c r="F5510"/>
    </row>
    <row r="5511" spans="1:6" s="94" customFormat="1" x14ac:dyDescent="0.15">
      <c r="A5511"/>
      <c r="B5511"/>
      <c r="C5511"/>
      <c r="D5511"/>
      <c r="E5511"/>
      <c r="F5511"/>
    </row>
    <row r="5512" spans="1:6" s="94" customFormat="1" x14ac:dyDescent="0.15">
      <c r="A5512"/>
      <c r="B5512"/>
      <c r="C5512"/>
      <c r="D5512"/>
      <c r="E5512"/>
      <c r="F5512"/>
    </row>
    <row r="5513" spans="1:6" s="94" customFormat="1" x14ac:dyDescent="0.15">
      <c r="A5513"/>
      <c r="B5513"/>
      <c r="C5513"/>
      <c r="D5513"/>
      <c r="E5513"/>
      <c r="F5513"/>
    </row>
    <row r="5514" spans="1:6" s="94" customFormat="1" x14ac:dyDescent="0.15">
      <c r="A5514"/>
      <c r="B5514"/>
      <c r="C5514"/>
      <c r="D5514"/>
      <c r="E5514"/>
      <c r="F5514"/>
    </row>
    <row r="5515" spans="1:6" s="94" customFormat="1" x14ac:dyDescent="0.15">
      <c r="A5515"/>
      <c r="B5515"/>
      <c r="C5515"/>
      <c r="D5515"/>
      <c r="E5515"/>
      <c r="F5515"/>
    </row>
    <row r="5516" spans="1:6" s="94" customFormat="1" x14ac:dyDescent="0.15">
      <c r="A5516"/>
      <c r="B5516"/>
      <c r="C5516"/>
      <c r="D5516"/>
      <c r="E5516"/>
      <c r="F5516"/>
    </row>
    <row r="5517" spans="1:6" s="94" customFormat="1" x14ac:dyDescent="0.15">
      <c r="A5517"/>
      <c r="B5517"/>
      <c r="C5517"/>
      <c r="D5517"/>
      <c r="E5517"/>
      <c r="F5517"/>
    </row>
    <row r="5518" spans="1:6" s="94" customFormat="1" x14ac:dyDescent="0.15">
      <c r="A5518"/>
      <c r="B5518"/>
      <c r="C5518"/>
      <c r="D5518"/>
      <c r="E5518"/>
      <c r="F5518"/>
    </row>
    <row r="5519" spans="1:6" s="94" customFormat="1" x14ac:dyDescent="0.15">
      <c r="A5519"/>
      <c r="B5519"/>
      <c r="C5519"/>
      <c r="D5519"/>
      <c r="E5519"/>
      <c r="F5519"/>
    </row>
    <row r="5520" spans="1:6" s="94" customFormat="1" x14ac:dyDescent="0.15">
      <c r="A5520"/>
      <c r="B5520"/>
      <c r="C5520"/>
      <c r="D5520"/>
      <c r="E5520"/>
      <c r="F5520"/>
    </row>
    <row r="5521" spans="1:6" s="94" customFormat="1" x14ac:dyDescent="0.15">
      <c r="A5521"/>
      <c r="B5521"/>
      <c r="C5521"/>
      <c r="D5521"/>
      <c r="E5521"/>
      <c r="F5521"/>
    </row>
    <row r="5522" spans="1:6" s="94" customFormat="1" x14ac:dyDescent="0.15">
      <c r="A5522"/>
      <c r="B5522"/>
      <c r="C5522"/>
      <c r="D5522"/>
      <c r="E5522"/>
      <c r="F5522"/>
    </row>
    <row r="5523" spans="1:6" s="94" customFormat="1" x14ac:dyDescent="0.15">
      <c r="A5523"/>
      <c r="B5523"/>
      <c r="C5523"/>
      <c r="D5523"/>
      <c r="E5523"/>
      <c r="F5523"/>
    </row>
    <row r="5524" spans="1:6" s="94" customFormat="1" x14ac:dyDescent="0.15">
      <c r="A5524"/>
      <c r="B5524"/>
      <c r="C5524"/>
      <c r="D5524"/>
      <c r="E5524"/>
      <c r="F5524"/>
    </row>
    <row r="5525" spans="1:6" s="94" customFormat="1" x14ac:dyDescent="0.15">
      <c r="A5525"/>
      <c r="B5525"/>
      <c r="C5525"/>
      <c r="D5525"/>
      <c r="E5525"/>
      <c r="F5525"/>
    </row>
    <row r="5526" spans="1:6" s="94" customFormat="1" x14ac:dyDescent="0.15">
      <c r="A5526"/>
      <c r="B5526"/>
      <c r="C5526"/>
      <c r="D5526"/>
      <c r="E5526"/>
      <c r="F5526"/>
    </row>
    <row r="5527" spans="1:6" s="94" customFormat="1" x14ac:dyDescent="0.15">
      <c r="A5527"/>
      <c r="B5527"/>
      <c r="C5527"/>
      <c r="D5527"/>
      <c r="E5527"/>
      <c r="F5527"/>
    </row>
    <row r="5528" spans="1:6" s="94" customFormat="1" x14ac:dyDescent="0.15">
      <c r="A5528"/>
      <c r="B5528"/>
      <c r="C5528"/>
      <c r="D5528"/>
      <c r="E5528"/>
      <c r="F5528"/>
    </row>
    <row r="5529" spans="1:6" s="94" customFormat="1" x14ac:dyDescent="0.15">
      <c r="A5529"/>
      <c r="B5529"/>
      <c r="C5529"/>
      <c r="D5529"/>
      <c r="E5529"/>
      <c r="F5529"/>
    </row>
    <row r="5530" spans="1:6" s="94" customFormat="1" x14ac:dyDescent="0.15">
      <c r="A5530"/>
      <c r="B5530"/>
      <c r="C5530"/>
      <c r="D5530"/>
      <c r="E5530"/>
      <c r="F5530"/>
    </row>
    <row r="5531" spans="1:6" s="94" customFormat="1" x14ac:dyDescent="0.15">
      <c r="A5531"/>
      <c r="B5531"/>
      <c r="C5531"/>
      <c r="D5531"/>
      <c r="E5531"/>
      <c r="F5531"/>
    </row>
    <row r="5532" spans="1:6" s="94" customFormat="1" x14ac:dyDescent="0.15">
      <c r="A5532"/>
      <c r="B5532"/>
      <c r="C5532"/>
      <c r="D5532"/>
      <c r="E5532"/>
      <c r="F5532"/>
    </row>
    <row r="5533" spans="1:6" s="94" customFormat="1" x14ac:dyDescent="0.15">
      <c r="A5533"/>
      <c r="B5533"/>
      <c r="C5533"/>
      <c r="D5533"/>
      <c r="E5533"/>
      <c r="F5533"/>
    </row>
    <row r="5534" spans="1:6" s="94" customFormat="1" x14ac:dyDescent="0.15">
      <c r="A5534"/>
      <c r="B5534"/>
      <c r="C5534"/>
      <c r="D5534"/>
      <c r="E5534"/>
      <c r="F5534"/>
    </row>
    <row r="5535" spans="1:6" s="94" customFormat="1" x14ac:dyDescent="0.15">
      <c r="A5535"/>
      <c r="B5535"/>
      <c r="C5535"/>
      <c r="D5535"/>
      <c r="E5535"/>
      <c r="F5535"/>
    </row>
    <row r="5536" spans="1:6" s="94" customFormat="1" x14ac:dyDescent="0.15">
      <c r="A5536"/>
      <c r="B5536"/>
      <c r="C5536"/>
      <c r="D5536"/>
      <c r="E5536"/>
      <c r="F5536"/>
    </row>
    <row r="5537" spans="1:6" s="94" customFormat="1" x14ac:dyDescent="0.15">
      <c r="A5537"/>
      <c r="B5537"/>
      <c r="C5537"/>
      <c r="D5537"/>
      <c r="E5537"/>
      <c r="F5537"/>
    </row>
    <row r="5538" spans="1:6" s="94" customFormat="1" x14ac:dyDescent="0.15">
      <c r="A5538"/>
      <c r="B5538"/>
      <c r="C5538"/>
      <c r="D5538"/>
      <c r="E5538"/>
      <c r="F5538"/>
    </row>
    <row r="5539" spans="1:6" s="94" customFormat="1" x14ac:dyDescent="0.15">
      <c r="A5539"/>
      <c r="B5539"/>
      <c r="C5539"/>
      <c r="D5539"/>
      <c r="E5539"/>
      <c r="F5539"/>
    </row>
    <row r="5540" spans="1:6" s="94" customFormat="1" x14ac:dyDescent="0.15">
      <c r="A5540"/>
      <c r="B5540"/>
      <c r="C5540"/>
      <c r="D5540"/>
      <c r="E5540"/>
      <c r="F5540"/>
    </row>
    <row r="5541" spans="1:6" s="94" customFormat="1" x14ac:dyDescent="0.15">
      <c r="A5541"/>
      <c r="B5541"/>
      <c r="C5541"/>
      <c r="D5541"/>
      <c r="E5541"/>
      <c r="F5541"/>
    </row>
    <row r="5542" spans="1:6" s="94" customFormat="1" x14ac:dyDescent="0.15">
      <c r="A5542"/>
      <c r="B5542"/>
      <c r="C5542"/>
      <c r="D5542"/>
      <c r="E5542"/>
      <c r="F5542"/>
    </row>
    <row r="5543" spans="1:6" s="94" customFormat="1" x14ac:dyDescent="0.15">
      <c r="A5543"/>
      <c r="B5543"/>
      <c r="C5543"/>
      <c r="D5543"/>
      <c r="E5543"/>
      <c r="F5543"/>
    </row>
    <row r="5544" spans="1:6" s="94" customFormat="1" x14ac:dyDescent="0.15">
      <c r="A5544"/>
      <c r="B5544"/>
      <c r="C5544"/>
      <c r="D5544"/>
      <c r="E5544"/>
      <c r="F5544"/>
    </row>
    <row r="5545" spans="1:6" s="94" customFormat="1" x14ac:dyDescent="0.15">
      <c r="A5545"/>
      <c r="B5545"/>
      <c r="C5545"/>
      <c r="D5545"/>
      <c r="E5545"/>
      <c r="F5545"/>
    </row>
    <row r="5546" spans="1:6" s="94" customFormat="1" x14ac:dyDescent="0.15">
      <c r="A5546"/>
      <c r="B5546"/>
      <c r="C5546"/>
      <c r="D5546"/>
      <c r="E5546"/>
      <c r="F5546"/>
    </row>
    <row r="5547" spans="1:6" s="94" customFormat="1" x14ac:dyDescent="0.15">
      <c r="A5547"/>
      <c r="B5547"/>
      <c r="C5547"/>
      <c r="D5547"/>
      <c r="E5547"/>
      <c r="F5547"/>
    </row>
    <row r="5548" spans="1:6" s="94" customFormat="1" x14ac:dyDescent="0.15">
      <c r="A5548"/>
      <c r="B5548"/>
      <c r="C5548"/>
      <c r="D5548"/>
      <c r="E5548"/>
      <c r="F5548"/>
    </row>
    <row r="5549" spans="1:6" s="94" customFormat="1" x14ac:dyDescent="0.15">
      <c r="A5549"/>
      <c r="B5549"/>
      <c r="C5549"/>
      <c r="D5549"/>
      <c r="E5549"/>
      <c r="F5549"/>
    </row>
    <row r="5550" spans="1:6" s="94" customFormat="1" x14ac:dyDescent="0.15">
      <c r="A5550"/>
      <c r="B5550"/>
      <c r="C5550"/>
      <c r="D5550"/>
      <c r="E5550"/>
      <c r="F5550"/>
    </row>
    <row r="5551" spans="1:6" s="94" customFormat="1" x14ac:dyDescent="0.15">
      <c r="A5551"/>
      <c r="B5551"/>
      <c r="C5551"/>
      <c r="D5551"/>
      <c r="E5551"/>
      <c r="F5551"/>
    </row>
    <row r="5552" spans="1:6" s="94" customFormat="1" x14ac:dyDescent="0.15">
      <c r="A5552"/>
      <c r="B5552"/>
      <c r="C5552"/>
      <c r="D5552"/>
      <c r="E5552"/>
      <c r="F5552"/>
    </row>
    <row r="5553" spans="1:6" s="94" customFormat="1" x14ac:dyDescent="0.15">
      <c r="A5553"/>
      <c r="B5553"/>
      <c r="C5553"/>
      <c r="D5553"/>
      <c r="E5553"/>
      <c r="F5553"/>
    </row>
    <row r="5554" spans="1:6" s="94" customFormat="1" x14ac:dyDescent="0.15">
      <c r="A5554"/>
      <c r="B5554"/>
      <c r="C5554"/>
      <c r="D5554"/>
      <c r="E5554"/>
      <c r="F5554"/>
    </row>
    <row r="5555" spans="1:6" s="94" customFormat="1" x14ac:dyDescent="0.15">
      <c r="A5555"/>
      <c r="B5555"/>
      <c r="C5555"/>
      <c r="D5555"/>
      <c r="E5555"/>
      <c r="F5555"/>
    </row>
    <row r="5556" spans="1:6" s="94" customFormat="1" x14ac:dyDescent="0.15">
      <c r="A5556"/>
      <c r="B5556"/>
      <c r="C5556"/>
      <c r="D5556"/>
      <c r="E5556"/>
      <c r="F5556"/>
    </row>
    <row r="5557" spans="1:6" s="94" customFormat="1" x14ac:dyDescent="0.15">
      <c r="A5557"/>
      <c r="B5557"/>
      <c r="C5557"/>
      <c r="D5557"/>
      <c r="E5557"/>
      <c r="F5557"/>
    </row>
    <row r="5558" spans="1:6" s="94" customFormat="1" x14ac:dyDescent="0.15">
      <c r="A5558"/>
      <c r="B5558"/>
      <c r="C5558"/>
      <c r="D5558"/>
      <c r="E5558"/>
      <c r="F5558"/>
    </row>
    <row r="5559" spans="1:6" s="94" customFormat="1" x14ac:dyDescent="0.15">
      <c r="A5559"/>
      <c r="B5559"/>
      <c r="C5559"/>
      <c r="D5559"/>
      <c r="E5559"/>
      <c r="F5559"/>
    </row>
    <row r="5560" spans="1:6" s="94" customFormat="1" x14ac:dyDescent="0.15">
      <c r="A5560"/>
      <c r="B5560"/>
      <c r="C5560"/>
      <c r="D5560"/>
      <c r="E5560"/>
      <c r="F5560"/>
    </row>
    <row r="5561" spans="1:6" s="94" customFormat="1" x14ac:dyDescent="0.15">
      <c r="A5561"/>
      <c r="B5561"/>
      <c r="C5561"/>
      <c r="D5561"/>
      <c r="E5561"/>
      <c r="F5561"/>
    </row>
    <row r="5562" spans="1:6" s="94" customFormat="1" x14ac:dyDescent="0.15">
      <c r="A5562"/>
      <c r="B5562"/>
      <c r="C5562"/>
      <c r="D5562"/>
      <c r="E5562"/>
      <c r="F5562"/>
    </row>
    <row r="5563" spans="1:6" s="94" customFormat="1" x14ac:dyDescent="0.15">
      <c r="A5563"/>
      <c r="B5563"/>
      <c r="C5563"/>
      <c r="D5563"/>
      <c r="E5563"/>
      <c r="F5563"/>
    </row>
    <row r="5564" spans="1:6" s="94" customFormat="1" x14ac:dyDescent="0.15">
      <c r="A5564"/>
      <c r="B5564"/>
      <c r="C5564"/>
      <c r="D5564"/>
      <c r="E5564"/>
      <c r="F5564"/>
    </row>
    <row r="5565" spans="1:6" s="94" customFormat="1" x14ac:dyDescent="0.15">
      <c r="A5565"/>
      <c r="B5565"/>
      <c r="C5565"/>
      <c r="D5565"/>
      <c r="E5565"/>
      <c r="F5565"/>
    </row>
    <row r="5566" spans="1:6" s="94" customFormat="1" x14ac:dyDescent="0.15">
      <c r="A5566"/>
      <c r="B5566"/>
      <c r="C5566"/>
      <c r="D5566"/>
      <c r="E5566"/>
      <c r="F5566"/>
    </row>
    <row r="5567" spans="1:6" s="94" customFormat="1" x14ac:dyDescent="0.15">
      <c r="A5567"/>
      <c r="B5567"/>
      <c r="C5567"/>
      <c r="D5567"/>
      <c r="E5567"/>
      <c r="F5567"/>
    </row>
    <row r="5568" spans="1:6" s="94" customFormat="1" x14ac:dyDescent="0.15">
      <c r="A5568"/>
      <c r="B5568"/>
      <c r="C5568"/>
      <c r="D5568"/>
      <c r="E5568"/>
      <c r="F5568"/>
    </row>
    <row r="5569" spans="1:6" s="94" customFormat="1" x14ac:dyDescent="0.15">
      <c r="A5569"/>
      <c r="B5569"/>
      <c r="C5569"/>
      <c r="D5569"/>
      <c r="E5569"/>
      <c r="F5569"/>
    </row>
    <row r="5570" spans="1:6" s="94" customFormat="1" x14ac:dyDescent="0.15">
      <c r="A5570"/>
      <c r="B5570"/>
      <c r="C5570"/>
      <c r="D5570"/>
      <c r="E5570"/>
      <c r="F5570"/>
    </row>
    <row r="5571" spans="1:6" s="94" customFormat="1" x14ac:dyDescent="0.15">
      <c r="A5571"/>
      <c r="B5571"/>
      <c r="C5571"/>
      <c r="D5571"/>
      <c r="E5571"/>
      <c r="F5571"/>
    </row>
    <row r="5572" spans="1:6" s="94" customFormat="1" x14ac:dyDescent="0.15">
      <c r="A5572"/>
      <c r="B5572"/>
      <c r="C5572"/>
      <c r="D5572"/>
      <c r="E5572"/>
      <c r="F5572"/>
    </row>
    <row r="5573" spans="1:6" s="94" customFormat="1" x14ac:dyDescent="0.15">
      <c r="A5573"/>
      <c r="B5573"/>
      <c r="C5573"/>
      <c r="D5573"/>
      <c r="E5573"/>
      <c r="F5573"/>
    </row>
    <row r="5574" spans="1:6" s="94" customFormat="1" x14ac:dyDescent="0.15">
      <c r="A5574"/>
      <c r="B5574"/>
      <c r="C5574"/>
      <c r="D5574"/>
      <c r="E5574"/>
      <c r="F5574"/>
    </row>
    <row r="5575" spans="1:6" s="94" customFormat="1" x14ac:dyDescent="0.15">
      <c r="A5575"/>
      <c r="B5575"/>
      <c r="C5575"/>
      <c r="D5575"/>
      <c r="E5575"/>
      <c r="F5575"/>
    </row>
    <row r="5576" spans="1:6" s="94" customFormat="1" x14ac:dyDescent="0.15">
      <c r="A5576"/>
      <c r="B5576"/>
      <c r="C5576"/>
      <c r="D5576"/>
      <c r="E5576"/>
      <c r="F5576"/>
    </row>
    <row r="5577" spans="1:6" s="94" customFormat="1" x14ac:dyDescent="0.15">
      <c r="A5577"/>
      <c r="B5577"/>
      <c r="C5577"/>
      <c r="D5577"/>
      <c r="E5577"/>
      <c r="F5577"/>
    </row>
    <row r="5578" spans="1:6" s="94" customFormat="1" x14ac:dyDescent="0.15">
      <c r="A5578"/>
      <c r="B5578"/>
      <c r="C5578"/>
      <c r="D5578"/>
      <c r="E5578"/>
      <c r="F5578"/>
    </row>
    <row r="5579" spans="1:6" s="94" customFormat="1" x14ac:dyDescent="0.15">
      <c r="A5579"/>
      <c r="B5579"/>
      <c r="C5579"/>
      <c r="D5579"/>
      <c r="E5579"/>
      <c r="F5579"/>
    </row>
    <row r="5580" spans="1:6" s="94" customFormat="1" x14ac:dyDescent="0.15">
      <c r="A5580"/>
      <c r="B5580"/>
      <c r="C5580"/>
      <c r="D5580"/>
      <c r="E5580"/>
      <c r="F5580"/>
    </row>
    <row r="5581" spans="1:6" s="94" customFormat="1" x14ac:dyDescent="0.15">
      <c r="A5581"/>
      <c r="B5581"/>
      <c r="C5581"/>
      <c r="D5581"/>
      <c r="E5581"/>
      <c r="F5581"/>
    </row>
    <row r="5582" spans="1:6" s="94" customFormat="1" x14ac:dyDescent="0.15">
      <c r="A5582"/>
      <c r="B5582"/>
      <c r="C5582"/>
      <c r="D5582"/>
      <c r="E5582"/>
      <c r="F5582"/>
    </row>
    <row r="5583" spans="1:6" s="94" customFormat="1" x14ac:dyDescent="0.15">
      <c r="A5583"/>
      <c r="B5583"/>
      <c r="C5583"/>
      <c r="D5583"/>
      <c r="E5583"/>
      <c r="F5583"/>
    </row>
    <row r="5584" spans="1:6" s="94" customFormat="1" x14ac:dyDescent="0.15">
      <c r="A5584"/>
      <c r="B5584"/>
      <c r="C5584"/>
      <c r="D5584"/>
      <c r="E5584"/>
      <c r="F5584"/>
    </row>
    <row r="5585" spans="1:6" s="94" customFormat="1" x14ac:dyDescent="0.15">
      <c r="A5585"/>
      <c r="B5585"/>
      <c r="C5585"/>
      <c r="D5585"/>
      <c r="E5585"/>
      <c r="F5585"/>
    </row>
    <row r="5586" spans="1:6" s="94" customFormat="1" x14ac:dyDescent="0.15">
      <c r="A5586"/>
      <c r="B5586"/>
      <c r="C5586"/>
      <c r="D5586"/>
      <c r="E5586"/>
      <c r="F5586"/>
    </row>
    <row r="5587" spans="1:6" s="94" customFormat="1" x14ac:dyDescent="0.15">
      <c r="A5587"/>
      <c r="B5587"/>
      <c r="C5587"/>
      <c r="D5587"/>
      <c r="E5587"/>
      <c r="F5587"/>
    </row>
    <row r="5588" spans="1:6" s="94" customFormat="1" x14ac:dyDescent="0.15">
      <c r="A5588"/>
      <c r="B5588"/>
      <c r="C5588"/>
      <c r="D5588"/>
      <c r="E5588"/>
      <c r="F5588"/>
    </row>
    <row r="5589" spans="1:6" s="94" customFormat="1" x14ac:dyDescent="0.15">
      <c r="A5589"/>
      <c r="B5589"/>
      <c r="C5589"/>
      <c r="D5589"/>
      <c r="E5589"/>
      <c r="F5589"/>
    </row>
    <row r="5590" spans="1:6" s="94" customFormat="1" x14ac:dyDescent="0.15">
      <c r="A5590"/>
      <c r="B5590"/>
      <c r="C5590"/>
      <c r="D5590"/>
      <c r="E5590"/>
      <c r="F5590"/>
    </row>
    <row r="5591" spans="1:6" s="94" customFormat="1" x14ac:dyDescent="0.15">
      <c r="A5591"/>
      <c r="B5591"/>
      <c r="C5591"/>
      <c r="D5591"/>
      <c r="E5591"/>
      <c r="F5591"/>
    </row>
    <row r="5592" spans="1:6" s="94" customFormat="1" x14ac:dyDescent="0.15">
      <c r="A5592"/>
      <c r="B5592"/>
      <c r="C5592"/>
      <c r="D5592"/>
      <c r="E5592"/>
      <c r="F5592"/>
    </row>
    <row r="5593" spans="1:6" s="94" customFormat="1" x14ac:dyDescent="0.15">
      <c r="A5593"/>
      <c r="B5593"/>
      <c r="C5593"/>
      <c r="D5593"/>
      <c r="E5593"/>
      <c r="F5593"/>
    </row>
    <row r="5594" spans="1:6" s="94" customFormat="1" x14ac:dyDescent="0.15">
      <c r="A5594"/>
      <c r="B5594"/>
      <c r="C5594"/>
      <c r="D5594"/>
      <c r="E5594"/>
      <c r="F5594"/>
    </row>
    <row r="5595" spans="1:6" s="94" customFormat="1" x14ac:dyDescent="0.15">
      <c r="A5595"/>
      <c r="B5595"/>
      <c r="C5595"/>
      <c r="D5595"/>
      <c r="E5595"/>
      <c r="F5595"/>
    </row>
    <row r="5596" spans="1:6" s="94" customFormat="1" x14ac:dyDescent="0.15">
      <c r="A5596"/>
      <c r="B5596"/>
      <c r="C5596"/>
      <c r="D5596"/>
      <c r="E5596"/>
      <c r="F5596"/>
    </row>
    <row r="5597" spans="1:6" s="94" customFormat="1" x14ac:dyDescent="0.15">
      <c r="A5597"/>
      <c r="B5597"/>
      <c r="C5597"/>
      <c r="D5597"/>
      <c r="E5597"/>
      <c r="F5597"/>
    </row>
    <row r="5598" spans="1:6" s="94" customFormat="1" x14ac:dyDescent="0.15">
      <c r="A5598"/>
      <c r="B5598"/>
      <c r="C5598"/>
      <c r="D5598"/>
      <c r="E5598"/>
      <c r="F5598"/>
    </row>
    <row r="5599" spans="1:6" s="94" customFormat="1" x14ac:dyDescent="0.15">
      <c r="A5599"/>
      <c r="B5599"/>
      <c r="C5599"/>
      <c r="D5599"/>
      <c r="E5599"/>
      <c r="F5599"/>
    </row>
    <row r="5600" spans="1:6" s="94" customFormat="1" x14ac:dyDescent="0.15">
      <c r="A5600"/>
      <c r="B5600"/>
      <c r="C5600"/>
      <c r="D5600"/>
      <c r="E5600"/>
      <c r="F5600"/>
    </row>
    <row r="5601" spans="1:6" s="94" customFormat="1" x14ac:dyDescent="0.15">
      <c r="A5601"/>
      <c r="B5601"/>
      <c r="C5601"/>
      <c r="D5601"/>
      <c r="E5601"/>
      <c r="F5601"/>
    </row>
    <row r="5602" spans="1:6" s="94" customFormat="1" x14ac:dyDescent="0.15">
      <c r="A5602"/>
      <c r="B5602"/>
      <c r="C5602"/>
      <c r="D5602"/>
      <c r="E5602"/>
      <c r="F5602"/>
    </row>
    <row r="5603" spans="1:6" s="94" customFormat="1" x14ac:dyDescent="0.15">
      <c r="A5603"/>
      <c r="B5603"/>
      <c r="C5603"/>
      <c r="D5603"/>
      <c r="E5603"/>
      <c r="F5603"/>
    </row>
    <row r="5604" spans="1:6" s="94" customFormat="1" x14ac:dyDescent="0.15">
      <c r="A5604"/>
      <c r="B5604"/>
      <c r="C5604"/>
      <c r="D5604"/>
      <c r="E5604"/>
      <c r="F5604"/>
    </row>
    <row r="5605" spans="1:6" s="94" customFormat="1" x14ac:dyDescent="0.15">
      <c r="A5605"/>
      <c r="B5605"/>
      <c r="C5605"/>
      <c r="D5605"/>
      <c r="E5605"/>
      <c r="F5605"/>
    </row>
    <row r="5606" spans="1:6" s="94" customFormat="1" x14ac:dyDescent="0.15">
      <c r="A5606"/>
      <c r="B5606"/>
      <c r="C5606"/>
      <c r="D5606"/>
      <c r="E5606"/>
      <c r="F5606"/>
    </row>
    <row r="5607" spans="1:6" s="94" customFormat="1" x14ac:dyDescent="0.15">
      <c r="A5607"/>
      <c r="B5607"/>
      <c r="C5607"/>
      <c r="D5607"/>
      <c r="E5607"/>
      <c r="F5607"/>
    </row>
    <row r="5608" spans="1:6" s="94" customFormat="1" x14ac:dyDescent="0.15">
      <c r="A5608"/>
      <c r="B5608"/>
      <c r="C5608"/>
      <c r="D5608"/>
      <c r="E5608"/>
      <c r="F5608"/>
    </row>
    <row r="5609" spans="1:6" s="94" customFormat="1" x14ac:dyDescent="0.15">
      <c r="A5609"/>
      <c r="B5609"/>
      <c r="C5609"/>
      <c r="D5609"/>
      <c r="E5609"/>
      <c r="F5609"/>
    </row>
    <row r="5610" spans="1:6" s="94" customFormat="1" x14ac:dyDescent="0.15">
      <c r="A5610"/>
      <c r="B5610"/>
      <c r="C5610"/>
      <c r="D5610"/>
      <c r="E5610"/>
      <c r="F5610"/>
    </row>
    <row r="5611" spans="1:6" s="94" customFormat="1" x14ac:dyDescent="0.15">
      <c r="A5611"/>
      <c r="B5611"/>
      <c r="C5611"/>
      <c r="D5611"/>
      <c r="E5611"/>
      <c r="F5611"/>
    </row>
    <row r="5612" spans="1:6" s="94" customFormat="1" x14ac:dyDescent="0.15">
      <c r="A5612"/>
      <c r="B5612"/>
      <c r="C5612"/>
      <c r="D5612"/>
      <c r="E5612"/>
      <c r="F5612"/>
    </row>
    <row r="5613" spans="1:6" s="94" customFormat="1" x14ac:dyDescent="0.15">
      <c r="A5613"/>
      <c r="B5613"/>
      <c r="C5613"/>
      <c r="D5613"/>
      <c r="E5613"/>
      <c r="F5613"/>
    </row>
    <row r="5614" spans="1:6" s="94" customFormat="1" x14ac:dyDescent="0.15">
      <c r="A5614"/>
      <c r="B5614"/>
      <c r="C5614"/>
      <c r="D5614"/>
      <c r="E5614"/>
      <c r="F5614"/>
    </row>
    <row r="5615" spans="1:6" s="94" customFormat="1" x14ac:dyDescent="0.15">
      <c r="A5615"/>
      <c r="B5615"/>
      <c r="C5615"/>
      <c r="D5615"/>
      <c r="E5615"/>
      <c r="F5615"/>
    </row>
    <row r="5616" spans="1:6" s="94" customFormat="1" x14ac:dyDescent="0.15">
      <c r="A5616"/>
      <c r="B5616"/>
      <c r="C5616"/>
      <c r="D5616"/>
      <c r="E5616"/>
      <c r="F5616"/>
    </row>
    <row r="5617" spans="1:6" s="94" customFormat="1" x14ac:dyDescent="0.15">
      <c r="A5617"/>
      <c r="B5617"/>
      <c r="C5617"/>
      <c r="D5617"/>
      <c r="E5617"/>
      <c r="F5617"/>
    </row>
    <row r="5618" spans="1:6" s="94" customFormat="1" x14ac:dyDescent="0.15">
      <c r="A5618"/>
      <c r="B5618"/>
      <c r="C5618"/>
      <c r="D5618"/>
      <c r="E5618"/>
      <c r="F5618"/>
    </row>
    <row r="5619" spans="1:6" s="94" customFormat="1" x14ac:dyDescent="0.15">
      <c r="A5619"/>
      <c r="B5619"/>
      <c r="C5619"/>
      <c r="D5619"/>
      <c r="E5619"/>
      <c r="F5619"/>
    </row>
    <row r="5620" spans="1:6" s="94" customFormat="1" x14ac:dyDescent="0.15">
      <c r="A5620"/>
      <c r="B5620"/>
      <c r="C5620"/>
      <c r="D5620"/>
      <c r="E5620"/>
      <c r="F5620"/>
    </row>
    <row r="5621" spans="1:6" s="94" customFormat="1" x14ac:dyDescent="0.15">
      <c r="A5621"/>
      <c r="B5621"/>
      <c r="C5621"/>
      <c r="D5621"/>
      <c r="E5621"/>
      <c r="F5621"/>
    </row>
    <row r="5622" spans="1:6" s="94" customFormat="1" x14ac:dyDescent="0.15">
      <c r="A5622"/>
      <c r="B5622"/>
      <c r="C5622"/>
      <c r="D5622"/>
      <c r="E5622"/>
      <c r="F5622"/>
    </row>
    <row r="5623" spans="1:6" s="94" customFormat="1" x14ac:dyDescent="0.15">
      <c r="A5623"/>
      <c r="B5623"/>
      <c r="C5623"/>
      <c r="D5623"/>
      <c r="E5623"/>
      <c r="F5623"/>
    </row>
    <row r="5624" spans="1:6" s="94" customFormat="1" x14ac:dyDescent="0.15">
      <c r="A5624"/>
      <c r="B5624"/>
      <c r="C5624"/>
      <c r="D5624"/>
      <c r="E5624"/>
      <c r="F5624"/>
    </row>
    <row r="5625" spans="1:6" s="94" customFormat="1" x14ac:dyDescent="0.15">
      <c r="A5625"/>
      <c r="B5625"/>
      <c r="C5625"/>
      <c r="D5625"/>
      <c r="E5625"/>
      <c r="F5625"/>
    </row>
    <row r="5626" spans="1:6" s="94" customFormat="1" x14ac:dyDescent="0.15">
      <c r="A5626"/>
      <c r="B5626"/>
      <c r="C5626"/>
      <c r="D5626"/>
      <c r="E5626"/>
      <c r="F5626"/>
    </row>
    <row r="5627" spans="1:6" s="94" customFormat="1" x14ac:dyDescent="0.15">
      <c r="A5627"/>
      <c r="B5627"/>
      <c r="C5627"/>
      <c r="D5627"/>
      <c r="E5627"/>
      <c r="F5627"/>
    </row>
    <row r="5628" spans="1:6" s="94" customFormat="1" x14ac:dyDescent="0.15">
      <c r="A5628"/>
      <c r="B5628"/>
      <c r="C5628"/>
      <c r="D5628"/>
      <c r="E5628"/>
      <c r="F5628"/>
    </row>
    <row r="5629" spans="1:6" s="94" customFormat="1" x14ac:dyDescent="0.15">
      <c r="A5629"/>
      <c r="B5629"/>
      <c r="C5629"/>
      <c r="D5629"/>
      <c r="E5629"/>
      <c r="F5629"/>
    </row>
    <row r="5630" spans="1:6" s="94" customFormat="1" x14ac:dyDescent="0.15">
      <c r="A5630"/>
      <c r="B5630"/>
      <c r="C5630"/>
      <c r="D5630"/>
      <c r="E5630"/>
      <c r="F5630"/>
    </row>
    <row r="5631" spans="1:6" s="94" customFormat="1" x14ac:dyDescent="0.15">
      <c r="A5631"/>
      <c r="B5631"/>
      <c r="C5631"/>
      <c r="D5631"/>
      <c r="E5631"/>
      <c r="F5631"/>
    </row>
    <row r="5632" spans="1:6" s="94" customFormat="1" x14ac:dyDescent="0.15">
      <c r="A5632"/>
      <c r="B5632"/>
      <c r="C5632"/>
      <c r="D5632"/>
      <c r="E5632"/>
      <c r="F5632"/>
    </row>
    <row r="5633" spans="1:6" s="94" customFormat="1" x14ac:dyDescent="0.15">
      <c r="A5633"/>
      <c r="B5633"/>
      <c r="C5633"/>
      <c r="D5633"/>
      <c r="E5633"/>
      <c r="F5633"/>
    </row>
    <row r="5634" spans="1:6" s="94" customFormat="1" x14ac:dyDescent="0.15">
      <c r="A5634"/>
      <c r="B5634"/>
      <c r="C5634"/>
      <c r="D5634"/>
      <c r="E5634"/>
      <c r="F5634"/>
    </row>
    <row r="5635" spans="1:6" s="94" customFormat="1" x14ac:dyDescent="0.15">
      <c r="A5635"/>
      <c r="B5635"/>
      <c r="C5635"/>
      <c r="D5635"/>
      <c r="E5635"/>
      <c r="F5635"/>
    </row>
    <row r="5636" spans="1:6" s="94" customFormat="1" x14ac:dyDescent="0.15">
      <c r="A5636"/>
      <c r="B5636"/>
      <c r="C5636"/>
      <c r="D5636"/>
      <c r="E5636"/>
      <c r="F5636"/>
    </row>
    <row r="5637" spans="1:6" s="94" customFormat="1" x14ac:dyDescent="0.15">
      <c r="A5637"/>
      <c r="B5637"/>
      <c r="C5637"/>
      <c r="D5637"/>
      <c r="E5637"/>
      <c r="F5637"/>
    </row>
    <row r="5638" spans="1:6" s="94" customFormat="1" x14ac:dyDescent="0.15">
      <c r="A5638"/>
      <c r="B5638"/>
      <c r="C5638"/>
      <c r="D5638"/>
      <c r="E5638"/>
      <c r="F5638"/>
    </row>
  </sheetData>
  <dataConsolidate/>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pageSetUpPr fitToPage="1"/>
  </sheetPr>
  <dimension ref="B1:E103"/>
  <sheetViews>
    <sheetView zoomScale="110" zoomScaleNormal="110" zoomScalePageLayoutView="110" workbookViewId="0">
      <selection activeCell="B7" sqref="B7:C7"/>
    </sheetView>
  </sheetViews>
  <sheetFormatPr baseColWidth="10" defaultRowHeight="14" x14ac:dyDescent="0.15"/>
  <cols>
    <col min="1" max="1" width="6.5" style="179" customWidth="1"/>
    <col min="2" max="2" width="7" style="179" customWidth="1"/>
    <col min="3" max="3" width="137.33203125" style="179" customWidth="1"/>
    <col min="4" max="4" width="10.83203125" style="179"/>
    <col min="5" max="5" width="39.1640625" style="179" customWidth="1"/>
    <col min="6" max="16384" width="10.83203125" style="179"/>
  </cols>
  <sheetData>
    <row r="1" spans="2:5" ht="56.25" customHeight="1" x14ac:dyDescent="0.2">
      <c r="B1" s="367" t="s">
        <v>111</v>
      </c>
      <c r="C1" s="368"/>
      <c r="D1" s="178"/>
      <c r="E1" s="178"/>
    </row>
    <row r="2" spans="2:5" ht="20" x14ac:dyDescent="0.15">
      <c r="B2" s="180" t="s">
        <v>112</v>
      </c>
      <c r="D2" s="181"/>
      <c r="E2" s="182"/>
    </row>
    <row r="3" spans="2:5" x14ac:dyDescent="0.15">
      <c r="C3" s="369"/>
      <c r="D3" s="369"/>
      <c r="E3" s="369"/>
    </row>
    <row r="4" spans="2:5" ht="56.25" customHeight="1" x14ac:dyDescent="0.2">
      <c r="B4" s="370" t="s">
        <v>113</v>
      </c>
      <c r="C4" s="371"/>
      <c r="D4" s="183"/>
      <c r="E4" s="183"/>
    </row>
    <row r="5" spans="2:5" ht="36" customHeight="1" x14ac:dyDescent="0.2">
      <c r="B5" s="370" t="s">
        <v>114</v>
      </c>
      <c r="C5" s="371"/>
      <c r="D5" s="184"/>
      <c r="E5" s="184"/>
    </row>
    <row r="6" spans="2:5" ht="21.75" customHeight="1" x14ac:dyDescent="0.2">
      <c r="B6" s="364" t="s">
        <v>115</v>
      </c>
      <c r="C6" s="372"/>
      <c r="D6" s="185"/>
      <c r="E6" s="185"/>
    </row>
    <row r="7" spans="2:5" ht="95.25" customHeight="1" x14ac:dyDescent="0.2">
      <c r="B7" s="373" t="s">
        <v>116</v>
      </c>
      <c r="C7" s="374"/>
      <c r="D7" s="185"/>
      <c r="E7" s="185"/>
    </row>
    <row r="8" spans="2:5" ht="21.75" customHeight="1" x14ac:dyDescent="0.2">
      <c r="B8" s="364" t="s">
        <v>117</v>
      </c>
      <c r="C8" s="372"/>
      <c r="D8" s="185"/>
      <c r="E8" s="185"/>
    </row>
    <row r="9" spans="2:5" ht="111.75" customHeight="1" x14ac:dyDescent="0.2">
      <c r="B9" s="375" t="s">
        <v>118</v>
      </c>
      <c r="C9" s="376"/>
      <c r="D9" s="186"/>
      <c r="E9" s="186"/>
    </row>
    <row r="10" spans="2:5" ht="19.5" customHeight="1" x14ac:dyDescent="0.2">
      <c r="B10" s="364" t="s">
        <v>119</v>
      </c>
      <c r="C10" s="372"/>
      <c r="D10" s="185"/>
      <c r="E10" s="185"/>
    </row>
    <row r="11" spans="2:5" ht="42" x14ac:dyDescent="0.15">
      <c r="B11" s="187" t="s">
        <v>120</v>
      </c>
      <c r="C11" s="185" t="s">
        <v>121</v>
      </c>
    </row>
    <row r="12" spans="2:5" ht="10" customHeight="1" x14ac:dyDescent="0.15">
      <c r="B12" s="186"/>
      <c r="C12" s="186"/>
      <c r="D12" s="183"/>
      <c r="E12" s="183"/>
    </row>
    <row r="13" spans="2:5" ht="14.25" customHeight="1" x14ac:dyDescent="0.15">
      <c r="B13" s="187" t="s">
        <v>120</v>
      </c>
      <c r="C13" s="185" t="s">
        <v>122</v>
      </c>
      <c r="D13" s="183"/>
      <c r="E13" s="183"/>
    </row>
    <row r="14" spans="2:5" ht="10" customHeight="1" x14ac:dyDescent="0.15">
      <c r="B14" s="186"/>
      <c r="C14" s="186"/>
      <c r="D14" s="183"/>
      <c r="E14" s="183"/>
    </row>
    <row r="15" spans="2:5" ht="15" customHeight="1" x14ac:dyDescent="0.15">
      <c r="B15" s="187" t="s">
        <v>120</v>
      </c>
      <c r="C15" s="185" t="s">
        <v>123</v>
      </c>
      <c r="D15" s="183"/>
      <c r="E15" s="183"/>
    </row>
    <row r="16" spans="2:5" ht="10" customHeight="1" x14ac:dyDescent="0.15">
      <c r="B16" s="186"/>
      <c r="C16" s="185" t="s">
        <v>124</v>
      </c>
      <c r="D16" s="183"/>
      <c r="E16" s="183"/>
    </row>
    <row r="17" spans="2:5" ht="72.75" customHeight="1" x14ac:dyDescent="0.15">
      <c r="B17" s="187" t="s">
        <v>120</v>
      </c>
      <c r="C17" s="188" t="s">
        <v>125</v>
      </c>
      <c r="D17" s="183"/>
      <c r="E17" s="183"/>
    </row>
    <row r="18" spans="2:5" ht="10" customHeight="1" x14ac:dyDescent="0.15">
      <c r="B18" s="186"/>
      <c r="C18" s="185"/>
      <c r="D18" s="183"/>
      <c r="E18" s="183"/>
    </row>
    <row r="19" spans="2:5" ht="28" x14ac:dyDescent="0.15">
      <c r="B19" s="187" t="s">
        <v>120</v>
      </c>
      <c r="C19" s="185" t="s">
        <v>126</v>
      </c>
      <c r="D19" s="183"/>
      <c r="E19" s="183"/>
    </row>
    <row r="20" spans="2:5" ht="10" customHeight="1" x14ac:dyDescent="0.15">
      <c r="B20" s="186"/>
      <c r="C20" s="185"/>
      <c r="D20" s="183"/>
      <c r="E20" s="183"/>
    </row>
    <row r="21" spans="2:5" ht="28" x14ac:dyDescent="0.15">
      <c r="B21" s="187" t="s">
        <v>120</v>
      </c>
      <c r="C21" s="185" t="s">
        <v>127</v>
      </c>
      <c r="D21" s="183"/>
      <c r="E21" s="183"/>
    </row>
    <row r="22" spans="2:5" ht="10" customHeight="1" x14ac:dyDescent="0.15">
      <c r="B22" s="186"/>
      <c r="C22" s="185"/>
      <c r="D22" s="183"/>
      <c r="E22" s="183"/>
    </row>
    <row r="23" spans="2:5" ht="30" customHeight="1" x14ac:dyDescent="0.15">
      <c r="B23" s="187" t="s">
        <v>120</v>
      </c>
      <c r="C23" s="185" t="s">
        <v>128</v>
      </c>
      <c r="D23" s="183"/>
      <c r="E23" s="183"/>
    </row>
    <row r="24" spans="2:5" ht="10" customHeight="1" x14ac:dyDescent="0.15">
      <c r="B24" s="186"/>
      <c r="C24" s="185" t="s">
        <v>124</v>
      </c>
      <c r="D24" s="183"/>
      <c r="E24" s="183"/>
    </row>
    <row r="25" spans="2:5" ht="30" customHeight="1" x14ac:dyDescent="0.15">
      <c r="B25" s="187" t="s">
        <v>120</v>
      </c>
      <c r="C25" s="188" t="s">
        <v>129</v>
      </c>
      <c r="D25" s="183"/>
      <c r="E25" s="183"/>
    </row>
    <row r="26" spans="2:5" x14ac:dyDescent="0.15">
      <c r="B26" s="186"/>
      <c r="C26" s="185"/>
      <c r="D26" s="183"/>
      <c r="E26" s="183"/>
    </row>
    <row r="27" spans="2:5" ht="15" x14ac:dyDescent="0.2">
      <c r="B27" s="364" t="s">
        <v>130</v>
      </c>
      <c r="C27" s="372"/>
      <c r="D27" s="183"/>
      <c r="E27" s="183"/>
    </row>
    <row r="28" spans="2:5" ht="10" customHeight="1" x14ac:dyDescent="0.15">
      <c r="B28" s="186"/>
      <c r="C28" s="185" t="s">
        <v>124</v>
      </c>
      <c r="D28" s="183"/>
      <c r="E28" s="183"/>
    </row>
    <row r="29" spans="2:5" ht="42.75" customHeight="1" x14ac:dyDescent="0.15">
      <c r="B29" s="187" t="s">
        <v>120</v>
      </c>
      <c r="C29" s="188" t="s">
        <v>131</v>
      </c>
      <c r="D29" s="183"/>
      <c r="E29" s="183"/>
    </row>
    <row r="30" spans="2:5" x14ac:dyDescent="0.15">
      <c r="B30" s="186"/>
      <c r="C30" s="185"/>
      <c r="D30" s="183"/>
      <c r="E30" s="183"/>
    </row>
    <row r="31" spans="2:5" ht="15" x14ac:dyDescent="0.2">
      <c r="B31" s="364" t="s">
        <v>132</v>
      </c>
      <c r="C31" s="365"/>
      <c r="D31" s="183"/>
      <c r="E31" s="183"/>
    </row>
    <row r="32" spans="2:5" x14ac:dyDescent="0.15">
      <c r="C32" s="183"/>
      <c r="D32" s="183"/>
      <c r="E32" s="183"/>
    </row>
    <row r="33" spans="2:5" x14ac:dyDescent="0.15">
      <c r="C33" s="183"/>
      <c r="D33" s="183"/>
      <c r="E33" s="183"/>
    </row>
    <row r="34" spans="2:5" x14ac:dyDescent="0.15">
      <c r="C34" s="183"/>
      <c r="D34" s="183"/>
      <c r="E34" s="183"/>
    </row>
    <row r="35" spans="2:5" x14ac:dyDescent="0.15">
      <c r="C35" s="183"/>
      <c r="D35" s="183"/>
      <c r="E35" s="183"/>
    </row>
    <row r="36" spans="2:5" x14ac:dyDescent="0.15">
      <c r="C36" s="183"/>
      <c r="D36" s="183"/>
      <c r="E36" s="183"/>
    </row>
    <row r="37" spans="2:5" x14ac:dyDescent="0.15">
      <c r="C37" s="183"/>
      <c r="D37" s="183"/>
      <c r="E37" s="183"/>
    </row>
    <row r="38" spans="2:5" x14ac:dyDescent="0.15">
      <c r="C38" s="366"/>
      <c r="D38" s="366"/>
      <c r="E38" s="366"/>
    </row>
    <row r="39" spans="2:5" x14ac:dyDescent="0.15">
      <c r="C39" s="366"/>
      <c r="D39" s="366"/>
      <c r="E39" s="366"/>
    </row>
    <row r="40" spans="2:5" x14ac:dyDescent="0.15">
      <c r="C40" s="366"/>
      <c r="D40" s="366"/>
      <c r="E40" s="366"/>
    </row>
    <row r="41" spans="2:5" x14ac:dyDescent="0.15">
      <c r="C41" s="366"/>
      <c r="D41" s="366"/>
      <c r="E41" s="366"/>
    </row>
    <row r="42" spans="2:5" x14ac:dyDescent="0.15">
      <c r="C42" s="183"/>
      <c r="D42" s="183"/>
      <c r="E42" s="183"/>
    </row>
    <row r="43" spans="2:5" x14ac:dyDescent="0.15">
      <c r="C43" s="183"/>
      <c r="D43" s="183"/>
      <c r="E43" s="183"/>
    </row>
    <row r="44" spans="2:5" ht="15" customHeight="1" x14ac:dyDescent="0.2">
      <c r="B44" s="364" t="s">
        <v>133</v>
      </c>
      <c r="C44" s="365"/>
      <c r="D44" s="183"/>
      <c r="E44" s="183"/>
    </row>
    <row r="45" spans="2:5" ht="10" customHeight="1" x14ac:dyDescent="0.15">
      <c r="C45" s="183" t="s">
        <v>124</v>
      </c>
      <c r="D45" s="183"/>
      <c r="E45" s="183"/>
    </row>
    <row r="46" spans="2:5" ht="18" customHeight="1" x14ac:dyDescent="0.15">
      <c r="B46" s="189" t="s">
        <v>120</v>
      </c>
      <c r="C46" s="190" t="s">
        <v>134</v>
      </c>
      <c r="D46" s="183"/>
      <c r="E46" s="183"/>
    </row>
    <row r="47" spans="2:5" ht="10" customHeight="1" x14ac:dyDescent="0.15">
      <c r="C47" s="183" t="s">
        <v>124</v>
      </c>
      <c r="D47" s="183"/>
      <c r="E47" s="183"/>
    </row>
    <row r="48" spans="2:5" ht="18" customHeight="1" x14ac:dyDescent="0.15">
      <c r="B48" s="189" t="s">
        <v>120</v>
      </c>
      <c r="C48" s="190" t="s">
        <v>135</v>
      </c>
      <c r="D48" s="183"/>
      <c r="E48" s="183"/>
    </row>
    <row r="49" spans="2:5" ht="10" customHeight="1" x14ac:dyDescent="0.15">
      <c r="C49" s="183" t="s">
        <v>124</v>
      </c>
      <c r="D49" s="183"/>
      <c r="E49" s="183"/>
    </row>
    <row r="50" spans="2:5" ht="18" customHeight="1" x14ac:dyDescent="0.15">
      <c r="B50" s="189" t="s">
        <v>120</v>
      </c>
      <c r="C50" s="190" t="s">
        <v>136</v>
      </c>
      <c r="D50" s="183"/>
      <c r="E50" s="183"/>
    </row>
    <row r="51" spans="2:5" ht="10" customHeight="1" x14ac:dyDescent="0.15">
      <c r="C51" s="183" t="s">
        <v>124</v>
      </c>
      <c r="D51" s="183"/>
      <c r="E51" s="183"/>
    </row>
    <row r="52" spans="2:5" ht="18" customHeight="1" x14ac:dyDescent="0.15">
      <c r="B52" s="189" t="s">
        <v>120</v>
      </c>
      <c r="C52" s="190" t="s">
        <v>137</v>
      </c>
      <c r="D52" s="183"/>
      <c r="E52" s="183"/>
    </row>
    <row r="53" spans="2:5" x14ac:dyDescent="0.15">
      <c r="C53" s="366"/>
      <c r="D53" s="366"/>
      <c r="E53" s="366"/>
    </row>
    <row r="68" spans="2:5" ht="15" x14ac:dyDescent="0.2">
      <c r="B68" s="364" t="s">
        <v>138</v>
      </c>
      <c r="C68" s="365"/>
    </row>
    <row r="69" spans="2:5" ht="10" customHeight="1" x14ac:dyDescent="0.15">
      <c r="C69" s="183" t="s">
        <v>124</v>
      </c>
      <c r="D69" s="183"/>
      <c r="E69" s="183"/>
    </row>
    <row r="70" spans="2:5" ht="18" customHeight="1" x14ac:dyDescent="0.15">
      <c r="B70" s="189" t="s">
        <v>120</v>
      </c>
      <c r="C70" s="190" t="s">
        <v>139</v>
      </c>
      <c r="D70" s="183"/>
      <c r="E70" s="183"/>
    </row>
    <row r="71" spans="2:5" ht="10" customHeight="1" x14ac:dyDescent="0.15">
      <c r="C71" s="183" t="s">
        <v>124</v>
      </c>
      <c r="D71" s="183"/>
      <c r="E71" s="183"/>
    </row>
    <row r="72" spans="2:5" ht="18" customHeight="1" x14ac:dyDescent="0.15">
      <c r="B72" s="189" t="s">
        <v>120</v>
      </c>
      <c r="C72" s="190" t="s">
        <v>140</v>
      </c>
      <c r="D72" s="183"/>
      <c r="E72" s="183"/>
    </row>
    <row r="73" spans="2:5" ht="10" customHeight="1" x14ac:dyDescent="0.15">
      <c r="C73" s="183" t="s">
        <v>124</v>
      </c>
      <c r="D73" s="183"/>
      <c r="E73" s="183"/>
    </row>
    <row r="74" spans="2:5" ht="18" customHeight="1" x14ac:dyDescent="0.15">
      <c r="B74" s="189" t="s">
        <v>120</v>
      </c>
      <c r="C74" s="190" t="s">
        <v>136</v>
      </c>
      <c r="D74" s="183"/>
      <c r="E74" s="183"/>
    </row>
    <row r="75" spans="2:5" ht="10" customHeight="1" x14ac:dyDescent="0.15">
      <c r="C75" s="183" t="s">
        <v>124</v>
      </c>
      <c r="D75" s="183"/>
      <c r="E75" s="183"/>
    </row>
    <row r="76" spans="2:5" ht="18" customHeight="1" x14ac:dyDescent="0.15">
      <c r="B76" s="189" t="s">
        <v>120</v>
      </c>
      <c r="C76" s="190" t="s">
        <v>141</v>
      </c>
      <c r="D76" s="183"/>
      <c r="E76" s="183"/>
    </row>
    <row r="95" spans="2:3" ht="15" x14ac:dyDescent="0.2">
      <c r="B95" s="364" t="s">
        <v>142</v>
      </c>
      <c r="C95" s="365"/>
    </row>
    <row r="97" spans="2:5" ht="19" x14ac:dyDescent="0.15">
      <c r="B97" s="189" t="s">
        <v>120</v>
      </c>
      <c r="C97" s="190" t="s">
        <v>143</v>
      </c>
    </row>
    <row r="98" spans="2:5" ht="10" customHeight="1" x14ac:dyDescent="0.15">
      <c r="C98" s="183" t="s">
        <v>124</v>
      </c>
      <c r="D98" s="183"/>
      <c r="E98" s="183"/>
    </row>
    <row r="99" spans="2:5" ht="30.75" customHeight="1" x14ac:dyDescent="0.15">
      <c r="B99" s="189" t="s">
        <v>120</v>
      </c>
      <c r="C99" s="190" t="s">
        <v>144</v>
      </c>
      <c r="D99" s="183"/>
      <c r="E99" s="183"/>
    </row>
    <row r="100" spans="2:5" ht="9.75" customHeight="1" x14ac:dyDescent="0.15">
      <c r="C100" s="183" t="s">
        <v>124</v>
      </c>
      <c r="D100" s="183"/>
      <c r="E100" s="183"/>
    </row>
    <row r="101" spans="2:5" ht="32.25" customHeight="1" x14ac:dyDescent="0.15">
      <c r="B101" s="189" t="s">
        <v>120</v>
      </c>
      <c r="C101" s="190" t="s">
        <v>145</v>
      </c>
      <c r="D101" s="183"/>
      <c r="E101" s="183"/>
    </row>
    <row r="102" spans="2:5" ht="9.75" customHeight="1" x14ac:dyDescent="0.15">
      <c r="C102" s="183" t="s">
        <v>124</v>
      </c>
      <c r="D102" s="183"/>
      <c r="E102" s="183"/>
    </row>
    <row r="103" spans="2:5" ht="73.5" customHeight="1" x14ac:dyDescent="0.15">
      <c r="B103" s="189" t="s">
        <v>120</v>
      </c>
      <c r="C103" s="190" t="s">
        <v>146</v>
      </c>
      <c r="D103" s="183"/>
      <c r="E103" s="183"/>
    </row>
  </sheetData>
  <sheetProtection password="CA51" sheet="1" objects="1" scenarios="1"/>
  <mergeCells count="19">
    <mergeCell ref="C38:E38"/>
    <mergeCell ref="B1:C1"/>
    <mergeCell ref="C3:E3"/>
    <mergeCell ref="B4:C4"/>
    <mergeCell ref="B5:C5"/>
    <mergeCell ref="B6:C6"/>
    <mergeCell ref="B7:C7"/>
    <mergeCell ref="B8:C8"/>
    <mergeCell ref="B9:C9"/>
    <mergeCell ref="B10:C10"/>
    <mergeCell ref="B27:C27"/>
    <mergeCell ref="B31:C31"/>
    <mergeCell ref="B95:C95"/>
    <mergeCell ref="C39:E39"/>
    <mergeCell ref="C40:E40"/>
    <mergeCell ref="C41:E41"/>
    <mergeCell ref="B44:C44"/>
    <mergeCell ref="C53:E53"/>
    <mergeCell ref="B68:C68"/>
  </mergeCells>
  <pageMargins left="0.70866141732283472" right="0.70866141732283472" top="0.78740157480314965" bottom="0.78740157480314965" header="0.31496062992125984" footer="0.31496062992125984"/>
  <pageSetup paperSize="9" scale="38" fitToHeight="3" orientation="portrait" horizontalDpi="4294967295" verticalDpi="4294967295"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VGs" enableFormatConditionsCalculation="0"/>
  <dimension ref="A1:WVK4606"/>
  <sheetViews>
    <sheetView workbookViewId="0">
      <pane ySplit="1" topLeftCell="A4138" activePane="bottomLeft" state="frozen"/>
      <selection activeCell="C23" sqref="C23"/>
      <selection pane="bottomLeft" activeCell="B4201" sqref="B4201"/>
    </sheetView>
  </sheetViews>
  <sheetFormatPr baseColWidth="10" defaultColWidth="0" defaultRowHeight="11" x14ac:dyDescent="0.15"/>
  <cols>
    <col min="1" max="1" width="19.1640625" style="62" bestFit="1" customWidth="1"/>
    <col min="2" max="2" width="78.6640625" style="62" bestFit="1" customWidth="1"/>
    <col min="3" max="3" width="18.33203125" style="63" bestFit="1" customWidth="1"/>
    <col min="4" max="5" width="7.83203125" style="62" bestFit="1" customWidth="1"/>
    <col min="6" max="256" width="11.5" style="62" hidden="1"/>
    <col min="257" max="257" width="24.83203125" style="62" hidden="1"/>
    <col min="258" max="258" width="34.5" style="62" hidden="1"/>
    <col min="259" max="259" width="22.83203125" style="62" hidden="1"/>
    <col min="260" max="512" width="11.5" style="62" hidden="1"/>
    <col min="513" max="513" width="24.83203125" style="62" hidden="1"/>
    <col min="514" max="514" width="34.5" style="62" hidden="1"/>
    <col min="515" max="515" width="22.83203125" style="62" hidden="1"/>
    <col min="516" max="768" width="11.5" style="62" hidden="1"/>
    <col min="769" max="769" width="24.83203125" style="62" hidden="1"/>
    <col min="770" max="770" width="34.5" style="62" hidden="1"/>
    <col min="771" max="771" width="22.83203125" style="62" hidden="1"/>
    <col min="772" max="1024" width="11.5" style="62" hidden="1"/>
    <col min="1025" max="1025" width="24.83203125" style="62" hidden="1"/>
    <col min="1026" max="1026" width="34.5" style="62" hidden="1"/>
    <col min="1027" max="1027" width="22.83203125" style="62" hidden="1"/>
    <col min="1028" max="1280" width="11.5" style="62" hidden="1"/>
    <col min="1281" max="1281" width="24.83203125" style="62" hidden="1"/>
    <col min="1282" max="1282" width="34.5" style="62" hidden="1"/>
    <col min="1283" max="1283" width="22.83203125" style="62" hidden="1"/>
    <col min="1284" max="1536" width="11.5" style="62" hidden="1"/>
    <col min="1537" max="1537" width="24.83203125" style="62" hidden="1"/>
    <col min="1538" max="1538" width="34.5" style="62" hidden="1"/>
    <col min="1539" max="1539" width="22.83203125" style="62" hidden="1"/>
    <col min="1540" max="1792" width="11.5" style="62" hidden="1"/>
    <col min="1793" max="1793" width="24.83203125" style="62" hidden="1"/>
    <col min="1794" max="1794" width="34.5" style="62" hidden="1"/>
    <col min="1795" max="1795" width="22.83203125" style="62" hidden="1"/>
    <col min="1796" max="2048" width="11.5" style="62" hidden="1"/>
    <col min="2049" max="2049" width="24.83203125" style="62" hidden="1"/>
    <col min="2050" max="2050" width="34.5" style="62" hidden="1"/>
    <col min="2051" max="2051" width="22.83203125" style="62" hidden="1"/>
    <col min="2052" max="2304" width="11.5" style="62" hidden="1"/>
    <col min="2305" max="2305" width="24.83203125" style="62" hidden="1"/>
    <col min="2306" max="2306" width="34.5" style="62" hidden="1"/>
    <col min="2307" max="2307" width="22.83203125" style="62" hidden="1"/>
    <col min="2308" max="2560" width="11.5" style="62" hidden="1"/>
    <col min="2561" max="2561" width="24.83203125" style="62" hidden="1"/>
    <col min="2562" max="2562" width="34.5" style="62" hidden="1"/>
    <col min="2563" max="2563" width="22.83203125" style="62" hidden="1"/>
    <col min="2564" max="2816" width="11.5" style="62" hidden="1"/>
    <col min="2817" max="2817" width="24.83203125" style="62" hidden="1"/>
    <col min="2818" max="2818" width="34.5" style="62" hidden="1"/>
    <col min="2819" max="2819" width="22.83203125" style="62" hidden="1"/>
    <col min="2820" max="3072" width="11.5" style="62" hidden="1"/>
    <col min="3073" max="3073" width="24.83203125" style="62" hidden="1"/>
    <col min="3074" max="3074" width="34.5" style="62" hidden="1"/>
    <col min="3075" max="3075" width="22.83203125" style="62" hidden="1"/>
    <col min="3076" max="3328" width="11.5" style="62" hidden="1"/>
    <col min="3329" max="3329" width="24.83203125" style="62" hidden="1"/>
    <col min="3330" max="3330" width="34.5" style="62" hidden="1"/>
    <col min="3331" max="3331" width="22.83203125" style="62" hidden="1"/>
    <col min="3332" max="3584" width="11.5" style="62" hidden="1"/>
    <col min="3585" max="3585" width="24.83203125" style="62" hidden="1"/>
    <col min="3586" max="3586" width="34.5" style="62" hidden="1"/>
    <col min="3587" max="3587" width="22.83203125" style="62" hidden="1"/>
    <col min="3588" max="3840" width="11.5" style="62" hidden="1"/>
    <col min="3841" max="3841" width="24.83203125" style="62" hidden="1"/>
    <col min="3842" max="3842" width="34.5" style="62" hidden="1"/>
    <col min="3843" max="3843" width="22.83203125" style="62" hidden="1"/>
    <col min="3844" max="4096" width="11.5" style="62" hidden="1"/>
    <col min="4097" max="4097" width="24.83203125" style="62" hidden="1"/>
    <col min="4098" max="4098" width="34.5" style="62" hidden="1"/>
    <col min="4099" max="4099" width="22.83203125" style="62" hidden="1"/>
    <col min="4100" max="4352" width="11.5" style="62" hidden="1"/>
    <col min="4353" max="4353" width="24.83203125" style="62" hidden="1"/>
    <col min="4354" max="4354" width="34.5" style="62" hidden="1"/>
    <col min="4355" max="4355" width="22.83203125" style="62" hidden="1"/>
    <col min="4356" max="4608" width="11.5" style="62" hidden="1"/>
    <col min="4609" max="4609" width="24.83203125" style="62" hidden="1"/>
    <col min="4610" max="4610" width="34.5" style="62" hidden="1"/>
    <col min="4611" max="4611" width="22.83203125" style="62" hidden="1"/>
    <col min="4612" max="4864" width="11.5" style="62" hidden="1"/>
    <col min="4865" max="4865" width="24.83203125" style="62" hidden="1"/>
    <col min="4866" max="4866" width="34.5" style="62" hidden="1"/>
    <col min="4867" max="4867" width="22.83203125" style="62" hidden="1"/>
    <col min="4868" max="5120" width="11.5" style="62" hidden="1"/>
    <col min="5121" max="5121" width="24.83203125" style="62" hidden="1"/>
    <col min="5122" max="5122" width="34.5" style="62" hidden="1"/>
    <col min="5123" max="5123" width="22.83203125" style="62" hidden="1"/>
    <col min="5124" max="5376" width="11.5" style="62" hidden="1"/>
    <col min="5377" max="5377" width="24.83203125" style="62" hidden="1"/>
    <col min="5378" max="5378" width="34.5" style="62" hidden="1"/>
    <col min="5379" max="5379" width="22.83203125" style="62" hidden="1"/>
    <col min="5380" max="5632" width="11.5" style="62" hidden="1"/>
    <col min="5633" max="5633" width="24.83203125" style="62" hidden="1"/>
    <col min="5634" max="5634" width="34.5" style="62" hidden="1"/>
    <col min="5635" max="5635" width="22.83203125" style="62" hidden="1"/>
    <col min="5636" max="5888" width="11.5" style="62" hidden="1"/>
    <col min="5889" max="5889" width="24.83203125" style="62" hidden="1"/>
    <col min="5890" max="5890" width="34.5" style="62" hidden="1"/>
    <col min="5891" max="5891" width="22.83203125" style="62" hidden="1"/>
    <col min="5892" max="6144" width="11.5" style="62" hidden="1"/>
    <col min="6145" max="6145" width="24.83203125" style="62" hidden="1"/>
    <col min="6146" max="6146" width="34.5" style="62" hidden="1"/>
    <col min="6147" max="6147" width="22.83203125" style="62" hidden="1"/>
    <col min="6148" max="6400" width="11.5" style="62" hidden="1"/>
    <col min="6401" max="6401" width="24.83203125" style="62" hidden="1"/>
    <col min="6402" max="6402" width="34.5" style="62" hidden="1"/>
    <col min="6403" max="6403" width="22.83203125" style="62" hidden="1"/>
    <col min="6404" max="6656" width="11.5" style="62" hidden="1"/>
    <col min="6657" max="6657" width="24.83203125" style="62" hidden="1"/>
    <col min="6658" max="6658" width="34.5" style="62" hidden="1"/>
    <col min="6659" max="6659" width="22.83203125" style="62" hidden="1"/>
    <col min="6660" max="6912" width="11.5" style="62" hidden="1"/>
    <col min="6913" max="6913" width="24.83203125" style="62" hidden="1"/>
    <col min="6914" max="6914" width="34.5" style="62" hidden="1"/>
    <col min="6915" max="6915" width="22.83203125" style="62" hidden="1"/>
    <col min="6916" max="7168" width="11.5" style="62" hidden="1"/>
    <col min="7169" max="7169" width="24.83203125" style="62" hidden="1"/>
    <col min="7170" max="7170" width="34.5" style="62" hidden="1"/>
    <col min="7171" max="7171" width="22.83203125" style="62" hidden="1"/>
    <col min="7172" max="7424" width="11.5" style="62" hidden="1"/>
    <col min="7425" max="7425" width="24.83203125" style="62" hidden="1"/>
    <col min="7426" max="7426" width="34.5" style="62" hidden="1"/>
    <col min="7427" max="7427" width="22.83203125" style="62" hidden="1"/>
    <col min="7428" max="7680" width="11.5" style="62" hidden="1"/>
    <col min="7681" max="7681" width="24.83203125" style="62" hidden="1"/>
    <col min="7682" max="7682" width="34.5" style="62" hidden="1"/>
    <col min="7683" max="7683" width="22.83203125" style="62" hidden="1"/>
    <col min="7684" max="7936" width="11.5" style="62" hidden="1"/>
    <col min="7937" max="7937" width="24.83203125" style="62" hidden="1"/>
    <col min="7938" max="7938" width="34.5" style="62" hidden="1"/>
    <col min="7939" max="7939" width="22.83203125" style="62" hidden="1"/>
    <col min="7940" max="8192" width="11.5" style="62" hidden="1"/>
    <col min="8193" max="8193" width="24.83203125" style="62" hidden="1"/>
    <col min="8194" max="8194" width="34.5" style="62" hidden="1"/>
    <col min="8195" max="8195" width="22.83203125" style="62" hidden="1"/>
    <col min="8196" max="8448" width="11.5" style="62" hidden="1"/>
    <col min="8449" max="8449" width="24.83203125" style="62" hidden="1"/>
    <col min="8450" max="8450" width="34.5" style="62" hidden="1"/>
    <col min="8451" max="8451" width="22.83203125" style="62" hidden="1"/>
    <col min="8452" max="8704" width="11.5" style="62" hidden="1"/>
    <col min="8705" max="8705" width="24.83203125" style="62" hidden="1"/>
    <col min="8706" max="8706" width="34.5" style="62" hidden="1"/>
    <col min="8707" max="8707" width="22.83203125" style="62" hidden="1"/>
    <col min="8708" max="8960" width="11.5" style="62" hidden="1"/>
    <col min="8961" max="8961" width="24.83203125" style="62" hidden="1"/>
    <col min="8962" max="8962" width="34.5" style="62" hidden="1"/>
    <col min="8963" max="8963" width="22.83203125" style="62" hidden="1"/>
    <col min="8964" max="9216" width="11.5" style="62" hidden="1"/>
    <col min="9217" max="9217" width="24.83203125" style="62" hidden="1"/>
    <col min="9218" max="9218" width="34.5" style="62" hidden="1"/>
    <col min="9219" max="9219" width="22.83203125" style="62" hidden="1"/>
    <col min="9220" max="9472" width="11.5" style="62" hidden="1"/>
    <col min="9473" max="9473" width="24.83203125" style="62" hidden="1"/>
    <col min="9474" max="9474" width="34.5" style="62" hidden="1"/>
    <col min="9475" max="9475" width="22.83203125" style="62" hidden="1"/>
    <col min="9476" max="9728" width="11.5" style="62" hidden="1"/>
    <col min="9729" max="9729" width="24.83203125" style="62" hidden="1"/>
    <col min="9730" max="9730" width="34.5" style="62" hidden="1"/>
    <col min="9731" max="9731" width="22.83203125" style="62" hidden="1"/>
    <col min="9732" max="9984" width="11.5" style="62" hidden="1"/>
    <col min="9985" max="9985" width="24.83203125" style="62" hidden="1"/>
    <col min="9986" max="9986" width="34.5" style="62" hidden="1"/>
    <col min="9987" max="9987" width="22.83203125" style="62" hidden="1"/>
    <col min="9988" max="10240" width="11.5" style="62" hidden="1"/>
    <col min="10241" max="10241" width="24.83203125" style="62" hidden="1"/>
    <col min="10242" max="10242" width="34.5" style="62" hidden="1"/>
    <col min="10243" max="10243" width="22.83203125" style="62" hidden="1"/>
    <col min="10244" max="10496" width="11.5" style="62" hidden="1"/>
    <col min="10497" max="10497" width="24.83203125" style="62" hidden="1"/>
    <col min="10498" max="10498" width="34.5" style="62" hidden="1"/>
    <col min="10499" max="10499" width="22.83203125" style="62" hidden="1"/>
    <col min="10500" max="10752" width="11.5" style="62" hidden="1"/>
    <col min="10753" max="10753" width="24.83203125" style="62" hidden="1"/>
    <col min="10754" max="10754" width="34.5" style="62" hidden="1"/>
    <col min="10755" max="10755" width="22.83203125" style="62" hidden="1"/>
    <col min="10756" max="11008" width="11.5" style="62" hidden="1"/>
    <col min="11009" max="11009" width="24.83203125" style="62" hidden="1"/>
    <col min="11010" max="11010" width="34.5" style="62" hidden="1"/>
    <col min="11011" max="11011" width="22.83203125" style="62" hidden="1"/>
    <col min="11012" max="11264" width="11.5" style="62" hidden="1"/>
    <col min="11265" max="11265" width="24.83203125" style="62" hidden="1"/>
    <col min="11266" max="11266" width="34.5" style="62" hidden="1"/>
    <col min="11267" max="11267" width="22.83203125" style="62" hidden="1"/>
    <col min="11268" max="11520" width="11.5" style="62" hidden="1"/>
    <col min="11521" max="11521" width="24.83203125" style="62" hidden="1"/>
    <col min="11522" max="11522" width="34.5" style="62" hidden="1"/>
    <col min="11523" max="11523" width="22.83203125" style="62" hidden="1"/>
    <col min="11524" max="11776" width="11.5" style="62" hidden="1"/>
    <col min="11777" max="11777" width="24.83203125" style="62" hidden="1"/>
    <col min="11778" max="11778" width="34.5" style="62" hidden="1"/>
    <col min="11779" max="11779" width="22.83203125" style="62" hidden="1"/>
    <col min="11780" max="12032" width="11.5" style="62" hidden="1"/>
    <col min="12033" max="12033" width="24.83203125" style="62" hidden="1"/>
    <col min="12034" max="12034" width="34.5" style="62" hidden="1"/>
    <col min="12035" max="12035" width="22.83203125" style="62" hidden="1"/>
    <col min="12036" max="12288" width="11.5" style="62" hidden="1"/>
    <col min="12289" max="12289" width="24.83203125" style="62" hidden="1"/>
    <col min="12290" max="12290" width="34.5" style="62" hidden="1"/>
    <col min="12291" max="12291" width="22.83203125" style="62" hidden="1"/>
    <col min="12292" max="12544" width="11.5" style="62" hidden="1"/>
    <col min="12545" max="12545" width="24.83203125" style="62" hidden="1"/>
    <col min="12546" max="12546" width="34.5" style="62" hidden="1"/>
    <col min="12547" max="12547" width="22.83203125" style="62" hidden="1"/>
    <col min="12548" max="12800" width="11.5" style="62" hidden="1"/>
    <col min="12801" max="12801" width="24.83203125" style="62" hidden="1"/>
    <col min="12802" max="12802" width="34.5" style="62" hidden="1"/>
    <col min="12803" max="12803" width="22.83203125" style="62" hidden="1"/>
    <col min="12804" max="13056" width="11.5" style="62" hidden="1"/>
    <col min="13057" max="13057" width="24.83203125" style="62" hidden="1"/>
    <col min="13058" max="13058" width="34.5" style="62" hidden="1"/>
    <col min="13059" max="13059" width="22.83203125" style="62" hidden="1"/>
    <col min="13060" max="13312" width="11.5" style="62" hidden="1"/>
    <col min="13313" max="13313" width="24.83203125" style="62" hidden="1"/>
    <col min="13314" max="13314" width="34.5" style="62" hidden="1"/>
    <col min="13315" max="13315" width="22.83203125" style="62" hidden="1"/>
    <col min="13316" max="13568" width="11.5" style="62" hidden="1"/>
    <col min="13569" max="13569" width="24.83203125" style="62" hidden="1"/>
    <col min="13570" max="13570" width="34.5" style="62" hidden="1"/>
    <col min="13571" max="13571" width="22.83203125" style="62" hidden="1"/>
    <col min="13572" max="13824" width="11.5" style="62" hidden="1"/>
    <col min="13825" max="13825" width="24.83203125" style="62" hidden="1"/>
    <col min="13826" max="13826" width="34.5" style="62" hidden="1"/>
    <col min="13827" max="13827" width="22.83203125" style="62" hidden="1"/>
    <col min="13828" max="14080" width="11.5" style="62" hidden="1"/>
    <col min="14081" max="14081" width="24.83203125" style="62" hidden="1"/>
    <col min="14082" max="14082" width="34.5" style="62" hidden="1"/>
    <col min="14083" max="14083" width="22.83203125" style="62" hidden="1"/>
    <col min="14084" max="14336" width="11.5" style="62" hidden="1"/>
    <col min="14337" max="14337" width="24.83203125" style="62" hidden="1"/>
    <col min="14338" max="14338" width="34.5" style="62" hidden="1"/>
    <col min="14339" max="14339" width="22.83203125" style="62" hidden="1"/>
    <col min="14340" max="14592" width="11.5" style="62" hidden="1"/>
    <col min="14593" max="14593" width="24.83203125" style="62" hidden="1"/>
    <col min="14594" max="14594" width="34.5" style="62" hidden="1"/>
    <col min="14595" max="14595" width="22.83203125" style="62" hidden="1"/>
    <col min="14596" max="14848" width="11.5" style="62" hidden="1"/>
    <col min="14849" max="14849" width="24.83203125" style="62" hidden="1"/>
    <col min="14850" max="14850" width="34.5" style="62" hidden="1"/>
    <col min="14851" max="14851" width="22.83203125" style="62" hidden="1"/>
    <col min="14852" max="15104" width="11.5" style="62" hidden="1"/>
    <col min="15105" max="15105" width="24.83203125" style="62" hidden="1"/>
    <col min="15106" max="15106" width="34.5" style="62" hidden="1"/>
    <col min="15107" max="15107" width="22.83203125" style="62" hidden="1"/>
    <col min="15108" max="15360" width="11.5" style="62" hidden="1"/>
    <col min="15361" max="15361" width="24.83203125" style="62" hidden="1"/>
    <col min="15362" max="15362" width="34.5" style="62" hidden="1"/>
    <col min="15363" max="15363" width="22.83203125" style="62" hidden="1"/>
    <col min="15364" max="15616" width="11.5" style="62" hidden="1"/>
    <col min="15617" max="15617" width="24.83203125" style="62" hidden="1"/>
    <col min="15618" max="15618" width="34.5" style="62" hidden="1"/>
    <col min="15619" max="15619" width="22.83203125" style="62" hidden="1"/>
    <col min="15620" max="15872" width="11.5" style="62" hidden="1"/>
    <col min="15873" max="15873" width="24.83203125" style="62" hidden="1"/>
    <col min="15874" max="15874" width="34.5" style="62" hidden="1"/>
    <col min="15875" max="15875" width="22.83203125" style="62" hidden="1"/>
    <col min="15876" max="16128" width="11.5" style="62" hidden="1"/>
    <col min="16129" max="16129" width="24.83203125" style="62" hidden="1"/>
    <col min="16130" max="16130" width="34.5" style="62" hidden="1"/>
    <col min="16131" max="16131" width="22.83203125" style="62" hidden="1"/>
    <col min="16132" max="16384" width="11.5" style="62" hidden="1"/>
  </cols>
  <sheetData>
    <row r="1" spans="1:5" s="61" customFormat="1" ht="23.25" customHeight="1" thickBot="1" x14ac:dyDescent="0.2">
      <c r="A1" s="58" t="s">
        <v>65</v>
      </c>
      <c r="B1" s="59" t="s">
        <v>66</v>
      </c>
      <c r="C1" s="60" t="s">
        <v>67</v>
      </c>
    </row>
    <row r="2" spans="1:5" s="278" customFormat="1" x14ac:dyDescent="0.15">
      <c r="A2" s="278" t="s">
        <v>81</v>
      </c>
      <c r="B2" s="278" t="s">
        <v>82</v>
      </c>
      <c r="C2" s="279">
        <v>76.7</v>
      </c>
    </row>
    <row r="3" spans="1:5" s="278" customFormat="1" x14ac:dyDescent="0.15">
      <c r="A3" s="278" t="s">
        <v>232</v>
      </c>
      <c r="B3" s="278" t="s">
        <v>233</v>
      </c>
      <c r="C3" s="279">
        <v>66.5</v>
      </c>
    </row>
    <row r="4" spans="1:5" s="278" customFormat="1" x14ac:dyDescent="0.15">
      <c r="A4" s="278" t="s">
        <v>234</v>
      </c>
      <c r="B4" s="278" t="s">
        <v>82</v>
      </c>
      <c r="C4" s="279">
        <v>76.7</v>
      </c>
    </row>
    <row r="5" spans="1:5" s="278" customFormat="1" x14ac:dyDescent="0.15">
      <c r="A5" s="278" t="s">
        <v>235</v>
      </c>
      <c r="B5" s="278" t="s">
        <v>233</v>
      </c>
      <c r="C5" s="279">
        <v>66.5</v>
      </c>
    </row>
    <row r="6" spans="1:5" s="278" customFormat="1" x14ac:dyDescent="0.15">
      <c r="A6" s="278" t="s">
        <v>236</v>
      </c>
      <c r="B6" s="278" t="s">
        <v>82</v>
      </c>
      <c r="C6" s="279">
        <v>76.7</v>
      </c>
    </row>
    <row r="7" spans="1:5" s="278" customFormat="1" x14ac:dyDescent="0.15">
      <c r="A7" s="278" t="s">
        <v>237</v>
      </c>
      <c r="B7" s="278" t="s">
        <v>233</v>
      </c>
      <c r="C7" s="279">
        <v>66.5</v>
      </c>
    </row>
    <row r="8" spans="1:5" s="278" customFormat="1" x14ac:dyDescent="0.15">
      <c r="A8" s="278" t="s">
        <v>238</v>
      </c>
      <c r="B8" s="278" t="s">
        <v>82</v>
      </c>
      <c r="C8" s="279">
        <v>76.7</v>
      </c>
    </row>
    <row r="9" spans="1:5" s="278" customFormat="1" x14ac:dyDescent="0.15">
      <c r="A9" s="278" t="s">
        <v>239</v>
      </c>
      <c r="B9" s="278" t="s">
        <v>233</v>
      </c>
      <c r="C9" s="279">
        <v>66.5</v>
      </c>
      <c r="E9" s="280"/>
    </row>
    <row r="10" spans="1:5" s="278" customFormat="1" x14ac:dyDescent="0.15">
      <c r="A10" s="278" t="s">
        <v>240</v>
      </c>
      <c r="B10" s="278" t="s">
        <v>82</v>
      </c>
      <c r="C10" s="279">
        <v>96.7</v>
      </c>
    </row>
    <row r="11" spans="1:5" s="278" customFormat="1" x14ac:dyDescent="0.15">
      <c r="A11" s="278" t="s">
        <v>241</v>
      </c>
      <c r="B11" s="278" t="s">
        <v>233</v>
      </c>
      <c r="C11" s="279">
        <v>66.5</v>
      </c>
    </row>
    <row r="12" spans="1:5" s="278" customFormat="1" x14ac:dyDescent="0.15">
      <c r="A12" s="278" t="s">
        <v>242</v>
      </c>
      <c r="B12" s="278" t="s">
        <v>243</v>
      </c>
      <c r="C12" s="279">
        <v>76.7</v>
      </c>
    </row>
    <row r="13" spans="1:5" s="278" customFormat="1" x14ac:dyDescent="0.15">
      <c r="A13" s="278" t="s">
        <v>244</v>
      </c>
      <c r="B13" s="278" t="s">
        <v>245</v>
      </c>
      <c r="C13" s="279">
        <v>66.5</v>
      </c>
    </row>
    <row r="14" spans="1:5" s="278" customFormat="1" x14ac:dyDescent="0.15">
      <c r="A14" s="278" t="s">
        <v>246</v>
      </c>
      <c r="B14" s="278" t="s">
        <v>247</v>
      </c>
      <c r="C14" s="279">
        <v>61</v>
      </c>
    </row>
    <row r="15" spans="1:5" s="278" customFormat="1" x14ac:dyDescent="0.15">
      <c r="A15" s="278" t="s">
        <v>248</v>
      </c>
      <c r="B15" s="278" t="s">
        <v>249</v>
      </c>
      <c r="C15" s="279">
        <v>45.6</v>
      </c>
    </row>
    <row r="16" spans="1:5" x14ac:dyDescent="0.15">
      <c r="A16" s="62" t="s">
        <v>250</v>
      </c>
      <c r="B16" s="62" t="s">
        <v>251</v>
      </c>
      <c r="C16" s="63">
        <v>37</v>
      </c>
    </row>
    <row r="17" spans="1:3" x14ac:dyDescent="0.15">
      <c r="A17" s="62" t="s">
        <v>252</v>
      </c>
      <c r="B17" s="62" t="s">
        <v>82</v>
      </c>
      <c r="C17" s="63">
        <v>96.7</v>
      </c>
    </row>
    <row r="18" spans="1:3" x14ac:dyDescent="0.15">
      <c r="A18" s="62" t="s">
        <v>253</v>
      </c>
      <c r="B18" s="62" t="s">
        <v>233</v>
      </c>
      <c r="C18" s="63">
        <v>66.5</v>
      </c>
    </row>
    <row r="19" spans="1:3" x14ac:dyDescent="0.15">
      <c r="A19" s="62" t="s">
        <v>254</v>
      </c>
      <c r="B19" s="62" t="s">
        <v>243</v>
      </c>
      <c r="C19" s="63">
        <v>75.900000000000006</v>
      </c>
    </row>
    <row r="20" spans="1:3" x14ac:dyDescent="0.15">
      <c r="A20" s="62" t="s">
        <v>255</v>
      </c>
      <c r="B20" s="62" t="s">
        <v>245</v>
      </c>
      <c r="C20" s="63">
        <v>65.8</v>
      </c>
    </row>
    <row r="21" spans="1:3" x14ac:dyDescent="0.15">
      <c r="A21" s="62" t="s">
        <v>256</v>
      </c>
      <c r="B21" s="62" t="s">
        <v>247</v>
      </c>
      <c r="C21" s="63">
        <v>60.4</v>
      </c>
    </row>
    <row r="22" spans="1:3" x14ac:dyDescent="0.15">
      <c r="A22" s="62" t="s">
        <v>257</v>
      </c>
      <c r="B22" s="62" t="s">
        <v>249</v>
      </c>
      <c r="C22" s="63">
        <v>45.1</v>
      </c>
    </row>
    <row r="23" spans="1:3" x14ac:dyDescent="0.15">
      <c r="A23" s="62" t="s">
        <v>258</v>
      </c>
      <c r="B23" s="62" t="s">
        <v>251</v>
      </c>
      <c r="C23" s="63">
        <v>36.6</v>
      </c>
    </row>
    <row r="24" spans="1:3" x14ac:dyDescent="0.15">
      <c r="A24" s="62" t="s">
        <v>259</v>
      </c>
      <c r="B24" s="62" t="s">
        <v>82</v>
      </c>
      <c r="C24" s="63">
        <v>96.7</v>
      </c>
    </row>
    <row r="25" spans="1:3" x14ac:dyDescent="0.15">
      <c r="A25" s="62" t="s">
        <v>260</v>
      </c>
      <c r="B25" s="62" t="s">
        <v>233</v>
      </c>
      <c r="C25" s="63">
        <v>66.5</v>
      </c>
    </row>
    <row r="26" spans="1:3" x14ac:dyDescent="0.15">
      <c r="A26" s="62" t="s">
        <v>261</v>
      </c>
      <c r="B26" s="62" t="s">
        <v>262</v>
      </c>
      <c r="C26" s="63">
        <v>75.099999999999994</v>
      </c>
    </row>
    <row r="27" spans="1:3" x14ac:dyDescent="0.15">
      <c r="A27" s="62" t="s">
        <v>263</v>
      </c>
      <c r="B27" s="62" t="s">
        <v>264</v>
      </c>
      <c r="C27" s="63">
        <v>65.099999999999994</v>
      </c>
    </row>
    <row r="28" spans="1:3" x14ac:dyDescent="0.15">
      <c r="A28" s="62" t="s">
        <v>265</v>
      </c>
      <c r="B28" s="62" t="s">
        <v>247</v>
      </c>
      <c r="C28" s="63">
        <v>59.8</v>
      </c>
    </row>
    <row r="29" spans="1:3" x14ac:dyDescent="0.15">
      <c r="A29" s="62" t="s">
        <v>266</v>
      </c>
      <c r="B29" s="62" t="s">
        <v>249</v>
      </c>
      <c r="C29" s="63">
        <v>44.6</v>
      </c>
    </row>
    <row r="30" spans="1:3" x14ac:dyDescent="0.15">
      <c r="A30" s="62" t="s">
        <v>267</v>
      </c>
      <c r="B30" s="62" t="s">
        <v>251</v>
      </c>
      <c r="C30" s="63">
        <v>36.200000000000003</v>
      </c>
    </row>
    <row r="31" spans="1:3" x14ac:dyDescent="0.15">
      <c r="A31" s="62" t="s">
        <v>268</v>
      </c>
      <c r="B31" s="62" t="s">
        <v>82</v>
      </c>
      <c r="C31" s="63">
        <v>96.7</v>
      </c>
    </row>
    <row r="32" spans="1:3" x14ac:dyDescent="0.15">
      <c r="A32" s="62" t="s">
        <v>269</v>
      </c>
      <c r="B32" s="62" t="s">
        <v>233</v>
      </c>
      <c r="C32" s="63">
        <v>66.5</v>
      </c>
    </row>
    <row r="33" spans="1:3" x14ac:dyDescent="0.15">
      <c r="A33" s="62" t="s">
        <v>270</v>
      </c>
      <c r="B33" s="62" t="s">
        <v>243</v>
      </c>
      <c r="C33" s="63">
        <v>74.3</v>
      </c>
    </row>
    <row r="34" spans="1:3" x14ac:dyDescent="0.15">
      <c r="A34" s="62" t="s">
        <v>271</v>
      </c>
      <c r="B34" s="62" t="s">
        <v>245</v>
      </c>
      <c r="C34" s="63">
        <v>64.400000000000006</v>
      </c>
    </row>
    <row r="35" spans="1:3" x14ac:dyDescent="0.15">
      <c r="A35" s="62" t="s">
        <v>272</v>
      </c>
      <c r="B35" s="62" t="s">
        <v>247</v>
      </c>
      <c r="C35" s="63">
        <v>59.2</v>
      </c>
    </row>
    <row r="36" spans="1:3" x14ac:dyDescent="0.15">
      <c r="A36" s="62" t="s">
        <v>273</v>
      </c>
      <c r="B36" s="62" t="s">
        <v>249</v>
      </c>
      <c r="C36" s="63">
        <v>44.2</v>
      </c>
    </row>
    <row r="37" spans="1:3" x14ac:dyDescent="0.15">
      <c r="A37" s="62" t="s">
        <v>274</v>
      </c>
      <c r="B37" s="62" t="s">
        <v>251</v>
      </c>
      <c r="C37" s="63">
        <v>35.799999999999997</v>
      </c>
    </row>
    <row r="38" spans="1:3" x14ac:dyDescent="0.15">
      <c r="A38" s="62" t="s">
        <v>275</v>
      </c>
      <c r="B38" s="62" t="s">
        <v>82</v>
      </c>
      <c r="C38" s="63">
        <v>96.7</v>
      </c>
    </row>
    <row r="39" spans="1:3" x14ac:dyDescent="0.15">
      <c r="A39" s="62" t="s">
        <v>276</v>
      </c>
      <c r="B39" s="62" t="s">
        <v>233</v>
      </c>
      <c r="C39" s="63">
        <v>66.5</v>
      </c>
    </row>
    <row r="40" spans="1:3" x14ac:dyDescent="0.15">
      <c r="A40" s="62" t="s">
        <v>277</v>
      </c>
      <c r="B40" s="62" t="s">
        <v>243</v>
      </c>
      <c r="C40" s="63">
        <v>73.599999999999994</v>
      </c>
    </row>
    <row r="41" spans="1:3" x14ac:dyDescent="0.15">
      <c r="A41" s="62" t="s">
        <v>278</v>
      </c>
      <c r="B41" s="62" t="s">
        <v>245</v>
      </c>
      <c r="C41" s="63">
        <v>63.8</v>
      </c>
    </row>
    <row r="42" spans="1:3" x14ac:dyDescent="0.15">
      <c r="A42" s="62" t="s">
        <v>279</v>
      </c>
      <c r="B42" s="62" t="s">
        <v>247</v>
      </c>
      <c r="C42" s="63">
        <v>58.6</v>
      </c>
    </row>
    <row r="43" spans="1:3" x14ac:dyDescent="0.15">
      <c r="A43" s="62" t="s">
        <v>280</v>
      </c>
      <c r="B43" s="62" t="s">
        <v>249</v>
      </c>
      <c r="C43" s="63">
        <v>43.8</v>
      </c>
    </row>
    <row r="44" spans="1:3" x14ac:dyDescent="0.15">
      <c r="A44" s="62" t="s">
        <v>281</v>
      </c>
      <c r="B44" s="62" t="s">
        <v>251</v>
      </c>
      <c r="C44" s="63">
        <v>35.4</v>
      </c>
    </row>
    <row r="45" spans="1:3" x14ac:dyDescent="0.15">
      <c r="A45" s="62" t="s">
        <v>282</v>
      </c>
      <c r="B45" s="62" t="s">
        <v>283</v>
      </c>
      <c r="C45" s="63">
        <v>126.7</v>
      </c>
    </row>
    <row r="46" spans="1:3" x14ac:dyDescent="0.15">
      <c r="A46" s="62" t="s">
        <v>284</v>
      </c>
      <c r="B46" s="62" t="s">
        <v>285</v>
      </c>
      <c r="C46" s="63">
        <v>116.7</v>
      </c>
    </row>
    <row r="47" spans="1:3" x14ac:dyDescent="0.15">
      <c r="A47" s="62" t="s">
        <v>286</v>
      </c>
      <c r="B47" s="62" t="s">
        <v>287</v>
      </c>
      <c r="C47" s="63">
        <v>86.5</v>
      </c>
    </row>
    <row r="48" spans="1:3" x14ac:dyDescent="0.15">
      <c r="A48" s="62" t="s">
        <v>288</v>
      </c>
      <c r="B48" s="62" t="s">
        <v>289</v>
      </c>
      <c r="C48" s="63">
        <v>76.5</v>
      </c>
    </row>
    <row r="49" spans="1:3" x14ac:dyDescent="0.15">
      <c r="A49" s="62" t="s">
        <v>290</v>
      </c>
      <c r="B49" s="62" t="s">
        <v>291</v>
      </c>
      <c r="C49" s="63">
        <v>86.5</v>
      </c>
    </row>
    <row r="50" spans="1:3" x14ac:dyDescent="0.15">
      <c r="A50" s="62" t="s">
        <v>292</v>
      </c>
      <c r="B50" s="62" t="s">
        <v>262</v>
      </c>
      <c r="C50" s="63">
        <v>72.900000000000006</v>
      </c>
    </row>
    <row r="51" spans="1:3" x14ac:dyDescent="0.15">
      <c r="A51" s="62" t="s">
        <v>293</v>
      </c>
      <c r="B51" s="62" t="s">
        <v>264</v>
      </c>
      <c r="C51" s="63">
        <v>63.2</v>
      </c>
    </row>
    <row r="52" spans="1:3" x14ac:dyDescent="0.15">
      <c r="A52" s="62" t="s">
        <v>294</v>
      </c>
      <c r="B52" s="62" t="s">
        <v>295</v>
      </c>
      <c r="C52" s="63">
        <v>58</v>
      </c>
    </row>
    <row r="53" spans="1:3" x14ac:dyDescent="0.15">
      <c r="A53" s="62" t="s">
        <v>296</v>
      </c>
      <c r="B53" s="62" t="s">
        <v>297</v>
      </c>
      <c r="C53" s="63">
        <v>43.4</v>
      </c>
    </row>
    <row r="54" spans="1:3" x14ac:dyDescent="0.15">
      <c r="A54" s="62" t="s">
        <v>298</v>
      </c>
      <c r="B54" s="62" t="s">
        <v>299</v>
      </c>
      <c r="C54" s="63">
        <v>35</v>
      </c>
    </row>
    <row r="55" spans="1:3" x14ac:dyDescent="0.15">
      <c r="A55" s="62" t="s">
        <v>300</v>
      </c>
      <c r="B55" s="62" t="s">
        <v>283</v>
      </c>
      <c r="C55" s="63">
        <v>126.7</v>
      </c>
    </row>
    <row r="56" spans="1:3" x14ac:dyDescent="0.15">
      <c r="A56" s="62" t="s">
        <v>301</v>
      </c>
      <c r="B56" s="62" t="s">
        <v>285</v>
      </c>
      <c r="C56" s="63">
        <v>116.7</v>
      </c>
    </row>
    <row r="57" spans="1:3" x14ac:dyDescent="0.15">
      <c r="A57" s="62" t="s">
        <v>302</v>
      </c>
      <c r="B57" s="62" t="s">
        <v>287</v>
      </c>
      <c r="C57" s="63">
        <v>86.5</v>
      </c>
    </row>
    <row r="58" spans="1:3" x14ac:dyDescent="0.15">
      <c r="A58" s="62" t="s">
        <v>303</v>
      </c>
      <c r="B58" s="62" t="s">
        <v>289</v>
      </c>
      <c r="C58" s="63">
        <v>76.5</v>
      </c>
    </row>
    <row r="59" spans="1:3" x14ac:dyDescent="0.15">
      <c r="A59" s="62" t="s">
        <v>304</v>
      </c>
      <c r="B59" s="62" t="s">
        <v>291</v>
      </c>
      <c r="C59" s="63">
        <v>86.5</v>
      </c>
    </row>
    <row r="60" spans="1:3" x14ac:dyDescent="0.15">
      <c r="A60" s="62" t="s">
        <v>305</v>
      </c>
      <c r="B60" s="62" t="s">
        <v>262</v>
      </c>
      <c r="C60" s="63">
        <v>72.2</v>
      </c>
    </row>
    <row r="61" spans="1:3" x14ac:dyDescent="0.15">
      <c r="A61" s="62" t="s">
        <v>306</v>
      </c>
      <c r="B61" s="62" t="s">
        <v>264</v>
      </c>
      <c r="C61" s="63">
        <v>62.6</v>
      </c>
    </row>
    <row r="62" spans="1:3" x14ac:dyDescent="0.15">
      <c r="A62" s="62" t="s">
        <v>307</v>
      </c>
      <c r="B62" s="62" t="s">
        <v>295</v>
      </c>
      <c r="C62" s="63">
        <v>57.4</v>
      </c>
    </row>
    <row r="63" spans="1:3" x14ac:dyDescent="0.15">
      <c r="A63" s="62" t="s">
        <v>308</v>
      </c>
      <c r="B63" s="62" t="s">
        <v>297</v>
      </c>
      <c r="C63" s="63">
        <v>43</v>
      </c>
    </row>
    <row r="64" spans="1:3" x14ac:dyDescent="0.15">
      <c r="A64" s="62" t="s">
        <v>309</v>
      </c>
      <c r="B64" s="62" t="s">
        <v>299</v>
      </c>
      <c r="C64" s="63">
        <v>34.700000000000003</v>
      </c>
    </row>
    <row r="65" spans="1:3" x14ac:dyDescent="0.15">
      <c r="A65" s="62" t="s">
        <v>310</v>
      </c>
      <c r="B65" s="62" t="s">
        <v>311</v>
      </c>
      <c r="C65" s="63">
        <v>126.7</v>
      </c>
    </row>
    <row r="66" spans="1:3" x14ac:dyDescent="0.15">
      <c r="A66" s="62" t="s">
        <v>312</v>
      </c>
      <c r="B66" s="62" t="s">
        <v>313</v>
      </c>
      <c r="C66" s="63">
        <v>116.7</v>
      </c>
    </row>
    <row r="67" spans="1:3" x14ac:dyDescent="0.15">
      <c r="A67" s="62" t="s">
        <v>314</v>
      </c>
      <c r="B67" s="62" t="s">
        <v>315</v>
      </c>
      <c r="C67" s="63">
        <v>86.5</v>
      </c>
    </row>
    <row r="68" spans="1:3" x14ac:dyDescent="0.15">
      <c r="A68" s="62" t="s">
        <v>316</v>
      </c>
      <c r="B68" s="62" t="s">
        <v>317</v>
      </c>
      <c r="C68" s="63">
        <v>76.5</v>
      </c>
    </row>
    <row r="69" spans="1:3" x14ac:dyDescent="0.15">
      <c r="A69" s="62" t="s">
        <v>318</v>
      </c>
      <c r="B69" s="62" t="s">
        <v>319</v>
      </c>
      <c r="C69" s="63">
        <v>86.5</v>
      </c>
    </row>
    <row r="70" spans="1:3" x14ac:dyDescent="0.15">
      <c r="A70" s="62" t="s">
        <v>320</v>
      </c>
      <c r="B70" s="62" t="s">
        <v>321</v>
      </c>
      <c r="C70" s="63">
        <v>71.400000000000006</v>
      </c>
    </row>
    <row r="71" spans="1:3" x14ac:dyDescent="0.15">
      <c r="A71" s="62" t="s">
        <v>322</v>
      </c>
      <c r="B71" s="62" t="s">
        <v>323</v>
      </c>
      <c r="C71" s="63">
        <v>61.9</v>
      </c>
    </row>
    <row r="72" spans="1:3" x14ac:dyDescent="0.15">
      <c r="A72" s="62" t="s">
        <v>324</v>
      </c>
      <c r="B72" s="62" t="s">
        <v>295</v>
      </c>
      <c r="C72" s="63">
        <v>56.8</v>
      </c>
    </row>
    <row r="73" spans="1:3" x14ac:dyDescent="0.15">
      <c r="A73" s="62" t="s">
        <v>325</v>
      </c>
      <c r="B73" s="62" t="s">
        <v>297</v>
      </c>
      <c r="C73" s="63">
        <v>42.5</v>
      </c>
    </row>
    <row r="74" spans="1:3" x14ac:dyDescent="0.15">
      <c r="A74" s="62" t="s">
        <v>326</v>
      </c>
      <c r="B74" s="62" t="s">
        <v>299</v>
      </c>
      <c r="C74" s="63">
        <v>34.299999999999997</v>
      </c>
    </row>
    <row r="75" spans="1:3" x14ac:dyDescent="0.15">
      <c r="A75" s="62" t="s">
        <v>327</v>
      </c>
      <c r="B75" s="62" t="s">
        <v>328</v>
      </c>
      <c r="C75" s="63">
        <v>126.7</v>
      </c>
    </row>
    <row r="76" spans="1:3" x14ac:dyDescent="0.15">
      <c r="A76" s="62" t="s">
        <v>329</v>
      </c>
      <c r="B76" s="62" t="s">
        <v>330</v>
      </c>
      <c r="C76" s="63">
        <v>116.7</v>
      </c>
    </row>
    <row r="77" spans="1:3" x14ac:dyDescent="0.15">
      <c r="A77" s="62" t="s">
        <v>331</v>
      </c>
      <c r="B77" s="62" t="s">
        <v>332</v>
      </c>
      <c r="C77" s="63">
        <v>86.5</v>
      </c>
    </row>
    <row r="78" spans="1:3" x14ac:dyDescent="0.15">
      <c r="A78" s="62" t="s">
        <v>333</v>
      </c>
      <c r="B78" s="62" t="s">
        <v>334</v>
      </c>
      <c r="C78" s="63">
        <v>76.5</v>
      </c>
    </row>
    <row r="79" spans="1:3" x14ac:dyDescent="0.15">
      <c r="A79" s="62" t="s">
        <v>335</v>
      </c>
      <c r="B79" s="62" t="s">
        <v>336</v>
      </c>
      <c r="C79" s="63">
        <v>86.5</v>
      </c>
    </row>
    <row r="80" spans="1:3" x14ac:dyDescent="0.15">
      <c r="A80" s="62" t="s">
        <v>337</v>
      </c>
      <c r="B80" s="62" t="s">
        <v>82</v>
      </c>
      <c r="C80" s="63">
        <v>127</v>
      </c>
    </row>
    <row r="81" spans="1:3" x14ac:dyDescent="0.15">
      <c r="A81" s="62" t="s">
        <v>338</v>
      </c>
      <c r="B81" s="62" t="s">
        <v>339</v>
      </c>
      <c r="C81" s="63">
        <v>83</v>
      </c>
    </row>
    <row r="82" spans="1:3" x14ac:dyDescent="0.15">
      <c r="A82" s="62" t="s">
        <v>340</v>
      </c>
      <c r="B82" s="62" t="s">
        <v>341</v>
      </c>
      <c r="C82" s="63">
        <v>63</v>
      </c>
    </row>
    <row r="83" spans="1:3" x14ac:dyDescent="0.15">
      <c r="A83" s="62" t="s">
        <v>342</v>
      </c>
      <c r="B83" s="62" t="s">
        <v>343</v>
      </c>
      <c r="C83" s="63">
        <v>55</v>
      </c>
    </row>
    <row r="84" spans="1:3" x14ac:dyDescent="0.15">
      <c r="A84" s="62" t="s">
        <v>344</v>
      </c>
      <c r="B84" s="62" t="s">
        <v>345</v>
      </c>
      <c r="C84" s="63">
        <v>53</v>
      </c>
    </row>
    <row r="85" spans="1:3" x14ac:dyDescent="0.15">
      <c r="A85" s="62" t="s">
        <v>346</v>
      </c>
      <c r="B85" s="62" t="s">
        <v>347</v>
      </c>
      <c r="C85" s="63">
        <v>42</v>
      </c>
    </row>
    <row r="86" spans="1:3" x14ac:dyDescent="0.15">
      <c r="A86" s="62" t="s">
        <v>348</v>
      </c>
      <c r="B86" s="62" t="s">
        <v>349</v>
      </c>
      <c r="C86" s="63">
        <v>34</v>
      </c>
    </row>
    <row r="87" spans="1:3" x14ac:dyDescent="0.15">
      <c r="A87" s="62" t="s">
        <v>350</v>
      </c>
      <c r="B87" s="62" t="s">
        <v>351</v>
      </c>
      <c r="C87" s="63">
        <v>127</v>
      </c>
    </row>
    <row r="88" spans="1:3" x14ac:dyDescent="0.15">
      <c r="A88" s="62" t="s">
        <v>352</v>
      </c>
      <c r="B88" s="62" t="s">
        <v>353</v>
      </c>
      <c r="C88" s="63">
        <v>83</v>
      </c>
    </row>
    <row r="89" spans="1:3" x14ac:dyDescent="0.15">
      <c r="A89" s="62" t="s">
        <v>354</v>
      </c>
      <c r="B89" s="62" t="s">
        <v>355</v>
      </c>
      <c r="C89" s="63">
        <v>63</v>
      </c>
    </row>
    <row r="90" spans="1:3" x14ac:dyDescent="0.15">
      <c r="A90" s="62" t="s">
        <v>356</v>
      </c>
      <c r="B90" s="62" t="s">
        <v>357</v>
      </c>
      <c r="C90" s="63">
        <v>55</v>
      </c>
    </row>
    <row r="91" spans="1:3" x14ac:dyDescent="0.15">
      <c r="A91" s="62" t="s">
        <v>358</v>
      </c>
      <c r="B91" s="62" t="s">
        <v>359</v>
      </c>
      <c r="C91" s="63">
        <v>53</v>
      </c>
    </row>
    <row r="92" spans="1:3" x14ac:dyDescent="0.15">
      <c r="A92" s="62" t="s">
        <v>360</v>
      </c>
      <c r="B92" s="62" t="s">
        <v>361</v>
      </c>
      <c r="C92" s="63">
        <v>42</v>
      </c>
    </row>
    <row r="93" spans="1:3" x14ac:dyDescent="0.15">
      <c r="A93" s="62" t="s">
        <v>362</v>
      </c>
      <c r="B93" s="62" t="s">
        <v>363</v>
      </c>
      <c r="C93" s="63">
        <v>34</v>
      </c>
    </row>
    <row r="94" spans="1:3" x14ac:dyDescent="0.15">
      <c r="A94" s="62" t="s">
        <v>364</v>
      </c>
      <c r="B94" s="62" t="s">
        <v>365</v>
      </c>
      <c r="C94" s="63">
        <v>126.7</v>
      </c>
    </row>
    <row r="95" spans="1:3" x14ac:dyDescent="0.15">
      <c r="A95" s="62" t="s">
        <v>366</v>
      </c>
      <c r="B95" s="62" t="s">
        <v>367</v>
      </c>
      <c r="C95" s="63">
        <v>116.7</v>
      </c>
    </row>
    <row r="96" spans="1:3" x14ac:dyDescent="0.15">
      <c r="A96" s="62" t="s">
        <v>368</v>
      </c>
      <c r="B96" s="62" t="s">
        <v>369</v>
      </c>
      <c r="C96" s="63">
        <v>86.5</v>
      </c>
    </row>
    <row r="97" spans="1:3" x14ac:dyDescent="0.15">
      <c r="A97" s="62" t="s">
        <v>370</v>
      </c>
      <c r="B97" s="62" t="s">
        <v>371</v>
      </c>
      <c r="C97" s="63">
        <v>76.5</v>
      </c>
    </row>
    <row r="98" spans="1:3" x14ac:dyDescent="0.15">
      <c r="A98" s="62" t="s">
        <v>372</v>
      </c>
      <c r="B98" s="62" t="s">
        <v>373</v>
      </c>
      <c r="C98" s="63">
        <v>86.5</v>
      </c>
    </row>
    <row r="99" spans="1:3" x14ac:dyDescent="0.15">
      <c r="A99" s="62" t="s">
        <v>374</v>
      </c>
      <c r="B99" s="62" t="s">
        <v>82</v>
      </c>
      <c r="C99" s="63">
        <v>125.7</v>
      </c>
    </row>
    <row r="100" spans="1:3" x14ac:dyDescent="0.15">
      <c r="A100" s="62" t="s">
        <v>375</v>
      </c>
      <c r="B100" s="62" t="s">
        <v>339</v>
      </c>
      <c r="C100" s="63">
        <v>82.2</v>
      </c>
    </row>
    <row r="101" spans="1:3" x14ac:dyDescent="0.15">
      <c r="A101" s="62" t="s">
        <v>376</v>
      </c>
      <c r="B101" s="62" t="s">
        <v>341</v>
      </c>
      <c r="C101" s="63">
        <v>62.4</v>
      </c>
    </row>
    <row r="102" spans="1:3" x14ac:dyDescent="0.15">
      <c r="A102" s="62" t="s">
        <v>377</v>
      </c>
      <c r="B102" s="62" t="s">
        <v>343</v>
      </c>
      <c r="C102" s="63">
        <v>54.5</v>
      </c>
    </row>
    <row r="103" spans="1:3" x14ac:dyDescent="0.15">
      <c r="A103" s="62" t="s">
        <v>378</v>
      </c>
      <c r="B103" s="62" t="s">
        <v>345</v>
      </c>
      <c r="C103" s="63">
        <v>52.5</v>
      </c>
    </row>
    <row r="104" spans="1:3" x14ac:dyDescent="0.15">
      <c r="A104" s="62" t="s">
        <v>379</v>
      </c>
      <c r="B104" s="62" t="s">
        <v>347</v>
      </c>
      <c r="C104" s="63">
        <v>41.6</v>
      </c>
    </row>
    <row r="105" spans="1:3" x14ac:dyDescent="0.15">
      <c r="A105" s="62" t="s">
        <v>380</v>
      </c>
      <c r="B105" s="62" t="s">
        <v>381</v>
      </c>
      <c r="C105" s="63">
        <v>33.700000000000003</v>
      </c>
    </row>
    <row r="106" spans="1:3" x14ac:dyDescent="0.15">
      <c r="A106" s="62" t="s">
        <v>382</v>
      </c>
      <c r="B106" s="62" t="s">
        <v>383</v>
      </c>
      <c r="C106" s="63">
        <v>125.7</v>
      </c>
    </row>
    <row r="107" spans="1:3" x14ac:dyDescent="0.15">
      <c r="A107" s="62" t="s">
        <v>384</v>
      </c>
      <c r="B107" s="62" t="s">
        <v>385</v>
      </c>
      <c r="C107" s="63">
        <v>82.2</v>
      </c>
    </row>
    <row r="108" spans="1:3" x14ac:dyDescent="0.15">
      <c r="A108" s="62" t="s">
        <v>386</v>
      </c>
      <c r="B108" s="62" t="s">
        <v>387</v>
      </c>
      <c r="C108" s="63">
        <v>62.4</v>
      </c>
    </row>
    <row r="109" spans="1:3" x14ac:dyDescent="0.15">
      <c r="A109" s="62" t="s">
        <v>388</v>
      </c>
      <c r="B109" s="62" t="s">
        <v>389</v>
      </c>
      <c r="C109" s="63">
        <v>54.5</v>
      </c>
    </row>
    <row r="110" spans="1:3" x14ac:dyDescent="0.15">
      <c r="A110" s="62" t="s">
        <v>390</v>
      </c>
      <c r="B110" s="62" t="s">
        <v>391</v>
      </c>
      <c r="C110" s="63">
        <v>52.5</v>
      </c>
    </row>
    <row r="111" spans="1:3" x14ac:dyDescent="0.15">
      <c r="A111" s="62" t="s">
        <v>392</v>
      </c>
      <c r="B111" s="62" t="s">
        <v>393</v>
      </c>
      <c r="C111" s="63">
        <v>41.6</v>
      </c>
    </row>
    <row r="112" spans="1:3" x14ac:dyDescent="0.15">
      <c r="A112" s="62" t="s">
        <v>394</v>
      </c>
      <c r="B112" s="62" t="s">
        <v>395</v>
      </c>
      <c r="C112" s="63">
        <v>33.700000000000003</v>
      </c>
    </row>
    <row r="113" spans="1:3" x14ac:dyDescent="0.15">
      <c r="A113" s="62" t="s">
        <v>396</v>
      </c>
      <c r="B113" s="62" t="s">
        <v>82</v>
      </c>
      <c r="C113" s="63">
        <v>124.5</v>
      </c>
    </row>
    <row r="114" spans="1:3" x14ac:dyDescent="0.15">
      <c r="A114" s="62" t="s">
        <v>397</v>
      </c>
      <c r="B114" s="62" t="s">
        <v>339</v>
      </c>
      <c r="C114" s="63">
        <v>81.3</v>
      </c>
    </row>
    <row r="115" spans="1:3" x14ac:dyDescent="0.15">
      <c r="A115" s="62" t="s">
        <v>398</v>
      </c>
      <c r="B115" s="62" t="s">
        <v>341</v>
      </c>
      <c r="C115" s="63">
        <v>61.7</v>
      </c>
    </row>
    <row r="116" spans="1:3" x14ac:dyDescent="0.15">
      <c r="A116" s="62" t="s">
        <v>399</v>
      </c>
      <c r="B116" s="62" t="s">
        <v>343</v>
      </c>
      <c r="C116" s="63">
        <v>53.9</v>
      </c>
    </row>
    <row r="117" spans="1:3" x14ac:dyDescent="0.15">
      <c r="A117" s="62" t="s">
        <v>400</v>
      </c>
      <c r="B117" s="62" t="s">
        <v>345</v>
      </c>
      <c r="C117" s="63">
        <v>51.9</v>
      </c>
    </row>
    <row r="118" spans="1:3" x14ac:dyDescent="0.15">
      <c r="A118" s="62" t="s">
        <v>401</v>
      </c>
      <c r="B118" s="62" t="s">
        <v>347</v>
      </c>
      <c r="C118" s="63">
        <v>41.2</v>
      </c>
    </row>
    <row r="119" spans="1:3" x14ac:dyDescent="0.15">
      <c r="A119" s="62" t="s">
        <v>402</v>
      </c>
      <c r="B119" s="62" t="s">
        <v>381</v>
      </c>
      <c r="C119" s="63">
        <v>33.299999999999997</v>
      </c>
    </row>
    <row r="120" spans="1:3" x14ac:dyDescent="0.15">
      <c r="A120" s="62" t="s">
        <v>403</v>
      </c>
      <c r="B120" s="62" t="s">
        <v>404</v>
      </c>
      <c r="C120" s="63">
        <v>124.5</v>
      </c>
    </row>
    <row r="121" spans="1:3" x14ac:dyDescent="0.15">
      <c r="A121" s="62" t="s">
        <v>405</v>
      </c>
      <c r="B121" s="62" t="s">
        <v>406</v>
      </c>
      <c r="C121" s="63">
        <v>81.3</v>
      </c>
    </row>
    <row r="122" spans="1:3" x14ac:dyDescent="0.15">
      <c r="A122" s="62" t="s">
        <v>407</v>
      </c>
      <c r="B122" s="62" t="s">
        <v>408</v>
      </c>
      <c r="C122" s="63">
        <v>61.7</v>
      </c>
    </row>
    <row r="123" spans="1:3" x14ac:dyDescent="0.15">
      <c r="A123" s="62" t="s">
        <v>409</v>
      </c>
      <c r="B123" s="62" t="s">
        <v>410</v>
      </c>
      <c r="C123" s="63">
        <v>53.9</v>
      </c>
    </row>
    <row r="124" spans="1:3" x14ac:dyDescent="0.15">
      <c r="A124" s="62" t="s">
        <v>411</v>
      </c>
      <c r="B124" s="62" t="s">
        <v>412</v>
      </c>
      <c r="C124" s="63">
        <v>51.9</v>
      </c>
    </row>
    <row r="125" spans="1:3" x14ac:dyDescent="0.15">
      <c r="A125" s="62" t="s">
        <v>413</v>
      </c>
      <c r="B125" s="62" t="s">
        <v>414</v>
      </c>
      <c r="C125" s="63">
        <v>41.2</v>
      </c>
    </row>
    <row r="126" spans="1:3" x14ac:dyDescent="0.15">
      <c r="A126" s="62" t="s">
        <v>415</v>
      </c>
      <c r="B126" s="62" t="s">
        <v>416</v>
      </c>
      <c r="C126" s="63">
        <v>33.299999999999997</v>
      </c>
    </row>
    <row r="127" spans="1:3" x14ac:dyDescent="0.15">
      <c r="A127" s="62" t="s">
        <v>417</v>
      </c>
      <c r="B127" s="62" t="s">
        <v>82</v>
      </c>
      <c r="C127" s="63">
        <v>123.2</v>
      </c>
    </row>
    <row r="128" spans="1:3" x14ac:dyDescent="0.15">
      <c r="A128" s="62" t="s">
        <v>418</v>
      </c>
      <c r="B128" s="62" t="s">
        <v>339</v>
      </c>
      <c r="C128" s="63">
        <v>80.5</v>
      </c>
    </row>
    <row r="129" spans="1:3" x14ac:dyDescent="0.15">
      <c r="A129" s="62" t="s">
        <v>419</v>
      </c>
      <c r="B129" s="62" t="s">
        <v>341</v>
      </c>
      <c r="C129" s="63">
        <v>61.1</v>
      </c>
    </row>
    <row r="130" spans="1:3" x14ac:dyDescent="0.15">
      <c r="A130" s="62" t="s">
        <v>420</v>
      </c>
      <c r="B130" s="62" t="s">
        <v>343</v>
      </c>
      <c r="C130" s="63">
        <v>53.4</v>
      </c>
    </row>
    <row r="131" spans="1:3" x14ac:dyDescent="0.15">
      <c r="A131" s="62" t="s">
        <v>421</v>
      </c>
      <c r="B131" s="62" t="s">
        <v>345</v>
      </c>
      <c r="C131" s="63">
        <v>51.4</v>
      </c>
    </row>
    <row r="132" spans="1:3" x14ac:dyDescent="0.15">
      <c r="A132" s="62" t="s">
        <v>422</v>
      </c>
      <c r="B132" s="62" t="s">
        <v>347</v>
      </c>
      <c r="C132" s="63">
        <v>40.799999999999997</v>
      </c>
    </row>
    <row r="133" spans="1:3" x14ac:dyDescent="0.15">
      <c r="A133" s="62" t="s">
        <v>423</v>
      </c>
      <c r="B133" s="62" t="s">
        <v>381</v>
      </c>
      <c r="C133" s="63">
        <v>33</v>
      </c>
    </row>
    <row r="134" spans="1:3" x14ac:dyDescent="0.15">
      <c r="A134" s="62" t="s">
        <v>424</v>
      </c>
      <c r="B134" s="62" t="s">
        <v>404</v>
      </c>
      <c r="C134" s="63">
        <v>123.2</v>
      </c>
    </row>
    <row r="135" spans="1:3" x14ac:dyDescent="0.15">
      <c r="A135" s="62" t="s">
        <v>425</v>
      </c>
      <c r="B135" s="62" t="s">
        <v>406</v>
      </c>
      <c r="C135" s="63">
        <v>80.5</v>
      </c>
    </row>
    <row r="136" spans="1:3" x14ac:dyDescent="0.15">
      <c r="A136" s="62" t="s">
        <v>426</v>
      </c>
      <c r="B136" s="62" t="s">
        <v>408</v>
      </c>
      <c r="C136" s="63">
        <v>61.1</v>
      </c>
    </row>
    <row r="137" spans="1:3" x14ac:dyDescent="0.15">
      <c r="A137" s="62" t="s">
        <v>427</v>
      </c>
      <c r="B137" s="62" t="s">
        <v>410</v>
      </c>
      <c r="C137" s="63">
        <v>53.4</v>
      </c>
    </row>
    <row r="138" spans="1:3" x14ac:dyDescent="0.15">
      <c r="A138" s="62" t="s">
        <v>428</v>
      </c>
      <c r="B138" s="62" t="s">
        <v>412</v>
      </c>
      <c r="C138" s="63">
        <v>51.4</v>
      </c>
    </row>
    <row r="139" spans="1:3" x14ac:dyDescent="0.15">
      <c r="A139" s="62" t="s">
        <v>429</v>
      </c>
      <c r="B139" s="62" t="s">
        <v>414</v>
      </c>
      <c r="C139" s="63">
        <v>40.799999999999997</v>
      </c>
    </row>
    <row r="140" spans="1:3" x14ac:dyDescent="0.15">
      <c r="A140" s="62" t="s">
        <v>430</v>
      </c>
      <c r="B140" s="62" t="s">
        <v>416</v>
      </c>
      <c r="C140" s="63">
        <v>33</v>
      </c>
    </row>
    <row r="141" spans="1:3" x14ac:dyDescent="0.15">
      <c r="A141" s="62" t="s">
        <v>431</v>
      </c>
      <c r="B141" s="62" t="s">
        <v>82</v>
      </c>
      <c r="C141" s="63">
        <v>123.2</v>
      </c>
    </row>
    <row r="142" spans="1:3" x14ac:dyDescent="0.15">
      <c r="A142" s="62" t="s">
        <v>432</v>
      </c>
      <c r="B142" s="62" t="s">
        <v>339</v>
      </c>
      <c r="C142" s="63">
        <v>80.5</v>
      </c>
    </row>
    <row r="143" spans="1:3" x14ac:dyDescent="0.15">
      <c r="A143" s="62" t="s">
        <v>433</v>
      </c>
      <c r="B143" s="62" t="s">
        <v>341</v>
      </c>
      <c r="C143" s="63">
        <v>61.1</v>
      </c>
    </row>
    <row r="144" spans="1:3" x14ac:dyDescent="0.15">
      <c r="A144" s="62" t="s">
        <v>434</v>
      </c>
      <c r="B144" s="62" t="s">
        <v>343</v>
      </c>
      <c r="C144" s="63">
        <v>53.4</v>
      </c>
    </row>
    <row r="145" spans="1:3" x14ac:dyDescent="0.15">
      <c r="A145" s="62" t="s">
        <v>435</v>
      </c>
      <c r="B145" s="62" t="s">
        <v>345</v>
      </c>
      <c r="C145" s="63">
        <v>51.4</v>
      </c>
    </row>
    <row r="146" spans="1:3" x14ac:dyDescent="0.15">
      <c r="A146" s="62" t="s">
        <v>436</v>
      </c>
      <c r="B146" s="62" t="s">
        <v>347</v>
      </c>
      <c r="C146" s="63">
        <v>40.799999999999997</v>
      </c>
    </row>
    <row r="147" spans="1:3" x14ac:dyDescent="0.15">
      <c r="A147" s="62" t="s">
        <v>437</v>
      </c>
      <c r="B147" s="62" t="s">
        <v>381</v>
      </c>
      <c r="C147" s="63">
        <v>33</v>
      </c>
    </row>
    <row r="148" spans="1:3" x14ac:dyDescent="0.15">
      <c r="A148" s="62" t="s">
        <v>438</v>
      </c>
      <c r="B148" s="62" t="s">
        <v>439</v>
      </c>
      <c r="C148" s="63">
        <v>123.2</v>
      </c>
    </row>
    <row r="149" spans="1:3" x14ac:dyDescent="0.15">
      <c r="A149" s="62" t="s">
        <v>440</v>
      </c>
      <c r="B149" s="62" t="s">
        <v>441</v>
      </c>
      <c r="C149" s="63">
        <v>80.5</v>
      </c>
    </row>
    <row r="150" spans="1:3" x14ac:dyDescent="0.15">
      <c r="A150" s="62" t="s">
        <v>442</v>
      </c>
      <c r="B150" s="62" t="s">
        <v>443</v>
      </c>
      <c r="C150" s="63">
        <v>61.1</v>
      </c>
    </row>
    <row r="151" spans="1:3" x14ac:dyDescent="0.15">
      <c r="A151" s="62" t="s">
        <v>444</v>
      </c>
      <c r="B151" s="62" t="s">
        <v>445</v>
      </c>
      <c r="C151" s="63">
        <v>53.4</v>
      </c>
    </row>
    <row r="152" spans="1:3" x14ac:dyDescent="0.15">
      <c r="A152" s="62" t="s">
        <v>446</v>
      </c>
      <c r="B152" s="62" t="s">
        <v>447</v>
      </c>
      <c r="C152" s="63">
        <v>51.4</v>
      </c>
    </row>
    <row r="153" spans="1:3" x14ac:dyDescent="0.15">
      <c r="A153" s="62" t="s">
        <v>448</v>
      </c>
      <c r="B153" s="62" t="s">
        <v>449</v>
      </c>
      <c r="C153" s="63">
        <v>40.799999999999997</v>
      </c>
    </row>
    <row r="154" spans="1:3" x14ac:dyDescent="0.15">
      <c r="A154" s="62" t="s">
        <v>450</v>
      </c>
      <c r="B154" s="62" t="s">
        <v>451</v>
      </c>
      <c r="C154" s="63">
        <v>33</v>
      </c>
    </row>
    <row r="155" spans="1:3" x14ac:dyDescent="0.15">
      <c r="A155" s="62" t="s">
        <v>452</v>
      </c>
      <c r="B155" s="62" t="s">
        <v>453</v>
      </c>
      <c r="C155" s="63">
        <v>0</v>
      </c>
    </row>
    <row r="156" spans="1:3" x14ac:dyDescent="0.15">
      <c r="A156" s="62" t="s">
        <v>454</v>
      </c>
      <c r="B156" s="62" t="s">
        <v>455</v>
      </c>
      <c r="C156" s="63">
        <v>0</v>
      </c>
    </row>
    <row r="157" spans="1:3" x14ac:dyDescent="0.15">
      <c r="A157" s="62" t="s">
        <v>456</v>
      </c>
      <c r="B157" s="62" t="s">
        <v>457</v>
      </c>
      <c r="C157" s="63">
        <v>0</v>
      </c>
    </row>
    <row r="158" spans="1:3" x14ac:dyDescent="0.15">
      <c r="A158" s="62" t="s">
        <v>458</v>
      </c>
      <c r="B158" s="62" t="s">
        <v>459</v>
      </c>
      <c r="C158" s="63">
        <v>0</v>
      </c>
    </row>
    <row r="159" spans="1:3" x14ac:dyDescent="0.15">
      <c r="A159" s="62" t="s">
        <v>460</v>
      </c>
      <c r="B159" s="62" t="s">
        <v>461</v>
      </c>
      <c r="C159" s="63">
        <v>0</v>
      </c>
    </row>
    <row r="160" spans="1:3" x14ac:dyDescent="0.15">
      <c r="A160" s="62" t="s">
        <v>462</v>
      </c>
      <c r="B160" s="62" t="s">
        <v>463</v>
      </c>
      <c r="C160" s="63">
        <v>0</v>
      </c>
    </row>
    <row r="161" spans="1:3" x14ac:dyDescent="0.15">
      <c r="A161" s="62" t="s">
        <v>464</v>
      </c>
      <c r="B161" s="62" t="s">
        <v>465</v>
      </c>
      <c r="C161" s="63">
        <v>0</v>
      </c>
    </row>
    <row r="162" spans="1:3" x14ac:dyDescent="0.15">
      <c r="A162" s="62" t="s">
        <v>466</v>
      </c>
      <c r="B162" s="62" t="s">
        <v>467</v>
      </c>
      <c r="C162" s="63">
        <v>0</v>
      </c>
    </row>
    <row r="163" spans="1:3" x14ac:dyDescent="0.15">
      <c r="A163" s="62" t="s">
        <v>468</v>
      </c>
      <c r="B163" s="62" t="s">
        <v>469</v>
      </c>
      <c r="C163" s="63">
        <v>0</v>
      </c>
    </row>
    <row r="164" spans="1:3" x14ac:dyDescent="0.15">
      <c r="A164" s="62" t="s">
        <v>470</v>
      </c>
      <c r="B164" s="62" t="s">
        <v>471</v>
      </c>
      <c r="C164" s="63">
        <v>0</v>
      </c>
    </row>
    <row r="165" spans="1:3" x14ac:dyDescent="0.15">
      <c r="A165" s="62" t="s">
        <v>472</v>
      </c>
      <c r="B165" s="62" t="s">
        <v>473</v>
      </c>
      <c r="C165" s="63">
        <v>0</v>
      </c>
    </row>
    <row r="166" spans="1:3" x14ac:dyDescent="0.15">
      <c r="A166" s="62" t="s">
        <v>474</v>
      </c>
      <c r="B166" s="62" t="s">
        <v>475</v>
      </c>
      <c r="C166" s="63">
        <v>0</v>
      </c>
    </row>
    <row r="167" spans="1:3" x14ac:dyDescent="0.15">
      <c r="A167" s="62" t="s">
        <v>476</v>
      </c>
      <c r="B167" s="62" t="s">
        <v>477</v>
      </c>
      <c r="C167" s="63">
        <v>0</v>
      </c>
    </row>
    <row r="168" spans="1:3" x14ac:dyDescent="0.15">
      <c r="A168" s="62" t="s">
        <v>478</v>
      </c>
      <c r="B168" s="62" t="s">
        <v>479</v>
      </c>
      <c r="C168" s="63">
        <v>0</v>
      </c>
    </row>
    <row r="169" spans="1:3" x14ac:dyDescent="0.15">
      <c r="A169" s="62" t="s">
        <v>480</v>
      </c>
      <c r="B169" s="62" t="s">
        <v>481</v>
      </c>
      <c r="C169" s="63">
        <v>0</v>
      </c>
    </row>
    <row r="170" spans="1:3" x14ac:dyDescent="0.15">
      <c r="A170" s="62" t="s">
        <v>482</v>
      </c>
      <c r="B170" s="62" t="s">
        <v>483</v>
      </c>
      <c r="C170" s="63">
        <v>0</v>
      </c>
    </row>
    <row r="171" spans="1:3" x14ac:dyDescent="0.15">
      <c r="A171" s="62" t="s">
        <v>484</v>
      </c>
      <c r="B171" s="62" t="s">
        <v>82</v>
      </c>
      <c r="C171" s="63">
        <v>76.7</v>
      </c>
    </row>
    <row r="172" spans="1:3" x14ac:dyDescent="0.15">
      <c r="A172" s="62" t="s">
        <v>485</v>
      </c>
      <c r="B172" s="62" t="s">
        <v>233</v>
      </c>
      <c r="C172" s="63">
        <v>66.5</v>
      </c>
    </row>
    <row r="173" spans="1:3" x14ac:dyDescent="0.15">
      <c r="A173" s="62" t="s">
        <v>486</v>
      </c>
      <c r="B173" s="62" t="s">
        <v>82</v>
      </c>
      <c r="C173" s="63">
        <v>76.7</v>
      </c>
    </row>
    <row r="174" spans="1:3" x14ac:dyDescent="0.15">
      <c r="A174" s="62" t="s">
        <v>487</v>
      </c>
      <c r="B174" s="62" t="s">
        <v>233</v>
      </c>
      <c r="C174" s="63">
        <v>66.5</v>
      </c>
    </row>
    <row r="175" spans="1:3" x14ac:dyDescent="0.15">
      <c r="A175" s="62" t="s">
        <v>488</v>
      </c>
      <c r="B175" s="62" t="s">
        <v>82</v>
      </c>
      <c r="C175" s="63">
        <v>76.7</v>
      </c>
    </row>
    <row r="176" spans="1:3" x14ac:dyDescent="0.15">
      <c r="A176" s="62" t="s">
        <v>489</v>
      </c>
      <c r="B176" s="62" t="s">
        <v>233</v>
      </c>
      <c r="C176" s="63">
        <v>66.5</v>
      </c>
    </row>
    <row r="177" spans="1:3" x14ac:dyDescent="0.15">
      <c r="A177" s="62" t="s">
        <v>490</v>
      </c>
      <c r="B177" s="62" t="s">
        <v>82</v>
      </c>
      <c r="C177" s="63">
        <v>76.7</v>
      </c>
    </row>
    <row r="178" spans="1:3" x14ac:dyDescent="0.15">
      <c r="A178" s="62" t="s">
        <v>491</v>
      </c>
      <c r="B178" s="62" t="s">
        <v>233</v>
      </c>
      <c r="C178" s="63">
        <v>66.5</v>
      </c>
    </row>
    <row r="179" spans="1:3" x14ac:dyDescent="0.15">
      <c r="A179" s="62" t="s">
        <v>492</v>
      </c>
      <c r="B179" s="62" t="s">
        <v>82</v>
      </c>
      <c r="C179" s="63">
        <v>76.7</v>
      </c>
    </row>
    <row r="180" spans="1:3" x14ac:dyDescent="0.15">
      <c r="A180" s="62" t="s">
        <v>493</v>
      </c>
      <c r="B180" s="62" t="s">
        <v>233</v>
      </c>
      <c r="C180" s="63">
        <v>66.5</v>
      </c>
    </row>
    <row r="181" spans="1:3" x14ac:dyDescent="0.15">
      <c r="A181" s="62" t="s">
        <v>494</v>
      </c>
      <c r="B181" s="62" t="s">
        <v>495</v>
      </c>
      <c r="C181" s="63">
        <v>66.5</v>
      </c>
    </row>
    <row r="182" spans="1:3" x14ac:dyDescent="0.15">
      <c r="A182" s="62" t="s">
        <v>496</v>
      </c>
      <c r="B182" s="62" t="s">
        <v>497</v>
      </c>
      <c r="C182" s="63">
        <v>96.7</v>
      </c>
    </row>
    <row r="183" spans="1:3" x14ac:dyDescent="0.15">
      <c r="A183" s="62" t="s">
        <v>498</v>
      </c>
      <c r="B183" s="62" t="s">
        <v>499</v>
      </c>
      <c r="C183" s="63">
        <v>86.5</v>
      </c>
    </row>
    <row r="184" spans="1:3" x14ac:dyDescent="0.15">
      <c r="A184" s="62" t="s">
        <v>500</v>
      </c>
      <c r="B184" s="62" t="s">
        <v>6199</v>
      </c>
      <c r="C184" s="63">
        <v>86.5</v>
      </c>
    </row>
    <row r="185" spans="1:3" x14ac:dyDescent="0.15">
      <c r="A185" s="62" t="s">
        <v>502</v>
      </c>
      <c r="B185" s="62" t="s">
        <v>82</v>
      </c>
      <c r="C185" s="63">
        <v>75.5</v>
      </c>
    </row>
    <row r="186" spans="1:3" x14ac:dyDescent="0.15">
      <c r="A186" s="62" t="s">
        <v>503</v>
      </c>
      <c r="B186" s="62" t="s">
        <v>233</v>
      </c>
      <c r="C186" s="63">
        <v>65.5</v>
      </c>
    </row>
    <row r="187" spans="1:3" x14ac:dyDescent="0.15">
      <c r="A187" s="62" t="s">
        <v>504</v>
      </c>
      <c r="B187" s="62" t="s">
        <v>495</v>
      </c>
      <c r="C187" s="63">
        <v>65.5</v>
      </c>
    </row>
    <row r="188" spans="1:3" x14ac:dyDescent="0.15">
      <c r="A188" s="62" t="s">
        <v>505</v>
      </c>
      <c r="B188" s="62" t="s">
        <v>497</v>
      </c>
      <c r="C188" s="63">
        <v>95.5</v>
      </c>
    </row>
    <row r="189" spans="1:3" x14ac:dyDescent="0.15">
      <c r="A189" s="62" t="s">
        <v>506</v>
      </c>
      <c r="B189" s="62" t="s">
        <v>499</v>
      </c>
      <c r="C189" s="63">
        <v>85.5</v>
      </c>
    </row>
    <row r="190" spans="1:3" x14ac:dyDescent="0.15">
      <c r="A190" s="62" t="s">
        <v>507</v>
      </c>
      <c r="B190" s="62" t="s">
        <v>6199</v>
      </c>
      <c r="C190" s="63">
        <v>85.5</v>
      </c>
    </row>
    <row r="191" spans="1:3" x14ac:dyDescent="0.15">
      <c r="A191" s="62" t="s">
        <v>508</v>
      </c>
      <c r="B191" s="62" t="s">
        <v>82</v>
      </c>
      <c r="C191" s="63">
        <v>74.400000000000006</v>
      </c>
    </row>
    <row r="192" spans="1:3" x14ac:dyDescent="0.15">
      <c r="A192" s="62" t="s">
        <v>509</v>
      </c>
      <c r="B192" s="62" t="s">
        <v>233</v>
      </c>
      <c r="C192" s="63">
        <v>64.5</v>
      </c>
    </row>
    <row r="193" spans="1:3" x14ac:dyDescent="0.15">
      <c r="A193" s="62" t="s">
        <v>510</v>
      </c>
      <c r="B193" s="62" t="s">
        <v>495</v>
      </c>
      <c r="C193" s="63">
        <v>64.5</v>
      </c>
    </row>
    <row r="194" spans="1:3" x14ac:dyDescent="0.15">
      <c r="A194" s="62" t="s">
        <v>511</v>
      </c>
      <c r="B194" s="62" t="s">
        <v>497</v>
      </c>
      <c r="C194" s="63">
        <v>94.4</v>
      </c>
    </row>
    <row r="195" spans="1:3" x14ac:dyDescent="0.15">
      <c r="A195" s="62" t="s">
        <v>512</v>
      </c>
      <c r="B195" s="62" t="s">
        <v>499</v>
      </c>
      <c r="C195" s="63">
        <v>84.5</v>
      </c>
    </row>
    <row r="196" spans="1:3" x14ac:dyDescent="0.15">
      <c r="A196" s="62" t="s">
        <v>513</v>
      </c>
      <c r="B196" s="62" t="s">
        <v>6199</v>
      </c>
      <c r="C196" s="63">
        <v>84.5</v>
      </c>
    </row>
    <row r="197" spans="1:3" x14ac:dyDescent="0.15">
      <c r="A197" s="62" t="s">
        <v>514</v>
      </c>
      <c r="B197" s="62" t="s">
        <v>82</v>
      </c>
      <c r="C197" s="63">
        <v>73.3</v>
      </c>
    </row>
    <row r="198" spans="1:3" x14ac:dyDescent="0.15">
      <c r="A198" s="62" t="s">
        <v>515</v>
      </c>
      <c r="B198" s="62" t="s">
        <v>233</v>
      </c>
      <c r="C198" s="63">
        <v>63.5</v>
      </c>
    </row>
    <row r="199" spans="1:3" x14ac:dyDescent="0.15">
      <c r="A199" s="62" t="s">
        <v>516</v>
      </c>
      <c r="B199" s="62" t="s">
        <v>495</v>
      </c>
      <c r="C199" s="63">
        <v>63.5</v>
      </c>
    </row>
    <row r="200" spans="1:3" x14ac:dyDescent="0.15">
      <c r="A200" s="62" t="s">
        <v>517</v>
      </c>
      <c r="B200" s="62" t="s">
        <v>497</v>
      </c>
      <c r="C200" s="63">
        <v>93.3</v>
      </c>
    </row>
    <row r="201" spans="1:3" x14ac:dyDescent="0.15">
      <c r="A201" s="62" t="s">
        <v>518</v>
      </c>
      <c r="B201" s="62" t="s">
        <v>499</v>
      </c>
      <c r="C201" s="63">
        <v>83.5</v>
      </c>
    </row>
    <row r="202" spans="1:3" x14ac:dyDescent="0.15">
      <c r="A202" s="62" t="s">
        <v>519</v>
      </c>
      <c r="B202" s="62" t="s">
        <v>6199</v>
      </c>
      <c r="C202" s="63">
        <v>83.5</v>
      </c>
    </row>
    <row r="203" spans="1:3" x14ac:dyDescent="0.15">
      <c r="A203" s="62" t="s">
        <v>520</v>
      </c>
      <c r="B203" s="62" t="s">
        <v>82</v>
      </c>
      <c r="C203" s="63">
        <v>72.2</v>
      </c>
    </row>
    <row r="204" spans="1:3" x14ac:dyDescent="0.15">
      <c r="A204" s="62" t="s">
        <v>521</v>
      </c>
      <c r="B204" s="62" t="s">
        <v>233</v>
      </c>
      <c r="C204" s="63">
        <v>62.5</v>
      </c>
    </row>
    <row r="205" spans="1:3" x14ac:dyDescent="0.15">
      <c r="A205" s="62" t="s">
        <v>522</v>
      </c>
      <c r="B205" s="62" t="s">
        <v>495</v>
      </c>
      <c r="C205" s="63">
        <v>62.5</v>
      </c>
    </row>
    <row r="206" spans="1:3" x14ac:dyDescent="0.15">
      <c r="A206" s="62" t="s">
        <v>523</v>
      </c>
      <c r="B206" s="62" t="s">
        <v>497</v>
      </c>
      <c r="C206" s="63">
        <v>92.2</v>
      </c>
    </row>
    <row r="207" spans="1:3" x14ac:dyDescent="0.15">
      <c r="A207" s="62" t="s">
        <v>524</v>
      </c>
      <c r="B207" s="62" t="s">
        <v>499</v>
      </c>
      <c r="C207" s="63">
        <v>82.5</v>
      </c>
    </row>
    <row r="208" spans="1:3" x14ac:dyDescent="0.15">
      <c r="A208" s="62" t="s">
        <v>525</v>
      </c>
      <c r="B208" s="62" t="s">
        <v>6199</v>
      </c>
      <c r="C208" s="63">
        <v>82.5</v>
      </c>
    </row>
    <row r="209" spans="1:3" x14ac:dyDescent="0.15">
      <c r="A209" s="62" t="s">
        <v>526</v>
      </c>
      <c r="B209" s="62" t="s">
        <v>453</v>
      </c>
      <c r="C209" s="63">
        <v>0</v>
      </c>
    </row>
    <row r="210" spans="1:3" x14ac:dyDescent="0.15">
      <c r="A210" s="62" t="s">
        <v>527</v>
      </c>
      <c r="B210" s="62" t="s">
        <v>455</v>
      </c>
      <c r="C210" s="63">
        <v>0</v>
      </c>
    </row>
    <row r="211" spans="1:3" x14ac:dyDescent="0.15">
      <c r="A211" s="62" t="s">
        <v>528</v>
      </c>
      <c r="B211" s="62" t="s">
        <v>529</v>
      </c>
      <c r="C211" s="63">
        <v>0</v>
      </c>
    </row>
    <row r="212" spans="1:3" x14ac:dyDescent="0.15">
      <c r="A212" s="62" t="s">
        <v>530</v>
      </c>
      <c r="B212" s="62" t="s">
        <v>459</v>
      </c>
      <c r="C212" s="63">
        <v>0</v>
      </c>
    </row>
    <row r="213" spans="1:3" x14ac:dyDescent="0.15">
      <c r="A213" s="62" t="s">
        <v>531</v>
      </c>
      <c r="B213" s="62" t="s">
        <v>461</v>
      </c>
      <c r="C213" s="63">
        <v>0</v>
      </c>
    </row>
    <row r="214" spans="1:3" x14ac:dyDescent="0.15">
      <c r="A214" s="62" t="s">
        <v>532</v>
      </c>
      <c r="B214" s="62" t="s">
        <v>463</v>
      </c>
      <c r="C214" s="63">
        <v>0</v>
      </c>
    </row>
    <row r="215" spans="1:3" x14ac:dyDescent="0.15">
      <c r="A215" s="62" t="s">
        <v>533</v>
      </c>
      <c r="B215" s="62" t="s">
        <v>465</v>
      </c>
      <c r="C215" s="63">
        <v>0</v>
      </c>
    </row>
    <row r="216" spans="1:3" x14ac:dyDescent="0.15">
      <c r="A216" s="62" t="s">
        <v>534</v>
      </c>
      <c r="B216" s="62" t="s">
        <v>467</v>
      </c>
      <c r="C216" s="63">
        <v>0</v>
      </c>
    </row>
    <row r="217" spans="1:3" x14ac:dyDescent="0.15">
      <c r="A217" s="62" t="s">
        <v>535</v>
      </c>
      <c r="B217" s="62" t="s">
        <v>469</v>
      </c>
      <c r="C217" s="63">
        <v>0</v>
      </c>
    </row>
    <row r="218" spans="1:3" x14ac:dyDescent="0.15">
      <c r="A218" s="62" t="s">
        <v>536</v>
      </c>
      <c r="B218" s="62" t="s">
        <v>471</v>
      </c>
      <c r="C218" s="63">
        <v>0</v>
      </c>
    </row>
    <row r="219" spans="1:3" x14ac:dyDescent="0.15">
      <c r="A219" s="62" t="s">
        <v>537</v>
      </c>
      <c r="B219" s="62" t="s">
        <v>473</v>
      </c>
      <c r="C219" s="63">
        <v>0</v>
      </c>
    </row>
    <row r="220" spans="1:3" x14ac:dyDescent="0.15">
      <c r="A220" s="62" t="s">
        <v>538</v>
      </c>
      <c r="B220" s="62" t="s">
        <v>475</v>
      </c>
      <c r="C220" s="63">
        <v>0</v>
      </c>
    </row>
    <row r="221" spans="1:3" x14ac:dyDescent="0.15">
      <c r="A221" s="62" t="s">
        <v>539</v>
      </c>
      <c r="B221" s="62" t="s">
        <v>540</v>
      </c>
      <c r="C221" s="63">
        <v>0</v>
      </c>
    </row>
    <row r="222" spans="1:3" x14ac:dyDescent="0.15">
      <c r="A222" s="62" t="s">
        <v>541</v>
      </c>
      <c r="B222" s="62" t="s">
        <v>479</v>
      </c>
      <c r="C222" s="63">
        <v>0</v>
      </c>
    </row>
    <row r="223" spans="1:3" x14ac:dyDescent="0.15">
      <c r="A223" s="62" t="s">
        <v>542</v>
      </c>
      <c r="B223" s="62" t="s">
        <v>82</v>
      </c>
      <c r="C223" s="63">
        <v>71.099999999999994</v>
      </c>
    </row>
    <row r="224" spans="1:3" x14ac:dyDescent="0.15">
      <c r="A224" s="62" t="s">
        <v>543</v>
      </c>
      <c r="B224" s="62" t="s">
        <v>544</v>
      </c>
      <c r="C224" s="63">
        <v>91.1</v>
      </c>
    </row>
    <row r="225" spans="1:3" x14ac:dyDescent="0.15">
      <c r="A225" s="62" t="s">
        <v>545</v>
      </c>
      <c r="B225" s="62" t="s">
        <v>546</v>
      </c>
      <c r="C225" s="63">
        <v>81.099999999999994</v>
      </c>
    </row>
    <row r="226" spans="1:3" x14ac:dyDescent="0.15">
      <c r="A226" s="62" t="s">
        <v>547</v>
      </c>
      <c r="B226" s="62" t="s">
        <v>548</v>
      </c>
      <c r="C226" s="63">
        <v>91.1</v>
      </c>
    </row>
    <row r="227" spans="1:3" x14ac:dyDescent="0.15">
      <c r="A227" s="62" t="s">
        <v>549</v>
      </c>
      <c r="B227" s="62" t="s">
        <v>233</v>
      </c>
      <c r="C227" s="63">
        <v>61.6</v>
      </c>
    </row>
    <row r="228" spans="1:3" x14ac:dyDescent="0.15">
      <c r="A228" s="62" t="s">
        <v>550</v>
      </c>
      <c r="B228" s="62" t="s">
        <v>551</v>
      </c>
      <c r="C228" s="63">
        <v>81.599999999999994</v>
      </c>
    </row>
    <row r="229" spans="1:3" x14ac:dyDescent="0.15">
      <c r="A229" s="62" t="s">
        <v>552</v>
      </c>
      <c r="B229" s="62" t="s">
        <v>553</v>
      </c>
      <c r="C229" s="63">
        <v>71.599999999999994</v>
      </c>
    </row>
    <row r="230" spans="1:3" x14ac:dyDescent="0.15">
      <c r="A230" s="62" t="s">
        <v>554</v>
      </c>
      <c r="B230" s="62" t="s">
        <v>555</v>
      </c>
      <c r="C230" s="63">
        <v>81.599999999999994</v>
      </c>
    </row>
    <row r="231" spans="1:3" x14ac:dyDescent="0.15">
      <c r="A231" s="62" t="s">
        <v>556</v>
      </c>
      <c r="B231" s="62" t="s">
        <v>82</v>
      </c>
      <c r="C231" s="63">
        <v>70</v>
      </c>
    </row>
    <row r="232" spans="1:3" x14ac:dyDescent="0.15">
      <c r="A232" s="62" t="s">
        <v>557</v>
      </c>
      <c r="B232" s="62" t="s">
        <v>544</v>
      </c>
      <c r="C232" s="63">
        <v>89.7</v>
      </c>
    </row>
    <row r="233" spans="1:3" x14ac:dyDescent="0.15">
      <c r="A233" s="62" t="s">
        <v>558</v>
      </c>
      <c r="B233" s="62" t="s">
        <v>546</v>
      </c>
      <c r="C233" s="63">
        <v>79.900000000000006</v>
      </c>
    </row>
    <row r="234" spans="1:3" x14ac:dyDescent="0.15">
      <c r="A234" s="62" t="s">
        <v>559</v>
      </c>
      <c r="B234" s="62" t="s">
        <v>548</v>
      </c>
      <c r="C234" s="63">
        <v>89.7</v>
      </c>
    </row>
    <row r="235" spans="1:3" x14ac:dyDescent="0.15">
      <c r="A235" s="62" t="s">
        <v>560</v>
      </c>
      <c r="B235" s="62" t="s">
        <v>233</v>
      </c>
      <c r="C235" s="63">
        <v>60.7</v>
      </c>
    </row>
    <row r="236" spans="1:3" x14ac:dyDescent="0.15">
      <c r="A236" s="62" t="s">
        <v>561</v>
      </c>
      <c r="B236" s="62" t="s">
        <v>551</v>
      </c>
      <c r="C236" s="63">
        <v>80.400000000000006</v>
      </c>
    </row>
    <row r="237" spans="1:3" x14ac:dyDescent="0.15">
      <c r="A237" s="62" t="s">
        <v>562</v>
      </c>
      <c r="B237" s="62" t="s">
        <v>553</v>
      </c>
      <c r="C237" s="63">
        <v>70.599999999999994</v>
      </c>
    </row>
    <row r="238" spans="1:3" x14ac:dyDescent="0.15">
      <c r="A238" s="62" t="s">
        <v>563</v>
      </c>
      <c r="B238" s="62" t="s">
        <v>555</v>
      </c>
      <c r="C238" s="63">
        <v>80.400000000000006</v>
      </c>
    </row>
    <row r="239" spans="1:3" x14ac:dyDescent="0.15">
      <c r="A239" s="62" t="s">
        <v>564</v>
      </c>
      <c r="B239" s="62" t="s">
        <v>82</v>
      </c>
      <c r="C239" s="63">
        <v>69</v>
      </c>
    </row>
    <row r="240" spans="1:3" x14ac:dyDescent="0.15">
      <c r="A240" s="62" t="s">
        <v>565</v>
      </c>
      <c r="B240" s="62" t="s">
        <v>544</v>
      </c>
      <c r="C240" s="63">
        <v>88.4</v>
      </c>
    </row>
    <row r="241" spans="1:3" x14ac:dyDescent="0.15">
      <c r="A241" s="62" t="s">
        <v>566</v>
      </c>
      <c r="B241" s="62" t="s">
        <v>546</v>
      </c>
      <c r="C241" s="63">
        <v>78.7</v>
      </c>
    </row>
    <row r="242" spans="1:3" x14ac:dyDescent="0.15">
      <c r="A242" s="62" t="s">
        <v>567</v>
      </c>
      <c r="B242" s="62" t="s">
        <v>548</v>
      </c>
      <c r="C242" s="63">
        <v>88.4</v>
      </c>
    </row>
    <row r="243" spans="1:3" x14ac:dyDescent="0.15">
      <c r="A243" s="62" t="s">
        <v>568</v>
      </c>
      <c r="B243" s="62" t="s">
        <v>233</v>
      </c>
      <c r="C243" s="63">
        <v>59.8</v>
      </c>
    </row>
    <row r="244" spans="1:3" x14ac:dyDescent="0.15">
      <c r="A244" s="62" t="s">
        <v>569</v>
      </c>
      <c r="B244" s="62" t="s">
        <v>551</v>
      </c>
      <c r="C244" s="63">
        <v>79.2</v>
      </c>
    </row>
    <row r="245" spans="1:3" x14ac:dyDescent="0.15">
      <c r="A245" s="62" t="s">
        <v>570</v>
      </c>
      <c r="B245" s="62" t="s">
        <v>553</v>
      </c>
      <c r="C245" s="63">
        <v>69.5</v>
      </c>
    </row>
    <row r="246" spans="1:3" x14ac:dyDescent="0.15">
      <c r="A246" s="62" t="s">
        <v>571</v>
      </c>
      <c r="B246" s="62" t="s">
        <v>555</v>
      </c>
      <c r="C246" s="63">
        <v>79.2</v>
      </c>
    </row>
    <row r="247" spans="1:3" x14ac:dyDescent="0.15">
      <c r="A247" s="62" t="s">
        <v>572</v>
      </c>
      <c r="B247" s="62" t="s">
        <v>82</v>
      </c>
      <c r="C247" s="63">
        <v>67.900000000000006</v>
      </c>
    </row>
    <row r="248" spans="1:3" x14ac:dyDescent="0.15">
      <c r="A248" s="62" t="s">
        <v>573</v>
      </c>
      <c r="B248" s="62" t="s">
        <v>574</v>
      </c>
      <c r="C248" s="63">
        <v>97.9</v>
      </c>
    </row>
    <row r="249" spans="1:3" x14ac:dyDescent="0.15">
      <c r="A249" s="62" t="s">
        <v>575</v>
      </c>
      <c r="B249" s="62" t="s">
        <v>576</v>
      </c>
      <c r="C249" s="63">
        <v>87.9</v>
      </c>
    </row>
    <row r="250" spans="1:3" x14ac:dyDescent="0.15">
      <c r="A250" s="62" t="s">
        <v>577</v>
      </c>
      <c r="B250" s="62" t="s">
        <v>578</v>
      </c>
      <c r="C250" s="63">
        <v>77.900000000000006</v>
      </c>
    </row>
    <row r="251" spans="1:3" x14ac:dyDescent="0.15">
      <c r="A251" s="62" t="s">
        <v>579</v>
      </c>
      <c r="B251" s="62" t="s">
        <v>233</v>
      </c>
      <c r="C251" s="63">
        <v>58.9</v>
      </c>
    </row>
    <row r="252" spans="1:3" x14ac:dyDescent="0.15">
      <c r="A252" s="62" t="s">
        <v>580</v>
      </c>
      <c r="B252" s="62" t="s">
        <v>581</v>
      </c>
      <c r="C252" s="63">
        <v>88.9</v>
      </c>
    </row>
    <row r="253" spans="1:3" x14ac:dyDescent="0.15">
      <c r="A253" s="62" t="s">
        <v>582</v>
      </c>
      <c r="B253" s="62" t="s">
        <v>583</v>
      </c>
      <c r="C253" s="63">
        <v>78.900000000000006</v>
      </c>
    </row>
    <row r="254" spans="1:3" x14ac:dyDescent="0.15">
      <c r="A254" s="62" t="s">
        <v>584</v>
      </c>
      <c r="B254" s="62" t="s">
        <v>585</v>
      </c>
      <c r="C254" s="63">
        <v>68.900000000000006</v>
      </c>
    </row>
    <row r="255" spans="1:3" x14ac:dyDescent="0.15">
      <c r="A255" s="62" t="s">
        <v>586</v>
      </c>
      <c r="B255" s="62" t="s">
        <v>82</v>
      </c>
      <c r="C255" s="63">
        <v>66.900000000000006</v>
      </c>
    </row>
    <row r="256" spans="1:3" x14ac:dyDescent="0.15">
      <c r="A256" s="62" t="s">
        <v>587</v>
      </c>
      <c r="B256" s="62" t="s">
        <v>574</v>
      </c>
      <c r="C256" s="63">
        <v>96.5</v>
      </c>
    </row>
    <row r="257" spans="1:3" x14ac:dyDescent="0.15">
      <c r="A257" s="62" t="s">
        <v>588</v>
      </c>
      <c r="B257" s="62" t="s">
        <v>576</v>
      </c>
      <c r="C257" s="63">
        <v>86.6</v>
      </c>
    </row>
    <row r="258" spans="1:3" x14ac:dyDescent="0.15">
      <c r="A258" s="62" t="s">
        <v>589</v>
      </c>
      <c r="B258" s="62" t="s">
        <v>578</v>
      </c>
      <c r="C258" s="63">
        <v>76.8</v>
      </c>
    </row>
    <row r="259" spans="1:3" x14ac:dyDescent="0.15">
      <c r="A259" s="62" t="s">
        <v>590</v>
      </c>
      <c r="B259" s="62" t="s">
        <v>233</v>
      </c>
      <c r="C259" s="63">
        <v>58</v>
      </c>
    </row>
    <row r="260" spans="1:3" x14ac:dyDescent="0.15">
      <c r="A260" s="62" t="s">
        <v>591</v>
      </c>
      <c r="B260" s="62" t="s">
        <v>581</v>
      </c>
      <c r="C260" s="63">
        <v>87.6</v>
      </c>
    </row>
    <row r="261" spans="1:3" x14ac:dyDescent="0.15">
      <c r="A261" s="62" t="s">
        <v>592</v>
      </c>
      <c r="B261" s="62" t="s">
        <v>583</v>
      </c>
      <c r="C261" s="63">
        <v>77.7</v>
      </c>
    </row>
    <row r="262" spans="1:3" x14ac:dyDescent="0.15">
      <c r="A262" s="62" t="s">
        <v>593</v>
      </c>
      <c r="B262" s="62" t="s">
        <v>585</v>
      </c>
      <c r="C262" s="63">
        <v>67.900000000000006</v>
      </c>
    </row>
    <row r="263" spans="1:3" x14ac:dyDescent="0.15">
      <c r="A263" s="62" t="s">
        <v>594</v>
      </c>
      <c r="B263" s="62" t="s">
        <v>82</v>
      </c>
      <c r="C263" s="63">
        <v>65.900000000000006</v>
      </c>
    </row>
    <row r="264" spans="1:3" x14ac:dyDescent="0.15">
      <c r="A264" s="62" t="s">
        <v>595</v>
      </c>
      <c r="B264" s="62" t="s">
        <v>574</v>
      </c>
      <c r="C264" s="63">
        <v>95</v>
      </c>
    </row>
    <row r="265" spans="1:3" x14ac:dyDescent="0.15">
      <c r="A265" s="62" t="s">
        <v>596</v>
      </c>
      <c r="B265" s="62" t="s">
        <v>576</v>
      </c>
      <c r="C265" s="63">
        <v>85.3</v>
      </c>
    </row>
    <row r="266" spans="1:3" x14ac:dyDescent="0.15">
      <c r="A266" s="62" t="s">
        <v>597</v>
      </c>
      <c r="B266" s="62" t="s">
        <v>578</v>
      </c>
      <c r="C266" s="63">
        <v>75.599999999999994</v>
      </c>
    </row>
    <row r="267" spans="1:3" x14ac:dyDescent="0.15">
      <c r="A267" s="62" t="s">
        <v>598</v>
      </c>
      <c r="B267" s="62" t="s">
        <v>233</v>
      </c>
      <c r="C267" s="63">
        <v>57.1</v>
      </c>
    </row>
    <row r="268" spans="1:3" x14ac:dyDescent="0.15">
      <c r="A268" s="62" t="s">
        <v>599</v>
      </c>
      <c r="B268" s="62" t="s">
        <v>581</v>
      </c>
      <c r="C268" s="63">
        <v>86.2</v>
      </c>
    </row>
    <row r="269" spans="1:3" x14ac:dyDescent="0.15">
      <c r="A269" s="62" t="s">
        <v>600</v>
      </c>
      <c r="B269" s="62" t="s">
        <v>583</v>
      </c>
      <c r="C269" s="63">
        <v>76.5</v>
      </c>
    </row>
    <row r="270" spans="1:3" x14ac:dyDescent="0.15">
      <c r="A270" s="62" t="s">
        <v>601</v>
      </c>
      <c r="B270" s="62" t="s">
        <v>585</v>
      </c>
      <c r="C270" s="63">
        <v>66.8</v>
      </c>
    </row>
    <row r="271" spans="1:3" x14ac:dyDescent="0.15">
      <c r="A271" s="62" t="s">
        <v>602</v>
      </c>
      <c r="B271" s="62" t="s">
        <v>82</v>
      </c>
      <c r="C271" s="63">
        <v>64.900000000000006</v>
      </c>
    </row>
    <row r="272" spans="1:3" x14ac:dyDescent="0.15">
      <c r="A272" s="62" t="s">
        <v>603</v>
      </c>
      <c r="B272" s="62" t="s">
        <v>233</v>
      </c>
      <c r="C272" s="63">
        <v>56.3</v>
      </c>
    </row>
    <row r="273" spans="1:3" x14ac:dyDescent="0.15">
      <c r="A273" s="62" t="s">
        <v>604</v>
      </c>
      <c r="B273" s="62" t="s">
        <v>82</v>
      </c>
      <c r="C273" s="63">
        <v>64.900000000000006</v>
      </c>
    </row>
    <row r="274" spans="1:3" x14ac:dyDescent="0.15">
      <c r="A274" s="62" t="s">
        <v>605</v>
      </c>
      <c r="B274" s="62" t="s">
        <v>233</v>
      </c>
      <c r="C274" s="63">
        <v>56.3</v>
      </c>
    </row>
    <row r="275" spans="1:3" x14ac:dyDescent="0.15">
      <c r="A275" s="62" t="s">
        <v>606</v>
      </c>
      <c r="B275" s="62" t="s">
        <v>453</v>
      </c>
      <c r="C275" s="63">
        <v>0</v>
      </c>
    </row>
    <row r="276" spans="1:3" x14ac:dyDescent="0.15">
      <c r="A276" s="62" t="s">
        <v>607</v>
      </c>
      <c r="B276" s="62" t="s">
        <v>455</v>
      </c>
      <c r="C276" s="63">
        <v>0</v>
      </c>
    </row>
    <row r="277" spans="1:3" x14ac:dyDescent="0.15">
      <c r="A277" s="62" t="s">
        <v>608</v>
      </c>
      <c r="B277" s="62" t="s">
        <v>529</v>
      </c>
      <c r="C277" s="63">
        <v>0</v>
      </c>
    </row>
    <row r="278" spans="1:3" x14ac:dyDescent="0.15">
      <c r="A278" s="62" t="s">
        <v>609</v>
      </c>
      <c r="B278" s="62" t="s">
        <v>459</v>
      </c>
      <c r="C278" s="63">
        <v>0</v>
      </c>
    </row>
    <row r="279" spans="1:3" x14ac:dyDescent="0.15">
      <c r="A279" s="62" t="s">
        <v>610</v>
      </c>
      <c r="B279" s="62" t="s">
        <v>461</v>
      </c>
      <c r="C279" s="63">
        <v>0</v>
      </c>
    </row>
    <row r="280" spans="1:3" x14ac:dyDescent="0.15">
      <c r="A280" s="62" t="s">
        <v>611</v>
      </c>
      <c r="B280" s="62" t="s">
        <v>463</v>
      </c>
      <c r="C280" s="63">
        <v>0</v>
      </c>
    </row>
    <row r="281" spans="1:3" x14ac:dyDescent="0.15">
      <c r="A281" s="62" t="s">
        <v>612</v>
      </c>
      <c r="B281" s="62" t="s">
        <v>465</v>
      </c>
      <c r="C281" s="63">
        <v>0</v>
      </c>
    </row>
    <row r="282" spans="1:3" x14ac:dyDescent="0.15">
      <c r="A282" s="62" t="s">
        <v>613</v>
      </c>
      <c r="B282" s="62" t="s">
        <v>467</v>
      </c>
      <c r="C282" s="63">
        <v>0</v>
      </c>
    </row>
    <row r="283" spans="1:3" x14ac:dyDescent="0.15">
      <c r="A283" s="62" t="s">
        <v>614</v>
      </c>
      <c r="B283" s="62" t="s">
        <v>469</v>
      </c>
      <c r="C283" s="63">
        <v>0</v>
      </c>
    </row>
    <row r="284" spans="1:3" x14ac:dyDescent="0.15">
      <c r="A284" s="62" t="s">
        <v>615</v>
      </c>
      <c r="B284" s="62" t="s">
        <v>471</v>
      </c>
      <c r="C284" s="63">
        <v>0</v>
      </c>
    </row>
    <row r="285" spans="1:3" x14ac:dyDescent="0.15">
      <c r="A285" s="62" t="s">
        <v>616</v>
      </c>
      <c r="B285" s="62" t="s">
        <v>473</v>
      </c>
      <c r="C285" s="63">
        <v>0</v>
      </c>
    </row>
    <row r="286" spans="1:3" x14ac:dyDescent="0.15">
      <c r="A286" s="62" t="s">
        <v>617</v>
      </c>
      <c r="B286" s="62" t="s">
        <v>475</v>
      </c>
      <c r="C286" s="63">
        <v>0</v>
      </c>
    </row>
    <row r="287" spans="1:3" x14ac:dyDescent="0.15">
      <c r="A287" s="62" t="s">
        <v>618</v>
      </c>
      <c r="B287" s="62" t="s">
        <v>619</v>
      </c>
      <c r="C287" s="63">
        <v>0</v>
      </c>
    </row>
    <row r="288" spans="1:3" x14ac:dyDescent="0.15">
      <c r="A288" s="62" t="s">
        <v>620</v>
      </c>
      <c r="B288" s="62" t="s">
        <v>479</v>
      </c>
      <c r="C288" s="63">
        <v>0</v>
      </c>
    </row>
    <row r="289" spans="1:3" x14ac:dyDescent="0.15">
      <c r="A289" s="62" t="s">
        <v>621</v>
      </c>
      <c r="B289" s="62" t="s">
        <v>82</v>
      </c>
      <c r="C289" s="63">
        <v>90</v>
      </c>
    </row>
    <row r="290" spans="1:3" x14ac:dyDescent="0.15">
      <c r="A290" s="62" t="s">
        <v>622</v>
      </c>
      <c r="B290" s="62" t="s">
        <v>544</v>
      </c>
      <c r="C290" s="63">
        <v>110</v>
      </c>
    </row>
    <row r="291" spans="1:3" x14ac:dyDescent="0.15">
      <c r="A291" s="62" t="s">
        <v>623</v>
      </c>
      <c r="B291" s="62" t="s">
        <v>546</v>
      </c>
      <c r="C291" s="63">
        <v>100</v>
      </c>
    </row>
    <row r="292" spans="1:3" x14ac:dyDescent="0.15">
      <c r="A292" s="62" t="s">
        <v>624</v>
      </c>
      <c r="B292" s="62" t="s">
        <v>548</v>
      </c>
      <c r="C292" s="63">
        <v>110</v>
      </c>
    </row>
    <row r="293" spans="1:3" x14ac:dyDescent="0.15">
      <c r="A293" s="62" t="s">
        <v>625</v>
      </c>
      <c r="B293" s="62" t="s">
        <v>233</v>
      </c>
      <c r="C293" s="63">
        <v>61.6</v>
      </c>
    </row>
    <row r="294" spans="1:3" x14ac:dyDescent="0.15">
      <c r="A294" s="62" t="s">
        <v>626</v>
      </c>
      <c r="B294" s="62" t="s">
        <v>551</v>
      </c>
      <c r="C294" s="63">
        <v>81.599999999999994</v>
      </c>
    </row>
    <row r="295" spans="1:3" x14ac:dyDescent="0.15">
      <c r="A295" s="62" t="s">
        <v>627</v>
      </c>
      <c r="B295" s="62" t="s">
        <v>553</v>
      </c>
      <c r="C295" s="63">
        <v>71.599999999999994</v>
      </c>
    </row>
    <row r="296" spans="1:3" x14ac:dyDescent="0.15">
      <c r="A296" s="62" t="s">
        <v>628</v>
      </c>
      <c r="B296" s="62" t="s">
        <v>555</v>
      </c>
      <c r="C296" s="63">
        <v>81.599999999999994</v>
      </c>
    </row>
    <row r="297" spans="1:3" x14ac:dyDescent="0.15">
      <c r="A297" s="62" t="s">
        <v>629</v>
      </c>
      <c r="B297" s="62" t="s">
        <v>82</v>
      </c>
      <c r="C297" s="63">
        <v>88.7</v>
      </c>
    </row>
    <row r="298" spans="1:3" x14ac:dyDescent="0.15">
      <c r="A298" s="62" t="s">
        <v>630</v>
      </c>
      <c r="B298" s="62" t="s">
        <v>544</v>
      </c>
      <c r="C298" s="63">
        <v>108.4</v>
      </c>
    </row>
    <row r="299" spans="1:3" x14ac:dyDescent="0.15">
      <c r="A299" s="62" t="s">
        <v>631</v>
      </c>
      <c r="B299" s="62" t="s">
        <v>546</v>
      </c>
      <c r="C299" s="63">
        <v>98.6</v>
      </c>
    </row>
    <row r="300" spans="1:3" x14ac:dyDescent="0.15">
      <c r="A300" s="62" t="s">
        <v>632</v>
      </c>
      <c r="B300" s="62" t="s">
        <v>548</v>
      </c>
      <c r="C300" s="63">
        <v>108.4</v>
      </c>
    </row>
    <row r="301" spans="1:3" x14ac:dyDescent="0.15">
      <c r="A301" s="62" t="s">
        <v>633</v>
      </c>
      <c r="B301" s="62" t="s">
        <v>233</v>
      </c>
      <c r="C301" s="63">
        <v>60.7</v>
      </c>
    </row>
    <row r="302" spans="1:3" x14ac:dyDescent="0.15">
      <c r="A302" s="62" t="s">
        <v>634</v>
      </c>
      <c r="B302" s="62" t="s">
        <v>551</v>
      </c>
      <c r="C302" s="63">
        <v>80.400000000000006</v>
      </c>
    </row>
    <row r="303" spans="1:3" x14ac:dyDescent="0.15">
      <c r="A303" s="62" t="s">
        <v>635</v>
      </c>
      <c r="B303" s="62" t="s">
        <v>553</v>
      </c>
      <c r="C303" s="63">
        <v>70.599999999999994</v>
      </c>
    </row>
    <row r="304" spans="1:3" x14ac:dyDescent="0.15">
      <c r="A304" s="62" t="s">
        <v>636</v>
      </c>
      <c r="B304" s="62" t="s">
        <v>555</v>
      </c>
      <c r="C304" s="63">
        <v>80.400000000000006</v>
      </c>
    </row>
    <row r="305" spans="1:3" x14ac:dyDescent="0.15">
      <c r="A305" s="62" t="s">
        <v>637</v>
      </c>
      <c r="B305" s="62" t="s">
        <v>638</v>
      </c>
      <c r="C305" s="63">
        <v>87.3</v>
      </c>
    </row>
    <row r="306" spans="1:3" x14ac:dyDescent="0.15">
      <c r="A306" s="62" t="s">
        <v>639</v>
      </c>
      <c r="B306" s="62" t="s">
        <v>640</v>
      </c>
      <c r="C306" s="63">
        <v>106.7</v>
      </c>
    </row>
    <row r="307" spans="1:3" x14ac:dyDescent="0.15">
      <c r="A307" s="62" t="s">
        <v>641</v>
      </c>
      <c r="B307" s="62" t="s">
        <v>642</v>
      </c>
      <c r="C307" s="63">
        <v>97</v>
      </c>
    </row>
    <row r="308" spans="1:3" x14ac:dyDescent="0.15">
      <c r="A308" s="62" t="s">
        <v>643</v>
      </c>
      <c r="B308" s="62" t="s">
        <v>644</v>
      </c>
      <c r="C308" s="63">
        <v>106.7</v>
      </c>
    </row>
    <row r="309" spans="1:3" x14ac:dyDescent="0.15">
      <c r="A309" s="62" t="s">
        <v>645</v>
      </c>
      <c r="B309" s="62" t="s">
        <v>646</v>
      </c>
      <c r="C309" s="63">
        <v>59.8</v>
      </c>
    </row>
    <row r="310" spans="1:3" x14ac:dyDescent="0.15">
      <c r="A310" s="62" t="s">
        <v>647</v>
      </c>
      <c r="B310" s="62" t="s">
        <v>648</v>
      </c>
      <c r="C310" s="63">
        <v>79.2</v>
      </c>
    </row>
    <row r="311" spans="1:3" x14ac:dyDescent="0.15">
      <c r="A311" s="62" t="s">
        <v>649</v>
      </c>
      <c r="B311" s="62" t="s">
        <v>650</v>
      </c>
      <c r="C311" s="63">
        <v>69.5</v>
      </c>
    </row>
    <row r="312" spans="1:3" x14ac:dyDescent="0.15">
      <c r="A312" s="62" t="s">
        <v>651</v>
      </c>
      <c r="B312" s="62" t="s">
        <v>652</v>
      </c>
      <c r="C312" s="63">
        <v>79.2</v>
      </c>
    </row>
    <row r="313" spans="1:3" x14ac:dyDescent="0.15">
      <c r="A313" s="62" t="s">
        <v>653</v>
      </c>
      <c r="B313" s="62" t="s">
        <v>82</v>
      </c>
      <c r="C313" s="63">
        <v>86</v>
      </c>
    </row>
    <row r="314" spans="1:3" x14ac:dyDescent="0.15">
      <c r="A314" s="62" t="s">
        <v>654</v>
      </c>
      <c r="B314" s="62" t="s">
        <v>574</v>
      </c>
      <c r="C314" s="63">
        <v>116</v>
      </c>
    </row>
    <row r="315" spans="1:3" x14ac:dyDescent="0.15">
      <c r="A315" s="62" t="s">
        <v>655</v>
      </c>
      <c r="B315" s="62" t="s">
        <v>576</v>
      </c>
      <c r="C315" s="63">
        <v>106</v>
      </c>
    </row>
    <row r="316" spans="1:3" x14ac:dyDescent="0.15">
      <c r="A316" s="62" t="s">
        <v>656</v>
      </c>
      <c r="B316" s="62" t="s">
        <v>578</v>
      </c>
      <c r="C316" s="63">
        <v>96</v>
      </c>
    </row>
    <row r="317" spans="1:3" x14ac:dyDescent="0.15">
      <c r="A317" s="62" t="s">
        <v>657</v>
      </c>
      <c r="B317" s="62" t="s">
        <v>233</v>
      </c>
      <c r="C317" s="63">
        <v>58.9</v>
      </c>
    </row>
    <row r="318" spans="1:3" x14ac:dyDescent="0.15">
      <c r="A318" s="62" t="s">
        <v>658</v>
      </c>
      <c r="B318" s="62" t="s">
        <v>581</v>
      </c>
      <c r="C318" s="63">
        <v>88.9</v>
      </c>
    </row>
    <row r="319" spans="1:3" x14ac:dyDescent="0.15">
      <c r="A319" s="62" t="s">
        <v>659</v>
      </c>
      <c r="B319" s="62" t="s">
        <v>583</v>
      </c>
      <c r="C319" s="63">
        <v>78.900000000000006</v>
      </c>
    </row>
    <row r="320" spans="1:3" x14ac:dyDescent="0.15">
      <c r="A320" s="62" t="s">
        <v>660</v>
      </c>
      <c r="B320" s="62" t="s">
        <v>585</v>
      </c>
      <c r="C320" s="63">
        <v>68.900000000000006</v>
      </c>
    </row>
    <row r="321" spans="1:3" x14ac:dyDescent="0.15">
      <c r="A321" s="62" t="s">
        <v>661</v>
      </c>
      <c r="B321" s="62" t="s">
        <v>82</v>
      </c>
      <c r="C321" s="63">
        <v>84.7</v>
      </c>
    </row>
    <row r="322" spans="1:3" x14ac:dyDescent="0.15">
      <c r="A322" s="62" t="s">
        <v>662</v>
      </c>
      <c r="B322" s="62" t="s">
        <v>574</v>
      </c>
      <c r="C322" s="63">
        <v>114.3</v>
      </c>
    </row>
    <row r="323" spans="1:3" x14ac:dyDescent="0.15">
      <c r="A323" s="62" t="s">
        <v>663</v>
      </c>
      <c r="B323" s="62" t="s">
        <v>576</v>
      </c>
      <c r="C323" s="63">
        <v>104.4</v>
      </c>
    </row>
    <row r="324" spans="1:3" x14ac:dyDescent="0.15">
      <c r="A324" s="62" t="s">
        <v>664</v>
      </c>
      <c r="B324" s="62" t="s">
        <v>578</v>
      </c>
      <c r="C324" s="63">
        <v>94.6</v>
      </c>
    </row>
    <row r="325" spans="1:3" x14ac:dyDescent="0.15">
      <c r="A325" s="62" t="s">
        <v>665</v>
      </c>
      <c r="B325" s="62" t="s">
        <v>233</v>
      </c>
      <c r="C325" s="63">
        <v>58</v>
      </c>
    </row>
    <row r="326" spans="1:3" x14ac:dyDescent="0.15">
      <c r="A326" s="62" t="s">
        <v>666</v>
      </c>
      <c r="B326" s="62" t="s">
        <v>581</v>
      </c>
      <c r="C326" s="63">
        <v>87.6</v>
      </c>
    </row>
    <row r="327" spans="1:3" x14ac:dyDescent="0.15">
      <c r="A327" s="62" t="s">
        <v>667</v>
      </c>
      <c r="B327" s="62" t="s">
        <v>583</v>
      </c>
      <c r="C327" s="63">
        <v>77.7</v>
      </c>
    </row>
    <row r="328" spans="1:3" x14ac:dyDescent="0.15">
      <c r="A328" s="62" t="s">
        <v>668</v>
      </c>
      <c r="B328" s="62" t="s">
        <v>585</v>
      </c>
      <c r="C328" s="63">
        <v>67.900000000000006</v>
      </c>
    </row>
    <row r="329" spans="1:3" x14ac:dyDescent="0.15">
      <c r="A329" s="62" t="s">
        <v>669</v>
      </c>
      <c r="B329" s="62" t="s">
        <v>82</v>
      </c>
      <c r="C329" s="63">
        <v>83.4</v>
      </c>
    </row>
    <row r="330" spans="1:3" x14ac:dyDescent="0.15">
      <c r="A330" s="62" t="s">
        <v>670</v>
      </c>
      <c r="B330" s="62" t="s">
        <v>574</v>
      </c>
      <c r="C330" s="63">
        <v>112.5</v>
      </c>
    </row>
    <row r="331" spans="1:3" x14ac:dyDescent="0.15">
      <c r="A331" s="62" t="s">
        <v>671</v>
      </c>
      <c r="B331" s="62" t="s">
        <v>576</v>
      </c>
      <c r="C331" s="63">
        <v>102.8</v>
      </c>
    </row>
    <row r="332" spans="1:3" x14ac:dyDescent="0.15">
      <c r="A332" s="62" t="s">
        <v>672</v>
      </c>
      <c r="B332" s="62" t="s">
        <v>578</v>
      </c>
      <c r="C332" s="63">
        <v>93.1</v>
      </c>
    </row>
    <row r="333" spans="1:3" x14ac:dyDescent="0.15">
      <c r="A333" s="62" t="s">
        <v>673</v>
      </c>
      <c r="B333" s="62" t="s">
        <v>233</v>
      </c>
      <c r="C333" s="63">
        <v>57.1</v>
      </c>
    </row>
    <row r="334" spans="1:3" x14ac:dyDescent="0.15">
      <c r="A334" s="62" t="s">
        <v>674</v>
      </c>
      <c r="B334" s="62" t="s">
        <v>581</v>
      </c>
      <c r="C334" s="63">
        <v>86.2</v>
      </c>
    </row>
    <row r="335" spans="1:3" x14ac:dyDescent="0.15">
      <c r="A335" s="62" t="s">
        <v>675</v>
      </c>
      <c r="B335" s="62" t="s">
        <v>583</v>
      </c>
      <c r="C335" s="63">
        <v>76.5</v>
      </c>
    </row>
    <row r="336" spans="1:3" x14ac:dyDescent="0.15">
      <c r="A336" s="62" t="s">
        <v>676</v>
      </c>
      <c r="B336" s="62" t="s">
        <v>585</v>
      </c>
      <c r="C336" s="63">
        <v>66.8</v>
      </c>
    </row>
    <row r="337" spans="1:3" x14ac:dyDescent="0.15">
      <c r="A337" s="62" t="s">
        <v>677</v>
      </c>
      <c r="B337" s="62" t="s">
        <v>82</v>
      </c>
      <c r="C337" s="63">
        <v>82.2</v>
      </c>
    </row>
    <row r="338" spans="1:3" x14ac:dyDescent="0.15">
      <c r="A338" s="62" t="s">
        <v>678</v>
      </c>
      <c r="B338" s="62" t="s">
        <v>233</v>
      </c>
      <c r="C338" s="63">
        <v>56.3</v>
      </c>
    </row>
    <row r="339" spans="1:3" x14ac:dyDescent="0.15">
      <c r="A339" s="62" t="s">
        <v>679</v>
      </c>
      <c r="B339" s="62" t="s">
        <v>82</v>
      </c>
      <c r="C339" s="63">
        <v>82.2</v>
      </c>
    </row>
    <row r="340" spans="1:3" x14ac:dyDescent="0.15">
      <c r="A340" s="62" t="s">
        <v>680</v>
      </c>
      <c r="B340" s="62" t="s">
        <v>233</v>
      </c>
      <c r="C340" s="63">
        <v>56.3</v>
      </c>
    </row>
    <row r="341" spans="1:3" x14ac:dyDescent="0.15">
      <c r="A341" s="62" t="s">
        <v>681</v>
      </c>
      <c r="B341" s="62" t="s">
        <v>453</v>
      </c>
      <c r="C341" s="63">
        <v>0</v>
      </c>
    </row>
    <row r="342" spans="1:3" x14ac:dyDescent="0.15">
      <c r="A342" s="62" t="s">
        <v>682</v>
      </c>
      <c r="B342" s="62" t="s">
        <v>455</v>
      </c>
      <c r="C342" s="63">
        <v>0</v>
      </c>
    </row>
    <row r="343" spans="1:3" x14ac:dyDescent="0.15">
      <c r="A343" s="62" t="s">
        <v>683</v>
      </c>
      <c r="B343" s="62" t="s">
        <v>529</v>
      </c>
      <c r="C343" s="63">
        <v>0</v>
      </c>
    </row>
    <row r="344" spans="1:3" x14ac:dyDescent="0.15">
      <c r="A344" s="62" t="s">
        <v>684</v>
      </c>
      <c r="B344" s="62" t="s">
        <v>459</v>
      </c>
      <c r="C344" s="63">
        <v>0</v>
      </c>
    </row>
    <row r="345" spans="1:3" x14ac:dyDescent="0.15">
      <c r="A345" s="62" t="s">
        <v>685</v>
      </c>
      <c r="B345" s="62" t="s">
        <v>461</v>
      </c>
      <c r="C345" s="63">
        <v>0</v>
      </c>
    </row>
    <row r="346" spans="1:3" x14ac:dyDescent="0.15">
      <c r="A346" s="62" t="s">
        <v>686</v>
      </c>
      <c r="B346" s="62" t="s">
        <v>463</v>
      </c>
      <c r="C346" s="63">
        <v>0</v>
      </c>
    </row>
    <row r="347" spans="1:3" x14ac:dyDescent="0.15">
      <c r="A347" s="62" t="s">
        <v>687</v>
      </c>
      <c r="B347" s="62" t="s">
        <v>465</v>
      </c>
      <c r="C347" s="63">
        <v>0</v>
      </c>
    </row>
    <row r="348" spans="1:3" x14ac:dyDescent="0.15">
      <c r="A348" s="62" t="s">
        <v>688</v>
      </c>
      <c r="B348" s="62" t="s">
        <v>467</v>
      </c>
      <c r="C348" s="63">
        <v>0</v>
      </c>
    </row>
    <row r="349" spans="1:3" x14ac:dyDescent="0.15">
      <c r="A349" s="62" t="s">
        <v>689</v>
      </c>
      <c r="B349" s="62" t="s">
        <v>469</v>
      </c>
      <c r="C349" s="63">
        <v>0</v>
      </c>
    </row>
    <row r="350" spans="1:3" x14ac:dyDescent="0.15">
      <c r="A350" s="62" t="s">
        <v>690</v>
      </c>
      <c r="B350" s="62" t="s">
        <v>471</v>
      </c>
      <c r="C350" s="63">
        <v>0</v>
      </c>
    </row>
    <row r="351" spans="1:3" x14ac:dyDescent="0.15">
      <c r="A351" s="62" t="s">
        <v>691</v>
      </c>
      <c r="B351" s="62" t="s">
        <v>473</v>
      </c>
      <c r="C351" s="63">
        <v>0</v>
      </c>
    </row>
    <row r="352" spans="1:3" x14ac:dyDescent="0.15">
      <c r="A352" s="62" t="s">
        <v>692</v>
      </c>
      <c r="B352" s="62" t="s">
        <v>475</v>
      </c>
      <c r="C352" s="63">
        <v>0</v>
      </c>
    </row>
    <row r="353" spans="1:3" x14ac:dyDescent="0.15">
      <c r="A353" s="62" t="s">
        <v>693</v>
      </c>
      <c r="B353" s="62" t="s">
        <v>694</v>
      </c>
      <c r="C353" s="63">
        <v>0</v>
      </c>
    </row>
    <row r="354" spans="1:3" x14ac:dyDescent="0.15">
      <c r="A354" s="62" t="s">
        <v>695</v>
      </c>
      <c r="B354" s="62" t="s">
        <v>479</v>
      </c>
      <c r="C354" s="63">
        <v>0</v>
      </c>
    </row>
    <row r="355" spans="1:3" x14ac:dyDescent="0.15">
      <c r="A355" s="62" t="s">
        <v>696</v>
      </c>
      <c r="B355" s="62" t="s">
        <v>697</v>
      </c>
      <c r="C355" s="63">
        <v>71.599999999999994</v>
      </c>
    </row>
    <row r="356" spans="1:3" x14ac:dyDescent="0.15">
      <c r="A356" s="62" t="s">
        <v>698</v>
      </c>
      <c r="B356" s="62" t="s">
        <v>699</v>
      </c>
      <c r="C356" s="63">
        <v>91.6</v>
      </c>
    </row>
    <row r="357" spans="1:3" x14ac:dyDescent="0.15">
      <c r="A357" s="62" t="s">
        <v>700</v>
      </c>
      <c r="B357" s="62" t="s">
        <v>701</v>
      </c>
      <c r="C357" s="63">
        <v>51.6</v>
      </c>
    </row>
    <row r="358" spans="1:3" x14ac:dyDescent="0.15">
      <c r="A358" s="62" t="s">
        <v>702</v>
      </c>
      <c r="B358" s="62" t="s">
        <v>703</v>
      </c>
      <c r="C358" s="63">
        <v>71.599999999999994</v>
      </c>
    </row>
    <row r="359" spans="1:3" x14ac:dyDescent="0.15">
      <c r="A359" s="62" t="s">
        <v>704</v>
      </c>
      <c r="B359" s="62" t="s">
        <v>705</v>
      </c>
      <c r="C359" s="63">
        <v>41.6</v>
      </c>
    </row>
    <row r="360" spans="1:3" x14ac:dyDescent="0.15">
      <c r="A360" s="62" t="s">
        <v>706</v>
      </c>
      <c r="B360" s="62" t="s">
        <v>697</v>
      </c>
      <c r="C360" s="63">
        <v>70.5</v>
      </c>
    </row>
    <row r="361" spans="1:3" x14ac:dyDescent="0.15">
      <c r="A361" s="62" t="s">
        <v>707</v>
      </c>
      <c r="B361" s="62" t="s">
        <v>699</v>
      </c>
      <c r="C361" s="63">
        <v>90.2</v>
      </c>
    </row>
    <row r="362" spans="1:3" x14ac:dyDescent="0.15">
      <c r="A362" s="62" t="s">
        <v>708</v>
      </c>
      <c r="B362" s="62" t="s">
        <v>701</v>
      </c>
      <c r="C362" s="63">
        <v>50.8</v>
      </c>
    </row>
    <row r="363" spans="1:3" x14ac:dyDescent="0.15">
      <c r="A363" s="62" t="s">
        <v>709</v>
      </c>
      <c r="B363" s="62" t="s">
        <v>703</v>
      </c>
      <c r="C363" s="63">
        <v>70.5</v>
      </c>
    </row>
    <row r="364" spans="1:3" x14ac:dyDescent="0.15">
      <c r="A364" s="62" t="s">
        <v>710</v>
      </c>
      <c r="B364" s="62" t="s">
        <v>705</v>
      </c>
      <c r="C364" s="63">
        <v>41</v>
      </c>
    </row>
    <row r="365" spans="1:3" x14ac:dyDescent="0.15">
      <c r="A365" s="62" t="s">
        <v>711</v>
      </c>
      <c r="B365" s="62" t="s">
        <v>697</v>
      </c>
      <c r="C365" s="63">
        <v>69.5</v>
      </c>
    </row>
    <row r="366" spans="1:3" x14ac:dyDescent="0.15">
      <c r="A366" s="62" t="s">
        <v>712</v>
      </c>
      <c r="B366" s="62" t="s">
        <v>699</v>
      </c>
      <c r="C366" s="63">
        <v>88.9</v>
      </c>
    </row>
    <row r="367" spans="1:3" x14ac:dyDescent="0.15">
      <c r="A367" s="62" t="s">
        <v>713</v>
      </c>
      <c r="B367" s="62" t="s">
        <v>701</v>
      </c>
      <c r="C367" s="63">
        <v>50.1</v>
      </c>
    </row>
    <row r="368" spans="1:3" x14ac:dyDescent="0.15">
      <c r="A368" s="62" t="s">
        <v>714</v>
      </c>
      <c r="B368" s="62" t="s">
        <v>703</v>
      </c>
      <c r="C368" s="63">
        <v>69.5</v>
      </c>
    </row>
    <row r="369" spans="1:3" x14ac:dyDescent="0.15">
      <c r="A369" s="62" t="s">
        <v>715</v>
      </c>
      <c r="B369" s="62" t="s">
        <v>705</v>
      </c>
      <c r="C369" s="63">
        <v>40.4</v>
      </c>
    </row>
    <row r="370" spans="1:3" x14ac:dyDescent="0.15">
      <c r="A370" s="62" t="s">
        <v>716</v>
      </c>
      <c r="B370" s="62" t="s">
        <v>697</v>
      </c>
      <c r="C370" s="63">
        <v>68.400000000000006</v>
      </c>
    </row>
    <row r="371" spans="1:3" x14ac:dyDescent="0.15">
      <c r="A371" s="62" t="s">
        <v>717</v>
      </c>
      <c r="B371" s="62" t="s">
        <v>701</v>
      </c>
      <c r="C371" s="63">
        <v>49.3</v>
      </c>
    </row>
    <row r="372" spans="1:3" x14ac:dyDescent="0.15">
      <c r="A372" s="62" t="s">
        <v>718</v>
      </c>
      <c r="B372" s="62" t="s">
        <v>705</v>
      </c>
      <c r="C372" s="63">
        <v>39.799999999999997</v>
      </c>
    </row>
    <row r="373" spans="1:3" x14ac:dyDescent="0.15">
      <c r="A373" s="62" t="s">
        <v>719</v>
      </c>
      <c r="B373" s="62" t="s">
        <v>697</v>
      </c>
      <c r="C373" s="63">
        <v>67.400000000000006</v>
      </c>
    </row>
    <row r="374" spans="1:3" x14ac:dyDescent="0.15">
      <c r="A374" s="62" t="s">
        <v>720</v>
      </c>
      <c r="B374" s="62" t="s">
        <v>701</v>
      </c>
      <c r="C374" s="63">
        <v>48.6</v>
      </c>
    </row>
    <row r="375" spans="1:3" x14ac:dyDescent="0.15">
      <c r="A375" s="62" t="s">
        <v>721</v>
      </c>
      <c r="B375" s="62" t="s">
        <v>722</v>
      </c>
      <c r="C375" s="63">
        <v>39.200000000000003</v>
      </c>
    </row>
    <row r="376" spans="1:3" x14ac:dyDescent="0.15">
      <c r="A376" s="62" t="s">
        <v>723</v>
      </c>
      <c r="B376" s="62" t="s">
        <v>697</v>
      </c>
      <c r="C376" s="63">
        <v>66.400000000000006</v>
      </c>
    </row>
    <row r="377" spans="1:3" x14ac:dyDescent="0.15">
      <c r="A377" s="62" t="s">
        <v>724</v>
      </c>
      <c r="B377" s="62" t="s">
        <v>701</v>
      </c>
      <c r="C377" s="63">
        <v>47.8</v>
      </c>
    </row>
    <row r="378" spans="1:3" x14ac:dyDescent="0.15">
      <c r="A378" s="62" t="s">
        <v>725</v>
      </c>
      <c r="B378" s="62" t="s">
        <v>722</v>
      </c>
      <c r="C378" s="63">
        <v>38.6</v>
      </c>
    </row>
    <row r="379" spans="1:3" x14ac:dyDescent="0.15">
      <c r="A379" s="62" t="s">
        <v>726</v>
      </c>
      <c r="B379" s="62" t="s">
        <v>697</v>
      </c>
      <c r="C379" s="63">
        <v>65.400000000000006</v>
      </c>
    </row>
    <row r="380" spans="1:3" x14ac:dyDescent="0.15">
      <c r="A380" s="62" t="s">
        <v>727</v>
      </c>
      <c r="B380" s="62" t="s">
        <v>701</v>
      </c>
      <c r="C380" s="63">
        <v>41</v>
      </c>
    </row>
    <row r="381" spans="1:3" x14ac:dyDescent="0.15">
      <c r="A381" s="62" t="s">
        <v>728</v>
      </c>
      <c r="B381" s="62" t="s">
        <v>705</v>
      </c>
      <c r="C381" s="63">
        <v>36</v>
      </c>
    </row>
    <row r="382" spans="1:3" x14ac:dyDescent="0.15">
      <c r="A382" s="62" t="s">
        <v>729</v>
      </c>
      <c r="B382" s="62" t="s">
        <v>697</v>
      </c>
      <c r="C382" s="63">
        <v>65.400000000000006</v>
      </c>
    </row>
    <row r="383" spans="1:3" x14ac:dyDescent="0.15">
      <c r="A383" s="62" t="s">
        <v>730</v>
      </c>
      <c r="B383" s="62" t="s">
        <v>701</v>
      </c>
      <c r="C383" s="63">
        <v>41</v>
      </c>
    </row>
    <row r="384" spans="1:3" x14ac:dyDescent="0.15">
      <c r="A384" s="62" t="s">
        <v>731</v>
      </c>
      <c r="B384" s="62" t="s">
        <v>705</v>
      </c>
      <c r="C384" s="63">
        <v>36</v>
      </c>
    </row>
    <row r="385" spans="1:3" x14ac:dyDescent="0.15">
      <c r="A385" s="62" t="s">
        <v>732</v>
      </c>
      <c r="B385" s="62" t="s">
        <v>453</v>
      </c>
      <c r="C385" s="63">
        <v>0</v>
      </c>
    </row>
    <row r="386" spans="1:3" x14ac:dyDescent="0.15">
      <c r="A386" s="62" t="s">
        <v>733</v>
      </c>
      <c r="B386" s="62" t="s">
        <v>455</v>
      </c>
      <c r="C386" s="63">
        <v>0</v>
      </c>
    </row>
    <row r="387" spans="1:3" x14ac:dyDescent="0.15">
      <c r="A387" s="62" t="s">
        <v>734</v>
      </c>
      <c r="B387" s="62" t="s">
        <v>529</v>
      </c>
      <c r="C387" s="63">
        <v>0</v>
      </c>
    </row>
    <row r="388" spans="1:3" x14ac:dyDescent="0.15">
      <c r="A388" s="62" t="s">
        <v>735</v>
      </c>
      <c r="B388" s="62" t="s">
        <v>459</v>
      </c>
      <c r="C388" s="63">
        <v>0</v>
      </c>
    </row>
    <row r="389" spans="1:3" x14ac:dyDescent="0.15">
      <c r="A389" s="62" t="s">
        <v>736</v>
      </c>
      <c r="B389" s="62" t="s">
        <v>461</v>
      </c>
      <c r="C389" s="63">
        <v>0</v>
      </c>
    </row>
    <row r="390" spans="1:3" x14ac:dyDescent="0.15">
      <c r="A390" s="62" t="s">
        <v>737</v>
      </c>
      <c r="B390" s="62" t="s">
        <v>463</v>
      </c>
      <c r="C390" s="63">
        <v>0</v>
      </c>
    </row>
    <row r="391" spans="1:3" x14ac:dyDescent="0.15">
      <c r="A391" s="62" t="s">
        <v>738</v>
      </c>
      <c r="B391" s="62" t="s">
        <v>465</v>
      </c>
      <c r="C391" s="63">
        <v>0</v>
      </c>
    </row>
    <row r="392" spans="1:3" x14ac:dyDescent="0.15">
      <c r="A392" s="62" t="s">
        <v>739</v>
      </c>
      <c r="B392" s="62" t="s">
        <v>467</v>
      </c>
      <c r="C392" s="63">
        <v>0</v>
      </c>
    </row>
    <row r="393" spans="1:3" x14ac:dyDescent="0.15">
      <c r="A393" s="62" t="s">
        <v>740</v>
      </c>
      <c r="B393" s="62" t="s">
        <v>469</v>
      </c>
      <c r="C393" s="63">
        <v>0</v>
      </c>
    </row>
    <row r="394" spans="1:3" x14ac:dyDescent="0.15">
      <c r="A394" s="62" t="s">
        <v>741</v>
      </c>
      <c r="B394" s="62" t="s">
        <v>471</v>
      </c>
      <c r="C394" s="63">
        <v>0</v>
      </c>
    </row>
    <row r="395" spans="1:3" x14ac:dyDescent="0.15">
      <c r="A395" s="62" t="s">
        <v>742</v>
      </c>
      <c r="B395" s="62" t="s">
        <v>473</v>
      </c>
      <c r="C395" s="63">
        <v>0</v>
      </c>
    </row>
    <row r="396" spans="1:3" x14ac:dyDescent="0.15">
      <c r="A396" s="62" t="s">
        <v>743</v>
      </c>
      <c r="B396" s="62" t="s">
        <v>475</v>
      </c>
      <c r="C396" s="63">
        <v>0</v>
      </c>
    </row>
    <row r="397" spans="1:3" x14ac:dyDescent="0.15">
      <c r="A397" s="62" t="s">
        <v>744</v>
      </c>
      <c r="B397" s="62" t="s">
        <v>745</v>
      </c>
      <c r="C397" s="63">
        <v>0</v>
      </c>
    </row>
    <row r="398" spans="1:3" x14ac:dyDescent="0.15">
      <c r="A398" s="62" t="s">
        <v>746</v>
      </c>
      <c r="B398" s="62" t="s">
        <v>479</v>
      </c>
      <c r="C398" s="63">
        <v>0</v>
      </c>
    </row>
    <row r="399" spans="1:3" x14ac:dyDescent="0.15">
      <c r="A399" s="62" t="s">
        <v>747</v>
      </c>
      <c r="B399" s="62" t="s">
        <v>481</v>
      </c>
      <c r="C399" s="63">
        <v>0</v>
      </c>
    </row>
    <row r="400" spans="1:3" x14ac:dyDescent="0.15">
      <c r="A400" s="62" t="s">
        <v>748</v>
      </c>
      <c r="B400" s="62" t="s">
        <v>481</v>
      </c>
      <c r="C400" s="63">
        <v>0</v>
      </c>
    </row>
    <row r="401" spans="1:3" x14ac:dyDescent="0.15">
      <c r="A401" s="62" t="s">
        <v>749</v>
      </c>
      <c r="B401" s="62" t="s">
        <v>481</v>
      </c>
      <c r="C401" s="63">
        <v>0</v>
      </c>
    </row>
    <row r="402" spans="1:3" x14ac:dyDescent="0.15">
      <c r="A402" s="62" t="s">
        <v>750</v>
      </c>
      <c r="B402" s="62" t="s">
        <v>481</v>
      </c>
      <c r="C402" s="63">
        <v>0</v>
      </c>
    </row>
    <row r="403" spans="1:3" x14ac:dyDescent="0.15">
      <c r="A403" s="62" t="s">
        <v>751</v>
      </c>
      <c r="B403" s="62" t="s">
        <v>483</v>
      </c>
      <c r="C403" s="63">
        <v>0</v>
      </c>
    </row>
    <row r="404" spans="1:3" x14ac:dyDescent="0.15">
      <c r="A404" s="62" t="s">
        <v>752</v>
      </c>
      <c r="B404" s="62" t="s">
        <v>483</v>
      </c>
      <c r="C404" s="63">
        <v>0</v>
      </c>
    </row>
    <row r="405" spans="1:3" x14ac:dyDescent="0.15">
      <c r="A405" s="62" t="s">
        <v>753</v>
      </c>
      <c r="B405" s="62" t="s">
        <v>483</v>
      </c>
      <c r="C405" s="63">
        <v>0</v>
      </c>
    </row>
    <row r="406" spans="1:3" x14ac:dyDescent="0.15">
      <c r="A406" s="62" t="s">
        <v>754</v>
      </c>
      <c r="B406" s="62" t="s">
        <v>483</v>
      </c>
      <c r="C406" s="63">
        <v>0</v>
      </c>
    </row>
    <row r="407" spans="1:3" x14ac:dyDescent="0.15">
      <c r="A407" s="62" t="s">
        <v>755</v>
      </c>
      <c r="B407" s="62" t="s">
        <v>756</v>
      </c>
      <c r="C407" s="63">
        <v>0</v>
      </c>
    </row>
    <row r="408" spans="1:3" x14ac:dyDescent="0.15">
      <c r="A408" s="62" t="s">
        <v>757</v>
      </c>
      <c r="B408" s="62" t="s">
        <v>758</v>
      </c>
      <c r="C408" s="63">
        <v>102.3</v>
      </c>
    </row>
    <row r="409" spans="1:3" x14ac:dyDescent="0.15">
      <c r="A409" s="62" t="s">
        <v>759</v>
      </c>
      <c r="B409" s="62" t="s">
        <v>760</v>
      </c>
      <c r="C409" s="63">
        <v>162.30000000000001</v>
      </c>
    </row>
    <row r="410" spans="1:3" x14ac:dyDescent="0.15">
      <c r="A410" s="62" t="s">
        <v>761</v>
      </c>
      <c r="B410" s="62" t="s">
        <v>233</v>
      </c>
      <c r="C410" s="63">
        <v>92.1</v>
      </c>
    </row>
    <row r="411" spans="1:3" x14ac:dyDescent="0.15">
      <c r="A411" s="62" t="s">
        <v>762</v>
      </c>
      <c r="B411" s="62" t="s">
        <v>763</v>
      </c>
      <c r="C411" s="63">
        <v>132.1</v>
      </c>
    </row>
    <row r="412" spans="1:3" x14ac:dyDescent="0.15">
      <c r="A412" s="62" t="s">
        <v>764</v>
      </c>
      <c r="B412" s="62" t="s">
        <v>765</v>
      </c>
      <c r="C412" s="63">
        <v>117.1</v>
      </c>
    </row>
    <row r="413" spans="1:3" x14ac:dyDescent="0.15">
      <c r="A413" s="62" t="s">
        <v>766</v>
      </c>
      <c r="B413" s="62" t="s">
        <v>767</v>
      </c>
      <c r="C413" s="63">
        <v>87</v>
      </c>
    </row>
    <row r="414" spans="1:3" x14ac:dyDescent="0.15">
      <c r="A414" s="62" t="s">
        <v>768</v>
      </c>
      <c r="B414" s="62" t="s">
        <v>6200</v>
      </c>
      <c r="C414" s="63">
        <v>172.3</v>
      </c>
    </row>
    <row r="415" spans="1:3" x14ac:dyDescent="0.15">
      <c r="A415" s="62" t="s">
        <v>771</v>
      </c>
      <c r="B415" s="62" t="s">
        <v>6201</v>
      </c>
      <c r="C415" s="63">
        <v>202.3</v>
      </c>
    </row>
    <row r="416" spans="1:3" x14ac:dyDescent="0.15">
      <c r="A416" s="62" t="s">
        <v>774</v>
      </c>
      <c r="B416" s="62" t="s">
        <v>6202</v>
      </c>
      <c r="C416" s="63">
        <v>212.3</v>
      </c>
    </row>
    <row r="417" spans="1:3" x14ac:dyDescent="0.15">
      <c r="A417" s="62" t="s">
        <v>776</v>
      </c>
      <c r="B417" s="62" t="s">
        <v>6203</v>
      </c>
      <c r="C417" s="63">
        <v>202.3</v>
      </c>
    </row>
    <row r="418" spans="1:3" x14ac:dyDescent="0.15">
      <c r="A418" s="62" t="s">
        <v>778</v>
      </c>
      <c r="B418" s="62" t="s">
        <v>6204</v>
      </c>
      <c r="C418" s="63">
        <v>212.3</v>
      </c>
    </row>
    <row r="419" spans="1:3" x14ac:dyDescent="0.15">
      <c r="A419" s="62" t="s">
        <v>780</v>
      </c>
      <c r="B419" s="62" t="s">
        <v>6205</v>
      </c>
      <c r="C419" s="63">
        <v>182.3</v>
      </c>
    </row>
    <row r="420" spans="1:3" x14ac:dyDescent="0.15">
      <c r="A420" s="62" t="s">
        <v>782</v>
      </c>
      <c r="B420" s="62" t="s">
        <v>6206</v>
      </c>
      <c r="C420" s="63">
        <v>192.3</v>
      </c>
    </row>
    <row r="421" spans="1:3" x14ac:dyDescent="0.15">
      <c r="A421" s="62" t="s">
        <v>784</v>
      </c>
      <c r="B421" s="62" t="s">
        <v>6207</v>
      </c>
      <c r="C421" s="63">
        <v>222.3</v>
      </c>
    </row>
    <row r="422" spans="1:3" x14ac:dyDescent="0.15">
      <c r="A422" s="62" t="s">
        <v>786</v>
      </c>
      <c r="B422" s="62" t="s">
        <v>6208</v>
      </c>
      <c r="C422" s="63">
        <v>232.3</v>
      </c>
    </row>
    <row r="423" spans="1:3" x14ac:dyDescent="0.15">
      <c r="A423" s="62" t="s">
        <v>788</v>
      </c>
      <c r="B423" s="62" t="s">
        <v>6209</v>
      </c>
      <c r="C423" s="63">
        <v>222.3</v>
      </c>
    </row>
    <row r="424" spans="1:3" x14ac:dyDescent="0.15">
      <c r="A424" s="62" t="s">
        <v>790</v>
      </c>
      <c r="B424" s="62" t="s">
        <v>6210</v>
      </c>
      <c r="C424" s="63">
        <v>232.3</v>
      </c>
    </row>
    <row r="425" spans="1:3" x14ac:dyDescent="0.15">
      <c r="A425" s="62" t="s">
        <v>792</v>
      </c>
      <c r="B425" s="62" t="s">
        <v>6211</v>
      </c>
      <c r="C425" s="63">
        <v>202.3</v>
      </c>
    </row>
    <row r="426" spans="1:3" x14ac:dyDescent="0.15">
      <c r="A426" s="62" t="s">
        <v>794</v>
      </c>
      <c r="B426" s="62" t="s">
        <v>6212</v>
      </c>
      <c r="C426" s="63">
        <v>182.3</v>
      </c>
    </row>
    <row r="427" spans="1:3" x14ac:dyDescent="0.15">
      <c r="A427" s="62" t="s">
        <v>796</v>
      </c>
      <c r="B427" s="62" t="s">
        <v>6213</v>
      </c>
      <c r="C427" s="63">
        <v>212.3</v>
      </c>
    </row>
    <row r="428" spans="1:3" x14ac:dyDescent="0.15">
      <c r="A428" s="62" t="s">
        <v>798</v>
      </c>
      <c r="B428" s="62" t="s">
        <v>6214</v>
      </c>
      <c r="C428" s="63">
        <v>222.3</v>
      </c>
    </row>
    <row r="429" spans="1:3" x14ac:dyDescent="0.15">
      <c r="A429" s="62" t="s">
        <v>800</v>
      </c>
      <c r="B429" s="62" t="s">
        <v>6215</v>
      </c>
      <c r="C429" s="63">
        <v>212.3</v>
      </c>
    </row>
    <row r="430" spans="1:3" x14ac:dyDescent="0.15">
      <c r="A430" s="62" t="s">
        <v>802</v>
      </c>
      <c r="B430" s="62" t="s">
        <v>6216</v>
      </c>
      <c r="C430" s="63">
        <v>222.3</v>
      </c>
    </row>
    <row r="431" spans="1:3" x14ac:dyDescent="0.15">
      <c r="A431" s="62" t="s">
        <v>804</v>
      </c>
      <c r="B431" s="62" t="s">
        <v>6217</v>
      </c>
      <c r="C431" s="63">
        <v>192.3</v>
      </c>
    </row>
    <row r="432" spans="1:3" x14ac:dyDescent="0.15">
      <c r="A432" s="62" t="s">
        <v>806</v>
      </c>
      <c r="B432" s="62" t="s">
        <v>6218</v>
      </c>
      <c r="C432" s="63">
        <v>202.3</v>
      </c>
    </row>
    <row r="433" spans="1:3" x14ac:dyDescent="0.15">
      <c r="A433" s="62" t="s">
        <v>808</v>
      </c>
      <c r="B433" s="62" t="s">
        <v>6219</v>
      </c>
      <c r="C433" s="63">
        <v>232.3</v>
      </c>
    </row>
    <row r="434" spans="1:3" x14ac:dyDescent="0.15">
      <c r="A434" s="62" t="s">
        <v>810</v>
      </c>
      <c r="B434" s="62" t="s">
        <v>6220</v>
      </c>
      <c r="C434" s="63">
        <v>242.3</v>
      </c>
    </row>
    <row r="435" spans="1:3" x14ac:dyDescent="0.15">
      <c r="A435" s="62" t="s">
        <v>812</v>
      </c>
      <c r="B435" s="62" t="s">
        <v>6221</v>
      </c>
      <c r="C435" s="63">
        <v>232.3</v>
      </c>
    </row>
    <row r="436" spans="1:3" x14ac:dyDescent="0.15">
      <c r="A436" s="62" t="s">
        <v>814</v>
      </c>
      <c r="B436" s="62" t="s">
        <v>6222</v>
      </c>
      <c r="C436" s="63">
        <v>242.3</v>
      </c>
    </row>
    <row r="437" spans="1:3" x14ac:dyDescent="0.15">
      <c r="A437" s="62" t="s">
        <v>816</v>
      </c>
      <c r="B437" s="62" t="s">
        <v>6223</v>
      </c>
      <c r="C437" s="63">
        <v>212.3</v>
      </c>
    </row>
    <row r="438" spans="1:3" x14ac:dyDescent="0.15">
      <c r="A438" s="62" t="s">
        <v>818</v>
      </c>
      <c r="B438" s="62" t="s">
        <v>6224</v>
      </c>
      <c r="C438" s="63">
        <v>186.7</v>
      </c>
    </row>
    <row r="439" spans="1:3" x14ac:dyDescent="0.15">
      <c r="A439" s="62" t="s">
        <v>820</v>
      </c>
      <c r="B439" s="62" t="s">
        <v>6225</v>
      </c>
      <c r="C439" s="63">
        <v>216.7</v>
      </c>
    </row>
    <row r="440" spans="1:3" x14ac:dyDescent="0.15">
      <c r="A440" s="62" t="s">
        <v>822</v>
      </c>
      <c r="B440" s="62" t="s">
        <v>6226</v>
      </c>
      <c r="C440" s="63">
        <v>226.7</v>
      </c>
    </row>
    <row r="441" spans="1:3" x14ac:dyDescent="0.15">
      <c r="A441" s="62" t="s">
        <v>824</v>
      </c>
      <c r="B441" s="62" t="s">
        <v>6227</v>
      </c>
      <c r="C441" s="63">
        <v>216.7</v>
      </c>
    </row>
    <row r="442" spans="1:3" x14ac:dyDescent="0.15">
      <c r="A442" s="62" t="s">
        <v>826</v>
      </c>
      <c r="B442" s="62" t="s">
        <v>6228</v>
      </c>
      <c r="C442" s="63">
        <v>226.7</v>
      </c>
    </row>
    <row r="443" spans="1:3" x14ac:dyDescent="0.15">
      <c r="A443" s="62" t="s">
        <v>828</v>
      </c>
      <c r="B443" s="62" t="s">
        <v>6229</v>
      </c>
      <c r="C443" s="63">
        <v>196.7</v>
      </c>
    </row>
    <row r="444" spans="1:3" x14ac:dyDescent="0.15">
      <c r="A444" s="62" t="s">
        <v>830</v>
      </c>
      <c r="B444" s="62" t="s">
        <v>6230</v>
      </c>
      <c r="C444" s="63">
        <v>206.7</v>
      </c>
    </row>
    <row r="445" spans="1:3" x14ac:dyDescent="0.15">
      <c r="A445" s="62" t="s">
        <v>832</v>
      </c>
      <c r="B445" s="62" t="s">
        <v>6231</v>
      </c>
      <c r="C445" s="63">
        <v>236.7</v>
      </c>
    </row>
    <row r="446" spans="1:3" x14ac:dyDescent="0.15">
      <c r="A446" s="62" t="s">
        <v>834</v>
      </c>
      <c r="B446" s="62" t="s">
        <v>6232</v>
      </c>
      <c r="C446" s="63">
        <v>246.7</v>
      </c>
    </row>
    <row r="447" spans="1:3" x14ac:dyDescent="0.15">
      <c r="A447" s="62" t="s">
        <v>836</v>
      </c>
      <c r="B447" s="62" t="s">
        <v>6233</v>
      </c>
      <c r="C447" s="63">
        <v>236.7</v>
      </c>
    </row>
    <row r="448" spans="1:3" x14ac:dyDescent="0.15">
      <c r="A448" s="62" t="s">
        <v>838</v>
      </c>
      <c r="B448" s="62" t="s">
        <v>6234</v>
      </c>
      <c r="C448" s="63">
        <v>246.7</v>
      </c>
    </row>
    <row r="449" spans="1:3" x14ac:dyDescent="0.15">
      <c r="A449" s="62" t="s">
        <v>840</v>
      </c>
      <c r="B449" s="62" t="s">
        <v>6235</v>
      </c>
      <c r="C449" s="63">
        <v>216.7</v>
      </c>
    </row>
    <row r="450" spans="1:3" x14ac:dyDescent="0.15">
      <c r="A450" s="62" t="s">
        <v>842</v>
      </c>
      <c r="B450" s="62" t="s">
        <v>6236</v>
      </c>
      <c r="C450" s="63">
        <v>226.7</v>
      </c>
    </row>
    <row r="451" spans="1:3" x14ac:dyDescent="0.15">
      <c r="A451" s="62" t="s">
        <v>844</v>
      </c>
      <c r="B451" s="62" t="s">
        <v>6237</v>
      </c>
      <c r="C451" s="63">
        <v>256.7</v>
      </c>
    </row>
    <row r="452" spans="1:3" x14ac:dyDescent="0.15">
      <c r="A452" s="62" t="s">
        <v>846</v>
      </c>
      <c r="B452" s="62" t="s">
        <v>6238</v>
      </c>
      <c r="C452" s="63">
        <v>266.7</v>
      </c>
    </row>
    <row r="453" spans="1:3" x14ac:dyDescent="0.15">
      <c r="A453" s="62" t="s">
        <v>848</v>
      </c>
      <c r="B453" s="62" t="s">
        <v>6239</v>
      </c>
      <c r="C453" s="63">
        <v>256.7</v>
      </c>
    </row>
    <row r="454" spans="1:3" x14ac:dyDescent="0.15">
      <c r="A454" s="62" t="s">
        <v>850</v>
      </c>
      <c r="B454" s="62" t="s">
        <v>6240</v>
      </c>
      <c r="C454" s="63">
        <v>266.7</v>
      </c>
    </row>
    <row r="455" spans="1:3" x14ac:dyDescent="0.15">
      <c r="A455" s="62" t="s">
        <v>852</v>
      </c>
      <c r="B455" s="62" t="s">
        <v>6241</v>
      </c>
      <c r="C455" s="63">
        <v>236.7</v>
      </c>
    </row>
    <row r="456" spans="1:3" x14ac:dyDescent="0.15">
      <c r="A456" s="62" t="s">
        <v>854</v>
      </c>
      <c r="B456" s="62" t="s">
        <v>6242</v>
      </c>
      <c r="C456" s="63">
        <v>246.7</v>
      </c>
    </row>
    <row r="457" spans="1:3" x14ac:dyDescent="0.15">
      <c r="A457" s="62" t="s">
        <v>856</v>
      </c>
      <c r="B457" s="62" t="s">
        <v>6243</v>
      </c>
      <c r="C457" s="63">
        <v>276.7</v>
      </c>
    </row>
    <row r="458" spans="1:3" x14ac:dyDescent="0.15">
      <c r="A458" s="62" t="s">
        <v>858</v>
      </c>
      <c r="B458" s="62" t="s">
        <v>6244</v>
      </c>
      <c r="C458" s="63">
        <v>286.7</v>
      </c>
    </row>
    <row r="459" spans="1:3" x14ac:dyDescent="0.15">
      <c r="A459" s="62" t="s">
        <v>860</v>
      </c>
      <c r="B459" s="62" t="s">
        <v>6245</v>
      </c>
      <c r="C459" s="63">
        <v>276.7</v>
      </c>
    </row>
    <row r="460" spans="1:3" x14ac:dyDescent="0.15">
      <c r="A460" s="62" t="s">
        <v>862</v>
      </c>
      <c r="B460" s="62" t="s">
        <v>6246</v>
      </c>
      <c r="C460" s="63">
        <v>286.7</v>
      </c>
    </row>
    <row r="461" spans="1:3" x14ac:dyDescent="0.15">
      <c r="A461" s="62" t="s">
        <v>864</v>
      </c>
      <c r="B461" s="62" t="s">
        <v>6247</v>
      </c>
      <c r="C461" s="63">
        <v>256.7</v>
      </c>
    </row>
    <row r="462" spans="1:3" x14ac:dyDescent="0.15">
      <c r="A462" s="62" t="s">
        <v>866</v>
      </c>
      <c r="B462" s="62" t="s">
        <v>6248</v>
      </c>
      <c r="C462" s="63">
        <v>116.7</v>
      </c>
    </row>
    <row r="463" spans="1:3" x14ac:dyDescent="0.15">
      <c r="A463" s="62" t="s">
        <v>868</v>
      </c>
      <c r="B463" s="62" t="s">
        <v>6249</v>
      </c>
      <c r="C463" s="63">
        <v>146.69999999999999</v>
      </c>
    </row>
    <row r="464" spans="1:3" x14ac:dyDescent="0.15">
      <c r="A464" s="62" t="s">
        <v>870</v>
      </c>
      <c r="B464" s="62" t="s">
        <v>6250</v>
      </c>
      <c r="C464" s="63">
        <v>146.69999999999999</v>
      </c>
    </row>
    <row r="465" spans="1:3" x14ac:dyDescent="0.15">
      <c r="A465" s="62" t="s">
        <v>872</v>
      </c>
      <c r="B465" s="62" t="s">
        <v>6251</v>
      </c>
      <c r="C465" s="63">
        <v>176.7</v>
      </c>
    </row>
    <row r="466" spans="1:3" x14ac:dyDescent="0.15">
      <c r="A466" s="62" t="s">
        <v>874</v>
      </c>
      <c r="B466" s="62" t="s">
        <v>6252</v>
      </c>
      <c r="C466" s="63">
        <v>206.7</v>
      </c>
    </row>
    <row r="467" spans="1:3" x14ac:dyDescent="0.15">
      <c r="A467" s="62" t="s">
        <v>876</v>
      </c>
      <c r="B467" s="62" t="s">
        <v>6253</v>
      </c>
      <c r="C467" s="63">
        <v>206.7</v>
      </c>
    </row>
    <row r="468" spans="1:3" x14ac:dyDescent="0.15">
      <c r="A468" s="62" t="s">
        <v>878</v>
      </c>
      <c r="B468" s="62" t="s">
        <v>6254</v>
      </c>
      <c r="C468" s="63">
        <v>132.30000000000001</v>
      </c>
    </row>
    <row r="469" spans="1:3" x14ac:dyDescent="0.15">
      <c r="A469" s="62" t="s">
        <v>880</v>
      </c>
      <c r="B469" s="62" t="s">
        <v>6255</v>
      </c>
      <c r="C469" s="63">
        <v>132.30000000000001</v>
      </c>
    </row>
    <row r="470" spans="1:3" x14ac:dyDescent="0.15">
      <c r="A470" s="62" t="s">
        <v>882</v>
      </c>
      <c r="B470" s="62" t="s">
        <v>6256</v>
      </c>
      <c r="C470" s="63">
        <v>192.3</v>
      </c>
    </row>
    <row r="471" spans="1:3" x14ac:dyDescent="0.15">
      <c r="A471" s="62" t="s">
        <v>884</v>
      </c>
      <c r="B471" s="62" t="s">
        <v>6257</v>
      </c>
      <c r="C471" s="63">
        <v>192.3</v>
      </c>
    </row>
    <row r="472" spans="1:3" x14ac:dyDescent="0.15">
      <c r="A472" s="62" t="s">
        <v>886</v>
      </c>
      <c r="B472" s="62" t="s">
        <v>6258</v>
      </c>
      <c r="C472" s="63">
        <v>122.1</v>
      </c>
    </row>
    <row r="473" spans="1:3" x14ac:dyDescent="0.15">
      <c r="A473" s="62" t="s">
        <v>888</v>
      </c>
      <c r="B473" s="62" t="s">
        <v>6259</v>
      </c>
      <c r="C473" s="63">
        <v>162.1</v>
      </c>
    </row>
    <row r="474" spans="1:3" x14ac:dyDescent="0.15">
      <c r="A474" s="62" t="s">
        <v>890</v>
      </c>
      <c r="B474" s="62" t="s">
        <v>6260</v>
      </c>
      <c r="C474" s="63">
        <v>147.1</v>
      </c>
    </row>
    <row r="475" spans="1:3" x14ac:dyDescent="0.15">
      <c r="A475" s="62" t="s">
        <v>892</v>
      </c>
      <c r="B475" s="62" t="s">
        <v>6261</v>
      </c>
      <c r="C475" s="63">
        <v>117</v>
      </c>
    </row>
    <row r="476" spans="1:3" x14ac:dyDescent="0.15">
      <c r="A476" s="62" t="s">
        <v>894</v>
      </c>
      <c r="B476" s="62" t="s">
        <v>895</v>
      </c>
      <c r="C476" s="63">
        <v>70</v>
      </c>
    </row>
    <row r="477" spans="1:3" x14ac:dyDescent="0.15">
      <c r="A477" s="62" t="s">
        <v>896</v>
      </c>
      <c r="B477" s="62" t="s">
        <v>6262</v>
      </c>
      <c r="C477" s="63">
        <v>100</v>
      </c>
    </row>
    <row r="478" spans="1:3" x14ac:dyDescent="0.15">
      <c r="A478" s="62" t="s">
        <v>898</v>
      </c>
      <c r="B478" s="62" t="s">
        <v>6263</v>
      </c>
      <c r="C478" s="63">
        <v>202.3</v>
      </c>
    </row>
    <row r="479" spans="1:3" x14ac:dyDescent="0.15">
      <c r="A479" s="62" t="s">
        <v>900</v>
      </c>
      <c r="B479" s="62" t="s">
        <v>6264</v>
      </c>
      <c r="C479" s="63">
        <v>202</v>
      </c>
    </row>
    <row r="480" spans="1:3" x14ac:dyDescent="0.15">
      <c r="A480" s="62" t="s">
        <v>902</v>
      </c>
      <c r="B480" s="62" t="s">
        <v>6265</v>
      </c>
      <c r="C480" s="63">
        <v>202.3</v>
      </c>
    </row>
    <row r="481" spans="1:3" x14ac:dyDescent="0.15">
      <c r="A481" s="62" t="s">
        <v>904</v>
      </c>
      <c r="B481" s="62" t="s">
        <v>6266</v>
      </c>
      <c r="C481" s="63">
        <v>172.3</v>
      </c>
    </row>
    <row r="482" spans="1:3" x14ac:dyDescent="0.15">
      <c r="A482" s="62" t="s">
        <v>906</v>
      </c>
      <c r="B482" s="62" t="s">
        <v>6267</v>
      </c>
      <c r="C482" s="63">
        <v>142.30000000000001</v>
      </c>
    </row>
    <row r="483" spans="1:3" x14ac:dyDescent="0.15">
      <c r="A483" s="62" t="s">
        <v>908</v>
      </c>
      <c r="B483" s="62" t="s">
        <v>6268</v>
      </c>
      <c r="C483" s="63">
        <v>142</v>
      </c>
    </row>
    <row r="484" spans="1:3" x14ac:dyDescent="0.15">
      <c r="A484" s="62" t="s">
        <v>910</v>
      </c>
      <c r="B484" s="62" t="s">
        <v>6269</v>
      </c>
      <c r="C484" s="63">
        <v>142.30000000000001</v>
      </c>
    </row>
    <row r="485" spans="1:3" x14ac:dyDescent="0.15">
      <c r="A485" s="62" t="s">
        <v>912</v>
      </c>
      <c r="B485" s="62" t="s">
        <v>6270</v>
      </c>
      <c r="C485" s="63">
        <v>112.3</v>
      </c>
    </row>
    <row r="486" spans="1:3" x14ac:dyDescent="0.15">
      <c r="A486" s="62" t="s">
        <v>914</v>
      </c>
      <c r="B486" s="62" t="s">
        <v>6271</v>
      </c>
      <c r="C486" s="63">
        <v>216.7</v>
      </c>
    </row>
    <row r="487" spans="1:3" x14ac:dyDescent="0.15">
      <c r="A487" s="62" t="s">
        <v>916</v>
      </c>
      <c r="B487" s="62" t="s">
        <v>6272</v>
      </c>
      <c r="C487" s="63">
        <v>216.4</v>
      </c>
    </row>
    <row r="488" spans="1:3" x14ac:dyDescent="0.15">
      <c r="A488" s="62" t="s">
        <v>918</v>
      </c>
      <c r="B488" s="62" t="s">
        <v>6273</v>
      </c>
      <c r="C488" s="63">
        <v>216.7</v>
      </c>
    </row>
    <row r="489" spans="1:3" x14ac:dyDescent="0.15">
      <c r="A489" s="62" t="s">
        <v>920</v>
      </c>
      <c r="B489" s="62" t="s">
        <v>6274</v>
      </c>
      <c r="C489" s="63">
        <v>186.7</v>
      </c>
    </row>
    <row r="490" spans="1:3" x14ac:dyDescent="0.15">
      <c r="A490" s="62" t="s">
        <v>922</v>
      </c>
      <c r="B490" s="62" t="s">
        <v>6275</v>
      </c>
      <c r="C490" s="63">
        <v>156.69999999999999</v>
      </c>
    </row>
    <row r="491" spans="1:3" x14ac:dyDescent="0.15">
      <c r="A491" s="62" t="s">
        <v>924</v>
      </c>
      <c r="B491" s="62" t="s">
        <v>6276</v>
      </c>
      <c r="C491" s="63">
        <v>156.4</v>
      </c>
    </row>
    <row r="492" spans="1:3" x14ac:dyDescent="0.15">
      <c r="A492" s="62" t="s">
        <v>926</v>
      </c>
      <c r="B492" s="62" t="s">
        <v>6277</v>
      </c>
      <c r="C492" s="63">
        <v>156.69999999999999</v>
      </c>
    </row>
    <row r="493" spans="1:3" x14ac:dyDescent="0.15">
      <c r="A493" s="62" t="s">
        <v>928</v>
      </c>
      <c r="B493" s="62" t="s">
        <v>6278</v>
      </c>
      <c r="C493" s="63">
        <v>126.7</v>
      </c>
    </row>
    <row r="494" spans="1:3" x14ac:dyDescent="0.15">
      <c r="A494" s="62" t="s">
        <v>930</v>
      </c>
      <c r="B494" s="62" t="s">
        <v>6279</v>
      </c>
      <c r="C494" s="63">
        <v>202</v>
      </c>
    </row>
    <row r="495" spans="1:3" x14ac:dyDescent="0.15">
      <c r="A495" s="62" t="s">
        <v>932</v>
      </c>
      <c r="B495" s="62" t="s">
        <v>6280</v>
      </c>
      <c r="C495" s="63">
        <v>212</v>
      </c>
    </row>
    <row r="496" spans="1:3" x14ac:dyDescent="0.15">
      <c r="A496" s="62" t="s">
        <v>934</v>
      </c>
      <c r="B496" s="62" t="s">
        <v>6281</v>
      </c>
      <c r="C496" s="63">
        <v>222</v>
      </c>
    </row>
    <row r="497" spans="1:3" x14ac:dyDescent="0.15">
      <c r="A497" s="62" t="s">
        <v>936</v>
      </c>
      <c r="B497" s="62" t="s">
        <v>6282</v>
      </c>
      <c r="C497" s="63">
        <v>232</v>
      </c>
    </row>
    <row r="498" spans="1:3" x14ac:dyDescent="0.15">
      <c r="A498" s="62" t="s">
        <v>938</v>
      </c>
      <c r="B498" s="62" t="s">
        <v>6283</v>
      </c>
      <c r="C498" s="63">
        <v>212</v>
      </c>
    </row>
    <row r="499" spans="1:3" x14ac:dyDescent="0.15">
      <c r="A499" s="62" t="s">
        <v>940</v>
      </c>
      <c r="B499" s="62" t="s">
        <v>6284</v>
      </c>
      <c r="C499" s="63">
        <v>222</v>
      </c>
    </row>
    <row r="500" spans="1:3" x14ac:dyDescent="0.15">
      <c r="A500" s="62" t="s">
        <v>942</v>
      </c>
      <c r="B500" s="62" t="s">
        <v>6285</v>
      </c>
      <c r="C500" s="63">
        <v>232</v>
      </c>
    </row>
    <row r="501" spans="1:3" x14ac:dyDescent="0.15">
      <c r="A501" s="62" t="s">
        <v>944</v>
      </c>
      <c r="B501" s="62" t="s">
        <v>6286</v>
      </c>
      <c r="C501" s="63">
        <v>242</v>
      </c>
    </row>
    <row r="502" spans="1:3" x14ac:dyDescent="0.15">
      <c r="A502" s="62" t="s">
        <v>946</v>
      </c>
      <c r="B502" s="62" t="s">
        <v>6287</v>
      </c>
      <c r="C502" s="63">
        <v>216.4</v>
      </c>
    </row>
    <row r="503" spans="1:3" x14ac:dyDescent="0.15">
      <c r="A503" s="62" t="s">
        <v>948</v>
      </c>
      <c r="B503" s="62" t="s">
        <v>6288</v>
      </c>
      <c r="C503" s="63">
        <v>226.4</v>
      </c>
    </row>
    <row r="504" spans="1:3" x14ac:dyDescent="0.15">
      <c r="A504" s="62" t="s">
        <v>950</v>
      </c>
      <c r="B504" s="62" t="s">
        <v>6289</v>
      </c>
      <c r="C504" s="63">
        <v>236.4</v>
      </c>
    </row>
    <row r="505" spans="1:3" x14ac:dyDescent="0.15">
      <c r="A505" s="62" t="s">
        <v>952</v>
      </c>
      <c r="B505" s="62" t="s">
        <v>6290</v>
      </c>
      <c r="C505" s="63">
        <v>246.4</v>
      </c>
    </row>
    <row r="506" spans="1:3" x14ac:dyDescent="0.15">
      <c r="A506" s="62" t="s">
        <v>954</v>
      </c>
      <c r="B506" s="62" t="s">
        <v>6291</v>
      </c>
      <c r="C506" s="63">
        <v>256.39999999999998</v>
      </c>
    </row>
    <row r="507" spans="1:3" x14ac:dyDescent="0.15">
      <c r="A507" s="62" t="s">
        <v>956</v>
      </c>
      <c r="B507" s="62" t="s">
        <v>6292</v>
      </c>
      <c r="C507" s="63">
        <v>266.39999999999998</v>
      </c>
    </row>
    <row r="508" spans="1:3" x14ac:dyDescent="0.15">
      <c r="A508" s="62" t="s">
        <v>958</v>
      </c>
      <c r="B508" s="62" t="s">
        <v>6293</v>
      </c>
      <c r="C508" s="63">
        <v>276.39999999999998</v>
      </c>
    </row>
    <row r="509" spans="1:3" x14ac:dyDescent="0.15">
      <c r="A509" s="62" t="s">
        <v>960</v>
      </c>
      <c r="B509" s="62" t="s">
        <v>6294</v>
      </c>
      <c r="C509" s="63">
        <v>146.4</v>
      </c>
    </row>
    <row r="510" spans="1:3" x14ac:dyDescent="0.15">
      <c r="A510" s="62" t="s">
        <v>962</v>
      </c>
      <c r="B510" s="62" t="s">
        <v>6295</v>
      </c>
      <c r="C510" s="63">
        <v>206.4</v>
      </c>
    </row>
    <row r="511" spans="1:3" x14ac:dyDescent="0.15">
      <c r="A511" s="62" t="s">
        <v>964</v>
      </c>
      <c r="B511" s="62" t="s">
        <v>6296</v>
      </c>
      <c r="C511" s="63">
        <v>132</v>
      </c>
    </row>
    <row r="512" spans="1:3" x14ac:dyDescent="0.15">
      <c r="A512" s="62" t="s">
        <v>966</v>
      </c>
      <c r="B512" s="62" t="s">
        <v>6297</v>
      </c>
      <c r="C512" s="63">
        <v>192</v>
      </c>
    </row>
    <row r="513" spans="1:3" x14ac:dyDescent="0.15">
      <c r="A513" s="62" t="s">
        <v>968</v>
      </c>
      <c r="B513" s="62" t="s">
        <v>6298</v>
      </c>
      <c r="C513" s="63">
        <v>121.8</v>
      </c>
    </row>
    <row r="514" spans="1:3" x14ac:dyDescent="0.15">
      <c r="A514" s="62" t="s">
        <v>970</v>
      </c>
      <c r="B514" s="62" t="s">
        <v>6299</v>
      </c>
      <c r="C514" s="63">
        <v>161.80000000000001</v>
      </c>
    </row>
    <row r="515" spans="1:3" x14ac:dyDescent="0.15">
      <c r="A515" s="62" t="s">
        <v>972</v>
      </c>
      <c r="B515" s="62" t="s">
        <v>6300</v>
      </c>
      <c r="C515" s="63">
        <v>146.80000000000001</v>
      </c>
    </row>
    <row r="516" spans="1:3" x14ac:dyDescent="0.15">
      <c r="A516" s="62" t="s">
        <v>974</v>
      </c>
      <c r="B516" s="62" t="s">
        <v>6301</v>
      </c>
      <c r="C516" s="63">
        <v>116.7</v>
      </c>
    </row>
    <row r="517" spans="1:3" x14ac:dyDescent="0.15">
      <c r="A517" s="62" t="s">
        <v>976</v>
      </c>
      <c r="B517" s="62" t="s">
        <v>6302</v>
      </c>
      <c r="C517" s="63">
        <v>99.7</v>
      </c>
    </row>
    <row r="518" spans="1:3" x14ac:dyDescent="0.15">
      <c r="A518" s="62" t="s">
        <v>978</v>
      </c>
      <c r="B518" s="62" t="s">
        <v>979</v>
      </c>
      <c r="C518" s="63">
        <v>286.39999999999998</v>
      </c>
    </row>
    <row r="519" spans="1:3" x14ac:dyDescent="0.15">
      <c r="A519" s="62" t="s">
        <v>980</v>
      </c>
      <c r="B519" s="62" t="s">
        <v>981</v>
      </c>
      <c r="C519" s="63">
        <v>146.1</v>
      </c>
    </row>
    <row r="520" spans="1:3" x14ac:dyDescent="0.15">
      <c r="A520" s="62" t="s">
        <v>982</v>
      </c>
      <c r="B520" s="62" t="s">
        <v>983</v>
      </c>
      <c r="C520" s="63">
        <v>191.7</v>
      </c>
    </row>
    <row r="521" spans="1:3" x14ac:dyDescent="0.15">
      <c r="A521" s="62" t="s">
        <v>984</v>
      </c>
      <c r="B521" s="62" t="s">
        <v>985</v>
      </c>
      <c r="C521" s="63">
        <v>201.7</v>
      </c>
    </row>
    <row r="522" spans="1:3" x14ac:dyDescent="0.15">
      <c r="A522" s="62" t="s">
        <v>986</v>
      </c>
      <c r="B522" s="62" t="s">
        <v>987</v>
      </c>
      <c r="C522" s="63">
        <v>201.7</v>
      </c>
    </row>
    <row r="523" spans="1:3" x14ac:dyDescent="0.15">
      <c r="A523" s="62" t="s">
        <v>988</v>
      </c>
      <c r="B523" s="62" t="s">
        <v>989</v>
      </c>
      <c r="C523" s="63">
        <v>211.7</v>
      </c>
    </row>
    <row r="524" spans="1:3" x14ac:dyDescent="0.15">
      <c r="A524" s="62" t="s">
        <v>990</v>
      </c>
      <c r="B524" s="62" t="s">
        <v>991</v>
      </c>
      <c r="C524" s="63">
        <v>131.69999999999999</v>
      </c>
    </row>
    <row r="525" spans="1:3" x14ac:dyDescent="0.15">
      <c r="A525" s="62" t="s">
        <v>992</v>
      </c>
      <c r="B525" s="62" t="s">
        <v>993</v>
      </c>
      <c r="C525" s="63">
        <v>141.69999999999999</v>
      </c>
    </row>
    <row r="526" spans="1:3" x14ac:dyDescent="0.15">
      <c r="A526" s="62" t="s">
        <v>994</v>
      </c>
      <c r="B526" s="62" t="s">
        <v>995</v>
      </c>
      <c r="C526" s="63">
        <v>221.7</v>
      </c>
    </row>
    <row r="527" spans="1:3" x14ac:dyDescent="0.15">
      <c r="A527" s="62" t="s">
        <v>996</v>
      </c>
      <c r="B527" s="62" t="s">
        <v>997</v>
      </c>
      <c r="C527" s="63">
        <v>231.7</v>
      </c>
    </row>
    <row r="528" spans="1:3" x14ac:dyDescent="0.15">
      <c r="A528" s="62" t="s">
        <v>998</v>
      </c>
      <c r="B528" s="62" t="s">
        <v>999</v>
      </c>
      <c r="C528" s="63">
        <v>211.7</v>
      </c>
    </row>
    <row r="529" spans="1:3" x14ac:dyDescent="0.15">
      <c r="A529" s="62" t="s">
        <v>1000</v>
      </c>
      <c r="B529" s="62" t="s">
        <v>1001</v>
      </c>
      <c r="C529" s="63">
        <v>221.7</v>
      </c>
    </row>
    <row r="530" spans="1:3" x14ac:dyDescent="0.15">
      <c r="A530" s="62" t="s">
        <v>1002</v>
      </c>
      <c r="B530" s="62" t="s">
        <v>1003</v>
      </c>
      <c r="C530" s="63">
        <v>231.7</v>
      </c>
    </row>
    <row r="531" spans="1:3" x14ac:dyDescent="0.15">
      <c r="A531" s="62" t="s">
        <v>1004</v>
      </c>
      <c r="B531" s="62" t="s">
        <v>1005</v>
      </c>
      <c r="C531" s="63">
        <v>241.7</v>
      </c>
    </row>
    <row r="532" spans="1:3" x14ac:dyDescent="0.15">
      <c r="A532" s="62" t="s">
        <v>1006</v>
      </c>
      <c r="B532" s="62" t="s">
        <v>1007</v>
      </c>
      <c r="C532" s="63">
        <v>206.1</v>
      </c>
    </row>
    <row r="533" spans="1:3" x14ac:dyDescent="0.15">
      <c r="A533" s="62" t="s">
        <v>1008</v>
      </c>
      <c r="B533" s="62" t="s">
        <v>1009</v>
      </c>
      <c r="C533" s="63">
        <v>216.1</v>
      </c>
    </row>
    <row r="534" spans="1:3" x14ac:dyDescent="0.15">
      <c r="A534" s="62" t="s">
        <v>1010</v>
      </c>
      <c r="B534" s="62" t="s">
        <v>1011</v>
      </c>
      <c r="C534" s="63">
        <v>216.1</v>
      </c>
    </row>
    <row r="535" spans="1:3" x14ac:dyDescent="0.15">
      <c r="A535" s="62" t="s">
        <v>1012</v>
      </c>
      <c r="B535" s="62" t="s">
        <v>1013</v>
      </c>
      <c r="C535" s="63">
        <v>226.1</v>
      </c>
    </row>
    <row r="536" spans="1:3" x14ac:dyDescent="0.15">
      <c r="A536" s="62" t="s">
        <v>1014</v>
      </c>
      <c r="B536" s="62" t="s">
        <v>1015</v>
      </c>
      <c r="C536" s="63">
        <v>156.1</v>
      </c>
    </row>
    <row r="537" spans="1:3" x14ac:dyDescent="0.15">
      <c r="A537" s="62" t="s">
        <v>1016</v>
      </c>
      <c r="B537" s="62" t="s">
        <v>1017</v>
      </c>
      <c r="C537" s="63">
        <v>236.1</v>
      </c>
    </row>
    <row r="538" spans="1:3" x14ac:dyDescent="0.15">
      <c r="A538" s="62" t="s">
        <v>1018</v>
      </c>
      <c r="B538" s="62" t="s">
        <v>1019</v>
      </c>
      <c r="C538" s="63">
        <v>246.1</v>
      </c>
    </row>
    <row r="539" spans="1:3" x14ac:dyDescent="0.15">
      <c r="A539" s="62" t="s">
        <v>1020</v>
      </c>
      <c r="B539" s="62" t="s">
        <v>1021</v>
      </c>
      <c r="C539" s="63">
        <v>256.10000000000002</v>
      </c>
    </row>
    <row r="540" spans="1:3" x14ac:dyDescent="0.15">
      <c r="A540" s="62" t="s">
        <v>1022</v>
      </c>
      <c r="B540" s="62" t="s">
        <v>1023</v>
      </c>
      <c r="C540" s="63">
        <v>266.10000000000002</v>
      </c>
    </row>
    <row r="541" spans="1:3" x14ac:dyDescent="0.15">
      <c r="A541" s="62" t="s">
        <v>1024</v>
      </c>
      <c r="B541" s="62" t="s">
        <v>1025</v>
      </c>
      <c r="C541" s="63">
        <v>276.10000000000002</v>
      </c>
    </row>
    <row r="542" spans="1:3" x14ac:dyDescent="0.15">
      <c r="A542" s="62" t="s">
        <v>1026</v>
      </c>
      <c r="B542" s="62" t="s">
        <v>1027</v>
      </c>
      <c r="C542" s="63">
        <v>286.10000000000002</v>
      </c>
    </row>
    <row r="543" spans="1:3" x14ac:dyDescent="0.15">
      <c r="A543" s="62" t="s">
        <v>1028</v>
      </c>
      <c r="B543" s="62" t="s">
        <v>1029</v>
      </c>
      <c r="C543" s="63">
        <v>161.5</v>
      </c>
    </row>
    <row r="544" spans="1:3" x14ac:dyDescent="0.15">
      <c r="A544" s="62" t="s">
        <v>1030</v>
      </c>
      <c r="B544" s="62" t="s">
        <v>1031</v>
      </c>
      <c r="C544" s="63">
        <v>146.5</v>
      </c>
    </row>
    <row r="545" spans="1:3" x14ac:dyDescent="0.15">
      <c r="A545" s="62" t="s">
        <v>1032</v>
      </c>
      <c r="B545" s="62" t="s">
        <v>1033</v>
      </c>
      <c r="C545" s="63">
        <v>121.5</v>
      </c>
    </row>
    <row r="546" spans="1:3" x14ac:dyDescent="0.15">
      <c r="A546" s="62" t="s">
        <v>1034</v>
      </c>
      <c r="B546" s="62" t="s">
        <v>1035</v>
      </c>
      <c r="C546" s="63">
        <v>116.4</v>
      </c>
    </row>
    <row r="547" spans="1:3" x14ac:dyDescent="0.15">
      <c r="A547" s="62" t="s">
        <v>1036</v>
      </c>
      <c r="B547" s="62" t="s">
        <v>1037</v>
      </c>
      <c r="C547" s="63">
        <v>99.4</v>
      </c>
    </row>
    <row r="548" spans="1:3" x14ac:dyDescent="0.15">
      <c r="A548" s="62" t="s">
        <v>1038</v>
      </c>
      <c r="B548" s="62" t="s">
        <v>1039</v>
      </c>
      <c r="C548" s="63">
        <v>145.80000000000001</v>
      </c>
    </row>
    <row r="549" spans="1:3" x14ac:dyDescent="0.15">
      <c r="A549" s="62" t="s">
        <v>1040</v>
      </c>
      <c r="B549" s="62" t="s">
        <v>1041</v>
      </c>
      <c r="C549" s="63">
        <v>155.80000000000001</v>
      </c>
    </row>
    <row r="550" spans="1:3" x14ac:dyDescent="0.15">
      <c r="A550" s="62" t="s">
        <v>1042</v>
      </c>
      <c r="B550" s="62" t="s">
        <v>1043</v>
      </c>
      <c r="C550" s="63">
        <v>205.8</v>
      </c>
    </row>
    <row r="551" spans="1:3" x14ac:dyDescent="0.15">
      <c r="A551" s="62" t="s">
        <v>1044</v>
      </c>
      <c r="B551" s="62" t="s">
        <v>1045</v>
      </c>
      <c r="C551" s="63">
        <v>215.8</v>
      </c>
    </row>
    <row r="552" spans="1:3" x14ac:dyDescent="0.15">
      <c r="A552" s="62" t="s">
        <v>1046</v>
      </c>
      <c r="B552" s="62" t="s">
        <v>1047</v>
      </c>
      <c r="C552" s="63">
        <v>215.8</v>
      </c>
    </row>
    <row r="553" spans="1:3" x14ac:dyDescent="0.15">
      <c r="A553" s="62" t="s">
        <v>1048</v>
      </c>
      <c r="B553" s="62" t="s">
        <v>1049</v>
      </c>
      <c r="C553" s="63">
        <v>225.8</v>
      </c>
    </row>
    <row r="554" spans="1:3" x14ac:dyDescent="0.15">
      <c r="A554" s="62" t="s">
        <v>1050</v>
      </c>
      <c r="B554" s="62" t="s">
        <v>1051</v>
      </c>
      <c r="C554" s="63">
        <v>255.8</v>
      </c>
    </row>
    <row r="555" spans="1:3" x14ac:dyDescent="0.15">
      <c r="A555" s="62" t="s">
        <v>1052</v>
      </c>
      <c r="B555" s="62" t="s">
        <v>1053</v>
      </c>
      <c r="C555" s="63">
        <v>265.8</v>
      </c>
    </row>
    <row r="556" spans="1:3" x14ac:dyDescent="0.15">
      <c r="A556" s="62" t="s">
        <v>1054</v>
      </c>
      <c r="B556" s="62" t="s">
        <v>1055</v>
      </c>
      <c r="C556" s="63">
        <v>235.8</v>
      </c>
    </row>
    <row r="557" spans="1:3" x14ac:dyDescent="0.15">
      <c r="A557" s="62" t="s">
        <v>1056</v>
      </c>
      <c r="B557" s="62" t="s">
        <v>1057</v>
      </c>
      <c r="C557" s="63">
        <v>245.8</v>
      </c>
    </row>
    <row r="558" spans="1:3" x14ac:dyDescent="0.15">
      <c r="A558" s="62" t="s">
        <v>1058</v>
      </c>
      <c r="B558" s="62" t="s">
        <v>1059</v>
      </c>
      <c r="C558" s="63">
        <v>275.8</v>
      </c>
    </row>
    <row r="559" spans="1:3" x14ac:dyDescent="0.15">
      <c r="A559" s="62" t="s">
        <v>1060</v>
      </c>
      <c r="B559" s="62" t="s">
        <v>1061</v>
      </c>
      <c r="C559" s="63">
        <v>285.8</v>
      </c>
    </row>
    <row r="560" spans="1:3" x14ac:dyDescent="0.15">
      <c r="A560" s="62" t="s">
        <v>1062</v>
      </c>
      <c r="B560" s="62" t="s">
        <v>1063</v>
      </c>
      <c r="C560" s="63">
        <v>131.4</v>
      </c>
    </row>
    <row r="561" spans="1:3" x14ac:dyDescent="0.15">
      <c r="A561" s="62" t="s">
        <v>1064</v>
      </c>
      <c r="B561" s="62" t="s">
        <v>1065</v>
      </c>
      <c r="C561" s="63">
        <v>141.4</v>
      </c>
    </row>
    <row r="562" spans="1:3" x14ac:dyDescent="0.15">
      <c r="A562" s="62" t="s">
        <v>1066</v>
      </c>
      <c r="B562" s="62" t="s">
        <v>1067</v>
      </c>
      <c r="C562" s="63">
        <v>191.4</v>
      </c>
    </row>
    <row r="563" spans="1:3" x14ac:dyDescent="0.15">
      <c r="A563" s="62" t="s">
        <v>1068</v>
      </c>
      <c r="B563" s="62" t="s">
        <v>1069</v>
      </c>
      <c r="C563" s="63">
        <v>201.4</v>
      </c>
    </row>
    <row r="564" spans="1:3" x14ac:dyDescent="0.15">
      <c r="A564" s="62" t="s">
        <v>1070</v>
      </c>
      <c r="B564" s="62" t="s">
        <v>1071</v>
      </c>
      <c r="C564" s="63">
        <v>201.4</v>
      </c>
    </row>
    <row r="565" spans="1:3" x14ac:dyDescent="0.15">
      <c r="A565" s="62" t="s">
        <v>1072</v>
      </c>
      <c r="B565" s="62" t="s">
        <v>1073</v>
      </c>
      <c r="C565" s="63">
        <v>211.4</v>
      </c>
    </row>
    <row r="566" spans="1:3" x14ac:dyDescent="0.15">
      <c r="A566" s="62" t="s">
        <v>1074</v>
      </c>
      <c r="B566" s="62" t="s">
        <v>1075</v>
      </c>
      <c r="C566" s="63">
        <v>211.4</v>
      </c>
    </row>
    <row r="567" spans="1:3" x14ac:dyDescent="0.15">
      <c r="A567" s="62" t="s">
        <v>1076</v>
      </c>
      <c r="B567" s="62" t="s">
        <v>1077</v>
      </c>
      <c r="C567" s="63">
        <v>221.4</v>
      </c>
    </row>
    <row r="568" spans="1:3" x14ac:dyDescent="0.15">
      <c r="A568" s="62" t="s">
        <v>1078</v>
      </c>
      <c r="B568" s="62" t="s">
        <v>1079</v>
      </c>
      <c r="C568" s="63">
        <v>221.4</v>
      </c>
    </row>
    <row r="569" spans="1:3" x14ac:dyDescent="0.15">
      <c r="A569" s="62" t="s">
        <v>1080</v>
      </c>
      <c r="B569" s="62" t="s">
        <v>1081</v>
      </c>
      <c r="C569" s="63">
        <v>231.4</v>
      </c>
    </row>
    <row r="570" spans="1:3" x14ac:dyDescent="0.15">
      <c r="A570" s="62" t="s">
        <v>1082</v>
      </c>
      <c r="B570" s="62" t="s">
        <v>1083</v>
      </c>
      <c r="C570" s="63">
        <v>231.4</v>
      </c>
    </row>
    <row r="571" spans="1:3" x14ac:dyDescent="0.15">
      <c r="A571" s="62" t="s">
        <v>1084</v>
      </c>
      <c r="B571" s="62" t="s">
        <v>1085</v>
      </c>
      <c r="C571" s="63">
        <v>241.4</v>
      </c>
    </row>
    <row r="572" spans="1:3" x14ac:dyDescent="0.15">
      <c r="A572" s="62" t="s">
        <v>1086</v>
      </c>
      <c r="B572" s="62" t="s">
        <v>1087</v>
      </c>
      <c r="C572" s="63">
        <v>121.2</v>
      </c>
    </row>
    <row r="573" spans="1:3" x14ac:dyDescent="0.15">
      <c r="A573" s="62" t="s">
        <v>1088</v>
      </c>
      <c r="B573" s="62" t="s">
        <v>1089</v>
      </c>
      <c r="C573" s="63">
        <v>161.19999999999999</v>
      </c>
    </row>
    <row r="574" spans="1:3" x14ac:dyDescent="0.15">
      <c r="A574" s="62" t="s">
        <v>1090</v>
      </c>
      <c r="B574" s="62" t="s">
        <v>1091</v>
      </c>
      <c r="C574" s="63">
        <v>146.19999999999999</v>
      </c>
    </row>
    <row r="575" spans="1:3" x14ac:dyDescent="0.15">
      <c r="A575" s="62" t="s">
        <v>1092</v>
      </c>
      <c r="B575" s="62" t="s">
        <v>1093</v>
      </c>
      <c r="C575" s="63">
        <v>116.1</v>
      </c>
    </row>
    <row r="576" spans="1:3" x14ac:dyDescent="0.15">
      <c r="A576" s="62" t="s">
        <v>1094</v>
      </c>
      <c r="B576" s="62" t="s">
        <v>1095</v>
      </c>
      <c r="C576" s="63">
        <v>99.1</v>
      </c>
    </row>
    <row r="577" spans="1:3" x14ac:dyDescent="0.15">
      <c r="A577" s="62" t="s">
        <v>1096</v>
      </c>
      <c r="B577" s="62" t="s">
        <v>1097</v>
      </c>
      <c r="C577" s="63">
        <v>145.5</v>
      </c>
    </row>
    <row r="578" spans="1:3" x14ac:dyDescent="0.15">
      <c r="A578" s="62" t="s">
        <v>1098</v>
      </c>
      <c r="B578" s="62" t="s">
        <v>1099</v>
      </c>
      <c r="C578" s="63">
        <v>131.1</v>
      </c>
    </row>
    <row r="579" spans="1:3" x14ac:dyDescent="0.15">
      <c r="A579" s="62" t="s">
        <v>1100</v>
      </c>
      <c r="B579" s="62" t="s">
        <v>1101</v>
      </c>
      <c r="C579" s="63">
        <v>120.9</v>
      </c>
    </row>
    <row r="580" spans="1:3" x14ac:dyDescent="0.15">
      <c r="A580" s="62" t="s">
        <v>1102</v>
      </c>
      <c r="B580" s="62" t="s">
        <v>1103</v>
      </c>
      <c r="C580" s="63">
        <v>255.5</v>
      </c>
    </row>
    <row r="581" spans="1:3" x14ac:dyDescent="0.15">
      <c r="A581" s="62" t="s">
        <v>1104</v>
      </c>
      <c r="B581" s="62" t="s">
        <v>1105</v>
      </c>
      <c r="C581" s="63">
        <v>265.5</v>
      </c>
    </row>
    <row r="582" spans="1:3" x14ac:dyDescent="0.15">
      <c r="A582" s="62" t="s">
        <v>1106</v>
      </c>
      <c r="B582" s="62" t="s">
        <v>1107</v>
      </c>
      <c r="C582" s="63">
        <v>211.1</v>
      </c>
    </row>
    <row r="583" spans="1:3" x14ac:dyDescent="0.15">
      <c r="A583" s="62" t="s">
        <v>1108</v>
      </c>
      <c r="B583" s="62" t="s">
        <v>1109</v>
      </c>
      <c r="C583" s="63">
        <v>221.1</v>
      </c>
    </row>
    <row r="584" spans="1:3" x14ac:dyDescent="0.15">
      <c r="A584" s="62" t="s">
        <v>1110</v>
      </c>
      <c r="B584" s="62" t="s">
        <v>1111</v>
      </c>
      <c r="C584" s="63">
        <v>160.9</v>
      </c>
    </row>
    <row r="585" spans="1:3" x14ac:dyDescent="0.15">
      <c r="A585" s="62" t="s">
        <v>1112</v>
      </c>
      <c r="B585" s="62" t="s">
        <v>1113</v>
      </c>
      <c r="C585" s="63">
        <v>205.2</v>
      </c>
    </row>
    <row r="586" spans="1:3" x14ac:dyDescent="0.15">
      <c r="A586" s="62" t="s">
        <v>1114</v>
      </c>
      <c r="B586" s="62" t="s">
        <v>1115</v>
      </c>
      <c r="C586" s="63">
        <v>190.8</v>
      </c>
    </row>
    <row r="587" spans="1:3" x14ac:dyDescent="0.15">
      <c r="A587" s="62" t="s">
        <v>1116</v>
      </c>
      <c r="B587" s="62" t="s">
        <v>1117</v>
      </c>
      <c r="C587" s="63">
        <v>160.6</v>
      </c>
    </row>
    <row r="588" spans="1:3" x14ac:dyDescent="0.15">
      <c r="A588" s="62" t="s">
        <v>1118</v>
      </c>
      <c r="B588" s="62" t="s">
        <v>758</v>
      </c>
      <c r="C588" s="63">
        <v>101</v>
      </c>
    </row>
    <row r="589" spans="1:3" x14ac:dyDescent="0.15">
      <c r="A589" s="62" t="s">
        <v>1119</v>
      </c>
      <c r="B589" s="62" t="s">
        <v>760</v>
      </c>
      <c r="C589" s="63">
        <v>161</v>
      </c>
    </row>
    <row r="590" spans="1:3" x14ac:dyDescent="0.15">
      <c r="A590" s="62" t="s">
        <v>1120</v>
      </c>
      <c r="B590" s="62" t="s">
        <v>233</v>
      </c>
      <c r="C590" s="63">
        <v>91</v>
      </c>
    </row>
    <row r="591" spans="1:3" x14ac:dyDescent="0.15">
      <c r="A591" s="62" t="s">
        <v>1121</v>
      </c>
      <c r="B591" s="62" t="s">
        <v>763</v>
      </c>
      <c r="C591" s="63">
        <v>131</v>
      </c>
    </row>
    <row r="592" spans="1:3" x14ac:dyDescent="0.15">
      <c r="A592" s="62" t="s">
        <v>1122</v>
      </c>
      <c r="B592" s="62" t="s">
        <v>765</v>
      </c>
      <c r="C592" s="63">
        <v>116</v>
      </c>
    </row>
    <row r="593" spans="1:3" x14ac:dyDescent="0.15">
      <c r="A593" s="62" t="s">
        <v>1123</v>
      </c>
      <c r="B593" s="62" t="s">
        <v>767</v>
      </c>
      <c r="C593" s="63">
        <v>86</v>
      </c>
    </row>
    <row r="594" spans="1:3" x14ac:dyDescent="0.15">
      <c r="A594" s="62" t="s">
        <v>1124</v>
      </c>
      <c r="B594" s="62" t="s">
        <v>6200</v>
      </c>
      <c r="C594" s="63">
        <v>171</v>
      </c>
    </row>
    <row r="595" spans="1:3" x14ac:dyDescent="0.15">
      <c r="A595" s="62" t="s">
        <v>1125</v>
      </c>
      <c r="B595" s="62" t="s">
        <v>6201</v>
      </c>
      <c r="C595" s="63">
        <v>201</v>
      </c>
    </row>
    <row r="596" spans="1:3" x14ac:dyDescent="0.15">
      <c r="A596" s="62" t="s">
        <v>1126</v>
      </c>
      <c r="B596" s="62" t="s">
        <v>6202</v>
      </c>
      <c r="C596" s="63">
        <v>211</v>
      </c>
    </row>
    <row r="597" spans="1:3" x14ac:dyDescent="0.15">
      <c r="A597" s="62" t="s">
        <v>1127</v>
      </c>
      <c r="B597" s="62" t="s">
        <v>6203</v>
      </c>
      <c r="C597" s="63">
        <v>201</v>
      </c>
    </row>
    <row r="598" spans="1:3" x14ac:dyDescent="0.15">
      <c r="A598" s="62" t="s">
        <v>1128</v>
      </c>
      <c r="B598" s="62" t="s">
        <v>6204</v>
      </c>
      <c r="C598" s="63">
        <v>211</v>
      </c>
    </row>
    <row r="599" spans="1:3" x14ac:dyDescent="0.15">
      <c r="A599" s="62" t="s">
        <v>1129</v>
      </c>
      <c r="B599" s="62" t="s">
        <v>6205</v>
      </c>
      <c r="C599" s="63">
        <v>181</v>
      </c>
    </row>
    <row r="600" spans="1:3" x14ac:dyDescent="0.15">
      <c r="A600" s="62" t="s">
        <v>1130</v>
      </c>
      <c r="B600" s="62" t="s">
        <v>6206</v>
      </c>
      <c r="C600" s="63">
        <v>191</v>
      </c>
    </row>
    <row r="601" spans="1:3" x14ac:dyDescent="0.15">
      <c r="A601" s="62" t="s">
        <v>1131</v>
      </c>
      <c r="B601" s="62" t="s">
        <v>6207</v>
      </c>
      <c r="C601" s="63">
        <v>221</v>
      </c>
    </row>
    <row r="602" spans="1:3" x14ac:dyDescent="0.15">
      <c r="A602" s="62" t="s">
        <v>1132</v>
      </c>
      <c r="B602" s="62" t="s">
        <v>6208</v>
      </c>
      <c r="C602" s="63">
        <v>231</v>
      </c>
    </row>
    <row r="603" spans="1:3" x14ac:dyDescent="0.15">
      <c r="A603" s="62" t="s">
        <v>1133</v>
      </c>
      <c r="B603" s="62" t="s">
        <v>6209</v>
      </c>
      <c r="C603" s="63">
        <v>221</v>
      </c>
    </row>
    <row r="604" spans="1:3" x14ac:dyDescent="0.15">
      <c r="A604" s="62" t="s">
        <v>1134</v>
      </c>
      <c r="B604" s="62" t="s">
        <v>6210</v>
      </c>
      <c r="C604" s="63">
        <v>231</v>
      </c>
    </row>
    <row r="605" spans="1:3" x14ac:dyDescent="0.15">
      <c r="A605" s="62" t="s">
        <v>1135</v>
      </c>
      <c r="B605" s="62" t="s">
        <v>6211</v>
      </c>
      <c r="C605" s="63">
        <v>201</v>
      </c>
    </row>
    <row r="606" spans="1:3" x14ac:dyDescent="0.15">
      <c r="A606" s="62" t="s">
        <v>1136</v>
      </c>
      <c r="B606" s="62" t="s">
        <v>6212</v>
      </c>
      <c r="C606" s="63">
        <v>181</v>
      </c>
    </row>
    <row r="607" spans="1:3" x14ac:dyDescent="0.15">
      <c r="A607" s="62" t="s">
        <v>1137</v>
      </c>
      <c r="B607" s="62" t="s">
        <v>6213</v>
      </c>
      <c r="C607" s="63">
        <v>211</v>
      </c>
    </row>
    <row r="608" spans="1:3" x14ac:dyDescent="0.15">
      <c r="A608" s="62" t="s">
        <v>1138</v>
      </c>
      <c r="B608" s="62" t="s">
        <v>6214</v>
      </c>
      <c r="C608" s="63">
        <v>221</v>
      </c>
    </row>
    <row r="609" spans="1:3" x14ac:dyDescent="0.15">
      <c r="A609" s="62" t="s">
        <v>1139</v>
      </c>
      <c r="B609" s="62" t="s">
        <v>6215</v>
      </c>
      <c r="C609" s="63">
        <v>211</v>
      </c>
    </row>
    <row r="610" spans="1:3" x14ac:dyDescent="0.15">
      <c r="A610" s="62" t="s">
        <v>1140</v>
      </c>
      <c r="B610" s="62" t="s">
        <v>6216</v>
      </c>
      <c r="C610" s="63">
        <v>221</v>
      </c>
    </row>
    <row r="611" spans="1:3" x14ac:dyDescent="0.15">
      <c r="A611" s="62" t="s">
        <v>1141</v>
      </c>
      <c r="B611" s="62" t="s">
        <v>6217</v>
      </c>
      <c r="C611" s="63">
        <v>191</v>
      </c>
    </row>
    <row r="612" spans="1:3" x14ac:dyDescent="0.15">
      <c r="A612" s="62" t="s">
        <v>1142</v>
      </c>
      <c r="B612" s="62" t="s">
        <v>6218</v>
      </c>
      <c r="C612" s="63">
        <v>201</v>
      </c>
    </row>
    <row r="613" spans="1:3" x14ac:dyDescent="0.15">
      <c r="A613" s="62" t="s">
        <v>1143</v>
      </c>
      <c r="B613" s="62" t="s">
        <v>6219</v>
      </c>
      <c r="C613" s="63">
        <v>231</v>
      </c>
    </row>
    <row r="614" spans="1:3" x14ac:dyDescent="0.15">
      <c r="A614" s="62" t="s">
        <v>1144</v>
      </c>
      <c r="B614" s="62" t="s">
        <v>6220</v>
      </c>
      <c r="C614" s="63">
        <v>241</v>
      </c>
    </row>
    <row r="615" spans="1:3" x14ac:dyDescent="0.15">
      <c r="A615" s="62" t="s">
        <v>1145</v>
      </c>
      <c r="B615" s="62" t="s">
        <v>6221</v>
      </c>
      <c r="C615" s="63">
        <v>231</v>
      </c>
    </row>
    <row r="616" spans="1:3" x14ac:dyDescent="0.15">
      <c r="A616" s="62" t="s">
        <v>1146</v>
      </c>
      <c r="B616" s="62" t="s">
        <v>6222</v>
      </c>
      <c r="C616" s="63">
        <v>241</v>
      </c>
    </row>
    <row r="617" spans="1:3" x14ac:dyDescent="0.15">
      <c r="A617" s="62" t="s">
        <v>1147</v>
      </c>
      <c r="B617" s="62" t="s">
        <v>6223</v>
      </c>
      <c r="C617" s="63">
        <v>211</v>
      </c>
    </row>
    <row r="618" spans="1:3" x14ac:dyDescent="0.15">
      <c r="A618" s="62" t="s">
        <v>1148</v>
      </c>
      <c r="B618" s="62" t="s">
        <v>6224</v>
      </c>
      <c r="C618" s="63">
        <v>186.7</v>
      </c>
    </row>
    <row r="619" spans="1:3" x14ac:dyDescent="0.15">
      <c r="A619" s="62" t="s">
        <v>1149</v>
      </c>
      <c r="B619" s="62" t="s">
        <v>6225</v>
      </c>
      <c r="C619" s="63">
        <v>216.7</v>
      </c>
    </row>
    <row r="620" spans="1:3" x14ac:dyDescent="0.15">
      <c r="A620" s="62" t="s">
        <v>1150</v>
      </c>
      <c r="B620" s="62" t="s">
        <v>6226</v>
      </c>
      <c r="C620" s="63">
        <v>226.7</v>
      </c>
    </row>
    <row r="621" spans="1:3" x14ac:dyDescent="0.15">
      <c r="A621" s="62" t="s">
        <v>1151</v>
      </c>
      <c r="B621" s="62" t="s">
        <v>6227</v>
      </c>
      <c r="C621" s="63">
        <v>216.7</v>
      </c>
    </row>
    <row r="622" spans="1:3" x14ac:dyDescent="0.15">
      <c r="A622" s="62" t="s">
        <v>1152</v>
      </c>
      <c r="B622" s="62" t="s">
        <v>6228</v>
      </c>
      <c r="C622" s="63">
        <v>226.7</v>
      </c>
    </row>
    <row r="623" spans="1:3" x14ac:dyDescent="0.15">
      <c r="A623" s="62" t="s">
        <v>1153</v>
      </c>
      <c r="B623" s="62" t="s">
        <v>6229</v>
      </c>
      <c r="C623" s="63">
        <v>196.7</v>
      </c>
    </row>
    <row r="624" spans="1:3" x14ac:dyDescent="0.15">
      <c r="A624" s="62" t="s">
        <v>1154</v>
      </c>
      <c r="B624" s="62" t="s">
        <v>6230</v>
      </c>
      <c r="C624" s="63">
        <v>206.7</v>
      </c>
    </row>
    <row r="625" spans="1:3" x14ac:dyDescent="0.15">
      <c r="A625" s="62" t="s">
        <v>1155</v>
      </c>
      <c r="B625" s="62" t="s">
        <v>6231</v>
      </c>
      <c r="C625" s="63">
        <v>236.7</v>
      </c>
    </row>
    <row r="626" spans="1:3" x14ac:dyDescent="0.15">
      <c r="A626" s="62" t="s">
        <v>1156</v>
      </c>
      <c r="B626" s="62" t="s">
        <v>6232</v>
      </c>
      <c r="C626" s="63">
        <v>246.7</v>
      </c>
    </row>
    <row r="627" spans="1:3" x14ac:dyDescent="0.15">
      <c r="A627" s="62" t="s">
        <v>1157</v>
      </c>
      <c r="B627" s="62" t="s">
        <v>6233</v>
      </c>
      <c r="C627" s="63">
        <v>236.7</v>
      </c>
    </row>
    <row r="628" spans="1:3" x14ac:dyDescent="0.15">
      <c r="A628" s="62" t="s">
        <v>1158</v>
      </c>
      <c r="B628" s="62" t="s">
        <v>6234</v>
      </c>
      <c r="C628" s="63">
        <v>246.7</v>
      </c>
    </row>
    <row r="629" spans="1:3" x14ac:dyDescent="0.15">
      <c r="A629" s="62" t="s">
        <v>1159</v>
      </c>
      <c r="B629" s="62" t="s">
        <v>6235</v>
      </c>
      <c r="C629" s="63">
        <v>216.7</v>
      </c>
    </row>
    <row r="630" spans="1:3" x14ac:dyDescent="0.15">
      <c r="A630" s="62" t="s">
        <v>1160</v>
      </c>
      <c r="B630" s="62" t="s">
        <v>6236</v>
      </c>
      <c r="C630" s="63">
        <v>226.7</v>
      </c>
    </row>
    <row r="631" spans="1:3" x14ac:dyDescent="0.15">
      <c r="A631" s="62" t="s">
        <v>1161</v>
      </c>
      <c r="B631" s="62" t="s">
        <v>6237</v>
      </c>
      <c r="C631" s="63">
        <v>256.7</v>
      </c>
    </row>
    <row r="632" spans="1:3" x14ac:dyDescent="0.15">
      <c r="A632" s="62" t="s">
        <v>1162</v>
      </c>
      <c r="B632" s="62" t="s">
        <v>6238</v>
      </c>
      <c r="C632" s="63">
        <v>266.7</v>
      </c>
    </row>
    <row r="633" spans="1:3" x14ac:dyDescent="0.15">
      <c r="A633" s="62" t="s">
        <v>1163</v>
      </c>
      <c r="B633" s="62" t="s">
        <v>6239</v>
      </c>
      <c r="C633" s="63">
        <v>256.7</v>
      </c>
    </row>
    <row r="634" spans="1:3" x14ac:dyDescent="0.15">
      <c r="A634" s="62" t="s">
        <v>1164</v>
      </c>
      <c r="B634" s="62" t="s">
        <v>6240</v>
      </c>
      <c r="C634" s="63">
        <v>266.7</v>
      </c>
    </row>
    <row r="635" spans="1:3" x14ac:dyDescent="0.15">
      <c r="A635" s="62" t="s">
        <v>1165</v>
      </c>
      <c r="B635" s="62" t="s">
        <v>6241</v>
      </c>
      <c r="C635" s="63">
        <v>236.7</v>
      </c>
    </row>
    <row r="636" spans="1:3" x14ac:dyDescent="0.15">
      <c r="A636" s="62" t="s">
        <v>1166</v>
      </c>
      <c r="B636" s="62" t="s">
        <v>6242</v>
      </c>
      <c r="C636" s="63">
        <v>246.7</v>
      </c>
    </row>
    <row r="637" spans="1:3" x14ac:dyDescent="0.15">
      <c r="A637" s="62" t="s">
        <v>1167</v>
      </c>
      <c r="B637" s="62" t="s">
        <v>6243</v>
      </c>
      <c r="C637" s="63">
        <v>276.7</v>
      </c>
    </row>
    <row r="638" spans="1:3" x14ac:dyDescent="0.15">
      <c r="A638" s="62" t="s">
        <v>1168</v>
      </c>
      <c r="B638" s="62" t="s">
        <v>6244</v>
      </c>
      <c r="C638" s="63">
        <v>286.7</v>
      </c>
    </row>
    <row r="639" spans="1:3" x14ac:dyDescent="0.15">
      <c r="A639" s="62" t="s">
        <v>1169</v>
      </c>
      <c r="B639" s="62" t="s">
        <v>6245</v>
      </c>
      <c r="C639" s="63">
        <v>276.7</v>
      </c>
    </row>
    <row r="640" spans="1:3" x14ac:dyDescent="0.15">
      <c r="A640" s="62" t="s">
        <v>1170</v>
      </c>
      <c r="B640" s="62" t="s">
        <v>6246</v>
      </c>
      <c r="C640" s="63">
        <v>286.7</v>
      </c>
    </row>
    <row r="641" spans="1:3" x14ac:dyDescent="0.15">
      <c r="A641" s="62" t="s">
        <v>1171</v>
      </c>
      <c r="B641" s="62" t="s">
        <v>6247</v>
      </c>
      <c r="C641" s="63">
        <v>256.7</v>
      </c>
    </row>
    <row r="642" spans="1:3" x14ac:dyDescent="0.15">
      <c r="A642" s="62" t="s">
        <v>1172</v>
      </c>
      <c r="B642" s="62" t="s">
        <v>6248</v>
      </c>
      <c r="C642" s="63">
        <v>116.7</v>
      </c>
    </row>
    <row r="643" spans="1:3" x14ac:dyDescent="0.15">
      <c r="A643" s="62" t="s">
        <v>1173</v>
      </c>
      <c r="B643" s="62" t="s">
        <v>6249</v>
      </c>
      <c r="C643" s="63">
        <v>146.69999999999999</v>
      </c>
    </row>
    <row r="644" spans="1:3" x14ac:dyDescent="0.15">
      <c r="A644" s="62" t="s">
        <v>1174</v>
      </c>
      <c r="B644" s="62" t="s">
        <v>6250</v>
      </c>
      <c r="C644" s="63">
        <v>146.69999999999999</v>
      </c>
    </row>
    <row r="645" spans="1:3" x14ac:dyDescent="0.15">
      <c r="A645" s="62" t="s">
        <v>1175</v>
      </c>
      <c r="B645" s="62" t="s">
        <v>6251</v>
      </c>
      <c r="C645" s="63">
        <v>176.7</v>
      </c>
    </row>
    <row r="646" spans="1:3" x14ac:dyDescent="0.15">
      <c r="A646" s="62" t="s">
        <v>1176</v>
      </c>
      <c r="B646" s="62" t="s">
        <v>6252</v>
      </c>
      <c r="C646" s="63">
        <v>206.7</v>
      </c>
    </row>
    <row r="647" spans="1:3" x14ac:dyDescent="0.15">
      <c r="A647" s="62" t="s">
        <v>1177</v>
      </c>
      <c r="B647" s="62" t="s">
        <v>6253</v>
      </c>
      <c r="C647" s="63">
        <v>206.7</v>
      </c>
    </row>
    <row r="648" spans="1:3" x14ac:dyDescent="0.15">
      <c r="A648" s="62" t="s">
        <v>1178</v>
      </c>
      <c r="B648" s="62" t="s">
        <v>6254</v>
      </c>
      <c r="C648" s="63">
        <v>131</v>
      </c>
    </row>
    <row r="649" spans="1:3" x14ac:dyDescent="0.15">
      <c r="A649" s="62" t="s">
        <v>1179</v>
      </c>
      <c r="B649" s="62" t="s">
        <v>6255</v>
      </c>
      <c r="C649" s="63">
        <v>131</v>
      </c>
    </row>
    <row r="650" spans="1:3" x14ac:dyDescent="0.15">
      <c r="A650" s="62" t="s">
        <v>1180</v>
      </c>
      <c r="B650" s="62" t="s">
        <v>6256</v>
      </c>
      <c r="C650" s="63">
        <v>191</v>
      </c>
    </row>
    <row r="651" spans="1:3" x14ac:dyDescent="0.15">
      <c r="A651" s="62" t="s">
        <v>1181</v>
      </c>
      <c r="B651" s="62" t="s">
        <v>6257</v>
      </c>
      <c r="C651" s="63">
        <v>191</v>
      </c>
    </row>
    <row r="652" spans="1:3" x14ac:dyDescent="0.15">
      <c r="A652" s="62" t="s">
        <v>1182</v>
      </c>
      <c r="B652" s="62" t="s">
        <v>6258</v>
      </c>
      <c r="C652" s="63">
        <v>121</v>
      </c>
    </row>
    <row r="653" spans="1:3" x14ac:dyDescent="0.15">
      <c r="A653" s="62" t="s">
        <v>1183</v>
      </c>
      <c r="B653" s="62" t="s">
        <v>6259</v>
      </c>
      <c r="C653" s="63">
        <v>161</v>
      </c>
    </row>
    <row r="654" spans="1:3" x14ac:dyDescent="0.15">
      <c r="A654" s="62" t="s">
        <v>1184</v>
      </c>
      <c r="B654" s="62" t="s">
        <v>6260</v>
      </c>
      <c r="C654" s="63">
        <v>146</v>
      </c>
    </row>
    <row r="655" spans="1:3" x14ac:dyDescent="0.15">
      <c r="A655" s="62" t="s">
        <v>1185</v>
      </c>
      <c r="B655" s="62" t="s">
        <v>6261</v>
      </c>
      <c r="C655" s="63">
        <v>116</v>
      </c>
    </row>
    <row r="656" spans="1:3" x14ac:dyDescent="0.15">
      <c r="A656" s="62" t="s">
        <v>1186</v>
      </c>
      <c r="B656" s="62" t="s">
        <v>895</v>
      </c>
      <c r="C656" s="63">
        <v>70</v>
      </c>
    </row>
    <row r="657" spans="1:3" x14ac:dyDescent="0.15">
      <c r="A657" s="62" t="s">
        <v>1187</v>
      </c>
      <c r="B657" s="62" t="s">
        <v>6262</v>
      </c>
      <c r="C657" s="63">
        <v>100</v>
      </c>
    </row>
    <row r="658" spans="1:3" x14ac:dyDescent="0.15">
      <c r="A658" s="62" t="s">
        <v>1188</v>
      </c>
      <c r="B658" s="62" t="s">
        <v>6263</v>
      </c>
      <c r="C658" s="63">
        <v>201</v>
      </c>
    </row>
    <row r="659" spans="1:3" x14ac:dyDescent="0.15">
      <c r="A659" s="62" t="s">
        <v>1189</v>
      </c>
      <c r="B659" s="62" t="s">
        <v>6264</v>
      </c>
      <c r="C659" s="63">
        <v>200.7</v>
      </c>
    </row>
    <row r="660" spans="1:3" x14ac:dyDescent="0.15">
      <c r="A660" s="62" t="s">
        <v>1190</v>
      </c>
      <c r="B660" s="62" t="s">
        <v>6265</v>
      </c>
      <c r="C660" s="63">
        <v>201</v>
      </c>
    </row>
    <row r="661" spans="1:3" x14ac:dyDescent="0.15">
      <c r="A661" s="62" t="s">
        <v>1191</v>
      </c>
      <c r="B661" s="62" t="s">
        <v>6266</v>
      </c>
      <c r="C661" s="63">
        <v>171</v>
      </c>
    </row>
    <row r="662" spans="1:3" x14ac:dyDescent="0.15">
      <c r="A662" s="62" t="s">
        <v>1192</v>
      </c>
      <c r="B662" s="62" t="s">
        <v>6267</v>
      </c>
      <c r="C662" s="63">
        <v>141</v>
      </c>
    </row>
    <row r="663" spans="1:3" x14ac:dyDescent="0.15">
      <c r="A663" s="62" t="s">
        <v>1193</v>
      </c>
      <c r="B663" s="62" t="s">
        <v>6268</v>
      </c>
      <c r="C663" s="63">
        <v>140.69999999999999</v>
      </c>
    </row>
    <row r="664" spans="1:3" x14ac:dyDescent="0.15">
      <c r="A664" s="62" t="s">
        <v>1194</v>
      </c>
      <c r="B664" s="62" t="s">
        <v>6269</v>
      </c>
      <c r="C664" s="63">
        <v>141</v>
      </c>
    </row>
    <row r="665" spans="1:3" x14ac:dyDescent="0.15">
      <c r="A665" s="62" t="s">
        <v>1195</v>
      </c>
      <c r="B665" s="62" t="s">
        <v>6270</v>
      </c>
      <c r="C665" s="63">
        <v>111</v>
      </c>
    </row>
    <row r="666" spans="1:3" x14ac:dyDescent="0.15">
      <c r="A666" s="62" t="s">
        <v>1196</v>
      </c>
      <c r="B666" s="62" t="s">
        <v>6271</v>
      </c>
      <c r="C666" s="63">
        <v>216.7</v>
      </c>
    </row>
    <row r="667" spans="1:3" x14ac:dyDescent="0.15">
      <c r="A667" s="62" t="s">
        <v>1197</v>
      </c>
      <c r="B667" s="62" t="s">
        <v>6272</v>
      </c>
      <c r="C667" s="63">
        <v>216.4</v>
      </c>
    </row>
    <row r="668" spans="1:3" x14ac:dyDescent="0.15">
      <c r="A668" s="62" t="s">
        <v>1198</v>
      </c>
      <c r="B668" s="62" t="s">
        <v>6273</v>
      </c>
      <c r="C668" s="63">
        <v>216.7</v>
      </c>
    </row>
    <row r="669" spans="1:3" x14ac:dyDescent="0.15">
      <c r="A669" s="62" t="s">
        <v>1199</v>
      </c>
      <c r="B669" s="62" t="s">
        <v>6274</v>
      </c>
      <c r="C669" s="63">
        <v>186.7</v>
      </c>
    </row>
    <row r="670" spans="1:3" x14ac:dyDescent="0.15">
      <c r="A670" s="62" t="s">
        <v>1200</v>
      </c>
      <c r="B670" s="62" t="s">
        <v>6275</v>
      </c>
      <c r="C670" s="63">
        <v>156.69999999999999</v>
      </c>
    </row>
    <row r="671" spans="1:3" x14ac:dyDescent="0.15">
      <c r="A671" s="62" t="s">
        <v>1201</v>
      </c>
      <c r="B671" s="62" t="s">
        <v>6276</v>
      </c>
      <c r="C671" s="63">
        <v>156.4</v>
      </c>
    </row>
    <row r="672" spans="1:3" x14ac:dyDescent="0.15">
      <c r="A672" s="62" t="s">
        <v>1202</v>
      </c>
      <c r="B672" s="62" t="s">
        <v>6277</v>
      </c>
      <c r="C672" s="63">
        <v>156.69999999999999</v>
      </c>
    </row>
    <row r="673" spans="1:3" x14ac:dyDescent="0.15">
      <c r="A673" s="62" t="s">
        <v>1203</v>
      </c>
      <c r="B673" s="62" t="s">
        <v>6278</v>
      </c>
      <c r="C673" s="63">
        <v>126.7</v>
      </c>
    </row>
    <row r="674" spans="1:3" x14ac:dyDescent="0.15">
      <c r="A674" s="62" t="s">
        <v>1204</v>
      </c>
      <c r="B674" s="62" t="s">
        <v>6279</v>
      </c>
      <c r="C674" s="63">
        <v>200.7</v>
      </c>
    </row>
    <row r="675" spans="1:3" x14ac:dyDescent="0.15">
      <c r="A675" s="62" t="s">
        <v>1205</v>
      </c>
      <c r="B675" s="62" t="s">
        <v>6280</v>
      </c>
      <c r="C675" s="63">
        <v>210.7</v>
      </c>
    </row>
    <row r="676" spans="1:3" x14ac:dyDescent="0.15">
      <c r="A676" s="62" t="s">
        <v>1206</v>
      </c>
      <c r="B676" s="62" t="s">
        <v>6281</v>
      </c>
      <c r="C676" s="63">
        <v>220.7</v>
      </c>
    </row>
    <row r="677" spans="1:3" x14ac:dyDescent="0.15">
      <c r="A677" s="62" t="s">
        <v>1207</v>
      </c>
      <c r="B677" s="62" t="s">
        <v>6282</v>
      </c>
      <c r="C677" s="63">
        <v>230.7</v>
      </c>
    </row>
    <row r="678" spans="1:3" x14ac:dyDescent="0.15">
      <c r="A678" s="62" t="s">
        <v>1208</v>
      </c>
      <c r="B678" s="62" t="s">
        <v>6283</v>
      </c>
      <c r="C678" s="63">
        <v>210.7</v>
      </c>
    </row>
    <row r="679" spans="1:3" x14ac:dyDescent="0.15">
      <c r="A679" s="62" t="s">
        <v>1209</v>
      </c>
      <c r="B679" s="62" t="s">
        <v>6284</v>
      </c>
      <c r="C679" s="63">
        <v>220.7</v>
      </c>
    </row>
    <row r="680" spans="1:3" x14ac:dyDescent="0.15">
      <c r="A680" s="62" t="s">
        <v>1210</v>
      </c>
      <c r="B680" s="62" t="s">
        <v>6285</v>
      </c>
      <c r="C680" s="63">
        <v>230.7</v>
      </c>
    </row>
    <row r="681" spans="1:3" x14ac:dyDescent="0.15">
      <c r="A681" s="62" t="s">
        <v>1211</v>
      </c>
      <c r="B681" s="62" t="s">
        <v>6286</v>
      </c>
      <c r="C681" s="63">
        <v>240.7</v>
      </c>
    </row>
    <row r="682" spans="1:3" x14ac:dyDescent="0.15">
      <c r="A682" s="62" t="s">
        <v>1212</v>
      </c>
      <c r="B682" s="62" t="s">
        <v>6287</v>
      </c>
      <c r="C682" s="63">
        <v>216.4</v>
      </c>
    </row>
    <row r="683" spans="1:3" x14ac:dyDescent="0.15">
      <c r="A683" s="62" t="s">
        <v>1213</v>
      </c>
      <c r="B683" s="62" t="s">
        <v>6288</v>
      </c>
      <c r="C683" s="63">
        <v>226.4</v>
      </c>
    </row>
    <row r="684" spans="1:3" x14ac:dyDescent="0.15">
      <c r="A684" s="62" t="s">
        <v>1214</v>
      </c>
      <c r="B684" s="62" t="s">
        <v>6289</v>
      </c>
      <c r="C684" s="63">
        <v>236.4</v>
      </c>
    </row>
    <row r="685" spans="1:3" x14ac:dyDescent="0.15">
      <c r="A685" s="62" t="s">
        <v>1215</v>
      </c>
      <c r="B685" s="62" t="s">
        <v>6290</v>
      </c>
      <c r="C685" s="63">
        <v>246.4</v>
      </c>
    </row>
    <row r="686" spans="1:3" x14ac:dyDescent="0.15">
      <c r="A686" s="62" t="s">
        <v>1216</v>
      </c>
      <c r="B686" s="62" t="s">
        <v>6291</v>
      </c>
      <c r="C686" s="63">
        <v>256.39999999999998</v>
      </c>
    </row>
    <row r="687" spans="1:3" x14ac:dyDescent="0.15">
      <c r="A687" s="62" t="s">
        <v>1217</v>
      </c>
      <c r="B687" s="62" t="s">
        <v>6292</v>
      </c>
      <c r="C687" s="63">
        <v>266.39999999999998</v>
      </c>
    </row>
    <row r="688" spans="1:3" x14ac:dyDescent="0.15">
      <c r="A688" s="62" t="s">
        <v>1218</v>
      </c>
      <c r="B688" s="62" t="s">
        <v>6293</v>
      </c>
      <c r="C688" s="63">
        <v>276.39999999999998</v>
      </c>
    </row>
    <row r="689" spans="1:3" x14ac:dyDescent="0.15">
      <c r="A689" s="62" t="s">
        <v>1219</v>
      </c>
      <c r="B689" s="62" t="s">
        <v>6303</v>
      </c>
      <c r="C689" s="63">
        <v>286.39999999999998</v>
      </c>
    </row>
    <row r="690" spans="1:3" x14ac:dyDescent="0.15">
      <c r="A690" s="62" t="s">
        <v>1220</v>
      </c>
      <c r="B690" s="62" t="s">
        <v>6294</v>
      </c>
      <c r="C690" s="63">
        <v>146.4</v>
      </c>
    </row>
    <row r="691" spans="1:3" x14ac:dyDescent="0.15">
      <c r="A691" s="62" t="s">
        <v>1221</v>
      </c>
      <c r="B691" s="62" t="s">
        <v>6295</v>
      </c>
      <c r="C691" s="63">
        <v>206.4</v>
      </c>
    </row>
    <row r="692" spans="1:3" x14ac:dyDescent="0.15">
      <c r="A692" s="62" t="s">
        <v>1222</v>
      </c>
      <c r="B692" s="62" t="s">
        <v>6296</v>
      </c>
      <c r="C692" s="63">
        <v>130.69999999999999</v>
      </c>
    </row>
    <row r="693" spans="1:3" x14ac:dyDescent="0.15">
      <c r="A693" s="62" t="s">
        <v>1223</v>
      </c>
      <c r="B693" s="62" t="s">
        <v>6297</v>
      </c>
      <c r="C693" s="63">
        <v>190.7</v>
      </c>
    </row>
    <row r="694" spans="1:3" x14ac:dyDescent="0.15">
      <c r="A694" s="62" t="s">
        <v>1224</v>
      </c>
      <c r="B694" s="62" t="s">
        <v>6298</v>
      </c>
      <c r="C694" s="63">
        <v>120.7</v>
      </c>
    </row>
    <row r="695" spans="1:3" x14ac:dyDescent="0.15">
      <c r="A695" s="62" t="s">
        <v>1225</v>
      </c>
      <c r="B695" s="62" t="s">
        <v>6299</v>
      </c>
      <c r="C695" s="63">
        <v>160.69999999999999</v>
      </c>
    </row>
    <row r="696" spans="1:3" x14ac:dyDescent="0.15">
      <c r="A696" s="62" t="s">
        <v>1226</v>
      </c>
      <c r="B696" s="62" t="s">
        <v>6300</v>
      </c>
      <c r="C696" s="63">
        <v>145.69999999999999</v>
      </c>
    </row>
    <row r="697" spans="1:3" x14ac:dyDescent="0.15">
      <c r="A697" s="62" t="s">
        <v>1227</v>
      </c>
      <c r="B697" s="62" t="s">
        <v>6301</v>
      </c>
      <c r="C697" s="63">
        <v>115.7</v>
      </c>
    </row>
    <row r="698" spans="1:3" x14ac:dyDescent="0.15">
      <c r="A698" s="62" t="s">
        <v>1228</v>
      </c>
      <c r="B698" s="62" t="s">
        <v>6302</v>
      </c>
      <c r="C698" s="63">
        <v>99.7</v>
      </c>
    </row>
    <row r="699" spans="1:3" x14ac:dyDescent="0.15">
      <c r="A699" s="62" t="s">
        <v>1229</v>
      </c>
      <c r="B699" s="62" t="s">
        <v>1230</v>
      </c>
      <c r="C699" s="63">
        <v>190.4</v>
      </c>
    </row>
    <row r="700" spans="1:3" x14ac:dyDescent="0.15">
      <c r="A700" s="62" t="s">
        <v>1231</v>
      </c>
      <c r="B700" s="62" t="s">
        <v>985</v>
      </c>
      <c r="C700" s="63">
        <v>200.4</v>
      </c>
    </row>
    <row r="701" spans="1:3" x14ac:dyDescent="0.15">
      <c r="A701" s="62" t="s">
        <v>1232</v>
      </c>
      <c r="B701" s="62" t="s">
        <v>987</v>
      </c>
      <c r="C701" s="63">
        <v>200.4</v>
      </c>
    </row>
    <row r="702" spans="1:3" x14ac:dyDescent="0.15">
      <c r="A702" s="62" t="s">
        <v>1233</v>
      </c>
      <c r="B702" s="62" t="s">
        <v>989</v>
      </c>
      <c r="C702" s="63">
        <v>210.4</v>
      </c>
    </row>
    <row r="703" spans="1:3" x14ac:dyDescent="0.15">
      <c r="A703" s="62" t="s">
        <v>1234</v>
      </c>
      <c r="B703" s="62" t="s">
        <v>991</v>
      </c>
      <c r="C703" s="63">
        <v>130.4</v>
      </c>
    </row>
    <row r="704" spans="1:3" x14ac:dyDescent="0.15">
      <c r="A704" s="62" t="s">
        <v>1235</v>
      </c>
      <c r="B704" s="62" t="s">
        <v>993</v>
      </c>
      <c r="C704" s="63">
        <v>140.4</v>
      </c>
    </row>
    <row r="705" spans="1:3" x14ac:dyDescent="0.15">
      <c r="A705" s="62" t="s">
        <v>1236</v>
      </c>
      <c r="B705" s="62" t="s">
        <v>995</v>
      </c>
      <c r="C705" s="63">
        <v>220.4</v>
      </c>
    </row>
    <row r="706" spans="1:3" x14ac:dyDescent="0.15">
      <c r="A706" s="62" t="s">
        <v>1237</v>
      </c>
      <c r="B706" s="62" t="s">
        <v>997</v>
      </c>
      <c r="C706" s="63">
        <v>230.4</v>
      </c>
    </row>
    <row r="707" spans="1:3" x14ac:dyDescent="0.15">
      <c r="A707" s="62" t="s">
        <v>1238</v>
      </c>
      <c r="B707" s="62" t="s">
        <v>999</v>
      </c>
      <c r="C707" s="63">
        <v>210.4</v>
      </c>
    </row>
    <row r="708" spans="1:3" x14ac:dyDescent="0.15">
      <c r="A708" s="62" t="s">
        <v>1239</v>
      </c>
      <c r="B708" s="62" t="s">
        <v>1001</v>
      </c>
      <c r="C708" s="63">
        <v>220.4</v>
      </c>
    </row>
    <row r="709" spans="1:3" x14ac:dyDescent="0.15">
      <c r="A709" s="62" t="s">
        <v>1240</v>
      </c>
      <c r="B709" s="62" t="s">
        <v>1003</v>
      </c>
      <c r="C709" s="63">
        <v>230.4</v>
      </c>
    </row>
    <row r="710" spans="1:3" x14ac:dyDescent="0.15">
      <c r="A710" s="62" t="s">
        <v>1241</v>
      </c>
      <c r="B710" s="62" t="s">
        <v>1005</v>
      </c>
      <c r="C710" s="63">
        <v>240.4</v>
      </c>
    </row>
    <row r="711" spans="1:3" x14ac:dyDescent="0.15">
      <c r="A711" s="62" t="s">
        <v>1242</v>
      </c>
      <c r="B711" s="62" t="s">
        <v>1007</v>
      </c>
      <c r="C711" s="63">
        <v>206.1</v>
      </c>
    </row>
    <row r="712" spans="1:3" x14ac:dyDescent="0.15">
      <c r="A712" s="62" t="s">
        <v>1243</v>
      </c>
      <c r="B712" s="62" t="s">
        <v>1009</v>
      </c>
      <c r="C712" s="63">
        <v>216.1</v>
      </c>
    </row>
    <row r="713" spans="1:3" x14ac:dyDescent="0.15">
      <c r="A713" s="62" t="s">
        <v>1244</v>
      </c>
      <c r="B713" s="62" t="s">
        <v>1011</v>
      </c>
      <c r="C713" s="63">
        <v>216.1</v>
      </c>
    </row>
    <row r="714" spans="1:3" x14ac:dyDescent="0.15">
      <c r="A714" s="62" t="s">
        <v>1245</v>
      </c>
      <c r="B714" s="62" t="s">
        <v>1013</v>
      </c>
      <c r="C714" s="63">
        <v>226.1</v>
      </c>
    </row>
    <row r="715" spans="1:3" x14ac:dyDescent="0.15">
      <c r="A715" s="62" t="s">
        <v>1246</v>
      </c>
      <c r="B715" s="62" t="s">
        <v>981</v>
      </c>
      <c r="C715" s="63">
        <v>146.1</v>
      </c>
    </row>
    <row r="716" spans="1:3" x14ac:dyDescent="0.15">
      <c r="A716" s="62" t="s">
        <v>1247</v>
      </c>
      <c r="B716" s="62" t="s">
        <v>1015</v>
      </c>
      <c r="C716" s="63">
        <v>156.1</v>
      </c>
    </row>
    <row r="717" spans="1:3" x14ac:dyDescent="0.15">
      <c r="A717" s="62" t="s">
        <v>1248</v>
      </c>
      <c r="B717" s="62" t="s">
        <v>1017</v>
      </c>
      <c r="C717" s="63">
        <v>236.1</v>
      </c>
    </row>
    <row r="718" spans="1:3" x14ac:dyDescent="0.15">
      <c r="A718" s="62" t="s">
        <v>1249</v>
      </c>
      <c r="B718" s="62" t="s">
        <v>1019</v>
      </c>
      <c r="C718" s="63">
        <v>246.1</v>
      </c>
    </row>
    <row r="719" spans="1:3" x14ac:dyDescent="0.15">
      <c r="A719" s="62" t="s">
        <v>1250</v>
      </c>
      <c r="B719" s="62" t="s">
        <v>1021</v>
      </c>
      <c r="C719" s="63">
        <v>256.10000000000002</v>
      </c>
    </row>
    <row r="720" spans="1:3" x14ac:dyDescent="0.15">
      <c r="A720" s="62" t="s">
        <v>1251</v>
      </c>
      <c r="B720" s="62" t="s">
        <v>1023</v>
      </c>
      <c r="C720" s="63">
        <v>266.10000000000002</v>
      </c>
    </row>
    <row r="721" spans="1:3" x14ac:dyDescent="0.15">
      <c r="A721" s="62" t="s">
        <v>1252</v>
      </c>
      <c r="B721" s="62" t="s">
        <v>1025</v>
      </c>
      <c r="C721" s="63">
        <v>276.10000000000002</v>
      </c>
    </row>
    <row r="722" spans="1:3" x14ac:dyDescent="0.15">
      <c r="A722" s="62" t="s">
        <v>1253</v>
      </c>
      <c r="B722" s="62" t="s">
        <v>1027</v>
      </c>
      <c r="C722" s="63">
        <v>286.10000000000002</v>
      </c>
    </row>
    <row r="723" spans="1:3" x14ac:dyDescent="0.15">
      <c r="A723" s="62" t="s">
        <v>1254</v>
      </c>
      <c r="B723" s="62" t="s">
        <v>1029</v>
      </c>
      <c r="C723" s="63">
        <v>160.4</v>
      </c>
    </row>
    <row r="724" spans="1:3" x14ac:dyDescent="0.15">
      <c r="A724" s="62" t="s">
        <v>1255</v>
      </c>
      <c r="B724" s="62" t="s">
        <v>1031</v>
      </c>
      <c r="C724" s="63">
        <v>145.4</v>
      </c>
    </row>
    <row r="725" spans="1:3" x14ac:dyDescent="0.15">
      <c r="A725" s="62" t="s">
        <v>1256</v>
      </c>
      <c r="B725" s="62" t="s">
        <v>1033</v>
      </c>
      <c r="C725" s="63">
        <v>120.4</v>
      </c>
    </row>
    <row r="726" spans="1:3" x14ac:dyDescent="0.15">
      <c r="A726" s="62" t="s">
        <v>1257</v>
      </c>
      <c r="B726" s="62" t="s">
        <v>1035</v>
      </c>
      <c r="C726" s="63">
        <v>115.4</v>
      </c>
    </row>
    <row r="727" spans="1:3" x14ac:dyDescent="0.15">
      <c r="A727" s="62" t="s">
        <v>1258</v>
      </c>
      <c r="B727" s="62" t="s">
        <v>1037</v>
      </c>
      <c r="C727" s="63">
        <v>99.4</v>
      </c>
    </row>
    <row r="728" spans="1:3" x14ac:dyDescent="0.15">
      <c r="A728" s="62" t="s">
        <v>1259</v>
      </c>
      <c r="B728" s="62" t="s">
        <v>1039</v>
      </c>
      <c r="C728" s="63">
        <v>145.80000000000001</v>
      </c>
    </row>
    <row r="729" spans="1:3" x14ac:dyDescent="0.15">
      <c r="A729" s="62" t="s">
        <v>1260</v>
      </c>
      <c r="B729" s="62" t="s">
        <v>1041</v>
      </c>
      <c r="C729" s="63">
        <v>155.80000000000001</v>
      </c>
    </row>
    <row r="730" spans="1:3" x14ac:dyDescent="0.15">
      <c r="A730" s="62" t="s">
        <v>1261</v>
      </c>
      <c r="B730" s="62" t="s">
        <v>1043</v>
      </c>
      <c r="C730" s="63">
        <v>205.8</v>
      </c>
    </row>
    <row r="731" spans="1:3" x14ac:dyDescent="0.15">
      <c r="A731" s="62" t="s">
        <v>1262</v>
      </c>
      <c r="B731" s="62" t="s">
        <v>1045</v>
      </c>
      <c r="C731" s="63">
        <v>215.8</v>
      </c>
    </row>
    <row r="732" spans="1:3" x14ac:dyDescent="0.15">
      <c r="A732" s="62" t="s">
        <v>1263</v>
      </c>
      <c r="B732" s="62" t="s">
        <v>1047</v>
      </c>
      <c r="C732" s="63">
        <v>215.8</v>
      </c>
    </row>
    <row r="733" spans="1:3" x14ac:dyDescent="0.15">
      <c r="A733" s="62" t="s">
        <v>1264</v>
      </c>
      <c r="B733" s="62" t="s">
        <v>1049</v>
      </c>
      <c r="C733" s="63">
        <v>225.8</v>
      </c>
    </row>
    <row r="734" spans="1:3" x14ac:dyDescent="0.15">
      <c r="A734" s="62" t="s">
        <v>1265</v>
      </c>
      <c r="B734" s="62" t="s">
        <v>1051</v>
      </c>
      <c r="C734" s="63">
        <v>255.8</v>
      </c>
    </row>
    <row r="735" spans="1:3" x14ac:dyDescent="0.15">
      <c r="A735" s="62" t="s">
        <v>1266</v>
      </c>
      <c r="B735" s="62" t="s">
        <v>1053</v>
      </c>
      <c r="C735" s="63">
        <v>265.8</v>
      </c>
    </row>
    <row r="736" spans="1:3" x14ac:dyDescent="0.15">
      <c r="A736" s="62" t="s">
        <v>1267</v>
      </c>
      <c r="B736" s="62" t="s">
        <v>1055</v>
      </c>
      <c r="C736" s="63">
        <v>235.8</v>
      </c>
    </row>
    <row r="737" spans="1:3" x14ac:dyDescent="0.15">
      <c r="A737" s="62" t="s">
        <v>1268</v>
      </c>
      <c r="B737" s="62" t="s">
        <v>1057</v>
      </c>
      <c r="C737" s="63">
        <v>245.8</v>
      </c>
    </row>
    <row r="738" spans="1:3" x14ac:dyDescent="0.15">
      <c r="A738" s="62" t="s">
        <v>1269</v>
      </c>
      <c r="B738" s="62" t="s">
        <v>1059</v>
      </c>
      <c r="C738" s="63">
        <v>275.8</v>
      </c>
    </row>
    <row r="739" spans="1:3" x14ac:dyDescent="0.15">
      <c r="A739" s="62" t="s">
        <v>1270</v>
      </c>
      <c r="B739" s="62" t="s">
        <v>1061</v>
      </c>
      <c r="C739" s="63">
        <v>285.8</v>
      </c>
    </row>
    <row r="740" spans="1:3" x14ac:dyDescent="0.15">
      <c r="A740" s="62" t="s">
        <v>1271</v>
      </c>
      <c r="B740" s="62" t="s">
        <v>1063</v>
      </c>
      <c r="C740" s="63">
        <v>130.1</v>
      </c>
    </row>
    <row r="741" spans="1:3" x14ac:dyDescent="0.15">
      <c r="A741" s="62" t="s">
        <v>1272</v>
      </c>
      <c r="B741" s="62" t="s">
        <v>1065</v>
      </c>
      <c r="C741" s="63">
        <v>140.1</v>
      </c>
    </row>
    <row r="742" spans="1:3" x14ac:dyDescent="0.15">
      <c r="A742" s="62" t="s">
        <v>1273</v>
      </c>
      <c r="B742" s="62" t="s">
        <v>1274</v>
      </c>
      <c r="C742" s="63">
        <v>190.1</v>
      </c>
    </row>
    <row r="743" spans="1:3" x14ac:dyDescent="0.15">
      <c r="A743" s="62" t="s">
        <v>1275</v>
      </c>
      <c r="B743" s="62" t="s">
        <v>1069</v>
      </c>
      <c r="C743" s="63">
        <v>200.1</v>
      </c>
    </row>
    <row r="744" spans="1:3" x14ac:dyDescent="0.15">
      <c r="A744" s="62" t="s">
        <v>1276</v>
      </c>
      <c r="B744" s="62" t="s">
        <v>1071</v>
      </c>
      <c r="C744" s="63">
        <v>200.1</v>
      </c>
    </row>
    <row r="745" spans="1:3" x14ac:dyDescent="0.15">
      <c r="A745" s="62" t="s">
        <v>1277</v>
      </c>
      <c r="B745" s="62" t="s">
        <v>1073</v>
      </c>
      <c r="C745" s="63">
        <v>210.1</v>
      </c>
    </row>
    <row r="746" spans="1:3" x14ac:dyDescent="0.15">
      <c r="A746" s="62" t="s">
        <v>1278</v>
      </c>
      <c r="B746" s="62" t="s">
        <v>1075</v>
      </c>
      <c r="C746" s="63">
        <v>210.1</v>
      </c>
    </row>
    <row r="747" spans="1:3" x14ac:dyDescent="0.15">
      <c r="A747" s="62" t="s">
        <v>1279</v>
      </c>
      <c r="B747" s="62" t="s">
        <v>1077</v>
      </c>
      <c r="C747" s="63">
        <v>220.1</v>
      </c>
    </row>
    <row r="748" spans="1:3" x14ac:dyDescent="0.15">
      <c r="A748" s="62" t="s">
        <v>1280</v>
      </c>
      <c r="B748" s="62" t="s">
        <v>1079</v>
      </c>
      <c r="C748" s="63">
        <v>220.1</v>
      </c>
    </row>
    <row r="749" spans="1:3" x14ac:dyDescent="0.15">
      <c r="A749" s="62" t="s">
        <v>1281</v>
      </c>
      <c r="B749" s="62" t="s">
        <v>1081</v>
      </c>
      <c r="C749" s="63">
        <v>230.1</v>
      </c>
    </row>
    <row r="750" spans="1:3" x14ac:dyDescent="0.15">
      <c r="A750" s="62" t="s">
        <v>1282</v>
      </c>
      <c r="B750" s="62" t="s">
        <v>1083</v>
      </c>
      <c r="C750" s="63">
        <v>230.1</v>
      </c>
    </row>
    <row r="751" spans="1:3" x14ac:dyDescent="0.15">
      <c r="A751" s="62" t="s">
        <v>1283</v>
      </c>
      <c r="B751" s="62" t="s">
        <v>1085</v>
      </c>
      <c r="C751" s="63">
        <v>240.1</v>
      </c>
    </row>
    <row r="752" spans="1:3" x14ac:dyDescent="0.15">
      <c r="A752" s="62" t="s">
        <v>1284</v>
      </c>
      <c r="B752" s="62" t="s">
        <v>1087</v>
      </c>
      <c r="C752" s="63">
        <v>120.1</v>
      </c>
    </row>
    <row r="753" spans="1:3" x14ac:dyDescent="0.15">
      <c r="A753" s="62" t="s">
        <v>1285</v>
      </c>
      <c r="B753" s="62" t="s">
        <v>1089</v>
      </c>
      <c r="C753" s="63">
        <v>160.1</v>
      </c>
    </row>
    <row r="754" spans="1:3" x14ac:dyDescent="0.15">
      <c r="A754" s="62" t="s">
        <v>1286</v>
      </c>
      <c r="B754" s="62" t="s">
        <v>1091</v>
      </c>
      <c r="C754" s="63">
        <v>145.1</v>
      </c>
    </row>
    <row r="755" spans="1:3" x14ac:dyDescent="0.15">
      <c r="A755" s="62" t="s">
        <v>1287</v>
      </c>
      <c r="B755" s="62" t="s">
        <v>1093</v>
      </c>
      <c r="C755" s="63">
        <v>115.1</v>
      </c>
    </row>
    <row r="756" spans="1:3" x14ac:dyDescent="0.15">
      <c r="A756" s="62" t="s">
        <v>1288</v>
      </c>
      <c r="B756" s="62" t="s">
        <v>1095</v>
      </c>
      <c r="C756" s="63">
        <v>99.1</v>
      </c>
    </row>
    <row r="757" spans="1:3" x14ac:dyDescent="0.15">
      <c r="A757" s="62" t="s">
        <v>1289</v>
      </c>
      <c r="B757" s="62" t="s">
        <v>1290</v>
      </c>
      <c r="C757" s="63">
        <v>265.2</v>
      </c>
    </row>
    <row r="758" spans="1:3" x14ac:dyDescent="0.15">
      <c r="A758" s="62" t="s">
        <v>1291</v>
      </c>
      <c r="B758" s="62" t="s">
        <v>1292</v>
      </c>
      <c r="C758" s="63">
        <v>219.5</v>
      </c>
    </row>
    <row r="759" spans="1:3" x14ac:dyDescent="0.15">
      <c r="A759" s="62" t="s">
        <v>1293</v>
      </c>
      <c r="B759" s="62" t="s">
        <v>758</v>
      </c>
      <c r="C759" s="63">
        <v>100</v>
      </c>
    </row>
    <row r="760" spans="1:3" x14ac:dyDescent="0.15">
      <c r="A760" s="62" t="s">
        <v>1294</v>
      </c>
      <c r="B760" s="62" t="s">
        <v>760</v>
      </c>
      <c r="C760" s="63">
        <v>160</v>
      </c>
    </row>
    <row r="761" spans="1:3" x14ac:dyDescent="0.15">
      <c r="A761" s="62" t="s">
        <v>1295</v>
      </c>
      <c r="B761" s="62" t="s">
        <v>233</v>
      </c>
      <c r="C761" s="63">
        <v>90</v>
      </c>
    </row>
    <row r="762" spans="1:3" x14ac:dyDescent="0.15">
      <c r="A762" s="62" t="s">
        <v>1296</v>
      </c>
      <c r="B762" s="62" t="s">
        <v>763</v>
      </c>
      <c r="C762" s="63">
        <v>130</v>
      </c>
    </row>
    <row r="763" spans="1:3" x14ac:dyDescent="0.15">
      <c r="A763" s="62" t="s">
        <v>1297</v>
      </c>
      <c r="B763" s="62" t="s">
        <v>765</v>
      </c>
      <c r="C763" s="63">
        <v>115</v>
      </c>
    </row>
    <row r="764" spans="1:3" x14ac:dyDescent="0.15">
      <c r="A764" s="62" t="s">
        <v>1298</v>
      </c>
      <c r="B764" s="62" t="s">
        <v>767</v>
      </c>
      <c r="C764" s="63">
        <v>85</v>
      </c>
    </row>
    <row r="765" spans="1:3" x14ac:dyDescent="0.15">
      <c r="A765" s="62" t="s">
        <v>1299</v>
      </c>
      <c r="B765" s="62" t="s">
        <v>6200</v>
      </c>
      <c r="C765" s="63">
        <v>170</v>
      </c>
    </row>
    <row r="766" spans="1:3" x14ac:dyDescent="0.15">
      <c r="A766" s="62" t="s">
        <v>1300</v>
      </c>
      <c r="B766" s="62" t="s">
        <v>6201</v>
      </c>
      <c r="C766" s="63">
        <v>200</v>
      </c>
    </row>
    <row r="767" spans="1:3" x14ac:dyDescent="0.15">
      <c r="A767" s="62" t="s">
        <v>1301</v>
      </c>
      <c r="B767" s="62" t="s">
        <v>6202</v>
      </c>
      <c r="C767" s="63">
        <v>210</v>
      </c>
    </row>
    <row r="768" spans="1:3" x14ac:dyDescent="0.15">
      <c r="A768" s="62" t="s">
        <v>1302</v>
      </c>
      <c r="B768" s="62" t="s">
        <v>6203</v>
      </c>
      <c r="C768" s="63">
        <v>200</v>
      </c>
    </row>
    <row r="769" spans="1:3" x14ac:dyDescent="0.15">
      <c r="A769" s="62" t="s">
        <v>1303</v>
      </c>
      <c r="B769" s="62" t="s">
        <v>6204</v>
      </c>
      <c r="C769" s="63">
        <v>210</v>
      </c>
    </row>
    <row r="770" spans="1:3" x14ac:dyDescent="0.15">
      <c r="A770" s="62" t="s">
        <v>1304</v>
      </c>
      <c r="B770" s="62" t="s">
        <v>6205</v>
      </c>
      <c r="C770" s="63">
        <v>180</v>
      </c>
    </row>
    <row r="771" spans="1:3" x14ac:dyDescent="0.15">
      <c r="A771" s="62" t="s">
        <v>1305</v>
      </c>
      <c r="B771" s="62" t="s">
        <v>6206</v>
      </c>
      <c r="C771" s="63">
        <v>190</v>
      </c>
    </row>
    <row r="772" spans="1:3" x14ac:dyDescent="0.15">
      <c r="A772" s="62" t="s">
        <v>1306</v>
      </c>
      <c r="B772" s="62" t="s">
        <v>6207</v>
      </c>
      <c r="C772" s="63">
        <v>220</v>
      </c>
    </row>
    <row r="773" spans="1:3" x14ac:dyDescent="0.15">
      <c r="A773" s="62" t="s">
        <v>1307</v>
      </c>
      <c r="B773" s="62" t="s">
        <v>6208</v>
      </c>
      <c r="C773" s="63">
        <v>230</v>
      </c>
    </row>
    <row r="774" spans="1:3" x14ac:dyDescent="0.15">
      <c r="A774" s="62" t="s">
        <v>1308</v>
      </c>
      <c r="B774" s="62" t="s">
        <v>6209</v>
      </c>
      <c r="C774" s="63">
        <v>220</v>
      </c>
    </row>
    <row r="775" spans="1:3" x14ac:dyDescent="0.15">
      <c r="A775" s="62" t="s">
        <v>1309</v>
      </c>
      <c r="B775" s="62" t="s">
        <v>6210</v>
      </c>
      <c r="C775" s="63">
        <v>230</v>
      </c>
    </row>
    <row r="776" spans="1:3" x14ac:dyDescent="0.15">
      <c r="A776" s="62" t="s">
        <v>1310</v>
      </c>
      <c r="B776" s="62" t="s">
        <v>6211</v>
      </c>
      <c r="C776" s="63">
        <v>200</v>
      </c>
    </row>
    <row r="777" spans="1:3" x14ac:dyDescent="0.15">
      <c r="A777" s="62" t="s">
        <v>1311</v>
      </c>
      <c r="B777" s="62" t="s">
        <v>6212</v>
      </c>
      <c r="C777" s="63">
        <v>180</v>
      </c>
    </row>
    <row r="778" spans="1:3" x14ac:dyDescent="0.15">
      <c r="A778" s="62" t="s">
        <v>1312</v>
      </c>
      <c r="B778" s="62" t="s">
        <v>6213</v>
      </c>
      <c r="C778" s="63">
        <v>210</v>
      </c>
    </row>
    <row r="779" spans="1:3" x14ac:dyDescent="0.15">
      <c r="A779" s="62" t="s">
        <v>1313</v>
      </c>
      <c r="B779" s="62" t="s">
        <v>6214</v>
      </c>
      <c r="C779" s="63">
        <v>220</v>
      </c>
    </row>
    <row r="780" spans="1:3" x14ac:dyDescent="0.15">
      <c r="A780" s="62" t="s">
        <v>1314</v>
      </c>
      <c r="B780" s="62" t="s">
        <v>6215</v>
      </c>
      <c r="C780" s="63">
        <v>210</v>
      </c>
    </row>
    <row r="781" spans="1:3" x14ac:dyDescent="0.15">
      <c r="A781" s="62" t="s">
        <v>1315</v>
      </c>
      <c r="B781" s="62" t="s">
        <v>6216</v>
      </c>
      <c r="C781" s="63">
        <v>220</v>
      </c>
    </row>
    <row r="782" spans="1:3" x14ac:dyDescent="0.15">
      <c r="A782" s="62" t="s">
        <v>1316</v>
      </c>
      <c r="B782" s="62" t="s">
        <v>6217</v>
      </c>
      <c r="C782" s="63">
        <v>190</v>
      </c>
    </row>
    <row r="783" spans="1:3" x14ac:dyDescent="0.15">
      <c r="A783" s="62" t="s">
        <v>1317</v>
      </c>
      <c r="B783" s="62" t="s">
        <v>6218</v>
      </c>
      <c r="C783" s="63">
        <v>200</v>
      </c>
    </row>
    <row r="784" spans="1:3" x14ac:dyDescent="0.15">
      <c r="A784" s="62" t="s">
        <v>1318</v>
      </c>
      <c r="B784" s="62" t="s">
        <v>6219</v>
      </c>
      <c r="C784" s="63">
        <v>230</v>
      </c>
    </row>
    <row r="785" spans="1:3" x14ac:dyDescent="0.15">
      <c r="A785" s="62" t="s">
        <v>1319</v>
      </c>
      <c r="B785" s="62" t="s">
        <v>6220</v>
      </c>
      <c r="C785" s="63">
        <v>240</v>
      </c>
    </row>
    <row r="786" spans="1:3" x14ac:dyDescent="0.15">
      <c r="A786" s="62" t="s">
        <v>1320</v>
      </c>
      <c r="B786" s="62" t="s">
        <v>6221</v>
      </c>
      <c r="C786" s="63">
        <v>230</v>
      </c>
    </row>
    <row r="787" spans="1:3" x14ac:dyDescent="0.15">
      <c r="A787" s="62" t="s">
        <v>1321</v>
      </c>
      <c r="B787" s="62" t="s">
        <v>6222</v>
      </c>
      <c r="C787" s="63">
        <v>240</v>
      </c>
    </row>
    <row r="788" spans="1:3" x14ac:dyDescent="0.15">
      <c r="A788" s="62" t="s">
        <v>1322</v>
      </c>
      <c r="B788" s="62" t="s">
        <v>6223</v>
      </c>
      <c r="C788" s="63">
        <v>210</v>
      </c>
    </row>
    <row r="789" spans="1:3" x14ac:dyDescent="0.15">
      <c r="A789" s="62" t="s">
        <v>1323</v>
      </c>
      <c r="B789" s="62" t="s">
        <v>6224</v>
      </c>
      <c r="C789" s="63">
        <v>186.7</v>
      </c>
    </row>
    <row r="790" spans="1:3" x14ac:dyDescent="0.15">
      <c r="A790" s="62" t="s">
        <v>1324</v>
      </c>
      <c r="B790" s="62" t="s">
        <v>6225</v>
      </c>
      <c r="C790" s="63">
        <v>216.7</v>
      </c>
    </row>
    <row r="791" spans="1:3" x14ac:dyDescent="0.15">
      <c r="A791" s="62" t="s">
        <v>1325</v>
      </c>
      <c r="B791" s="62" t="s">
        <v>6226</v>
      </c>
      <c r="C791" s="63">
        <v>226.7</v>
      </c>
    </row>
    <row r="792" spans="1:3" x14ac:dyDescent="0.15">
      <c r="A792" s="62" t="s">
        <v>1326</v>
      </c>
      <c r="B792" s="62" t="s">
        <v>6227</v>
      </c>
      <c r="C792" s="63">
        <v>216.7</v>
      </c>
    </row>
    <row r="793" spans="1:3" x14ac:dyDescent="0.15">
      <c r="A793" s="62" t="s">
        <v>1327</v>
      </c>
      <c r="B793" s="62" t="s">
        <v>6228</v>
      </c>
      <c r="C793" s="63">
        <v>226.7</v>
      </c>
    </row>
    <row r="794" spans="1:3" x14ac:dyDescent="0.15">
      <c r="A794" s="62" t="s">
        <v>1328</v>
      </c>
      <c r="B794" s="62" t="s">
        <v>6229</v>
      </c>
      <c r="C794" s="63">
        <v>196.7</v>
      </c>
    </row>
    <row r="795" spans="1:3" x14ac:dyDescent="0.15">
      <c r="A795" s="62" t="s">
        <v>1329</v>
      </c>
      <c r="B795" s="62" t="s">
        <v>6230</v>
      </c>
      <c r="C795" s="63">
        <v>206.7</v>
      </c>
    </row>
    <row r="796" spans="1:3" x14ac:dyDescent="0.15">
      <c r="A796" s="62" t="s">
        <v>1330</v>
      </c>
      <c r="B796" s="62" t="s">
        <v>6231</v>
      </c>
      <c r="C796" s="63">
        <v>236.7</v>
      </c>
    </row>
    <row r="797" spans="1:3" x14ac:dyDescent="0.15">
      <c r="A797" s="62" t="s">
        <v>1331</v>
      </c>
      <c r="B797" s="62" t="s">
        <v>6232</v>
      </c>
      <c r="C797" s="63">
        <v>246.7</v>
      </c>
    </row>
    <row r="798" spans="1:3" x14ac:dyDescent="0.15">
      <c r="A798" s="62" t="s">
        <v>1332</v>
      </c>
      <c r="B798" s="62" t="s">
        <v>6233</v>
      </c>
      <c r="C798" s="63">
        <v>236.7</v>
      </c>
    </row>
    <row r="799" spans="1:3" x14ac:dyDescent="0.15">
      <c r="A799" s="62" t="s">
        <v>1333</v>
      </c>
      <c r="B799" s="62" t="s">
        <v>6234</v>
      </c>
      <c r="C799" s="63">
        <v>246.7</v>
      </c>
    </row>
    <row r="800" spans="1:3" x14ac:dyDescent="0.15">
      <c r="A800" s="62" t="s">
        <v>1334</v>
      </c>
      <c r="B800" s="62" t="s">
        <v>6235</v>
      </c>
      <c r="C800" s="63">
        <v>216.7</v>
      </c>
    </row>
    <row r="801" spans="1:3" x14ac:dyDescent="0.15">
      <c r="A801" s="62" t="s">
        <v>1335</v>
      </c>
      <c r="B801" s="62" t="s">
        <v>6236</v>
      </c>
      <c r="C801" s="63">
        <v>226.7</v>
      </c>
    </row>
    <row r="802" spans="1:3" x14ac:dyDescent="0.15">
      <c r="A802" s="62" t="s">
        <v>1336</v>
      </c>
      <c r="B802" s="62" t="s">
        <v>6237</v>
      </c>
      <c r="C802" s="63">
        <v>256.7</v>
      </c>
    </row>
    <row r="803" spans="1:3" x14ac:dyDescent="0.15">
      <c r="A803" s="62" t="s">
        <v>1337</v>
      </c>
      <c r="B803" s="62" t="s">
        <v>6238</v>
      </c>
      <c r="C803" s="63">
        <v>266.7</v>
      </c>
    </row>
    <row r="804" spans="1:3" x14ac:dyDescent="0.15">
      <c r="A804" s="62" t="s">
        <v>1338</v>
      </c>
      <c r="B804" s="62" t="s">
        <v>6239</v>
      </c>
      <c r="C804" s="63">
        <v>256.7</v>
      </c>
    </row>
    <row r="805" spans="1:3" x14ac:dyDescent="0.15">
      <c r="A805" s="62" t="s">
        <v>1339</v>
      </c>
      <c r="B805" s="62" t="s">
        <v>6240</v>
      </c>
      <c r="C805" s="63">
        <v>266.7</v>
      </c>
    </row>
    <row r="806" spans="1:3" x14ac:dyDescent="0.15">
      <c r="A806" s="62" t="s">
        <v>1340</v>
      </c>
      <c r="B806" s="62" t="s">
        <v>6241</v>
      </c>
      <c r="C806" s="63">
        <v>236.7</v>
      </c>
    </row>
    <row r="807" spans="1:3" x14ac:dyDescent="0.15">
      <c r="A807" s="62" t="s">
        <v>1341</v>
      </c>
      <c r="B807" s="62" t="s">
        <v>6242</v>
      </c>
      <c r="C807" s="63">
        <v>246.7</v>
      </c>
    </row>
    <row r="808" spans="1:3" x14ac:dyDescent="0.15">
      <c r="A808" s="62" t="s">
        <v>1342</v>
      </c>
      <c r="B808" s="62" t="s">
        <v>6243</v>
      </c>
      <c r="C808" s="63">
        <v>276.7</v>
      </c>
    </row>
    <row r="809" spans="1:3" x14ac:dyDescent="0.15">
      <c r="A809" s="62" t="s">
        <v>1343</v>
      </c>
      <c r="B809" s="62" t="s">
        <v>6244</v>
      </c>
      <c r="C809" s="63">
        <v>286.7</v>
      </c>
    </row>
    <row r="810" spans="1:3" x14ac:dyDescent="0.15">
      <c r="A810" s="62" t="s">
        <v>1344</v>
      </c>
      <c r="B810" s="62" t="s">
        <v>6245</v>
      </c>
      <c r="C810" s="63">
        <v>276.7</v>
      </c>
    </row>
    <row r="811" spans="1:3" x14ac:dyDescent="0.15">
      <c r="A811" s="62" t="s">
        <v>1345</v>
      </c>
      <c r="B811" s="62" t="s">
        <v>6246</v>
      </c>
      <c r="C811" s="63">
        <v>286.7</v>
      </c>
    </row>
    <row r="812" spans="1:3" x14ac:dyDescent="0.15">
      <c r="A812" s="62" t="s">
        <v>1346</v>
      </c>
      <c r="B812" s="62" t="s">
        <v>6247</v>
      </c>
      <c r="C812" s="63">
        <v>256.7</v>
      </c>
    </row>
    <row r="813" spans="1:3" x14ac:dyDescent="0.15">
      <c r="A813" s="62" t="s">
        <v>1347</v>
      </c>
      <c r="B813" s="62" t="s">
        <v>6248</v>
      </c>
      <c r="C813" s="63">
        <v>116.7</v>
      </c>
    </row>
    <row r="814" spans="1:3" x14ac:dyDescent="0.15">
      <c r="A814" s="62" t="s">
        <v>1348</v>
      </c>
      <c r="B814" s="62" t="s">
        <v>6249</v>
      </c>
      <c r="C814" s="63">
        <v>146.69999999999999</v>
      </c>
    </row>
    <row r="815" spans="1:3" x14ac:dyDescent="0.15">
      <c r="A815" s="62" t="s">
        <v>1349</v>
      </c>
      <c r="B815" s="62" t="s">
        <v>6250</v>
      </c>
      <c r="C815" s="63">
        <v>146.69999999999999</v>
      </c>
    </row>
    <row r="816" spans="1:3" x14ac:dyDescent="0.15">
      <c r="A816" s="62" t="s">
        <v>1350</v>
      </c>
      <c r="B816" s="62" t="s">
        <v>6251</v>
      </c>
      <c r="C816" s="63">
        <v>176.7</v>
      </c>
    </row>
    <row r="817" spans="1:3" x14ac:dyDescent="0.15">
      <c r="A817" s="62" t="s">
        <v>1351</v>
      </c>
      <c r="B817" s="62" t="s">
        <v>6252</v>
      </c>
      <c r="C817" s="63">
        <v>206.7</v>
      </c>
    </row>
    <row r="818" spans="1:3" x14ac:dyDescent="0.15">
      <c r="A818" s="62" t="s">
        <v>1352</v>
      </c>
      <c r="B818" s="62" t="s">
        <v>6253</v>
      </c>
      <c r="C818" s="63">
        <v>206.7</v>
      </c>
    </row>
    <row r="819" spans="1:3" x14ac:dyDescent="0.15">
      <c r="A819" s="62" t="s">
        <v>1353</v>
      </c>
      <c r="B819" s="62" t="s">
        <v>6254</v>
      </c>
      <c r="C819" s="63">
        <v>130</v>
      </c>
    </row>
    <row r="820" spans="1:3" x14ac:dyDescent="0.15">
      <c r="A820" s="62" t="s">
        <v>1354</v>
      </c>
      <c r="B820" s="62" t="s">
        <v>6255</v>
      </c>
      <c r="C820" s="63">
        <v>130</v>
      </c>
    </row>
    <row r="821" spans="1:3" x14ac:dyDescent="0.15">
      <c r="A821" s="62" t="s">
        <v>1355</v>
      </c>
      <c r="B821" s="62" t="s">
        <v>6256</v>
      </c>
      <c r="C821" s="63">
        <v>190</v>
      </c>
    </row>
    <row r="822" spans="1:3" x14ac:dyDescent="0.15">
      <c r="A822" s="62" t="s">
        <v>1356</v>
      </c>
      <c r="B822" s="62" t="s">
        <v>6257</v>
      </c>
      <c r="C822" s="63">
        <v>190</v>
      </c>
    </row>
    <row r="823" spans="1:3" x14ac:dyDescent="0.15">
      <c r="A823" s="62" t="s">
        <v>1357</v>
      </c>
      <c r="B823" s="62" t="s">
        <v>6258</v>
      </c>
      <c r="C823" s="63">
        <v>120</v>
      </c>
    </row>
    <row r="824" spans="1:3" x14ac:dyDescent="0.15">
      <c r="A824" s="62" t="s">
        <v>1358</v>
      </c>
      <c r="B824" s="62" t="s">
        <v>6259</v>
      </c>
      <c r="C824" s="63">
        <v>160</v>
      </c>
    </row>
    <row r="825" spans="1:3" x14ac:dyDescent="0.15">
      <c r="A825" s="62" t="s">
        <v>1359</v>
      </c>
      <c r="B825" s="62" t="s">
        <v>6260</v>
      </c>
      <c r="C825" s="63">
        <v>145</v>
      </c>
    </row>
    <row r="826" spans="1:3" x14ac:dyDescent="0.15">
      <c r="A826" s="62" t="s">
        <v>1360</v>
      </c>
      <c r="B826" s="62" t="s">
        <v>6261</v>
      </c>
      <c r="C826" s="63">
        <v>115</v>
      </c>
    </row>
    <row r="827" spans="1:3" x14ac:dyDescent="0.15">
      <c r="A827" s="62" t="s">
        <v>1361</v>
      </c>
      <c r="B827" s="62" t="s">
        <v>895</v>
      </c>
      <c r="C827" s="63">
        <v>70</v>
      </c>
    </row>
    <row r="828" spans="1:3" x14ac:dyDescent="0.15">
      <c r="A828" s="62" t="s">
        <v>1362</v>
      </c>
      <c r="B828" s="62" t="s">
        <v>6262</v>
      </c>
      <c r="C828" s="63">
        <v>100</v>
      </c>
    </row>
    <row r="829" spans="1:3" x14ac:dyDescent="0.15">
      <c r="A829" s="62" t="s">
        <v>1363</v>
      </c>
      <c r="B829" s="62" t="s">
        <v>6263</v>
      </c>
      <c r="C829" s="63">
        <v>200</v>
      </c>
    </row>
    <row r="830" spans="1:3" x14ac:dyDescent="0.15">
      <c r="A830" s="62" t="s">
        <v>1364</v>
      </c>
      <c r="B830" s="62" t="s">
        <v>6264</v>
      </c>
      <c r="C830" s="63">
        <v>199.7</v>
      </c>
    </row>
    <row r="831" spans="1:3" x14ac:dyDescent="0.15">
      <c r="A831" s="62" t="s">
        <v>1365</v>
      </c>
      <c r="B831" s="62" t="s">
        <v>6265</v>
      </c>
      <c r="C831" s="63">
        <v>200</v>
      </c>
    </row>
    <row r="832" spans="1:3" x14ac:dyDescent="0.15">
      <c r="A832" s="62" t="s">
        <v>1366</v>
      </c>
      <c r="B832" s="62" t="s">
        <v>6266</v>
      </c>
      <c r="C832" s="63">
        <v>170</v>
      </c>
    </row>
    <row r="833" spans="1:3" x14ac:dyDescent="0.15">
      <c r="A833" s="62" t="s">
        <v>1367</v>
      </c>
      <c r="B833" s="62" t="s">
        <v>6267</v>
      </c>
      <c r="C833" s="63">
        <v>140</v>
      </c>
    </row>
    <row r="834" spans="1:3" x14ac:dyDescent="0.15">
      <c r="A834" s="62" t="s">
        <v>1368</v>
      </c>
      <c r="B834" s="62" t="s">
        <v>6268</v>
      </c>
      <c r="C834" s="63">
        <v>139.69999999999999</v>
      </c>
    </row>
    <row r="835" spans="1:3" x14ac:dyDescent="0.15">
      <c r="A835" s="62" t="s">
        <v>1369</v>
      </c>
      <c r="B835" s="62" t="s">
        <v>6269</v>
      </c>
      <c r="C835" s="63">
        <v>140</v>
      </c>
    </row>
    <row r="836" spans="1:3" x14ac:dyDescent="0.15">
      <c r="A836" s="62" t="s">
        <v>1370</v>
      </c>
      <c r="B836" s="62" t="s">
        <v>6270</v>
      </c>
      <c r="C836" s="63">
        <v>110</v>
      </c>
    </row>
    <row r="837" spans="1:3" x14ac:dyDescent="0.15">
      <c r="A837" s="62" t="s">
        <v>1371</v>
      </c>
      <c r="B837" s="62" t="s">
        <v>6271</v>
      </c>
      <c r="C837" s="63">
        <v>216.7</v>
      </c>
    </row>
    <row r="838" spans="1:3" x14ac:dyDescent="0.15">
      <c r="A838" s="62" t="s">
        <v>1372</v>
      </c>
      <c r="B838" s="62" t="s">
        <v>6272</v>
      </c>
      <c r="C838" s="63">
        <v>216.4</v>
      </c>
    </row>
    <row r="839" spans="1:3" x14ac:dyDescent="0.15">
      <c r="A839" s="62" t="s">
        <v>1373</v>
      </c>
      <c r="B839" s="62" t="s">
        <v>6273</v>
      </c>
      <c r="C839" s="63">
        <v>216.7</v>
      </c>
    </row>
    <row r="840" spans="1:3" x14ac:dyDescent="0.15">
      <c r="A840" s="62" t="s">
        <v>1374</v>
      </c>
      <c r="B840" s="62" t="s">
        <v>6274</v>
      </c>
      <c r="C840" s="63">
        <v>186.7</v>
      </c>
    </row>
    <row r="841" spans="1:3" x14ac:dyDescent="0.15">
      <c r="A841" s="62" t="s">
        <v>1375</v>
      </c>
      <c r="B841" s="62" t="s">
        <v>6304</v>
      </c>
      <c r="C841" s="63">
        <v>156.69999999999999</v>
      </c>
    </row>
    <row r="842" spans="1:3" x14ac:dyDescent="0.15">
      <c r="A842" s="62" t="s">
        <v>1377</v>
      </c>
      <c r="B842" s="62" t="s">
        <v>6305</v>
      </c>
      <c r="C842" s="63">
        <v>156.4</v>
      </c>
    </row>
    <row r="843" spans="1:3" x14ac:dyDescent="0.15">
      <c r="A843" s="62" t="s">
        <v>1379</v>
      </c>
      <c r="B843" s="62" t="s">
        <v>6306</v>
      </c>
      <c r="C843" s="63">
        <v>156.69999999999999</v>
      </c>
    </row>
    <row r="844" spans="1:3" x14ac:dyDescent="0.15">
      <c r="A844" s="62" t="s">
        <v>1381</v>
      </c>
      <c r="B844" s="62" t="s">
        <v>6278</v>
      </c>
      <c r="C844" s="63">
        <v>126.7</v>
      </c>
    </row>
    <row r="845" spans="1:3" x14ac:dyDescent="0.15">
      <c r="A845" s="62" t="s">
        <v>1382</v>
      </c>
      <c r="B845" s="62" t="s">
        <v>6279</v>
      </c>
      <c r="C845" s="63">
        <v>199.7</v>
      </c>
    </row>
    <row r="846" spans="1:3" x14ac:dyDescent="0.15">
      <c r="A846" s="62" t="s">
        <v>1383</v>
      </c>
      <c r="B846" s="62" t="s">
        <v>6280</v>
      </c>
      <c r="C846" s="63">
        <v>209.7</v>
      </c>
    </row>
    <row r="847" spans="1:3" x14ac:dyDescent="0.15">
      <c r="A847" s="62" t="s">
        <v>1384</v>
      </c>
      <c r="B847" s="62" t="s">
        <v>6281</v>
      </c>
      <c r="C847" s="63">
        <v>219.7</v>
      </c>
    </row>
    <row r="848" spans="1:3" x14ac:dyDescent="0.15">
      <c r="A848" s="62" t="s">
        <v>1385</v>
      </c>
      <c r="B848" s="62" t="s">
        <v>6282</v>
      </c>
      <c r="C848" s="63">
        <v>229.7</v>
      </c>
    </row>
    <row r="849" spans="1:3" x14ac:dyDescent="0.15">
      <c r="A849" s="62" t="s">
        <v>1386</v>
      </c>
      <c r="B849" s="62" t="s">
        <v>6283</v>
      </c>
      <c r="C849" s="63">
        <v>209.7</v>
      </c>
    </row>
    <row r="850" spans="1:3" x14ac:dyDescent="0.15">
      <c r="A850" s="62" t="s">
        <v>1387</v>
      </c>
      <c r="B850" s="62" t="s">
        <v>6284</v>
      </c>
      <c r="C850" s="63">
        <v>219.7</v>
      </c>
    </row>
    <row r="851" spans="1:3" x14ac:dyDescent="0.15">
      <c r="A851" s="62" t="s">
        <v>1388</v>
      </c>
      <c r="B851" s="62" t="s">
        <v>6285</v>
      </c>
      <c r="C851" s="63">
        <v>229.7</v>
      </c>
    </row>
    <row r="852" spans="1:3" x14ac:dyDescent="0.15">
      <c r="A852" s="62" t="s">
        <v>1389</v>
      </c>
      <c r="B852" s="62" t="s">
        <v>6286</v>
      </c>
      <c r="C852" s="63">
        <v>239.7</v>
      </c>
    </row>
    <row r="853" spans="1:3" x14ac:dyDescent="0.15">
      <c r="A853" s="62" t="s">
        <v>1390</v>
      </c>
      <c r="B853" s="62" t="s">
        <v>6287</v>
      </c>
      <c r="C853" s="63">
        <v>216.4</v>
      </c>
    </row>
    <row r="854" spans="1:3" x14ac:dyDescent="0.15">
      <c r="A854" s="62" t="s">
        <v>1391</v>
      </c>
      <c r="B854" s="62" t="s">
        <v>6288</v>
      </c>
      <c r="C854" s="63">
        <v>226.4</v>
      </c>
    </row>
    <row r="855" spans="1:3" x14ac:dyDescent="0.15">
      <c r="A855" s="62" t="s">
        <v>1392</v>
      </c>
      <c r="B855" s="62" t="s">
        <v>6289</v>
      </c>
      <c r="C855" s="63">
        <v>236.4</v>
      </c>
    </row>
    <row r="856" spans="1:3" x14ac:dyDescent="0.15">
      <c r="A856" s="62" t="s">
        <v>1393</v>
      </c>
      <c r="B856" s="62" t="s">
        <v>6290</v>
      </c>
      <c r="C856" s="63">
        <v>246.4</v>
      </c>
    </row>
    <row r="857" spans="1:3" x14ac:dyDescent="0.15">
      <c r="A857" s="62" t="s">
        <v>1394</v>
      </c>
      <c r="B857" s="62" t="s">
        <v>6291</v>
      </c>
      <c r="C857" s="63">
        <v>256.39999999999998</v>
      </c>
    </row>
    <row r="858" spans="1:3" x14ac:dyDescent="0.15">
      <c r="A858" s="62" t="s">
        <v>1395</v>
      </c>
      <c r="B858" s="62" t="s">
        <v>6292</v>
      </c>
      <c r="C858" s="63">
        <v>266.39999999999998</v>
      </c>
    </row>
    <row r="859" spans="1:3" x14ac:dyDescent="0.15">
      <c r="A859" s="62" t="s">
        <v>1396</v>
      </c>
      <c r="B859" s="62" t="s">
        <v>6293</v>
      </c>
      <c r="C859" s="63">
        <v>276.39999999999998</v>
      </c>
    </row>
    <row r="860" spans="1:3" x14ac:dyDescent="0.15">
      <c r="A860" s="62" t="s">
        <v>1397</v>
      </c>
      <c r="B860" s="62" t="s">
        <v>6303</v>
      </c>
      <c r="C860" s="63">
        <v>286.39999999999998</v>
      </c>
    </row>
    <row r="861" spans="1:3" x14ac:dyDescent="0.15">
      <c r="A861" s="62" t="s">
        <v>1398</v>
      </c>
      <c r="B861" s="62" t="s">
        <v>6294</v>
      </c>
      <c r="C861" s="63">
        <v>146.4</v>
      </c>
    </row>
    <row r="862" spans="1:3" x14ac:dyDescent="0.15">
      <c r="A862" s="62" t="s">
        <v>1399</v>
      </c>
      <c r="B862" s="62" t="s">
        <v>6295</v>
      </c>
      <c r="C862" s="63">
        <v>206.4</v>
      </c>
    </row>
    <row r="863" spans="1:3" x14ac:dyDescent="0.15">
      <c r="A863" s="62" t="s">
        <v>1400</v>
      </c>
      <c r="B863" s="62" t="s">
        <v>6296</v>
      </c>
      <c r="C863" s="63">
        <v>129.69999999999999</v>
      </c>
    </row>
    <row r="864" spans="1:3" x14ac:dyDescent="0.15">
      <c r="A864" s="62" t="s">
        <v>1401</v>
      </c>
      <c r="B864" s="62" t="s">
        <v>6297</v>
      </c>
      <c r="C864" s="63">
        <v>189.7</v>
      </c>
    </row>
    <row r="865" spans="1:3" x14ac:dyDescent="0.15">
      <c r="A865" s="62" t="s">
        <v>1402</v>
      </c>
      <c r="B865" s="62" t="s">
        <v>6298</v>
      </c>
      <c r="C865" s="63">
        <v>119.7</v>
      </c>
    </row>
    <row r="866" spans="1:3" x14ac:dyDescent="0.15">
      <c r="A866" s="62" t="s">
        <v>1403</v>
      </c>
      <c r="B866" s="62" t="s">
        <v>6299</v>
      </c>
      <c r="C866" s="63">
        <v>159.69999999999999</v>
      </c>
    </row>
    <row r="867" spans="1:3" x14ac:dyDescent="0.15">
      <c r="A867" s="62" t="s">
        <v>1404</v>
      </c>
      <c r="B867" s="62" t="s">
        <v>6300</v>
      </c>
      <c r="C867" s="63">
        <v>144.69999999999999</v>
      </c>
    </row>
    <row r="868" spans="1:3" x14ac:dyDescent="0.15">
      <c r="A868" s="62" t="s">
        <v>1405</v>
      </c>
      <c r="B868" s="62" t="s">
        <v>6301</v>
      </c>
      <c r="C868" s="63">
        <v>114.7</v>
      </c>
    </row>
    <row r="869" spans="1:3" x14ac:dyDescent="0.15">
      <c r="A869" s="62" t="s">
        <v>1406</v>
      </c>
      <c r="B869" s="62" t="s">
        <v>6302</v>
      </c>
      <c r="C869" s="63">
        <v>99.7</v>
      </c>
    </row>
    <row r="870" spans="1:3" x14ac:dyDescent="0.15">
      <c r="A870" s="62" t="s">
        <v>1407</v>
      </c>
      <c r="B870" s="62" t="s">
        <v>983</v>
      </c>
      <c r="C870" s="63">
        <v>189.4</v>
      </c>
    </row>
    <row r="871" spans="1:3" x14ac:dyDescent="0.15">
      <c r="A871" s="62" t="s">
        <v>1408</v>
      </c>
      <c r="B871" s="62" t="s">
        <v>985</v>
      </c>
      <c r="C871" s="63">
        <v>199.4</v>
      </c>
    </row>
    <row r="872" spans="1:3" x14ac:dyDescent="0.15">
      <c r="A872" s="62" t="s">
        <v>1409</v>
      </c>
      <c r="B872" s="62" t="s">
        <v>987</v>
      </c>
      <c r="C872" s="63">
        <v>199.4</v>
      </c>
    </row>
    <row r="873" spans="1:3" x14ac:dyDescent="0.15">
      <c r="A873" s="62" t="s">
        <v>1410</v>
      </c>
      <c r="B873" s="62" t="s">
        <v>989</v>
      </c>
      <c r="C873" s="63">
        <v>209.4</v>
      </c>
    </row>
    <row r="874" spans="1:3" x14ac:dyDescent="0.15">
      <c r="A874" s="62" t="s">
        <v>1411</v>
      </c>
      <c r="B874" s="62" t="s">
        <v>991</v>
      </c>
      <c r="C874" s="63">
        <v>129.4</v>
      </c>
    </row>
    <row r="875" spans="1:3" x14ac:dyDescent="0.15">
      <c r="A875" s="62" t="s">
        <v>1412</v>
      </c>
      <c r="B875" s="62" t="s">
        <v>993</v>
      </c>
      <c r="C875" s="63">
        <v>139.4</v>
      </c>
    </row>
    <row r="876" spans="1:3" x14ac:dyDescent="0.15">
      <c r="A876" s="62" t="s">
        <v>1413</v>
      </c>
      <c r="B876" s="62" t="s">
        <v>995</v>
      </c>
      <c r="C876" s="63">
        <v>219.4</v>
      </c>
    </row>
    <row r="877" spans="1:3" x14ac:dyDescent="0.15">
      <c r="A877" s="62" t="s">
        <v>1414</v>
      </c>
      <c r="B877" s="62" t="s">
        <v>997</v>
      </c>
      <c r="C877" s="63">
        <v>229.4</v>
      </c>
    </row>
    <row r="878" spans="1:3" x14ac:dyDescent="0.15">
      <c r="A878" s="62" t="s">
        <v>1415</v>
      </c>
      <c r="B878" s="62" t="s">
        <v>999</v>
      </c>
      <c r="C878" s="63">
        <v>209.4</v>
      </c>
    </row>
    <row r="879" spans="1:3" x14ac:dyDescent="0.15">
      <c r="A879" s="62" t="s">
        <v>1416</v>
      </c>
      <c r="B879" s="62" t="s">
        <v>1001</v>
      </c>
      <c r="C879" s="63">
        <v>219.4</v>
      </c>
    </row>
    <row r="880" spans="1:3" x14ac:dyDescent="0.15">
      <c r="A880" s="62" t="s">
        <v>1417</v>
      </c>
      <c r="B880" s="62" t="s">
        <v>1003</v>
      </c>
      <c r="C880" s="63">
        <v>229.4</v>
      </c>
    </row>
    <row r="881" spans="1:3" x14ac:dyDescent="0.15">
      <c r="A881" s="62" t="s">
        <v>1418</v>
      </c>
      <c r="B881" s="62" t="s">
        <v>1005</v>
      </c>
      <c r="C881" s="63">
        <v>239.4</v>
      </c>
    </row>
    <row r="882" spans="1:3" x14ac:dyDescent="0.15">
      <c r="A882" s="62" t="s">
        <v>1419</v>
      </c>
      <c r="B882" s="62" t="s">
        <v>1007</v>
      </c>
      <c r="C882" s="63">
        <v>206.1</v>
      </c>
    </row>
    <row r="883" spans="1:3" x14ac:dyDescent="0.15">
      <c r="A883" s="62" t="s">
        <v>1420</v>
      </c>
      <c r="B883" s="62" t="s">
        <v>1009</v>
      </c>
      <c r="C883" s="63">
        <v>216.1</v>
      </c>
    </row>
    <row r="884" spans="1:3" x14ac:dyDescent="0.15">
      <c r="A884" s="62" t="s">
        <v>1421</v>
      </c>
      <c r="B884" s="62" t="s">
        <v>1011</v>
      </c>
      <c r="C884" s="63">
        <v>216.1</v>
      </c>
    </row>
    <row r="885" spans="1:3" x14ac:dyDescent="0.15">
      <c r="A885" s="62" t="s">
        <v>1422</v>
      </c>
      <c r="B885" s="62" t="s">
        <v>1013</v>
      </c>
      <c r="C885" s="63">
        <v>226.1</v>
      </c>
    </row>
    <row r="886" spans="1:3" x14ac:dyDescent="0.15">
      <c r="A886" s="62" t="s">
        <v>1423</v>
      </c>
      <c r="B886" s="62" t="s">
        <v>981</v>
      </c>
      <c r="C886" s="63">
        <v>146.1</v>
      </c>
    </row>
    <row r="887" spans="1:3" x14ac:dyDescent="0.15">
      <c r="A887" s="62" t="s">
        <v>1424</v>
      </c>
      <c r="B887" s="62" t="s">
        <v>1425</v>
      </c>
      <c r="C887" s="63">
        <v>156.1</v>
      </c>
    </row>
    <row r="888" spans="1:3" x14ac:dyDescent="0.15">
      <c r="A888" s="62" t="s">
        <v>1426</v>
      </c>
      <c r="B888" s="62" t="s">
        <v>1017</v>
      </c>
      <c r="C888" s="63">
        <v>236.1</v>
      </c>
    </row>
    <row r="889" spans="1:3" x14ac:dyDescent="0.15">
      <c r="A889" s="62" t="s">
        <v>1427</v>
      </c>
      <c r="B889" s="62" t="s">
        <v>1019</v>
      </c>
      <c r="C889" s="63">
        <v>246.1</v>
      </c>
    </row>
    <row r="890" spans="1:3" x14ac:dyDescent="0.15">
      <c r="A890" s="62" t="s">
        <v>1428</v>
      </c>
      <c r="B890" s="62" t="s">
        <v>1021</v>
      </c>
      <c r="C890" s="63">
        <v>256.10000000000002</v>
      </c>
    </row>
    <row r="891" spans="1:3" x14ac:dyDescent="0.15">
      <c r="A891" s="62" t="s">
        <v>1429</v>
      </c>
      <c r="B891" s="62" t="s">
        <v>1023</v>
      </c>
      <c r="C891" s="63">
        <v>266.10000000000002</v>
      </c>
    </row>
    <row r="892" spans="1:3" x14ac:dyDescent="0.15">
      <c r="A892" s="62" t="s">
        <v>1430</v>
      </c>
      <c r="B892" s="62" t="s">
        <v>1025</v>
      </c>
      <c r="C892" s="63">
        <v>276.10000000000002</v>
      </c>
    </row>
    <row r="893" spans="1:3" x14ac:dyDescent="0.15">
      <c r="A893" s="62" t="s">
        <v>1431</v>
      </c>
      <c r="B893" s="62" t="s">
        <v>1027</v>
      </c>
      <c r="C893" s="63">
        <v>286.10000000000002</v>
      </c>
    </row>
    <row r="894" spans="1:3" x14ac:dyDescent="0.15">
      <c r="A894" s="62" t="s">
        <v>1432</v>
      </c>
      <c r="B894" s="62" t="s">
        <v>1029</v>
      </c>
      <c r="C894" s="63">
        <v>159.4</v>
      </c>
    </row>
    <row r="895" spans="1:3" x14ac:dyDescent="0.15">
      <c r="A895" s="62" t="s">
        <v>1433</v>
      </c>
      <c r="B895" s="62" t="s">
        <v>1031</v>
      </c>
      <c r="C895" s="63">
        <v>144.4</v>
      </c>
    </row>
    <row r="896" spans="1:3" x14ac:dyDescent="0.15">
      <c r="A896" s="62" t="s">
        <v>1434</v>
      </c>
      <c r="B896" s="62" t="s">
        <v>1033</v>
      </c>
      <c r="C896" s="63">
        <v>119.4</v>
      </c>
    </row>
    <row r="897" spans="1:3" x14ac:dyDescent="0.15">
      <c r="A897" s="62" t="s">
        <v>1435</v>
      </c>
      <c r="B897" s="62" t="s">
        <v>1035</v>
      </c>
      <c r="C897" s="63">
        <v>114.4</v>
      </c>
    </row>
    <row r="898" spans="1:3" x14ac:dyDescent="0.15">
      <c r="A898" s="62" t="s">
        <v>1436</v>
      </c>
      <c r="B898" s="62" t="s">
        <v>1037</v>
      </c>
      <c r="C898" s="63">
        <v>99.4</v>
      </c>
    </row>
    <row r="899" spans="1:3" x14ac:dyDescent="0.15">
      <c r="A899" s="62" t="s">
        <v>1437</v>
      </c>
      <c r="B899" s="62" t="s">
        <v>1039</v>
      </c>
      <c r="C899" s="63">
        <v>145.80000000000001</v>
      </c>
    </row>
    <row r="900" spans="1:3" x14ac:dyDescent="0.15">
      <c r="A900" s="62" t="s">
        <v>1438</v>
      </c>
      <c r="B900" s="62" t="s">
        <v>1041</v>
      </c>
      <c r="C900" s="63">
        <v>155.80000000000001</v>
      </c>
    </row>
    <row r="901" spans="1:3" x14ac:dyDescent="0.15">
      <c r="A901" s="62" t="s">
        <v>1439</v>
      </c>
      <c r="B901" s="62" t="s">
        <v>1043</v>
      </c>
      <c r="C901" s="63">
        <v>205.8</v>
      </c>
    </row>
    <row r="902" spans="1:3" x14ac:dyDescent="0.15">
      <c r="A902" s="62" t="s">
        <v>1440</v>
      </c>
      <c r="B902" s="62" t="s">
        <v>1045</v>
      </c>
      <c r="C902" s="63">
        <v>215.8</v>
      </c>
    </row>
    <row r="903" spans="1:3" x14ac:dyDescent="0.15">
      <c r="A903" s="62" t="s">
        <v>1441</v>
      </c>
      <c r="B903" s="62" t="s">
        <v>1047</v>
      </c>
      <c r="C903" s="63">
        <v>215.8</v>
      </c>
    </row>
    <row r="904" spans="1:3" x14ac:dyDescent="0.15">
      <c r="A904" s="62" t="s">
        <v>1442</v>
      </c>
      <c r="B904" s="62" t="s">
        <v>1049</v>
      </c>
      <c r="C904" s="63">
        <v>225.8</v>
      </c>
    </row>
    <row r="905" spans="1:3" x14ac:dyDescent="0.15">
      <c r="A905" s="62" t="s">
        <v>1443</v>
      </c>
      <c r="B905" s="62" t="s">
        <v>1051</v>
      </c>
      <c r="C905" s="63">
        <v>255.8</v>
      </c>
    </row>
    <row r="906" spans="1:3" x14ac:dyDescent="0.15">
      <c r="A906" s="62" t="s">
        <v>1444</v>
      </c>
      <c r="B906" s="62" t="s">
        <v>1053</v>
      </c>
      <c r="C906" s="63">
        <v>265.8</v>
      </c>
    </row>
    <row r="907" spans="1:3" x14ac:dyDescent="0.15">
      <c r="A907" s="62" t="s">
        <v>1445</v>
      </c>
      <c r="B907" s="62" t="s">
        <v>1055</v>
      </c>
      <c r="C907" s="63">
        <v>235.8</v>
      </c>
    </row>
    <row r="908" spans="1:3" x14ac:dyDescent="0.15">
      <c r="A908" s="62" t="s">
        <v>1446</v>
      </c>
      <c r="B908" s="62" t="s">
        <v>1057</v>
      </c>
      <c r="C908" s="63">
        <v>245.8</v>
      </c>
    </row>
    <row r="909" spans="1:3" x14ac:dyDescent="0.15">
      <c r="A909" s="62" t="s">
        <v>1447</v>
      </c>
      <c r="B909" s="62" t="s">
        <v>1059</v>
      </c>
      <c r="C909" s="63">
        <v>275.8</v>
      </c>
    </row>
    <row r="910" spans="1:3" x14ac:dyDescent="0.15">
      <c r="A910" s="62" t="s">
        <v>1448</v>
      </c>
      <c r="B910" s="62" t="s">
        <v>1061</v>
      </c>
      <c r="C910" s="63">
        <v>285.8</v>
      </c>
    </row>
    <row r="911" spans="1:3" x14ac:dyDescent="0.15">
      <c r="A911" s="62" t="s">
        <v>1449</v>
      </c>
      <c r="B911" s="62" t="s">
        <v>1063</v>
      </c>
      <c r="C911" s="63">
        <v>129.1</v>
      </c>
    </row>
    <row r="912" spans="1:3" x14ac:dyDescent="0.15">
      <c r="A912" s="62" t="s">
        <v>1450</v>
      </c>
      <c r="B912" s="62" t="s">
        <v>1065</v>
      </c>
      <c r="C912" s="63">
        <v>139.1</v>
      </c>
    </row>
    <row r="913" spans="1:3" x14ac:dyDescent="0.15">
      <c r="A913" s="62" t="s">
        <v>1451</v>
      </c>
      <c r="B913" s="62" t="s">
        <v>1067</v>
      </c>
      <c r="C913" s="63">
        <v>189.1</v>
      </c>
    </row>
    <row r="914" spans="1:3" x14ac:dyDescent="0.15">
      <c r="A914" s="62" t="s">
        <v>1452</v>
      </c>
      <c r="B914" s="62" t="s">
        <v>1069</v>
      </c>
      <c r="C914" s="63">
        <v>199.1</v>
      </c>
    </row>
    <row r="915" spans="1:3" x14ac:dyDescent="0.15">
      <c r="A915" s="62" t="s">
        <v>1453</v>
      </c>
      <c r="B915" s="62" t="s">
        <v>1071</v>
      </c>
      <c r="C915" s="63">
        <v>199.1</v>
      </c>
    </row>
    <row r="916" spans="1:3" x14ac:dyDescent="0.15">
      <c r="A916" s="62" t="s">
        <v>1454</v>
      </c>
      <c r="B916" s="62" t="s">
        <v>1073</v>
      </c>
      <c r="C916" s="63">
        <v>209.1</v>
      </c>
    </row>
    <row r="917" spans="1:3" x14ac:dyDescent="0.15">
      <c r="A917" s="62" t="s">
        <v>1455</v>
      </c>
      <c r="B917" s="62" t="s">
        <v>1075</v>
      </c>
      <c r="C917" s="63">
        <v>209.1</v>
      </c>
    </row>
    <row r="918" spans="1:3" x14ac:dyDescent="0.15">
      <c r="A918" s="62" t="s">
        <v>1456</v>
      </c>
      <c r="B918" s="62" t="s">
        <v>1077</v>
      </c>
      <c r="C918" s="63">
        <v>219.1</v>
      </c>
    </row>
    <row r="919" spans="1:3" x14ac:dyDescent="0.15">
      <c r="A919" s="62" t="s">
        <v>1457</v>
      </c>
      <c r="B919" s="62" t="s">
        <v>1079</v>
      </c>
      <c r="C919" s="63">
        <v>219.1</v>
      </c>
    </row>
    <row r="920" spans="1:3" x14ac:dyDescent="0.15">
      <c r="A920" s="62" t="s">
        <v>1458</v>
      </c>
      <c r="B920" s="62" t="s">
        <v>1081</v>
      </c>
      <c r="C920" s="63">
        <v>229.1</v>
      </c>
    </row>
    <row r="921" spans="1:3" x14ac:dyDescent="0.15">
      <c r="A921" s="62" t="s">
        <v>1459</v>
      </c>
      <c r="B921" s="62" t="s">
        <v>1083</v>
      </c>
      <c r="C921" s="63">
        <v>229.1</v>
      </c>
    </row>
    <row r="922" spans="1:3" x14ac:dyDescent="0.15">
      <c r="A922" s="62" t="s">
        <v>1460</v>
      </c>
      <c r="B922" s="62" t="s">
        <v>1085</v>
      </c>
      <c r="C922" s="63">
        <v>239.1</v>
      </c>
    </row>
    <row r="923" spans="1:3" x14ac:dyDescent="0.15">
      <c r="A923" s="62" t="s">
        <v>1461</v>
      </c>
      <c r="B923" s="62" t="s">
        <v>1087</v>
      </c>
      <c r="C923" s="63">
        <v>119.1</v>
      </c>
    </row>
    <row r="924" spans="1:3" x14ac:dyDescent="0.15">
      <c r="A924" s="62" t="s">
        <v>1462</v>
      </c>
      <c r="B924" s="62" t="s">
        <v>1089</v>
      </c>
      <c r="C924" s="63">
        <v>159.1</v>
      </c>
    </row>
    <row r="925" spans="1:3" x14ac:dyDescent="0.15">
      <c r="A925" s="62" t="s">
        <v>1463</v>
      </c>
      <c r="B925" s="62" t="s">
        <v>1091</v>
      </c>
      <c r="C925" s="63">
        <v>144.1</v>
      </c>
    </row>
    <row r="926" spans="1:3" x14ac:dyDescent="0.15">
      <c r="A926" s="62" t="s">
        <v>1464</v>
      </c>
      <c r="B926" s="62" t="s">
        <v>1093</v>
      </c>
      <c r="C926" s="63">
        <v>114.1</v>
      </c>
    </row>
    <row r="927" spans="1:3" x14ac:dyDescent="0.15">
      <c r="A927" s="62" t="s">
        <v>1465</v>
      </c>
      <c r="B927" s="62" t="s">
        <v>1095</v>
      </c>
      <c r="C927" s="63">
        <v>99.1</v>
      </c>
    </row>
    <row r="928" spans="1:3" x14ac:dyDescent="0.15">
      <c r="A928" s="62" t="s">
        <v>1466</v>
      </c>
      <c r="B928" s="62" t="s">
        <v>1467</v>
      </c>
      <c r="C928" s="63">
        <v>264.89999999999998</v>
      </c>
    </row>
    <row r="929" spans="1:3" x14ac:dyDescent="0.15">
      <c r="A929" s="62" t="s">
        <v>1468</v>
      </c>
      <c r="B929" s="62" t="s">
        <v>1469</v>
      </c>
      <c r="C929" s="63">
        <v>218.2</v>
      </c>
    </row>
    <row r="930" spans="1:3" x14ac:dyDescent="0.15">
      <c r="A930" s="62" t="s">
        <v>1470</v>
      </c>
      <c r="B930" s="62" t="s">
        <v>6307</v>
      </c>
      <c r="C930" s="63">
        <v>99</v>
      </c>
    </row>
    <row r="931" spans="1:3" x14ac:dyDescent="0.15">
      <c r="A931" s="62" t="s">
        <v>1471</v>
      </c>
      <c r="B931" s="62" t="s">
        <v>6308</v>
      </c>
      <c r="C931" s="63">
        <v>119</v>
      </c>
    </row>
    <row r="932" spans="1:3" x14ac:dyDescent="0.15">
      <c r="A932" s="62" t="s">
        <v>1473</v>
      </c>
      <c r="B932" s="62" t="s">
        <v>6309</v>
      </c>
      <c r="C932" s="63">
        <v>159</v>
      </c>
    </row>
    <row r="933" spans="1:3" x14ac:dyDescent="0.15">
      <c r="A933" s="62" t="s">
        <v>1474</v>
      </c>
      <c r="B933" s="62" t="s">
        <v>6310</v>
      </c>
      <c r="C933" s="63">
        <v>179</v>
      </c>
    </row>
    <row r="934" spans="1:3" x14ac:dyDescent="0.15">
      <c r="A934" s="62" t="s">
        <v>1476</v>
      </c>
      <c r="B934" s="62" t="s">
        <v>6311</v>
      </c>
      <c r="C934" s="63">
        <v>119</v>
      </c>
    </row>
    <row r="935" spans="1:3" x14ac:dyDescent="0.15">
      <c r="A935" s="62" t="s">
        <v>1478</v>
      </c>
      <c r="B935" s="62" t="s">
        <v>6312</v>
      </c>
      <c r="C935" s="63">
        <v>139</v>
      </c>
    </row>
    <row r="936" spans="1:3" x14ac:dyDescent="0.15">
      <c r="A936" s="62" t="s">
        <v>1480</v>
      </c>
      <c r="B936" s="62" t="s">
        <v>6313</v>
      </c>
      <c r="C936" s="63">
        <v>179</v>
      </c>
    </row>
    <row r="937" spans="1:3" x14ac:dyDescent="0.15">
      <c r="A937" s="62" t="s">
        <v>1482</v>
      </c>
      <c r="B937" s="62" t="s">
        <v>6314</v>
      </c>
      <c r="C937" s="63">
        <v>199</v>
      </c>
    </row>
    <row r="938" spans="1:3" x14ac:dyDescent="0.15">
      <c r="A938" s="62" t="s">
        <v>1484</v>
      </c>
      <c r="B938" s="62" t="s">
        <v>6315</v>
      </c>
      <c r="C938" s="63">
        <v>89</v>
      </c>
    </row>
    <row r="939" spans="1:3" x14ac:dyDescent="0.15">
      <c r="A939" s="62" t="s">
        <v>1485</v>
      </c>
      <c r="B939" s="62" t="s">
        <v>6316</v>
      </c>
      <c r="C939" s="63">
        <v>109</v>
      </c>
    </row>
    <row r="940" spans="1:3" x14ac:dyDescent="0.15">
      <c r="A940" s="62" t="s">
        <v>1487</v>
      </c>
      <c r="B940" s="62" t="s">
        <v>6317</v>
      </c>
      <c r="C940" s="63">
        <v>129</v>
      </c>
    </row>
    <row r="941" spans="1:3" x14ac:dyDescent="0.15">
      <c r="A941" s="62" t="s">
        <v>1488</v>
      </c>
      <c r="B941" s="62" t="s">
        <v>6318</v>
      </c>
      <c r="C941" s="63">
        <v>149</v>
      </c>
    </row>
    <row r="942" spans="1:3" x14ac:dyDescent="0.15">
      <c r="A942" s="62" t="s">
        <v>1490</v>
      </c>
      <c r="B942" s="62" t="s">
        <v>6319</v>
      </c>
      <c r="C942" s="63">
        <v>114</v>
      </c>
    </row>
    <row r="943" spans="1:3" x14ac:dyDescent="0.15">
      <c r="A943" s="62" t="s">
        <v>1491</v>
      </c>
      <c r="B943" s="62" t="s">
        <v>6320</v>
      </c>
      <c r="C943" s="63">
        <v>134</v>
      </c>
    </row>
    <row r="944" spans="1:3" x14ac:dyDescent="0.15">
      <c r="A944" s="62" t="s">
        <v>1493</v>
      </c>
      <c r="B944" s="62" t="s">
        <v>6321</v>
      </c>
      <c r="C944" s="63">
        <v>109</v>
      </c>
    </row>
    <row r="945" spans="1:3" x14ac:dyDescent="0.15">
      <c r="A945" s="62" t="s">
        <v>1495</v>
      </c>
      <c r="B945" s="62" t="s">
        <v>6322</v>
      </c>
      <c r="C945" s="63">
        <v>129</v>
      </c>
    </row>
    <row r="946" spans="1:3" x14ac:dyDescent="0.15">
      <c r="A946" s="62" t="s">
        <v>1497</v>
      </c>
      <c r="B946" s="62" t="s">
        <v>6323</v>
      </c>
      <c r="C946" s="63">
        <v>149</v>
      </c>
    </row>
    <row r="947" spans="1:3" x14ac:dyDescent="0.15">
      <c r="A947" s="62" t="s">
        <v>1499</v>
      </c>
      <c r="B947" s="62" t="s">
        <v>6324</v>
      </c>
      <c r="C947" s="63">
        <v>169</v>
      </c>
    </row>
    <row r="948" spans="1:3" x14ac:dyDescent="0.15">
      <c r="A948" s="62" t="s">
        <v>1501</v>
      </c>
      <c r="B948" s="62" t="s">
        <v>6325</v>
      </c>
      <c r="C948" s="63">
        <v>134</v>
      </c>
    </row>
    <row r="949" spans="1:3" x14ac:dyDescent="0.15">
      <c r="A949" s="62" t="s">
        <v>1503</v>
      </c>
      <c r="B949" s="62" t="s">
        <v>6326</v>
      </c>
      <c r="C949" s="63">
        <v>154</v>
      </c>
    </row>
    <row r="950" spans="1:3" x14ac:dyDescent="0.15">
      <c r="A950" s="62" t="s">
        <v>1505</v>
      </c>
      <c r="B950" s="62" t="s">
        <v>6327</v>
      </c>
      <c r="C950" s="63">
        <v>84</v>
      </c>
    </row>
    <row r="951" spans="1:3" x14ac:dyDescent="0.15">
      <c r="A951" s="62" t="s">
        <v>1506</v>
      </c>
      <c r="B951" s="62" t="s">
        <v>6328</v>
      </c>
      <c r="C951" s="63">
        <v>104</v>
      </c>
    </row>
    <row r="952" spans="1:3" x14ac:dyDescent="0.15">
      <c r="A952" s="62" t="s">
        <v>1508</v>
      </c>
      <c r="B952" s="62" t="s">
        <v>6224</v>
      </c>
      <c r="C952" s="63">
        <v>186.7</v>
      </c>
    </row>
    <row r="953" spans="1:3" x14ac:dyDescent="0.15">
      <c r="A953" s="62" t="s">
        <v>1509</v>
      </c>
      <c r="B953" s="62" t="s">
        <v>6329</v>
      </c>
      <c r="C953" s="63">
        <v>206.7</v>
      </c>
    </row>
    <row r="954" spans="1:3" x14ac:dyDescent="0.15">
      <c r="A954" s="62" t="s">
        <v>1511</v>
      </c>
      <c r="B954" s="62" t="s">
        <v>6330</v>
      </c>
      <c r="C954" s="63">
        <v>236.7</v>
      </c>
    </row>
    <row r="955" spans="1:3" x14ac:dyDescent="0.15">
      <c r="A955" s="62" t="s">
        <v>1513</v>
      </c>
      <c r="B955" s="62" t="s">
        <v>6331</v>
      </c>
      <c r="C955" s="63">
        <v>246.7</v>
      </c>
    </row>
    <row r="956" spans="1:3" x14ac:dyDescent="0.15">
      <c r="A956" s="62" t="s">
        <v>1515</v>
      </c>
      <c r="B956" s="62" t="s">
        <v>6332</v>
      </c>
      <c r="C956" s="63">
        <v>236.7</v>
      </c>
    </row>
    <row r="957" spans="1:3" x14ac:dyDescent="0.15">
      <c r="A957" s="62" t="s">
        <v>1517</v>
      </c>
      <c r="B957" s="62" t="s">
        <v>6333</v>
      </c>
      <c r="C957" s="63">
        <v>246.7</v>
      </c>
    </row>
    <row r="958" spans="1:3" x14ac:dyDescent="0.15">
      <c r="A958" s="62" t="s">
        <v>1519</v>
      </c>
      <c r="B958" s="62" t="s">
        <v>6334</v>
      </c>
      <c r="C958" s="63">
        <v>226.7</v>
      </c>
    </row>
    <row r="959" spans="1:3" x14ac:dyDescent="0.15">
      <c r="A959" s="62" t="s">
        <v>1521</v>
      </c>
      <c r="B959" s="62" t="s">
        <v>6335</v>
      </c>
      <c r="C959" s="63">
        <v>236.7</v>
      </c>
    </row>
    <row r="960" spans="1:3" x14ac:dyDescent="0.15">
      <c r="A960" s="62" t="s">
        <v>1523</v>
      </c>
      <c r="B960" s="62" t="s">
        <v>6336</v>
      </c>
      <c r="C960" s="63">
        <v>216.7</v>
      </c>
    </row>
    <row r="961" spans="1:3" x14ac:dyDescent="0.15">
      <c r="A961" s="62" t="s">
        <v>1525</v>
      </c>
      <c r="B961" s="62" t="s">
        <v>6225</v>
      </c>
      <c r="C961" s="63">
        <v>216.7</v>
      </c>
    </row>
    <row r="962" spans="1:3" x14ac:dyDescent="0.15">
      <c r="A962" s="62" t="s">
        <v>1526</v>
      </c>
      <c r="B962" s="62" t="s">
        <v>6226</v>
      </c>
      <c r="C962" s="63">
        <v>226.7</v>
      </c>
    </row>
    <row r="963" spans="1:3" x14ac:dyDescent="0.15">
      <c r="A963" s="62" t="s">
        <v>1527</v>
      </c>
      <c r="B963" s="62" t="s">
        <v>6227</v>
      </c>
      <c r="C963" s="63">
        <v>216.7</v>
      </c>
    </row>
    <row r="964" spans="1:3" x14ac:dyDescent="0.15">
      <c r="A964" s="62" t="s">
        <v>1528</v>
      </c>
      <c r="B964" s="62" t="s">
        <v>6228</v>
      </c>
      <c r="C964" s="63">
        <v>226.7</v>
      </c>
    </row>
    <row r="965" spans="1:3" x14ac:dyDescent="0.15">
      <c r="A965" s="62" t="s">
        <v>1529</v>
      </c>
      <c r="B965" s="62" t="s">
        <v>6337</v>
      </c>
      <c r="C965" s="63">
        <v>206.7</v>
      </c>
    </row>
    <row r="966" spans="1:3" x14ac:dyDescent="0.15">
      <c r="A966" s="62" t="s">
        <v>1531</v>
      </c>
      <c r="B966" s="62" t="s">
        <v>6338</v>
      </c>
      <c r="C966" s="63">
        <v>216.7</v>
      </c>
    </row>
    <row r="967" spans="1:3" x14ac:dyDescent="0.15">
      <c r="A967" s="62" t="s">
        <v>1533</v>
      </c>
      <c r="B967" s="62" t="s">
        <v>6229</v>
      </c>
      <c r="C967" s="63">
        <v>196.7</v>
      </c>
    </row>
    <row r="968" spans="1:3" x14ac:dyDescent="0.15">
      <c r="A968" s="62" t="s">
        <v>1534</v>
      </c>
      <c r="B968" s="62" t="s">
        <v>6230</v>
      </c>
      <c r="C968" s="63">
        <v>206.7</v>
      </c>
    </row>
    <row r="969" spans="1:3" x14ac:dyDescent="0.15">
      <c r="A969" s="62" t="s">
        <v>1535</v>
      </c>
      <c r="B969" s="62" t="s">
        <v>6339</v>
      </c>
      <c r="C969" s="63">
        <v>226.7</v>
      </c>
    </row>
    <row r="970" spans="1:3" x14ac:dyDescent="0.15">
      <c r="A970" s="62" t="s">
        <v>1537</v>
      </c>
      <c r="B970" s="62" t="s">
        <v>6340</v>
      </c>
      <c r="C970" s="63">
        <v>256.7</v>
      </c>
    </row>
    <row r="971" spans="1:3" x14ac:dyDescent="0.15">
      <c r="A971" s="62" t="s">
        <v>1539</v>
      </c>
      <c r="B971" s="62" t="s">
        <v>6341</v>
      </c>
      <c r="C971" s="63">
        <v>266.7</v>
      </c>
    </row>
    <row r="972" spans="1:3" x14ac:dyDescent="0.15">
      <c r="A972" s="62" t="s">
        <v>1541</v>
      </c>
      <c r="B972" s="62" t="s">
        <v>6342</v>
      </c>
      <c r="C972" s="63">
        <v>256.7</v>
      </c>
    </row>
    <row r="973" spans="1:3" x14ac:dyDescent="0.15">
      <c r="A973" s="62" t="s">
        <v>1543</v>
      </c>
      <c r="B973" s="62" t="s">
        <v>6343</v>
      </c>
      <c r="C973" s="63">
        <v>266.7</v>
      </c>
    </row>
    <row r="974" spans="1:3" x14ac:dyDescent="0.15">
      <c r="A974" s="62" t="s">
        <v>1545</v>
      </c>
      <c r="B974" s="62" t="s">
        <v>6344</v>
      </c>
      <c r="C974" s="63">
        <v>246.7</v>
      </c>
    </row>
    <row r="975" spans="1:3" x14ac:dyDescent="0.15">
      <c r="A975" s="62" t="s">
        <v>1547</v>
      </c>
      <c r="B975" s="62" t="s">
        <v>6345</v>
      </c>
      <c r="C975" s="63">
        <v>256.7</v>
      </c>
    </row>
    <row r="976" spans="1:3" x14ac:dyDescent="0.15">
      <c r="A976" s="62" t="s">
        <v>1549</v>
      </c>
      <c r="B976" s="62" t="s">
        <v>6346</v>
      </c>
      <c r="C976" s="63">
        <v>236.7</v>
      </c>
    </row>
    <row r="977" spans="1:3" x14ac:dyDescent="0.15">
      <c r="A977" s="62" t="s">
        <v>1551</v>
      </c>
      <c r="B977" s="62" t="s">
        <v>6231</v>
      </c>
      <c r="C977" s="63">
        <v>236.7</v>
      </c>
    </row>
    <row r="978" spans="1:3" x14ac:dyDescent="0.15">
      <c r="A978" s="62" t="s">
        <v>1552</v>
      </c>
      <c r="B978" s="62" t="s">
        <v>6232</v>
      </c>
      <c r="C978" s="63">
        <v>246.7</v>
      </c>
    </row>
    <row r="979" spans="1:3" x14ac:dyDescent="0.15">
      <c r="A979" s="62" t="s">
        <v>1553</v>
      </c>
      <c r="B979" s="62" t="s">
        <v>6233</v>
      </c>
      <c r="C979" s="63">
        <v>236.7</v>
      </c>
    </row>
    <row r="980" spans="1:3" x14ac:dyDescent="0.15">
      <c r="A980" s="62" t="s">
        <v>1554</v>
      </c>
      <c r="B980" s="62" t="s">
        <v>6234</v>
      </c>
      <c r="C980" s="63">
        <v>246.7</v>
      </c>
    </row>
    <row r="981" spans="1:3" x14ac:dyDescent="0.15">
      <c r="A981" s="62" t="s">
        <v>1555</v>
      </c>
      <c r="B981" s="62" t="s">
        <v>6347</v>
      </c>
      <c r="C981" s="63">
        <v>226.7</v>
      </c>
    </row>
    <row r="982" spans="1:3" x14ac:dyDescent="0.15">
      <c r="A982" s="62" t="s">
        <v>1557</v>
      </c>
      <c r="B982" s="62" t="s">
        <v>6348</v>
      </c>
      <c r="C982" s="63">
        <v>236.7</v>
      </c>
    </row>
    <row r="983" spans="1:3" x14ac:dyDescent="0.15">
      <c r="A983" s="62" t="s">
        <v>1559</v>
      </c>
      <c r="B983" s="62" t="s">
        <v>6235</v>
      </c>
      <c r="C983" s="63">
        <v>216.7</v>
      </c>
    </row>
    <row r="984" spans="1:3" x14ac:dyDescent="0.15">
      <c r="A984" s="62" t="s">
        <v>1560</v>
      </c>
      <c r="B984" s="62" t="s">
        <v>6236</v>
      </c>
      <c r="C984" s="63">
        <v>226.7</v>
      </c>
    </row>
    <row r="985" spans="1:3" x14ac:dyDescent="0.15">
      <c r="A985" s="62" t="s">
        <v>1561</v>
      </c>
      <c r="B985" s="62" t="s">
        <v>6349</v>
      </c>
      <c r="C985" s="63">
        <v>246.7</v>
      </c>
    </row>
    <row r="986" spans="1:3" x14ac:dyDescent="0.15">
      <c r="A986" s="62" t="s">
        <v>1563</v>
      </c>
      <c r="B986" s="62" t="s">
        <v>6350</v>
      </c>
      <c r="C986" s="63">
        <v>276.7</v>
      </c>
    </row>
    <row r="987" spans="1:3" x14ac:dyDescent="0.15">
      <c r="A987" s="62" t="s">
        <v>1565</v>
      </c>
      <c r="B987" s="62" t="s">
        <v>6351</v>
      </c>
      <c r="C987" s="63">
        <v>286.7</v>
      </c>
    </row>
    <row r="988" spans="1:3" x14ac:dyDescent="0.15">
      <c r="A988" s="62" t="s">
        <v>1567</v>
      </c>
      <c r="B988" s="62" t="s">
        <v>6352</v>
      </c>
      <c r="C988" s="63">
        <v>276.7</v>
      </c>
    </row>
    <row r="989" spans="1:3" x14ac:dyDescent="0.15">
      <c r="A989" s="62" t="s">
        <v>1569</v>
      </c>
      <c r="B989" s="62" t="s">
        <v>6353</v>
      </c>
      <c r="C989" s="63">
        <v>286.7</v>
      </c>
    </row>
    <row r="990" spans="1:3" x14ac:dyDescent="0.15">
      <c r="A990" s="62" t="s">
        <v>1571</v>
      </c>
      <c r="B990" s="62" t="s">
        <v>6354</v>
      </c>
      <c r="C990" s="63">
        <v>266.7</v>
      </c>
    </row>
    <row r="991" spans="1:3" x14ac:dyDescent="0.15">
      <c r="A991" s="62" t="s">
        <v>1573</v>
      </c>
      <c r="B991" s="62" t="s">
        <v>6355</v>
      </c>
      <c r="C991" s="63">
        <v>276.7</v>
      </c>
    </row>
    <row r="992" spans="1:3" x14ac:dyDescent="0.15">
      <c r="A992" s="62" t="s">
        <v>1575</v>
      </c>
      <c r="B992" s="62" t="s">
        <v>6356</v>
      </c>
      <c r="C992" s="63">
        <v>256.7</v>
      </c>
    </row>
    <row r="993" spans="1:3" x14ac:dyDescent="0.15">
      <c r="A993" s="62" t="s">
        <v>1577</v>
      </c>
      <c r="B993" s="62" t="s">
        <v>6237</v>
      </c>
      <c r="C993" s="63">
        <v>256.7</v>
      </c>
    </row>
    <row r="994" spans="1:3" x14ac:dyDescent="0.15">
      <c r="A994" s="62" t="s">
        <v>1578</v>
      </c>
      <c r="B994" s="62" t="s">
        <v>6238</v>
      </c>
      <c r="C994" s="63">
        <v>266.7</v>
      </c>
    </row>
    <row r="995" spans="1:3" x14ac:dyDescent="0.15">
      <c r="A995" s="62" t="s">
        <v>1579</v>
      </c>
      <c r="B995" s="62" t="s">
        <v>6239</v>
      </c>
      <c r="C995" s="63">
        <v>256.7</v>
      </c>
    </row>
    <row r="996" spans="1:3" x14ac:dyDescent="0.15">
      <c r="A996" s="62" t="s">
        <v>1580</v>
      </c>
      <c r="B996" s="62" t="s">
        <v>6240</v>
      </c>
      <c r="C996" s="63">
        <v>266.7</v>
      </c>
    </row>
    <row r="997" spans="1:3" x14ac:dyDescent="0.15">
      <c r="A997" s="62" t="s">
        <v>1581</v>
      </c>
      <c r="B997" s="62" t="s">
        <v>6357</v>
      </c>
      <c r="C997" s="63">
        <v>246.7</v>
      </c>
    </row>
    <row r="998" spans="1:3" x14ac:dyDescent="0.15">
      <c r="A998" s="62" t="s">
        <v>1583</v>
      </c>
      <c r="B998" s="62" t="s">
        <v>6358</v>
      </c>
      <c r="C998" s="63">
        <v>256.7</v>
      </c>
    </row>
    <row r="999" spans="1:3" x14ac:dyDescent="0.15">
      <c r="A999" s="62" t="s">
        <v>1585</v>
      </c>
      <c r="B999" s="62" t="s">
        <v>6241</v>
      </c>
      <c r="C999" s="63">
        <v>236.7</v>
      </c>
    </row>
    <row r="1000" spans="1:3" x14ac:dyDescent="0.15">
      <c r="A1000" s="62" t="s">
        <v>1586</v>
      </c>
      <c r="B1000" s="62" t="s">
        <v>6242</v>
      </c>
      <c r="C1000" s="63">
        <v>246.7</v>
      </c>
    </row>
    <row r="1001" spans="1:3" x14ac:dyDescent="0.15">
      <c r="A1001" s="62" t="s">
        <v>1587</v>
      </c>
      <c r="B1001" s="62" t="s">
        <v>6359</v>
      </c>
      <c r="C1001" s="63">
        <v>266.7</v>
      </c>
    </row>
    <row r="1002" spans="1:3" x14ac:dyDescent="0.15">
      <c r="A1002" s="62" t="s">
        <v>1589</v>
      </c>
      <c r="B1002" s="62" t="s">
        <v>6360</v>
      </c>
      <c r="C1002" s="63">
        <v>296.7</v>
      </c>
    </row>
    <row r="1003" spans="1:3" x14ac:dyDescent="0.15">
      <c r="A1003" s="62" t="s">
        <v>1591</v>
      </c>
      <c r="B1003" s="62" t="s">
        <v>6361</v>
      </c>
      <c r="C1003" s="63">
        <v>306.7</v>
      </c>
    </row>
    <row r="1004" spans="1:3" x14ac:dyDescent="0.15">
      <c r="A1004" s="62" t="s">
        <v>1593</v>
      </c>
      <c r="B1004" s="62" t="s">
        <v>6362</v>
      </c>
      <c r="C1004" s="63">
        <v>296.7</v>
      </c>
    </row>
    <row r="1005" spans="1:3" x14ac:dyDescent="0.15">
      <c r="A1005" s="62" t="s">
        <v>1595</v>
      </c>
      <c r="B1005" s="62" t="s">
        <v>6363</v>
      </c>
      <c r="C1005" s="63">
        <v>306.7</v>
      </c>
    </row>
    <row r="1006" spans="1:3" x14ac:dyDescent="0.15">
      <c r="A1006" s="62" t="s">
        <v>1597</v>
      </c>
      <c r="B1006" s="62" t="s">
        <v>6364</v>
      </c>
      <c r="C1006" s="63">
        <v>286.7</v>
      </c>
    </row>
    <row r="1007" spans="1:3" x14ac:dyDescent="0.15">
      <c r="A1007" s="62" t="s">
        <v>1599</v>
      </c>
      <c r="B1007" s="62" t="s">
        <v>6365</v>
      </c>
      <c r="C1007" s="63">
        <v>296.7</v>
      </c>
    </row>
    <row r="1008" spans="1:3" x14ac:dyDescent="0.15">
      <c r="A1008" s="62" t="s">
        <v>1601</v>
      </c>
      <c r="B1008" s="62" t="s">
        <v>6366</v>
      </c>
      <c r="C1008" s="63">
        <v>276.7</v>
      </c>
    </row>
    <row r="1009" spans="1:3" x14ac:dyDescent="0.15">
      <c r="A1009" s="62" t="s">
        <v>1603</v>
      </c>
      <c r="B1009" s="62" t="s">
        <v>6243</v>
      </c>
      <c r="C1009" s="63">
        <v>276.7</v>
      </c>
    </row>
    <row r="1010" spans="1:3" x14ac:dyDescent="0.15">
      <c r="A1010" s="62" t="s">
        <v>1604</v>
      </c>
      <c r="B1010" s="62" t="s">
        <v>6244</v>
      </c>
      <c r="C1010" s="63">
        <v>286.7</v>
      </c>
    </row>
    <row r="1011" spans="1:3" x14ac:dyDescent="0.15">
      <c r="A1011" s="62" t="s">
        <v>1605</v>
      </c>
      <c r="B1011" s="62" t="s">
        <v>6245</v>
      </c>
      <c r="C1011" s="63">
        <v>276.7</v>
      </c>
    </row>
    <row r="1012" spans="1:3" x14ac:dyDescent="0.15">
      <c r="A1012" s="62" t="s">
        <v>1606</v>
      </c>
      <c r="B1012" s="62" t="s">
        <v>6246</v>
      </c>
      <c r="C1012" s="63">
        <v>286.7</v>
      </c>
    </row>
    <row r="1013" spans="1:3" x14ac:dyDescent="0.15">
      <c r="A1013" s="62" t="s">
        <v>1607</v>
      </c>
      <c r="B1013" s="62" t="s">
        <v>6367</v>
      </c>
      <c r="C1013" s="63">
        <v>266.7</v>
      </c>
    </row>
    <row r="1014" spans="1:3" x14ac:dyDescent="0.15">
      <c r="A1014" s="62" t="s">
        <v>1609</v>
      </c>
      <c r="B1014" s="62" t="s">
        <v>6368</v>
      </c>
      <c r="C1014" s="63">
        <v>276.7</v>
      </c>
    </row>
    <row r="1015" spans="1:3" x14ac:dyDescent="0.15">
      <c r="A1015" s="62" t="s">
        <v>1611</v>
      </c>
      <c r="B1015" s="62" t="s">
        <v>6247</v>
      </c>
      <c r="C1015" s="63">
        <v>256.7</v>
      </c>
    </row>
    <row r="1016" spans="1:3" x14ac:dyDescent="0.15">
      <c r="A1016" s="62" t="s">
        <v>1612</v>
      </c>
      <c r="B1016" s="62" t="s">
        <v>6200</v>
      </c>
      <c r="C1016" s="63">
        <v>169</v>
      </c>
    </row>
    <row r="1017" spans="1:3" x14ac:dyDescent="0.15">
      <c r="A1017" s="62" t="s">
        <v>1613</v>
      </c>
      <c r="B1017" s="62" t="s">
        <v>6369</v>
      </c>
      <c r="C1017" s="63">
        <v>189</v>
      </c>
    </row>
    <row r="1018" spans="1:3" x14ac:dyDescent="0.15">
      <c r="A1018" s="62" t="s">
        <v>1615</v>
      </c>
      <c r="B1018" s="62" t="s">
        <v>6370</v>
      </c>
      <c r="C1018" s="63">
        <v>219</v>
      </c>
    </row>
    <row r="1019" spans="1:3" x14ac:dyDescent="0.15">
      <c r="A1019" s="62" t="s">
        <v>1617</v>
      </c>
      <c r="B1019" s="62" t="s">
        <v>6371</v>
      </c>
      <c r="C1019" s="63">
        <v>229</v>
      </c>
    </row>
    <row r="1020" spans="1:3" x14ac:dyDescent="0.15">
      <c r="A1020" s="62" t="s">
        <v>1619</v>
      </c>
      <c r="B1020" s="62" t="s">
        <v>6372</v>
      </c>
      <c r="C1020" s="63">
        <v>219</v>
      </c>
    </row>
    <row r="1021" spans="1:3" x14ac:dyDescent="0.15">
      <c r="A1021" s="62" t="s">
        <v>1621</v>
      </c>
      <c r="B1021" s="62" t="s">
        <v>6373</v>
      </c>
      <c r="C1021" s="63">
        <v>229</v>
      </c>
    </row>
    <row r="1022" spans="1:3" x14ac:dyDescent="0.15">
      <c r="A1022" s="62" t="s">
        <v>1623</v>
      </c>
      <c r="B1022" s="62" t="s">
        <v>6374</v>
      </c>
      <c r="C1022" s="63">
        <v>209</v>
      </c>
    </row>
    <row r="1023" spans="1:3" x14ac:dyDescent="0.15">
      <c r="A1023" s="62" t="s">
        <v>1625</v>
      </c>
      <c r="B1023" s="62" t="s">
        <v>6375</v>
      </c>
      <c r="C1023" s="63">
        <v>219</v>
      </c>
    </row>
    <row r="1024" spans="1:3" x14ac:dyDescent="0.15">
      <c r="A1024" s="62" t="s">
        <v>1627</v>
      </c>
      <c r="B1024" s="62" t="s">
        <v>6376</v>
      </c>
      <c r="C1024" s="63">
        <v>199</v>
      </c>
    </row>
    <row r="1025" spans="1:3" x14ac:dyDescent="0.15">
      <c r="A1025" s="62" t="s">
        <v>1629</v>
      </c>
      <c r="B1025" s="62" t="s">
        <v>6201</v>
      </c>
      <c r="C1025" s="63">
        <v>199</v>
      </c>
    </row>
    <row r="1026" spans="1:3" x14ac:dyDescent="0.15">
      <c r="A1026" s="62" t="s">
        <v>1630</v>
      </c>
      <c r="B1026" s="62" t="s">
        <v>6202</v>
      </c>
      <c r="C1026" s="63">
        <v>209</v>
      </c>
    </row>
    <row r="1027" spans="1:3" x14ac:dyDescent="0.15">
      <c r="A1027" s="62" t="s">
        <v>1631</v>
      </c>
      <c r="B1027" s="62" t="s">
        <v>6203</v>
      </c>
      <c r="C1027" s="63">
        <v>199</v>
      </c>
    </row>
    <row r="1028" spans="1:3" x14ac:dyDescent="0.15">
      <c r="A1028" s="62" t="s">
        <v>1632</v>
      </c>
      <c r="B1028" s="62" t="s">
        <v>6204</v>
      </c>
      <c r="C1028" s="63">
        <v>209</v>
      </c>
    </row>
    <row r="1029" spans="1:3" x14ac:dyDescent="0.15">
      <c r="A1029" s="62" t="s">
        <v>1633</v>
      </c>
      <c r="B1029" s="62" t="s">
        <v>6377</v>
      </c>
      <c r="C1029" s="63">
        <v>189</v>
      </c>
    </row>
    <row r="1030" spans="1:3" x14ac:dyDescent="0.15">
      <c r="A1030" s="62" t="s">
        <v>1635</v>
      </c>
      <c r="B1030" s="62" t="s">
        <v>6378</v>
      </c>
      <c r="C1030" s="63">
        <v>199</v>
      </c>
    </row>
    <row r="1031" spans="1:3" x14ac:dyDescent="0.15">
      <c r="A1031" s="62" t="s">
        <v>1637</v>
      </c>
      <c r="B1031" s="62" t="s">
        <v>6205</v>
      </c>
      <c r="C1031" s="63">
        <v>179</v>
      </c>
    </row>
    <row r="1032" spans="1:3" x14ac:dyDescent="0.15">
      <c r="A1032" s="62" t="s">
        <v>1638</v>
      </c>
      <c r="B1032" s="62" t="s">
        <v>6206</v>
      </c>
      <c r="C1032" s="63">
        <v>189</v>
      </c>
    </row>
    <row r="1033" spans="1:3" x14ac:dyDescent="0.15">
      <c r="A1033" s="62" t="s">
        <v>1639</v>
      </c>
      <c r="B1033" s="62" t="s">
        <v>6379</v>
      </c>
      <c r="C1033" s="63">
        <v>209</v>
      </c>
    </row>
    <row r="1034" spans="1:3" x14ac:dyDescent="0.15">
      <c r="A1034" s="62" t="s">
        <v>1641</v>
      </c>
      <c r="B1034" s="62" t="s">
        <v>6380</v>
      </c>
      <c r="C1034" s="63">
        <v>239</v>
      </c>
    </row>
    <row r="1035" spans="1:3" x14ac:dyDescent="0.15">
      <c r="A1035" s="62" t="s">
        <v>1643</v>
      </c>
      <c r="B1035" s="62" t="s">
        <v>6381</v>
      </c>
      <c r="C1035" s="63">
        <v>249</v>
      </c>
    </row>
    <row r="1036" spans="1:3" x14ac:dyDescent="0.15">
      <c r="A1036" s="62" t="s">
        <v>1645</v>
      </c>
      <c r="B1036" s="62" t="s">
        <v>6382</v>
      </c>
      <c r="C1036" s="63">
        <v>239</v>
      </c>
    </row>
    <row r="1037" spans="1:3" x14ac:dyDescent="0.15">
      <c r="A1037" s="62" t="s">
        <v>1647</v>
      </c>
      <c r="B1037" s="62" t="s">
        <v>6383</v>
      </c>
      <c r="C1037" s="63">
        <v>249</v>
      </c>
    </row>
    <row r="1038" spans="1:3" x14ac:dyDescent="0.15">
      <c r="A1038" s="62" t="s">
        <v>1649</v>
      </c>
      <c r="B1038" s="62" t="s">
        <v>6384</v>
      </c>
      <c r="C1038" s="63">
        <v>229</v>
      </c>
    </row>
    <row r="1039" spans="1:3" x14ac:dyDescent="0.15">
      <c r="A1039" s="62" t="s">
        <v>1651</v>
      </c>
      <c r="B1039" s="62" t="s">
        <v>6385</v>
      </c>
      <c r="C1039" s="63">
        <v>239</v>
      </c>
    </row>
    <row r="1040" spans="1:3" x14ac:dyDescent="0.15">
      <c r="A1040" s="62" t="s">
        <v>1653</v>
      </c>
      <c r="B1040" s="62" t="s">
        <v>6386</v>
      </c>
      <c r="C1040" s="63">
        <v>219</v>
      </c>
    </row>
    <row r="1041" spans="1:3" x14ac:dyDescent="0.15">
      <c r="A1041" s="62" t="s">
        <v>1655</v>
      </c>
      <c r="B1041" s="62" t="s">
        <v>6207</v>
      </c>
      <c r="C1041" s="63">
        <v>219</v>
      </c>
    </row>
    <row r="1042" spans="1:3" x14ac:dyDescent="0.15">
      <c r="A1042" s="62" t="s">
        <v>1656</v>
      </c>
      <c r="B1042" s="62" t="s">
        <v>6208</v>
      </c>
      <c r="C1042" s="63">
        <v>229</v>
      </c>
    </row>
    <row r="1043" spans="1:3" x14ac:dyDescent="0.15">
      <c r="A1043" s="62" t="s">
        <v>1657</v>
      </c>
      <c r="B1043" s="62" t="s">
        <v>6209</v>
      </c>
      <c r="C1043" s="63">
        <v>219</v>
      </c>
    </row>
    <row r="1044" spans="1:3" x14ac:dyDescent="0.15">
      <c r="A1044" s="62" t="s">
        <v>1658</v>
      </c>
      <c r="B1044" s="62" t="s">
        <v>6210</v>
      </c>
      <c r="C1044" s="63">
        <v>229</v>
      </c>
    </row>
    <row r="1045" spans="1:3" x14ac:dyDescent="0.15">
      <c r="A1045" s="62" t="s">
        <v>1659</v>
      </c>
      <c r="B1045" s="62" t="s">
        <v>6387</v>
      </c>
      <c r="C1045" s="63">
        <v>209</v>
      </c>
    </row>
    <row r="1046" spans="1:3" x14ac:dyDescent="0.15">
      <c r="A1046" s="62" t="s">
        <v>1661</v>
      </c>
      <c r="B1046" s="62" t="s">
        <v>6388</v>
      </c>
      <c r="C1046" s="63">
        <v>219</v>
      </c>
    </row>
    <row r="1047" spans="1:3" x14ac:dyDescent="0.15">
      <c r="A1047" s="62" t="s">
        <v>1663</v>
      </c>
      <c r="B1047" s="62" t="s">
        <v>6211</v>
      </c>
      <c r="C1047" s="63">
        <v>199</v>
      </c>
    </row>
    <row r="1048" spans="1:3" x14ac:dyDescent="0.15">
      <c r="A1048" s="62" t="s">
        <v>1664</v>
      </c>
      <c r="B1048" s="62" t="s">
        <v>6389</v>
      </c>
      <c r="C1048" s="63">
        <v>199</v>
      </c>
    </row>
    <row r="1049" spans="1:3" x14ac:dyDescent="0.15">
      <c r="A1049" s="62" t="s">
        <v>1666</v>
      </c>
      <c r="B1049" s="62" t="s">
        <v>6390</v>
      </c>
      <c r="C1049" s="63">
        <v>229</v>
      </c>
    </row>
    <row r="1050" spans="1:3" x14ac:dyDescent="0.15">
      <c r="A1050" s="62" t="s">
        <v>1668</v>
      </c>
      <c r="B1050" s="62" t="s">
        <v>6391</v>
      </c>
      <c r="C1050" s="63">
        <v>239</v>
      </c>
    </row>
    <row r="1051" spans="1:3" x14ac:dyDescent="0.15">
      <c r="A1051" s="62" t="s">
        <v>1670</v>
      </c>
      <c r="B1051" s="62" t="s">
        <v>6392</v>
      </c>
      <c r="C1051" s="63">
        <v>229</v>
      </c>
    </row>
    <row r="1052" spans="1:3" x14ac:dyDescent="0.15">
      <c r="A1052" s="62" t="s">
        <v>1672</v>
      </c>
      <c r="B1052" s="62" t="s">
        <v>6393</v>
      </c>
      <c r="C1052" s="63">
        <v>239</v>
      </c>
    </row>
    <row r="1053" spans="1:3" x14ac:dyDescent="0.15">
      <c r="A1053" s="62" t="s">
        <v>1674</v>
      </c>
      <c r="B1053" s="62" t="s">
        <v>6394</v>
      </c>
      <c r="C1053" s="63">
        <v>219</v>
      </c>
    </row>
    <row r="1054" spans="1:3" x14ac:dyDescent="0.15">
      <c r="A1054" s="62" t="s">
        <v>1676</v>
      </c>
      <c r="B1054" s="62" t="s">
        <v>6395</v>
      </c>
      <c r="C1054" s="63">
        <v>229</v>
      </c>
    </row>
    <row r="1055" spans="1:3" x14ac:dyDescent="0.15">
      <c r="A1055" s="62" t="s">
        <v>1678</v>
      </c>
      <c r="B1055" s="62" t="s">
        <v>6396</v>
      </c>
      <c r="C1055" s="63">
        <v>209</v>
      </c>
    </row>
    <row r="1056" spans="1:3" x14ac:dyDescent="0.15">
      <c r="A1056" s="62" t="s">
        <v>1680</v>
      </c>
      <c r="B1056" s="62" t="s">
        <v>6212</v>
      </c>
      <c r="C1056" s="63">
        <v>179</v>
      </c>
    </row>
    <row r="1057" spans="1:3" x14ac:dyDescent="0.15">
      <c r="A1057" s="62" t="s">
        <v>1681</v>
      </c>
      <c r="B1057" s="62" t="s">
        <v>6213</v>
      </c>
      <c r="C1057" s="63">
        <v>209</v>
      </c>
    </row>
    <row r="1058" spans="1:3" x14ac:dyDescent="0.15">
      <c r="A1058" s="62" t="s">
        <v>1682</v>
      </c>
      <c r="B1058" s="62" t="s">
        <v>6214</v>
      </c>
      <c r="C1058" s="63">
        <v>219</v>
      </c>
    </row>
    <row r="1059" spans="1:3" x14ac:dyDescent="0.15">
      <c r="A1059" s="62" t="s">
        <v>1683</v>
      </c>
      <c r="B1059" s="62" t="s">
        <v>6215</v>
      </c>
      <c r="C1059" s="63">
        <v>209</v>
      </c>
    </row>
    <row r="1060" spans="1:3" x14ac:dyDescent="0.15">
      <c r="A1060" s="62" t="s">
        <v>1684</v>
      </c>
      <c r="B1060" s="62" t="s">
        <v>6216</v>
      </c>
      <c r="C1060" s="63">
        <v>219</v>
      </c>
    </row>
    <row r="1061" spans="1:3" x14ac:dyDescent="0.15">
      <c r="A1061" s="62" t="s">
        <v>1685</v>
      </c>
      <c r="B1061" s="62" t="s">
        <v>6397</v>
      </c>
      <c r="C1061" s="63">
        <v>199</v>
      </c>
    </row>
    <row r="1062" spans="1:3" x14ac:dyDescent="0.15">
      <c r="A1062" s="62" t="s">
        <v>1687</v>
      </c>
      <c r="B1062" s="62" t="s">
        <v>6398</v>
      </c>
      <c r="C1062" s="63">
        <v>209</v>
      </c>
    </row>
    <row r="1063" spans="1:3" x14ac:dyDescent="0.15">
      <c r="A1063" s="62" t="s">
        <v>1689</v>
      </c>
      <c r="B1063" s="62" t="s">
        <v>6217</v>
      </c>
      <c r="C1063" s="63">
        <v>189</v>
      </c>
    </row>
    <row r="1064" spans="1:3" x14ac:dyDescent="0.15">
      <c r="A1064" s="62" t="s">
        <v>1690</v>
      </c>
      <c r="B1064" s="62" t="s">
        <v>6399</v>
      </c>
      <c r="C1064" s="63">
        <v>219</v>
      </c>
    </row>
    <row r="1065" spans="1:3" x14ac:dyDescent="0.15">
      <c r="A1065" s="62" t="s">
        <v>1692</v>
      </c>
      <c r="B1065" s="62" t="s">
        <v>6400</v>
      </c>
      <c r="C1065" s="63">
        <v>249</v>
      </c>
    </row>
    <row r="1066" spans="1:3" x14ac:dyDescent="0.15">
      <c r="A1066" s="62" t="s">
        <v>1694</v>
      </c>
      <c r="B1066" s="62" t="s">
        <v>6401</v>
      </c>
      <c r="C1066" s="63">
        <v>259</v>
      </c>
    </row>
    <row r="1067" spans="1:3" x14ac:dyDescent="0.15">
      <c r="A1067" s="62" t="s">
        <v>1696</v>
      </c>
      <c r="B1067" s="62" t="s">
        <v>6402</v>
      </c>
      <c r="C1067" s="63">
        <v>249</v>
      </c>
    </row>
    <row r="1068" spans="1:3" x14ac:dyDescent="0.15">
      <c r="A1068" s="62" t="s">
        <v>1698</v>
      </c>
      <c r="B1068" s="62" t="s">
        <v>6403</v>
      </c>
      <c r="C1068" s="63">
        <v>259</v>
      </c>
    </row>
    <row r="1069" spans="1:3" x14ac:dyDescent="0.15">
      <c r="A1069" s="62" t="s">
        <v>1700</v>
      </c>
      <c r="B1069" s="62" t="s">
        <v>6404</v>
      </c>
      <c r="C1069" s="63">
        <v>239</v>
      </c>
    </row>
    <row r="1070" spans="1:3" x14ac:dyDescent="0.15">
      <c r="A1070" s="62" t="s">
        <v>1702</v>
      </c>
      <c r="B1070" s="62" t="s">
        <v>6405</v>
      </c>
      <c r="C1070" s="63">
        <v>249</v>
      </c>
    </row>
    <row r="1071" spans="1:3" x14ac:dyDescent="0.15">
      <c r="A1071" s="62" t="s">
        <v>1704</v>
      </c>
      <c r="B1071" s="62" t="s">
        <v>6406</v>
      </c>
      <c r="C1071" s="63">
        <v>229</v>
      </c>
    </row>
    <row r="1072" spans="1:3" x14ac:dyDescent="0.15">
      <c r="A1072" s="62" t="s">
        <v>1706</v>
      </c>
      <c r="B1072" s="62" t="s">
        <v>6218</v>
      </c>
      <c r="C1072" s="63">
        <v>199</v>
      </c>
    </row>
    <row r="1073" spans="1:3" x14ac:dyDescent="0.15">
      <c r="A1073" s="62" t="s">
        <v>1707</v>
      </c>
      <c r="B1073" s="62" t="s">
        <v>6219</v>
      </c>
      <c r="C1073" s="63">
        <v>229</v>
      </c>
    </row>
    <row r="1074" spans="1:3" x14ac:dyDescent="0.15">
      <c r="A1074" s="62" t="s">
        <v>1708</v>
      </c>
      <c r="B1074" s="62" t="s">
        <v>6220</v>
      </c>
      <c r="C1074" s="63">
        <v>239</v>
      </c>
    </row>
    <row r="1075" spans="1:3" x14ac:dyDescent="0.15">
      <c r="A1075" s="62" t="s">
        <v>1709</v>
      </c>
      <c r="B1075" s="62" t="s">
        <v>6221</v>
      </c>
      <c r="C1075" s="63">
        <v>229</v>
      </c>
    </row>
    <row r="1076" spans="1:3" x14ac:dyDescent="0.15">
      <c r="A1076" s="62" t="s">
        <v>1710</v>
      </c>
      <c r="B1076" s="62" t="s">
        <v>6222</v>
      </c>
      <c r="C1076" s="63">
        <v>239</v>
      </c>
    </row>
    <row r="1077" spans="1:3" x14ac:dyDescent="0.15">
      <c r="A1077" s="62" t="s">
        <v>1711</v>
      </c>
      <c r="B1077" s="62" t="s">
        <v>6407</v>
      </c>
      <c r="C1077" s="63">
        <v>219</v>
      </c>
    </row>
    <row r="1078" spans="1:3" x14ac:dyDescent="0.15">
      <c r="A1078" s="62" t="s">
        <v>1713</v>
      </c>
      <c r="B1078" s="62" t="s">
        <v>6408</v>
      </c>
      <c r="C1078" s="63">
        <v>229</v>
      </c>
    </row>
    <row r="1079" spans="1:3" x14ac:dyDescent="0.15">
      <c r="A1079" s="62" t="s">
        <v>1715</v>
      </c>
      <c r="B1079" s="62" t="s">
        <v>6223</v>
      </c>
      <c r="C1079" s="63">
        <v>209</v>
      </c>
    </row>
    <row r="1080" spans="1:3" x14ac:dyDescent="0.15">
      <c r="A1080" s="62" t="s">
        <v>1716</v>
      </c>
      <c r="B1080" s="62" t="s">
        <v>6409</v>
      </c>
      <c r="C1080" s="63">
        <v>116.7</v>
      </c>
    </row>
    <row r="1081" spans="1:3" x14ac:dyDescent="0.15">
      <c r="A1081" s="62" t="s">
        <v>1718</v>
      </c>
      <c r="B1081" s="62" t="s">
        <v>6410</v>
      </c>
      <c r="C1081" s="63">
        <v>136.69999999999999</v>
      </c>
    </row>
    <row r="1082" spans="1:3" x14ac:dyDescent="0.15">
      <c r="A1082" s="62" t="s">
        <v>1720</v>
      </c>
      <c r="B1082" s="62" t="s">
        <v>6411</v>
      </c>
      <c r="C1082" s="63">
        <v>146.69999999999999</v>
      </c>
    </row>
    <row r="1083" spans="1:3" x14ac:dyDescent="0.15">
      <c r="A1083" s="62" t="s">
        <v>1722</v>
      </c>
      <c r="B1083" s="62" t="s">
        <v>6412</v>
      </c>
      <c r="C1083" s="63">
        <v>146.69999999999999</v>
      </c>
    </row>
    <row r="1084" spans="1:3" x14ac:dyDescent="0.15">
      <c r="A1084" s="62" t="s">
        <v>1724</v>
      </c>
      <c r="B1084" s="62" t="s">
        <v>6413</v>
      </c>
      <c r="C1084" s="63">
        <v>176.7</v>
      </c>
    </row>
    <row r="1085" spans="1:3" x14ac:dyDescent="0.15">
      <c r="A1085" s="62" t="s">
        <v>1726</v>
      </c>
      <c r="B1085" s="62" t="s">
        <v>6414</v>
      </c>
      <c r="C1085" s="63">
        <v>196.7</v>
      </c>
    </row>
    <row r="1086" spans="1:3" x14ac:dyDescent="0.15">
      <c r="A1086" s="62" t="s">
        <v>1728</v>
      </c>
      <c r="B1086" s="62" t="s">
        <v>6415</v>
      </c>
      <c r="C1086" s="63">
        <v>206.7</v>
      </c>
    </row>
    <row r="1087" spans="1:3" x14ac:dyDescent="0.15">
      <c r="A1087" s="62" t="s">
        <v>1730</v>
      </c>
      <c r="B1087" s="62" t="s">
        <v>6416</v>
      </c>
      <c r="C1087" s="63">
        <v>206.7</v>
      </c>
    </row>
    <row r="1088" spans="1:3" x14ac:dyDescent="0.15">
      <c r="A1088" s="62" t="s">
        <v>1732</v>
      </c>
      <c r="B1088" s="62" t="s">
        <v>6417</v>
      </c>
      <c r="C1088" s="63">
        <v>136.69999999999999</v>
      </c>
    </row>
    <row r="1089" spans="1:3" x14ac:dyDescent="0.15">
      <c r="A1089" s="62" t="s">
        <v>1734</v>
      </c>
      <c r="B1089" s="62" t="s">
        <v>6418</v>
      </c>
      <c r="C1089" s="63">
        <v>156.69999999999999</v>
      </c>
    </row>
    <row r="1090" spans="1:3" x14ac:dyDescent="0.15">
      <c r="A1090" s="62" t="s">
        <v>1736</v>
      </c>
      <c r="B1090" s="62" t="s">
        <v>6419</v>
      </c>
      <c r="C1090" s="63">
        <v>166.7</v>
      </c>
    </row>
    <row r="1091" spans="1:3" x14ac:dyDescent="0.15">
      <c r="A1091" s="62" t="s">
        <v>1738</v>
      </c>
      <c r="B1091" s="62" t="s">
        <v>6420</v>
      </c>
      <c r="C1091" s="63">
        <v>166.7</v>
      </c>
    </row>
    <row r="1092" spans="1:3" x14ac:dyDescent="0.15">
      <c r="A1092" s="62" t="s">
        <v>1740</v>
      </c>
      <c r="B1092" s="62" t="s">
        <v>6421</v>
      </c>
      <c r="C1092" s="63">
        <v>196.7</v>
      </c>
    </row>
    <row r="1093" spans="1:3" x14ac:dyDescent="0.15">
      <c r="A1093" s="62" t="s">
        <v>1742</v>
      </c>
      <c r="B1093" s="62" t="s">
        <v>6422</v>
      </c>
      <c r="C1093" s="63">
        <v>216.7</v>
      </c>
    </row>
    <row r="1094" spans="1:3" x14ac:dyDescent="0.15">
      <c r="A1094" s="62" t="s">
        <v>1744</v>
      </c>
      <c r="B1094" s="62" t="s">
        <v>6423</v>
      </c>
      <c r="C1094" s="63">
        <v>226.7</v>
      </c>
    </row>
    <row r="1095" spans="1:3" x14ac:dyDescent="0.15">
      <c r="A1095" s="62" t="s">
        <v>1746</v>
      </c>
      <c r="B1095" s="62" t="s">
        <v>6424</v>
      </c>
      <c r="C1095" s="63">
        <v>226.7</v>
      </c>
    </row>
    <row r="1096" spans="1:3" x14ac:dyDescent="0.15">
      <c r="A1096" s="62" t="s">
        <v>1748</v>
      </c>
      <c r="B1096" s="62" t="s">
        <v>6425</v>
      </c>
      <c r="C1096" s="63">
        <v>129</v>
      </c>
    </row>
    <row r="1097" spans="1:3" x14ac:dyDescent="0.15">
      <c r="A1097" s="62" t="s">
        <v>1750</v>
      </c>
      <c r="B1097" s="62" t="s">
        <v>6426</v>
      </c>
      <c r="C1097" s="63">
        <v>129</v>
      </c>
    </row>
    <row r="1098" spans="1:3" x14ac:dyDescent="0.15">
      <c r="A1098" s="62" t="s">
        <v>1752</v>
      </c>
      <c r="B1098" s="62" t="s">
        <v>6427</v>
      </c>
      <c r="C1098" s="63">
        <v>189</v>
      </c>
    </row>
    <row r="1099" spans="1:3" x14ac:dyDescent="0.15">
      <c r="A1099" s="62" t="s">
        <v>1754</v>
      </c>
      <c r="B1099" s="62" t="s">
        <v>6428</v>
      </c>
      <c r="C1099" s="63">
        <v>189</v>
      </c>
    </row>
    <row r="1100" spans="1:3" x14ac:dyDescent="0.15">
      <c r="A1100" s="62" t="s">
        <v>1756</v>
      </c>
      <c r="B1100" s="62" t="s">
        <v>6429</v>
      </c>
      <c r="C1100" s="63">
        <v>149</v>
      </c>
    </row>
    <row r="1101" spans="1:3" x14ac:dyDescent="0.15">
      <c r="A1101" s="62" t="s">
        <v>1758</v>
      </c>
      <c r="B1101" s="62" t="s">
        <v>6430</v>
      </c>
      <c r="C1101" s="63">
        <v>149</v>
      </c>
    </row>
    <row r="1102" spans="1:3" x14ac:dyDescent="0.15">
      <c r="A1102" s="62" t="s">
        <v>1760</v>
      </c>
      <c r="B1102" s="62" t="s">
        <v>6431</v>
      </c>
      <c r="C1102" s="63">
        <v>209</v>
      </c>
    </row>
    <row r="1103" spans="1:3" x14ac:dyDescent="0.15">
      <c r="A1103" s="62" t="s">
        <v>1762</v>
      </c>
      <c r="B1103" s="62" t="s">
        <v>6432</v>
      </c>
      <c r="C1103" s="63">
        <v>209</v>
      </c>
    </row>
    <row r="1104" spans="1:3" x14ac:dyDescent="0.15">
      <c r="A1104" s="62" t="s">
        <v>1764</v>
      </c>
      <c r="B1104" s="62" t="s">
        <v>6258</v>
      </c>
      <c r="C1104" s="63">
        <v>119</v>
      </c>
    </row>
    <row r="1105" spans="1:3" x14ac:dyDescent="0.15">
      <c r="A1105" s="62" t="s">
        <v>1765</v>
      </c>
      <c r="B1105" s="62" t="s">
        <v>6433</v>
      </c>
      <c r="C1105" s="63">
        <v>159</v>
      </c>
    </row>
    <row r="1106" spans="1:3" x14ac:dyDescent="0.15">
      <c r="A1106" s="62" t="s">
        <v>1767</v>
      </c>
      <c r="B1106" s="62" t="s">
        <v>6434</v>
      </c>
      <c r="C1106" s="63">
        <v>144</v>
      </c>
    </row>
    <row r="1107" spans="1:3" x14ac:dyDescent="0.15">
      <c r="A1107" s="62" t="s">
        <v>1769</v>
      </c>
      <c r="B1107" s="62" t="s">
        <v>6435</v>
      </c>
      <c r="C1107" s="63">
        <v>139</v>
      </c>
    </row>
    <row r="1108" spans="1:3" x14ac:dyDescent="0.15">
      <c r="A1108" s="62" t="s">
        <v>1771</v>
      </c>
      <c r="B1108" s="62" t="s">
        <v>6436</v>
      </c>
      <c r="C1108" s="63">
        <v>179</v>
      </c>
    </row>
    <row r="1109" spans="1:3" x14ac:dyDescent="0.15">
      <c r="A1109" s="62" t="s">
        <v>1773</v>
      </c>
      <c r="B1109" s="62" t="s">
        <v>6437</v>
      </c>
      <c r="C1109" s="63">
        <v>164</v>
      </c>
    </row>
    <row r="1110" spans="1:3" x14ac:dyDescent="0.15">
      <c r="A1110" s="62" t="s">
        <v>1775</v>
      </c>
      <c r="B1110" s="62" t="s">
        <v>6261</v>
      </c>
      <c r="C1110" s="63">
        <v>114</v>
      </c>
    </row>
    <row r="1111" spans="1:3" x14ac:dyDescent="0.15">
      <c r="A1111" s="62" t="s">
        <v>1776</v>
      </c>
      <c r="B1111" s="62" t="s">
        <v>6438</v>
      </c>
      <c r="C1111" s="63">
        <v>236.7</v>
      </c>
    </row>
    <row r="1112" spans="1:3" x14ac:dyDescent="0.15">
      <c r="A1112" s="62" t="s">
        <v>1778</v>
      </c>
      <c r="B1112" s="62" t="s">
        <v>6439</v>
      </c>
      <c r="C1112" s="63">
        <v>236.4</v>
      </c>
    </row>
    <row r="1113" spans="1:3" x14ac:dyDescent="0.15">
      <c r="A1113" s="62" t="s">
        <v>1780</v>
      </c>
      <c r="B1113" s="62" t="s">
        <v>6440</v>
      </c>
      <c r="C1113" s="63">
        <v>236.7</v>
      </c>
    </row>
    <row r="1114" spans="1:3" x14ac:dyDescent="0.15">
      <c r="A1114" s="62" t="s">
        <v>1782</v>
      </c>
      <c r="B1114" s="62" t="s">
        <v>6441</v>
      </c>
      <c r="C1114" s="63">
        <v>226.7</v>
      </c>
    </row>
    <row r="1115" spans="1:3" x14ac:dyDescent="0.15">
      <c r="A1115" s="62" t="s">
        <v>1784</v>
      </c>
      <c r="B1115" s="62" t="s">
        <v>6442</v>
      </c>
      <c r="C1115" s="63">
        <v>206.7</v>
      </c>
    </row>
    <row r="1116" spans="1:3" x14ac:dyDescent="0.15">
      <c r="A1116" s="62" t="s">
        <v>1786</v>
      </c>
      <c r="B1116" s="62" t="s">
        <v>6443</v>
      </c>
      <c r="C1116" s="63">
        <v>216.7</v>
      </c>
    </row>
    <row r="1117" spans="1:3" x14ac:dyDescent="0.15">
      <c r="A1117" s="62" t="s">
        <v>1788</v>
      </c>
      <c r="B1117" s="62" t="s">
        <v>6444</v>
      </c>
      <c r="C1117" s="63">
        <v>216.4</v>
      </c>
    </row>
    <row r="1118" spans="1:3" x14ac:dyDescent="0.15">
      <c r="A1118" s="62" t="s">
        <v>1790</v>
      </c>
      <c r="B1118" s="62" t="s">
        <v>6445</v>
      </c>
      <c r="C1118" s="63">
        <v>216.7</v>
      </c>
    </row>
    <row r="1119" spans="1:3" x14ac:dyDescent="0.15">
      <c r="A1119" s="62" t="s">
        <v>1792</v>
      </c>
      <c r="B1119" s="62" t="s">
        <v>6446</v>
      </c>
      <c r="C1119" s="63">
        <v>206.7</v>
      </c>
    </row>
    <row r="1120" spans="1:3" x14ac:dyDescent="0.15">
      <c r="A1120" s="62" t="s">
        <v>1794</v>
      </c>
      <c r="B1120" s="62" t="s">
        <v>6447</v>
      </c>
      <c r="C1120" s="63">
        <v>186.7</v>
      </c>
    </row>
    <row r="1121" spans="1:3" x14ac:dyDescent="0.15">
      <c r="A1121" s="62" t="s">
        <v>1796</v>
      </c>
      <c r="B1121" s="62" t="s">
        <v>6448</v>
      </c>
      <c r="C1121" s="63">
        <v>176.7</v>
      </c>
    </row>
    <row r="1122" spans="1:3" x14ac:dyDescent="0.15">
      <c r="A1122" s="62" t="s">
        <v>1798</v>
      </c>
      <c r="B1122" s="62" t="s">
        <v>6449</v>
      </c>
      <c r="C1122" s="63">
        <v>176.4</v>
      </c>
    </row>
    <row r="1123" spans="1:3" x14ac:dyDescent="0.15">
      <c r="A1123" s="62" t="s">
        <v>1800</v>
      </c>
      <c r="B1123" s="62" t="s">
        <v>6450</v>
      </c>
      <c r="C1123" s="63">
        <v>176.7</v>
      </c>
    </row>
    <row r="1124" spans="1:3" x14ac:dyDescent="0.15">
      <c r="A1124" s="62" t="s">
        <v>1802</v>
      </c>
      <c r="B1124" s="62" t="s">
        <v>6451</v>
      </c>
      <c r="C1124" s="63">
        <v>166.7</v>
      </c>
    </row>
    <row r="1125" spans="1:3" x14ac:dyDescent="0.15">
      <c r="A1125" s="62" t="s">
        <v>1804</v>
      </c>
      <c r="B1125" s="62" t="s">
        <v>6452</v>
      </c>
      <c r="C1125" s="63">
        <v>146.69999999999999</v>
      </c>
    </row>
    <row r="1126" spans="1:3" x14ac:dyDescent="0.15">
      <c r="A1126" s="62" t="s">
        <v>1806</v>
      </c>
      <c r="B1126" s="62" t="s">
        <v>6453</v>
      </c>
      <c r="C1126" s="63">
        <v>156.69999999999999</v>
      </c>
    </row>
    <row r="1127" spans="1:3" x14ac:dyDescent="0.15">
      <c r="A1127" s="62" t="s">
        <v>1808</v>
      </c>
      <c r="B1127" s="62" t="s">
        <v>6454</v>
      </c>
      <c r="C1127" s="63">
        <v>156.4</v>
      </c>
    </row>
    <row r="1128" spans="1:3" x14ac:dyDescent="0.15">
      <c r="A1128" s="62" t="s">
        <v>1810</v>
      </c>
      <c r="B1128" s="62" t="s">
        <v>6455</v>
      </c>
      <c r="C1128" s="63">
        <v>156.69999999999999</v>
      </c>
    </row>
    <row r="1129" spans="1:3" x14ac:dyDescent="0.15">
      <c r="A1129" s="62" t="s">
        <v>1812</v>
      </c>
      <c r="B1129" s="62" t="s">
        <v>6456</v>
      </c>
      <c r="C1129" s="63">
        <v>146.69999999999999</v>
      </c>
    </row>
    <row r="1130" spans="1:3" x14ac:dyDescent="0.15">
      <c r="A1130" s="62" t="s">
        <v>1814</v>
      </c>
      <c r="B1130" s="62" t="s">
        <v>6457</v>
      </c>
      <c r="C1130" s="63">
        <v>126.7</v>
      </c>
    </row>
    <row r="1131" spans="1:3" x14ac:dyDescent="0.15">
      <c r="A1131" s="62" t="s">
        <v>1816</v>
      </c>
      <c r="B1131" s="62" t="s">
        <v>6458</v>
      </c>
      <c r="C1131" s="63">
        <v>219</v>
      </c>
    </row>
    <row r="1132" spans="1:3" x14ac:dyDescent="0.15">
      <c r="A1132" s="62" t="s">
        <v>1818</v>
      </c>
      <c r="B1132" s="62" t="s">
        <v>6459</v>
      </c>
      <c r="C1132" s="63">
        <v>218.7</v>
      </c>
    </row>
    <row r="1133" spans="1:3" x14ac:dyDescent="0.15">
      <c r="A1133" s="62" t="s">
        <v>1820</v>
      </c>
      <c r="B1133" s="62" t="s">
        <v>6460</v>
      </c>
      <c r="C1133" s="63">
        <v>219</v>
      </c>
    </row>
    <row r="1134" spans="1:3" x14ac:dyDescent="0.15">
      <c r="A1134" s="62" t="s">
        <v>1822</v>
      </c>
      <c r="B1134" s="62" t="s">
        <v>6461</v>
      </c>
      <c r="C1134" s="63">
        <v>209</v>
      </c>
    </row>
    <row r="1135" spans="1:3" x14ac:dyDescent="0.15">
      <c r="A1135" s="62" t="s">
        <v>1824</v>
      </c>
      <c r="B1135" s="62" t="s">
        <v>6462</v>
      </c>
      <c r="C1135" s="63">
        <v>189</v>
      </c>
    </row>
    <row r="1136" spans="1:3" x14ac:dyDescent="0.15">
      <c r="A1136" s="62" t="s">
        <v>1826</v>
      </c>
      <c r="B1136" s="62" t="s">
        <v>6463</v>
      </c>
      <c r="C1136" s="63">
        <v>199</v>
      </c>
    </row>
    <row r="1137" spans="1:3" x14ac:dyDescent="0.15">
      <c r="A1137" s="62" t="s">
        <v>1828</v>
      </c>
      <c r="B1137" s="62" t="s">
        <v>6464</v>
      </c>
      <c r="C1137" s="63">
        <v>198.7</v>
      </c>
    </row>
    <row r="1138" spans="1:3" x14ac:dyDescent="0.15">
      <c r="A1138" s="62" t="s">
        <v>1830</v>
      </c>
      <c r="B1138" s="62" t="s">
        <v>6465</v>
      </c>
      <c r="C1138" s="63">
        <v>199</v>
      </c>
    </row>
    <row r="1139" spans="1:3" x14ac:dyDescent="0.15">
      <c r="A1139" s="62" t="s">
        <v>1832</v>
      </c>
      <c r="B1139" s="62" t="s">
        <v>6466</v>
      </c>
      <c r="C1139" s="63">
        <v>189</v>
      </c>
    </row>
    <row r="1140" spans="1:3" x14ac:dyDescent="0.15">
      <c r="A1140" s="62" t="s">
        <v>1834</v>
      </c>
      <c r="B1140" s="62" t="s">
        <v>6467</v>
      </c>
      <c r="C1140" s="63">
        <v>169</v>
      </c>
    </row>
    <row r="1141" spans="1:3" x14ac:dyDescent="0.15">
      <c r="A1141" s="62" t="s">
        <v>1836</v>
      </c>
      <c r="B1141" s="62" t="s">
        <v>6468</v>
      </c>
      <c r="C1141" s="63">
        <v>159</v>
      </c>
    </row>
    <row r="1142" spans="1:3" x14ac:dyDescent="0.15">
      <c r="A1142" s="62" t="s">
        <v>1838</v>
      </c>
      <c r="B1142" s="62" t="s">
        <v>6469</v>
      </c>
      <c r="C1142" s="63">
        <v>158.69999999999999</v>
      </c>
    </row>
    <row r="1143" spans="1:3" x14ac:dyDescent="0.15">
      <c r="A1143" s="62" t="s">
        <v>1840</v>
      </c>
      <c r="B1143" s="62" t="s">
        <v>6470</v>
      </c>
      <c r="C1143" s="63">
        <v>159</v>
      </c>
    </row>
    <row r="1144" spans="1:3" x14ac:dyDescent="0.15">
      <c r="A1144" s="62" t="s">
        <v>1842</v>
      </c>
      <c r="B1144" s="62" t="s">
        <v>6471</v>
      </c>
      <c r="C1144" s="63">
        <v>149</v>
      </c>
    </row>
    <row r="1145" spans="1:3" x14ac:dyDescent="0.15">
      <c r="A1145" s="62" t="s">
        <v>1844</v>
      </c>
      <c r="B1145" s="62" t="s">
        <v>6472</v>
      </c>
      <c r="C1145" s="63">
        <v>129</v>
      </c>
    </row>
    <row r="1146" spans="1:3" x14ac:dyDescent="0.15">
      <c r="A1146" s="62" t="s">
        <v>1846</v>
      </c>
      <c r="B1146" s="62" t="s">
        <v>6473</v>
      </c>
      <c r="C1146" s="63">
        <v>139</v>
      </c>
    </row>
    <row r="1147" spans="1:3" x14ac:dyDescent="0.15">
      <c r="A1147" s="62" t="s">
        <v>1848</v>
      </c>
      <c r="B1147" s="62" t="s">
        <v>6474</v>
      </c>
      <c r="C1147" s="63">
        <v>138.69999999999999</v>
      </c>
    </row>
    <row r="1148" spans="1:3" x14ac:dyDescent="0.15">
      <c r="A1148" s="62" t="s">
        <v>1850</v>
      </c>
      <c r="B1148" s="62" t="s">
        <v>6475</v>
      </c>
      <c r="C1148" s="63">
        <v>139</v>
      </c>
    </row>
    <row r="1149" spans="1:3" x14ac:dyDescent="0.15">
      <c r="A1149" s="62" t="s">
        <v>1852</v>
      </c>
      <c r="B1149" s="62" t="s">
        <v>6476</v>
      </c>
      <c r="C1149" s="63">
        <v>129</v>
      </c>
    </row>
    <row r="1150" spans="1:3" x14ac:dyDescent="0.15">
      <c r="A1150" s="62" t="s">
        <v>1854</v>
      </c>
      <c r="B1150" s="62" t="s">
        <v>6477</v>
      </c>
      <c r="C1150" s="63">
        <v>109</v>
      </c>
    </row>
    <row r="1151" spans="1:3" x14ac:dyDescent="0.15">
      <c r="A1151" s="62" t="s">
        <v>1856</v>
      </c>
      <c r="B1151" s="62" t="s">
        <v>6478</v>
      </c>
      <c r="C1151" s="63">
        <v>236.4</v>
      </c>
    </row>
    <row r="1152" spans="1:3" x14ac:dyDescent="0.15">
      <c r="A1152" s="62" t="s">
        <v>1858</v>
      </c>
      <c r="B1152" s="62" t="s">
        <v>6287</v>
      </c>
      <c r="C1152" s="63">
        <v>216.4</v>
      </c>
    </row>
    <row r="1153" spans="1:3" x14ac:dyDescent="0.15">
      <c r="A1153" s="62" t="s">
        <v>1859</v>
      </c>
      <c r="B1153" s="62" t="s">
        <v>6288</v>
      </c>
      <c r="C1153" s="63">
        <v>226.4</v>
      </c>
    </row>
    <row r="1154" spans="1:3" x14ac:dyDescent="0.15">
      <c r="A1154" s="62" t="s">
        <v>1860</v>
      </c>
      <c r="B1154" s="62" t="s">
        <v>6479</v>
      </c>
      <c r="C1154" s="63">
        <v>256.39999999999998</v>
      </c>
    </row>
    <row r="1155" spans="1:3" x14ac:dyDescent="0.15">
      <c r="A1155" s="62" t="s">
        <v>1862</v>
      </c>
      <c r="B1155" s="62" t="s">
        <v>6480</v>
      </c>
      <c r="C1155" s="63">
        <v>266.39999999999998</v>
      </c>
    </row>
    <row r="1156" spans="1:3" x14ac:dyDescent="0.15">
      <c r="A1156" s="62" t="s">
        <v>1864</v>
      </c>
      <c r="B1156" s="62" t="s">
        <v>6289</v>
      </c>
      <c r="C1156" s="63">
        <v>236.4</v>
      </c>
    </row>
    <row r="1157" spans="1:3" x14ac:dyDescent="0.15">
      <c r="A1157" s="62" t="s">
        <v>1865</v>
      </c>
      <c r="B1157" s="62" t="s">
        <v>6290</v>
      </c>
      <c r="C1157" s="63">
        <v>246.4</v>
      </c>
    </row>
    <row r="1158" spans="1:3" x14ac:dyDescent="0.15">
      <c r="A1158" s="62" t="s">
        <v>1866</v>
      </c>
      <c r="B1158" s="62" t="s">
        <v>6481</v>
      </c>
      <c r="C1158" s="63">
        <v>276.39999999999998</v>
      </c>
    </row>
    <row r="1159" spans="1:3" x14ac:dyDescent="0.15">
      <c r="A1159" s="62" t="s">
        <v>1868</v>
      </c>
      <c r="B1159" s="62" t="s">
        <v>6482</v>
      </c>
      <c r="C1159" s="63">
        <v>286.39999999999998</v>
      </c>
    </row>
    <row r="1160" spans="1:3" x14ac:dyDescent="0.15">
      <c r="A1160" s="62" t="s">
        <v>1870</v>
      </c>
      <c r="B1160" s="62" t="s">
        <v>6291</v>
      </c>
      <c r="C1160" s="63">
        <v>256.39999999999998</v>
      </c>
    </row>
    <row r="1161" spans="1:3" x14ac:dyDescent="0.15">
      <c r="A1161" s="62" t="s">
        <v>1871</v>
      </c>
      <c r="B1161" s="62" t="s">
        <v>6292</v>
      </c>
      <c r="C1161" s="63">
        <v>266.39999999999998</v>
      </c>
    </row>
    <row r="1162" spans="1:3" x14ac:dyDescent="0.15">
      <c r="A1162" s="62" t="s">
        <v>1872</v>
      </c>
      <c r="B1162" s="62" t="s">
        <v>6483</v>
      </c>
      <c r="C1162" s="63">
        <v>296.39999999999998</v>
      </c>
    </row>
    <row r="1163" spans="1:3" x14ac:dyDescent="0.15">
      <c r="A1163" s="62" t="s">
        <v>1874</v>
      </c>
      <c r="B1163" s="62" t="s">
        <v>6484</v>
      </c>
      <c r="C1163" s="63">
        <v>306.39999999999998</v>
      </c>
    </row>
    <row r="1164" spans="1:3" x14ac:dyDescent="0.15">
      <c r="A1164" s="62" t="s">
        <v>1876</v>
      </c>
      <c r="B1164" s="62" t="s">
        <v>6293</v>
      </c>
      <c r="C1164" s="63">
        <v>276.39999999999998</v>
      </c>
    </row>
    <row r="1165" spans="1:3" x14ac:dyDescent="0.15">
      <c r="A1165" s="62" t="s">
        <v>1877</v>
      </c>
      <c r="B1165" s="62" t="s">
        <v>6303</v>
      </c>
      <c r="C1165" s="63">
        <v>286.39999999999998</v>
      </c>
    </row>
    <row r="1166" spans="1:3" x14ac:dyDescent="0.15">
      <c r="A1166" s="62" t="s">
        <v>1878</v>
      </c>
      <c r="B1166" s="62" t="s">
        <v>6485</v>
      </c>
      <c r="C1166" s="63">
        <v>218.7</v>
      </c>
    </row>
    <row r="1167" spans="1:3" x14ac:dyDescent="0.15">
      <c r="A1167" s="62" t="s">
        <v>1880</v>
      </c>
      <c r="B1167" s="62" t="s">
        <v>6279</v>
      </c>
      <c r="C1167" s="63">
        <v>198.7</v>
      </c>
    </row>
    <row r="1168" spans="1:3" x14ac:dyDescent="0.15">
      <c r="A1168" s="62" t="s">
        <v>1881</v>
      </c>
      <c r="B1168" s="62" t="s">
        <v>6280</v>
      </c>
      <c r="C1168" s="63">
        <v>208.7</v>
      </c>
    </row>
    <row r="1169" spans="1:3" x14ac:dyDescent="0.15">
      <c r="A1169" s="62" t="s">
        <v>1882</v>
      </c>
      <c r="B1169" s="62" t="s">
        <v>6486</v>
      </c>
      <c r="C1169" s="63">
        <v>238.7</v>
      </c>
    </row>
    <row r="1170" spans="1:3" x14ac:dyDescent="0.15">
      <c r="A1170" s="62" t="s">
        <v>1884</v>
      </c>
      <c r="B1170" s="62" t="s">
        <v>6487</v>
      </c>
      <c r="C1170" s="63">
        <v>248.7</v>
      </c>
    </row>
    <row r="1171" spans="1:3" x14ac:dyDescent="0.15">
      <c r="A1171" s="62" t="s">
        <v>1886</v>
      </c>
      <c r="B1171" s="62" t="s">
        <v>6281</v>
      </c>
      <c r="C1171" s="63">
        <v>218.7</v>
      </c>
    </row>
    <row r="1172" spans="1:3" x14ac:dyDescent="0.15">
      <c r="A1172" s="62" t="s">
        <v>1887</v>
      </c>
      <c r="B1172" s="62" t="s">
        <v>6282</v>
      </c>
      <c r="C1172" s="63">
        <v>228.7</v>
      </c>
    </row>
    <row r="1173" spans="1:3" x14ac:dyDescent="0.15">
      <c r="A1173" s="62" t="s">
        <v>1888</v>
      </c>
      <c r="B1173" s="62" t="s">
        <v>6283</v>
      </c>
      <c r="C1173" s="63">
        <v>208.7</v>
      </c>
    </row>
    <row r="1174" spans="1:3" x14ac:dyDescent="0.15">
      <c r="A1174" s="62" t="s">
        <v>1889</v>
      </c>
      <c r="B1174" s="62" t="s">
        <v>6284</v>
      </c>
      <c r="C1174" s="63">
        <v>218.7</v>
      </c>
    </row>
    <row r="1175" spans="1:3" x14ac:dyDescent="0.15">
      <c r="A1175" s="62" t="s">
        <v>1890</v>
      </c>
      <c r="B1175" s="62" t="s">
        <v>6285</v>
      </c>
      <c r="C1175" s="63">
        <v>228.7</v>
      </c>
    </row>
    <row r="1176" spans="1:3" x14ac:dyDescent="0.15">
      <c r="A1176" s="62" t="s">
        <v>1891</v>
      </c>
      <c r="B1176" s="62" t="s">
        <v>6286</v>
      </c>
      <c r="C1176" s="63">
        <v>238.7</v>
      </c>
    </row>
    <row r="1177" spans="1:3" x14ac:dyDescent="0.15">
      <c r="A1177" s="62" t="s">
        <v>1892</v>
      </c>
      <c r="B1177" s="62" t="s">
        <v>6488</v>
      </c>
      <c r="C1177" s="63">
        <v>146.4</v>
      </c>
    </row>
    <row r="1178" spans="1:3" x14ac:dyDescent="0.15">
      <c r="A1178" s="62" t="s">
        <v>1894</v>
      </c>
      <c r="B1178" s="62" t="s">
        <v>6489</v>
      </c>
      <c r="C1178" s="63">
        <v>206.4</v>
      </c>
    </row>
    <row r="1179" spans="1:3" x14ac:dyDescent="0.15">
      <c r="A1179" s="62" t="s">
        <v>1896</v>
      </c>
      <c r="B1179" s="62" t="s">
        <v>6490</v>
      </c>
      <c r="C1179" s="63">
        <v>166.4</v>
      </c>
    </row>
    <row r="1180" spans="1:3" x14ac:dyDescent="0.15">
      <c r="A1180" s="62" t="s">
        <v>1898</v>
      </c>
      <c r="B1180" s="62" t="s">
        <v>6491</v>
      </c>
      <c r="C1180" s="63">
        <v>226.4</v>
      </c>
    </row>
    <row r="1181" spans="1:3" x14ac:dyDescent="0.15">
      <c r="A1181" s="62" t="s">
        <v>1900</v>
      </c>
      <c r="B1181" s="62" t="s">
        <v>6492</v>
      </c>
      <c r="C1181" s="63">
        <v>128.69999999999999</v>
      </c>
    </row>
    <row r="1182" spans="1:3" x14ac:dyDescent="0.15">
      <c r="A1182" s="62" t="s">
        <v>1902</v>
      </c>
      <c r="B1182" s="62" t="s">
        <v>6493</v>
      </c>
      <c r="C1182" s="63">
        <v>188.7</v>
      </c>
    </row>
    <row r="1183" spans="1:3" x14ac:dyDescent="0.15">
      <c r="A1183" s="62" t="s">
        <v>1904</v>
      </c>
      <c r="B1183" s="62" t="s">
        <v>6494</v>
      </c>
      <c r="C1183" s="63">
        <v>148.69999999999999</v>
      </c>
    </row>
    <row r="1184" spans="1:3" x14ac:dyDescent="0.15">
      <c r="A1184" s="62" t="s">
        <v>1906</v>
      </c>
      <c r="B1184" s="62" t="s">
        <v>6495</v>
      </c>
      <c r="C1184" s="63">
        <v>208.7</v>
      </c>
    </row>
    <row r="1185" spans="1:3" x14ac:dyDescent="0.15">
      <c r="A1185" s="62" t="s">
        <v>1908</v>
      </c>
      <c r="B1185" s="62" t="s">
        <v>6298</v>
      </c>
      <c r="C1185" s="63">
        <v>118.7</v>
      </c>
    </row>
    <row r="1186" spans="1:3" x14ac:dyDescent="0.15">
      <c r="A1186" s="62" t="s">
        <v>1909</v>
      </c>
      <c r="B1186" s="62" t="s">
        <v>6496</v>
      </c>
      <c r="C1186" s="63">
        <v>158.69999999999999</v>
      </c>
    </row>
    <row r="1187" spans="1:3" x14ac:dyDescent="0.15">
      <c r="A1187" s="62" t="s">
        <v>1911</v>
      </c>
      <c r="B1187" s="62" t="s">
        <v>6497</v>
      </c>
      <c r="C1187" s="63">
        <v>143.69999999999999</v>
      </c>
    </row>
    <row r="1188" spans="1:3" x14ac:dyDescent="0.15">
      <c r="A1188" s="62" t="s">
        <v>1913</v>
      </c>
      <c r="B1188" s="62" t="s">
        <v>6498</v>
      </c>
      <c r="C1188" s="63">
        <v>138.69999999999999</v>
      </c>
    </row>
    <row r="1189" spans="1:3" x14ac:dyDescent="0.15">
      <c r="A1189" s="62" t="s">
        <v>1915</v>
      </c>
      <c r="B1189" s="62" t="s">
        <v>6499</v>
      </c>
      <c r="C1189" s="63">
        <v>178.7</v>
      </c>
    </row>
    <row r="1190" spans="1:3" x14ac:dyDescent="0.15">
      <c r="A1190" s="62" t="s">
        <v>1917</v>
      </c>
      <c r="B1190" s="62" t="s">
        <v>6500</v>
      </c>
      <c r="C1190" s="63">
        <v>163.69999999999999</v>
      </c>
    </row>
    <row r="1191" spans="1:3" x14ac:dyDescent="0.15">
      <c r="A1191" s="62" t="s">
        <v>1919</v>
      </c>
      <c r="B1191" s="62" t="s">
        <v>6301</v>
      </c>
      <c r="C1191" s="63">
        <v>113.7</v>
      </c>
    </row>
    <row r="1192" spans="1:3" x14ac:dyDescent="0.15">
      <c r="A1192" s="62" t="s">
        <v>1920</v>
      </c>
      <c r="B1192" s="62" t="s">
        <v>1921</v>
      </c>
      <c r="C1192" s="63">
        <v>70</v>
      </c>
    </row>
    <row r="1193" spans="1:3" x14ac:dyDescent="0.15">
      <c r="A1193" s="62" t="s">
        <v>1922</v>
      </c>
      <c r="B1193" s="62" t="s">
        <v>1923</v>
      </c>
      <c r="C1193" s="63">
        <v>100</v>
      </c>
    </row>
    <row r="1194" spans="1:3" x14ac:dyDescent="0.15">
      <c r="A1194" s="62" t="s">
        <v>1924</v>
      </c>
      <c r="B1194" s="62" t="s">
        <v>1925</v>
      </c>
      <c r="C1194" s="63">
        <v>228.7</v>
      </c>
    </row>
    <row r="1195" spans="1:3" x14ac:dyDescent="0.15">
      <c r="A1195" s="62" t="s">
        <v>1926</v>
      </c>
      <c r="B1195" s="62" t="s">
        <v>1927</v>
      </c>
      <c r="C1195" s="63">
        <v>246.4</v>
      </c>
    </row>
    <row r="1196" spans="1:3" x14ac:dyDescent="0.15">
      <c r="A1196" s="62" t="s">
        <v>1928</v>
      </c>
      <c r="B1196" s="62" t="s">
        <v>1929</v>
      </c>
      <c r="C1196" s="63">
        <v>99.7</v>
      </c>
    </row>
    <row r="1197" spans="1:3" x14ac:dyDescent="0.15">
      <c r="A1197" s="62" t="s">
        <v>1930</v>
      </c>
      <c r="B1197" s="62" t="s">
        <v>1931</v>
      </c>
      <c r="C1197" s="63">
        <v>258.7</v>
      </c>
    </row>
    <row r="1198" spans="1:3" x14ac:dyDescent="0.15">
      <c r="A1198" s="62" t="s">
        <v>1932</v>
      </c>
      <c r="B1198" s="62" t="s">
        <v>1933</v>
      </c>
      <c r="C1198" s="63">
        <v>248.7</v>
      </c>
    </row>
    <row r="1199" spans="1:3" ht="33" x14ac:dyDescent="0.15">
      <c r="A1199" s="62" t="s">
        <v>1934</v>
      </c>
      <c r="B1199" s="93" t="s">
        <v>6501</v>
      </c>
      <c r="C1199" s="63">
        <v>238.7</v>
      </c>
    </row>
    <row r="1200" spans="1:3" x14ac:dyDescent="0.15">
      <c r="A1200" s="62" t="s">
        <v>1936</v>
      </c>
      <c r="B1200" s="62" t="s">
        <v>1937</v>
      </c>
      <c r="C1200" s="63">
        <v>228.7</v>
      </c>
    </row>
    <row r="1201" spans="1:3" x14ac:dyDescent="0.15">
      <c r="A1201" s="62" t="s">
        <v>1938</v>
      </c>
      <c r="B1201" s="62" t="s">
        <v>1939</v>
      </c>
      <c r="C1201" s="63">
        <v>226.1</v>
      </c>
    </row>
    <row r="1202" spans="1:3" x14ac:dyDescent="0.15">
      <c r="A1202" s="62" t="s">
        <v>1940</v>
      </c>
      <c r="B1202" s="62" t="s">
        <v>1941</v>
      </c>
      <c r="C1202" s="63">
        <v>236.1</v>
      </c>
    </row>
    <row r="1203" spans="1:3" x14ac:dyDescent="0.15">
      <c r="A1203" s="62" t="s">
        <v>1942</v>
      </c>
      <c r="B1203" s="62" t="s">
        <v>1943</v>
      </c>
      <c r="C1203" s="63">
        <v>206.1</v>
      </c>
    </row>
    <row r="1204" spans="1:3" x14ac:dyDescent="0.15">
      <c r="A1204" s="62" t="s">
        <v>1944</v>
      </c>
      <c r="B1204" s="62" t="s">
        <v>1945</v>
      </c>
      <c r="C1204" s="63">
        <v>216.1</v>
      </c>
    </row>
    <row r="1205" spans="1:3" x14ac:dyDescent="0.15">
      <c r="A1205" s="62" t="s">
        <v>1946</v>
      </c>
      <c r="B1205" s="62" t="s">
        <v>1947</v>
      </c>
      <c r="C1205" s="63">
        <v>166.1</v>
      </c>
    </row>
    <row r="1206" spans="1:3" x14ac:dyDescent="0.15">
      <c r="A1206" s="62" t="s">
        <v>1948</v>
      </c>
      <c r="B1206" s="62" t="s">
        <v>1949</v>
      </c>
      <c r="C1206" s="63">
        <v>176.1</v>
      </c>
    </row>
    <row r="1207" spans="1:3" x14ac:dyDescent="0.15">
      <c r="A1207" s="62" t="s">
        <v>1950</v>
      </c>
      <c r="B1207" s="62" t="s">
        <v>1951</v>
      </c>
      <c r="C1207" s="63">
        <v>236.1</v>
      </c>
    </row>
    <row r="1208" spans="1:3" x14ac:dyDescent="0.15">
      <c r="A1208" s="62" t="s">
        <v>1952</v>
      </c>
      <c r="B1208" s="62" t="s">
        <v>1953</v>
      </c>
      <c r="C1208" s="63">
        <v>246.1</v>
      </c>
    </row>
    <row r="1209" spans="1:3" x14ac:dyDescent="0.15">
      <c r="A1209" s="62" t="s">
        <v>1954</v>
      </c>
      <c r="B1209" s="62" t="s">
        <v>1011</v>
      </c>
      <c r="C1209" s="63">
        <v>216.1</v>
      </c>
    </row>
    <row r="1210" spans="1:3" x14ac:dyDescent="0.15">
      <c r="A1210" s="62" t="s">
        <v>1955</v>
      </c>
      <c r="B1210" s="62" t="s">
        <v>1013</v>
      </c>
      <c r="C1210" s="63">
        <v>226.1</v>
      </c>
    </row>
    <row r="1211" spans="1:3" x14ac:dyDescent="0.15">
      <c r="A1211" s="62" t="s">
        <v>1956</v>
      </c>
      <c r="B1211" s="62" t="s">
        <v>1957</v>
      </c>
      <c r="C1211" s="63">
        <v>146.1</v>
      </c>
    </row>
    <row r="1212" spans="1:3" x14ac:dyDescent="0.15">
      <c r="A1212" s="62" t="s">
        <v>1958</v>
      </c>
      <c r="B1212" s="62" t="s">
        <v>1959</v>
      </c>
      <c r="C1212" s="63">
        <v>156.1</v>
      </c>
    </row>
    <row r="1213" spans="1:3" x14ac:dyDescent="0.15">
      <c r="A1213" s="62" t="s">
        <v>1960</v>
      </c>
      <c r="B1213" s="62" t="s">
        <v>1961</v>
      </c>
      <c r="C1213" s="63">
        <v>256.10000000000002</v>
      </c>
    </row>
    <row r="1214" spans="1:3" x14ac:dyDescent="0.15">
      <c r="A1214" s="62" t="s">
        <v>1962</v>
      </c>
      <c r="B1214" s="62" t="s">
        <v>1963</v>
      </c>
      <c r="C1214" s="63">
        <v>266.10000000000002</v>
      </c>
    </row>
    <row r="1215" spans="1:3" x14ac:dyDescent="0.15">
      <c r="A1215" s="62" t="s">
        <v>1964</v>
      </c>
      <c r="B1215" s="62" t="s">
        <v>1017</v>
      </c>
      <c r="C1215" s="63">
        <v>236.1</v>
      </c>
    </row>
    <row r="1216" spans="1:3" x14ac:dyDescent="0.15">
      <c r="A1216" s="62" t="s">
        <v>1965</v>
      </c>
      <c r="B1216" s="62" t="s">
        <v>1019</v>
      </c>
      <c r="C1216" s="63">
        <v>246.1</v>
      </c>
    </row>
    <row r="1217" spans="1:3" x14ac:dyDescent="0.15">
      <c r="A1217" s="62" t="s">
        <v>1966</v>
      </c>
      <c r="B1217" s="62" t="s">
        <v>1967</v>
      </c>
      <c r="C1217" s="63">
        <v>276.10000000000002</v>
      </c>
    </row>
    <row r="1218" spans="1:3" x14ac:dyDescent="0.15">
      <c r="A1218" s="62" t="s">
        <v>1968</v>
      </c>
      <c r="B1218" s="62" t="s">
        <v>1969</v>
      </c>
      <c r="C1218" s="63">
        <v>286.10000000000002</v>
      </c>
    </row>
    <row r="1219" spans="1:3" x14ac:dyDescent="0.15">
      <c r="A1219" s="62" t="s">
        <v>1970</v>
      </c>
      <c r="B1219" s="62" t="s">
        <v>1971</v>
      </c>
      <c r="C1219" s="63">
        <v>256.10000000000002</v>
      </c>
    </row>
    <row r="1220" spans="1:3" x14ac:dyDescent="0.15">
      <c r="A1220" s="62" t="s">
        <v>1972</v>
      </c>
      <c r="B1220" s="62" t="s">
        <v>1023</v>
      </c>
      <c r="C1220" s="63">
        <v>266.10000000000002</v>
      </c>
    </row>
    <row r="1221" spans="1:3" x14ac:dyDescent="0.15">
      <c r="A1221" s="62" t="s">
        <v>1973</v>
      </c>
      <c r="B1221" s="62" t="s">
        <v>1974</v>
      </c>
      <c r="C1221" s="63">
        <v>296.10000000000002</v>
      </c>
    </row>
    <row r="1222" spans="1:3" x14ac:dyDescent="0.15">
      <c r="A1222" s="62" t="s">
        <v>1975</v>
      </c>
      <c r="B1222" s="62" t="s">
        <v>1976</v>
      </c>
      <c r="C1222" s="63">
        <v>306.10000000000002</v>
      </c>
    </row>
    <row r="1223" spans="1:3" x14ac:dyDescent="0.15">
      <c r="A1223" s="62" t="s">
        <v>1977</v>
      </c>
      <c r="B1223" s="62" t="s">
        <v>1025</v>
      </c>
      <c r="C1223" s="63">
        <v>276.10000000000002</v>
      </c>
    </row>
    <row r="1224" spans="1:3" x14ac:dyDescent="0.15">
      <c r="A1224" s="62" t="s">
        <v>1978</v>
      </c>
      <c r="B1224" s="62" t="s">
        <v>1027</v>
      </c>
      <c r="C1224" s="63">
        <v>286.10000000000002</v>
      </c>
    </row>
    <row r="1225" spans="1:3" x14ac:dyDescent="0.15">
      <c r="A1225" s="62" t="s">
        <v>1979</v>
      </c>
      <c r="B1225" s="62" t="s">
        <v>1980</v>
      </c>
      <c r="C1225" s="63">
        <v>208.4</v>
      </c>
    </row>
    <row r="1226" spans="1:3" x14ac:dyDescent="0.15">
      <c r="A1226" s="62" t="s">
        <v>1981</v>
      </c>
      <c r="B1226" s="62" t="s">
        <v>1982</v>
      </c>
      <c r="C1226" s="63">
        <v>218.4</v>
      </c>
    </row>
    <row r="1227" spans="1:3" x14ac:dyDescent="0.15">
      <c r="A1227" s="62" t="s">
        <v>1983</v>
      </c>
      <c r="B1227" s="62" t="s">
        <v>1984</v>
      </c>
      <c r="C1227" s="63">
        <v>188.4</v>
      </c>
    </row>
    <row r="1228" spans="1:3" x14ac:dyDescent="0.15">
      <c r="A1228" s="62" t="s">
        <v>1985</v>
      </c>
      <c r="B1228" s="62" t="s">
        <v>1986</v>
      </c>
      <c r="C1228" s="63">
        <v>198.4</v>
      </c>
    </row>
    <row r="1229" spans="1:3" x14ac:dyDescent="0.15">
      <c r="A1229" s="62" t="s">
        <v>1987</v>
      </c>
      <c r="B1229" s="62" t="s">
        <v>1988</v>
      </c>
      <c r="C1229" s="63">
        <v>148.4</v>
      </c>
    </row>
    <row r="1230" spans="1:3" x14ac:dyDescent="0.15">
      <c r="A1230" s="62" t="s">
        <v>1989</v>
      </c>
      <c r="B1230" s="62" t="s">
        <v>1990</v>
      </c>
      <c r="C1230" s="63">
        <v>158.4</v>
      </c>
    </row>
    <row r="1231" spans="1:3" x14ac:dyDescent="0.15">
      <c r="A1231" s="62" t="s">
        <v>1991</v>
      </c>
      <c r="B1231" s="62" t="s">
        <v>1992</v>
      </c>
      <c r="C1231" s="63">
        <v>218.4</v>
      </c>
    </row>
    <row r="1232" spans="1:3" x14ac:dyDescent="0.15">
      <c r="A1232" s="62" t="s">
        <v>1993</v>
      </c>
      <c r="B1232" s="62" t="s">
        <v>1994</v>
      </c>
      <c r="C1232" s="63">
        <v>228.4</v>
      </c>
    </row>
    <row r="1233" spans="1:3" x14ac:dyDescent="0.15">
      <c r="A1233" s="62" t="s">
        <v>1995</v>
      </c>
      <c r="B1233" s="62" t="s">
        <v>987</v>
      </c>
      <c r="C1233" s="63">
        <v>198.4</v>
      </c>
    </row>
    <row r="1234" spans="1:3" x14ac:dyDescent="0.15">
      <c r="A1234" s="62" t="s">
        <v>1996</v>
      </c>
      <c r="B1234" s="62" t="s">
        <v>989</v>
      </c>
      <c r="C1234" s="63">
        <v>208.4</v>
      </c>
    </row>
    <row r="1235" spans="1:3" x14ac:dyDescent="0.15">
      <c r="A1235" s="62" t="s">
        <v>1997</v>
      </c>
      <c r="B1235" s="62" t="s">
        <v>1998</v>
      </c>
      <c r="C1235" s="63">
        <v>128.4</v>
      </c>
    </row>
    <row r="1236" spans="1:3" x14ac:dyDescent="0.15">
      <c r="A1236" s="62" t="s">
        <v>1999</v>
      </c>
      <c r="B1236" s="62" t="s">
        <v>2000</v>
      </c>
      <c r="C1236" s="63">
        <v>138.4</v>
      </c>
    </row>
    <row r="1237" spans="1:3" x14ac:dyDescent="0.15">
      <c r="A1237" s="62" t="s">
        <v>2001</v>
      </c>
      <c r="B1237" s="62" t="s">
        <v>2002</v>
      </c>
      <c r="C1237" s="63">
        <v>238.4</v>
      </c>
    </row>
    <row r="1238" spans="1:3" x14ac:dyDescent="0.15">
      <c r="A1238" s="62" t="s">
        <v>2003</v>
      </c>
      <c r="B1238" s="62" t="s">
        <v>2004</v>
      </c>
      <c r="C1238" s="63">
        <v>248.4</v>
      </c>
    </row>
    <row r="1239" spans="1:3" x14ac:dyDescent="0.15">
      <c r="A1239" s="62" t="s">
        <v>2005</v>
      </c>
      <c r="B1239" s="62" t="s">
        <v>995</v>
      </c>
      <c r="C1239" s="63">
        <v>218.4</v>
      </c>
    </row>
    <row r="1240" spans="1:3" x14ac:dyDescent="0.15">
      <c r="A1240" s="62" t="s">
        <v>2006</v>
      </c>
      <c r="B1240" s="62" t="s">
        <v>997</v>
      </c>
      <c r="C1240" s="63">
        <v>228.4</v>
      </c>
    </row>
    <row r="1241" spans="1:3" x14ac:dyDescent="0.15">
      <c r="A1241" s="62" t="s">
        <v>2007</v>
      </c>
      <c r="B1241" s="62" t="s">
        <v>2008</v>
      </c>
      <c r="C1241" s="63">
        <v>228.4</v>
      </c>
    </row>
    <row r="1242" spans="1:3" x14ac:dyDescent="0.15">
      <c r="A1242" s="62" t="s">
        <v>2009</v>
      </c>
      <c r="B1242" s="62" t="s">
        <v>2010</v>
      </c>
      <c r="C1242" s="63">
        <v>238.4</v>
      </c>
    </row>
    <row r="1243" spans="1:3" x14ac:dyDescent="0.15">
      <c r="A1243" s="62" t="s">
        <v>2011</v>
      </c>
      <c r="B1243" s="62" t="s">
        <v>2012</v>
      </c>
      <c r="C1243" s="63">
        <v>208.4</v>
      </c>
    </row>
    <row r="1244" spans="1:3" x14ac:dyDescent="0.15">
      <c r="A1244" s="62" t="s">
        <v>2013</v>
      </c>
      <c r="B1244" s="62" t="s">
        <v>1001</v>
      </c>
      <c r="C1244" s="63">
        <v>218.4</v>
      </c>
    </row>
    <row r="1245" spans="1:3" x14ac:dyDescent="0.15">
      <c r="A1245" s="62" t="s">
        <v>2014</v>
      </c>
      <c r="B1245" s="62" t="s">
        <v>2015</v>
      </c>
      <c r="C1245" s="63">
        <v>248.4</v>
      </c>
    </row>
    <row r="1246" spans="1:3" x14ac:dyDescent="0.15">
      <c r="A1246" s="62" t="s">
        <v>2016</v>
      </c>
      <c r="B1246" s="62" t="s">
        <v>2017</v>
      </c>
      <c r="C1246" s="63">
        <v>258.39999999999998</v>
      </c>
    </row>
    <row r="1247" spans="1:3" x14ac:dyDescent="0.15">
      <c r="A1247" s="62" t="s">
        <v>2018</v>
      </c>
      <c r="B1247" s="62" t="s">
        <v>1003</v>
      </c>
      <c r="C1247" s="63">
        <v>228.4</v>
      </c>
    </row>
    <row r="1248" spans="1:3" x14ac:dyDescent="0.15">
      <c r="A1248" s="62" t="s">
        <v>2019</v>
      </c>
      <c r="B1248" s="62" t="s">
        <v>1005</v>
      </c>
      <c r="C1248" s="63">
        <v>238.4</v>
      </c>
    </row>
    <row r="1249" spans="1:3" x14ac:dyDescent="0.15">
      <c r="A1249" s="62" t="s">
        <v>2020</v>
      </c>
      <c r="B1249" s="62" t="s">
        <v>2021</v>
      </c>
      <c r="C1249" s="63">
        <v>178.4</v>
      </c>
    </row>
    <row r="1250" spans="1:3" x14ac:dyDescent="0.15">
      <c r="A1250" s="62" t="s">
        <v>2022</v>
      </c>
      <c r="B1250" s="62" t="s">
        <v>2023</v>
      </c>
      <c r="C1250" s="63">
        <v>158.4</v>
      </c>
    </row>
    <row r="1251" spans="1:3" x14ac:dyDescent="0.15">
      <c r="A1251" s="62" t="s">
        <v>2024</v>
      </c>
      <c r="B1251" s="62" t="s">
        <v>2025</v>
      </c>
      <c r="C1251" s="63">
        <v>163.4</v>
      </c>
    </row>
    <row r="1252" spans="1:3" x14ac:dyDescent="0.15">
      <c r="A1252" s="62" t="s">
        <v>2026</v>
      </c>
      <c r="B1252" s="62" t="s">
        <v>2027</v>
      </c>
      <c r="C1252" s="63">
        <v>143.4</v>
      </c>
    </row>
    <row r="1253" spans="1:3" x14ac:dyDescent="0.15">
      <c r="A1253" s="62" t="s">
        <v>2028</v>
      </c>
      <c r="B1253" s="62" t="s">
        <v>2029</v>
      </c>
      <c r="C1253" s="63">
        <v>138.4</v>
      </c>
    </row>
    <row r="1254" spans="1:3" x14ac:dyDescent="0.15">
      <c r="A1254" s="62" t="s">
        <v>2030</v>
      </c>
      <c r="B1254" s="62" t="s">
        <v>1033</v>
      </c>
      <c r="C1254" s="63">
        <v>118.4</v>
      </c>
    </row>
    <row r="1255" spans="1:3" x14ac:dyDescent="0.15">
      <c r="A1255" s="62" t="s">
        <v>2031</v>
      </c>
      <c r="B1255" s="62" t="s">
        <v>1035</v>
      </c>
      <c r="C1255" s="63">
        <v>113.4</v>
      </c>
    </row>
    <row r="1256" spans="1:3" x14ac:dyDescent="0.15">
      <c r="A1256" s="62" t="s">
        <v>2032</v>
      </c>
      <c r="B1256" s="62" t="s">
        <v>1037</v>
      </c>
      <c r="C1256" s="63">
        <v>99.4</v>
      </c>
    </row>
    <row r="1257" spans="1:3" x14ac:dyDescent="0.15">
      <c r="A1257" s="62" t="s">
        <v>2033</v>
      </c>
      <c r="B1257" s="62" t="s">
        <v>2034</v>
      </c>
      <c r="C1257" s="63">
        <v>145.80000000000001</v>
      </c>
    </row>
    <row r="1258" spans="1:3" x14ac:dyDescent="0.15">
      <c r="A1258" s="62" t="s">
        <v>2035</v>
      </c>
      <c r="B1258" s="62" t="s">
        <v>2036</v>
      </c>
      <c r="C1258" s="63">
        <v>155.80000000000001</v>
      </c>
    </row>
    <row r="1259" spans="1:3" x14ac:dyDescent="0.15">
      <c r="A1259" s="62" t="s">
        <v>2037</v>
      </c>
      <c r="B1259" s="62" t="s">
        <v>2038</v>
      </c>
      <c r="C1259" s="63">
        <v>205.8</v>
      </c>
    </row>
    <row r="1260" spans="1:3" x14ac:dyDescent="0.15">
      <c r="A1260" s="62" t="s">
        <v>2039</v>
      </c>
      <c r="B1260" s="62" t="s">
        <v>2040</v>
      </c>
      <c r="C1260" s="63">
        <v>215.8</v>
      </c>
    </row>
    <row r="1261" spans="1:3" x14ac:dyDescent="0.15">
      <c r="A1261" s="62" t="s">
        <v>2041</v>
      </c>
      <c r="B1261" s="62" t="s">
        <v>1047</v>
      </c>
      <c r="C1261" s="63">
        <v>215.8</v>
      </c>
    </row>
    <row r="1262" spans="1:3" x14ac:dyDescent="0.15">
      <c r="A1262" s="62" t="s">
        <v>2042</v>
      </c>
      <c r="B1262" s="62" t="s">
        <v>1049</v>
      </c>
      <c r="C1262" s="63">
        <v>225.8</v>
      </c>
    </row>
    <row r="1263" spans="1:3" x14ac:dyDescent="0.15">
      <c r="A1263" s="62" t="s">
        <v>2043</v>
      </c>
      <c r="B1263" s="62" t="s">
        <v>2044</v>
      </c>
      <c r="C1263" s="63">
        <v>255.8</v>
      </c>
    </row>
    <row r="1264" spans="1:3" x14ac:dyDescent="0.15">
      <c r="A1264" s="62" t="s">
        <v>2045</v>
      </c>
      <c r="B1264" s="62" t="s">
        <v>1053</v>
      </c>
      <c r="C1264" s="63">
        <v>265.8</v>
      </c>
    </row>
    <row r="1265" spans="1:3" x14ac:dyDescent="0.15">
      <c r="A1265" s="62" t="s">
        <v>2046</v>
      </c>
      <c r="B1265" s="62" t="s">
        <v>1055</v>
      </c>
      <c r="C1265" s="63">
        <v>235.8</v>
      </c>
    </row>
    <row r="1266" spans="1:3" x14ac:dyDescent="0.15">
      <c r="A1266" s="62" t="s">
        <v>2047</v>
      </c>
      <c r="B1266" s="62" t="s">
        <v>1057</v>
      </c>
      <c r="C1266" s="63">
        <v>245.8</v>
      </c>
    </row>
    <row r="1267" spans="1:3" x14ac:dyDescent="0.15">
      <c r="A1267" s="62" t="s">
        <v>2048</v>
      </c>
      <c r="B1267" s="62" t="s">
        <v>1059</v>
      </c>
      <c r="C1267" s="63">
        <v>275.8</v>
      </c>
    </row>
    <row r="1268" spans="1:3" x14ac:dyDescent="0.15">
      <c r="A1268" s="62" t="s">
        <v>2049</v>
      </c>
      <c r="B1268" s="62" t="s">
        <v>1061</v>
      </c>
      <c r="C1268" s="63">
        <v>285.8</v>
      </c>
    </row>
    <row r="1269" spans="1:3" x14ac:dyDescent="0.15">
      <c r="A1269" s="62" t="s">
        <v>2050</v>
      </c>
      <c r="B1269" s="62" t="s">
        <v>2051</v>
      </c>
      <c r="C1269" s="63">
        <v>165.8</v>
      </c>
    </row>
    <row r="1270" spans="1:3" x14ac:dyDescent="0.15">
      <c r="A1270" s="62" t="s">
        <v>2052</v>
      </c>
      <c r="B1270" s="62" t="s">
        <v>2053</v>
      </c>
      <c r="C1270" s="63">
        <v>175.8</v>
      </c>
    </row>
    <row r="1271" spans="1:3" x14ac:dyDescent="0.15">
      <c r="A1271" s="62" t="s">
        <v>2054</v>
      </c>
      <c r="B1271" s="62" t="s">
        <v>2055</v>
      </c>
      <c r="C1271" s="63">
        <v>225.8</v>
      </c>
    </row>
    <row r="1272" spans="1:3" x14ac:dyDescent="0.15">
      <c r="A1272" s="62" t="s">
        <v>2056</v>
      </c>
      <c r="B1272" s="62" t="s">
        <v>2057</v>
      </c>
      <c r="C1272" s="63">
        <v>235.8</v>
      </c>
    </row>
    <row r="1273" spans="1:3" x14ac:dyDescent="0.15">
      <c r="A1273" s="62" t="s">
        <v>2058</v>
      </c>
      <c r="B1273" s="62" t="s">
        <v>2059</v>
      </c>
      <c r="C1273" s="63">
        <v>235.8</v>
      </c>
    </row>
    <row r="1274" spans="1:3" x14ac:dyDescent="0.15">
      <c r="A1274" s="62" t="s">
        <v>2060</v>
      </c>
      <c r="B1274" s="62" t="s">
        <v>2061</v>
      </c>
      <c r="C1274" s="63">
        <v>245.8</v>
      </c>
    </row>
    <row r="1275" spans="1:3" x14ac:dyDescent="0.15">
      <c r="A1275" s="62" t="s">
        <v>2062</v>
      </c>
      <c r="B1275" s="62" t="s">
        <v>2063</v>
      </c>
      <c r="C1275" s="63">
        <v>275.8</v>
      </c>
    </row>
    <row r="1276" spans="1:3" x14ac:dyDescent="0.15">
      <c r="A1276" s="62" t="s">
        <v>2064</v>
      </c>
      <c r="B1276" s="62" t="s">
        <v>2065</v>
      </c>
      <c r="C1276" s="63">
        <v>285.8</v>
      </c>
    </row>
    <row r="1277" spans="1:3" x14ac:dyDescent="0.15">
      <c r="A1277" s="62" t="s">
        <v>2066</v>
      </c>
      <c r="B1277" s="62" t="s">
        <v>2067</v>
      </c>
      <c r="C1277" s="63">
        <v>255.8</v>
      </c>
    </row>
    <row r="1278" spans="1:3" x14ac:dyDescent="0.15">
      <c r="A1278" s="62" t="s">
        <v>2068</v>
      </c>
      <c r="B1278" s="62" t="s">
        <v>2069</v>
      </c>
      <c r="C1278" s="63">
        <v>265.8</v>
      </c>
    </row>
    <row r="1279" spans="1:3" x14ac:dyDescent="0.15">
      <c r="A1279" s="62" t="s">
        <v>2070</v>
      </c>
      <c r="B1279" s="62" t="s">
        <v>2071</v>
      </c>
      <c r="C1279" s="63">
        <v>295.8</v>
      </c>
    </row>
    <row r="1280" spans="1:3" x14ac:dyDescent="0.15">
      <c r="A1280" s="62" t="s">
        <v>2072</v>
      </c>
      <c r="B1280" s="62" t="s">
        <v>2073</v>
      </c>
      <c r="C1280" s="63">
        <v>305.8</v>
      </c>
    </row>
    <row r="1281" spans="1:3" x14ac:dyDescent="0.15">
      <c r="A1281" s="62" t="s">
        <v>2074</v>
      </c>
      <c r="B1281" s="62" t="s">
        <v>2075</v>
      </c>
      <c r="C1281" s="63">
        <v>128.1</v>
      </c>
    </row>
    <row r="1282" spans="1:3" x14ac:dyDescent="0.15">
      <c r="A1282" s="62" t="s">
        <v>2076</v>
      </c>
      <c r="B1282" s="62" t="s">
        <v>2077</v>
      </c>
      <c r="C1282" s="63">
        <v>138.1</v>
      </c>
    </row>
    <row r="1283" spans="1:3" x14ac:dyDescent="0.15">
      <c r="A1283" s="62" t="s">
        <v>2078</v>
      </c>
      <c r="B1283" s="62" t="s">
        <v>2079</v>
      </c>
      <c r="C1283" s="63">
        <v>188.1</v>
      </c>
    </row>
    <row r="1284" spans="1:3" x14ac:dyDescent="0.15">
      <c r="A1284" s="62" t="s">
        <v>2080</v>
      </c>
      <c r="B1284" s="62" t="s">
        <v>2081</v>
      </c>
      <c r="C1284" s="63">
        <v>198.1</v>
      </c>
    </row>
    <row r="1285" spans="1:3" x14ac:dyDescent="0.15">
      <c r="A1285" s="62" t="s">
        <v>2082</v>
      </c>
      <c r="B1285" s="62" t="s">
        <v>1071</v>
      </c>
      <c r="C1285" s="63">
        <v>198.1</v>
      </c>
    </row>
    <row r="1286" spans="1:3" x14ac:dyDescent="0.15">
      <c r="A1286" s="62" t="s">
        <v>2083</v>
      </c>
      <c r="B1286" s="62" t="s">
        <v>1073</v>
      </c>
      <c r="C1286" s="63">
        <v>208.1</v>
      </c>
    </row>
    <row r="1287" spans="1:3" x14ac:dyDescent="0.15">
      <c r="A1287" s="62" t="s">
        <v>2084</v>
      </c>
      <c r="B1287" s="62" t="s">
        <v>2085</v>
      </c>
      <c r="C1287" s="63">
        <v>208.1</v>
      </c>
    </row>
    <row r="1288" spans="1:3" x14ac:dyDescent="0.15">
      <c r="A1288" s="62" t="s">
        <v>2086</v>
      </c>
      <c r="B1288" s="62" t="s">
        <v>1077</v>
      </c>
      <c r="C1288" s="63">
        <v>218.1</v>
      </c>
    </row>
    <row r="1289" spans="1:3" x14ac:dyDescent="0.15">
      <c r="A1289" s="62" t="s">
        <v>2087</v>
      </c>
      <c r="B1289" s="62" t="s">
        <v>1079</v>
      </c>
      <c r="C1289" s="63">
        <v>218.1</v>
      </c>
    </row>
    <row r="1290" spans="1:3" x14ac:dyDescent="0.15">
      <c r="A1290" s="62" t="s">
        <v>2088</v>
      </c>
      <c r="B1290" s="62" t="s">
        <v>1081</v>
      </c>
      <c r="C1290" s="63">
        <v>228.1</v>
      </c>
    </row>
    <row r="1291" spans="1:3" x14ac:dyDescent="0.15">
      <c r="A1291" s="62" t="s">
        <v>2089</v>
      </c>
      <c r="B1291" s="62" t="s">
        <v>1083</v>
      </c>
      <c r="C1291" s="63">
        <v>228.1</v>
      </c>
    </row>
    <row r="1292" spans="1:3" x14ac:dyDescent="0.15">
      <c r="A1292" s="62" t="s">
        <v>2090</v>
      </c>
      <c r="B1292" s="62" t="s">
        <v>1085</v>
      </c>
      <c r="C1292" s="63">
        <v>238.1</v>
      </c>
    </row>
    <row r="1293" spans="1:3" x14ac:dyDescent="0.15">
      <c r="A1293" s="62" t="s">
        <v>2091</v>
      </c>
      <c r="B1293" s="62" t="s">
        <v>2092</v>
      </c>
      <c r="C1293" s="63">
        <v>148.1</v>
      </c>
    </row>
    <row r="1294" spans="1:3" x14ac:dyDescent="0.15">
      <c r="A1294" s="62" t="s">
        <v>2093</v>
      </c>
      <c r="B1294" s="62" t="s">
        <v>2094</v>
      </c>
      <c r="C1294" s="63">
        <v>158.1</v>
      </c>
    </row>
    <row r="1295" spans="1:3" x14ac:dyDescent="0.15">
      <c r="A1295" s="62" t="s">
        <v>2095</v>
      </c>
      <c r="B1295" s="62" t="s">
        <v>2096</v>
      </c>
      <c r="C1295" s="63">
        <v>208.1</v>
      </c>
    </row>
    <row r="1296" spans="1:3" x14ac:dyDescent="0.15">
      <c r="A1296" s="62" t="s">
        <v>2097</v>
      </c>
      <c r="B1296" s="62" t="s">
        <v>2098</v>
      </c>
      <c r="C1296" s="63">
        <v>218.1</v>
      </c>
    </row>
    <row r="1297" spans="1:3" x14ac:dyDescent="0.15">
      <c r="A1297" s="62" t="s">
        <v>2099</v>
      </c>
      <c r="B1297" s="62" t="s">
        <v>2100</v>
      </c>
      <c r="C1297" s="63">
        <v>218.1</v>
      </c>
    </row>
    <row r="1298" spans="1:3" x14ac:dyDescent="0.15">
      <c r="A1298" s="62" t="s">
        <v>2101</v>
      </c>
      <c r="B1298" s="62" t="s">
        <v>2102</v>
      </c>
      <c r="C1298" s="63">
        <v>228.1</v>
      </c>
    </row>
    <row r="1299" spans="1:3" x14ac:dyDescent="0.15">
      <c r="A1299" s="62" t="s">
        <v>2103</v>
      </c>
      <c r="B1299" s="62" t="s">
        <v>2104</v>
      </c>
      <c r="C1299" s="63">
        <v>228.1</v>
      </c>
    </row>
    <row r="1300" spans="1:3" x14ac:dyDescent="0.15">
      <c r="A1300" s="62" t="s">
        <v>2105</v>
      </c>
      <c r="B1300" s="62" t="s">
        <v>2106</v>
      </c>
      <c r="C1300" s="63">
        <v>238.1</v>
      </c>
    </row>
    <row r="1301" spans="1:3" x14ac:dyDescent="0.15">
      <c r="A1301" s="62" t="s">
        <v>2107</v>
      </c>
      <c r="B1301" s="62" t="s">
        <v>2108</v>
      </c>
      <c r="C1301" s="63">
        <v>238.1</v>
      </c>
    </row>
    <row r="1302" spans="1:3" x14ac:dyDescent="0.15">
      <c r="A1302" s="62" t="s">
        <v>2109</v>
      </c>
      <c r="B1302" s="62" t="s">
        <v>2110</v>
      </c>
      <c r="C1302" s="63">
        <v>248.1</v>
      </c>
    </row>
    <row r="1303" spans="1:3" x14ac:dyDescent="0.15">
      <c r="A1303" s="62" t="s">
        <v>2111</v>
      </c>
      <c r="B1303" s="62" t="s">
        <v>2112</v>
      </c>
      <c r="C1303" s="63">
        <v>248.1</v>
      </c>
    </row>
    <row r="1304" spans="1:3" x14ac:dyDescent="0.15">
      <c r="A1304" s="62" t="s">
        <v>2113</v>
      </c>
      <c r="B1304" s="62" t="s">
        <v>2114</v>
      </c>
      <c r="C1304" s="63">
        <v>258.10000000000002</v>
      </c>
    </row>
    <row r="1305" spans="1:3" x14ac:dyDescent="0.15">
      <c r="A1305" s="62" t="s">
        <v>2115</v>
      </c>
      <c r="B1305" s="62" t="s">
        <v>1087</v>
      </c>
      <c r="C1305" s="63">
        <v>118.1</v>
      </c>
    </row>
    <row r="1306" spans="1:3" x14ac:dyDescent="0.15">
      <c r="A1306" s="62" t="s">
        <v>2116</v>
      </c>
      <c r="B1306" s="62" t="s">
        <v>2117</v>
      </c>
      <c r="C1306" s="63">
        <v>158.1</v>
      </c>
    </row>
    <row r="1307" spans="1:3" x14ac:dyDescent="0.15">
      <c r="A1307" s="62" t="s">
        <v>2118</v>
      </c>
      <c r="B1307" s="62" t="s">
        <v>2119</v>
      </c>
      <c r="C1307" s="63">
        <v>143.1</v>
      </c>
    </row>
    <row r="1308" spans="1:3" x14ac:dyDescent="0.15">
      <c r="A1308" s="62" t="s">
        <v>2120</v>
      </c>
      <c r="B1308" s="62" t="s">
        <v>2121</v>
      </c>
      <c r="C1308" s="63">
        <v>138.1</v>
      </c>
    </row>
    <row r="1309" spans="1:3" x14ac:dyDescent="0.15">
      <c r="A1309" s="62" t="s">
        <v>2122</v>
      </c>
      <c r="B1309" s="62" t="s">
        <v>2123</v>
      </c>
      <c r="C1309" s="63">
        <v>178.1</v>
      </c>
    </row>
    <row r="1310" spans="1:3" x14ac:dyDescent="0.15">
      <c r="A1310" s="62" t="s">
        <v>2124</v>
      </c>
      <c r="B1310" s="62" t="s">
        <v>2125</v>
      </c>
      <c r="C1310" s="63">
        <v>163.1</v>
      </c>
    </row>
    <row r="1311" spans="1:3" x14ac:dyDescent="0.15">
      <c r="A1311" s="62" t="s">
        <v>2126</v>
      </c>
      <c r="B1311" s="62" t="s">
        <v>1093</v>
      </c>
      <c r="C1311" s="63">
        <v>113.1</v>
      </c>
    </row>
    <row r="1312" spans="1:3" x14ac:dyDescent="0.15">
      <c r="A1312" s="62" t="s">
        <v>2127</v>
      </c>
      <c r="B1312" s="62" t="s">
        <v>1095</v>
      </c>
      <c r="C1312" s="63">
        <v>99.1</v>
      </c>
    </row>
    <row r="1313" spans="1:3" x14ac:dyDescent="0.15">
      <c r="A1313" s="62" t="s">
        <v>2128</v>
      </c>
      <c r="B1313" s="62" t="s">
        <v>2129</v>
      </c>
      <c r="C1313" s="63">
        <v>265.2</v>
      </c>
    </row>
    <row r="1314" spans="1:3" x14ac:dyDescent="0.15">
      <c r="A1314" s="62" t="s">
        <v>2130</v>
      </c>
      <c r="B1314" s="62" t="s">
        <v>2131</v>
      </c>
      <c r="C1314" s="63">
        <v>217.5</v>
      </c>
    </row>
    <row r="1315" spans="1:3" x14ac:dyDescent="0.15">
      <c r="A1315" s="62" t="s">
        <v>2132</v>
      </c>
      <c r="B1315" s="62" t="s">
        <v>6307</v>
      </c>
      <c r="C1315" s="63">
        <v>97.5</v>
      </c>
    </row>
    <row r="1316" spans="1:3" x14ac:dyDescent="0.15">
      <c r="A1316" s="62" t="s">
        <v>2133</v>
      </c>
      <c r="B1316" s="62" t="s">
        <v>6308</v>
      </c>
      <c r="C1316" s="63">
        <v>117.5</v>
      </c>
    </row>
    <row r="1317" spans="1:3" x14ac:dyDescent="0.15">
      <c r="A1317" s="62" t="s">
        <v>2134</v>
      </c>
      <c r="B1317" s="62" t="s">
        <v>6309</v>
      </c>
      <c r="C1317" s="63">
        <v>157.5</v>
      </c>
    </row>
    <row r="1318" spans="1:3" x14ac:dyDescent="0.15">
      <c r="A1318" s="62" t="s">
        <v>2135</v>
      </c>
      <c r="B1318" s="62" t="s">
        <v>6310</v>
      </c>
      <c r="C1318" s="63">
        <v>177.5</v>
      </c>
    </row>
    <row r="1319" spans="1:3" x14ac:dyDescent="0.15">
      <c r="A1319" s="62" t="s">
        <v>2136</v>
      </c>
      <c r="B1319" s="62" t="s">
        <v>6311</v>
      </c>
      <c r="C1319" s="63">
        <v>117.5</v>
      </c>
    </row>
    <row r="1320" spans="1:3" x14ac:dyDescent="0.15">
      <c r="A1320" s="62" t="s">
        <v>2137</v>
      </c>
      <c r="B1320" s="62" t="s">
        <v>6312</v>
      </c>
      <c r="C1320" s="63">
        <v>137.5</v>
      </c>
    </row>
    <row r="1321" spans="1:3" x14ac:dyDescent="0.15">
      <c r="A1321" s="62" t="s">
        <v>2138</v>
      </c>
      <c r="B1321" s="62" t="s">
        <v>6313</v>
      </c>
      <c r="C1321" s="63">
        <v>177.5</v>
      </c>
    </row>
    <row r="1322" spans="1:3" x14ac:dyDescent="0.15">
      <c r="A1322" s="62" t="s">
        <v>2139</v>
      </c>
      <c r="B1322" s="62" t="s">
        <v>6314</v>
      </c>
      <c r="C1322" s="63">
        <v>197.5</v>
      </c>
    </row>
    <row r="1323" spans="1:3" x14ac:dyDescent="0.15">
      <c r="A1323" s="62" t="s">
        <v>2140</v>
      </c>
      <c r="B1323" s="62" t="s">
        <v>6315</v>
      </c>
      <c r="C1323" s="63">
        <v>87.7</v>
      </c>
    </row>
    <row r="1324" spans="1:3" x14ac:dyDescent="0.15">
      <c r="A1324" s="62" t="s">
        <v>2141</v>
      </c>
      <c r="B1324" s="62" t="s">
        <v>6316</v>
      </c>
      <c r="C1324" s="63">
        <v>107.7</v>
      </c>
    </row>
    <row r="1325" spans="1:3" x14ac:dyDescent="0.15">
      <c r="A1325" s="62" t="s">
        <v>2142</v>
      </c>
      <c r="B1325" s="62" t="s">
        <v>6317</v>
      </c>
      <c r="C1325" s="63">
        <v>127.7</v>
      </c>
    </row>
    <row r="1326" spans="1:3" x14ac:dyDescent="0.15">
      <c r="A1326" s="62" t="s">
        <v>2143</v>
      </c>
      <c r="B1326" s="62" t="s">
        <v>6318</v>
      </c>
      <c r="C1326" s="63">
        <v>147.69999999999999</v>
      </c>
    </row>
    <row r="1327" spans="1:3" x14ac:dyDescent="0.15">
      <c r="A1327" s="62" t="s">
        <v>2144</v>
      </c>
      <c r="B1327" s="62" t="s">
        <v>6319</v>
      </c>
      <c r="C1327" s="63">
        <v>112.7</v>
      </c>
    </row>
    <row r="1328" spans="1:3" x14ac:dyDescent="0.15">
      <c r="A1328" s="62" t="s">
        <v>2145</v>
      </c>
      <c r="B1328" s="62" t="s">
        <v>6320</v>
      </c>
      <c r="C1328" s="63">
        <v>132.69999999999999</v>
      </c>
    </row>
    <row r="1329" spans="1:3" x14ac:dyDescent="0.15">
      <c r="A1329" s="62" t="s">
        <v>2146</v>
      </c>
      <c r="B1329" s="62" t="s">
        <v>6321</v>
      </c>
      <c r="C1329" s="63">
        <v>107.7</v>
      </c>
    </row>
    <row r="1330" spans="1:3" x14ac:dyDescent="0.15">
      <c r="A1330" s="62" t="s">
        <v>2147</v>
      </c>
      <c r="B1330" s="62" t="s">
        <v>6322</v>
      </c>
      <c r="C1330" s="63">
        <v>127.7</v>
      </c>
    </row>
    <row r="1331" spans="1:3" x14ac:dyDescent="0.15">
      <c r="A1331" s="62" t="s">
        <v>2148</v>
      </c>
      <c r="B1331" s="62" t="s">
        <v>6323</v>
      </c>
      <c r="C1331" s="63">
        <v>147.69999999999999</v>
      </c>
    </row>
    <row r="1332" spans="1:3" x14ac:dyDescent="0.15">
      <c r="A1332" s="62" t="s">
        <v>2149</v>
      </c>
      <c r="B1332" s="62" t="s">
        <v>6324</v>
      </c>
      <c r="C1332" s="63">
        <v>167.7</v>
      </c>
    </row>
    <row r="1333" spans="1:3" x14ac:dyDescent="0.15">
      <c r="A1333" s="62" t="s">
        <v>2150</v>
      </c>
      <c r="B1333" s="62" t="s">
        <v>6325</v>
      </c>
      <c r="C1333" s="63">
        <v>132.69999999999999</v>
      </c>
    </row>
    <row r="1334" spans="1:3" x14ac:dyDescent="0.15">
      <c r="A1334" s="62" t="s">
        <v>2151</v>
      </c>
      <c r="B1334" s="62" t="s">
        <v>6326</v>
      </c>
      <c r="C1334" s="63">
        <v>152.69999999999999</v>
      </c>
    </row>
    <row r="1335" spans="1:3" x14ac:dyDescent="0.15">
      <c r="A1335" s="62" t="s">
        <v>2152</v>
      </c>
      <c r="B1335" s="62" t="s">
        <v>6327</v>
      </c>
      <c r="C1335" s="63">
        <v>82.7</v>
      </c>
    </row>
    <row r="1336" spans="1:3" x14ac:dyDescent="0.15">
      <c r="A1336" s="62" t="s">
        <v>2153</v>
      </c>
      <c r="B1336" s="62" t="s">
        <v>6328</v>
      </c>
      <c r="C1336" s="63">
        <v>102.7</v>
      </c>
    </row>
    <row r="1337" spans="1:3" x14ac:dyDescent="0.15">
      <c r="A1337" s="62" t="s">
        <v>2154</v>
      </c>
      <c r="B1337" s="62" t="s">
        <v>6224</v>
      </c>
      <c r="C1337" s="63">
        <v>186.7</v>
      </c>
    </row>
    <row r="1338" spans="1:3" x14ac:dyDescent="0.15">
      <c r="A1338" s="62" t="s">
        <v>2155</v>
      </c>
      <c r="B1338" s="62" t="s">
        <v>6329</v>
      </c>
      <c r="C1338" s="63">
        <v>206.7</v>
      </c>
    </row>
    <row r="1339" spans="1:3" x14ac:dyDescent="0.15">
      <c r="A1339" s="62" t="s">
        <v>2156</v>
      </c>
      <c r="B1339" s="62" t="s">
        <v>6330</v>
      </c>
      <c r="C1339" s="63">
        <v>236.7</v>
      </c>
    </row>
    <row r="1340" spans="1:3" x14ac:dyDescent="0.15">
      <c r="A1340" s="62" t="s">
        <v>2157</v>
      </c>
      <c r="B1340" s="62" t="s">
        <v>6331</v>
      </c>
      <c r="C1340" s="63">
        <v>246.7</v>
      </c>
    </row>
    <row r="1341" spans="1:3" x14ac:dyDescent="0.15">
      <c r="A1341" s="62" t="s">
        <v>2158</v>
      </c>
      <c r="B1341" s="62" t="s">
        <v>6332</v>
      </c>
      <c r="C1341" s="63">
        <v>236.7</v>
      </c>
    </row>
    <row r="1342" spans="1:3" x14ac:dyDescent="0.15">
      <c r="A1342" s="62" t="s">
        <v>2159</v>
      </c>
      <c r="B1342" s="62" t="s">
        <v>6333</v>
      </c>
      <c r="C1342" s="63">
        <v>246.7</v>
      </c>
    </row>
    <row r="1343" spans="1:3" x14ac:dyDescent="0.15">
      <c r="A1343" s="62" t="s">
        <v>2160</v>
      </c>
      <c r="B1343" s="62" t="s">
        <v>6334</v>
      </c>
      <c r="C1343" s="63">
        <v>226.7</v>
      </c>
    </row>
    <row r="1344" spans="1:3" x14ac:dyDescent="0.15">
      <c r="A1344" s="62" t="s">
        <v>2161</v>
      </c>
      <c r="B1344" s="62" t="s">
        <v>6335</v>
      </c>
      <c r="C1344" s="63">
        <v>236.7</v>
      </c>
    </row>
    <row r="1345" spans="1:3" x14ac:dyDescent="0.15">
      <c r="A1345" s="62" t="s">
        <v>2162</v>
      </c>
      <c r="B1345" s="62" t="s">
        <v>6336</v>
      </c>
      <c r="C1345" s="63">
        <v>216.7</v>
      </c>
    </row>
    <row r="1346" spans="1:3" x14ac:dyDescent="0.15">
      <c r="A1346" s="62" t="s">
        <v>2163</v>
      </c>
      <c r="B1346" s="62" t="s">
        <v>6225</v>
      </c>
      <c r="C1346" s="63">
        <v>216.7</v>
      </c>
    </row>
    <row r="1347" spans="1:3" x14ac:dyDescent="0.15">
      <c r="A1347" s="62" t="s">
        <v>2164</v>
      </c>
      <c r="B1347" s="62" t="s">
        <v>6226</v>
      </c>
      <c r="C1347" s="63">
        <v>226.7</v>
      </c>
    </row>
    <row r="1348" spans="1:3" x14ac:dyDescent="0.15">
      <c r="A1348" s="62" t="s">
        <v>2165</v>
      </c>
      <c r="B1348" s="62" t="s">
        <v>6227</v>
      </c>
      <c r="C1348" s="63">
        <v>216.7</v>
      </c>
    </row>
    <row r="1349" spans="1:3" x14ac:dyDescent="0.15">
      <c r="A1349" s="62" t="s">
        <v>2166</v>
      </c>
      <c r="B1349" s="62" t="s">
        <v>6228</v>
      </c>
      <c r="C1349" s="63">
        <v>226.7</v>
      </c>
    </row>
    <row r="1350" spans="1:3" x14ac:dyDescent="0.15">
      <c r="A1350" s="62" t="s">
        <v>2167</v>
      </c>
      <c r="B1350" s="62" t="s">
        <v>6337</v>
      </c>
      <c r="C1350" s="63">
        <v>206.7</v>
      </c>
    </row>
    <row r="1351" spans="1:3" x14ac:dyDescent="0.15">
      <c r="A1351" s="62" t="s">
        <v>2168</v>
      </c>
      <c r="B1351" s="62" t="s">
        <v>6338</v>
      </c>
      <c r="C1351" s="63">
        <v>216.7</v>
      </c>
    </row>
    <row r="1352" spans="1:3" x14ac:dyDescent="0.15">
      <c r="A1352" s="62" t="s">
        <v>2169</v>
      </c>
      <c r="B1352" s="62" t="s">
        <v>6229</v>
      </c>
      <c r="C1352" s="63">
        <v>196.7</v>
      </c>
    </row>
    <row r="1353" spans="1:3" x14ac:dyDescent="0.15">
      <c r="A1353" s="62" t="s">
        <v>2170</v>
      </c>
      <c r="B1353" s="62" t="s">
        <v>6230</v>
      </c>
      <c r="C1353" s="63">
        <v>206.7</v>
      </c>
    </row>
    <row r="1354" spans="1:3" x14ac:dyDescent="0.15">
      <c r="A1354" s="62" t="s">
        <v>2171</v>
      </c>
      <c r="B1354" s="62" t="s">
        <v>6339</v>
      </c>
      <c r="C1354" s="63">
        <v>226.7</v>
      </c>
    </row>
    <row r="1355" spans="1:3" x14ac:dyDescent="0.15">
      <c r="A1355" s="62" t="s">
        <v>2172</v>
      </c>
      <c r="B1355" s="62" t="s">
        <v>6340</v>
      </c>
      <c r="C1355" s="63">
        <v>256.7</v>
      </c>
    </row>
    <row r="1356" spans="1:3" x14ac:dyDescent="0.15">
      <c r="A1356" s="62" t="s">
        <v>2173</v>
      </c>
      <c r="B1356" s="62" t="s">
        <v>6341</v>
      </c>
      <c r="C1356" s="63">
        <v>266.7</v>
      </c>
    </row>
    <row r="1357" spans="1:3" x14ac:dyDescent="0.15">
      <c r="A1357" s="62" t="s">
        <v>2174</v>
      </c>
      <c r="B1357" s="62" t="s">
        <v>6342</v>
      </c>
      <c r="C1357" s="63">
        <v>256.7</v>
      </c>
    </row>
    <row r="1358" spans="1:3" x14ac:dyDescent="0.15">
      <c r="A1358" s="62" t="s">
        <v>2175</v>
      </c>
      <c r="B1358" s="62" t="s">
        <v>6343</v>
      </c>
      <c r="C1358" s="63">
        <v>266.7</v>
      </c>
    </row>
    <row r="1359" spans="1:3" x14ac:dyDescent="0.15">
      <c r="A1359" s="62" t="s">
        <v>2176</v>
      </c>
      <c r="B1359" s="62" t="s">
        <v>6344</v>
      </c>
      <c r="C1359" s="63">
        <v>246.7</v>
      </c>
    </row>
    <row r="1360" spans="1:3" x14ac:dyDescent="0.15">
      <c r="A1360" s="62" t="s">
        <v>2177</v>
      </c>
      <c r="B1360" s="62" t="s">
        <v>6345</v>
      </c>
      <c r="C1360" s="63">
        <v>256.7</v>
      </c>
    </row>
    <row r="1361" spans="1:3" x14ac:dyDescent="0.15">
      <c r="A1361" s="62" t="s">
        <v>2178</v>
      </c>
      <c r="B1361" s="62" t="s">
        <v>6346</v>
      </c>
      <c r="C1361" s="63">
        <v>236.7</v>
      </c>
    </row>
    <row r="1362" spans="1:3" x14ac:dyDescent="0.15">
      <c r="A1362" s="62" t="s">
        <v>2179</v>
      </c>
      <c r="B1362" s="62" t="s">
        <v>6231</v>
      </c>
      <c r="C1362" s="63">
        <v>236.7</v>
      </c>
    </row>
    <row r="1363" spans="1:3" x14ac:dyDescent="0.15">
      <c r="A1363" s="62" t="s">
        <v>2180</v>
      </c>
      <c r="B1363" s="62" t="s">
        <v>6232</v>
      </c>
      <c r="C1363" s="63">
        <v>246.7</v>
      </c>
    </row>
    <row r="1364" spans="1:3" x14ac:dyDescent="0.15">
      <c r="A1364" s="62" t="s">
        <v>2181</v>
      </c>
      <c r="B1364" s="62" t="s">
        <v>6233</v>
      </c>
      <c r="C1364" s="63">
        <v>236.7</v>
      </c>
    </row>
    <row r="1365" spans="1:3" x14ac:dyDescent="0.15">
      <c r="A1365" s="62" t="s">
        <v>2182</v>
      </c>
      <c r="B1365" s="62" t="s">
        <v>6234</v>
      </c>
      <c r="C1365" s="63">
        <v>246.7</v>
      </c>
    </row>
    <row r="1366" spans="1:3" x14ac:dyDescent="0.15">
      <c r="A1366" s="62" t="s">
        <v>2183</v>
      </c>
      <c r="B1366" s="62" t="s">
        <v>6347</v>
      </c>
      <c r="C1366" s="63">
        <v>226.7</v>
      </c>
    </row>
    <row r="1367" spans="1:3" x14ac:dyDescent="0.15">
      <c r="A1367" s="62" t="s">
        <v>2184</v>
      </c>
      <c r="B1367" s="62" t="s">
        <v>6348</v>
      </c>
      <c r="C1367" s="63">
        <v>236.7</v>
      </c>
    </row>
    <row r="1368" spans="1:3" x14ac:dyDescent="0.15">
      <c r="A1368" s="62" t="s">
        <v>2185</v>
      </c>
      <c r="B1368" s="62" t="s">
        <v>6235</v>
      </c>
      <c r="C1368" s="63">
        <v>216.7</v>
      </c>
    </row>
    <row r="1369" spans="1:3" x14ac:dyDescent="0.15">
      <c r="A1369" s="62" t="s">
        <v>2186</v>
      </c>
      <c r="B1369" s="62" t="s">
        <v>6236</v>
      </c>
      <c r="C1369" s="63">
        <v>226.7</v>
      </c>
    </row>
    <row r="1370" spans="1:3" x14ac:dyDescent="0.15">
      <c r="A1370" s="62" t="s">
        <v>2187</v>
      </c>
      <c r="B1370" s="62" t="s">
        <v>6349</v>
      </c>
      <c r="C1370" s="63">
        <v>246.7</v>
      </c>
    </row>
    <row r="1371" spans="1:3" x14ac:dyDescent="0.15">
      <c r="A1371" s="62" t="s">
        <v>2188</v>
      </c>
      <c r="B1371" s="62" t="s">
        <v>6350</v>
      </c>
      <c r="C1371" s="63">
        <v>276.7</v>
      </c>
    </row>
    <row r="1372" spans="1:3" x14ac:dyDescent="0.15">
      <c r="A1372" s="62" t="s">
        <v>2189</v>
      </c>
      <c r="B1372" s="62" t="s">
        <v>6351</v>
      </c>
      <c r="C1372" s="63">
        <v>286.7</v>
      </c>
    </row>
    <row r="1373" spans="1:3" x14ac:dyDescent="0.15">
      <c r="A1373" s="62" t="s">
        <v>2190</v>
      </c>
      <c r="B1373" s="62" t="s">
        <v>6352</v>
      </c>
      <c r="C1373" s="63">
        <v>276.7</v>
      </c>
    </row>
    <row r="1374" spans="1:3" x14ac:dyDescent="0.15">
      <c r="A1374" s="62" t="s">
        <v>2191</v>
      </c>
      <c r="B1374" s="62" t="s">
        <v>6353</v>
      </c>
      <c r="C1374" s="63">
        <v>286.7</v>
      </c>
    </row>
    <row r="1375" spans="1:3" x14ac:dyDescent="0.15">
      <c r="A1375" s="62" t="s">
        <v>2192</v>
      </c>
      <c r="B1375" s="62" t="s">
        <v>6354</v>
      </c>
      <c r="C1375" s="63">
        <v>266.7</v>
      </c>
    </row>
    <row r="1376" spans="1:3" x14ac:dyDescent="0.15">
      <c r="A1376" s="62" t="s">
        <v>2193</v>
      </c>
      <c r="B1376" s="62" t="s">
        <v>6355</v>
      </c>
      <c r="C1376" s="63">
        <v>276.7</v>
      </c>
    </row>
    <row r="1377" spans="1:3" x14ac:dyDescent="0.15">
      <c r="A1377" s="62" t="s">
        <v>2194</v>
      </c>
      <c r="B1377" s="62" t="s">
        <v>6356</v>
      </c>
      <c r="C1377" s="63">
        <v>256.7</v>
      </c>
    </row>
    <row r="1378" spans="1:3" x14ac:dyDescent="0.15">
      <c r="A1378" s="62" t="s">
        <v>2195</v>
      </c>
      <c r="B1378" s="62" t="s">
        <v>6237</v>
      </c>
      <c r="C1378" s="63">
        <v>256.7</v>
      </c>
    </row>
    <row r="1379" spans="1:3" x14ac:dyDescent="0.15">
      <c r="A1379" s="62" t="s">
        <v>2196</v>
      </c>
      <c r="B1379" s="62" t="s">
        <v>6238</v>
      </c>
      <c r="C1379" s="63">
        <v>266.7</v>
      </c>
    </row>
    <row r="1380" spans="1:3" x14ac:dyDescent="0.15">
      <c r="A1380" s="62" t="s">
        <v>2197</v>
      </c>
      <c r="B1380" s="62" t="s">
        <v>6239</v>
      </c>
      <c r="C1380" s="63">
        <v>256.7</v>
      </c>
    </row>
    <row r="1381" spans="1:3" x14ac:dyDescent="0.15">
      <c r="A1381" s="62" t="s">
        <v>2198</v>
      </c>
      <c r="B1381" s="62" t="s">
        <v>6240</v>
      </c>
      <c r="C1381" s="63">
        <v>266.7</v>
      </c>
    </row>
    <row r="1382" spans="1:3" x14ac:dyDescent="0.15">
      <c r="A1382" s="62" t="s">
        <v>2199</v>
      </c>
      <c r="B1382" s="62" t="s">
        <v>6357</v>
      </c>
      <c r="C1382" s="63">
        <v>246.7</v>
      </c>
    </row>
    <row r="1383" spans="1:3" x14ac:dyDescent="0.15">
      <c r="A1383" s="62" t="s">
        <v>2200</v>
      </c>
      <c r="B1383" s="62" t="s">
        <v>6358</v>
      </c>
      <c r="C1383" s="63">
        <v>256.7</v>
      </c>
    </row>
    <row r="1384" spans="1:3" x14ac:dyDescent="0.15">
      <c r="A1384" s="62" t="s">
        <v>2201</v>
      </c>
      <c r="B1384" s="62" t="s">
        <v>6241</v>
      </c>
      <c r="C1384" s="63">
        <v>236.7</v>
      </c>
    </row>
    <row r="1385" spans="1:3" x14ac:dyDescent="0.15">
      <c r="A1385" s="62" t="s">
        <v>2202</v>
      </c>
      <c r="B1385" s="62" t="s">
        <v>6242</v>
      </c>
      <c r="C1385" s="63">
        <v>246.7</v>
      </c>
    </row>
    <row r="1386" spans="1:3" x14ac:dyDescent="0.15">
      <c r="A1386" s="62" t="s">
        <v>2203</v>
      </c>
      <c r="B1386" s="62" t="s">
        <v>6359</v>
      </c>
      <c r="C1386" s="63">
        <v>266.7</v>
      </c>
    </row>
    <row r="1387" spans="1:3" x14ac:dyDescent="0.15">
      <c r="A1387" s="62" t="s">
        <v>2204</v>
      </c>
      <c r="B1387" s="62" t="s">
        <v>6360</v>
      </c>
      <c r="C1387" s="63">
        <v>296.7</v>
      </c>
    </row>
    <row r="1388" spans="1:3" x14ac:dyDescent="0.15">
      <c r="A1388" s="62" t="s">
        <v>2205</v>
      </c>
      <c r="B1388" s="62" t="s">
        <v>6361</v>
      </c>
      <c r="C1388" s="63">
        <v>306.7</v>
      </c>
    </row>
    <row r="1389" spans="1:3" x14ac:dyDescent="0.15">
      <c r="A1389" s="62" t="s">
        <v>2206</v>
      </c>
      <c r="B1389" s="62" t="s">
        <v>6362</v>
      </c>
      <c r="C1389" s="63">
        <v>296.7</v>
      </c>
    </row>
    <row r="1390" spans="1:3" x14ac:dyDescent="0.15">
      <c r="A1390" s="62" t="s">
        <v>2207</v>
      </c>
      <c r="B1390" s="62" t="s">
        <v>6363</v>
      </c>
      <c r="C1390" s="63">
        <v>306.7</v>
      </c>
    </row>
    <row r="1391" spans="1:3" x14ac:dyDescent="0.15">
      <c r="A1391" s="62" t="s">
        <v>2208</v>
      </c>
      <c r="B1391" s="62" t="s">
        <v>6364</v>
      </c>
      <c r="C1391" s="63">
        <v>286.7</v>
      </c>
    </row>
    <row r="1392" spans="1:3" x14ac:dyDescent="0.15">
      <c r="A1392" s="62" t="s">
        <v>2209</v>
      </c>
      <c r="B1392" s="62" t="s">
        <v>6365</v>
      </c>
      <c r="C1392" s="63">
        <v>296.7</v>
      </c>
    </row>
    <row r="1393" spans="1:3" x14ac:dyDescent="0.15">
      <c r="A1393" s="62" t="s">
        <v>2210</v>
      </c>
      <c r="B1393" s="62" t="s">
        <v>6366</v>
      </c>
      <c r="C1393" s="63">
        <v>276.7</v>
      </c>
    </row>
    <row r="1394" spans="1:3" x14ac:dyDescent="0.15">
      <c r="A1394" s="62" t="s">
        <v>2211</v>
      </c>
      <c r="B1394" s="62" t="s">
        <v>6243</v>
      </c>
      <c r="C1394" s="63">
        <v>276.7</v>
      </c>
    </row>
    <row r="1395" spans="1:3" x14ac:dyDescent="0.15">
      <c r="A1395" s="62" t="s">
        <v>2212</v>
      </c>
      <c r="B1395" s="62" t="s">
        <v>6244</v>
      </c>
      <c r="C1395" s="63">
        <v>286.7</v>
      </c>
    </row>
    <row r="1396" spans="1:3" x14ac:dyDescent="0.15">
      <c r="A1396" s="62" t="s">
        <v>2213</v>
      </c>
      <c r="B1396" s="62" t="s">
        <v>6245</v>
      </c>
      <c r="C1396" s="63">
        <v>276.7</v>
      </c>
    </row>
    <row r="1397" spans="1:3" x14ac:dyDescent="0.15">
      <c r="A1397" s="62" t="s">
        <v>2214</v>
      </c>
      <c r="B1397" s="62" t="s">
        <v>6246</v>
      </c>
      <c r="C1397" s="63">
        <v>286.7</v>
      </c>
    </row>
    <row r="1398" spans="1:3" x14ac:dyDescent="0.15">
      <c r="A1398" s="62" t="s">
        <v>2215</v>
      </c>
      <c r="B1398" s="62" t="s">
        <v>6367</v>
      </c>
      <c r="C1398" s="63">
        <v>266.7</v>
      </c>
    </row>
    <row r="1399" spans="1:3" x14ac:dyDescent="0.15">
      <c r="A1399" s="62" t="s">
        <v>2216</v>
      </c>
      <c r="B1399" s="62" t="s">
        <v>6368</v>
      </c>
      <c r="C1399" s="63">
        <v>276.7</v>
      </c>
    </row>
    <row r="1400" spans="1:3" x14ac:dyDescent="0.15">
      <c r="A1400" s="62" t="s">
        <v>2217</v>
      </c>
      <c r="B1400" s="62" t="s">
        <v>6247</v>
      </c>
      <c r="C1400" s="63">
        <v>256.7</v>
      </c>
    </row>
    <row r="1401" spans="1:3" x14ac:dyDescent="0.15">
      <c r="A1401" s="62" t="s">
        <v>2218</v>
      </c>
      <c r="B1401" s="62" t="s">
        <v>6200</v>
      </c>
      <c r="C1401" s="63">
        <v>167.5</v>
      </c>
    </row>
    <row r="1402" spans="1:3" x14ac:dyDescent="0.15">
      <c r="A1402" s="62" t="s">
        <v>2219</v>
      </c>
      <c r="B1402" s="62" t="s">
        <v>6369</v>
      </c>
      <c r="C1402" s="63">
        <v>187.5</v>
      </c>
    </row>
    <row r="1403" spans="1:3" x14ac:dyDescent="0.15">
      <c r="A1403" s="62" t="s">
        <v>2220</v>
      </c>
      <c r="B1403" s="62" t="s">
        <v>6370</v>
      </c>
      <c r="C1403" s="63">
        <v>217.5</v>
      </c>
    </row>
    <row r="1404" spans="1:3" x14ac:dyDescent="0.15">
      <c r="A1404" s="62" t="s">
        <v>2221</v>
      </c>
      <c r="B1404" s="62" t="s">
        <v>6371</v>
      </c>
      <c r="C1404" s="63">
        <v>227.5</v>
      </c>
    </row>
    <row r="1405" spans="1:3" x14ac:dyDescent="0.15">
      <c r="A1405" s="62" t="s">
        <v>2222</v>
      </c>
      <c r="B1405" s="62" t="s">
        <v>6372</v>
      </c>
      <c r="C1405" s="63">
        <v>217.5</v>
      </c>
    </row>
    <row r="1406" spans="1:3" x14ac:dyDescent="0.15">
      <c r="A1406" s="62" t="s">
        <v>2223</v>
      </c>
      <c r="B1406" s="62" t="s">
        <v>6373</v>
      </c>
      <c r="C1406" s="63">
        <v>227.5</v>
      </c>
    </row>
    <row r="1407" spans="1:3" x14ac:dyDescent="0.15">
      <c r="A1407" s="62" t="s">
        <v>2224</v>
      </c>
      <c r="B1407" s="62" t="s">
        <v>6374</v>
      </c>
      <c r="C1407" s="63">
        <v>207.5</v>
      </c>
    </row>
    <row r="1408" spans="1:3" x14ac:dyDescent="0.15">
      <c r="A1408" s="62" t="s">
        <v>2225</v>
      </c>
      <c r="B1408" s="62" t="s">
        <v>6375</v>
      </c>
      <c r="C1408" s="63">
        <v>217.5</v>
      </c>
    </row>
    <row r="1409" spans="1:3" x14ac:dyDescent="0.15">
      <c r="A1409" s="62" t="s">
        <v>2226</v>
      </c>
      <c r="B1409" s="62" t="s">
        <v>6376</v>
      </c>
      <c r="C1409" s="63">
        <v>197.5</v>
      </c>
    </row>
    <row r="1410" spans="1:3" x14ac:dyDescent="0.15">
      <c r="A1410" s="62" t="s">
        <v>2227</v>
      </c>
      <c r="B1410" s="62" t="s">
        <v>6201</v>
      </c>
      <c r="C1410" s="63">
        <v>197.5</v>
      </c>
    </row>
    <row r="1411" spans="1:3" x14ac:dyDescent="0.15">
      <c r="A1411" s="62" t="s">
        <v>2228</v>
      </c>
      <c r="B1411" s="62" t="s">
        <v>6202</v>
      </c>
      <c r="C1411" s="63">
        <v>207.5</v>
      </c>
    </row>
    <row r="1412" spans="1:3" x14ac:dyDescent="0.15">
      <c r="A1412" s="62" t="s">
        <v>2229</v>
      </c>
      <c r="B1412" s="62" t="s">
        <v>6203</v>
      </c>
      <c r="C1412" s="63">
        <v>197.5</v>
      </c>
    </row>
    <row r="1413" spans="1:3" x14ac:dyDescent="0.15">
      <c r="A1413" s="62" t="s">
        <v>2230</v>
      </c>
      <c r="B1413" s="62" t="s">
        <v>6204</v>
      </c>
      <c r="C1413" s="63">
        <v>207.5</v>
      </c>
    </row>
    <row r="1414" spans="1:3" x14ac:dyDescent="0.15">
      <c r="A1414" s="62" t="s">
        <v>2231</v>
      </c>
      <c r="B1414" s="62" t="s">
        <v>6377</v>
      </c>
      <c r="C1414" s="63">
        <v>187.5</v>
      </c>
    </row>
    <row r="1415" spans="1:3" x14ac:dyDescent="0.15">
      <c r="A1415" s="62" t="s">
        <v>2232</v>
      </c>
      <c r="B1415" s="62" t="s">
        <v>6378</v>
      </c>
      <c r="C1415" s="63">
        <v>197.5</v>
      </c>
    </row>
    <row r="1416" spans="1:3" x14ac:dyDescent="0.15">
      <c r="A1416" s="62" t="s">
        <v>2233</v>
      </c>
      <c r="B1416" s="62" t="s">
        <v>6205</v>
      </c>
      <c r="C1416" s="63">
        <v>177.5</v>
      </c>
    </row>
    <row r="1417" spans="1:3" x14ac:dyDescent="0.15">
      <c r="A1417" s="62" t="s">
        <v>2234</v>
      </c>
      <c r="B1417" s="62" t="s">
        <v>6206</v>
      </c>
      <c r="C1417" s="63">
        <v>187.5</v>
      </c>
    </row>
    <row r="1418" spans="1:3" x14ac:dyDescent="0.15">
      <c r="A1418" s="62" t="s">
        <v>2235</v>
      </c>
      <c r="B1418" s="62" t="s">
        <v>6379</v>
      </c>
      <c r="C1418" s="63">
        <v>207.5</v>
      </c>
    </row>
    <row r="1419" spans="1:3" x14ac:dyDescent="0.15">
      <c r="A1419" s="62" t="s">
        <v>2236</v>
      </c>
      <c r="B1419" s="62" t="s">
        <v>6380</v>
      </c>
      <c r="C1419" s="63">
        <v>237.5</v>
      </c>
    </row>
    <row r="1420" spans="1:3" x14ac:dyDescent="0.15">
      <c r="A1420" s="62" t="s">
        <v>2237</v>
      </c>
      <c r="B1420" s="62" t="s">
        <v>6381</v>
      </c>
      <c r="C1420" s="63">
        <v>247.5</v>
      </c>
    </row>
    <row r="1421" spans="1:3" x14ac:dyDescent="0.15">
      <c r="A1421" s="62" t="s">
        <v>2238</v>
      </c>
      <c r="B1421" s="62" t="s">
        <v>6382</v>
      </c>
      <c r="C1421" s="63">
        <v>237.5</v>
      </c>
    </row>
    <row r="1422" spans="1:3" x14ac:dyDescent="0.15">
      <c r="A1422" s="62" t="s">
        <v>2239</v>
      </c>
      <c r="B1422" s="62" t="s">
        <v>6383</v>
      </c>
      <c r="C1422" s="63">
        <v>247.5</v>
      </c>
    </row>
    <row r="1423" spans="1:3" x14ac:dyDescent="0.15">
      <c r="A1423" s="62" t="s">
        <v>2240</v>
      </c>
      <c r="B1423" s="62" t="s">
        <v>6384</v>
      </c>
      <c r="C1423" s="63">
        <v>227.5</v>
      </c>
    </row>
    <row r="1424" spans="1:3" x14ac:dyDescent="0.15">
      <c r="A1424" s="62" t="s">
        <v>2241</v>
      </c>
      <c r="B1424" s="62" t="s">
        <v>6385</v>
      </c>
      <c r="C1424" s="63">
        <v>237.5</v>
      </c>
    </row>
    <row r="1425" spans="1:3" x14ac:dyDescent="0.15">
      <c r="A1425" s="62" t="s">
        <v>2242</v>
      </c>
      <c r="B1425" s="62" t="s">
        <v>6386</v>
      </c>
      <c r="C1425" s="63">
        <v>217.5</v>
      </c>
    </row>
    <row r="1426" spans="1:3" x14ac:dyDescent="0.15">
      <c r="A1426" s="62" t="s">
        <v>2243</v>
      </c>
      <c r="B1426" s="62" t="s">
        <v>6207</v>
      </c>
      <c r="C1426" s="63">
        <v>217.5</v>
      </c>
    </row>
    <row r="1427" spans="1:3" x14ac:dyDescent="0.15">
      <c r="A1427" s="62" t="s">
        <v>2244</v>
      </c>
      <c r="B1427" s="62" t="s">
        <v>6208</v>
      </c>
      <c r="C1427" s="63">
        <v>227.5</v>
      </c>
    </row>
    <row r="1428" spans="1:3" x14ac:dyDescent="0.15">
      <c r="A1428" s="62" t="s">
        <v>2245</v>
      </c>
      <c r="B1428" s="62" t="s">
        <v>6209</v>
      </c>
      <c r="C1428" s="63">
        <v>217.5</v>
      </c>
    </row>
    <row r="1429" spans="1:3" x14ac:dyDescent="0.15">
      <c r="A1429" s="62" t="s">
        <v>2246</v>
      </c>
      <c r="B1429" s="62" t="s">
        <v>6210</v>
      </c>
      <c r="C1429" s="63">
        <v>227.5</v>
      </c>
    </row>
    <row r="1430" spans="1:3" x14ac:dyDescent="0.15">
      <c r="A1430" s="62" t="s">
        <v>2247</v>
      </c>
      <c r="B1430" s="62" t="s">
        <v>6387</v>
      </c>
      <c r="C1430" s="63">
        <v>207.5</v>
      </c>
    </row>
    <row r="1431" spans="1:3" x14ac:dyDescent="0.15">
      <c r="A1431" s="62" t="s">
        <v>2248</v>
      </c>
      <c r="B1431" s="62" t="s">
        <v>6388</v>
      </c>
      <c r="C1431" s="63">
        <v>217.5</v>
      </c>
    </row>
    <row r="1432" spans="1:3" x14ac:dyDescent="0.15">
      <c r="A1432" s="62" t="s">
        <v>2249</v>
      </c>
      <c r="B1432" s="62" t="s">
        <v>6211</v>
      </c>
      <c r="C1432" s="63">
        <v>197.5</v>
      </c>
    </row>
    <row r="1433" spans="1:3" x14ac:dyDescent="0.15">
      <c r="A1433" s="62" t="s">
        <v>2250</v>
      </c>
      <c r="B1433" s="62" t="s">
        <v>6389</v>
      </c>
      <c r="C1433" s="63">
        <v>197.5</v>
      </c>
    </row>
    <row r="1434" spans="1:3" x14ac:dyDescent="0.15">
      <c r="A1434" s="62" t="s">
        <v>2251</v>
      </c>
      <c r="B1434" s="62" t="s">
        <v>6390</v>
      </c>
      <c r="C1434" s="63">
        <v>227.5</v>
      </c>
    </row>
    <row r="1435" spans="1:3" x14ac:dyDescent="0.15">
      <c r="A1435" s="62" t="s">
        <v>2252</v>
      </c>
      <c r="B1435" s="62" t="s">
        <v>6391</v>
      </c>
      <c r="C1435" s="63">
        <v>237.5</v>
      </c>
    </row>
    <row r="1436" spans="1:3" x14ac:dyDescent="0.15">
      <c r="A1436" s="62" t="s">
        <v>2253</v>
      </c>
      <c r="B1436" s="62" t="s">
        <v>6392</v>
      </c>
      <c r="C1436" s="63">
        <v>227.5</v>
      </c>
    </row>
    <row r="1437" spans="1:3" x14ac:dyDescent="0.15">
      <c r="A1437" s="62" t="s">
        <v>2254</v>
      </c>
      <c r="B1437" s="62" t="s">
        <v>6393</v>
      </c>
      <c r="C1437" s="63">
        <v>237.5</v>
      </c>
    </row>
    <row r="1438" spans="1:3" x14ac:dyDescent="0.15">
      <c r="A1438" s="62" t="s">
        <v>2255</v>
      </c>
      <c r="B1438" s="62" t="s">
        <v>6394</v>
      </c>
      <c r="C1438" s="63">
        <v>217.5</v>
      </c>
    </row>
    <row r="1439" spans="1:3" x14ac:dyDescent="0.15">
      <c r="A1439" s="62" t="s">
        <v>2256</v>
      </c>
      <c r="B1439" s="62" t="s">
        <v>6395</v>
      </c>
      <c r="C1439" s="63">
        <v>227.5</v>
      </c>
    </row>
    <row r="1440" spans="1:3" x14ac:dyDescent="0.15">
      <c r="A1440" s="62" t="s">
        <v>2257</v>
      </c>
      <c r="B1440" s="62" t="s">
        <v>6396</v>
      </c>
      <c r="C1440" s="63">
        <v>207.5</v>
      </c>
    </row>
    <row r="1441" spans="1:3" x14ac:dyDescent="0.15">
      <c r="A1441" s="62" t="s">
        <v>2258</v>
      </c>
      <c r="B1441" s="62" t="s">
        <v>6212</v>
      </c>
      <c r="C1441" s="63">
        <v>177.5</v>
      </c>
    </row>
    <row r="1442" spans="1:3" x14ac:dyDescent="0.15">
      <c r="A1442" s="62" t="s">
        <v>2259</v>
      </c>
      <c r="B1442" s="62" t="s">
        <v>6213</v>
      </c>
      <c r="C1442" s="63">
        <v>207.5</v>
      </c>
    </row>
    <row r="1443" spans="1:3" x14ac:dyDescent="0.15">
      <c r="A1443" s="62" t="s">
        <v>2260</v>
      </c>
      <c r="B1443" s="62" t="s">
        <v>6214</v>
      </c>
      <c r="C1443" s="63">
        <v>217.5</v>
      </c>
    </row>
    <row r="1444" spans="1:3" x14ac:dyDescent="0.15">
      <c r="A1444" s="62" t="s">
        <v>2261</v>
      </c>
      <c r="B1444" s="62" t="s">
        <v>6215</v>
      </c>
      <c r="C1444" s="63">
        <v>207.5</v>
      </c>
    </row>
    <row r="1445" spans="1:3" x14ac:dyDescent="0.15">
      <c r="A1445" s="62" t="s">
        <v>2262</v>
      </c>
      <c r="B1445" s="62" t="s">
        <v>6216</v>
      </c>
      <c r="C1445" s="63">
        <v>217.5</v>
      </c>
    </row>
    <row r="1446" spans="1:3" x14ac:dyDescent="0.15">
      <c r="A1446" s="62" t="s">
        <v>2263</v>
      </c>
      <c r="B1446" s="62" t="s">
        <v>6397</v>
      </c>
      <c r="C1446" s="63">
        <v>197.5</v>
      </c>
    </row>
    <row r="1447" spans="1:3" x14ac:dyDescent="0.15">
      <c r="A1447" s="62" t="s">
        <v>2264</v>
      </c>
      <c r="B1447" s="62" t="s">
        <v>6398</v>
      </c>
      <c r="C1447" s="63">
        <v>207.5</v>
      </c>
    </row>
    <row r="1448" spans="1:3" x14ac:dyDescent="0.15">
      <c r="A1448" s="62" t="s">
        <v>2265</v>
      </c>
      <c r="B1448" s="62" t="s">
        <v>6217</v>
      </c>
      <c r="C1448" s="63">
        <v>187.5</v>
      </c>
    </row>
    <row r="1449" spans="1:3" x14ac:dyDescent="0.15">
      <c r="A1449" s="62" t="s">
        <v>2266</v>
      </c>
      <c r="B1449" s="62" t="s">
        <v>6399</v>
      </c>
      <c r="C1449" s="63">
        <v>217.5</v>
      </c>
    </row>
    <row r="1450" spans="1:3" x14ac:dyDescent="0.15">
      <c r="A1450" s="62" t="s">
        <v>2267</v>
      </c>
      <c r="B1450" s="62" t="s">
        <v>6400</v>
      </c>
      <c r="C1450" s="63">
        <v>247.5</v>
      </c>
    </row>
    <row r="1451" spans="1:3" x14ac:dyDescent="0.15">
      <c r="A1451" s="62" t="s">
        <v>2268</v>
      </c>
      <c r="B1451" s="62" t="s">
        <v>6401</v>
      </c>
      <c r="C1451" s="63">
        <v>257.5</v>
      </c>
    </row>
    <row r="1452" spans="1:3" x14ac:dyDescent="0.15">
      <c r="A1452" s="62" t="s">
        <v>2269</v>
      </c>
      <c r="B1452" s="62" t="s">
        <v>6402</v>
      </c>
      <c r="C1452" s="63">
        <v>247.5</v>
      </c>
    </row>
    <row r="1453" spans="1:3" x14ac:dyDescent="0.15">
      <c r="A1453" s="62" t="s">
        <v>2270</v>
      </c>
      <c r="B1453" s="62" t="s">
        <v>6403</v>
      </c>
      <c r="C1453" s="63">
        <v>257.5</v>
      </c>
    </row>
    <row r="1454" spans="1:3" x14ac:dyDescent="0.15">
      <c r="A1454" s="62" t="s">
        <v>2271</v>
      </c>
      <c r="B1454" s="62" t="s">
        <v>6404</v>
      </c>
      <c r="C1454" s="63">
        <v>237.5</v>
      </c>
    </row>
    <row r="1455" spans="1:3" x14ac:dyDescent="0.15">
      <c r="A1455" s="62" t="s">
        <v>2272</v>
      </c>
      <c r="B1455" s="62" t="s">
        <v>6405</v>
      </c>
      <c r="C1455" s="63">
        <v>247.5</v>
      </c>
    </row>
    <row r="1456" spans="1:3" x14ac:dyDescent="0.15">
      <c r="A1456" s="62" t="s">
        <v>2273</v>
      </c>
      <c r="B1456" s="62" t="s">
        <v>6406</v>
      </c>
      <c r="C1456" s="63">
        <v>227.5</v>
      </c>
    </row>
    <row r="1457" spans="1:3" x14ac:dyDescent="0.15">
      <c r="A1457" s="62" t="s">
        <v>2274</v>
      </c>
      <c r="B1457" s="62" t="s">
        <v>6218</v>
      </c>
      <c r="C1457" s="63">
        <v>197.5</v>
      </c>
    </row>
    <row r="1458" spans="1:3" x14ac:dyDescent="0.15">
      <c r="A1458" s="62" t="s">
        <v>2275</v>
      </c>
      <c r="B1458" s="62" t="s">
        <v>6219</v>
      </c>
      <c r="C1458" s="63">
        <v>227.5</v>
      </c>
    </row>
    <row r="1459" spans="1:3" x14ac:dyDescent="0.15">
      <c r="A1459" s="62" t="s">
        <v>2276</v>
      </c>
      <c r="B1459" s="62" t="s">
        <v>6220</v>
      </c>
      <c r="C1459" s="63">
        <v>237.5</v>
      </c>
    </row>
    <row r="1460" spans="1:3" x14ac:dyDescent="0.15">
      <c r="A1460" s="62" t="s">
        <v>2277</v>
      </c>
      <c r="B1460" s="62" t="s">
        <v>6221</v>
      </c>
      <c r="C1460" s="63">
        <v>227.5</v>
      </c>
    </row>
    <row r="1461" spans="1:3" x14ac:dyDescent="0.15">
      <c r="A1461" s="62" t="s">
        <v>2278</v>
      </c>
      <c r="B1461" s="62" t="s">
        <v>6222</v>
      </c>
      <c r="C1461" s="63">
        <v>237.5</v>
      </c>
    </row>
    <row r="1462" spans="1:3" x14ac:dyDescent="0.15">
      <c r="A1462" s="62" t="s">
        <v>2279</v>
      </c>
      <c r="B1462" s="62" t="s">
        <v>6407</v>
      </c>
      <c r="C1462" s="63">
        <v>217.5</v>
      </c>
    </row>
    <row r="1463" spans="1:3" x14ac:dyDescent="0.15">
      <c r="A1463" s="62" t="s">
        <v>2280</v>
      </c>
      <c r="B1463" s="62" t="s">
        <v>6408</v>
      </c>
      <c r="C1463" s="63">
        <v>227.5</v>
      </c>
    </row>
    <row r="1464" spans="1:3" x14ac:dyDescent="0.15">
      <c r="A1464" s="62" t="s">
        <v>2281</v>
      </c>
      <c r="B1464" s="62" t="s">
        <v>6223</v>
      </c>
      <c r="C1464" s="63">
        <v>207.5</v>
      </c>
    </row>
    <row r="1465" spans="1:3" x14ac:dyDescent="0.15">
      <c r="A1465" s="62" t="s">
        <v>2282</v>
      </c>
      <c r="B1465" s="62" t="s">
        <v>6409</v>
      </c>
      <c r="C1465" s="63">
        <v>116.7</v>
      </c>
    </row>
    <row r="1466" spans="1:3" x14ac:dyDescent="0.15">
      <c r="A1466" s="62" t="s">
        <v>2283</v>
      </c>
      <c r="B1466" s="62" t="s">
        <v>6410</v>
      </c>
      <c r="C1466" s="63">
        <v>136.69999999999999</v>
      </c>
    </row>
    <row r="1467" spans="1:3" x14ac:dyDescent="0.15">
      <c r="A1467" s="62" t="s">
        <v>2284</v>
      </c>
      <c r="B1467" s="62" t="s">
        <v>6411</v>
      </c>
      <c r="C1467" s="63">
        <v>146.69999999999999</v>
      </c>
    </row>
    <row r="1468" spans="1:3" x14ac:dyDescent="0.15">
      <c r="A1468" s="62" t="s">
        <v>2285</v>
      </c>
      <c r="B1468" s="62" t="s">
        <v>6412</v>
      </c>
      <c r="C1468" s="63">
        <v>146.69999999999999</v>
      </c>
    </row>
    <row r="1469" spans="1:3" x14ac:dyDescent="0.15">
      <c r="A1469" s="62" t="s">
        <v>2286</v>
      </c>
      <c r="B1469" s="62" t="s">
        <v>6413</v>
      </c>
      <c r="C1469" s="63">
        <v>176.7</v>
      </c>
    </row>
    <row r="1470" spans="1:3" x14ac:dyDescent="0.15">
      <c r="A1470" s="62" t="s">
        <v>2287</v>
      </c>
      <c r="B1470" s="62" t="s">
        <v>6502</v>
      </c>
      <c r="C1470" s="63">
        <v>196.7</v>
      </c>
    </row>
    <row r="1471" spans="1:3" x14ac:dyDescent="0.15">
      <c r="A1471" s="62" t="s">
        <v>2289</v>
      </c>
      <c r="B1471" s="62" t="s">
        <v>6415</v>
      </c>
      <c r="C1471" s="63">
        <v>206.7</v>
      </c>
    </row>
    <row r="1472" spans="1:3" x14ac:dyDescent="0.15">
      <c r="A1472" s="62" t="s">
        <v>2290</v>
      </c>
      <c r="B1472" s="62" t="s">
        <v>6416</v>
      </c>
      <c r="C1472" s="63">
        <v>206.7</v>
      </c>
    </row>
    <row r="1473" spans="1:3" x14ac:dyDescent="0.15">
      <c r="A1473" s="62" t="s">
        <v>2291</v>
      </c>
      <c r="B1473" s="62" t="s">
        <v>6417</v>
      </c>
      <c r="C1473" s="63">
        <v>136.69999999999999</v>
      </c>
    </row>
    <row r="1474" spans="1:3" x14ac:dyDescent="0.15">
      <c r="A1474" s="62" t="s">
        <v>2292</v>
      </c>
      <c r="B1474" s="62" t="s">
        <v>6503</v>
      </c>
      <c r="C1474" s="63">
        <v>156.69999999999999</v>
      </c>
    </row>
    <row r="1475" spans="1:3" x14ac:dyDescent="0.15">
      <c r="A1475" s="62" t="s">
        <v>2294</v>
      </c>
      <c r="B1475" s="62" t="s">
        <v>6419</v>
      </c>
      <c r="C1475" s="63">
        <v>166.7</v>
      </c>
    </row>
    <row r="1476" spans="1:3" x14ac:dyDescent="0.15">
      <c r="A1476" s="62" t="s">
        <v>2295</v>
      </c>
      <c r="B1476" s="62" t="s">
        <v>6504</v>
      </c>
      <c r="C1476" s="63">
        <v>166.7</v>
      </c>
    </row>
    <row r="1477" spans="1:3" x14ac:dyDescent="0.15">
      <c r="A1477" s="62" t="s">
        <v>2297</v>
      </c>
      <c r="B1477" s="62" t="s">
        <v>6421</v>
      </c>
      <c r="C1477" s="63">
        <v>196.7</v>
      </c>
    </row>
    <row r="1478" spans="1:3" x14ac:dyDescent="0.15">
      <c r="A1478" s="62" t="s">
        <v>2298</v>
      </c>
      <c r="B1478" s="62" t="s">
        <v>6422</v>
      </c>
      <c r="C1478" s="63">
        <v>216.7</v>
      </c>
    </row>
    <row r="1479" spans="1:3" x14ac:dyDescent="0.15">
      <c r="A1479" s="62" t="s">
        <v>2299</v>
      </c>
      <c r="B1479" s="62" t="s">
        <v>6423</v>
      </c>
      <c r="C1479" s="63">
        <v>226.7</v>
      </c>
    </row>
    <row r="1480" spans="1:3" x14ac:dyDescent="0.15">
      <c r="A1480" s="62" t="s">
        <v>2300</v>
      </c>
      <c r="B1480" s="62" t="s">
        <v>6424</v>
      </c>
      <c r="C1480" s="63">
        <v>226.7</v>
      </c>
    </row>
    <row r="1481" spans="1:3" x14ac:dyDescent="0.15">
      <c r="A1481" s="62" t="s">
        <v>2301</v>
      </c>
      <c r="B1481" s="62" t="s">
        <v>6425</v>
      </c>
      <c r="C1481" s="63">
        <v>127.5</v>
      </c>
    </row>
    <row r="1482" spans="1:3" x14ac:dyDescent="0.15">
      <c r="A1482" s="62" t="s">
        <v>2302</v>
      </c>
      <c r="B1482" s="62" t="s">
        <v>6426</v>
      </c>
      <c r="C1482" s="63">
        <v>127.5</v>
      </c>
    </row>
    <row r="1483" spans="1:3" x14ac:dyDescent="0.15">
      <c r="A1483" s="62" t="s">
        <v>2303</v>
      </c>
      <c r="B1483" s="62" t="s">
        <v>6427</v>
      </c>
      <c r="C1483" s="63">
        <v>187.5</v>
      </c>
    </row>
    <row r="1484" spans="1:3" x14ac:dyDescent="0.15">
      <c r="A1484" s="62" t="s">
        <v>2304</v>
      </c>
      <c r="B1484" s="62" t="s">
        <v>6428</v>
      </c>
      <c r="C1484" s="63">
        <v>187.5</v>
      </c>
    </row>
    <row r="1485" spans="1:3" x14ac:dyDescent="0.15">
      <c r="A1485" s="62" t="s">
        <v>2305</v>
      </c>
      <c r="B1485" s="62" t="s">
        <v>6429</v>
      </c>
      <c r="C1485" s="63">
        <v>147.5</v>
      </c>
    </row>
    <row r="1486" spans="1:3" x14ac:dyDescent="0.15">
      <c r="A1486" s="62" t="s">
        <v>2306</v>
      </c>
      <c r="B1486" s="62" t="s">
        <v>6505</v>
      </c>
      <c r="C1486" s="63">
        <v>147.5</v>
      </c>
    </row>
    <row r="1487" spans="1:3" x14ac:dyDescent="0.15">
      <c r="A1487" s="62" t="s">
        <v>2308</v>
      </c>
      <c r="B1487" s="62" t="s">
        <v>6431</v>
      </c>
      <c r="C1487" s="63">
        <v>207.5</v>
      </c>
    </row>
    <row r="1488" spans="1:3" x14ac:dyDescent="0.15">
      <c r="A1488" s="62" t="s">
        <v>2309</v>
      </c>
      <c r="B1488" s="62" t="s">
        <v>6432</v>
      </c>
      <c r="C1488" s="63">
        <v>207.5</v>
      </c>
    </row>
    <row r="1489" spans="1:3" x14ac:dyDescent="0.15">
      <c r="A1489" s="62" t="s">
        <v>2310</v>
      </c>
      <c r="B1489" s="62" t="s">
        <v>6258</v>
      </c>
      <c r="C1489" s="63">
        <v>117.7</v>
      </c>
    </row>
    <row r="1490" spans="1:3" x14ac:dyDescent="0.15">
      <c r="A1490" s="62" t="s">
        <v>2311</v>
      </c>
      <c r="B1490" s="62" t="s">
        <v>6433</v>
      </c>
      <c r="C1490" s="63">
        <v>157.69999999999999</v>
      </c>
    </row>
    <row r="1491" spans="1:3" x14ac:dyDescent="0.15">
      <c r="A1491" s="62" t="s">
        <v>2312</v>
      </c>
      <c r="B1491" s="62" t="s">
        <v>6434</v>
      </c>
      <c r="C1491" s="63">
        <v>142.69999999999999</v>
      </c>
    </row>
    <row r="1492" spans="1:3" x14ac:dyDescent="0.15">
      <c r="A1492" s="62" t="s">
        <v>2313</v>
      </c>
      <c r="B1492" s="62" t="s">
        <v>6435</v>
      </c>
      <c r="C1492" s="63">
        <v>137.69999999999999</v>
      </c>
    </row>
    <row r="1493" spans="1:3" x14ac:dyDescent="0.15">
      <c r="A1493" s="62" t="s">
        <v>2314</v>
      </c>
      <c r="B1493" s="62" t="s">
        <v>6436</v>
      </c>
      <c r="C1493" s="63">
        <v>177.7</v>
      </c>
    </row>
    <row r="1494" spans="1:3" x14ac:dyDescent="0.15">
      <c r="A1494" s="62" t="s">
        <v>2315</v>
      </c>
      <c r="B1494" s="62" t="s">
        <v>6437</v>
      </c>
      <c r="C1494" s="63">
        <v>162.69999999999999</v>
      </c>
    </row>
    <row r="1495" spans="1:3" x14ac:dyDescent="0.15">
      <c r="A1495" s="62" t="s">
        <v>2316</v>
      </c>
      <c r="B1495" s="62" t="s">
        <v>6261</v>
      </c>
      <c r="C1495" s="63">
        <v>112.7</v>
      </c>
    </row>
    <row r="1496" spans="1:3" x14ac:dyDescent="0.15">
      <c r="A1496" s="62" t="s">
        <v>2317</v>
      </c>
      <c r="B1496" s="62" t="s">
        <v>6438</v>
      </c>
      <c r="C1496" s="63">
        <v>236.7</v>
      </c>
    </row>
    <row r="1497" spans="1:3" x14ac:dyDescent="0.15">
      <c r="A1497" s="62" t="s">
        <v>2318</v>
      </c>
      <c r="B1497" s="62" t="s">
        <v>6439</v>
      </c>
      <c r="C1497" s="63">
        <v>236.4</v>
      </c>
    </row>
    <row r="1498" spans="1:3" x14ac:dyDescent="0.15">
      <c r="A1498" s="62" t="s">
        <v>2319</v>
      </c>
      <c r="B1498" s="62" t="s">
        <v>6440</v>
      </c>
      <c r="C1498" s="63">
        <v>236.7</v>
      </c>
    </row>
    <row r="1499" spans="1:3" x14ac:dyDescent="0.15">
      <c r="A1499" s="62" t="s">
        <v>2320</v>
      </c>
      <c r="B1499" s="62" t="s">
        <v>6441</v>
      </c>
      <c r="C1499" s="63">
        <v>226.7</v>
      </c>
    </row>
    <row r="1500" spans="1:3" x14ac:dyDescent="0.15">
      <c r="A1500" s="62" t="s">
        <v>2321</v>
      </c>
      <c r="B1500" s="62" t="s">
        <v>6442</v>
      </c>
      <c r="C1500" s="63">
        <v>206.7</v>
      </c>
    </row>
    <row r="1501" spans="1:3" x14ac:dyDescent="0.15">
      <c r="A1501" s="62" t="s">
        <v>2322</v>
      </c>
      <c r="B1501" s="62" t="s">
        <v>6443</v>
      </c>
      <c r="C1501" s="63">
        <v>216.7</v>
      </c>
    </row>
    <row r="1502" spans="1:3" x14ac:dyDescent="0.15">
      <c r="A1502" s="62" t="s">
        <v>2323</v>
      </c>
      <c r="B1502" s="62" t="s">
        <v>6444</v>
      </c>
      <c r="C1502" s="63">
        <v>216.4</v>
      </c>
    </row>
    <row r="1503" spans="1:3" x14ac:dyDescent="0.15">
      <c r="A1503" s="62" t="s">
        <v>2324</v>
      </c>
      <c r="B1503" s="62" t="s">
        <v>6445</v>
      </c>
      <c r="C1503" s="63">
        <v>216.7</v>
      </c>
    </row>
    <row r="1504" spans="1:3" x14ac:dyDescent="0.15">
      <c r="A1504" s="62" t="s">
        <v>2325</v>
      </c>
      <c r="B1504" s="62" t="s">
        <v>6446</v>
      </c>
      <c r="C1504" s="63">
        <v>206.7</v>
      </c>
    </row>
    <row r="1505" spans="1:3" x14ac:dyDescent="0.15">
      <c r="A1505" s="62" t="s">
        <v>2326</v>
      </c>
      <c r="B1505" s="62" t="s">
        <v>6447</v>
      </c>
      <c r="C1505" s="63">
        <v>186.7</v>
      </c>
    </row>
    <row r="1506" spans="1:3" x14ac:dyDescent="0.15">
      <c r="A1506" s="62" t="s">
        <v>2327</v>
      </c>
      <c r="B1506" s="62" t="s">
        <v>6448</v>
      </c>
      <c r="C1506" s="63">
        <v>176.7</v>
      </c>
    </row>
    <row r="1507" spans="1:3" x14ac:dyDescent="0.15">
      <c r="A1507" s="62" t="s">
        <v>2328</v>
      </c>
      <c r="B1507" s="62" t="s">
        <v>6449</v>
      </c>
      <c r="C1507" s="63">
        <v>176.4</v>
      </c>
    </row>
    <row r="1508" spans="1:3" x14ac:dyDescent="0.15">
      <c r="A1508" s="62" t="s">
        <v>2329</v>
      </c>
      <c r="B1508" s="62" t="s">
        <v>6450</v>
      </c>
      <c r="C1508" s="63">
        <v>176.7</v>
      </c>
    </row>
    <row r="1509" spans="1:3" x14ac:dyDescent="0.15">
      <c r="A1509" s="62" t="s">
        <v>2330</v>
      </c>
      <c r="B1509" s="62" t="s">
        <v>6451</v>
      </c>
      <c r="C1509" s="63">
        <v>166.7</v>
      </c>
    </row>
    <row r="1510" spans="1:3" x14ac:dyDescent="0.15">
      <c r="A1510" s="62" t="s">
        <v>2331</v>
      </c>
      <c r="B1510" s="62" t="s">
        <v>6452</v>
      </c>
      <c r="C1510" s="63">
        <v>146.69999999999999</v>
      </c>
    </row>
    <row r="1511" spans="1:3" x14ac:dyDescent="0.15">
      <c r="A1511" s="62" t="s">
        <v>2332</v>
      </c>
      <c r="B1511" s="62" t="s">
        <v>6453</v>
      </c>
      <c r="C1511" s="63">
        <v>156.69999999999999</v>
      </c>
    </row>
    <row r="1512" spans="1:3" x14ac:dyDescent="0.15">
      <c r="A1512" s="62" t="s">
        <v>2333</v>
      </c>
      <c r="B1512" s="62" t="s">
        <v>6454</v>
      </c>
      <c r="C1512" s="63">
        <v>156.4</v>
      </c>
    </row>
    <row r="1513" spans="1:3" x14ac:dyDescent="0.15">
      <c r="A1513" s="62" t="s">
        <v>2334</v>
      </c>
      <c r="B1513" s="62" t="s">
        <v>6455</v>
      </c>
      <c r="C1513" s="63">
        <v>156.69999999999999</v>
      </c>
    </row>
    <row r="1514" spans="1:3" x14ac:dyDescent="0.15">
      <c r="A1514" s="62" t="s">
        <v>2335</v>
      </c>
      <c r="B1514" s="62" t="s">
        <v>6456</v>
      </c>
      <c r="C1514" s="63">
        <v>146.69999999999999</v>
      </c>
    </row>
    <row r="1515" spans="1:3" x14ac:dyDescent="0.15">
      <c r="A1515" s="62" t="s">
        <v>2336</v>
      </c>
      <c r="B1515" s="62" t="s">
        <v>6457</v>
      </c>
      <c r="C1515" s="63">
        <v>126.7</v>
      </c>
    </row>
    <row r="1516" spans="1:3" x14ac:dyDescent="0.15">
      <c r="A1516" s="62" t="s">
        <v>2337</v>
      </c>
      <c r="B1516" s="62" t="s">
        <v>6458</v>
      </c>
      <c r="C1516" s="63">
        <v>217.5</v>
      </c>
    </row>
    <row r="1517" spans="1:3" x14ac:dyDescent="0.15">
      <c r="A1517" s="62" t="s">
        <v>2338</v>
      </c>
      <c r="B1517" s="62" t="s">
        <v>6459</v>
      </c>
      <c r="C1517" s="63">
        <v>217.2</v>
      </c>
    </row>
    <row r="1518" spans="1:3" x14ac:dyDescent="0.15">
      <c r="A1518" s="62" t="s">
        <v>2339</v>
      </c>
      <c r="B1518" s="62" t="s">
        <v>6460</v>
      </c>
      <c r="C1518" s="63">
        <v>217.5</v>
      </c>
    </row>
    <row r="1519" spans="1:3" x14ac:dyDescent="0.15">
      <c r="A1519" s="62" t="s">
        <v>2340</v>
      </c>
      <c r="B1519" s="62" t="s">
        <v>6461</v>
      </c>
      <c r="C1519" s="63">
        <v>207.5</v>
      </c>
    </row>
    <row r="1520" spans="1:3" x14ac:dyDescent="0.15">
      <c r="A1520" s="62" t="s">
        <v>2341</v>
      </c>
      <c r="B1520" s="62" t="s">
        <v>6462</v>
      </c>
      <c r="C1520" s="63">
        <v>187.5</v>
      </c>
    </row>
    <row r="1521" spans="1:3" x14ac:dyDescent="0.15">
      <c r="A1521" s="62" t="s">
        <v>2342</v>
      </c>
      <c r="B1521" s="62" t="s">
        <v>6463</v>
      </c>
      <c r="C1521" s="63">
        <v>197.5</v>
      </c>
    </row>
    <row r="1522" spans="1:3" x14ac:dyDescent="0.15">
      <c r="A1522" s="62" t="s">
        <v>2343</v>
      </c>
      <c r="B1522" s="62" t="s">
        <v>6464</v>
      </c>
      <c r="C1522" s="63">
        <v>197.2</v>
      </c>
    </row>
    <row r="1523" spans="1:3" x14ac:dyDescent="0.15">
      <c r="A1523" s="62" t="s">
        <v>2344</v>
      </c>
      <c r="B1523" s="62" t="s">
        <v>6465</v>
      </c>
      <c r="C1523" s="63">
        <v>197.5</v>
      </c>
    </row>
    <row r="1524" spans="1:3" x14ac:dyDescent="0.15">
      <c r="A1524" s="62" t="s">
        <v>2345</v>
      </c>
      <c r="B1524" s="62" t="s">
        <v>6466</v>
      </c>
      <c r="C1524" s="63">
        <v>187.5</v>
      </c>
    </row>
    <row r="1525" spans="1:3" x14ac:dyDescent="0.15">
      <c r="A1525" s="62" t="s">
        <v>2346</v>
      </c>
      <c r="B1525" s="62" t="s">
        <v>6467</v>
      </c>
      <c r="C1525" s="63">
        <v>167.5</v>
      </c>
    </row>
    <row r="1526" spans="1:3" x14ac:dyDescent="0.15">
      <c r="A1526" s="62" t="s">
        <v>2347</v>
      </c>
      <c r="B1526" s="62" t="s">
        <v>6468</v>
      </c>
      <c r="C1526" s="63">
        <v>157.5</v>
      </c>
    </row>
    <row r="1527" spans="1:3" x14ac:dyDescent="0.15">
      <c r="A1527" s="62" t="s">
        <v>2348</v>
      </c>
      <c r="B1527" s="62" t="s">
        <v>6469</v>
      </c>
      <c r="C1527" s="63">
        <v>157.19999999999999</v>
      </c>
    </row>
    <row r="1528" spans="1:3" x14ac:dyDescent="0.15">
      <c r="A1528" s="62" t="s">
        <v>2349</v>
      </c>
      <c r="B1528" s="62" t="s">
        <v>6470</v>
      </c>
      <c r="C1528" s="63">
        <v>157.5</v>
      </c>
    </row>
    <row r="1529" spans="1:3" x14ac:dyDescent="0.15">
      <c r="A1529" s="62" t="s">
        <v>2350</v>
      </c>
      <c r="B1529" s="62" t="s">
        <v>6471</v>
      </c>
      <c r="C1529" s="63">
        <v>147.5</v>
      </c>
    </row>
    <row r="1530" spans="1:3" x14ac:dyDescent="0.15">
      <c r="A1530" s="62" t="s">
        <v>2351</v>
      </c>
      <c r="B1530" s="62" t="s">
        <v>6506</v>
      </c>
      <c r="C1530" s="63">
        <v>127.5</v>
      </c>
    </row>
    <row r="1531" spans="1:3" x14ac:dyDescent="0.15">
      <c r="A1531" s="62" t="s">
        <v>2353</v>
      </c>
      <c r="B1531" s="62" t="s">
        <v>6473</v>
      </c>
      <c r="C1531" s="63">
        <v>137.5</v>
      </c>
    </row>
    <row r="1532" spans="1:3" x14ac:dyDescent="0.15">
      <c r="A1532" s="62" t="s">
        <v>2354</v>
      </c>
      <c r="B1532" s="62" t="s">
        <v>6474</v>
      </c>
      <c r="C1532" s="63">
        <v>137.19999999999999</v>
      </c>
    </row>
    <row r="1533" spans="1:3" x14ac:dyDescent="0.15">
      <c r="A1533" s="62" t="s">
        <v>2355</v>
      </c>
      <c r="B1533" s="62" t="s">
        <v>6475</v>
      </c>
      <c r="C1533" s="63">
        <v>137.5</v>
      </c>
    </row>
    <row r="1534" spans="1:3" x14ac:dyDescent="0.15">
      <c r="A1534" s="62" t="s">
        <v>2356</v>
      </c>
      <c r="B1534" s="62" t="s">
        <v>6476</v>
      </c>
      <c r="C1534" s="63">
        <v>127.5</v>
      </c>
    </row>
    <row r="1535" spans="1:3" x14ac:dyDescent="0.15">
      <c r="A1535" s="62" t="s">
        <v>2357</v>
      </c>
      <c r="B1535" s="62" t="s">
        <v>6477</v>
      </c>
      <c r="C1535" s="63">
        <v>107.5</v>
      </c>
    </row>
    <row r="1536" spans="1:3" x14ac:dyDescent="0.15">
      <c r="A1536" s="62" t="s">
        <v>2358</v>
      </c>
      <c r="B1536" s="62" t="s">
        <v>6478</v>
      </c>
      <c r="C1536" s="63">
        <v>236.4</v>
      </c>
    </row>
    <row r="1537" spans="1:3" x14ac:dyDescent="0.15">
      <c r="A1537" s="62" t="s">
        <v>2359</v>
      </c>
      <c r="B1537" s="62" t="s">
        <v>6287</v>
      </c>
      <c r="C1537" s="63">
        <v>216.4</v>
      </c>
    </row>
    <row r="1538" spans="1:3" x14ac:dyDescent="0.15">
      <c r="A1538" s="62" t="s">
        <v>2360</v>
      </c>
      <c r="B1538" s="62" t="s">
        <v>6288</v>
      </c>
      <c r="C1538" s="63">
        <v>226.4</v>
      </c>
    </row>
    <row r="1539" spans="1:3" x14ac:dyDescent="0.15">
      <c r="A1539" s="62" t="s">
        <v>2361</v>
      </c>
      <c r="B1539" s="62" t="s">
        <v>6479</v>
      </c>
      <c r="C1539" s="63">
        <v>256.39999999999998</v>
      </c>
    </row>
    <row r="1540" spans="1:3" x14ac:dyDescent="0.15">
      <c r="A1540" s="62" t="s">
        <v>2362</v>
      </c>
      <c r="B1540" s="62" t="s">
        <v>6480</v>
      </c>
      <c r="C1540" s="63">
        <v>266.39999999999998</v>
      </c>
    </row>
    <row r="1541" spans="1:3" x14ac:dyDescent="0.15">
      <c r="A1541" s="62" t="s">
        <v>2363</v>
      </c>
      <c r="B1541" s="62" t="s">
        <v>6289</v>
      </c>
      <c r="C1541" s="63">
        <v>236.4</v>
      </c>
    </row>
    <row r="1542" spans="1:3" x14ac:dyDescent="0.15">
      <c r="A1542" s="62" t="s">
        <v>2364</v>
      </c>
      <c r="B1542" s="62" t="s">
        <v>6290</v>
      </c>
      <c r="C1542" s="63">
        <v>246.4</v>
      </c>
    </row>
    <row r="1543" spans="1:3" x14ac:dyDescent="0.15">
      <c r="A1543" s="62" t="s">
        <v>2365</v>
      </c>
      <c r="B1543" s="62" t="s">
        <v>6481</v>
      </c>
      <c r="C1543" s="63">
        <v>276.39999999999998</v>
      </c>
    </row>
    <row r="1544" spans="1:3" x14ac:dyDescent="0.15">
      <c r="A1544" s="62" t="s">
        <v>2366</v>
      </c>
      <c r="B1544" s="62" t="s">
        <v>6482</v>
      </c>
      <c r="C1544" s="63">
        <v>286.39999999999998</v>
      </c>
    </row>
    <row r="1545" spans="1:3" x14ac:dyDescent="0.15">
      <c r="A1545" s="62" t="s">
        <v>2367</v>
      </c>
      <c r="B1545" s="62" t="s">
        <v>6291</v>
      </c>
      <c r="C1545" s="63">
        <v>256.39999999999998</v>
      </c>
    </row>
    <row r="1546" spans="1:3" x14ac:dyDescent="0.15">
      <c r="A1546" s="62" t="s">
        <v>2368</v>
      </c>
      <c r="B1546" s="62" t="s">
        <v>6292</v>
      </c>
      <c r="C1546" s="63">
        <v>266.39999999999998</v>
      </c>
    </row>
    <row r="1547" spans="1:3" x14ac:dyDescent="0.15">
      <c r="A1547" s="62" t="s">
        <v>2369</v>
      </c>
      <c r="B1547" s="62" t="s">
        <v>6483</v>
      </c>
      <c r="C1547" s="63">
        <v>296.39999999999998</v>
      </c>
    </row>
    <row r="1548" spans="1:3" x14ac:dyDescent="0.15">
      <c r="A1548" s="62" t="s">
        <v>2370</v>
      </c>
      <c r="B1548" s="62" t="s">
        <v>6484</v>
      </c>
      <c r="C1548" s="63">
        <v>306.39999999999998</v>
      </c>
    </row>
    <row r="1549" spans="1:3" x14ac:dyDescent="0.15">
      <c r="A1549" s="62" t="s">
        <v>2371</v>
      </c>
      <c r="B1549" s="62" t="s">
        <v>6293</v>
      </c>
      <c r="C1549" s="63">
        <v>276.39999999999998</v>
      </c>
    </row>
    <row r="1550" spans="1:3" x14ac:dyDescent="0.15">
      <c r="A1550" s="62" t="s">
        <v>2372</v>
      </c>
      <c r="B1550" s="62" t="s">
        <v>6303</v>
      </c>
      <c r="C1550" s="63">
        <v>286.39999999999998</v>
      </c>
    </row>
    <row r="1551" spans="1:3" x14ac:dyDescent="0.15">
      <c r="A1551" s="62" t="s">
        <v>2373</v>
      </c>
      <c r="B1551" s="62" t="s">
        <v>6485</v>
      </c>
      <c r="C1551" s="63">
        <v>217.2</v>
      </c>
    </row>
    <row r="1552" spans="1:3" x14ac:dyDescent="0.15">
      <c r="A1552" s="62" t="s">
        <v>2374</v>
      </c>
      <c r="B1552" s="62" t="s">
        <v>6279</v>
      </c>
      <c r="C1552" s="63">
        <v>197.2</v>
      </c>
    </row>
    <row r="1553" spans="1:3" x14ac:dyDescent="0.15">
      <c r="A1553" s="62" t="s">
        <v>2375</v>
      </c>
      <c r="B1553" s="62" t="s">
        <v>6280</v>
      </c>
      <c r="C1553" s="63">
        <v>207.2</v>
      </c>
    </row>
    <row r="1554" spans="1:3" x14ac:dyDescent="0.15">
      <c r="A1554" s="62" t="s">
        <v>2376</v>
      </c>
      <c r="B1554" s="62" t="s">
        <v>6486</v>
      </c>
      <c r="C1554" s="63">
        <v>237.2</v>
      </c>
    </row>
    <row r="1555" spans="1:3" x14ac:dyDescent="0.15">
      <c r="A1555" s="62" t="s">
        <v>2377</v>
      </c>
      <c r="B1555" s="62" t="s">
        <v>6487</v>
      </c>
      <c r="C1555" s="63">
        <v>247.2</v>
      </c>
    </row>
    <row r="1556" spans="1:3" x14ac:dyDescent="0.15">
      <c r="A1556" s="62" t="s">
        <v>2378</v>
      </c>
      <c r="B1556" s="62" t="s">
        <v>6281</v>
      </c>
      <c r="C1556" s="63">
        <v>217.2</v>
      </c>
    </row>
    <row r="1557" spans="1:3" x14ac:dyDescent="0.15">
      <c r="A1557" s="62" t="s">
        <v>2379</v>
      </c>
      <c r="B1557" s="62" t="s">
        <v>6282</v>
      </c>
      <c r="C1557" s="63">
        <v>227.2</v>
      </c>
    </row>
    <row r="1558" spans="1:3" x14ac:dyDescent="0.15">
      <c r="A1558" s="62" t="s">
        <v>2380</v>
      </c>
      <c r="B1558" s="62" t="s">
        <v>6283</v>
      </c>
      <c r="C1558" s="63">
        <v>207.2</v>
      </c>
    </row>
    <row r="1559" spans="1:3" x14ac:dyDescent="0.15">
      <c r="A1559" s="62" t="s">
        <v>2381</v>
      </c>
      <c r="B1559" s="62" t="s">
        <v>6284</v>
      </c>
      <c r="C1559" s="63">
        <v>217.2</v>
      </c>
    </row>
    <row r="1560" spans="1:3" x14ac:dyDescent="0.15">
      <c r="A1560" s="62" t="s">
        <v>2382</v>
      </c>
      <c r="B1560" s="62" t="s">
        <v>6285</v>
      </c>
      <c r="C1560" s="63">
        <v>227.2</v>
      </c>
    </row>
    <row r="1561" spans="1:3" x14ac:dyDescent="0.15">
      <c r="A1561" s="62" t="s">
        <v>2383</v>
      </c>
      <c r="B1561" s="62" t="s">
        <v>6286</v>
      </c>
      <c r="C1561" s="63">
        <v>237.2</v>
      </c>
    </row>
    <row r="1562" spans="1:3" x14ac:dyDescent="0.15">
      <c r="A1562" s="62" t="s">
        <v>2384</v>
      </c>
      <c r="B1562" s="62" t="s">
        <v>6488</v>
      </c>
      <c r="C1562" s="63">
        <v>146.4</v>
      </c>
    </row>
    <row r="1563" spans="1:3" x14ac:dyDescent="0.15">
      <c r="A1563" s="62" t="s">
        <v>2385</v>
      </c>
      <c r="B1563" s="62" t="s">
        <v>6489</v>
      </c>
      <c r="C1563" s="63">
        <v>206.4</v>
      </c>
    </row>
    <row r="1564" spans="1:3" x14ac:dyDescent="0.15">
      <c r="A1564" s="62" t="s">
        <v>2386</v>
      </c>
      <c r="B1564" s="62" t="s">
        <v>6507</v>
      </c>
      <c r="C1564" s="63">
        <v>166.4</v>
      </c>
    </row>
    <row r="1565" spans="1:3" x14ac:dyDescent="0.15">
      <c r="A1565" s="62" t="s">
        <v>2388</v>
      </c>
      <c r="B1565" s="62" t="s">
        <v>6491</v>
      </c>
      <c r="C1565" s="63">
        <v>226.4</v>
      </c>
    </row>
    <row r="1566" spans="1:3" x14ac:dyDescent="0.15">
      <c r="A1566" s="62" t="s">
        <v>2389</v>
      </c>
      <c r="B1566" s="62" t="s">
        <v>6492</v>
      </c>
      <c r="C1566" s="63">
        <v>127.2</v>
      </c>
    </row>
    <row r="1567" spans="1:3" x14ac:dyDescent="0.15">
      <c r="A1567" s="62" t="s">
        <v>2390</v>
      </c>
      <c r="B1567" s="62" t="s">
        <v>6493</v>
      </c>
      <c r="C1567" s="63">
        <v>187.2</v>
      </c>
    </row>
    <row r="1568" spans="1:3" x14ac:dyDescent="0.15">
      <c r="A1568" s="62" t="s">
        <v>2391</v>
      </c>
      <c r="B1568" s="62" t="s">
        <v>6508</v>
      </c>
      <c r="C1568" s="63">
        <v>147.19999999999999</v>
      </c>
    </row>
    <row r="1569" spans="1:3" x14ac:dyDescent="0.15">
      <c r="A1569" s="62" t="s">
        <v>2393</v>
      </c>
      <c r="B1569" s="62" t="s">
        <v>6495</v>
      </c>
      <c r="C1569" s="63">
        <v>207.2</v>
      </c>
    </row>
    <row r="1570" spans="1:3" x14ac:dyDescent="0.15">
      <c r="A1570" s="62" t="s">
        <v>2394</v>
      </c>
      <c r="B1570" s="62" t="s">
        <v>6298</v>
      </c>
      <c r="C1570" s="63">
        <v>117.4</v>
      </c>
    </row>
    <row r="1571" spans="1:3" x14ac:dyDescent="0.15">
      <c r="A1571" s="62" t="s">
        <v>2395</v>
      </c>
      <c r="B1571" s="62" t="s">
        <v>6496</v>
      </c>
      <c r="C1571" s="63">
        <v>157.4</v>
      </c>
    </row>
    <row r="1572" spans="1:3" x14ac:dyDescent="0.15">
      <c r="A1572" s="62" t="s">
        <v>2396</v>
      </c>
      <c r="B1572" s="62" t="s">
        <v>6497</v>
      </c>
      <c r="C1572" s="63">
        <v>142.4</v>
      </c>
    </row>
    <row r="1573" spans="1:3" x14ac:dyDescent="0.15">
      <c r="A1573" s="62" t="s">
        <v>2397</v>
      </c>
      <c r="B1573" s="62" t="s">
        <v>6498</v>
      </c>
      <c r="C1573" s="63">
        <v>137.4</v>
      </c>
    </row>
    <row r="1574" spans="1:3" x14ac:dyDescent="0.15">
      <c r="A1574" s="62" t="s">
        <v>2398</v>
      </c>
      <c r="B1574" s="62" t="s">
        <v>6499</v>
      </c>
      <c r="C1574" s="63">
        <v>177.4</v>
      </c>
    </row>
    <row r="1575" spans="1:3" x14ac:dyDescent="0.15">
      <c r="A1575" s="62" t="s">
        <v>2399</v>
      </c>
      <c r="B1575" s="62" t="s">
        <v>6500</v>
      </c>
      <c r="C1575" s="63">
        <v>162.4</v>
      </c>
    </row>
    <row r="1576" spans="1:3" x14ac:dyDescent="0.15">
      <c r="A1576" s="62" t="s">
        <v>2400</v>
      </c>
      <c r="B1576" s="62" t="s">
        <v>6301</v>
      </c>
      <c r="C1576" s="63">
        <v>112.4</v>
      </c>
    </row>
    <row r="1577" spans="1:3" x14ac:dyDescent="0.15">
      <c r="A1577" s="62" t="s">
        <v>2401</v>
      </c>
      <c r="B1577" s="62" t="s">
        <v>1925</v>
      </c>
      <c r="C1577" s="63">
        <v>227.2</v>
      </c>
    </row>
    <row r="1578" spans="1:3" x14ac:dyDescent="0.15">
      <c r="A1578" s="62" t="s">
        <v>2402</v>
      </c>
      <c r="B1578" s="62" t="s">
        <v>1927</v>
      </c>
      <c r="C1578" s="63">
        <v>246.4</v>
      </c>
    </row>
    <row r="1579" spans="1:3" x14ac:dyDescent="0.15">
      <c r="A1579" s="62" t="s">
        <v>2403</v>
      </c>
      <c r="B1579" s="62" t="s">
        <v>2404</v>
      </c>
      <c r="C1579" s="63">
        <v>257.2</v>
      </c>
    </row>
    <row r="1580" spans="1:3" x14ac:dyDescent="0.15">
      <c r="A1580" s="62" t="s">
        <v>2405</v>
      </c>
      <c r="B1580" s="62" t="s">
        <v>1933</v>
      </c>
      <c r="C1580" s="63">
        <v>247.2</v>
      </c>
    </row>
    <row r="1581" spans="1:3" x14ac:dyDescent="0.15">
      <c r="A1581" s="62" t="s">
        <v>2406</v>
      </c>
      <c r="B1581" s="62" t="s">
        <v>1935</v>
      </c>
      <c r="C1581" s="63">
        <v>237.2</v>
      </c>
    </row>
    <row r="1582" spans="1:3" x14ac:dyDescent="0.15">
      <c r="A1582" s="62" t="s">
        <v>2407</v>
      </c>
      <c r="B1582" s="62" t="s">
        <v>1937</v>
      </c>
      <c r="C1582" s="63">
        <v>227.2</v>
      </c>
    </row>
    <row r="1583" spans="1:3" x14ac:dyDescent="0.15">
      <c r="A1583" s="62" t="s">
        <v>2408</v>
      </c>
      <c r="B1583" s="62" t="s">
        <v>1939</v>
      </c>
      <c r="C1583" s="63">
        <v>226.1</v>
      </c>
    </row>
    <row r="1584" spans="1:3" x14ac:dyDescent="0.15">
      <c r="A1584" s="62" t="s">
        <v>2409</v>
      </c>
      <c r="B1584" s="62" t="s">
        <v>1941</v>
      </c>
      <c r="C1584" s="63">
        <v>236.1</v>
      </c>
    </row>
    <row r="1585" spans="1:3" x14ac:dyDescent="0.15">
      <c r="A1585" s="62" t="s">
        <v>2410</v>
      </c>
      <c r="B1585" s="62" t="s">
        <v>2411</v>
      </c>
      <c r="C1585" s="63">
        <v>206.1</v>
      </c>
    </row>
    <row r="1586" spans="1:3" x14ac:dyDescent="0.15">
      <c r="A1586" s="62" t="s">
        <v>2412</v>
      </c>
      <c r="B1586" s="62" t="s">
        <v>1945</v>
      </c>
      <c r="C1586" s="63">
        <v>216.1</v>
      </c>
    </row>
    <row r="1587" spans="1:3" x14ac:dyDescent="0.15">
      <c r="A1587" s="62" t="s">
        <v>2413</v>
      </c>
      <c r="B1587" s="62" t="s">
        <v>1947</v>
      </c>
      <c r="C1587" s="63">
        <v>166.1</v>
      </c>
    </row>
    <row r="1588" spans="1:3" x14ac:dyDescent="0.15">
      <c r="A1588" s="62" t="s">
        <v>2414</v>
      </c>
      <c r="B1588" s="62" t="s">
        <v>1949</v>
      </c>
      <c r="C1588" s="63">
        <v>176.1</v>
      </c>
    </row>
    <row r="1589" spans="1:3" x14ac:dyDescent="0.15">
      <c r="A1589" s="62" t="s">
        <v>2415</v>
      </c>
      <c r="B1589" s="62" t="s">
        <v>1951</v>
      </c>
      <c r="C1589" s="63">
        <v>236.1</v>
      </c>
    </row>
    <row r="1590" spans="1:3" x14ac:dyDescent="0.15">
      <c r="A1590" s="62" t="s">
        <v>2416</v>
      </c>
      <c r="B1590" s="62" t="s">
        <v>1953</v>
      </c>
      <c r="C1590" s="63">
        <v>246.1</v>
      </c>
    </row>
    <row r="1591" spans="1:3" x14ac:dyDescent="0.15">
      <c r="A1591" s="62" t="s">
        <v>2417</v>
      </c>
      <c r="B1591" s="62" t="s">
        <v>1011</v>
      </c>
      <c r="C1591" s="63">
        <v>216.1</v>
      </c>
    </row>
    <row r="1592" spans="1:3" x14ac:dyDescent="0.15">
      <c r="A1592" s="62" t="s">
        <v>2418</v>
      </c>
      <c r="B1592" s="62" t="s">
        <v>1013</v>
      </c>
      <c r="C1592" s="63">
        <v>226.1</v>
      </c>
    </row>
    <row r="1593" spans="1:3" x14ac:dyDescent="0.15">
      <c r="A1593" s="62" t="s">
        <v>2419</v>
      </c>
      <c r="B1593" s="62" t="s">
        <v>1957</v>
      </c>
      <c r="C1593" s="63">
        <v>146.1</v>
      </c>
    </row>
    <row r="1594" spans="1:3" x14ac:dyDescent="0.15">
      <c r="A1594" s="62" t="s">
        <v>2420</v>
      </c>
      <c r="B1594" s="62" t="s">
        <v>1959</v>
      </c>
      <c r="C1594" s="63">
        <v>156.1</v>
      </c>
    </row>
    <row r="1595" spans="1:3" x14ac:dyDescent="0.15">
      <c r="A1595" s="62" t="s">
        <v>2421</v>
      </c>
      <c r="B1595" s="62" t="s">
        <v>1961</v>
      </c>
      <c r="C1595" s="63">
        <v>256.10000000000002</v>
      </c>
    </row>
    <row r="1596" spans="1:3" x14ac:dyDescent="0.15">
      <c r="A1596" s="62" t="s">
        <v>2422</v>
      </c>
      <c r="B1596" s="62" t="s">
        <v>1963</v>
      </c>
      <c r="C1596" s="63">
        <v>266.10000000000002</v>
      </c>
    </row>
    <row r="1597" spans="1:3" x14ac:dyDescent="0.15">
      <c r="A1597" s="62" t="s">
        <v>2423</v>
      </c>
      <c r="B1597" s="62" t="s">
        <v>1017</v>
      </c>
      <c r="C1597" s="63">
        <v>236.1</v>
      </c>
    </row>
    <row r="1598" spans="1:3" x14ac:dyDescent="0.15">
      <c r="A1598" s="62" t="s">
        <v>2424</v>
      </c>
      <c r="B1598" s="62" t="s">
        <v>1019</v>
      </c>
      <c r="C1598" s="63">
        <v>246.1</v>
      </c>
    </row>
    <row r="1599" spans="1:3" x14ac:dyDescent="0.15">
      <c r="A1599" s="62" t="s">
        <v>2425</v>
      </c>
      <c r="B1599" s="62" t="s">
        <v>1967</v>
      </c>
      <c r="C1599" s="63">
        <v>276.10000000000002</v>
      </c>
    </row>
    <row r="1600" spans="1:3" x14ac:dyDescent="0.15">
      <c r="A1600" s="62" t="s">
        <v>2426</v>
      </c>
      <c r="B1600" s="62" t="s">
        <v>1969</v>
      </c>
      <c r="C1600" s="63">
        <v>286.10000000000002</v>
      </c>
    </row>
    <row r="1601" spans="1:3" x14ac:dyDescent="0.15">
      <c r="A1601" s="62" t="s">
        <v>2427</v>
      </c>
      <c r="B1601" s="62" t="s">
        <v>1971</v>
      </c>
      <c r="C1601" s="63">
        <v>256.10000000000002</v>
      </c>
    </row>
    <row r="1602" spans="1:3" x14ac:dyDescent="0.15">
      <c r="A1602" s="62" t="s">
        <v>2428</v>
      </c>
      <c r="B1602" s="62" t="s">
        <v>1023</v>
      </c>
      <c r="C1602" s="63">
        <v>266.10000000000002</v>
      </c>
    </row>
    <row r="1603" spans="1:3" x14ac:dyDescent="0.15">
      <c r="A1603" s="62" t="s">
        <v>2429</v>
      </c>
      <c r="B1603" s="62" t="s">
        <v>1974</v>
      </c>
      <c r="C1603" s="63">
        <v>296.10000000000002</v>
      </c>
    </row>
    <row r="1604" spans="1:3" x14ac:dyDescent="0.15">
      <c r="A1604" s="62" t="s">
        <v>2430</v>
      </c>
      <c r="B1604" s="62" t="s">
        <v>1976</v>
      </c>
      <c r="C1604" s="63">
        <v>306.10000000000002</v>
      </c>
    </row>
    <row r="1605" spans="1:3" x14ac:dyDescent="0.15">
      <c r="A1605" s="62" t="s">
        <v>2431</v>
      </c>
      <c r="B1605" s="62" t="s">
        <v>1025</v>
      </c>
      <c r="C1605" s="63">
        <v>276.10000000000002</v>
      </c>
    </row>
    <row r="1606" spans="1:3" x14ac:dyDescent="0.15">
      <c r="A1606" s="62" t="s">
        <v>2432</v>
      </c>
      <c r="B1606" s="62" t="s">
        <v>1027</v>
      </c>
      <c r="C1606" s="63">
        <v>286.10000000000002</v>
      </c>
    </row>
    <row r="1607" spans="1:3" x14ac:dyDescent="0.15">
      <c r="A1607" s="62" t="s">
        <v>2433</v>
      </c>
      <c r="B1607" s="62" t="s">
        <v>1980</v>
      </c>
      <c r="C1607" s="63">
        <v>206.9</v>
      </c>
    </row>
    <row r="1608" spans="1:3" x14ac:dyDescent="0.15">
      <c r="A1608" s="62" t="s">
        <v>2434</v>
      </c>
      <c r="B1608" s="62" t="s">
        <v>1982</v>
      </c>
      <c r="C1608" s="63">
        <v>216.9</v>
      </c>
    </row>
    <row r="1609" spans="1:3" x14ac:dyDescent="0.15">
      <c r="A1609" s="62" t="s">
        <v>2435</v>
      </c>
      <c r="B1609" s="62" t="s">
        <v>1984</v>
      </c>
      <c r="C1609" s="63">
        <v>186.9</v>
      </c>
    </row>
    <row r="1610" spans="1:3" x14ac:dyDescent="0.15">
      <c r="A1610" s="62" t="s">
        <v>2436</v>
      </c>
      <c r="B1610" s="62" t="s">
        <v>1986</v>
      </c>
      <c r="C1610" s="63">
        <v>196.9</v>
      </c>
    </row>
    <row r="1611" spans="1:3" x14ac:dyDescent="0.15">
      <c r="A1611" s="62" t="s">
        <v>2437</v>
      </c>
      <c r="B1611" s="62" t="s">
        <v>1988</v>
      </c>
      <c r="C1611" s="63">
        <v>146.9</v>
      </c>
    </row>
    <row r="1612" spans="1:3" x14ac:dyDescent="0.15">
      <c r="A1612" s="62" t="s">
        <v>2438</v>
      </c>
      <c r="B1612" s="62" t="s">
        <v>1990</v>
      </c>
      <c r="C1612" s="63">
        <v>156.9</v>
      </c>
    </row>
    <row r="1613" spans="1:3" x14ac:dyDescent="0.15">
      <c r="A1613" s="62" t="s">
        <v>2439</v>
      </c>
      <c r="B1613" s="62" t="s">
        <v>1992</v>
      </c>
      <c r="C1613" s="63">
        <v>216.9</v>
      </c>
    </row>
    <row r="1614" spans="1:3" x14ac:dyDescent="0.15">
      <c r="A1614" s="62" t="s">
        <v>2440</v>
      </c>
      <c r="B1614" s="62" t="s">
        <v>1994</v>
      </c>
      <c r="C1614" s="63">
        <v>226.9</v>
      </c>
    </row>
    <row r="1615" spans="1:3" x14ac:dyDescent="0.15">
      <c r="A1615" s="62" t="s">
        <v>2441</v>
      </c>
      <c r="B1615" s="62" t="s">
        <v>987</v>
      </c>
      <c r="C1615" s="63">
        <v>196.9</v>
      </c>
    </row>
    <row r="1616" spans="1:3" x14ac:dyDescent="0.15">
      <c r="A1616" s="62" t="s">
        <v>2442</v>
      </c>
      <c r="B1616" s="62" t="s">
        <v>989</v>
      </c>
      <c r="C1616" s="63">
        <v>206.9</v>
      </c>
    </row>
    <row r="1617" spans="1:3" x14ac:dyDescent="0.15">
      <c r="A1617" s="62" t="s">
        <v>2443</v>
      </c>
      <c r="B1617" s="62" t="s">
        <v>1998</v>
      </c>
      <c r="C1617" s="63">
        <v>126.9</v>
      </c>
    </row>
    <row r="1618" spans="1:3" x14ac:dyDescent="0.15">
      <c r="A1618" s="62" t="s">
        <v>2444</v>
      </c>
      <c r="B1618" s="62" t="s">
        <v>2000</v>
      </c>
      <c r="C1618" s="63">
        <v>136.9</v>
      </c>
    </row>
    <row r="1619" spans="1:3" x14ac:dyDescent="0.15">
      <c r="A1619" s="62" t="s">
        <v>2445</v>
      </c>
      <c r="B1619" s="62" t="s">
        <v>2002</v>
      </c>
      <c r="C1619" s="63">
        <v>236.9</v>
      </c>
    </row>
    <row r="1620" spans="1:3" x14ac:dyDescent="0.15">
      <c r="A1620" s="62" t="s">
        <v>2446</v>
      </c>
      <c r="B1620" s="62" t="s">
        <v>2004</v>
      </c>
      <c r="C1620" s="63">
        <v>246.9</v>
      </c>
    </row>
    <row r="1621" spans="1:3" x14ac:dyDescent="0.15">
      <c r="A1621" s="62" t="s">
        <v>2447</v>
      </c>
      <c r="B1621" s="62" t="s">
        <v>995</v>
      </c>
      <c r="C1621" s="63">
        <v>216.9</v>
      </c>
    </row>
    <row r="1622" spans="1:3" x14ac:dyDescent="0.15">
      <c r="A1622" s="62" t="s">
        <v>2448</v>
      </c>
      <c r="B1622" s="62" t="s">
        <v>997</v>
      </c>
      <c r="C1622" s="63">
        <v>226.9</v>
      </c>
    </row>
    <row r="1623" spans="1:3" x14ac:dyDescent="0.15">
      <c r="A1623" s="62" t="s">
        <v>2449</v>
      </c>
      <c r="B1623" s="62" t="s">
        <v>2008</v>
      </c>
      <c r="C1623" s="63">
        <v>226.9</v>
      </c>
    </row>
    <row r="1624" spans="1:3" x14ac:dyDescent="0.15">
      <c r="A1624" s="62" t="s">
        <v>2450</v>
      </c>
      <c r="B1624" s="62" t="s">
        <v>2010</v>
      </c>
      <c r="C1624" s="63">
        <v>236.9</v>
      </c>
    </row>
    <row r="1625" spans="1:3" x14ac:dyDescent="0.15">
      <c r="A1625" s="62" t="s">
        <v>2451</v>
      </c>
      <c r="B1625" s="62" t="s">
        <v>2012</v>
      </c>
      <c r="C1625" s="63">
        <v>206.9</v>
      </c>
    </row>
    <row r="1626" spans="1:3" x14ac:dyDescent="0.15">
      <c r="A1626" s="62" t="s">
        <v>2452</v>
      </c>
      <c r="B1626" s="62" t="s">
        <v>1001</v>
      </c>
      <c r="C1626" s="63">
        <v>216.9</v>
      </c>
    </row>
    <row r="1627" spans="1:3" x14ac:dyDescent="0.15">
      <c r="A1627" s="62" t="s">
        <v>2453</v>
      </c>
      <c r="B1627" s="62" t="s">
        <v>2015</v>
      </c>
      <c r="C1627" s="63">
        <v>246.9</v>
      </c>
    </row>
    <row r="1628" spans="1:3" x14ac:dyDescent="0.15">
      <c r="A1628" s="62" t="s">
        <v>2454</v>
      </c>
      <c r="B1628" s="62" t="s">
        <v>2017</v>
      </c>
      <c r="C1628" s="63">
        <v>256.89999999999998</v>
      </c>
    </row>
    <row r="1629" spans="1:3" x14ac:dyDescent="0.15">
      <c r="A1629" s="62" t="s">
        <v>2455</v>
      </c>
      <c r="B1629" s="62" t="s">
        <v>1003</v>
      </c>
      <c r="C1629" s="63">
        <v>226.9</v>
      </c>
    </row>
    <row r="1630" spans="1:3" x14ac:dyDescent="0.15">
      <c r="A1630" s="62" t="s">
        <v>2456</v>
      </c>
      <c r="B1630" s="62" t="s">
        <v>1005</v>
      </c>
      <c r="C1630" s="63">
        <v>236.9</v>
      </c>
    </row>
    <row r="1631" spans="1:3" x14ac:dyDescent="0.15">
      <c r="A1631" s="62" t="s">
        <v>2457</v>
      </c>
      <c r="B1631" s="62" t="s">
        <v>2021</v>
      </c>
      <c r="C1631" s="63">
        <v>177.1</v>
      </c>
    </row>
    <row r="1632" spans="1:3" x14ac:dyDescent="0.15">
      <c r="A1632" s="62" t="s">
        <v>2458</v>
      </c>
      <c r="B1632" s="62" t="s">
        <v>2023</v>
      </c>
      <c r="C1632" s="63">
        <v>157.1</v>
      </c>
    </row>
    <row r="1633" spans="1:3" x14ac:dyDescent="0.15">
      <c r="A1633" s="62" t="s">
        <v>2459</v>
      </c>
      <c r="B1633" s="62" t="s">
        <v>2025</v>
      </c>
      <c r="C1633" s="63">
        <v>162.1</v>
      </c>
    </row>
    <row r="1634" spans="1:3" x14ac:dyDescent="0.15">
      <c r="A1634" s="62" t="s">
        <v>2460</v>
      </c>
      <c r="B1634" s="62" t="s">
        <v>2027</v>
      </c>
      <c r="C1634" s="63">
        <v>142.1</v>
      </c>
    </row>
    <row r="1635" spans="1:3" x14ac:dyDescent="0.15">
      <c r="A1635" s="62" t="s">
        <v>2461</v>
      </c>
      <c r="B1635" s="62" t="s">
        <v>2029</v>
      </c>
      <c r="C1635" s="63">
        <v>137.1</v>
      </c>
    </row>
    <row r="1636" spans="1:3" x14ac:dyDescent="0.15">
      <c r="A1636" s="62" t="s">
        <v>2462</v>
      </c>
      <c r="B1636" s="62" t="s">
        <v>1033</v>
      </c>
      <c r="C1636" s="63">
        <v>117.1</v>
      </c>
    </row>
    <row r="1637" spans="1:3" x14ac:dyDescent="0.15">
      <c r="A1637" s="62" t="s">
        <v>2463</v>
      </c>
      <c r="B1637" s="62" t="s">
        <v>1035</v>
      </c>
      <c r="C1637" s="63">
        <v>112.1</v>
      </c>
    </row>
    <row r="1638" spans="1:3" x14ac:dyDescent="0.15">
      <c r="A1638" s="62" t="s">
        <v>2464</v>
      </c>
      <c r="B1638" s="62" t="s">
        <v>2034</v>
      </c>
      <c r="C1638" s="63">
        <v>145.80000000000001</v>
      </c>
    </row>
    <row r="1639" spans="1:3" x14ac:dyDescent="0.15">
      <c r="A1639" s="62" t="s">
        <v>2465</v>
      </c>
      <c r="B1639" s="62" t="s">
        <v>2036</v>
      </c>
      <c r="C1639" s="63">
        <v>155.80000000000001</v>
      </c>
    </row>
    <row r="1640" spans="1:3" x14ac:dyDescent="0.15">
      <c r="A1640" s="62" t="s">
        <v>2466</v>
      </c>
      <c r="B1640" s="62" t="s">
        <v>2467</v>
      </c>
      <c r="C1640" s="63">
        <v>205.8</v>
      </c>
    </row>
    <row r="1641" spans="1:3" x14ac:dyDescent="0.15">
      <c r="A1641" s="62" t="s">
        <v>2468</v>
      </c>
      <c r="B1641" s="62" t="s">
        <v>2040</v>
      </c>
      <c r="C1641" s="63">
        <v>215.8</v>
      </c>
    </row>
    <row r="1642" spans="1:3" x14ac:dyDescent="0.15">
      <c r="A1642" s="62" t="s">
        <v>2469</v>
      </c>
      <c r="B1642" s="62" t="s">
        <v>1047</v>
      </c>
      <c r="C1642" s="63">
        <v>215.8</v>
      </c>
    </row>
    <row r="1643" spans="1:3" x14ac:dyDescent="0.15">
      <c r="A1643" s="62" t="s">
        <v>2470</v>
      </c>
      <c r="B1643" s="62" t="s">
        <v>1049</v>
      </c>
      <c r="C1643" s="63">
        <v>225.8</v>
      </c>
    </row>
    <row r="1644" spans="1:3" x14ac:dyDescent="0.15">
      <c r="A1644" s="62" t="s">
        <v>2471</v>
      </c>
      <c r="B1644" s="62" t="s">
        <v>2044</v>
      </c>
      <c r="C1644" s="63">
        <v>255.8</v>
      </c>
    </row>
    <row r="1645" spans="1:3" x14ac:dyDescent="0.15">
      <c r="A1645" s="62" t="s">
        <v>2472</v>
      </c>
      <c r="B1645" s="62" t="s">
        <v>1053</v>
      </c>
      <c r="C1645" s="63">
        <v>265.8</v>
      </c>
    </row>
    <row r="1646" spans="1:3" x14ac:dyDescent="0.15">
      <c r="A1646" s="62" t="s">
        <v>2473</v>
      </c>
      <c r="B1646" s="62" t="s">
        <v>1055</v>
      </c>
      <c r="C1646" s="63">
        <v>235.8</v>
      </c>
    </row>
    <row r="1647" spans="1:3" x14ac:dyDescent="0.15">
      <c r="A1647" s="62" t="s">
        <v>2474</v>
      </c>
      <c r="B1647" s="62" t="s">
        <v>1057</v>
      </c>
      <c r="C1647" s="63">
        <v>245.8</v>
      </c>
    </row>
    <row r="1648" spans="1:3" x14ac:dyDescent="0.15">
      <c r="A1648" s="62" t="s">
        <v>2475</v>
      </c>
      <c r="B1648" s="62" t="s">
        <v>1059</v>
      </c>
      <c r="C1648" s="63">
        <v>275.8</v>
      </c>
    </row>
    <row r="1649" spans="1:3" x14ac:dyDescent="0.15">
      <c r="A1649" s="62" t="s">
        <v>2476</v>
      </c>
      <c r="B1649" s="62" t="s">
        <v>1061</v>
      </c>
      <c r="C1649" s="63">
        <v>285.8</v>
      </c>
    </row>
    <row r="1650" spans="1:3" x14ac:dyDescent="0.15">
      <c r="A1650" s="62" t="s">
        <v>2477</v>
      </c>
      <c r="B1650" s="62" t="s">
        <v>2051</v>
      </c>
      <c r="C1650" s="63">
        <v>165.8</v>
      </c>
    </row>
    <row r="1651" spans="1:3" x14ac:dyDescent="0.15">
      <c r="A1651" s="62" t="s">
        <v>2478</v>
      </c>
      <c r="B1651" s="62" t="s">
        <v>2053</v>
      </c>
      <c r="C1651" s="63">
        <v>175.8</v>
      </c>
    </row>
    <row r="1652" spans="1:3" x14ac:dyDescent="0.15">
      <c r="A1652" s="62" t="s">
        <v>2479</v>
      </c>
      <c r="B1652" s="62" t="s">
        <v>2055</v>
      </c>
      <c r="C1652" s="63">
        <v>225.8</v>
      </c>
    </row>
    <row r="1653" spans="1:3" x14ac:dyDescent="0.15">
      <c r="A1653" s="62" t="s">
        <v>2480</v>
      </c>
      <c r="B1653" s="62" t="s">
        <v>2057</v>
      </c>
      <c r="C1653" s="63">
        <v>235.8</v>
      </c>
    </row>
    <row r="1654" spans="1:3" x14ac:dyDescent="0.15">
      <c r="A1654" s="62" t="s">
        <v>2481</v>
      </c>
      <c r="B1654" s="62" t="s">
        <v>2059</v>
      </c>
      <c r="C1654" s="63">
        <v>235.8</v>
      </c>
    </row>
    <row r="1655" spans="1:3" x14ac:dyDescent="0.15">
      <c r="A1655" s="62" t="s">
        <v>2482</v>
      </c>
      <c r="B1655" s="62" t="s">
        <v>2061</v>
      </c>
      <c r="C1655" s="63">
        <v>245.8</v>
      </c>
    </row>
    <row r="1656" spans="1:3" x14ac:dyDescent="0.15">
      <c r="A1656" s="62" t="s">
        <v>2483</v>
      </c>
      <c r="B1656" s="62" t="s">
        <v>2063</v>
      </c>
      <c r="C1656" s="63">
        <v>275.8</v>
      </c>
    </row>
    <row r="1657" spans="1:3" x14ac:dyDescent="0.15">
      <c r="A1657" s="62" t="s">
        <v>2484</v>
      </c>
      <c r="B1657" s="62" t="s">
        <v>2065</v>
      </c>
      <c r="C1657" s="63">
        <v>285.8</v>
      </c>
    </row>
    <row r="1658" spans="1:3" x14ac:dyDescent="0.15">
      <c r="A1658" s="62" t="s">
        <v>2485</v>
      </c>
      <c r="B1658" s="62" t="s">
        <v>2067</v>
      </c>
      <c r="C1658" s="63">
        <v>255.8</v>
      </c>
    </row>
    <row r="1659" spans="1:3" x14ac:dyDescent="0.15">
      <c r="A1659" s="62" t="s">
        <v>2486</v>
      </c>
      <c r="B1659" s="62" t="s">
        <v>2069</v>
      </c>
      <c r="C1659" s="63">
        <v>265.8</v>
      </c>
    </row>
    <row r="1660" spans="1:3" x14ac:dyDescent="0.15">
      <c r="A1660" s="62" t="s">
        <v>2487</v>
      </c>
      <c r="B1660" s="62" t="s">
        <v>2071</v>
      </c>
      <c r="C1660" s="63">
        <v>295.8</v>
      </c>
    </row>
    <row r="1661" spans="1:3" x14ac:dyDescent="0.15">
      <c r="A1661" s="62" t="s">
        <v>2488</v>
      </c>
      <c r="B1661" s="62" t="s">
        <v>2073</v>
      </c>
      <c r="C1661" s="63">
        <v>305.8</v>
      </c>
    </row>
    <row r="1662" spans="1:3" x14ac:dyDescent="0.15">
      <c r="A1662" s="62" t="s">
        <v>2489</v>
      </c>
      <c r="B1662" s="62" t="s">
        <v>2075</v>
      </c>
      <c r="C1662" s="63">
        <v>126.6</v>
      </c>
    </row>
    <row r="1663" spans="1:3" x14ac:dyDescent="0.15">
      <c r="A1663" s="62" t="s">
        <v>2490</v>
      </c>
      <c r="B1663" s="62" t="s">
        <v>2077</v>
      </c>
      <c r="C1663" s="63">
        <v>136.6</v>
      </c>
    </row>
    <row r="1664" spans="1:3" x14ac:dyDescent="0.15">
      <c r="A1664" s="62" t="s">
        <v>2491</v>
      </c>
      <c r="B1664" s="62" t="s">
        <v>2079</v>
      </c>
      <c r="C1664" s="63">
        <v>186.6</v>
      </c>
    </row>
    <row r="1665" spans="1:3" x14ac:dyDescent="0.15">
      <c r="A1665" s="62" t="s">
        <v>2492</v>
      </c>
      <c r="B1665" s="62" t="s">
        <v>2081</v>
      </c>
      <c r="C1665" s="63">
        <v>196.6</v>
      </c>
    </row>
    <row r="1666" spans="1:3" x14ac:dyDescent="0.15">
      <c r="A1666" s="62" t="s">
        <v>2493</v>
      </c>
      <c r="B1666" s="62" t="s">
        <v>1071</v>
      </c>
      <c r="C1666" s="63">
        <v>196.6</v>
      </c>
    </row>
    <row r="1667" spans="1:3" x14ac:dyDescent="0.15">
      <c r="A1667" s="62" t="s">
        <v>2494</v>
      </c>
      <c r="B1667" s="62" t="s">
        <v>1073</v>
      </c>
      <c r="C1667" s="63">
        <v>206.6</v>
      </c>
    </row>
    <row r="1668" spans="1:3" x14ac:dyDescent="0.15">
      <c r="A1668" s="62" t="s">
        <v>2495</v>
      </c>
      <c r="B1668" s="62" t="s">
        <v>2085</v>
      </c>
      <c r="C1668" s="63">
        <v>206.6</v>
      </c>
    </row>
    <row r="1669" spans="1:3" x14ac:dyDescent="0.15">
      <c r="A1669" s="62" t="s">
        <v>2496</v>
      </c>
      <c r="B1669" s="62" t="s">
        <v>1077</v>
      </c>
      <c r="C1669" s="63">
        <v>216.6</v>
      </c>
    </row>
    <row r="1670" spans="1:3" x14ac:dyDescent="0.15">
      <c r="A1670" s="62" t="s">
        <v>2497</v>
      </c>
      <c r="B1670" s="62" t="s">
        <v>1079</v>
      </c>
      <c r="C1670" s="63">
        <v>216.6</v>
      </c>
    </row>
    <row r="1671" spans="1:3" x14ac:dyDescent="0.15">
      <c r="A1671" s="62" t="s">
        <v>2498</v>
      </c>
      <c r="B1671" s="62" t="s">
        <v>1081</v>
      </c>
      <c r="C1671" s="63">
        <v>226.6</v>
      </c>
    </row>
    <row r="1672" spans="1:3" x14ac:dyDescent="0.15">
      <c r="A1672" s="62" t="s">
        <v>2499</v>
      </c>
      <c r="B1672" s="62" t="s">
        <v>1083</v>
      </c>
      <c r="C1672" s="63">
        <v>226.6</v>
      </c>
    </row>
    <row r="1673" spans="1:3" x14ac:dyDescent="0.15">
      <c r="A1673" s="62" t="s">
        <v>2500</v>
      </c>
      <c r="B1673" s="62" t="s">
        <v>1085</v>
      </c>
      <c r="C1673" s="63">
        <v>236.6</v>
      </c>
    </row>
    <row r="1674" spans="1:3" x14ac:dyDescent="0.15">
      <c r="A1674" s="62" t="s">
        <v>2501</v>
      </c>
      <c r="B1674" s="62" t="s">
        <v>2092</v>
      </c>
      <c r="C1674" s="63">
        <v>146.6</v>
      </c>
    </row>
    <row r="1675" spans="1:3" x14ac:dyDescent="0.15">
      <c r="A1675" s="62" t="s">
        <v>2502</v>
      </c>
      <c r="B1675" s="62" t="s">
        <v>2094</v>
      </c>
      <c r="C1675" s="63">
        <v>156.6</v>
      </c>
    </row>
    <row r="1676" spans="1:3" x14ac:dyDescent="0.15">
      <c r="A1676" s="62" t="s">
        <v>2503</v>
      </c>
      <c r="B1676" s="62" t="s">
        <v>2096</v>
      </c>
      <c r="C1676" s="63">
        <v>206.6</v>
      </c>
    </row>
    <row r="1677" spans="1:3" x14ac:dyDescent="0.15">
      <c r="A1677" s="62" t="s">
        <v>2504</v>
      </c>
      <c r="B1677" s="62" t="s">
        <v>2098</v>
      </c>
      <c r="C1677" s="63">
        <v>216.6</v>
      </c>
    </row>
    <row r="1678" spans="1:3" x14ac:dyDescent="0.15">
      <c r="A1678" s="62" t="s">
        <v>2505</v>
      </c>
      <c r="B1678" s="62" t="s">
        <v>2100</v>
      </c>
      <c r="C1678" s="63">
        <v>216.6</v>
      </c>
    </row>
    <row r="1679" spans="1:3" x14ac:dyDescent="0.15">
      <c r="A1679" s="62" t="s">
        <v>2506</v>
      </c>
      <c r="B1679" s="62" t="s">
        <v>2102</v>
      </c>
      <c r="C1679" s="63">
        <v>226.6</v>
      </c>
    </row>
    <row r="1680" spans="1:3" x14ac:dyDescent="0.15">
      <c r="A1680" s="62" t="s">
        <v>2507</v>
      </c>
      <c r="B1680" s="62" t="s">
        <v>2104</v>
      </c>
      <c r="C1680" s="63">
        <v>226.6</v>
      </c>
    </row>
    <row r="1681" spans="1:3" x14ac:dyDescent="0.15">
      <c r="A1681" s="62" t="s">
        <v>2508</v>
      </c>
      <c r="B1681" s="62" t="s">
        <v>2106</v>
      </c>
      <c r="C1681" s="63">
        <v>236.6</v>
      </c>
    </row>
    <row r="1682" spans="1:3" x14ac:dyDescent="0.15">
      <c r="A1682" s="62" t="s">
        <v>2509</v>
      </c>
      <c r="B1682" s="62" t="s">
        <v>2108</v>
      </c>
      <c r="C1682" s="63">
        <v>236.6</v>
      </c>
    </row>
    <row r="1683" spans="1:3" x14ac:dyDescent="0.15">
      <c r="A1683" s="62" t="s">
        <v>2510</v>
      </c>
      <c r="B1683" s="62" t="s">
        <v>2110</v>
      </c>
      <c r="C1683" s="63">
        <v>246.6</v>
      </c>
    </row>
    <row r="1684" spans="1:3" x14ac:dyDescent="0.15">
      <c r="A1684" s="62" t="s">
        <v>2511</v>
      </c>
      <c r="B1684" s="62" t="s">
        <v>2112</v>
      </c>
      <c r="C1684" s="63">
        <v>246.6</v>
      </c>
    </row>
    <row r="1685" spans="1:3" x14ac:dyDescent="0.15">
      <c r="A1685" s="62" t="s">
        <v>2512</v>
      </c>
      <c r="B1685" s="62" t="s">
        <v>2114</v>
      </c>
      <c r="C1685" s="63">
        <v>256.60000000000002</v>
      </c>
    </row>
    <row r="1686" spans="1:3" x14ac:dyDescent="0.15">
      <c r="A1686" s="62" t="s">
        <v>2513</v>
      </c>
      <c r="B1686" s="62" t="s">
        <v>1087</v>
      </c>
      <c r="C1686" s="63">
        <v>116.8</v>
      </c>
    </row>
    <row r="1687" spans="1:3" x14ac:dyDescent="0.15">
      <c r="A1687" s="62" t="s">
        <v>2514</v>
      </c>
      <c r="B1687" s="62" t="s">
        <v>2117</v>
      </c>
      <c r="C1687" s="63">
        <v>156.80000000000001</v>
      </c>
    </row>
    <row r="1688" spans="1:3" x14ac:dyDescent="0.15">
      <c r="A1688" s="62" t="s">
        <v>2515</v>
      </c>
      <c r="B1688" s="62" t="s">
        <v>2119</v>
      </c>
      <c r="C1688" s="63">
        <v>141.80000000000001</v>
      </c>
    </row>
    <row r="1689" spans="1:3" x14ac:dyDescent="0.15">
      <c r="A1689" s="62" t="s">
        <v>2516</v>
      </c>
      <c r="B1689" s="62" t="s">
        <v>2121</v>
      </c>
      <c r="C1689" s="63">
        <v>136.80000000000001</v>
      </c>
    </row>
    <row r="1690" spans="1:3" x14ac:dyDescent="0.15">
      <c r="A1690" s="62" t="s">
        <v>2517</v>
      </c>
      <c r="B1690" s="62" t="s">
        <v>2123</v>
      </c>
      <c r="C1690" s="63">
        <v>176.8</v>
      </c>
    </row>
    <row r="1691" spans="1:3" x14ac:dyDescent="0.15">
      <c r="A1691" s="62" t="s">
        <v>2518</v>
      </c>
      <c r="B1691" s="62" t="s">
        <v>2125</v>
      </c>
      <c r="C1691" s="63">
        <v>161.80000000000001</v>
      </c>
    </row>
    <row r="1692" spans="1:3" x14ac:dyDescent="0.15">
      <c r="A1692" s="62" t="s">
        <v>2519</v>
      </c>
      <c r="B1692" s="62" t="s">
        <v>1093</v>
      </c>
      <c r="C1692" s="63">
        <v>111.8</v>
      </c>
    </row>
    <row r="1693" spans="1:3" x14ac:dyDescent="0.15">
      <c r="A1693" s="62" t="s">
        <v>2520</v>
      </c>
      <c r="B1693" s="62" t="s">
        <v>6307</v>
      </c>
      <c r="C1693" s="63">
        <v>96</v>
      </c>
    </row>
    <row r="1694" spans="1:3" x14ac:dyDescent="0.15">
      <c r="A1694" s="62" t="s">
        <v>2521</v>
      </c>
      <c r="B1694" s="62" t="s">
        <v>6308</v>
      </c>
      <c r="C1694" s="63">
        <v>116</v>
      </c>
    </row>
    <row r="1695" spans="1:3" x14ac:dyDescent="0.15">
      <c r="A1695" s="62" t="s">
        <v>2522</v>
      </c>
      <c r="B1695" s="62" t="s">
        <v>6309</v>
      </c>
      <c r="C1695" s="63">
        <v>156</v>
      </c>
    </row>
    <row r="1696" spans="1:3" x14ac:dyDescent="0.15">
      <c r="A1696" s="62" t="s">
        <v>2523</v>
      </c>
      <c r="B1696" s="62" t="s">
        <v>6310</v>
      </c>
      <c r="C1696" s="63">
        <v>176</v>
      </c>
    </row>
    <row r="1697" spans="1:3" x14ac:dyDescent="0.15">
      <c r="A1697" s="62" t="s">
        <v>2524</v>
      </c>
      <c r="B1697" s="62" t="s">
        <v>6311</v>
      </c>
      <c r="C1697" s="63">
        <v>116</v>
      </c>
    </row>
    <row r="1698" spans="1:3" x14ac:dyDescent="0.15">
      <c r="A1698" s="62" t="s">
        <v>2525</v>
      </c>
      <c r="B1698" s="62" t="s">
        <v>6312</v>
      </c>
      <c r="C1698" s="63">
        <v>136</v>
      </c>
    </row>
    <row r="1699" spans="1:3" x14ac:dyDescent="0.15">
      <c r="A1699" s="62" t="s">
        <v>2526</v>
      </c>
      <c r="B1699" s="62" t="s">
        <v>6313</v>
      </c>
      <c r="C1699" s="63">
        <v>176</v>
      </c>
    </row>
    <row r="1700" spans="1:3" x14ac:dyDescent="0.15">
      <c r="A1700" s="62" t="s">
        <v>2527</v>
      </c>
      <c r="B1700" s="62" t="s">
        <v>6314</v>
      </c>
      <c r="C1700" s="63">
        <v>196</v>
      </c>
    </row>
    <row r="1701" spans="1:3" x14ac:dyDescent="0.15">
      <c r="A1701" s="62" t="s">
        <v>2528</v>
      </c>
      <c r="B1701" s="62" t="s">
        <v>6315</v>
      </c>
      <c r="C1701" s="63">
        <v>86.4</v>
      </c>
    </row>
    <row r="1702" spans="1:3" x14ac:dyDescent="0.15">
      <c r="A1702" s="62" t="s">
        <v>2529</v>
      </c>
      <c r="B1702" s="62" t="s">
        <v>6316</v>
      </c>
      <c r="C1702" s="63">
        <v>106.4</v>
      </c>
    </row>
    <row r="1703" spans="1:3" x14ac:dyDescent="0.15">
      <c r="A1703" s="62" t="s">
        <v>2530</v>
      </c>
      <c r="B1703" s="62" t="s">
        <v>6317</v>
      </c>
      <c r="C1703" s="63">
        <v>126.4</v>
      </c>
    </row>
    <row r="1704" spans="1:3" x14ac:dyDescent="0.15">
      <c r="A1704" s="62" t="s">
        <v>2531</v>
      </c>
      <c r="B1704" s="62" t="s">
        <v>6318</v>
      </c>
      <c r="C1704" s="63">
        <v>146.4</v>
      </c>
    </row>
    <row r="1705" spans="1:3" x14ac:dyDescent="0.15">
      <c r="A1705" s="62" t="s">
        <v>2532</v>
      </c>
      <c r="B1705" s="62" t="s">
        <v>6319</v>
      </c>
      <c r="C1705" s="63">
        <v>111.4</v>
      </c>
    </row>
    <row r="1706" spans="1:3" x14ac:dyDescent="0.15">
      <c r="A1706" s="62" t="s">
        <v>2533</v>
      </c>
      <c r="B1706" s="62" t="s">
        <v>6320</v>
      </c>
      <c r="C1706" s="63">
        <v>131.4</v>
      </c>
    </row>
    <row r="1707" spans="1:3" x14ac:dyDescent="0.15">
      <c r="A1707" s="62" t="s">
        <v>2534</v>
      </c>
      <c r="B1707" s="62" t="s">
        <v>6321</v>
      </c>
      <c r="C1707" s="63">
        <v>106.4</v>
      </c>
    </row>
    <row r="1708" spans="1:3" x14ac:dyDescent="0.15">
      <c r="A1708" s="62" t="s">
        <v>2535</v>
      </c>
      <c r="B1708" s="62" t="s">
        <v>6322</v>
      </c>
      <c r="C1708" s="63">
        <v>126.4</v>
      </c>
    </row>
    <row r="1709" spans="1:3" x14ac:dyDescent="0.15">
      <c r="A1709" s="62" t="s">
        <v>2536</v>
      </c>
      <c r="B1709" s="62" t="s">
        <v>6323</v>
      </c>
      <c r="C1709" s="63">
        <v>146.4</v>
      </c>
    </row>
    <row r="1710" spans="1:3" x14ac:dyDescent="0.15">
      <c r="A1710" s="62" t="s">
        <v>2537</v>
      </c>
      <c r="B1710" s="62" t="s">
        <v>6324</v>
      </c>
      <c r="C1710" s="63">
        <v>166.4</v>
      </c>
    </row>
    <row r="1711" spans="1:3" x14ac:dyDescent="0.15">
      <c r="A1711" s="62" t="s">
        <v>2538</v>
      </c>
      <c r="B1711" s="62" t="s">
        <v>6325</v>
      </c>
      <c r="C1711" s="63">
        <v>131.4</v>
      </c>
    </row>
    <row r="1712" spans="1:3" x14ac:dyDescent="0.15">
      <c r="A1712" s="62" t="s">
        <v>2539</v>
      </c>
      <c r="B1712" s="62" t="s">
        <v>6326</v>
      </c>
      <c r="C1712" s="63">
        <v>151.4</v>
      </c>
    </row>
    <row r="1713" spans="1:3" x14ac:dyDescent="0.15">
      <c r="A1713" s="62" t="s">
        <v>2540</v>
      </c>
      <c r="B1713" s="62" t="s">
        <v>6327</v>
      </c>
      <c r="C1713" s="63">
        <v>81.5</v>
      </c>
    </row>
    <row r="1714" spans="1:3" x14ac:dyDescent="0.15">
      <c r="A1714" s="62" t="s">
        <v>2541</v>
      </c>
      <c r="B1714" s="62" t="s">
        <v>6328</v>
      </c>
      <c r="C1714" s="63">
        <v>101.5</v>
      </c>
    </row>
    <row r="1715" spans="1:3" x14ac:dyDescent="0.15">
      <c r="A1715" s="62" t="s">
        <v>2542</v>
      </c>
      <c r="B1715" s="62" t="s">
        <v>6224</v>
      </c>
      <c r="C1715" s="63">
        <v>186.7</v>
      </c>
    </row>
    <row r="1716" spans="1:3" x14ac:dyDescent="0.15">
      <c r="A1716" s="62" t="s">
        <v>2543</v>
      </c>
      <c r="B1716" s="62" t="s">
        <v>6329</v>
      </c>
      <c r="C1716" s="63">
        <v>206.7</v>
      </c>
    </row>
    <row r="1717" spans="1:3" x14ac:dyDescent="0.15">
      <c r="A1717" s="62" t="s">
        <v>2544</v>
      </c>
      <c r="B1717" s="62" t="s">
        <v>6330</v>
      </c>
      <c r="C1717" s="63">
        <v>236.7</v>
      </c>
    </row>
    <row r="1718" spans="1:3" x14ac:dyDescent="0.15">
      <c r="A1718" s="62" t="s">
        <v>2545</v>
      </c>
      <c r="B1718" s="62" t="s">
        <v>6331</v>
      </c>
      <c r="C1718" s="63">
        <v>246.7</v>
      </c>
    </row>
    <row r="1719" spans="1:3" x14ac:dyDescent="0.15">
      <c r="A1719" s="62" t="s">
        <v>2546</v>
      </c>
      <c r="B1719" s="62" t="s">
        <v>6332</v>
      </c>
      <c r="C1719" s="63">
        <v>236.7</v>
      </c>
    </row>
    <row r="1720" spans="1:3" x14ac:dyDescent="0.15">
      <c r="A1720" s="62" t="s">
        <v>2547</v>
      </c>
      <c r="B1720" s="62" t="s">
        <v>6333</v>
      </c>
      <c r="C1720" s="63">
        <v>246.7</v>
      </c>
    </row>
    <row r="1721" spans="1:3" x14ac:dyDescent="0.15">
      <c r="A1721" s="62" t="s">
        <v>2548</v>
      </c>
      <c r="B1721" s="62" t="s">
        <v>6334</v>
      </c>
      <c r="C1721" s="63">
        <v>226.7</v>
      </c>
    </row>
    <row r="1722" spans="1:3" x14ac:dyDescent="0.15">
      <c r="A1722" s="62" t="s">
        <v>2549</v>
      </c>
      <c r="B1722" s="62" t="s">
        <v>6335</v>
      </c>
      <c r="C1722" s="63">
        <v>236.7</v>
      </c>
    </row>
    <row r="1723" spans="1:3" x14ac:dyDescent="0.15">
      <c r="A1723" s="62" t="s">
        <v>2550</v>
      </c>
      <c r="B1723" s="62" t="s">
        <v>6336</v>
      </c>
      <c r="C1723" s="63">
        <v>216.7</v>
      </c>
    </row>
    <row r="1724" spans="1:3" x14ac:dyDescent="0.15">
      <c r="A1724" s="62" t="s">
        <v>2551</v>
      </c>
      <c r="B1724" s="62" t="s">
        <v>6225</v>
      </c>
      <c r="C1724" s="63">
        <v>216.7</v>
      </c>
    </row>
    <row r="1725" spans="1:3" x14ac:dyDescent="0.15">
      <c r="A1725" s="62" t="s">
        <v>2552</v>
      </c>
      <c r="B1725" s="62" t="s">
        <v>6226</v>
      </c>
      <c r="C1725" s="63">
        <v>226.7</v>
      </c>
    </row>
    <row r="1726" spans="1:3" x14ac:dyDescent="0.15">
      <c r="A1726" s="62" t="s">
        <v>2553</v>
      </c>
      <c r="B1726" s="62" t="s">
        <v>6227</v>
      </c>
      <c r="C1726" s="63">
        <v>216.7</v>
      </c>
    </row>
    <row r="1727" spans="1:3" x14ac:dyDescent="0.15">
      <c r="A1727" s="62" t="s">
        <v>2554</v>
      </c>
      <c r="B1727" s="62" t="s">
        <v>6228</v>
      </c>
      <c r="C1727" s="63">
        <v>226.7</v>
      </c>
    </row>
    <row r="1728" spans="1:3" x14ac:dyDescent="0.15">
      <c r="A1728" s="62" t="s">
        <v>2555</v>
      </c>
      <c r="B1728" s="62" t="s">
        <v>6337</v>
      </c>
      <c r="C1728" s="63">
        <v>206.7</v>
      </c>
    </row>
    <row r="1729" spans="1:3" x14ac:dyDescent="0.15">
      <c r="A1729" s="62" t="s">
        <v>2556</v>
      </c>
      <c r="B1729" s="62" t="s">
        <v>6338</v>
      </c>
      <c r="C1729" s="63">
        <v>216.7</v>
      </c>
    </row>
    <row r="1730" spans="1:3" x14ac:dyDescent="0.15">
      <c r="A1730" s="62" t="s">
        <v>2557</v>
      </c>
      <c r="B1730" s="62" t="s">
        <v>6229</v>
      </c>
      <c r="C1730" s="63">
        <v>196.7</v>
      </c>
    </row>
    <row r="1731" spans="1:3" x14ac:dyDescent="0.15">
      <c r="A1731" s="62" t="s">
        <v>2558</v>
      </c>
      <c r="B1731" s="62" t="s">
        <v>6230</v>
      </c>
      <c r="C1731" s="63">
        <v>206.7</v>
      </c>
    </row>
    <row r="1732" spans="1:3" x14ac:dyDescent="0.15">
      <c r="A1732" s="62" t="s">
        <v>2559</v>
      </c>
      <c r="B1732" s="62" t="s">
        <v>6339</v>
      </c>
      <c r="C1732" s="63">
        <v>226.7</v>
      </c>
    </row>
    <row r="1733" spans="1:3" x14ac:dyDescent="0.15">
      <c r="A1733" s="62" t="s">
        <v>2560</v>
      </c>
      <c r="B1733" s="62" t="s">
        <v>6340</v>
      </c>
      <c r="C1733" s="63">
        <v>256.7</v>
      </c>
    </row>
    <row r="1734" spans="1:3" x14ac:dyDescent="0.15">
      <c r="A1734" s="62" t="s">
        <v>2561</v>
      </c>
      <c r="B1734" s="62" t="s">
        <v>6341</v>
      </c>
      <c r="C1734" s="63">
        <v>266.7</v>
      </c>
    </row>
    <row r="1735" spans="1:3" x14ac:dyDescent="0.15">
      <c r="A1735" s="62" t="s">
        <v>2562</v>
      </c>
      <c r="B1735" s="62" t="s">
        <v>6342</v>
      </c>
      <c r="C1735" s="63">
        <v>256.7</v>
      </c>
    </row>
    <row r="1736" spans="1:3" x14ac:dyDescent="0.15">
      <c r="A1736" s="62" t="s">
        <v>2563</v>
      </c>
      <c r="B1736" s="62" t="s">
        <v>6343</v>
      </c>
      <c r="C1736" s="63">
        <v>266.7</v>
      </c>
    </row>
    <row r="1737" spans="1:3" x14ac:dyDescent="0.15">
      <c r="A1737" s="62" t="s">
        <v>2564</v>
      </c>
      <c r="B1737" s="62" t="s">
        <v>6344</v>
      </c>
      <c r="C1737" s="63">
        <v>246.7</v>
      </c>
    </row>
    <row r="1738" spans="1:3" x14ac:dyDescent="0.15">
      <c r="A1738" s="62" t="s">
        <v>2565</v>
      </c>
      <c r="B1738" s="62" t="s">
        <v>6345</v>
      </c>
      <c r="C1738" s="63">
        <v>256.7</v>
      </c>
    </row>
    <row r="1739" spans="1:3" x14ac:dyDescent="0.15">
      <c r="A1739" s="62" t="s">
        <v>2566</v>
      </c>
      <c r="B1739" s="62" t="s">
        <v>6346</v>
      </c>
      <c r="C1739" s="63">
        <v>236.7</v>
      </c>
    </row>
    <row r="1740" spans="1:3" x14ac:dyDescent="0.15">
      <c r="A1740" s="62" t="s">
        <v>2567</v>
      </c>
      <c r="B1740" s="62" t="s">
        <v>6231</v>
      </c>
      <c r="C1740" s="63">
        <v>236.7</v>
      </c>
    </row>
    <row r="1741" spans="1:3" x14ac:dyDescent="0.15">
      <c r="A1741" s="62" t="s">
        <v>2568</v>
      </c>
      <c r="B1741" s="62" t="s">
        <v>6232</v>
      </c>
      <c r="C1741" s="63">
        <v>246.7</v>
      </c>
    </row>
    <row r="1742" spans="1:3" x14ac:dyDescent="0.15">
      <c r="A1742" s="62" t="s">
        <v>2569</v>
      </c>
      <c r="B1742" s="62" t="s">
        <v>6233</v>
      </c>
      <c r="C1742" s="63">
        <v>236.7</v>
      </c>
    </row>
    <row r="1743" spans="1:3" x14ac:dyDescent="0.15">
      <c r="A1743" s="62" t="s">
        <v>2570</v>
      </c>
      <c r="B1743" s="62" t="s">
        <v>6234</v>
      </c>
      <c r="C1743" s="63">
        <v>246.7</v>
      </c>
    </row>
    <row r="1744" spans="1:3" x14ac:dyDescent="0.15">
      <c r="A1744" s="62" t="s">
        <v>2571</v>
      </c>
      <c r="B1744" s="62" t="s">
        <v>6347</v>
      </c>
      <c r="C1744" s="63">
        <v>226.7</v>
      </c>
    </row>
    <row r="1745" spans="1:3" x14ac:dyDescent="0.15">
      <c r="A1745" s="62" t="s">
        <v>2572</v>
      </c>
      <c r="B1745" s="62" t="s">
        <v>6348</v>
      </c>
      <c r="C1745" s="63">
        <v>236.7</v>
      </c>
    </row>
    <row r="1746" spans="1:3" x14ac:dyDescent="0.15">
      <c r="A1746" s="62" t="s">
        <v>2573</v>
      </c>
      <c r="B1746" s="62" t="s">
        <v>6235</v>
      </c>
      <c r="C1746" s="63">
        <v>216.7</v>
      </c>
    </row>
    <row r="1747" spans="1:3" x14ac:dyDescent="0.15">
      <c r="A1747" s="62" t="s">
        <v>2574</v>
      </c>
      <c r="B1747" s="62" t="s">
        <v>6236</v>
      </c>
      <c r="C1747" s="63">
        <v>226.7</v>
      </c>
    </row>
    <row r="1748" spans="1:3" x14ac:dyDescent="0.15">
      <c r="A1748" s="62" t="s">
        <v>2575</v>
      </c>
      <c r="B1748" s="62" t="s">
        <v>6349</v>
      </c>
      <c r="C1748" s="63">
        <v>246.7</v>
      </c>
    </row>
    <row r="1749" spans="1:3" x14ac:dyDescent="0.15">
      <c r="A1749" s="62" t="s">
        <v>2576</v>
      </c>
      <c r="B1749" s="62" t="s">
        <v>6350</v>
      </c>
      <c r="C1749" s="63">
        <v>276.7</v>
      </c>
    </row>
    <row r="1750" spans="1:3" x14ac:dyDescent="0.15">
      <c r="A1750" s="62" t="s">
        <v>2577</v>
      </c>
      <c r="B1750" s="62" t="s">
        <v>6351</v>
      </c>
      <c r="C1750" s="63">
        <v>286.7</v>
      </c>
    </row>
    <row r="1751" spans="1:3" x14ac:dyDescent="0.15">
      <c r="A1751" s="62" t="s">
        <v>2578</v>
      </c>
      <c r="B1751" s="62" t="s">
        <v>6352</v>
      </c>
      <c r="C1751" s="63">
        <v>276.7</v>
      </c>
    </row>
    <row r="1752" spans="1:3" x14ac:dyDescent="0.15">
      <c r="A1752" s="62" t="s">
        <v>2579</v>
      </c>
      <c r="B1752" s="62" t="s">
        <v>6353</v>
      </c>
      <c r="C1752" s="63">
        <v>286.7</v>
      </c>
    </row>
    <row r="1753" spans="1:3" x14ac:dyDescent="0.15">
      <c r="A1753" s="62" t="s">
        <v>2580</v>
      </c>
      <c r="B1753" s="62" t="s">
        <v>6354</v>
      </c>
      <c r="C1753" s="63">
        <v>266.7</v>
      </c>
    </row>
    <row r="1754" spans="1:3" x14ac:dyDescent="0.15">
      <c r="A1754" s="62" t="s">
        <v>2581</v>
      </c>
      <c r="B1754" s="62" t="s">
        <v>6355</v>
      </c>
      <c r="C1754" s="63">
        <v>276.7</v>
      </c>
    </row>
    <row r="1755" spans="1:3" x14ac:dyDescent="0.15">
      <c r="A1755" s="62" t="s">
        <v>2582</v>
      </c>
      <c r="B1755" s="62" t="s">
        <v>6356</v>
      </c>
      <c r="C1755" s="63">
        <v>256.7</v>
      </c>
    </row>
    <row r="1756" spans="1:3" x14ac:dyDescent="0.15">
      <c r="A1756" s="62" t="s">
        <v>2583</v>
      </c>
      <c r="B1756" s="62" t="s">
        <v>6237</v>
      </c>
      <c r="C1756" s="63">
        <v>256.7</v>
      </c>
    </row>
    <row r="1757" spans="1:3" x14ac:dyDescent="0.15">
      <c r="A1757" s="62" t="s">
        <v>2584</v>
      </c>
      <c r="B1757" s="62" t="s">
        <v>6238</v>
      </c>
      <c r="C1757" s="63">
        <v>266.7</v>
      </c>
    </row>
    <row r="1758" spans="1:3" x14ac:dyDescent="0.15">
      <c r="A1758" s="62" t="s">
        <v>2585</v>
      </c>
      <c r="B1758" s="62" t="s">
        <v>6239</v>
      </c>
      <c r="C1758" s="63">
        <v>256.7</v>
      </c>
    </row>
    <row r="1759" spans="1:3" x14ac:dyDescent="0.15">
      <c r="A1759" s="62" t="s">
        <v>2586</v>
      </c>
      <c r="B1759" s="62" t="s">
        <v>6240</v>
      </c>
      <c r="C1759" s="63">
        <v>266.7</v>
      </c>
    </row>
    <row r="1760" spans="1:3" x14ac:dyDescent="0.15">
      <c r="A1760" s="62" t="s">
        <v>2587</v>
      </c>
      <c r="B1760" s="62" t="s">
        <v>6357</v>
      </c>
      <c r="C1760" s="63">
        <v>246.7</v>
      </c>
    </row>
    <row r="1761" spans="1:3" x14ac:dyDescent="0.15">
      <c r="A1761" s="62" t="s">
        <v>2588</v>
      </c>
      <c r="B1761" s="62" t="s">
        <v>6358</v>
      </c>
      <c r="C1761" s="63">
        <v>256.7</v>
      </c>
    </row>
    <row r="1762" spans="1:3" x14ac:dyDescent="0.15">
      <c r="A1762" s="62" t="s">
        <v>2589</v>
      </c>
      <c r="B1762" s="62" t="s">
        <v>6241</v>
      </c>
      <c r="C1762" s="63">
        <v>236.7</v>
      </c>
    </row>
    <row r="1763" spans="1:3" x14ac:dyDescent="0.15">
      <c r="A1763" s="62" t="s">
        <v>2590</v>
      </c>
      <c r="B1763" s="62" t="s">
        <v>6242</v>
      </c>
      <c r="C1763" s="63">
        <v>246.7</v>
      </c>
    </row>
    <row r="1764" spans="1:3" x14ac:dyDescent="0.15">
      <c r="A1764" s="62" t="s">
        <v>2591</v>
      </c>
      <c r="B1764" s="62" t="s">
        <v>6359</v>
      </c>
      <c r="C1764" s="63">
        <v>266.7</v>
      </c>
    </row>
    <row r="1765" spans="1:3" x14ac:dyDescent="0.15">
      <c r="A1765" s="62" t="s">
        <v>2592</v>
      </c>
      <c r="B1765" s="62" t="s">
        <v>6360</v>
      </c>
      <c r="C1765" s="63">
        <v>296.7</v>
      </c>
    </row>
    <row r="1766" spans="1:3" x14ac:dyDescent="0.15">
      <c r="A1766" s="62" t="s">
        <v>2593</v>
      </c>
      <c r="B1766" s="62" t="s">
        <v>6361</v>
      </c>
      <c r="C1766" s="63">
        <v>306.7</v>
      </c>
    </row>
    <row r="1767" spans="1:3" x14ac:dyDescent="0.15">
      <c r="A1767" s="62" t="s">
        <v>2594</v>
      </c>
      <c r="B1767" s="62" t="s">
        <v>6362</v>
      </c>
      <c r="C1767" s="63">
        <v>296.7</v>
      </c>
    </row>
    <row r="1768" spans="1:3" x14ac:dyDescent="0.15">
      <c r="A1768" s="62" t="s">
        <v>2595</v>
      </c>
      <c r="B1768" s="62" t="s">
        <v>6363</v>
      </c>
      <c r="C1768" s="63">
        <v>306.7</v>
      </c>
    </row>
    <row r="1769" spans="1:3" x14ac:dyDescent="0.15">
      <c r="A1769" s="62" t="s">
        <v>2596</v>
      </c>
      <c r="B1769" s="62" t="s">
        <v>6364</v>
      </c>
      <c r="C1769" s="63">
        <v>286.7</v>
      </c>
    </row>
    <row r="1770" spans="1:3" x14ac:dyDescent="0.15">
      <c r="A1770" s="62" t="s">
        <v>2597</v>
      </c>
      <c r="B1770" s="62" t="s">
        <v>6365</v>
      </c>
      <c r="C1770" s="63">
        <v>296.7</v>
      </c>
    </row>
    <row r="1771" spans="1:3" x14ac:dyDescent="0.15">
      <c r="A1771" s="62" t="s">
        <v>2598</v>
      </c>
      <c r="B1771" s="62" t="s">
        <v>6366</v>
      </c>
      <c r="C1771" s="63">
        <v>276.7</v>
      </c>
    </row>
    <row r="1772" spans="1:3" x14ac:dyDescent="0.15">
      <c r="A1772" s="62" t="s">
        <v>2599</v>
      </c>
      <c r="B1772" s="62" t="s">
        <v>6243</v>
      </c>
      <c r="C1772" s="63">
        <v>276.7</v>
      </c>
    </row>
    <row r="1773" spans="1:3" x14ac:dyDescent="0.15">
      <c r="A1773" s="62" t="s">
        <v>2600</v>
      </c>
      <c r="B1773" s="62" t="s">
        <v>6244</v>
      </c>
      <c r="C1773" s="63">
        <v>286.7</v>
      </c>
    </row>
    <row r="1774" spans="1:3" x14ac:dyDescent="0.15">
      <c r="A1774" s="62" t="s">
        <v>2601</v>
      </c>
      <c r="B1774" s="62" t="s">
        <v>6245</v>
      </c>
      <c r="C1774" s="63">
        <v>276.7</v>
      </c>
    </row>
    <row r="1775" spans="1:3" x14ac:dyDescent="0.15">
      <c r="A1775" s="62" t="s">
        <v>2602</v>
      </c>
      <c r="B1775" s="62" t="s">
        <v>6246</v>
      </c>
      <c r="C1775" s="63">
        <v>286.7</v>
      </c>
    </row>
    <row r="1776" spans="1:3" x14ac:dyDescent="0.15">
      <c r="A1776" s="62" t="s">
        <v>2603</v>
      </c>
      <c r="B1776" s="62" t="s">
        <v>6367</v>
      </c>
      <c r="C1776" s="63">
        <v>266.7</v>
      </c>
    </row>
    <row r="1777" spans="1:3" x14ac:dyDescent="0.15">
      <c r="A1777" s="62" t="s">
        <v>2604</v>
      </c>
      <c r="B1777" s="62" t="s">
        <v>6368</v>
      </c>
      <c r="C1777" s="63">
        <v>276.7</v>
      </c>
    </row>
    <row r="1778" spans="1:3" x14ac:dyDescent="0.15">
      <c r="A1778" s="62" t="s">
        <v>2605</v>
      </c>
      <c r="B1778" s="62" t="s">
        <v>6247</v>
      </c>
      <c r="C1778" s="63">
        <v>256.7</v>
      </c>
    </row>
    <row r="1779" spans="1:3" x14ac:dyDescent="0.15">
      <c r="A1779" s="62" t="s">
        <v>2606</v>
      </c>
      <c r="B1779" s="62" t="s">
        <v>6200</v>
      </c>
      <c r="C1779" s="63">
        <v>166</v>
      </c>
    </row>
    <row r="1780" spans="1:3" x14ac:dyDescent="0.15">
      <c r="A1780" s="62" t="s">
        <v>2607</v>
      </c>
      <c r="B1780" s="62" t="s">
        <v>6369</v>
      </c>
      <c r="C1780" s="63">
        <v>186</v>
      </c>
    </row>
    <row r="1781" spans="1:3" x14ac:dyDescent="0.15">
      <c r="A1781" s="62" t="s">
        <v>2608</v>
      </c>
      <c r="B1781" s="62" t="s">
        <v>6370</v>
      </c>
      <c r="C1781" s="63">
        <v>216</v>
      </c>
    </row>
    <row r="1782" spans="1:3" x14ac:dyDescent="0.15">
      <c r="A1782" s="62" t="s">
        <v>2609</v>
      </c>
      <c r="B1782" s="62" t="s">
        <v>6371</v>
      </c>
      <c r="C1782" s="63">
        <v>226</v>
      </c>
    </row>
    <row r="1783" spans="1:3" x14ac:dyDescent="0.15">
      <c r="A1783" s="62" t="s">
        <v>2610</v>
      </c>
      <c r="B1783" s="62" t="s">
        <v>6372</v>
      </c>
      <c r="C1783" s="63">
        <v>216</v>
      </c>
    </row>
    <row r="1784" spans="1:3" x14ac:dyDescent="0.15">
      <c r="A1784" s="62" t="s">
        <v>2611</v>
      </c>
      <c r="B1784" s="62" t="s">
        <v>6373</v>
      </c>
      <c r="C1784" s="63">
        <v>226</v>
      </c>
    </row>
    <row r="1785" spans="1:3" x14ac:dyDescent="0.15">
      <c r="A1785" s="62" t="s">
        <v>2612</v>
      </c>
      <c r="B1785" s="62" t="s">
        <v>6374</v>
      </c>
      <c r="C1785" s="63">
        <v>206</v>
      </c>
    </row>
    <row r="1786" spans="1:3" x14ac:dyDescent="0.15">
      <c r="A1786" s="62" t="s">
        <v>2613</v>
      </c>
      <c r="B1786" s="62" t="s">
        <v>6375</v>
      </c>
      <c r="C1786" s="63">
        <v>216</v>
      </c>
    </row>
    <row r="1787" spans="1:3" x14ac:dyDescent="0.15">
      <c r="A1787" s="62" t="s">
        <v>2614</v>
      </c>
      <c r="B1787" s="62" t="s">
        <v>6376</v>
      </c>
      <c r="C1787" s="63">
        <v>196</v>
      </c>
    </row>
    <row r="1788" spans="1:3" x14ac:dyDescent="0.15">
      <c r="A1788" s="62" t="s">
        <v>2615</v>
      </c>
      <c r="B1788" s="62" t="s">
        <v>6201</v>
      </c>
      <c r="C1788" s="63">
        <v>196</v>
      </c>
    </row>
    <row r="1789" spans="1:3" x14ac:dyDescent="0.15">
      <c r="A1789" s="62" t="s">
        <v>2616</v>
      </c>
      <c r="B1789" s="62" t="s">
        <v>6202</v>
      </c>
      <c r="C1789" s="63">
        <v>206</v>
      </c>
    </row>
    <row r="1790" spans="1:3" x14ac:dyDescent="0.15">
      <c r="A1790" s="62" t="s">
        <v>2617</v>
      </c>
      <c r="B1790" s="62" t="s">
        <v>6203</v>
      </c>
      <c r="C1790" s="63">
        <v>196</v>
      </c>
    </row>
    <row r="1791" spans="1:3" x14ac:dyDescent="0.15">
      <c r="A1791" s="62" t="s">
        <v>2618</v>
      </c>
      <c r="B1791" s="62" t="s">
        <v>6204</v>
      </c>
      <c r="C1791" s="63">
        <v>206</v>
      </c>
    </row>
    <row r="1792" spans="1:3" x14ac:dyDescent="0.15">
      <c r="A1792" s="62" t="s">
        <v>2619</v>
      </c>
      <c r="B1792" s="62" t="s">
        <v>6377</v>
      </c>
      <c r="C1792" s="63">
        <v>186</v>
      </c>
    </row>
    <row r="1793" spans="1:3" x14ac:dyDescent="0.15">
      <c r="A1793" s="62" t="s">
        <v>2620</v>
      </c>
      <c r="B1793" s="62" t="s">
        <v>6378</v>
      </c>
      <c r="C1793" s="63">
        <v>196</v>
      </c>
    </row>
    <row r="1794" spans="1:3" x14ac:dyDescent="0.15">
      <c r="A1794" s="62" t="s">
        <v>2621</v>
      </c>
      <c r="B1794" s="62" t="s">
        <v>6205</v>
      </c>
      <c r="C1794" s="63">
        <v>176</v>
      </c>
    </row>
    <row r="1795" spans="1:3" x14ac:dyDescent="0.15">
      <c r="A1795" s="62" t="s">
        <v>2622</v>
      </c>
      <c r="B1795" s="62" t="s">
        <v>6206</v>
      </c>
      <c r="C1795" s="63">
        <v>186</v>
      </c>
    </row>
    <row r="1796" spans="1:3" x14ac:dyDescent="0.15">
      <c r="A1796" s="62" t="s">
        <v>2623</v>
      </c>
      <c r="B1796" s="62" t="s">
        <v>6379</v>
      </c>
      <c r="C1796" s="63">
        <v>206</v>
      </c>
    </row>
    <row r="1797" spans="1:3" x14ac:dyDescent="0.15">
      <c r="A1797" s="62" t="s">
        <v>2624</v>
      </c>
      <c r="B1797" s="62" t="s">
        <v>6380</v>
      </c>
      <c r="C1797" s="63">
        <v>236</v>
      </c>
    </row>
    <row r="1798" spans="1:3" x14ac:dyDescent="0.15">
      <c r="A1798" s="62" t="s">
        <v>2625</v>
      </c>
      <c r="B1798" s="62" t="s">
        <v>6381</v>
      </c>
      <c r="C1798" s="63">
        <v>246</v>
      </c>
    </row>
    <row r="1799" spans="1:3" x14ac:dyDescent="0.15">
      <c r="A1799" s="62" t="s">
        <v>2626</v>
      </c>
      <c r="B1799" s="62" t="s">
        <v>6382</v>
      </c>
      <c r="C1799" s="63">
        <v>236</v>
      </c>
    </row>
    <row r="1800" spans="1:3" x14ac:dyDescent="0.15">
      <c r="A1800" s="62" t="s">
        <v>2627</v>
      </c>
      <c r="B1800" s="62" t="s">
        <v>6383</v>
      </c>
      <c r="C1800" s="63">
        <v>246</v>
      </c>
    </row>
    <row r="1801" spans="1:3" x14ac:dyDescent="0.15">
      <c r="A1801" s="62" t="s">
        <v>2628</v>
      </c>
      <c r="B1801" s="62" t="s">
        <v>6384</v>
      </c>
      <c r="C1801" s="63">
        <v>226</v>
      </c>
    </row>
    <row r="1802" spans="1:3" x14ac:dyDescent="0.15">
      <c r="A1802" s="62" t="s">
        <v>2629</v>
      </c>
      <c r="B1802" s="62" t="s">
        <v>6385</v>
      </c>
      <c r="C1802" s="63">
        <v>236</v>
      </c>
    </row>
    <row r="1803" spans="1:3" x14ac:dyDescent="0.15">
      <c r="A1803" s="62" t="s">
        <v>2630</v>
      </c>
      <c r="B1803" s="62" t="s">
        <v>6386</v>
      </c>
      <c r="C1803" s="63">
        <v>216</v>
      </c>
    </row>
    <row r="1804" spans="1:3" x14ac:dyDescent="0.15">
      <c r="A1804" s="62" t="s">
        <v>2631</v>
      </c>
      <c r="B1804" s="62" t="s">
        <v>6207</v>
      </c>
      <c r="C1804" s="63">
        <v>216</v>
      </c>
    </row>
    <row r="1805" spans="1:3" x14ac:dyDescent="0.15">
      <c r="A1805" s="62" t="s">
        <v>2632</v>
      </c>
      <c r="B1805" s="62" t="s">
        <v>6208</v>
      </c>
      <c r="C1805" s="63">
        <v>226</v>
      </c>
    </row>
    <row r="1806" spans="1:3" x14ac:dyDescent="0.15">
      <c r="A1806" s="62" t="s">
        <v>2633</v>
      </c>
      <c r="B1806" s="62" t="s">
        <v>6209</v>
      </c>
      <c r="C1806" s="63">
        <v>216</v>
      </c>
    </row>
    <row r="1807" spans="1:3" x14ac:dyDescent="0.15">
      <c r="A1807" s="62" t="s">
        <v>2634</v>
      </c>
      <c r="B1807" s="62" t="s">
        <v>6210</v>
      </c>
      <c r="C1807" s="63">
        <v>226</v>
      </c>
    </row>
    <row r="1808" spans="1:3" x14ac:dyDescent="0.15">
      <c r="A1808" s="62" t="s">
        <v>2635</v>
      </c>
      <c r="B1808" s="62" t="s">
        <v>6387</v>
      </c>
      <c r="C1808" s="63">
        <v>206</v>
      </c>
    </row>
    <row r="1809" spans="1:3" x14ac:dyDescent="0.15">
      <c r="A1809" s="62" t="s">
        <v>2636</v>
      </c>
      <c r="B1809" s="62" t="s">
        <v>6388</v>
      </c>
      <c r="C1809" s="63">
        <v>216</v>
      </c>
    </row>
    <row r="1810" spans="1:3" x14ac:dyDescent="0.15">
      <c r="A1810" s="62" t="s">
        <v>2637</v>
      </c>
      <c r="B1810" s="62" t="s">
        <v>6211</v>
      </c>
      <c r="C1810" s="63">
        <v>196</v>
      </c>
    </row>
    <row r="1811" spans="1:3" x14ac:dyDescent="0.15">
      <c r="A1811" s="62" t="s">
        <v>2638</v>
      </c>
      <c r="B1811" s="62" t="s">
        <v>6389</v>
      </c>
      <c r="C1811" s="63">
        <v>196</v>
      </c>
    </row>
    <row r="1812" spans="1:3" x14ac:dyDescent="0.15">
      <c r="A1812" s="62" t="s">
        <v>2639</v>
      </c>
      <c r="B1812" s="62" t="s">
        <v>6390</v>
      </c>
      <c r="C1812" s="63">
        <v>226</v>
      </c>
    </row>
    <row r="1813" spans="1:3" x14ac:dyDescent="0.15">
      <c r="A1813" s="62" t="s">
        <v>2640</v>
      </c>
      <c r="B1813" s="62" t="s">
        <v>6391</v>
      </c>
      <c r="C1813" s="63">
        <v>236</v>
      </c>
    </row>
    <row r="1814" spans="1:3" x14ac:dyDescent="0.15">
      <c r="A1814" s="62" t="s">
        <v>2641</v>
      </c>
      <c r="B1814" s="62" t="s">
        <v>6392</v>
      </c>
      <c r="C1814" s="63">
        <v>226</v>
      </c>
    </row>
    <row r="1815" spans="1:3" x14ac:dyDescent="0.15">
      <c r="A1815" s="62" t="s">
        <v>2642</v>
      </c>
      <c r="B1815" s="62" t="s">
        <v>6393</v>
      </c>
      <c r="C1815" s="63">
        <v>236</v>
      </c>
    </row>
    <row r="1816" spans="1:3" x14ac:dyDescent="0.15">
      <c r="A1816" s="62" t="s">
        <v>2643</v>
      </c>
      <c r="B1816" s="62" t="s">
        <v>6394</v>
      </c>
      <c r="C1816" s="63">
        <v>216</v>
      </c>
    </row>
    <row r="1817" spans="1:3" x14ac:dyDescent="0.15">
      <c r="A1817" s="62" t="s">
        <v>2644</v>
      </c>
      <c r="B1817" s="62" t="s">
        <v>6395</v>
      </c>
      <c r="C1817" s="63">
        <v>226</v>
      </c>
    </row>
    <row r="1818" spans="1:3" x14ac:dyDescent="0.15">
      <c r="A1818" s="62" t="s">
        <v>2645</v>
      </c>
      <c r="B1818" s="62" t="s">
        <v>6396</v>
      </c>
      <c r="C1818" s="63">
        <v>206</v>
      </c>
    </row>
    <row r="1819" spans="1:3" x14ac:dyDescent="0.15">
      <c r="A1819" s="62" t="s">
        <v>2646</v>
      </c>
      <c r="B1819" s="62" t="s">
        <v>6212</v>
      </c>
      <c r="C1819" s="63">
        <v>176</v>
      </c>
    </row>
    <row r="1820" spans="1:3" x14ac:dyDescent="0.15">
      <c r="A1820" s="62" t="s">
        <v>2647</v>
      </c>
      <c r="B1820" s="62" t="s">
        <v>6213</v>
      </c>
      <c r="C1820" s="63">
        <v>206</v>
      </c>
    </row>
    <row r="1821" spans="1:3" x14ac:dyDescent="0.15">
      <c r="A1821" s="62" t="s">
        <v>2648</v>
      </c>
      <c r="B1821" s="62" t="s">
        <v>6214</v>
      </c>
      <c r="C1821" s="63">
        <v>216</v>
      </c>
    </row>
    <row r="1822" spans="1:3" x14ac:dyDescent="0.15">
      <c r="A1822" s="62" t="s">
        <v>2649</v>
      </c>
      <c r="B1822" s="62" t="s">
        <v>6215</v>
      </c>
      <c r="C1822" s="63">
        <v>206</v>
      </c>
    </row>
    <row r="1823" spans="1:3" x14ac:dyDescent="0.15">
      <c r="A1823" s="62" t="s">
        <v>2650</v>
      </c>
      <c r="B1823" s="62" t="s">
        <v>6216</v>
      </c>
      <c r="C1823" s="63">
        <v>216</v>
      </c>
    </row>
    <row r="1824" spans="1:3" x14ac:dyDescent="0.15">
      <c r="A1824" s="62" t="s">
        <v>2651</v>
      </c>
      <c r="B1824" s="62" t="s">
        <v>6397</v>
      </c>
      <c r="C1824" s="63">
        <v>196</v>
      </c>
    </row>
    <row r="1825" spans="1:3" x14ac:dyDescent="0.15">
      <c r="A1825" s="62" t="s">
        <v>2652</v>
      </c>
      <c r="B1825" s="62" t="s">
        <v>6398</v>
      </c>
      <c r="C1825" s="63">
        <v>206</v>
      </c>
    </row>
    <row r="1826" spans="1:3" x14ac:dyDescent="0.15">
      <c r="A1826" s="62" t="s">
        <v>2653</v>
      </c>
      <c r="B1826" s="62" t="s">
        <v>6217</v>
      </c>
      <c r="C1826" s="63">
        <v>186</v>
      </c>
    </row>
    <row r="1827" spans="1:3" x14ac:dyDescent="0.15">
      <c r="A1827" s="62" t="s">
        <v>2654</v>
      </c>
      <c r="B1827" s="62" t="s">
        <v>6399</v>
      </c>
      <c r="C1827" s="63">
        <v>216</v>
      </c>
    </row>
    <row r="1828" spans="1:3" x14ac:dyDescent="0.15">
      <c r="A1828" s="62" t="s">
        <v>2655</v>
      </c>
      <c r="B1828" s="62" t="s">
        <v>6400</v>
      </c>
      <c r="C1828" s="63">
        <v>246</v>
      </c>
    </row>
    <row r="1829" spans="1:3" x14ac:dyDescent="0.15">
      <c r="A1829" s="62" t="s">
        <v>2656</v>
      </c>
      <c r="B1829" s="62" t="s">
        <v>6401</v>
      </c>
      <c r="C1829" s="63">
        <v>256</v>
      </c>
    </row>
    <row r="1830" spans="1:3" x14ac:dyDescent="0.15">
      <c r="A1830" s="62" t="s">
        <v>2657</v>
      </c>
      <c r="B1830" s="62" t="s">
        <v>6402</v>
      </c>
      <c r="C1830" s="63">
        <v>246</v>
      </c>
    </row>
    <row r="1831" spans="1:3" x14ac:dyDescent="0.15">
      <c r="A1831" s="62" t="s">
        <v>2658</v>
      </c>
      <c r="B1831" s="62" t="s">
        <v>6403</v>
      </c>
      <c r="C1831" s="63">
        <v>256</v>
      </c>
    </row>
    <row r="1832" spans="1:3" x14ac:dyDescent="0.15">
      <c r="A1832" s="62" t="s">
        <v>2659</v>
      </c>
      <c r="B1832" s="62" t="s">
        <v>6404</v>
      </c>
      <c r="C1832" s="63">
        <v>236</v>
      </c>
    </row>
    <row r="1833" spans="1:3" x14ac:dyDescent="0.15">
      <c r="A1833" s="62" t="s">
        <v>2660</v>
      </c>
      <c r="B1833" s="62" t="s">
        <v>6405</v>
      </c>
      <c r="C1833" s="63">
        <v>246</v>
      </c>
    </row>
    <row r="1834" spans="1:3" x14ac:dyDescent="0.15">
      <c r="A1834" s="62" t="s">
        <v>2661</v>
      </c>
      <c r="B1834" s="62" t="s">
        <v>6406</v>
      </c>
      <c r="C1834" s="63">
        <v>226</v>
      </c>
    </row>
    <row r="1835" spans="1:3" x14ac:dyDescent="0.15">
      <c r="A1835" s="62" t="s">
        <v>2662</v>
      </c>
      <c r="B1835" s="62" t="s">
        <v>6218</v>
      </c>
      <c r="C1835" s="63">
        <v>196</v>
      </c>
    </row>
    <row r="1836" spans="1:3" x14ac:dyDescent="0.15">
      <c r="A1836" s="62" t="s">
        <v>2663</v>
      </c>
      <c r="B1836" s="62" t="s">
        <v>6219</v>
      </c>
      <c r="C1836" s="63">
        <v>226</v>
      </c>
    </row>
    <row r="1837" spans="1:3" x14ac:dyDescent="0.15">
      <c r="A1837" s="62" t="s">
        <v>2664</v>
      </c>
      <c r="B1837" s="62" t="s">
        <v>6220</v>
      </c>
      <c r="C1837" s="63">
        <v>236</v>
      </c>
    </row>
    <row r="1838" spans="1:3" x14ac:dyDescent="0.15">
      <c r="A1838" s="62" t="s">
        <v>2665</v>
      </c>
      <c r="B1838" s="62" t="s">
        <v>6221</v>
      </c>
      <c r="C1838" s="63">
        <v>226</v>
      </c>
    </row>
    <row r="1839" spans="1:3" x14ac:dyDescent="0.15">
      <c r="A1839" s="62" t="s">
        <v>2666</v>
      </c>
      <c r="B1839" s="62" t="s">
        <v>6222</v>
      </c>
      <c r="C1839" s="63">
        <v>236</v>
      </c>
    </row>
    <row r="1840" spans="1:3" x14ac:dyDescent="0.15">
      <c r="A1840" s="62" t="s">
        <v>2667</v>
      </c>
      <c r="B1840" s="62" t="s">
        <v>6407</v>
      </c>
      <c r="C1840" s="63">
        <v>216</v>
      </c>
    </row>
    <row r="1841" spans="1:3" x14ac:dyDescent="0.15">
      <c r="A1841" s="62" t="s">
        <v>2668</v>
      </c>
      <c r="B1841" s="62" t="s">
        <v>6408</v>
      </c>
      <c r="C1841" s="63">
        <v>226</v>
      </c>
    </row>
    <row r="1842" spans="1:3" x14ac:dyDescent="0.15">
      <c r="A1842" s="62" t="s">
        <v>2669</v>
      </c>
      <c r="B1842" s="62" t="s">
        <v>6223</v>
      </c>
      <c r="C1842" s="63">
        <v>206</v>
      </c>
    </row>
    <row r="1843" spans="1:3" x14ac:dyDescent="0.15">
      <c r="A1843" s="62" t="s">
        <v>2670</v>
      </c>
      <c r="B1843" s="62" t="s">
        <v>6409</v>
      </c>
      <c r="C1843" s="63">
        <v>116.7</v>
      </c>
    </row>
    <row r="1844" spans="1:3" x14ac:dyDescent="0.15">
      <c r="A1844" s="62" t="s">
        <v>2671</v>
      </c>
      <c r="B1844" s="62" t="s">
        <v>6410</v>
      </c>
      <c r="C1844" s="63">
        <v>136.69999999999999</v>
      </c>
    </row>
    <row r="1845" spans="1:3" x14ac:dyDescent="0.15">
      <c r="A1845" s="62" t="s">
        <v>2672</v>
      </c>
      <c r="B1845" s="62" t="s">
        <v>6411</v>
      </c>
      <c r="C1845" s="63">
        <v>146.69999999999999</v>
      </c>
    </row>
    <row r="1846" spans="1:3" x14ac:dyDescent="0.15">
      <c r="A1846" s="62" t="s">
        <v>2673</v>
      </c>
      <c r="B1846" s="62" t="s">
        <v>6412</v>
      </c>
      <c r="C1846" s="63">
        <v>146.69999999999999</v>
      </c>
    </row>
    <row r="1847" spans="1:3" x14ac:dyDescent="0.15">
      <c r="A1847" s="62" t="s">
        <v>2674</v>
      </c>
      <c r="B1847" s="62" t="s">
        <v>6413</v>
      </c>
      <c r="C1847" s="63">
        <v>176.7</v>
      </c>
    </row>
    <row r="1848" spans="1:3" x14ac:dyDescent="0.15">
      <c r="A1848" s="62" t="s">
        <v>2675</v>
      </c>
      <c r="B1848" s="62" t="s">
        <v>6502</v>
      </c>
      <c r="C1848" s="63">
        <v>196.7</v>
      </c>
    </row>
    <row r="1849" spans="1:3" x14ac:dyDescent="0.15">
      <c r="A1849" s="62" t="s">
        <v>2676</v>
      </c>
      <c r="B1849" s="62" t="s">
        <v>6415</v>
      </c>
      <c r="C1849" s="63">
        <v>206.7</v>
      </c>
    </row>
    <row r="1850" spans="1:3" x14ac:dyDescent="0.15">
      <c r="A1850" s="62" t="s">
        <v>2677</v>
      </c>
      <c r="B1850" s="62" t="s">
        <v>6416</v>
      </c>
      <c r="C1850" s="63">
        <v>206.7</v>
      </c>
    </row>
    <row r="1851" spans="1:3" x14ac:dyDescent="0.15">
      <c r="A1851" s="62" t="s">
        <v>2678</v>
      </c>
      <c r="B1851" s="62" t="s">
        <v>6417</v>
      </c>
      <c r="C1851" s="63">
        <v>136.69999999999999</v>
      </c>
    </row>
    <row r="1852" spans="1:3" x14ac:dyDescent="0.15">
      <c r="A1852" s="62" t="s">
        <v>2679</v>
      </c>
      <c r="B1852" s="62" t="s">
        <v>6418</v>
      </c>
      <c r="C1852" s="63">
        <v>156.69999999999999</v>
      </c>
    </row>
    <row r="1853" spans="1:3" x14ac:dyDescent="0.15">
      <c r="A1853" s="62" t="s">
        <v>2680</v>
      </c>
      <c r="B1853" s="62" t="s">
        <v>6419</v>
      </c>
      <c r="C1853" s="63">
        <v>166.7</v>
      </c>
    </row>
    <row r="1854" spans="1:3" x14ac:dyDescent="0.15">
      <c r="A1854" s="62" t="s">
        <v>2681</v>
      </c>
      <c r="B1854" s="62" t="s">
        <v>6420</v>
      </c>
      <c r="C1854" s="63">
        <v>166.7</v>
      </c>
    </row>
    <row r="1855" spans="1:3" x14ac:dyDescent="0.15">
      <c r="A1855" s="62" t="s">
        <v>2682</v>
      </c>
      <c r="B1855" s="62" t="s">
        <v>6421</v>
      </c>
      <c r="C1855" s="63">
        <v>196.7</v>
      </c>
    </row>
    <row r="1856" spans="1:3" x14ac:dyDescent="0.15">
      <c r="A1856" s="62" t="s">
        <v>2683</v>
      </c>
      <c r="B1856" s="62" t="s">
        <v>6422</v>
      </c>
      <c r="C1856" s="63">
        <v>216.7</v>
      </c>
    </row>
    <row r="1857" spans="1:3" x14ac:dyDescent="0.15">
      <c r="A1857" s="62" t="s">
        <v>2684</v>
      </c>
      <c r="B1857" s="62" t="s">
        <v>6423</v>
      </c>
      <c r="C1857" s="63">
        <v>226.7</v>
      </c>
    </row>
    <row r="1858" spans="1:3" x14ac:dyDescent="0.15">
      <c r="A1858" s="62" t="s">
        <v>2685</v>
      </c>
      <c r="B1858" s="62" t="s">
        <v>6424</v>
      </c>
      <c r="C1858" s="63">
        <v>226.7</v>
      </c>
    </row>
    <row r="1859" spans="1:3" x14ac:dyDescent="0.15">
      <c r="A1859" s="62" t="s">
        <v>2686</v>
      </c>
      <c r="B1859" s="62" t="s">
        <v>6425</v>
      </c>
      <c r="C1859" s="63">
        <v>126</v>
      </c>
    </row>
    <row r="1860" spans="1:3" x14ac:dyDescent="0.15">
      <c r="A1860" s="62" t="s">
        <v>2687</v>
      </c>
      <c r="B1860" s="62" t="s">
        <v>6426</v>
      </c>
      <c r="C1860" s="63">
        <v>126</v>
      </c>
    </row>
    <row r="1861" spans="1:3" x14ac:dyDescent="0.15">
      <c r="A1861" s="62" t="s">
        <v>2688</v>
      </c>
      <c r="B1861" s="62" t="s">
        <v>6427</v>
      </c>
      <c r="C1861" s="63">
        <v>186</v>
      </c>
    </row>
    <row r="1862" spans="1:3" x14ac:dyDescent="0.15">
      <c r="A1862" s="62" t="s">
        <v>2689</v>
      </c>
      <c r="B1862" s="62" t="s">
        <v>6428</v>
      </c>
      <c r="C1862" s="63">
        <v>186</v>
      </c>
    </row>
    <row r="1863" spans="1:3" x14ac:dyDescent="0.15">
      <c r="A1863" s="62" t="s">
        <v>2690</v>
      </c>
      <c r="B1863" s="62" t="s">
        <v>6429</v>
      </c>
      <c r="C1863" s="63">
        <v>146</v>
      </c>
    </row>
    <row r="1864" spans="1:3" x14ac:dyDescent="0.15">
      <c r="A1864" s="62" t="s">
        <v>2691</v>
      </c>
      <c r="B1864" s="62" t="s">
        <v>6505</v>
      </c>
      <c r="C1864" s="63">
        <v>146</v>
      </c>
    </row>
    <row r="1865" spans="1:3" x14ac:dyDescent="0.15">
      <c r="A1865" s="62" t="s">
        <v>2692</v>
      </c>
      <c r="B1865" s="62" t="s">
        <v>6431</v>
      </c>
      <c r="C1865" s="63">
        <v>206</v>
      </c>
    </row>
    <row r="1866" spans="1:3" x14ac:dyDescent="0.15">
      <c r="A1866" s="62" t="s">
        <v>2693</v>
      </c>
      <c r="B1866" s="62" t="s">
        <v>6432</v>
      </c>
      <c r="C1866" s="63">
        <v>206</v>
      </c>
    </row>
    <row r="1867" spans="1:3" x14ac:dyDescent="0.15">
      <c r="A1867" s="62" t="s">
        <v>2694</v>
      </c>
      <c r="B1867" s="62" t="s">
        <v>6258</v>
      </c>
      <c r="C1867" s="63">
        <v>116.4</v>
      </c>
    </row>
    <row r="1868" spans="1:3" x14ac:dyDescent="0.15">
      <c r="A1868" s="62" t="s">
        <v>2695</v>
      </c>
      <c r="B1868" s="62" t="s">
        <v>6433</v>
      </c>
      <c r="C1868" s="63">
        <v>156.4</v>
      </c>
    </row>
    <row r="1869" spans="1:3" x14ac:dyDescent="0.15">
      <c r="A1869" s="62" t="s">
        <v>2696</v>
      </c>
      <c r="B1869" s="62" t="s">
        <v>6434</v>
      </c>
      <c r="C1869" s="63">
        <v>141.4</v>
      </c>
    </row>
    <row r="1870" spans="1:3" x14ac:dyDescent="0.15">
      <c r="A1870" s="62" t="s">
        <v>2697</v>
      </c>
      <c r="B1870" s="62" t="s">
        <v>6435</v>
      </c>
      <c r="C1870" s="63">
        <v>136.4</v>
      </c>
    </row>
    <row r="1871" spans="1:3" x14ac:dyDescent="0.15">
      <c r="A1871" s="62" t="s">
        <v>2698</v>
      </c>
      <c r="B1871" s="62" t="s">
        <v>6436</v>
      </c>
      <c r="C1871" s="63">
        <v>176.4</v>
      </c>
    </row>
    <row r="1872" spans="1:3" x14ac:dyDescent="0.15">
      <c r="A1872" s="62" t="s">
        <v>2699</v>
      </c>
      <c r="B1872" s="62" t="s">
        <v>6437</v>
      </c>
      <c r="C1872" s="63">
        <v>161.4</v>
      </c>
    </row>
    <row r="1873" spans="1:3" x14ac:dyDescent="0.15">
      <c r="A1873" s="62" t="s">
        <v>2700</v>
      </c>
      <c r="B1873" s="62" t="s">
        <v>6261</v>
      </c>
      <c r="C1873" s="63">
        <v>111.5</v>
      </c>
    </row>
    <row r="1874" spans="1:3" x14ac:dyDescent="0.15">
      <c r="A1874" s="62" t="s">
        <v>2701</v>
      </c>
      <c r="B1874" s="62" t="s">
        <v>6438</v>
      </c>
      <c r="C1874" s="63">
        <v>236.7</v>
      </c>
    </row>
    <row r="1875" spans="1:3" x14ac:dyDescent="0.15">
      <c r="A1875" s="62" t="s">
        <v>2702</v>
      </c>
      <c r="B1875" s="62" t="s">
        <v>6439</v>
      </c>
      <c r="C1875" s="63">
        <v>236.4</v>
      </c>
    </row>
    <row r="1876" spans="1:3" x14ac:dyDescent="0.15">
      <c r="A1876" s="62" t="s">
        <v>2703</v>
      </c>
      <c r="B1876" s="62" t="s">
        <v>6440</v>
      </c>
      <c r="C1876" s="63">
        <v>236.7</v>
      </c>
    </row>
    <row r="1877" spans="1:3" x14ac:dyDescent="0.15">
      <c r="A1877" s="62" t="s">
        <v>2704</v>
      </c>
      <c r="B1877" s="62" t="s">
        <v>6441</v>
      </c>
      <c r="C1877" s="63">
        <v>226.7</v>
      </c>
    </row>
    <row r="1878" spans="1:3" x14ac:dyDescent="0.15">
      <c r="A1878" s="62" t="s">
        <v>2705</v>
      </c>
      <c r="B1878" s="62" t="s">
        <v>6442</v>
      </c>
      <c r="C1878" s="63">
        <v>206.7</v>
      </c>
    </row>
    <row r="1879" spans="1:3" x14ac:dyDescent="0.15">
      <c r="A1879" s="62" t="s">
        <v>2706</v>
      </c>
      <c r="B1879" s="62" t="s">
        <v>6443</v>
      </c>
      <c r="C1879" s="63">
        <v>216.7</v>
      </c>
    </row>
    <row r="1880" spans="1:3" x14ac:dyDescent="0.15">
      <c r="A1880" s="62" t="s">
        <v>2707</v>
      </c>
      <c r="B1880" s="62" t="s">
        <v>6444</v>
      </c>
      <c r="C1880" s="63">
        <v>216.4</v>
      </c>
    </row>
    <row r="1881" spans="1:3" x14ac:dyDescent="0.15">
      <c r="A1881" s="62" t="s">
        <v>2708</v>
      </c>
      <c r="B1881" s="62" t="s">
        <v>6445</v>
      </c>
      <c r="C1881" s="63">
        <v>216.7</v>
      </c>
    </row>
    <row r="1882" spans="1:3" x14ac:dyDescent="0.15">
      <c r="A1882" s="62" t="s">
        <v>2709</v>
      </c>
      <c r="B1882" s="62" t="s">
        <v>6446</v>
      </c>
      <c r="C1882" s="63">
        <v>206.7</v>
      </c>
    </row>
    <row r="1883" spans="1:3" x14ac:dyDescent="0.15">
      <c r="A1883" s="62" t="s">
        <v>2710</v>
      </c>
      <c r="B1883" s="62" t="s">
        <v>6447</v>
      </c>
      <c r="C1883" s="63">
        <v>186.7</v>
      </c>
    </row>
    <row r="1884" spans="1:3" x14ac:dyDescent="0.15">
      <c r="A1884" s="62" t="s">
        <v>2711</v>
      </c>
      <c r="B1884" s="62" t="s">
        <v>6448</v>
      </c>
      <c r="C1884" s="63">
        <v>176.7</v>
      </c>
    </row>
    <row r="1885" spans="1:3" x14ac:dyDescent="0.15">
      <c r="A1885" s="62" t="s">
        <v>2712</v>
      </c>
      <c r="B1885" s="62" t="s">
        <v>6449</v>
      </c>
      <c r="C1885" s="63">
        <v>176.4</v>
      </c>
    </row>
    <row r="1886" spans="1:3" x14ac:dyDescent="0.15">
      <c r="A1886" s="62" t="s">
        <v>2713</v>
      </c>
      <c r="B1886" s="62" t="s">
        <v>6450</v>
      </c>
      <c r="C1886" s="63">
        <v>176.7</v>
      </c>
    </row>
    <row r="1887" spans="1:3" x14ac:dyDescent="0.15">
      <c r="A1887" s="62" t="s">
        <v>2714</v>
      </c>
      <c r="B1887" s="62" t="s">
        <v>6451</v>
      </c>
      <c r="C1887" s="63">
        <v>166.7</v>
      </c>
    </row>
    <row r="1888" spans="1:3" x14ac:dyDescent="0.15">
      <c r="A1888" s="62" t="s">
        <v>2715</v>
      </c>
      <c r="B1888" s="62" t="s">
        <v>6452</v>
      </c>
      <c r="C1888" s="63">
        <v>146.69999999999999</v>
      </c>
    </row>
    <row r="1889" spans="1:3" x14ac:dyDescent="0.15">
      <c r="A1889" s="62" t="s">
        <v>2716</v>
      </c>
      <c r="B1889" s="62" t="s">
        <v>6453</v>
      </c>
      <c r="C1889" s="63">
        <v>156.69999999999999</v>
      </c>
    </row>
    <row r="1890" spans="1:3" x14ac:dyDescent="0.15">
      <c r="A1890" s="62" t="s">
        <v>2717</v>
      </c>
      <c r="B1890" s="62" t="s">
        <v>6454</v>
      </c>
      <c r="C1890" s="63">
        <v>156.4</v>
      </c>
    </row>
    <row r="1891" spans="1:3" x14ac:dyDescent="0.15">
      <c r="A1891" s="62" t="s">
        <v>2718</v>
      </c>
      <c r="B1891" s="62" t="s">
        <v>6455</v>
      </c>
      <c r="C1891" s="63">
        <v>156.69999999999999</v>
      </c>
    </row>
    <row r="1892" spans="1:3" x14ac:dyDescent="0.15">
      <c r="A1892" s="62" t="s">
        <v>2719</v>
      </c>
      <c r="B1892" s="62" t="s">
        <v>6456</v>
      </c>
      <c r="C1892" s="63">
        <v>146.69999999999999</v>
      </c>
    </row>
    <row r="1893" spans="1:3" x14ac:dyDescent="0.15">
      <c r="A1893" s="62" t="s">
        <v>2720</v>
      </c>
      <c r="B1893" s="62" t="s">
        <v>6457</v>
      </c>
      <c r="C1893" s="63">
        <v>126.7</v>
      </c>
    </row>
    <row r="1894" spans="1:3" x14ac:dyDescent="0.15">
      <c r="A1894" s="62" t="s">
        <v>2721</v>
      </c>
      <c r="B1894" s="62" t="s">
        <v>6458</v>
      </c>
      <c r="C1894" s="63">
        <v>216</v>
      </c>
    </row>
    <row r="1895" spans="1:3" x14ac:dyDescent="0.15">
      <c r="A1895" s="62" t="s">
        <v>2722</v>
      </c>
      <c r="B1895" s="62" t="s">
        <v>6459</v>
      </c>
      <c r="C1895" s="63">
        <v>215.7</v>
      </c>
    </row>
    <row r="1896" spans="1:3" x14ac:dyDescent="0.15">
      <c r="A1896" s="62" t="s">
        <v>2723</v>
      </c>
      <c r="B1896" s="62" t="s">
        <v>6460</v>
      </c>
      <c r="C1896" s="63">
        <v>216</v>
      </c>
    </row>
    <row r="1897" spans="1:3" x14ac:dyDescent="0.15">
      <c r="A1897" s="62" t="s">
        <v>2724</v>
      </c>
      <c r="B1897" s="62" t="s">
        <v>6461</v>
      </c>
      <c r="C1897" s="63">
        <v>206</v>
      </c>
    </row>
    <row r="1898" spans="1:3" x14ac:dyDescent="0.15">
      <c r="A1898" s="62" t="s">
        <v>2725</v>
      </c>
      <c r="B1898" s="62" t="s">
        <v>6462</v>
      </c>
      <c r="C1898" s="63">
        <v>186</v>
      </c>
    </row>
    <row r="1899" spans="1:3" x14ac:dyDescent="0.15">
      <c r="A1899" s="62" t="s">
        <v>2726</v>
      </c>
      <c r="B1899" s="62" t="s">
        <v>6463</v>
      </c>
      <c r="C1899" s="63">
        <v>196</v>
      </c>
    </row>
    <row r="1900" spans="1:3" x14ac:dyDescent="0.15">
      <c r="A1900" s="62" t="s">
        <v>2727</v>
      </c>
      <c r="B1900" s="62" t="s">
        <v>6464</v>
      </c>
      <c r="C1900" s="63">
        <v>195.7</v>
      </c>
    </row>
    <row r="1901" spans="1:3" x14ac:dyDescent="0.15">
      <c r="A1901" s="62" t="s">
        <v>2728</v>
      </c>
      <c r="B1901" s="62" t="s">
        <v>6465</v>
      </c>
      <c r="C1901" s="63">
        <v>196</v>
      </c>
    </row>
    <row r="1902" spans="1:3" x14ac:dyDescent="0.15">
      <c r="A1902" s="62" t="s">
        <v>2729</v>
      </c>
      <c r="B1902" s="62" t="s">
        <v>6466</v>
      </c>
      <c r="C1902" s="63">
        <v>186</v>
      </c>
    </row>
    <row r="1903" spans="1:3" x14ac:dyDescent="0.15">
      <c r="A1903" s="62" t="s">
        <v>2730</v>
      </c>
      <c r="B1903" s="62" t="s">
        <v>6467</v>
      </c>
      <c r="C1903" s="63">
        <v>166</v>
      </c>
    </row>
    <row r="1904" spans="1:3" x14ac:dyDescent="0.15">
      <c r="A1904" s="62" t="s">
        <v>2731</v>
      </c>
      <c r="B1904" s="62" t="s">
        <v>6468</v>
      </c>
      <c r="C1904" s="63">
        <v>156</v>
      </c>
    </row>
    <row r="1905" spans="1:3" x14ac:dyDescent="0.15">
      <c r="A1905" s="62" t="s">
        <v>2732</v>
      </c>
      <c r="B1905" s="62" t="s">
        <v>6469</v>
      </c>
      <c r="C1905" s="63">
        <v>155.69999999999999</v>
      </c>
    </row>
    <row r="1906" spans="1:3" x14ac:dyDescent="0.15">
      <c r="A1906" s="62" t="s">
        <v>2733</v>
      </c>
      <c r="B1906" s="62" t="s">
        <v>6470</v>
      </c>
      <c r="C1906" s="63">
        <v>156</v>
      </c>
    </row>
    <row r="1907" spans="1:3" x14ac:dyDescent="0.15">
      <c r="A1907" s="62" t="s">
        <v>2734</v>
      </c>
      <c r="B1907" s="62" t="s">
        <v>6471</v>
      </c>
      <c r="C1907" s="63">
        <v>146</v>
      </c>
    </row>
    <row r="1908" spans="1:3" x14ac:dyDescent="0.15">
      <c r="A1908" s="62" t="s">
        <v>2735</v>
      </c>
      <c r="B1908" s="62" t="s">
        <v>6472</v>
      </c>
      <c r="C1908" s="63">
        <v>126</v>
      </c>
    </row>
    <row r="1909" spans="1:3" x14ac:dyDescent="0.15">
      <c r="A1909" s="62" t="s">
        <v>2736</v>
      </c>
      <c r="B1909" s="62" t="s">
        <v>6473</v>
      </c>
      <c r="C1909" s="63">
        <v>136</v>
      </c>
    </row>
    <row r="1910" spans="1:3" x14ac:dyDescent="0.15">
      <c r="A1910" s="62" t="s">
        <v>2737</v>
      </c>
      <c r="B1910" s="62" t="s">
        <v>6474</v>
      </c>
      <c r="C1910" s="63">
        <v>135.69999999999999</v>
      </c>
    </row>
    <row r="1911" spans="1:3" x14ac:dyDescent="0.15">
      <c r="A1911" s="62" t="s">
        <v>2738</v>
      </c>
      <c r="B1911" s="62" t="s">
        <v>6475</v>
      </c>
      <c r="C1911" s="63">
        <v>136</v>
      </c>
    </row>
    <row r="1912" spans="1:3" x14ac:dyDescent="0.15">
      <c r="A1912" s="62" t="s">
        <v>2739</v>
      </c>
      <c r="B1912" s="62" t="s">
        <v>6476</v>
      </c>
      <c r="C1912" s="63">
        <v>126</v>
      </c>
    </row>
    <row r="1913" spans="1:3" x14ac:dyDescent="0.15">
      <c r="A1913" s="62" t="s">
        <v>2740</v>
      </c>
      <c r="B1913" s="62" t="s">
        <v>6477</v>
      </c>
      <c r="C1913" s="63">
        <v>106</v>
      </c>
    </row>
    <row r="1914" spans="1:3" x14ac:dyDescent="0.15">
      <c r="A1914" s="62" t="s">
        <v>2741</v>
      </c>
      <c r="B1914" s="62" t="s">
        <v>6478</v>
      </c>
      <c r="C1914" s="63">
        <v>236.4</v>
      </c>
    </row>
    <row r="1915" spans="1:3" x14ac:dyDescent="0.15">
      <c r="A1915" s="62" t="s">
        <v>2742</v>
      </c>
      <c r="B1915" s="62" t="s">
        <v>6287</v>
      </c>
      <c r="C1915" s="63">
        <v>216.4</v>
      </c>
    </row>
    <row r="1916" spans="1:3" x14ac:dyDescent="0.15">
      <c r="A1916" s="62" t="s">
        <v>2743</v>
      </c>
      <c r="B1916" s="62" t="s">
        <v>6288</v>
      </c>
      <c r="C1916" s="63">
        <v>226.4</v>
      </c>
    </row>
    <row r="1917" spans="1:3" x14ac:dyDescent="0.15">
      <c r="A1917" s="62" t="s">
        <v>2744</v>
      </c>
      <c r="B1917" s="62" t="s">
        <v>6479</v>
      </c>
      <c r="C1917" s="63">
        <v>256.39999999999998</v>
      </c>
    </row>
    <row r="1918" spans="1:3" x14ac:dyDescent="0.15">
      <c r="A1918" s="62" t="s">
        <v>2745</v>
      </c>
      <c r="B1918" s="62" t="s">
        <v>6480</v>
      </c>
      <c r="C1918" s="63">
        <v>266.39999999999998</v>
      </c>
    </row>
    <row r="1919" spans="1:3" x14ac:dyDescent="0.15">
      <c r="A1919" s="62" t="s">
        <v>2746</v>
      </c>
      <c r="B1919" s="62" t="s">
        <v>6289</v>
      </c>
      <c r="C1919" s="63">
        <v>236.4</v>
      </c>
    </row>
    <row r="1920" spans="1:3" x14ac:dyDescent="0.15">
      <c r="A1920" s="62" t="s">
        <v>2747</v>
      </c>
      <c r="B1920" s="62" t="s">
        <v>6290</v>
      </c>
      <c r="C1920" s="63">
        <v>246.4</v>
      </c>
    </row>
    <row r="1921" spans="1:3" x14ac:dyDescent="0.15">
      <c r="A1921" s="62" t="s">
        <v>2748</v>
      </c>
      <c r="B1921" s="62" t="s">
        <v>6481</v>
      </c>
      <c r="C1921" s="63">
        <v>276.39999999999998</v>
      </c>
    </row>
    <row r="1922" spans="1:3" x14ac:dyDescent="0.15">
      <c r="A1922" s="62" t="s">
        <v>2749</v>
      </c>
      <c r="B1922" s="62" t="s">
        <v>6482</v>
      </c>
      <c r="C1922" s="63">
        <v>286.39999999999998</v>
      </c>
    </row>
    <row r="1923" spans="1:3" x14ac:dyDescent="0.15">
      <c r="A1923" s="62" t="s">
        <v>2750</v>
      </c>
      <c r="B1923" s="62" t="s">
        <v>6291</v>
      </c>
      <c r="C1923" s="63">
        <v>256.39999999999998</v>
      </c>
    </row>
    <row r="1924" spans="1:3" x14ac:dyDescent="0.15">
      <c r="A1924" s="62" t="s">
        <v>2751</v>
      </c>
      <c r="B1924" s="62" t="s">
        <v>6292</v>
      </c>
      <c r="C1924" s="63">
        <v>266.39999999999998</v>
      </c>
    </row>
    <row r="1925" spans="1:3" x14ac:dyDescent="0.15">
      <c r="A1925" s="62" t="s">
        <v>2752</v>
      </c>
      <c r="B1925" s="62" t="s">
        <v>6483</v>
      </c>
      <c r="C1925" s="63">
        <v>296.39999999999998</v>
      </c>
    </row>
    <row r="1926" spans="1:3" x14ac:dyDescent="0.15">
      <c r="A1926" s="62" t="s">
        <v>2753</v>
      </c>
      <c r="B1926" s="62" t="s">
        <v>6484</v>
      </c>
      <c r="C1926" s="63">
        <v>306.39999999999998</v>
      </c>
    </row>
    <row r="1927" spans="1:3" x14ac:dyDescent="0.15">
      <c r="A1927" s="62" t="s">
        <v>2754</v>
      </c>
      <c r="B1927" s="62" t="s">
        <v>6293</v>
      </c>
      <c r="C1927" s="63">
        <v>276.39999999999998</v>
      </c>
    </row>
    <row r="1928" spans="1:3" x14ac:dyDescent="0.15">
      <c r="A1928" s="62" t="s">
        <v>2755</v>
      </c>
      <c r="B1928" s="62" t="s">
        <v>6303</v>
      </c>
      <c r="C1928" s="63">
        <v>286.39999999999998</v>
      </c>
    </row>
    <row r="1929" spans="1:3" x14ac:dyDescent="0.15">
      <c r="A1929" s="62" t="s">
        <v>2756</v>
      </c>
      <c r="B1929" s="62" t="s">
        <v>6485</v>
      </c>
      <c r="C1929" s="63">
        <v>215.7</v>
      </c>
    </row>
    <row r="1930" spans="1:3" x14ac:dyDescent="0.15">
      <c r="A1930" s="62" t="s">
        <v>2757</v>
      </c>
      <c r="B1930" s="62" t="s">
        <v>6279</v>
      </c>
      <c r="C1930" s="63">
        <v>195.7</v>
      </c>
    </row>
    <row r="1931" spans="1:3" x14ac:dyDescent="0.15">
      <c r="A1931" s="62" t="s">
        <v>2758</v>
      </c>
      <c r="B1931" s="62" t="s">
        <v>6280</v>
      </c>
      <c r="C1931" s="63">
        <v>205.7</v>
      </c>
    </row>
    <row r="1932" spans="1:3" x14ac:dyDescent="0.15">
      <c r="A1932" s="62" t="s">
        <v>2759</v>
      </c>
      <c r="B1932" s="62" t="s">
        <v>6486</v>
      </c>
      <c r="C1932" s="63">
        <v>235.7</v>
      </c>
    </row>
    <row r="1933" spans="1:3" x14ac:dyDescent="0.15">
      <c r="A1933" s="62" t="s">
        <v>2760</v>
      </c>
      <c r="B1933" s="62" t="s">
        <v>6487</v>
      </c>
      <c r="C1933" s="63">
        <v>245.7</v>
      </c>
    </row>
    <row r="1934" spans="1:3" x14ac:dyDescent="0.15">
      <c r="A1934" s="62" t="s">
        <v>2761</v>
      </c>
      <c r="B1934" s="62" t="s">
        <v>6281</v>
      </c>
      <c r="C1934" s="63">
        <v>215.7</v>
      </c>
    </row>
    <row r="1935" spans="1:3" x14ac:dyDescent="0.15">
      <c r="A1935" s="62" t="s">
        <v>2762</v>
      </c>
      <c r="B1935" s="62" t="s">
        <v>6282</v>
      </c>
      <c r="C1935" s="63">
        <v>225.7</v>
      </c>
    </row>
    <row r="1936" spans="1:3" x14ac:dyDescent="0.15">
      <c r="A1936" s="62" t="s">
        <v>2763</v>
      </c>
      <c r="B1936" s="62" t="s">
        <v>6283</v>
      </c>
      <c r="C1936" s="63">
        <v>205.7</v>
      </c>
    </row>
    <row r="1937" spans="1:3" x14ac:dyDescent="0.15">
      <c r="A1937" s="62" t="s">
        <v>2764</v>
      </c>
      <c r="B1937" s="62" t="s">
        <v>6284</v>
      </c>
      <c r="C1937" s="63">
        <v>215.7</v>
      </c>
    </row>
    <row r="1938" spans="1:3" x14ac:dyDescent="0.15">
      <c r="A1938" s="62" t="s">
        <v>2765</v>
      </c>
      <c r="B1938" s="62" t="s">
        <v>6285</v>
      </c>
      <c r="C1938" s="63">
        <v>225.7</v>
      </c>
    </row>
    <row r="1939" spans="1:3" x14ac:dyDescent="0.15">
      <c r="A1939" s="62" t="s">
        <v>2766</v>
      </c>
      <c r="B1939" s="62" t="s">
        <v>6286</v>
      </c>
      <c r="C1939" s="63">
        <v>235.7</v>
      </c>
    </row>
    <row r="1940" spans="1:3" x14ac:dyDescent="0.15">
      <c r="A1940" s="62" t="s">
        <v>2767</v>
      </c>
      <c r="B1940" s="62" t="s">
        <v>6488</v>
      </c>
      <c r="C1940" s="63">
        <v>146.4</v>
      </c>
    </row>
    <row r="1941" spans="1:3" x14ac:dyDescent="0.15">
      <c r="A1941" s="62" t="s">
        <v>2768</v>
      </c>
      <c r="B1941" s="62" t="s">
        <v>6489</v>
      </c>
      <c r="C1941" s="63">
        <v>206.4</v>
      </c>
    </row>
    <row r="1942" spans="1:3" x14ac:dyDescent="0.15">
      <c r="A1942" s="62" t="s">
        <v>2769</v>
      </c>
      <c r="B1942" s="62" t="s">
        <v>6490</v>
      </c>
      <c r="C1942" s="63">
        <v>166.4</v>
      </c>
    </row>
    <row r="1943" spans="1:3" x14ac:dyDescent="0.15">
      <c r="A1943" s="62" t="s">
        <v>2770</v>
      </c>
      <c r="B1943" s="62" t="s">
        <v>6491</v>
      </c>
      <c r="C1943" s="63">
        <v>226.4</v>
      </c>
    </row>
    <row r="1944" spans="1:3" x14ac:dyDescent="0.15">
      <c r="A1944" s="62" t="s">
        <v>2771</v>
      </c>
      <c r="B1944" s="62" t="s">
        <v>6492</v>
      </c>
      <c r="C1944" s="63">
        <v>125.7</v>
      </c>
    </row>
    <row r="1945" spans="1:3" x14ac:dyDescent="0.15">
      <c r="A1945" s="62" t="s">
        <v>2772</v>
      </c>
      <c r="B1945" s="62" t="s">
        <v>6493</v>
      </c>
      <c r="C1945" s="63">
        <v>185.7</v>
      </c>
    </row>
    <row r="1946" spans="1:3" x14ac:dyDescent="0.15">
      <c r="A1946" s="62" t="s">
        <v>2773</v>
      </c>
      <c r="B1946" s="62" t="s">
        <v>6508</v>
      </c>
      <c r="C1946" s="63">
        <v>145.69999999999999</v>
      </c>
    </row>
    <row r="1947" spans="1:3" x14ac:dyDescent="0.15">
      <c r="A1947" s="62" t="s">
        <v>2774</v>
      </c>
      <c r="B1947" s="62" t="s">
        <v>6495</v>
      </c>
      <c r="C1947" s="63">
        <v>205.7</v>
      </c>
    </row>
    <row r="1948" spans="1:3" x14ac:dyDescent="0.15">
      <c r="A1948" s="62" t="s">
        <v>2775</v>
      </c>
      <c r="B1948" s="62" t="s">
        <v>6298</v>
      </c>
      <c r="C1948" s="63">
        <v>116.1</v>
      </c>
    </row>
    <row r="1949" spans="1:3" x14ac:dyDescent="0.15">
      <c r="A1949" s="62" t="s">
        <v>2776</v>
      </c>
      <c r="B1949" s="62" t="s">
        <v>6496</v>
      </c>
      <c r="C1949" s="63">
        <v>156.1</v>
      </c>
    </row>
    <row r="1950" spans="1:3" x14ac:dyDescent="0.15">
      <c r="A1950" s="62" t="s">
        <v>2777</v>
      </c>
      <c r="B1950" s="62" t="s">
        <v>6497</v>
      </c>
      <c r="C1950" s="63">
        <v>141.1</v>
      </c>
    </row>
    <row r="1951" spans="1:3" x14ac:dyDescent="0.15">
      <c r="A1951" s="62" t="s">
        <v>2778</v>
      </c>
      <c r="B1951" s="62" t="s">
        <v>6498</v>
      </c>
      <c r="C1951" s="63">
        <v>136.1</v>
      </c>
    </row>
    <row r="1952" spans="1:3" x14ac:dyDescent="0.15">
      <c r="A1952" s="62" t="s">
        <v>2779</v>
      </c>
      <c r="B1952" s="62" t="s">
        <v>6499</v>
      </c>
      <c r="C1952" s="63">
        <v>176.1</v>
      </c>
    </row>
    <row r="1953" spans="1:3" x14ac:dyDescent="0.15">
      <c r="A1953" s="62" t="s">
        <v>2780</v>
      </c>
      <c r="B1953" s="62" t="s">
        <v>6500</v>
      </c>
      <c r="C1953" s="63">
        <v>161.1</v>
      </c>
    </row>
    <row r="1954" spans="1:3" x14ac:dyDescent="0.15">
      <c r="A1954" s="62" t="s">
        <v>2781</v>
      </c>
      <c r="B1954" s="62" t="s">
        <v>6301</v>
      </c>
      <c r="C1954" s="63">
        <v>111.2</v>
      </c>
    </row>
    <row r="1955" spans="1:3" x14ac:dyDescent="0.15">
      <c r="A1955" s="62" t="s">
        <v>2782</v>
      </c>
      <c r="B1955" s="62" t="s">
        <v>1925</v>
      </c>
      <c r="C1955" s="63">
        <v>225.7</v>
      </c>
    </row>
    <row r="1956" spans="1:3" x14ac:dyDescent="0.15">
      <c r="A1956" s="62" t="s">
        <v>2783</v>
      </c>
      <c r="B1956" s="62" t="s">
        <v>1927</v>
      </c>
      <c r="C1956" s="63">
        <v>246.4</v>
      </c>
    </row>
    <row r="1957" spans="1:3" x14ac:dyDescent="0.15">
      <c r="A1957" s="62" t="s">
        <v>2784</v>
      </c>
      <c r="B1957" s="62" t="s">
        <v>2404</v>
      </c>
      <c r="C1957" s="63">
        <v>255.7</v>
      </c>
    </row>
    <row r="1958" spans="1:3" x14ac:dyDescent="0.15">
      <c r="A1958" s="62" t="s">
        <v>2785</v>
      </c>
      <c r="B1958" s="62" t="s">
        <v>1933</v>
      </c>
      <c r="C1958" s="63">
        <v>245.7</v>
      </c>
    </row>
    <row r="1959" spans="1:3" x14ac:dyDescent="0.15">
      <c r="A1959" s="62" t="s">
        <v>2786</v>
      </c>
      <c r="B1959" s="62" t="s">
        <v>2787</v>
      </c>
      <c r="C1959" s="63">
        <v>235.7</v>
      </c>
    </row>
    <row r="1960" spans="1:3" x14ac:dyDescent="0.15">
      <c r="A1960" s="62" t="s">
        <v>2788</v>
      </c>
      <c r="B1960" s="62" t="s">
        <v>1937</v>
      </c>
      <c r="C1960" s="63">
        <v>225.7</v>
      </c>
    </row>
    <row r="1961" spans="1:3" x14ac:dyDescent="0.15">
      <c r="A1961" s="62" t="s">
        <v>2789</v>
      </c>
      <c r="B1961" s="62" t="s">
        <v>1939</v>
      </c>
      <c r="C1961" s="63">
        <v>226.1</v>
      </c>
    </row>
    <row r="1962" spans="1:3" x14ac:dyDescent="0.15">
      <c r="A1962" s="62" t="s">
        <v>2790</v>
      </c>
      <c r="B1962" s="62" t="s">
        <v>1941</v>
      </c>
      <c r="C1962" s="63">
        <v>236.1</v>
      </c>
    </row>
    <row r="1963" spans="1:3" x14ac:dyDescent="0.15">
      <c r="A1963" s="62" t="s">
        <v>2791</v>
      </c>
      <c r="B1963" s="62" t="s">
        <v>2411</v>
      </c>
      <c r="C1963" s="63">
        <v>206.1</v>
      </c>
    </row>
    <row r="1964" spans="1:3" x14ac:dyDescent="0.15">
      <c r="A1964" s="62" t="s">
        <v>2792</v>
      </c>
      <c r="B1964" s="62" t="s">
        <v>1945</v>
      </c>
      <c r="C1964" s="63">
        <v>216.1</v>
      </c>
    </row>
    <row r="1965" spans="1:3" x14ac:dyDescent="0.15">
      <c r="A1965" s="62" t="s">
        <v>2793</v>
      </c>
      <c r="B1965" s="62" t="s">
        <v>1947</v>
      </c>
      <c r="C1965" s="63">
        <v>166.1</v>
      </c>
    </row>
    <row r="1966" spans="1:3" x14ac:dyDescent="0.15">
      <c r="A1966" s="62" t="s">
        <v>2794</v>
      </c>
      <c r="B1966" s="62" t="s">
        <v>1949</v>
      </c>
      <c r="C1966" s="63">
        <v>176.1</v>
      </c>
    </row>
    <row r="1967" spans="1:3" x14ac:dyDescent="0.15">
      <c r="A1967" s="62" t="s">
        <v>2795</v>
      </c>
      <c r="B1967" s="62" t="s">
        <v>1951</v>
      </c>
      <c r="C1967" s="63">
        <v>236.1</v>
      </c>
    </row>
    <row r="1968" spans="1:3" x14ac:dyDescent="0.15">
      <c r="A1968" s="62" t="s">
        <v>2796</v>
      </c>
      <c r="B1968" s="62" t="s">
        <v>1953</v>
      </c>
      <c r="C1968" s="63">
        <v>246.1</v>
      </c>
    </row>
    <row r="1969" spans="1:3" x14ac:dyDescent="0.15">
      <c r="A1969" s="62" t="s">
        <v>2797</v>
      </c>
      <c r="B1969" s="62" t="s">
        <v>1011</v>
      </c>
      <c r="C1969" s="63">
        <v>216.1</v>
      </c>
    </row>
    <row r="1970" spans="1:3" x14ac:dyDescent="0.15">
      <c r="A1970" s="62" t="s">
        <v>2798</v>
      </c>
      <c r="B1970" s="62" t="s">
        <v>1013</v>
      </c>
      <c r="C1970" s="63">
        <v>226.1</v>
      </c>
    </row>
    <row r="1971" spans="1:3" x14ac:dyDescent="0.15">
      <c r="A1971" s="62" t="s">
        <v>2799</v>
      </c>
      <c r="B1971" s="62" t="s">
        <v>1957</v>
      </c>
      <c r="C1971" s="63">
        <v>146.1</v>
      </c>
    </row>
    <row r="1972" spans="1:3" x14ac:dyDescent="0.15">
      <c r="A1972" s="62" t="s">
        <v>2800</v>
      </c>
      <c r="B1972" s="62" t="s">
        <v>1959</v>
      </c>
      <c r="C1972" s="63">
        <v>156.1</v>
      </c>
    </row>
    <row r="1973" spans="1:3" x14ac:dyDescent="0.15">
      <c r="A1973" s="62" t="s">
        <v>2801</v>
      </c>
      <c r="B1973" s="62" t="s">
        <v>1961</v>
      </c>
      <c r="C1973" s="63">
        <v>256.10000000000002</v>
      </c>
    </row>
    <row r="1974" spans="1:3" x14ac:dyDescent="0.15">
      <c r="A1974" s="62" t="s">
        <v>2802</v>
      </c>
      <c r="B1974" s="62" t="s">
        <v>1963</v>
      </c>
      <c r="C1974" s="63">
        <v>266.10000000000002</v>
      </c>
    </row>
    <row r="1975" spans="1:3" x14ac:dyDescent="0.15">
      <c r="A1975" s="62" t="s">
        <v>2803</v>
      </c>
      <c r="B1975" s="62" t="s">
        <v>1017</v>
      </c>
      <c r="C1975" s="63">
        <v>236.1</v>
      </c>
    </row>
    <row r="1976" spans="1:3" x14ac:dyDescent="0.15">
      <c r="A1976" s="62" t="s">
        <v>2804</v>
      </c>
      <c r="B1976" s="62" t="s">
        <v>1019</v>
      </c>
      <c r="C1976" s="63">
        <v>246.1</v>
      </c>
    </row>
    <row r="1977" spans="1:3" x14ac:dyDescent="0.15">
      <c r="A1977" s="62" t="s">
        <v>2805</v>
      </c>
      <c r="B1977" s="62" t="s">
        <v>1967</v>
      </c>
      <c r="C1977" s="63">
        <v>276.10000000000002</v>
      </c>
    </row>
    <row r="1978" spans="1:3" x14ac:dyDescent="0.15">
      <c r="A1978" s="62" t="s">
        <v>2806</v>
      </c>
      <c r="B1978" s="62" t="s">
        <v>1969</v>
      </c>
      <c r="C1978" s="63">
        <v>286.10000000000002</v>
      </c>
    </row>
    <row r="1979" spans="1:3" x14ac:dyDescent="0.15">
      <c r="A1979" s="62" t="s">
        <v>2807</v>
      </c>
      <c r="B1979" s="62" t="s">
        <v>1971</v>
      </c>
      <c r="C1979" s="63">
        <v>256.10000000000002</v>
      </c>
    </row>
    <row r="1980" spans="1:3" x14ac:dyDescent="0.15">
      <c r="A1980" s="62" t="s">
        <v>2808</v>
      </c>
      <c r="B1980" s="62" t="s">
        <v>1023</v>
      </c>
      <c r="C1980" s="63">
        <v>266.10000000000002</v>
      </c>
    </row>
    <row r="1981" spans="1:3" x14ac:dyDescent="0.15">
      <c r="A1981" s="62" t="s">
        <v>2809</v>
      </c>
      <c r="B1981" s="62" t="s">
        <v>1974</v>
      </c>
      <c r="C1981" s="63">
        <v>296.10000000000002</v>
      </c>
    </row>
    <row r="1982" spans="1:3" x14ac:dyDescent="0.15">
      <c r="A1982" s="62" t="s">
        <v>2810</v>
      </c>
      <c r="B1982" s="62" t="s">
        <v>1976</v>
      </c>
      <c r="C1982" s="63">
        <v>306.10000000000002</v>
      </c>
    </row>
    <row r="1983" spans="1:3" x14ac:dyDescent="0.15">
      <c r="A1983" s="62" t="s">
        <v>2811</v>
      </c>
      <c r="B1983" s="62" t="s">
        <v>1025</v>
      </c>
      <c r="C1983" s="63">
        <v>276.10000000000002</v>
      </c>
    </row>
    <row r="1984" spans="1:3" x14ac:dyDescent="0.15">
      <c r="A1984" s="62" t="s">
        <v>2812</v>
      </c>
      <c r="B1984" s="62" t="s">
        <v>1027</v>
      </c>
      <c r="C1984" s="63">
        <v>286.10000000000002</v>
      </c>
    </row>
    <row r="1985" spans="1:3" x14ac:dyDescent="0.15">
      <c r="A1985" s="62" t="s">
        <v>2813</v>
      </c>
      <c r="B1985" s="62" t="s">
        <v>1980</v>
      </c>
      <c r="C1985" s="63">
        <v>205.4</v>
      </c>
    </row>
    <row r="1986" spans="1:3" x14ac:dyDescent="0.15">
      <c r="A1986" s="62" t="s">
        <v>2814</v>
      </c>
      <c r="B1986" s="62" t="s">
        <v>1982</v>
      </c>
      <c r="C1986" s="63">
        <v>215.4</v>
      </c>
    </row>
    <row r="1987" spans="1:3" x14ac:dyDescent="0.15">
      <c r="A1987" s="62" t="s">
        <v>2815</v>
      </c>
      <c r="B1987" s="62" t="s">
        <v>1984</v>
      </c>
      <c r="C1987" s="63">
        <v>185.4</v>
      </c>
    </row>
    <row r="1988" spans="1:3" x14ac:dyDescent="0.15">
      <c r="A1988" s="62" t="s">
        <v>2816</v>
      </c>
      <c r="B1988" s="62" t="s">
        <v>1986</v>
      </c>
      <c r="C1988" s="63">
        <v>195.4</v>
      </c>
    </row>
    <row r="1989" spans="1:3" x14ac:dyDescent="0.15">
      <c r="A1989" s="62" t="s">
        <v>2817</v>
      </c>
      <c r="B1989" s="62" t="s">
        <v>1988</v>
      </c>
      <c r="C1989" s="63">
        <v>145.4</v>
      </c>
    </row>
    <row r="1990" spans="1:3" x14ac:dyDescent="0.15">
      <c r="A1990" s="62" t="s">
        <v>2818</v>
      </c>
      <c r="B1990" s="62" t="s">
        <v>1990</v>
      </c>
      <c r="C1990" s="63">
        <v>155.4</v>
      </c>
    </row>
    <row r="1991" spans="1:3" x14ac:dyDescent="0.15">
      <c r="A1991" s="62" t="s">
        <v>2819</v>
      </c>
      <c r="B1991" s="62" t="s">
        <v>1992</v>
      </c>
      <c r="C1991" s="63">
        <v>215.4</v>
      </c>
    </row>
    <row r="1992" spans="1:3" x14ac:dyDescent="0.15">
      <c r="A1992" s="62" t="s">
        <v>2820</v>
      </c>
      <c r="B1992" s="62" t="s">
        <v>1994</v>
      </c>
      <c r="C1992" s="63">
        <v>225.4</v>
      </c>
    </row>
    <row r="1993" spans="1:3" x14ac:dyDescent="0.15">
      <c r="A1993" s="62" t="s">
        <v>2821</v>
      </c>
      <c r="B1993" s="62" t="s">
        <v>987</v>
      </c>
      <c r="C1993" s="63">
        <v>195.4</v>
      </c>
    </row>
    <row r="1994" spans="1:3" x14ac:dyDescent="0.15">
      <c r="A1994" s="62" t="s">
        <v>2822</v>
      </c>
      <c r="B1994" s="62" t="s">
        <v>989</v>
      </c>
      <c r="C1994" s="63">
        <v>205.4</v>
      </c>
    </row>
    <row r="1995" spans="1:3" x14ac:dyDescent="0.15">
      <c r="A1995" s="62" t="s">
        <v>2823</v>
      </c>
      <c r="B1995" s="62" t="s">
        <v>1998</v>
      </c>
      <c r="C1995" s="63">
        <v>125.4</v>
      </c>
    </row>
    <row r="1996" spans="1:3" x14ac:dyDescent="0.15">
      <c r="A1996" s="62" t="s">
        <v>2824</v>
      </c>
      <c r="B1996" s="62" t="s">
        <v>2000</v>
      </c>
      <c r="C1996" s="63">
        <v>135.4</v>
      </c>
    </row>
    <row r="1997" spans="1:3" x14ac:dyDescent="0.15">
      <c r="A1997" s="62" t="s">
        <v>2825</v>
      </c>
      <c r="B1997" s="62" t="s">
        <v>2002</v>
      </c>
      <c r="C1997" s="63">
        <v>235.4</v>
      </c>
    </row>
    <row r="1998" spans="1:3" x14ac:dyDescent="0.15">
      <c r="A1998" s="62" t="s">
        <v>2826</v>
      </c>
      <c r="B1998" s="62" t="s">
        <v>2004</v>
      </c>
      <c r="C1998" s="63">
        <v>245.4</v>
      </c>
    </row>
    <row r="1999" spans="1:3" x14ac:dyDescent="0.15">
      <c r="A1999" s="62" t="s">
        <v>2827</v>
      </c>
      <c r="B1999" s="62" t="s">
        <v>995</v>
      </c>
      <c r="C1999" s="63">
        <v>215.4</v>
      </c>
    </row>
    <row r="2000" spans="1:3" x14ac:dyDescent="0.15">
      <c r="A2000" s="62" t="s">
        <v>2828</v>
      </c>
      <c r="B2000" s="62" t="s">
        <v>997</v>
      </c>
      <c r="C2000" s="63">
        <v>225.4</v>
      </c>
    </row>
    <row r="2001" spans="1:3" x14ac:dyDescent="0.15">
      <c r="A2001" s="62" t="s">
        <v>2829</v>
      </c>
      <c r="B2001" s="62" t="s">
        <v>2008</v>
      </c>
      <c r="C2001" s="63">
        <v>225.4</v>
      </c>
    </row>
    <row r="2002" spans="1:3" x14ac:dyDescent="0.15">
      <c r="A2002" s="62" t="s">
        <v>2830</v>
      </c>
      <c r="B2002" s="62" t="s">
        <v>2010</v>
      </c>
      <c r="C2002" s="63">
        <v>235.4</v>
      </c>
    </row>
    <row r="2003" spans="1:3" x14ac:dyDescent="0.15">
      <c r="A2003" s="62" t="s">
        <v>2831</v>
      </c>
      <c r="B2003" s="62" t="s">
        <v>2012</v>
      </c>
      <c r="C2003" s="63">
        <v>205.4</v>
      </c>
    </row>
    <row r="2004" spans="1:3" x14ac:dyDescent="0.15">
      <c r="A2004" s="62" t="s">
        <v>2832</v>
      </c>
      <c r="B2004" s="62" t="s">
        <v>1001</v>
      </c>
      <c r="C2004" s="63">
        <v>215.4</v>
      </c>
    </row>
    <row r="2005" spans="1:3" x14ac:dyDescent="0.15">
      <c r="A2005" s="62" t="s">
        <v>2833</v>
      </c>
      <c r="B2005" s="62" t="s">
        <v>2015</v>
      </c>
      <c r="C2005" s="63">
        <v>245.4</v>
      </c>
    </row>
    <row r="2006" spans="1:3" x14ac:dyDescent="0.15">
      <c r="A2006" s="62" t="s">
        <v>2834</v>
      </c>
      <c r="B2006" s="62" t="s">
        <v>2017</v>
      </c>
      <c r="C2006" s="63">
        <v>255.4</v>
      </c>
    </row>
    <row r="2007" spans="1:3" x14ac:dyDescent="0.15">
      <c r="A2007" s="62" t="s">
        <v>2835</v>
      </c>
      <c r="B2007" s="62" t="s">
        <v>1003</v>
      </c>
      <c r="C2007" s="63">
        <v>225.4</v>
      </c>
    </row>
    <row r="2008" spans="1:3" x14ac:dyDescent="0.15">
      <c r="A2008" s="62" t="s">
        <v>2836</v>
      </c>
      <c r="B2008" s="62" t="s">
        <v>1005</v>
      </c>
      <c r="C2008" s="63">
        <v>235.4</v>
      </c>
    </row>
    <row r="2009" spans="1:3" x14ac:dyDescent="0.15">
      <c r="A2009" s="62" t="s">
        <v>2837</v>
      </c>
      <c r="B2009" s="62" t="s">
        <v>2021</v>
      </c>
      <c r="C2009" s="63">
        <v>175.8</v>
      </c>
    </row>
    <row r="2010" spans="1:3" x14ac:dyDescent="0.15">
      <c r="A2010" s="62" t="s">
        <v>2838</v>
      </c>
      <c r="B2010" s="62" t="s">
        <v>2023</v>
      </c>
      <c r="C2010" s="63">
        <v>155.80000000000001</v>
      </c>
    </row>
    <row r="2011" spans="1:3" x14ac:dyDescent="0.15">
      <c r="A2011" s="62" t="s">
        <v>2839</v>
      </c>
      <c r="B2011" s="62" t="s">
        <v>2025</v>
      </c>
      <c r="C2011" s="63">
        <v>160.80000000000001</v>
      </c>
    </row>
    <row r="2012" spans="1:3" x14ac:dyDescent="0.15">
      <c r="A2012" s="62" t="s">
        <v>2840</v>
      </c>
      <c r="B2012" s="62" t="s">
        <v>2027</v>
      </c>
      <c r="C2012" s="63">
        <v>140.80000000000001</v>
      </c>
    </row>
    <row r="2013" spans="1:3" x14ac:dyDescent="0.15">
      <c r="A2013" s="62" t="s">
        <v>2841</v>
      </c>
      <c r="B2013" s="62" t="s">
        <v>2029</v>
      </c>
      <c r="C2013" s="63">
        <v>135.80000000000001</v>
      </c>
    </row>
    <row r="2014" spans="1:3" x14ac:dyDescent="0.15">
      <c r="A2014" s="62" t="s">
        <v>2842</v>
      </c>
      <c r="B2014" s="62" t="s">
        <v>1033</v>
      </c>
      <c r="C2014" s="63">
        <v>115.8</v>
      </c>
    </row>
    <row r="2015" spans="1:3" x14ac:dyDescent="0.15">
      <c r="A2015" s="62" t="s">
        <v>2843</v>
      </c>
      <c r="B2015" s="62" t="s">
        <v>1035</v>
      </c>
      <c r="C2015" s="63">
        <v>110.9</v>
      </c>
    </row>
    <row r="2016" spans="1:3" x14ac:dyDescent="0.15">
      <c r="A2016" s="62" t="s">
        <v>2844</v>
      </c>
      <c r="B2016" s="62" t="s">
        <v>2034</v>
      </c>
      <c r="C2016" s="63">
        <v>145.80000000000001</v>
      </c>
    </row>
    <row r="2017" spans="1:3" x14ac:dyDescent="0.15">
      <c r="A2017" s="62" t="s">
        <v>2845</v>
      </c>
      <c r="B2017" s="62" t="s">
        <v>2036</v>
      </c>
      <c r="C2017" s="63">
        <v>155.80000000000001</v>
      </c>
    </row>
    <row r="2018" spans="1:3" x14ac:dyDescent="0.15">
      <c r="A2018" s="62" t="s">
        <v>2846</v>
      </c>
      <c r="B2018" s="62" t="s">
        <v>2467</v>
      </c>
      <c r="C2018" s="63">
        <v>205.8</v>
      </c>
    </row>
    <row r="2019" spans="1:3" x14ac:dyDescent="0.15">
      <c r="A2019" s="62" t="s">
        <v>2847</v>
      </c>
      <c r="B2019" s="62" t="s">
        <v>2040</v>
      </c>
      <c r="C2019" s="63">
        <v>215.8</v>
      </c>
    </row>
    <row r="2020" spans="1:3" x14ac:dyDescent="0.15">
      <c r="A2020" s="62" t="s">
        <v>2848</v>
      </c>
      <c r="B2020" s="62" t="s">
        <v>1047</v>
      </c>
      <c r="C2020" s="63">
        <v>215.8</v>
      </c>
    </row>
    <row r="2021" spans="1:3" x14ac:dyDescent="0.15">
      <c r="A2021" s="62" t="s">
        <v>2849</v>
      </c>
      <c r="B2021" s="62" t="s">
        <v>1049</v>
      </c>
      <c r="C2021" s="63">
        <v>225.8</v>
      </c>
    </row>
    <row r="2022" spans="1:3" x14ac:dyDescent="0.15">
      <c r="A2022" s="62" t="s">
        <v>2850</v>
      </c>
      <c r="B2022" s="62" t="s">
        <v>2044</v>
      </c>
      <c r="C2022" s="63">
        <v>255.8</v>
      </c>
    </row>
    <row r="2023" spans="1:3" x14ac:dyDescent="0.15">
      <c r="A2023" s="62" t="s">
        <v>2851</v>
      </c>
      <c r="B2023" s="62" t="s">
        <v>1053</v>
      </c>
      <c r="C2023" s="63">
        <v>265.8</v>
      </c>
    </row>
    <row r="2024" spans="1:3" x14ac:dyDescent="0.15">
      <c r="A2024" s="62" t="s">
        <v>2852</v>
      </c>
      <c r="B2024" s="62" t="s">
        <v>1055</v>
      </c>
      <c r="C2024" s="63">
        <v>235.8</v>
      </c>
    </row>
    <row r="2025" spans="1:3" x14ac:dyDescent="0.15">
      <c r="A2025" s="62" t="s">
        <v>2853</v>
      </c>
      <c r="B2025" s="62" t="s">
        <v>1057</v>
      </c>
      <c r="C2025" s="63">
        <v>245.8</v>
      </c>
    </row>
    <row r="2026" spans="1:3" x14ac:dyDescent="0.15">
      <c r="A2026" s="62" t="s">
        <v>2854</v>
      </c>
      <c r="B2026" s="62" t="s">
        <v>1059</v>
      </c>
      <c r="C2026" s="63">
        <v>275.8</v>
      </c>
    </row>
    <row r="2027" spans="1:3" x14ac:dyDescent="0.15">
      <c r="A2027" s="62" t="s">
        <v>2855</v>
      </c>
      <c r="B2027" s="62" t="s">
        <v>1061</v>
      </c>
      <c r="C2027" s="63">
        <v>285.8</v>
      </c>
    </row>
    <row r="2028" spans="1:3" x14ac:dyDescent="0.15">
      <c r="A2028" s="62" t="s">
        <v>2856</v>
      </c>
      <c r="B2028" s="62" t="s">
        <v>2051</v>
      </c>
      <c r="C2028" s="63">
        <v>165.8</v>
      </c>
    </row>
    <row r="2029" spans="1:3" x14ac:dyDescent="0.15">
      <c r="A2029" s="62" t="s">
        <v>2857</v>
      </c>
      <c r="B2029" s="62" t="s">
        <v>2053</v>
      </c>
      <c r="C2029" s="63">
        <v>175.8</v>
      </c>
    </row>
    <row r="2030" spans="1:3" x14ac:dyDescent="0.15">
      <c r="A2030" s="62" t="s">
        <v>2858</v>
      </c>
      <c r="B2030" s="62" t="s">
        <v>2055</v>
      </c>
      <c r="C2030" s="63">
        <v>225.8</v>
      </c>
    </row>
    <row r="2031" spans="1:3" x14ac:dyDescent="0.15">
      <c r="A2031" s="62" t="s">
        <v>2859</v>
      </c>
      <c r="B2031" s="62" t="s">
        <v>2057</v>
      </c>
      <c r="C2031" s="63">
        <v>235.8</v>
      </c>
    </row>
    <row r="2032" spans="1:3" x14ac:dyDescent="0.15">
      <c r="A2032" s="62" t="s">
        <v>2860</v>
      </c>
      <c r="B2032" s="62" t="s">
        <v>2059</v>
      </c>
      <c r="C2032" s="63">
        <v>235.8</v>
      </c>
    </row>
    <row r="2033" spans="1:3" x14ac:dyDescent="0.15">
      <c r="A2033" s="62" t="s">
        <v>2861</v>
      </c>
      <c r="B2033" s="62" t="s">
        <v>2061</v>
      </c>
      <c r="C2033" s="63">
        <v>245.8</v>
      </c>
    </row>
    <row r="2034" spans="1:3" x14ac:dyDescent="0.15">
      <c r="A2034" s="62" t="s">
        <v>2862</v>
      </c>
      <c r="B2034" s="62" t="s">
        <v>2063</v>
      </c>
      <c r="C2034" s="63">
        <v>275.8</v>
      </c>
    </row>
    <row r="2035" spans="1:3" x14ac:dyDescent="0.15">
      <c r="A2035" s="62" t="s">
        <v>2863</v>
      </c>
      <c r="B2035" s="62" t="s">
        <v>2065</v>
      </c>
      <c r="C2035" s="63">
        <v>285.8</v>
      </c>
    </row>
    <row r="2036" spans="1:3" x14ac:dyDescent="0.15">
      <c r="A2036" s="62" t="s">
        <v>2864</v>
      </c>
      <c r="B2036" s="62" t="s">
        <v>2067</v>
      </c>
      <c r="C2036" s="63">
        <v>255.8</v>
      </c>
    </row>
    <row r="2037" spans="1:3" x14ac:dyDescent="0.15">
      <c r="A2037" s="62" t="s">
        <v>2865</v>
      </c>
      <c r="B2037" s="62" t="s">
        <v>2069</v>
      </c>
      <c r="C2037" s="63">
        <v>265.8</v>
      </c>
    </row>
    <row r="2038" spans="1:3" x14ac:dyDescent="0.15">
      <c r="A2038" s="62" t="s">
        <v>2866</v>
      </c>
      <c r="B2038" s="62" t="s">
        <v>2071</v>
      </c>
      <c r="C2038" s="63">
        <v>295.8</v>
      </c>
    </row>
    <row r="2039" spans="1:3" x14ac:dyDescent="0.15">
      <c r="A2039" s="62" t="s">
        <v>2867</v>
      </c>
      <c r="B2039" s="62" t="s">
        <v>2073</v>
      </c>
      <c r="C2039" s="63">
        <v>305.8</v>
      </c>
    </row>
    <row r="2040" spans="1:3" x14ac:dyDescent="0.15">
      <c r="A2040" s="62" t="s">
        <v>2868</v>
      </c>
      <c r="B2040" s="62" t="s">
        <v>2075</v>
      </c>
      <c r="C2040" s="63">
        <v>125.1</v>
      </c>
    </row>
    <row r="2041" spans="1:3" x14ac:dyDescent="0.15">
      <c r="A2041" s="62" t="s">
        <v>2869</v>
      </c>
      <c r="B2041" s="62" t="s">
        <v>2077</v>
      </c>
      <c r="C2041" s="63">
        <v>135.1</v>
      </c>
    </row>
    <row r="2042" spans="1:3" x14ac:dyDescent="0.15">
      <c r="A2042" s="62" t="s">
        <v>2870</v>
      </c>
      <c r="B2042" s="62" t="s">
        <v>2079</v>
      </c>
      <c r="C2042" s="63">
        <v>185.1</v>
      </c>
    </row>
    <row r="2043" spans="1:3" x14ac:dyDescent="0.15">
      <c r="A2043" s="62" t="s">
        <v>2871</v>
      </c>
      <c r="B2043" s="62" t="s">
        <v>2081</v>
      </c>
      <c r="C2043" s="63">
        <v>195.1</v>
      </c>
    </row>
    <row r="2044" spans="1:3" x14ac:dyDescent="0.15">
      <c r="A2044" s="62" t="s">
        <v>2872</v>
      </c>
      <c r="B2044" s="62" t="s">
        <v>1071</v>
      </c>
      <c r="C2044" s="63">
        <v>195.1</v>
      </c>
    </row>
    <row r="2045" spans="1:3" x14ac:dyDescent="0.15">
      <c r="A2045" s="62" t="s">
        <v>2873</v>
      </c>
      <c r="B2045" s="62" t="s">
        <v>1073</v>
      </c>
      <c r="C2045" s="63">
        <v>205.1</v>
      </c>
    </row>
    <row r="2046" spans="1:3" x14ac:dyDescent="0.15">
      <c r="A2046" s="62" t="s">
        <v>2874</v>
      </c>
      <c r="B2046" s="62" t="s">
        <v>2085</v>
      </c>
      <c r="C2046" s="63">
        <v>205.1</v>
      </c>
    </row>
    <row r="2047" spans="1:3" x14ac:dyDescent="0.15">
      <c r="A2047" s="62" t="s">
        <v>2875</v>
      </c>
      <c r="B2047" s="62" t="s">
        <v>1077</v>
      </c>
      <c r="C2047" s="63">
        <v>215.1</v>
      </c>
    </row>
    <row r="2048" spans="1:3" x14ac:dyDescent="0.15">
      <c r="A2048" s="62" t="s">
        <v>2876</v>
      </c>
      <c r="B2048" s="62" t="s">
        <v>1079</v>
      </c>
      <c r="C2048" s="63">
        <v>215.1</v>
      </c>
    </row>
    <row r="2049" spans="1:3" x14ac:dyDescent="0.15">
      <c r="A2049" s="62" t="s">
        <v>2877</v>
      </c>
      <c r="B2049" s="62" t="s">
        <v>1081</v>
      </c>
      <c r="C2049" s="63">
        <v>225.1</v>
      </c>
    </row>
    <row r="2050" spans="1:3" x14ac:dyDescent="0.15">
      <c r="A2050" s="62" t="s">
        <v>2878</v>
      </c>
      <c r="B2050" s="62" t="s">
        <v>1083</v>
      </c>
      <c r="C2050" s="63">
        <v>225.1</v>
      </c>
    </row>
    <row r="2051" spans="1:3" x14ac:dyDescent="0.15">
      <c r="A2051" s="62" t="s">
        <v>2879</v>
      </c>
      <c r="B2051" s="62" t="s">
        <v>1085</v>
      </c>
      <c r="C2051" s="63">
        <v>235.1</v>
      </c>
    </row>
    <row r="2052" spans="1:3" x14ac:dyDescent="0.15">
      <c r="A2052" s="62" t="s">
        <v>2880</v>
      </c>
      <c r="B2052" s="62" t="s">
        <v>2092</v>
      </c>
      <c r="C2052" s="63">
        <v>145.1</v>
      </c>
    </row>
    <row r="2053" spans="1:3" x14ac:dyDescent="0.15">
      <c r="A2053" s="62" t="s">
        <v>2881</v>
      </c>
      <c r="B2053" s="62" t="s">
        <v>2094</v>
      </c>
      <c r="C2053" s="63">
        <v>155.1</v>
      </c>
    </row>
    <row r="2054" spans="1:3" x14ac:dyDescent="0.15">
      <c r="A2054" s="62" t="s">
        <v>2882</v>
      </c>
      <c r="B2054" s="62" t="s">
        <v>2096</v>
      </c>
      <c r="C2054" s="63">
        <v>205.1</v>
      </c>
    </row>
    <row r="2055" spans="1:3" x14ac:dyDescent="0.15">
      <c r="A2055" s="62" t="s">
        <v>2883</v>
      </c>
      <c r="B2055" s="62" t="s">
        <v>2098</v>
      </c>
      <c r="C2055" s="63">
        <v>215.1</v>
      </c>
    </row>
    <row r="2056" spans="1:3" x14ac:dyDescent="0.15">
      <c r="A2056" s="62" t="s">
        <v>2884</v>
      </c>
      <c r="B2056" s="62" t="s">
        <v>2100</v>
      </c>
      <c r="C2056" s="63">
        <v>215.1</v>
      </c>
    </row>
    <row r="2057" spans="1:3" x14ac:dyDescent="0.15">
      <c r="A2057" s="62" t="s">
        <v>2885</v>
      </c>
      <c r="B2057" s="62" t="s">
        <v>2102</v>
      </c>
      <c r="C2057" s="63">
        <v>225.1</v>
      </c>
    </row>
    <row r="2058" spans="1:3" x14ac:dyDescent="0.15">
      <c r="A2058" s="62" t="s">
        <v>2886</v>
      </c>
      <c r="B2058" s="62" t="s">
        <v>2104</v>
      </c>
      <c r="C2058" s="63">
        <v>225.1</v>
      </c>
    </row>
    <row r="2059" spans="1:3" x14ac:dyDescent="0.15">
      <c r="A2059" s="62" t="s">
        <v>2887</v>
      </c>
      <c r="B2059" s="62" t="s">
        <v>2106</v>
      </c>
      <c r="C2059" s="63">
        <v>235.1</v>
      </c>
    </row>
    <row r="2060" spans="1:3" x14ac:dyDescent="0.15">
      <c r="A2060" s="62" t="s">
        <v>2888</v>
      </c>
      <c r="B2060" s="62" t="s">
        <v>2108</v>
      </c>
      <c r="C2060" s="63">
        <v>235.1</v>
      </c>
    </row>
    <row r="2061" spans="1:3" x14ac:dyDescent="0.15">
      <c r="A2061" s="62" t="s">
        <v>2889</v>
      </c>
      <c r="B2061" s="62" t="s">
        <v>2110</v>
      </c>
      <c r="C2061" s="63">
        <v>245.1</v>
      </c>
    </row>
    <row r="2062" spans="1:3" x14ac:dyDescent="0.15">
      <c r="A2062" s="62" t="s">
        <v>2890</v>
      </c>
      <c r="B2062" s="62" t="s">
        <v>2112</v>
      </c>
      <c r="C2062" s="63">
        <v>245.1</v>
      </c>
    </row>
    <row r="2063" spans="1:3" x14ac:dyDescent="0.15">
      <c r="A2063" s="62" t="s">
        <v>2891</v>
      </c>
      <c r="B2063" s="62" t="s">
        <v>2114</v>
      </c>
      <c r="C2063" s="63">
        <v>255.1</v>
      </c>
    </row>
    <row r="2064" spans="1:3" x14ac:dyDescent="0.15">
      <c r="A2064" s="62" t="s">
        <v>2892</v>
      </c>
      <c r="B2064" s="62" t="s">
        <v>1087</v>
      </c>
      <c r="C2064" s="63">
        <v>115.5</v>
      </c>
    </row>
    <row r="2065" spans="1:3" x14ac:dyDescent="0.15">
      <c r="A2065" s="62" t="s">
        <v>2893</v>
      </c>
      <c r="B2065" s="62" t="s">
        <v>2117</v>
      </c>
      <c r="C2065" s="63">
        <v>155.5</v>
      </c>
    </row>
    <row r="2066" spans="1:3" x14ac:dyDescent="0.15">
      <c r="A2066" s="62" t="s">
        <v>2894</v>
      </c>
      <c r="B2066" s="62" t="s">
        <v>2119</v>
      </c>
      <c r="C2066" s="63">
        <v>140.5</v>
      </c>
    </row>
    <row r="2067" spans="1:3" x14ac:dyDescent="0.15">
      <c r="A2067" s="62" t="s">
        <v>2895</v>
      </c>
      <c r="B2067" s="62" t="s">
        <v>2121</v>
      </c>
      <c r="C2067" s="63">
        <v>135.5</v>
      </c>
    </row>
    <row r="2068" spans="1:3" x14ac:dyDescent="0.15">
      <c r="A2068" s="62" t="s">
        <v>2896</v>
      </c>
      <c r="B2068" s="62" t="s">
        <v>2123</v>
      </c>
      <c r="C2068" s="63">
        <v>175.5</v>
      </c>
    </row>
    <row r="2069" spans="1:3" x14ac:dyDescent="0.15">
      <c r="A2069" s="62" t="s">
        <v>2897</v>
      </c>
      <c r="B2069" s="62" t="s">
        <v>2125</v>
      </c>
      <c r="C2069" s="63">
        <v>160.5</v>
      </c>
    </row>
    <row r="2070" spans="1:3" x14ac:dyDescent="0.15">
      <c r="A2070" s="62" t="s">
        <v>2898</v>
      </c>
      <c r="B2070" s="62" t="s">
        <v>1093</v>
      </c>
      <c r="C2070" s="63">
        <v>110.6</v>
      </c>
    </row>
    <row r="2071" spans="1:3" x14ac:dyDescent="0.15">
      <c r="A2071" s="62" t="s">
        <v>2899</v>
      </c>
      <c r="B2071" s="62" t="s">
        <v>1105</v>
      </c>
      <c r="C2071" s="63">
        <v>265.5</v>
      </c>
    </row>
    <row r="2072" spans="1:3" x14ac:dyDescent="0.15">
      <c r="A2072" s="62" t="s">
        <v>2900</v>
      </c>
      <c r="B2072" s="62" t="s">
        <v>2901</v>
      </c>
      <c r="C2072" s="63">
        <v>285.5</v>
      </c>
    </row>
    <row r="2073" spans="1:3" x14ac:dyDescent="0.15">
      <c r="A2073" s="62" t="s">
        <v>2902</v>
      </c>
      <c r="B2073" s="62" t="s">
        <v>1109</v>
      </c>
      <c r="C2073" s="63">
        <v>214.8</v>
      </c>
    </row>
    <row r="2074" spans="1:3" x14ac:dyDescent="0.15">
      <c r="A2074" s="62" t="s">
        <v>2903</v>
      </c>
      <c r="B2074" s="62" t="s">
        <v>2904</v>
      </c>
      <c r="C2074" s="63">
        <v>234.8</v>
      </c>
    </row>
    <row r="2075" spans="1:3" x14ac:dyDescent="0.15">
      <c r="A2075" s="62" t="s">
        <v>2905</v>
      </c>
      <c r="B2075" s="62" t="s">
        <v>2906</v>
      </c>
      <c r="C2075" s="63">
        <v>155.19999999999999</v>
      </c>
    </row>
    <row r="2076" spans="1:3" x14ac:dyDescent="0.15">
      <c r="A2076" s="62" t="s">
        <v>2907</v>
      </c>
      <c r="B2076" s="62" t="s">
        <v>2908</v>
      </c>
      <c r="C2076" s="63">
        <v>255.5</v>
      </c>
    </row>
    <row r="2077" spans="1:3" x14ac:dyDescent="0.15">
      <c r="A2077" s="62" t="s">
        <v>2909</v>
      </c>
      <c r="B2077" s="62" t="s">
        <v>2910</v>
      </c>
      <c r="C2077" s="63">
        <v>204.8</v>
      </c>
    </row>
    <row r="2078" spans="1:3" x14ac:dyDescent="0.15">
      <c r="A2078" s="62" t="s">
        <v>2911</v>
      </c>
      <c r="B2078" s="62" t="s">
        <v>2912</v>
      </c>
      <c r="C2078" s="63">
        <v>245.5</v>
      </c>
    </row>
    <row r="2079" spans="1:3" x14ac:dyDescent="0.15">
      <c r="A2079" s="62" t="s">
        <v>2913</v>
      </c>
      <c r="B2079" s="62" t="s">
        <v>2914</v>
      </c>
      <c r="C2079" s="63">
        <v>224.8</v>
      </c>
    </row>
    <row r="2080" spans="1:3" x14ac:dyDescent="0.15">
      <c r="A2080" s="62" t="s">
        <v>2915</v>
      </c>
      <c r="B2080" s="62" t="s">
        <v>2916</v>
      </c>
      <c r="C2080" s="63">
        <v>145.5</v>
      </c>
    </row>
    <row r="2081" spans="1:3" x14ac:dyDescent="0.15">
      <c r="A2081" s="62" t="s">
        <v>2917</v>
      </c>
      <c r="B2081" s="62" t="s">
        <v>2918</v>
      </c>
      <c r="C2081" s="63">
        <v>124.8</v>
      </c>
    </row>
    <row r="2082" spans="1:3" x14ac:dyDescent="0.15">
      <c r="A2082" s="62" t="s">
        <v>2919</v>
      </c>
      <c r="B2082" s="62" t="s">
        <v>1101</v>
      </c>
      <c r="C2082" s="63">
        <v>115.2</v>
      </c>
    </row>
    <row r="2083" spans="1:3" x14ac:dyDescent="0.15">
      <c r="A2083" s="62" t="s">
        <v>2920</v>
      </c>
      <c r="B2083" s="62" t="s">
        <v>2921</v>
      </c>
      <c r="C2083" s="63">
        <v>175.2</v>
      </c>
    </row>
    <row r="2084" spans="1:3" x14ac:dyDescent="0.15">
      <c r="A2084" s="62" t="s">
        <v>2922</v>
      </c>
      <c r="B2084" s="62" t="s">
        <v>2923</v>
      </c>
      <c r="C2084" s="63">
        <v>255.2</v>
      </c>
    </row>
    <row r="2085" spans="1:3" x14ac:dyDescent="0.15">
      <c r="A2085" s="62" t="s">
        <v>2924</v>
      </c>
      <c r="B2085" s="62" t="s">
        <v>2925</v>
      </c>
      <c r="C2085" s="63">
        <v>204.5</v>
      </c>
    </row>
    <row r="2086" spans="1:3" x14ac:dyDescent="0.15">
      <c r="A2086" s="62" t="s">
        <v>2926</v>
      </c>
      <c r="B2086" s="62" t="s">
        <v>2927</v>
      </c>
      <c r="C2086" s="63">
        <v>285.5</v>
      </c>
    </row>
    <row r="2087" spans="1:3" x14ac:dyDescent="0.15">
      <c r="A2087" s="62" t="s">
        <v>2928</v>
      </c>
      <c r="B2087" s="62" t="s">
        <v>2929</v>
      </c>
      <c r="C2087" s="63">
        <v>234.8</v>
      </c>
    </row>
    <row r="2088" spans="1:3" x14ac:dyDescent="0.15">
      <c r="A2088" s="62" t="s">
        <v>2930</v>
      </c>
      <c r="B2088" s="62" t="s">
        <v>6509</v>
      </c>
      <c r="C2088" s="63">
        <v>37.799999999999997</v>
      </c>
    </row>
    <row r="2089" spans="1:3" x14ac:dyDescent="0.15">
      <c r="A2089" s="62" t="s">
        <v>2932</v>
      </c>
      <c r="B2089" s="62" t="s">
        <v>6510</v>
      </c>
      <c r="C2089" s="63">
        <v>67.8</v>
      </c>
    </row>
    <row r="2090" spans="1:3" x14ac:dyDescent="0.15">
      <c r="A2090" s="62" t="s">
        <v>2934</v>
      </c>
      <c r="B2090" s="62" t="s">
        <v>6511</v>
      </c>
      <c r="C2090" s="63">
        <v>67.5</v>
      </c>
    </row>
    <row r="2091" spans="1:3" x14ac:dyDescent="0.15">
      <c r="A2091" s="62" t="s">
        <v>2936</v>
      </c>
      <c r="B2091" s="62" t="s">
        <v>2937</v>
      </c>
      <c r="C2091" s="63">
        <v>67.2</v>
      </c>
    </row>
    <row r="2092" spans="1:3" x14ac:dyDescent="0.15">
      <c r="A2092" s="62" t="s">
        <v>2938</v>
      </c>
      <c r="B2092" s="62" t="s">
        <v>2939</v>
      </c>
      <c r="C2092" s="63">
        <v>66.900000000000006</v>
      </c>
    </row>
    <row r="2093" spans="1:3" x14ac:dyDescent="0.15">
      <c r="A2093" s="62" t="s">
        <v>2940</v>
      </c>
      <c r="B2093" s="62" t="s">
        <v>6307</v>
      </c>
      <c r="C2093" s="63">
        <v>94.6</v>
      </c>
    </row>
    <row r="2094" spans="1:3" x14ac:dyDescent="0.15">
      <c r="A2094" s="62" t="s">
        <v>2941</v>
      </c>
      <c r="B2094" s="62" t="s">
        <v>6308</v>
      </c>
      <c r="C2094" s="63">
        <v>114.6</v>
      </c>
    </row>
    <row r="2095" spans="1:3" x14ac:dyDescent="0.15">
      <c r="A2095" s="62" t="s">
        <v>2942</v>
      </c>
      <c r="B2095" s="62" t="s">
        <v>6309</v>
      </c>
      <c r="C2095" s="63">
        <v>154.6</v>
      </c>
    </row>
    <row r="2096" spans="1:3" x14ac:dyDescent="0.15">
      <c r="A2096" s="62" t="s">
        <v>2943</v>
      </c>
      <c r="B2096" s="62" t="s">
        <v>6310</v>
      </c>
      <c r="C2096" s="63">
        <v>174.6</v>
      </c>
    </row>
    <row r="2097" spans="1:3" x14ac:dyDescent="0.15">
      <c r="A2097" s="62" t="s">
        <v>2944</v>
      </c>
      <c r="B2097" s="62" t="s">
        <v>6311</v>
      </c>
      <c r="C2097" s="63">
        <v>114.6</v>
      </c>
    </row>
    <row r="2098" spans="1:3" x14ac:dyDescent="0.15">
      <c r="A2098" s="62" t="s">
        <v>2945</v>
      </c>
      <c r="B2098" s="62" t="s">
        <v>6312</v>
      </c>
      <c r="C2098" s="63">
        <v>134.6</v>
      </c>
    </row>
    <row r="2099" spans="1:3" x14ac:dyDescent="0.15">
      <c r="A2099" s="62" t="s">
        <v>2946</v>
      </c>
      <c r="B2099" s="62" t="s">
        <v>6313</v>
      </c>
      <c r="C2099" s="63">
        <v>174.6</v>
      </c>
    </row>
    <row r="2100" spans="1:3" x14ac:dyDescent="0.15">
      <c r="A2100" s="62" t="s">
        <v>2947</v>
      </c>
      <c r="B2100" s="62" t="s">
        <v>6314</v>
      </c>
      <c r="C2100" s="63">
        <v>194.6</v>
      </c>
    </row>
    <row r="2101" spans="1:3" x14ac:dyDescent="0.15">
      <c r="A2101" s="62" t="s">
        <v>2948</v>
      </c>
      <c r="B2101" s="62" t="s">
        <v>6315</v>
      </c>
      <c r="C2101" s="63">
        <v>85.1</v>
      </c>
    </row>
    <row r="2102" spans="1:3" x14ac:dyDescent="0.15">
      <c r="A2102" s="62" t="s">
        <v>2949</v>
      </c>
      <c r="B2102" s="62" t="s">
        <v>6316</v>
      </c>
      <c r="C2102" s="63">
        <v>105.1</v>
      </c>
    </row>
    <row r="2103" spans="1:3" x14ac:dyDescent="0.15">
      <c r="A2103" s="62" t="s">
        <v>2950</v>
      </c>
      <c r="B2103" s="62" t="s">
        <v>6317</v>
      </c>
      <c r="C2103" s="63">
        <v>125.1</v>
      </c>
    </row>
    <row r="2104" spans="1:3" x14ac:dyDescent="0.15">
      <c r="A2104" s="62" t="s">
        <v>2951</v>
      </c>
      <c r="B2104" s="62" t="s">
        <v>6318</v>
      </c>
      <c r="C2104" s="63">
        <v>145.1</v>
      </c>
    </row>
    <row r="2105" spans="1:3" x14ac:dyDescent="0.15">
      <c r="A2105" s="62" t="s">
        <v>2952</v>
      </c>
      <c r="B2105" s="62" t="s">
        <v>6319</v>
      </c>
      <c r="C2105" s="63">
        <v>110.1</v>
      </c>
    </row>
    <row r="2106" spans="1:3" x14ac:dyDescent="0.15">
      <c r="A2106" s="62" t="s">
        <v>2953</v>
      </c>
      <c r="B2106" s="62" t="s">
        <v>6320</v>
      </c>
      <c r="C2106" s="63">
        <v>130.1</v>
      </c>
    </row>
    <row r="2107" spans="1:3" x14ac:dyDescent="0.15">
      <c r="A2107" s="62" t="s">
        <v>2954</v>
      </c>
      <c r="B2107" s="62" t="s">
        <v>6321</v>
      </c>
      <c r="C2107" s="63">
        <v>105.1</v>
      </c>
    </row>
    <row r="2108" spans="1:3" x14ac:dyDescent="0.15">
      <c r="A2108" s="62" t="s">
        <v>2955</v>
      </c>
      <c r="B2108" s="62" t="s">
        <v>6322</v>
      </c>
      <c r="C2108" s="63">
        <v>125.1</v>
      </c>
    </row>
    <row r="2109" spans="1:3" x14ac:dyDescent="0.15">
      <c r="A2109" s="62" t="s">
        <v>2956</v>
      </c>
      <c r="B2109" s="62" t="s">
        <v>6323</v>
      </c>
      <c r="C2109" s="63">
        <v>145.1</v>
      </c>
    </row>
    <row r="2110" spans="1:3" x14ac:dyDescent="0.15">
      <c r="A2110" s="62" t="s">
        <v>2957</v>
      </c>
      <c r="B2110" s="62" t="s">
        <v>6324</v>
      </c>
      <c r="C2110" s="63">
        <v>165.1</v>
      </c>
    </row>
    <row r="2111" spans="1:3" x14ac:dyDescent="0.15">
      <c r="A2111" s="62" t="s">
        <v>2958</v>
      </c>
      <c r="B2111" s="62" t="s">
        <v>6325</v>
      </c>
      <c r="C2111" s="63">
        <v>130.1</v>
      </c>
    </row>
    <row r="2112" spans="1:3" x14ac:dyDescent="0.15">
      <c r="A2112" s="62" t="s">
        <v>2959</v>
      </c>
      <c r="B2112" s="62" t="s">
        <v>6326</v>
      </c>
      <c r="C2112" s="63">
        <v>150.1</v>
      </c>
    </row>
    <row r="2113" spans="1:3" x14ac:dyDescent="0.15">
      <c r="A2113" s="62" t="s">
        <v>2960</v>
      </c>
      <c r="B2113" s="62" t="s">
        <v>6327</v>
      </c>
      <c r="C2113" s="63">
        <v>80.3</v>
      </c>
    </row>
    <row r="2114" spans="1:3" x14ac:dyDescent="0.15">
      <c r="A2114" s="62" t="s">
        <v>2961</v>
      </c>
      <c r="B2114" s="62" t="s">
        <v>6328</v>
      </c>
      <c r="C2114" s="63">
        <v>100.3</v>
      </c>
    </row>
    <row r="2115" spans="1:3" x14ac:dyDescent="0.15">
      <c r="A2115" s="62" t="s">
        <v>2962</v>
      </c>
      <c r="B2115" s="62" t="s">
        <v>6509</v>
      </c>
      <c r="C2115" s="63">
        <v>37.200000000000003</v>
      </c>
    </row>
    <row r="2116" spans="1:3" x14ac:dyDescent="0.15">
      <c r="A2116" s="62" t="s">
        <v>2963</v>
      </c>
      <c r="B2116" s="62" t="s">
        <v>6224</v>
      </c>
      <c r="C2116" s="63">
        <v>186.7</v>
      </c>
    </row>
    <row r="2117" spans="1:3" x14ac:dyDescent="0.15">
      <c r="A2117" s="62" t="s">
        <v>2964</v>
      </c>
      <c r="B2117" s="62" t="s">
        <v>6329</v>
      </c>
      <c r="C2117" s="63">
        <v>206.7</v>
      </c>
    </row>
    <row r="2118" spans="1:3" x14ac:dyDescent="0.15">
      <c r="A2118" s="62" t="s">
        <v>2965</v>
      </c>
      <c r="B2118" s="62" t="s">
        <v>6330</v>
      </c>
      <c r="C2118" s="63">
        <v>236.7</v>
      </c>
    </row>
    <row r="2119" spans="1:3" x14ac:dyDescent="0.15">
      <c r="A2119" s="62" t="s">
        <v>2966</v>
      </c>
      <c r="B2119" s="62" t="s">
        <v>6331</v>
      </c>
      <c r="C2119" s="63">
        <v>246.7</v>
      </c>
    </row>
    <row r="2120" spans="1:3" x14ac:dyDescent="0.15">
      <c r="A2120" s="62" t="s">
        <v>2967</v>
      </c>
      <c r="B2120" s="62" t="s">
        <v>6332</v>
      </c>
      <c r="C2120" s="63">
        <v>236.7</v>
      </c>
    </row>
    <row r="2121" spans="1:3" x14ac:dyDescent="0.15">
      <c r="A2121" s="62" t="s">
        <v>2968</v>
      </c>
      <c r="B2121" s="62" t="s">
        <v>6333</v>
      </c>
      <c r="C2121" s="63">
        <v>246.7</v>
      </c>
    </row>
    <row r="2122" spans="1:3" x14ac:dyDescent="0.15">
      <c r="A2122" s="62" t="s">
        <v>2969</v>
      </c>
      <c r="B2122" s="62" t="s">
        <v>6334</v>
      </c>
      <c r="C2122" s="63">
        <v>226.7</v>
      </c>
    </row>
    <row r="2123" spans="1:3" x14ac:dyDescent="0.15">
      <c r="A2123" s="62" t="s">
        <v>2970</v>
      </c>
      <c r="B2123" s="62" t="s">
        <v>6335</v>
      </c>
      <c r="C2123" s="63">
        <v>236.7</v>
      </c>
    </row>
    <row r="2124" spans="1:3" x14ac:dyDescent="0.15">
      <c r="A2124" s="62" t="s">
        <v>2971</v>
      </c>
      <c r="B2124" s="62" t="s">
        <v>6336</v>
      </c>
      <c r="C2124" s="63">
        <v>216.7</v>
      </c>
    </row>
    <row r="2125" spans="1:3" x14ac:dyDescent="0.15">
      <c r="A2125" s="62" t="s">
        <v>2972</v>
      </c>
      <c r="B2125" s="62" t="s">
        <v>6225</v>
      </c>
      <c r="C2125" s="63">
        <v>216.7</v>
      </c>
    </row>
    <row r="2126" spans="1:3" x14ac:dyDescent="0.15">
      <c r="A2126" s="62" t="s">
        <v>2973</v>
      </c>
      <c r="B2126" s="62" t="s">
        <v>6226</v>
      </c>
      <c r="C2126" s="63">
        <v>226.7</v>
      </c>
    </row>
    <row r="2127" spans="1:3" x14ac:dyDescent="0.15">
      <c r="A2127" s="62" t="s">
        <v>2974</v>
      </c>
      <c r="B2127" s="62" t="s">
        <v>6227</v>
      </c>
      <c r="C2127" s="63">
        <v>216.7</v>
      </c>
    </row>
    <row r="2128" spans="1:3" x14ac:dyDescent="0.15">
      <c r="A2128" s="62" t="s">
        <v>2975</v>
      </c>
      <c r="B2128" s="62" t="s">
        <v>6228</v>
      </c>
      <c r="C2128" s="63">
        <v>226.7</v>
      </c>
    </row>
    <row r="2129" spans="1:3" x14ac:dyDescent="0.15">
      <c r="A2129" s="62" t="s">
        <v>2976</v>
      </c>
      <c r="B2129" s="62" t="s">
        <v>6337</v>
      </c>
      <c r="C2129" s="63">
        <v>206.7</v>
      </c>
    </row>
    <row r="2130" spans="1:3" x14ac:dyDescent="0.15">
      <c r="A2130" s="62" t="s">
        <v>2977</v>
      </c>
      <c r="B2130" s="62" t="s">
        <v>6338</v>
      </c>
      <c r="C2130" s="63">
        <v>216.7</v>
      </c>
    </row>
    <row r="2131" spans="1:3" x14ac:dyDescent="0.15">
      <c r="A2131" s="62" t="s">
        <v>2978</v>
      </c>
      <c r="B2131" s="62" t="s">
        <v>6229</v>
      </c>
      <c r="C2131" s="63">
        <v>196.7</v>
      </c>
    </row>
    <row r="2132" spans="1:3" x14ac:dyDescent="0.15">
      <c r="A2132" s="62" t="s">
        <v>2979</v>
      </c>
      <c r="B2132" s="62" t="s">
        <v>6230</v>
      </c>
      <c r="C2132" s="63">
        <v>206.7</v>
      </c>
    </row>
    <row r="2133" spans="1:3" x14ac:dyDescent="0.15">
      <c r="A2133" s="62" t="s">
        <v>2980</v>
      </c>
      <c r="B2133" s="62" t="s">
        <v>6339</v>
      </c>
      <c r="C2133" s="63">
        <v>226.7</v>
      </c>
    </row>
    <row r="2134" spans="1:3" x14ac:dyDescent="0.15">
      <c r="A2134" s="62" t="s">
        <v>2981</v>
      </c>
      <c r="B2134" s="62" t="s">
        <v>6340</v>
      </c>
      <c r="C2134" s="63">
        <v>256.7</v>
      </c>
    </row>
    <row r="2135" spans="1:3" x14ac:dyDescent="0.15">
      <c r="A2135" s="62" t="s">
        <v>2982</v>
      </c>
      <c r="B2135" s="62" t="s">
        <v>6341</v>
      </c>
      <c r="C2135" s="63">
        <v>266.7</v>
      </c>
    </row>
    <row r="2136" spans="1:3" x14ac:dyDescent="0.15">
      <c r="A2136" s="62" t="s">
        <v>2983</v>
      </c>
      <c r="B2136" s="62" t="s">
        <v>6342</v>
      </c>
      <c r="C2136" s="63">
        <v>256.7</v>
      </c>
    </row>
    <row r="2137" spans="1:3" x14ac:dyDescent="0.15">
      <c r="A2137" s="62" t="s">
        <v>2984</v>
      </c>
      <c r="B2137" s="62" t="s">
        <v>6343</v>
      </c>
      <c r="C2137" s="63">
        <v>266.7</v>
      </c>
    </row>
    <row r="2138" spans="1:3" x14ac:dyDescent="0.15">
      <c r="A2138" s="62" t="s">
        <v>2985</v>
      </c>
      <c r="B2138" s="62" t="s">
        <v>6344</v>
      </c>
      <c r="C2138" s="63">
        <v>246.7</v>
      </c>
    </row>
    <row r="2139" spans="1:3" x14ac:dyDescent="0.15">
      <c r="A2139" s="62" t="s">
        <v>2986</v>
      </c>
      <c r="B2139" s="62" t="s">
        <v>6345</v>
      </c>
      <c r="C2139" s="63">
        <v>256.7</v>
      </c>
    </row>
    <row r="2140" spans="1:3" x14ac:dyDescent="0.15">
      <c r="A2140" s="62" t="s">
        <v>2987</v>
      </c>
      <c r="B2140" s="62" t="s">
        <v>6346</v>
      </c>
      <c r="C2140" s="63">
        <v>236.7</v>
      </c>
    </row>
    <row r="2141" spans="1:3" x14ac:dyDescent="0.15">
      <c r="A2141" s="62" t="s">
        <v>2988</v>
      </c>
      <c r="B2141" s="62" t="s">
        <v>6231</v>
      </c>
      <c r="C2141" s="63">
        <v>236.7</v>
      </c>
    </row>
    <row r="2142" spans="1:3" x14ac:dyDescent="0.15">
      <c r="A2142" s="62" t="s">
        <v>2989</v>
      </c>
      <c r="B2142" s="62" t="s">
        <v>6232</v>
      </c>
      <c r="C2142" s="63">
        <v>246.7</v>
      </c>
    </row>
    <row r="2143" spans="1:3" x14ac:dyDescent="0.15">
      <c r="A2143" s="62" t="s">
        <v>2990</v>
      </c>
      <c r="B2143" s="62" t="s">
        <v>6233</v>
      </c>
      <c r="C2143" s="63">
        <v>236.7</v>
      </c>
    </row>
    <row r="2144" spans="1:3" x14ac:dyDescent="0.15">
      <c r="A2144" s="62" t="s">
        <v>2991</v>
      </c>
      <c r="B2144" s="62" t="s">
        <v>6234</v>
      </c>
      <c r="C2144" s="63">
        <v>246.7</v>
      </c>
    </row>
    <row r="2145" spans="1:3" x14ac:dyDescent="0.15">
      <c r="A2145" s="62" t="s">
        <v>2992</v>
      </c>
      <c r="B2145" s="62" t="s">
        <v>6347</v>
      </c>
      <c r="C2145" s="63">
        <v>226.7</v>
      </c>
    </row>
    <row r="2146" spans="1:3" x14ac:dyDescent="0.15">
      <c r="A2146" s="62" t="s">
        <v>2993</v>
      </c>
      <c r="B2146" s="62" t="s">
        <v>6348</v>
      </c>
      <c r="C2146" s="63">
        <v>236.7</v>
      </c>
    </row>
    <row r="2147" spans="1:3" x14ac:dyDescent="0.15">
      <c r="A2147" s="62" t="s">
        <v>2994</v>
      </c>
      <c r="B2147" s="62" t="s">
        <v>6235</v>
      </c>
      <c r="C2147" s="63">
        <v>216.7</v>
      </c>
    </row>
    <row r="2148" spans="1:3" x14ac:dyDescent="0.15">
      <c r="A2148" s="62" t="s">
        <v>2995</v>
      </c>
      <c r="B2148" s="62" t="s">
        <v>6236</v>
      </c>
      <c r="C2148" s="63">
        <v>226.7</v>
      </c>
    </row>
    <row r="2149" spans="1:3" x14ac:dyDescent="0.15">
      <c r="A2149" s="62" t="s">
        <v>2996</v>
      </c>
      <c r="B2149" s="62" t="s">
        <v>6349</v>
      </c>
      <c r="C2149" s="63">
        <v>246.7</v>
      </c>
    </row>
    <row r="2150" spans="1:3" x14ac:dyDescent="0.15">
      <c r="A2150" s="62" t="s">
        <v>2997</v>
      </c>
      <c r="B2150" s="62" t="s">
        <v>6350</v>
      </c>
      <c r="C2150" s="63">
        <v>276.7</v>
      </c>
    </row>
    <row r="2151" spans="1:3" x14ac:dyDescent="0.15">
      <c r="A2151" s="62" t="s">
        <v>2998</v>
      </c>
      <c r="B2151" s="62" t="s">
        <v>6351</v>
      </c>
      <c r="C2151" s="63">
        <v>286.7</v>
      </c>
    </row>
    <row r="2152" spans="1:3" x14ac:dyDescent="0.15">
      <c r="A2152" s="62" t="s">
        <v>2999</v>
      </c>
      <c r="B2152" s="62" t="s">
        <v>6352</v>
      </c>
      <c r="C2152" s="63">
        <v>276.7</v>
      </c>
    </row>
    <row r="2153" spans="1:3" x14ac:dyDescent="0.15">
      <c r="A2153" s="62" t="s">
        <v>3000</v>
      </c>
      <c r="B2153" s="62" t="s">
        <v>6353</v>
      </c>
      <c r="C2153" s="63">
        <v>286.7</v>
      </c>
    </row>
    <row r="2154" spans="1:3" x14ac:dyDescent="0.15">
      <c r="A2154" s="62" t="s">
        <v>3001</v>
      </c>
      <c r="B2154" s="62" t="s">
        <v>6354</v>
      </c>
      <c r="C2154" s="63">
        <v>266.7</v>
      </c>
    </row>
    <row r="2155" spans="1:3" x14ac:dyDescent="0.15">
      <c r="A2155" s="62" t="s">
        <v>3002</v>
      </c>
      <c r="B2155" s="62" t="s">
        <v>6355</v>
      </c>
      <c r="C2155" s="63">
        <v>276.7</v>
      </c>
    </row>
    <row r="2156" spans="1:3" x14ac:dyDescent="0.15">
      <c r="A2156" s="62" t="s">
        <v>3003</v>
      </c>
      <c r="B2156" s="62" t="s">
        <v>6356</v>
      </c>
      <c r="C2156" s="63">
        <v>256.7</v>
      </c>
    </row>
    <row r="2157" spans="1:3" x14ac:dyDescent="0.15">
      <c r="A2157" s="62" t="s">
        <v>3004</v>
      </c>
      <c r="B2157" s="62" t="s">
        <v>6237</v>
      </c>
      <c r="C2157" s="63">
        <v>256.7</v>
      </c>
    </row>
    <row r="2158" spans="1:3" x14ac:dyDescent="0.15">
      <c r="A2158" s="62" t="s">
        <v>3005</v>
      </c>
      <c r="B2158" s="62" t="s">
        <v>6238</v>
      </c>
      <c r="C2158" s="63">
        <v>266.7</v>
      </c>
    </row>
    <row r="2159" spans="1:3" x14ac:dyDescent="0.15">
      <c r="A2159" s="62" t="s">
        <v>3006</v>
      </c>
      <c r="B2159" s="62" t="s">
        <v>6239</v>
      </c>
      <c r="C2159" s="63">
        <v>256.7</v>
      </c>
    </row>
    <row r="2160" spans="1:3" x14ac:dyDescent="0.15">
      <c r="A2160" s="62" t="s">
        <v>3007</v>
      </c>
      <c r="B2160" s="62" t="s">
        <v>6240</v>
      </c>
      <c r="C2160" s="63">
        <v>266.7</v>
      </c>
    </row>
    <row r="2161" spans="1:3" x14ac:dyDescent="0.15">
      <c r="A2161" s="62" t="s">
        <v>3008</v>
      </c>
      <c r="B2161" s="62" t="s">
        <v>6357</v>
      </c>
      <c r="C2161" s="63">
        <v>246.7</v>
      </c>
    </row>
    <row r="2162" spans="1:3" x14ac:dyDescent="0.15">
      <c r="A2162" s="62" t="s">
        <v>3009</v>
      </c>
      <c r="B2162" s="62" t="s">
        <v>6358</v>
      </c>
      <c r="C2162" s="63">
        <v>256.7</v>
      </c>
    </row>
    <row r="2163" spans="1:3" x14ac:dyDescent="0.15">
      <c r="A2163" s="62" t="s">
        <v>3010</v>
      </c>
      <c r="B2163" s="62" t="s">
        <v>6241</v>
      </c>
      <c r="C2163" s="63">
        <v>236.7</v>
      </c>
    </row>
    <row r="2164" spans="1:3" x14ac:dyDescent="0.15">
      <c r="A2164" s="62" t="s">
        <v>3011</v>
      </c>
      <c r="B2164" s="62" t="s">
        <v>6242</v>
      </c>
      <c r="C2164" s="63">
        <v>246.7</v>
      </c>
    </row>
    <row r="2165" spans="1:3" x14ac:dyDescent="0.15">
      <c r="A2165" s="62" t="s">
        <v>3012</v>
      </c>
      <c r="B2165" s="62" t="s">
        <v>6359</v>
      </c>
      <c r="C2165" s="63">
        <v>266.7</v>
      </c>
    </row>
    <row r="2166" spans="1:3" x14ac:dyDescent="0.15">
      <c r="A2166" s="62" t="s">
        <v>3013</v>
      </c>
      <c r="B2166" s="62" t="s">
        <v>6360</v>
      </c>
      <c r="C2166" s="63">
        <v>296.7</v>
      </c>
    </row>
    <row r="2167" spans="1:3" x14ac:dyDescent="0.15">
      <c r="A2167" s="62" t="s">
        <v>3014</v>
      </c>
      <c r="B2167" s="62" t="s">
        <v>6361</v>
      </c>
      <c r="C2167" s="63">
        <v>306.7</v>
      </c>
    </row>
    <row r="2168" spans="1:3" x14ac:dyDescent="0.15">
      <c r="A2168" s="62" t="s">
        <v>3015</v>
      </c>
      <c r="B2168" s="62" t="s">
        <v>6362</v>
      </c>
      <c r="C2168" s="63">
        <v>296.7</v>
      </c>
    </row>
    <row r="2169" spans="1:3" x14ac:dyDescent="0.15">
      <c r="A2169" s="62" t="s">
        <v>3016</v>
      </c>
      <c r="B2169" s="62" t="s">
        <v>6363</v>
      </c>
      <c r="C2169" s="63">
        <v>306.7</v>
      </c>
    </row>
    <row r="2170" spans="1:3" x14ac:dyDescent="0.15">
      <c r="A2170" s="62" t="s">
        <v>3017</v>
      </c>
      <c r="B2170" s="62" t="s">
        <v>6364</v>
      </c>
      <c r="C2170" s="63">
        <v>286.7</v>
      </c>
    </row>
    <row r="2171" spans="1:3" x14ac:dyDescent="0.15">
      <c r="A2171" s="62" t="s">
        <v>3018</v>
      </c>
      <c r="B2171" s="62" t="s">
        <v>6365</v>
      </c>
      <c r="C2171" s="63">
        <v>296.7</v>
      </c>
    </row>
    <row r="2172" spans="1:3" x14ac:dyDescent="0.15">
      <c r="A2172" s="62" t="s">
        <v>3019</v>
      </c>
      <c r="B2172" s="62" t="s">
        <v>6366</v>
      </c>
      <c r="C2172" s="63">
        <v>276.7</v>
      </c>
    </row>
    <row r="2173" spans="1:3" x14ac:dyDescent="0.15">
      <c r="A2173" s="62" t="s">
        <v>3020</v>
      </c>
      <c r="B2173" s="62" t="s">
        <v>6243</v>
      </c>
      <c r="C2173" s="63">
        <v>276.7</v>
      </c>
    </row>
    <row r="2174" spans="1:3" x14ac:dyDescent="0.15">
      <c r="A2174" s="62" t="s">
        <v>3021</v>
      </c>
      <c r="B2174" s="62" t="s">
        <v>6244</v>
      </c>
      <c r="C2174" s="63">
        <v>286.7</v>
      </c>
    </row>
    <row r="2175" spans="1:3" x14ac:dyDescent="0.15">
      <c r="A2175" s="62" t="s">
        <v>3022</v>
      </c>
      <c r="B2175" s="62" t="s">
        <v>6245</v>
      </c>
      <c r="C2175" s="63">
        <v>276.7</v>
      </c>
    </row>
    <row r="2176" spans="1:3" x14ac:dyDescent="0.15">
      <c r="A2176" s="62" t="s">
        <v>3023</v>
      </c>
      <c r="B2176" s="62" t="s">
        <v>6246</v>
      </c>
      <c r="C2176" s="63">
        <v>286.7</v>
      </c>
    </row>
    <row r="2177" spans="1:3" x14ac:dyDescent="0.15">
      <c r="A2177" s="62" t="s">
        <v>3024</v>
      </c>
      <c r="B2177" s="62" t="s">
        <v>6367</v>
      </c>
      <c r="C2177" s="63">
        <v>266.7</v>
      </c>
    </row>
    <row r="2178" spans="1:3" x14ac:dyDescent="0.15">
      <c r="A2178" s="62" t="s">
        <v>3025</v>
      </c>
      <c r="B2178" s="62" t="s">
        <v>6368</v>
      </c>
      <c r="C2178" s="63">
        <v>276.7</v>
      </c>
    </row>
    <row r="2179" spans="1:3" x14ac:dyDescent="0.15">
      <c r="A2179" s="62" t="s">
        <v>3026</v>
      </c>
      <c r="B2179" s="62" t="s">
        <v>6247</v>
      </c>
      <c r="C2179" s="63">
        <v>256.7</v>
      </c>
    </row>
    <row r="2180" spans="1:3" x14ac:dyDescent="0.15">
      <c r="A2180" s="62" t="s">
        <v>3027</v>
      </c>
      <c r="B2180" s="62" t="s">
        <v>6200</v>
      </c>
      <c r="C2180" s="63">
        <v>164.6</v>
      </c>
    </row>
    <row r="2181" spans="1:3" x14ac:dyDescent="0.15">
      <c r="A2181" s="62" t="s">
        <v>3028</v>
      </c>
      <c r="B2181" s="62" t="s">
        <v>6369</v>
      </c>
      <c r="C2181" s="63">
        <v>184.6</v>
      </c>
    </row>
    <row r="2182" spans="1:3" x14ac:dyDescent="0.15">
      <c r="A2182" s="62" t="s">
        <v>3029</v>
      </c>
      <c r="B2182" s="62" t="s">
        <v>6370</v>
      </c>
      <c r="C2182" s="63">
        <v>214.6</v>
      </c>
    </row>
    <row r="2183" spans="1:3" x14ac:dyDescent="0.15">
      <c r="A2183" s="62" t="s">
        <v>3030</v>
      </c>
      <c r="B2183" s="62" t="s">
        <v>6371</v>
      </c>
      <c r="C2183" s="63">
        <v>224.6</v>
      </c>
    </row>
    <row r="2184" spans="1:3" x14ac:dyDescent="0.15">
      <c r="A2184" s="62" t="s">
        <v>3031</v>
      </c>
      <c r="B2184" s="62" t="s">
        <v>6372</v>
      </c>
      <c r="C2184" s="63">
        <v>214.6</v>
      </c>
    </row>
    <row r="2185" spans="1:3" x14ac:dyDescent="0.15">
      <c r="A2185" s="62" t="s">
        <v>3032</v>
      </c>
      <c r="B2185" s="62" t="s">
        <v>6373</v>
      </c>
      <c r="C2185" s="63">
        <v>224.6</v>
      </c>
    </row>
    <row r="2186" spans="1:3" x14ac:dyDescent="0.15">
      <c r="A2186" s="62" t="s">
        <v>3033</v>
      </c>
      <c r="B2186" s="62" t="s">
        <v>6374</v>
      </c>
      <c r="C2186" s="63">
        <v>204.6</v>
      </c>
    </row>
    <row r="2187" spans="1:3" x14ac:dyDescent="0.15">
      <c r="A2187" s="62" t="s">
        <v>3034</v>
      </c>
      <c r="B2187" s="62" t="s">
        <v>6375</v>
      </c>
      <c r="C2187" s="63">
        <v>214.6</v>
      </c>
    </row>
    <row r="2188" spans="1:3" x14ac:dyDescent="0.15">
      <c r="A2188" s="62" t="s">
        <v>3035</v>
      </c>
      <c r="B2188" s="62" t="s">
        <v>6376</v>
      </c>
      <c r="C2188" s="63">
        <v>194.6</v>
      </c>
    </row>
    <row r="2189" spans="1:3" x14ac:dyDescent="0.15">
      <c r="A2189" s="62" t="s">
        <v>3036</v>
      </c>
      <c r="B2189" s="62" t="s">
        <v>6201</v>
      </c>
      <c r="C2189" s="63">
        <v>194.6</v>
      </c>
    </row>
    <row r="2190" spans="1:3" x14ac:dyDescent="0.15">
      <c r="A2190" s="62" t="s">
        <v>3037</v>
      </c>
      <c r="B2190" s="62" t="s">
        <v>6202</v>
      </c>
      <c r="C2190" s="63">
        <v>204.6</v>
      </c>
    </row>
    <row r="2191" spans="1:3" x14ac:dyDescent="0.15">
      <c r="A2191" s="62" t="s">
        <v>3038</v>
      </c>
      <c r="B2191" s="62" t="s">
        <v>6203</v>
      </c>
      <c r="C2191" s="63">
        <v>194.6</v>
      </c>
    </row>
    <row r="2192" spans="1:3" x14ac:dyDescent="0.15">
      <c r="A2192" s="62" t="s">
        <v>3039</v>
      </c>
      <c r="B2192" s="62" t="s">
        <v>6204</v>
      </c>
      <c r="C2192" s="63">
        <v>204.6</v>
      </c>
    </row>
    <row r="2193" spans="1:3" x14ac:dyDescent="0.15">
      <c r="A2193" s="62" t="s">
        <v>3040</v>
      </c>
      <c r="B2193" s="62" t="s">
        <v>6377</v>
      </c>
      <c r="C2193" s="63">
        <v>184.6</v>
      </c>
    </row>
    <row r="2194" spans="1:3" x14ac:dyDescent="0.15">
      <c r="A2194" s="62" t="s">
        <v>3041</v>
      </c>
      <c r="B2194" s="62" t="s">
        <v>6378</v>
      </c>
      <c r="C2194" s="63">
        <v>194.6</v>
      </c>
    </row>
    <row r="2195" spans="1:3" x14ac:dyDescent="0.15">
      <c r="A2195" s="62" t="s">
        <v>3042</v>
      </c>
      <c r="B2195" s="62" t="s">
        <v>6205</v>
      </c>
      <c r="C2195" s="63">
        <v>174.6</v>
      </c>
    </row>
    <row r="2196" spans="1:3" x14ac:dyDescent="0.15">
      <c r="A2196" s="62" t="s">
        <v>3043</v>
      </c>
      <c r="B2196" s="62" t="s">
        <v>6206</v>
      </c>
      <c r="C2196" s="63">
        <v>184.6</v>
      </c>
    </row>
    <row r="2197" spans="1:3" x14ac:dyDescent="0.15">
      <c r="A2197" s="62" t="s">
        <v>3044</v>
      </c>
      <c r="B2197" s="62" t="s">
        <v>6379</v>
      </c>
      <c r="C2197" s="63">
        <v>204.6</v>
      </c>
    </row>
    <row r="2198" spans="1:3" x14ac:dyDescent="0.15">
      <c r="A2198" s="62" t="s">
        <v>3045</v>
      </c>
      <c r="B2198" s="62" t="s">
        <v>6380</v>
      </c>
      <c r="C2198" s="63">
        <v>234.6</v>
      </c>
    </row>
    <row r="2199" spans="1:3" x14ac:dyDescent="0.15">
      <c r="A2199" s="62" t="s">
        <v>3046</v>
      </c>
      <c r="B2199" s="62" t="s">
        <v>6381</v>
      </c>
      <c r="C2199" s="63">
        <v>244.6</v>
      </c>
    </row>
    <row r="2200" spans="1:3" x14ac:dyDescent="0.15">
      <c r="A2200" s="62" t="s">
        <v>3047</v>
      </c>
      <c r="B2200" s="62" t="s">
        <v>6382</v>
      </c>
      <c r="C2200" s="63">
        <v>234.6</v>
      </c>
    </row>
    <row r="2201" spans="1:3" x14ac:dyDescent="0.15">
      <c r="A2201" s="62" t="s">
        <v>3048</v>
      </c>
      <c r="B2201" s="62" t="s">
        <v>6383</v>
      </c>
      <c r="C2201" s="63">
        <v>244.6</v>
      </c>
    </row>
    <row r="2202" spans="1:3" x14ac:dyDescent="0.15">
      <c r="A2202" s="62" t="s">
        <v>3049</v>
      </c>
      <c r="B2202" s="62" t="s">
        <v>6384</v>
      </c>
      <c r="C2202" s="63">
        <v>224.6</v>
      </c>
    </row>
    <row r="2203" spans="1:3" x14ac:dyDescent="0.15">
      <c r="A2203" s="62" t="s">
        <v>3050</v>
      </c>
      <c r="B2203" s="62" t="s">
        <v>6385</v>
      </c>
      <c r="C2203" s="63">
        <v>234.6</v>
      </c>
    </row>
    <row r="2204" spans="1:3" x14ac:dyDescent="0.15">
      <c r="A2204" s="62" t="s">
        <v>3051</v>
      </c>
      <c r="B2204" s="62" t="s">
        <v>6386</v>
      </c>
      <c r="C2204" s="63">
        <v>214.6</v>
      </c>
    </row>
    <row r="2205" spans="1:3" x14ac:dyDescent="0.15">
      <c r="A2205" s="62" t="s">
        <v>3052</v>
      </c>
      <c r="B2205" s="62" t="s">
        <v>6207</v>
      </c>
      <c r="C2205" s="63">
        <v>214.6</v>
      </c>
    </row>
    <row r="2206" spans="1:3" x14ac:dyDescent="0.15">
      <c r="A2206" s="62" t="s">
        <v>3053</v>
      </c>
      <c r="B2206" s="62" t="s">
        <v>6208</v>
      </c>
      <c r="C2206" s="63">
        <v>224.6</v>
      </c>
    </row>
    <row r="2207" spans="1:3" x14ac:dyDescent="0.15">
      <c r="A2207" s="62" t="s">
        <v>3054</v>
      </c>
      <c r="B2207" s="62" t="s">
        <v>6209</v>
      </c>
      <c r="C2207" s="63">
        <v>214.6</v>
      </c>
    </row>
    <row r="2208" spans="1:3" x14ac:dyDescent="0.15">
      <c r="A2208" s="62" t="s">
        <v>3055</v>
      </c>
      <c r="B2208" s="62" t="s">
        <v>6210</v>
      </c>
      <c r="C2208" s="63">
        <v>224.6</v>
      </c>
    </row>
    <row r="2209" spans="1:3" x14ac:dyDescent="0.15">
      <c r="A2209" s="62" t="s">
        <v>3056</v>
      </c>
      <c r="B2209" s="62" t="s">
        <v>6387</v>
      </c>
      <c r="C2209" s="63">
        <v>204.6</v>
      </c>
    </row>
    <row r="2210" spans="1:3" x14ac:dyDescent="0.15">
      <c r="A2210" s="62" t="s">
        <v>3057</v>
      </c>
      <c r="B2210" s="62" t="s">
        <v>6388</v>
      </c>
      <c r="C2210" s="63">
        <v>214.6</v>
      </c>
    </row>
    <row r="2211" spans="1:3" x14ac:dyDescent="0.15">
      <c r="A2211" s="62" t="s">
        <v>3058</v>
      </c>
      <c r="B2211" s="62" t="s">
        <v>6211</v>
      </c>
      <c r="C2211" s="63">
        <v>194.6</v>
      </c>
    </row>
    <row r="2212" spans="1:3" x14ac:dyDescent="0.15">
      <c r="A2212" s="62" t="s">
        <v>3059</v>
      </c>
      <c r="B2212" s="62" t="s">
        <v>6389</v>
      </c>
      <c r="C2212" s="63">
        <v>194.6</v>
      </c>
    </row>
    <row r="2213" spans="1:3" x14ac:dyDescent="0.15">
      <c r="A2213" s="62" t="s">
        <v>3060</v>
      </c>
      <c r="B2213" s="62" t="s">
        <v>6390</v>
      </c>
      <c r="C2213" s="63">
        <v>224.6</v>
      </c>
    </row>
    <row r="2214" spans="1:3" x14ac:dyDescent="0.15">
      <c r="A2214" s="62" t="s">
        <v>3061</v>
      </c>
      <c r="B2214" s="62" t="s">
        <v>6391</v>
      </c>
      <c r="C2214" s="63">
        <v>234.6</v>
      </c>
    </row>
    <row r="2215" spans="1:3" x14ac:dyDescent="0.15">
      <c r="A2215" s="62" t="s">
        <v>3062</v>
      </c>
      <c r="B2215" s="62" t="s">
        <v>6392</v>
      </c>
      <c r="C2215" s="63">
        <v>224.6</v>
      </c>
    </row>
    <row r="2216" spans="1:3" x14ac:dyDescent="0.15">
      <c r="A2216" s="62" t="s">
        <v>3063</v>
      </c>
      <c r="B2216" s="62" t="s">
        <v>6393</v>
      </c>
      <c r="C2216" s="63">
        <v>234.6</v>
      </c>
    </row>
    <row r="2217" spans="1:3" x14ac:dyDescent="0.15">
      <c r="A2217" s="62" t="s">
        <v>3064</v>
      </c>
      <c r="B2217" s="62" t="s">
        <v>6394</v>
      </c>
      <c r="C2217" s="63">
        <v>214.6</v>
      </c>
    </row>
    <row r="2218" spans="1:3" x14ac:dyDescent="0.15">
      <c r="A2218" s="62" t="s">
        <v>3065</v>
      </c>
      <c r="B2218" s="62" t="s">
        <v>6395</v>
      </c>
      <c r="C2218" s="63">
        <v>224.6</v>
      </c>
    </row>
    <row r="2219" spans="1:3" x14ac:dyDescent="0.15">
      <c r="A2219" s="62" t="s">
        <v>3066</v>
      </c>
      <c r="B2219" s="62" t="s">
        <v>6396</v>
      </c>
      <c r="C2219" s="63">
        <v>204.6</v>
      </c>
    </row>
    <row r="2220" spans="1:3" x14ac:dyDescent="0.15">
      <c r="A2220" s="62" t="s">
        <v>3067</v>
      </c>
      <c r="B2220" s="62" t="s">
        <v>6212</v>
      </c>
      <c r="C2220" s="63">
        <v>174.6</v>
      </c>
    </row>
    <row r="2221" spans="1:3" x14ac:dyDescent="0.15">
      <c r="A2221" s="62" t="s">
        <v>3068</v>
      </c>
      <c r="B2221" s="62" t="s">
        <v>6213</v>
      </c>
      <c r="C2221" s="63">
        <v>204.6</v>
      </c>
    </row>
    <row r="2222" spans="1:3" x14ac:dyDescent="0.15">
      <c r="A2222" s="62" t="s">
        <v>3069</v>
      </c>
      <c r="B2222" s="62" t="s">
        <v>6214</v>
      </c>
      <c r="C2222" s="63">
        <v>214.6</v>
      </c>
    </row>
    <row r="2223" spans="1:3" x14ac:dyDescent="0.15">
      <c r="A2223" s="62" t="s">
        <v>3070</v>
      </c>
      <c r="B2223" s="62" t="s">
        <v>6215</v>
      </c>
      <c r="C2223" s="63">
        <v>204.6</v>
      </c>
    </row>
    <row r="2224" spans="1:3" x14ac:dyDescent="0.15">
      <c r="A2224" s="62" t="s">
        <v>3071</v>
      </c>
      <c r="B2224" s="62" t="s">
        <v>6216</v>
      </c>
      <c r="C2224" s="63">
        <v>214.6</v>
      </c>
    </row>
    <row r="2225" spans="1:3" x14ac:dyDescent="0.15">
      <c r="A2225" s="62" t="s">
        <v>3072</v>
      </c>
      <c r="B2225" s="62" t="s">
        <v>6397</v>
      </c>
      <c r="C2225" s="63">
        <v>194.6</v>
      </c>
    </row>
    <row r="2226" spans="1:3" x14ac:dyDescent="0.15">
      <c r="A2226" s="62" t="s">
        <v>3073</v>
      </c>
      <c r="B2226" s="62" t="s">
        <v>6398</v>
      </c>
      <c r="C2226" s="63">
        <v>204.6</v>
      </c>
    </row>
    <row r="2227" spans="1:3" x14ac:dyDescent="0.15">
      <c r="A2227" s="62" t="s">
        <v>3074</v>
      </c>
      <c r="B2227" s="62" t="s">
        <v>6217</v>
      </c>
      <c r="C2227" s="63">
        <v>184.6</v>
      </c>
    </row>
    <row r="2228" spans="1:3" x14ac:dyDescent="0.15">
      <c r="A2228" s="62" t="s">
        <v>3075</v>
      </c>
      <c r="B2228" s="62" t="s">
        <v>6399</v>
      </c>
      <c r="C2228" s="63">
        <v>214.6</v>
      </c>
    </row>
    <row r="2229" spans="1:3" x14ac:dyDescent="0.15">
      <c r="A2229" s="62" t="s">
        <v>3076</v>
      </c>
      <c r="B2229" s="62" t="s">
        <v>6400</v>
      </c>
      <c r="C2229" s="63">
        <v>244.6</v>
      </c>
    </row>
    <row r="2230" spans="1:3" x14ac:dyDescent="0.15">
      <c r="A2230" s="62" t="s">
        <v>3077</v>
      </c>
      <c r="B2230" s="62" t="s">
        <v>6401</v>
      </c>
      <c r="C2230" s="63">
        <v>254.6</v>
      </c>
    </row>
    <row r="2231" spans="1:3" x14ac:dyDescent="0.15">
      <c r="A2231" s="62" t="s">
        <v>3078</v>
      </c>
      <c r="B2231" s="62" t="s">
        <v>6402</v>
      </c>
      <c r="C2231" s="63">
        <v>244.6</v>
      </c>
    </row>
    <row r="2232" spans="1:3" x14ac:dyDescent="0.15">
      <c r="A2232" s="62" t="s">
        <v>3079</v>
      </c>
      <c r="B2232" s="62" t="s">
        <v>6403</v>
      </c>
      <c r="C2232" s="63">
        <v>254.6</v>
      </c>
    </row>
    <row r="2233" spans="1:3" x14ac:dyDescent="0.15">
      <c r="A2233" s="62" t="s">
        <v>3080</v>
      </c>
      <c r="B2233" s="62" t="s">
        <v>6404</v>
      </c>
      <c r="C2233" s="63">
        <v>234.6</v>
      </c>
    </row>
    <row r="2234" spans="1:3" x14ac:dyDescent="0.15">
      <c r="A2234" s="62" t="s">
        <v>3081</v>
      </c>
      <c r="B2234" s="62" t="s">
        <v>6405</v>
      </c>
      <c r="C2234" s="63">
        <v>244.6</v>
      </c>
    </row>
    <row r="2235" spans="1:3" x14ac:dyDescent="0.15">
      <c r="A2235" s="62" t="s">
        <v>3082</v>
      </c>
      <c r="B2235" s="62" t="s">
        <v>6406</v>
      </c>
      <c r="C2235" s="63">
        <v>224.6</v>
      </c>
    </row>
    <row r="2236" spans="1:3" x14ac:dyDescent="0.15">
      <c r="A2236" s="62" t="s">
        <v>3083</v>
      </c>
      <c r="B2236" s="62" t="s">
        <v>6218</v>
      </c>
      <c r="C2236" s="63">
        <v>194.6</v>
      </c>
    </row>
    <row r="2237" spans="1:3" x14ac:dyDescent="0.15">
      <c r="A2237" s="62" t="s">
        <v>3084</v>
      </c>
      <c r="B2237" s="62" t="s">
        <v>6219</v>
      </c>
      <c r="C2237" s="63">
        <v>224.6</v>
      </c>
    </row>
    <row r="2238" spans="1:3" x14ac:dyDescent="0.15">
      <c r="A2238" s="62" t="s">
        <v>3085</v>
      </c>
      <c r="B2238" s="62" t="s">
        <v>6220</v>
      </c>
      <c r="C2238" s="63">
        <v>234.6</v>
      </c>
    </row>
    <row r="2239" spans="1:3" x14ac:dyDescent="0.15">
      <c r="A2239" s="62" t="s">
        <v>3086</v>
      </c>
      <c r="B2239" s="62" t="s">
        <v>6221</v>
      </c>
      <c r="C2239" s="63">
        <v>224.6</v>
      </c>
    </row>
    <row r="2240" spans="1:3" x14ac:dyDescent="0.15">
      <c r="A2240" s="62" t="s">
        <v>3087</v>
      </c>
      <c r="B2240" s="62" t="s">
        <v>6222</v>
      </c>
      <c r="C2240" s="63">
        <v>234.6</v>
      </c>
    </row>
    <row r="2241" spans="1:3" x14ac:dyDescent="0.15">
      <c r="A2241" s="62" t="s">
        <v>3088</v>
      </c>
      <c r="B2241" s="62" t="s">
        <v>6407</v>
      </c>
      <c r="C2241" s="63">
        <v>214.6</v>
      </c>
    </row>
    <row r="2242" spans="1:3" x14ac:dyDescent="0.15">
      <c r="A2242" s="62" t="s">
        <v>3089</v>
      </c>
      <c r="B2242" s="62" t="s">
        <v>6408</v>
      </c>
      <c r="C2242" s="63">
        <v>224.6</v>
      </c>
    </row>
    <row r="2243" spans="1:3" x14ac:dyDescent="0.15">
      <c r="A2243" s="62" t="s">
        <v>3090</v>
      </c>
      <c r="B2243" s="62" t="s">
        <v>6223</v>
      </c>
      <c r="C2243" s="63">
        <v>204.6</v>
      </c>
    </row>
    <row r="2244" spans="1:3" x14ac:dyDescent="0.15">
      <c r="A2244" s="62" t="s">
        <v>3091</v>
      </c>
      <c r="B2244" s="62" t="s">
        <v>6409</v>
      </c>
      <c r="C2244" s="63">
        <v>116.7</v>
      </c>
    </row>
    <row r="2245" spans="1:3" x14ac:dyDescent="0.15">
      <c r="A2245" s="62" t="s">
        <v>3092</v>
      </c>
      <c r="B2245" s="62" t="s">
        <v>6410</v>
      </c>
      <c r="C2245" s="63">
        <v>136.69999999999999</v>
      </c>
    </row>
    <row r="2246" spans="1:3" x14ac:dyDescent="0.15">
      <c r="A2246" s="62" t="s">
        <v>3093</v>
      </c>
      <c r="B2246" s="62" t="s">
        <v>6411</v>
      </c>
      <c r="C2246" s="63">
        <v>146.69999999999999</v>
      </c>
    </row>
    <row r="2247" spans="1:3" x14ac:dyDescent="0.15">
      <c r="A2247" s="62" t="s">
        <v>3094</v>
      </c>
      <c r="B2247" s="62" t="s">
        <v>6412</v>
      </c>
      <c r="C2247" s="63">
        <v>146.69999999999999</v>
      </c>
    </row>
    <row r="2248" spans="1:3" x14ac:dyDescent="0.15">
      <c r="A2248" s="62" t="s">
        <v>3095</v>
      </c>
      <c r="B2248" s="62" t="s">
        <v>6413</v>
      </c>
      <c r="C2248" s="63">
        <v>176.7</v>
      </c>
    </row>
    <row r="2249" spans="1:3" x14ac:dyDescent="0.15">
      <c r="A2249" s="62" t="s">
        <v>3096</v>
      </c>
      <c r="B2249" s="62" t="s">
        <v>6414</v>
      </c>
      <c r="C2249" s="63">
        <v>196.7</v>
      </c>
    </row>
    <row r="2250" spans="1:3" x14ac:dyDescent="0.15">
      <c r="A2250" s="62" t="s">
        <v>3097</v>
      </c>
      <c r="B2250" s="62" t="s">
        <v>6415</v>
      </c>
      <c r="C2250" s="63">
        <v>206.7</v>
      </c>
    </row>
    <row r="2251" spans="1:3" x14ac:dyDescent="0.15">
      <c r="A2251" s="62" t="s">
        <v>3098</v>
      </c>
      <c r="B2251" s="62" t="s">
        <v>6416</v>
      </c>
      <c r="C2251" s="63">
        <v>206.7</v>
      </c>
    </row>
    <row r="2252" spans="1:3" x14ac:dyDescent="0.15">
      <c r="A2252" s="62" t="s">
        <v>3099</v>
      </c>
      <c r="B2252" s="62" t="s">
        <v>6417</v>
      </c>
      <c r="C2252" s="63">
        <v>136.69999999999999</v>
      </c>
    </row>
    <row r="2253" spans="1:3" x14ac:dyDescent="0.15">
      <c r="A2253" s="62" t="s">
        <v>3100</v>
      </c>
      <c r="B2253" s="62" t="s">
        <v>6418</v>
      </c>
      <c r="C2253" s="63">
        <v>156.69999999999999</v>
      </c>
    </row>
    <row r="2254" spans="1:3" x14ac:dyDescent="0.15">
      <c r="A2254" s="62" t="s">
        <v>3101</v>
      </c>
      <c r="B2254" s="62" t="s">
        <v>6419</v>
      </c>
      <c r="C2254" s="63">
        <v>166.7</v>
      </c>
    </row>
    <row r="2255" spans="1:3" x14ac:dyDescent="0.15">
      <c r="A2255" s="62" t="s">
        <v>3102</v>
      </c>
      <c r="B2255" s="62" t="s">
        <v>6420</v>
      </c>
      <c r="C2255" s="63">
        <v>166.7</v>
      </c>
    </row>
    <row r="2256" spans="1:3" x14ac:dyDescent="0.15">
      <c r="A2256" s="62" t="s">
        <v>3103</v>
      </c>
      <c r="B2256" s="62" t="s">
        <v>6421</v>
      </c>
      <c r="C2256" s="63">
        <v>196.7</v>
      </c>
    </row>
    <row r="2257" spans="1:3" x14ac:dyDescent="0.15">
      <c r="A2257" s="62" t="s">
        <v>3104</v>
      </c>
      <c r="B2257" s="62" t="s">
        <v>6422</v>
      </c>
      <c r="C2257" s="63">
        <v>216.7</v>
      </c>
    </row>
    <row r="2258" spans="1:3" x14ac:dyDescent="0.15">
      <c r="A2258" s="62" t="s">
        <v>3105</v>
      </c>
      <c r="B2258" s="62" t="s">
        <v>6423</v>
      </c>
      <c r="C2258" s="63">
        <v>226.7</v>
      </c>
    </row>
    <row r="2259" spans="1:3" x14ac:dyDescent="0.15">
      <c r="A2259" s="62" t="s">
        <v>3106</v>
      </c>
      <c r="B2259" s="62" t="s">
        <v>6512</v>
      </c>
      <c r="C2259" s="63">
        <v>226.7</v>
      </c>
    </row>
    <row r="2260" spans="1:3" x14ac:dyDescent="0.15">
      <c r="A2260" s="62" t="s">
        <v>3108</v>
      </c>
      <c r="B2260" s="62" t="s">
        <v>6425</v>
      </c>
      <c r="C2260" s="63">
        <v>124.6</v>
      </c>
    </row>
    <row r="2261" spans="1:3" x14ac:dyDescent="0.15">
      <c r="A2261" s="62" t="s">
        <v>3109</v>
      </c>
      <c r="B2261" s="62" t="s">
        <v>6426</v>
      </c>
      <c r="C2261" s="63">
        <v>124.6</v>
      </c>
    </row>
    <row r="2262" spans="1:3" x14ac:dyDescent="0.15">
      <c r="A2262" s="62" t="s">
        <v>3110</v>
      </c>
      <c r="B2262" s="62" t="s">
        <v>6427</v>
      </c>
      <c r="C2262" s="63">
        <v>184.6</v>
      </c>
    </row>
    <row r="2263" spans="1:3" x14ac:dyDescent="0.15">
      <c r="A2263" s="62" t="s">
        <v>3111</v>
      </c>
      <c r="B2263" s="62" t="s">
        <v>6513</v>
      </c>
      <c r="C2263" s="63">
        <v>184.6</v>
      </c>
    </row>
    <row r="2264" spans="1:3" x14ac:dyDescent="0.15">
      <c r="A2264" s="62" t="s">
        <v>3113</v>
      </c>
      <c r="B2264" s="62" t="s">
        <v>6429</v>
      </c>
      <c r="C2264" s="63">
        <v>144.6</v>
      </c>
    </row>
    <row r="2265" spans="1:3" x14ac:dyDescent="0.15">
      <c r="A2265" s="62" t="s">
        <v>3114</v>
      </c>
      <c r="B2265" s="62" t="s">
        <v>6514</v>
      </c>
      <c r="C2265" s="63">
        <v>144.6</v>
      </c>
    </row>
    <row r="2266" spans="1:3" x14ac:dyDescent="0.15">
      <c r="A2266" s="62" t="s">
        <v>3116</v>
      </c>
      <c r="B2266" s="62" t="s">
        <v>6431</v>
      </c>
      <c r="C2266" s="63">
        <v>204.6</v>
      </c>
    </row>
    <row r="2267" spans="1:3" x14ac:dyDescent="0.15">
      <c r="A2267" s="62" t="s">
        <v>3117</v>
      </c>
      <c r="B2267" s="62" t="s">
        <v>6515</v>
      </c>
      <c r="C2267" s="63">
        <v>204.6</v>
      </c>
    </row>
    <row r="2268" spans="1:3" x14ac:dyDescent="0.15">
      <c r="A2268" s="62" t="s">
        <v>3119</v>
      </c>
      <c r="B2268" s="62" t="s">
        <v>6258</v>
      </c>
      <c r="C2268" s="63">
        <v>115.1</v>
      </c>
    </row>
    <row r="2269" spans="1:3" x14ac:dyDescent="0.15">
      <c r="A2269" s="62" t="s">
        <v>3120</v>
      </c>
      <c r="B2269" s="62" t="s">
        <v>6433</v>
      </c>
      <c r="C2269" s="63">
        <v>155.1</v>
      </c>
    </row>
    <row r="2270" spans="1:3" x14ac:dyDescent="0.15">
      <c r="A2270" s="62" t="s">
        <v>3121</v>
      </c>
      <c r="B2270" s="62" t="s">
        <v>6434</v>
      </c>
      <c r="C2270" s="63">
        <v>140.1</v>
      </c>
    </row>
    <row r="2271" spans="1:3" x14ac:dyDescent="0.15">
      <c r="A2271" s="62" t="s">
        <v>3122</v>
      </c>
      <c r="B2271" s="62" t="s">
        <v>6435</v>
      </c>
      <c r="C2271" s="63">
        <v>135.1</v>
      </c>
    </row>
    <row r="2272" spans="1:3" x14ac:dyDescent="0.15">
      <c r="A2272" s="62" t="s">
        <v>3123</v>
      </c>
      <c r="B2272" s="62" t="s">
        <v>6436</v>
      </c>
      <c r="C2272" s="63">
        <v>175.1</v>
      </c>
    </row>
    <row r="2273" spans="1:3" x14ac:dyDescent="0.15">
      <c r="A2273" s="62" t="s">
        <v>3124</v>
      </c>
      <c r="B2273" s="62" t="s">
        <v>6437</v>
      </c>
      <c r="C2273" s="63">
        <v>160.1</v>
      </c>
    </row>
    <row r="2274" spans="1:3" x14ac:dyDescent="0.15">
      <c r="A2274" s="62" t="s">
        <v>3125</v>
      </c>
      <c r="B2274" s="62" t="s">
        <v>6261</v>
      </c>
      <c r="C2274" s="63">
        <v>110.3</v>
      </c>
    </row>
    <row r="2275" spans="1:3" x14ac:dyDescent="0.15">
      <c r="A2275" s="62" t="s">
        <v>3126</v>
      </c>
      <c r="B2275" s="62" t="s">
        <v>6510</v>
      </c>
      <c r="C2275" s="63">
        <v>67.2</v>
      </c>
    </row>
    <row r="2276" spans="1:3" x14ac:dyDescent="0.15">
      <c r="A2276" s="62" t="s">
        <v>3127</v>
      </c>
      <c r="B2276" s="62" t="s">
        <v>6438</v>
      </c>
      <c r="C2276" s="63">
        <v>236.7</v>
      </c>
    </row>
    <row r="2277" spans="1:3" x14ac:dyDescent="0.15">
      <c r="A2277" s="62" t="s">
        <v>3128</v>
      </c>
      <c r="B2277" s="62" t="s">
        <v>6439</v>
      </c>
      <c r="C2277" s="63">
        <v>236.4</v>
      </c>
    </row>
    <row r="2278" spans="1:3" x14ac:dyDescent="0.15">
      <c r="A2278" s="62" t="s">
        <v>3129</v>
      </c>
      <c r="B2278" s="62" t="s">
        <v>6440</v>
      </c>
      <c r="C2278" s="63">
        <v>236.7</v>
      </c>
    </row>
    <row r="2279" spans="1:3" x14ac:dyDescent="0.15">
      <c r="A2279" s="62" t="s">
        <v>3130</v>
      </c>
      <c r="B2279" s="62" t="s">
        <v>6441</v>
      </c>
      <c r="C2279" s="63">
        <v>226.7</v>
      </c>
    </row>
    <row r="2280" spans="1:3" x14ac:dyDescent="0.15">
      <c r="A2280" s="62" t="s">
        <v>3131</v>
      </c>
      <c r="B2280" s="62" t="s">
        <v>6442</v>
      </c>
      <c r="C2280" s="63">
        <v>206.7</v>
      </c>
    </row>
    <row r="2281" spans="1:3" x14ac:dyDescent="0.15">
      <c r="A2281" s="62" t="s">
        <v>3132</v>
      </c>
      <c r="B2281" s="62" t="s">
        <v>6443</v>
      </c>
      <c r="C2281" s="63">
        <v>216.7</v>
      </c>
    </row>
    <row r="2282" spans="1:3" x14ac:dyDescent="0.15">
      <c r="A2282" s="62" t="s">
        <v>3133</v>
      </c>
      <c r="B2282" s="62" t="s">
        <v>6444</v>
      </c>
      <c r="C2282" s="63">
        <v>216.4</v>
      </c>
    </row>
    <row r="2283" spans="1:3" x14ac:dyDescent="0.15">
      <c r="A2283" s="62" t="s">
        <v>3134</v>
      </c>
      <c r="B2283" s="62" t="s">
        <v>6445</v>
      </c>
      <c r="C2283" s="63">
        <v>216.7</v>
      </c>
    </row>
    <row r="2284" spans="1:3" x14ac:dyDescent="0.15">
      <c r="A2284" s="62" t="s">
        <v>3135</v>
      </c>
      <c r="B2284" s="62" t="s">
        <v>6446</v>
      </c>
      <c r="C2284" s="63">
        <v>206.7</v>
      </c>
    </row>
    <row r="2285" spans="1:3" x14ac:dyDescent="0.15">
      <c r="A2285" s="62" t="s">
        <v>3136</v>
      </c>
      <c r="B2285" s="62" t="s">
        <v>6447</v>
      </c>
      <c r="C2285" s="63">
        <v>186.7</v>
      </c>
    </row>
    <row r="2286" spans="1:3" x14ac:dyDescent="0.15">
      <c r="A2286" s="62" t="s">
        <v>3137</v>
      </c>
      <c r="B2286" s="62" t="s">
        <v>6448</v>
      </c>
      <c r="C2286" s="63">
        <v>176.7</v>
      </c>
    </row>
    <row r="2287" spans="1:3" x14ac:dyDescent="0.15">
      <c r="A2287" s="62" t="s">
        <v>3138</v>
      </c>
      <c r="B2287" s="62" t="s">
        <v>6449</v>
      </c>
      <c r="C2287" s="63">
        <v>176.4</v>
      </c>
    </row>
    <row r="2288" spans="1:3" x14ac:dyDescent="0.15">
      <c r="A2288" s="62" t="s">
        <v>3139</v>
      </c>
      <c r="B2288" s="62" t="s">
        <v>6450</v>
      </c>
      <c r="C2288" s="63">
        <v>176.7</v>
      </c>
    </row>
    <row r="2289" spans="1:3" x14ac:dyDescent="0.15">
      <c r="A2289" s="62" t="s">
        <v>3140</v>
      </c>
      <c r="B2289" s="62" t="s">
        <v>6451</v>
      </c>
      <c r="C2289" s="63">
        <v>166.7</v>
      </c>
    </row>
    <row r="2290" spans="1:3" x14ac:dyDescent="0.15">
      <c r="A2290" s="62" t="s">
        <v>3141</v>
      </c>
      <c r="B2290" s="62" t="s">
        <v>6452</v>
      </c>
      <c r="C2290" s="63">
        <v>146.69999999999999</v>
      </c>
    </row>
    <row r="2291" spans="1:3" x14ac:dyDescent="0.15">
      <c r="A2291" s="62" t="s">
        <v>3142</v>
      </c>
      <c r="B2291" s="62" t="s">
        <v>6453</v>
      </c>
      <c r="C2291" s="63">
        <v>156.69999999999999</v>
      </c>
    </row>
    <row r="2292" spans="1:3" x14ac:dyDescent="0.15">
      <c r="A2292" s="62" t="s">
        <v>3143</v>
      </c>
      <c r="B2292" s="62" t="s">
        <v>6454</v>
      </c>
      <c r="C2292" s="63">
        <v>156.4</v>
      </c>
    </row>
    <row r="2293" spans="1:3" x14ac:dyDescent="0.15">
      <c r="A2293" s="62" t="s">
        <v>3144</v>
      </c>
      <c r="B2293" s="62" t="s">
        <v>6455</v>
      </c>
      <c r="C2293" s="63">
        <v>156.69999999999999</v>
      </c>
    </row>
    <row r="2294" spans="1:3" x14ac:dyDescent="0.15">
      <c r="A2294" s="62" t="s">
        <v>3145</v>
      </c>
      <c r="B2294" s="62" t="s">
        <v>6456</v>
      </c>
      <c r="C2294" s="63">
        <v>146.69999999999999</v>
      </c>
    </row>
    <row r="2295" spans="1:3" x14ac:dyDescent="0.15">
      <c r="A2295" s="62" t="s">
        <v>3146</v>
      </c>
      <c r="B2295" s="62" t="s">
        <v>6457</v>
      </c>
      <c r="C2295" s="63">
        <v>126.7</v>
      </c>
    </row>
    <row r="2296" spans="1:3" x14ac:dyDescent="0.15">
      <c r="A2296" s="62" t="s">
        <v>3147</v>
      </c>
      <c r="B2296" s="62" t="s">
        <v>6458</v>
      </c>
      <c r="C2296" s="63">
        <v>214.6</v>
      </c>
    </row>
    <row r="2297" spans="1:3" x14ac:dyDescent="0.15">
      <c r="A2297" s="62" t="s">
        <v>3148</v>
      </c>
      <c r="B2297" s="62" t="s">
        <v>6459</v>
      </c>
      <c r="C2297" s="63">
        <v>214.3</v>
      </c>
    </row>
    <row r="2298" spans="1:3" x14ac:dyDescent="0.15">
      <c r="A2298" s="62" t="s">
        <v>3149</v>
      </c>
      <c r="B2298" s="62" t="s">
        <v>6460</v>
      </c>
      <c r="C2298" s="63">
        <v>214.6</v>
      </c>
    </row>
    <row r="2299" spans="1:3" x14ac:dyDescent="0.15">
      <c r="A2299" s="62" t="s">
        <v>3150</v>
      </c>
      <c r="B2299" s="62" t="s">
        <v>6461</v>
      </c>
      <c r="C2299" s="63">
        <v>204.6</v>
      </c>
    </row>
    <row r="2300" spans="1:3" x14ac:dyDescent="0.15">
      <c r="A2300" s="62" t="s">
        <v>3151</v>
      </c>
      <c r="B2300" s="62" t="s">
        <v>6462</v>
      </c>
      <c r="C2300" s="63">
        <v>184.6</v>
      </c>
    </row>
    <row r="2301" spans="1:3" x14ac:dyDescent="0.15">
      <c r="A2301" s="62" t="s">
        <v>3152</v>
      </c>
      <c r="B2301" s="62" t="s">
        <v>6463</v>
      </c>
      <c r="C2301" s="63">
        <v>194.6</v>
      </c>
    </row>
    <row r="2302" spans="1:3" x14ac:dyDescent="0.15">
      <c r="A2302" s="62" t="s">
        <v>3153</v>
      </c>
      <c r="B2302" s="62" t="s">
        <v>6464</v>
      </c>
      <c r="C2302" s="63">
        <v>194.3</v>
      </c>
    </row>
    <row r="2303" spans="1:3" x14ac:dyDescent="0.15">
      <c r="A2303" s="62" t="s">
        <v>3154</v>
      </c>
      <c r="B2303" s="62" t="s">
        <v>6465</v>
      </c>
      <c r="C2303" s="63">
        <v>194.6</v>
      </c>
    </row>
    <row r="2304" spans="1:3" x14ac:dyDescent="0.15">
      <c r="A2304" s="62" t="s">
        <v>3155</v>
      </c>
      <c r="B2304" s="62" t="s">
        <v>6466</v>
      </c>
      <c r="C2304" s="63">
        <v>184.6</v>
      </c>
    </row>
    <row r="2305" spans="1:3" x14ac:dyDescent="0.15">
      <c r="A2305" s="62" t="s">
        <v>3156</v>
      </c>
      <c r="B2305" s="62" t="s">
        <v>6467</v>
      </c>
      <c r="C2305" s="63">
        <v>164.6</v>
      </c>
    </row>
    <row r="2306" spans="1:3" x14ac:dyDescent="0.15">
      <c r="A2306" s="62" t="s">
        <v>3157</v>
      </c>
      <c r="B2306" s="62" t="s">
        <v>6468</v>
      </c>
      <c r="C2306" s="63">
        <v>154.6</v>
      </c>
    </row>
    <row r="2307" spans="1:3" x14ac:dyDescent="0.15">
      <c r="A2307" s="62" t="s">
        <v>3158</v>
      </c>
      <c r="B2307" s="62" t="s">
        <v>6469</v>
      </c>
      <c r="C2307" s="63">
        <v>154.30000000000001</v>
      </c>
    </row>
    <row r="2308" spans="1:3" x14ac:dyDescent="0.15">
      <c r="A2308" s="62" t="s">
        <v>3159</v>
      </c>
      <c r="B2308" s="62" t="s">
        <v>6470</v>
      </c>
      <c r="C2308" s="63">
        <v>154.6</v>
      </c>
    </row>
    <row r="2309" spans="1:3" x14ac:dyDescent="0.15">
      <c r="A2309" s="62" t="s">
        <v>3160</v>
      </c>
      <c r="B2309" s="62" t="s">
        <v>6471</v>
      </c>
      <c r="C2309" s="63">
        <v>144.6</v>
      </c>
    </row>
    <row r="2310" spans="1:3" x14ac:dyDescent="0.15">
      <c r="A2310" s="62" t="s">
        <v>3161</v>
      </c>
      <c r="B2310" s="62" t="s">
        <v>6472</v>
      </c>
      <c r="C2310" s="63">
        <v>124.6</v>
      </c>
    </row>
    <row r="2311" spans="1:3" x14ac:dyDescent="0.15">
      <c r="A2311" s="62" t="s">
        <v>3162</v>
      </c>
      <c r="B2311" s="62" t="s">
        <v>6473</v>
      </c>
      <c r="C2311" s="63">
        <v>134.6</v>
      </c>
    </row>
    <row r="2312" spans="1:3" x14ac:dyDescent="0.15">
      <c r="A2312" s="62" t="s">
        <v>3163</v>
      </c>
      <c r="B2312" s="62" t="s">
        <v>6474</v>
      </c>
      <c r="C2312" s="63">
        <v>134.30000000000001</v>
      </c>
    </row>
    <row r="2313" spans="1:3" x14ac:dyDescent="0.15">
      <c r="A2313" s="62" t="s">
        <v>3164</v>
      </c>
      <c r="B2313" s="62" t="s">
        <v>6475</v>
      </c>
      <c r="C2313" s="63">
        <v>134.6</v>
      </c>
    </row>
    <row r="2314" spans="1:3" x14ac:dyDescent="0.15">
      <c r="A2314" s="62" t="s">
        <v>3165</v>
      </c>
      <c r="B2314" s="62" t="s">
        <v>6476</v>
      </c>
      <c r="C2314" s="63">
        <v>124.6</v>
      </c>
    </row>
    <row r="2315" spans="1:3" x14ac:dyDescent="0.15">
      <c r="A2315" s="62" t="s">
        <v>3166</v>
      </c>
      <c r="B2315" s="62" t="s">
        <v>6477</v>
      </c>
      <c r="C2315" s="63">
        <v>104.6</v>
      </c>
    </row>
    <row r="2316" spans="1:3" x14ac:dyDescent="0.15">
      <c r="A2316" s="62" t="s">
        <v>3167</v>
      </c>
      <c r="B2316" s="62" t="s">
        <v>6478</v>
      </c>
      <c r="C2316" s="63">
        <v>236.4</v>
      </c>
    </row>
    <row r="2317" spans="1:3" x14ac:dyDescent="0.15">
      <c r="A2317" s="62" t="s">
        <v>3168</v>
      </c>
      <c r="B2317" s="62" t="s">
        <v>6287</v>
      </c>
      <c r="C2317" s="63">
        <v>216.4</v>
      </c>
    </row>
    <row r="2318" spans="1:3" x14ac:dyDescent="0.15">
      <c r="A2318" s="62" t="s">
        <v>3169</v>
      </c>
      <c r="B2318" s="62" t="s">
        <v>6288</v>
      </c>
      <c r="C2318" s="63">
        <v>226.4</v>
      </c>
    </row>
    <row r="2319" spans="1:3" x14ac:dyDescent="0.15">
      <c r="A2319" s="62" t="s">
        <v>3170</v>
      </c>
      <c r="B2319" s="93" t="s">
        <v>6479</v>
      </c>
      <c r="C2319" s="63">
        <v>256.39999999999998</v>
      </c>
    </row>
    <row r="2320" spans="1:3" x14ac:dyDescent="0.15">
      <c r="A2320" s="62" t="s">
        <v>3171</v>
      </c>
      <c r="B2320" s="93" t="s">
        <v>6480</v>
      </c>
      <c r="C2320" s="63">
        <v>266.39999999999998</v>
      </c>
    </row>
    <row r="2321" spans="1:3" x14ac:dyDescent="0.15">
      <c r="A2321" s="62" t="s">
        <v>3172</v>
      </c>
      <c r="B2321" s="93" t="s">
        <v>6289</v>
      </c>
      <c r="C2321" s="63">
        <v>236.4</v>
      </c>
    </row>
    <row r="2322" spans="1:3" x14ac:dyDescent="0.15">
      <c r="A2322" s="62" t="s">
        <v>3173</v>
      </c>
      <c r="B2322" s="93" t="s">
        <v>6290</v>
      </c>
      <c r="C2322" s="63">
        <v>246.4</v>
      </c>
    </row>
    <row r="2323" spans="1:3" x14ac:dyDescent="0.15">
      <c r="A2323" s="62" t="s">
        <v>3174</v>
      </c>
      <c r="B2323" s="93" t="s">
        <v>6481</v>
      </c>
      <c r="C2323" s="63">
        <v>276.39999999999998</v>
      </c>
    </row>
    <row r="2324" spans="1:3" x14ac:dyDescent="0.15">
      <c r="A2324" s="62" t="s">
        <v>3175</v>
      </c>
      <c r="B2324" s="93" t="s">
        <v>6482</v>
      </c>
      <c r="C2324" s="63">
        <v>286.39999999999998</v>
      </c>
    </row>
    <row r="2325" spans="1:3" x14ac:dyDescent="0.15">
      <c r="A2325" s="62" t="s">
        <v>3176</v>
      </c>
      <c r="B2325" s="93" t="s">
        <v>6291</v>
      </c>
      <c r="C2325" s="63">
        <v>256.39999999999998</v>
      </c>
    </row>
    <row r="2326" spans="1:3" x14ac:dyDescent="0.15">
      <c r="A2326" s="62" t="s">
        <v>3177</v>
      </c>
      <c r="B2326" s="93" t="s">
        <v>6292</v>
      </c>
      <c r="C2326" s="63">
        <v>266.39999999999998</v>
      </c>
    </row>
    <row r="2327" spans="1:3" x14ac:dyDescent="0.15">
      <c r="A2327" s="62" t="s">
        <v>3178</v>
      </c>
      <c r="B2327" s="93" t="s">
        <v>6483</v>
      </c>
      <c r="C2327" s="63">
        <v>296.39999999999998</v>
      </c>
    </row>
    <row r="2328" spans="1:3" x14ac:dyDescent="0.15">
      <c r="A2328" s="62" t="s">
        <v>3179</v>
      </c>
      <c r="B2328" s="93" t="s">
        <v>6484</v>
      </c>
      <c r="C2328" s="63">
        <v>306.39999999999998</v>
      </c>
    </row>
    <row r="2329" spans="1:3" x14ac:dyDescent="0.15">
      <c r="A2329" s="62" t="s">
        <v>3180</v>
      </c>
      <c r="B2329" s="93" t="s">
        <v>6293</v>
      </c>
      <c r="C2329" s="63">
        <v>276.39999999999998</v>
      </c>
    </row>
    <row r="2330" spans="1:3" x14ac:dyDescent="0.15">
      <c r="A2330" s="62" t="s">
        <v>3181</v>
      </c>
      <c r="B2330" s="93" t="s">
        <v>6303</v>
      </c>
      <c r="C2330" s="63">
        <v>286.39999999999998</v>
      </c>
    </row>
    <row r="2331" spans="1:3" x14ac:dyDescent="0.15">
      <c r="A2331" s="62" t="s">
        <v>3182</v>
      </c>
      <c r="B2331" s="93" t="s">
        <v>6485</v>
      </c>
      <c r="C2331" s="63">
        <v>214.3</v>
      </c>
    </row>
    <row r="2332" spans="1:3" x14ac:dyDescent="0.15">
      <c r="A2332" s="62" t="s">
        <v>3183</v>
      </c>
      <c r="B2332" s="93" t="s">
        <v>6279</v>
      </c>
      <c r="C2332" s="63">
        <v>194.3</v>
      </c>
    </row>
    <row r="2333" spans="1:3" x14ac:dyDescent="0.15">
      <c r="A2333" s="62" t="s">
        <v>3184</v>
      </c>
      <c r="B2333" s="93" t="s">
        <v>6280</v>
      </c>
      <c r="C2333" s="63">
        <v>204.3</v>
      </c>
    </row>
    <row r="2334" spans="1:3" x14ac:dyDescent="0.15">
      <c r="A2334" s="62" t="s">
        <v>3185</v>
      </c>
      <c r="B2334" s="93" t="s">
        <v>6486</v>
      </c>
      <c r="C2334" s="63">
        <v>234.3</v>
      </c>
    </row>
    <row r="2335" spans="1:3" x14ac:dyDescent="0.15">
      <c r="A2335" s="62" t="s">
        <v>3186</v>
      </c>
      <c r="B2335" s="62" t="s">
        <v>6487</v>
      </c>
      <c r="C2335" s="63">
        <v>244.3</v>
      </c>
    </row>
    <row r="2336" spans="1:3" x14ac:dyDescent="0.15">
      <c r="A2336" s="62" t="s">
        <v>3187</v>
      </c>
      <c r="B2336" s="62" t="s">
        <v>6281</v>
      </c>
      <c r="C2336" s="63">
        <v>214.3</v>
      </c>
    </row>
    <row r="2337" spans="1:3" x14ac:dyDescent="0.15">
      <c r="A2337" s="62" t="s">
        <v>3188</v>
      </c>
      <c r="B2337" s="62" t="s">
        <v>6282</v>
      </c>
      <c r="C2337" s="63">
        <v>224.3</v>
      </c>
    </row>
    <row r="2338" spans="1:3" x14ac:dyDescent="0.15">
      <c r="A2338" s="62" t="s">
        <v>3189</v>
      </c>
      <c r="B2338" s="62" t="s">
        <v>6283</v>
      </c>
      <c r="C2338" s="63">
        <v>204.3</v>
      </c>
    </row>
    <row r="2339" spans="1:3" x14ac:dyDescent="0.15">
      <c r="A2339" s="62" t="s">
        <v>3190</v>
      </c>
      <c r="B2339" s="62" t="s">
        <v>6284</v>
      </c>
      <c r="C2339" s="63">
        <v>214.3</v>
      </c>
    </row>
    <row r="2340" spans="1:3" x14ac:dyDescent="0.15">
      <c r="A2340" s="62" t="s">
        <v>3191</v>
      </c>
      <c r="B2340" s="62" t="s">
        <v>6285</v>
      </c>
      <c r="C2340" s="63">
        <v>224.3</v>
      </c>
    </row>
    <row r="2341" spans="1:3" x14ac:dyDescent="0.15">
      <c r="A2341" s="62" t="s">
        <v>3192</v>
      </c>
      <c r="B2341" s="62" t="s">
        <v>6286</v>
      </c>
      <c r="C2341" s="63">
        <v>234.3</v>
      </c>
    </row>
    <row r="2342" spans="1:3" x14ac:dyDescent="0.15">
      <c r="A2342" s="62" t="s">
        <v>3193</v>
      </c>
      <c r="B2342" s="62" t="s">
        <v>6488</v>
      </c>
      <c r="C2342" s="63">
        <v>146.4</v>
      </c>
    </row>
    <row r="2343" spans="1:3" x14ac:dyDescent="0.15">
      <c r="A2343" s="62" t="s">
        <v>3194</v>
      </c>
      <c r="B2343" s="62" t="s">
        <v>6489</v>
      </c>
      <c r="C2343" s="63">
        <v>206.4</v>
      </c>
    </row>
    <row r="2344" spans="1:3" x14ac:dyDescent="0.15">
      <c r="A2344" s="62" t="s">
        <v>3195</v>
      </c>
      <c r="B2344" s="62" t="s">
        <v>6490</v>
      </c>
      <c r="C2344" s="63">
        <v>166.4</v>
      </c>
    </row>
    <row r="2345" spans="1:3" x14ac:dyDescent="0.15">
      <c r="A2345" s="62" t="s">
        <v>3196</v>
      </c>
      <c r="B2345" s="62" t="s">
        <v>6516</v>
      </c>
      <c r="C2345" s="63">
        <v>226.4</v>
      </c>
    </row>
    <row r="2346" spans="1:3" x14ac:dyDescent="0.15">
      <c r="A2346" s="62" t="s">
        <v>3198</v>
      </c>
      <c r="B2346" s="62" t="s">
        <v>6492</v>
      </c>
      <c r="C2346" s="63">
        <v>124.3</v>
      </c>
    </row>
    <row r="2347" spans="1:3" x14ac:dyDescent="0.15">
      <c r="A2347" s="62" t="s">
        <v>3199</v>
      </c>
      <c r="B2347" s="62" t="s">
        <v>6517</v>
      </c>
      <c r="C2347" s="63">
        <v>184.3</v>
      </c>
    </row>
    <row r="2348" spans="1:3" x14ac:dyDescent="0.15">
      <c r="A2348" s="62" t="s">
        <v>3201</v>
      </c>
      <c r="B2348" s="62" t="s">
        <v>6518</v>
      </c>
      <c r="C2348" s="63">
        <v>144.30000000000001</v>
      </c>
    </row>
    <row r="2349" spans="1:3" x14ac:dyDescent="0.15">
      <c r="A2349" s="62" t="s">
        <v>3203</v>
      </c>
      <c r="B2349" s="62" t="s">
        <v>6519</v>
      </c>
      <c r="C2349" s="63">
        <v>204.3</v>
      </c>
    </row>
    <row r="2350" spans="1:3" x14ac:dyDescent="0.15">
      <c r="A2350" s="62" t="s">
        <v>3205</v>
      </c>
      <c r="B2350" s="62" t="s">
        <v>6298</v>
      </c>
      <c r="C2350" s="63">
        <v>114.8</v>
      </c>
    </row>
    <row r="2351" spans="1:3" x14ac:dyDescent="0.15">
      <c r="A2351" s="62" t="s">
        <v>3206</v>
      </c>
      <c r="B2351" s="62" t="s">
        <v>6496</v>
      </c>
      <c r="C2351" s="63">
        <v>154.80000000000001</v>
      </c>
    </row>
    <row r="2352" spans="1:3" x14ac:dyDescent="0.15">
      <c r="A2352" s="62" t="s">
        <v>3207</v>
      </c>
      <c r="B2352" s="62" t="s">
        <v>6497</v>
      </c>
      <c r="C2352" s="63">
        <v>139.80000000000001</v>
      </c>
    </row>
    <row r="2353" spans="1:3" x14ac:dyDescent="0.15">
      <c r="A2353" s="62" t="s">
        <v>3208</v>
      </c>
      <c r="B2353" s="62" t="s">
        <v>6498</v>
      </c>
      <c r="C2353" s="63">
        <v>134.80000000000001</v>
      </c>
    </row>
    <row r="2354" spans="1:3" x14ac:dyDescent="0.15">
      <c r="A2354" s="62" t="s">
        <v>3209</v>
      </c>
      <c r="B2354" s="62" t="s">
        <v>6499</v>
      </c>
      <c r="C2354" s="63">
        <v>174.8</v>
      </c>
    </row>
    <row r="2355" spans="1:3" x14ac:dyDescent="0.15">
      <c r="A2355" s="62" t="s">
        <v>3210</v>
      </c>
      <c r="B2355" s="62" t="s">
        <v>6500</v>
      </c>
      <c r="C2355" s="63">
        <v>159.80000000000001</v>
      </c>
    </row>
    <row r="2356" spans="1:3" x14ac:dyDescent="0.15">
      <c r="A2356" s="62" t="s">
        <v>3211</v>
      </c>
      <c r="B2356" s="62" t="s">
        <v>6301</v>
      </c>
      <c r="C2356" s="63">
        <v>110</v>
      </c>
    </row>
    <row r="2357" spans="1:3" x14ac:dyDescent="0.15">
      <c r="A2357" s="62" t="s">
        <v>3212</v>
      </c>
      <c r="B2357" s="62" t="s">
        <v>6511</v>
      </c>
      <c r="C2357" s="63">
        <v>66.900000000000006</v>
      </c>
    </row>
    <row r="2358" spans="1:3" x14ac:dyDescent="0.15">
      <c r="A2358" s="62" t="s">
        <v>3213</v>
      </c>
      <c r="B2358" s="62" t="s">
        <v>1925</v>
      </c>
      <c r="C2358" s="63">
        <v>224.3</v>
      </c>
    </row>
    <row r="2359" spans="1:3" x14ac:dyDescent="0.15">
      <c r="A2359" s="62" t="s">
        <v>3214</v>
      </c>
      <c r="B2359" s="62" t="s">
        <v>1927</v>
      </c>
      <c r="C2359" s="63">
        <v>246.4</v>
      </c>
    </row>
    <row r="2360" spans="1:3" x14ac:dyDescent="0.15">
      <c r="A2360" s="62" t="s">
        <v>3215</v>
      </c>
      <c r="B2360" s="62" t="s">
        <v>2404</v>
      </c>
      <c r="C2360" s="63">
        <v>254.3</v>
      </c>
    </row>
    <row r="2361" spans="1:3" x14ac:dyDescent="0.15">
      <c r="A2361" s="62" t="s">
        <v>3216</v>
      </c>
      <c r="B2361" s="62" t="s">
        <v>1933</v>
      </c>
      <c r="C2361" s="63">
        <v>244.3</v>
      </c>
    </row>
    <row r="2362" spans="1:3" x14ac:dyDescent="0.15">
      <c r="A2362" s="62" t="s">
        <v>3217</v>
      </c>
      <c r="B2362" s="62" t="s">
        <v>1935</v>
      </c>
      <c r="C2362" s="63">
        <v>234.3</v>
      </c>
    </row>
    <row r="2363" spans="1:3" x14ac:dyDescent="0.15">
      <c r="A2363" s="62" t="s">
        <v>3218</v>
      </c>
      <c r="B2363" s="62" t="s">
        <v>1937</v>
      </c>
      <c r="C2363" s="63">
        <v>224.3</v>
      </c>
    </row>
    <row r="2364" spans="1:3" x14ac:dyDescent="0.15">
      <c r="A2364" s="62" t="s">
        <v>3219</v>
      </c>
      <c r="B2364" s="93" t="s">
        <v>1939</v>
      </c>
      <c r="C2364" s="63">
        <v>226.1</v>
      </c>
    </row>
    <row r="2365" spans="1:3" x14ac:dyDescent="0.15">
      <c r="A2365" s="62" t="s">
        <v>3220</v>
      </c>
      <c r="B2365" s="62" t="s">
        <v>1941</v>
      </c>
      <c r="C2365" s="63">
        <v>236.1</v>
      </c>
    </row>
    <row r="2366" spans="1:3" x14ac:dyDescent="0.15">
      <c r="A2366" s="62" t="s">
        <v>3221</v>
      </c>
      <c r="B2366" s="62" t="s">
        <v>1943</v>
      </c>
      <c r="C2366" s="63">
        <v>206.1</v>
      </c>
    </row>
    <row r="2367" spans="1:3" x14ac:dyDescent="0.15">
      <c r="A2367" s="62" t="s">
        <v>3222</v>
      </c>
      <c r="B2367" s="62" t="s">
        <v>1945</v>
      </c>
      <c r="C2367" s="63">
        <v>216.1</v>
      </c>
    </row>
    <row r="2368" spans="1:3" x14ac:dyDescent="0.15">
      <c r="A2368" s="62" t="s">
        <v>3223</v>
      </c>
      <c r="B2368" s="93" t="s">
        <v>1947</v>
      </c>
      <c r="C2368" s="63">
        <v>166.1</v>
      </c>
    </row>
    <row r="2369" spans="1:3" x14ac:dyDescent="0.15">
      <c r="A2369" s="62" t="s">
        <v>3224</v>
      </c>
      <c r="B2369" s="62" t="s">
        <v>1949</v>
      </c>
      <c r="C2369" s="63">
        <v>176.1</v>
      </c>
    </row>
    <row r="2370" spans="1:3" x14ac:dyDescent="0.15">
      <c r="A2370" s="62" t="s">
        <v>3225</v>
      </c>
      <c r="B2370" s="93" t="s">
        <v>1951</v>
      </c>
      <c r="C2370" s="63">
        <v>236.1</v>
      </c>
    </row>
    <row r="2371" spans="1:3" x14ac:dyDescent="0.15">
      <c r="A2371" s="62" t="s">
        <v>3226</v>
      </c>
      <c r="B2371" s="62" t="s">
        <v>1953</v>
      </c>
      <c r="C2371" s="63">
        <v>246.1</v>
      </c>
    </row>
    <row r="2372" spans="1:3" x14ac:dyDescent="0.15">
      <c r="A2372" s="62" t="s">
        <v>3227</v>
      </c>
      <c r="B2372" s="62" t="s">
        <v>1011</v>
      </c>
      <c r="C2372" s="63">
        <v>216.1</v>
      </c>
    </row>
    <row r="2373" spans="1:3" x14ac:dyDescent="0.15">
      <c r="A2373" s="62" t="s">
        <v>3228</v>
      </c>
      <c r="B2373" s="93" t="s">
        <v>1013</v>
      </c>
      <c r="C2373" s="63">
        <v>226.1</v>
      </c>
    </row>
    <row r="2374" spans="1:3" x14ac:dyDescent="0.15">
      <c r="A2374" s="62" t="s">
        <v>3229</v>
      </c>
      <c r="B2374" s="93" t="s">
        <v>1957</v>
      </c>
      <c r="C2374" s="63">
        <v>146.1</v>
      </c>
    </row>
    <row r="2375" spans="1:3" x14ac:dyDescent="0.15">
      <c r="A2375" s="62" t="s">
        <v>3230</v>
      </c>
      <c r="B2375" s="62" t="s">
        <v>1959</v>
      </c>
      <c r="C2375" s="63">
        <v>156.1</v>
      </c>
    </row>
    <row r="2376" spans="1:3" x14ac:dyDescent="0.15">
      <c r="A2376" s="62" t="s">
        <v>3231</v>
      </c>
      <c r="B2376" s="62" t="s">
        <v>1961</v>
      </c>
      <c r="C2376" s="63">
        <v>256.10000000000002</v>
      </c>
    </row>
    <row r="2377" spans="1:3" x14ac:dyDescent="0.15">
      <c r="A2377" s="62" t="s">
        <v>3232</v>
      </c>
      <c r="B2377" s="62" t="s">
        <v>1963</v>
      </c>
      <c r="C2377" s="63">
        <v>266.10000000000002</v>
      </c>
    </row>
    <row r="2378" spans="1:3" x14ac:dyDescent="0.15">
      <c r="A2378" s="62" t="s">
        <v>3233</v>
      </c>
      <c r="B2378" s="93" t="s">
        <v>1017</v>
      </c>
      <c r="C2378" s="63">
        <v>236.1</v>
      </c>
    </row>
    <row r="2379" spans="1:3" x14ac:dyDescent="0.15">
      <c r="A2379" s="62" t="s">
        <v>3234</v>
      </c>
      <c r="B2379" s="62" t="s">
        <v>1019</v>
      </c>
      <c r="C2379" s="63">
        <v>246.1</v>
      </c>
    </row>
    <row r="2380" spans="1:3" x14ac:dyDescent="0.15">
      <c r="A2380" s="62" t="s">
        <v>3235</v>
      </c>
      <c r="B2380" s="93" t="s">
        <v>1967</v>
      </c>
      <c r="C2380" s="63">
        <v>276.10000000000002</v>
      </c>
    </row>
    <row r="2381" spans="1:3" x14ac:dyDescent="0.15">
      <c r="A2381" s="62" t="s">
        <v>3236</v>
      </c>
      <c r="B2381" s="93" t="s">
        <v>1969</v>
      </c>
      <c r="C2381" s="63">
        <v>286.10000000000002</v>
      </c>
    </row>
    <row r="2382" spans="1:3" x14ac:dyDescent="0.15">
      <c r="A2382" s="62" t="s">
        <v>3237</v>
      </c>
      <c r="B2382" s="62" t="s">
        <v>1971</v>
      </c>
      <c r="C2382" s="63">
        <v>256.10000000000002</v>
      </c>
    </row>
    <row r="2383" spans="1:3" x14ac:dyDescent="0.15">
      <c r="A2383" s="62" t="s">
        <v>3238</v>
      </c>
      <c r="B2383" s="62" t="s">
        <v>1023</v>
      </c>
      <c r="C2383" s="63">
        <v>266.10000000000002</v>
      </c>
    </row>
    <row r="2384" spans="1:3" x14ac:dyDescent="0.15">
      <c r="A2384" s="62" t="s">
        <v>3239</v>
      </c>
      <c r="B2384" s="62" t="s">
        <v>1974</v>
      </c>
      <c r="C2384" s="63">
        <v>296.10000000000002</v>
      </c>
    </row>
    <row r="2385" spans="1:3" x14ac:dyDescent="0.15">
      <c r="A2385" s="62" t="s">
        <v>3240</v>
      </c>
      <c r="B2385" s="62" t="s">
        <v>1976</v>
      </c>
      <c r="C2385" s="63">
        <v>306.10000000000002</v>
      </c>
    </row>
    <row r="2386" spans="1:3" x14ac:dyDescent="0.15">
      <c r="A2386" s="62" t="s">
        <v>3241</v>
      </c>
      <c r="B2386" s="62" t="s">
        <v>1025</v>
      </c>
      <c r="C2386" s="63">
        <v>276.10000000000002</v>
      </c>
    </row>
    <row r="2387" spans="1:3" x14ac:dyDescent="0.15">
      <c r="A2387" s="62" t="s">
        <v>3242</v>
      </c>
      <c r="B2387" s="62" t="s">
        <v>1027</v>
      </c>
      <c r="C2387" s="63">
        <v>286.10000000000002</v>
      </c>
    </row>
    <row r="2388" spans="1:3" x14ac:dyDescent="0.15">
      <c r="A2388" s="62" t="s">
        <v>3243</v>
      </c>
      <c r="B2388" s="62" t="s">
        <v>1980</v>
      </c>
      <c r="C2388" s="63">
        <v>204</v>
      </c>
    </row>
    <row r="2389" spans="1:3" x14ac:dyDescent="0.15">
      <c r="A2389" s="62" t="s">
        <v>3244</v>
      </c>
      <c r="B2389" s="62" t="s">
        <v>1982</v>
      </c>
      <c r="C2389" s="63">
        <v>214</v>
      </c>
    </row>
    <row r="2390" spans="1:3" x14ac:dyDescent="0.15">
      <c r="A2390" s="62" t="s">
        <v>3245</v>
      </c>
      <c r="B2390" s="62" t="s">
        <v>1984</v>
      </c>
      <c r="C2390" s="63">
        <v>184</v>
      </c>
    </row>
    <row r="2391" spans="1:3" x14ac:dyDescent="0.15">
      <c r="A2391" s="62" t="s">
        <v>3246</v>
      </c>
      <c r="B2391" s="62" t="s">
        <v>1986</v>
      </c>
      <c r="C2391" s="63">
        <v>194</v>
      </c>
    </row>
    <row r="2392" spans="1:3" x14ac:dyDescent="0.15">
      <c r="A2392" s="62" t="s">
        <v>3247</v>
      </c>
      <c r="B2392" s="62" t="s">
        <v>1988</v>
      </c>
      <c r="C2392" s="63">
        <v>144</v>
      </c>
    </row>
    <row r="2393" spans="1:3" x14ac:dyDescent="0.15">
      <c r="A2393" s="62" t="s">
        <v>3248</v>
      </c>
      <c r="B2393" s="62" t="s">
        <v>1990</v>
      </c>
      <c r="C2393" s="63">
        <v>154</v>
      </c>
    </row>
    <row r="2394" spans="1:3" x14ac:dyDescent="0.15">
      <c r="A2394" s="62" t="s">
        <v>3249</v>
      </c>
      <c r="B2394" s="62" t="s">
        <v>1992</v>
      </c>
      <c r="C2394" s="63">
        <v>214</v>
      </c>
    </row>
    <row r="2395" spans="1:3" x14ac:dyDescent="0.15">
      <c r="A2395" s="62" t="s">
        <v>3250</v>
      </c>
      <c r="B2395" s="62" t="s">
        <v>1994</v>
      </c>
      <c r="C2395" s="63">
        <v>224</v>
      </c>
    </row>
    <row r="2396" spans="1:3" x14ac:dyDescent="0.15">
      <c r="A2396" s="62" t="s">
        <v>3251</v>
      </c>
      <c r="B2396" s="62" t="s">
        <v>987</v>
      </c>
      <c r="C2396" s="63">
        <v>194</v>
      </c>
    </row>
    <row r="2397" spans="1:3" x14ac:dyDescent="0.15">
      <c r="A2397" s="62" t="s">
        <v>3252</v>
      </c>
      <c r="B2397" s="62" t="s">
        <v>989</v>
      </c>
      <c r="C2397" s="63">
        <v>204</v>
      </c>
    </row>
    <row r="2398" spans="1:3" x14ac:dyDescent="0.15">
      <c r="A2398" s="62" t="s">
        <v>3253</v>
      </c>
      <c r="B2398" s="62" t="s">
        <v>1998</v>
      </c>
      <c r="C2398" s="63">
        <v>124</v>
      </c>
    </row>
    <row r="2399" spans="1:3" x14ac:dyDescent="0.15">
      <c r="A2399" s="62" t="s">
        <v>3254</v>
      </c>
      <c r="B2399" s="62" t="s">
        <v>2000</v>
      </c>
      <c r="C2399" s="63">
        <v>134</v>
      </c>
    </row>
    <row r="2400" spans="1:3" x14ac:dyDescent="0.15">
      <c r="A2400" s="62" t="s">
        <v>3255</v>
      </c>
      <c r="B2400" s="62" t="s">
        <v>2002</v>
      </c>
      <c r="C2400" s="63">
        <v>234</v>
      </c>
    </row>
    <row r="2401" spans="1:3" x14ac:dyDescent="0.15">
      <c r="A2401" s="62" t="s">
        <v>3256</v>
      </c>
      <c r="B2401" s="62" t="s">
        <v>2004</v>
      </c>
      <c r="C2401" s="63">
        <v>244</v>
      </c>
    </row>
    <row r="2402" spans="1:3" x14ac:dyDescent="0.15">
      <c r="A2402" s="62" t="s">
        <v>3257</v>
      </c>
      <c r="B2402" s="62" t="s">
        <v>995</v>
      </c>
      <c r="C2402" s="63">
        <v>214</v>
      </c>
    </row>
    <row r="2403" spans="1:3" x14ac:dyDescent="0.15">
      <c r="A2403" s="62" t="s">
        <v>3258</v>
      </c>
      <c r="B2403" s="62" t="s">
        <v>997</v>
      </c>
      <c r="C2403" s="63">
        <v>224</v>
      </c>
    </row>
    <row r="2404" spans="1:3" x14ac:dyDescent="0.15">
      <c r="A2404" s="62" t="s">
        <v>3259</v>
      </c>
      <c r="B2404" s="62" t="s">
        <v>2008</v>
      </c>
      <c r="C2404" s="63">
        <v>224</v>
      </c>
    </row>
    <row r="2405" spans="1:3" x14ac:dyDescent="0.15">
      <c r="A2405" s="62" t="s">
        <v>3260</v>
      </c>
      <c r="B2405" s="62" t="s">
        <v>2010</v>
      </c>
      <c r="C2405" s="63">
        <v>234</v>
      </c>
    </row>
    <row r="2406" spans="1:3" x14ac:dyDescent="0.15">
      <c r="A2406" s="62" t="s">
        <v>3261</v>
      </c>
      <c r="B2406" s="62" t="s">
        <v>2012</v>
      </c>
      <c r="C2406" s="63">
        <v>204</v>
      </c>
    </row>
    <row r="2407" spans="1:3" x14ac:dyDescent="0.15">
      <c r="A2407" s="62" t="s">
        <v>3262</v>
      </c>
      <c r="B2407" s="62" t="s">
        <v>1001</v>
      </c>
      <c r="C2407" s="63">
        <v>214</v>
      </c>
    </row>
    <row r="2408" spans="1:3" x14ac:dyDescent="0.15">
      <c r="A2408" s="62" t="s">
        <v>3263</v>
      </c>
      <c r="B2408" s="62" t="s">
        <v>2015</v>
      </c>
      <c r="C2408" s="63">
        <v>244</v>
      </c>
    </row>
    <row r="2409" spans="1:3" x14ac:dyDescent="0.15">
      <c r="A2409" s="62" t="s">
        <v>3264</v>
      </c>
      <c r="B2409" s="62" t="s">
        <v>2017</v>
      </c>
      <c r="C2409" s="63">
        <v>254</v>
      </c>
    </row>
    <row r="2410" spans="1:3" x14ac:dyDescent="0.15">
      <c r="A2410" s="62" t="s">
        <v>3265</v>
      </c>
      <c r="B2410" s="62" t="s">
        <v>1003</v>
      </c>
      <c r="C2410" s="63">
        <v>224</v>
      </c>
    </row>
    <row r="2411" spans="1:3" x14ac:dyDescent="0.15">
      <c r="A2411" s="62" t="s">
        <v>3266</v>
      </c>
      <c r="B2411" s="62" t="s">
        <v>1005</v>
      </c>
      <c r="C2411" s="63">
        <v>234</v>
      </c>
    </row>
    <row r="2412" spans="1:3" x14ac:dyDescent="0.15">
      <c r="A2412" s="62" t="s">
        <v>3267</v>
      </c>
      <c r="B2412" s="62" t="s">
        <v>2021</v>
      </c>
      <c r="C2412" s="63">
        <v>174.5</v>
      </c>
    </row>
    <row r="2413" spans="1:3" x14ac:dyDescent="0.15">
      <c r="A2413" s="62" t="s">
        <v>3268</v>
      </c>
      <c r="B2413" s="62" t="s">
        <v>2023</v>
      </c>
      <c r="C2413" s="63">
        <v>154.5</v>
      </c>
    </row>
    <row r="2414" spans="1:3" x14ac:dyDescent="0.15">
      <c r="A2414" s="62" t="s">
        <v>3269</v>
      </c>
      <c r="B2414" s="62" t="s">
        <v>2025</v>
      </c>
      <c r="C2414" s="63">
        <v>159.5</v>
      </c>
    </row>
    <row r="2415" spans="1:3" x14ac:dyDescent="0.15">
      <c r="A2415" s="62" t="s">
        <v>3270</v>
      </c>
      <c r="B2415" s="62" t="s">
        <v>2027</v>
      </c>
      <c r="C2415" s="63">
        <v>139.5</v>
      </c>
    </row>
    <row r="2416" spans="1:3" x14ac:dyDescent="0.15">
      <c r="A2416" s="62" t="s">
        <v>3271</v>
      </c>
      <c r="B2416" s="62" t="s">
        <v>2029</v>
      </c>
      <c r="C2416" s="63">
        <v>134.5</v>
      </c>
    </row>
    <row r="2417" spans="1:3" x14ac:dyDescent="0.15">
      <c r="A2417" s="62" t="s">
        <v>3272</v>
      </c>
      <c r="B2417" s="62" t="s">
        <v>1033</v>
      </c>
      <c r="C2417" s="63">
        <v>114.5</v>
      </c>
    </row>
    <row r="2418" spans="1:3" x14ac:dyDescent="0.15">
      <c r="A2418" s="62" t="s">
        <v>3273</v>
      </c>
      <c r="B2418" s="62" t="s">
        <v>1035</v>
      </c>
      <c r="C2418" s="63">
        <v>109.7</v>
      </c>
    </row>
    <row r="2419" spans="1:3" x14ac:dyDescent="0.15">
      <c r="A2419" s="62" t="s">
        <v>3274</v>
      </c>
      <c r="B2419" s="62" t="s">
        <v>2937</v>
      </c>
      <c r="C2419" s="63">
        <v>66.599999999999994</v>
      </c>
    </row>
    <row r="2420" spans="1:3" x14ac:dyDescent="0.15">
      <c r="A2420" s="62" t="s">
        <v>3275</v>
      </c>
      <c r="B2420" s="62" t="s">
        <v>2034</v>
      </c>
      <c r="C2420" s="63">
        <v>145.80000000000001</v>
      </c>
    </row>
    <row r="2421" spans="1:3" x14ac:dyDescent="0.15">
      <c r="A2421" s="62" t="s">
        <v>3276</v>
      </c>
      <c r="B2421" s="62" t="s">
        <v>2036</v>
      </c>
      <c r="C2421" s="63">
        <v>155.80000000000001</v>
      </c>
    </row>
    <row r="2422" spans="1:3" x14ac:dyDescent="0.15">
      <c r="A2422" s="62" t="s">
        <v>3277</v>
      </c>
      <c r="B2422" s="62" t="s">
        <v>2038</v>
      </c>
      <c r="C2422" s="63">
        <v>205.8</v>
      </c>
    </row>
    <row r="2423" spans="1:3" x14ac:dyDescent="0.15">
      <c r="A2423" s="62" t="s">
        <v>3278</v>
      </c>
      <c r="B2423" s="62" t="s">
        <v>2040</v>
      </c>
      <c r="C2423" s="63">
        <v>215.8</v>
      </c>
    </row>
    <row r="2424" spans="1:3" x14ac:dyDescent="0.15">
      <c r="A2424" s="62" t="s">
        <v>3279</v>
      </c>
      <c r="B2424" s="62" t="s">
        <v>1047</v>
      </c>
      <c r="C2424" s="63">
        <v>215.8</v>
      </c>
    </row>
    <row r="2425" spans="1:3" x14ac:dyDescent="0.15">
      <c r="A2425" s="62" t="s">
        <v>3280</v>
      </c>
      <c r="B2425" s="62" t="s">
        <v>1049</v>
      </c>
      <c r="C2425" s="63">
        <v>225.8</v>
      </c>
    </row>
    <row r="2426" spans="1:3" x14ac:dyDescent="0.15">
      <c r="A2426" s="62" t="s">
        <v>3281</v>
      </c>
      <c r="B2426" s="62" t="s">
        <v>2044</v>
      </c>
      <c r="C2426" s="63">
        <v>255.8</v>
      </c>
    </row>
    <row r="2427" spans="1:3" x14ac:dyDescent="0.15">
      <c r="A2427" s="62" t="s">
        <v>3282</v>
      </c>
      <c r="B2427" s="62" t="s">
        <v>1053</v>
      </c>
      <c r="C2427" s="63">
        <v>265.8</v>
      </c>
    </row>
    <row r="2428" spans="1:3" x14ac:dyDescent="0.15">
      <c r="A2428" s="62" t="s">
        <v>3283</v>
      </c>
      <c r="B2428" s="62" t="s">
        <v>1055</v>
      </c>
      <c r="C2428" s="63">
        <v>235.8</v>
      </c>
    </row>
    <row r="2429" spans="1:3" x14ac:dyDescent="0.15">
      <c r="A2429" s="62" t="s">
        <v>3284</v>
      </c>
      <c r="B2429" s="62" t="s">
        <v>1057</v>
      </c>
      <c r="C2429" s="63">
        <v>245.8</v>
      </c>
    </row>
    <row r="2430" spans="1:3" x14ac:dyDescent="0.15">
      <c r="A2430" s="62" t="s">
        <v>3285</v>
      </c>
      <c r="B2430" s="62" t="s">
        <v>1059</v>
      </c>
      <c r="C2430" s="63">
        <v>275.8</v>
      </c>
    </row>
    <row r="2431" spans="1:3" x14ac:dyDescent="0.15">
      <c r="A2431" s="62" t="s">
        <v>3286</v>
      </c>
      <c r="B2431" s="62" t="s">
        <v>1061</v>
      </c>
      <c r="C2431" s="63">
        <v>285.8</v>
      </c>
    </row>
    <row r="2432" spans="1:3" x14ac:dyDescent="0.15">
      <c r="A2432" s="62" t="s">
        <v>3287</v>
      </c>
      <c r="B2432" s="62" t="s">
        <v>2051</v>
      </c>
      <c r="C2432" s="63">
        <v>165.8</v>
      </c>
    </row>
    <row r="2433" spans="1:3" x14ac:dyDescent="0.15">
      <c r="A2433" s="62" t="s">
        <v>3288</v>
      </c>
      <c r="B2433" s="62" t="s">
        <v>2053</v>
      </c>
      <c r="C2433" s="63">
        <v>175.8</v>
      </c>
    </row>
    <row r="2434" spans="1:3" x14ac:dyDescent="0.15">
      <c r="A2434" s="62" t="s">
        <v>3289</v>
      </c>
      <c r="B2434" s="62" t="s">
        <v>2055</v>
      </c>
      <c r="C2434" s="63">
        <v>225.8</v>
      </c>
    </row>
    <row r="2435" spans="1:3" x14ac:dyDescent="0.15">
      <c r="A2435" s="62" t="s">
        <v>3290</v>
      </c>
      <c r="B2435" s="62" t="s">
        <v>2057</v>
      </c>
      <c r="C2435" s="63">
        <v>235.8</v>
      </c>
    </row>
    <row r="2436" spans="1:3" x14ac:dyDescent="0.15">
      <c r="A2436" s="62" t="s">
        <v>3291</v>
      </c>
      <c r="B2436" s="62" t="s">
        <v>2059</v>
      </c>
      <c r="C2436" s="63">
        <v>235.8</v>
      </c>
    </row>
    <row r="2437" spans="1:3" x14ac:dyDescent="0.15">
      <c r="A2437" s="62" t="s">
        <v>3292</v>
      </c>
      <c r="B2437" s="62" t="s">
        <v>2061</v>
      </c>
      <c r="C2437" s="63">
        <v>245.8</v>
      </c>
    </row>
    <row r="2438" spans="1:3" x14ac:dyDescent="0.15">
      <c r="A2438" s="62" t="s">
        <v>3293</v>
      </c>
      <c r="B2438" s="62" t="s">
        <v>2063</v>
      </c>
      <c r="C2438" s="63">
        <v>275.8</v>
      </c>
    </row>
    <row r="2439" spans="1:3" x14ac:dyDescent="0.15">
      <c r="A2439" s="62" t="s">
        <v>3294</v>
      </c>
      <c r="B2439" s="62" t="s">
        <v>2065</v>
      </c>
      <c r="C2439" s="63">
        <v>285.8</v>
      </c>
    </row>
    <row r="2440" spans="1:3" x14ac:dyDescent="0.15">
      <c r="A2440" s="62" t="s">
        <v>3295</v>
      </c>
      <c r="B2440" s="62" t="s">
        <v>2067</v>
      </c>
      <c r="C2440" s="63">
        <v>255.8</v>
      </c>
    </row>
    <row r="2441" spans="1:3" x14ac:dyDescent="0.15">
      <c r="A2441" s="62" t="s">
        <v>3296</v>
      </c>
      <c r="B2441" s="62" t="s">
        <v>2069</v>
      </c>
      <c r="C2441" s="63">
        <v>265.8</v>
      </c>
    </row>
    <row r="2442" spans="1:3" x14ac:dyDescent="0.15">
      <c r="A2442" s="62" t="s">
        <v>3297</v>
      </c>
      <c r="B2442" s="62" t="s">
        <v>2071</v>
      </c>
      <c r="C2442" s="63">
        <v>295.8</v>
      </c>
    </row>
    <row r="2443" spans="1:3" x14ac:dyDescent="0.15">
      <c r="A2443" s="62" t="s">
        <v>3298</v>
      </c>
      <c r="B2443" s="62" t="s">
        <v>2073</v>
      </c>
      <c r="C2443" s="63">
        <v>305.8</v>
      </c>
    </row>
    <row r="2444" spans="1:3" x14ac:dyDescent="0.15">
      <c r="A2444" s="62" t="s">
        <v>3299</v>
      </c>
      <c r="B2444" s="62" t="s">
        <v>2075</v>
      </c>
      <c r="C2444" s="63">
        <v>123.7</v>
      </c>
    </row>
    <row r="2445" spans="1:3" x14ac:dyDescent="0.15">
      <c r="A2445" s="62" t="s">
        <v>3300</v>
      </c>
      <c r="B2445" s="62" t="s">
        <v>2077</v>
      </c>
      <c r="C2445" s="63">
        <v>133.69999999999999</v>
      </c>
    </row>
    <row r="2446" spans="1:3" x14ac:dyDescent="0.15">
      <c r="A2446" s="62" t="s">
        <v>3301</v>
      </c>
      <c r="B2446" s="62" t="s">
        <v>2079</v>
      </c>
      <c r="C2446" s="63">
        <v>183.7</v>
      </c>
    </row>
    <row r="2447" spans="1:3" x14ac:dyDescent="0.15">
      <c r="A2447" s="62" t="s">
        <v>3302</v>
      </c>
      <c r="B2447" s="62" t="s">
        <v>2081</v>
      </c>
      <c r="C2447" s="63">
        <v>193.7</v>
      </c>
    </row>
    <row r="2448" spans="1:3" x14ac:dyDescent="0.15">
      <c r="A2448" s="62" t="s">
        <v>3303</v>
      </c>
      <c r="B2448" s="62" t="s">
        <v>1071</v>
      </c>
      <c r="C2448" s="63">
        <v>193.7</v>
      </c>
    </row>
    <row r="2449" spans="1:3" x14ac:dyDescent="0.15">
      <c r="A2449" s="62" t="s">
        <v>3304</v>
      </c>
      <c r="B2449" s="62" t="s">
        <v>1073</v>
      </c>
      <c r="C2449" s="63">
        <v>203.7</v>
      </c>
    </row>
    <row r="2450" spans="1:3" x14ac:dyDescent="0.15">
      <c r="A2450" s="62" t="s">
        <v>3305</v>
      </c>
      <c r="B2450" s="62" t="s">
        <v>2085</v>
      </c>
      <c r="C2450" s="63">
        <v>203.7</v>
      </c>
    </row>
    <row r="2451" spans="1:3" x14ac:dyDescent="0.15">
      <c r="A2451" s="62" t="s">
        <v>3306</v>
      </c>
      <c r="B2451" s="62" t="s">
        <v>1077</v>
      </c>
      <c r="C2451" s="63">
        <v>213.7</v>
      </c>
    </row>
    <row r="2452" spans="1:3" x14ac:dyDescent="0.15">
      <c r="A2452" s="62" t="s">
        <v>3307</v>
      </c>
      <c r="B2452" s="62" t="s">
        <v>1079</v>
      </c>
      <c r="C2452" s="63">
        <v>213.7</v>
      </c>
    </row>
    <row r="2453" spans="1:3" x14ac:dyDescent="0.15">
      <c r="A2453" s="62" t="s">
        <v>3308</v>
      </c>
      <c r="B2453" s="62" t="s">
        <v>1081</v>
      </c>
      <c r="C2453" s="63">
        <v>223.7</v>
      </c>
    </row>
    <row r="2454" spans="1:3" x14ac:dyDescent="0.15">
      <c r="A2454" s="62" t="s">
        <v>3309</v>
      </c>
      <c r="B2454" s="62" t="s">
        <v>1083</v>
      </c>
      <c r="C2454" s="63">
        <v>223.7</v>
      </c>
    </row>
    <row r="2455" spans="1:3" x14ac:dyDescent="0.15">
      <c r="A2455" s="62" t="s">
        <v>3310</v>
      </c>
      <c r="B2455" s="62" t="s">
        <v>1085</v>
      </c>
      <c r="C2455" s="63">
        <v>233.7</v>
      </c>
    </row>
    <row r="2456" spans="1:3" x14ac:dyDescent="0.15">
      <c r="A2456" s="62" t="s">
        <v>3311</v>
      </c>
      <c r="B2456" s="62" t="s">
        <v>2092</v>
      </c>
      <c r="C2456" s="63">
        <v>143.69999999999999</v>
      </c>
    </row>
    <row r="2457" spans="1:3" x14ac:dyDescent="0.15">
      <c r="A2457" s="62" t="s">
        <v>3312</v>
      </c>
      <c r="B2457" s="62" t="s">
        <v>2094</v>
      </c>
      <c r="C2457" s="63">
        <v>153.69999999999999</v>
      </c>
    </row>
    <row r="2458" spans="1:3" x14ac:dyDescent="0.15">
      <c r="A2458" s="62" t="s">
        <v>3313</v>
      </c>
      <c r="B2458" s="62" t="s">
        <v>2096</v>
      </c>
      <c r="C2458" s="63">
        <v>203.7</v>
      </c>
    </row>
    <row r="2459" spans="1:3" x14ac:dyDescent="0.15">
      <c r="A2459" s="62" t="s">
        <v>3314</v>
      </c>
      <c r="B2459" s="62" t="s">
        <v>2098</v>
      </c>
      <c r="C2459" s="63">
        <v>213.7</v>
      </c>
    </row>
    <row r="2460" spans="1:3" x14ac:dyDescent="0.15">
      <c r="A2460" s="62" t="s">
        <v>3315</v>
      </c>
      <c r="B2460" s="62" t="s">
        <v>2100</v>
      </c>
      <c r="C2460" s="63">
        <v>213.7</v>
      </c>
    </row>
    <row r="2461" spans="1:3" x14ac:dyDescent="0.15">
      <c r="A2461" s="62" t="s">
        <v>3316</v>
      </c>
      <c r="B2461" s="62" t="s">
        <v>2102</v>
      </c>
      <c r="C2461" s="63">
        <v>223.7</v>
      </c>
    </row>
    <row r="2462" spans="1:3" x14ac:dyDescent="0.15">
      <c r="A2462" s="62" t="s">
        <v>3317</v>
      </c>
      <c r="B2462" s="62" t="s">
        <v>2104</v>
      </c>
      <c r="C2462" s="63">
        <v>223.7</v>
      </c>
    </row>
    <row r="2463" spans="1:3" x14ac:dyDescent="0.15">
      <c r="A2463" s="62" t="s">
        <v>3318</v>
      </c>
      <c r="B2463" s="62" t="s">
        <v>2106</v>
      </c>
      <c r="C2463" s="63">
        <v>233.7</v>
      </c>
    </row>
    <row r="2464" spans="1:3" x14ac:dyDescent="0.15">
      <c r="A2464" s="62" t="s">
        <v>3319</v>
      </c>
      <c r="B2464" s="62" t="s">
        <v>2108</v>
      </c>
      <c r="C2464" s="63">
        <v>233.7</v>
      </c>
    </row>
    <row r="2465" spans="1:3" x14ac:dyDescent="0.15">
      <c r="A2465" s="62" t="s">
        <v>3320</v>
      </c>
      <c r="B2465" s="62" t="s">
        <v>2110</v>
      </c>
      <c r="C2465" s="63">
        <v>243.7</v>
      </c>
    </row>
    <row r="2466" spans="1:3" x14ac:dyDescent="0.15">
      <c r="A2466" s="62" t="s">
        <v>3321</v>
      </c>
      <c r="B2466" s="62" t="s">
        <v>2112</v>
      </c>
      <c r="C2466" s="63">
        <v>243.7</v>
      </c>
    </row>
    <row r="2467" spans="1:3" x14ac:dyDescent="0.15">
      <c r="A2467" s="62" t="s">
        <v>3322</v>
      </c>
      <c r="B2467" s="62" t="s">
        <v>2114</v>
      </c>
      <c r="C2467" s="63">
        <v>253.7</v>
      </c>
    </row>
    <row r="2468" spans="1:3" x14ac:dyDescent="0.15">
      <c r="A2468" s="62" t="s">
        <v>3323</v>
      </c>
      <c r="B2468" s="62" t="s">
        <v>1087</v>
      </c>
      <c r="C2468" s="63">
        <v>114.2</v>
      </c>
    </row>
    <row r="2469" spans="1:3" x14ac:dyDescent="0.15">
      <c r="A2469" s="62" t="s">
        <v>3324</v>
      </c>
      <c r="B2469" s="62" t="s">
        <v>2117</v>
      </c>
      <c r="C2469" s="63">
        <v>154.19999999999999</v>
      </c>
    </row>
    <row r="2470" spans="1:3" x14ac:dyDescent="0.15">
      <c r="A2470" s="62" t="s">
        <v>3325</v>
      </c>
      <c r="B2470" s="62" t="s">
        <v>2119</v>
      </c>
      <c r="C2470" s="63">
        <v>139.19999999999999</v>
      </c>
    </row>
    <row r="2471" spans="1:3" x14ac:dyDescent="0.15">
      <c r="A2471" s="62" t="s">
        <v>3326</v>
      </c>
      <c r="B2471" s="62" t="s">
        <v>2121</v>
      </c>
      <c r="C2471" s="63">
        <v>134.19999999999999</v>
      </c>
    </row>
    <row r="2472" spans="1:3" x14ac:dyDescent="0.15">
      <c r="A2472" s="62" t="s">
        <v>3327</v>
      </c>
      <c r="B2472" s="62" t="s">
        <v>2123</v>
      </c>
      <c r="C2472" s="63">
        <v>174.2</v>
      </c>
    </row>
    <row r="2473" spans="1:3" x14ac:dyDescent="0.15">
      <c r="A2473" s="62" t="s">
        <v>3328</v>
      </c>
      <c r="B2473" s="62" t="s">
        <v>2125</v>
      </c>
      <c r="C2473" s="63">
        <v>159.19999999999999</v>
      </c>
    </row>
    <row r="2474" spans="1:3" x14ac:dyDescent="0.15">
      <c r="A2474" s="62" t="s">
        <v>3329</v>
      </c>
      <c r="B2474" s="62" t="s">
        <v>1093</v>
      </c>
      <c r="C2474" s="63">
        <v>109.4</v>
      </c>
    </row>
    <row r="2475" spans="1:3" x14ac:dyDescent="0.15">
      <c r="A2475" s="62" t="s">
        <v>3330</v>
      </c>
      <c r="B2475" s="62" t="s">
        <v>2939</v>
      </c>
      <c r="C2475" s="63">
        <v>66.3</v>
      </c>
    </row>
    <row r="2476" spans="1:3" x14ac:dyDescent="0.15">
      <c r="A2476" s="62" t="s">
        <v>3331</v>
      </c>
      <c r="B2476" s="62" t="s">
        <v>2908</v>
      </c>
      <c r="C2476" s="63">
        <v>255.5</v>
      </c>
    </row>
    <row r="2477" spans="1:3" x14ac:dyDescent="0.15">
      <c r="A2477" s="62" t="s">
        <v>3332</v>
      </c>
      <c r="B2477" s="62" t="s">
        <v>1105</v>
      </c>
      <c r="C2477" s="63">
        <v>265.5</v>
      </c>
    </row>
    <row r="2478" spans="1:3" x14ac:dyDescent="0.15">
      <c r="A2478" s="62" t="s">
        <v>3333</v>
      </c>
      <c r="B2478" s="62" t="s">
        <v>2910</v>
      </c>
      <c r="C2478" s="63">
        <v>203.4</v>
      </c>
    </row>
    <row r="2479" spans="1:3" x14ac:dyDescent="0.15">
      <c r="A2479" s="62" t="s">
        <v>3334</v>
      </c>
      <c r="B2479" s="62" t="s">
        <v>1109</v>
      </c>
      <c r="C2479" s="63">
        <v>213.4</v>
      </c>
    </row>
    <row r="2480" spans="1:3" x14ac:dyDescent="0.15">
      <c r="A2480" s="62" t="s">
        <v>3335</v>
      </c>
      <c r="B2480" s="62" t="s">
        <v>3336</v>
      </c>
      <c r="C2480" s="63">
        <v>153.9</v>
      </c>
    </row>
    <row r="2481" spans="1:3" x14ac:dyDescent="0.15">
      <c r="A2481" s="62" t="s">
        <v>3337</v>
      </c>
      <c r="B2481" s="62" t="s">
        <v>6307</v>
      </c>
      <c r="C2481" s="63">
        <v>93.2</v>
      </c>
    </row>
    <row r="2482" spans="1:3" x14ac:dyDescent="0.15">
      <c r="A2482" s="62" t="s">
        <v>3338</v>
      </c>
      <c r="B2482" s="62" t="s">
        <v>6308</v>
      </c>
      <c r="C2482" s="63">
        <v>113.2</v>
      </c>
    </row>
    <row r="2483" spans="1:3" x14ac:dyDescent="0.15">
      <c r="A2483" s="62" t="s">
        <v>3339</v>
      </c>
      <c r="B2483" s="62" t="s">
        <v>6309</v>
      </c>
      <c r="C2483" s="63">
        <v>153.19999999999999</v>
      </c>
    </row>
    <row r="2484" spans="1:3" x14ac:dyDescent="0.15">
      <c r="A2484" s="62" t="s">
        <v>3340</v>
      </c>
      <c r="B2484" s="62" t="s">
        <v>6310</v>
      </c>
      <c r="C2484" s="63">
        <v>173.2</v>
      </c>
    </row>
    <row r="2485" spans="1:3" x14ac:dyDescent="0.15">
      <c r="A2485" s="62" t="s">
        <v>3341</v>
      </c>
      <c r="B2485" s="62" t="s">
        <v>6311</v>
      </c>
      <c r="C2485" s="63">
        <v>113.2</v>
      </c>
    </row>
    <row r="2486" spans="1:3" x14ac:dyDescent="0.15">
      <c r="A2486" s="62" t="s">
        <v>3342</v>
      </c>
      <c r="B2486" s="62" t="s">
        <v>6312</v>
      </c>
      <c r="C2486" s="63">
        <v>133.19999999999999</v>
      </c>
    </row>
    <row r="2487" spans="1:3" x14ac:dyDescent="0.15">
      <c r="A2487" s="62" t="s">
        <v>3343</v>
      </c>
      <c r="B2487" s="62" t="s">
        <v>6313</v>
      </c>
      <c r="C2487" s="63">
        <v>173.2</v>
      </c>
    </row>
    <row r="2488" spans="1:3" x14ac:dyDescent="0.15">
      <c r="A2488" s="62" t="s">
        <v>3344</v>
      </c>
      <c r="B2488" s="62" t="s">
        <v>6314</v>
      </c>
      <c r="C2488" s="63">
        <v>193.2</v>
      </c>
    </row>
    <row r="2489" spans="1:3" x14ac:dyDescent="0.15">
      <c r="A2489" s="62" t="s">
        <v>3345</v>
      </c>
      <c r="B2489" s="62" t="s">
        <v>6315</v>
      </c>
      <c r="C2489" s="63">
        <v>83.8</v>
      </c>
    </row>
    <row r="2490" spans="1:3" x14ac:dyDescent="0.15">
      <c r="A2490" s="62" t="s">
        <v>3346</v>
      </c>
      <c r="B2490" s="62" t="s">
        <v>6316</v>
      </c>
      <c r="C2490" s="63">
        <v>103.8</v>
      </c>
    </row>
    <row r="2491" spans="1:3" x14ac:dyDescent="0.15">
      <c r="A2491" s="62" t="s">
        <v>3347</v>
      </c>
      <c r="B2491" s="62" t="s">
        <v>6317</v>
      </c>
      <c r="C2491" s="63">
        <v>123.8</v>
      </c>
    </row>
    <row r="2492" spans="1:3" x14ac:dyDescent="0.15">
      <c r="A2492" s="62" t="s">
        <v>3348</v>
      </c>
      <c r="B2492" s="62" t="s">
        <v>6318</v>
      </c>
      <c r="C2492" s="63">
        <v>143.80000000000001</v>
      </c>
    </row>
    <row r="2493" spans="1:3" x14ac:dyDescent="0.15">
      <c r="A2493" s="62" t="s">
        <v>3349</v>
      </c>
      <c r="B2493" s="62" t="s">
        <v>6319</v>
      </c>
      <c r="C2493" s="63">
        <v>108.8</v>
      </c>
    </row>
    <row r="2494" spans="1:3" x14ac:dyDescent="0.15">
      <c r="A2494" s="62" t="s">
        <v>3350</v>
      </c>
      <c r="B2494" s="62" t="s">
        <v>6320</v>
      </c>
      <c r="C2494" s="63">
        <v>128.80000000000001</v>
      </c>
    </row>
    <row r="2495" spans="1:3" x14ac:dyDescent="0.15">
      <c r="A2495" s="62" t="s">
        <v>3351</v>
      </c>
      <c r="B2495" s="62" t="s">
        <v>6321</v>
      </c>
      <c r="C2495" s="63">
        <v>103.8</v>
      </c>
    </row>
    <row r="2496" spans="1:3" x14ac:dyDescent="0.15">
      <c r="A2496" s="62" t="s">
        <v>3352</v>
      </c>
      <c r="B2496" s="62" t="s">
        <v>6322</v>
      </c>
      <c r="C2496" s="63">
        <v>123.8</v>
      </c>
    </row>
    <row r="2497" spans="1:3" x14ac:dyDescent="0.15">
      <c r="A2497" s="62" t="s">
        <v>3353</v>
      </c>
      <c r="B2497" s="62" t="s">
        <v>6323</v>
      </c>
      <c r="C2497" s="63">
        <v>143.80000000000001</v>
      </c>
    </row>
    <row r="2498" spans="1:3" x14ac:dyDescent="0.15">
      <c r="A2498" s="62" t="s">
        <v>3354</v>
      </c>
      <c r="B2498" s="62" t="s">
        <v>6324</v>
      </c>
      <c r="C2498" s="63">
        <v>163.80000000000001</v>
      </c>
    </row>
    <row r="2499" spans="1:3" x14ac:dyDescent="0.15">
      <c r="A2499" s="62" t="s">
        <v>3355</v>
      </c>
      <c r="B2499" s="62" t="s">
        <v>6325</v>
      </c>
      <c r="C2499" s="63">
        <v>128.80000000000001</v>
      </c>
    </row>
    <row r="2500" spans="1:3" x14ac:dyDescent="0.15">
      <c r="A2500" s="62" t="s">
        <v>3356</v>
      </c>
      <c r="B2500" s="62" t="s">
        <v>6326</v>
      </c>
      <c r="C2500" s="63">
        <v>148.80000000000001</v>
      </c>
    </row>
    <row r="2501" spans="1:3" x14ac:dyDescent="0.15">
      <c r="A2501" s="62" t="s">
        <v>3357</v>
      </c>
      <c r="B2501" s="62" t="s">
        <v>6327</v>
      </c>
      <c r="C2501" s="63">
        <v>79.099999999999994</v>
      </c>
    </row>
    <row r="2502" spans="1:3" x14ac:dyDescent="0.15">
      <c r="A2502" s="62" t="s">
        <v>3358</v>
      </c>
      <c r="B2502" s="62" t="s">
        <v>6328</v>
      </c>
      <c r="C2502" s="63">
        <v>99.1</v>
      </c>
    </row>
    <row r="2503" spans="1:3" x14ac:dyDescent="0.15">
      <c r="A2503" s="62" t="s">
        <v>3359</v>
      </c>
      <c r="B2503" s="62" t="s">
        <v>6509</v>
      </c>
      <c r="C2503" s="63">
        <v>36.6</v>
      </c>
    </row>
    <row r="2504" spans="1:3" x14ac:dyDescent="0.15">
      <c r="A2504" s="62" t="s">
        <v>3360</v>
      </c>
      <c r="B2504" s="62" t="s">
        <v>6224</v>
      </c>
      <c r="C2504" s="63">
        <v>186.7</v>
      </c>
    </row>
    <row r="2505" spans="1:3" x14ac:dyDescent="0.15">
      <c r="A2505" s="62" t="s">
        <v>3361</v>
      </c>
      <c r="B2505" s="62" t="s">
        <v>6329</v>
      </c>
      <c r="C2505" s="63">
        <v>206.7</v>
      </c>
    </row>
    <row r="2506" spans="1:3" x14ac:dyDescent="0.15">
      <c r="A2506" s="62" t="s">
        <v>3362</v>
      </c>
      <c r="B2506" s="62" t="s">
        <v>6330</v>
      </c>
      <c r="C2506" s="63">
        <v>236.7</v>
      </c>
    </row>
    <row r="2507" spans="1:3" x14ac:dyDescent="0.15">
      <c r="A2507" s="62" t="s">
        <v>3363</v>
      </c>
      <c r="B2507" s="62" t="s">
        <v>6331</v>
      </c>
      <c r="C2507" s="63">
        <v>246.7</v>
      </c>
    </row>
    <row r="2508" spans="1:3" x14ac:dyDescent="0.15">
      <c r="A2508" s="62" t="s">
        <v>3364</v>
      </c>
      <c r="B2508" s="62" t="s">
        <v>6332</v>
      </c>
      <c r="C2508" s="63">
        <v>236.7</v>
      </c>
    </row>
    <row r="2509" spans="1:3" x14ac:dyDescent="0.15">
      <c r="A2509" s="62" t="s">
        <v>3365</v>
      </c>
      <c r="B2509" s="62" t="s">
        <v>6333</v>
      </c>
      <c r="C2509" s="63">
        <v>246.7</v>
      </c>
    </row>
    <row r="2510" spans="1:3" x14ac:dyDescent="0.15">
      <c r="A2510" s="62" t="s">
        <v>3366</v>
      </c>
      <c r="B2510" s="62" t="s">
        <v>6334</v>
      </c>
      <c r="C2510" s="63">
        <v>226.7</v>
      </c>
    </row>
    <row r="2511" spans="1:3" x14ac:dyDescent="0.15">
      <c r="A2511" s="62" t="s">
        <v>3367</v>
      </c>
      <c r="B2511" s="62" t="s">
        <v>6335</v>
      </c>
      <c r="C2511" s="63">
        <v>236.7</v>
      </c>
    </row>
    <row r="2512" spans="1:3" x14ac:dyDescent="0.15">
      <c r="A2512" s="62" t="s">
        <v>3368</v>
      </c>
      <c r="B2512" s="62" t="s">
        <v>6336</v>
      </c>
      <c r="C2512" s="63">
        <v>216.7</v>
      </c>
    </row>
    <row r="2513" spans="1:3" x14ac:dyDescent="0.15">
      <c r="A2513" s="62" t="s">
        <v>3369</v>
      </c>
      <c r="B2513" s="62" t="s">
        <v>6225</v>
      </c>
      <c r="C2513" s="63">
        <v>216.7</v>
      </c>
    </row>
    <row r="2514" spans="1:3" x14ac:dyDescent="0.15">
      <c r="A2514" s="62" t="s">
        <v>3370</v>
      </c>
      <c r="B2514" s="62" t="s">
        <v>6226</v>
      </c>
      <c r="C2514" s="63">
        <v>226.7</v>
      </c>
    </row>
    <row r="2515" spans="1:3" x14ac:dyDescent="0.15">
      <c r="A2515" s="62" t="s">
        <v>3371</v>
      </c>
      <c r="B2515" s="62" t="s">
        <v>6227</v>
      </c>
      <c r="C2515" s="63">
        <v>216.7</v>
      </c>
    </row>
    <row r="2516" spans="1:3" x14ac:dyDescent="0.15">
      <c r="A2516" s="62" t="s">
        <v>3372</v>
      </c>
      <c r="B2516" s="62" t="s">
        <v>6228</v>
      </c>
      <c r="C2516" s="63">
        <v>226.7</v>
      </c>
    </row>
    <row r="2517" spans="1:3" x14ac:dyDescent="0.15">
      <c r="A2517" s="62" t="s">
        <v>3373</v>
      </c>
      <c r="B2517" s="62" t="s">
        <v>6337</v>
      </c>
      <c r="C2517" s="63">
        <v>206.7</v>
      </c>
    </row>
    <row r="2518" spans="1:3" x14ac:dyDescent="0.15">
      <c r="A2518" s="62" t="s">
        <v>3374</v>
      </c>
      <c r="B2518" s="62" t="s">
        <v>6338</v>
      </c>
      <c r="C2518" s="63">
        <v>216.7</v>
      </c>
    </row>
    <row r="2519" spans="1:3" x14ac:dyDescent="0.15">
      <c r="A2519" s="62" t="s">
        <v>3375</v>
      </c>
      <c r="B2519" s="62" t="s">
        <v>6229</v>
      </c>
      <c r="C2519" s="63">
        <v>196.7</v>
      </c>
    </row>
    <row r="2520" spans="1:3" x14ac:dyDescent="0.15">
      <c r="A2520" s="62" t="s">
        <v>3376</v>
      </c>
      <c r="B2520" s="62" t="s">
        <v>6230</v>
      </c>
      <c r="C2520" s="63">
        <v>206.7</v>
      </c>
    </row>
    <row r="2521" spans="1:3" x14ac:dyDescent="0.15">
      <c r="A2521" s="62" t="s">
        <v>3377</v>
      </c>
      <c r="B2521" s="62" t="s">
        <v>6339</v>
      </c>
      <c r="C2521" s="63">
        <v>226.7</v>
      </c>
    </row>
    <row r="2522" spans="1:3" x14ac:dyDescent="0.15">
      <c r="A2522" s="62" t="s">
        <v>3378</v>
      </c>
      <c r="B2522" s="62" t="s">
        <v>6340</v>
      </c>
      <c r="C2522" s="63">
        <v>256.7</v>
      </c>
    </row>
    <row r="2523" spans="1:3" x14ac:dyDescent="0.15">
      <c r="A2523" s="62" t="s">
        <v>3379</v>
      </c>
      <c r="B2523" s="62" t="s">
        <v>6341</v>
      </c>
      <c r="C2523" s="63">
        <v>266.7</v>
      </c>
    </row>
    <row r="2524" spans="1:3" x14ac:dyDescent="0.15">
      <c r="A2524" s="62" t="s">
        <v>3380</v>
      </c>
      <c r="B2524" s="62" t="s">
        <v>6342</v>
      </c>
      <c r="C2524" s="63">
        <v>256.7</v>
      </c>
    </row>
    <row r="2525" spans="1:3" x14ac:dyDescent="0.15">
      <c r="A2525" s="62" t="s">
        <v>3381</v>
      </c>
      <c r="B2525" s="62" t="s">
        <v>6343</v>
      </c>
      <c r="C2525" s="63">
        <v>266.7</v>
      </c>
    </row>
    <row r="2526" spans="1:3" x14ac:dyDescent="0.15">
      <c r="A2526" s="62" t="s">
        <v>3382</v>
      </c>
      <c r="B2526" s="62" t="s">
        <v>6344</v>
      </c>
      <c r="C2526" s="63">
        <v>246.7</v>
      </c>
    </row>
    <row r="2527" spans="1:3" x14ac:dyDescent="0.15">
      <c r="A2527" s="62" t="s">
        <v>3383</v>
      </c>
      <c r="B2527" s="62" t="s">
        <v>6345</v>
      </c>
      <c r="C2527" s="63">
        <v>256.7</v>
      </c>
    </row>
    <row r="2528" spans="1:3" x14ac:dyDescent="0.15">
      <c r="A2528" s="62" t="s">
        <v>3384</v>
      </c>
      <c r="B2528" s="62" t="s">
        <v>6346</v>
      </c>
      <c r="C2528" s="63">
        <v>236.7</v>
      </c>
    </row>
    <row r="2529" spans="1:3" x14ac:dyDescent="0.15">
      <c r="A2529" s="62" t="s">
        <v>3385</v>
      </c>
      <c r="B2529" s="62" t="s">
        <v>6231</v>
      </c>
      <c r="C2529" s="63">
        <v>236.7</v>
      </c>
    </row>
    <row r="2530" spans="1:3" x14ac:dyDescent="0.15">
      <c r="A2530" s="62" t="s">
        <v>3386</v>
      </c>
      <c r="B2530" s="62" t="s">
        <v>6232</v>
      </c>
      <c r="C2530" s="63">
        <v>246.7</v>
      </c>
    </row>
    <row r="2531" spans="1:3" x14ac:dyDescent="0.15">
      <c r="A2531" s="62" t="s">
        <v>3387</v>
      </c>
      <c r="B2531" s="62" t="s">
        <v>6233</v>
      </c>
      <c r="C2531" s="63">
        <v>236.7</v>
      </c>
    </row>
    <row r="2532" spans="1:3" x14ac:dyDescent="0.15">
      <c r="A2532" s="62" t="s">
        <v>3388</v>
      </c>
      <c r="B2532" s="62" t="s">
        <v>6234</v>
      </c>
      <c r="C2532" s="63">
        <v>246.7</v>
      </c>
    </row>
    <row r="2533" spans="1:3" x14ac:dyDescent="0.15">
      <c r="A2533" s="62" t="s">
        <v>3389</v>
      </c>
      <c r="B2533" s="62" t="s">
        <v>6347</v>
      </c>
      <c r="C2533" s="63">
        <v>226.7</v>
      </c>
    </row>
    <row r="2534" spans="1:3" x14ac:dyDescent="0.15">
      <c r="A2534" s="62" t="s">
        <v>3390</v>
      </c>
      <c r="B2534" s="62" t="s">
        <v>6348</v>
      </c>
      <c r="C2534" s="63">
        <v>236.7</v>
      </c>
    </row>
    <row r="2535" spans="1:3" x14ac:dyDescent="0.15">
      <c r="A2535" s="62" t="s">
        <v>3391</v>
      </c>
      <c r="B2535" s="62" t="s">
        <v>6235</v>
      </c>
      <c r="C2535" s="63">
        <v>216.7</v>
      </c>
    </row>
    <row r="2536" spans="1:3" x14ac:dyDescent="0.15">
      <c r="A2536" s="62" t="s">
        <v>3392</v>
      </c>
      <c r="B2536" s="62" t="s">
        <v>6236</v>
      </c>
      <c r="C2536" s="63">
        <v>226.7</v>
      </c>
    </row>
    <row r="2537" spans="1:3" x14ac:dyDescent="0.15">
      <c r="A2537" s="62" t="s">
        <v>3393</v>
      </c>
      <c r="B2537" s="62" t="s">
        <v>6349</v>
      </c>
      <c r="C2537" s="63">
        <v>246.7</v>
      </c>
    </row>
    <row r="2538" spans="1:3" x14ac:dyDescent="0.15">
      <c r="A2538" s="62" t="s">
        <v>3394</v>
      </c>
      <c r="B2538" s="62" t="s">
        <v>6350</v>
      </c>
      <c r="C2538" s="63">
        <v>276.7</v>
      </c>
    </row>
    <row r="2539" spans="1:3" x14ac:dyDescent="0.15">
      <c r="A2539" s="62" t="s">
        <v>3395</v>
      </c>
      <c r="B2539" s="62" t="s">
        <v>6351</v>
      </c>
      <c r="C2539" s="63">
        <v>286.7</v>
      </c>
    </row>
    <row r="2540" spans="1:3" x14ac:dyDescent="0.15">
      <c r="A2540" s="62" t="s">
        <v>3396</v>
      </c>
      <c r="B2540" s="62" t="s">
        <v>6352</v>
      </c>
      <c r="C2540" s="63">
        <v>276.7</v>
      </c>
    </row>
    <row r="2541" spans="1:3" x14ac:dyDescent="0.15">
      <c r="A2541" s="62" t="s">
        <v>3397</v>
      </c>
      <c r="B2541" s="62" t="s">
        <v>6353</v>
      </c>
      <c r="C2541" s="63">
        <v>286.7</v>
      </c>
    </row>
    <row r="2542" spans="1:3" x14ac:dyDescent="0.15">
      <c r="A2542" s="62" t="s">
        <v>3398</v>
      </c>
      <c r="B2542" s="62" t="s">
        <v>6354</v>
      </c>
      <c r="C2542" s="63">
        <v>266.7</v>
      </c>
    </row>
    <row r="2543" spans="1:3" x14ac:dyDescent="0.15">
      <c r="A2543" s="62" t="s">
        <v>3399</v>
      </c>
      <c r="B2543" s="62" t="s">
        <v>6355</v>
      </c>
      <c r="C2543" s="63">
        <v>276.7</v>
      </c>
    </row>
    <row r="2544" spans="1:3" x14ac:dyDescent="0.15">
      <c r="A2544" s="62" t="s">
        <v>3400</v>
      </c>
      <c r="B2544" s="62" t="s">
        <v>6356</v>
      </c>
      <c r="C2544" s="63">
        <v>256.7</v>
      </c>
    </row>
    <row r="2545" spans="1:3" x14ac:dyDescent="0.15">
      <c r="A2545" s="62" t="s">
        <v>3401</v>
      </c>
      <c r="B2545" s="62" t="s">
        <v>6237</v>
      </c>
      <c r="C2545" s="63">
        <v>256.7</v>
      </c>
    </row>
    <row r="2546" spans="1:3" x14ac:dyDescent="0.15">
      <c r="A2546" s="62" t="s">
        <v>3402</v>
      </c>
      <c r="B2546" s="62" t="s">
        <v>6238</v>
      </c>
      <c r="C2546" s="63">
        <v>266.7</v>
      </c>
    </row>
    <row r="2547" spans="1:3" x14ac:dyDescent="0.15">
      <c r="A2547" s="62" t="s">
        <v>3403</v>
      </c>
      <c r="B2547" s="62" t="s">
        <v>6239</v>
      </c>
      <c r="C2547" s="63">
        <v>256.7</v>
      </c>
    </row>
    <row r="2548" spans="1:3" x14ac:dyDescent="0.15">
      <c r="A2548" s="62" t="s">
        <v>3404</v>
      </c>
      <c r="B2548" s="62" t="s">
        <v>6240</v>
      </c>
      <c r="C2548" s="63">
        <v>266.7</v>
      </c>
    </row>
    <row r="2549" spans="1:3" x14ac:dyDescent="0.15">
      <c r="A2549" s="62" t="s">
        <v>3405</v>
      </c>
      <c r="B2549" s="62" t="s">
        <v>6357</v>
      </c>
      <c r="C2549" s="63">
        <v>246.7</v>
      </c>
    </row>
    <row r="2550" spans="1:3" x14ac:dyDescent="0.15">
      <c r="A2550" s="62" t="s">
        <v>3406</v>
      </c>
      <c r="B2550" s="62" t="s">
        <v>6358</v>
      </c>
      <c r="C2550" s="63">
        <v>256.7</v>
      </c>
    </row>
    <row r="2551" spans="1:3" x14ac:dyDescent="0.15">
      <c r="A2551" s="62" t="s">
        <v>3407</v>
      </c>
      <c r="B2551" s="62" t="s">
        <v>6241</v>
      </c>
      <c r="C2551" s="63">
        <v>236.7</v>
      </c>
    </row>
    <row r="2552" spans="1:3" x14ac:dyDescent="0.15">
      <c r="A2552" s="62" t="s">
        <v>3408</v>
      </c>
      <c r="B2552" s="62" t="s">
        <v>6242</v>
      </c>
      <c r="C2552" s="63">
        <v>246.7</v>
      </c>
    </row>
    <row r="2553" spans="1:3" x14ac:dyDescent="0.15">
      <c r="A2553" s="62" t="s">
        <v>3409</v>
      </c>
      <c r="B2553" s="62" t="s">
        <v>6359</v>
      </c>
      <c r="C2553" s="63">
        <v>266.7</v>
      </c>
    </row>
    <row r="2554" spans="1:3" x14ac:dyDescent="0.15">
      <c r="A2554" s="62" t="s">
        <v>3410</v>
      </c>
      <c r="B2554" s="62" t="s">
        <v>6360</v>
      </c>
      <c r="C2554" s="63">
        <v>296.7</v>
      </c>
    </row>
    <row r="2555" spans="1:3" x14ac:dyDescent="0.15">
      <c r="A2555" s="62" t="s">
        <v>3411</v>
      </c>
      <c r="B2555" s="62" t="s">
        <v>6361</v>
      </c>
      <c r="C2555" s="63">
        <v>306.7</v>
      </c>
    </row>
    <row r="2556" spans="1:3" x14ac:dyDescent="0.15">
      <c r="A2556" s="62" t="s">
        <v>3412</v>
      </c>
      <c r="B2556" s="62" t="s">
        <v>6362</v>
      </c>
      <c r="C2556" s="63">
        <v>296.7</v>
      </c>
    </row>
    <row r="2557" spans="1:3" x14ac:dyDescent="0.15">
      <c r="A2557" s="62" t="s">
        <v>3413</v>
      </c>
      <c r="B2557" s="62" t="s">
        <v>6363</v>
      </c>
      <c r="C2557" s="63">
        <v>306.7</v>
      </c>
    </row>
    <row r="2558" spans="1:3" x14ac:dyDescent="0.15">
      <c r="A2558" s="62" t="s">
        <v>3414</v>
      </c>
      <c r="B2558" s="62" t="s">
        <v>6364</v>
      </c>
      <c r="C2558" s="63">
        <v>286.7</v>
      </c>
    </row>
    <row r="2559" spans="1:3" x14ac:dyDescent="0.15">
      <c r="A2559" s="62" t="s">
        <v>3415</v>
      </c>
      <c r="B2559" s="62" t="s">
        <v>6365</v>
      </c>
      <c r="C2559" s="63">
        <v>296.7</v>
      </c>
    </row>
    <row r="2560" spans="1:3" x14ac:dyDescent="0.15">
      <c r="A2560" s="62" t="s">
        <v>3416</v>
      </c>
      <c r="B2560" s="62" t="s">
        <v>6366</v>
      </c>
      <c r="C2560" s="63">
        <v>276.7</v>
      </c>
    </row>
    <row r="2561" spans="1:3" x14ac:dyDescent="0.15">
      <c r="A2561" s="62" t="s">
        <v>3417</v>
      </c>
      <c r="B2561" s="62" t="s">
        <v>6243</v>
      </c>
      <c r="C2561" s="63">
        <v>276.7</v>
      </c>
    </row>
    <row r="2562" spans="1:3" x14ac:dyDescent="0.15">
      <c r="A2562" s="62" t="s">
        <v>3418</v>
      </c>
      <c r="B2562" s="62" t="s">
        <v>6244</v>
      </c>
      <c r="C2562" s="63">
        <v>286.7</v>
      </c>
    </row>
    <row r="2563" spans="1:3" x14ac:dyDescent="0.15">
      <c r="A2563" s="62" t="s">
        <v>3419</v>
      </c>
      <c r="B2563" s="62" t="s">
        <v>6245</v>
      </c>
      <c r="C2563" s="63">
        <v>276.7</v>
      </c>
    </row>
    <row r="2564" spans="1:3" x14ac:dyDescent="0.15">
      <c r="A2564" s="62" t="s">
        <v>3420</v>
      </c>
      <c r="B2564" s="62" t="s">
        <v>6246</v>
      </c>
      <c r="C2564" s="63">
        <v>286.7</v>
      </c>
    </row>
    <row r="2565" spans="1:3" x14ac:dyDescent="0.15">
      <c r="A2565" s="62" t="s">
        <v>3421</v>
      </c>
      <c r="B2565" s="62" t="s">
        <v>6367</v>
      </c>
      <c r="C2565" s="63">
        <v>266.7</v>
      </c>
    </row>
    <row r="2566" spans="1:3" x14ac:dyDescent="0.15">
      <c r="A2566" s="62" t="s">
        <v>3422</v>
      </c>
      <c r="B2566" s="62" t="s">
        <v>6368</v>
      </c>
      <c r="C2566" s="63">
        <v>276.7</v>
      </c>
    </row>
    <row r="2567" spans="1:3" x14ac:dyDescent="0.15">
      <c r="A2567" s="62" t="s">
        <v>3423</v>
      </c>
      <c r="B2567" s="62" t="s">
        <v>6247</v>
      </c>
      <c r="C2567" s="63">
        <v>256.7</v>
      </c>
    </row>
    <row r="2568" spans="1:3" x14ac:dyDescent="0.15">
      <c r="A2568" s="62" t="s">
        <v>3424</v>
      </c>
      <c r="B2568" s="62" t="s">
        <v>6200</v>
      </c>
      <c r="C2568" s="63">
        <v>163.19999999999999</v>
      </c>
    </row>
    <row r="2569" spans="1:3" x14ac:dyDescent="0.15">
      <c r="A2569" s="62" t="s">
        <v>3425</v>
      </c>
      <c r="B2569" s="62" t="s">
        <v>6369</v>
      </c>
      <c r="C2569" s="63">
        <v>183.2</v>
      </c>
    </row>
    <row r="2570" spans="1:3" x14ac:dyDescent="0.15">
      <c r="A2570" s="62" t="s">
        <v>3426</v>
      </c>
      <c r="B2570" s="62" t="s">
        <v>6370</v>
      </c>
      <c r="C2570" s="63">
        <v>213.2</v>
      </c>
    </row>
    <row r="2571" spans="1:3" x14ac:dyDescent="0.15">
      <c r="A2571" s="62" t="s">
        <v>3427</v>
      </c>
      <c r="B2571" s="62" t="s">
        <v>6371</v>
      </c>
      <c r="C2571" s="63">
        <v>223.2</v>
      </c>
    </row>
    <row r="2572" spans="1:3" x14ac:dyDescent="0.15">
      <c r="A2572" s="62" t="s">
        <v>3428</v>
      </c>
      <c r="B2572" s="62" t="s">
        <v>6372</v>
      </c>
      <c r="C2572" s="63">
        <v>213.2</v>
      </c>
    </row>
    <row r="2573" spans="1:3" x14ac:dyDescent="0.15">
      <c r="A2573" s="62" t="s">
        <v>3429</v>
      </c>
      <c r="B2573" s="62" t="s">
        <v>6373</v>
      </c>
      <c r="C2573" s="63">
        <v>223.2</v>
      </c>
    </row>
    <row r="2574" spans="1:3" x14ac:dyDescent="0.15">
      <c r="A2574" s="62" t="s">
        <v>3430</v>
      </c>
      <c r="B2574" s="62" t="s">
        <v>6374</v>
      </c>
      <c r="C2574" s="63">
        <v>203.2</v>
      </c>
    </row>
    <row r="2575" spans="1:3" x14ac:dyDescent="0.15">
      <c r="A2575" s="62" t="s">
        <v>3431</v>
      </c>
      <c r="B2575" s="62" t="s">
        <v>6375</v>
      </c>
      <c r="C2575" s="63">
        <v>213.2</v>
      </c>
    </row>
    <row r="2576" spans="1:3" x14ac:dyDescent="0.15">
      <c r="A2576" s="62" t="s">
        <v>3432</v>
      </c>
      <c r="B2576" s="62" t="s">
        <v>6376</v>
      </c>
      <c r="C2576" s="63">
        <v>193.2</v>
      </c>
    </row>
    <row r="2577" spans="1:3" x14ac:dyDescent="0.15">
      <c r="A2577" s="62" t="s">
        <v>3433</v>
      </c>
      <c r="B2577" s="62" t="s">
        <v>6201</v>
      </c>
      <c r="C2577" s="63">
        <v>193.2</v>
      </c>
    </row>
    <row r="2578" spans="1:3" x14ac:dyDescent="0.15">
      <c r="A2578" s="62" t="s">
        <v>3434</v>
      </c>
      <c r="B2578" s="62" t="s">
        <v>6202</v>
      </c>
      <c r="C2578" s="63">
        <v>203.2</v>
      </c>
    </row>
    <row r="2579" spans="1:3" x14ac:dyDescent="0.15">
      <c r="A2579" s="62" t="s">
        <v>3435</v>
      </c>
      <c r="B2579" s="62" t="s">
        <v>6203</v>
      </c>
      <c r="C2579" s="63">
        <v>193.2</v>
      </c>
    </row>
    <row r="2580" spans="1:3" x14ac:dyDescent="0.15">
      <c r="A2580" s="62" t="s">
        <v>3436</v>
      </c>
      <c r="B2580" s="62" t="s">
        <v>6204</v>
      </c>
      <c r="C2580" s="63">
        <v>203.2</v>
      </c>
    </row>
    <row r="2581" spans="1:3" x14ac:dyDescent="0.15">
      <c r="A2581" s="62" t="s">
        <v>3437</v>
      </c>
      <c r="B2581" s="62" t="s">
        <v>6377</v>
      </c>
      <c r="C2581" s="63">
        <v>183.2</v>
      </c>
    </row>
    <row r="2582" spans="1:3" x14ac:dyDescent="0.15">
      <c r="A2582" s="62" t="s">
        <v>3438</v>
      </c>
      <c r="B2582" s="62" t="s">
        <v>6378</v>
      </c>
      <c r="C2582" s="63">
        <v>193.2</v>
      </c>
    </row>
    <row r="2583" spans="1:3" x14ac:dyDescent="0.15">
      <c r="A2583" s="62" t="s">
        <v>3439</v>
      </c>
      <c r="B2583" s="62" t="s">
        <v>6205</v>
      </c>
      <c r="C2583" s="63">
        <v>173.2</v>
      </c>
    </row>
    <row r="2584" spans="1:3" x14ac:dyDescent="0.15">
      <c r="A2584" s="62" t="s">
        <v>3440</v>
      </c>
      <c r="B2584" s="62" t="s">
        <v>6206</v>
      </c>
      <c r="C2584" s="63">
        <v>183.2</v>
      </c>
    </row>
    <row r="2585" spans="1:3" x14ac:dyDescent="0.15">
      <c r="A2585" s="62" t="s">
        <v>3441</v>
      </c>
      <c r="B2585" s="62" t="s">
        <v>6379</v>
      </c>
      <c r="C2585" s="63">
        <v>203.2</v>
      </c>
    </row>
    <row r="2586" spans="1:3" x14ac:dyDescent="0.15">
      <c r="A2586" s="62" t="s">
        <v>3442</v>
      </c>
      <c r="B2586" s="62" t="s">
        <v>6380</v>
      </c>
      <c r="C2586" s="63">
        <v>233.2</v>
      </c>
    </row>
    <row r="2587" spans="1:3" x14ac:dyDescent="0.15">
      <c r="A2587" s="62" t="s">
        <v>3443</v>
      </c>
      <c r="B2587" s="62" t="s">
        <v>6381</v>
      </c>
      <c r="C2587" s="63">
        <v>243.2</v>
      </c>
    </row>
    <row r="2588" spans="1:3" x14ac:dyDescent="0.15">
      <c r="A2588" s="62" t="s">
        <v>3444</v>
      </c>
      <c r="B2588" s="62" t="s">
        <v>6382</v>
      </c>
      <c r="C2588" s="63">
        <v>233.2</v>
      </c>
    </row>
    <row r="2589" spans="1:3" x14ac:dyDescent="0.15">
      <c r="A2589" s="62" t="s">
        <v>3445</v>
      </c>
      <c r="B2589" s="62" t="s">
        <v>6383</v>
      </c>
      <c r="C2589" s="63">
        <v>243.2</v>
      </c>
    </row>
    <row r="2590" spans="1:3" x14ac:dyDescent="0.15">
      <c r="A2590" s="62" t="s">
        <v>3446</v>
      </c>
      <c r="B2590" s="62" t="s">
        <v>6384</v>
      </c>
      <c r="C2590" s="63">
        <v>223.2</v>
      </c>
    </row>
    <row r="2591" spans="1:3" x14ac:dyDescent="0.15">
      <c r="A2591" s="62" t="s">
        <v>3447</v>
      </c>
      <c r="B2591" s="62" t="s">
        <v>6385</v>
      </c>
      <c r="C2591" s="63">
        <v>233.2</v>
      </c>
    </row>
    <row r="2592" spans="1:3" x14ac:dyDescent="0.15">
      <c r="A2592" s="62" t="s">
        <v>3448</v>
      </c>
      <c r="B2592" s="62" t="s">
        <v>6386</v>
      </c>
      <c r="C2592" s="63">
        <v>213.2</v>
      </c>
    </row>
    <row r="2593" spans="1:3" x14ac:dyDescent="0.15">
      <c r="A2593" s="62" t="s">
        <v>3449</v>
      </c>
      <c r="B2593" s="62" t="s">
        <v>6207</v>
      </c>
      <c r="C2593" s="63">
        <v>213.2</v>
      </c>
    </row>
    <row r="2594" spans="1:3" x14ac:dyDescent="0.15">
      <c r="A2594" s="62" t="s">
        <v>3450</v>
      </c>
      <c r="B2594" s="62" t="s">
        <v>6208</v>
      </c>
      <c r="C2594" s="63">
        <v>223.2</v>
      </c>
    </row>
    <row r="2595" spans="1:3" x14ac:dyDescent="0.15">
      <c r="A2595" s="62" t="s">
        <v>3451</v>
      </c>
      <c r="B2595" s="62" t="s">
        <v>6209</v>
      </c>
      <c r="C2595" s="63">
        <v>213.2</v>
      </c>
    </row>
    <row r="2596" spans="1:3" x14ac:dyDescent="0.15">
      <c r="A2596" s="62" t="s">
        <v>3452</v>
      </c>
      <c r="B2596" s="62" t="s">
        <v>6210</v>
      </c>
      <c r="C2596" s="63">
        <v>223.2</v>
      </c>
    </row>
    <row r="2597" spans="1:3" x14ac:dyDescent="0.15">
      <c r="A2597" s="62" t="s">
        <v>3453</v>
      </c>
      <c r="B2597" s="62" t="s">
        <v>6387</v>
      </c>
      <c r="C2597" s="63">
        <v>203.2</v>
      </c>
    </row>
    <row r="2598" spans="1:3" x14ac:dyDescent="0.15">
      <c r="A2598" s="62" t="s">
        <v>3454</v>
      </c>
      <c r="B2598" s="62" t="s">
        <v>6388</v>
      </c>
      <c r="C2598" s="63">
        <v>213.2</v>
      </c>
    </row>
    <row r="2599" spans="1:3" x14ac:dyDescent="0.15">
      <c r="A2599" s="62" t="s">
        <v>3455</v>
      </c>
      <c r="B2599" s="62" t="s">
        <v>6211</v>
      </c>
      <c r="C2599" s="63">
        <v>193.2</v>
      </c>
    </row>
    <row r="2600" spans="1:3" x14ac:dyDescent="0.15">
      <c r="A2600" s="62" t="s">
        <v>3456</v>
      </c>
      <c r="B2600" s="62" t="s">
        <v>6389</v>
      </c>
      <c r="C2600" s="63">
        <v>193.2</v>
      </c>
    </row>
    <row r="2601" spans="1:3" x14ac:dyDescent="0.15">
      <c r="A2601" s="62" t="s">
        <v>3457</v>
      </c>
      <c r="B2601" s="62" t="s">
        <v>6390</v>
      </c>
      <c r="C2601" s="63">
        <v>223.2</v>
      </c>
    </row>
    <row r="2602" spans="1:3" x14ac:dyDescent="0.15">
      <c r="A2602" s="62" t="s">
        <v>3458</v>
      </c>
      <c r="B2602" s="62" t="s">
        <v>6391</v>
      </c>
      <c r="C2602" s="63">
        <v>233.2</v>
      </c>
    </row>
    <row r="2603" spans="1:3" x14ac:dyDescent="0.15">
      <c r="A2603" s="62" t="s">
        <v>3459</v>
      </c>
      <c r="B2603" s="62" t="s">
        <v>6392</v>
      </c>
      <c r="C2603" s="63">
        <v>223.2</v>
      </c>
    </row>
    <row r="2604" spans="1:3" x14ac:dyDescent="0.15">
      <c r="A2604" s="62" t="s">
        <v>3460</v>
      </c>
      <c r="B2604" s="62" t="s">
        <v>6393</v>
      </c>
      <c r="C2604" s="63">
        <v>233.2</v>
      </c>
    </row>
    <row r="2605" spans="1:3" x14ac:dyDescent="0.15">
      <c r="A2605" s="62" t="s">
        <v>3461</v>
      </c>
      <c r="B2605" s="62" t="s">
        <v>6394</v>
      </c>
      <c r="C2605" s="63">
        <v>213.2</v>
      </c>
    </row>
    <row r="2606" spans="1:3" x14ac:dyDescent="0.15">
      <c r="A2606" s="62" t="s">
        <v>3462</v>
      </c>
      <c r="B2606" s="62" t="s">
        <v>6395</v>
      </c>
      <c r="C2606" s="63">
        <v>223.2</v>
      </c>
    </row>
    <row r="2607" spans="1:3" x14ac:dyDescent="0.15">
      <c r="A2607" s="62" t="s">
        <v>3463</v>
      </c>
      <c r="B2607" s="62" t="s">
        <v>6396</v>
      </c>
      <c r="C2607" s="63">
        <v>203.2</v>
      </c>
    </row>
    <row r="2608" spans="1:3" x14ac:dyDescent="0.15">
      <c r="A2608" s="62" t="s">
        <v>3464</v>
      </c>
      <c r="B2608" s="62" t="s">
        <v>6212</v>
      </c>
      <c r="C2608" s="63">
        <v>173.2</v>
      </c>
    </row>
    <row r="2609" spans="1:3" x14ac:dyDescent="0.15">
      <c r="A2609" s="62" t="s">
        <v>3465</v>
      </c>
      <c r="B2609" s="62" t="s">
        <v>6213</v>
      </c>
      <c r="C2609" s="63">
        <v>203.2</v>
      </c>
    </row>
    <row r="2610" spans="1:3" x14ac:dyDescent="0.15">
      <c r="A2610" s="62" t="s">
        <v>3466</v>
      </c>
      <c r="B2610" s="62" t="s">
        <v>6214</v>
      </c>
      <c r="C2610" s="63">
        <v>213.2</v>
      </c>
    </row>
    <row r="2611" spans="1:3" x14ac:dyDescent="0.15">
      <c r="A2611" s="62" t="s">
        <v>3467</v>
      </c>
      <c r="B2611" s="62" t="s">
        <v>6215</v>
      </c>
      <c r="C2611" s="63">
        <v>203.2</v>
      </c>
    </row>
    <row r="2612" spans="1:3" x14ac:dyDescent="0.15">
      <c r="A2612" s="62" t="s">
        <v>3468</v>
      </c>
      <c r="B2612" s="62" t="s">
        <v>6216</v>
      </c>
      <c r="C2612" s="63">
        <v>213.2</v>
      </c>
    </row>
    <row r="2613" spans="1:3" x14ac:dyDescent="0.15">
      <c r="A2613" s="62" t="s">
        <v>3469</v>
      </c>
      <c r="B2613" s="62" t="s">
        <v>6397</v>
      </c>
      <c r="C2613" s="63">
        <v>193.2</v>
      </c>
    </row>
    <row r="2614" spans="1:3" x14ac:dyDescent="0.15">
      <c r="A2614" s="62" t="s">
        <v>3470</v>
      </c>
      <c r="B2614" s="62" t="s">
        <v>6398</v>
      </c>
      <c r="C2614" s="63">
        <v>203.2</v>
      </c>
    </row>
    <row r="2615" spans="1:3" x14ac:dyDescent="0.15">
      <c r="A2615" s="62" t="s">
        <v>3471</v>
      </c>
      <c r="B2615" s="62" t="s">
        <v>6217</v>
      </c>
      <c r="C2615" s="63">
        <v>183.2</v>
      </c>
    </row>
    <row r="2616" spans="1:3" x14ac:dyDescent="0.15">
      <c r="A2616" s="62" t="s">
        <v>3472</v>
      </c>
      <c r="B2616" s="62" t="s">
        <v>6399</v>
      </c>
      <c r="C2616" s="63">
        <v>213.2</v>
      </c>
    </row>
    <row r="2617" spans="1:3" x14ac:dyDescent="0.15">
      <c r="A2617" s="62" t="s">
        <v>3473</v>
      </c>
      <c r="B2617" s="62" t="s">
        <v>6400</v>
      </c>
      <c r="C2617" s="63">
        <v>243.2</v>
      </c>
    </row>
    <row r="2618" spans="1:3" x14ac:dyDescent="0.15">
      <c r="A2618" s="62" t="s">
        <v>3474</v>
      </c>
      <c r="B2618" s="62" t="s">
        <v>6401</v>
      </c>
      <c r="C2618" s="63">
        <v>253.2</v>
      </c>
    </row>
    <row r="2619" spans="1:3" x14ac:dyDescent="0.15">
      <c r="A2619" s="62" t="s">
        <v>3475</v>
      </c>
      <c r="B2619" s="62" t="s">
        <v>6402</v>
      </c>
      <c r="C2619" s="63">
        <v>243.2</v>
      </c>
    </row>
    <row r="2620" spans="1:3" x14ac:dyDescent="0.15">
      <c r="A2620" s="62" t="s">
        <v>3476</v>
      </c>
      <c r="B2620" s="62" t="s">
        <v>6403</v>
      </c>
      <c r="C2620" s="63">
        <v>253.2</v>
      </c>
    </row>
    <row r="2621" spans="1:3" x14ac:dyDescent="0.15">
      <c r="A2621" s="62" t="s">
        <v>3477</v>
      </c>
      <c r="B2621" s="62" t="s">
        <v>6404</v>
      </c>
      <c r="C2621" s="63">
        <v>233.2</v>
      </c>
    </row>
    <row r="2622" spans="1:3" x14ac:dyDescent="0.15">
      <c r="A2622" s="62" t="s">
        <v>3478</v>
      </c>
      <c r="B2622" s="62" t="s">
        <v>6405</v>
      </c>
      <c r="C2622" s="63">
        <v>243.2</v>
      </c>
    </row>
    <row r="2623" spans="1:3" x14ac:dyDescent="0.15">
      <c r="A2623" s="62" t="s">
        <v>3479</v>
      </c>
      <c r="B2623" s="62" t="s">
        <v>6406</v>
      </c>
      <c r="C2623" s="63">
        <v>223.2</v>
      </c>
    </row>
    <row r="2624" spans="1:3" x14ac:dyDescent="0.15">
      <c r="A2624" s="62" t="s">
        <v>3480</v>
      </c>
      <c r="B2624" s="62" t="s">
        <v>6218</v>
      </c>
      <c r="C2624" s="63">
        <v>193.2</v>
      </c>
    </row>
    <row r="2625" spans="1:3" x14ac:dyDescent="0.15">
      <c r="A2625" s="62" t="s">
        <v>3481</v>
      </c>
      <c r="B2625" s="62" t="s">
        <v>6219</v>
      </c>
      <c r="C2625" s="63">
        <v>223.2</v>
      </c>
    </row>
    <row r="2626" spans="1:3" x14ac:dyDescent="0.15">
      <c r="A2626" s="62" t="s">
        <v>3482</v>
      </c>
      <c r="B2626" s="62" t="s">
        <v>6220</v>
      </c>
      <c r="C2626" s="63">
        <v>233.2</v>
      </c>
    </row>
    <row r="2627" spans="1:3" x14ac:dyDescent="0.15">
      <c r="A2627" s="62" t="s">
        <v>3483</v>
      </c>
      <c r="B2627" s="62" t="s">
        <v>6221</v>
      </c>
      <c r="C2627" s="63">
        <v>223.2</v>
      </c>
    </row>
    <row r="2628" spans="1:3" x14ac:dyDescent="0.15">
      <c r="A2628" s="62" t="s">
        <v>3484</v>
      </c>
      <c r="B2628" s="62" t="s">
        <v>6222</v>
      </c>
      <c r="C2628" s="63">
        <v>233.2</v>
      </c>
    </row>
    <row r="2629" spans="1:3" x14ac:dyDescent="0.15">
      <c r="A2629" s="62" t="s">
        <v>3485</v>
      </c>
      <c r="B2629" s="62" t="s">
        <v>6407</v>
      </c>
      <c r="C2629" s="63">
        <v>213.2</v>
      </c>
    </row>
    <row r="2630" spans="1:3" x14ac:dyDescent="0.15">
      <c r="A2630" s="62" t="s">
        <v>3486</v>
      </c>
      <c r="B2630" s="62" t="s">
        <v>6408</v>
      </c>
      <c r="C2630" s="63">
        <v>223.2</v>
      </c>
    </row>
    <row r="2631" spans="1:3" x14ac:dyDescent="0.15">
      <c r="A2631" s="62" t="s">
        <v>3487</v>
      </c>
      <c r="B2631" s="62" t="s">
        <v>6223</v>
      </c>
      <c r="C2631" s="63">
        <v>203.2</v>
      </c>
    </row>
    <row r="2632" spans="1:3" x14ac:dyDescent="0.15">
      <c r="A2632" s="62" t="s">
        <v>3488</v>
      </c>
      <c r="B2632" s="62" t="s">
        <v>6409</v>
      </c>
      <c r="C2632" s="63">
        <v>116.7</v>
      </c>
    </row>
    <row r="2633" spans="1:3" x14ac:dyDescent="0.15">
      <c r="A2633" s="62" t="s">
        <v>3489</v>
      </c>
      <c r="B2633" s="62" t="s">
        <v>6410</v>
      </c>
      <c r="C2633" s="63">
        <v>136.69999999999999</v>
      </c>
    </row>
    <row r="2634" spans="1:3" x14ac:dyDescent="0.15">
      <c r="A2634" s="62" t="s">
        <v>3490</v>
      </c>
      <c r="B2634" s="62" t="s">
        <v>6411</v>
      </c>
      <c r="C2634" s="63">
        <v>146.69999999999999</v>
      </c>
    </row>
    <row r="2635" spans="1:3" x14ac:dyDescent="0.15">
      <c r="A2635" s="62" t="s">
        <v>3491</v>
      </c>
      <c r="B2635" s="62" t="s">
        <v>6412</v>
      </c>
      <c r="C2635" s="63">
        <v>146.69999999999999</v>
      </c>
    </row>
    <row r="2636" spans="1:3" x14ac:dyDescent="0.15">
      <c r="A2636" s="62" t="s">
        <v>3492</v>
      </c>
      <c r="B2636" s="62" t="s">
        <v>6413</v>
      </c>
      <c r="C2636" s="63">
        <v>176.7</v>
      </c>
    </row>
    <row r="2637" spans="1:3" x14ac:dyDescent="0.15">
      <c r="A2637" s="62" t="s">
        <v>3493</v>
      </c>
      <c r="B2637" s="62" t="s">
        <v>6414</v>
      </c>
      <c r="C2637" s="63">
        <v>196.7</v>
      </c>
    </row>
    <row r="2638" spans="1:3" x14ac:dyDescent="0.15">
      <c r="A2638" s="62" t="s">
        <v>3494</v>
      </c>
      <c r="B2638" s="62" t="s">
        <v>6415</v>
      </c>
      <c r="C2638" s="63">
        <v>206.7</v>
      </c>
    </row>
    <row r="2639" spans="1:3" x14ac:dyDescent="0.15">
      <c r="A2639" s="62" t="s">
        <v>3495</v>
      </c>
      <c r="B2639" s="62" t="s">
        <v>6416</v>
      </c>
      <c r="C2639" s="63">
        <v>206.7</v>
      </c>
    </row>
    <row r="2640" spans="1:3" x14ac:dyDescent="0.15">
      <c r="A2640" s="62" t="s">
        <v>3496</v>
      </c>
      <c r="B2640" s="62" t="s">
        <v>6417</v>
      </c>
      <c r="C2640" s="63">
        <v>136.69999999999999</v>
      </c>
    </row>
    <row r="2641" spans="1:3" x14ac:dyDescent="0.15">
      <c r="A2641" s="62" t="s">
        <v>3497</v>
      </c>
      <c r="B2641" s="62" t="s">
        <v>6503</v>
      </c>
      <c r="C2641" s="63">
        <v>156.69999999999999</v>
      </c>
    </row>
    <row r="2642" spans="1:3" x14ac:dyDescent="0.15">
      <c r="A2642" s="62" t="s">
        <v>3498</v>
      </c>
      <c r="B2642" s="62" t="s">
        <v>6419</v>
      </c>
      <c r="C2642" s="63">
        <v>166.7</v>
      </c>
    </row>
    <row r="2643" spans="1:3" x14ac:dyDescent="0.15">
      <c r="A2643" s="62" t="s">
        <v>3499</v>
      </c>
      <c r="B2643" s="62" t="s">
        <v>6420</v>
      </c>
      <c r="C2643" s="63">
        <v>166.7</v>
      </c>
    </row>
    <row r="2644" spans="1:3" x14ac:dyDescent="0.15">
      <c r="A2644" s="62" t="s">
        <v>3500</v>
      </c>
      <c r="B2644" s="62" t="s">
        <v>6421</v>
      </c>
      <c r="C2644" s="63">
        <v>196.7</v>
      </c>
    </row>
    <row r="2645" spans="1:3" x14ac:dyDescent="0.15">
      <c r="A2645" s="62" t="s">
        <v>3501</v>
      </c>
      <c r="B2645" s="62" t="s">
        <v>6422</v>
      </c>
      <c r="C2645" s="63">
        <v>216.7</v>
      </c>
    </row>
    <row r="2646" spans="1:3" x14ac:dyDescent="0.15">
      <c r="A2646" s="62" t="s">
        <v>3502</v>
      </c>
      <c r="B2646" s="62" t="s">
        <v>6423</v>
      </c>
      <c r="C2646" s="63">
        <v>226.7</v>
      </c>
    </row>
    <row r="2647" spans="1:3" x14ac:dyDescent="0.15">
      <c r="A2647" s="62" t="s">
        <v>3503</v>
      </c>
      <c r="B2647" s="62" t="s">
        <v>6424</v>
      </c>
      <c r="C2647" s="63">
        <v>226.7</v>
      </c>
    </row>
    <row r="2648" spans="1:3" x14ac:dyDescent="0.15">
      <c r="A2648" s="62" t="s">
        <v>3504</v>
      </c>
      <c r="B2648" s="62" t="s">
        <v>6425</v>
      </c>
      <c r="C2648" s="63">
        <v>123.2</v>
      </c>
    </row>
    <row r="2649" spans="1:3" x14ac:dyDescent="0.15">
      <c r="A2649" s="62" t="s">
        <v>3505</v>
      </c>
      <c r="B2649" s="62" t="s">
        <v>6426</v>
      </c>
      <c r="C2649" s="63">
        <v>123.2</v>
      </c>
    </row>
    <row r="2650" spans="1:3" x14ac:dyDescent="0.15">
      <c r="A2650" s="62" t="s">
        <v>3506</v>
      </c>
      <c r="B2650" s="62" t="s">
        <v>6427</v>
      </c>
      <c r="C2650" s="63">
        <v>183.2</v>
      </c>
    </row>
    <row r="2651" spans="1:3" x14ac:dyDescent="0.15">
      <c r="A2651" s="62" t="s">
        <v>3507</v>
      </c>
      <c r="B2651" s="62" t="s">
        <v>6428</v>
      </c>
      <c r="C2651" s="63">
        <v>183.2</v>
      </c>
    </row>
    <row r="2652" spans="1:3" x14ac:dyDescent="0.15">
      <c r="A2652" s="62" t="s">
        <v>3508</v>
      </c>
      <c r="B2652" s="62" t="s">
        <v>6429</v>
      </c>
      <c r="C2652" s="63">
        <v>143.19999999999999</v>
      </c>
    </row>
    <row r="2653" spans="1:3" x14ac:dyDescent="0.15">
      <c r="A2653" s="62" t="s">
        <v>3509</v>
      </c>
      <c r="B2653" s="62" t="s">
        <v>6505</v>
      </c>
      <c r="C2653" s="63">
        <v>143.19999999999999</v>
      </c>
    </row>
    <row r="2654" spans="1:3" x14ac:dyDescent="0.15">
      <c r="A2654" s="62" t="s">
        <v>3510</v>
      </c>
      <c r="B2654" s="62" t="s">
        <v>6431</v>
      </c>
      <c r="C2654" s="63">
        <v>203.2</v>
      </c>
    </row>
    <row r="2655" spans="1:3" x14ac:dyDescent="0.15">
      <c r="A2655" s="62" t="s">
        <v>3511</v>
      </c>
      <c r="B2655" s="62" t="s">
        <v>6432</v>
      </c>
      <c r="C2655" s="63">
        <v>203.2</v>
      </c>
    </row>
    <row r="2656" spans="1:3" x14ac:dyDescent="0.15">
      <c r="A2656" s="62" t="s">
        <v>3512</v>
      </c>
      <c r="B2656" s="62" t="s">
        <v>6258</v>
      </c>
      <c r="C2656" s="63">
        <v>113.8</v>
      </c>
    </row>
    <row r="2657" spans="1:3" x14ac:dyDescent="0.15">
      <c r="A2657" s="62" t="s">
        <v>3513</v>
      </c>
      <c r="B2657" s="62" t="s">
        <v>6433</v>
      </c>
      <c r="C2657" s="63">
        <v>153.80000000000001</v>
      </c>
    </row>
    <row r="2658" spans="1:3" x14ac:dyDescent="0.15">
      <c r="A2658" s="62" t="s">
        <v>3514</v>
      </c>
      <c r="B2658" s="62" t="s">
        <v>6434</v>
      </c>
      <c r="C2658" s="63">
        <v>138.80000000000001</v>
      </c>
    </row>
    <row r="2659" spans="1:3" x14ac:dyDescent="0.15">
      <c r="A2659" s="62" t="s">
        <v>3515</v>
      </c>
      <c r="B2659" s="62" t="s">
        <v>6435</v>
      </c>
      <c r="C2659" s="63">
        <v>133.80000000000001</v>
      </c>
    </row>
    <row r="2660" spans="1:3" x14ac:dyDescent="0.15">
      <c r="A2660" s="62" t="s">
        <v>3516</v>
      </c>
      <c r="B2660" s="62" t="s">
        <v>6436</v>
      </c>
      <c r="C2660" s="63">
        <v>173.8</v>
      </c>
    </row>
    <row r="2661" spans="1:3" x14ac:dyDescent="0.15">
      <c r="A2661" s="62" t="s">
        <v>3517</v>
      </c>
      <c r="B2661" s="62" t="s">
        <v>6437</v>
      </c>
      <c r="C2661" s="63">
        <v>158.80000000000001</v>
      </c>
    </row>
    <row r="2662" spans="1:3" x14ac:dyDescent="0.15">
      <c r="A2662" s="62" t="s">
        <v>3518</v>
      </c>
      <c r="B2662" s="62" t="s">
        <v>6261</v>
      </c>
      <c r="C2662" s="63">
        <v>109.1</v>
      </c>
    </row>
    <row r="2663" spans="1:3" x14ac:dyDescent="0.15">
      <c r="A2663" s="62" t="s">
        <v>3519</v>
      </c>
      <c r="B2663" s="62" t="s">
        <v>6510</v>
      </c>
      <c r="C2663" s="63">
        <v>66.599999999999994</v>
      </c>
    </row>
    <row r="2664" spans="1:3" x14ac:dyDescent="0.15">
      <c r="A2664" s="62" t="s">
        <v>3520</v>
      </c>
      <c r="B2664" s="62" t="s">
        <v>6438</v>
      </c>
      <c r="C2664" s="63">
        <v>236.7</v>
      </c>
    </row>
    <row r="2665" spans="1:3" x14ac:dyDescent="0.15">
      <c r="A2665" s="62" t="s">
        <v>3521</v>
      </c>
      <c r="B2665" s="62" t="s">
        <v>6439</v>
      </c>
      <c r="C2665" s="63">
        <v>236.4</v>
      </c>
    </row>
    <row r="2666" spans="1:3" x14ac:dyDescent="0.15">
      <c r="A2666" s="62" t="s">
        <v>3522</v>
      </c>
      <c r="B2666" s="62" t="s">
        <v>6440</v>
      </c>
      <c r="C2666" s="63">
        <v>236.7</v>
      </c>
    </row>
    <row r="2667" spans="1:3" x14ac:dyDescent="0.15">
      <c r="A2667" s="62" t="s">
        <v>3523</v>
      </c>
      <c r="B2667" s="62" t="s">
        <v>6441</v>
      </c>
      <c r="C2667" s="63">
        <v>226.7</v>
      </c>
    </row>
    <row r="2668" spans="1:3" x14ac:dyDescent="0.15">
      <c r="A2668" s="62" t="s">
        <v>3524</v>
      </c>
      <c r="B2668" s="62" t="s">
        <v>6442</v>
      </c>
      <c r="C2668" s="63">
        <v>206.7</v>
      </c>
    </row>
    <row r="2669" spans="1:3" x14ac:dyDescent="0.15">
      <c r="A2669" s="62" t="s">
        <v>3525</v>
      </c>
      <c r="B2669" s="62" t="s">
        <v>6443</v>
      </c>
      <c r="C2669" s="63">
        <v>216.7</v>
      </c>
    </row>
    <row r="2670" spans="1:3" x14ac:dyDescent="0.15">
      <c r="A2670" s="62" t="s">
        <v>3526</v>
      </c>
      <c r="B2670" s="62" t="s">
        <v>6444</v>
      </c>
      <c r="C2670" s="63">
        <v>216.4</v>
      </c>
    </row>
    <row r="2671" spans="1:3" x14ac:dyDescent="0.15">
      <c r="A2671" s="62" t="s">
        <v>3527</v>
      </c>
      <c r="B2671" s="62" t="s">
        <v>6445</v>
      </c>
      <c r="C2671" s="63">
        <v>216.7</v>
      </c>
    </row>
    <row r="2672" spans="1:3" x14ac:dyDescent="0.15">
      <c r="A2672" s="62" t="s">
        <v>3528</v>
      </c>
      <c r="B2672" s="62" t="s">
        <v>6446</v>
      </c>
      <c r="C2672" s="63">
        <v>206.7</v>
      </c>
    </row>
    <row r="2673" spans="1:3" x14ac:dyDescent="0.15">
      <c r="A2673" s="62" t="s">
        <v>3529</v>
      </c>
      <c r="B2673" s="62" t="s">
        <v>6447</v>
      </c>
      <c r="C2673" s="63">
        <v>186.7</v>
      </c>
    </row>
    <row r="2674" spans="1:3" x14ac:dyDescent="0.15">
      <c r="A2674" s="62" t="s">
        <v>3530</v>
      </c>
      <c r="B2674" s="62" t="s">
        <v>6448</v>
      </c>
      <c r="C2674" s="63">
        <v>176.7</v>
      </c>
    </row>
    <row r="2675" spans="1:3" x14ac:dyDescent="0.15">
      <c r="A2675" s="62" t="s">
        <v>3531</v>
      </c>
      <c r="B2675" s="62" t="s">
        <v>6449</v>
      </c>
      <c r="C2675" s="63">
        <v>176.4</v>
      </c>
    </row>
    <row r="2676" spans="1:3" x14ac:dyDescent="0.15">
      <c r="A2676" s="62" t="s">
        <v>3532</v>
      </c>
      <c r="B2676" s="62" t="s">
        <v>6450</v>
      </c>
      <c r="C2676" s="63">
        <v>176.7</v>
      </c>
    </row>
    <row r="2677" spans="1:3" x14ac:dyDescent="0.15">
      <c r="A2677" s="62" t="s">
        <v>3533</v>
      </c>
      <c r="B2677" s="62" t="s">
        <v>6451</v>
      </c>
      <c r="C2677" s="63">
        <v>166.7</v>
      </c>
    </row>
    <row r="2678" spans="1:3" x14ac:dyDescent="0.15">
      <c r="A2678" s="62" t="s">
        <v>3534</v>
      </c>
      <c r="B2678" s="62" t="s">
        <v>6452</v>
      </c>
      <c r="C2678" s="63">
        <v>146.69999999999999</v>
      </c>
    </row>
    <row r="2679" spans="1:3" x14ac:dyDescent="0.15">
      <c r="A2679" s="62" t="s">
        <v>3535</v>
      </c>
      <c r="B2679" s="62" t="s">
        <v>6520</v>
      </c>
      <c r="C2679" s="63">
        <v>156.69999999999999</v>
      </c>
    </row>
    <row r="2680" spans="1:3" x14ac:dyDescent="0.15">
      <c r="A2680" s="62" t="s">
        <v>3537</v>
      </c>
      <c r="B2680" s="62" t="s">
        <v>6521</v>
      </c>
      <c r="C2680" s="63">
        <v>156.4</v>
      </c>
    </row>
    <row r="2681" spans="1:3" x14ac:dyDescent="0.15">
      <c r="A2681" s="62" t="s">
        <v>3539</v>
      </c>
      <c r="B2681" s="62" t="s">
        <v>6522</v>
      </c>
      <c r="C2681" s="63">
        <v>156.69999999999999</v>
      </c>
    </row>
    <row r="2682" spans="1:3" x14ac:dyDescent="0.15">
      <c r="A2682" s="62" t="s">
        <v>3541</v>
      </c>
      <c r="B2682" s="62" t="s">
        <v>6523</v>
      </c>
      <c r="C2682" s="63">
        <v>146.69999999999999</v>
      </c>
    </row>
    <row r="2683" spans="1:3" x14ac:dyDescent="0.15">
      <c r="A2683" s="62" t="s">
        <v>3543</v>
      </c>
      <c r="B2683" s="62" t="s">
        <v>6457</v>
      </c>
      <c r="C2683" s="63">
        <v>126.7</v>
      </c>
    </row>
    <row r="2684" spans="1:3" x14ac:dyDescent="0.15">
      <c r="A2684" s="62" t="s">
        <v>3544</v>
      </c>
      <c r="B2684" s="62" t="s">
        <v>6458</v>
      </c>
      <c r="C2684" s="63">
        <v>213.2</v>
      </c>
    </row>
    <row r="2685" spans="1:3" x14ac:dyDescent="0.15">
      <c r="A2685" s="62" t="s">
        <v>3545</v>
      </c>
      <c r="B2685" s="62" t="s">
        <v>6459</v>
      </c>
      <c r="C2685" s="63">
        <v>212.9</v>
      </c>
    </row>
    <row r="2686" spans="1:3" x14ac:dyDescent="0.15">
      <c r="A2686" s="62" t="s">
        <v>3546</v>
      </c>
      <c r="B2686" s="62" t="s">
        <v>6460</v>
      </c>
      <c r="C2686" s="63">
        <v>213.2</v>
      </c>
    </row>
    <row r="2687" spans="1:3" x14ac:dyDescent="0.15">
      <c r="A2687" s="62" t="s">
        <v>3547</v>
      </c>
      <c r="B2687" s="62" t="s">
        <v>6461</v>
      </c>
      <c r="C2687" s="63">
        <v>203.2</v>
      </c>
    </row>
    <row r="2688" spans="1:3" x14ac:dyDescent="0.15">
      <c r="A2688" s="62" t="s">
        <v>3548</v>
      </c>
      <c r="B2688" s="62" t="s">
        <v>6462</v>
      </c>
      <c r="C2688" s="63">
        <v>183.2</v>
      </c>
    </row>
    <row r="2689" spans="1:3" x14ac:dyDescent="0.15">
      <c r="A2689" s="62" t="s">
        <v>3549</v>
      </c>
      <c r="B2689" s="62" t="s">
        <v>6463</v>
      </c>
      <c r="C2689" s="63">
        <v>193.2</v>
      </c>
    </row>
    <row r="2690" spans="1:3" x14ac:dyDescent="0.15">
      <c r="A2690" s="62" t="s">
        <v>3550</v>
      </c>
      <c r="B2690" s="62" t="s">
        <v>6464</v>
      </c>
      <c r="C2690" s="63">
        <v>192.9</v>
      </c>
    </row>
    <row r="2691" spans="1:3" x14ac:dyDescent="0.15">
      <c r="A2691" s="62" t="s">
        <v>3551</v>
      </c>
      <c r="B2691" s="62" t="s">
        <v>6465</v>
      </c>
      <c r="C2691" s="63">
        <v>193.2</v>
      </c>
    </row>
    <row r="2692" spans="1:3" x14ac:dyDescent="0.15">
      <c r="A2692" s="62" t="s">
        <v>3552</v>
      </c>
      <c r="B2692" s="62" t="s">
        <v>6466</v>
      </c>
      <c r="C2692" s="63">
        <v>183.2</v>
      </c>
    </row>
    <row r="2693" spans="1:3" x14ac:dyDescent="0.15">
      <c r="A2693" s="62" t="s">
        <v>3553</v>
      </c>
      <c r="B2693" s="62" t="s">
        <v>6467</v>
      </c>
      <c r="C2693" s="63">
        <v>163.19999999999999</v>
      </c>
    </row>
    <row r="2694" spans="1:3" x14ac:dyDescent="0.15">
      <c r="A2694" s="62" t="s">
        <v>3554</v>
      </c>
      <c r="B2694" s="62" t="s">
        <v>6468</v>
      </c>
      <c r="C2694" s="63">
        <v>153.19999999999999</v>
      </c>
    </row>
    <row r="2695" spans="1:3" x14ac:dyDescent="0.15">
      <c r="A2695" s="62" t="s">
        <v>3555</v>
      </c>
      <c r="B2695" s="62" t="s">
        <v>6469</v>
      </c>
      <c r="C2695" s="63">
        <v>152.9</v>
      </c>
    </row>
    <row r="2696" spans="1:3" x14ac:dyDescent="0.15">
      <c r="A2696" s="62" t="s">
        <v>3556</v>
      </c>
      <c r="B2696" s="62" t="s">
        <v>6470</v>
      </c>
      <c r="C2696" s="63">
        <v>153.19999999999999</v>
      </c>
    </row>
    <row r="2697" spans="1:3" x14ac:dyDescent="0.15">
      <c r="A2697" s="62" t="s">
        <v>3557</v>
      </c>
      <c r="B2697" s="62" t="s">
        <v>6471</v>
      </c>
      <c r="C2697" s="63">
        <v>143.19999999999999</v>
      </c>
    </row>
    <row r="2698" spans="1:3" x14ac:dyDescent="0.15">
      <c r="A2698" s="62" t="s">
        <v>3558</v>
      </c>
      <c r="B2698" s="62" t="s">
        <v>6472</v>
      </c>
      <c r="C2698" s="63">
        <v>123.2</v>
      </c>
    </row>
    <row r="2699" spans="1:3" x14ac:dyDescent="0.15">
      <c r="A2699" s="62" t="s">
        <v>3559</v>
      </c>
      <c r="B2699" s="62" t="s">
        <v>6473</v>
      </c>
      <c r="C2699" s="63">
        <v>133.19999999999999</v>
      </c>
    </row>
    <row r="2700" spans="1:3" x14ac:dyDescent="0.15">
      <c r="A2700" s="62" t="s">
        <v>3560</v>
      </c>
      <c r="B2700" s="62" t="s">
        <v>6474</v>
      </c>
      <c r="C2700" s="63">
        <v>132.9</v>
      </c>
    </row>
    <row r="2701" spans="1:3" x14ac:dyDescent="0.15">
      <c r="A2701" s="62" t="s">
        <v>3561</v>
      </c>
      <c r="B2701" s="62" t="s">
        <v>6475</v>
      </c>
      <c r="C2701" s="63">
        <v>133.19999999999999</v>
      </c>
    </row>
    <row r="2702" spans="1:3" x14ac:dyDescent="0.15">
      <c r="A2702" s="62" t="s">
        <v>3562</v>
      </c>
      <c r="B2702" s="62" t="s">
        <v>6476</v>
      </c>
      <c r="C2702" s="63">
        <v>123.2</v>
      </c>
    </row>
    <row r="2703" spans="1:3" x14ac:dyDescent="0.15">
      <c r="A2703" s="62" t="s">
        <v>3563</v>
      </c>
      <c r="B2703" s="62" t="s">
        <v>6477</v>
      </c>
      <c r="C2703" s="63">
        <v>103.2</v>
      </c>
    </row>
    <row r="2704" spans="1:3" x14ac:dyDescent="0.15">
      <c r="A2704" s="62" t="s">
        <v>3564</v>
      </c>
      <c r="B2704" s="62" t="s">
        <v>6478</v>
      </c>
      <c r="C2704" s="63">
        <v>236.4</v>
      </c>
    </row>
    <row r="2705" spans="1:3" x14ac:dyDescent="0.15">
      <c r="A2705" s="62" t="s">
        <v>3565</v>
      </c>
      <c r="B2705" s="62" t="s">
        <v>6287</v>
      </c>
      <c r="C2705" s="63">
        <v>216.4</v>
      </c>
    </row>
    <row r="2706" spans="1:3" x14ac:dyDescent="0.15">
      <c r="A2706" s="62" t="s">
        <v>3566</v>
      </c>
      <c r="B2706" s="62" t="s">
        <v>6288</v>
      </c>
      <c r="C2706" s="63">
        <v>226.4</v>
      </c>
    </row>
    <row r="2707" spans="1:3" x14ac:dyDescent="0.15">
      <c r="A2707" s="62" t="s">
        <v>3567</v>
      </c>
      <c r="B2707" s="62" t="s">
        <v>6479</v>
      </c>
      <c r="C2707" s="63">
        <v>256.39999999999998</v>
      </c>
    </row>
    <row r="2708" spans="1:3" x14ac:dyDescent="0.15">
      <c r="A2708" s="62" t="s">
        <v>3568</v>
      </c>
      <c r="B2708" s="62" t="s">
        <v>6480</v>
      </c>
      <c r="C2708" s="63">
        <v>266.39999999999998</v>
      </c>
    </row>
    <row r="2709" spans="1:3" x14ac:dyDescent="0.15">
      <c r="A2709" s="62" t="s">
        <v>3569</v>
      </c>
      <c r="B2709" s="62" t="s">
        <v>6289</v>
      </c>
      <c r="C2709" s="63">
        <v>236.4</v>
      </c>
    </row>
    <row r="2710" spans="1:3" x14ac:dyDescent="0.15">
      <c r="A2710" s="62" t="s">
        <v>3570</v>
      </c>
      <c r="B2710" s="62" t="s">
        <v>6290</v>
      </c>
      <c r="C2710" s="63">
        <v>246.4</v>
      </c>
    </row>
    <row r="2711" spans="1:3" x14ac:dyDescent="0.15">
      <c r="A2711" s="62" t="s">
        <v>3571</v>
      </c>
      <c r="B2711" s="62" t="s">
        <v>6481</v>
      </c>
      <c r="C2711" s="63">
        <v>276.39999999999998</v>
      </c>
    </row>
    <row r="2712" spans="1:3" x14ac:dyDescent="0.15">
      <c r="A2712" s="62" t="s">
        <v>3572</v>
      </c>
      <c r="B2712" s="62" t="s">
        <v>6482</v>
      </c>
      <c r="C2712" s="63">
        <v>286.39999999999998</v>
      </c>
    </row>
    <row r="2713" spans="1:3" x14ac:dyDescent="0.15">
      <c r="A2713" s="62" t="s">
        <v>3573</v>
      </c>
      <c r="B2713" s="62" t="s">
        <v>6291</v>
      </c>
      <c r="C2713" s="63">
        <v>256.39999999999998</v>
      </c>
    </row>
    <row r="2714" spans="1:3" x14ac:dyDescent="0.15">
      <c r="A2714" s="62" t="s">
        <v>3574</v>
      </c>
      <c r="B2714" s="62" t="s">
        <v>6292</v>
      </c>
      <c r="C2714" s="63">
        <v>266.39999999999998</v>
      </c>
    </row>
    <row r="2715" spans="1:3" x14ac:dyDescent="0.15">
      <c r="A2715" s="62" t="s">
        <v>3575</v>
      </c>
      <c r="B2715" s="62" t="s">
        <v>6483</v>
      </c>
      <c r="C2715" s="63">
        <v>296.39999999999998</v>
      </c>
    </row>
    <row r="2716" spans="1:3" x14ac:dyDescent="0.15">
      <c r="A2716" s="62" t="s">
        <v>3576</v>
      </c>
      <c r="B2716" s="62" t="s">
        <v>6484</v>
      </c>
      <c r="C2716" s="63">
        <v>306.39999999999998</v>
      </c>
    </row>
    <row r="2717" spans="1:3" x14ac:dyDescent="0.15">
      <c r="A2717" s="62" t="s">
        <v>3577</v>
      </c>
      <c r="B2717" s="62" t="s">
        <v>6293</v>
      </c>
      <c r="C2717" s="63">
        <v>276.39999999999998</v>
      </c>
    </row>
    <row r="2718" spans="1:3" x14ac:dyDescent="0.15">
      <c r="A2718" s="62" t="s">
        <v>3578</v>
      </c>
      <c r="B2718" s="62" t="s">
        <v>6303</v>
      </c>
      <c r="C2718" s="63">
        <v>286.39999999999998</v>
      </c>
    </row>
    <row r="2719" spans="1:3" x14ac:dyDescent="0.15">
      <c r="A2719" s="62" t="s">
        <v>3579</v>
      </c>
      <c r="B2719" s="62" t="s">
        <v>6485</v>
      </c>
      <c r="C2719" s="63">
        <v>212.9</v>
      </c>
    </row>
    <row r="2720" spans="1:3" x14ac:dyDescent="0.15">
      <c r="A2720" s="62" t="s">
        <v>3580</v>
      </c>
      <c r="B2720" s="62" t="s">
        <v>6279</v>
      </c>
      <c r="C2720" s="63">
        <v>192.9</v>
      </c>
    </row>
    <row r="2721" spans="1:3" x14ac:dyDescent="0.15">
      <c r="A2721" s="62" t="s">
        <v>3581</v>
      </c>
      <c r="B2721" s="62" t="s">
        <v>6280</v>
      </c>
      <c r="C2721" s="63">
        <v>202.9</v>
      </c>
    </row>
    <row r="2722" spans="1:3" x14ac:dyDescent="0.15">
      <c r="A2722" s="62" t="s">
        <v>3582</v>
      </c>
      <c r="B2722" s="62" t="s">
        <v>6486</v>
      </c>
      <c r="C2722" s="63">
        <v>232.9</v>
      </c>
    </row>
    <row r="2723" spans="1:3" x14ac:dyDescent="0.15">
      <c r="A2723" s="62" t="s">
        <v>3583</v>
      </c>
      <c r="B2723" s="62" t="s">
        <v>6487</v>
      </c>
      <c r="C2723" s="63">
        <v>242.9</v>
      </c>
    </row>
    <row r="2724" spans="1:3" x14ac:dyDescent="0.15">
      <c r="A2724" s="62" t="s">
        <v>3584</v>
      </c>
      <c r="B2724" s="62" t="s">
        <v>6281</v>
      </c>
      <c r="C2724" s="63">
        <v>212.9</v>
      </c>
    </row>
    <row r="2725" spans="1:3" x14ac:dyDescent="0.15">
      <c r="A2725" s="62" t="s">
        <v>3585</v>
      </c>
      <c r="B2725" s="62" t="s">
        <v>6282</v>
      </c>
      <c r="C2725" s="63">
        <v>222.9</v>
      </c>
    </row>
    <row r="2726" spans="1:3" x14ac:dyDescent="0.15">
      <c r="A2726" s="62" t="s">
        <v>3586</v>
      </c>
      <c r="B2726" s="62" t="s">
        <v>6283</v>
      </c>
      <c r="C2726" s="63">
        <v>202.9</v>
      </c>
    </row>
    <row r="2727" spans="1:3" x14ac:dyDescent="0.15">
      <c r="A2727" s="62" t="s">
        <v>3587</v>
      </c>
      <c r="B2727" s="62" t="s">
        <v>6284</v>
      </c>
      <c r="C2727" s="63">
        <v>212.9</v>
      </c>
    </row>
    <row r="2728" spans="1:3" x14ac:dyDescent="0.15">
      <c r="A2728" s="62" t="s">
        <v>3588</v>
      </c>
      <c r="B2728" s="62" t="s">
        <v>6285</v>
      </c>
      <c r="C2728" s="63">
        <v>222.9</v>
      </c>
    </row>
    <row r="2729" spans="1:3" x14ac:dyDescent="0.15">
      <c r="A2729" s="62" t="s">
        <v>3589</v>
      </c>
      <c r="B2729" s="62" t="s">
        <v>6286</v>
      </c>
      <c r="C2729" s="63">
        <v>232.9</v>
      </c>
    </row>
    <row r="2730" spans="1:3" x14ac:dyDescent="0.15">
      <c r="A2730" s="62" t="s">
        <v>3590</v>
      </c>
      <c r="B2730" s="62" t="s">
        <v>6488</v>
      </c>
      <c r="C2730" s="63">
        <v>146.4</v>
      </c>
    </row>
    <row r="2731" spans="1:3" x14ac:dyDescent="0.15">
      <c r="A2731" s="62" t="s">
        <v>3591</v>
      </c>
      <c r="B2731" s="62" t="s">
        <v>6489</v>
      </c>
      <c r="C2731" s="63">
        <v>206.4</v>
      </c>
    </row>
    <row r="2732" spans="1:3" x14ac:dyDescent="0.15">
      <c r="A2732" s="62" t="s">
        <v>3592</v>
      </c>
      <c r="B2732" s="62" t="s">
        <v>6490</v>
      </c>
      <c r="C2732" s="63">
        <v>166.4</v>
      </c>
    </row>
    <row r="2733" spans="1:3" x14ac:dyDescent="0.15">
      <c r="A2733" s="62" t="s">
        <v>3593</v>
      </c>
      <c r="B2733" s="62" t="s">
        <v>6491</v>
      </c>
      <c r="C2733" s="63">
        <v>226.4</v>
      </c>
    </row>
    <row r="2734" spans="1:3" x14ac:dyDescent="0.15">
      <c r="A2734" s="62" t="s">
        <v>3594</v>
      </c>
      <c r="B2734" s="62" t="s">
        <v>6492</v>
      </c>
      <c r="C2734" s="63">
        <v>122.9</v>
      </c>
    </row>
    <row r="2735" spans="1:3" x14ac:dyDescent="0.15">
      <c r="A2735" s="62" t="s">
        <v>3595</v>
      </c>
      <c r="B2735" s="62" t="s">
        <v>6493</v>
      </c>
      <c r="C2735" s="63">
        <v>182.9</v>
      </c>
    </row>
    <row r="2736" spans="1:3" x14ac:dyDescent="0.15">
      <c r="A2736" s="62" t="s">
        <v>3596</v>
      </c>
      <c r="B2736" s="62" t="s">
        <v>6508</v>
      </c>
      <c r="C2736" s="63">
        <v>142.9</v>
      </c>
    </row>
    <row r="2737" spans="1:3" x14ac:dyDescent="0.15">
      <c r="A2737" s="62" t="s">
        <v>3597</v>
      </c>
      <c r="B2737" s="62" t="s">
        <v>6495</v>
      </c>
      <c r="C2737" s="63">
        <v>202.9</v>
      </c>
    </row>
    <row r="2738" spans="1:3" x14ac:dyDescent="0.15">
      <c r="A2738" s="62" t="s">
        <v>3598</v>
      </c>
      <c r="B2738" s="62" t="s">
        <v>6298</v>
      </c>
      <c r="C2738" s="63">
        <v>113.5</v>
      </c>
    </row>
    <row r="2739" spans="1:3" x14ac:dyDescent="0.15">
      <c r="A2739" s="62" t="s">
        <v>3599</v>
      </c>
      <c r="B2739" s="62" t="s">
        <v>6496</v>
      </c>
      <c r="C2739" s="63">
        <v>153.5</v>
      </c>
    </row>
    <row r="2740" spans="1:3" x14ac:dyDescent="0.15">
      <c r="A2740" s="62" t="s">
        <v>3600</v>
      </c>
      <c r="B2740" s="62" t="s">
        <v>6497</v>
      </c>
      <c r="C2740" s="63">
        <v>138.5</v>
      </c>
    </row>
    <row r="2741" spans="1:3" x14ac:dyDescent="0.15">
      <c r="A2741" s="62" t="s">
        <v>3601</v>
      </c>
      <c r="B2741" s="62" t="s">
        <v>6498</v>
      </c>
      <c r="C2741" s="63">
        <v>133.5</v>
      </c>
    </row>
    <row r="2742" spans="1:3" x14ac:dyDescent="0.15">
      <c r="A2742" s="62" t="s">
        <v>3602</v>
      </c>
      <c r="B2742" s="62" t="s">
        <v>6499</v>
      </c>
      <c r="C2742" s="63">
        <v>173.5</v>
      </c>
    </row>
    <row r="2743" spans="1:3" x14ac:dyDescent="0.15">
      <c r="A2743" s="62" t="s">
        <v>3603</v>
      </c>
      <c r="B2743" s="62" t="s">
        <v>6500</v>
      </c>
      <c r="C2743" s="63">
        <v>158.5</v>
      </c>
    </row>
    <row r="2744" spans="1:3" x14ac:dyDescent="0.15">
      <c r="A2744" s="62" t="s">
        <v>3604</v>
      </c>
      <c r="B2744" s="62" t="s">
        <v>6301</v>
      </c>
      <c r="C2744" s="63">
        <v>108.8</v>
      </c>
    </row>
    <row r="2745" spans="1:3" x14ac:dyDescent="0.15">
      <c r="A2745" s="62" t="s">
        <v>3605</v>
      </c>
      <c r="B2745" s="62" t="s">
        <v>6511</v>
      </c>
      <c r="C2745" s="63">
        <v>66.3</v>
      </c>
    </row>
    <row r="2746" spans="1:3" x14ac:dyDescent="0.15">
      <c r="A2746" s="62" t="s">
        <v>3606</v>
      </c>
      <c r="B2746" s="62" t="s">
        <v>6524</v>
      </c>
      <c r="C2746" s="63">
        <v>252.9</v>
      </c>
    </row>
    <row r="2747" spans="1:3" x14ac:dyDescent="0.15">
      <c r="A2747" s="62" t="s">
        <v>3608</v>
      </c>
      <c r="B2747" s="62" t="s">
        <v>6525</v>
      </c>
      <c r="C2747" s="63">
        <v>232.9</v>
      </c>
    </row>
    <row r="2748" spans="1:3" x14ac:dyDescent="0.15">
      <c r="A2748" s="62" t="s">
        <v>3610</v>
      </c>
      <c r="B2748" s="62" t="s">
        <v>1925</v>
      </c>
      <c r="C2748" s="63">
        <v>222.9</v>
      </c>
    </row>
    <row r="2749" spans="1:3" x14ac:dyDescent="0.15">
      <c r="A2749" s="62" t="s">
        <v>3611</v>
      </c>
      <c r="B2749" s="62" t="s">
        <v>1933</v>
      </c>
      <c r="C2749" s="63">
        <v>242.9</v>
      </c>
    </row>
    <row r="2750" spans="1:3" x14ac:dyDescent="0.15">
      <c r="A2750" s="62" t="s">
        <v>3612</v>
      </c>
      <c r="B2750" s="62" t="s">
        <v>1937</v>
      </c>
      <c r="C2750" s="63">
        <v>222.9</v>
      </c>
    </row>
    <row r="2751" spans="1:3" x14ac:dyDescent="0.15">
      <c r="A2751" s="62" t="s">
        <v>3613</v>
      </c>
      <c r="B2751" s="62" t="s">
        <v>3614</v>
      </c>
      <c r="C2751" s="63">
        <v>246.4</v>
      </c>
    </row>
    <row r="2752" spans="1:3" x14ac:dyDescent="0.15">
      <c r="A2752" s="62" t="s">
        <v>3615</v>
      </c>
      <c r="B2752" s="62" t="s">
        <v>1939</v>
      </c>
      <c r="C2752" s="63">
        <v>226.1</v>
      </c>
    </row>
    <row r="2753" spans="1:3" x14ac:dyDescent="0.15">
      <c r="A2753" s="62" t="s">
        <v>3616</v>
      </c>
      <c r="B2753" s="62" t="s">
        <v>1941</v>
      </c>
      <c r="C2753" s="63">
        <v>236.1</v>
      </c>
    </row>
    <row r="2754" spans="1:3" x14ac:dyDescent="0.15">
      <c r="A2754" s="62" t="s">
        <v>3617</v>
      </c>
      <c r="B2754" s="62" t="s">
        <v>2411</v>
      </c>
      <c r="C2754" s="63">
        <v>206.1</v>
      </c>
    </row>
    <row r="2755" spans="1:3" x14ac:dyDescent="0.15">
      <c r="A2755" s="62" t="s">
        <v>3618</v>
      </c>
      <c r="B2755" s="62" t="s">
        <v>1945</v>
      </c>
      <c r="C2755" s="63">
        <v>216.1</v>
      </c>
    </row>
    <row r="2756" spans="1:3" x14ac:dyDescent="0.15">
      <c r="A2756" s="62" t="s">
        <v>3619</v>
      </c>
      <c r="B2756" s="62" t="s">
        <v>1947</v>
      </c>
      <c r="C2756" s="63">
        <v>166.1</v>
      </c>
    </row>
    <row r="2757" spans="1:3" x14ac:dyDescent="0.15">
      <c r="A2757" s="62" t="s">
        <v>3620</v>
      </c>
      <c r="B2757" s="62" t="s">
        <v>1949</v>
      </c>
      <c r="C2757" s="63">
        <v>176.1</v>
      </c>
    </row>
    <row r="2758" spans="1:3" x14ac:dyDescent="0.15">
      <c r="A2758" s="62" t="s">
        <v>3621</v>
      </c>
      <c r="B2758" s="62" t="s">
        <v>1951</v>
      </c>
      <c r="C2758" s="63">
        <v>236.1</v>
      </c>
    </row>
    <row r="2759" spans="1:3" x14ac:dyDescent="0.15">
      <c r="A2759" s="62" t="s">
        <v>3622</v>
      </c>
      <c r="B2759" s="62" t="s">
        <v>1953</v>
      </c>
      <c r="C2759" s="63">
        <v>246.1</v>
      </c>
    </row>
    <row r="2760" spans="1:3" x14ac:dyDescent="0.15">
      <c r="A2760" s="62" t="s">
        <v>3623</v>
      </c>
      <c r="B2760" s="62" t="s">
        <v>1011</v>
      </c>
      <c r="C2760" s="63">
        <v>216.1</v>
      </c>
    </row>
    <row r="2761" spans="1:3" x14ac:dyDescent="0.15">
      <c r="A2761" s="62" t="s">
        <v>3624</v>
      </c>
      <c r="B2761" s="62" t="s">
        <v>1013</v>
      </c>
      <c r="C2761" s="63">
        <v>226.1</v>
      </c>
    </row>
    <row r="2762" spans="1:3" x14ac:dyDescent="0.15">
      <c r="A2762" s="62" t="s">
        <v>3625</v>
      </c>
      <c r="B2762" s="62" t="s">
        <v>1957</v>
      </c>
      <c r="C2762" s="63">
        <v>146.1</v>
      </c>
    </row>
    <row r="2763" spans="1:3" x14ac:dyDescent="0.15">
      <c r="A2763" s="62" t="s">
        <v>3626</v>
      </c>
      <c r="B2763" s="62" t="s">
        <v>3627</v>
      </c>
      <c r="C2763" s="63">
        <v>156.1</v>
      </c>
    </row>
    <row r="2764" spans="1:3" x14ac:dyDescent="0.15">
      <c r="A2764" s="62" t="s">
        <v>3628</v>
      </c>
      <c r="B2764" s="62" t="s">
        <v>1961</v>
      </c>
      <c r="C2764" s="63">
        <v>256.10000000000002</v>
      </c>
    </row>
    <row r="2765" spans="1:3" x14ac:dyDescent="0.15">
      <c r="A2765" s="62" t="s">
        <v>3629</v>
      </c>
      <c r="B2765" s="62" t="s">
        <v>1963</v>
      </c>
      <c r="C2765" s="63">
        <v>266.10000000000002</v>
      </c>
    </row>
    <row r="2766" spans="1:3" x14ac:dyDescent="0.15">
      <c r="A2766" s="62" t="s">
        <v>3630</v>
      </c>
      <c r="B2766" s="62" t="s">
        <v>1017</v>
      </c>
      <c r="C2766" s="63">
        <v>236.1</v>
      </c>
    </row>
    <row r="2767" spans="1:3" x14ac:dyDescent="0.15">
      <c r="A2767" s="62" t="s">
        <v>3631</v>
      </c>
      <c r="B2767" s="62" t="s">
        <v>1019</v>
      </c>
      <c r="C2767" s="63">
        <v>246.1</v>
      </c>
    </row>
    <row r="2768" spans="1:3" x14ac:dyDescent="0.15">
      <c r="A2768" s="62" t="s">
        <v>3632</v>
      </c>
      <c r="B2768" s="62" t="s">
        <v>1967</v>
      </c>
      <c r="C2768" s="63">
        <v>276.10000000000002</v>
      </c>
    </row>
    <row r="2769" spans="1:3" x14ac:dyDescent="0.15">
      <c r="A2769" s="62" t="s">
        <v>3633</v>
      </c>
      <c r="B2769" s="62" t="s">
        <v>1969</v>
      </c>
      <c r="C2769" s="63">
        <v>286.10000000000002</v>
      </c>
    </row>
    <row r="2770" spans="1:3" x14ac:dyDescent="0.15">
      <c r="A2770" s="62" t="s">
        <v>3634</v>
      </c>
      <c r="B2770" s="62" t="s">
        <v>1971</v>
      </c>
      <c r="C2770" s="63">
        <v>256.10000000000002</v>
      </c>
    </row>
    <row r="2771" spans="1:3" x14ac:dyDescent="0.15">
      <c r="A2771" s="62" t="s">
        <v>3635</v>
      </c>
      <c r="B2771" s="62" t="s">
        <v>1023</v>
      </c>
      <c r="C2771" s="63">
        <v>266.10000000000002</v>
      </c>
    </row>
    <row r="2772" spans="1:3" x14ac:dyDescent="0.15">
      <c r="A2772" s="62" t="s">
        <v>3636</v>
      </c>
      <c r="B2772" s="62" t="s">
        <v>1974</v>
      </c>
      <c r="C2772" s="63">
        <v>296.10000000000002</v>
      </c>
    </row>
    <row r="2773" spans="1:3" x14ac:dyDescent="0.15">
      <c r="A2773" s="62" t="s">
        <v>3637</v>
      </c>
      <c r="B2773" s="62" t="s">
        <v>1976</v>
      </c>
      <c r="C2773" s="63">
        <v>306.10000000000002</v>
      </c>
    </row>
    <row r="2774" spans="1:3" x14ac:dyDescent="0.15">
      <c r="A2774" s="62" t="s">
        <v>3638</v>
      </c>
      <c r="B2774" s="62" t="s">
        <v>1025</v>
      </c>
      <c r="C2774" s="63">
        <v>276.10000000000002</v>
      </c>
    </row>
    <row r="2775" spans="1:3" x14ac:dyDescent="0.15">
      <c r="A2775" s="62" t="s">
        <v>3639</v>
      </c>
      <c r="B2775" s="62" t="s">
        <v>1027</v>
      </c>
      <c r="C2775" s="63">
        <v>286.10000000000002</v>
      </c>
    </row>
    <row r="2776" spans="1:3" x14ac:dyDescent="0.15">
      <c r="A2776" s="62" t="s">
        <v>3640</v>
      </c>
      <c r="B2776" s="62" t="s">
        <v>1980</v>
      </c>
      <c r="C2776" s="63">
        <v>202.6</v>
      </c>
    </row>
    <row r="2777" spans="1:3" x14ac:dyDescent="0.15">
      <c r="A2777" s="62" t="s">
        <v>3641</v>
      </c>
      <c r="B2777" s="62" t="s">
        <v>1982</v>
      </c>
      <c r="C2777" s="63">
        <v>212.6</v>
      </c>
    </row>
    <row r="2778" spans="1:3" x14ac:dyDescent="0.15">
      <c r="A2778" s="62" t="s">
        <v>3642</v>
      </c>
      <c r="B2778" s="62" t="s">
        <v>1984</v>
      </c>
      <c r="C2778" s="63">
        <v>182.6</v>
      </c>
    </row>
    <row r="2779" spans="1:3" x14ac:dyDescent="0.15">
      <c r="A2779" s="62" t="s">
        <v>3643</v>
      </c>
      <c r="B2779" s="62" t="s">
        <v>1986</v>
      </c>
      <c r="C2779" s="63">
        <v>192.6</v>
      </c>
    </row>
    <row r="2780" spans="1:3" x14ac:dyDescent="0.15">
      <c r="A2780" s="62" t="s">
        <v>3644</v>
      </c>
      <c r="B2780" s="62" t="s">
        <v>1988</v>
      </c>
      <c r="C2780" s="63">
        <v>142.6</v>
      </c>
    </row>
    <row r="2781" spans="1:3" x14ac:dyDescent="0.15">
      <c r="A2781" s="62" t="s">
        <v>3645</v>
      </c>
      <c r="B2781" s="62" t="s">
        <v>1990</v>
      </c>
      <c r="C2781" s="63">
        <v>152.6</v>
      </c>
    </row>
    <row r="2782" spans="1:3" x14ac:dyDescent="0.15">
      <c r="A2782" s="62" t="s">
        <v>3646</v>
      </c>
      <c r="B2782" s="62" t="s">
        <v>1992</v>
      </c>
      <c r="C2782" s="63">
        <v>212.6</v>
      </c>
    </row>
    <row r="2783" spans="1:3" x14ac:dyDescent="0.15">
      <c r="A2783" s="62" t="s">
        <v>3647</v>
      </c>
      <c r="B2783" s="62" t="s">
        <v>1994</v>
      </c>
      <c r="C2783" s="63">
        <v>222.6</v>
      </c>
    </row>
    <row r="2784" spans="1:3" x14ac:dyDescent="0.15">
      <c r="A2784" s="62" t="s">
        <v>3648</v>
      </c>
      <c r="B2784" s="62" t="s">
        <v>987</v>
      </c>
      <c r="C2784" s="63">
        <v>192.6</v>
      </c>
    </row>
    <row r="2785" spans="1:3" x14ac:dyDescent="0.15">
      <c r="A2785" s="62" t="s">
        <v>3649</v>
      </c>
      <c r="B2785" s="62" t="s">
        <v>989</v>
      </c>
      <c r="C2785" s="63">
        <v>202.6</v>
      </c>
    </row>
    <row r="2786" spans="1:3" x14ac:dyDescent="0.15">
      <c r="A2786" s="62" t="s">
        <v>3650</v>
      </c>
      <c r="B2786" s="62" t="s">
        <v>1998</v>
      </c>
      <c r="C2786" s="63">
        <v>122.6</v>
      </c>
    </row>
    <row r="2787" spans="1:3" x14ac:dyDescent="0.15">
      <c r="A2787" s="62" t="s">
        <v>3651</v>
      </c>
      <c r="B2787" s="62" t="s">
        <v>2000</v>
      </c>
      <c r="C2787" s="63">
        <v>132.6</v>
      </c>
    </row>
    <row r="2788" spans="1:3" x14ac:dyDescent="0.15">
      <c r="A2788" s="62" t="s">
        <v>3652</v>
      </c>
      <c r="B2788" s="62" t="s">
        <v>2002</v>
      </c>
      <c r="C2788" s="63">
        <v>232.6</v>
      </c>
    </row>
    <row r="2789" spans="1:3" x14ac:dyDescent="0.15">
      <c r="A2789" s="62" t="s">
        <v>3653</v>
      </c>
      <c r="B2789" s="62" t="s">
        <v>2004</v>
      </c>
      <c r="C2789" s="63">
        <v>242.6</v>
      </c>
    </row>
    <row r="2790" spans="1:3" x14ac:dyDescent="0.15">
      <c r="A2790" s="62" t="s">
        <v>3654</v>
      </c>
      <c r="B2790" s="62" t="s">
        <v>995</v>
      </c>
      <c r="C2790" s="63">
        <v>212.6</v>
      </c>
    </row>
    <row r="2791" spans="1:3" x14ac:dyDescent="0.15">
      <c r="A2791" s="62" t="s">
        <v>3655</v>
      </c>
      <c r="B2791" s="62" t="s">
        <v>997</v>
      </c>
      <c r="C2791" s="63">
        <v>222.6</v>
      </c>
    </row>
    <row r="2792" spans="1:3" x14ac:dyDescent="0.15">
      <c r="A2792" s="62" t="s">
        <v>3656</v>
      </c>
      <c r="B2792" s="62" t="s">
        <v>2008</v>
      </c>
      <c r="C2792" s="63">
        <v>222.6</v>
      </c>
    </row>
    <row r="2793" spans="1:3" x14ac:dyDescent="0.15">
      <c r="A2793" s="62" t="s">
        <v>3657</v>
      </c>
      <c r="B2793" s="62" t="s">
        <v>2010</v>
      </c>
      <c r="C2793" s="63">
        <v>232.6</v>
      </c>
    </row>
    <row r="2794" spans="1:3" x14ac:dyDescent="0.15">
      <c r="A2794" s="62" t="s">
        <v>3658</v>
      </c>
      <c r="B2794" s="62" t="s">
        <v>2012</v>
      </c>
      <c r="C2794" s="63">
        <v>202.6</v>
      </c>
    </row>
    <row r="2795" spans="1:3" x14ac:dyDescent="0.15">
      <c r="A2795" s="62" t="s">
        <v>3659</v>
      </c>
      <c r="B2795" s="62" t="s">
        <v>1001</v>
      </c>
      <c r="C2795" s="63">
        <v>212.6</v>
      </c>
    </row>
    <row r="2796" spans="1:3" x14ac:dyDescent="0.15">
      <c r="A2796" s="62" t="s">
        <v>3660</v>
      </c>
      <c r="B2796" s="62" t="s">
        <v>2015</v>
      </c>
      <c r="C2796" s="63">
        <v>242.6</v>
      </c>
    </row>
    <row r="2797" spans="1:3" x14ac:dyDescent="0.15">
      <c r="A2797" s="62" t="s">
        <v>3661</v>
      </c>
      <c r="B2797" s="62" t="s">
        <v>2017</v>
      </c>
      <c r="C2797" s="63">
        <v>252.6</v>
      </c>
    </row>
    <row r="2798" spans="1:3" x14ac:dyDescent="0.15">
      <c r="A2798" s="62" t="s">
        <v>3662</v>
      </c>
      <c r="B2798" s="62" t="s">
        <v>1003</v>
      </c>
      <c r="C2798" s="63">
        <v>222.6</v>
      </c>
    </row>
    <row r="2799" spans="1:3" x14ac:dyDescent="0.15">
      <c r="A2799" s="62" t="s">
        <v>3663</v>
      </c>
      <c r="B2799" s="62" t="s">
        <v>1005</v>
      </c>
      <c r="C2799" s="63">
        <v>232.6</v>
      </c>
    </row>
    <row r="2800" spans="1:3" x14ac:dyDescent="0.15">
      <c r="A2800" s="62" t="s">
        <v>3664</v>
      </c>
      <c r="B2800" s="62" t="s">
        <v>2021</v>
      </c>
      <c r="C2800" s="63">
        <v>173.2</v>
      </c>
    </row>
    <row r="2801" spans="1:3" x14ac:dyDescent="0.15">
      <c r="A2801" s="62" t="s">
        <v>3665</v>
      </c>
      <c r="B2801" s="62" t="s">
        <v>2023</v>
      </c>
      <c r="C2801" s="63">
        <v>153.19999999999999</v>
      </c>
    </row>
    <row r="2802" spans="1:3" x14ac:dyDescent="0.15">
      <c r="A2802" s="62" t="s">
        <v>3666</v>
      </c>
      <c r="B2802" s="62" t="s">
        <v>2025</v>
      </c>
      <c r="C2802" s="63">
        <v>158.19999999999999</v>
      </c>
    </row>
    <row r="2803" spans="1:3" x14ac:dyDescent="0.15">
      <c r="A2803" s="62" t="s">
        <v>3667</v>
      </c>
      <c r="B2803" s="62" t="s">
        <v>2027</v>
      </c>
      <c r="C2803" s="63">
        <v>138.19999999999999</v>
      </c>
    </row>
    <row r="2804" spans="1:3" x14ac:dyDescent="0.15">
      <c r="A2804" s="62" t="s">
        <v>3668</v>
      </c>
      <c r="B2804" s="62" t="s">
        <v>2029</v>
      </c>
      <c r="C2804" s="63">
        <v>133.19999999999999</v>
      </c>
    </row>
    <row r="2805" spans="1:3" x14ac:dyDescent="0.15">
      <c r="A2805" s="62" t="s">
        <v>3669</v>
      </c>
      <c r="B2805" s="62" t="s">
        <v>1033</v>
      </c>
      <c r="C2805" s="63">
        <v>113.2</v>
      </c>
    </row>
    <row r="2806" spans="1:3" x14ac:dyDescent="0.15">
      <c r="A2806" s="62" t="s">
        <v>3670</v>
      </c>
      <c r="B2806" s="62" t="s">
        <v>1035</v>
      </c>
      <c r="C2806" s="63">
        <v>108.5</v>
      </c>
    </row>
    <row r="2807" spans="1:3" x14ac:dyDescent="0.15">
      <c r="A2807" s="62" t="s">
        <v>3671</v>
      </c>
      <c r="B2807" s="62" t="s">
        <v>2937</v>
      </c>
      <c r="C2807" s="63">
        <v>66</v>
      </c>
    </row>
    <row r="2808" spans="1:3" x14ac:dyDescent="0.15">
      <c r="A2808" s="62" t="s">
        <v>3672</v>
      </c>
      <c r="B2808" s="62" t="s">
        <v>2034</v>
      </c>
      <c r="C2808" s="63">
        <v>145.80000000000001</v>
      </c>
    </row>
    <row r="2809" spans="1:3" x14ac:dyDescent="0.15">
      <c r="A2809" s="62" t="s">
        <v>3673</v>
      </c>
      <c r="B2809" s="62" t="s">
        <v>3674</v>
      </c>
      <c r="C2809" s="63">
        <v>155.80000000000001</v>
      </c>
    </row>
    <row r="2810" spans="1:3" x14ac:dyDescent="0.15">
      <c r="A2810" s="62" t="s">
        <v>3675</v>
      </c>
      <c r="B2810" s="62" t="s">
        <v>2467</v>
      </c>
      <c r="C2810" s="63">
        <v>205.8</v>
      </c>
    </row>
    <row r="2811" spans="1:3" x14ac:dyDescent="0.15">
      <c r="A2811" s="62" t="s">
        <v>3676</v>
      </c>
      <c r="B2811" s="62" t="s">
        <v>2040</v>
      </c>
      <c r="C2811" s="63">
        <v>215.8</v>
      </c>
    </row>
    <row r="2812" spans="1:3" x14ac:dyDescent="0.15">
      <c r="A2812" s="62" t="s">
        <v>3677</v>
      </c>
      <c r="B2812" s="62" t="s">
        <v>1047</v>
      </c>
      <c r="C2812" s="63">
        <v>215.8</v>
      </c>
    </row>
    <row r="2813" spans="1:3" x14ac:dyDescent="0.15">
      <c r="A2813" s="62" t="s">
        <v>3678</v>
      </c>
      <c r="B2813" s="62" t="s">
        <v>1049</v>
      </c>
      <c r="C2813" s="63">
        <v>225.8</v>
      </c>
    </row>
    <row r="2814" spans="1:3" x14ac:dyDescent="0.15">
      <c r="A2814" s="62" t="s">
        <v>3679</v>
      </c>
      <c r="B2814" s="62" t="s">
        <v>2044</v>
      </c>
      <c r="C2814" s="63">
        <v>255.8</v>
      </c>
    </row>
    <row r="2815" spans="1:3" x14ac:dyDescent="0.15">
      <c r="A2815" s="62" t="s">
        <v>3680</v>
      </c>
      <c r="B2815" s="62" t="s">
        <v>1053</v>
      </c>
      <c r="C2815" s="63">
        <v>265.8</v>
      </c>
    </row>
    <row r="2816" spans="1:3" x14ac:dyDescent="0.15">
      <c r="A2816" s="62" t="s">
        <v>3681</v>
      </c>
      <c r="B2816" s="62" t="s">
        <v>1055</v>
      </c>
      <c r="C2816" s="63">
        <v>235.8</v>
      </c>
    </row>
    <row r="2817" spans="1:3" x14ac:dyDescent="0.15">
      <c r="A2817" s="62" t="s">
        <v>3682</v>
      </c>
      <c r="B2817" s="62" t="s">
        <v>1057</v>
      </c>
      <c r="C2817" s="63">
        <v>245.8</v>
      </c>
    </row>
    <row r="2818" spans="1:3" x14ac:dyDescent="0.15">
      <c r="A2818" s="62" t="s">
        <v>3683</v>
      </c>
      <c r="B2818" s="62" t="s">
        <v>1059</v>
      </c>
      <c r="C2818" s="63">
        <v>275.8</v>
      </c>
    </row>
    <row r="2819" spans="1:3" x14ac:dyDescent="0.15">
      <c r="A2819" s="62" t="s">
        <v>3684</v>
      </c>
      <c r="B2819" s="62" t="s">
        <v>1061</v>
      </c>
      <c r="C2819" s="63">
        <v>285.8</v>
      </c>
    </row>
    <row r="2820" spans="1:3" x14ac:dyDescent="0.15">
      <c r="A2820" s="62" t="s">
        <v>3685</v>
      </c>
      <c r="B2820" s="62" t="s">
        <v>2051</v>
      </c>
      <c r="C2820" s="63">
        <v>165.8</v>
      </c>
    </row>
    <row r="2821" spans="1:3" x14ac:dyDescent="0.15">
      <c r="A2821" s="62" t="s">
        <v>3686</v>
      </c>
      <c r="B2821" s="62" t="s">
        <v>2053</v>
      </c>
      <c r="C2821" s="63">
        <v>175.8</v>
      </c>
    </row>
    <row r="2822" spans="1:3" x14ac:dyDescent="0.15">
      <c r="A2822" s="62" t="s">
        <v>3687</v>
      </c>
      <c r="B2822" s="62" t="s">
        <v>2055</v>
      </c>
      <c r="C2822" s="63">
        <v>225.8</v>
      </c>
    </row>
    <row r="2823" spans="1:3" x14ac:dyDescent="0.15">
      <c r="A2823" s="62" t="s">
        <v>3688</v>
      </c>
      <c r="B2823" s="62" t="s">
        <v>2057</v>
      </c>
      <c r="C2823" s="63">
        <v>235.8</v>
      </c>
    </row>
    <row r="2824" spans="1:3" x14ac:dyDescent="0.15">
      <c r="A2824" s="62" t="s">
        <v>3689</v>
      </c>
      <c r="B2824" s="62" t="s">
        <v>2059</v>
      </c>
      <c r="C2824" s="63">
        <v>235.8</v>
      </c>
    </row>
    <row r="2825" spans="1:3" x14ac:dyDescent="0.15">
      <c r="A2825" s="62" t="s">
        <v>3690</v>
      </c>
      <c r="B2825" s="62" t="s">
        <v>2061</v>
      </c>
      <c r="C2825" s="63">
        <v>245.8</v>
      </c>
    </row>
    <row r="2826" spans="1:3" x14ac:dyDescent="0.15">
      <c r="A2826" s="62" t="s">
        <v>3691</v>
      </c>
      <c r="B2826" s="62" t="s">
        <v>2063</v>
      </c>
      <c r="C2826" s="63">
        <v>275.8</v>
      </c>
    </row>
    <row r="2827" spans="1:3" x14ac:dyDescent="0.15">
      <c r="A2827" s="62" t="s">
        <v>3692</v>
      </c>
      <c r="B2827" s="62" t="s">
        <v>2065</v>
      </c>
      <c r="C2827" s="63">
        <v>285.8</v>
      </c>
    </row>
    <row r="2828" spans="1:3" x14ac:dyDescent="0.15">
      <c r="A2828" s="62" t="s">
        <v>3693</v>
      </c>
      <c r="B2828" s="62" t="s">
        <v>2067</v>
      </c>
      <c r="C2828" s="63">
        <v>255.8</v>
      </c>
    </row>
    <row r="2829" spans="1:3" x14ac:dyDescent="0.15">
      <c r="A2829" s="62" t="s">
        <v>3694</v>
      </c>
      <c r="B2829" s="62" t="s">
        <v>2069</v>
      </c>
      <c r="C2829" s="63">
        <v>265.8</v>
      </c>
    </row>
    <row r="2830" spans="1:3" x14ac:dyDescent="0.15">
      <c r="A2830" s="62" t="s">
        <v>3695</v>
      </c>
      <c r="B2830" s="62" t="s">
        <v>2071</v>
      </c>
      <c r="C2830" s="63">
        <v>295.8</v>
      </c>
    </row>
    <row r="2831" spans="1:3" x14ac:dyDescent="0.15">
      <c r="A2831" s="62" t="s">
        <v>3696</v>
      </c>
      <c r="B2831" s="62" t="s">
        <v>2073</v>
      </c>
      <c r="C2831" s="63">
        <v>305.8</v>
      </c>
    </row>
    <row r="2832" spans="1:3" x14ac:dyDescent="0.15">
      <c r="A2832" s="62" t="s">
        <v>3697</v>
      </c>
      <c r="B2832" s="62" t="s">
        <v>2075</v>
      </c>
      <c r="C2832" s="63">
        <v>122.3</v>
      </c>
    </row>
    <row r="2833" spans="1:3" x14ac:dyDescent="0.15">
      <c r="A2833" s="62" t="s">
        <v>3698</v>
      </c>
      <c r="B2833" s="62" t="s">
        <v>2077</v>
      </c>
      <c r="C2833" s="63">
        <v>132.30000000000001</v>
      </c>
    </row>
    <row r="2834" spans="1:3" x14ac:dyDescent="0.15">
      <c r="A2834" s="62" t="s">
        <v>3699</v>
      </c>
      <c r="B2834" s="62" t="s">
        <v>2079</v>
      </c>
      <c r="C2834" s="63">
        <v>182.3</v>
      </c>
    </row>
    <row r="2835" spans="1:3" x14ac:dyDescent="0.15">
      <c r="A2835" s="62" t="s">
        <v>3700</v>
      </c>
      <c r="B2835" s="62" t="s">
        <v>2081</v>
      </c>
      <c r="C2835" s="63">
        <v>192.3</v>
      </c>
    </row>
    <row r="2836" spans="1:3" x14ac:dyDescent="0.15">
      <c r="A2836" s="62" t="s">
        <v>3701</v>
      </c>
      <c r="B2836" s="62" t="s">
        <v>1071</v>
      </c>
      <c r="C2836" s="63">
        <v>192.3</v>
      </c>
    </row>
    <row r="2837" spans="1:3" x14ac:dyDescent="0.15">
      <c r="A2837" s="62" t="s">
        <v>3702</v>
      </c>
      <c r="B2837" s="62" t="s">
        <v>1073</v>
      </c>
      <c r="C2837" s="63">
        <v>202.3</v>
      </c>
    </row>
    <row r="2838" spans="1:3" x14ac:dyDescent="0.15">
      <c r="A2838" s="62" t="s">
        <v>3703</v>
      </c>
      <c r="B2838" s="62" t="s">
        <v>2085</v>
      </c>
      <c r="C2838" s="63">
        <v>202.3</v>
      </c>
    </row>
    <row r="2839" spans="1:3" x14ac:dyDescent="0.15">
      <c r="A2839" s="62" t="s">
        <v>3704</v>
      </c>
      <c r="B2839" s="62" t="s">
        <v>1077</v>
      </c>
      <c r="C2839" s="63">
        <v>212.3</v>
      </c>
    </row>
    <row r="2840" spans="1:3" x14ac:dyDescent="0.15">
      <c r="A2840" s="62" t="s">
        <v>3705</v>
      </c>
      <c r="B2840" s="62" t="s">
        <v>1079</v>
      </c>
      <c r="C2840" s="63">
        <v>212.3</v>
      </c>
    </row>
    <row r="2841" spans="1:3" x14ac:dyDescent="0.15">
      <c r="A2841" s="62" t="s">
        <v>3706</v>
      </c>
      <c r="B2841" s="62" t="s">
        <v>1081</v>
      </c>
      <c r="C2841" s="63">
        <v>222.3</v>
      </c>
    </row>
    <row r="2842" spans="1:3" x14ac:dyDescent="0.15">
      <c r="A2842" s="62" t="s">
        <v>3707</v>
      </c>
      <c r="B2842" s="62" t="s">
        <v>1083</v>
      </c>
      <c r="C2842" s="63">
        <v>222.3</v>
      </c>
    </row>
    <row r="2843" spans="1:3" x14ac:dyDescent="0.15">
      <c r="A2843" s="62" t="s">
        <v>3708</v>
      </c>
      <c r="B2843" s="62" t="s">
        <v>1085</v>
      </c>
      <c r="C2843" s="63">
        <v>232.3</v>
      </c>
    </row>
    <row r="2844" spans="1:3" x14ac:dyDescent="0.15">
      <c r="A2844" s="62" t="s">
        <v>3709</v>
      </c>
      <c r="B2844" s="62" t="s">
        <v>2092</v>
      </c>
      <c r="C2844" s="63">
        <v>142.30000000000001</v>
      </c>
    </row>
    <row r="2845" spans="1:3" x14ac:dyDescent="0.15">
      <c r="A2845" s="62" t="s">
        <v>3710</v>
      </c>
      <c r="B2845" s="62" t="s">
        <v>2094</v>
      </c>
      <c r="C2845" s="63">
        <v>152.30000000000001</v>
      </c>
    </row>
    <row r="2846" spans="1:3" x14ac:dyDescent="0.15">
      <c r="A2846" s="62" t="s">
        <v>3711</v>
      </c>
      <c r="B2846" s="62" t="s">
        <v>2096</v>
      </c>
      <c r="C2846" s="63">
        <v>202.3</v>
      </c>
    </row>
    <row r="2847" spans="1:3" x14ac:dyDescent="0.15">
      <c r="A2847" s="62" t="s">
        <v>3712</v>
      </c>
      <c r="B2847" s="62" t="s">
        <v>2098</v>
      </c>
      <c r="C2847" s="63">
        <v>212.3</v>
      </c>
    </row>
    <row r="2848" spans="1:3" x14ac:dyDescent="0.15">
      <c r="A2848" s="62" t="s">
        <v>3713</v>
      </c>
      <c r="B2848" s="62" t="s">
        <v>2100</v>
      </c>
      <c r="C2848" s="63">
        <v>212.3</v>
      </c>
    </row>
    <row r="2849" spans="1:3" x14ac:dyDescent="0.15">
      <c r="A2849" s="62" t="s">
        <v>3714</v>
      </c>
      <c r="B2849" s="62" t="s">
        <v>2102</v>
      </c>
      <c r="C2849" s="63">
        <v>222.3</v>
      </c>
    </row>
    <row r="2850" spans="1:3" x14ac:dyDescent="0.15">
      <c r="A2850" s="62" t="s">
        <v>3715</v>
      </c>
      <c r="B2850" s="62" t="s">
        <v>2104</v>
      </c>
      <c r="C2850" s="63">
        <v>222.3</v>
      </c>
    </row>
    <row r="2851" spans="1:3" x14ac:dyDescent="0.15">
      <c r="A2851" s="62" t="s">
        <v>3716</v>
      </c>
      <c r="B2851" s="62" t="s">
        <v>2106</v>
      </c>
      <c r="C2851" s="63">
        <v>232.3</v>
      </c>
    </row>
    <row r="2852" spans="1:3" x14ac:dyDescent="0.15">
      <c r="A2852" s="62" t="s">
        <v>3717</v>
      </c>
      <c r="B2852" s="62" t="s">
        <v>2108</v>
      </c>
      <c r="C2852" s="63">
        <v>232.3</v>
      </c>
    </row>
    <row r="2853" spans="1:3" x14ac:dyDescent="0.15">
      <c r="A2853" s="62" t="s">
        <v>3718</v>
      </c>
      <c r="B2853" s="62" t="s">
        <v>2110</v>
      </c>
      <c r="C2853" s="63">
        <v>242.3</v>
      </c>
    </row>
    <row r="2854" spans="1:3" x14ac:dyDescent="0.15">
      <c r="A2854" s="62" t="s">
        <v>3719</v>
      </c>
      <c r="B2854" s="62" t="s">
        <v>2112</v>
      </c>
      <c r="C2854" s="63">
        <v>242.3</v>
      </c>
    </row>
    <row r="2855" spans="1:3" x14ac:dyDescent="0.15">
      <c r="A2855" s="62" t="s">
        <v>3720</v>
      </c>
      <c r="B2855" s="62" t="s">
        <v>2114</v>
      </c>
      <c r="C2855" s="63">
        <v>252.3</v>
      </c>
    </row>
    <row r="2856" spans="1:3" x14ac:dyDescent="0.15">
      <c r="A2856" s="62" t="s">
        <v>3721</v>
      </c>
      <c r="B2856" s="62" t="s">
        <v>1087</v>
      </c>
      <c r="C2856" s="63">
        <v>112.9</v>
      </c>
    </row>
    <row r="2857" spans="1:3" x14ac:dyDescent="0.15">
      <c r="A2857" s="62" t="s">
        <v>3722</v>
      </c>
      <c r="B2857" s="62" t="s">
        <v>2117</v>
      </c>
      <c r="C2857" s="63">
        <v>152.9</v>
      </c>
    </row>
    <row r="2858" spans="1:3" x14ac:dyDescent="0.15">
      <c r="A2858" s="62" t="s">
        <v>3723</v>
      </c>
      <c r="B2858" s="62" t="s">
        <v>2119</v>
      </c>
      <c r="C2858" s="63">
        <v>137.9</v>
      </c>
    </row>
    <row r="2859" spans="1:3" x14ac:dyDescent="0.15">
      <c r="A2859" s="62" t="s">
        <v>3724</v>
      </c>
      <c r="B2859" s="62" t="s">
        <v>2121</v>
      </c>
      <c r="C2859" s="63">
        <v>132.9</v>
      </c>
    </row>
    <row r="2860" spans="1:3" x14ac:dyDescent="0.15">
      <c r="A2860" s="62" t="s">
        <v>3725</v>
      </c>
      <c r="B2860" s="62" t="s">
        <v>2123</v>
      </c>
      <c r="C2860" s="63">
        <v>172.9</v>
      </c>
    </row>
    <row r="2861" spans="1:3" x14ac:dyDescent="0.15">
      <c r="A2861" s="62" t="s">
        <v>3726</v>
      </c>
      <c r="B2861" s="62" t="s">
        <v>2125</v>
      </c>
      <c r="C2861" s="63">
        <v>157.9</v>
      </c>
    </row>
    <row r="2862" spans="1:3" x14ac:dyDescent="0.15">
      <c r="A2862" s="62" t="s">
        <v>3727</v>
      </c>
      <c r="B2862" s="62" t="s">
        <v>1093</v>
      </c>
      <c r="C2862" s="63">
        <v>108.2</v>
      </c>
    </row>
    <row r="2863" spans="1:3" x14ac:dyDescent="0.15">
      <c r="A2863" s="62" t="s">
        <v>3728</v>
      </c>
      <c r="B2863" s="62" t="s">
        <v>2939</v>
      </c>
      <c r="C2863" s="63">
        <v>65.7</v>
      </c>
    </row>
    <row r="2864" spans="1:3" x14ac:dyDescent="0.15">
      <c r="A2864" s="62" t="s">
        <v>3729</v>
      </c>
      <c r="B2864" s="62" t="s">
        <v>1105</v>
      </c>
      <c r="C2864" s="63">
        <v>265.5</v>
      </c>
    </row>
    <row r="2865" spans="1:3" x14ac:dyDescent="0.15">
      <c r="A2865" s="62" t="s">
        <v>3730</v>
      </c>
      <c r="B2865" s="62" t="s">
        <v>1109</v>
      </c>
      <c r="C2865" s="63">
        <v>212</v>
      </c>
    </row>
    <row r="2866" spans="1:3" x14ac:dyDescent="0.15">
      <c r="A2866" s="62" t="s">
        <v>3731</v>
      </c>
      <c r="B2866" s="62" t="s">
        <v>3336</v>
      </c>
      <c r="C2866" s="63">
        <v>152.6</v>
      </c>
    </row>
    <row r="2867" spans="1:3" x14ac:dyDescent="0.15">
      <c r="A2867" s="62" t="s">
        <v>3732</v>
      </c>
      <c r="B2867" s="62" t="s">
        <v>6248</v>
      </c>
      <c r="C2867" s="63">
        <v>116.7</v>
      </c>
    </row>
    <row r="2868" spans="1:3" x14ac:dyDescent="0.15">
      <c r="A2868" s="62" t="s">
        <v>3733</v>
      </c>
      <c r="B2868" s="62" t="s">
        <v>6526</v>
      </c>
      <c r="C2868" s="63">
        <v>146.69999999999999</v>
      </c>
    </row>
    <row r="2869" spans="1:3" x14ac:dyDescent="0.15">
      <c r="A2869" s="62" t="s">
        <v>3735</v>
      </c>
      <c r="B2869" s="62" t="s">
        <v>6527</v>
      </c>
      <c r="C2869" s="63">
        <v>176.7</v>
      </c>
    </row>
    <row r="2870" spans="1:3" x14ac:dyDescent="0.15">
      <c r="A2870" s="62" t="s">
        <v>3737</v>
      </c>
      <c r="B2870" s="62" t="s">
        <v>6528</v>
      </c>
      <c r="C2870" s="63">
        <v>206.7</v>
      </c>
    </row>
    <row r="2871" spans="1:3" x14ac:dyDescent="0.15">
      <c r="A2871" s="62" t="s">
        <v>3739</v>
      </c>
      <c r="B2871" s="62" t="s">
        <v>6529</v>
      </c>
      <c r="C2871" s="63">
        <v>186.7</v>
      </c>
    </row>
    <row r="2872" spans="1:3" x14ac:dyDescent="0.15">
      <c r="A2872" s="62" t="s">
        <v>3741</v>
      </c>
      <c r="B2872" s="62" t="s">
        <v>6530</v>
      </c>
      <c r="C2872" s="63">
        <v>216.7</v>
      </c>
    </row>
    <row r="2873" spans="1:3" x14ac:dyDescent="0.15">
      <c r="A2873" s="62" t="s">
        <v>3743</v>
      </c>
      <c r="B2873" s="62" t="s">
        <v>6531</v>
      </c>
      <c r="C2873" s="63">
        <v>196.7</v>
      </c>
    </row>
    <row r="2874" spans="1:3" x14ac:dyDescent="0.15">
      <c r="A2874" s="62" t="s">
        <v>3745</v>
      </c>
      <c r="B2874" s="62" t="s">
        <v>6532</v>
      </c>
      <c r="C2874" s="63">
        <v>226.7</v>
      </c>
    </row>
    <row r="2875" spans="1:3" x14ac:dyDescent="0.15">
      <c r="A2875" s="62" t="s">
        <v>3747</v>
      </c>
      <c r="B2875" s="62" t="s">
        <v>6533</v>
      </c>
      <c r="C2875" s="63">
        <v>206.7</v>
      </c>
    </row>
    <row r="2876" spans="1:3" x14ac:dyDescent="0.15">
      <c r="A2876" s="62" t="s">
        <v>3749</v>
      </c>
      <c r="B2876" s="62" t="s">
        <v>6534</v>
      </c>
      <c r="C2876" s="63">
        <v>236.7</v>
      </c>
    </row>
    <row r="2877" spans="1:3" x14ac:dyDescent="0.15">
      <c r="A2877" s="62" t="s">
        <v>3751</v>
      </c>
      <c r="B2877" s="62" t="s">
        <v>6535</v>
      </c>
      <c r="C2877" s="63">
        <v>216.7</v>
      </c>
    </row>
    <row r="2878" spans="1:3" x14ac:dyDescent="0.15">
      <c r="A2878" s="62" t="s">
        <v>3753</v>
      </c>
      <c r="B2878" s="62" t="s">
        <v>6536</v>
      </c>
      <c r="C2878" s="63">
        <v>246.7</v>
      </c>
    </row>
    <row r="2879" spans="1:3" x14ac:dyDescent="0.15">
      <c r="A2879" s="62" t="s">
        <v>3755</v>
      </c>
      <c r="B2879" s="62" t="s">
        <v>6537</v>
      </c>
      <c r="C2879" s="63">
        <v>226.7</v>
      </c>
    </row>
    <row r="2880" spans="1:3" x14ac:dyDescent="0.15">
      <c r="A2880" s="62" t="s">
        <v>3757</v>
      </c>
      <c r="B2880" s="62" t="s">
        <v>6538</v>
      </c>
      <c r="C2880" s="63">
        <v>256.7</v>
      </c>
    </row>
    <row r="2881" spans="1:3" x14ac:dyDescent="0.15">
      <c r="A2881" s="62" t="s">
        <v>3759</v>
      </c>
      <c r="B2881" s="62" t="s">
        <v>6539</v>
      </c>
      <c r="C2881" s="63">
        <v>236.7</v>
      </c>
    </row>
    <row r="2882" spans="1:3" x14ac:dyDescent="0.15">
      <c r="A2882" s="62" t="s">
        <v>3761</v>
      </c>
      <c r="B2882" s="62" t="s">
        <v>6540</v>
      </c>
      <c r="C2882" s="63">
        <v>266.7</v>
      </c>
    </row>
    <row r="2883" spans="1:3" x14ac:dyDescent="0.15">
      <c r="A2883" s="62" t="s">
        <v>3763</v>
      </c>
      <c r="B2883" s="62" t="s">
        <v>6541</v>
      </c>
      <c r="C2883" s="63">
        <v>136.69999999999999</v>
      </c>
    </row>
    <row r="2884" spans="1:3" x14ac:dyDescent="0.15">
      <c r="A2884" s="62" t="s">
        <v>3765</v>
      </c>
      <c r="B2884" s="62" t="s">
        <v>6542</v>
      </c>
      <c r="C2884" s="63">
        <v>166.7</v>
      </c>
    </row>
    <row r="2885" spans="1:3" x14ac:dyDescent="0.15">
      <c r="A2885" s="62" t="s">
        <v>3767</v>
      </c>
      <c r="B2885" s="62" t="s">
        <v>6543</v>
      </c>
      <c r="C2885" s="63">
        <v>196.7</v>
      </c>
    </row>
    <row r="2886" spans="1:3" x14ac:dyDescent="0.15">
      <c r="A2886" s="62" t="s">
        <v>3769</v>
      </c>
      <c r="B2886" s="62" t="s">
        <v>6544</v>
      </c>
      <c r="C2886" s="63">
        <v>226.7</v>
      </c>
    </row>
    <row r="2887" spans="1:3" x14ac:dyDescent="0.15">
      <c r="A2887" s="62" t="s">
        <v>3771</v>
      </c>
      <c r="B2887" s="62" t="s">
        <v>6545</v>
      </c>
      <c r="C2887" s="63">
        <v>206.7</v>
      </c>
    </row>
    <row r="2888" spans="1:3" x14ac:dyDescent="0.15">
      <c r="A2888" s="62" t="s">
        <v>3773</v>
      </c>
      <c r="B2888" s="62" t="s">
        <v>6546</v>
      </c>
      <c r="C2888" s="63">
        <v>236.7</v>
      </c>
    </row>
    <row r="2889" spans="1:3" x14ac:dyDescent="0.15">
      <c r="A2889" s="62" t="s">
        <v>3775</v>
      </c>
      <c r="B2889" s="62" t="s">
        <v>6547</v>
      </c>
      <c r="C2889" s="63">
        <v>216.7</v>
      </c>
    </row>
    <row r="2890" spans="1:3" x14ac:dyDescent="0.15">
      <c r="A2890" s="62" t="s">
        <v>3777</v>
      </c>
      <c r="B2890" s="62" t="s">
        <v>6548</v>
      </c>
      <c r="C2890" s="63">
        <v>246.7</v>
      </c>
    </row>
    <row r="2891" spans="1:3" x14ac:dyDescent="0.15">
      <c r="A2891" s="62" t="s">
        <v>3779</v>
      </c>
      <c r="B2891" s="62" t="s">
        <v>6549</v>
      </c>
      <c r="C2891" s="63">
        <v>226.7</v>
      </c>
    </row>
    <row r="2892" spans="1:3" x14ac:dyDescent="0.15">
      <c r="A2892" s="62" t="s">
        <v>3781</v>
      </c>
      <c r="B2892" s="62" t="s">
        <v>6550</v>
      </c>
      <c r="C2892" s="63">
        <v>256.7</v>
      </c>
    </row>
    <row r="2893" spans="1:3" x14ac:dyDescent="0.15">
      <c r="A2893" s="62" t="s">
        <v>3783</v>
      </c>
      <c r="B2893" s="62" t="s">
        <v>6551</v>
      </c>
      <c r="C2893" s="63">
        <v>236.7</v>
      </c>
    </row>
    <row r="2894" spans="1:3" x14ac:dyDescent="0.15">
      <c r="A2894" s="62" t="s">
        <v>3785</v>
      </c>
      <c r="B2894" s="62" t="s">
        <v>6552</v>
      </c>
      <c r="C2894" s="63">
        <v>266.7</v>
      </c>
    </row>
    <row r="2895" spans="1:3" x14ac:dyDescent="0.15">
      <c r="A2895" s="62" t="s">
        <v>3787</v>
      </c>
      <c r="B2895" s="62" t="s">
        <v>6553</v>
      </c>
      <c r="C2895" s="63">
        <v>246.7</v>
      </c>
    </row>
    <row r="2896" spans="1:3" x14ac:dyDescent="0.15">
      <c r="A2896" s="62" t="s">
        <v>3789</v>
      </c>
      <c r="B2896" s="62" t="s">
        <v>6554</v>
      </c>
      <c r="C2896" s="63">
        <v>276.7</v>
      </c>
    </row>
    <row r="2897" spans="1:3" x14ac:dyDescent="0.15">
      <c r="A2897" s="62" t="s">
        <v>3791</v>
      </c>
      <c r="B2897" s="62" t="s">
        <v>6555</v>
      </c>
      <c r="C2897" s="63">
        <v>256.7</v>
      </c>
    </row>
    <row r="2898" spans="1:3" x14ac:dyDescent="0.15">
      <c r="A2898" s="62" t="s">
        <v>3793</v>
      </c>
      <c r="B2898" s="62" t="s">
        <v>6556</v>
      </c>
      <c r="C2898" s="63">
        <v>286.7</v>
      </c>
    </row>
    <row r="2899" spans="1:3" x14ac:dyDescent="0.15">
      <c r="A2899" s="62" t="s">
        <v>3795</v>
      </c>
      <c r="B2899" s="62" t="s">
        <v>6557</v>
      </c>
      <c r="C2899" s="63">
        <v>266.7</v>
      </c>
    </row>
    <row r="2900" spans="1:3" x14ac:dyDescent="0.15">
      <c r="A2900" s="62" t="s">
        <v>3797</v>
      </c>
      <c r="B2900" s="62" t="s">
        <v>6558</v>
      </c>
      <c r="C2900" s="63">
        <v>296.7</v>
      </c>
    </row>
    <row r="2901" spans="1:3" x14ac:dyDescent="0.15">
      <c r="A2901" s="62" t="s">
        <v>3799</v>
      </c>
      <c r="B2901" s="62" t="s">
        <v>6559</v>
      </c>
      <c r="C2901" s="63">
        <v>276.7</v>
      </c>
    </row>
    <row r="2902" spans="1:3" x14ac:dyDescent="0.15">
      <c r="A2902" s="62" t="s">
        <v>3801</v>
      </c>
      <c r="B2902" s="62" t="s">
        <v>6560</v>
      </c>
      <c r="C2902" s="63">
        <v>306.7</v>
      </c>
    </row>
    <row r="2903" spans="1:3" x14ac:dyDescent="0.15">
      <c r="A2903" s="62" t="s">
        <v>3803</v>
      </c>
      <c r="B2903" s="62" t="s">
        <v>6561</v>
      </c>
      <c r="C2903" s="63">
        <v>126.7</v>
      </c>
    </row>
    <row r="2904" spans="1:3" x14ac:dyDescent="0.15">
      <c r="A2904" s="62" t="s">
        <v>3805</v>
      </c>
      <c r="B2904" s="62" t="s">
        <v>6562</v>
      </c>
      <c r="C2904" s="63">
        <v>156.69999999999999</v>
      </c>
    </row>
    <row r="2905" spans="1:3" x14ac:dyDescent="0.15">
      <c r="A2905" s="62" t="s">
        <v>3807</v>
      </c>
      <c r="B2905" s="62" t="s">
        <v>6563</v>
      </c>
      <c r="C2905" s="63">
        <v>186.7</v>
      </c>
    </row>
    <row r="2906" spans="1:3" x14ac:dyDescent="0.15">
      <c r="A2906" s="62" t="s">
        <v>3809</v>
      </c>
      <c r="B2906" s="62" t="s">
        <v>6564</v>
      </c>
      <c r="C2906" s="63">
        <v>216.7</v>
      </c>
    </row>
    <row r="2907" spans="1:3" x14ac:dyDescent="0.15">
      <c r="A2907" s="62" t="s">
        <v>3811</v>
      </c>
      <c r="B2907" s="62" t="s">
        <v>6565</v>
      </c>
      <c r="C2907" s="63">
        <v>196.7</v>
      </c>
    </row>
    <row r="2908" spans="1:3" x14ac:dyDescent="0.15">
      <c r="A2908" s="62" t="s">
        <v>3813</v>
      </c>
      <c r="B2908" s="62" t="s">
        <v>6566</v>
      </c>
      <c r="C2908" s="63">
        <v>226.7</v>
      </c>
    </row>
    <row r="2909" spans="1:3" x14ac:dyDescent="0.15">
      <c r="A2909" s="62" t="s">
        <v>3815</v>
      </c>
      <c r="B2909" s="62" t="s">
        <v>6567</v>
      </c>
      <c r="C2909" s="63">
        <v>206.7</v>
      </c>
    </row>
    <row r="2910" spans="1:3" x14ac:dyDescent="0.15">
      <c r="A2910" s="62" t="s">
        <v>3817</v>
      </c>
      <c r="B2910" s="62" t="s">
        <v>6568</v>
      </c>
      <c r="C2910" s="63">
        <v>236.7</v>
      </c>
    </row>
    <row r="2911" spans="1:3" x14ac:dyDescent="0.15">
      <c r="A2911" s="62" t="s">
        <v>3819</v>
      </c>
      <c r="B2911" s="62" t="s">
        <v>6569</v>
      </c>
      <c r="C2911" s="63">
        <v>216.7</v>
      </c>
    </row>
    <row r="2912" spans="1:3" x14ac:dyDescent="0.15">
      <c r="A2912" s="62" t="s">
        <v>3821</v>
      </c>
      <c r="B2912" s="62" t="s">
        <v>6570</v>
      </c>
      <c r="C2912" s="63">
        <v>246.7</v>
      </c>
    </row>
    <row r="2913" spans="1:3" x14ac:dyDescent="0.15">
      <c r="A2913" s="62" t="s">
        <v>3823</v>
      </c>
      <c r="B2913" s="62" t="s">
        <v>6571</v>
      </c>
      <c r="C2913" s="63">
        <v>226.7</v>
      </c>
    </row>
    <row r="2914" spans="1:3" x14ac:dyDescent="0.15">
      <c r="A2914" s="62" t="s">
        <v>3825</v>
      </c>
      <c r="B2914" s="62" t="s">
        <v>6572</v>
      </c>
      <c r="C2914" s="63">
        <v>256.7</v>
      </c>
    </row>
    <row r="2915" spans="1:3" x14ac:dyDescent="0.15">
      <c r="A2915" s="62" t="s">
        <v>3827</v>
      </c>
      <c r="B2915" s="62" t="s">
        <v>6573</v>
      </c>
      <c r="C2915" s="63">
        <v>236.7</v>
      </c>
    </row>
    <row r="2916" spans="1:3" x14ac:dyDescent="0.15">
      <c r="A2916" s="62" t="s">
        <v>3829</v>
      </c>
      <c r="B2916" s="62" t="s">
        <v>6574</v>
      </c>
      <c r="C2916" s="63">
        <v>266.7</v>
      </c>
    </row>
    <row r="2917" spans="1:3" x14ac:dyDescent="0.15">
      <c r="A2917" s="62" t="s">
        <v>3831</v>
      </c>
      <c r="B2917" s="62" t="s">
        <v>6575</v>
      </c>
      <c r="C2917" s="63">
        <v>246.7</v>
      </c>
    </row>
    <row r="2918" spans="1:3" x14ac:dyDescent="0.15">
      <c r="A2918" s="62" t="s">
        <v>3833</v>
      </c>
      <c r="B2918" s="62" t="s">
        <v>6576</v>
      </c>
      <c r="C2918" s="63">
        <v>276.7</v>
      </c>
    </row>
    <row r="2919" spans="1:3" x14ac:dyDescent="0.15">
      <c r="A2919" s="62" t="s">
        <v>3835</v>
      </c>
      <c r="B2919" s="62" t="s">
        <v>6577</v>
      </c>
      <c r="C2919" s="63">
        <v>256.7</v>
      </c>
    </row>
    <row r="2920" spans="1:3" x14ac:dyDescent="0.15">
      <c r="A2920" s="62" t="s">
        <v>3837</v>
      </c>
      <c r="B2920" s="62" t="s">
        <v>6578</v>
      </c>
      <c r="C2920" s="63">
        <v>286.7</v>
      </c>
    </row>
    <row r="2921" spans="1:3" x14ac:dyDescent="0.15">
      <c r="A2921" s="62" t="s">
        <v>3839</v>
      </c>
      <c r="B2921" s="62" t="s">
        <v>6579</v>
      </c>
      <c r="C2921" s="63">
        <v>266.7</v>
      </c>
    </row>
    <row r="2922" spans="1:3" x14ac:dyDescent="0.15">
      <c r="A2922" s="62" t="s">
        <v>3841</v>
      </c>
      <c r="B2922" s="62" t="s">
        <v>6580</v>
      </c>
      <c r="C2922" s="63">
        <v>296.7</v>
      </c>
    </row>
    <row r="2923" spans="1:3" x14ac:dyDescent="0.15">
      <c r="A2923" s="62" t="s">
        <v>3843</v>
      </c>
      <c r="B2923" s="62" t="s">
        <v>6581</v>
      </c>
      <c r="C2923" s="63">
        <v>136.69999999999999</v>
      </c>
    </row>
    <row r="2924" spans="1:3" x14ac:dyDescent="0.15">
      <c r="A2924" s="62" t="s">
        <v>3845</v>
      </c>
      <c r="B2924" s="62" t="s">
        <v>6582</v>
      </c>
      <c r="C2924" s="63">
        <v>166.7</v>
      </c>
    </row>
    <row r="2925" spans="1:3" x14ac:dyDescent="0.15">
      <c r="A2925" s="62" t="s">
        <v>3847</v>
      </c>
      <c r="B2925" s="62" t="s">
        <v>6583</v>
      </c>
      <c r="C2925" s="63">
        <v>196.7</v>
      </c>
    </row>
    <row r="2926" spans="1:3" x14ac:dyDescent="0.15">
      <c r="A2926" s="62" t="s">
        <v>3849</v>
      </c>
      <c r="B2926" s="62" t="s">
        <v>6584</v>
      </c>
      <c r="C2926" s="63">
        <v>226.7</v>
      </c>
    </row>
    <row r="2927" spans="1:3" x14ac:dyDescent="0.15">
      <c r="A2927" s="62" t="s">
        <v>3851</v>
      </c>
      <c r="B2927" s="62" t="s">
        <v>6585</v>
      </c>
      <c r="C2927" s="63">
        <v>206.7</v>
      </c>
    </row>
    <row r="2928" spans="1:3" x14ac:dyDescent="0.15">
      <c r="A2928" s="62" t="s">
        <v>3853</v>
      </c>
      <c r="B2928" s="62" t="s">
        <v>6586</v>
      </c>
      <c r="C2928" s="63">
        <v>236.7</v>
      </c>
    </row>
    <row r="2929" spans="1:3" x14ac:dyDescent="0.15">
      <c r="A2929" s="62" t="s">
        <v>3855</v>
      </c>
      <c r="B2929" s="62" t="s">
        <v>6587</v>
      </c>
      <c r="C2929" s="63">
        <v>216.7</v>
      </c>
    </row>
    <row r="2930" spans="1:3" x14ac:dyDescent="0.15">
      <c r="A2930" s="62" t="s">
        <v>3857</v>
      </c>
      <c r="B2930" s="62" t="s">
        <v>6588</v>
      </c>
      <c r="C2930" s="63">
        <v>246.7</v>
      </c>
    </row>
    <row r="2931" spans="1:3" x14ac:dyDescent="0.15">
      <c r="A2931" s="62" t="s">
        <v>3859</v>
      </c>
      <c r="B2931" s="62" t="s">
        <v>6589</v>
      </c>
      <c r="C2931" s="63">
        <v>226.7</v>
      </c>
    </row>
    <row r="2932" spans="1:3" x14ac:dyDescent="0.15">
      <c r="A2932" s="62" t="s">
        <v>3861</v>
      </c>
      <c r="B2932" s="62" t="s">
        <v>6590</v>
      </c>
      <c r="C2932" s="63">
        <v>256.7</v>
      </c>
    </row>
    <row r="2933" spans="1:3" x14ac:dyDescent="0.15">
      <c r="A2933" s="62" t="s">
        <v>3863</v>
      </c>
      <c r="B2933" s="62" t="s">
        <v>6591</v>
      </c>
      <c r="C2933" s="63">
        <v>236.7</v>
      </c>
    </row>
    <row r="2934" spans="1:3" x14ac:dyDescent="0.15">
      <c r="A2934" s="62" t="s">
        <v>3865</v>
      </c>
      <c r="B2934" s="62" t="s">
        <v>6592</v>
      </c>
      <c r="C2934" s="63">
        <v>266.7</v>
      </c>
    </row>
    <row r="2935" spans="1:3" x14ac:dyDescent="0.15">
      <c r="A2935" s="62" t="s">
        <v>3867</v>
      </c>
      <c r="B2935" s="62" t="s">
        <v>6593</v>
      </c>
      <c r="C2935" s="63">
        <v>246.7</v>
      </c>
    </row>
    <row r="2936" spans="1:3" x14ac:dyDescent="0.15">
      <c r="A2936" s="62" t="s">
        <v>3869</v>
      </c>
      <c r="B2936" s="62" t="s">
        <v>6594</v>
      </c>
      <c r="C2936" s="63">
        <v>276.7</v>
      </c>
    </row>
    <row r="2937" spans="1:3" x14ac:dyDescent="0.15">
      <c r="A2937" s="62" t="s">
        <v>3871</v>
      </c>
      <c r="B2937" s="62" t="s">
        <v>6595</v>
      </c>
      <c r="C2937" s="63">
        <v>256.7</v>
      </c>
    </row>
    <row r="2938" spans="1:3" x14ac:dyDescent="0.15">
      <c r="A2938" s="62" t="s">
        <v>3873</v>
      </c>
      <c r="B2938" s="62" t="s">
        <v>6596</v>
      </c>
      <c r="C2938" s="63">
        <v>286.7</v>
      </c>
    </row>
    <row r="2939" spans="1:3" x14ac:dyDescent="0.15">
      <c r="A2939" s="62" t="s">
        <v>3875</v>
      </c>
      <c r="B2939" s="62" t="s">
        <v>6597</v>
      </c>
      <c r="C2939" s="63">
        <v>266.7</v>
      </c>
    </row>
    <row r="2940" spans="1:3" x14ac:dyDescent="0.15">
      <c r="A2940" s="62" t="s">
        <v>3877</v>
      </c>
      <c r="B2940" s="62" t="s">
        <v>6598</v>
      </c>
      <c r="C2940" s="63">
        <v>296.7</v>
      </c>
    </row>
    <row r="2941" spans="1:3" x14ac:dyDescent="0.15">
      <c r="A2941" s="62" t="s">
        <v>3879</v>
      </c>
      <c r="B2941" s="62" t="s">
        <v>6599</v>
      </c>
      <c r="C2941" s="63">
        <v>276.7</v>
      </c>
    </row>
    <row r="2942" spans="1:3" x14ac:dyDescent="0.15">
      <c r="A2942" s="62" t="s">
        <v>3881</v>
      </c>
      <c r="B2942" s="62" t="s">
        <v>6600</v>
      </c>
      <c r="C2942" s="63">
        <v>306.7</v>
      </c>
    </row>
    <row r="2943" spans="1:3" x14ac:dyDescent="0.15">
      <c r="A2943" s="62" t="s">
        <v>3883</v>
      </c>
      <c r="B2943" s="62" t="s">
        <v>6601</v>
      </c>
      <c r="C2943" s="63">
        <v>276.7</v>
      </c>
    </row>
    <row r="2944" spans="1:3" x14ac:dyDescent="0.15">
      <c r="A2944" s="62" t="s">
        <v>3885</v>
      </c>
      <c r="B2944" s="62" t="s">
        <v>6602</v>
      </c>
      <c r="C2944" s="63">
        <v>246.7</v>
      </c>
    </row>
    <row r="2945" spans="1:3" x14ac:dyDescent="0.15">
      <c r="A2945" s="62" t="s">
        <v>3887</v>
      </c>
      <c r="B2945" s="62" t="s">
        <v>6603</v>
      </c>
      <c r="C2945" s="63">
        <v>286.7</v>
      </c>
    </row>
    <row r="2946" spans="1:3" x14ac:dyDescent="0.15">
      <c r="A2946" s="62" t="s">
        <v>3889</v>
      </c>
      <c r="B2946" s="62" t="s">
        <v>6604</v>
      </c>
      <c r="C2946" s="63">
        <v>256.7</v>
      </c>
    </row>
    <row r="2947" spans="1:3" x14ac:dyDescent="0.15">
      <c r="A2947" s="62" t="s">
        <v>3891</v>
      </c>
      <c r="B2947" s="62" t="s">
        <v>6605</v>
      </c>
      <c r="C2947" s="63">
        <v>91.8</v>
      </c>
    </row>
    <row r="2948" spans="1:3" x14ac:dyDescent="0.15">
      <c r="A2948" s="62" t="s">
        <v>3893</v>
      </c>
      <c r="B2948" s="62" t="s">
        <v>6606</v>
      </c>
      <c r="C2948" s="63">
        <v>121.8</v>
      </c>
    </row>
    <row r="2949" spans="1:3" x14ac:dyDescent="0.15">
      <c r="A2949" s="62" t="s">
        <v>3895</v>
      </c>
      <c r="B2949" s="62" t="s">
        <v>6607</v>
      </c>
      <c r="C2949" s="63">
        <v>151.80000000000001</v>
      </c>
    </row>
    <row r="2950" spans="1:3" x14ac:dyDescent="0.15">
      <c r="A2950" s="62" t="s">
        <v>3897</v>
      </c>
      <c r="B2950" s="62" t="s">
        <v>6608</v>
      </c>
      <c r="C2950" s="63">
        <v>181.8</v>
      </c>
    </row>
    <row r="2951" spans="1:3" x14ac:dyDescent="0.15">
      <c r="A2951" s="62" t="s">
        <v>3899</v>
      </c>
      <c r="B2951" s="62" t="s">
        <v>6609</v>
      </c>
      <c r="C2951" s="63">
        <v>161.80000000000001</v>
      </c>
    </row>
    <row r="2952" spans="1:3" x14ac:dyDescent="0.15">
      <c r="A2952" s="62" t="s">
        <v>3901</v>
      </c>
      <c r="B2952" s="62" t="s">
        <v>6610</v>
      </c>
      <c r="C2952" s="63">
        <v>191.8</v>
      </c>
    </row>
    <row r="2953" spans="1:3" x14ac:dyDescent="0.15">
      <c r="A2953" s="62" t="s">
        <v>3903</v>
      </c>
      <c r="B2953" s="62" t="s">
        <v>6611</v>
      </c>
      <c r="C2953" s="63">
        <v>171.8</v>
      </c>
    </row>
    <row r="2954" spans="1:3" x14ac:dyDescent="0.15">
      <c r="A2954" s="62" t="s">
        <v>3905</v>
      </c>
      <c r="B2954" s="62" t="s">
        <v>6612</v>
      </c>
      <c r="C2954" s="63">
        <v>201.8</v>
      </c>
    </row>
    <row r="2955" spans="1:3" x14ac:dyDescent="0.15">
      <c r="A2955" s="62" t="s">
        <v>3907</v>
      </c>
      <c r="B2955" s="62" t="s">
        <v>6613</v>
      </c>
      <c r="C2955" s="63">
        <v>181.8</v>
      </c>
    </row>
    <row r="2956" spans="1:3" x14ac:dyDescent="0.15">
      <c r="A2956" s="62" t="s">
        <v>3909</v>
      </c>
      <c r="B2956" s="62" t="s">
        <v>6614</v>
      </c>
      <c r="C2956" s="63">
        <v>211.8</v>
      </c>
    </row>
    <row r="2957" spans="1:3" x14ac:dyDescent="0.15">
      <c r="A2957" s="62" t="s">
        <v>3911</v>
      </c>
      <c r="B2957" s="62" t="s">
        <v>6615</v>
      </c>
      <c r="C2957" s="63">
        <v>191.8</v>
      </c>
    </row>
    <row r="2958" spans="1:3" x14ac:dyDescent="0.15">
      <c r="A2958" s="62" t="s">
        <v>3913</v>
      </c>
      <c r="B2958" s="62" t="s">
        <v>6616</v>
      </c>
      <c r="C2958" s="63">
        <v>221.8</v>
      </c>
    </row>
    <row r="2959" spans="1:3" x14ac:dyDescent="0.15">
      <c r="A2959" s="62" t="s">
        <v>3915</v>
      </c>
      <c r="B2959" s="62" t="s">
        <v>6617</v>
      </c>
      <c r="C2959" s="63">
        <v>171.8</v>
      </c>
    </row>
    <row r="2960" spans="1:3" x14ac:dyDescent="0.15">
      <c r="A2960" s="62" t="s">
        <v>3917</v>
      </c>
      <c r="B2960" s="62" t="s">
        <v>6618</v>
      </c>
      <c r="C2960" s="63">
        <v>201.8</v>
      </c>
    </row>
    <row r="2961" spans="1:3" x14ac:dyDescent="0.15">
      <c r="A2961" s="62" t="s">
        <v>3919</v>
      </c>
      <c r="B2961" s="62" t="s">
        <v>6619</v>
      </c>
      <c r="C2961" s="63">
        <v>181.8</v>
      </c>
    </row>
    <row r="2962" spans="1:3" x14ac:dyDescent="0.15">
      <c r="A2962" s="62" t="s">
        <v>3921</v>
      </c>
      <c r="B2962" s="62" t="s">
        <v>6620</v>
      </c>
      <c r="C2962" s="63">
        <v>211.8</v>
      </c>
    </row>
    <row r="2963" spans="1:3" x14ac:dyDescent="0.15">
      <c r="A2963" s="62" t="s">
        <v>3923</v>
      </c>
      <c r="B2963" s="62" t="s">
        <v>6621</v>
      </c>
      <c r="C2963" s="63">
        <v>111.8</v>
      </c>
    </row>
    <row r="2964" spans="1:3" x14ac:dyDescent="0.15">
      <c r="A2964" s="62" t="s">
        <v>3925</v>
      </c>
      <c r="B2964" s="62" t="s">
        <v>6622</v>
      </c>
      <c r="C2964" s="63">
        <v>141.80000000000001</v>
      </c>
    </row>
    <row r="2965" spans="1:3" x14ac:dyDescent="0.15">
      <c r="A2965" s="62" t="s">
        <v>3927</v>
      </c>
      <c r="B2965" s="62" t="s">
        <v>6623</v>
      </c>
      <c r="C2965" s="63">
        <v>171.8</v>
      </c>
    </row>
    <row r="2966" spans="1:3" x14ac:dyDescent="0.15">
      <c r="A2966" s="62" t="s">
        <v>3929</v>
      </c>
      <c r="B2966" s="62" t="s">
        <v>6624</v>
      </c>
      <c r="C2966" s="63">
        <v>201.8</v>
      </c>
    </row>
    <row r="2967" spans="1:3" x14ac:dyDescent="0.15">
      <c r="A2967" s="62" t="s">
        <v>3931</v>
      </c>
      <c r="B2967" s="62" t="s">
        <v>6625</v>
      </c>
      <c r="C2967" s="63">
        <v>181.8</v>
      </c>
    </row>
    <row r="2968" spans="1:3" x14ac:dyDescent="0.15">
      <c r="A2968" s="62" t="s">
        <v>3933</v>
      </c>
      <c r="B2968" s="62" t="s">
        <v>6626</v>
      </c>
      <c r="C2968" s="63">
        <v>211.8</v>
      </c>
    </row>
    <row r="2969" spans="1:3" x14ac:dyDescent="0.15">
      <c r="A2969" s="62" t="s">
        <v>3935</v>
      </c>
      <c r="B2969" s="62" t="s">
        <v>6627</v>
      </c>
      <c r="C2969" s="63">
        <v>191.8</v>
      </c>
    </row>
    <row r="2970" spans="1:3" x14ac:dyDescent="0.15">
      <c r="A2970" s="62" t="s">
        <v>3937</v>
      </c>
      <c r="B2970" s="62" t="s">
        <v>6628</v>
      </c>
      <c r="C2970" s="63">
        <v>221.8</v>
      </c>
    </row>
    <row r="2971" spans="1:3" x14ac:dyDescent="0.15">
      <c r="A2971" s="62" t="s">
        <v>3939</v>
      </c>
      <c r="B2971" s="62" t="s">
        <v>6629</v>
      </c>
      <c r="C2971" s="63">
        <v>201.8</v>
      </c>
    </row>
    <row r="2972" spans="1:3" x14ac:dyDescent="0.15">
      <c r="A2972" s="62" t="s">
        <v>3941</v>
      </c>
      <c r="B2972" s="62" t="s">
        <v>6630</v>
      </c>
      <c r="C2972" s="63">
        <v>231.8</v>
      </c>
    </row>
    <row r="2973" spans="1:3" x14ac:dyDescent="0.15">
      <c r="A2973" s="62" t="s">
        <v>3943</v>
      </c>
      <c r="B2973" s="62" t="s">
        <v>6631</v>
      </c>
      <c r="C2973" s="63">
        <v>211.8</v>
      </c>
    </row>
    <row r="2974" spans="1:3" x14ac:dyDescent="0.15">
      <c r="A2974" s="62" t="s">
        <v>3945</v>
      </c>
      <c r="B2974" s="62" t="s">
        <v>6632</v>
      </c>
      <c r="C2974" s="63">
        <v>241.8</v>
      </c>
    </row>
    <row r="2975" spans="1:3" x14ac:dyDescent="0.15">
      <c r="A2975" s="62" t="s">
        <v>3947</v>
      </c>
      <c r="B2975" s="62" t="s">
        <v>6633</v>
      </c>
      <c r="C2975" s="63">
        <v>191.8</v>
      </c>
    </row>
    <row r="2976" spans="1:3" x14ac:dyDescent="0.15">
      <c r="A2976" s="62" t="s">
        <v>3949</v>
      </c>
      <c r="B2976" s="62" t="s">
        <v>6634</v>
      </c>
      <c r="C2976" s="63">
        <v>221.8</v>
      </c>
    </row>
    <row r="2977" spans="1:3" x14ac:dyDescent="0.15">
      <c r="A2977" s="62" t="s">
        <v>3951</v>
      </c>
      <c r="B2977" s="62" t="s">
        <v>6635</v>
      </c>
      <c r="C2977" s="63">
        <v>201.8</v>
      </c>
    </row>
    <row r="2978" spans="1:3" x14ac:dyDescent="0.15">
      <c r="A2978" s="62" t="s">
        <v>3953</v>
      </c>
      <c r="B2978" s="62" t="s">
        <v>6636</v>
      </c>
      <c r="C2978" s="63">
        <v>231.8</v>
      </c>
    </row>
    <row r="2979" spans="1:3" x14ac:dyDescent="0.15">
      <c r="A2979" s="62" t="s">
        <v>3955</v>
      </c>
      <c r="B2979" s="62" t="s">
        <v>6637</v>
      </c>
      <c r="C2979" s="63">
        <v>211.8</v>
      </c>
    </row>
    <row r="2980" spans="1:3" x14ac:dyDescent="0.15">
      <c r="A2980" s="62" t="s">
        <v>3957</v>
      </c>
      <c r="B2980" s="62" t="s">
        <v>6638</v>
      </c>
      <c r="C2980" s="63">
        <v>241.8</v>
      </c>
    </row>
    <row r="2981" spans="1:3" x14ac:dyDescent="0.15">
      <c r="A2981" s="62" t="s">
        <v>3959</v>
      </c>
      <c r="B2981" s="62" t="s">
        <v>6639</v>
      </c>
      <c r="C2981" s="63">
        <v>221.8</v>
      </c>
    </row>
    <row r="2982" spans="1:3" x14ac:dyDescent="0.15">
      <c r="A2982" s="62" t="s">
        <v>3961</v>
      </c>
      <c r="B2982" s="62" t="s">
        <v>6640</v>
      </c>
      <c r="C2982" s="63">
        <v>251.8</v>
      </c>
    </row>
    <row r="2983" spans="1:3" x14ac:dyDescent="0.15">
      <c r="A2983" s="62" t="s">
        <v>3963</v>
      </c>
      <c r="B2983" s="62" t="s">
        <v>6641</v>
      </c>
      <c r="C2983" s="63">
        <v>101.8</v>
      </c>
    </row>
    <row r="2984" spans="1:3" x14ac:dyDescent="0.15">
      <c r="A2984" s="62" t="s">
        <v>3965</v>
      </c>
      <c r="B2984" s="62" t="s">
        <v>6642</v>
      </c>
      <c r="C2984" s="63">
        <v>131.80000000000001</v>
      </c>
    </row>
    <row r="2985" spans="1:3" x14ac:dyDescent="0.15">
      <c r="A2985" s="62" t="s">
        <v>3967</v>
      </c>
      <c r="B2985" s="62" t="s">
        <v>6643</v>
      </c>
      <c r="C2985" s="63">
        <v>161.80000000000001</v>
      </c>
    </row>
    <row r="2986" spans="1:3" x14ac:dyDescent="0.15">
      <c r="A2986" s="62" t="s">
        <v>3969</v>
      </c>
      <c r="B2986" s="62" t="s">
        <v>6644</v>
      </c>
      <c r="C2986" s="63">
        <v>191.8</v>
      </c>
    </row>
    <row r="2987" spans="1:3" x14ac:dyDescent="0.15">
      <c r="A2987" s="62" t="s">
        <v>3971</v>
      </c>
      <c r="B2987" s="62" t="s">
        <v>6645</v>
      </c>
      <c r="C2987" s="63">
        <v>171.8</v>
      </c>
    </row>
    <row r="2988" spans="1:3" x14ac:dyDescent="0.15">
      <c r="A2988" s="62" t="s">
        <v>3973</v>
      </c>
      <c r="B2988" s="62" t="s">
        <v>6646</v>
      </c>
      <c r="C2988" s="63">
        <v>201.8</v>
      </c>
    </row>
    <row r="2989" spans="1:3" x14ac:dyDescent="0.15">
      <c r="A2989" s="62" t="s">
        <v>3975</v>
      </c>
      <c r="B2989" s="62" t="s">
        <v>6647</v>
      </c>
      <c r="C2989" s="63">
        <v>181.8</v>
      </c>
    </row>
    <row r="2990" spans="1:3" x14ac:dyDescent="0.15">
      <c r="A2990" s="62" t="s">
        <v>3977</v>
      </c>
      <c r="B2990" s="62" t="s">
        <v>6648</v>
      </c>
      <c r="C2990" s="63">
        <v>211.8</v>
      </c>
    </row>
    <row r="2991" spans="1:3" x14ac:dyDescent="0.15">
      <c r="A2991" s="62" t="s">
        <v>3979</v>
      </c>
      <c r="B2991" s="62" t="s">
        <v>6649</v>
      </c>
      <c r="C2991" s="63">
        <v>191.8</v>
      </c>
    </row>
    <row r="2992" spans="1:3" x14ac:dyDescent="0.15">
      <c r="A2992" s="62" t="s">
        <v>3981</v>
      </c>
      <c r="B2992" s="62" t="s">
        <v>6650</v>
      </c>
      <c r="C2992" s="63">
        <v>221.8</v>
      </c>
    </row>
    <row r="2993" spans="1:3" x14ac:dyDescent="0.15">
      <c r="A2993" s="62" t="s">
        <v>3983</v>
      </c>
      <c r="B2993" s="62" t="s">
        <v>6651</v>
      </c>
      <c r="C2993" s="63">
        <v>201.8</v>
      </c>
    </row>
    <row r="2994" spans="1:3" x14ac:dyDescent="0.15">
      <c r="A2994" s="62" t="s">
        <v>3985</v>
      </c>
      <c r="B2994" s="62" t="s">
        <v>6652</v>
      </c>
      <c r="C2994" s="63">
        <v>231.8</v>
      </c>
    </row>
    <row r="2995" spans="1:3" x14ac:dyDescent="0.15">
      <c r="A2995" s="62" t="s">
        <v>3987</v>
      </c>
      <c r="B2995" s="62" t="s">
        <v>6653</v>
      </c>
      <c r="C2995" s="63">
        <v>181.8</v>
      </c>
    </row>
    <row r="2996" spans="1:3" x14ac:dyDescent="0.15">
      <c r="A2996" s="62" t="s">
        <v>3989</v>
      </c>
      <c r="B2996" s="62" t="s">
        <v>6654</v>
      </c>
      <c r="C2996" s="63">
        <v>211.8</v>
      </c>
    </row>
    <row r="2997" spans="1:3" x14ac:dyDescent="0.15">
      <c r="A2997" s="62" t="s">
        <v>3991</v>
      </c>
      <c r="B2997" s="62" t="s">
        <v>6655</v>
      </c>
      <c r="C2997" s="63">
        <v>191.8</v>
      </c>
    </row>
    <row r="2998" spans="1:3" x14ac:dyDescent="0.15">
      <c r="A2998" s="62" t="s">
        <v>3993</v>
      </c>
      <c r="B2998" s="62" t="s">
        <v>6656</v>
      </c>
      <c r="C2998" s="63">
        <v>221.8</v>
      </c>
    </row>
    <row r="2999" spans="1:3" x14ac:dyDescent="0.15">
      <c r="A2999" s="62" t="s">
        <v>3995</v>
      </c>
      <c r="B2999" s="62" t="s">
        <v>6657</v>
      </c>
      <c r="C2999" s="63">
        <v>201.8</v>
      </c>
    </row>
    <row r="3000" spans="1:3" x14ac:dyDescent="0.15">
      <c r="A3000" s="62" t="s">
        <v>3997</v>
      </c>
      <c r="B3000" s="62" t="s">
        <v>6658</v>
      </c>
      <c r="C3000" s="63">
        <v>231.8</v>
      </c>
    </row>
    <row r="3001" spans="1:3" x14ac:dyDescent="0.15">
      <c r="A3001" s="62" t="s">
        <v>3999</v>
      </c>
      <c r="B3001" s="62" t="s">
        <v>6659</v>
      </c>
      <c r="C3001" s="63">
        <v>211.8</v>
      </c>
    </row>
    <row r="3002" spans="1:3" x14ac:dyDescent="0.15">
      <c r="A3002" s="62" t="s">
        <v>4001</v>
      </c>
      <c r="B3002" s="62" t="s">
        <v>6660</v>
      </c>
      <c r="C3002" s="63">
        <v>241.8</v>
      </c>
    </row>
    <row r="3003" spans="1:3" x14ac:dyDescent="0.15">
      <c r="A3003" s="62" t="s">
        <v>4003</v>
      </c>
      <c r="B3003" s="62" t="s">
        <v>6661</v>
      </c>
      <c r="C3003" s="63">
        <v>111.8</v>
      </c>
    </row>
    <row r="3004" spans="1:3" x14ac:dyDescent="0.15">
      <c r="A3004" s="62" t="s">
        <v>4005</v>
      </c>
      <c r="B3004" s="62" t="s">
        <v>6662</v>
      </c>
      <c r="C3004" s="63">
        <v>141.80000000000001</v>
      </c>
    </row>
    <row r="3005" spans="1:3" x14ac:dyDescent="0.15">
      <c r="A3005" s="62" t="s">
        <v>4007</v>
      </c>
      <c r="B3005" s="62" t="s">
        <v>6663</v>
      </c>
      <c r="C3005" s="63">
        <v>171.8</v>
      </c>
    </row>
    <row r="3006" spans="1:3" x14ac:dyDescent="0.15">
      <c r="A3006" s="62" t="s">
        <v>4009</v>
      </c>
      <c r="B3006" s="62" t="s">
        <v>6664</v>
      </c>
      <c r="C3006" s="63">
        <v>201.8</v>
      </c>
    </row>
    <row r="3007" spans="1:3" x14ac:dyDescent="0.15">
      <c r="A3007" s="62" t="s">
        <v>4011</v>
      </c>
      <c r="B3007" s="62" t="s">
        <v>6665</v>
      </c>
      <c r="C3007" s="63">
        <v>181.8</v>
      </c>
    </row>
    <row r="3008" spans="1:3" x14ac:dyDescent="0.15">
      <c r="A3008" s="62" t="s">
        <v>4013</v>
      </c>
      <c r="B3008" s="62" t="s">
        <v>6666</v>
      </c>
      <c r="C3008" s="63">
        <v>211.8</v>
      </c>
    </row>
    <row r="3009" spans="1:3" x14ac:dyDescent="0.15">
      <c r="A3009" s="62" t="s">
        <v>4015</v>
      </c>
      <c r="B3009" s="62" t="s">
        <v>6667</v>
      </c>
      <c r="C3009" s="63">
        <v>191.8</v>
      </c>
    </row>
    <row r="3010" spans="1:3" x14ac:dyDescent="0.15">
      <c r="A3010" s="62" t="s">
        <v>4017</v>
      </c>
      <c r="B3010" s="62" t="s">
        <v>6668</v>
      </c>
      <c r="C3010" s="63">
        <v>221.8</v>
      </c>
    </row>
    <row r="3011" spans="1:3" x14ac:dyDescent="0.15">
      <c r="A3011" s="62" t="s">
        <v>4019</v>
      </c>
      <c r="B3011" s="62" t="s">
        <v>6669</v>
      </c>
      <c r="C3011" s="63">
        <v>201.8</v>
      </c>
    </row>
    <row r="3012" spans="1:3" x14ac:dyDescent="0.15">
      <c r="A3012" s="62" t="s">
        <v>4021</v>
      </c>
      <c r="B3012" s="62" t="s">
        <v>6670</v>
      </c>
      <c r="C3012" s="63">
        <v>231.8</v>
      </c>
    </row>
    <row r="3013" spans="1:3" x14ac:dyDescent="0.15">
      <c r="A3013" s="62" t="s">
        <v>4023</v>
      </c>
      <c r="B3013" s="62" t="s">
        <v>6671</v>
      </c>
      <c r="C3013" s="63">
        <v>211.8</v>
      </c>
    </row>
    <row r="3014" spans="1:3" x14ac:dyDescent="0.15">
      <c r="A3014" s="62" t="s">
        <v>4025</v>
      </c>
      <c r="B3014" s="62" t="s">
        <v>6672</v>
      </c>
      <c r="C3014" s="63">
        <v>241.8</v>
      </c>
    </row>
    <row r="3015" spans="1:3" x14ac:dyDescent="0.15">
      <c r="A3015" s="62" t="s">
        <v>4027</v>
      </c>
      <c r="B3015" s="62" t="s">
        <v>6673</v>
      </c>
      <c r="C3015" s="63">
        <v>191.8</v>
      </c>
    </row>
    <row r="3016" spans="1:3" x14ac:dyDescent="0.15">
      <c r="A3016" s="62" t="s">
        <v>4029</v>
      </c>
      <c r="B3016" s="62" t="s">
        <v>6674</v>
      </c>
      <c r="C3016" s="63">
        <v>221.8</v>
      </c>
    </row>
    <row r="3017" spans="1:3" x14ac:dyDescent="0.15">
      <c r="A3017" s="62" t="s">
        <v>4031</v>
      </c>
      <c r="B3017" s="62" t="s">
        <v>6675</v>
      </c>
      <c r="C3017" s="63">
        <v>201.8</v>
      </c>
    </row>
    <row r="3018" spans="1:3" x14ac:dyDescent="0.15">
      <c r="A3018" s="62" t="s">
        <v>4033</v>
      </c>
      <c r="B3018" s="62" t="s">
        <v>6676</v>
      </c>
      <c r="C3018" s="63">
        <v>231.8</v>
      </c>
    </row>
    <row r="3019" spans="1:3" x14ac:dyDescent="0.15">
      <c r="A3019" s="62" t="s">
        <v>4035</v>
      </c>
      <c r="B3019" s="62" t="s">
        <v>6677</v>
      </c>
      <c r="C3019" s="63">
        <v>211.8</v>
      </c>
    </row>
    <row r="3020" spans="1:3" x14ac:dyDescent="0.15">
      <c r="A3020" s="62" t="s">
        <v>4037</v>
      </c>
      <c r="B3020" s="62" t="s">
        <v>6678</v>
      </c>
      <c r="C3020" s="63">
        <v>241.8</v>
      </c>
    </row>
    <row r="3021" spans="1:3" x14ac:dyDescent="0.15">
      <c r="A3021" s="62" t="s">
        <v>4039</v>
      </c>
      <c r="B3021" s="62" t="s">
        <v>6679</v>
      </c>
      <c r="C3021" s="63">
        <v>221.8</v>
      </c>
    </row>
    <row r="3022" spans="1:3" x14ac:dyDescent="0.15">
      <c r="A3022" s="62" t="s">
        <v>4041</v>
      </c>
      <c r="B3022" s="62" t="s">
        <v>6680</v>
      </c>
      <c r="C3022" s="63">
        <v>251.8</v>
      </c>
    </row>
    <row r="3023" spans="1:3" x14ac:dyDescent="0.15">
      <c r="A3023" s="62" t="s">
        <v>4043</v>
      </c>
      <c r="B3023" s="62" t="s">
        <v>6681</v>
      </c>
      <c r="C3023" s="63">
        <v>191.8</v>
      </c>
    </row>
    <row r="3024" spans="1:3" x14ac:dyDescent="0.15">
      <c r="A3024" s="62" t="s">
        <v>4045</v>
      </c>
      <c r="B3024" s="62" t="s">
        <v>6682</v>
      </c>
      <c r="C3024" s="63">
        <v>221.8</v>
      </c>
    </row>
    <row r="3025" spans="1:3" x14ac:dyDescent="0.15">
      <c r="A3025" s="62" t="s">
        <v>4047</v>
      </c>
      <c r="B3025" s="62" t="s">
        <v>6683</v>
      </c>
      <c r="C3025" s="63">
        <v>201.8</v>
      </c>
    </row>
    <row r="3026" spans="1:3" x14ac:dyDescent="0.15">
      <c r="A3026" s="62" t="s">
        <v>4049</v>
      </c>
      <c r="B3026" s="62" t="s">
        <v>6684</v>
      </c>
      <c r="C3026" s="63">
        <v>231.8</v>
      </c>
    </row>
    <row r="3027" spans="1:3" x14ac:dyDescent="0.15">
      <c r="A3027" s="62" t="s">
        <v>4051</v>
      </c>
      <c r="B3027" s="62" t="s">
        <v>6315</v>
      </c>
      <c r="C3027" s="63">
        <v>82.5</v>
      </c>
    </row>
    <row r="3028" spans="1:3" x14ac:dyDescent="0.15">
      <c r="A3028" s="62" t="s">
        <v>4052</v>
      </c>
      <c r="B3028" s="62" t="s">
        <v>6685</v>
      </c>
      <c r="C3028" s="63">
        <v>112.5</v>
      </c>
    </row>
    <row r="3029" spans="1:3" x14ac:dyDescent="0.15">
      <c r="A3029" s="62" t="s">
        <v>4054</v>
      </c>
      <c r="B3029" s="62" t="s">
        <v>6317</v>
      </c>
      <c r="C3029" s="63">
        <v>122.5</v>
      </c>
    </row>
    <row r="3030" spans="1:3" x14ac:dyDescent="0.15">
      <c r="A3030" s="62" t="s">
        <v>4055</v>
      </c>
      <c r="B3030" s="62" t="s">
        <v>6686</v>
      </c>
      <c r="C3030" s="63">
        <v>152.5</v>
      </c>
    </row>
    <row r="3031" spans="1:3" x14ac:dyDescent="0.15">
      <c r="A3031" s="62" t="s">
        <v>4057</v>
      </c>
      <c r="B3031" s="62" t="s">
        <v>6687</v>
      </c>
      <c r="C3031" s="63">
        <v>107.5</v>
      </c>
    </row>
    <row r="3032" spans="1:3" x14ac:dyDescent="0.15">
      <c r="A3032" s="62" t="s">
        <v>4059</v>
      </c>
      <c r="B3032" s="62" t="s">
        <v>6688</v>
      </c>
      <c r="C3032" s="63">
        <v>137.5</v>
      </c>
    </row>
    <row r="3033" spans="1:3" x14ac:dyDescent="0.15">
      <c r="A3033" s="62" t="s">
        <v>4061</v>
      </c>
      <c r="B3033" s="62" t="s">
        <v>6689</v>
      </c>
      <c r="C3033" s="63">
        <v>102.5</v>
      </c>
    </row>
    <row r="3034" spans="1:3" x14ac:dyDescent="0.15">
      <c r="A3034" s="62" t="s">
        <v>4062</v>
      </c>
      <c r="B3034" s="62" t="s">
        <v>6690</v>
      </c>
      <c r="C3034" s="63">
        <v>132.5</v>
      </c>
    </row>
    <row r="3035" spans="1:3" x14ac:dyDescent="0.15">
      <c r="A3035" s="62" t="s">
        <v>4064</v>
      </c>
      <c r="B3035" s="62" t="s">
        <v>6691</v>
      </c>
      <c r="C3035" s="63">
        <v>142.5</v>
      </c>
    </row>
    <row r="3036" spans="1:3" x14ac:dyDescent="0.15">
      <c r="A3036" s="62" t="s">
        <v>4066</v>
      </c>
      <c r="B3036" s="62" t="s">
        <v>6692</v>
      </c>
      <c r="C3036" s="63">
        <v>172.5</v>
      </c>
    </row>
    <row r="3037" spans="1:3" x14ac:dyDescent="0.15">
      <c r="A3037" s="62" t="s">
        <v>4068</v>
      </c>
      <c r="B3037" s="62" t="s">
        <v>6693</v>
      </c>
      <c r="C3037" s="63">
        <v>127.5</v>
      </c>
    </row>
    <row r="3038" spans="1:3" x14ac:dyDescent="0.15">
      <c r="A3038" s="62" t="s">
        <v>4070</v>
      </c>
      <c r="B3038" s="62" t="s">
        <v>6694</v>
      </c>
      <c r="C3038" s="63">
        <v>157.5</v>
      </c>
    </row>
    <row r="3039" spans="1:3" x14ac:dyDescent="0.15">
      <c r="A3039" s="62" t="s">
        <v>4072</v>
      </c>
      <c r="B3039" s="62" t="s">
        <v>6695</v>
      </c>
      <c r="C3039" s="63">
        <v>92.5</v>
      </c>
    </row>
    <row r="3040" spans="1:3" x14ac:dyDescent="0.15">
      <c r="A3040" s="62" t="s">
        <v>4073</v>
      </c>
      <c r="B3040" s="62" t="s">
        <v>6696</v>
      </c>
      <c r="C3040" s="63">
        <v>122.5</v>
      </c>
    </row>
    <row r="3041" spans="1:3" x14ac:dyDescent="0.15">
      <c r="A3041" s="62" t="s">
        <v>4075</v>
      </c>
      <c r="B3041" s="62" t="s">
        <v>6697</v>
      </c>
      <c r="C3041" s="63">
        <v>132.5</v>
      </c>
    </row>
    <row r="3042" spans="1:3" x14ac:dyDescent="0.15">
      <c r="A3042" s="62" t="s">
        <v>4077</v>
      </c>
      <c r="B3042" s="62" t="s">
        <v>6698</v>
      </c>
      <c r="C3042" s="63">
        <v>162.5</v>
      </c>
    </row>
    <row r="3043" spans="1:3" x14ac:dyDescent="0.15">
      <c r="A3043" s="62" t="s">
        <v>4079</v>
      </c>
      <c r="B3043" s="62" t="s">
        <v>6699</v>
      </c>
      <c r="C3043" s="63">
        <v>117.5</v>
      </c>
    </row>
    <row r="3044" spans="1:3" x14ac:dyDescent="0.15">
      <c r="A3044" s="62" t="s">
        <v>4081</v>
      </c>
      <c r="B3044" s="62" t="s">
        <v>6700</v>
      </c>
      <c r="C3044" s="63">
        <v>147.5</v>
      </c>
    </row>
    <row r="3045" spans="1:3" x14ac:dyDescent="0.15">
      <c r="A3045" s="62" t="s">
        <v>4083</v>
      </c>
      <c r="B3045" s="62" t="s">
        <v>6701</v>
      </c>
      <c r="C3045" s="63">
        <v>102.5</v>
      </c>
    </row>
    <row r="3046" spans="1:3" x14ac:dyDescent="0.15">
      <c r="A3046" s="62" t="s">
        <v>4084</v>
      </c>
      <c r="B3046" s="62" t="s">
        <v>6702</v>
      </c>
      <c r="C3046" s="63">
        <v>132.5</v>
      </c>
    </row>
    <row r="3047" spans="1:3" x14ac:dyDescent="0.15">
      <c r="A3047" s="62" t="s">
        <v>4086</v>
      </c>
      <c r="B3047" s="62" t="s">
        <v>6703</v>
      </c>
      <c r="C3047" s="63">
        <v>142.5</v>
      </c>
    </row>
    <row r="3048" spans="1:3" x14ac:dyDescent="0.15">
      <c r="A3048" s="62" t="s">
        <v>4088</v>
      </c>
      <c r="B3048" s="62" t="s">
        <v>6704</v>
      </c>
      <c r="C3048" s="63">
        <v>172.5</v>
      </c>
    </row>
    <row r="3049" spans="1:3" x14ac:dyDescent="0.15">
      <c r="A3049" s="62" t="s">
        <v>4090</v>
      </c>
      <c r="B3049" s="62" t="s">
        <v>6705</v>
      </c>
      <c r="C3049" s="63">
        <v>127.5</v>
      </c>
    </row>
    <row r="3050" spans="1:3" x14ac:dyDescent="0.15">
      <c r="A3050" s="62" t="s">
        <v>4092</v>
      </c>
      <c r="B3050" s="62" t="s">
        <v>6706</v>
      </c>
      <c r="C3050" s="63">
        <v>157.5</v>
      </c>
    </row>
    <row r="3051" spans="1:3" x14ac:dyDescent="0.15">
      <c r="A3051" s="62" t="s">
        <v>4094</v>
      </c>
      <c r="B3051" s="62" t="s">
        <v>6707</v>
      </c>
      <c r="C3051" s="63">
        <v>107.9</v>
      </c>
    </row>
    <row r="3052" spans="1:3" x14ac:dyDescent="0.15">
      <c r="A3052" s="62" t="s">
        <v>4096</v>
      </c>
      <c r="B3052" s="62" t="s">
        <v>6708</v>
      </c>
      <c r="C3052" s="63">
        <v>186.7</v>
      </c>
    </row>
    <row r="3053" spans="1:3" x14ac:dyDescent="0.15">
      <c r="A3053" s="62" t="s">
        <v>4098</v>
      </c>
      <c r="B3053" s="62" t="s">
        <v>6709</v>
      </c>
      <c r="C3053" s="63">
        <v>216.7</v>
      </c>
    </row>
    <row r="3054" spans="1:3" x14ac:dyDescent="0.15">
      <c r="A3054" s="62" t="s">
        <v>4100</v>
      </c>
      <c r="B3054" s="62" t="s">
        <v>6710</v>
      </c>
      <c r="C3054" s="63">
        <v>206.7</v>
      </c>
    </row>
    <row r="3055" spans="1:3" x14ac:dyDescent="0.15">
      <c r="A3055" s="62" t="s">
        <v>4102</v>
      </c>
      <c r="B3055" s="62" t="s">
        <v>6711</v>
      </c>
      <c r="C3055" s="63">
        <v>236.7</v>
      </c>
    </row>
    <row r="3056" spans="1:3" x14ac:dyDescent="0.15">
      <c r="A3056" s="62" t="s">
        <v>4104</v>
      </c>
      <c r="B3056" s="62" t="s">
        <v>6712</v>
      </c>
      <c r="C3056" s="63">
        <v>196.7</v>
      </c>
    </row>
    <row r="3057" spans="1:3" x14ac:dyDescent="0.15">
      <c r="A3057" s="62" t="s">
        <v>4106</v>
      </c>
      <c r="B3057" s="62" t="s">
        <v>6713</v>
      </c>
      <c r="C3057" s="63">
        <v>226.7</v>
      </c>
    </row>
    <row r="3058" spans="1:3" x14ac:dyDescent="0.15">
      <c r="A3058" s="62" t="s">
        <v>4108</v>
      </c>
      <c r="B3058" s="62" t="s">
        <v>6714</v>
      </c>
      <c r="C3058" s="63">
        <v>206.7</v>
      </c>
    </row>
    <row r="3059" spans="1:3" x14ac:dyDescent="0.15">
      <c r="A3059" s="62" t="s">
        <v>4110</v>
      </c>
      <c r="B3059" s="62" t="s">
        <v>6715</v>
      </c>
      <c r="C3059" s="63">
        <v>236.7</v>
      </c>
    </row>
    <row r="3060" spans="1:3" x14ac:dyDescent="0.15">
      <c r="A3060" s="62" t="s">
        <v>4112</v>
      </c>
      <c r="B3060" s="62" t="s">
        <v>6716</v>
      </c>
      <c r="C3060" s="63">
        <v>161.80000000000001</v>
      </c>
    </row>
    <row r="3061" spans="1:3" x14ac:dyDescent="0.15">
      <c r="A3061" s="62" t="s">
        <v>4114</v>
      </c>
      <c r="B3061" s="62" t="s">
        <v>6717</v>
      </c>
      <c r="C3061" s="63">
        <v>191.8</v>
      </c>
    </row>
    <row r="3062" spans="1:3" x14ac:dyDescent="0.15">
      <c r="A3062" s="62" t="s">
        <v>4116</v>
      </c>
      <c r="B3062" s="62" t="s">
        <v>6718</v>
      </c>
      <c r="C3062" s="63">
        <v>181.8</v>
      </c>
    </row>
    <row r="3063" spans="1:3" x14ac:dyDescent="0.15">
      <c r="A3063" s="62" t="s">
        <v>4118</v>
      </c>
      <c r="B3063" s="62" t="s">
        <v>6719</v>
      </c>
      <c r="C3063" s="63">
        <v>211.8</v>
      </c>
    </row>
    <row r="3064" spans="1:3" x14ac:dyDescent="0.15">
      <c r="A3064" s="62" t="s">
        <v>4120</v>
      </c>
      <c r="B3064" s="62" t="s">
        <v>6720</v>
      </c>
      <c r="C3064" s="63">
        <v>171.8</v>
      </c>
    </row>
    <row r="3065" spans="1:3" x14ac:dyDescent="0.15">
      <c r="A3065" s="62" t="s">
        <v>4122</v>
      </c>
      <c r="B3065" s="62" t="s">
        <v>6721</v>
      </c>
      <c r="C3065" s="63">
        <v>201.8</v>
      </c>
    </row>
    <row r="3066" spans="1:3" x14ac:dyDescent="0.15">
      <c r="A3066" s="62" t="s">
        <v>4124</v>
      </c>
      <c r="B3066" s="62" t="s">
        <v>6722</v>
      </c>
      <c r="C3066" s="63">
        <v>181.8</v>
      </c>
    </row>
    <row r="3067" spans="1:3" x14ac:dyDescent="0.15">
      <c r="A3067" s="62" t="s">
        <v>4126</v>
      </c>
      <c r="B3067" s="62" t="s">
        <v>6723</v>
      </c>
      <c r="C3067" s="63">
        <v>211.8</v>
      </c>
    </row>
    <row r="3068" spans="1:3" x14ac:dyDescent="0.15">
      <c r="A3068" s="62" t="s">
        <v>4128</v>
      </c>
      <c r="B3068" s="62" t="s">
        <v>6724</v>
      </c>
      <c r="C3068" s="63">
        <v>126.7</v>
      </c>
    </row>
    <row r="3069" spans="1:3" x14ac:dyDescent="0.15">
      <c r="A3069" s="62" t="s">
        <v>4130</v>
      </c>
      <c r="B3069" s="62" t="s">
        <v>6725</v>
      </c>
      <c r="C3069" s="63">
        <v>156.69999999999999</v>
      </c>
    </row>
    <row r="3070" spans="1:3" x14ac:dyDescent="0.15">
      <c r="A3070" s="62" t="s">
        <v>4132</v>
      </c>
      <c r="B3070" s="62" t="s">
        <v>6726</v>
      </c>
      <c r="C3070" s="63">
        <v>146.69999999999999</v>
      </c>
    </row>
    <row r="3071" spans="1:3" x14ac:dyDescent="0.15">
      <c r="A3071" s="62" t="s">
        <v>4134</v>
      </c>
      <c r="B3071" s="62" t="s">
        <v>6727</v>
      </c>
      <c r="C3071" s="63">
        <v>176.7</v>
      </c>
    </row>
    <row r="3072" spans="1:3" x14ac:dyDescent="0.15">
      <c r="A3072" s="62" t="s">
        <v>4136</v>
      </c>
      <c r="B3072" s="62" t="s">
        <v>6728</v>
      </c>
      <c r="C3072" s="63">
        <v>136.69999999999999</v>
      </c>
    </row>
    <row r="3073" spans="1:3" x14ac:dyDescent="0.15">
      <c r="A3073" s="62" t="s">
        <v>4138</v>
      </c>
      <c r="B3073" s="62" t="s">
        <v>6729</v>
      </c>
      <c r="C3073" s="63">
        <v>166.7</v>
      </c>
    </row>
    <row r="3074" spans="1:3" x14ac:dyDescent="0.15">
      <c r="A3074" s="62" t="s">
        <v>4140</v>
      </c>
      <c r="B3074" s="62" t="s">
        <v>6730</v>
      </c>
      <c r="C3074" s="63">
        <v>146.69999999999999</v>
      </c>
    </row>
    <row r="3075" spans="1:3" x14ac:dyDescent="0.15">
      <c r="A3075" s="62" t="s">
        <v>4142</v>
      </c>
      <c r="B3075" s="62" t="s">
        <v>6731</v>
      </c>
      <c r="C3075" s="63">
        <v>176.7</v>
      </c>
    </row>
    <row r="3076" spans="1:3" x14ac:dyDescent="0.15">
      <c r="A3076" s="62" t="s">
        <v>4143</v>
      </c>
      <c r="B3076" s="62" t="s">
        <v>6732</v>
      </c>
      <c r="C3076" s="63">
        <v>101.8</v>
      </c>
    </row>
    <row r="3077" spans="1:3" x14ac:dyDescent="0.15">
      <c r="A3077" s="62" t="s">
        <v>4145</v>
      </c>
      <c r="B3077" s="62" t="s">
        <v>6733</v>
      </c>
      <c r="C3077" s="63">
        <v>131.80000000000001</v>
      </c>
    </row>
    <row r="3078" spans="1:3" x14ac:dyDescent="0.15">
      <c r="A3078" s="62" t="s">
        <v>4147</v>
      </c>
      <c r="B3078" s="62" t="s">
        <v>6734</v>
      </c>
      <c r="C3078" s="63">
        <v>121.8</v>
      </c>
    </row>
    <row r="3079" spans="1:3" x14ac:dyDescent="0.15">
      <c r="A3079" s="62" t="s">
        <v>4148</v>
      </c>
      <c r="B3079" s="62" t="s">
        <v>6622</v>
      </c>
      <c r="C3079" s="63">
        <v>151.80000000000001</v>
      </c>
    </row>
    <row r="3080" spans="1:3" x14ac:dyDescent="0.15">
      <c r="A3080" s="62" t="s">
        <v>4149</v>
      </c>
      <c r="B3080" s="62" t="s">
        <v>6735</v>
      </c>
      <c r="C3080" s="63">
        <v>111.8</v>
      </c>
    </row>
    <row r="3081" spans="1:3" x14ac:dyDescent="0.15">
      <c r="A3081" s="62" t="s">
        <v>4151</v>
      </c>
      <c r="B3081" s="62" t="s">
        <v>6736</v>
      </c>
      <c r="C3081" s="63">
        <v>141.80000000000001</v>
      </c>
    </row>
    <row r="3082" spans="1:3" x14ac:dyDescent="0.15">
      <c r="A3082" s="62" t="s">
        <v>4153</v>
      </c>
      <c r="B3082" s="62" t="s">
        <v>6737</v>
      </c>
      <c r="C3082" s="63">
        <v>121.8</v>
      </c>
    </row>
    <row r="3083" spans="1:3" x14ac:dyDescent="0.15">
      <c r="A3083" s="62" t="s">
        <v>4155</v>
      </c>
      <c r="B3083" s="62" t="s">
        <v>6738</v>
      </c>
      <c r="C3083" s="63">
        <v>151.80000000000001</v>
      </c>
    </row>
    <row r="3084" spans="1:3" x14ac:dyDescent="0.15">
      <c r="A3084" s="62" t="s">
        <v>4157</v>
      </c>
      <c r="B3084" s="62" t="s">
        <v>6708</v>
      </c>
      <c r="C3084" s="63">
        <v>184.8</v>
      </c>
    </row>
    <row r="3085" spans="1:3" x14ac:dyDescent="0.15">
      <c r="A3085" s="62" t="s">
        <v>4158</v>
      </c>
      <c r="B3085" s="62" t="s">
        <v>6709</v>
      </c>
      <c r="C3085" s="63">
        <v>214.5</v>
      </c>
    </row>
    <row r="3086" spans="1:3" x14ac:dyDescent="0.15">
      <c r="A3086" s="62" t="s">
        <v>4159</v>
      </c>
      <c r="B3086" s="62" t="s">
        <v>6710</v>
      </c>
      <c r="C3086" s="63">
        <v>204.6</v>
      </c>
    </row>
    <row r="3087" spans="1:3" x14ac:dyDescent="0.15">
      <c r="A3087" s="62" t="s">
        <v>4160</v>
      </c>
      <c r="B3087" s="62" t="s">
        <v>6711</v>
      </c>
      <c r="C3087" s="63">
        <v>234.3</v>
      </c>
    </row>
    <row r="3088" spans="1:3" x14ac:dyDescent="0.15">
      <c r="A3088" s="62" t="s">
        <v>4161</v>
      </c>
      <c r="B3088" s="62" t="s">
        <v>6712</v>
      </c>
      <c r="C3088" s="63">
        <v>194.7</v>
      </c>
    </row>
    <row r="3089" spans="1:3" x14ac:dyDescent="0.15">
      <c r="A3089" s="62" t="s">
        <v>4162</v>
      </c>
      <c r="B3089" s="62" t="s">
        <v>6713</v>
      </c>
      <c r="C3089" s="63">
        <v>224.4</v>
      </c>
    </row>
    <row r="3090" spans="1:3" x14ac:dyDescent="0.15">
      <c r="A3090" s="62" t="s">
        <v>4163</v>
      </c>
      <c r="B3090" s="62" t="s">
        <v>6714</v>
      </c>
      <c r="C3090" s="63">
        <v>204.6</v>
      </c>
    </row>
    <row r="3091" spans="1:3" x14ac:dyDescent="0.15">
      <c r="A3091" s="62" t="s">
        <v>4164</v>
      </c>
      <c r="B3091" s="62" t="s">
        <v>6715</v>
      </c>
      <c r="C3091" s="63">
        <v>234.3</v>
      </c>
    </row>
    <row r="3092" spans="1:3" x14ac:dyDescent="0.15">
      <c r="A3092" s="62" t="s">
        <v>4165</v>
      </c>
      <c r="B3092" s="62" t="s">
        <v>6716</v>
      </c>
      <c r="C3092" s="63">
        <v>160.19999999999999</v>
      </c>
    </row>
    <row r="3093" spans="1:3" x14ac:dyDescent="0.15">
      <c r="A3093" s="62" t="s">
        <v>4166</v>
      </c>
      <c r="B3093" s="62" t="s">
        <v>6717</v>
      </c>
      <c r="C3093" s="63">
        <v>189.9</v>
      </c>
    </row>
    <row r="3094" spans="1:3" x14ac:dyDescent="0.15">
      <c r="A3094" s="62" t="s">
        <v>4167</v>
      </c>
      <c r="B3094" s="62" t="s">
        <v>6718</v>
      </c>
      <c r="C3094" s="63">
        <v>180</v>
      </c>
    </row>
    <row r="3095" spans="1:3" x14ac:dyDescent="0.15">
      <c r="A3095" s="62" t="s">
        <v>4168</v>
      </c>
      <c r="B3095" s="62" t="s">
        <v>6719</v>
      </c>
      <c r="C3095" s="63">
        <v>209.7</v>
      </c>
    </row>
    <row r="3096" spans="1:3" x14ac:dyDescent="0.15">
      <c r="A3096" s="62" t="s">
        <v>4169</v>
      </c>
      <c r="B3096" s="62" t="s">
        <v>6720</v>
      </c>
      <c r="C3096" s="63">
        <v>170.1</v>
      </c>
    </row>
    <row r="3097" spans="1:3" x14ac:dyDescent="0.15">
      <c r="A3097" s="62" t="s">
        <v>4170</v>
      </c>
      <c r="B3097" s="62" t="s">
        <v>6721</v>
      </c>
      <c r="C3097" s="63">
        <v>199.8</v>
      </c>
    </row>
    <row r="3098" spans="1:3" x14ac:dyDescent="0.15">
      <c r="A3098" s="62" t="s">
        <v>4171</v>
      </c>
      <c r="B3098" s="62" t="s">
        <v>6722</v>
      </c>
      <c r="C3098" s="63">
        <v>180</v>
      </c>
    </row>
    <row r="3099" spans="1:3" x14ac:dyDescent="0.15">
      <c r="A3099" s="62" t="s">
        <v>4172</v>
      </c>
      <c r="B3099" s="62" t="s">
        <v>6723</v>
      </c>
      <c r="C3099" s="63">
        <v>209.7</v>
      </c>
    </row>
    <row r="3100" spans="1:3" x14ac:dyDescent="0.15">
      <c r="A3100" s="62" t="s">
        <v>4173</v>
      </c>
      <c r="B3100" s="62" t="s">
        <v>6248</v>
      </c>
      <c r="C3100" s="63">
        <v>115.5</v>
      </c>
    </row>
    <row r="3101" spans="1:3" x14ac:dyDescent="0.15">
      <c r="A3101" s="62" t="s">
        <v>4174</v>
      </c>
      <c r="B3101" s="62" t="s">
        <v>6526</v>
      </c>
      <c r="C3101" s="63">
        <v>145.19999999999999</v>
      </c>
    </row>
    <row r="3102" spans="1:3" x14ac:dyDescent="0.15">
      <c r="A3102" s="62" t="s">
        <v>4175</v>
      </c>
      <c r="B3102" s="62" t="s">
        <v>6527</v>
      </c>
      <c r="C3102" s="63">
        <v>174.9</v>
      </c>
    </row>
    <row r="3103" spans="1:3" x14ac:dyDescent="0.15">
      <c r="A3103" s="62" t="s">
        <v>4176</v>
      </c>
      <c r="B3103" s="62" t="s">
        <v>6528</v>
      </c>
      <c r="C3103" s="63">
        <v>204.6</v>
      </c>
    </row>
    <row r="3104" spans="1:3" x14ac:dyDescent="0.15">
      <c r="A3104" s="62" t="s">
        <v>4177</v>
      </c>
      <c r="B3104" s="62" t="s">
        <v>6529</v>
      </c>
      <c r="C3104" s="63">
        <v>184.8</v>
      </c>
    </row>
    <row r="3105" spans="1:3" x14ac:dyDescent="0.15">
      <c r="A3105" s="62" t="s">
        <v>4178</v>
      </c>
      <c r="B3105" s="62" t="s">
        <v>6530</v>
      </c>
      <c r="C3105" s="63">
        <v>214.5</v>
      </c>
    </row>
    <row r="3106" spans="1:3" x14ac:dyDescent="0.15">
      <c r="A3106" s="62" t="s">
        <v>4179</v>
      </c>
      <c r="B3106" s="62" t="s">
        <v>6531</v>
      </c>
      <c r="C3106" s="63">
        <v>194.7</v>
      </c>
    </row>
    <row r="3107" spans="1:3" x14ac:dyDescent="0.15">
      <c r="A3107" s="62" t="s">
        <v>4180</v>
      </c>
      <c r="B3107" s="62" t="s">
        <v>6532</v>
      </c>
      <c r="C3107" s="63">
        <v>224.4</v>
      </c>
    </row>
    <row r="3108" spans="1:3" x14ac:dyDescent="0.15">
      <c r="A3108" s="62" t="s">
        <v>4181</v>
      </c>
      <c r="B3108" s="62" t="s">
        <v>6533</v>
      </c>
      <c r="C3108" s="63">
        <v>204.6</v>
      </c>
    </row>
    <row r="3109" spans="1:3" x14ac:dyDescent="0.15">
      <c r="A3109" s="62" t="s">
        <v>4182</v>
      </c>
      <c r="B3109" s="62" t="s">
        <v>6534</v>
      </c>
      <c r="C3109" s="63">
        <v>234.3</v>
      </c>
    </row>
    <row r="3110" spans="1:3" x14ac:dyDescent="0.15">
      <c r="A3110" s="62" t="s">
        <v>4183</v>
      </c>
      <c r="B3110" s="62" t="s">
        <v>6535</v>
      </c>
      <c r="C3110" s="63">
        <v>214.5</v>
      </c>
    </row>
    <row r="3111" spans="1:3" x14ac:dyDescent="0.15">
      <c r="A3111" s="62" t="s">
        <v>4184</v>
      </c>
      <c r="B3111" s="62" t="s">
        <v>6536</v>
      </c>
      <c r="C3111" s="63">
        <v>244.2</v>
      </c>
    </row>
    <row r="3112" spans="1:3" x14ac:dyDescent="0.15">
      <c r="A3112" s="62" t="s">
        <v>4185</v>
      </c>
      <c r="B3112" s="62" t="s">
        <v>6537</v>
      </c>
      <c r="C3112" s="63">
        <v>224.4</v>
      </c>
    </row>
    <row r="3113" spans="1:3" x14ac:dyDescent="0.15">
      <c r="A3113" s="62" t="s">
        <v>4186</v>
      </c>
      <c r="B3113" s="62" t="s">
        <v>6538</v>
      </c>
      <c r="C3113" s="63">
        <v>254.1</v>
      </c>
    </row>
    <row r="3114" spans="1:3" x14ac:dyDescent="0.15">
      <c r="A3114" s="62" t="s">
        <v>4187</v>
      </c>
      <c r="B3114" s="62" t="s">
        <v>6539</v>
      </c>
      <c r="C3114" s="63">
        <v>234.3</v>
      </c>
    </row>
    <row r="3115" spans="1:3" x14ac:dyDescent="0.15">
      <c r="A3115" s="62" t="s">
        <v>4188</v>
      </c>
      <c r="B3115" s="62" t="s">
        <v>6540</v>
      </c>
      <c r="C3115" s="63">
        <v>264</v>
      </c>
    </row>
    <row r="3116" spans="1:3" x14ac:dyDescent="0.15">
      <c r="A3116" s="62" t="s">
        <v>4189</v>
      </c>
      <c r="B3116" s="62" t="s">
        <v>6541</v>
      </c>
      <c r="C3116" s="63">
        <v>135.30000000000001</v>
      </c>
    </row>
    <row r="3117" spans="1:3" x14ac:dyDescent="0.15">
      <c r="A3117" s="62" t="s">
        <v>4190</v>
      </c>
      <c r="B3117" s="62" t="s">
        <v>6542</v>
      </c>
      <c r="C3117" s="63">
        <v>165</v>
      </c>
    </row>
    <row r="3118" spans="1:3" x14ac:dyDescent="0.15">
      <c r="A3118" s="62" t="s">
        <v>4191</v>
      </c>
      <c r="B3118" s="62" t="s">
        <v>6543</v>
      </c>
      <c r="C3118" s="63">
        <v>194.7</v>
      </c>
    </row>
    <row r="3119" spans="1:3" x14ac:dyDescent="0.15">
      <c r="A3119" s="62" t="s">
        <v>4192</v>
      </c>
      <c r="B3119" s="62" t="s">
        <v>6544</v>
      </c>
      <c r="C3119" s="63">
        <v>224.4</v>
      </c>
    </row>
    <row r="3120" spans="1:3" x14ac:dyDescent="0.15">
      <c r="A3120" s="62" t="s">
        <v>4193</v>
      </c>
      <c r="B3120" s="62" t="s">
        <v>6545</v>
      </c>
      <c r="C3120" s="63">
        <v>204.6</v>
      </c>
    </row>
    <row r="3121" spans="1:3" x14ac:dyDescent="0.15">
      <c r="A3121" s="62" t="s">
        <v>4194</v>
      </c>
      <c r="B3121" s="62" t="s">
        <v>6546</v>
      </c>
      <c r="C3121" s="63">
        <v>234.3</v>
      </c>
    </row>
    <row r="3122" spans="1:3" x14ac:dyDescent="0.15">
      <c r="A3122" s="62" t="s">
        <v>4195</v>
      </c>
      <c r="B3122" s="62" t="s">
        <v>6547</v>
      </c>
      <c r="C3122" s="63">
        <v>214.5</v>
      </c>
    </row>
    <row r="3123" spans="1:3" x14ac:dyDescent="0.15">
      <c r="A3123" s="62" t="s">
        <v>4196</v>
      </c>
      <c r="B3123" s="62" t="s">
        <v>6548</v>
      </c>
      <c r="C3123" s="63">
        <v>244.2</v>
      </c>
    </row>
    <row r="3124" spans="1:3" x14ac:dyDescent="0.15">
      <c r="A3124" s="62" t="s">
        <v>4197</v>
      </c>
      <c r="B3124" s="62" t="s">
        <v>6549</v>
      </c>
      <c r="C3124" s="63">
        <v>224.4</v>
      </c>
    </row>
    <row r="3125" spans="1:3" x14ac:dyDescent="0.15">
      <c r="A3125" s="62" t="s">
        <v>4198</v>
      </c>
      <c r="B3125" s="62" t="s">
        <v>6550</v>
      </c>
      <c r="C3125" s="63">
        <v>254.1</v>
      </c>
    </row>
    <row r="3126" spans="1:3" x14ac:dyDescent="0.15">
      <c r="A3126" s="62" t="s">
        <v>4199</v>
      </c>
      <c r="B3126" s="62" t="s">
        <v>6551</v>
      </c>
      <c r="C3126" s="63">
        <v>234.3</v>
      </c>
    </row>
    <row r="3127" spans="1:3" x14ac:dyDescent="0.15">
      <c r="A3127" s="62" t="s">
        <v>4200</v>
      </c>
      <c r="B3127" s="62" t="s">
        <v>6552</v>
      </c>
      <c r="C3127" s="63">
        <v>264</v>
      </c>
    </row>
    <row r="3128" spans="1:3" x14ac:dyDescent="0.15">
      <c r="A3128" s="62" t="s">
        <v>4201</v>
      </c>
      <c r="B3128" s="62" t="s">
        <v>6553</v>
      </c>
      <c r="C3128" s="63">
        <v>244.2</v>
      </c>
    </row>
    <row r="3129" spans="1:3" x14ac:dyDescent="0.15">
      <c r="A3129" s="62" t="s">
        <v>4202</v>
      </c>
      <c r="B3129" s="62" t="s">
        <v>6554</v>
      </c>
      <c r="C3129" s="63">
        <v>273.89999999999998</v>
      </c>
    </row>
    <row r="3130" spans="1:3" x14ac:dyDescent="0.15">
      <c r="A3130" s="62" t="s">
        <v>4203</v>
      </c>
      <c r="B3130" s="62" t="s">
        <v>6555</v>
      </c>
      <c r="C3130" s="63">
        <v>254.1</v>
      </c>
    </row>
    <row r="3131" spans="1:3" x14ac:dyDescent="0.15">
      <c r="A3131" s="62" t="s">
        <v>4204</v>
      </c>
      <c r="B3131" s="62" t="s">
        <v>6556</v>
      </c>
      <c r="C3131" s="63">
        <v>283.8</v>
      </c>
    </row>
    <row r="3132" spans="1:3" x14ac:dyDescent="0.15">
      <c r="A3132" s="62" t="s">
        <v>4205</v>
      </c>
      <c r="B3132" s="62" t="s">
        <v>6557</v>
      </c>
      <c r="C3132" s="63">
        <v>264</v>
      </c>
    </row>
    <row r="3133" spans="1:3" x14ac:dyDescent="0.15">
      <c r="A3133" s="62" t="s">
        <v>4206</v>
      </c>
      <c r="B3133" s="62" t="s">
        <v>6558</v>
      </c>
      <c r="C3133" s="63">
        <v>293.7</v>
      </c>
    </row>
    <row r="3134" spans="1:3" x14ac:dyDescent="0.15">
      <c r="A3134" s="62" t="s">
        <v>4207</v>
      </c>
      <c r="B3134" s="62" t="s">
        <v>6559</v>
      </c>
      <c r="C3134" s="63">
        <v>273.89999999999998</v>
      </c>
    </row>
    <row r="3135" spans="1:3" x14ac:dyDescent="0.15">
      <c r="A3135" s="62" t="s">
        <v>4208</v>
      </c>
      <c r="B3135" s="62" t="s">
        <v>6560</v>
      </c>
      <c r="C3135" s="63">
        <v>303.60000000000002</v>
      </c>
    </row>
    <row r="3136" spans="1:3" x14ac:dyDescent="0.15">
      <c r="A3136" s="62" t="s">
        <v>4209</v>
      </c>
      <c r="B3136" s="62" t="s">
        <v>6561</v>
      </c>
      <c r="C3136" s="63">
        <v>125.4</v>
      </c>
    </row>
    <row r="3137" spans="1:3" x14ac:dyDescent="0.15">
      <c r="A3137" s="62" t="s">
        <v>4210</v>
      </c>
      <c r="B3137" s="62" t="s">
        <v>6562</v>
      </c>
      <c r="C3137" s="63">
        <v>155.1</v>
      </c>
    </row>
    <row r="3138" spans="1:3" x14ac:dyDescent="0.15">
      <c r="A3138" s="62" t="s">
        <v>4211</v>
      </c>
      <c r="B3138" s="62" t="s">
        <v>6563</v>
      </c>
      <c r="C3138" s="63">
        <v>184.8</v>
      </c>
    </row>
    <row r="3139" spans="1:3" x14ac:dyDescent="0.15">
      <c r="A3139" s="62" t="s">
        <v>4212</v>
      </c>
      <c r="B3139" s="62" t="s">
        <v>6564</v>
      </c>
      <c r="C3139" s="63">
        <v>214.5</v>
      </c>
    </row>
    <row r="3140" spans="1:3" x14ac:dyDescent="0.15">
      <c r="A3140" s="62" t="s">
        <v>4213</v>
      </c>
      <c r="B3140" s="62" t="s">
        <v>6565</v>
      </c>
      <c r="C3140" s="63">
        <v>194.7</v>
      </c>
    </row>
    <row r="3141" spans="1:3" x14ac:dyDescent="0.15">
      <c r="A3141" s="62" t="s">
        <v>4214</v>
      </c>
      <c r="B3141" s="62" t="s">
        <v>6566</v>
      </c>
      <c r="C3141" s="63">
        <v>224.4</v>
      </c>
    </row>
    <row r="3142" spans="1:3" x14ac:dyDescent="0.15">
      <c r="A3142" s="62" t="s">
        <v>4215</v>
      </c>
      <c r="B3142" s="62" t="s">
        <v>6567</v>
      </c>
      <c r="C3142" s="63">
        <v>204.6</v>
      </c>
    </row>
    <row r="3143" spans="1:3" x14ac:dyDescent="0.15">
      <c r="A3143" s="62" t="s">
        <v>4216</v>
      </c>
      <c r="B3143" s="62" t="s">
        <v>6568</v>
      </c>
      <c r="C3143" s="63">
        <v>234.3</v>
      </c>
    </row>
    <row r="3144" spans="1:3" x14ac:dyDescent="0.15">
      <c r="A3144" s="62" t="s">
        <v>4217</v>
      </c>
      <c r="B3144" s="62" t="s">
        <v>6569</v>
      </c>
      <c r="C3144" s="63">
        <v>214.5</v>
      </c>
    </row>
    <row r="3145" spans="1:3" x14ac:dyDescent="0.15">
      <c r="A3145" s="62" t="s">
        <v>4218</v>
      </c>
      <c r="B3145" s="62" t="s">
        <v>6570</v>
      </c>
      <c r="C3145" s="63">
        <v>244.2</v>
      </c>
    </row>
    <row r="3146" spans="1:3" x14ac:dyDescent="0.15">
      <c r="A3146" s="62" t="s">
        <v>4219</v>
      </c>
      <c r="B3146" s="62" t="s">
        <v>6571</v>
      </c>
      <c r="C3146" s="63">
        <v>224.4</v>
      </c>
    </row>
    <row r="3147" spans="1:3" x14ac:dyDescent="0.15">
      <c r="A3147" s="62" t="s">
        <v>4220</v>
      </c>
      <c r="B3147" s="62" t="s">
        <v>6572</v>
      </c>
      <c r="C3147" s="63">
        <v>254.1</v>
      </c>
    </row>
    <row r="3148" spans="1:3" x14ac:dyDescent="0.15">
      <c r="A3148" s="62" t="s">
        <v>4221</v>
      </c>
      <c r="B3148" s="62" t="s">
        <v>6573</v>
      </c>
      <c r="C3148" s="63">
        <v>234.3</v>
      </c>
    </row>
    <row r="3149" spans="1:3" x14ac:dyDescent="0.15">
      <c r="A3149" s="62" t="s">
        <v>4222</v>
      </c>
      <c r="B3149" s="62" t="s">
        <v>6574</v>
      </c>
      <c r="C3149" s="63">
        <v>264</v>
      </c>
    </row>
    <row r="3150" spans="1:3" x14ac:dyDescent="0.15">
      <c r="A3150" s="62" t="s">
        <v>4223</v>
      </c>
      <c r="B3150" s="62" t="s">
        <v>6575</v>
      </c>
      <c r="C3150" s="63">
        <v>244.2</v>
      </c>
    </row>
    <row r="3151" spans="1:3" x14ac:dyDescent="0.15">
      <c r="A3151" s="62" t="s">
        <v>4224</v>
      </c>
      <c r="B3151" s="62" t="s">
        <v>6576</v>
      </c>
      <c r="C3151" s="63">
        <v>273.89999999999998</v>
      </c>
    </row>
    <row r="3152" spans="1:3" x14ac:dyDescent="0.15">
      <c r="A3152" s="62" t="s">
        <v>4225</v>
      </c>
      <c r="B3152" s="62" t="s">
        <v>6577</v>
      </c>
      <c r="C3152" s="63">
        <v>254.1</v>
      </c>
    </row>
    <row r="3153" spans="1:3" x14ac:dyDescent="0.15">
      <c r="A3153" s="62" t="s">
        <v>4226</v>
      </c>
      <c r="B3153" s="62" t="s">
        <v>6578</v>
      </c>
      <c r="C3153" s="63">
        <v>283.8</v>
      </c>
    </row>
    <row r="3154" spans="1:3" x14ac:dyDescent="0.15">
      <c r="A3154" s="62" t="s">
        <v>4227</v>
      </c>
      <c r="B3154" s="62" t="s">
        <v>6579</v>
      </c>
      <c r="C3154" s="63">
        <v>264</v>
      </c>
    </row>
    <row r="3155" spans="1:3" x14ac:dyDescent="0.15">
      <c r="A3155" s="62" t="s">
        <v>4228</v>
      </c>
      <c r="B3155" s="62" t="s">
        <v>6580</v>
      </c>
      <c r="C3155" s="63">
        <v>293.7</v>
      </c>
    </row>
    <row r="3156" spans="1:3" x14ac:dyDescent="0.15">
      <c r="A3156" s="62" t="s">
        <v>4229</v>
      </c>
      <c r="B3156" s="62" t="s">
        <v>6581</v>
      </c>
      <c r="C3156" s="63">
        <v>135.30000000000001</v>
      </c>
    </row>
    <row r="3157" spans="1:3" x14ac:dyDescent="0.15">
      <c r="A3157" s="62" t="s">
        <v>4230</v>
      </c>
      <c r="B3157" s="62" t="s">
        <v>6582</v>
      </c>
      <c r="C3157" s="63">
        <v>165</v>
      </c>
    </row>
    <row r="3158" spans="1:3" x14ac:dyDescent="0.15">
      <c r="A3158" s="62" t="s">
        <v>4231</v>
      </c>
      <c r="B3158" s="62" t="s">
        <v>6583</v>
      </c>
      <c r="C3158" s="63">
        <v>194.7</v>
      </c>
    </row>
    <row r="3159" spans="1:3" x14ac:dyDescent="0.15">
      <c r="A3159" s="62" t="s">
        <v>4232</v>
      </c>
      <c r="B3159" s="62" t="s">
        <v>6584</v>
      </c>
      <c r="C3159" s="63">
        <v>224.4</v>
      </c>
    </row>
    <row r="3160" spans="1:3" x14ac:dyDescent="0.15">
      <c r="A3160" s="62" t="s">
        <v>4233</v>
      </c>
      <c r="B3160" s="62" t="s">
        <v>6585</v>
      </c>
      <c r="C3160" s="63">
        <v>204.6</v>
      </c>
    </row>
    <row r="3161" spans="1:3" x14ac:dyDescent="0.15">
      <c r="A3161" s="62" t="s">
        <v>4234</v>
      </c>
      <c r="B3161" s="62" t="s">
        <v>6586</v>
      </c>
      <c r="C3161" s="63">
        <v>234.3</v>
      </c>
    </row>
    <row r="3162" spans="1:3" x14ac:dyDescent="0.15">
      <c r="A3162" s="62" t="s">
        <v>4235</v>
      </c>
      <c r="B3162" s="62" t="s">
        <v>6587</v>
      </c>
      <c r="C3162" s="63">
        <v>214.5</v>
      </c>
    </row>
    <row r="3163" spans="1:3" x14ac:dyDescent="0.15">
      <c r="A3163" s="62" t="s">
        <v>4236</v>
      </c>
      <c r="B3163" s="62" t="s">
        <v>6588</v>
      </c>
      <c r="C3163" s="63">
        <v>244.2</v>
      </c>
    </row>
    <row r="3164" spans="1:3" x14ac:dyDescent="0.15">
      <c r="A3164" s="62" t="s">
        <v>4237</v>
      </c>
      <c r="B3164" s="62" t="s">
        <v>6589</v>
      </c>
      <c r="C3164" s="63">
        <v>224.4</v>
      </c>
    </row>
    <row r="3165" spans="1:3" x14ac:dyDescent="0.15">
      <c r="A3165" s="62" t="s">
        <v>4238</v>
      </c>
      <c r="B3165" s="62" t="s">
        <v>6590</v>
      </c>
      <c r="C3165" s="63">
        <v>254.1</v>
      </c>
    </row>
    <row r="3166" spans="1:3" x14ac:dyDescent="0.15">
      <c r="A3166" s="62" t="s">
        <v>4239</v>
      </c>
      <c r="B3166" s="62" t="s">
        <v>6591</v>
      </c>
      <c r="C3166" s="63">
        <v>234.3</v>
      </c>
    </row>
    <row r="3167" spans="1:3" x14ac:dyDescent="0.15">
      <c r="A3167" s="62" t="s">
        <v>4240</v>
      </c>
      <c r="B3167" s="62" t="s">
        <v>6592</v>
      </c>
      <c r="C3167" s="63">
        <v>264</v>
      </c>
    </row>
    <row r="3168" spans="1:3" x14ac:dyDescent="0.15">
      <c r="A3168" s="62" t="s">
        <v>4241</v>
      </c>
      <c r="B3168" s="62" t="s">
        <v>6593</v>
      </c>
      <c r="C3168" s="63">
        <v>244.2</v>
      </c>
    </row>
    <row r="3169" spans="1:3" x14ac:dyDescent="0.15">
      <c r="A3169" s="62" t="s">
        <v>4242</v>
      </c>
      <c r="B3169" s="62" t="s">
        <v>6594</v>
      </c>
      <c r="C3169" s="63">
        <v>273.89999999999998</v>
      </c>
    </row>
    <row r="3170" spans="1:3" x14ac:dyDescent="0.15">
      <c r="A3170" s="62" t="s">
        <v>4243</v>
      </c>
      <c r="B3170" s="62" t="s">
        <v>6595</v>
      </c>
      <c r="C3170" s="63">
        <v>254.1</v>
      </c>
    </row>
    <row r="3171" spans="1:3" x14ac:dyDescent="0.15">
      <c r="A3171" s="62" t="s">
        <v>4244</v>
      </c>
      <c r="B3171" s="62" t="s">
        <v>6596</v>
      </c>
      <c r="C3171" s="63">
        <v>283.8</v>
      </c>
    </row>
    <row r="3172" spans="1:3" x14ac:dyDescent="0.15">
      <c r="A3172" s="62" t="s">
        <v>4245</v>
      </c>
      <c r="B3172" s="62" t="s">
        <v>6597</v>
      </c>
      <c r="C3172" s="63">
        <v>264</v>
      </c>
    </row>
    <row r="3173" spans="1:3" x14ac:dyDescent="0.15">
      <c r="A3173" s="62" t="s">
        <v>4246</v>
      </c>
      <c r="B3173" s="62" t="s">
        <v>6598</v>
      </c>
      <c r="C3173" s="63">
        <v>293.7</v>
      </c>
    </row>
    <row r="3174" spans="1:3" x14ac:dyDescent="0.15">
      <c r="A3174" s="62" t="s">
        <v>4247</v>
      </c>
      <c r="B3174" s="62" t="s">
        <v>6599</v>
      </c>
      <c r="C3174" s="63">
        <v>273.89999999999998</v>
      </c>
    </row>
    <row r="3175" spans="1:3" x14ac:dyDescent="0.15">
      <c r="A3175" s="62" t="s">
        <v>4248</v>
      </c>
      <c r="B3175" s="62" t="s">
        <v>6600</v>
      </c>
      <c r="C3175" s="63">
        <v>303.60000000000002</v>
      </c>
    </row>
    <row r="3176" spans="1:3" x14ac:dyDescent="0.15">
      <c r="A3176" s="62" t="s">
        <v>4249</v>
      </c>
      <c r="B3176" s="62" t="s">
        <v>6601</v>
      </c>
      <c r="C3176" s="63">
        <v>273.89999999999998</v>
      </c>
    </row>
    <row r="3177" spans="1:3" x14ac:dyDescent="0.15">
      <c r="A3177" s="62" t="s">
        <v>4250</v>
      </c>
      <c r="B3177" s="62" t="s">
        <v>6602</v>
      </c>
      <c r="C3177" s="63">
        <v>244.2</v>
      </c>
    </row>
    <row r="3178" spans="1:3" x14ac:dyDescent="0.15">
      <c r="A3178" s="62" t="s">
        <v>4251</v>
      </c>
      <c r="B3178" s="62" t="s">
        <v>6603</v>
      </c>
      <c r="C3178" s="63">
        <v>283.8</v>
      </c>
    </row>
    <row r="3179" spans="1:3" x14ac:dyDescent="0.15">
      <c r="A3179" s="62" t="s">
        <v>4252</v>
      </c>
      <c r="B3179" s="62" t="s">
        <v>6604</v>
      </c>
      <c r="C3179" s="63">
        <v>254.1</v>
      </c>
    </row>
    <row r="3180" spans="1:3" x14ac:dyDescent="0.15">
      <c r="A3180" s="62" t="s">
        <v>4253</v>
      </c>
      <c r="B3180" s="62" t="s">
        <v>6605</v>
      </c>
      <c r="C3180" s="63">
        <v>90.9</v>
      </c>
    </row>
    <row r="3181" spans="1:3" x14ac:dyDescent="0.15">
      <c r="A3181" s="62" t="s">
        <v>4254</v>
      </c>
      <c r="B3181" s="62" t="s">
        <v>6606</v>
      </c>
      <c r="C3181" s="63">
        <v>120.6</v>
      </c>
    </row>
    <row r="3182" spans="1:3" x14ac:dyDescent="0.15">
      <c r="A3182" s="62" t="s">
        <v>4255</v>
      </c>
      <c r="B3182" s="62" t="s">
        <v>6607</v>
      </c>
      <c r="C3182" s="63">
        <v>150.30000000000001</v>
      </c>
    </row>
    <row r="3183" spans="1:3" x14ac:dyDescent="0.15">
      <c r="A3183" s="62" t="s">
        <v>4256</v>
      </c>
      <c r="B3183" s="62" t="s">
        <v>6608</v>
      </c>
      <c r="C3183" s="63">
        <v>180</v>
      </c>
    </row>
    <row r="3184" spans="1:3" x14ac:dyDescent="0.15">
      <c r="A3184" s="62" t="s">
        <v>4257</v>
      </c>
      <c r="B3184" s="62" t="s">
        <v>6609</v>
      </c>
      <c r="C3184" s="63">
        <v>160.19999999999999</v>
      </c>
    </row>
    <row r="3185" spans="1:3" x14ac:dyDescent="0.15">
      <c r="A3185" s="62" t="s">
        <v>4258</v>
      </c>
      <c r="B3185" s="62" t="s">
        <v>6610</v>
      </c>
      <c r="C3185" s="63">
        <v>189.9</v>
      </c>
    </row>
    <row r="3186" spans="1:3" x14ac:dyDescent="0.15">
      <c r="A3186" s="62" t="s">
        <v>4259</v>
      </c>
      <c r="B3186" s="62" t="s">
        <v>6611</v>
      </c>
      <c r="C3186" s="63">
        <v>170.1</v>
      </c>
    </row>
    <row r="3187" spans="1:3" x14ac:dyDescent="0.15">
      <c r="A3187" s="62" t="s">
        <v>4260</v>
      </c>
      <c r="B3187" s="62" t="s">
        <v>6612</v>
      </c>
      <c r="C3187" s="63">
        <v>199.8</v>
      </c>
    </row>
    <row r="3188" spans="1:3" x14ac:dyDescent="0.15">
      <c r="A3188" s="62" t="s">
        <v>4261</v>
      </c>
      <c r="B3188" s="62" t="s">
        <v>6613</v>
      </c>
      <c r="C3188" s="63">
        <v>180</v>
      </c>
    </row>
    <row r="3189" spans="1:3" x14ac:dyDescent="0.15">
      <c r="A3189" s="62" t="s">
        <v>4262</v>
      </c>
      <c r="B3189" s="62" t="s">
        <v>6614</v>
      </c>
      <c r="C3189" s="63">
        <v>209.7</v>
      </c>
    </row>
    <row r="3190" spans="1:3" x14ac:dyDescent="0.15">
      <c r="A3190" s="62" t="s">
        <v>4263</v>
      </c>
      <c r="B3190" s="62" t="s">
        <v>6615</v>
      </c>
      <c r="C3190" s="63">
        <v>189.9</v>
      </c>
    </row>
    <row r="3191" spans="1:3" x14ac:dyDescent="0.15">
      <c r="A3191" s="62" t="s">
        <v>4264</v>
      </c>
      <c r="B3191" s="62" t="s">
        <v>6616</v>
      </c>
      <c r="C3191" s="63">
        <v>219.6</v>
      </c>
    </row>
    <row r="3192" spans="1:3" x14ac:dyDescent="0.15">
      <c r="A3192" s="62" t="s">
        <v>4265</v>
      </c>
      <c r="B3192" s="62" t="s">
        <v>6617</v>
      </c>
      <c r="C3192" s="63">
        <v>170.1</v>
      </c>
    </row>
    <row r="3193" spans="1:3" x14ac:dyDescent="0.15">
      <c r="A3193" s="62" t="s">
        <v>4266</v>
      </c>
      <c r="B3193" s="62" t="s">
        <v>6618</v>
      </c>
      <c r="C3193" s="63">
        <v>199.8</v>
      </c>
    </row>
    <row r="3194" spans="1:3" x14ac:dyDescent="0.15">
      <c r="A3194" s="62" t="s">
        <v>4267</v>
      </c>
      <c r="B3194" s="62" t="s">
        <v>6619</v>
      </c>
      <c r="C3194" s="63">
        <v>180</v>
      </c>
    </row>
    <row r="3195" spans="1:3" x14ac:dyDescent="0.15">
      <c r="A3195" s="62" t="s">
        <v>4268</v>
      </c>
      <c r="B3195" s="62" t="s">
        <v>6620</v>
      </c>
      <c r="C3195" s="63">
        <v>209.7</v>
      </c>
    </row>
    <row r="3196" spans="1:3" x14ac:dyDescent="0.15">
      <c r="A3196" s="62" t="s">
        <v>4269</v>
      </c>
      <c r="B3196" s="62" t="s">
        <v>6621</v>
      </c>
      <c r="C3196" s="63">
        <v>110.7</v>
      </c>
    </row>
    <row r="3197" spans="1:3" x14ac:dyDescent="0.15">
      <c r="A3197" s="62" t="s">
        <v>4270</v>
      </c>
      <c r="B3197" s="62" t="s">
        <v>6622</v>
      </c>
      <c r="C3197" s="63">
        <v>140.4</v>
      </c>
    </row>
    <row r="3198" spans="1:3" x14ac:dyDescent="0.15">
      <c r="A3198" s="62" t="s">
        <v>4271</v>
      </c>
      <c r="B3198" s="62" t="s">
        <v>6623</v>
      </c>
      <c r="C3198" s="63">
        <v>170.1</v>
      </c>
    </row>
    <row r="3199" spans="1:3" x14ac:dyDescent="0.15">
      <c r="A3199" s="62" t="s">
        <v>4272</v>
      </c>
      <c r="B3199" s="62" t="s">
        <v>6624</v>
      </c>
      <c r="C3199" s="63">
        <v>199.8</v>
      </c>
    </row>
    <row r="3200" spans="1:3" x14ac:dyDescent="0.15">
      <c r="A3200" s="62" t="s">
        <v>4273</v>
      </c>
      <c r="B3200" s="62" t="s">
        <v>6625</v>
      </c>
      <c r="C3200" s="63">
        <v>180</v>
      </c>
    </row>
    <row r="3201" spans="1:3" x14ac:dyDescent="0.15">
      <c r="A3201" s="62" t="s">
        <v>4274</v>
      </c>
      <c r="B3201" s="62" t="s">
        <v>6626</v>
      </c>
      <c r="C3201" s="63">
        <v>209.7</v>
      </c>
    </row>
    <row r="3202" spans="1:3" x14ac:dyDescent="0.15">
      <c r="A3202" s="62" t="s">
        <v>4275</v>
      </c>
      <c r="B3202" s="62" t="s">
        <v>6627</v>
      </c>
      <c r="C3202" s="63">
        <v>189.9</v>
      </c>
    </row>
    <row r="3203" spans="1:3" x14ac:dyDescent="0.15">
      <c r="A3203" s="62" t="s">
        <v>4276</v>
      </c>
      <c r="B3203" s="62" t="s">
        <v>6628</v>
      </c>
      <c r="C3203" s="63">
        <v>219.6</v>
      </c>
    </row>
    <row r="3204" spans="1:3" x14ac:dyDescent="0.15">
      <c r="A3204" s="62" t="s">
        <v>4277</v>
      </c>
      <c r="B3204" s="62" t="s">
        <v>6629</v>
      </c>
      <c r="C3204" s="63">
        <v>199.8</v>
      </c>
    </row>
    <row r="3205" spans="1:3" x14ac:dyDescent="0.15">
      <c r="A3205" s="62" t="s">
        <v>4278</v>
      </c>
      <c r="B3205" s="62" t="s">
        <v>6630</v>
      </c>
      <c r="C3205" s="63">
        <v>229.5</v>
      </c>
    </row>
    <row r="3206" spans="1:3" x14ac:dyDescent="0.15">
      <c r="A3206" s="62" t="s">
        <v>4279</v>
      </c>
      <c r="B3206" s="62" t="s">
        <v>6631</v>
      </c>
      <c r="C3206" s="63">
        <v>209.7</v>
      </c>
    </row>
    <row r="3207" spans="1:3" x14ac:dyDescent="0.15">
      <c r="A3207" s="62" t="s">
        <v>4280</v>
      </c>
      <c r="B3207" s="62" t="s">
        <v>6632</v>
      </c>
      <c r="C3207" s="63">
        <v>239.4</v>
      </c>
    </row>
    <row r="3208" spans="1:3" x14ac:dyDescent="0.15">
      <c r="A3208" s="62" t="s">
        <v>4281</v>
      </c>
      <c r="B3208" s="62" t="s">
        <v>6633</v>
      </c>
      <c r="C3208" s="63">
        <v>189.9</v>
      </c>
    </row>
    <row r="3209" spans="1:3" x14ac:dyDescent="0.15">
      <c r="A3209" s="62" t="s">
        <v>4282</v>
      </c>
      <c r="B3209" s="62" t="s">
        <v>6634</v>
      </c>
      <c r="C3209" s="63">
        <v>219.6</v>
      </c>
    </row>
    <row r="3210" spans="1:3" x14ac:dyDescent="0.15">
      <c r="A3210" s="62" t="s">
        <v>4283</v>
      </c>
      <c r="B3210" s="62" t="s">
        <v>6635</v>
      </c>
      <c r="C3210" s="63">
        <v>199.8</v>
      </c>
    </row>
    <row r="3211" spans="1:3" x14ac:dyDescent="0.15">
      <c r="A3211" s="62" t="s">
        <v>4284</v>
      </c>
      <c r="B3211" s="62" t="s">
        <v>6636</v>
      </c>
      <c r="C3211" s="63">
        <v>229.5</v>
      </c>
    </row>
    <row r="3212" spans="1:3" x14ac:dyDescent="0.15">
      <c r="A3212" s="62" t="s">
        <v>4285</v>
      </c>
      <c r="B3212" s="62" t="s">
        <v>6637</v>
      </c>
      <c r="C3212" s="63">
        <v>209.7</v>
      </c>
    </row>
    <row r="3213" spans="1:3" x14ac:dyDescent="0.15">
      <c r="A3213" s="62" t="s">
        <v>4286</v>
      </c>
      <c r="B3213" s="62" t="s">
        <v>6638</v>
      </c>
      <c r="C3213" s="63">
        <v>239.4</v>
      </c>
    </row>
    <row r="3214" spans="1:3" x14ac:dyDescent="0.15">
      <c r="A3214" s="62" t="s">
        <v>4287</v>
      </c>
      <c r="B3214" s="62" t="s">
        <v>6639</v>
      </c>
      <c r="C3214" s="63">
        <v>219.6</v>
      </c>
    </row>
    <row r="3215" spans="1:3" x14ac:dyDescent="0.15">
      <c r="A3215" s="62" t="s">
        <v>4288</v>
      </c>
      <c r="B3215" s="62" t="s">
        <v>6640</v>
      </c>
      <c r="C3215" s="63">
        <v>249.3</v>
      </c>
    </row>
    <row r="3216" spans="1:3" x14ac:dyDescent="0.15">
      <c r="A3216" s="62" t="s">
        <v>4289</v>
      </c>
      <c r="B3216" s="62" t="s">
        <v>6641</v>
      </c>
      <c r="C3216" s="63">
        <v>100.8</v>
      </c>
    </row>
    <row r="3217" spans="1:3" x14ac:dyDescent="0.15">
      <c r="A3217" s="62" t="s">
        <v>4290</v>
      </c>
      <c r="B3217" s="62" t="s">
        <v>6642</v>
      </c>
      <c r="C3217" s="63">
        <v>130.5</v>
      </c>
    </row>
    <row r="3218" spans="1:3" x14ac:dyDescent="0.15">
      <c r="A3218" s="62" t="s">
        <v>4291</v>
      </c>
      <c r="B3218" s="62" t="s">
        <v>6643</v>
      </c>
      <c r="C3218" s="63">
        <v>160.19999999999999</v>
      </c>
    </row>
    <row r="3219" spans="1:3" x14ac:dyDescent="0.15">
      <c r="A3219" s="62" t="s">
        <v>4292</v>
      </c>
      <c r="B3219" s="62" t="s">
        <v>6644</v>
      </c>
      <c r="C3219" s="63">
        <v>189.9</v>
      </c>
    </row>
    <row r="3220" spans="1:3" x14ac:dyDescent="0.15">
      <c r="A3220" s="62" t="s">
        <v>4293</v>
      </c>
      <c r="B3220" s="62" t="s">
        <v>6645</v>
      </c>
      <c r="C3220" s="63">
        <v>170.1</v>
      </c>
    </row>
    <row r="3221" spans="1:3" x14ac:dyDescent="0.15">
      <c r="A3221" s="62" t="s">
        <v>4294</v>
      </c>
      <c r="B3221" s="62" t="s">
        <v>6646</v>
      </c>
      <c r="C3221" s="63">
        <v>199.8</v>
      </c>
    </row>
    <row r="3222" spans="1:3" x14ac:dyDescent="0.15">
      <c r="A3222" s="62" t="s">
        <v>4295</v>
      </c>
      <c r="B3222" s="62" t="s">
        <v>6647</v>
      </c>
      <c r="C3222" s="63">
        <v>180</v>
      </c>
    </row>
    <row r="3223" spans="1:3" x14ac:dyDescent="0.15">
      <c r="A3223" s="62" t="s">
        <v>4296</v>
      </c>
      <c r="B3223" s="62" t="s">
        <v>6648</v>
      </c>
      <c r="C3223" s="63">
        <v>209.7</v>
      </c>
    </row>
    <row r="3224" spans="1:3" x14ac:dyDescent="0.15">
      <c r="A3224" s="62" t="s">
        <v>4297</v>
      </c>
      <c r="B3224" s="62" t="s">
        <v>6649</v>
      </c>
      <c r="C3224" s="63">
        <v>189.9</v>
      </c>
    </row>
    <row r="3225" spans="1:3" x14ac:dyDescent="0.15">
      <c r="A3225" s="62" t="s">
        <v>4298</v>
      </c>
      <c r="B3225" s="62" t="s">
        <v>6650</v>
      </c>
      <c r="C3225" s="63">
        <v>219.6</v>
      </c>
    </row>
    <row r="3226" spans="1:3" x14ac:dyDescent="0.15">
      <c r="A3226" s="62" t="s">
        <v>4299</v>
      </c>
      <c r="B3226" s="62" t="s">
        <v>6651</v>
      </c>
      <c r="C3226" s="63">
        <v>199.8</v>
      </c>
    </row>
    <row r="3227" spans="1:3" x14ac:dyDescent="0.15">
      <c r="A3227" s="62" t="s">
        <v>4300</v>
      </c>
      <c r="B3227" s="62" t="s">
        <v>6652</v>
      </c>
      <c r="C3227" s="63">
        <v>229.5</v>
      </c>
    </row>
    <row r="3228" spans="1:3" x14ac:dyDescent="0.15">
      <c r="A3228" s="62" t="s">
        <v>4301</v>
      </c>
      <c r="B3228" s="62" t="s">
        <v>6653</v>
      </c>
      <c r="C3228" s="63">
        <v>180</v>
      </c>
    </row>
    <row r="3229" spans="1:3" x14ac:dyDescent="0.15">
      <c r="A3229" s="62" t="s">
        <v>4302</v>
      </c>
      <c r="B3229" s="62" t="s">
        <v>6654</v>
      </c>
      <c r="C3229" s="63">
        <v>209.7</v>
      </c>
    </row>
    <row r="3230" spans="1:3" x14ac:dyDescent="0.15">
      <c r="A3230" s="62" t="s">
        <v>4303</v>
      </c>
      <c r="B3230" s="62" t="s">
        <v>6655</v>
      </c>
      <c r="C3230" s="63">
        <v>189.9</v>
      </c>
    </row>
    <row r="3231" spans="1:3" x14ac:dyDescent="0.15">
      <c r="A3231" s="62" t="s">
        <v>4304</v>
      </c>
      <c r="B3231" s="62" t="s">
        <v>6656</v>
      </c>
      <c r="C3231" s="63">
        <v>219.6</v>
      </c>
    </row>
    <row r="3232" spans="1:3" x14ac:dyDescent="0.15">
      <c r="A3232" s="62" t="s">
        <v>4305</v>
      </c>
      <c r="B3232" s="62" t="s">
        <v>6657</v>
      </c>
      <c r="C3232" s="63">
        <v>199.8</v>
      </c>
    </row>
    <row r="3233" spans="1:3" x14ac:dyDescent="0.15">
      <c r="A3233" s="62" t="s">
        <v>4306</v>
      </c>
      <c r="B3233" s="62" t="s">
        <v>6658</v>
      </c>
      <c r="C3233" s="63">
        <v>229.5</v>
      </c>
    </row>
    <row r="3234" spans="1:3" x14ac:dyDescent="0.15">
      <c r="A3234" s="62" t="s">
        <v>4307</v>
      </c>
      <c r="B3234" s="62" t="s">
        <v>6659</v>
      </c>
      <c r="C3234" s="63">
        <v>209.7</v>
      </c>
    </row>
    <row r="3235" spans="1:3" x14ac:dyDescent="0.15">
      <c r="A3235" s="62" t="s">
        <v>4308</v>
      </c>
      <c r="B3235" s="62" t="s">
        <v>6660</v>
      </c>
      <c r="C3235" s="63">
        <v>239.4</v>
      </c>
    </row>
    <row r="3236" spans="1:3" x14ac:dyDescent="0.15">
      <c r="A3236" s="62" t="s">
        <v>4309</v>
      </c>
      <c r="B3236" s="62" t="s">
        <v>6661</v>
      </c>
      <c r="C3236" s="63">
        <v>110.7</v>
      </c>
    </row>
    <row r="3237" spans="1:3" x14ac:dyDescent="0.15">
      <c r="A3237" s="62" t="s">
        <v>4310</v>
      </c>
      <c r="B3237" s="62" t="s">
        <v>6662</v>
      </c>
      <c r="C3237" s="63">
        <v>140.4</v>
      </c>
    </row>
    <row r="3238" spans="1:3" x14ac:dyDescent="0.15">
      <c r="A3238" s="62" t="s">
        <v>4311</v>
      </c>
      <c r="B3238" s="62" t="s">
        <v>6663</v>
      </c>
      <c r="C3238" s="63">
        <v>170.1</v>
      </c>
    </row>
    <row r="3239" spans="1:3" x14ac:dyDescent="0.15">
      <c r="A3239" s="62" t="s">
        <v>4312</v>
      </c>
      <c r="B3239" s="62" t="s">
        <v>6664</v>
      </c>
      <c r="C3239" s="63">
        <v>199.8</v>
      </c>
    </row>
    <row r="3240" spans="1:3" x14ac:dyDescent="0.15">
      <c r="A3240" s="62" t="s">
        <v>4313</v>
      </c>
      <c r="B3240" s="62" t="s">
        <v>6665</v>
      </c>
      <c r="C3240" s="63">
        <v>180</v>
      </c>
    </row>
    <row r="3241" spans="1:3" x14ac:dyDescent="0.15">
      <c r="A3241" s="62" t="s">
        <v>4314</v>
      </c>
      <c r="B3241" s="62" t="s">
        <v>6666</v>
      </c>
      <c r="C3241" s="63">
        <v>209.7</v>
      </c>
    </row>
    <row r="3242" spans="1:3" x14ac:dyDescent="0.15">
      <c r="A3242" s="62" t="s">
        <v>4315</v>
      </c>
      <c r="B3242" s="62" t="s">
        <v>6667</v>
      </c>
      <c r="C3242" s="63">
        <v>189.9</v>
      </c>
    </row>
    <row r="3243" spans="1:3" x14ac:dyDescent="0.15">
      <c r="A3243" s="62" t="s">
        <v>4316</v>
      </c>
      <c r="B3243" s="62" t="s">
        <v>6668</v>
      </c>
      <c r="C3243" s="63">
        <v>219.6</v>
      </c>
    </row>
    <row r="3244" spans="1:3" x14ac:dyDescent="0.15">
      <c r="A3244" s="62" t="s">
        <v>4317</v>
      </c>
      <c r="B3244" s="62" t="s">
        <v>6669</v>
      </c>
      <c r="C3244" s="63">
        <v>199.8</v>
      </c>
    </row>
    <row r="3245" spans="1:3" x14ac:dyDescent="0.15">
      <c r="A3245" s="62" t="s">
        <v>4318</v>
      </c>
      <c r="B3245" s="62" t="s">
        <v>6670</v>
      </c>
      <c r="C3245" s="63">
        <v>229.5</v>
      </c>
    </row>
    <row r="3246" spans="1:3" x14ac:dyDescent="0.15">
      <c r="A3246" s="62" t="s">
        <v>4319</v>
      </c>
      <c r="B3246" s="62" t="s">
        <v>6671</v>
      </c>
      <c r="C3246" s="63">
        <v>209.7</v>
      </c>
    </row>
    <row r="3247" spans="1:3" x14ac:dyDescent="0.15">
      <c r="A3247" s="62" t="s">
        <v>4320</v>
      </c>
      <c r="B3247" s="62" t="s">
        <v>6672</v>
      </c>
      <c r="C3247" s="63">
        <v>239.4</v>
      </c>
    </row>
    <row r="3248" spans="1:3" x14ac:dyDescent="0.15">
      <c r="A3248" s="62" t="s">
        <v>4321</v>
      </c>
      <c r="B3248" s="62" t="s">
        <v>6673</v>
      </c>
      <c r="C3248" s="63">
        <v>189.9</v>
      </c>
    </row>
    <row r="3249" spans="1:3" x14ac:dyDescent="0.15">
      <c r="A3249" s="62" t="s">
        <v>4322</v>
      </c>
      <c r="B3249" s="62" t="s">
        <v>6674</v>
      </c>
      <c r="C3249" s="63">
        <v>219.6</v>
      </c>
    </row>
    <row r="3250" spans="1:3" x14ac:dyDescent="0.15">
      <c r="A3250" s="62" t="s">
        <v>4323</v>
      </c>
      <c r="B3250" s="62" t="s">
        <v>6675</v>
      </c>
      <c r="C3250" s="63">
        <v>199.8</v>
      </c>
    </row>
    <row r="3251" spans="1:3" x14ac:dyDescent="0.15">
      <c r="A3251" s="62" t="s">
        <v>4324</v>
      </c>
      <c r="B3251" s="62" t="s">
        <v>6676</v>
      </c>
      <c r="C3251" s="63">
        <v>229.5</v>
      </c>
    </row>
    <row r="3252" spans="1:3" x14ac:dyDescent="0.15">
      <c r="A3252" s="62" t="s">
        <v>4325</v>
      </c>
      <c r="B3252" s="62" t="s">
        <v>6677</v>
      </c>
      <c r="C3252" s="63">
        <v>209.7</v>
      </c>
    </row>
    <row r="3253" spans="1:3" x14ac:dyDescent="0.15">
      <c r="A3253" s="62" t="s">
        <v>4326</v>
      </c>
      <c r="B3253" s="62" t="s">
        <v>6678</v>
      </c>
      <c r="C3253" s="63">
        <v>239.4</v>
      </c>
    </row>
    <row r="3254" spans="1:3" x14ac:dyDescent="0.15">
      <c r="A3254" s="62" t="s">
        <v>4327</v>
      </c>
      <c r="B3254" s="62" t="s">
        <v>6679</v>
      </c>
      <c r="C3254" s="63">
        <v>219.6</v>
      </c>
    </row>
    <row r="3255" spans="1:3" x14ac:dyDescent="0.15">
      <c r="A3255" s="62" t="s">
        <v>4328</v>
      </c>
      <c r="B3255" s="62" t="s">
        <v>6680</v>
      </c>
      <c r="C3255" s="63">
        <v>249.3</v>
      </c>
    </row>
    <row r="3256" spans="1:3" x14ac:dyDescent="0.15">
      <c r="A3256" s="62" t="s">
        <v>4329</v>
      </c>
      <c r="B3256" s="62" t="s">
        <v>6681</v>
      </c>
      <c r="C3256" s="63">
        <v>189.9</v>
      </c>
    </row>
    <row r="3257" spans="1:3" x14ac:dyDescent="0.15">
      <c r="A3257" s="62" t="s">
        <v>4330</v>
      </c>
      <c r="B3257" s="62" t="s">
        <v>6682</v>
      </c>
      <c r="C3257" s="63">
        <v>219.6</v>
      </c>
    </row>
    <row r="3258" spans="1:3" x14ac:dyDescent="0.15">
      <c r="A3258" s="62" t="s">
        <v>4331</v>
      </c>
      <c r="B3258" s="62" t="s">
        <v>6683</v>
      </c>
      <c r="C3258" s="63">
        <v>199.8</v>
      </c>
    </row>
    <row r="3259" spans="1:3" x14ac:dyDescent="0.15">
      <c r="A3259" s="62" t="s">
        <v>4332</v>
      </c>
      <c r="B3259" s="62" t="s">
        <v>6684</v>
      </c>
      <c r="C3259" s="63">
        <v>229.5</v>
      </c>
    </row>
    <row r="3260" spans="1:3" x14ac:dyDescent="0.15">
      <c r="A3260" s="62" t="s">
        <v>4333</v>
      </c>
      <c r="B3260" s="62" t="s">
        <v>6315</v>
      </c>
      <c r="C3260" s="63">
        <v>81.7</v>
      </c>
    </row>
    <row r="3261" spans="1:3" x14ac:dyDescent="0.15">
      <c r="A3261" s="62" t="s">
        <v>4334</v>
      </c>
      <c r="B3261" s="62" t="s">
        <v>6685</v>
      </c>
      <c r="C3261" s="63">
        <v>111.4</v>
      </c>
    </row>
    <row r="3262" spans="1:3" x14ac:dyDescent="0.15">
      <c r="A3262" s="62" t="s">
        <v>4335</v>
      </c>
      <c r="B3262" s="62" t="s">
        <v>6317</v>
      </c>
      <c r="C3262" s="63">
        <v>121.3</v>
      </c>
    </row>
    <row r="3263" spans="1:3" x14ac:dyDescent="0.15">
      <c r="A3263" s="62" t="s">
        <v>4336</v>
      </c>
      <c r="B3263" s="62" t="s">
        <v>6686</v>
      </c>
      <c r="C3263" s="63">
        <v>151</v>
      </c>
    </row>
    <row r="3264" spans="1:3" x14ac:dyDescent="0.15">
      <c r="A3264" s="62" t="s">
        <v>4337</v>
      </c>
      <c r="B3264" s="62" t="s">
        <v>6687</v>
      </c>
      <c r="C3264" s="63">
        <v>106.5</v>
      </c>
    </row>
    <row r="3265" spans="1:3" x14ac:dyDescent="0.15">
      <c r="A3265" s="62" t="s">
        <v>4338</v>
      </c>
      <c r="B3265" s="62" t="s">
        <v>6688</v>
      </c>
      <c r="C3265" s="63">
        <v>136.19999999999999</v>
      </c>
    </row>
    <row r="3266" spans="1:3" x14ac:dyDescent="0.15">
      <c r="A3266" s="62" t="s">
        <v>4339</v>
      </c>
      <c r="B3266" s="62" t="s">
        <v>6689</v>
      </c>
      <c r="C3266" s="63">
        <v>101.5</v>
      </c>
    </row>
    <row r="3267" spans="1:3" x14ac:dyDescent="0.15">
      <c r="A3267" s="62" t="s">
        <v>4340</v>
      </c>
      <c r="B3267" s="62" t="s">
        <v>6690</v>
      </c>
      <c r="C3267" s="63">
        <v>131.19999999999999</v>
      </c>
    </row>
    <row r="3268" spans="1:3" x14ac:dyDescent="0.15">
      <c r="A3268" s="62" t="s">
        <v>4341</v>
      </c>
      <c r="B3268" s="62" t="s">
        <v>6691</v>
      </c>
      <c r="C3268" s="63">
        <v>141.1</v>
      </c>
    </row>
    <row r="3269" spans="1:3" x14ac:dyDescent="0.15">
      <c r="A3269" s="62" t="s">
        <v>4342</v>
      </c>
      <c r="B3269" s="62" t="s">
        <v>6692</v>
      </c>
      <c r="C3269" s="63">
        <v>170.8</v>
      </c>
    </row>
    <row r="3270" spans="1:3" x14ac:dyDescent="0.15">
      <c r="A3270" s="62" t="s">
        <v>4343</v>
      </c>
      <c r="B3270" s="62" t="s">
        <v>6693</v>
      </c>
      <c r="C3270" s="63">
        <v>126.3</v>
      </c>
    </row>
    <row r="3271" spans="1:3" x14ac:dyDescent="0.15">
      <c r="A3271" s="62" t="s">
        <v>4344</v>
      </c>
      <c r="B3271" s="62" t="s">
        <v>6694</v>
      </c>
      <c r="C3271" s="63">
        <v>156</v>
      </c>
    </row>
    <row r="3272" spans="1:3" x14ac:dyDescent="0.15">
      <c r="A3272" s="62" t="s">
        <v>4345</v>
      </c>
      <c r="B3272" s="62" t="s">
        <v>6695</v>
      </c>
      <c r="C3272" s="63">
        <v>91.6</v>
      </c>
    </row>
    <row r="3273" spans="1:3" x14ac:dyDescent="0.15">
      <c r="A3273" s="62" t="s">
        <v>4346</v>
      </c>
      <c r="B3273" s="62" t="s">
        <v>6696</v>
      </c>
      <c r="C3273" s="63">
        <v>121.3</v>
      </c>
    </row>
    <row r="3274" spans="1:3" x14ac:dyDescent="0.15">
      <c r="A3274" s="62" t="s">
        <v>4347</v>
      </c>
      <c r="B3274" s="62" t="s">
        <v>6697</v>
      </c>
      <c r="C3274" s="63">
        <v>131.19999999999999</v>
      </c>
    </row>
    <row r="3275" spans="1:3" x14ac:dyDescent="0.15">
      <c r="A3275" s="62" t="s">
        <v>4348</v>
      </c>
      <c r="B3275" s="62" t="s">
        <v>6698</v>
      </c>
      <c r="C3275" s="63">
        <v>160.9</v>
      </c>
    </row>
    <row r="3276" spans="1:3" x14ac:dyDescent="0.15">
      <c r="A3276" s="62" t="s">
        <v>4349</v>
      </c>
      <c r="B3276" s="62" t="s">
        <v>6699</v>
      </c>
      <c r="C3276" s="63">
        <v>116.4</v>
      </c>
    </row>
    <row r="3277" spans="1:3" x14ac:dyDescent="0.15">
      <c r="A3277" s="62" t="s">
        <v>4350</v>
      </c>
      <c r="B3277" s="62" t="s">
        <v>6700</v>
      </c>
      <c r="C3277" s="63">
        <v>146.1</v>
      </c>
    </row>
    <row r="3278" spans="1:3" x14ac:dyDescent="0.15">
      <c r="A3278" s="62" t="s">
        <v>4351</v>
      </c>
      <c r="B3278" s="62" t="s">
        <v>6701</v>
      </c>
      <c r="C3278" s="63">
        <v>101.5</v>
      </c>
    </row>
    <row r="3279" spans="1:3" x14ac:dyDescent="0.15">
      <c r="A3279" s="62" t="s">
        <v>4352</v>
      </c>
      <c r="B3279" s="62" t="s">
        <v>6702</v>
      </c>
      <c r="C3279" s="63">
        <v>131.19999999999999</v>
      </c>
    </row>
    <row r="3280" spans="1:3" x14ac:dyDescent="0.15">
      <c r="A3280" s="62" t="s">
        <v>4353</v>
      </c>
      <c r="B3280" s="62" t="s">
        <v>6703</v>
      </c>
      <c r="C3280" s="63">
        <v>141.1</v>
      </c>
    </row>
    <row r="3281" spans="1:3" x14ac:dyDescent="0.15">
      <c r="A3281" s="62" t="s">
        <v>4354</v>
      </c>
      <c r="B3281" s="62" t="s">
        <v>6704</v>
      </c>
      <c r="C3281" s="63">
        <v>170.8</v>
      </c>
    </row>
    <row r="3282" spans="1:3" x14ac:dyDescent="0.15">
      <c r="A3282" s="62" t="s">
        <v>4355</v>
      </c>
      <c r="B3282" s="62" t="s">
        <v>6705</v>
      </c>
      <c r="C3282" s="63">
        <v>126.3</v>
      </c>
    </row>
    <row r="3283" spans="1:3" x14ac:dyDescent="0.15">
      <c r="A3283" s="62" t="s">
        <v>4356</v>
      </c>
      <c r="B3283" s="62" t="s">
        <v>6706</v>
      </c>
      <c r="C3283" s="63">
        <v>156</v>
      </c>
    </row>
    <row r="3284" spans="1:3" x14ac:dyDescent="0.15">
      <c r="A3284" s="62" t="s">
        <v>4357</v>
      </c>
      <c r="B3284" s="62" t="s">
        <v>6707</v>
      </c>
      <c r="C3284" s="63">
        <v>106.8</v>
      </c>
    </row>
    <row r="3285" spans="1:3" x14ac:dyDescent="0.15">
      <c r="A3285" s="62" t="s">
        <v>4358</v>
      </c>
      <c r="B3285" s="62" t="s">
        <v>4156</v>
      </c>
      <c r="C3285" s="63">
        <v>150.30000000000001</v>
      </c>
    </row>
    <row r="3286" spans="1:3" x14ac:dyDescent="0.15">
      <c r="A3286" s="62" t="s">
        <v>4359</v>
      </c>
      <c r="B3286" s="62" t="s">
        <v>4154</v>
      </c>
      <c r="C3286" s="63">
        <v>120.6</v>
      </c>
    </row>
    <row r="3287" spans="1:3" x14ac:dyDescent="0.15">
      <c r="A3287" s="62" t="s">
        <v>4360</v>
      </c>
      <c r="B3287" s="62" t="s">
        <v>4152</v>
      </c>
      <c r="C3287" s="63">
        <v>140.4</v>
      </c>
    </row>
    <row r="3288" spans="1:3" x14ac:dyDescent="0.15">
      <c r="A3288" s="62" t="s">
        <v>4361</v>
      </c>
      <c r="B3288" s="62" t="s">
        <v>4150</v>
      </c>
      <c r="C3288" s="63">
        <v>110.7</v>
      </c>
    </row>
    <row r="3289" spans="1:3" x14ac:dyDescent="0.15">
      <c r="A3289" s="62" t="s">
        <v>4362</v>
      </c>
      <c r="B3289" s="62" t="s">
        <v>3926</v>
      </c>
      <c r="C3289" s="63">
        <v>150.30000000000001</v>
      </c>
    </row>
    <row r="3290" spans="1:3" x14ac:dyDescent="0.15">
      <c r="A3290" s="62" t="s">
        <v>4363</v>
      </c>
      <c r="B3290" s="62" t="s">
        <v>3924</v>
      </c>
      <c r="C3290" s="63">
        <v>120.6</v>
      </c>
    </row>
    <row r="3291" spans="1:3" x14ac:dyDescent="0.15">
      <c r="A3291" s="62" t="s">
        <v>4364</v>
      </c>
      <c r="B3291" s="62" t="s">
        <v>4146</v>
      </c>
      <c r="C3291" s="63">
        <v>130.5</v>
      </c>
    </row>
    <row r="3292" spans="1:3" x14ac:dyDescent="0.15">
      <c r="A3292" s="62" t="s">
        <v>4365</v>
      </c>
      <c r="B3292" s="62" t="s">
        <v>4144</v>
      </c>
      <c r="C3292" s="63">
        <v>100.8</v>
      </c>
    </row>
    <row r="3293" spans="1:3" x14ac:dyDescent="0.15">
      <c r="A3293" s="62" t="s">
        <v>4366</v>
      </c>
      <c r="B3293" s="62" t="s">
        <v>4367</v>
      </c>
      <c r="C3293" s="63">
        <v>174.9</v>
      </c>
    </row>
    <row r="3294" spans="1:3" x14ac:dyDescent="0.15">
      <c r="A3294" s="62" t="s">
        <v>4368</v>
      </c>
      <c r="B3294" s="62" t="s">
        <v>4141</v>
      </c>
      <c r="C3294" s="63">
        <v>145.19999999999999</v>
      </c>
    </row>
    <row r="3295" spans="1:3" x14ac:dyDescent="0.15">
      <c r="A3295" s="62" t="s">
        <v>4369</v>
      </c>
      <c r="B3295" s="62" t="s">
        <v>4139</v>
      </c>
      <c r="C3295" s="63">
        <v>165</v>
      </c>
    </row>
    <row r="3296" spans="1:3" x14ac:dyDescent="0.15">
      <c r="A3296" s="62" t="s">
        <v>4370</v>
      </c>
      <c r="B3296" s="62" t="s">
        <v>4137</v>
      </c>
      <c r="C3296" s="63">
        <v>135.30000000000001</v>
      </c>
    </row>
    <row r="3297" spans="1:3" x14ac:dyDescent="0.15">
      <c r="A3297" s="62" t="s">
        <v>4371</v>
      </c>
      <c r="B3297" s="62" t="s">
        <v>4135</v>
      </c>
      <c r="C3297" s="63">
        <v>174.9</v>
      </c>
    </row>
    <row r="3298" spans="1:3" x14ac:dyDescent="0.15">
      <c r="A3298" s="62" t="s">
        <v>4372</v>
      </c>
      <c r="B3298" s="62" t="s">
        <v>4133</v>
      </c>
      <c r="C3298" s="63">
        <v>145.19999999999999</v>
      </c>
    </row>
    <row r="3299" spans="1:3" x14ac:dyDescent="0.15">
      <c r="A3299" s="62" t="s">
        <v>4373</v>
      </c>
      <c r="B3299" s="62" t="s">
        <v>4131</v>
      </c>
      <c r="C3299" s="63">
        <v>155.1</v>
      </c>
    </row>
    <row r="3300" spans="1:3" x14ac:dyDescent="0.15">
      <c r="A3300" s="62" t="s">
        <v>4374</v>
      </c>
      <c r="B3300" s="62" t="s">
        <v>4129</v>
      </c>
      <c r="C3300" s="63">
        <v>125.4</v>
      </c>
    </row>
    <row r="3301" spans="1:3" x14ac:dyDescent="0.15">
      <c r="A3301" s="62" t="s">
        <v>4375</v>
      </c>
      <c r="B3301" s="62" t="s">
        <v>4376</v>
      </c>
      <c r="C3301" s="63">
        <v>114.4</v>
      </c>
    </row>
    <row r="3302" spans="1:3" x14ac:dyDescent="0.15">
      <c r="A3302" s="62" t="s">
        <v>4377</v>
      </c>
      <c r="B3302" s="62" t="s">
        <v>4378</v>
      </c>
      <c r="C3302" s="63">
        <v>173.2</v>
      </c>
    </row>
    <row r="3303" spans="1:3" x14ac:dyDescent="0.15">
      <c r="A3303" s="62" t="s">
        <v>4379</v>
      </c>
      <c r="B3303" s="62" t="s">
        <v>4380</v>
      </c>
      <c r="C3303" s="63">
        <v>183</v>
      </c>
    </row>
    <row r="3304" spans="1:3" x14ac:dyDescent="0.15">
      <c r="A3304" s="62" t="s">
        <v>4381</v>
      </c>
      <c r="B3304" s="62" t="s">
        <v>4382</v>
      </c>
      <c r="C3304" s="63">
        <v>212.4</v>
      </c>
    </row>
    <row r="3305" spans="1:3" x14ac:dyDescent="0.15">
      <c r="A3305" s="62" t="s">
        <v>4383</v>
      </c>
      <c r="B3305" s="62" t="s">
        <v>4384</v>
      </c>
      <c r="C3305" s="63">
        <v>202.6</v>
      </c>
    </row>
    <row r="3306" spans="1:3" x14ac:dyDescent="0.15">
      <c r="A3306" s="62" t="s">
        <v>4385</v>
      </c>
      <c r="B3306" s="62" t="s">
        <v>4386</v>
      </c>
      <c r="C3306" s="63">
        <v>183</v>
      </c>
    </row>
    <row r="3307" spans="1:3" x14ac:dyDescent="0.15">
      <c r="A3307" s="62" t="s">
        <v>4387</v>
      </c>
      <c r="B3307" s="62" t="s">
        <v>4388</v>
      </c>
      <c r="C3307" s="63">
        <v>192.8</v>
      </c>
    </row>
    <row r="3308" spans="1:3" x14ac:dyDescent="0.15">
      <c r="A3308" s="62" t="s">
        <v>4389</v>
      </c>
      <c r="B3308" s="62" t="s">
        <v>4390</v>
      </c>
      <c r="C3308" s="63">
        <v>222.2</v>
      </c>
    </row>
    <row r="3309" spans="1:3" x14ac:dyDescent="0.15">
      <c r="A3309" s="62" t="s">
        <v>4391</v>
      </c>
      <c r="B3309" s="62" t="s">
        <v>4392</v>
      </c>
      <c r="C3309" s="63">
        <v>212.4</v>
      </c>
    </row>
    <row r="3310" spans="1:3" x14ac:dyDescent="0.15">
      <c r="A3310" s="62" t="s">
        <v>4393</v>
      </c>
      <c r="B3310" s="62" t="s">
        <v>4394</v>
      </c>
      <c r="C3310" s="63">
        <v>124.2</v>
      </c>
    </row>
    <row r="3311" spans="1:3" x14ac:dyDescent="0.15">
      <c r="A3311" s="62" t="s">
        <v>4395</v>
      </c>
      <c r="B3311" s="62" t="s">
        <v>4396</v>
      </c>
      <c r="C3311" s="63">
        <v>153.6</v>
      </c>
    </row>
    <row r="3312" spans="1:3" x14ac:dyDescent="0.15">
      <c r="A3312" s="62" t="s">
        <v>4397</v>
      </c>
      <c r="B3312" s="62" t="s">
        <v>4398</v>
      </c>
      <c r="C3312" s="63">
        <v>143.80000000000001</v>
      </c>
    </row>
    <row r="3313" spans="1:3" x14ac:dyDescent="0.15">
      <c r="A3313" s="62" t="s">
        <v>4399</v>
      </c>
      <c r="B3313" s="62" t="s">
        <v>4400</v>
      </c>
      <c r="C3313" s="63">
        <v>202.6</v>
      </c>
    </row>
    <row r="3314" spans="1:3" x14ac:dyDescent="0.15">
      <c r="A3314" s="62" t="s">
        <v>4401</v>
      </c>
      <c r="B3314" s="62" t="s">
        <v>4402</v>
      </c>
      <c r="C3314" s="63">
        <v>212.4</v>
      </c>
    </row>
    <row r="3315" spans="1:3" x14ac:dyDescent="0.15">
      <c r="A3315" s="62" t="s">
        <v>4403</v>
      </c>
      <c r="B3315" s="62" t="s">
        <v>4404</v>
      </c>
      <c r="C3315" s="63">
        <v>241.8</v>
      </c>
    </row>
    <row r="3316" spans="1:3" x14ac:dyDescent="0.15">
      <c r="A3316" s="62" t="s">
        <v>4405</v>
      </c>
      <c r="B3316" s="62" t="s">
        <v>4406</v>
      </c>
      <c r="C3316" s="63">
        <v>232</v>
      </c>
    </row>
    <row r="3317" spans="1:3" x14ac:dyDescent="0.15">
      <c r="A3317" s="62" t="s">
        <v>4407</v>
      </c>
      <c r="B3317" s="62" t="s">
        <v>4408</v>
      </c>
      <c r="C3317" s="63">
        <v>222.2</v>
      </c>
    </row>
    <row r="3318" spans="1:3" x14ac:dyDescent="0.15">
      <c r="A3318" s="62" t="s">
        <v>4409</v>
      </c>
      <c r="B3318" s="62" t="s">
        <v>4410</v>
      </c>
      <c r="C3318" s="63">
        <v>232</v>
      </c>
    </row>
    <row r="3319" spans="1:3" x14ac:dyDescent="0.15">
      <c r="A3319" s="62" t="s">
        <v>4411</v>
      </c>
      <c r="B3319" s="62" t="s">
        <v>4412</v>
      </c>
      <c r="C3319" s="63">
        <v>261.39999999999998</v>
      </c>
    </row>
    <row r="3320" spans="1:3" x14ac:dyDescent="0.15">
      <c r="A3320" s="62" t="s">
        <v>4413</v>
      </c>
      <c r="B3320" s="62" t="s">
        <v>4414</v>
      </c>
      <c r="C3320" s="63">
        <v>251.6</v>
      </c>
    </row>
    <row r="3321" spans="1:3" x14ac:dyDescent="0.15">
      <c r="A3321" s="62" t="s">
        <v>4415</v>
      </c>
      <c r="B3321" s="62" t="s">
        <v>4416</v>
      </c>
      <c r="C3321" s="63">
        <v>134</v>
      </c>
    </row>
    <row r="3322" spans="1:3" x14ac:dyDescent="0.15">
      <c r="A3322" s="62" t="s">
        <v>4417</v>
      </c>
      <c r="B3322" s="62" t="s">
        <v>4418</v>
      </c>
      <c r="C3322" s="63">
        <v>192.8</v>
      </c>
    </row>
    <row r="3323" spans="1:3" x14ac:dyDescent="0.15">
      <c r="A3323" s="62" t="s">
        <v>4419</v>
      </c>
      <c r="B3323" s="62" t="s">
        <v>4420</v>
      </c>
      <c r="C3323" s="63">
        <v>202.6</v>
      </c>
    </row>
    <row r="3324" spans="1:3" x14ac:dyDescent="0.15">
      <c r="A3324" s="62" t="s">
        <v>4421</v>
      </c>
      <c r="B3324" s="62" t="s">
        <v>4422</v>
      </c>
      <c r="C3324" s="63">
        <v>232</v>
      </c>
    </row>
    <row r="3325" spans="1:3" x14ac:dyDescent="0.15">
      <c r="A3325" s="62" t="s">
        <v>4423</v>
      </c>
      <c r="B3325" s="62" t="s">
        <v>4424</v>
      </c>
      <c r="C3325" s="63">
        <v>222.2</v>
      </c>
    </row>
    <row r="3326" spans="1:3" x14ac:dyDescent="0.15">
      <c r="A3326" s="62" t="s">
        <v>4425</v>
      </c>
      <c r="B3326" s="62" t="s">
        <v>4426</v>
      </c>
      <c r="C3326" s="63">
        <v>202.6</v>
      </c>
    </row>
    <row r="3327" spans="1:3" x14ac:dyDescent="0.15">
      <c r="A3327" s="62" t="s">
        <v>4427</v>
      </c>
      <c r="B3327" s="62" t="s">
        <v>4428</v>
      </c>
      <c r="C3327" s="63">
        <v>212.4</v>
      </c>
    </row>
    <row r="3328" spans="1:3" x14ac:dyDescent="0.15">
      <c r="A3328" s="62" t="s">
        <v>4429</v>
      </c>
      <c r="B3328" s="62" t="s">
        <v>4430</v>
      </c>
      <c r="C3328" s="63">
        <v>241.8</v>
      </c>
    </row>
    <row r="3329" spans="1:3" x14ac:dyDescent="0.15">
      <c r="A3329" s="62" t="s">
        <v>4431</v>
      </c>
      <c r="B3329" s="62" t="s">
        <v>4432</v>
      </c>
      <c r="C3329" s="63">
        <v>232</v>
      </c>
    </row>
    <row r="3330" spans="1:3" x14ac:dyDescent="0.15">
      <c r="A3330" s="62" t="s">
        <v>4433</v>
      </c>
      <c r="B3330" s="62" t="s">
        <v>4434</v>
      </c>
      <c r="C3330" s="63">
        <v>143.80000000000001</v>
      </c>
    </row>
    <row r="3331" spans="1:3" x14ac:dyDescent="0.15">
      <c r="A3331" s="62" t="s">
        <v>4435</v>
      </c>
      <c r="B3331" s="62" t="s">
        <v>4436</v>
      </c>
      <c r="C3331" s="63">
        <v>173.2</v>
      </c>
    </row>
    <row r="3332" spans="1:3" x14ac:dyDescent="0.15">
      <c r="A3332" s="62" t="s">
        <v>4437</v>
      </c>
      <c r="B3332" s="62" t="s">
        <v>4438</v>
      </c>
      <c r="C3332" s="63">
        <v>163.4</v>
      </c>
    </row>
    <row r="3333" spans="1:3" x14ac:dyDescent="0.15">
      <c r="A3333" s="62" t="s">
        <v>4439</v>
      </c>
      <c r="B3333" s="62" t="s">
        <v>4440</v>
      </c>
      <c r="C3333" s="63">
        <v>222.2</v>
      </c>
    </row>
    <row r="3334" spans="1:3" x14ac:dyDescent="0.15">
      <c r="A3334" s="62" t="s">
        <v>4441</v>
      </c>
      <c r="B3334" s="62" t="s">
        <v>4442</v>
      </c>
      <c r="C3334" s="63">
        <v>232</v>
      </c>
    </row>
    <row r="3335" spans="1:3" x14ac:dyDescent="0.15">
      <c r="A3335" s="62" t="s">
        <v>4443</v>
      </c>
      <c r="B3335" s="62" t="s">
        <v>4444</v>
      </c>
      <c r="C3335" s="63">
        <v>261.39999999999998</v>
      </c>
    </row>
    <row r="3336" spans="1:3" x14ac:dyDescent="0.15">
      <c r="A3336" s="62" t="s">
        <v>4445</v>
      </c>
      <c r="B3336" s="62" t="s">
        <v>4446</v>
      </c>
      <c r="C3336" s="63">
        <v>251.6</v>
      </c>
    </row>
    <row r="3337" spans="1:3" x14ac:dyDescent="0.15">
      <c r="A3337" s="62" t="s">
        <v>4447</v>
      </c>
      <c r="B3337" s="62" t="s">
        <v>4448</v>
      </c>
      <c r="C3337" s="63">
        <v>241.8</v>
      </c>
    </row>
    <row r="3338" spans="1:3" x14ac:dyDescent="0.15">
      <c r="A3338" s="62" t="s">
        <v>4449</v>
      </c>
      <c r="B3338" s="62" t="s">
        <v>4450</v>
      </c>
      <c r="C3338" s="63">
        <v>251.6</v>
      </c>
    </row>
    <row r="3339" spans="1:3" x14ac:dyDescent="0.15">
      <c r="A3339" s="62" t="s">
        <v>4451</v>
      </c>
      <c r="B3339" s="62" t="s">
        <v>4452</v>
      </c>
      <c r="C3339" s="63">
        <v>281</v>
      </c>
    </row>
    <row r="3340" spans="1:3" x14ac:dyDescent="0.15">
      <c r="A3340" s="62" t="s">
        <v>4453</v>
      </c>
      <c r="B3340" s="62" t="s">
        <v>4454</v>
      </c>
      <c r="C3340" s="63">
        <v>271.2</v>
      </c>
    </row>
    <row r="3341" spans="1:3" x14ac:dyDescent="0.15">
      <c r="A3341" s="62" t="s">
        <v>4455</v>
      </c>
      <c r="B3341" s="62" t="s">
        <v>4456</v>
      </c>
      <c r="C3341" s="63">
        <v>261.39999999999998</v>
      </c>
    </row>
    <row r="3342" spans="1:3" x14ac:dyDescent="0.15">
      <c r="A3342" s="62" t="s">
        <v>4457</v>
      </c>
      <c r="B3342" s="62" t="s">
        <v>4458</v>
      </c>
      <c r="C3342" s="63">
        <v>271.2</v>
      </c>
    </row>
    <row r="3343" spans="1:3" x14ac:dyDescent="0.15">
      <c r="A3343" s="62" t="s">
        <v>4459</v>
      </c>
      <c r="B3343" s="62" t="s">
        <v>4460</v>
      </c>
      <c r="C3343" s="63">
        <v>300.60000000000002</v>
      </c>
    </row>
    <row r="3344" spans="1:3" x14ac:dyDescent="0.15">
      <c r="A3344" s="62" t="s">
        <v>4461</v>
      </c>
      <c r="B3344" s="62" t="s">
        <v>4462</v>
      </c>
      <c r="C3344" s="63">
        <v>290.8</v>
      </c>
    </row>
    <row r="3345" spans="1:3" x14ac:dyDescent="0.15">
      <c r="A3345" s="62" t="s">
        <v>4463</v>
      </c>
      <c r="B3345" s="62" t="s">
        <v>4464</v>
      </c>
      <c r="C3345" s="63">
        <v>124.2</v>
      </c>
    </row>
    <row r="3346" spans="1:3" x14ac:dyDescent="0.15">
      <c r="A3346" s="62" t="s">
        <v>4465</v>
      </c>
      <c r="B3346" s="62" t="s">
        <v>4466</v>
      </c>
      <c r="C3346" s="63">
        <v>183</v>
      </c>
    </row>
    <row r="3347" spans="1:3" x14ac:dyDescent="0.15">
      <c r="A3347" s="62" t="s">
        <v>4467</v>
      </c>
      <c r="B3347" s="62" t="s">
        <v>4468</v>
      </c>
      <c r="C3347" s="63">
        <v>192.8</v>
      </c>
    </row>
    <row r="3348" spans="1:3" x14ac:dyDescent="0.15">
      <c r="A3348" s="62" t="s">
        <v>4469</v>
      </c>
      <c r="B3348" s="62" t="s">
        <v>4470</v>
      </c>
      <c r="C3348" s="63">
        <v>222.2</v>
      </c>
    </row>
    <row r="3349" spans="1:3" x14ac:dyDescent="0.15">
      <c r="A3349" s="62" t="s">
        <v>4471</v>
      </c>
      <c r="B3349" s="62" t="s">
        <v>4472</v>
      </c>
      <c r="C3349" s="63">
        <v>212.4</v>
      </c>
    </row>
    <row r="3350" spans="1:3" x14ac:dyDescent="0.15">
      <c r="A3350" s="62" t="s">
        <v>4473</v>
      </c>
      <c r="B3350" s="62" t="s">
        <v>4474</v>
      </c>
      <c r="C3350" s="63">
        <v>192.8</v>
      </c>
    </row>
    <row r="3351" spans="1:3" x14ac:dyDescent="0.15">
      <c r="A3351" s="62" t="s">
        <v>4475</v>
      </c>
      <c r="B3351" s="62" t="s">
        <v>4476</v>
      </c>
      <c r="C3351" s="63">
        <v>202.6</v>
      </c>
    </row>
    <row r="3352" spans="1:3" x14ac:dyDescent="0.15">
      <c r="A3352" s="62" t="s">
        <v>4477</v>
      </c>
      <c r="B3352" s="62" t="s">
        <v>4478</v>
      </c>
      <c r="C3352" s="63">
        <v>232</v>
      </c>
    </row>
    <row r="3353" spans="1:3" x14ac:dyDescent="0.15">
      <c r="A3353" s="62" t="s">
        <v>4479</v>
      </c>
      <c r="B3353" s="62" t="s">
        <v>4480</v>
      </c>
      <c r="C3353" s="63">
        <v>222.2</v>
      </c>
    </row>
    <row r="3354" spans="1:3" x14ac:dyDescent="0.15">
      <c r="A3354" s="62" t="s">
        <v>4481</v>
      </c>
      <c r="B3354" s="62" t="s">
        <v>4482</v>
      </c>
      <c r="C3354" s="63">
        <v>134</v>
      </c>
    </row>
    <row r="3355" spans="1:3" x14ac:dyDescent="0.15">
      <c r="A3355" s="62" t="s">
        <v>4483</v>
      </c>
      <c r="B3355" s="62" t="s">
        <v>4484</v>
      </c>
      <c r="C3355" s="63">
        <v>163.4</v>
      </c>
    </row>
    <row r="3356" spans="1:3" x14ac:dyDescent="0.15">
      <c r="A3356" s="62" t="s">
        <v>4485</v>
      </c>
      <c r="B3356" s="62" t="s">
        <v>4486</v>
      </c>
      <c r="C3356" s="63">
        <v>153.6</v>
      </c>
    </row>
    <row r="3357" spans="1:3" x14ac:dyDescent="0.15">
      <c r="A3357" s="62" t="s">
        <v>4487</v>
      </c>
      <c r="B3357" s="62" t="s">
        <v>4488</v>
      </c>
      <c r="C3357" s="63">
        <v>212.4</v>
      </c>
    </row>
    <row r="3358" spans="1:3" x14ac:dyDescent="0.15">
      <c r="A3358" s="62" t="s">
        <v>4489</v>
      </c>
      <c r="B3358" s="62" t="s">
        <v>4490</v>
      </c>
      <c r="C3358" s="63">
        <v>222.2</v>
      </c>
    </row>
    <row r="3359" spans="1:3" x14ac:dyDescent="0.15">
      <c r="A3359" s="62" t="s">
        <v>4491</v>
      </c>
      <c r="B3359" s="62" t="s">
        <v>4492</v>
      </c>
      <c r="C3359" s="63">
        <v>251.6</v>
      </c>
    </row>
    <row r="3360" spans="1:3" x14ac:dyDescent="0.15">
      <c r="A3360" s="62" t="s">
        <v>4493</v>
      </c>
      <c r="B3360" s="62" t="s">
        <v>4494</v>
      </c>
      <c r="C3360" s="63">
        <v>241.8</v>
      </c>
    </row>
    <row r="3361" spans="1:3" x14ac:dyDescent="0.15">
      <c r="A3361" s="62" t="s">
        <v>4495</v>
      </c>
      <c r="B3361" s="62" t="s">
        <v>4496</v>
      </c>
      <c r="C3361" s="63">
        <v>232</v>
      </c>
    </row>
    <row r="3362" spans="1:3" x14ac:dyDescent="0.15">
      <c r="A3362" s="62" t="s">
        <v>4497</v>
      </c>
      <c r="B3362" s="62" t="s">
        <v>4498</v>
      </c>
      <c r="C3362" s="63">
        <v>241.8</v>
      </c>
    </row>
    <row r="3363" spans="1:3" x14ac:dyDescent="0.15">
      <c r="A3363" s="62" t="s">
        <v>4499</v>
      </c>
      <c r="B3363" s="62" t="s">
        <v>4500</v>
      </c>
      <c r="C3363" s="63">
        <v>271.2</v>
      </c>
    </row>
    <row r="3364" spans="1:3" x14ac:dyDescent="0.15">
      <c r="A3364" s="62" t="s">
        <v>4501</v>
      </c>
      <c r="B3364" s="62" t="s">
        <v>4502</v>
      </c>
      <c r="C3364" s="63">
        <v>261.39999999999998</v>
      </c>
    </row>
    <row r="3365" spans="1:3" x14ac:dyDescent="0.15">
      <c r="A3365" s="62" t="s">
        <v>4503</v>
      </c>
      <c r="B3365" s="62" t="s">
        <v>4504</v>
      </c>
      <c r="C3365" s="63">
        <v>251.6</v>
      </c>
    </row>
    <row r="3366" spans="1:3" x14ac:dyDescent="0.15">
      <c r="A3366" s="62" t="s">
        <v>4505</v>
      </c>
      <c r="B3366" s="62" t="s">
        <v>4506</v>
      </c>
      <c r="C3366" s="63">
        <v>261.39999999999998</v>
      </c>
    </row>
    <row r="3367" spans="1:3" x14ac:dyDescent="0.15">
      <c r="A3367" s="62" t="s">
        <v>4507</v>
      </c>
      <c r="B3367" s="62" t="s">
        <v>4508</v>
      </c>
      <c r="C3367" s="63">
        <v>290.8</v>
      </c>
    </row>
    <row r="3368" spans="1:3" x14ac:dyDescent="0.15">
      <c r="A3368" s="62" t="s">
        <v>4509</v>
      </c>
      <c r="B3368" s="62" t="s">
        <v>4510</v>
      </c>
      <c r="C3368" s="63">
        <v>281</v>
      </c>
    </row>
    <row r="3369" spans="1:3" x14ac:dyDescent="0.15">
      <c r="A3369" s="62" t="s">
        <v>4511</v>
      </c>
      <c r="B3369" s="62" t="s">
        <v>4512</v>
      </c>
      <c r="C3369" s="63">
        <v>134</v>
      </c>
    </row>
    <row r="3370" spans="1:3" x14ac:dyDescent="0.15">
      <c r="A3370" s="62" t="s">
        <v>4513</v>
      </c>
      <c r="B3370" s="62" t="s">
        <v>4514</v>
      </c>
      <c r="C3370" s="63">
        <v>192.8</v>
      </c>
    </row>
    <row r="3371" spans="1:3" x14ac:dyDescent="0.15">
      <c r="A3371" s="62" t="s">
        <v>4515</v>
      </c>
      <c r="B3371" s="62" t="s">
        <v>4516</v>
      </c>
      <c r="C3371" s="63">
        <v>202.6</v>
      </c>
    </row>
    <row r="3372" spans="1:3" x14ac:dyDescent="0.15">
      <c r="A3372" s="62" t="s">
        <v>4517</v>
      </c>
      <c r="B3372" s="62" t="s">
        <v>4518</v>
      </c>
      <c r="C3372" s="63">
        <v>232</v>
      </c>
    </row>
    <row r="3373" spans="1:3" x14ac:dyDescent="0.15">
      <c r="A3373" s="62" t="s">
        <v>4519</v>
      </c>
      <c r="B3373" s="62" t="s">
        <v>4520</v>
      </c>
      <c r="C3373" s="63">
        <v>222.2</v>
      </c>
    </row>
    <row r="3374" spans="1:3" x14ac:dyDescent="0.15">
      <c r="A3374" s="62" t="s">
        <v>4521</v>
      </c>
      <c r="B3374" s="62" t="s">
        <v>4522</v>
      </c>
      <c r="C3374" s="63">
        <v>202.6</v>
      </c>
    </row>
    <row r="3375" spans="1:3" x14ac:dyDescent="0.15">
      <c r="A3375" s="62" t="s">
        <v>4523</v>
      </c>
      <c r="B3375" s="62" t="s">
        <v>4524</v>
      </c>
      <c r="C3375" s="63">
        <v>212.4</v>
      </c>
    </row>
    <row r="3376" spans="1:3" x14ac:dyDescent="0.15">
      <c r="A3376" s="62" t="s">
        <v>4525</v>
      </c>
      <c r="B3376" s="62" t="s">
        <v>4526</v>
      </c>
      <c r="C3376" s="63">
        <v>241.8</v>
      </c>
    </row>
    <row r="3377" spans="1:3" x14ac:dyDescent="0.15">
      <c r="A3377" s="62" t="s">
        <v>4527</v>
      </c>
      <c r="B3377" s="62" t="s">
        <v>4528</v>
      </c>
      <c r="C3377" s="63">
        <v>232</v>
      </c>
    </row>
    <row r="3378" spans="1:3" x14ac:dyDescent="0.15">
      <c r="A3378" s="62" t="s">
        <v>4529</v>
      </c>
      <c r="B3378" s="62" t="s">
        <v>4530</v>
      </c>
      <c r="C3378" s="63">
        <v>143.80000000000001</v>
      </c>
    </row>
    <row r="3379" spans="1:3" x14ac:dyDescent="0.15">
      <c r="A3379" s="62" t="s">
        <v>4531</v>
      </c>
      <c r="B3379" s="62" t="s">
        <v>4532</v>
      </c>
      <c r="C3379" s="63">
        <v>173.2</v>
      </c>
    </row>
    <row r="3380" spans="1:3" x14ac:dyDescent="0.15">
      <c r="A3380" s="62" t="s">
        <v>4533</v>
      </c>
      <c r="B3380" s="62" t="s">
        <v>4534</v>
      </c>
      <c r="C3380" s="63">
        <v>163.4</v>
      </c>
    </row>
    <row r="3381" spans="1:3" x14ac:dyDescent="0.15">
      <c r="A3381" s="62" t="s">
        <v>4535</v>
      </c>
      <c r="B3381" s="62" t="s">
        <v>4536</v>
      </c>
      <c r="C3381" s="63">
        <v>222.2</v>
      </c>
    </row>
    <row r="3382" spans="1:3" x14ac:dyDescent="0.15">
      <c r="A3382" s="62" t="s">
        <v>4537</v>
      </c>
      <c r="B3382" s="62" t="s">
        <v>4538</v>
      </c>
      <c r="C3382" s="63">
        <v>232</v>
      </c>
    </row>
    <row r="3383" spans="1:3" x14ac:dyDescent="0.15">
      <c r="A3383" s="62" t="s">
        <v>4539</v>
      </c>
      <c r="B3383" s="62" t="s">
        <v>4540</v>
      </c>
      <c r="C3383" s="63">
        <v>261.39999999999998</v>
      </c>
    </row>
    <row r="3384" spans="1:3" x14ac:dyDescent="0.15">
      <c r="A3384" s="62" t="s">
        <v>4541</v>
      </c>
      <c r="B3384" s="62" t="s">
        <v>4542</v>
      </c>
      <c r="C3384" s="63">
        <v>251.6</v>
      </c>
    </row>
    <row r="3385" spans="1:3" x14ac:dyDescent="0.15">
      <c r="A3385" s="62" t="s">
        <v>4543</v>
      </c>
      <c r="B3385" s="62" t="s">
        <v>4544</v>
      </c>
      <c r="C3385" s="63">
        <v>241.8</v>
      </c>
    </row>
    <row r="3386" spans="1:3" x14ac:dyDescent="0.15">
      <c r="A3386" s="62" t="s">
        <v>4545</v>
      </c>
      <c r="B3386" s="62" t="s">
        <v>4546</v>
      </c>
      <c r="C3386" s="63">
        <v>251.6</v>
      </c>
    </row>
    <row r="3387" spans="1:3" x14ac:dyDescent="0.15">
      <c r="A3387" s="62" t="s">
        <v>4547</v>
      </c>
      <c r="B3387" s="62" t="s">
        <v>4548</v>
      </c>
      <c r="C3387" s="63">
        <v>281</v>
      </c>
    </row>
    <row r="3388" spans="1:3" x14ac:dyDescent="0.15">
      <c r="A3388" s="62" t="s">
        <v>4549</v>
      </c>
      <c r="B3388" s="62" t="s">
        <v>4550</v>
      </c>
      <c r="C3388" s="63">
        <v>271.2</v>
      </c>
    </row>
    <row r="3389" spans="1:3" x14ac:dyDescent="0.15">
      <c r="A3389" s="62" t="s">
        <v>4551</v>
      </c>
      <c r="B3389" s="62" t="s">
        <v>4552</v>
      </c>
      <c r="C3389" s="63">
        <v>261.39999999999998</v>
      </c>
    </row>
    <row r="3390" spans="1:3" x14ac:dyDescent="0.15">
      <c r="A3390" s="62" t="s">
        <v>4553</v>
      </c>
      <c r="B3390" s="62" t="s">
        <v>4554</v>
      </c>
      <c r="C3390" s="63">
        <v>271.2</v>
      </c>
    </row>
    <row r="3391" spans="1:3" x14ac:dyDescent="0.15">
      <c r="A3391" s="62" t="s">
        <v>4555</v>
      </c>
      <c r="B3391" s="62" t="s">
        <v>4556</v>
      </c>
      <c r="C3391" s="63">
        <v>300.60000000000002</v>
      </c>
    </row>
    <row r="3392" spans="1:3" x14ac:dyDescent="0.15">
      <c r="A3392" s="62" t="s">
        <v>4557</v>
      </c>
      <c r="B3392" s="62" t="s">
        <v>4558</v>
      </c>
      <c r="C3392" s="63">
        <v>290.8</v>
      </c>
    </row>
    <row r="3393" spans="1:3" x14ac:dyDescent="0.15">
      <c r="A3393" s="62" t="s">
        <v>4559</v>
      </c>
      <c r="B3393" s="62" t="s">
        <v>4560</v>
      </c>
      <c r="C3393" s="63">
        <v>241.8</v>
      </c>
    </row>
    <row r="3394" spans="1:3" x14ac:dyDescent="0.15">
      <c r="A3394" s="62" t="s">
        <v>4561</v>
      </c>
      <c r="B3394" s="62" t="s">
        <v>4562</v>
      </c>
      <c r="C3394" s="63">
        <v>251.6</v>
      </c>
    </row>
    <row r="3395" spans="1:3" x14ac:dyDescent="0.15">
      <c r="A3395" s="62" t="s">
        <v>4563</v>
      </c>
      <c r="B3395" s="62" t="s">
        <v>4564</v>
      </c>
      <c r="C3395" s="63">
        <v>281</v>
      </c>
    </row>
    <row r="3396" spans="1:3" x14ac:dyDescent="0.15">
      <c r="A3396" s="62" t="s">
        <v>4565</v>
      </c>
      <c r="B3396" s="62" t="s">
        <v>4566</v>
      </c>
      <c r="C3396" s="63">
        <v>271.2</v>
      </c>
    </row>
    <row r="3397" spans="1:3" x14ac:dyDescent="0.15">
      <c r="A3397" s="62" t="s">
        <v>4567</v>
      </c>
      <c r="B3397" s="62" t="s">
        <v>4568</v>
      </c>
      <c r="C3397" s="63">
        <v>90</v>
      </c>
    </row>
    <row r="3398" spans="1:3" x14ac:dyDescent="0.15">
      <c r="A3398" s="62" t="s">
        <v>4569</v>
      </c>
      <c r="B3398" s="62" t="s">
        <v>4570</v>
      </c>
      <c r="C3398" s="63">
        <v>148.80000000000001</v>
      </c>
    </row>
    <row r="3399" spans="1:3" x14ac:dyDescent="0.15">
      <c r="A3399" s="62" t="s">
        <v>4571</v>
      </c>
      <c r="B3399" s="62" t="s">
        <v>4572</v>
      </c>
      <c r="C3399" s="63">
        <v>158.6</v>
      </c>
    </row>
    <row r="3400" spans="1:3" x14ac:dyDescent="0.15">
      <c r="A3400" s="62" t="s">
        <v>4573</v>
      </c>
      <c r="B3400" s="62" t="s">
        <v>4574</v>
      </c>
      <c r="C3400" s="63">
        <v>188</v>
      </c>
    </row>
    <row r="3401" spans="1:3" x14ac:dyDescent="0.15">
      <c r="A3401" s="62" t="s">
        <v>4575</v>
      </c>
      <c r="B3401" s="62" t="s">
        <v>4576</v>
      </c>
      <c r="C3401" s="63">
        <v>178.2</v>
      </c>
    </row>
    <row r="3402" spans="1:3" x14ac:dyDescent="0.15">
      <c r="A3402" s="62" t="s">
        <v>4577</v>
      </c>
      <c r="B3402" s="62" t="s">
        <v>4578</v>
      </c>
      <c r="C3402" s="63">
        <v>158.6</v>
      </c>
    </row>
    <row r="3403" spans="1:3" x14ac:dyDescent="0.15">
      <c r="A3403" s="62" t="s">
        <v>4579</v>
      </c>
      <c r="B3403" s="62" t="s">
        <v>4580</v>
      </c>
      <c r="C3403" s="63">
        <v>168.4</v>
      </c>
    </row>
    <row r="3404" spans="1:3" x14ac:dyDescent="0.15">
      <c r="A3404" s="62" t="s">
        <v>4581</v>
      </c>
      <c r="B3404" s="62" t="s">
        <v>4582</v>
      </c>
      <c r="C3404" s="63">
        <v>197.8</v>
      </c>
    </row>
    <row r="3405" spans="1:3" x14ac:dyDescent="0.15">
      <c r="A3405" s="62" t="s">
        <v>4583</v>
      </c>
      <c r="B3405" s="62" t="s">
        <v>4584</v>
      </c>
      <c r="C3405" s="63">
        <v>188</v>
      </c>
    </row>
    <row r="3406" spans="1:3" x14ac:dyDescent="0.15">
      <c r="A3406" s="62" t="s">
        <v>4585</v>
      </c>
      <c r="B3406" s="62" t="s">
        <v>4586</v>
      </c>
      <c r="C3406" s="63">
        <v>99.8</v>
      </c>
    </row>
    <row r="3407" spans="1:3" x14ac:dyDescent="0.15">
      <c r="A3407" s="62" t="s">
        <v>4587</v>
      </c>
      <c r="B3407" s="62" t="s">
        <v>4588</v>
      </c>
      <c r="C3407" s="63">
        <v>129.19999999999999</v>
      </c>
    </row>
    <row r="3408" spans="1:3" x14ac:dyDescent="0.15">
      <c r="A3408" s="62" t="s">
        <v>4589</v>
      </c>
      <c r="B3408" s="62" t="s">
        <v>4590</v>
      </c>
      <c r="C3408" s="63">
        <v>119.4</v>
      </c>
    </row>
    <row r="3409" spans="1:3" x14ac:dyDescent="0.15">
      <c r="A3409" s="62" t="s">
        <v>4591</v>
      </c>
      <c r="B3409" s="62" t="s">
        <v>4592</v>
      </c>
      <c r="C3409" s="63">
        <v>178.2</v>
      </c>
    </row>
    <row r="3410" spans="1:3" x14ac:dyDescent="0.15">
      <c r="A3410" s="62" t="s">
        <v>4593</v>
      </c>
      <c r="B3410" s="62" t="s">
        <v>4594</v>
      </c>
      <c r="C3410" s="63">
        <v>188</v>
      </c>
    </row>
    <row r="3411" spans="1:3" x14ac:dyDescent="0.15">
      <c r="A3411" s="62" t="s">
        <v>4595</v>
      </c>
      <c r="B3411" s="62" t="s">
        <v>4596</v>
      </c>
      <c r="C3411" s="63">
        <v>217.4</v>
      </c>
    </row>
    <row r="3412" spans="1:3" x14ac:dyDescent="0.15">
      <c r="A3412" s="62" t="s">
        <v>4597</v>
      </c>
      <c r="B3412" s="62" t="s">
        <v>4598</v>
      </c>
      <c r="C3412" s="63">
        <v>207.6</v>
      </c>
    </row>
    <row r="3413" spans="1:3" x14ac:dyDescent="0.15">
      <c r="A3413" s="62" t="s">
        <v>4599</v>
      </c>
      <c r="B3413" s="62" t="s">
        <v>4600</v>
      </c>
      <c r="C3413" s="63">
        <v>168.4</v>
      </c>
    </row>
    <row r="3414" spans="1:3" x14ac:dyDescent="0.15">
      <c r="A3414" s="62" t="s">
        <v>4601</v>
      </c>
      <c r="B3414" s="62" t="s">
        <v>4602</v>
      </c>
      <c r="C3414" s="63">
        <v>178.2</v>
      </c>
    </row>
    <row r="3415" spans="1:3" x14ac:dyDescent="0.15">
      <c r="A3415" s="62" t="s">
        <v>4603</v>
      </c>
      <c r="B3415" s="62" t="s">
        <v>4604</v>
      </c>
      <c r="C3415" s="63">
        <v>207.6</v>
      </c>
    </row>
    <row r="3416" spans="1:3" x14ac:dyDescent="0.15">
      <c r="A3416" s="62" t="s">
        <v>4605</v>
      </c>
      <c r="B3416" s="62" t="s">
        <v>4606</v>
      </c>
      <c r="C3416" s="63">
        <v>197.8</v>
      </c>
    </row>
    <row r="3417" spans="1:3" x14ac:dyDescent="0.15">
      <c r="A3417" s="62" t="s">
        <v>4607</v>
      </c>
      <c r="B3417" s="62" t="s">
        <v>4608</v>
      </c>
      <c r="C3417" s="63">
        <v>109.6</v>
      </c>
    </row>
    <row r="3418" spans="1:3" x14ac:dyDescent="0.15">
      <c r="A3418" s="62" t="s">
        <v>4609</v>
      </c>
      <c r="B3418" s="62" t="s">
        <v>4610</v>
      </c>
      <c r="C3418" s="63">
        <v>168.4</v>
      </c>
    </row>
    <row r="3419" spans="1:3" x14ac:dyDescent="0.15">
      <c r="A3419" s="62" t="s">
        <v>4611</v>
      </c>
      <c r="B3419" s="62" t="s">
        <v>4612</v>
      </c>
      <c r="C3419" s="63">
        <v>178.2</v>
      </c>
    </row>
    <row r="3420" spans="1:3" x14ac:dyDescent="0.15">
      <c r="A3420" s="62" t="s">
        <v>4613</v>
      </c>
      <c r="B3420" s="62" t="s">
        <v>4614</v>
      </c>
      <c r="C3420" s="63">
        <v>207.6</v>
      </c>
    </row>
    <row r="3421" spans="1:3" x14ac:dyDescent="0.15">
      <c r="A3421" s="62" t="s">
        <v>4615</v>
      </c>
      <c r="B3421" s="62" t="s">
        <v>4616</v>
      </c>
      <c r="C3421" s="63">
        <v>197.8</v>
      </c>
    </row>
    <row r="3422" spans="1:3" x14ac:dyDescent="0.15">
      <c r="A3422" s="62" t="s">
        <v>4617</v>
      </c>
      <c r="B3422" s="62" t="s">
        <v>4618</v>
      </c>
      <c r="C3422" s="63">
        <v>178.2</v>
      </c>
    </row>
    <row r="3423" spans="1:3" x14ac:dyDescent="0.15">
      <c r="A3423" s="62" t="s">
        <v>4619</v>
      </c>
      <c r="B3423" s="62" t="s">
        <v>4620</v>
      </c>
      <c r="C3423" s="63">
        <v>188</v>
      </c>
    </row>
    <row r="3424" spans="1:3" x14ac:dyDescent="0.15">
      <c r="A3424" s="62" t="s">
        <v>4621</v>
      </c>
      <c r="B3424" s="62" t="s">
        <v>4622</v>
      </c>
      <c r="C3424" s="63">
        <v>217.4</v>
      </c>
    </row>
    <row r="3425" spans="1:3" x14ac:dyDescent="0.15">
      <c r="A3425" s="62" t="s">
        <v>4623</v>
      </c>
      <c r="B3425" s="62" t="s">
        <v>4624</v>
      </c>
      <c r="C3425" s="63">
        <v>207.6</v>
      </c>
    </row>
    <row r="3426" spans="1:3" x14ac:dyDescent="0.15">
      <c r="A3426" s="62" t="s">
        <v>4625</v>
      </c>
      <c r="B3426" s="62" t="s">
        <v>4608</v>
      </c>
      <c r="C3426" s="63">
        <v>119.4</v>
      </c>
    </row>
    <row r="3427" spans="1:3" x14ac:dyDescent="0.15">
      <c r="A3427" s="62" t="s">
        <v>4626</v>
      </c>
      <c r="B3427" s="62" t="s">
        <v>4627</v>
      </c>
      <c r="C3427" s="63">
        <v>148.80000000000001</v>
      </c>
    </row>
    <row r="3428" spans="1:3" x14ac:dyDescent="0.15">
      <c r="A3428" s="62" t="s">
        <v>4628</v>
      </c>
      <c r="B3428" s="62" t="s">
        <v>4627</v>
      </c>
      <c r="C3428" s="63">
        <v>139</v>
      </c>
    </row>
    <row r="3429" spans="1:3" x14ac:dyDescent="0.15">
      <c r="A3429" s="62" t="s">
        <v>4629</v>
      </c>
      <c r="B3429" s="62" t="s">
        <v>4630</v>
      </c>
      <c r="C3429" s="63">
        <v>197.8</v>
      </c>
    </row>
    <row r="3430" spans="1:3" x14ac:dyDescent="0.15">
      <c r="A3430" s="62" t="s">
        <v>4631</v>
      </c>
      <c r="B3430" s="62" t="s">
        <v>4632</v>
      </c>
      <c r="C3430" s="63">
        <v>207.6</v>
      </c>
    </row>
    <row r="3431" spans="1:3" x14ac:dyDescent="0.15">
      <c r="A3431" s="62" t="s">
        <v>4633</v>
      </c>
      <c r="B3431" s="62" t="s">
        <v>4634</v>
      </c>
      <c r="C3431" s="63">
        <v>237</v>
      </c>
    </row>
    <row r="3432" spans="1:3" x14ac:dyDescent="0.15">
      <c r="A3432" s="62" t="s">
        <v>4635</v>
      </c>
      <c r="B3432" s="62" t="s">
        <v>4636</v>
      </c>
      <c r="C3432" s="63">
        <v>227.2</v>
      </c>
    </row>
    <row r="3433" spans="1:3" x14ac:dyDescent="0.15">
      <c r="A3433" s="62" t="s">
        <v>4637</v>
      </c>
      <c r="B3433" s="62" t="s">
        <v>4638</v>
      </c>
      <c r="C3433" s="63">
        <v>188</v>
      </c>
    </row>
    <row r="3434" spans="1:3" x14ac:dyDescent="0.15">
      <c r="A3434" s="62" t="s">
        <v>4639</v>
      </c>
      <c r="B3434" s="62" t="s">
        <v>4640</v>
      </c>
      <c r="C3434" s="63">
        <v>197.8</v>
      </c>
    </row>
    <row r="3435" spans="1:3" x14ac:dyDescent="0.15">
      <c r="A3435" s="62" t="s">
        <v>4641</v>
      </c>
      <c r="B3435" s="62" t="s">
        <v>4642</v>
      </c>
      <c r="C3435" s="63">
        <v>227.2</v>
      </c>
    </row>
    <row r="3436" spans="1:3" x14ac:dyDescent="0.15">
      <c r="A3436" s="62" t="s">
        <v>4643</v>
      </c>
      <c r="B3436" s="62" t="s">
        <v>4644</v>
      </c>
      <c r="C3436" s="63">
        <v>217.4</v>
      </c>
    </row>
    <row r="3437" spans="1:3" x14ac:dyDescent="0.15">
      <c r="A3437" s="62" t="s">
        <v>4645</v>
      </c>
      <c r="B3437" s="62" t="s">
        <v>4646</v>
      </c>
      <c r="C3437" s="63">
        <v>207.6</v>
      </c>
    </row>
    <row r="3438" spans="1:3" x14ac:dyDescent="0.15">
      <c r="A3438" s="62" t="s">
        <v>4647</v>
      </c>
      <c r="B3438" s="62" t="s">
        <v>4648</v>
      </c>
      <c r="C3438" s="63">
        <v>217.4</v>
      </c>
    </row>
    <row r="3439" spans="1:3" x14ac:dyDescent="0.15">
      <c r="A3439" s="62" t="s">
        <v>4649</v>
      </c>
      <c r="B3439" s="62" t="s">
        <v>4650</v>
      </c>
      <c r="C3439" s="63">
        <v>246.8</v>
      </c>
    </row>
    <row r="3440" spans="1:3" x14ac:dyDescent="0.15">
      <c r="A3440" s="62" t="s">
        <v>4651</v>
      </c>
      <c r="B3440" s="62" t="s">
        <v>4652</v>
      </c>
      <c r="C3440" s="63">
        <v>237</v>
      </c>
    </row>
    <row r="3441" spans="1:3" x14ac:dyDescent="0.15">
      <c r="A3441" s="62" t="s">
        <v>4653</v>
      </c>
      <c r="B3441" s="62" t="s">
        <v>4654</v>
      </c>
      <c r="C3441" s="63">
        <v>99.8</v>
      </c>
    </row>
    <row r="3442" spans="1:3" x14ac:dyDescent="0.15">
      <c r="A3442" s="62" t="s">
        <v>4655</v>
      </c>
      <c r="B3442" s="62" t="s">
        <v>4656</v>
      </c>
      <c r="C3442" s="63">
        <v>158.6</v>
      </c>
    </row>
    <row r="3443" spans="1:3" x14ac:dyDescent="0.15">
      <c r="A3443" s="62" t="s">
        <v>4657</v>
      </c>
      <c r="B3443" s="62" t="s">
        <v>4658</v>
      </c>
      <c r="C3443" s="63">
        <v>168.4</v>
      </c>
    </row>
    <row r="3444" spans="1:3" x14ac:dyDescent="0.15">
      <c r="A3444" s="62" t="s">
        <v>4659</v>
      </c>
      <c r="B3444" s="62" t="s">
        <v>4660</v>
      </c>
      <c r="C3444" s="63">
        <v>197.8</v>
      </c>
    </row>
    <row r="3445" spans="1:3" x14ac:dyDescent="0.15">
      <c r="A3445" s="62" t="s">
        <v>4661</v>
      </c>
      <c r="B3445" s="62" t="s">
        <v>4662</v>
      </c>
      <c r="C3445" s="63">
        <v>188</v>
      </c>
    </row>
    <row r="3446" spans="1:3" x14ac:dyDescent="0.15">
      <c r="A3446" s="62" t="s">
        <v>4663</v>
      </c>
      <c r="B3446" s="62" t="s">
        <v>4664</v>
      </c>
      <c r="C3446" s="63">
        <v>168.4</v>
      </c>
    </row>
    <row r="3447" spans="1:3" x14ac:dyDescent="0.15">
      <c r="A3447" s="62" t="s">
        <v>4665</v>
      </c>
      <c r="B3447" s="62" t="s">
        <v>4666</v>
      </c>
      <c r="C3447" s="63">
        <v>178.2</v>
      </c>
    </row>
    <row r="3448" spans="1:3" x14ac:dyDescent="0.15">
      <c r="A3448" s="62" t="s">
        <v>4667</v>
      </c>
      <c r="B3448" s="62" t="s">
        <v>4668</v>
      </c>
      <c r="C3448" s="63">
        <v>207.6</v>
      </c>
    </row>
    <row r="3449" spans="1:3" x14ac:dyDescent="0.15">
      <c r="A3449" s="62" t="s">
        <v>4669</v>
      </c>
      <c r="B3449" s="62" t="s">
        <v>4670</v>
      </c>
      <c r="C3449" s="63">
        <v>197.8</v>
      </c>
    </row>
    <row r="3450" spans="1:3" x14ac:dyDescent="0.15">
      <c r="A3450" s="62" t="s">
        <v>4671</v>
      </c>
      <c r="B3450" s="62" t="s">
        <v>4672</v>
      </c>
      <c r="C3450" s="63">
        <v>109.6</v>
      </c>
    </row>
    <row r="3451" spans="1:3" x14ac:dyDescent="0.15">
      <c r="A3451" s="62" t="s">
        <v>4673</v>
      </c>
      <c r="B3451" s="62" t="s">
        <v>4674</v>
      </c>
      <c r="C3451" s="63">
        <v>139</v>
      </c>
    </row>
    <row r="3452" spans="1:3" x14ac:dyDescent="0.15">
      <c r="A3452" s="62" t="s">
        <v>4675</v>
      </c>
      <c r="B3452" s="62" t="s">
        <v>4676</v>
      </c>
      <c r="C3452" s="63">
        <v>129.19999999999999</v>
      </c>
    </row>
    <row r="3453" spans="1:3" x14ac:dyDescent="0.15">
      <c r="A3453" s="62" t="s">
        <v>4677</v>
      </c>
      <c r="B3453" s="62" t="s">
        <v>4678</v>
      </c>
      <c r="C3453" s="63">
        <v>188</v>
      </c>
    </row>
    <row r="3454" spans="1:3" x14ac:dyDescent="0.15">
      <c r="A3454" s="62" t="s">
        <v>4679</v>
      </c>
      <c r="B3454" s="62" t="s">
        <v>4680</v>
      </c>
      <c r="C3454" s="63">
        <v>197.8</v>
      </c>
    </row>
    <row r="3455" spans="1:3" x14ac:dyDescent="0.15">
      <c r="A3455" s="62" t="s">
        <v>4681</v>
      </c>
      <c r="B3455" s="62" t="s">
        <v>4682</v>
      </c>
      <c r="C3455" s="63">
        <v>227.2</v>
      </c>
    </row>
    <row r="3456" spans="1:3" x14ac:dyDescent="0.15">
      <c r="A3456" s="62" t="s">
        <v>4683</v>
      </c>
      <c r="B3456" s="62" t="s">
        <v>4684</v>
      </c>
      <c r="C3456" s="63">
        <v>217.4</v>
      </c>
    </row>
    <row r="3457" spans="1:3" x14ac:dyDescent="0.15">
      <c r="A3457" s="62" t="s">
        <v>4685</v>
      </c>
      <c r="B3457" s="62" t="s">
        <v>4686</v>
      </c>
      <c r="C3457" s="63">
        <v>178.2</v>
      </c>
    </row>
    <row r="3458" spans="1:3" x14ac:dyDescent="0.15">
      <c r="A3458" s="62" t="s">
        <v>4687</v>
      </c>
      <c r="B3458" s="62" t="s">
        <v>4688</v>
      </c>
      <c r="C3458" s="63">
        <v>188</v>
      </c>
    </row>
    <row r="3459" spans="1:3" x14ac:dyDescent="0.15">
      <c r="A3459" s="62" t="s">
        <v>4689</v>
      </c>
      <c r="B3459" s="62" t="s">
        <v>4690</v>
      </c>
      <c r="C3459" s="63">
        <v>217.4</v>
      </c>
    </row>
    <row r="3460" spans="1:3" x14ac:dyDescent="0.15">
      <c r="A3460" s="62" t="s">
        <v>4691</v>
      </c>
      <c r="B3460" s="62" t="s">
        <v>4692</v>
      </c>
      <c r="C3460" s="63">
        <v>207.6</v>
      </c>
    </row>
    <row r="3461" spans="1:3" x14ac:dyDescent="0.15">
      <c r="A3461" s="62" t="s">
        <v>4693</v>
      </c>
      <c r="B3461" s="62" t="s">
        <v>4694</v>
      </c>
      <c r="C3461" s="63">
        <v>197.8</v>
      </c>
    </row>
    <row r="3462" spans="1:3" x14ac:dyDescent="0.15">
      <c r="A3462" s="62" t="s">
        <v>4695</v>
      </c>
      <c r="B3462" s="62" t="s">
        <v>4696</v>
      </c>
      <c r="C3462" s="63">
        <v>207.6</v>
      </c>
    </row>
    <row r="3463" spans="1:3" x14ac:dyDescent="0.15">
      <c r="A3463" s="62" t="s">
        <v>4697</v>
      </c>
      <c r="B3463" s="62" t="s">
        <v>4698</v>
      </c>
      <c r="C3463" s="63">
        <v>237</v>
      </c>
    </row>
    <row r="3464" spans="1:3" x14ac:dyDescent="0.15">
      <c r="A3464" s="62" t="s">
        <v>4699</v>
      </c>
      <c r="B3464" s="62" t="s">
        <v>4700</v>
      </c>
      <c r="C3464" s="63">
        <v>227.2</v>
      </c>
    </row>
    <row r="3465" spans="1:3" x14ac:dyDescent="0.15">
      <c r="A3465" s="62" t="s">
        <v>4701</v>
      </c>
      <c r="B3465" s="62" t="s">
        <v>4702</v>
      </c>
      <c r="C3465" s="63">
        <v>109.6</v>
      </c>
    </row>
    <row r="3466" spans="1:3" x14ac:dyDescent="0.15">
      <c r="A3466" s="62" t="s">
        <v>4703</v>
      </c>
      <c r="B3466" s="62" t="s">
        <v>4704</v>
      </c>
      <c r="C3466" s="63">
        <v>168.4</v>
      </c>
    </row>
    <row r="3467" spans="1:3" x14ac:dyDescent="0.15">
      <c r="A3467" s="62" t="s">
        <v>4705</v>
      </c>
      <c r="B3467" s="62" t="s">
        <v>4706</v>
      </c>
      <c r="C3467" s="63">
        <v>178.2</v>
      </c>
    </row>
    <row r="3468" spans="1:3" x14ac:dyDescent="0.15">
      <c r="A3468" s="62" t="s">
        <v>4707</v>
      </c>
      <c r="B3468" s="62" t="s">
        <v>4708</v>
      </c>
      <c r="C3468" s="63">
        <v>207.6</v>
      </c>
    </row>
    <row r="3469" spans="1:3" x14ac:dyDescent="0.15">
      <c r="A3469" s="62" t="s">
        <v>4709</v>
      </c>
      <c r="B3469" s="62" t="s">
        <v>4710</v>
      </c>
      <c r="C3469" s="63">
        <v>197.8</v>
      </c>
    </row>
    <row r="3470" spans="1:3" x14ac:dyDescent="0.15">
      <c r="A3470" s="62" t="s">
        <v>4711</v>
      </c>
      <c r="B3470" s="62" t="s">
        <v>4712</v>
      </c>
      <c r="C3470" s="63">
        <v>178.2</v>
      </c>
    </row>
    <row r="3471" spans="1:3" x14ac:dyDescent="0.15">
      <c r="A3471" s="62" t="s">
        <v>4713</v>
      </c>
      <c r="B3471" s="62" t="s">
        <v>4714</v>
      </c>
      <c r="C3471" s="63">
        <v>188</v>
      </c>
    </row>
    <row r="3472" spans="1:3" x14ac:dyDescent="0.15">
      <c r="A3472" s="62" t="s">
        <v>4715</v>
      </c>
      <c r="B3472" s="62" t="s">
        <v>4716</v>
      </c>
      <c r="C3472" s="63">
        <v>217.4</v>
      </c>
    </row>
    <row r="3473" spans="1:3" x14ac:dyDescent="0.15">
      <c r="A3473" s="62" t="s">
        <v>4717</v>
      </c>
      <c r="B3473" s="62" t="s">
        <v>4718</v>
      </c>
      <c r="C3473" s="63">
        <v>207.6</v>
      </c>
    </row>
    <row r="3474" spans="1:3" x14ac:dyDescent="0.15">
      <c r="A3474" s="62" t="s">
        <v>4719</v>
      </c>
      <c r="B3474" s="62" t="s">
        <v>4720</v>
      </c>
      <c r="C3474" s="63">
        <v>119.4</v>
      </c>
    </row>
    <row r="3475" spans="1:3" x14ac:dyDescent="0.15">
      <c r="A3475" s="62" t="s">
        <v>4721</v>
      </c>
      <c r="B3475" s="62" t="s">
        <v>4722</v>
      </c>
      <c r="C3475" s="63">
        <v>148.80000000000001</v>
      </c>
    </row>
    <row r="3476" spans="1:3" x14ac:dyDescent="0.15">
      <c r="A3476" s="62" t="s">
        <v>4723</v>
      </c>
      <c r="B3476" s="62" t="s">
        <v>4724</v>
      </c>
      <c r="C3476" s="63">
        <v>139</v>
      </c>
    </row>
    <row r="3477" spans="1:3" x14ac:dyDescent="0.15">
      <c r="A3477" s="62" t="s">
        <v>4725</v>
      </c>
      <c r="B3477" s="62" t="s">
        <v>4726</v>
      </c>
      <c r="C3477" s="63">
        <v>197.8</v>
      </c>
    </row>
    <row r="3478" spans="1:3" x14ac:dyDescent="0.15">
      <c r="A3478" s="62" t="s">
        <v>4727</v>
      </c>
      <c r="B3478" s="62" t="s">
        <v>4728</v>
      </c>
      <c r="C3478" s="63">
        <v>207.6</v>
      </c>
    </row>
    <row r="3479" spans="1:3" x14ac:dyDescent="0.15">
      <c r="A3479" s="62" t="s">
        <v>4729</v>
      </c>
      <c r="B3479" s="62" t="s">
        <v>4730</v>
      </c>
      <c r="C3479" s="63">
        <v>237</v>
      </c>
    </row>
    <row r="3480" spans="1:3" x14ac:dyDescent="0.15">
      <c r="A3480" s="62" t="s">
        <v>4731</v>
      </c>
      <c r="B3480" s="62" t="s">
        <v>4732</v>
      </c>
      <c r="C3480" s="63">
        <v>227.2</v>
      </c>
    </row>
    <row r="3481" spans="1:3" x14ac:dyDescent="0.15">
      <c r="A3481" s="62" t="s">
        <v>4733</v>
      </c>
      <c r="B3481" s="62" t="s">
        <v>4734</v>
      </c>
      <c r="C3481" s="63">
        <v>188</v>
      </c>
    </row>
    <row r="3482" spans="1:3" x14ac:dyDescent="0.15">
      <c r="A3482" s="62" t="s">
        <v>4735</v>
      </c>
      <c r="B3482" s="62" t="s">
        <v>4736</v>
      </c>
      <c r="C3482" s="63">
        <v>197.8</v>
      </c>
    </row>
    <row r="3483" spans="1:3" x14ac:dyDescent="0.15">
      <c r="A3483" s="62" t="s">
        <v>4737</v>
      </c>
      <c r="B3483" s="62" t="s">
        <v>4738</v>
      </c>
      <c r="C3483" s="63">
        <v>227.2</v>
      </c>
    </row>
    <row r="3484" spans="1:3" x14ac:dyDescent="0.15">
      <c r="A3484" s="62" t="s">
        <v>4739</v>
      </c>
      <c r="B3484" s="62" t="s">
        <v>4740</v>
      </c>
      <c r="C3484" s="63">
        <v>217.4</v>
      </c>
    </row>
    <row r="3485" spans="1:3" x14ac:dyDescent="0.15">
      <c r="A3485" s="62" t="s">
        <v>4741</v>
      </c>
      <c r="B3485" s="62" t="s">
        <v>4742</v>
      </c>
      <c r="C3485" s="63">
        <v>207.6</v>
      </c>
    </row>
    <row r="3486" spans="1:3" x14ac:dyDescent="0.15">
      <c r="A3486" s="62" t="s">
        <v>4743</v>
      </c>
      <c r="B3486" s="62" t="s">
        <v>4744</v>
      </c>
      <c r="C3486" s="63">
        <v>217.4</v>
      </c>
    </row>
    <row r="3487" spans="1:3" x14ac:dyDescent="0.15">
      <c r="A3487" s="62" t="s">
        <v>4745</v>
      </c>
      <c r="B3487" s="62" t="s">
        <v>4746</v>
      </c>
      <c r="C3487" s="63">
        <v>246.8</v>
      </c>
    </row>
    <row r="3488" spans="1:3" x14ac:dyDescent="0.15">
      <c r="A3488" s="62" t="s">
        <v>4747</v>
      </c>
      <c r="B3488" s="62" t="s">
        <v>4748</v>
      </c>
      <c r="C3488" s="63">
        <v>237</v>
      </c>
    </row>
    <row r="3489" spans="1:3" x14ac:dyDescent="0.15">
      <c r="A3489" s="62" t="s">
        <v>4749</v>
      </c>
      <c r="B3489" s="62" t="s">
        <v>4750</v>
      </c>
      <c r="C3489" s="63">
        <v>188</v>
      </c>
    </row>
    <row r="3490" spans="1:3" x14ac:dyDescent="0.15">
      <c r="A3490" s="62" t="s">
        <v>4751</v>
      </c>
      <c r="B3490" s="62" t="s">
        <v>4752</v>
      </c>
      <c r="C3490" s="63">
        <v>197.8</v>
      </c>
    </row>
    <row r="3491" spans="1:3" x14ac:dyDescent="0.15">
      <c r="A3491" s="62" t="s">
        <v>4753</v>
      </c>
      <c r="B3491" s="62" t="s">
        <v>4754</v>
      </c>
      <c r="C3491" s="63">
        <v>227.2</v>
      </c>
    </row>
    <row r="3492" spans="1:3" x14ac:dyDescent="0.15">
      <c r="A3492" s="62" t="s">
        <v>4755</v>
      </c>
      <c r="B3492" s="62" t="s">
        <v>4756</v>
      </c>
      <c r="C3492" s="63">
        <v>217.4</v>
      </c>
    </row>
    <row r="3493" spans="1:3" x14ac:dyDescent="0.15">
      <c r="A3493" s="62" t="s">
        <v>4757</v>
      </c>
      <c r="B3493" s="62" t="s">
        <v>646</v>
      </c>
      <c r="C3493" s="63">
        <v>80.900000000000006</v>
      </c>
    </row>
    <row r="3494" spans="1:3" x14ac:dyDescent="0.15">
      <c r="A3494" s="62" t="s">
        <v>4758</v>
      </c>
      <c r="B3494" s="62" t="s">
        <v>4759</v>
      </c>
      <c r="C3494" s="63">
        <v>120.1</v>
      </c>
    </row>
    <row r="3495" spans="1:3" x14ac:dyDescent="0.15">
      <c r="A3495" s="62" t="s">
        <v>4760</v>
      </c>
      <c r="B3495" s="62" t="s">
        <v>4761</v>
      </c>
      <c r="C3495" s="63">
        <v>149.5</v>
      </c>
    </row>
    <row r="3496" spans="1:3" x14ac:dyDescent="0.15">
      <c r="A3496" s="62" t="s">
        <v>4762</v>
      </c>
      <c r="B3496" s="62" t="s">
        <v>4763</v>
      </c>
      <c r="C3496" s="63">
        <v>105.4</v>
      </c>
    </row>
    <row r="3497" spans="1:3" x14ac:dyDescent="0.15">
      <c r="A3497" s="62" t="s">
        <v>4764</v>
      </c>
      <c r="B3497" s="62" t="s">
        <v>4765</v>
      </c>
      <c r="C3497" s="63">
        <v>134.80000000000001</v>
      </c>
    </row>
    <row r="3498" spans="1:3" x14ac:dyDescent="0.15">
      <c r="A3498" s="62" t="s">
        <v>4766</v>
      </c>
      <c r="B3498" s="62" t="s">
        <v>4767</v>
      </c>
      <c r="C3498" s="63">
        <v>110.3</v>
      </c>
    </row>
    <row r="3499" spans="1:3" x14ac:dyDescent="0.15">
      <c r="A3499" s="62" t="s">
        <v>4768</v>
      </c>
      <c r="B3499" s="62" t="s">
        <v>648</v>
      </c>
      <c r="C3499" s="63">
        <v>100.5</v>
      </c>
    </row>
    <row r="3500" spans="1:3" x14ac:dyDescent="0.15">
      <c r="A3500" s="62" t="s">
        <v>4769</v>
      </c>
      <c r="B3500" s="62" t="s">
        <v>4770</v>
      </c>
      <c r="C3500" s="63">
        <v>139.69999999999999</v>
      </c>
    </row>
    <row r="3501" spans="1:3" x14ac:dyDescent="0.15">
      <c r="A3501" s="62" t="s">
        <v>4771</v>
      </c>
      <c r="B3501" s="62" t="s">
        <v>4772</v>
      </c>
      <c r="C3501" s="63">
        <v>169.1</v>
      </c>
    </row>
    <row r="3502" spans="1:3" x14ac:dyDescent="0.15">
      <c r="A3502" s="62" t="s">
        <v>4773</v>
      </c>
      <c r="B3502" s="62" t="s">
        <v>4774</v>
      </c>
      <c r="C3502" s="63">
        <v>125</v>
      </c>
    </row>
    <row r="3503" spans="1:3" x14ac:dyDescent="0.15">
      <c r="A3503" s="62" t="s">
        <v>4775</v>
      </c>
      <c r="B3503" s="62" t="s">
        <v>4776</v>
      </c>
      <c r="C3503" s="63">
        <v>154.4</v>
      </c>
    </row>
    <row r="3504" spans="1:3" x14ac:dyDescent="0.15">
      <c r="A3504" s="62" t="s">
        <v>4777</v>
      </c>
      <c r="B3504" s="62" t="s">
        <v>4778</v>
      </c>
      <c r="C3504" s="63">
        <v>129.9</v>
      </c>
    </row>
    <row r="3505" spans="1:3" x14ac:dyDescent="0.15">
      <c r="A3505" s="62" t="s">
        <v>4779</v>
      </c>
      <c r="B3505" s="62" t="s">
        <v>650</v>
      </c>
      <c r="C3505" s="63">
        <v>90.7</v>
      </c>
    </row>
    <row r="3506" spans="1:3" x14ac:dyDescent="0.15">
      <c r="A3506" s="62" t="s">
        <v>4780</v>
      </c>
      <c r="B3506" s="62" t="s">
        <v>4781</v>
      </c>
      <c r="C3506" s="63">
        <v>129.9</v>
      </c>
    </row>
    <row r="3507" spans="1:3" x14ac:dyDescent="0.15">
      <c r="A3507" s="62" t="s">
        <v>4782</v>
      </c>
      <c r="B3507" s="62" t="s">
        <v>4783</v>
      </c>
      <c r="C3507" s="63">
        <v>159.30000000000001</v>
      </c>
    </row>
    <row r="3508" spans="1:3" x14ac:dyDescent="0.15">
      <c r="A3508" s="62" t="s">
        <v>4784</v>
      </c>
      <c r="B3508" s="62" t="s">
        <v>4785</v>
      </c>
      <c r="C3508" s="63">
        <v>115.2</v>
      </c>
    </row>
    <row r="3509" spans="1:3" x14ac:dyDescent="0.15">
      <c r="A3509" s="62" t="s">
        <v>4786</v>
      </c>
      <c r="B3509" s="62" t="s">
        <v>4787</v>
      </c>
      <c r="C3509" s="63">
        <v>144.6</v>
      </c>
    </row>
    <row r="3510" spans="1:3" x14ac:dyDescent="0.15">
      <c r="A3510" s="62" t="s">
        <v>4788</v>
      </c>
      <c r="B3510" s="62" t="s">
        <v>4789</v>
      </c>
      <c r="C3510" s="63">
        <v>120.1</v>
      </c>
    </row>
    <row r="3511" spans="1:3" x14ac:dyDescent="0.15">
      <c r="A3511" s="62" t="s">
        <v>4790</v>
      </c>
      <c r="B3511" s="62" t="s">
        <v>652</v>
      </c>
      <c r="C3511" s="63">
        <v>100.5</v>
      </c>
    </row>
    <row r="3512" spans="1:3" x14ac:dyDescent="0.15">
      <c r="A3512" s="62" t="s">
        <v>4791</v>
      </c>
      <c r="B3512" s="62" t="s">
        <v>4792</v>
      </c>
      <c r="C3512" s="63">
        <v>139.69999999999999</v>
      </c>
    </row>
    <row r="3513" spans="1:3" x14ac:dyDescent="0.15">
      <c r="A3513" s="62" t="s">
        <v>4793</v>
      </c>
      <c r="B3513" s="62" t="s">
        <v>4794</v>
      </c>
      <c r="C3513" s="63">
        <v>169.1</v>
      </c>
    </row>
    <row r="3514" spans="1:3" x14ac:dyDescent="0.15">
      <c r="A3514" s="62" t="s">
        <v>4795</v>
      </c>
      <c r="B3514" s="62" t="s">
        <v>4796</v>
      </c>
      <c r="C3514" s="63">
        <v>125</v>
      </c>
    </row>
    <row r="3515" spans="1:3" x14ac:dyDescent="0.15">
      <c r="A3515" s="62" t="s">
        <v>4797</v>
      </c>
      <c r="B3515" s="62" t="s">
        <v>4798</v>
      </c>
      <c r="C3515" s="63">
        <v>154.4</v>
      </c>
    </row>
    <row r="3516" spans="1:3" x14ac:dyDescent="0.15">
      <c r="A3516" s="62" t="s">
        <v>4799</v>
      </c>
      <c r="B3516" s="62" t="s">
        <v>4800</v>
      </c>
      <c r="C3516" s="63">
        <v>129.9</v>
      </c>
    </row>
    <row r="3517" spans="1:3" x14ac:dyDescent="0.15">
      <c r="A3517" s="62" t="s">
        <v>4801</v>
      </c>
      <c r="B3517" s="62" t="s">
        <v>4095</v>
      </c>
      <c r="C3517" s="63">
        <v>105.7</v>
      </c>
    </row>
    <row r="3518" spans="1:3" x14ac:dyDescent="0.15">
      <c r="A3518" s="62" t="s">
        <v>4802</v>
      </c>
      <c r="B3518" s="62" t="s">
        <v>867</v>
      </c>
      <c r="C3518" s="63">
        <v>113.2</v>
      </c>
    </row>
    <row r="3519" spans="1:3" x14ac:dyDescent="0.15">
      <c r="A3519" s="62" t="s">
        <v>4803</v>
      </c>
      <c r="B3519" s="62" t="s">
        <v>3734</v>
      </c>
      <c r="C3519" s="63">
        <v>142.30000000000001</v>
      </c>
    </row>
    <row r="3520" spans="1:3" x14ac:dyDescent="0.15">
      <c r="A3520" s="62" t="s">
        <v>4804</v>
      </c>
      <c r="B3520" s="62" t="s">
        <v>3736</v>
      </c>
      <c r="C3520" s="63">
        <v>171.4</v>
      </c>
    </row>
    <row r="3521" spans="1:3" x14ac:dyDescent="0.15">
      <c r="A3521" s="62" t="s">
        <v>4805</v>
      </c>
      <c r="B3521" s="62" t="s">
        <v>3738</v>
      </c>
      <c r="C3521" s="63">
        <v>200.5</v>
      </c>
    </row>
    <row r="3522" spans="1:3" x14ac:dyDescent="0.15">
      <c r="A3522" s="62" t="s">
        <v>4806</v>
      </c>
      <c r="B3522" s="62" t="s">
        <v>3844</v>
      </c>
      <c r="C3522" s="63">
        <v>132.6</v>
      </c>
    </row>
    <row r="3523" spans="1:3" x14ac:dyDescent="0.15">
      <c r="A3523" s="62" t="s">
        <v>4807</v>
      </c>
      <c r="B3523" s="62" t="s">
        <v>3846</v>
      </c>
      <c r="C3523" s="63">
        <v>161.69999999999999</v>
      </c>
    </row>
    <row r="3524" spans="1:3" x14ac:dyDescent="0.15">
      <c r="A3524" s="62" t="s">
        <v>4808</v>
      </c>
      <c r="B3524" s="62" t="s">
        <v>3848</v>
      </c>
      <c r="C3524" s="63">
        <v>190.8</v>
      </c>
    </row>
    <row r="3525" spans="1:3" x14ac:dyDescent="0.15">
      <c r="A3525" s="62" t="s">
        <v>4809</v>
      </c>
      <c r="B3525" s="62" t="s">
        <v>3850</v>
      </c>
      <c r="C3525" s="63">
        <v>219.9</v>
      </c>
    </row>
    <row r="3526" spans="1:3" x14ac:dyDescent="0.15">
      <c r="A3526" s="62" t="s">
        <v>4810</v>
      </c>
      <c r="B3526" s="62" t="s">
        <v>3892</v>
      </c>
      <c r="C3526" s="63">
        <v>89.1</v>
      </c>
    </row>
    <row r="3527" spans="1:3" x14ac:dyDescent="0.15">
      <c r="A3527" s="62" t="s">
        <v>4811</v>
      </c>
      <c r="B3527" s="62" t="s">
        <v>3894</v>
      </c>
      <c r="C3527" s="63">
        <v>118.2</v>
      </c>
    </row>
    <row r="3528" spans="1:3" x14ac:dyDescent="0.15">
      <c r="A3528" s="62" t="s">
        <v>4812</v>
      </c>
      <c r="B3528" s="62" t="s">
        <v>3896</v>
      </c>
      <c r="C3528" s="63">
        <v>147.30000000000001</v>
      </c>
    </row>
    <row r="3529" spans="1:3" x14ac:dyDescent="0.15">
      <c r="A3529" s="62" t="s">
        <v>4813</v>
      </c>
      <c r="B3529" s="62" t="s">
        <v>3898</v>
      </c>
      <c r="C3529" s="63">
        <v>176.4</v>
      </c>
    </row>
    <row r="3530" spans="1:3" x14ac:dyDescent="0.15">
      <c r="A3530" s="62" t="s">
        <v>4814</v>
      </c>
      <c r="B3530" s="62" t="s">
        <v>4004</v>
      </c>
      <c r="C3530" s="63">
        <v>108.5</v>
      </c>
    </row>
    <row r="3531" spans="1:3" x14ac:dyDescent="0.15">
      <c r="A3531" s="62" t="s">
        <v>4815</v>
      </c>
      <c r="B3531" s="62" t="s">
        <v>4006</v>
      </c>
      <c r="C3531" s="63">
        <v>137.6</v>
      </c>
    </row>
    <row r="3532" spans="1:3" x14ac:dyDescent="0.15">
      <c r="A3532" s="62" t="s">
        <v>4816</v>
      </c>
      <c r="B3532" s="62" t="s">
        <v>4008</v>
      </c>
      <c r="C3532" s="63">
        <v>166.7</v>
      </c>
    </row>
    <row r="3533" spans="1:3" x14ac:dyDescent="0.15">
      <c r="A3533" s="62" t="s">
        <v>4817</v>
      </c>
      <c r="B3533" s="62" t="s">
        <v>4010</v>
      </c>
      <c r="C3533" s="63">
        <v>195.8</v>
      </c>
    </row>
    <row r="3534" spans="1:3" x14ac:dyDescent="0.15">
      <c r="A3534" s="62" t="s">
        <v>4818</v>
      </c>
      <c r="B3534" s="62" t="s">
        <v>233</v>
      </c>
      <c r="C3534" s="63">
        <v>80</v>
      </c>
    </row>
    <row r="3535" spans="1:3" x14ac:dyDescent="0.15">
      <c r="A3535" s="62" t="s">
        <v>4819</v>
      </c>
      <c r="B3535" s="62" t="s">
        <v>4053</v>
      </c>
      <c r="C3535" s="63">
        <v>109.1</v>
      </c>
    </row>
    <row r="3536" spans="1:3" x14ac:dyDescent="0.15">
      <c r="A3536" s="62" t="s">
        <v>4820</v>
      </c>
      <c r="B3536" s="62" t="s">
        <v>763</v>
      </c>
      <c r="C3536" s="63">
        <v>118.8</v>
      </c>
    </row>
    <row r="3537" spans="1:3" x14ac:dyDescent="0.15">
      <c r="A3537" s="62" t="s">
        <v>4821</v>
      </c>
      <c r="B3537" s="62" t="s">
        <v>4056</v>
      </c>
      <c r="C3537" s="63">
        <v>147.9</v>
      </c>
    </row>
    <row r="3538" spans="1:3" x14ac:dyDescent="0.15">
      <c r="A3538" s="62" t="s">
        <v>4822</v>
      </c>
      <c r="B3538" s="62" t="s">
        <v>4058</v>
      </c>
      <c r="C3538" s="63">
        <v>104.3</v>
      </c>
    </row>
    <row r="3539" spans="1:3" x14ac:dyDescent="0.15">
      <c r="A3539" s="62" t="s">
        <v>4823</v>
      </c>
      <c r="B3539" s="62" t="s">
        <v>4060</v>
      </c>
      <c r="C3539" s="63">
        <v>133.4</v>
      </c>
    </row>
    <row r="3540" spans="1:3" x14ac:dyDescent="0.15">
      <c r="A3540" s="62" t="s">
        <v>4824</v>
      </c>
      <c r="B3540" s="62" t="s">
        <v>555</v>
      </c>
      <c r="C3540" s="63">
        <v>99.4</v>
      </c>
    </row>
    <row r="3541" spans="1:3" x14ac:dyDescent="0.15">
      <c r="A3541" s="62" t="s">
        <v>4825</v>
      </c>
      <c r="B3541" s="62" t="s">
        <v>4085</v>
      </c>
      <c r="C3541" s="63">
        <v>128.5</v>
      </c>
    </row>
    <row r="3542" spans="1:3" x14ac:dyDescent="0.15">
      <c r="A3542" s="62" t="s">
        <v>4826</v>
      </c>
      <c r="B3542" s="62" t="s">
        <v>4087</v>
      </c>
      <c r="C3542" s="63">
        <v>138.19999999999999</v>
      </c>
    </row>
    <row r="3543" spans="1:3" x14ac:dyDescent="0.15">
      <c r="A3543" s="62" t="s">
        <v>4827</v>
      </c>
      <c r="B3543" s="62" t="s">
        <v>4089</v>
      </c>
      <c r="C3543" s="63">
        <v>167.3</v>
      </c>
    </row>
    <row r="3544" spans="1:3" x14ac:dyDescent="0.15">
      <c r="A3544" s="62" t="s">
        <v>4828</v>
      </c>
      <c r="B3544" s="62" t="s">
        <v>4091</v>
      </c>
      <c r="C3544" s="63">
        <v>123.7</v>
      </c>
    </row>
    <row r="3545" spans="1:3" x14ac:dyDescent="0.15">
      <c r="A3545" s="62" t="s">
        <v>4829</v>
      </c>
      <c r="B3545" s="62" t="s">
        <v>4093</v>
      </c>
      <c r="C3545" s="63">
        <v>152.80000000000001</v>
      </c>
    </row>
    <row r="3546" spans="1:3" x14ac:dyDescent="0.15">
      <c r="A3546" s="62" t="s">
        <v>4830</v>
      </c>
      <c r="B3546" s="62" t="s">
        <v>4095</v>
      </c>
      <c r="C3546" s="63">
        <v>104.7</v>
      </c>
    </row>
    <row r="3547" spans="1:3" x14ac:dyDescent="0.15">
      <c r="A3547" s="62" t="s">
        <v>4831</v>
      </c>
      <c r="B3547" s="62" t="s">
        <v>1717</v>
      </c>
      <c r="C3547" s="63">
        <v>143</v>
      </c>
    </row>
    <row r="3548" spans="1:3" x14ac:dyDescent="0.15">
      <c r="A3548" s="62" t="s">
        <v>4832</v>
      </c>
      <c r="B3548" s="62" t="s">
        <v>4833</v>
      </c>
      <c r="C3548" s="63">
        <v>203</v>
      </c>
    </row>
    <row r="3549" spans="1:3" x14ac:dyDescent="0.15">
      <c r="A3549" s="62" t="s">
        <v>4834</v>
      </c>
      <c r="B3549" s="62" t="s">
        <v>4835</v>
      </c>
      <c r="C3549" s="63">
        <v>223</v>
      </c>
    </row>
    <row r="3550" spans="1:3" x14ac:dyDescent="0.15">
      <c r="A3550" s="62" t="s">
        <v>4836</v>
      </c>
      <c r="B3550" s="62" t="s">
        <v>4837</v>
      </c>
      <c r="C3550" s="63">
        <v>223</v>
      </c>
    </row>
    <row r="3551" spans="1:3" x14ac:dyDescent="0.15">
      <c r="A3551" s="62" t="s">
        <v>4838</v>
      </c>
      <c r="B3551" s="62" t="s">
        <v>4839</v>
      </c>
      <c r="C3551" s="63">
        <v>173</v>
      </c>
    </row>
    <row r="3552" spans="1:3" x14ac:dyDescent="0.15">
      <c r="A3552" s="62" t="s">
        <v>4840</v>
      </c>
      <c r="B3552" s="62" t="s">
        <v>4841</v>
      </c>
      <c r="C3552" s="63">
        <v>233</v>
      </c>
    </row>
    <row r="3553" spans="1:3" x14ac:dyDescent="0.15">
      <c r="A3553" s="62" t="s">
        <v>4842</v>
      </c>
      <c r="B3553" s="62" t="s">
        <v>4843</v>
      </c>
      <c r="C3553" s="63">
        <v>253</v>
      </c>
    </row>
    <row r="3554" spans="1:3" x14ac:dyDescent="0.15">
      <c r="A3554" s="62" t="s">
        <v>4844</v>
      </c>
      <c r="B3554" s="62" t="s">
        <v>4845</v>
      </c>
      <c r="C3554" s="63">
        <v>253</v>
      </c>
    </row>
    <row r="3555" spans="1:3" x14ac:dyDescent="0.15">
      <c r="A3555" s="62" t="s">
        <v>4846</v>
      </c>
      <c r="B3555" s="62" t="s">
        <v>4847</v>
      </c>
      <c r="C3555" s="63">
        <v>163</v>
      </c>
    </row>
    <row r="3556" spans="1:3" x14ac:dyDescent="0.15">
      <c r="A3556" s="62" t="s">
        <v>4848</v>
      </c>
      <c r="B3556" s="62" t="s">
        <v>4849</v>
      </c>
      <c r="C3556" s="63">
        <v>223</v>
      </c>
    </row>
    <row r="3557" spans="1:3" x14ac:dyDescent="0.15">
      <c r="A3557" s="62" t="s">
        <v>4850</v>
      </c>
      <c r="B3557" s="62" t="s">
        <v>4851</v>
      </c>
      <c r="C3557" s="63">
        <v>243</v>
      </c>
    </row>
    <row r="3558" spans="1:3" x14ac:dyDescent="0.15">
      <c r="A3558" s="62" t="s">
        <v>4852</v>
      </c>
      <c r="B3558" s="62" t="s">
        <v>4853</v>
      </c>
      <c r="C3558" s="63">
        <v>243</v>
      </c>
    </row>
    <row r="3559" spans="1:3" x14ac:dyDescent="0.15">
      <c r="A3559" s="62" t="s">
        <v>4854</v>
      </c>
      <c r="B3559" s="62" t="s">
        <v>4855</v>
      </c>
      <c r="C3559" s="63">
        <v>153</v>
      </c>
    </row>
    <row r="3560" spans="1:3" x14ac:dyDescent="0.15">
      <c r="A3560" s="62" t="s">
        <v>4856</v>
      </c>
      <c r="B3560" s="62" t="s">
        <v>4857</v>
      </c>
      <c r="C3560" s="63">
        <v>213</v>
      </c>
    </row>
    <row r="3561" spans="1:3" x14ac:dyDescent="0.15">
      <c r="A3561" s="62" t="s">
        <v>4858</v>
      </c>
      <c r="B3561" s="62" t="s">
        <v>4859</v>
      </c>
      <c r="C3561" s="63">
        <v>233</v>
      </c>
    </row>
    <row r="3562" spans="1:3" x14ac:dyDescent="0.15">
      <c r="A3562" s="62" t="s">
        <v>4860</v>
      </c>
      <c r="B3562" s="62" t="s">
        <v>4861</v>
      </c>
      <c r="C3562" s="63">
        <v>233</v>
      </c>
    </row>
    <row r="3563" spans="1:3" x14ac:dyDescent="0.15">
      <c r="A3563" s="62" t="s">
        <v>4862</v>
      </c>
      <c r="B3563" s="62" t="s">
        <v>758</v>
      </c>
      <c r="C3563" s="63">
        <v>123</v>
      </c>
    </row>
    <row r="3564" spans="1:3" x14ac:dyDescent="0.15">
      <c r="A3564" s="62" t="s">
        <v>4863</v>
      </c>
      <c r="B3564" s="62" t="s">
        <v>4864</v>
      </c>
      <c r="C3564" s="63">
        <v>183</v>
      </c>
    </row>
    <row r="3565" spans="1:3" x14ac:dyDescent="0.15">
      <c r="A3565" s="62" t="s">
        <v>4865</v>
      </c>
      <c r="B3565" s="62" t="s">
        <v>4866</v>
      </c>
      <c r="C3565" s="63">
        <v>203</v>
      </c>
    </row>
    <row r="3566" spans="1:3" x14ac:dyDescent="0.15">
      <c r="A3566" s="62" t="s">
        <v>4867</v>
      </c>
      <c r="B3566" s="62" t="s">
        <v>4868</v>
      </c>
      <c r="C3566" s="63">
        <v>203</v>
      </c>
    </row>
    <row r="3567" spans="1:3" x14ac:dyDescent="0.15">
      <c r="A3567" s="62" t="s">
        <v>4869</v>
      </c>
      <c r="B3567" s="62" t="s">
        <v>4870</v>
      </c>
      <c r="C3567" s="63">
        <v>153</v>
      </c>
    </row>
    <row r="3568" spans="1:3" x14ac:dyDescent="0.15">
      <c r="A3568" s="62" t="s">
        <v>4871</v>
      </c>
      <c r="B3568" s="62" t="s">
        <v>4872</v>
      </c>
      <c r="C3568" s="63">
        <v>213</v>
      </c>
    </row>
    <row r="3569" spans="1:3" x14ac:dyDescent="0.15">
      <c r="A3569" s="62" t="s">
        <v>4873</v>
      </c>
      <c r="B3569" s="62" t="s">
        <v>4874</v>
      </c>
      <c r="C3569" s="63">
        <v>233</v>
      </c>
    </row>
    <row r="3570" spans="1:3" x14ac:dyDescent="0.15">
      <c r="A3570" s="62" t="s">
        <v>4875</v>
      </c>
      <c r="B3570" s="62" t="s">
        <v>4876</v>
      </c>
      <c r="C3570" s="63">
        <v>233</v>
      </c>
    </row>
    <row r="3571" spans="1:3" x14ac:dyDescent="0.15">
      <c r="A3571" s="62" t="s">
        <v>4877</v>
      </c>
      <c r="B3571" s="62" t="s">
        <v>4878</v>
      </c>
      <c r="C3571" s="63">
        <v>143</v>
      </c>
    </row>
    <row r="3572" spans="1:3" x14ac:dyDescent="0.15">
      <c r="A3572" s="62" t="s">
        <v>4879</v>
      </c>
      <c r="B3572" s="62" t="s">
        <v>4880</v>
      </c>
      <c r="C3572" s="63">
        <v>203</v>
      </c>
    </row>
    <row r="3573" spans="1:3" x14ac:dyDescent="0.15">
      <c r="A3573" s="62" t="s">
        <v>4881</v>
      </c>
      <c r="B3573" s="62" t="s">
        <v>4882</v>
      </c>
      <c r="C3573" s="63">
        <v>223</v>
      </c>
    </row>
    <row r="3574" spans="1:3" x14ac:dyDescent="0.15">
      <c r="A3574" s="62" t="s">
        <v>4883</v>
      </c>
      <c r="B3574" s="62" t="s">
        <v>4884</v>
      </c>
      <c r="C3574" s="63">
        <v>223</v>
      </c>
    </row>
    <row r="3575" spans="1:3" x14ac:dyDescent="0.15">
      <c r="A3575" s="62" t="s">
        <v>4885</v>
      </c>
      <c r="B3575" s="62" t="s">
        <v>4886</v>
      </c>
      <c r="C3575" s="63">
        <v>133</v>
      </c>
    </row>
    <row r="3576" spans="1:3" x14ac:dyDescent="0.15">
      <c r="A3576" s="62" t="s">
        <v>4887</v>
      </c>
      <c r="B3576" s="62" t="s">
        <v>4888</v>
      </c>
      <c r="C3576" s="63">
        <v>193</v>
      </c>
    </row>
    <row r="3577" spans="1:3" x14ac:dyDescent="0.15">
      <c r="A3577" s="62" t="s">
        <v>4889</v>
      </c>
      <c r="B3577" s="62" t="s">
        <v>4890</v>
      </c>
      <c r="C3577" s="63">
        <v>213</v>
      </c>
    </row>
    <row r="3578" spans="1:3" x14ac:dyDescent="0.15">
      <c r="A3578" s="62" t="s">
        <v>4891</v>
      </c>
      <c r="B3578" s="62" t="s">
        <v>4892</v>
      </c>
      <c r="C3578" s="63">
        <v>213</v>
      </c>
    </row>
    <row r="3579" spans="1:3" x14ac:dyDescent="0.15">
      <c r="A3579" s="62" t="s">
        <v>4893</v>
      </c>
      <c r="B3579" s="62" t="s">
        <v>4894</v>
      </c>
      <c r="C3579" s="63">
        <v>110</v>
      </c>
    </row>
    <row r="3580" spans="1:3" x14ac:dyDescent="0.15">
      <c r="A3580" s="62" t="s">
        <v>4895</v>
      </c>
      <c r="B3580" s="62" t="s">
        <v>4896</v>
      </c>
      <c r="C3580" s="63">
        <v>160</v>
      </c>
    </row>
    <row r="3581" spans="1:3" x14ac:dyDescent="0.15">
      <c r="A3581" s="62" t="s">
        <v>4897</v>
      </c>
      <c r="B3581" s="62" t="s">
        <v>4898</v>
      </c>
      <c r="C3581" s="63">
        <v>135</v>
      </c>
    </row>
    <row r="3582" spans="1:3" x14ac:dyDescent="0.15">
      <c r="A3582" s="62" t="s">
        <v>4899</v>
      </c>
      <c r="B3582" s="62" t="s">
        <v>4900</v>
      </c>
      <c r="C3582" s="63">
        <v>190</v>
      </c>
    </row>
    <row r="3583" spans="1:3" x14ac:dyDescent="0.15">
      <c r="A3583" s="62" t="s">
        <v>4901</v>
      </c>
      <c r="B3583" s="62" t="s">
        <v>4902</v>
      </c>
      <c r="C3583" s="63">
        <v>170</v>
      </c>
    </row>
    <row r="3584" spans="1:3" x14ac:dyDescent="0.15">
      <c r="A3584" s="62" t="s">
        <v>4903</v>
      </c>
      <c r="B3584" s="62" t="s">
        <v>4904</v>
      </c>
      <c r="C3584" s="63">
        <v>140</v>
      </c>
    </row>
    <row r="3585" spans="1:3" x14ac:dyDescent="0.15">
      <c r="A3585" s="62" t="s">
        <v>4905</v>
      </c>
      <c r="B3585" s="62" t="s">
        <v>4906</v>
      </c>
      <c r="C3585" s="63">
        <v>190</v>
      </c>
    </row>
    <row r="3586" spans="1:3" x14ac:dyDescent="0.15">
      <c r="A3586" s="62" t="s">
        <v>4907</v>
      </c>
      <c r="B3586" s="62" t="s">
        <v>4908</v>
      </c>
      <c r="C3586" s="63">
        <v>165</v>
      </c>
    </row>
    <row r="3587" spans="1:3" x14ac:dyDescent="0.15">
      <c r="A3587" s="62" t="s">
        <v>4909</v>
      </c>
      <c r="B3587" s="62" t="s">
        <v>4910</v>
      </c>
      <c r="C3587" s="63">
        <v>220</v>
      </c>
    </row>
    <row r="3588" spans="1:3" x14ac:dyDescent="0.15">
      <c r="A3588" s="62" t="s">
        <v>4911</v>
      </c>
      <c r="B3588" s="62" t="s">
        <v>4912</v>
      </c>
      <c r="C3588" s="63">
        <v>200</v>
      </c>
    </row>
    <row r="3589" spans="1:3" x14ac:dyDescent="0.15">
      <c r="A3589" s="62" t="s">
        <v>4913</v>
      </c>
      <c r="B3589" s="62" t="s">
        <v>4914</v>
      </c>
      <c r="C3589" s="63">
        <v>130</v>
      </c>
    </row>
    <row r="3590" spans="1:3" x14ac:dyDescent="0.15">
      <c r="A3590" s="62" t="s">
        <v>4915</v>
      </c>
      <c r="B3590" s="62" t="s">
        <v>4916</v>
      </c>
      <c r="C3590" s="63">
        <v>180</v>
      </c>
    </row>
    <row r="3591" spans="1:3" x14ac:dyDescent="0.15">
      <c r="A3591" s="62" t="s">
        <v>4917</v>
      </c>
      <c r="B3591" s="62" t="s">
        <v>4918</v>
      </c>
      <c r="C3591" s="63">
        <v>155</v>
      </c>
    </row>
    <row r="3592" spans="1:3" x14ac:dyDescent="0.15">
      <c r="A3592" s="62" t="s">
        <v>4919</v>
      </c>
      <c r="B3592" s="62" t="s">
        <v>4920</v>
      </c>
      <c r="C3592" s="63">
        <v>210</v>
      </c>
    </row>
    <row r="3593" spans="1:3" x14ac:dyDescent="0.15">
      <c r="A3593" s="62" t="s">
        <v>4921</v>
      </c>
      <c r="B3593" s="62" t="s">
        <v>4922</v>
      </c>
      <c r="C3593" s="63">
        <v>190</v>
      </c>
    </row>
    <row r="3594" spans="1:3" x14ac:dyDescent="0.15">
      <c r="A3594" s="62" t="s">
        <v>4923</v>
      </c>
      <c r="B3594" s="62" t="s">
        <v>4924</v>
      </c>
      <c r="C3594" s="63">
        <v>120</v>
      </c>
    </row>
    <row r="3595" spans="1:3" x14ac:dyDescent="0.15">
      <c r="A3595" s="62" t="s">
        <v>4925</v>
      </c>
      <c r="B3595" s="62" t="s">
        <v>4926</v>
      </c>
      <c r="C3595" s="63">
        <v>170</v>
      </c>
    </row>
    <row r="3596" spans="1:3" x14ac:dyDescent="0.15">
      <c r="A3596" s="62" t="s">
        <v>4927</v>
      </c>
      <c r="B3596" s="62" t="s">
        <v>4928</v>
      </c>
      <c r="C3596" s="63">
        <v>145</v>
      </c>
    </row>
    <row r="3597" spans="1:3" x14ac:dyDescent="0.15">
      <c r="A3597" s="62" t="s">
        <v>4929</v>
      </c>
      <c r="B3597" s="62" t="s">
        <v>4930</v>
      </c>
      <c r="C3597" s="63">
        <v>200</v>
      </c>
    </row>
    <row r="3598" spans="1:3" x14ac:dyDescent="0.15">
      <c r="A3598" s="62" t="s">
        <v>4931</v>
      </c>
      <c r="B3598" s="62" t="s">
        <v>4932</v>
      </c>
      <c r="C3598" s="63">
        <v>180</v>
      </c>
    </row>
    <row r="3599" spans="1:3" x14ac:dyDescent="0.15">
      <c r="A3599" s="62" t="s">
        <v>4933</v>
      </c>
      <c r="B3599" s="62" t="s">
        <v>4934</v>
      </c>
      <c r="C3599" s="63">
        <v>110</v>
      </c>
    </row>
    <row r="3600" spans="1:3" x14ac:dyDescent="0.15">
      <c r="A3600" s="62" t="s">
        <v>4935</v>
      </c>
      <c r="B3600" s="62" t="s">
        <v>4936</v>
      </c>
      <c r="C3600" s="63">
        <v>150</v>
      </c>
    </row>
    <row r="3601" spans="1:3" x14ac:dyDescent="0.15">
      <c r="A3601" s="62" t="s">
        <v>4937</v>
      </c>
      <c r="B3601" s="62" t="s">
        <v>4938</v>
      </c>
      <c r="C3601" s="63">
        <v>135</v>
      </c>
    </row>
    <row r="3602" spans="1:3" x14ac:dyDescent="0.15">
      <c r="A3602" s="62" t="s">
        <v>4939</v>
      </c>
      <c r="B3602" s="62" t="s">
        <v>4940</v>
      </c>
      <c r="C3602" s="63">
        <v>190</v>
      </c>
    </row>
    <row r="3603" spans="1:3" x14ac:dyDescent="0.15">
      <c r="A3603" s="62" t="s">
        <v>4941</v>
      </c>
      <c r="B3603" s="62" t="s">
        <v>4942</v>
      </c>
      <c r="C3603" s="63">
        <v>170</v>
      </c>
    </row>
    <row r="3604" spans="1:3" x14ac:dyDescent="0.15">
      <c r="A3604" s="62" t="s">
        <v>4943</v>
      </c>
      <c r="B3604" s="62" t="s">
        <v>4944</v>
      </c>
      <c r="C3604" s="63">
        <v>140</v>
      </c>
    </row>
    <row r="3605" spans="1:3" x14ac:dyDescent="0.15">
      <c r="A3605" s="62" t="s">
        <v>4945</v>
      </c>
      <c r="B3605" s="62" t="s">
        <v>4946</v>
      </c>
      <c r="C3605" s="63">
        <v>180</v>
      </c>
    </row>
    <row r="3606" spans="1:3" x14ac:dyDescent="0.15">
      <c r="A3606" s="62" t="s">
        <v>4947</v>
      </c>
      <c r="B3606" s="62" t="s">
        <v>4948</v>
      </c>
      <c r="C3606" s="63">
        <v>165</v>
      </c>
    </row>
    <row r="3607" spans="1:3" x14ac:dyDescent="0.15">
      <c r="A3607" s="62" t="s">
        <v>4949</v>
      </c>
      <c r="B3607" s="62" t="s">
        <v>4950</v>
      </c>
      <c r="C3607" s="63">
        <v>220</v>
      </c>
    </row>
    <row r="3608" spans="1:3" x14ac:dyDescent="0.15">
      <c r="A3608" s="62" t="s">
        <v>4951</v>
      </c>
      <c r="B3608" s="62" t="s">
        <v>4952</v>
      </c>
      <c r="C3608" s="63">
        <v>200</v>
      </c>
    </row>
    <row r="3609" spans="1:3" x14ac:dyDescent="0.15">
      <c r="A3609" s="62" t="s">
        <v>4953</v>
      </c>
      <c r="B3609" s="62" t="s">
        <v>4954</v>
      </c>
      <c r="C3609" s="63">
        <v>130</v>
      </c>
    </row>
    <row r="3610" spans="1:3" x14ac:dyDescent="0.15">
      <c r="A3610" s="62" t="s">
        <v>4955</v>
      </c>
      <c r="B3610" s="62" t="s">
        <v>4956</v>
      </c>
      <c r="C3610" s="63">
        <v>170</v>
      </c>
    </row>
    <row r="3611" spans="1:3" x14ac:dyDescent="0.15">
      <c r="A3611" s="62" t="s">
        <v>4957</v>
      </c>
      <c r="B3611" s="62" t="s">
        <v>4958</v>
      </c>
      <c r="C3611" s="63">
        <v>155</v>
      </c>
    </row>
    <row r="3612" spans="1:3" x14ac:dyDescent="0.15">
      <c r="A3612" s="62" t="s">
        <v>4959</v>
      </c>
      <c r="B3612" s="62" t="s">
        <v>4960</v>
      </c>
      <c r="C3612" s="63">
        <v>210</v>
      </c>
    </row>
    <row r="3613" spans="1:3" x14ac:dyDescent="0.15">
      <c r="A3613" s="62" t="s">
        <v>4961</v>
      </c>
      <c r="B3613" s="62" t="s">
        <v>4962</v>
      </c>
      <c r="C3613" s="63">
        <v>190</v>
      </c>
    </row>
    <row r="3614" spans="1:3" x14ac:dyDescent="0.15">
      <c r="A3614" s="62" t="s">
        <v>4963</v>
      </c>
      <c r="B3614" s="62" t="s">
        <v>4964</v>
      </c>
      <c r="C3614" s="63">
        <v>120</v>
      </c>
    </row>
    <row r="3615" spans="1:3" x14ac:dyDescent="0.15">
      <c r="A3615" s="62" t="s">
        <v>4965</v>
      </c>
      <c r="B3615" s="62" t="s">
        <v>4966</v>
      </c>
      <c r="C3615" s="63">
        <v>160</v>
      </c>
    </row>
    <row r="3616" spans="1:3" x14ac:dyDescent="0.15">
      <c r="A3616" s="62" t="s">
        <v>4967</v>
      </c>
      <c r="B3616" s="62" t="s">
        <v>4968</v>
      </c>
      <c r="C3616" s="63">
        <v>145</v>
      </c>
    </row>
    <row r="3617" spans="1:3" x14ac:dyDescent="0.15">
      <c r="A3617" s="62" t="s">
        <v>4969</v>
      </c>
      <c r="B3617" s="62" t="s">
        <v>4970</v>
      </c>
      <c r="C3617" s="63">
        <v>200</v>
      </c>
    </row>
    <row r="3618" spans="1:3" x14ac:dyDescent="0.15">
      <c r="A3618" s="62" t="s">
        <v>4971</v>
      </c>
      <c r="B3618" s="62" t="s">
        <v>4972</v>
      </c>
      <c r="C3618" s="63">
        <v>180</v>
      </c>
    </row>
    <row r="3619" spans="1:3" x14ac:dyDescent="0.15">
      <c r="A3619" s="62" t="s">
        <v>4973</v>
      </c>
      <c r="B3619" s="62" t="s">
        <v>767</v>
      </c>
      <c r="C3619" s="63">
        <v>60</v>
      </c>
    </row>
    <row r="3620" spans="1:3" x14ac:dyDescent="0.15">
      <c r="A3620" s="62" t="s">
        <v>4974</v>
      </c>
      <c r="B3620" s="62" t="s">
        <v>4975</v>
      </c>
      <c r="C3620" s="63">
        <v>160</v>
      </c>
    </row>
    <row r="3621" spans="1:3" x14ac:dyDescent="0.15">
      <c r="A3621" s="62" t="s">
        <v>4976</v>
      </c>
      <c r="B3621" s="62" t="s">
        <v>4977</v>
      </c>
      <c r="C3621" s="63">
        <v>190</v>
      </c>
    </row>
    <row r="3622" spans="1:3" x14ac:dyDescent="0.15">
      <c r="A3622" s="62" t="s">
        <v>4978</v>
      </c>
      <c r="B3622" s="62" t="s">
        <v>4979</v>
      </c>
      <c r="C3622" s="63">
        <v>180</v>
      </c>
    </row>
    <row r="3623" spans="1:3" x14ac:dyDescent="0.15">
      <c r="A3623" s="62" t="s">
        <v>4980</v>
      </c>
      <c r="B3623" s="62" t="s">
        <v>4981</v>
      </c>
      <c r="C3623" s="63">
        <v>170</v>
      </c>
    </row>
    <row r="3624" spans="1:3" x14ac:dyDescent="0.15">
      <c r="A3624" s="62" t="s">
        <v>4982</v>
      </c>
      <c r="B3624" s="62" t="s">
        <v>4983</v>
      </c>
      <c r="C3624" s="63">
        <v>140</v>
      </c>
    </row>
    <row r="3625" spans="1:3" x14ac:dyDescent="0.15">
      <c r="A3625" s="62" t="s">
        <v>4984</v>
      </c>
      <c r="B3625" s="62" t="s">
        <v>4985</v>
      </c>
      <c r="C3625" s="63">
        <v>170</v>
      </c>
    </row>
    <row r="3626" spans="1:3" x14ac:dyDescent="0.15">
      <c r="A3626" s="62" t="s">
        <v>4986</v>
      </c>
      <c r="B3626" s="62" t="s">
        <v>4987</v>
      </c>
      <c r="C3626" s="63">
        <v>160</v>
      </c>
    </row>
    <row r="3627" spans="1:3" x14ac:dyDescent="0.15">
      <c r="A3627" s="62" t="s">
        <v>4988</v>
      </c>
      <c r="B3627" s="62" t="s">
        <v>4989</v>
      </c>
      <c r="C3627" s="63">
        <v>150</v>
      </c>
    </row>
    <row r="3628" spans="1:3" x14ac:dyDescent="0.15">
      <c r="A3628" s="62" t="s">
        <v>4990</v>
      </c>
      <c r="B3628" s="62" t="s">
        <v>4991</v>
      </c>
      <c r="C3628" s="63">
        <v>140</v>
      </c>
    </row>
    <row r="3629" spans="1:3" x14ac:dyDescent="0.15">
      <c r="A3629" s="62" t="s">
        <v>4992</v>
      </c>
      <c r="B3629" s="62" t="s">
        <v>4993</v>
      </c>
      <c r="C3629" s="63">
        <v>250</v>
      </c>
    </row>
    <row r="3630" spans="1:3" x14ac:dyDescent="0.15">
      <c r="A3630" s="62" t="s">
        <v>4994</v>
      </c>
      <c r="B3630" s="62" t="s">
        <v>1717</v>
      </c>
      <c r="C3630" s="63">
        <v>140.1</v>
      </c>
    </row>
    <row r="3631" spans="1:3" x14ac:dyDescent="0.15">
      <c r="A3631" s="62" t="s">
        <v>4995</v>
      </c>
      <c r="B3631" s="62" t="s">
        <v>4833</v>
      </c>
      <c r="C3631" s="63">
        <v>200.1</v>
      </c>
    </row>
    <row r="3632" spans="1:3" x14ac:dyDescent="0.15">
      <c r="A3632" s="62" t="s">
        <v>4996</v>
      </c>
      <c r="B3632" s="62" t="s">
        <v>4835</v>
      </c>
      <c r="C3632" s="63">
        <v>220.1</v>
      </c>
    </row>
    <row r="3633" spans="1:3" x14ac:dyDescent="0.15">
      <c r="A3633" s="62" t="s">
        <v>4997</v>
      </c>
      <c r="B3633" s="62" t="s">
        <v>4837</v>
      </c>
      <c r="C3633" s="63">
        <v>220.1</v>
      </c>
    </row>
    <row r="3634" spans="1:3" x14ac:dyDescent="0.15">
      <c r="A3634" s="62" t="s">
        <v>4998</v>
      </c>
      <c r="B3634" s="62" t="s">
        <v>4839</v>
      </c>
      <c r="C3634" s="63">
        <v>169.5</v>
      </c>
    </row>
    <row r="3635" spans="1:3" x14ac:dyDescent="0.15">
      <c r="A3635" s="62" t="s">
        <v>4999</v>
      </c>
      <c r="B3635" s="62" t="s">
        <v>4841</v>
      </c>
      <c r="C3635" s="63">
        <v>229.5</v>
      </c>
    </row>
    <row r="3636" spans="1:3" x14ac:dyDescent="0.15">
      <c r="A3636" s="62" t="s">
        <v>5000</v>
      </c>
      <c r="B3636" s="62" t="s">
        <v>4843</v>
      </c>
      <c r="C3636" s="63">
        <v>249.5</v>
      </c>
    </row>
    <row r="3637" spans="1:3" x14ac:dyDescent="0.15">
      <c r="A3637" s="62" t="s">
        <v>5001</v>
      </c>
      <c r="B3637" s="62" t="s">
        <v>4845</v>
      </c>
      <c r="C3637" s="63">
        <v>249.5</v>
      </c>
    </row>
    <row r="3638" spans="1:3" x14ac:dyDescent="0.15">
      <c r="A3638" s="62" t="s">
        <v>5002</v>
      </c>
      <c r="B3638" s="62" t="s">
        <v>4847</v>
      </c>
      <c r="C3638" s="63">
        <v>159.69999999999999</v>
      </c>
    </row>
    <row r="3639" spans="1:3" x14ac:dyDescent="0.15">
      <c r="A3639" s="62" t="s">
        <v>5003</v>
      </c>
      <c r="B3639" s="62" t="s">
        <v>4849</v>
      </c>
      <c r="C3639" s="63">
        <v>219.7</v>
      </c>
    </row>
    <row r="3640" spans="1:3" x14ac:dyDescent="0.15">
      <c r="A3640" s="62" t="s">
        <v>5004</v>
      </c>
      <c r="B3640" s="62" t="s">
        <v>4851</v>
      </c>
      <c r="C3640" s="63">
        <v>239.7</v>
      </c>
    </row>
    <row r="3641" spans="1:3" x14ac:dyDescent="0.15">
      <c r="A3641" s="62" t="s">
        <v>5005</v>
      </c>
      <c r="B3641" s="62" t="s">
        <v>4853</v>
      </c>
      <c r="C3641" s="63">
        <v>239.7</v>
      </c>
    </row>
    <row r="3642" spans="1:3" x14ac:dyDescent="0.15">
      <c r="A3642" s="62" t="s">
        <v>5006</v>
      </c>
      <c r="B3642" s="62" t="s">
        <v>4855</v>
      </c>
      <c r="C3642" s="63">
        <v>149.9</v>
      </c>
    </row>
    <row r="3643" spans="1:3" x14ac:dyDescent="0.15">
      <c r="A3643" s="62" t="s">
        <v>5007</v>
      </c>
      <c r="B3643" s="62" t="s">
        <v>4857</v>
      </c>
      <c r="C3643" s="63">
        <v>209.9</v>
      </c>
    </row>
    <row r="3644" spans="1:3" x14ac:dyDescent="0.15">
      <c r="A3644" s="62" t="s">
        <v>5008</v>
      </c>
      <c r="B3644" s="62" t="s">
        <v>4859</v>
      </c>
      <c r="C3644" s="63">
        <v>229.9</v>
      </c>
    </row>
    <row r="3645" spans="1:3" x14ac:dyDescent="0.15">
      <c r="A3645" s="62" t="s">
        <v>5009</v>
      </c>
      <c r="B3645" s="62" t="s">
        <v>4861</v>
      </c>
      <c r="C3645" s="63">
        <v>229.9</v>
      </c>
    </row>
    <row r="3646" spans="1:3" x14ac:dyDescent="0.15">
      <c r="A3646" s="62" t="s">
        <v>5010</v>
      </c>
      <c r="B3646" s="62" t="s">
        <v>758</v>
      </c>
      <c r="C3646" s="63">
        <v>120.5</v>
      </c>
    </row>
    <row r="3647" spans="1:3" x14ac:dyDescent="0.15">
      <c r="A3647" s="62" t="s">
        <v>5011</v>
      </c>
      <c r="B3647" s="62" t="s">
        <v>4864</v>
      </c>
      <c r="C3647" s="63">
        <v>180.5</v>
      </c>
    </row>
    <row r="3648" spans="1:3" x14ac:dyDescent="0.15">
      <c r="A3648" s="62" t="s">
        <v>5012</v>
      </c>
      <c r="B3648" s="62" t="s">
        <v>4866</v>
      </c>
      <c r="C3648" s="63">
        <v>200.5</v>
      </c>
    </row>
    <row r="3649" spans="1:3" x14ac:dyDescent="0.15">
      <c r="A3649" s="62" t="s">
        <v>5013</v>
      </c>
      <c r="B3649" s="62" t="s">
        <v>4868</v>
      </c>
      <c r="C3649" s="63">
        <v>200.5</v>
      </c>
    </row>
    <row r="3650" spans="1:3" x14ac:dyDescent="0.15">
      <c r="A3650" s="62" t="s">
        <v>5014</v>
      </c>
      <c r="B3650" s="62" t="s">
        <v>4870</v>
      </c>
      <c r="C3650" s="63">
        <v>149.9</v>
      </c>
    </row>
    <row r="3651" spans="1:3" x14ac:dyDescent="0.15">
      <c r="A3651" s="62" t="s">
        <v>5015</v>
      </c>
      <c r="B3651" s="62" t="s">
        <v>4872</v>
      </c>
      <c r="C3651" s="63">
        <v>209.9</v>
      </c>
    </row>
    <row r="3652" spans="1:3" x14ac:dyDescent="0.15">
      <c r="A3652" s="62" t="s">
        <v>5016</v>
      </c>
      <c r="B3652" s="62" t="s">
        <v>4874</v>
      </c>
      <c r="C3652" s="63">
        <v>229.9</v>
      </c>
    </row>
    <row r="3653" spans="1:3" x14ac:dyDescent="0.15">
      <c r="A3653" s="62" t="s">
        <v>5017</v>
      </c>
      <c r="B3653" s="62" t="s">
        <v>4876</v>
      </c>
      <c r="C3653" s="63">
        <v>229.9</v>
      </c>
    </row>
    <row r="3654" spans="1:3" x14ac:dyDescent="0.15">
      <c r="A3654" s="62" t="s">
        <v>5018</v>
      </c>
      <c r="B3654" s="62" t="s">
        <v>4878</v>
      </c>
      <c r="C3654" s="63">
        <v>140.1</v>
      </c>
    </row>
    <row r="3655" spans="1:3" x14ac:dyDescent="0.15">
      <c r="A3655" s="62" t="s">
        <v>5019</v>
      </c>
      <c r="B3655" s="62" t="s">
        <v>4880</v>
      </c>
      <c r="C3655" s="63">
        <v>200.1</v>
      </c>
    </row>
    <row r="3656" spans="1:3" x14ac:dyDescent="0.15">
      <c r="A3656" s="62" t="s">
        <v>5020</v>
      </c>
      <c r="B3656" s="62" t="s">
        <v>4882</v>
      </c>
      <c r="C3656" s="63">
        <v>220.1</v>
      </c>
    </row>
    <row r="3657" spans="1:3" x14ac:dyDescent="0.15">
      <c r="A3657" s="62" t="s">
        <v>5021</v>
      </c>
      <c r="B3657" s="62" t="s">
        <v>4884</v>
      </c>
      <c r="C3657" s="63">
        <v>220.1</v>
      </c>
    </row>
    <row r="3658" spans="1:3" x14ac:dyDescent="0.15">
      <c r="A3658" s="62" t="s">
        <v>5022</v>
      </c>
      <c r="B3658" s="62" t="s">
        <v>4886</v>
      </c>
      <c r="C3658" s="63">
        <v>130.30000000000001</v>
      </c>
    </row>
    <row r="3659" spans="1:3" x14ac:dyDescent="0.15">
      <c r="A3659" s="62" t="s">
        <v>5023</v>
      </c>
      <c r="B3659" s="62" t="s">
        <v>4888</v>
      </c>
      <c r="C3659" s="63">
        <v>190.3</v>
      </c>
    </row>
    <row r="3660" spans="1:3" x14ac:dyDescent="0.15">
      <c r="A3660" s="62" t="s">
        <v>5024</v>
      </c>
      <c r="B3660" s="62" t="s">
        <v>4890</v>
      </c>
      <c r="C3660" s="63">
        <v>210.3</v>
      </c>
    </row>
    <row r="3661" spans="1:3" x14ac:dyDescent="0.15">
      <c r="A3661" s="62" t="s">
        <v>5025</v>
      </c>
      <c r="B3661" s="62" t="s">
        <v>4892</v>
      </c>
      <c r="C3661" s="63">
        <v>210.3</v>
      </c>
    </row>
    <row r="3662" spans="1:3" x14ac:dyDescent="0.15">
      <c r="A3662" s="62" t="s">
        <v>5026</v>
      </c>
      <c r="B3662" s="62" t="s">
        <v>4894</v>
      </c>
      <c r="C3662" s="63">
        <v>107.8</v>
      </c>
    </row>
    <row r="3663" spans="1:3" x14ac:dyDescent="0.15">
      <c r="A3663" s="62" t="s">
        <v>5027</v>
      </c>
      <c r="B3663" s="62" t="s">
        <v>4896</v>
      </c>
      <c r="C3663" s="63">
        <v>157.80000000000001</v>
      </c>
    </row>
    <row r="3664" spans="1:3" x14ac:dyDescent="0.15">
      <c r="A3664" s="62" t="s">
        <v>5028</v>
      </c>
      <c r="B3664" s="62" t="s">
        <v>4898</v>
      </c>
      <c r="C3664" s="63">
        <v>132.80000000000001</v>
      </c>
    </row>
    <row r="3665" spans="1:3" x14ac:dyDescent="0.15">
      <c r="A3665" s="62" t="s">
        <v>5029</v>
      </c>
      <c r="B3665" s="62" t="s">
        <v>4900</v>
      </c>
      <c r="C3665" s="63">
        <v>187.8</v>
      </c>
    </row>
    <row r="3666" spans="1:3" x14ac:dyDescent="0.15">
      <c r="A3666" s="62" t="s">
        <v>5030</v>
      </c>
      <c r="B3666" s="62" t="s">
        <v>4902</v>
      </c>
      <c r="C3666" s="63">
        <v>167.8</v>
      </c>
    </row>
    <row r="3667" spans="1:3" x14ac:dyDescent="0.15">
      <c r="A3667" s="62" t="s">
        <v>5031</v>
      </c>
      <c r="B3667" s="62" t="s">
        <v>4904</v>
      </c>
      <c r="C3667" s="63">
        <v>137.19999999999999</v>
      </c>
    </row>
    <row r="3668" spans="1:3" x14ac:dyDescent="0.15">
      <c r="A3668" s="62" t="s">
        <v>5032</v>
      </c>
      <c r="B3668" s="62" t="s">
        <v>4906</v>
      </c>
      <c r="C3668" s="63">
        <v>187.2</v>
      </c>
    </row>
    <row r="3669" spans="1:3" x14ac:dyDescent="0.15">
      <c r="A3669" s="62" t="s">
        <v>5033</v>
      </c>
      <c r="B3669" s="62" t="s">
        <v>4908</v>
      </c>
      <c r="C3669" s="63">
        <v>162.19999999999999</v>
      </c>
    </row>
    <row r="3670" spans="1:3" x14ac:dyDescent="0.15">
      <c r="A3670" s="62" t="s">
        <v>5034</v>
      </c>
      <c r="B3670" s="62" t="s">
        <v>4910</v>
      </c>
      <c r="C3670" s="63">
        <v>217.2</v>
      </c>
    </row>
    <row r="3671" spans="1:3" x14ac:dyDescent="0.15">
      <c r="A3671" s="62" t="s">
        <v>5035</v>
      </c>
      <c r="B3671" s="62" t="s">
        <v>4912</v>
      </c>
      <c r="C3671" s="63">
        <v>197.2</v>
      </c>
    </row>
    <row r="3672" spans="1:3" x14ac:dyDescent="0.15">
      <c r="A3672" s="62" t="s">
        <v>5036</v>
      </c>
      <c r="B3672" s="62" t="s">
        <v>4914</v>
      </c>
      <c r="C3672" s="63">
        <v>127.4</v>
      </c>
    </row>
    <row r="3673" spans="1:3" x14ac:dyDescent="0.15">
      <c r="A3673" s="62" t="s">
        <v>5037</v>
      </c>
      <c r="B3673" s="62" t="s">
        <v>4916</v>
      </c>
      <c r="C3673" s="63">
        <v>177.4</v>
      </c>
    </row>
    <row r="3674" spans="1:3" x14ac:dyDescent="0.15">
      <c r="A3674" s="62" t="s">
        <v>5038</v>
      </c>
      <c r="B3674" s="62" t="s">
        <v>4918</v>
      </c>
      <c r="C3674" s="63">
        <v>152.4</v>
      </c>
    </row>
    <row r="3675" spans="1:3" x14ac:dyDescent="0.15">
      <c r="A3675" s="62" t="s">
        <v>5039</v>
      </c>
      <c r="B3675" s="62" t="s">
        <v>4920</v>
      </c>
      <c r="C3675" s="63">
        <v>207.4</v>
      </c>
    </row>
    <row r="3676" spans="1:3" x14ac:dyDescent="0.15">
      <c r="A3676" s="62" t="s">
        <v>5040</v>
      </c>
      <c r="B3676" s="62" t="s">
        <v>4922</v>
      </c>
      <c r="C3676" s="63">
        <v>187.4</v>
      </c>
    </row>
    <row r="3677" spans="1:3" x14ac:dyDescent="0.15">
      <c r="A3677" s="62" t="s">
        <v>5041</v>
      </c>
      <c r="B3677" s="62" t="s">
        <v>4924</v>
      </c>
      <c r="C3677" s="63">
        <v>117.6</v>
      </c>
    </row>
    <row r="3678" spans="1:3" x14ac:dyDescent="0.15">
      <c r="A3678" s="62" t="s">
        <v>5042</v>
      </c>
      <c r="B3678" s="62" t="s">
        <v>4926</v>
      </c>
      <c r="C3678" s="63">
        <v>167.6</v>
      </c>
    </row>
    <row r="3679" spans="1:3" x14ac:dyDescent="0.15">
      <c r="A3679" s="62" t="s">
        <v>5043</v>
      </c>
      <c r="B3679" s="62" t="s">
        <v>4928</v>
      </c>
      <c r="C3679" s="63">
        <v>142.6</v>
      </c>
    </row>
    <row r="3680" spans="1:3" x14ac:dyDescent="0.15">
      <c r="A3680" s="62" t="s">
        <v>5044</v>
      </c>
      <c r="B3680" s="62" t="s">
        <v>4930</v>
      </c>
      <c r="C3680" s="63">
        <v>197.6</v>
      </c>
    </row>
    <row r="3681" spans="1:3" x14ac:dyDescent="0.15">
      <c r="A3681" s="62" t="s">
        <v>5045</v>
      </c>
      <c r="B3681" s="62" t="s">
        <v>4932</v>
      </c>
      <c r="C3681" s="63">
        <v>177.6</v>
      </c>
    </row>
    <row r="3682" spans="1:3" x14ac:dyDescent="0.15">
      <c r="A3682" s="62" t="s">
        <v>5046</v>
      </c>
      <c r="B3682" s="62" t="s">
        <v>4934</v>
      </c>
      <c r="C3682" s="63">
        <v>107.8</v>
      </c>
    </row>
    <row r="3683" spans="1:3" x14ac:dyDescent="0.15">
      <c r="A3683" s="62" t="s">
        <v>5047</v>
      </c>
      <c r="B3683" s="62" t="s">
        <v>4936</v>
      </c>
      <c r="C3683" s="63">
        <v>147.80000000000001</v>
      </c>
    </row>
    <row r="3684" spans="1:3" x14ac:dyDescent="0.15">
      <c r="A3684" s="62" t="s">
        <v>5048</v>
      </c>
      <c r="B3684" s="62" t="s">
        <v>4938</v>
      </c>
      <c r="C3684" s="63">
        <v>132.80000000000001</v>
      </c>
    </row>
    <row r="3685" spans="1:3" x14ac:dyDescent="0.15">
      <c r="A3685" s="62" t="s">
        <v>5049</v>
      </c>
      <c r="B3685" s="62" t="s">
        <v>4940</v>
      </c>
      <c r="C3685" s="63">
        <v>187.8</v>
      </c>
    </row>
    <row r="3686" spans="1:3" x14ac:dyDescent="0.15">
      <c r="A3686" s="62" t="s">
        <v>5050</v>
      </c>
      <c r="B3686" s="62" t="s">
        <v>4942</v>
      </c>
      <c r="C3686" s="63">
        <v>167.8</v>
      </c>
    </row>
    <row r="3687" spans="1:3" x14ac:dyDescent="0.15">
      <c r="A3687" s="62" t="s">
        <v>5051</v>
      </c>
      <c r="B3687" s="62" t="s">
        <v>4944</v>
      </c>
      <c r="C3687" s="63">
        <v>137.19999999999999</v>
      </c>
    </row>
    <row r="3688" spans="1:3" x14ac:dyDescent="0.15">
      <c r="A3688" s="62" t="s">
        <v>5052</v>
      </c>
      <c r="B3688" s="62" t="s">
        <v>4946</v>
      </c>
      <c r="C3688" s="63">
        <v>177.2</v>
      </c>
    </row>
    <row r="3689" spans="1:3" x14ac:dyDescent="0.15">
      <c r="A3689" s="62" t="s">
        <v>5053</v>
      </c>
      <c r="B3689" s="62" t="s">
        <v>4948</v>
      </c>
      <c r="C3689" s="63">
        <v>162.19999999999999</v>
      </c>
    </row>
    <row r="3690" spans="1:3" x14ac:dyDescent="0.15">
      <c r="A3690" s="62" t="s">
        <v>5054</v>
      </c>
      <c r="B3690" s="62" t="s">
        <v>4950</v>
      </c>
      <c r="C3690" s="63">
        <v>217.2</v>
      </c>
    </row>
    <row r="3691" spans="1:3" x14ac:dyDescent="0.15">
      <c r="A3691" s="62" t="s">
        <v>5055</v>
      </c>
      <c r="B3691" s="62" t="s">
        <v>4952</v>
      </c>
      <c r="C3691" s="63">
        <v>197.2</v>
      </c>
    </row>
    <row r="3692" spans="1:3" x14ac:dyDescent="0.15">
      <c r="A3692" s="62" t="s">
        <v>5056</v>
      </c>
      <c r="B3692" s="62" t="s">
        <v>4954</v>
      </c>
      <c r="C3692" s="63">
        <v>127.4</v>
      </c>
    </row>
    <row r="3693" spans="1:3" x14ac:dyDescent="0.15">
      <c r="A3693" s="62" t="s">
        <v>5057</v>
      </c>
      <c r="B3693" s="62" t="s">
        <v>4956</v>
      </c>
      <c r="C3693" s="63">
        <v>167.4</v>
      </c>
    </row>
    <row r="3694" spans="1:3" x14ac:dyDescent="0.15">
      <c r="A3694" s="62" t="s">
        <v>5058</v>
      </c>
      <c r="B3694" s="62" t="s">
        <v>4958</v>
      </c>
      <c r="C3694" s="63">
        <v>152.4</v>
      </c>
    </row>
    <row r="3695" spans="1:3" x14ac:dyDescent="0.15">
      <c r="A3695" s="62" t="s">
        <v>5059</v>
      </c>
      <c r="B3695" s="62" t="s">
        <v>4960</v>
      </c>
      <c r="C3695" s="63">
        <v>207.4</v>
      </c>
    </row>
    <row r="3696" spans="1:3" x14ac:dyDescent="0.15">
      <c r="A3696" s="62" t="s">
        <v>5060</v>
      </c>
      <c r="B3696" s="62" t="s">
        <v>4962</v>
      </c>
      <c r="C3696" s="63">
        <v>187.4</v>
      </c>
    </row>
    <row r="3697" spans="1:3" x14ac:dyDescent="0.15">
      <c r="A3697" s="62" t="s">
        <v>5061</v>
      </c>
      <c r="B3697" s="62" t="s">
        <v>4964</v>
      </c>
      <c r="C3697" s="63">
        <v>117.6</v>
      </c>
    </row>
    <row r="3698" spans="1:3" x14ac:dyDescent="0.15">
      <c r="A3698" s="62" t="s">
        <v>5062</v>
      </c>
      <c r="B3698" s="62" t="s">
        <v>4966</v>
      </c>
      <c r="C3698" s="63">
        <v>157.6</v>
      </c>
    </row>
    <row r="3699" spans="1:3" x14ac:dyDescent="0.15">
      <c r="A3699" s="62" t="s">
        <v>5063</v>
      </c>
      <c r="B3699" s="62" t="s">
        <v>4968</v>
      </c>
      <c r="C3699" s="63">
        <v>142.6</v>
      </c>
    </row>
    <row r="3700" spans="1:3" x14ac:dyDescent="0.15">
      <c r="A3700" s="62" t="s">
        <v>5064</v>
      </c>
      <c r="B3700" s="62" t="s">
        <v>4970</v>
      </c>
      <c r="C3700" s="63">
        <v>197.6</v>
      </c>
    </row>
    <row r="3701" spans="1:3" x14ac:dyDescent="0.15">
      <c r="A3701" s="62" t="s">
        <v>5065</v>
      </c>
      <c r="B3701" s="62" t="s">
        <v>4972</v>
      </c>
      <c r="C3701" s="63">
        <v>177.6</v>
      </c>
    </row>
    <row r="3702" spans="1:3" x14ac:dyDescent="0.15">
      <c r="A3702" s="62" t="s">
        <v>5066</v>
      </c>
      <c r="B3702" s="62" t="s">
        <v>767</v>
      </c>
      <c r="C3702" s="63">
        <v>58.8</v>
      </c>
    </row>
    <row r="3703" spans="1:3" x14ac:dyDescent="0.15">
      <c r="A3703" s="62" t="s">
        <v>5067</v>
      </c>
      <c r="B3703" s="62" t="s">
        <v>4975</v>
      </c>
      <c r="C3703" s="63">
        <v>156.80000000000001</v>
      </c>
    </row>
    <row r="3704" spans="1:3" x14ac:dyDescent="0.15">
      <c r="A3704" s="62" t="s">
        <v>5068</v>
      </c>
      <c r="B3704" s="62" t="s">
        <v>4977</v>
      </c>
      <c r="C3704" s="63">
        <v>186.2</v>
      </c>
    </row>
    <row r="3705" spans="1:3" x14ac:dyDescent="0.15">
      <c r="A3705" s="62" t="s">
        <v>5069</v>
      </c>
      <c r="B3705" s="62" t="s">
        <v>4979</v>
      </c>
      <c r="C3705" s="63">
        <v>176.4</v>
      </c>
    </row>
    <row r="3706" spans="1:3" x14ac:dyDescent="0.15">
      <c r="A3706" s="62" t="s">
        <v>5070</v>
      </c>
      <c r="B3706" s="62" t="s">
        <v>4981</v>
      </c>
      <c r="C3706" s="63">
        <v>166.6</v>
      </c>
    </row>
    <row r="3707" spans="1:3" x14ac:dyDescent="0.15">
      <c r="A3707" s="62" t="s">
        <v>5071</v>
      </c>
      <c r="B3707" s="62" t="s">
        <v>4983</v>
      </c>
      <c r="C3707" s="63">
        <v>137.19999999999999</v>
      </c>
    </row>
    <row r="3708" spans="1:3" x14ac:dyDescent="0.15">
      <c r="A3708" s="62" t="s">
        <v>5072</v>
      </c>
      <c r="B3708" s="62" t="s">
        <v>4985</v>
      </c>
      <c r="C3708" s="63">
        <v>166.6</v>
      </c>
    </row>
    <row r="3709" spans="1:3" x14ac:dyDescent="0.15">
      <c r="A3709" s="62" t="s">
        <v>5073</v>
      </c>
      <c r="B3709" s="62" t="s">
        <v>4987</v>
      </c>
      <c r="C3709" s="63">
        <v>156.80000000000001</v>
      </c>
    </row>
    <row r="3710" spans="1:3" x14ac:dyDescent="0.15">
      <c r="A3710" s="62" t="s">
        <v>5074</v>
      </c>
      <c r="B3710" s="62" t="s">
        <v>4989</v>
      </c>
      <c r="C3710" s="63">
        <v>147</v>
      </c>
    </row>
    <row r="3711" spans="1:3" x14ac:dyDescent="0.15">
      <c r="A3711" s="62" t="s">
        <v>5075</v>
      </c>
      <c r="B3711" s="62" t="s">
        <v>4991</v>
      </c>
      <c r="C3711" s="63">
        <v>137.19999999999999</v>
      </c>
    </row>
    <row r="3712" spans="1:3" x14ac:dyDescent="0.15">
      <c r="A3712" s="62" t="s">
        <v>5076</v>
      </c>
      <c r="B3712" s="62" t="s">
        <v>4993</v>
      </c>
      <c r="C3712" s="63">
        <v>245</v>
      </c>
    </row>
    <row r="3713" spans="1:3" x14ac:dyDescent="0.15">
      <c r="A3713" s="62" t="s">
        <v>5077</v>
      </c>
      <c r="B3713" s="62" t="s">
        <v>1717</v>
      </c>
      <c r="C3713" s="63">
        <v>137.30000000000001</v>
      </c>
    </row>
    <row r="3714" spans="1:3" x14ac:dyDescent="0.15">
      <c r="A3714" s="62" t="s">
        <v>5078</v>
      </c>
      <c r="B3714" s="62" t="s">
        <v>4833</v>
      </c>
      <c r="C3714" s="63">
        <v>197.3</v>
      </c>
    </row>
    <row r="3715" spans="1:3" x14ac:dyDescent="0.15">
      <c r="A3715" s="62" t="s">
        <v>5079</v>
      </c>
      <c r="B3715" s="62" t="s">
        <v>4835</v>
      </c>
      <c r="C3715" s="63">
        <v>217.3</v>
      </c>
    </row>
    <row r="3716" spans="1:3" x14ac:dyDescent="0.15">
      <c r="A3716" s="62" t="s">
        <v>5080</v>
      </c>
      <c r="B3716" s="62" t="s">
        <v>4837</v>
      </c>
      <c r="C3716" s="63">
        <v>217.3</v>
      </c>
    </row>
    <row r="3717" spans="1:3" x14ac:dyDescent="0.15">
      <c r="A3717" s="62" t="s">
        <v>5081</v>
      </c>
      <c r="B3717" s="62" t="s">
        <v>4839</v>
      </c>
      <c r="C3717" s="63">
        <v>166.1</v>
      </c>
    </row>
    <row r="3718" spans="1:3" x14ac:dyDescent="0.15">
      <c r="A3718" s="62" t="s">
        <v>5082</v>
      </c>
      <c r="B3718" s="62" t="s">
        <v>4841</v>
      </c>
      <c r="C3718" s="63">
        <v>226.1</v>
      </c>
    </row>
    <row r="3719" spans="1:3" x14ac:dyDescent="0.15">
      <c r="A3719" s="62" t="s">
        <v>5083</v>
      </c>
      <c r="B3719" s="62" t="s">
        <v>4843</v>
      </c>
      <c r="C3719" s="63">
        <v>246.1</v>
      </c>
    </row>
    <row r="3720" spans="1:3" x14ac:dyDescent="0.15">
      <c r="A3720" s="62" t="s">
        <v>5084</v>
      </c>
      <c r="B3720" s="62" t="s">
        <v>4845</v>
      </c>
      <c r="C3720" s="63">
        <v>246.1</v>
      </c>
    </row>
    <row r="3721" spans="1:3" x14ac:dyDescent="0.15">
      <c r="A3721" s="62" t="s">
        <v>5085</v>
      </c>
      <c r="B3721" s="62" t="s">
        <v>4847</v>
      </c>
      <c r="C3721" s="63">
        <v>156.5</v>
      </c>
    </row>
    <row r="3722" spans="1:3" x14ac:dyDescent="0.15">
      <c r="A3722" s="62" t="s">
        <v>5086</v>
      </c>
      <c r="B3722" s="62" t="s">
        <v>4849</v>
      </c>
      <c r="C3722" s="63">
        <v>216.5</v>
      </c>
    </row>
    <row r="3723" spans="1:3" x14ac:dyDescent="0.15">
      <c r="A3723" s="62" t="s">
        <v>5087</v>
      </c>
      <c r="B3723" s="62" t="s">
        <v>4851</v>
      </c>
      <c r="C3723" s="63">
        <v>236.5</v>
      </c>
    </row>
    <row r="3724" spans="1:3" x14ac:dyDescent="0.15">
      <c r="A3724" s="62" t="s">
        <v>5088</v>
      </c>
      <c r="B3724" s="62" t="s">
        <v>4853</v>
      </c>
      <c r="C3724" s="63">
        <v>236.5</v>
      </c>
    </row>
    <row r="3725" spans="1:3" x14ac:dyDescent="0.15">
      <c r="A3725" s="62" t="s">
        <v>5089</v>
      </c>
      <c r="B3725" s="62" t="s">
        <v>4855</v>
      </c>
      <c r="C3725" s="63">
        <v>146.9</v>
      </c>
    </row>
    <row r="3726" spans="1:3" x14ac:dyDescent="0.15">
      <c r="A3726" s="62" t="s">
        <v>5090</v>
      </c>
      <c r="B3726" s="62" t="s">
        <v>4857</v>
      </c>
      <c r="C3726" s="63">
        <v>206.9</v>
      </c>
    </row>
    <row r="3727" spans="1:3" x14ac:dyDescent="0.15">
      <c r="A3727" s="62" t="s">
        <v>5091</v>
      </c>
      <c r="B3727" s="62" t="s">
        <v>4859</v>
      </c>
      <c r="C3727" s="63">
        <v>226.9</v>
      </c>
    </row>
    <row r="3728" spans="1:3" x14ac:dyDescent="0.15">
      <c r="A3728" s="62" t="s">
        <v>5092</v>
      </c>
      <c r="B3728" s="62" t="s">
        <v>4861</v>
      </c>
      <c r="C3728" s="63">
        <v>226.9</v>
      </c>
    </row>
    <row r="3729" spans="1:3" x14ac:dyDescent="0.15">
      <c r="A3729" s="62" t="s">
        <v>5093</v>
      </c>
      <c r="B3729" s="62" t="s">
        <v>758</v>
      </c>
      <c r="C3729" s="63">
        <v>118.1</v>
      </c>
    </row>
    <row r="3730" spans="1:3" x14ac:dyDescent="0.15">
      <c r="A3730" s="62" t="s">
        <v>5094</v>
      </c>
      <c r="B3730" s="62" t="s">
        <v>4864</v>
      </c>
      <c r="C3730" s="63">
        <v>178.1</v>
      </c>
    </row>
    <row r="3731" spans="1:3" x14ac:dyDescent="0.15">
      <c r="A3731" s="62" t="s">
        <v>5095</v>
      </c>
      <c r="B3731" s="62" t="s">
        <v>4866</v>
      </c>
      <c r="C3731" s="63">
        <v>198.1</v>
      </c>
    </row>
    <row r="3732" spans="1:3" x14ac:dyDescent="0.15">
      <c r="A3732" s="62" t="s">
        <v>5096</v>
      </c>
      <c r="B3732" s="62" t="s">
        <v>4868</v>
      </c>
      <c r="C3732" s="63">
        <v>198.1</v>
      </c>
    </row>
    <row r="3733" spans="1:3" x14ac:dyDescent="0.15">
      <c r="A3733" s="62" t="s">
        <v>5097</v>
      </c>
      <c r="B3733" s="62" t="s">
        <v>4870</v>
      </c>
      <c r="C3733" s="63">
        <v>146.9</v>
      </c>
    </row>
    <row r="3734" spans="1:3" x14ac:dyDescent="0.15">
      <c r="A3734" s="62" t="s">
        <v>5098</v>
      </c>
      <c r="B3734" s="62" t="s">
        <v>4872</v>
      </c>
      <c r="C3734" s="63">
        <v>206.9</v>
      </c>
    </row>
    <row r="3735" spans="1:3" x14ac:dyDescent="0.15">
      <c r="A3735" s="62" t="s">
        <v>5099</v>
      </c>
      <c r="B3735" s="62" t="s">
        <v>4874</v>
      </c>
      <c r="C3735" s="63">
        <v>226.9</v>
      </c>
    </row>
    <row r="3736" spans="1:3" x14ac:dyDescent="0.15">
      <c r="A3736" s="62" t="s">
        <v>5100</v>
      </c>
      <c r="B3736" s="62" t="s">
        <v>4876</v>
      </c>
      <c r="C3736" s="63">
        <v>226.9</v>
      </c>
    </row>
    <row r="3737" spans="1:3" x14ac:dyDescent="0.15">
      <c r="A3737" s="62" t="s">
        <v>5101</v>
      </c>
      <c r="B3737" s="62" t="s">
        <v>4878</v>
      </c>
      <c r="C3737" s="63">
        <v>137.30000000000001</v>
      </c>
    </row>
    <row r="3738" spans="1:3" x14ac:dyDescent="0.15">
      <c r="A3738" s="62" t="s">
        <v>5102</v>
      </c>
      <c r="B3738" s="62" t="s">
        <v>4880</v>
      </c>
      <c r="C3738" s="63">
        <v>197.3</v>
      </c>
    </row>
    <row r="3739" spans="1:3" x14ac:dyDescent="0.15">
      <c r="A3739" s="62" t="s">
        <v>5103</v>
      </c>
      <c r="B3739" s="62" t="s">
        <v>4882</v>
      </c>
      <c r="C3739" s="63">
        <v>217.3</v>
      </c>
    </row>
    <row r="3740" spans="1:3" x14ac:dyDescent="0.15">
      <c r="A3740" s="62" t="s">
        <v>5104</v>
      </c>
      <c r="B3740" s="62" t="s">
        <v>4884</v>
      </c>
      <c r="C3740" s="63">
        <v>217.3</v>
      </c>
    </row>
    <row r="3741" spans="1:3" x14ac:dyDescent="0.15">
      <c r="A3741" s="62" t="s">
        <v>5105</v>
      </c>
      <c r="B3741" s="62" t="s">
        <v>4886</v>
      </c>
      <c r="C3741" s="63">
        <v>127.7</v>
      </c>
    </row>
    <row r="3742" spans="1:3" x14ac:dyDescent="0.15">
      <c r="A3742" s="62" t="s">
        <v>5106</v>
      </c>
      <c r="B3742" s="62" t="s">
        <v>4888</v>
      </c>
      <c r="C3742" s="63">
        <v>187.7</v>
      </c>
    </row>
    <row r="3743" spans="1:3" x14ac:dyDescent="0.15">
      <c r="A3743" s="62" t="s">
        <v>5107</v>
      </c>
      <c r="B3743" s="62" t="s">
        <v>4890</v>
      </c>
      <c r="C3743" s="63">
        <v>207.7</v>
      </c>
    </row>
    <row r="3744" spans="1:3" x14ac:dyDescent="0.15">
      <c r="A3744" s="62" t="s">
        <v>5108</v>
      </c>
      <c r="B3744" s="62" t="s">
        <v>4892</v>
      </c>
      <c r="C3744" s="63">
        <v>207.7</v>
      </c>
    </row>
    <row r="3745" spans="1:3" x14ac:dyDescent="0.15">
      <c r="A3745" s="62" t="s">
        <v>5109</v>
      </c>
      <c r="B3745" s="62" t="s">
        <v>4894</v>
      </c>
      <c r="C3745" s="63">
        <v>105.6</v>
      </c>
    </row>
    <row r="3746" spans="1:3" x14ac:dyDescent="0.15">
      <c r="A3746" s="62" t="s">
        <v>5110</v>
      </c>
      <c r="B3746" s="62" t="s">
        <v>4896</v>
      </c>
      <c r="C3746" s="63">
        <v>155.6</v>
      </c>
    </row>
    <row r="3747" spans="1:3" x14ac:dyDescent="0.15">
      <c r="A3747" s="62" t="s">
        <v>5111</v>
      </c>
      <c r="B3747" s="62" t="s">
        <v>4898</v>
      </c>
      <c r="C3747" s="63">
        <v>130.6</v>
      </c>
    </row>
    <row r="3748" spans="1:3" x14ac:dyDescent="0.15">
      <c r="A3748" s="62" t="s">
        <v>5112</v>
      </c>
      <c r="B3748" s="62" t="s">
        <v>4900</v>
      </c>
      <c r="C3748" s="63">
        <v>185.6</v>
      </c>
    </row>
    <row r="3749" spans="1:3" x14ac:dyDescent="0.15">
      <c r="A3749" s="62" t="s">
        <v>5113</v>
      </c>
      <c r="B3749" s="62" t="s">
        <v>4902</v>
      </c>
      <c r="C3749" s="63">
        <v>165.6</v>
      </c>
    </row>
    <row r="3750" spans="1:3" x14ac:dyDescent="0.15">
      <c r="A3750" s="62" t="s">
        <v>5114</v>
      </c>
      <c r="B3750" s="62" t="s">
        <v>4904</v>
      </c>
      <c r="C3750" s="63">
        <v>134.4</v>
      </c>
    </row>
    <row r="3751" spans="1:3" x14ac:dyDescent="0.15">
      <c r="A3751" s="62" t="s">
        <v>5115</v>
      </c>
      <c r="B3751" s="62" t="s">
        <v>4906</v>
      </c>
      <c r="C3751" s="63">
        <v>184.4</v>
      </c>
    </row>
    <row r="3752" spans="1:3" x14ac:dyDescent="0.15">
      <c r="A3752" s="62" t="s">
        <v>5116</v>
      </c>
      <c r="B3752" s="62" t="s">
        <v>4908</v>
      </c>
      <c r="C3752" s="63">
        <v>159.4</v>
      </c>
    </row>
    <row r="3753" spans="1:3" x14ac:dyDescent="0.15">
      <c r="A3753" s="62" t="s">
        <v>5117</v>
      </c>
      <c r="B3753" s="62" t="s">
        <v>4910</v>
      </c>
      <c r="C3753" s="63">
        <v>214.4</v>
      </c>
    </row>
    <row r="3754" spans="1:3" x14ac:dyDescent="0.15">
      <c r="A3754" s="62" t="s">
        <v>5118</v>
      </c>
      <c r="B3754" s="62" t="s">
        <v>4912</v>
      </c>
      <c r="C3754" s="63">
        <v>194.4</v>
      </c>
    </row>
    <row r="3755" spans="1:3" x14ac:dyDescent="0.15">
      <c r="A3755" s="62" t="s">
        <v>5119</v>
      </c>
      <c r="B3755" s="62" t="s">
        <v>4914</v>
      </c>
      <c r="C3755" s="63">
        <v>124.8</v>
      </c>
    </row>
    <row r="3756" spans="1:3" x14ac:dyDescent="0.15">
      <c r="A3756" s="62" t="s">
        <v>5120</v>
      </c>
      <c r="B3756" s="62" t="s">
        <v>4916</v>
      </c>
      <c r="C3756" s="63">
        <v>174.8</v>
      </c>
    </row>
    <row r="3757" spans="1:3" x14ac:dyDescent="0.15">
      <c r="A3757" s="62" t="s">
        <v>5121</v>
      </c>
      <c r="B3757" s="62" t="s">
        <v>4918</v>
      </c>
      <c r="C3757" s="63">
        <v>149.80000000000001</v>
      </c>
    </row>
    <row r="3758" spans="1:3" x14ac:dyDescent="0.15">
      <c r="A3758" s="62" t="s">
        <v>5122</v>
      </c>
      <c r="B3758" s="62" t="s">
        <v>4920</v>
      </c>
      <c r="C3758" s="63">
        <v>204.8</v>
      </c>
    </row>
    <row r="3759" spans="1:3" x14ac:dyDescent="0.15">
      <c r="A3759" s="62" t="s">
        <v>5123</v>
      </c>
      <c r="B3759" s="62" t="s">
        <v>4922</v>
      </c>
      <c r="C3759" s="63">
        <v>184.8</v>
      </c>
    </row>
    <row r="3760" spans="1:3" x14ac:dyDescent="0.15">
      <c r="A3760" s="62" t="s">
        <v>5124</v>
      </c>
      <c r="B3760" s="62" t="s">
        <v>4924</v>
      </c>
      <c r="C3760" s="63">
        <v>115.2</v>
      </c>
    </row>
    <row r="3761" spans="1:3" x14ac:dyDescent="0.15">
      <c r="A3761" s="62" t="s">
        <v>5125</v>
      </c>
      <c r="B3761" s="62" t="s">
        <v>4926</v>
      </c>
      <c r="C3761" s="63">
        <v>165.2</v>
      </c>
    </row>
    <row r="3762" spans="1:3" x14ac:dyDescent="0.15">
      <c r="A3762" s="62" t="s">
        <v>5126</v>
      </c>
      <c r="B3762" s="62" t="s">
        <v>4928</v>
      </c>
      <c r="C3762" s="63">
        <v>140.19999999999999</v>
      </c>
    </row>
    <row r="3763" spans="1:3" x14ac:dyDescent="0.15">
      <c r="A3763" s="62" t="s">
        <v>5127</v>
      </c>
      <c r="B3763" s="62" t="s">
        <v>4930</v>
      </c>
      <c r="C3763" s="63">
        <v>195.2</v>
      </c>
    </row>
    <row r="3764" spans="1:3" x14ac:dyDescent="0.15">
      <c r="A3764" s="62" t="s">
        <v>5128</v>
      </c>
      <c r="B3764" s="62" t="s">
        <v>4932</v>
      </c>
      <c r="C3764" s="63">
        <v>175.2</v>
      </c>
    </row>
    <row r="3765" spans="1:3" x14ac:dyDescent="0.15">
      <c r="A3765" s="62" t="s">
        <v>5129</v>
      </c>
      <c r="B3765" s="62" t="s">
        <v>4934</v>
      </c>
      <c r="C3765" s="63">
        <v>105.6</v>
      </c>
    </row>
    <row r="3766" spans="1:3" x14ac:dyDescent="0.15">
      <c r="A3766" s="62" t="s">
        <v>5130</v>
      </c>
      <c r="B3766" s="62" t="s">
        <v>4936</v>
      </c>
      <c r="C3766" s="63">
        <v>145.6</v>
      </c>
    </row>
    <row r="3767" spans="1:3" x14ac:dyDescent="0.15">
      <c r="A3767" s="62" t="s">
        <v>5131</v>
      </c>
      <c r="B3767" s="62" t="s">
        <v>4938</v>
      </c>
      <c r="C3767" s="63">
        <v>130.6</v>
      </c>
    </row>
    <row r="3768" spans="1:3" x14ac:dyDescent="0.15">
      <c r="A3768" s="62" t="s">
        <v>5132</v>
      </c>
      <c r="B3768" s="62" t="s">
        <v>4940</v>
      </c>
      <c r="C3768" s="63">
        <v>185.6</v>
      </c>
    </row>
    <row r="3769" spans="1:3" x14ac:dyDescent="0.15">
      <c r="A3769" s="62" t="s">
        <v>5133</v>
      </c>
      <c r="B3769" s="62" t="s">
        <v>4942</v>
      </c>
      <c r="C3769" s="63">
        <v>165.6</v>
      </c>
    </row>
    <row r="3770" spans="1:3" x14ac:dyDescent="0.15">
      <c r="A3770" s="62" t="s">
        <v>5134</v>
      </c>
      <c r="B3770" s="62" t="s">
        <v>4944</v>
      </c>
      <c r="C3770" s="63">
        <v>134.4</v>
      </c>
    </row>
    <row r="3771" spans="1:3" x14ac:dyDescent="0.15">
      <c r="A3771" s="62" t="s">
        <v>5135</v>
      </c>
      <c r="B3771" s="62" t="s">
        <v>4946</v>
      </c>
      <c r="C3771" s="63">
        <v>174.4</v>
      </c>
    </row>
    <row r="3772" spans="1:3" x14ac:dyDescent="0.15">
      <c r="A3772" s="62" t="s">
        <v>5136</v>
      </c>
      <c r="B3772" s="62" t="s">
        <v>4948</v>
      </c>
      <c r="C3772" s="63">
        <v>159.4</v>
      </c>
    </row>
    <row r="3773" spans="1:3" x14ac:dyDescent="0.15">
      <c r="A3773" s="62" t="s">
        <v>5137</v>
      </c>
      <c r="B3773" s="62" t="s">
        <v>4950</v>
      </c>
      <c r="C3773" s="63">
        <v>214.4</v>
      </c>
    </row>
    <row r="3774" spans="1:3" x14ac:dyDescent="0.15">
      <c r="A3774" s="62" t="s">
        <v>5138</v>
      </c>
      <c r="B3774" s="62" t="s">
        <v>4952</v>
      </c>
      <c r="C3774" s="63">
        <v>194.4</v>
      </c>
    </row>
    <row r="3775" spans="1:3" x14ac:dyDescent="0.15">
      <c r="A3775" s="62" t="s">
        <v>5139</v>
      </c>
      <c r="B3775" s="62" t="s">
        <v>4954</v>
      </c>
      <c r="C3775" s="63">
        <v>124.8</v>
      </c>
    </row>
    <row r="3776" spans="1:3" x14ac:dyDescent="0.15">
      <c r="A3776" s="62" t="s">
        <v>5140</v>
      </c>
      <c r="B3776" s="62" t="s">
        <v>4956</v>
      </c>
      <c r="C3776" s="63">
        <v>164.8</v>
      </c>
    </row>
    <row r="3777" spans="1:3" x14ac:dyDescent="0.15">
      <c r="A3777" s="62" t="s">
        <v>5141</v>
      </c>
      <c r="B3777" s="62" t="s">
        <v>4958</v>
      </c>
      <c r="C3777" s="63">
        <v>149.80000000000001</v>
      </c>
    </row>
    <row r="3778" spans="1:3" x14ac:dyDescent="0.15">
      <c r="A3778" s="62" t="s">
        <v>5142</v>
      </c>
      <c r="B3778" s="62" t="s">
        <v>4960</v>
      </c>
      <c r="C3778" s="63">
        <v>204.8</v>
      </c>
    </row>
    <row r="3779" spans="1:3" x14ac:dyDescent="0.15">
      <c r="A3779" s="62" t="s">
        <v>5143</v>
      </c>
      <c r="B3779" s="62" t="s">
        <v>4962</v>
      </c>
      <c r="C3779" s="63">
        <v>184.8</v>
      </c>
    </row>
    <row r="3780" spans="1:3" x14ac:dyDescent="0.15">
      <c r="A3780" s="62" t="s">
        <v>5144</v>
      </c>
      <c r="B3780" s="62" t="s">
        <v>4964</v>
      </c>
      <c r="C3780" s="63">
        <v>115.2</v>
      </c>
    </row>
    <row r="3781" spans="1:3" x14ac:dyDescent="0.15">
      <c r="A3781" s="62" t="s">
        <v>5145</v>
      </c>
      <c r="B3781" s="62" t="s">
        <v>4966</v>
      </c>
      <c r="C3781" s="63">
        <v>155.19999999999999</v>
      </c>
    </row>
    <row r="3782" spans="1:3" x14ac:dyDescent="0.15">
      <c r="A3782" s="62" t="s">
        <v>5146</v>
      </c>
      <c r="B3782" s="62" t="s">
        <v>4968</v>
      </c>
      <c r="C3782" s="63">
        <v>140.19999999999999</v>
      </c>
    </row>
    <row r="3783" spans="1:3" x14ac:dyDescent="0.15">
      <c r="A3783" s="62" t="s">
        <v>5147</v>
      </c>
      <c r="B3783" s="62" t="s">
        <v>4970</v>
      </c>
      <c r="C3783" s="63">
        <v>195.2</v>
      </c>
    </row>
    <row r="3784" spans="1:3" x14ac:dyDescent="0.15">
      <c r="A3784" s="62" t="s">
        <v>5148</v>
      </c>
      <c r="B3784" s="62" t="s">
        <v>4972</v>
      </c>
      <c r="C3784" s="63">
        <v>175.2</v>
      </c>
    </row>
    <row r="3785" spans="1:3" x14ac:dyDescent="0.15">
      <c r="A3785" s="62" t="s">
        <v>5149</v>
      </c>
      <c r="B3785" s="62" t="s">
        <v>767</v>
      </c>
      <c r="C3785" s="63">
        <v>57.6</v>
      </c>
    </row>
    <row r="3786" spans="1:3" x14ac:dyDescent="0.15">
      <c r="A3786" s="62" t="s">
        <v>5150</v>
      </c>
      <c r="B3786" s="62" t="s">
        <v>4975</v>
      </c>
      <c r="C3786" s="63">
        <v>153.69999999999999</v>
      </c>
    </row>
    <row r="3787" spans="1:3" x14ac:dyDescent="0.15">
      <c r="A3787" s="62" t="s">
        <v>5151</v>
      </c>
      <c r="B3787" s="62" t="s">
        <v>4977</v>
      </c>
      <c r="C3787" s="63">
        <v>182.5</v>
      </c>
    </row>
    <row r="3788" spans="1:3" x14ac:dyDescent="0.15">
      <c r="A3788" s="62" t="s">
        <v>5152</v>
      </c>
      <c r="B3788" s="62" t="s">
        <v>4979</v>
      </c>
      <c r="C3788" s="63">
        <v>172.9</v>
      </c>
    </row>
    <row r="3789" spans="1:3" x14ac:dyDescent="0.15">
      <c r="A3789" s="62" t="s">
        <v>5153</v>
      </c>
      <c r="B3789" s="62" t="s">
        <v>4981</v>
      </c>
      <c r="C3789" s="63">
        <v>163.30000000000001</v>
      </c>
    </row>
    <row r="3790" spans="1:3" x14ac:dyDescent="0.15">
      <c r="A3790" s="62" t="s">
        <v>5154</v>
      </c>
      <c r="B3790" s="62" t="s">
        <v>4983</v>
      </c>
      <c r="C3790" s="63">
        <v>134.5</v>
      </c>
    </row>
    <row r="3791" spans="1:3" x14ac:dyDescent="0.15">
      <c r="A3791" s="62" t="s">
        <v>5155</v>
      </c>
      <c r="B3791" s="62" t="s">
        <v>4985</v>
      </c>
      <c r="C3791" s="63">
        <v>163.30000000000001</v>
      </c>
    </row>
    <row r="3792" spans="1:3" x14ac:dyDescent="0.15">
      <c r="A3792" s="62" t="s">
        <v>5156</v>
      </c>
      <c r="B3792" s="62" t="s">
        <v>4987</v>
      </c>
      <c r="C3792" s="63">
        <v>153.69999999999999</v>
      </c>
    </row>
    <row r="3793" spans="1:3" x14ac:dyDescent="0.15">
      <c r="A3793" s="62" t="s">
        <v>5157</v>
      </c>
      <c r="B3793" s="62" t="s">
        <v>4989</v>
      </c>
      <c r="C3793" s="63">
        <v>144.1</v>
      </c>
    </row>
    <row r="3794" spans="1:3" x14ac:dyDescent="0.15">
      <c r="A3794" s="62" t="s">
        <v>5158</v>
      </c>
      <c r="B3794" s="62" t="s">
        <v>4991</v>
      </c>
      <c r="C3794" s="63">
        <v>134.5</v>
      </c>
    </row>
    <row r="3795" spans="1:3" x14ac:dyDescent="0.15">
      <c r="A3795" s="62" t="s">
        <v>5159</v>
      </c>
      <c r="B3795" s="62" t="s">
        <v>4993</v>
      </c>
      <c r="C3795" s="63">
        <v>240.1</v>
      </c>
    </row>
    <row r="3796" spans="1:3" x14ac:dyDescent="0.15">
      <c r="A3796" s="62" t="s">
        <v>5160</v>
      </c>
      <c r="B3796" s="62" t="s">
        <v>1717</v>
      </c>
      <c r="C3796" s="63">
        <v>134.6</v>
      </c>
    </row>
    <row r="3797" spans="1:3" x14ac:dyDescent="0.15">
      <c r="A3797" s="62" t="s">
        <v>5161</v>
      </c>
      <c r="B3797" s="62" t="s">
        <v>758</v>
      </c>
      <c r="C3797" s="63">
        <v>115.8</v>
      </c>
    </row>
    <row r="3798" spans="1:3" x14ac:dyDescent="0.15">
      <c r="A3798" s="62" t="s">
        <v>5162</v>
      </c>
      <c r="B3798" s="62" t="s">
        <v>233</v>
      </c>
      <c r="C3798" s="63">
        <v>103.5</v>
      </c>
    </row>
    <row r="3799" spans="1:3" x14ac:dyDescent="0.15">
      <c r="A3799" s="62" t="s">
        <v>5163</v>
      </c>
      <c r="B3799" s="62" t="s">
        <v>767</v>
      </c>
      <c r="C3799" s="63">
        <v>56.5</v>
      </c>
    </row>
    <row r="3800" spans="1:3" x14ac:dyDescent="0.15">
      <c r="A3800" s="62" t="s">
        <v>5164</v>
      </c>
      <c r="B3800" s="62" t="s">
        <v>4975</v>
      </c>
      <c r="C3800" s="63">
        <v>150.6</v>
      </c>
    </row>
    <row r="3801" spans="1:3" x14ac:dyDescent="0.15">
      <c r="A3801" s="62" t="s">
        <v>5165</v>
      </c>
      <c r="B3801" s="62" t="s">
        <v>5166</v>
      </c>
      <c r="C3801" s="63">
        <v>131.80000000000001</v>
      </c>
    </row>
    <row r="3802" spans="1:3" x14ac:dyDescent="0.15">
      <c r="A3802" s="62" t="s">
        <v>5167</v>
      </c>
      <c r="B3802" s="62" t="s">
        <v>4993</v>
      </c>
      <c r="C3802" s="63">
        <v>235.3</v>
      </c>
    </row>
    <row r="3803" spans="1:3" x14ac:dyDescent="0.15">
      <c r="A3803" s="62" t="s">
        <v>5168</v>
      </c>
      <c r="B3803" s="62" t="s">
        <v>4975</v>
      </c>
      <c r="C3803" s="63">
        <v>150.6</v>
      </c>
    </row>
    <row r="3804" spans="1:3" x14ac:dyDescent="0.15">
      <c r="A3804" s="62" t="s">
        <v>5169</v>
      </c>
      <c r="B3804" s="62" t="s">
        <v>5166</v>
      </c>
      <c r="C3804" s="63">
        <v>131.80000000000001</v>
      </c>
    </row>
    <row r="3805" spans="1:3" x14ac:dyDescent="0.15">
      <c r="A3805" s="62" t="s">
        <v>5170</v>
      </c>
      <c r="B3805" s="62" t="s">
        <v>4993</v>
      </c>
      <c r="C3805" s="63">
        <v>235.3</v>
      </c>
    </row>
    <row r="3806" spans="1:3" x14ac:dyDescent="0.15">
      <c r="A3806" s="62" t="s">
        <v>5171</v>
      </c>
      <c r="B3806" s="62" t="s">
        <v>1717</v>
      </c>
      <c r="C3806" s="63">
        <v>134.6</v>
      </c>
    </row>
    <row r="3807" spans="1:3" x14ac:dyDescent="0.15">
      <c r="A3807" s="62" t="s">
        <v>5172</v>
      </c>
      <c r="B3807" s="62" t="s">
        <v>758</v>
      </c>
      <c r="C3807" s="63">
        <v>115.8</v>
      </c>
    </row>
    <row r="3808" spans="1:3" x14ac:dyDescent="0.15">
      <c r="A3808" s="62" t="s">
        <v>5173</v>
      </c>
      <c r="B3808" s="62" t="s">
        <v>233</v>
      </c>
      <c r="C3808" s="63">
        <v>103.5</v>
      </c>
    </row>
    <row r="3809" spans="1:3" x14ac:dyDescent="0.15">
      <c r="A3809" s="62" t="s">
        <v>5174</v>
      </c>
      <c r="B3809" s="62" t="s">
        <v>767</v>
      </c>
      <c r="C3809" s="63">
        <v>56.5</v>
      </c>
    </row>
    <row r="3810" spans="1:3" x14ac:dyDescent="0.15">
      <c r="A3810" s="62" t="s">
        <v>5181</v>
      </c>
      <c r="B3810" s="62" t="s">
        <v>453</v>
      </c>
      <c r="C3810" s="63">
        <v>0</v>
      </c>
    </row>
    <row r="3811" spans="1:3" x14ac:dyDescent="0.15">
      <c r="A3811" s="62" t="s">
        <v>5182</v>
      </c>
      <c r="B3811" s="62" t="s">
        <v>5183</v>
      </c>
      <c r="C3811" s="63">
        <v>0</v>
      </c>
    </row>
    <row r="3812" spans="1:3" x14ac:dyDescent="0.15">
      <c r="A3812" s="62" t="s">
        <v>5184</v>
      </c>
      <c r="B3812" s="62" t="s">
        <v>5185</v>
      </c>
      <c r="C3812" s="63">
        <v>0</v>
      </c>
    </row>
    <row r="3813" spans="1:3" x14ac:dyDescent="0.15">
      <c r="A3813" s="62" t="s">
        <v>5186</v>
      </c>
      <c r="B3813" s="62" t="s">
        <v>5187</v>
      </c>
      <c r="C3813" s="63">
        <v>0</v>
      </c>
    </row>
    <row r="3814" spans="1:3" x14ac:dyDescent="0.15">
      <c r="A3814" s="62" t="s">
        <v>5188</v>
      </c>
      <c r="B3814" s="62" t="s">
        <v>455</v>
      </c>
      <c r="C3814" s="63">
        <v>0</v>
      </c>
    </row>
    <row r="3815" spans="1:3" x14ac:dyDescent="0.15">
      <c r="A3815" s="62" t="s">
        <v>5189</v>
      </c>
      <c r="B3815" s="62" t="s">
        <v>529</v>
      </c>
      <c r="C3815" s="63">
        <v>0</v>
      </c>
    </row>
    <row r="3816" spans="1:3" x14ac:dyDescent="0.15">
      <c r="A3816" s="62" t="s">
        <v>5190</v>
      </c>
      <c r="B3816" s="62" t="s">
        <v>459</v>
      </c>
      <c r="C3816" s="63">
        <v>0</v>
      </c>
    </row>
    <row r="3817" spans="1:3" x14ac:dyDescent="0.15">
      <c r="A3817" s="62" t="s">
        <v>5191</v>
      </c>
      <c r="B3817" s="62" t="s">
        <v>461</v>
      </c>
      <c r="C3817" s="63">
        <v>0</v>
      </c>
    </row>
    <row r="3818" spans="1:3" x14ac:dyDescent="0.15">
      <c r="A3818" s="62" t="s">
        <v>5192</v>
      </c>
      <c r="B3818" s="62" t="s">
        <v>463</v>
      </c>
      <c r="C3818" s="63">
        <v>0</v>
      </c>
    </row>
    <row r="3819" spans="1:3" x14ac:dyDescent="0.15">
      <c r="A3819" s="62" t="s">
        <v>5193</v>
      </c>
      <c r="B3819" s="62" t="s">
        <v>465</v>
      </c>
      <c r="C3819" s="63">
        <v>0</v>
      </c>
    </row>
    <row r="3820" spans="1:3" x14ac:dyDescent="0.15">
      <c r="A3820" s="62" t="s">
        <v>5194</v>
      </c>
      <c r="B3820" s="62" t="s">
        <v>467</v>
      </c>
      <c r="C3820" s="63">
        <v>0</v>
      </c>
    </row>
    <row r="3821" spans="1:3" x14ac:dyDescent="0.15">
      <c r="A3821" s="62" t="s">
        <v>5195</v>
      </c>
      <c r="B3821" s="62" t="s">
        <v>469</v>
      </c>
      <c r="C3821" s="63">
        <v>0</v>
      </c>
    </row>
    <row r="3822" spans="1:3" x14ac:dyDescent="0.15">
      <c r="A3822" s="62" t="s">
        <v>5196</v>
      </c>
      <c r="B3822" s="62" t="s">
        <v>471</v>
      </c>
      <c r="C3822" s="63">
        <v>0</v>
      </c>
    </row>
    <row r="3823" spans="1:3" x14ac:dyDescent="0.15">
      <c r="A3823" s="62" t="s">
        <v>5197</v>
      </c>
      <c r="B3823" s="62" t="s">
        <v>473</v>
      </c>
      <c r="C3823" s="63">
        <v>0</v>
      </c>
    </row>
    <row r="3824" spans="1:3" x14ac:dyDescent="0.15">
      <c r="A3824" s="62" t="s">
        <v>5198</v>
      </c>
      <c r="B3824" s="62" t="s">
        <v>5199</v>
      </c>
      <c r="C3824" s="63">
        <v>0</v>
      </c>
    </row>
    <row r="3825" spans="1:3" x14ac:dyDescent="0.15">
      <c r="A3825" s="62" t="s">
        <v>5200</v>
      </c>
      <c r="B3825" s="62" t="s">
        <v>5201</v>
      </c>
      <c r="C3825" s="63">
        <v>0</v>
      </c>
    </row>
    <row r="3826" spans="1:3" x14ac:dyDescent="0.15">
      <c r="A3826" s="62" t="s">
        <v>5202</v>
      </c>
      <c r="B3826" s="62" t="s">
        <v>5203</v>
      </c>
      <c r="C3826" s="63">
        <v>0</v>
      </c>
    </row>
    <row r="3827" spans="1:3" x14ac:dyDescent="0.15">
      <c r="A3827" s="62" t="s">
        <v>5204</v>
      </c>
      <c r="B3827" s="62" t="s">
        <v>5205</v>
      </c>
      <c r="C3827" s="63">
        <v>0</v>
      </c>
    </row>
    <row r="3828" spans="1:3" x14ac:dyDescent="0.15">
      <c r="A3828" s="62" t="s">
        <v>5206</v>
      </c>
      <c r="B3828" s="62" t="s">
        <v>5207</v>
      </c>
      <c r="C3828" s="63">
        <v>0</v>
      </c>
    </row>
    <row r="3829" spans="1:3" x14ac:dyDescent="0.15">
      <c r="A3829" s="62" t="s">
        <v>5208</v>
      </c>
      <c r="B3829" s="62" t="s">
        <v>5209</v>
      </c>
      <c r="C3829" s="63">
        <v>0</v>
      </c>
    </row>
    <row r="3830" spans="1:3" x14ac:dyDescent="0.15">
      <c r="A3830" s="62" t="s">
        <v>5210</v>
      </c>
      <c r="B3830" s="62" t="s">
        <v>5211</v>
      </c>
      <c r="C3830" s="63">
        <v>0</v>
      </c>
    </row>
    <row r="3831" spans="1:3" x14ac:dyDescent="0.15">
      <c r="A3831" s="62" t="s">
        <v>5212</v>
      </c>
      <c r="B3831" s="62" t="s">
        <v>475</v>
      </c>
      <c r="C3831" s="63">
        <v>0</v>
      </c>
    </row>
    <row r="3832" spans="1:3" x14ac:dyDescent="0.15">
      <c r="A3832" s="62" t="s">
        <v>5213</v>
      </c>
      <c r="B3832" s="62" t="s">
        <v>5214</v>
      </c>
      <c r="C3832" s="63">
        <v>0</v>
      </c>
    </row>
    <row r="3833" spans="1:3" x14ac:dyDescent="0.15">
      <c r="A3833" s="62" t="s">
        <v>5215</v>
      </c>
      <c r="B3833" s="62" t="s">
        <v>5216</v>
      </c>
      <c r="C3833" s="63">
        <v>0</v>
      </c>
    </row>
    <row r="3834" spans="1:3" x14ac:dyDescent="0.15">
      <c r="A3834" s="62" t="s">
        <v>5217</v>
      </c>
      <c r="B3834" s="62" t="s">
        <v>479</v>
      </c>
      <c r="C3834" s="63">
        <v>0</v>
      </c>
    </row>
    <row r="3835" spans="1:3" x14ac:dyDescent="0.15">
      <c r="A3835" s="62" t="s">
        <v>5218</v>
      </c>
      <c r="B3835" s="62" t="s">
        <v>481</v>
      </c>
      <c r="C3835" s="63">
        <v>0</v>
      </c>
    </row>
    <row r="3836" spans="1:3" x14ac:dyDescent="0.15">
      <c r="A3836" s="62" t="s">
        <v>5219</v>
      </c>
      <c r="B3836" s="62" t="s">
        <v>483</v>
      </c>
      <c r="C3836" s="63">
        <v>0</v>
      </c>
    </row>
    <row r="3837" spans="1:3" x14ac:dyDescent="0.15">
      <c r="A3837" s="62" t="s">
        <v>5220</v>
      </c>
      <c r="B3837" s="62" t="s">
        <v>5221</v>
      </c>
      <c r="C3837" s="63">
        <v>89.5</v>
      </c>
    </row>
    <row r="3838" spans="1:3" x14ac:dyDescent="0.15">
      <c r="A3838" s="62" t="s">
        <v>5222</v>
      </c>
      <c r="B3838" s="62" t="s">
        <v>5223</v>
      </c>
      <c r="C3838" s="63">
        <v>71.599999999999994</v>
      </c>
    </row>
    <row r="3839" spans="1:3" x14ac:dyDescent="0.15">
      <c r="A3839" s="62" t="s">
        <v>5224</v>
      </c>
      <c r="B3839" s="62" t="s">
        <v>5221</v>
      </c>
      <c r="C3839" s="63">
        <v>89.5</v>
      </c>
    </row>
    <row r="3840" spans="1:3" x14ac:dyDescent="0.15">
      <c r="A3840" s="62" t="s">
        <v>5225</v>
      </c>
      <c r="B3840" s="62" t="s">
        <v>5223</v>
      </c>
      <c r="C3840" s="63">
        <v>71.599999999999994</v>
      </c>
    </row>
    <row r="3841" spans="1:3" x14ac:dyDescent="0.15">
      <c r="A3841" s="62" t="s">
        <v>5226</v>
      </c>
      <c r="B3841" s="62" t="s">
        <v>5221</v>
      </c>
      <c r="C3841" s="63">
        <v>89.5</v>
      </c>
    </row>
    <row r="3842" spans="1:3" x14ac:dyDescent="0.15">
      <c r="A3842" s="62" t="s">
        <v>5227</v>
      </c>
      <c r="B3842" s="62" t="s">
        <v>5223</v>
      </c>
      <c r="C3842" s="63">
        <v>71.599999999999994</v>
      </c>
    </row>
    <row r="3843" spans="1:3" x14ac:dyDescent="0.15">
      <c r="A3843" s="62" t="s">
        <v>5228</v>
      </c>
      <c r="B3843" s="62" t="s">
        <v>5221</v>
      </c>
      <c r="C3843" s="63">
        <v>89.5</v>
      </c>
    </row>
    <row r="3844" spans="1:3" x14ac:dyDescent="0.15">
      <c r="A3844" s="62" t="s">
        <v>5229</v>
      </c>
      <c r="B3844" s="62" t="s">
        <v>5223</v>
      </c>
      <c r="C3844" s="63">
        <v>71.599999999999994</v>
      </c>
    </row>
    <row r="3845" spans="1:3" x14ac:dyDescent="0.15">
      <c r="A3845" s="62" t="s">
        <v>5230</v>
      </c>
      <c r="B3845" s="62" t="s">
        <v>5231</v>
      </c>
      <c r="C3845" s="63">
        <v>190</v>
      </c>
    </row>
    <row r="3846" spans="1:3" x14ac:dyDescent="0.15">
      <c r="A3846" s="62" t="s">
        <v>5232</v>
      </c>
      <c r="B3846" s="62" t="s">
        <v>343</v>
      </c>
      <c r="C3846" s="63">
        <v>180</v>
      </c>
    </row>
    <row r="3847" spans="1:3" x14ac:dyDescent="0.15">
      <c r="A3847" s="62" t="s">
        <v>5233</v>
      </c>
      <c r="B3847" s="62" t="s">
        <v>345</v>
      </c>
      <c r="C3847" s="63">
        <v>129.5</v>
      </c>
    </row>
    <row r="3848" spans="1:3" x14ac:dyDescent="0.15">
      <c r="A3848" s="62" t="s">
        <v>5234</v>
      </c>
      <c r="B3848" s="62" t="s">
        <v>5235</v>
      </c>
      <c r="C3848" s="63">
        <v>111.6</v>
      </c>
    </row>
    <row r="3849" spans="1:3" x14ac:dyDescent="0.15">
      <c r="A3849" s="62" t="s">
        <v>5236</v>
      </c>
      <c r="B3849" s="62" t="s">
        <v>5237</v>
      </c>
      <c r="C3849" s="63">
        <v>230</v>
      </c>
    </row>
    <row r="3850" spans="1:3" x14ac:dyDescent="0.15">
      <c r="A3850" s="62" t="s">
        <v>5238</v>
      </c>
      <c r="B3850" s="62" t="s">
        <v>5239</v>
      </c>
      <c r="C3850" s="63">
        <v>220</v>
      </c>
    </row>
    <row r="3851" spans="1:3" x14ac:dyDescent="0.15">
      <c r="A3851" s="62" t="s">
        <v>5240</v>
      </c>
      <c r="B3851" s="62" t="s">
        <v>5241</v>
      </c>
      <c r="C3851" s="63">
        <v>260</v>
      </c>
    </row>
    <row r="3852" spans="1:3" x14ac:dyDescent="0.15">
      <c r="A3852" s="62" t="s">
        <v>5242</v>
      </c>
      <c r="B3852" s="62" t="s">
        <v>5243</v>
      </c>
      <c r="C3852" s="63">
        <v>220</v>
      </c>
    </row>
    <row r="3853" spans="1:3" x14ac:dyDescent="0.15">
      <c r="A3853" s="62" t="s">
        <v>5244</v>
      </c>
      <c r="B3853" s="62" t="s">
        <v>5245</v>
      </c>
      <c r="C3853" s="63">
        <v>210</v>
      </c>
    </row>
    <row r="3854" spans="1:3" x14ac:dyDescent="0.15">
      <c r="A3854" s="62" t="s">
        <v>5246</v>
      </c>
      <c r="B3854" s="62" t="s">
        <v>5247</v>
      </c>
      <c r="C3854" s="63">
        <v>250</v>
      </c>
    </row>
    <row r="3855" spans="1:3" x14ac:dyDescent="0.15">
      <c r="A3855" s="62" t="s">
        <v>5248</v>
      </c>
      <c r="B3855" s="62" t="s">
        <v>5231</v>
      </c>
      <c r="C3855" s="63">
        <v>190</v>
      </c>
    </row>
    <row r="3856" spans="1:3" x14ac:dyDescent="0.15">
      <c r="A3856" s="62" t="s">
        <v>5249</v>
      </c>
      <c r="B3856" s="62" t="s">
        <v>343</v>
      </c>
      <c r="C3856" s="63">
        <v>180</v>
      </c>
    </row>
    <row r="3857" spans="1:3" x14ac:dyDescent="0.15">
      <c r="A3857" s="62" t="s">
        <v>5250</v>
      </c>
      <c r="B3857" s="62" t="s">
        <v>345</v>
      </c>
      <c r="C3857" s="63">
        <v>129.5</v>
      </c>
    </row>
    <row r="3858" spans="1:3" x14ac:dyDescent="0.15">
      <c r="A3858" s="62" t="s">
        <v>5251</v>
      </c>
      <c r="B3858" s="62" t="s">
        <v>5235</v>
      </c>
      <c r="C3858" s="63">
        <v>111.6</v>
      </c>
    </row>
    <row r="3859" spans="1:3" x14ac:dyDescent="0.15">
      <c r="A3859" s="62" t="s">
        <v>5252</v>
      </c>
      <c r="B3859" s="62" t="s">
        <v>5237</v>
      </c>
      <c r="C3859" s="63">
        <v>230</v>
      </c>
    </row>
    <row r="3860" spans="1:3" x14ac:dyDescent="0.15">
      <c r="A3860" s="62" t="s">
        <v>5253</v>
      </c>
      <c r="B3860" s="62" t="s">
        <v>5239</v>
      </c>
      <c r="C3860" s="63">
        <v>220</v>
      </c>
    </row>
    <row r="3861" spans="1:3" x14ac:dyDescent="0.15">
      <c r="A3861" s="62" t="s">
        <v>5254</v>
      </c>
      <c r="B3861" s="62" t="s">
        <v>5241</v>
      </c>
      <c r="C3861" s="63">
        <v>260</v>
      </c>
    </row>
    <row r="3862" spans="1:3" x14ac:dyDescent="0.15">
      <c r="A3862" s="62" t="s">
        <v>5255</v>
      </c>
      <c r="B3862" s="62" t="s">
        <v>5243</v>
      </c>
      <c r="C3862" s="63">
        <v>220</v>
      </c>
    </row>
    <row r="3863" spans="1:3" x14ac:dyDescent="0.15">
      <c r="A3863" s="62" t="s">
        <v>5256</v>
      </c>
      <c r="B3863" s="62" t="s">
        <v>5245</v>
      </c>
      <c r="C3863" s="63">
        <v>210</v>
      </c>
    </row>
    <row r="3864" spans="1:3" x14ac:dyDescent="0.15">
      <c r="A3864" s="62" t="s">
        <v>5257</v>
      </c>
      <c r="B3864" s="62" t="s">
        <v>5247</v>
      </c>
      <c r="C3864" s="63">
        <v>250</v>
      </c>
    </row>
    <row r="3865" spans="1:3" x14ac:dyDescent="0.15">
      <c r="A3865" s="62" t="s">
        <v>5258</v>
      </c>
      <c r="B3865" s="62" t="s">
        <v>5231</v>
      </c>
      <c r="C3865" s="63">
        <v>190</v>
      </c>
    </row>
    <row r="3866" spans="1:3" x14ac:dyDescent="0.15">
      <c r="A3866" s="62" t="s">
        <v>5259</v>
      </c>
      <c r="B3866" s="62" t="s">
        <v>343</v>
      </c>
      <c r="C3866" s="63">
        <v>180</v>
      </c>
    </row>
    <row r="3867" spans="1:3" x14ac:dyDescent="0.15">
      <c r="A3867" s="62" t="s">
        <v>5260</v>
      </c>
      <c r="B3867" s="62" t="s">
        <v>345</v>
      </c>
      <c r="C3867" s="63">
        <v>129.5</v>
      </c>
    </row>
    <row r="3868" spans="1:3" x14ac:dyDescent="0.15">
      <c r="A3868" s="62" t="s">
        <v>5261</v>
      </c>
      <c r="B3868" s="62" t="s">
        <v>5235</v>
      </c>
      <c r="C3868" s="63">
        <v>111.6</v>
      </c>
    </row>
    <row r="3869" spans="1:3" x14ac:dyDescent="0.15">
      <c r="A3869" s="62" t="s">
        <v>5262</v>
      </c>
      <c r="B3869" s="62" t="s">
        <v>5237</v>
      </c>
      <c r="C3869" s="63">
        <v>230</v>
      </c>
    </row>
    <row r="3870" spans="1:3" x14ac:dyDescent="0.15">
      <c r="A3870" s="62" t="s">
        <v>5263</v>
      </c>
      <c r="B3870" s="62" t="s">
        <v>5239</v>
      </c>
      <c r="C3870" s="63">
        <v>220</v>
      </c>
    </row>
    <row r="3871" spans="1:3" x14ac:dyDescent="0.15">
      <c r="A3871" s="62" t="s">
        <v>5264</v>
      </c>
      <c r="B3871" s="62" t="s">
        <v>5241</v>
      </c>
      <c r="C3871" s="63">
        <v>260</v>
      </c>
    </row>
    <row r="3872" spans="1:3" x14ac:dyDescent="0.15">
      <c r="A3872" s="62" t="s">
        <v>5265</v>
      </c>
      <c r="B3872" s="62" t="s">
        <v>5243</v>
      </c>
      <c r="C3872" s="63">
        <v>220</v>
      </c>
    </row>
    <row r="3873" spans="1:3" x14ac:dyDescent="0.15">
      <c r="A3873" s="62" t="s">
        <v>5266</v>
      </c>
      <c r="B3873" s="62" t="s">
        <v>5245</v>
      </c>
      <c r="C3873" s="63">
        <v>210</v>
      </c>
    </row>
    <row r="3874" spans="1:3" x14ac:dyDescent="0.15">
      <c r="A3874" s="62" t="s">
        <v>5267</v>
      </c>
      <c r="B3874" s="62" t="s">
        <v>5247</v>
      </c>
      <c r="C3874" s="63">
        <v>250</v>
      </c>
    </row>
    <row r="3875" spans="1:3" x14ac:dyDescent="0.15">
      <c r="A3875" s="62" t="s">
        <v>5268</v>
      </c>
      <c r="B3875" s="62" t="s">
        <v>5231</v>
      </c>
      <c r="C3875" s="63">
        <v>190</v>
      </c>
    </row>
    <row r="3876" spans="1:3" x14ac:dyDescent="0.15">
      <c r="A3876" s="62" t="s">
        <v>5269</v>
      </c>
      <c r="B3876" s="62" t="s">
        <v>343</v>
      </c>
      <c r="C3876" s="63">
        <v>180</v>
      </c>
    </row>
    <row r="3877" spans="1:3" x14ac:dyDescent="0.15">
      <c r="A3877" s="62" t="s">
        <v>5270</v>
      </c>
      <c r="B3877" s="62" t="s">
        <v>345</v>
      </c>
      <c r="C3877" s="63">
        <v>129.5</v>
      </c>
    </row>
    <row r="3878" spans="1:3" x14ac:dyDescent="0.15">
      <c r="A3878" s="62" t="s">
        <v>5271</v>
      </c>
      <c r="B3878" s="62" t="s">
        <v>5235</v>
      </c>
      <c r="C3878" s="63">
        <v>111.6</v>
      </c>
    </row>
    <row r="3879" spans="1:3" x14ac:dyDescent="0.15">
      <c r="A3879" s="62" t="s">
        <v>5272</v>
      </c>
      <c r="B3879" s="62" t="s">
        <v>5237</v>
      </c>
      <c r="C3879" s="63">
        <v>230</v>
      </c>
    </row>
    <row r="3880" spans="1:3" x14ac:dyDescent="0.15">
      <c r="A3880" s="62" t="s">
        <v>5273</v>
      </c>
      <c r="B3880" s="62" t="s">
        <v>5239</v>
      </c>
      <c r="C3880" s="63">
        <v>220</v>
      </c>
    </row>
    <row r="3881" spans="1:3" x14ac:dyDescent="0.15">
      <c r="A3881" s="62" t="s">
        <v>5274</v>
      </c>
      <c r="B3881" s="62" t="s">
        <v>5241</v>
      </c>
      <c r="C3881" s="63">
        <v>260</v>
      </c>
    </row>
    <row r="3882" spans="1:3" x14ac:dyDescent="0.15">
      <c r="A3882" s="62" t="s">
        <v>5275</v>
      </c>
      <c r="B3882" s="62" t="s">
        <v>5243</v>
      </c>
      <c r="C3882" s="63">
        <v>220</v>
      </c>
    </row>
    <row r="3883" spans="1:3" x14ac:dyDescent="0.15">
      <c r="A3883" s="62" t="s">
        <v>5276</v>
      </c>
      <c r="B3883" s="62" t="s">
        <v>5245</v>
      </c>
      <c r="C3883" s="63">
        <v>210</v>
      </c>
    </row>
    <row r="3884" spans="1:3" x14ac:dyDescent="0.15">
      <c r="A3884" s="62" t="s">
        <v>5277</v>
      </c>
      <c r="B3884" s="62" t="s">
        <v>5247</v>
      </c>
      <c r="C3884" s="63">
        <v>250</v>
      </c>
    </row>
    <row r="3885" spans="1:3" x14ac:dyDescent="0.15">
      <c r="A3885" s="62" t="s">
        <v>5278</v>
      </c>
      <c r="B3885" s="62" t="s">
        <v>5231</v>
      </c>
      <c r="C3885" s="63">
        <v>190</v>
      </c>
    </row>
    <row r="3886" spans="1:3" x14ac:dyDescent="0.15">
      <c r="A3886" s="62" t="s">
        <v>5279</v>
      </c>
      <c r="B3886" s="62" t="s">
        <v>343</v>
      </c>
      <c r="C3886" s="63">
        <v>180</v>
      </c>
    </row>
    <row r="3887" spans="1:3" x14ac:dyDescent="0.15">
      <c r="A3887" s="62" t="s">
        <v>5280</v>
      </c>
      <c r="B3887" s="62" t="s">
        <v>345</v>
      </c>
      <c r="C3887" s="63">
        <v>129.5</v>
      </c>
    </row>
    <row r="3888" spans="1:3" x14ac:dyDescent="0.15">
      <c r="A3888" s="62" t="s">
        <v>5281</v>
      </c>
      <c r="B3888" s="62" t="s">
        <v>5235</v>
      </c>
      <c r="C3888" s="63">
        <v>111.6</v>
      </c>
    </row>
    <row r="3889" spans="1:3" x14ac:dyDescent="0.15">
      <c r="A3889" s="62" t="s">
        <v>5282</v>
      </c>
      <c r="B3889" s="62" t="s">
        <v>5237</v>
      </c>
      <c r="C3889" s="63">
        <v>230</v>
      </c>
    </row>
    <row r="3890" spans="1:3" x14ac:dyDescent="0.15">
      <c r="A3890" s="62" t="s">
        <v>5283</v>
      </c>
      <c r="B3890" s="62" t="s">
        <v>5239</v>
      </c>
      <c r="C3890" s="63">
        <v>220</v>
      </c>
    </row>
    <row r="3891" spans="1:3" x14ac:dyDescent="0.15">
      <c r="A3891" s="62" t="s">
        <v>5284</v>
      </c>
      <c r="B3891" s="62" t="s">
        <v>5241</v>
      </c>
      <c r="C3891" s="63">
        <v>260</v>
      </c>
    </row>
    <row r="3892" spans="1:3" x14ac:dyDescent="0.15">
      <c r="A3892" s="62" t="s">
        <v>5285</v>
      </c>
      <c r="B3892" s="62" t="s">
        <v>5243</v>
      </c>
      <c r="C3892" s="63">
        <v>220</v>
      </c>
    </row>
    <row r="3893" spans="1:3" x14ac:dyDescent="0.15">
      <c r="A3893" s="62" t="s">
        <v>5286</v>
      </c>
      <c r="B3893" s="62" t="s">
        <v>5245</v>
      </c>
      <c r="C3893" s="63">
        <v>210</v>
      </c>
    </row>
    <row r="3894" spans="1:3" x14ac:dyDescent="0.15">
      <c r="A3894" s="62" t="s">
        <v>5287</v>
      </c>
      <c r="B3894" s="62" t="s">
        <v>5247</v>
      </c>
      <c r="C3894" s="63">
        <v>250</v>
      </c>
    </row>
    <row r="3895" spans="1:3" x14ac:dyDescent="0.15">
      <c r="A3895" s="62" t="s">
        <v>5288</v>
      </c>
      <c r="B3895" s="62" t="s">
        <v>5289</v>
      </c>
      <c r="C3895" s="63">
        <v>200</v>
      </c>
    </row>
    <row r="3896" spans="1:3" x14ac:dyDescent="0.15">
      <c r="A3896" s="62" t="s">
        <v>5290</v>
      </c>
      <c r="B3896" s="62" t="s">
        <v>5291</v>
      </c>
      <c r="C3896" s="63">
        <v>230</v>
      </c>
    </row>
    <row r="3897" spans="1:3" x14ac:dyDescent="0.15">
      <c r="A3897" s="62" t="s">
        <v>5292</v>
      </c>
      <c r="B3897" s="62" t="s">
        <v>5293</v>
      </c>
      <c r="C3897" s="63">
        <v>240</v>
      </c>
    </row>
    <row r="3898" spans="1:3" x14ac:dyDescent="0.15">
      <c r="A3898" s="62" t="s">
        <v>5294</v>
      </c>
      <c r="B3898" s="62" t="s">
        <v>5295</v>
      </c>
      <c r="C3898" s="63">
        <v>270</v>
      </c>
    </row>
    <row r="3899" spans="1:3" x14ac:dyDescent="0.15">
      <c r="A3899" s="62" t="s">
        <v>5296</v>
      </c>
      <c r="B3899" s="62" t="s">
        <v>5297</v>
      </c>
      <c r="C3899" s="63">
        <v>145</v>
      </c>
    </row>
    <row r="3900" spans="1:3" x14ac:dyDescent="0.15">
      <c r="A3900" s="62" t="s">
        <v>5298</v>
      </c>
      <c r="B3900" s="62" t="s">
        <v>5289</v>
      </c>
      <c r="C3900" s="63">
        <v>198</v>
      </c>
    </row>
    <row r="3901" spans="1:3" x14ac:dyDescent="0.15">
      <c r="A3901" s="62" t="s">
        <v>5299</v>
      </c>
      <c r="B3901" s="62" t="s">
        <v>5291</v>
      </c>
      <c r="C3901" s="63">
        <v>227.7</v>
      </c>
    </row>
    <row r="3902" spans="1:3" x14ac:dyDescent="0.15">
      <c r="A3902" s="62" t="s">
        <v>5300</v>
      </c>
      <c r="B3902" s="62" t="s">
        <v>5293</v>
      </c>
      <c r="C3902" s="63">
        <v>237.6</v>
      </c>
    </row>
    <row r="3903" spans="1:3" x14ac:dyDescent="0.15">
      <c r="A3903" s="62" t="s">
        <v>5301</v>
      </c>
      <c r="B3903" s="62" t="s">
        <v>5295</v>
      </c>
      <c r="C3903" s="63">
        <v>267.3</v>
      </c>
    </row>
    <row r="3904" spans="1:3" x14ac:dyDescent="0.15">
      <c r="A3904" s="62" t="s">
        <v>5302</v>
      </c>
      <c r="B3904" s="62" t="s">
        <v>5297</v>
      </c>
      <c r="C3904" s="63">
        <v>143.6</v>
      </c>
    </row>
    <row r="3905" spans="1:3" x14ac:dyDescent="0.15">
      <c r="A3905" s="62" t="s">
        <v>5303</v>
      </c>
      <c r="B3905" s="62" t="s">
        <v>5289</v>
      </c>
      <c r="C3905" s="63">
        <v>196</v>
      </c>
    </row>
    <row r="3906" spans="1:3" x14ac:dyDescent="0.15">
      <c r="A3906" s="62" t="s">
        <v>5304</v>
      </c>
      <c r="B3906" s="62" t="s">
        <v>5293</v>
      </c>
      <c r="C3906" s="63">
        <v>235.2</v>
      </c>
    </row>
    <row r="3907" spans="1:3" x14ac:dyDescent="0.15">
      <c r="A3907" s="62" t="s">
        <v>5305</v>
      </c>
      <c r="B3907" s="62" t="s">
        <v>5291</v>
      </c>
      <c r="C3907" s="63">
        <v>225.4</v>
      </c>
    </row>
    <row r="3908" spans="1:3" x14ac:dyDescent="0.15">
      <c r="A3908" s="62" t="s">
        <v>5306</v>
      </c>
      <c r="B3908" s="62" t="s">
        <v>5295</v>
      </c>
      <c r="C3908" s="63">
        <v>264.60000000000002</v>
      </c>
    </row>
    <row r="3909" spans="1:3" x14ac:dyDescent="0.15">
      <c r="A3909" s="62" t="s">
        <v>5307</v>
      </c>
      <c r="B3909" s="62" t="s">
        <v>5297</v>
      </c>
      <c r="C3909" s="63">
        <v>142.1</v>
      </c>
    </row>
    <row r="3910" spans="1:3" x14ac:dyDescent="0.15">
      <c r="A3910" s="62" t="s">
        <v>5308</v>
      </c>
      <c r="B3910" s="62" t="s">
        <v>5309</v>
      </c>
      <c r="C3910" s="63">
        <v>250</v>
      </c>
    </row>
    <row r="3911" spans="1:3" x14ac:dyDescent="0.15">
      <c r="A3911" s="62" t="s">
        <v>5310</v>
      </c>
      <c r="B3911" s="62" t="s">
        <v>5311</v>
      </c>
      <c r="C3911" s="63">
        <v>300</v>
      </c>
    </row>
    <row r="3912" spans="1:3" x14ac:dyDescent="0.15">
      <c r="A3912" s="62" t="s">
        <v>5312</v>
      </c>
      <c r="B3912" s="62" t="s">
        <v>5309</v>
      </c>
      <c r="C3912" s="63">
        <v>250</v>
      </c>
    </row>
    <row r="3913" spans="1:3" x14ac:dyDescent="0.15">
      <c r="A3913" s="62" t="s">
        <v>5313</v>
      </c>
      <c r="B3913" s="62" t="s">
        <v>5311</v>
      </c>
      <c r="C3913" s="63">
        <v>300</v>
      </c>
    </row>
    <row r="3914" spans="1:3" x14ac:dyDescent="0.15">
      <c r="A3914" s="62" t="s">
        <v>5314</v>
      </c>
      <c r="B3914" s="62" t="s">
        <v>5309</v>
      </c>
      <c r="C3914" s="63">
        <v>250</v>
      </c>
    </row>
    <row r="3915" spans="1:3" x14ac:dyDescent="0.15">
      <c r="A3915" s="62" t="s">
        <v>5315</v>
      </c>
      <c r="B3915" s="62" t="s">
        <v>5311</v>
      </c>
      <c r="C3915" s="63">
        <v>300</v>
      </c>
    </row>
    <row r="3916" spans="1:3" x14ac:dyDescent="0.15">
      <c r="A3916" s="62" t="s">
        <v>5316</v>
      </c>
      <c r="B3916" s="62" t="s">
        <v>5317</v>
      </c>
      <c r="C3916" s="63">
        <v>250</v>
      </c>
    </row>
    <row r="3917" spans="1:3" x14ac:dyDescent="0.15">
      <c r="A3917" s="62" t="s">
        <v>5318</v>
      </c>
      <c r="B3917" s="62" t="s">
        <v>5309</v>
      </c>
      <c r="C3917" s="63">
        <v>250</v>
      </c>
    </row>
    <row r="3918" spans="1:3" x14ac:dyDescent="0.15">
      <c r="A3918" s="62" t="s">
        <v>5319</v>
      </c>
      <c r="B3918" s="62" t="s">
        <v>453</v>
      </c>
      <c r="C3918" s="63">
        <v>0</v>
      </c>
    </row>
    <row r="3919" spans="1:3" x14ac:dyDescent="0.15">
      <c r="A3919" s="62" t="s">
        <v>5320</v>
      </c>
      <c r="B3919" s="62" t="s">
        <v>455</v>
      </c>
      <c r="C3919" s="63">
        <v>0</v>
      </c>
    </row>
    <row r="3920" spans="1:3" x14ac:dyDescent="0.15">
      <c r="A3920" s="62" t="s">
        <v>5321</v>
      </c>
      <c r="B3920" s="62" t="s">
        <v>529</v>
      </c>
      <c r="C3920" s="63">
        <v>0</v>
      </c>
    </row>
    <row r="3921" spans="1:3" x14ac:dyDescent="0.15">
      <c r="A3921" s="62" t="s">
        <v>5322</v>
      </c>
      <c r="B3921" s="62" t="s">
        <v>459</v>
      </c>
      <c r="C3921" s="63">
        <v>0</v>
      </c>
    </row>
    <row r="3922" spans="1:3" x14ac:dyDescent="0.15">
      <c r="A3922" s="62" t="s">
        <v>5323</v>
      </c>
      <c r="B3922" s="62" t="s">
        <v>461</v>
      </c>
      <c r="C3922" s="63">
        <v>0</v>
      </c>
    </row>
    <row r="3923" spans="1:3" x14ac:dyDescent="0.15">
      <c r="A3923" s="62" t="s">
        <v>5324</v>
      </c>
      <c r="B3923" s="62" t="s">
        <v>463</v>
      </c>
      <c r="C3923" s="63">
        <v>0</v>
      </c>
    </row>
    <row r="3924" spans="1:3" x14ac:dyDescent="0.15">
      <c r="A3924" s="62" t="s">
        <v>5325</v>
      </c>
      <c r="B3924" s="62" t="s">
        <v>465</v>
      </c>
      <c r="C3924" s="63">
        <v>0</v>
      </c>
    </row>
    <row r="3925" spans="1:3" x14ac:dyDescent="0.15">
      <c r="A3925" s="62" t="s">
        <v>5326</v>
      </c>
      <c r="B3925" s="62" t="s">
        <v>467</v>
      </c>
      <c r="C3925" s="63">
        <v>0</v>
      </c>
    </row>
    <row r="3926" spans="1:3" x14ac:dyDescent="0.15">
      <c r="A3926" s="62" t="s">
        <v>5327</v>
      </c>
      <c r="B3926" s="62" t="s">
        <v>469</v>
      </c>
      <c r="C3926" s="63">
        <v>0</v>
      </c>
    </row>
    <row r="3927" spans="1:3" x14ac:dyDescent="0.15">
      <c r="A3927" s="62" t="s">
        <v>5328</v>
      </c>
      <c r="B3927" s="62" t="s">
        <v>471</v>
      </c>
      <c r="C3927" s="63">
        <v>0</v>
      </c>
    </row>
    <row r="3928" spans="1:3" x14ac:dyDescent="0.15">
      <c r="A3928" s="62" t="s">
        <v>5329</v>
      </c>
      <c r="B3928" s="62" t="s">
        <v>473</v>
      </c>
      <c r="C3928" s="63">
        <v>0</v>
      </c>
    </row>
    <row r="3929" spans="1:3" x14ac:dyDescent="0.15">
      <c r="A3929" s="62" t="s">
        <v>5330</v>
      </c>
      <c r="B3929" s="62" t="s">
        <v>475</v>
      </c>
      <c r="C3929" s="63">
        <v>0</v>
      </c>
    </row>
    <row r="3930" spans="1:3" x14ac:dyDescent="0.15">
      <c r="A3930" s="62" t="s">
        <v>5331</v>
      </c>
      <c r="B3930" s="62" t="s">
        <v>5332</v>
      </c>
      <c r="C3930" s="63">
        <v>0</v>
      </c>
    </row>
    <row r="3931" spans="1:3" x14ac:dyDescent="0.15">
      <c r="A3931" s="62" t="s">
        <v>5333</v>
      </c>
      <c r="B3931" s="62" t="s">
        <v>479</v>
      </c>
      <c r="C3931" s="63">
        <v>0</v>
      </c>
    </row>
    <row r="3932" spans="1:3" x14ac:dyDescent="0.15">
      <c r="A3932" s="62" t="s">
        <v>5334</v>
      </c>
      <c r="B3932" s="62" t="s">
        <v>481</v>
      </c>
      <c r="C3932" s="63">
        <v>0</v>
      </c>
    </row>
    <row r="3933" spans="1:3" x14ac:dyDescent="0.15">
      <c r="A3933" s="62" t="s">
        <v>5335</v>
      </c>
      <c r="B3933" s="62" t="s">
        <v>483</v>
      </c>
      <c r="C3933" s="63">
        <v>0</v>
      </c>
    </row>
    <row r="3934" spans="1:3" x14ac:dyDescent="0.15">
      <c r="A3934" s="62" t="s">
        <v>5336</v>
      </c>
      <c r="B3934" s="62" t="s">
        <v>5337</v>
      </c>
      <c r="C3934" s="63">
        <v>91</v>
      </c>
    </row>
    <row r="3935" spans="1:3" x14ac:dyDescent="0.15">
      <c r="A3935" s="62" t="s">
        <v>5338</v>
      </c>
      <c r="B3935" s="62" t="s">
        <v>5339</v>
      </c>
      <c r="C3935" s="63">
        <v>61.9</v>
      </c>
    </row>
    <row r="3936" spans="1:3" x14ac:dyDescent="0.15">
      <c r="A3936" s="62" t="s">
        <v>5340</v>
      </c>
      <c r="B3936" s="62" t="s">
        <v>5337</v>
      </c>
      <c r="C3936" s="63">
        <v>90</v>
      </c>
    </row>
    <row r="3937" spans="1:3" x14ac:dyDescent="0.15">
      <c r="A3937" s="62" t="s">
        <v>5341</v>
      </c>
      <c r="B3937" s="62" t="s">
        <v>5339</v>
      </c>
      <c r="C3937" s="63">
        <v>61</v>
      </c>
    </row>
    <row r="3938" spans="1:3" x14ac:dyDescent="0.15">
      <c r="A3938" s="62" t="s">
        <v>5342</v>
      </c>
      <c r="B3938" s="62" t="s">
        <v>5343</v>
      </c>
      <c r="C3938" s="63">
        <v>97</v>
      </c>
    </row>
    <row r="3939" spans="1:3" x14ac:dyDescent="0.15">
      <c r="A3939" s="62" t="s">
        <v>5344</v>
      </c>
      <c r="B3939" s="62" t="s">
        <v>5345</v>
      </c>
      <c r="C3939" s="63">
        <v>68</v>
      </c>
    </row>
    <row r="3940" spans="1:3" x14ac:dyDescent="0.15">
      <c r="A3940" s="62" t="s">
        <v>5346</v>
      </c>
      <c r="B3940" s="62" t="s">
        <v>5337</v>
      </c>
      <c r="C3940" s="63">
        <v>89</v>
      </c>
    </row>
    <row r="3941" spans="1:3" x14ac:dyDescent="0.15">
      <c r="A3941" s="62" t="s">
        <v>5347</v>
      </c>
      <c r="B3941" s="62" t="s">
        <v>5339</v>
      </c>
      <c r="C3941" s="63">
        <v>60</v>
      </c>
    </row>
    <row r="3942" spans="1:3" x14ac:dyDescent="0.15">
      <c r="A3942" s="62" t="s">
        <v>5348</v>
      </c>
      <c r="B3942" s="62" t="s">
        <v>5343</v>
      </c>
      <c r="C3942" s="63">
        <v>96</v>
      </c>
    </row>
    <row r="3943" spans="1:3" x14ac:dyDescent="0.15">
      <c r="A3943" s="62" t="s">
        <v>5349</v>
      </c>
      <c r="B3943" s="62" t="s">
        <v>5345</v>
      </c>
      <c r="C3943" s="63">
        <v>67</v>
      </c>
    </row>
    <row r="3944" spans="1:3" x14ac:dyDescent="0.15">
      <c r="A3944" s="62" t="s">
        <v>5350</v>
      </c>
      <c r="B3944" s="62" t="s">
        <v>5337</v>
      </c>
      <c r="C3944" s="63">
        <v>88</v>
      </c>
    </row>
    <row r="3945" spans="1:3" x14ac:dyDescent="0.15">
      <c r="A3945" s="62" t="s">
        <v>5351</v>
      </c>
      <c r="B3945" s="62" t="s">
        <v>5339</v>
      </c>
      <c r="C3945" s="63">
        <v>59</v>
      </c>
    </row>
    <row r="3946" spans="1:3" x14ac:dyDescent="0.15">
      <c r="A3946" s="62" t="s">
        <v>5352</v>
      </c>
      <c r="B3946" s="62" t="s">
        <v>5343</v>
      </c>
      <c r="C3946" s="63">
        <v>95</v>
      </c>
    </row>
    <row r="3947" spans="1:3" x14ac:dyDescent="0.15">
      <c r="A3947" s="62" t="s">
        <v>5353</v>
      </c>
      <c r="B3947" s="62" t="s">
        <v>5345</v>
      </c>
      <c r="C3947" s="63">
        <v>66</v>
      </c>
    </row>
    <row r="3948" spans="1:3" x14ac:dyDescent="0.15">
      <c r="A3948" s="62" t="s">
        <v>5354</v>
      </c>
      <c r="B3948" s="62" t="s">
        <v>5355</v>
      </c>
      <c r="C3948" s="63">
        <v>87</v>
      </c>
    </row>
    <row r="3949" spans="1:3" x14ac:dyDescent="0.15">
      <c r="A3949" s="62" t="s">
        <v>5356</v>
      </c>
      <c r="B3949" s="62" t="s">
        <v>5357</v>
      </c>
      <c r="C3949" s="63">
        <v>55</v>
      </c>
    </row>
    <row r="3950" spans="1:3" x14ac:dyDescent="0.15">
      <c r="A3950" s="62" t="s">
        <v>5358</v>
      </c>
      <c r="B3950" s="62" t="s">
        <v>5343</v>
      </c>
      <c r="C3950" s="63">
        <v>94</v>
      </c>
    </row>
    <row r="3951" spans="1:3" x14ac:dyDescent="0.15">
      <c r="A3951" s="62" t="s">
        <v>5359</v>
      </c>
      <c r="B3951" s="62" t="s">
        <v>5345</v>
      </c>
      <c r="C3951" s="63">
        <v>62</v>
      </c>
    </row>
    <row r="3952" spans="1:3" x14ac:dyDescent="0.15">
      <c r="A3952" s="62" t="s">
        <v>5360</v>
      </c>
      <c r="B3952" s="62" t="s">
        <v>5355</v>
      </c>
      <c r="C3952" s="63">
        <v>85.3</v>
      </c>
    </row>
    <row r="3953" spans="1:3" x14ac:dyDescent="0.15">
      <c r="A3953" s="62" t="s">
        <v>5361</v>
      </c>
      <c r="B3953" s="62" t="s">
        <v>5357</v>
      </c>
      <c r="C3953" s="63">
        <v>53.9</v>
      </c>
    </row>
    <row r="3954" spans="1:3" x14ac:dyDescent="0.15">
      <c r="A3954" s="62" t="s">
        <v>5362</v>
      </c>
      <c r="B3954" s="62" t="s">
        <v>5343</v>
      </c>
      <c r="C3954" s="63">
        <v>92.3</v>
      </c>
    </row>
    <row r="3955" spans="1:3" x14ac:dyDescent="0.15">
      <c r="A3955" s="62" t="s">
        <v>5363</v>
      </c>
      <c r="B3955" s="62" t="s">
        <v>5345</v>
      </c>
      <c r="C3955" s="63">
        <v>60.9</v>
      </c>
    </row>
    <row r="3956" spans="1:3" x14ac:dyDescent="0.15">
      <c r="A3956" s="62" t="s">
        <v>5364</v>
      </c>
      <c r="B3956" s="62" t="s">
        <v>5355</v>
      </c>
      <c r="C3956" s="63">
        <v>83.6</v>
      </c>
    </row>
    <row r="3957" spans="1:3" x14ac:dyDescent="0.15">
      <c r="A3957" s="62" t="s">
        <v>5365</v>
      </c>
      <c r="B3957" s="62" t="s">
        <v>5357</v>
      </c>
      <c r="C3957" s="63">
        <v>52.8</v>
      </c>
    </row>
    <row r="3958" spans="1:3" x14ac:dyDescent="0.15">
      <c r="A3958" s="62" t="s">
        <v>5366</v>
      </c>
      <c r="B3958" s="62" t="s">
        <v>5343</v>
      </c>
      <c r="C3958" s="63">
        <v>90.6</v>
      </c>
    </row>
    <row r="3959" spans="1:3" x14ac:dyDescent="0.15">
      <c r="A3959" s="62" t="s">
        <v>5367</v>
      </c>
      <c r="B3959" s="62" t="s">
        <v>5345</v>
      </c>
      <c r="C3959" s="63">
        <v>59.8</v>
      </c>
    </row>
    <row r="3960" spans="1:3" x14ac:dyDescent="0.15">
      <c r="A3960" s="62" t="s">
        <v>5368</v>
      </c>
      <c r="B3960" s="62" t="s">
        <v>5355</v>
      </c>
      <c r="C3960" s="63">
        <v>81.900000000000006</v>
      </c>
    </row>
    <row r="3961" spans="1:3" x14ac:dyDescent="0.15">
      <c r="A3961" s="62" t="s">
        <v>5369</v>
      </c>
      <c r="B3961" s="62" t="s">
        <v>5357</v>
      </c>
      <c r="C3961" s="63">
        <v>51.7</v>
      </c>
    </row>
    <row r="3962" spans="1:3" x14ac:dyDescent="0.15">
      <c r="A3962" s="62" t="s">
        <v>5370</v>
      </c>
      <c r="B3962" s="62" t="s">
        <v>5343</v>
      </c>
      <c r="C3962" s="63">
        <v>88.9</v>
      </c>
    </row>
    <row r="3963" spans="1:3" x14ac:dyDescent="0.15">
      <c r="A3963" s="62" t="s">
        <v>5371</v>
      </c>
      <c r="B3963" s="62" t="s">
        <v>5345</v>
      </c>
      <c r="C3963" s="63">
        <v>58.7</v>
      </c>
    </row>
    <row r="3964" spans="1:3" x14ac:dyDescent="0.15">
      <c r="A3964" s="62" t="s">
        <v>5372</v>
      </c>
      <c r="B3964" s="62" t="s">
        <v>5355</v>
      </c>
      <c r="C3964" s="63">
        <v>80.3</v>
      </c>
    </row>
    <row r="3965" spans="1:3" x14ac:dyDescent="0.15">
      <c r="A3965" s="62" t="s">
        <v>5373</v>
      </c>
      <c r="B3965" s="62" t="s">
        <v>5357</v>
      </c>
      <c r="C3965" s="63">
        <v>50.7</v>
      </c>
    </row>
    <row r="3966" spans="1:3" x14ac:dyDescent="0.15">
      <c r="A3966" s="62" t="s">
        <v>5374</v>
      </c>
      <c r="B3966" s="62" t="s">
        <v>5343</v>
      </c>
      <c r="C3966" s="63">
        <v>87.3</v>
      </c>
    </row>
    <row r="3967" spans="1:3" x14ac:dyDescent="0.15">
      <c r="A3967" s="62" t="s">
        <v>5375</v>
      </c>
      <c r="B3967" s="62" t="s">
        <v>5345</v>
      </c>
      <c r="C3967" s="63">
        <v>57.7</v>
      </c>
    </row>
    <row r="3968" spans="1:3" x14ac:dyDescent="0.15">
      <c r="A3968" s="62" t="s">
        <v>5376</v>
      </c>
      <c r="B3968" s="62" t="s">
        <v>5355</v>
      </c>
      <c r="C3968" s="63">
        <v>92</v>
      </c>
    </row>
    <row r="3969" spans="1:3" x14ac:dyDescent="0.15">
      <c r="A3969" s="62" t="s">
        <v>5377</v>
      </c>
      <c r="B3969" s="62" t="s">
        <v>5378</v>
      </c>
      <c r="C3969" s="63">
        <v>97</v>
      </c>
    </row>
    <row r="3970" spans="1:3" x14ac:dyDescent="0.15">
      <c r="A3970" s="62" t="s">
        <v>5379</v>
      </c>
      <c r="B3970" s="62" t="s">
        <v>5357</v>
      </c>
      <c r="C3970" s="63">
        <v>50.2</v>
      </c>
    </row>
    <row r="3971" spans="1:3" x14ac:dyDescent="0.15">
      <c r="A3971" s="62" t="s">
        <v>5380</v>
      </c>
      <c r="B3971" s="62" t="s">
        <v>5381</v>
      </c>
      <c r="C3971" s="63">
        <v>97</v>
      </c>
    </row>
    <row r="3972" spans="1:3" x14ac:dyDescent="0.15">
      <c r="A3972" s="62" t="s">
        <v>5382</v>
      </c>
      <c r="B3972" s="62" t="s">
        <v>5383</v>
      </c>
      <c r="C3972" s="63">
        <v>102</v>
      </c>
    </row>
    <row r="3973" spans="1:3" x14ac:dyDescent="0.15">
      <c r="A3973" s="62" t="s">
        <v>5384</v>
      </c>
      <c r="B3973" s="62" t="s">
        <v>5385</v>
      </c>
      <c r="C3973" s="63">
        <v>50.2</v>
      </c>
    </row>
    <row r="3974" spans="1:3" x14ac:dyDescent="0.15">
      <c r="A3974" s="62" t="s">
        <v>5386</v>
      </c>
      <c r="B3974" s="62" t="s">
        <v>5355</v>
      </c>
      <c r="C3974" s="63">
        <v>91.1</v>
      </c>
    </row>
    <row r="3975" spans="1:3" x14ac:dyDescent="0.15">
      <c r="A3975" s="62" t="s">
        <v>5387</v>
      </c>
      <c r="B3975" s="62" t="s">
        <v>5378</v>
      </c>
      <c r="C3975" s="63">
        <v>96.1</v>
      </c>
    </row>
    <row r="3976" spans="1:3" x14ac:dyDescent="0.15">
      <c r="A3976" s="62" t="s">
        <v>5388</v>
      </c>
      <c r="B3976" s="62" t="s">
        <v>5357</v>
      </c>
      <c r="C3976" s="63">
        <v>49.7</v>
      </c>
    </row>
    <row r="3977" spans="1:3" x14ac:dyDescent="0.15">
      <c r="A3977" s="62" t="s">
        <v>5389</v>
      </c>
      <c r="B3977" s="62" t="s">
        <v>5381</v>
      </c>
      <c r="C3977" s="63">
        <v>96.1</v>
      </c>
    </row>
    <row r="3978" spans="1:3" x14ac:dyDescent="0.15">
      <c r="A3978" s="62" t="s">
        <v>5390</v>
      </c>
      <c r="B3978" s="62" t="s">
        <v>5383</v>
      </c>
      <c r="C3978" s="63">
        <v>101.1</v>
      </c>
    </row>
    <row r="3979" spans="1:3" x14ac:dyDescent="0.15">
      <c r="A3979" s="62" t="s">
        <v>5391</v>
      </c>
      <c r="B3979" s="62" t="s">
        <v>5385</v>
      </c>
      <c r="C3979" s="63">
        <v>49.7</v>
      </c>
    </row>
    <row r="3980" spans="1:3" x14ac:dyDescent="0.15">
      <c r="A3980" s="62" t="s">
        <v>5392</v>
      </c>
      <c r="B3980" s="62" t="s">
        <v>5355</v>
      </c>
      <c r="C3980" s="63">
        <v>90.2</v>
      </c>
    </row>
    <row r="3981" spans="1:3" x14ac:dyDescent="0.15">
      <c r="A3981" s="62" t="s">
        <v>5393</v>
      </c>
      <c r="B3981" s="62" t="s">
        <v>5378</v>
      </c>
      <c r="C3981" s="63">
        <v>95.1</v>
      </c>
    </row>
    <row r="3982" spans="1:3" x14ac:dyDescent="0.15">
      <c r="A3982" s="62" t="s">
        <v>5394</v>
      </c>
      <c r="B3982" s="62" t="s">
        <v>5357</v>
      </c>
      <c r="C3982" s="63">
        <v>49.2</v>
      </c>
    </row>
    <row r="3983" spans="1:3" x14ac:dyDescent="0.15">
      <c r="A3983" s="62" t="s">
        <v>5395</v>
      </c>
      <c r="B3983" s="62" t="s">
        <v>5381</v>
      </c>
      <c r="C3983" s="63">
        <v>95.1</v>
      </c>
    </row>
    <row r="3984" spans="1:3" x14ac:dyDescent="0.15">
      <c r="A3984" s="62" t="s">
        <v>5396</v>
      </c>
      <c r="B3984" s="62" t="s">
        <v>5383</v>
      </c>
      <c r="C3984" s="63">
        <v>100</v>
      </c>
    </row>
    <row r="3985" spans="1:3" x14ac:dyDescent="0.15">
      <c r="A3985" s="62" t="s">
        <v>5397</v>
      </c>
      <c r="B3985" s="62" t="s">
        <v>5385</v>
      </c>
      <c r="C3985" s="63">
        <v>49.2</v>
      </c>
    </row>
    <row r="3986" spans="1:3" x14ac:dyDescent="0.15">
      <c r="A3986" s="62" t="s">
        <v>5398</v>
      </c>
      <c r="B3986" s="62" t="s">
        <v>5355</v>
      </c>
      <c r="C3986" s="63">
        <v>89.3</v>
      </c>
    </row>
    <row r="3987" spans="1:3" x14ac:dyDescent="0.15">
      <c r="A3987" s="62" t="s">
        <v>5399</v>
      </c>
      <c r="B3987" s="62" t="s">
        <v>5378</v>
      </c>
      <c r="C3987" s="63">
        <v>94.1</v>
      </c>
    </row>
    <row r="3988" spans="1:3" x14ac:dyDescent="0.15">
      <c r="A3988" s="62" t="s">
        <v>5400</v>
      </c>
      <c r="B3988" s="62" t="s">
        <v>5357</v>
      </c>
      <c r="C3988" s="63">
        <v>48.7</v>
      </c>
    </row>
    <row r="3989" spans="1:3" x14ac:dyDescent="0.15">
      <c r="A3989" s="62" t="s">
        <v>5401</v>
      </c>
      <c r="B3989" s="62" t="s">
        <v>5381</v>
      </c>
      <c r="C3989" s="63">
        <v>94.3</v>
      </c>
    </row>
    <row r="3990" spans="1:3" x14ac:dyDescent="0.15">
      <c r="A3990" s="62" t="s">
        <v>5402</v>
      </c>
      <c r="B3990" s="62" t="s">
        <v>5383</v>
      </c>
      <c r="C3990" s="63">
        <v>99.1</v>
      </c>
    </row>
    <row r="3991" spans="1:3" x14ac:dyDescent="0.15">
      <c r="A3991" s="62" t="s">
        <v>5403</v>
      </c>
      <c r="B3991" s="62" t="s">
        <v>5385</v>
      </c>
      <c r="C3991" s="63">
        <v>48.7</v>
      </c>
    </row>
    <row r="3992" spans="1:3" x14ac:dyDescent="0.15">
      <c r="A3992" s="62" t="s">
        <v>5404</v>
      </c>
      <c r="B3992" s="62" t="s">
        <v>5355</v>
      </c>
      <c r="C3992" s="63">
        <v>88</v>
      </c>
    </row>
    <row r="3993" spans="1:3" x14ac:dyDescent="0.15">
      <c r="A3993" s="62" t="s">
        <v>5405</v>
      </c>
      <c r="B3993" s="62" t="s">
        <v>5378</v>
      </c>
      <c r="C3993" s="63">
        <v>92.7</v>
      </c>
    </row>
    <row r="3994" spans="1:3" x14ac:dyDescent="0.15">
      <c r="A3994" s="62" t="s">
        <v>5406</v>
      </c>
      <c r="B3994" s="62" t="s">
        <v>5357</v>
      </c>
      <c r="C3994" s="63">
        <v>48</v>
      </c>
    </row>
    <row r="3995" spans="1:3" x14ac:dyDescent="0.15">
      <c r="A3995" s="62" t="s">
        <v>5407</v>
      </c>
      <c r="B3995" s="62" t="s">
        <v>5381</v>
      </c>
      <c r="C3995" s="63">
        <v>92.9</v>
      </c>
    </row>
    <row r="3996" spans="1:3" x14ac:dyDescent="0.15">
      <c r="A3996" s="62" t="s">
        <v>5408</v>
      </c>
      <c r="B3996" s="62" t="s">
        <v>5383</v>
      </c>
      <c r="C3996" s="63">
        <v>97.6</v>
      </c>
    </row>
    <row r="3997" spans="1:3" x14ac:dyDescent="0.15">
      <c r="A3997" s="62" t="s">
        <v>5409</v>
      </c>
      <c r="B3997" s="62" t="s">
        <v>5385</v>
      </c>
      <c r="C3997" s="63">
        <v>48</v>
      </c>
    </row>
    <row r="3998" spans="1:3" x14ac:dyDescent="0.15">
      <c r="A3998" s="62" t="s">
        <v>5410</v>
      </c>
      <c r="B3998" s="62" t="s">
        <v>5355</v>
      </c>
      <c r="C3998" s="63">
        <v>86.6</v>
      </c>
    </row>
    <row r="3999" spans="1:3" x14ac:dyDescent="0.15">
      <c r="A3999" s="62" t="s">
        <v>5411</v>
      </c>
      <c r="B3999" s="62" t="s">
        <v>5378</v>
      </c>
      <c r="C3999" s="63">
        <v>91.3</v>
      </c>
    </row>
    <row r="4000" spans="1:3" x14ac:dyDescent="0.15">
      <c r="A4000" s="62" t="s">
        <v>5412</v>
      </c>
      <c r="B4000" s="62" t="s">
        <v>5357</v>
      </c>
      <c r="C4000" s="63">
        <v>47.2</v>
      </c>
    </row>
    <row r="4001" spans="1:3" x14ac:dyDescent="0.15">
      <c r="A4001" s="62" t="s">
        <v>5413</v>
      </c>
      <c r="B4001" s="62" t="s">
        <v>5381</v>
      </c>
      <c r="C4001" s="63">
        <v>91.5</v>
      </c>
    </row>
    <row r="4002" spans="1:3" x14ac:dyDescent="0.15">
      <c r="A4002" s="62" t="s">
        <v>5414</v>
      </c>
      <c r="B4002" s="62" t="s">
        <v>5383</v>
      </c>
      <c r="C4002" s="63">
        <v>96.2</v>
      </c>
    </row>
    <row r="4003" spans="1:3" x14ac:dyDescent="0.15">
      <c r="A4003" s="62" t="s">
        <v>5415</v>
      </c>
      <c r="B4003" s="62" t="s">
        <v>5385</v>
      </c>
      <c r="C4003" s="63">
        <v>47.2</v>
      </c>
    </row>
    <row r="4004" spans="1:3" x14ac:dyDescent="0.15">
      <c r="A4004" s="62" t="s">
        <v>5416</v>
      </c>
      <c r="B4004" s="62" t="s">
        <v>5355</v>
      </c>
      <c r="C4004" s="63">
        <v>85</v>
      </c>
    </row>
    <row r="4005" spans="1:3" x14ac:dyDescent="0.15">
      <c r="A4005" s="62" t="s">
        <v>5417</v>
      </c>
      <c r="B4005" s="62" t="s">
        <v>5357</v>
      </c>
      <c r="C4005" s="63">
        <v>45.5</v>
      </c>
    </row>
    <row r="4006" spans="1:3" x14ac:dyDescent="0.15">
      <c r="A4006" s="62" t="s">
        <v>5418</v>
      </c>
      <c r="B4006" s="62" t="s">
        <v>5355</v>
      </c>
      <c r="C4006" s="63">
        <v>85</v>
      </c>
    </row>
    <row r="4007" spans="1:3" x14ac:dyDescent="0.15">
      <c r="A4007" s="62" t="s">
        <v>5419</v>
      </c>
      <c r="B4007" s="62" t="s">
        <v>5357</v>
      </c>
      <c r="C4007" s="63">
        <v>45.5</v>
      </c>
    </row>
    <row r="4008" spans="1:3" x14ac:dyDescent="0.15">
      <c r="A4008" s="62" t="s">
        <v>5420</v>
      </c>
      <c r="B4008" s="62" t="s">
        <v>453</v>
      </c>
      <c r="C4008" s="63">
        <v>0</v>
      </c>
    </row>
    <row r="4009" spans="1:3" x14ac:dyDescent="0.15">
      <c r="A4009" s="62" t="s">
        <v>5421</v>
      </c>
      <c r="B4009" s="62" t="s">
        <v>455</v>
      </c>
      <c r="C4009" s="63">
        <v>0</v>
      </c>
    </row>
    <row r="4010" spans="1:3" x14ac:dyDescent="0.15">
      <c r="A4010" s="62" t="s">
        <v>5422</v>
      </c>
      <c r="B4010" s="62" t="s">
        <v>529</v>
      </c>
      <c r="C4010" s="63">
        <v>0</v>
      </c>
    </row>
    <row r="4011" spans="1:3" x14ac:dyDescent="0.15">
      <c r="A4011" s="62" t="s">
        <v>5423</v>
      </c>
      <c r="B4011" s="62" t="s">
        <v>459</v>
      </c>
      <c r="C4011" s="63">
        <v>0</v>
      </c>
    </row>
    <row r="4012" spans="1:3" x14ac:dyDescent="0.15">
      <c r="A4012" s="62" t="s">
        <v>5424</v>
      </c>
      <c r="B4012" s="62" t="s">
        <v>461</v>
      </c>
      <c r="C4012" s="63">
        <v>0</v>
      </c>
    </row>
    <row r="4013" spans="1:3" x14ac:dyDescent="0.15">
      <c r="A4013" s="62" t="s">
        <v>5425</v>
      </c>
      <c r="B4013" s="62" t="s">
        <v>463</v>
      </c>
      <c r="C4013" s="63">
        <v>0</v>
      </c>
    </row>
    <row r="4014" spans="1:3" x14ac:dyDescent="0.15">
      <c r="A4014" s="62" t="s">
        <v>5426</v>
      </c>
      <c r="B4014" s="62" t="s">
        <v>465</v>
      </c>
      <c r="C4014" s="63">
        <v>0</v>
      </c>
    </row>
    <row r="4015" spans="1:3" x14ac:dyDescent="0.15">
      <c r="A4015" s="62" t="s">
        <v>5427</v>
      </c>
      <c r="B4015" s="62" t="s">
        <v>467</v>
      </c>
      <c r="C4015" s="63">
        <v>0</v>
      </c>
    </row>
    <row r="4016" spans="1:3" x14ac:dyDescent="0.15">
      <c r="A4016" s="62" t="s">
        <v>5428</v>
      </c>
      <c r="B4016" s="62" t="s">
        <v>469</v>
      </c>
      <c r="C4016" s="63">
        <v>0</v>
      </c>
    </row>
    <row r="4017" spans="1:3" x14ac:dyDescent="0.15">
      <c r="A4017" s="62" t="s">
        <v>5429</v>
      </c>
      <c r="B4017" s="62" t="s">
        <v>471</v>
      </c>
      <c r="C4017" s="63">
        <v>0</v>
      </c>
    </row>
    <row r="4018" spans="1:3" x14ac:dyDescent="0.15">
      <c r="A4018" s="62" t="s">
        <v>5430</v>
      </c>
      <c r="B4018" s="62" t="s">
        <v>473</v>
      </c>
      <c r="C4018" s="63">
        <v>0</v>
      </c>
    </row>
    <row r="4019" spans="1:3" x14ac:dyDescent="0.15">
      <c r="A4019" s="62" t="s">
        <v>5431</v>
      </c>
      <c r="B4019" s="62" t="s">
        <v>475</v>
      </c>
      <c r="C4019" s="63">
        <v>0</v>
      </c>
    </row>
    <row r="4020" spans="1:3" x14ac:dyDescent="0.15">
      <c r="A4020" s="62" t="s">
        <v>5432</v>
      </c>
      <c r="B4020" s="62" t="s">
        <v>5433</v>
      </c>
      <c r="C4020" s="63">
        <v>0</v>
      </c>
    </row>
    <row r="4021" spans="1:3" x14ac:dyDescent="0.15">
      <c r="A4021" s="62" t="s">
        <v>5434</v>
      </c>
      <c r="B4021" s="62" t="s">
        <v>479</v>
      </c>
      <c r="C4021" s="63">
        <v>0</v>
      </c>
    </row>
    <row r="4022" spans="1:3" x14ac:dyDescent="0.15">
      <c r="A4022" s="62" t="s">
        <v>5435</v>
      </c>
      <c r="B4022" s="62" t="s">
        <v>453</v>
      </c>
      <c r="C4022" s="63">
        <v>0</v>
      </c>
    </row>
    <row r="4023" spans="1:3" x14ac:dyDescent="0.15">
      <c r="A4023" s="62" t="s">
        <v>5436</v>
      </c>
      <c r="B4023" s="62" t="s">
        <v>455</v>
      </c>
      <c r="C4023" s="63">
        <v>0</v>
      </c>
    </row>
    <row r="4024" spans="1:3" x14ac:dyDescent="0.15">
      <c r="A4024" s="62" t="s">
        <v>5437</v>
      </c>
      <c r="B4024" s="62" t="s">
        <v>529</v>
      </c>
      <c r="C4024" s="63">
        <v>0</v>
      </c>
    </row>
    <row r="4025" spans="1:3" x14ac:dyDescent="0.15">
      <c r="A4025" s="62" t="s">
        <v>5438</v>
      </c>
      <c r="B4025" s="62" t="s">
        <v>459</v>
      </c>
      <c r="C4025" s="63">
        <v>0</v>
      </c>
    </row>
    <row r="4026" spans="1:3" x14ac:dyDescent="0.15">
      <c r="A4026" s="62" t="s">
        <v>5439</v>
      </c>
      <c r="B4026" s="62" t="s">
        <v>461</v>
      </c>
      <c r="C4026" s="63">
        <v>0</v>
      </c>
    </row>
    <row r="4027" spans="1:3" x14ac:dyDescent="0.15">
      <c r="A4027" s="62" t="s">
        <v>5440</v>
      </c>
      <c r="B4027" s="62" t="s">
        <v>463</v>
      </c>
      <c r="C4027" s="63">
        <v>0</v>
      </c>
    </row>
    <row r="4028" spans="1:3" x14ac:dyDescent="0.15">
      <c r="A4028" s="62" t="s">
        <v>5441</v>
      </c>
      <c r="B4028" s="62" t="s">
        <v>465</v>
      </c>
      <c r="C4028" s="63">
        <v>0</v>
      </c>
    </row>
    <row r="4029" spans="1:3" x14ac:dyDescent="0.15">
      <c r="A4029" s="62" t="s">
        <v>5442</v>
      </c>
      <c r="B4029" s="62" t="s">
        <v>467</v>
      </c>
      <c r="C4029" s="63">
        <v>0</v>
      </c>
    </row>
    <row r="4030" spans="1:3" x14ac:dyDescent="0.15">
      <c r="A4030" s="62" t="s">
        <v>5443</v>
      </c>
      <c r="B4030" s="62" t="s">
        <v>469</v>
      </c>
      <c r="C4030" s="63">
        <v>0</v>
      </c>
    </row>
    <row r="4031" spans="1:3" x14ac:dyDescent="0.15">
      <c r="A4031" s="62" t="s">
        <v>5444</v>
      </c>
      <c r="B4031" s="62" t="s">
        <v>471</v>
      </c>
      <c r="C4031" s="63">
        <v>0</v>
      </c>
    </row>
    <row r="4032" spans="1:3" x14ac:dyDescent="0.15">
      <c r="A4032" s="62" t="s">
        <v>5445</v>
      </c>
      <c r="B4032" s="62" t="s">
        <v>473</v>
      </c>
      <c r="C4032" s="63">
        <v>0</v>
      </c>
    </row>
    <row r="4033" spans="1:3" x14ac:dyDescent="0.15">
      <c r="A4033" s="62" t="s">
        <v>5446</v>
      </c>
      <c r="B4033" s="62" t="s">
        <v>473</v>
      </c>
      <c r="C4033" s="63">
        <v>0</v>
      </c>
    </row>
    <row r="4034" spans="1:3" x14ac:dyDescent="0.15">
      <c r="A4034" s="62" t="s">
        <v>5447</v>
      </c>
      <c r="B4034" s="62" t="s">
        <v>475</v>
      </c>
      <c r="C4034" s="63">
        <v>0</v>
      </c>
    </row>
    <row r="4035" spans="1:3" x14ac:dyDescent="0.15">
      <c r="A4035" s="62" t="s">
        <v>5448</v>
      </c>
      <c r="B4035" s="62" t="s">
        <v>5449</v>
      </c>
      <c r="C4035" s="63">
        <v>0</v>
      </c>
    </row>
    <row r="4036" spans="1:3" x14ac:dyDescent="0.15">
      <c r="A4036" s="62" t="s">
        <v>5450</v>
      </c>
      <c r="B4036" s="62" t="s">
        <v>479</v>
      </c>
      <c r="C4036" s="63">
        <v>0</v>
      </c>
    </row>
    <row r="4037" spans="1:3" x14ac:dyDescent="0.15">
      <c r="A4037" s="62" t="s">
        <v>5451</v>
      </c>
      <c r="B4037" s="62" t="s">
        <v>453</v>
      </c>
      <c r="C4037" s="63">
        <v>0</v>
      </c>
    </row>
    <row r="4038" spans="1:3" x14ac:dyDescent="0.15">
      <c r="A4038" s="62" t="s">
        <v>5452</v>
      </c>
      <c r="B4038" s="62" t="s">
        <v>455</v>
      </c>
      <c r="C4038" s="63">
        <v>0</v>
      </c>
    </row>
    <row r="4039" spans="1:3" x14ac:dyDescent="0.15">
      <c r="A4039" s="62" t="s">
        <v>5453</v>
      </c>
      <c r="B4039" s="62" t="s">
        <v>529</v>
      </c>
      <c r="C4039" s="63">
        <v>0</v>
      </c>
    </row>
    <row r="4040" spans="1:3" x14ac:dyDescent="0.15">
      <c r="A4040" s="62" t="s">
        <v>5454</v>
      </c>
      <c r="B4040" s="62" t="s">
        <v>459</v>
      </c>
      <c r="C4040" s="63">
        <v>0</v>
      </c>
    </row>
    <row r="4041" spans="1:3" x14ac:dyDescent="0.15">
      <c r="A4041" s="62" t="s">
        <v>5455</v>
      </c>
      <c r="B4041" s="62" t="s">
        <v>461</v>
      </c>
      <c r="C4041" s="63">
        <v>0</v>
      </c>
    </row>
    <row r="4042" spans="1:3" x14ac:dyDescent="0.15">
      <c r="A4042" s="62" t="s">
        <v>5456</v>
      </c>
      <c r="B4042" s="62" t="s">
        <v>463</v>
      </c>
      <c r="C4042" s="63">
        <v>0</v>
      </c>
    </row>
    <row r="4043" spans="1:3" x14ac:dyDescent="0.15">
      <c r="A4043" s="62" t="s">
        <v>5457</v>
      </c>
      <c r="B4043" s="62" t="s">
        <v>465</v>
      </c>
      <c r="C4043" s="63">
        <v>0</v>
      </c>
    </row>
    <row r="4044" spans="1:3" x14ac:dyDescent="0.15">
      <c r="A4044" s="62" t="s">
        <v>5458</v>
      </c>
      <c r="B4044" s="62" t="s">
        <v>467</v>
      </c>
      <c r="C4044" s="63">
        <v>0</v>
      </c>
    </row>
    <row r="4045" spans="1:3" x14ac:dyDescent="0.15">
      <c r="A4045" s="62" t="s">
        <v>5459</v>
      </c>
      <c r="B4045" s="62" t="s">
        <v>469</v>
      </c>
      <c r="C4045" s="63">
        <v>0</v>
      </c>
    </row>
    <row r="4046" spans="1:3" x14ac:dyDescent="0.15">
      <c r="A4046" s="62" t="s">
        <v>5460</v>
      </c>
      <c r="B4046" s="62" t="s">
        <v>471</v>
      </c>
      <c r="C4046" s="63">
        <v>0</v>
      </c>
    </row>
    <row r="4047" spans="1:3" x14ac:dyDescent="0.15">
      <c r="A4047" s="62" t="s">
        <v>5461</v>
      </c>
      <c r="B4047" s="62" t="s">
        <v>475</v>
      </c>
      <c r="C4047" s="63">
        <v>0</v>
      </c>
    </row>
    <row r="4048" spans="1:3" x14ac:dyDescent="0.15">
      <c r="A4048" s="62" t="s">
        <v>5462</v>
      </c>
      <c r="B4048" s="62" t="s">
        <v>5463</v>
      </c>
      <c r="C4048" s="63">
        <v>0</v>
      </c>
    </row>
    <row r="4049" spans="1:3" x14ac:dyDescent="0.15">
      <c r="A4049" s="62" t="s">
        <v>5464</v>
      </c>
      <c r="B4049" s="62" t="s">
        <v>479</v>
      </c>
      <c r="C4049" s="63">
        <v>0</v>
      </c>
    </row>
    <row r="4050" spans="1:3" x14ac:dyDescent="0.15">
      <c r="A4050" s="62" t="s">
        <v>5465</v>
      </c>
      <c r="B4050" s="62" t="s">
        <v>481</v>
      </c>
      <c r="C4050" s="63">
        <v>0</v>
      </c>
    </row>
    <row r="4051" spans="1:3" x14ac:dyDescent="0.15">
      <c r="A4051" s="62" t="s">
        <v>5466</v>
      </c>
      <c r="B4051" s="62" t="s">
        <v>481</v>
      </c>
      <c r="C4051" s="63">
        <v>0</v>
      </c>
    </row>
    <row r="4052" spans="1:3" x14ac:dyDescent="0.15">
      <c r="A4052" s="62" t="s">
        <v>5467</v>
      </c>
      <c r="B4052" s="62" t="s">
        <v>481</v>
      </c>
      <c r="C4052" s="63">
        <v>0</v>
      </c>
    </row>
    <row r="4053" spans="1:3" x14ac:dyDescent="0.15">
      <c r="A4053" s="62" t="s">
        <v>5468</v>
      </c>
      <c r="B4053" s="62" t="s">
        <v>483</v>
      </c>
      <c r="C4053" s="63">
        <v>0</v>
      </c>
    </row>
    <row r="4054" spans="1:3" x14ac:dyDescent="0.15">
      <c r="A4054" s="62" t="s">
        <v>5469</v>
      </c>
      <c r="B4054" s="62" t="s">
        <v>483</v>
      </c>
      <c r="C4054" s="63">
        <v>0</v>
      </c>
    </row>
    <row r="4055" spans="1:3" x14ac:dyDescent="0.15">
      <c r="A4055" s="62" t="s">
        <v>5470</v>
      </c>
      <c r="B4055" s="62" t="s">
        <v>483</v>
      </c>
      <c r="C4055" s="63">
        <v>0</v>
      </c>
    </row>
    <row r="4056" spans="1:3" x14ac:dyDescent="0.15">
      <c r="A4056" s="62" t="s">
        <v>5471</v>
      </c>
      <c r="B4056" s="62" t="s">
        <v>5472</v>
      </c>
      <c r="C4056" s="63">
        <v>150</v>
      </c>
    </row>
    <row r="4057" spans="1:3" x14ac:dyDescent="0.15">
      <c r="A4057" s="62" t="s">
        <v>5473</v>
      </c>
      <c r="B4057" s="62" t="s">
        <v>5474</v>
      </c>
      <c r="C4057" s="63">
        <v>35</v>
      </c>
    </row>
    <row r="4058" spans="1:3" x14ac:dyDescent="0.15">
      <c r="A4058" s="62" t="s">
        <v>5475</v>
      </c>
      <c r="B4058" s="62" t="s">
        <v>5472</v>
      </c>
      <c r="C4058" s="63">
        <v>150</v>
      </c>
    </row>
    <row r="4059" spans="1:3" x14ac:dyDescent="0.15">
      <c r="A4059" s="62" t="s">
        <v>5476</v>
      </c>
      <c r="B4059" s="62" t="s">
        <v>5474</v>
      </c>
      <c r="C4059" s="63">
        <v>35</v>
      </c>
    </row>
    <row r="4060" spans="1:3" x14ac:dyDescent="0.15">
      <c r="A4060" s="62" t="s">
        <v>5477</v>
      </c>
      <c r="B4060" s="62" t="s">
        <v>5472</v>
      </c>
      <c r="C4060" s="63">
        <v>150</v>
      </c>
    </row>
    <row r="4061" spans="1:3" x14ac:dyDescent="0.15">
      <c r="A4061" s="62" t="s">
        <v>5478</v>
      </c>
      <c r="B4061" s="62" t="s">
        <v>5474</v>
      </c>
      <c r="C4061" s="63">
        <v>35</v>
      </c>
    </row>
    <row r="4062" spans="1:3" x14ac:dyDescent="0.15">
      <c r="A4062" s="62" t="s">
        <v>5479</v>
      </c>
      <c r="B4062" s="62" t="s">
        <v>5472</v>
      </c>
      <c r="C4062" s="63">
        <v>150</v>
      </c>
    </row>
    <row r="4063" spans="1:3" x14ac:dyDescent="0.15">
      <c r="A4063" s="62" t="s">
        <v>5480</v>
      </c>
      <c r="B4063" s="62" t="s">
        <v>5474</v>
      </c>
      <c r="C4063" s="63">
        <v>35</v>
      </c>
    </row>
    <row r="4064" spans="1:3" x14ac:dyDescent="0.15">
      <c r="A4064" s="62" t="s">
        <v>5481</v>
      </c>
      <c r="B4064" s="62" t="s">
        <v>5472</v>
      </c>
      <c r="C4064" s="63">
        <v>150</v>
      </c>
    </row>
    <row r="4065" spans="1:3" x14ac:dyDescent="0.15">
      <c r="A4065" s="62" t="s">
        <v>5482</v>
      </c>
      <c r="B4065" s="62" t="s">
        <v>5474</v>
      </c>
      <c r="C4065" s="63">
        <v>35</v>
      </c>
    </row>
    <row r="4066" spans="1:3" x14ac:dyDescent="0.15">
      <c r="A4066" s="62" t="s">
        <v>5483</v>
      </c>
      <c r="B4066" s="62" t="s">
        <v>5472</v>
      </c>
      <c r="C4066" s="63">
        <v>150</v>
      </c>
    </row>
    <row r="4067" spans="1:3" x14ac:dyDescent="0.15">
      <c r="A4067" s="62" t="s">
        <v>5484</v>
      </c>
      <c r="B4067" s="62" t="s">
        <v>5485</v>
      </c>
      <c r="C4067" s="63">
        <v>35</v>
      </c>
    </row>
    <row r="4068" spans="1:3" x14ac:dyDescent="0.15">
      <c r="A4068" s="62" t="s">
        <v>5486</v>
      </c>
      <c r="B4068" s="62" t="s">
        <v>5472</v>
      </c>
      <c r="C4068" s="63">
        <v>150</v>
      </c>
    </row>
    <row r="4069" spans="1:3" x14ac:dyDescent="0.15">
      <c r="A4069" s="62" t="s">
        <v>5487</v>
      </c>
      <c r="B4069" s="62" t="s">
        <v>5485</v>
      </c>
      <c r="C4069" s="63">
        <v>35</v>
      </c>
    </row>
    <row r="4070" spans="1:3" x14ac:dyDescent="0.15">
      <c r="A4070" s="62" t="s">
        <v>5488</v>
      </c>
      <c r="B4070" s="62" t="s">
        <v>5472</v>
      </c>
      <c r="C4070" s="63">
        <v>150</v>
      </c>
    </row>
    <row r="4071" spans="1:3" x14ac:dyDescent="0.15">
      <c r="A4071" s="62" t="s">
        <v>5489</v>
      </c>
      <c r="B4071" s="62" t="s">
        <v>5485</v>
      </c>
      <c r="C4071" s="63">
        <v>35</v>
      </c>
    </row>
    <row r="4072" spans="1:3" x14ac:dyDescent="0.15">
      <c r="A4072" s="62" t="s">
        <v>5490</v>
      </c>
      <c r="B4072" s="62" t="s">
        <v>5472</v>
      </c>
      <c r="C4072" s="63">
        <v>150</v>
      </c>
    </row>
    <row r="4073" spans="1:3" x14ac:dyDescent="0.15">
      <c r="A4073" s="62" t="s">
        <v>5491</v>
      </c>
      <c r="B4073" s="62" t="s">
        <v>5492</v>
      </c>
      <c r="C4073" s="63">
        <v>190</v>
      </c>
    </row>
    <row r="4074" spans="1:3" x14ac:dyDescent="0.15">
      <c r="A4074" s="62" t="s">
        <v>5493</v>
      </c>
      <c r="B4074" s="62" t="s">
        <v>5485</v>
      </c>
      <c r="C4074" s="63">
        <v>35</v>
      </c>
    </row>
    <row r="4075" spans="1:3" x14ac:dyDescent="0.15">
      <c r="A4075" s="62" t="s">
        <v>5494</v>
      </c>
      <c r="B4075" s="62" t="s">
        <v>5472</v>
      </c>
      <c r="C4075" s="63">
        <v>150</v>
      </c>
    </row>
    <row r="4076" spans="1:3" x14ac:dyDescent="0.15">
      <c r="A4076" s="62" t="s">
        <v>5495</v>
      </c>
      <c r="B4076" s="62" t="s">
        <v>5492</v>
      </c>
      <c r="C4076" s="63">
        <v>190</v>
      </c>
    </row>
    <row r="4077" spans="1:3" x14ac:dyDescent="0.15">
      <c r="A4077" s="62" t="s">
        <v>5496</v>
      </c>
      <c r="B4077" s="62" t="s">
        <v>5485</v>
      </c>
      <c r="C4077" s="63">
        <v>35</v>
      </c>
    </row>
    <row r="4078" spans="1:3" x14ac:dyDescent="0.15">
      <c r="A4078" s="62" t="s">
        <v>5497</v>
      </c>
      <c r="B4078" s="62" t="s">
        <v>5472</v>
      </c>
      <c r="C4078" s="63">
        <v>150</v>
      </c>
    </row>
    <row r="4079" spans="1:3" x14ac:dyDescent="0.15">
      <c r="A4079" s="62" t="s">
        <v>5498</v>
      </c>
      <c r="B4079" s="62" t="s">
        <v>5492</v>
      </c>
      <c r="C4079" s="63">
        <v>190</v>
      </c>
    </row>
    <row r="4080" spans="1:3" x14ac:dyDescent="0.15">
      <c r="A4080" s="62" t="s">
        <v>5499</v>
      </c>
      <c r="B4080" s="62" t="s">
        <v>5485</v>
      </c>
      <c r="C4080" s="63">
        <v>35</v>
      </c>
    </row>
    <row r="4081" spans="1:3" x14ac:dyDescent="0.15">
      <c r="A4081" s="62" t="s">
        <v>5500</v>
      </c>
      <c r="B4081" s="62" t="s">
        <v>5472</v>
      </c>
      <c r="C4081" s="63">
        <v>150</v>
      </c>
    </row>
    <row r="4082" spans="1:3" x14ac:dyDescent="0.15">
      <c r="A4082" s="62" t="s">
        <v>5501</v>
      </c>
      <c r="B4082" s="62" t="s">
        <v>5502</v>
      </c>
      <c r="C4082" s="63">
        <v>190</v>
      </c>
    </row>
    <row r="4083" spans="1:3" x14ac:dyDescent="0.15">
      <c r="A4083" s="62" t="s">
        <v>5503</v>
      </c>
      <c r="B4083" s="62" t="s">
        <v>5485</v>
      </c>
      <c r="C4083" s="63">
        <v>35</v>
      </c>
    </row>
    <row r="4084" spans="1:3" x14ac:dyDescent="0.15">
      <c r="A4084" s="62" t="s">
        <v>5504</v>
      </c>
      <c r="B4084" s="62" t="s">
        <v>5472</v>
      </c>
      <c r="C4084" s="63">
        <v>150</v>
      </c>
    </row>
    <row r="4085" spans="1:3" x14ac:dyDescent="0.15">
      <c r="A4085" s="62" t="s">
        <v>5505</v>
      </c>
      <c r="B4085" s="62" t="s">
        <v>5502</v>
      </c>
      <c r="C4085" s="63">
        <v>190</v>
      </c>
    </row>
    <row r="4086" spans="1:3" x14ac:dyDescent="0.15">
      <c r="A4086" s="62" t="s">
        <v>5506</v>
      </c>
      <c r="B4086" s="62" t="s">
        <v>5485</v>
      </c>
      <c r="C4086" s="63">
        <v>35</v>
      </c>
    </row>
    <row r="4087" spans="1:3" x14ac:dyDescent="0.15">
      <c r="A4087" s="62" t="s">
        <v>5507</v>
      </c>
      <c r="B4087" s="62" t="s">
        <v>453</v>
      </c>
      <c r="C4087" s="63">
        <v>0</v>
      </c>
    </row>
    <row r="4088" spans="1:3" x14ac:dyDescent="0.15">
      <c r="A4088" s="62" t="s">
        <v>5508</v>
      </c>
      <c r="B4088" s="62" t="s">
        <v>455</v>
      </c>
      <c r="C4088" s="63">
        <v>0</v>
      </c>
    </row>
    <row r="4089" spans="1:3" x14ac:dyDescent="0.15">
      <c r="A4089" s="62" t="s">
        <v>5509</v>
      </c>
      <c r="B4089" s="62" t="s">
        <v>529</v>
      </c>
      <c r="C4089" s="63">
        <v>0</v>
      </c>
    </row>
    <row r="4090" spans="1:3" x14ac:dyDescent="0.15">
      <c r="A4090" s="62" t="s">
        <v>5510</v>
      </c>
      <c r="B4090" s="62" t="s">
        <v>459</v>
      </c>
      <c r="C4090" s="63">
        <v>0</v>
      </c>
    </row>
    <row r="4091" spans="1:3" x14ac:dyDescent="0.15">
      <c r="A4091" s="62" t="s">
        <v>5511</v>
      </c>
      <c r="B4091" s="62" t="s">
        <v>461</v>
      </c>
      <c r="C4091" s="63">
        <v>0</v>
      </c>
    </row>
    <row r="4092" spans="1:3" x14ac:dyDescent="0.15">
      <c r="A4092" s="62" t="s">
        <v>5512</v>
      </c>
      <c r="B4092" s="62" t="s">
        <v>463</v>
      </c>
      <c r="C4092" s="63">
        <v>0</v>
      </c>
    </row>
    <row r="4093" spans="1:3" x14ac:dyDescent="0.15">
      <c r="A4093" s="62" t="s">
        <v>5513</v>
      </c>
      <c r="B4093" s="62" t="s">
        <v>465</v>
      </c>
      <c r="C4093" s="63">
        <v>0</v>
      </c>
    </row>
    <row r="4094" spans="1:3" x14ac:dyDescent="0.15">
      <c r="A4094" s="62" t="s">
        <v>5514</v>
      </c>
      <c r="B4094" s="62" t="s">
        <v>467</v>
      </c>
      <c r="C4094" s="63">
        <v>0</v>
      </c>
    </row>
    <row r="4095" spans="1:3" x14ac:dyDescent="0.15">
      <c r="A4095" s="62" t="s">
        <v>5515</v>
      </c>
      <c r="B4095" s="62" t="s">
        <v>469</v>
      </c>
      <c r="C4095" s="63">
        <v>0</v>
      </c>
    </row>
    <row r="4096" spans="1:3" x14ac:dyDescent="0.15">
      <c r="A4096" s="62" t="s">
        <v>5516</v>
      </c>
      <c r="B4096" s="62" t="s">
        <v>471</v>
      </c>
      <c r="C4096" s="63">
        <v>0</v>
      </c>
    </row>
    <row r="4097" spans="1:3" x14ac:dyDescent="0.15">
      <c r="A4097" s="62" t="s">
        <v>5517</v>
      </c>
      <c r="B4097" s="62" t="s">
        <v>473</v>
      </c>
      <c r="C4097" s="63">
        <v>0</v>
      </c>
    </row>
    <row r="4098" spans="1:3" x14ac:dyDescent="0.15">
      <c r="A4098" s="62" t="s">
        <v>5518</v>
      </c>
      <c r="B4098" s="62" t="s">
        <v>475</v>
      </c>
      <c r="C4098" s="63">
        <v>0</v>
      </c>
    </row>
    <row r="4099" spans="1:3" x14ac:dyDescent="0.15">
      <c r="A4099" s="62" t="s">
        <v>5519</v>
      </c>
      <c r="B4099" s="62" t="s">
        <v>5520</v>
      </c>
      <c r="C4099" s="63">
        <v>0</v>
      </c>
    </row>
    <row r="4100" spans="1:3" x14ac:dyDescent="0.15">
      <c r="A4100" s="62" t="s">
        <v>5521</v>
      </c>
      <c r="B4100" s="62" t="s">
        <v>479</v>
      </c>
      <c r="C4100" s="63">
        <v>0</v>
      </c>
    </row>
    <row r="4101" spans="1:3" x14ac:dyDescent="0.15">
      <c r="A4101" s="62" t="s">
        <v>5522</v>
      </c>
      <c r="B4101" s="62" t="s">
        <v>481</v>
      </c>
      <c r="C4101" s="63">
        <v>0</v>
      </c>
    </row>
    <row r="4102" spans="1:3" x14ac:dyDescent="0.15">
      <c r="A4102" s="62" t="s">
        <v>5523</v>
      </c>
      <c r="B4102" s="62" t="s">
        <v>483</v>
      </c>
      <c r="C4102" s="63">
        <v>0</v>
      </c>
    </row>
    <row r="4103" spans="1:3" x14ac:dyDescent="0.15">
      <c r="A4103" s="62" t="s">
        <v>5524</v>
      </c>
      <c r="C4103" s="63">
        <v>506.2</v>
      </c>
    </row>
    <row r="4104" spans="1:3" x14ac:dyDescent="0.15">
      <c r="A4104" s="62" t="s">
        <v>5525</v>
      </c>
      <c r="C4104" s="63">
        <v>481</v>
      </c>
    </row>
    <row r="4105" spans="1:3" x14ac:dyDescent="0.15">
      <c r="A4105" s="62" t="s">
        <v>5526</v>
      </c>
      <c r="C4105" s="63">
        <v>457</v>
      </c>
    </row>
    <row r="4106" spans="1:3" x14ac:dyDescent="0.15">
      <c r="A4106" s="62" t="s">
        <v>5527</v>
      </c>
      <c r="B4106" s="62" t="s">
        <v>5528</v>
      </c>
      <c r="C4106" s="63">
        <v>574</v>
      </c>
    </row>
    <row r="4107" spans="1:3" x14ac:dyDescent="0.15">
      <c r="A4107" s="62" t="s">
        <v>5529</v>
      </c>
      <c r="B4107" s="62" t="s">
        <v>5530</v>
      </c>
      <c r="C4107" s="63">
        <v>546</v>
      </c>
    </row>
    <row r="4108" spans="1:3" x14ac:dyDescent="0.15">
      <c r="A4108" s="62" t="s">
        <v>5531</v>
      </c>
      <c r="B4108" s="62" t="s">
        <v>5532</v>
      </c>
      <c r="C4108" s="63">
        <v>540</v>
      </c>
    </row>
    <row r="4109" spans="1:3" x14ac:dyDescent="0.15">
      <c r="A4109" s="62" t="s">
        <v>5533</v>
      </c>
      <c r="B4109" s="62" t="s">
        <v>5534</v>
      </c>
      <c r="C4109" s="63">
        <v>624</v>
      </c>
    </row>
    <row r="4110" spans="1:3" x14ac:dyDescent="0.15">
      <c r="A4110" s="62" t="s">
        <v>5535</v>
      </c>
      <c r="B4110" s="62" t="s">
        <v>5536</v>
      </c>
      <c r="C4110" s="63">
        <v>596</v>
      </c>
    </row>
    <row r="4111" spans="1:3" x14ac:dyDescent="0.15">
      <c r="A4111" s="62" t="s">
        <v>5537</v>
      </c>
      <c r="B4111" s="62" t="s">
        <v>5538</v>
      </c>
      <c r="C4111" s="63">
        <v>590</v>
      </c>
    </row>
    <row r="4112" spans="1:3" x14ac:dyDescent="0.15">
      <c r="A4112" s="62" t="s">
        <v>5539</v>
      </c>
      <c r="B4112" s="62" t="s">
        <v>5540</v>
      </c>
      <c r="C4112" s="63">
        <v>457</v>
      </c>
    </row>
    <row r="4113" spans="1:3" x14ac:dyDescent="0.15">
      <c r="A4113" s="62" t="s">
        <v>5541</v>
      </c>
      <c r="B4113" s="62" t="s">
        <v>5528</v>
      </c>
      <c r="C4113" s="63">
        <v>545.29999999999995</v>
      </c>
    </row>
    <row r="4114" spans="1:3" x14ac:dyDescent="0.15">
      <c r="A4114" s="62" t="s">
        <v>5542</v>
      </c>
      <c r="B4114" s="62" t="s">
        <v>5530</v>
      </c>
      <c r="C4114" s="63">
        <v>518.70000000000005</v>
      </c>
    </row>
    <row r="4115" spans="1:3" x14ac:dyDescent="0.15">
      <c r="A4115" s="62" t="s">
        <v>5543</v>
      </c>
      <c r="B4115" s="62" t="s">
        <v>5532</v>
      </c>
      <c r="C4115" s="63">
        <v>513</v>
      </c>
    </row>
    <row r="4116" spans="1:3" x14ac:dyDescent="0.15">
      <c r="A4116" s="62" t="s">
        <v>5544</v>
      </c>
      <c r="B4116" s="62" t="s">
        <v>5534</v>
      </c>
      <c r="C4116" s="63">
        <v>595.29999999999995</v>
      </c>
    </row>
    <row r="4117" spans="1:3" x14ac:dyDescent="0.15">
      <c r="A4117" s="62" t="s">
        <v>5545</v>
      </c>
      <c r="B4117" s="62" t="s">
        <v>5536</v>
      </c>
      <c r="C4117" s="63">
        <v>568.70000000000005</v>
      </c>
    </row>
    <row r="4118" spans="1:3" x14ac:dyDescent="0.15">
      <c r="A4118" s="62" t="s">
        <v>5546</v>
      </c>
      <c r="B4118" s="62" t="s">
        <v>5538</v>
      </c>
      <c r="C4118" s="63">
        <v>563</v>
      </c>
    </row>
    <row r="4119" spans="1:3" x14ac:dyDescent="0.15">
      <c r="A4119" s="62" t="s">
        <v>5547</v>
      </c>
      <c r="B4119" s="62" t="s">
        <v>5540</v>
      </c>
      <c r="C4119" s="63">
        <v>434.2</v>
      </c>
    </row>
    <row r="4120" spans="1:3" x14ac:dyDescent="0.15">
      <c r="A4120" s="62" t="s">
        <v>5548</v>
      </c>
      <c r="B4120" s="62" t="s">
        <v>5528</v>
      </c>
      <c r="C4120" s="63">
        <v>518</v>
      </c>
    </row>
    <row r="4121" spans="1:3" x14ac:dyDescent="0.15">
      <c r="A4121" s="62" t="s">
        <v>5549</v>
      </c>
      <c r="B4121" s="62" t="s">
        <v>5530</v>
      </c>
      <c r="C4121" s="63">
        <v>492.8</v>
      </c>
    </row>
    <row r="4122" spans="1:3" x14ac:dyDescent="0.15">
      <c r="A4122" s="62" t="s">
        <v>5550</v>
      </c>
      <c r="B4122" s="62" t="s">
        <v>5532</v>
      </c>
      <c r="C4122" s="63">
        <v>487.4</v>
      </c>
    </row>
    <row r="4123" spans="1:3" x14ac:dyDescent="0.15">
      <c r="A4123" s="62" t="s">
        <v>5551</v>
      </c>
      <c r="B4123" s="62" t="s">
        <v>5534</v>
      </c>
      <c r="C4123" s="63">
        <v>568</v>
      </c>
    </row>
    <row r="4124" spans="1:3" x14ac:dyDescent="0.15">
      <c r="A4124" s="62" t="s">
        <v>5552</v>
      </c>
      <c r="B4124" s="62" t="s">
        <v>5536</v>
      </c>
      <c r="C4124" s="63">
        <v>542.79999999999995</v>
      </c>
    </row>
    <row r="4125" spans="1:3" x14ac:dyDescent="0.15">
      <c r="A4125" s="62" t="s">
        <v>5553</v>
      </c>
      <c r="B4125" s="62" t="s">
        <v>5538</v>
      </c>
      <c r="C4125" s="63">
        <v>537.4</v>
      </c>
    </row>
    <row r="4126" spans="1:3" x14ac:dyDescent="0.15">
      <c r="A4126" s="62" t="s">
        <v>5554</v>
      </c>
      <c r="B4126" s="62" t="s">
        <v>5540</v>
      </c>
      <c r="C4126" s="63">
        <v>406</v>
      </c>
    </row>
    <row r="4127" spans="1:3" x14ac:dyDescent="0.15">
      <c r="A4127" s="62" t="s">
        <v>5555</v>
      </c>
      <c r="B4127" s="62" t="s">
        <v>5528</v>
      </c>
      <c r="C4127" s="63">
        <v>492.1</v>
      </c>
    </row>
    <row r="4128" spans="1:3" x14ac:dyDescent="0.15">
      <c r="A4128" s="62" t="s">
        <v>5556</v>
      </c>
      <c r="B4128" s="62" t="s">
        <v>5530</v>
      </c>
      <c r="C4128" s="63">
        <v>468.2</v>
      </c>
    </row>
    <row r="4129" spans="1:3" x14ac:dyDescent="0.15">
      <c r="A4129" s="62" t="s">
        <v>5557</v>
      </c>
      <c r="B4129" s="62" t="s">
        <v>5532</v>
      </c>
      <c r="C4129" s="63">
        <v>463</v>
      </c>
    </row>
    <row r="4130" spans="1:3" x14ac:dyDescent="0.15">
      <c r="A4130" s="62" t="s">
        <v>5558</v>
      </c>
      <c r="B4130" s="62" t="s">
        <v>5534</v>
      </c>
      <c r="C4130" s="63">
        <v>542.1</v>
      </c>
    </row>
    <row r="4131" spans="1:3" x14ac:dyDescent="0.15">
      <c r="A4131" s="62" t="s">
        <v>5559</v>
      </c>
      <c r="B4131" s="62" t="s">
        <v>5536</v>
      </c>
      <c r="C4131" s="63">
        <v>518.20000000000005</v>
      </c>
    </row>
    <row r="4132" spans="1:3" x14ac:dyDescent="0.15">
      <c r="A4132" s="62" t="s">
        <v>5560</v>
      </c>
      <c r="B4132" s="62" t="s">
        <v>5538</v>
      </c>
      <c r="C4132" s="63">
        <v>513</v>
      </c>
    </row>
    <row r="4133" spans="1:3" x14ac:dyDescent="0.15">
      <c r="A4133" s="62" t="s">
        <v>5561</v>
      </c>
      <c r="B4133" s="62" t="s">
        <v>5540</v>
      </c>
      <c r="C4133" s="63">
        <v>379.6</v>
      </c>
    </row>
    <row r="4134" spans="1:3" x14ac:dyDescent="0.15">
      <c r="A4134" s="62" t="s">
        <v>5562</v>
      </c>
      <c r="B4134" s="62" t="s">
        <v>5528</v>
      </c>
      <c r="C4134" s="63">
        <v>467.5</v>
      </c>
    </row>
    <row r="4135" spans="1:3" x14ac:dyDescent="0.15">
      <c r="A4135" s="62" t="s">
        <v>5563</v>
      </c>
      <c r="B4135" s="62" t="s">
        <v>5530</v>
      </c>
      <c r="C4135" s="63">
        <v>444.8</v>
      </c>
    </row>
    <row r="4136" spans="1:3" x14ac:dyDescent="0.15">
      <c r="A4136" s="62" t="s">
        <v>5564</v>
      </c>
      <c r="B4136" s="62" t="s">
        <v>5532</v>
      </c>
      <c r="C4136" s="63">
        <v>439.9</v>
      </c>
    </row>
    <row r="4137" spans="1:3" x14ac:dyDescent="0.15">
      <c r="A4137" s="62" t="s">
        <v>5565</v>
      </c>
      <c r="B4137" s="62" t="s">
        <v>5534</v>
      </c>
      <c r="C4137" s="63">
        <v>517.5</v>
      </c>
    </row>
    <row r="4138" spans="1:3" x14ac:dyDescent="0.15">
      <c r="A4138" s="62" t="s">
        <v>5566</v>
      </c>
      <c r="B4138" s="62" t="s">
        <v>5536</v>
      </c>
      <c r="C4138" s="63">
        <v>494.8</v>
      </c>
    </row>
    <row r="4139" spans="1:3" x14ac:dyDescent="0.15">
      <c r="A4139" s="62" t="s">
        <v>5567</v>
      </c>
      <c r="B4139" s="62" t="s">
        <v>5538</v>
      </c>
      <c r="C4139" s="63">
        <v>489.9</v>
      </c>
    </row>
    <row r="4140" spans="1:3" x14ac:dyDescent="0.15">
      <c r="A4140" s="62" t="s">
        <v>5568</v>
      </c>
      <c r="B4140" s="62" t="s">
        <v>5540</v>
      </c>
      <c r="C4140" s="63">
        <v>354.9</v>
      </c>
    </row>
    <row r="4141" spans="1:3" x14ac:dyDescent="0.15">
      <c r="A4141" s="62" t="s">
        <v>5569</v>
      </c>
      <c r="B4141" s="62" t="s">
        <v>5309</v>
      </c>
      <c r="C4141" s="63">
        <v>319.39999999999998</v>
      </c>
    </row>
    <row r="4142" spans="1:3" x14ac:dyDescent="0.15">
      <c r="A4142" s="62" t="s">
        <v>5570</v>
      </c>
      <c r="B4142" s="62" t="s">
        <v>5528</v>
      </c>
      <c r="C4142" s="63">
        <v>430.1</v>
      </c>
    </row>
    <row r="4143" spans="1:3" x14ac:dyDescent="0.15">
      <c r="A4143" s="62" t="s">
        <v>5571</v>
      </c>
      <c r="B4143" s="62" t="s">
        <v>5530</v>
      </c>
      <c r="C4143" s="63">
        <v>409.1</v>
      </c>
    </row>
    <row r="4144" spans="1:3" x14ac:dyDescent="0.15">
      <c r="A4144" s="62" t="s">
        <v>5572</v>
      </c>
      <c r="B4144" s="62" t="s">
        <v>5573</v>
      </c>
      <c r="C4144" s="63">
        <v>395.8</v>
      </c>
    </row>
    <row r="4145" spans="1:3" x14ac:dyDescent="0.15">
      <c r="A4145" s="62" t="s">
        <v>5574</v>
      </c>
      <c r="B4145" s="62" t="s">
        <v>5575</v>
      </c>
      <c r="C4145" s="63">
        <v>330</v>
      </c>
    </row>
    <row r="4146" spans="1:3" x14ac:dyDescent="0.15">
      <c r="A4146" s="62" t="s">
        <v>5576</v>
      </c>
      <c r="B4146" s="62" t="s">
        <v>5577</v>
      </c>
      <c r="C4146" s="63">
        <v>430.1</v>
      </c>
    </row>
    <row r="4147" spans="1:3" x14ac:dyDescent="0.15">
      <c r="A4147" s="62" t="s">
        <v>5578</v>
      </c>
      <c r="B4147" s="62" t="s">
        <v>5579</v>
      </c>
      <c r="C4147" s="63">
        <v>180</v>
      </c>
    </row>
    <row r="4148" spans="1:3" x14ac:dyDescent="0.15">
      <c r="A4148" s="62" t="s">
        <v>5580</v>
      </c>
      <c r="B4148" s="62" t="s">
        <v>5581</v>
      </c>
      <c r="C4148" s="63">
        <v>284.3</v>
      </c>
    </row>
    <row r="4149" spans="1:3" x14ac:dyDescent="0.15">
      <c r="A4149" s="62" t="s">
        <v>5582</v>
      </c>
      <c r="B4149" s="62" t="s">
        <v>5583</v>
      </c>
      <c r="C4149" s="63">
        <v>391.4</v>
      </c>
    </row>
    <row r="4150" spans="1:3" x14ac:dyDescent="0.15">
      <c r="A4150" s="62" t="s">
        <v>5584</v>
      </c>
      <c r="B4150" s="62" t="s">
        <v>5585</v>
      </c>
      <c r="C4150" s="63">
        <v>372.3</v>
      </c>
    </row>
    <row r="4151" spans="1:3" x14ac:dyDescent="0.15">
      <c r="A4151" s="62" t="s">
        <v>5586</v>
      </c>
      <c r="B4151" s="62" t="s">
        <v>5587</v>
      </c>
      <c r="C4151" s="63">
        <v>352.3</v>
      </c>
    </row>
    <row r="4152" spans="1:3" x14ac:dyDescent="0.15">
      <c r="A4152" s="62" t="s">
        <v>5588</v>
      </c>
      <c r="B4152" s="62" t="s">
        <v>5589</v>
      </c>
      <c r="C4152" s="63">
        <v>293.7</v>
      </c>
    </row>
    <row r="4153" spans="1:3" x14ac:dyDescent="0.15">
      <c r="A4153" s="62" t="s">
        <v>5590</v>
      </c>
      <c r="B4153" s="62" t="s">
        <v>5591</v>
      </c>
      <c r="C4153" s="63">
        <v>391.4</v>
      </c>
    </row>
    <row r="4154" spans="1:3" x14ac:dyDescent="0.15">
      <c r="A4154" s="62" t="s">
        <v>5592</v>
      </c>
      <c r="B4154" s="62" t="s">
        <v>5593</v>
      </c>
      <c r="C4154" s="63">
        <v>163.80000000000001</v>
      </c>
    </row>
    <row r="4155" spans="1:3" x14ac:dyDescent="0.15">
      <c r="A4155" s="62" t="s">
        <v>5594</v>
      </c>
      <c r="B4155" s="62" t="s">
        <v>5595</v>
      </c>
      <c r="C4155" s="63">
        <v>284.3</v>
      </c>
    </row>
    <row r="4156" spans="1:3" x14ac:dyDescent="0.15">
      <c r="A4156" s="62" t="s">
        <v>5596</v>
      </c>
      <c r="B4156" s="62" t="s">
        <v>5597</v>
      </c>
      <c r="C4156" s="63">
        <v>250.2</v>
      </c>
    </row>
    <row r="4157" spans="1:3" x14ac:dyDescent="0.15">
      <c r="A4157" s="62" t="s">
        <v>5598</v>
      </c>
      <c r="B4157" s="62" t="s">
        <v>5599</v>
      </c>
      <c r="C4157" s="63">
        <v>261.5</v>
      </c>
    </row>
    <row r="4158" spans="1:3" x14ac:dyDescent="0.15">
      <c r="A4158" s="62" t="s">
        <v>5600</v>
      </c>
      <c r="B4158" s="62" t="s">
        <v>5601</v>
      </c>
      <c r="C4158" s="63">
        <v>340.5</v>
      </c>
    </row>
    <row r="4159" spans="1:3" x14ac:dyDescent="0.15">
      <c r="A4159" s="62" t="s">
        <v>5602</v>
      </c>
      <c r="B4159" s="62" t="s">
        <v>5603</v>
      </c>
      <c r="C4159" s="63">
        <v>323.89999999999998</v>
      </c>
    </row>
    <row r="4160" spans="1:3" x14ac:dyDescent="0.15">
      <c r="A4160" s="62" t="s">
        <v>5604</v>
      </c>
      <c r="B4160" s="62" t="s">
        <v>5605</v>
      </c>
      <c r="C4160" s="63">
        <v>306.5</v>
      </c>
    </row>
    <row r="4161" spans="1:3" x14ac:dyDescent="0.15">
      <c r="A4161" s="62" t="s">
        <v>5606</v>
      </c>
      <c r="B4161" s="62" t="s">
        <v>5607</v>
      </c>
      <c r="C4161" s="63">
        <v>255.5</v>
      </c>
    </row>
    <row r="4162" spans="1:3" x14ac:dyDescent="0.15">
      <c r="A4162" s="62" t="s">
        <v>5608</v>
      </c>
      <c r="B4162" s="62" t="s">
        <v>5609</v>
      </c>
      <c r="C4162" s="63">
        <v>340.5</v>
      </c>
    </row>
    <row r="4163" spans="1:3" x14ac:dyDescent="0.15">
      <c r="A4163" s="62" t="s">
        <v>5610</v>
      </c>
      <c r="B4163" s="62" t="s">
        <v>5611</v>
      </c>
      <c r="C4163" s="63">
        <v>163.80000000000001</v>
      </c>
    </row>
    <row r="4164" spans="1:3" x14ac:dyDescent="0.15">
      <c r="A4164" s="62" t="s">
        <v>5612</v>
      </c>
      <c r="B4164" s="62" t="s">
        <v>5613</v>
      </c>
      <c r="C4164" s="63">
        <v>120</v>
      </c>
    </row>
    <row r="4165" spans="1:3" x14ac:dyDescent="0.15">
      <c r="A4165" s="62" t="s">
        <v>5614</v>
      </c>
      <c r="B4165" s="62" t="s">
        <v>5615</v>
      </c>
      <c r="C4165" s="63">
        <v>323.89999999999998</v>
      </c>
    </row>
    <row r="4166" spans="1:3" x14ac:dyDescent="0.15">
      <c r="A4166" s="62" t="s">
        <v>5616</v>
      </c>
      <c r="B4166" s="62" t="s">
        <v>5617</v>
      </c>
      <c r="C4166" s="63">
        <v>163.80000000000001</v>
      </c>
    </row>
    <row r="4167" spans="1:3" x14ac:dyDescent="0.15">
      <c r="A4167" s="62" t="s">
        <v>5618</v>
      </c>
      <c r="B4167" s="62" t="s">
        <v>5619</v>
      </c>
      <c r="C4167" s="63">
        <v>120</v>
      </c>
    </row>
    <row r="4168" spans="1:3" x14ac:dyDescent="0.15">
      <c r="A4168" s="62" t="s">
        <v>5620</v>
      </c>
      <c r="B4168" s="62" t="s">
        <v>5621</v>
      </c>
      <c r="C4168" s="63">
        <v>306.5</v>
      </c>
    </row>
    <row r="4169" spans="1:3" x14ac:dyDescent="0.15">
      <c r="A4169" s="62" t="s">
        <v>5622</v>
      </c>
      <c r="B4169" s="62" t="s">
        <v>5623</v>
      </c>
      <c r="C4169" s="63">
        <v>163.80000000000001</v>
      </c>
    </row>
    <row r="4170" spans="1:3" x14ac:dyDescent="0.15">
      <c r="A4170" s="62" t="s">
        <v>5624</v>
      </c>
      <c r="B4170" s="62" t="s">
        <v>5625</v>
      </c>
      <c r="C4170" s="63">
        <v>120</v>
      </c>
    </row>
    <row r="4171" spans="1:3" x14ac:dyDescent="0.15">
      <c r="A4171" s="62" t="s">
        <v>5626</v>
      </c>
      <c r="B4171" s="62" t="s">
        <v>5627</v>
      </c>
      <c r="C4171" s="63">
        <v>284.3</v>
      </c>
    </row>
    <row r="4172" spans="1:3" x14ac:dyDescent="0.15">
      <c r="A4172" s="62" t="s">
        <v>5628</v>
      </c>
      <c r="B4172" s="62" t="s">
        <v>5629</v>
      </c>
      <c r="C4172" s="63">
        <v>242.6</v>
      </c>
    </row>
    <row r="4173" spans="1:3" x14ac:dyDescent="0.15">
      <c r="A4173" s="62" t="s">
        <v>5630</v>
      </c>
      <c r="B4173" s="62" t="s">
        <v>5631</v>
      </c>
      <c r="C4173" s="63">
        <v>253.7</v>
      </c>
    </row>
    <row r="4174" spans="1:3" x14ac:dyDescent="0.15">
      <c r="A4174" s="62" t="s">
        <v>5632</v>
      </c>
      <c r="B4174" s="62" t="s">
        <v>5633</v>
      </c>
      <c r="C4174" s="63">
        <v>330.3</v>
      </c>
    </row>
    <row r="4175" spans="1:3" x14ac:dyDescent="0.15">
      <c r="A4175" s="62" t="s">
        <v>5634</v>
      </c>
      <c r="B4175" s="62" t="s">
        <v>5635</v>
      </c>
      <c r="C4175" s="63">
        <v>314.2</v>
      </c>
    </row>
    <row r="4176" spans="1:3" x14ac:dyDescent="0.15">
      <c r="A4176" s="62" t="s">
        <v>5636</v>
      </c>
      <c r="B4176" s="62" t="s">
        <v>5637</v>
      </c>
      <c r="C4176" s="63">
        <v>297.3</v>
      </c>
    </row>
    <row r="4177" spans="1:3" x14ac:dyDescent="0.15">
      <c r="A4177" s="62" t="s">
        <v>5638</v>
      </c>
      <c r="B4177" s="62" t="s">
        <v>5639</v>
      </c>
      <c r="C4177" s="63">
        <v>247.9</v>
      </c>
    </row>
    <row r="4178" spans="1:3" x14ac:dyDescent="0.15">
      <c r="A4178" s="62" t="s">
        <v>5640</v>
      </c>
      <c r="B4178" s="62" t="s">
        <v>5641</v>
      </c>
      <c r="C4178" s="63">
        <v>330.3</v>
      </c>
    </row>
    <row r="4179" spans="1:3" x14ac:dyDescent="0.15">
      <c r="A4179" s="62" t="s">
        <v>5642</v>
      </c>
      <c r="B4179" s="62" t="s">
        <v>5643</v>
      </c>
      <c r="C4179" s="63">
        <v>163.80000000000001</v>
      </c>
    </row>
    <row r="4180" spans="1:3" x14ac:dyDescent="0.15">
      <c r="A4180" s="62" t="s">
        <v>5644</v>
      </c>
      <c r="B4180" s="62" t="s">
        <v>5645</v>
      </c>
      <c r="C4180" s="63">
        <v>120</v>
      </c>
    </row>
    <row r="4181" spans="1:3" x14ac:dyDescent="0.15">
      <c r="A4181" s="62" t="s">
        <v>5646</v>
      </c>
      <c r="B4181" s="62" t="s">
        <v>5647</v>
      </c>
      <c r="C4181" s="63">
        <v>314.2</v>
      </c>
    </row>
    <row r="4182" spans="1:3" x14ac:dyDescent="0.15">
      <c r="A4182" s="62" t="s">
        <v>5648</v>
      </c>
      <c r="B4182" s="62" t="s">
        <v>5649</v>
      </c>
      <c r="C4182" s="63">
        <v>163.80000000000001</v>
      </c>
    </row>
    <row r="4183" spans="1:3" x14ac:dyDescent="0.15">
      <c r="A4183" s="62" t="s">
        <v>5650</v>
      </c>
      <c r="B4183" s="62" t="s">
        <v>5651</v>
      </c>
      <c r="C4183" s="63">
        <v>120</v>
      </c>
    </row>
    <row r="4184" spans="1:3" x14ac:dyDescent="0.15">
      <c r="A4184" s="62" t="s">
        <v>5652</v>
      </c>
      <c r="B4184" s="62" t="s">
        <v>5653</v>
      </c>
      <c r="C4184" s="63">
        <v>297.3</v>
      </c>
    </row>
    <row r="4185" spans="1:3" x14ac:dyDescent="0.15">
      <c r="A4185" s="62" t="s">
        <v>5654</v>
      </c>
      <c r="B4185" s="62" t="s">
        <v>5655</v>
      </c>
      <c r="C4185" s="63">
        <v>163.80000000000001</v>
      </c>
    </row>
    <row r="4186" spans="1:3" x14ac:dyDescent="0.15">
      <c r="A4186" s="62" t="s">
        <v>5656</v>
      </c>
      <c r="B4186" s="62" t="s">
        <v>5657</v>
      </c>
      <c r="C4186" s="63">
        <v>120</v>
      </c>
    </row>
    <row r="4187" spans="1:3" x14ac:dyDescent="0.15">
      <c r="A4187" s="62" t="s">
        <v>5658</v>
      </c>
      <c r="B4187" s="62" t="s">
        <v>5659</v>
      </c>
      <c r="C4187" s="63">
        <v>211.1</v>
      </c>
    </row>
    <row r="4188" spans="1:3" x14ac:dyDescent="0.15">
      <c r="A4188" s="62" t="s">
        <v>5660</v>
      </c>
      <c r="B4188" s="62" t="s">
        <v>5661</v>
      </c>
      <c r="C4188" s="63">
        <v>220.7</v>
      </c>
    </row>
    <row r="4189" spans="1:3" x14ac:dyDescent="0.15">
      <c r="A4189" s="62" t="s">
        <v>5662</v>
      </c>
      <c r="B4189" s="62" t="s">
        <v>5663</v>
      </c>
      <c r="C4189" s="63">
        <v>287.39999999999998</v>
      </c>
    </row>
    <row r="4190" spans="1:3" x14ac:dyDescent="0.15">
      <c r="A4190" s="62" t="s">
        <v>5664</v>
      </c>
      <c r="B4190" s="62" t="s">
        <v>5665</v>
      </c>
      <c r="C4190" s="63">
        <v>273.3</v>
      </c>
    </row>
    <row r="4191" spans="1:3" x14ac:dyDescent="0.15">
      <c r="A4191" s="62" t="s">
        <v>5666</v>
      </c>
      <c r="B4191" s="62" t="s">
        <v>5667</v>
      </c>
      <c r="C4191" s="63">
        <v>258.60000000000002</v>
      </c>
    </row>
    <row r="4192" spans="1:3" x14ac:dyDescent="0.15">
      <c r="A4192" s="62" t="s">
        <v>5668</v>
      </c>
      <c r="B4192" s="62" t="s">
        <v>5669</v>
      </c>
      <c r="C4192" s="63">
        <v>215.6</v>
      </c>
    </row>
    <row r="4193" spans="1:3" x14ac:dyDescent="0.15">
      <c r="A4193" s="62" t="s">
        <v>5670</v>
      </c>
      <c r="B4193" s="62" t="s">
        <v>5671</v>
      </c>
      <c r="C4193" s="63">
        <v>287.39999999999998</v>
      </c>
    </row>
    <row r="4194" spans="1:3" x14ac:dyDescent="0.15">
      <c r="A4194" s="62" t="s">
        <v>5672</v>
      </c>
      <c r="B4194" s="62" t="s">
        <v>5673</v>
      </c>
      <c r="C4194" s="63">
        <v>163.80000000000001</v>
      </c>
    </row>
    <row r="4195" spans="1:3" x14ac:dyDescent="0.15">
      <c r="A4195" s="62" t="s">
        <v>5674</v>
      </c>
      <c r="B4195" s="62" t="s">
        <v>5675</v>
      </c>
      <c r="C4195" s="63">
        <v>120</v>
      </c>
    </row>
    <row r="4196" spans="1:3" x14ac:dyDescent="0.15">
      <c r="A4196" s="62" t="s">
        <v>5676</v>
      </c>
      <c r="B4196" s="62" t="s">
        <v>5677</v>
      </c>
      <c r="C4196" s="63">
        <v>273.3</v>
      </c>
    </row>
    <row r="4197" spans="1:3" x14ac:dyDescent="0.15">
      <c r="A4197" s="62" t="s">
        <v>5678</v>
      </c>
      <c r="B4197" s="62" t="s">
        <v>5679</v>
      </c>
      <c r="C4197" s="63">
        <v>163.80000000000001</v>
      </c>
    </row>
    <row r="4198" spans="1:3" x14ac:dyDescent="0.15">
      <c r="A4198" s="62" t="s">
        <v>5680</v>
      </c>
      <c r="B4198" s="62" t="s">
        <v>5681</v>
      </c>
      <c r="C4198" s="63">
        <v>120</v>
      </c>
    </row>
    <row r="4199" spans="1:3" x14ac:dyDescent="0.15">
      <c r="A4199" s="62" t="s">
        <v>5682</v>
      </c>
      <c r="B4199" s="62" t="s">
        <v>5683</v>
      </c>
      <c r="C4199" s="63">
        <v>258.60000000000002</v>
      </c>
    </row>
    <row r="4200" spans="1:3" x14ac:dyDescent="0.15">
      <c r="A4200" s="62" t="s">
        <v>5684</v>
      </c>
      <c r="B4200" s="62" t="s">
        <v>5685</v>
      </c>
      <c r="C4200" s="63">
        <v>163.80000000000001</v>
      </c>
    </row>
    <row r="4201" spans="1:3" x14ac:dyDescent="0.15">
      <c r="A4201" s="62" t="s">
        <v>5686</v>
      </c>
      <c r="B4201" s="62" t="s">
        <v>5687</v>
      </c>
      <c r="C4201" s="63">
        <v>120</v>
      </c>
    </row>
    <row r="4202" spans="1:3" x14ac:dyDescent="0.15">
      <c r="A4202" s="62" t="s">
        <v>5688</v>
      </c>
      <c r="B4202" s="62" t="s">
        <v>5689</v>
      </c>
      <c r="C4202" s="63">
        <v>179.4</v>
      </c>
    </row>
    <row r="4203" spans="1:3" x14ac:dyDescent="0.15">
      <c r="A4203" s="62" t="s">
        <v>5690</v>
      </c>
      <c r="B4203" s="62" t="s">
        <v>5691</v>
      </c>
      <c r="C4203" s="63">
        <v>187.6</v>
      </c>
    </row>
    <row r="4204" spans="1:3" x14ac:dyDescent="0.15">
      <c r="A4204" s="62" t="s">
        <v>5692</v>
      </c>
      <c r="B4204" s="62" t="s">
        <v>5693</v>
      </c>
      <c r="C4204" s="63">
        <v>244.3</v>
      </c>
    </row>
    <row r="4205" spans="1:3" x14ac:dyDescent="0.15">
      <c r="A4205" s="62" t="s">
        <v>5694</v>
      </c>
      <c r="B4205" s="62" t="s">
        <v>5695</v>
      </c>
      <c r="C4205" s="63">
        <v>232.3</v>
      </c>
    </row>
    <row r="4206" spans="1:3" x14ac:dyDescent="0.15">
      <c r="A4206" s="62" t="s">
        <v>5696</v>
      </c>
      <c r="B4206" s="62" t="s">
        <v>5697</v>
      </c>
      <c r="C4206" s="63">
        <v>219.8</v>
      </c>
    </row>
    <row r="4207" spans="1:3" x14ac:dyDescent="0.15">
      <c r="A4207" s="62" t="s">
        <v>5698</v>
      </c>
      <c r="B4207" s="62" t="s">
        <v>5575</v>
      </c>
      <c r="C4207" s="63">
        <v>183.3</v>
      </c>
    </row>
    <row r="4208" spans="1:3" x14ac:dyDescent="0.15">
      <c r="A4208" s="62" t="s">
        <v>5699</v>
      </c>
      <c r="B4208" s="62" t="s">
        <v>5700</v>
      </c>
      <c r="C4208" s="63">
        <v>244.3</v>
      </c>
    </row>
    <row r="4209" spans="1:3" x14ac:dyDescent="0.15">
      <c r="A4209" s="62" t="s">
        <v>5701</v>
      </c>
      <c r="B4209" s="62" t="s">
        <v>5702</v>
      </c>
      <c r="C4209" s="63">
        <v>163.80000000000001</v>
      </c>
    </row>
    <row r="4210" spans="1:3" x14ac:dyDescent="0.15">
      <c r="A4210" s="62" t="s">
        <v>5703</v>
      </c>
      <c r="B4210" s="62" t="s">
        <v>5704</v>
      </c>
      <c r="C4210" s="63">
        <v>120</v>
      </c>
    </row>
    <row r="4211" spans="1:3" x14ac:dyDescent="0.15">
      <c r="A4211" s="62" t="s">
        <v>5705</v>
      </c>
      <c r="B4211" s="62" t="s">
        <v>5706</v>
      </c>
      <c r="C4211" s="63">
        <v>232.3</v>
      </c>
    </row>
    <row r="4212" spans="1:3" x14ac:dyDescent="0.15">
      <c r="A4212" s="62" t="s">
        <v>5707</v>
      </c>
      <c r="B4212" s="62" t="s">
        <v>5708</v>
      </c>
      <c r="C4212" s="63">
        <v>163.80000000000001</v>
      </c>
    </row>
    <row r="4213" spans="1:3" x14ac:dyDescent="0.15">
      <c r="A4213" s="62" t="s">
        <v>5709</v>
      </c>
      <c r="B4213" s="62" t="s">
        <v>5710</v>
      </c>
      <c r="C4213" s="63">
        <v>120</v>
      </c>
    </row>
    <row r="4214" spans="1:3" x14ac:dyDescent="0.15">
      <c r="A4214" s="62" t="s">
        <v>5711</v>
      </c>
      <c r="B4214" s="62" t="s">
        <v>5712</v>
      </c>
      <c r="C4214" s="63">
        <v>219.8</v>
      </c>
    </row>
    <row r="4215" spans="1:3" x14ac:dyDescent="0.15">
      <c r="A4215" s="62" t="s">
        <v>5713</v>
      </c>
      <c r="B4215" s="62" t="s">
        <v>5714</v>
      </c>
      <c r="C4215" s="63">
        <v>163.80000000000001</v>
      </c>
    </row>
    <row r="4216" spans="1:3" x14ac:dyDescent="0.15">
      <c r="A4216" s="62" t="s">
        <v>5715</v>
      </c>
      <c r="B4216" s="62" t="s">
        <v>5716</v>
      </c>
      <c r="C4216" s="63">
        <v>120</v>
      </c>
    </row>
    <row r="4217" spans="1:3" x14ac:dyDescent="0.15">
      <c r="A4217" s="62" t="s">
        <v>5717</v>
      </c>
      <c r="B4217" s="62" t="s">
        <v>5693</v>
      </c>
      <c r="C4217" s="63">
        <v>244.3</v>
      </c>
    </row>
    <row r="4218" spans="1:3" x14ac:dyDescent="0.15">
      <c r="A4218" s="62" t="s">
        <v>5718</v>
      </c>
      <c r="B4218" s="62" t="s">
        <v>5695</v>
      </c>
      <c r="C4218" s="63">
        <v>232.3</v>
      </c>
    </row>
    <row r="4219" spans="1:3" x14ac:dyDescent="0.15">
      <c r="A4219" s="62" t="s">
        <v>5719</v>
      </c>
      <c r="B4219" s="62" t="s">
        <v>5697</v>
      </c>
      <c r="C4219" s="63">
        <v>219.8</v>
      </c>
    </row>
    <row r="4220" spans="1:3" x14ac:dyDescent="0.15">
      <c r="A4220" s="62" t="s">
        <v>5720</v>
      </c>
      <c r="B4220" s="62" t="s">
        <v>5575</v>
      </c>
      <c r="C4220" s="63">
        <v>183.3</v>
      </c>
    </row>
    <row r="4221" spans="1:3" x14ac:dyDescent="0.15">
      <c r="A4221" s="62" t="s">
        <v>5721</v>
      </c>
      <c r="B4221" s="62" t="s">
        <v>5700</v>
      </c>
      <c r="C4221" s="63">
        <v>244.3</v>
      </c>
    </row>
    <row r="4222" spans="1:3" x14ac:dyDescent="0.15">
      <c r="A4222" s="62" t="s">
        <v>5722</v>
      </c>
      <c r="B4222" s="62" t="s">
        <v>5702</v>
      </c>
      <c r="C4222" s="63">
        <v>163.80000000000001</v>
      </c>
    </row>
    <row r="4223" spans="1:3" x14ac:dyDescent="0.15">
      <c r="A4223" s="62" t="s">
        <v>5723</v>
      </c>
      <c r="B4223" s="62" t="s">
        <v>5704</v>
      </c>
      <c r="C4223" s="63">
        <v>120</v>
      </c>
    </row>
    <row r="4224" spans="1:3" x14ac:dyDescent="0.15">
      <c r="A4224" s="62" t="s">
        <v>5724</v>
      </c>
      <c r="B4224" s="62" t="s">
        <v>5706</v>
      </c>
      <c r="C4224" s="63">
        <v>232.3</v>
      </c>
    </row>
    <row r="4225" spans="1:3" x14ac:dyDescent="0.15">
      <c r="A4225" s="62" t="s">
        <v>5725</v>
      </c>
      <c r="B4225" s="62" t="s">
        <v>5708</v>
      </c>
      <c r="C4225" s="63">
        <v>163.80000000000001</v>
      </c>
    </row>
    <row r="4226" spans="1:3" x14ac:dyDescent="0.15">
      <c r="A4226" s="62" t="s">
        <v>5726</v>
      </c>
      <c r="B4226" s="62" t="s">
        <v>5710</v>
      </c>
      <c r="C4226" s="63">
        <v>120</v>
      </c>
    </row>
    <row r="4227" spans="1:3" x14ac:dyDescent="0.15">
      <c r="A4227" s="62" t="s">
        <v>5727</v>
      </c>
      <c r="B4227" s="62" t="s">
        <v>5712</v>
      </c>
      <c r="C4227" s="63">
        <v>219.8</v>
      </c>
    </row>
    <row r="4228" spans="1:3" x14ac:dyDescent="0.15">
      <c r="A4228" s="62" t="s">
        <v>5728</v>
      </c>
      <c r="B4228" s="62" t="s">
        <v>5714</v>
      </c>
      <c r="C4228" s="63">
        <v>163.80000000000001</v>
      </c>
    </row>
    <row r="4229" spans="1:3" x14ac:dyDescent="0.15">
      <c r="A4229" s="62" t="s">
        <v>5729</v>
      </c>
      <c r="B4229" s="62" t="s">
        <v>5716</v>
      </c>
      <c r="C4229" s="63">
        <v>120</v>
      </c>
    </row>
    <row r="4230" spans="1:3" x14ac:dyDescent="0.15">
      <c r="A4230" s="62" t="s">
        <v>5730</v>
      </c>
      <c r="B4230" s="62" t="s">
        <v>5731</v>
      </c>
      <c r="C4230" s="63">
        <v>179.4</v>
      </c>
    </row>
    <row r="4231" spans="1:3" x14ac:dyDescent="0.15">
      <c r="A4231" s="62" t="s">
        <v>5732</v>
      </c>
      <c r="B4231" s="62" t="s">
        <v>5733</v>
      </c>
      <c r="C4231" s="63">
        <v>187.6</v>
      </c>
    </row>
    <row r="4232" spans="1:3" x14ac:dyDescent="0.15">
      <c r="A4232" s="62" t="s">
        <v>5734</v>
      </c>
      <c r="B4232" s="62" t="s">
        <v>5735</v>
      </c>
      <c r="C4232" s="63">
        <v>159.5</v>
      </c>
    </row>
    <row r="4233" spans="1:3" x14ac:dyDescent="0.15">
      <c r="A4233" s="62" t="s">
        <v>5736</v>
      </c>
      <c r="B4233" s="62" t="s">
        <v>5737</v>
      </c>
      <c r="C4233" s="63">
        <v>195</v>
      </c>
    </row>
    <row r="4234" spans="1:3" x14ac:dyDescent="0.15">
      <c r="A4234" s="62" t="s">
        <v>5738</v>
      </c>
      <c r="B4234" s="62" t="s">
        <v>5739</v>
      </c>
      <c r="C4234" s="63">
        <v>185</v>
      </c>
    </row>
    <row r="4235" spans="1:3" x14ac:dyDescent="0.15">
      <c r="A4235" s="62" t="s">
        <v>5740</v>
      </c>
      <c r="B4235" s="62" t="s">
        <v>5741</v>
      </c>
      <c r="C4235" s="63">
        <v>165</v>
      </c>
    </row>
    <row r="4236" spans="1:3" x14ac:dyDescent="0.15">
      <c r="A4236" s="62" t="s">
        <v>5742</v>
      </c>
      <c r="B4236" s="62" t="s">
        <v>5743</v>
      </c>
      <c r="C4236" s="63">
        <v>135</v>
      </c>
    </row>
    <row r="4237" spans="1:3" x14ac:dyDescent="0.15">
      <c r="A4237" s="62" t="s">
        <v>5744</v>
      </c>
      <c r="B4237" s="62" t="s">
        <v>5745</v>
      </c>
      <c r="C4237" s="63">
        <v>135</v>
      </c>
    </row>
    <row r="4238" spans="1:3" x14ac:dyDescent="0.15">
      <c r="A4238" s="62" t="s">
        <v>5746</v>
      </c>
      <c r="B4238" s="62" t="s">
        <v>5747</v>
      </c>
      <c r="C4238" s="63">
        <v>193.1</v>
      </c>
    </row>
    <row r="4239" spans="1:3" x14ac:dyDescent="0.15">
      <c r="A4239" s="62" t="s">
        <v>5748</v>
      </c>
      <c r="B4239" s="62" t="s">
        <v>5749</v>
      </c>
      <c r="C4239" s="63">
        <v>183.2</v>
      </c>
    </row>
    <row r="4240" spans="1:3" x14ac:dyDescent="0.15">
      <c r="A4240" s="62" t="s">
        <v>5750</v>
      </c>
      <c r="B4240" s="62" t="s">
        <v>5751</v>
      </c>
      <c r="C4240" s="63">
        <v>163.4</v>
      </c>
    </row>
    <row r="4241" spans="1:3" x14ac:dyDescent="0.15">
      <c r="A4241" s="62" t="s">
        <v>5752</v>
      </c>
      <c r="B4241" s="62" t="s">
        <v>5753</v>
      </c>
      <c r="C4241" s="63">
        <v>133.69999999999999</v>
      </c>
    </row>
    <row r="4242" spans="1:3" x14ac:dyDescent="0.15">
      <c r="A4242" s="62" t="s">
        <v>5754</v>
      </c>
      <c r="B4242" s="62" t="s">
        <v>5755</v>
      </c>
      <c r="C4242" s="63">
        <v>133.69999999999999</v>
      </c>
    </row>
    <row r="4243" spans="1:3" x14ac:dyDescent="0.15">
      <c r="A4243" s="62" t="s">
        <v>5756</v>
      </c>
      <c r="B4243" s="62" t="s">
        <v>5757</v>
      </c>
      <c r="C4243" s="63">
        <v>191.1</v>
      </c>
    </row>
    <row r="4244" spans="1:3" x14ac:dyDescent="0.15">
      <c r="A4244" s="62" t="s">
        <v>5758</v>
      </c>
      <c r="B4244" s="62" t="s">
        <v>5759</v>
      </c>
      <c r="C4244" s="63">
        <v>181.3</v>
      </c>
    </row>
    <row r="4245" spans="1:3" x14ac:dyDescent="0.15">
      <c r="A4245" s="62" t="s">
        <v>5760</v>
      </c>
      <c r="B4245" s="62" t="s">
        <v>5761</v>
      </c>
      <c r="C4245" s="63">
        <v>161.69999999999999</v>
      </c>
    </row>
    <row r="4246" spans="1:3" x14ac:dyDescent="0.15">
      <c r="A4246" s="62" t="s">
        <v>5762</v>
      </c>
      <c r="B4246" s="62" t="s">
        <v>5763</v>
      </c>
      <c r="C4246" s="63">
        <v>132.30000000000001</v>
      </c>
    </row>
    <row r="4247" spans="1:3" x14ac:dyDescent="0.15">
      <c r="A4247" s="62" t="s">
        <v>5764</v>
      </c>
      <c r="B4247" s="62" t="s">
        <v>5765</v>
      </c>
      <c r="C4247" s="63">
        <v>132.30000000000001</v>
      </c>
    </row>
    <row r="4248" spans="1:3" x14ac:dyDescent="0.15">
      <c r="A4248" s="62" t="s">
        <v>5766</v>
      </c>
      <c r="B4248" s="62" t="s">
        <v>5767</v>
      </c>
      <c r="C4248" s="63">
        <v>189.2</v>
      </c>
    </row>
    <row r="4249" spans="1:3" x14ac:dyDescent="0.15">
      <c r="A4249" s="62" t="s">
        <v>5768</v>
      </c>
      <c r="B4249" s="62" t="s">
        <v>5769</v>
      </c>
      <c r="C4249" s="63">
        <v>179.5</v>
      </c>
    </row>
    <row r="4250" spans="1:3" x14ac:dyDescent="0.15">
      <c r="A4250" s="62" t="s">
        <v>5770</v>
      </c>
      <c r="B4250" s="62" t="s">
        <v>5771</v>
      </c>
      <c r="C4250" s="63">
        <v>160.1</v>
      </c>
    </row>
    <row r="4251" spans="1:3" x14ac:dyDescent="0.15">
      <c r="A4251" s="62" t="s">
        <v>5772</v>
      </c>
      <c r="B4251" s="62" t="s">
        <v>5773</v>
      </c>
      <c r="C4251" s="63">
        <v>131</v>
      </c>
    </row>
    <row r="4252" spans="1:3" x14ac:dyDescent="0.15">
      <c r="A4252" s="62" t="s">
        <v>5774</v>
      </c>
      <c r="B4252" s="62" t="s">
        <v>5775</v>
      </c>
      <c r="C4252" s="63">
        <v>131</v>
      </c>
    </row>
    <row r="4253" spans="1:3" x14ac:dyDescent="0.15">
      <c r="A4253" s="62" t="s">
        <v>5776</v>
      </c>
      <c r="B4253" s="62" t="s">
        <v>5777</v>
      </c>
      <c r="C4253" s="63">
        <v>187.3</v>
      </c>
    </row>
    <row r="4254" spans="1:3" x14ac:dyDescent="0.15">
      <c r="A4254" s="62" t="s">
        <v>5778</v>
      </c>
      <c r="B4254" s="62" t="s">
        <v>5779</v>
      </c>
      <c r="C4254" s="63">
        <v>177.7</v>
      </c>
    </row>
    <row r="4255" spans="1:3" x14ac:dyDescent="0.15">
      <c r="A4255" s="62" t="s">
        <v>5780</v>
      </c>
      <c r="B4255" s="62" t="s">
        <v>5781</v>
      </c>
      <c r="C4255" s="63">
        <v>158.5</v>
      </c>
    </row>
    <row r="4256" spans="1:3" x14ac:dyDescent="0.15">
      <c r="A4256" s="62" t="s">
        <v>5782</v>
      </c>
      <c r="B4256" s="62" t="s">
        <v>5783</v>
      </c>
      <c r="C4256" s="63">
        <v>129.69999999999999</v>
      </c>
    </row>
    <row r="4257" spans="1:3" x14ac:dyDescent="0.15">
      <c r="A4257" s="62" t="s">
        <v>5784</v>
      </c>
      <c r="B4257" s="62" t="s">
        <v>5785</v>
      </c>
      <c r="C4257" s="63">
        <v>129.69999999999999</v>
      </c>
    </row>
    <row r="4258" spans="1:3" x14ac:dyDescent="0.15">
      <c r="A4258" s="62" t="s">
        <v>5786</v>
      </c>
      <c r="B4258" s="62" t="s">
        <v>5787</v>
      </c>
      <c r="C4258" s="63">
        <v>185.4</v>
      </c>
    </row>
    <row r="4259" spans="1:3" x14ac:dyDescent="0.15">
      <c r="A4259" s="62" t="s">
        <v>5788</v>
      </c>
      <c r="B4259" s="62" t="s">
        <v>5789</v>
      </c>
      <c r="C4259" s="63">
        <v>175.9</v>
      </c>
    </row>
    <row r="4260" spans="1:3" x14ac:dyDescent="0.15">
      <c r="A4260" s="62" t="s">
        <v>5790</v>
      </c>
      <c r="B4260" s="62" t="s">
        <v>5791</v>
      </c>
      <c r="C4260" s="63">
        <v>156.9</v>
      </c>
    </row>
    <row r="4261" spans="1:3" x14ac:dyDescent="0.15">
      <c r="A4261" s="62" t="s">
        <v>5792</v>
      </c>
      <c r="B4261" s="62" t="s">
        <v>5793</v>
      </c>
      <c r="C4261" s="63">
        <v>128.4</v>
      </c>
    </row>
    <row r="4262" spans="1:3" x14ac:dyDescent="0.15">
      <c r="A4262" s="62" t="s">
        <v>5794</v>
      </c>
      <c r="B4262" s="62" t="s">
        <v>5795</v>
      </c>
      <c r="C4262" s="63">
        <v>128.4</v>
      </c>
    </row>
    <row r="4263" spans="1:3" x14ac:dyDescent="0.15">
      <c r="A4263" s="62" t="s">
        <v>5796</v>
      </c>
      <c r="B4263" s="62" t="s">
        <v>5797</v>
      </c>
      <c r="C4263" s="63">
        <v>183.6</v>
      </c>
    </row>
    <row r="4264" spans="1:3" x14ac:dyDescent="0.15">
      <c r="A4264" s="62" t="s">
        <v>5798</v>
      </c>
      <c r="B4264" s="62" t="s">
        <v>5799</v>
      </c>
      <c r="C4264" s="63">
        <v>174.2</v>
      </c>
    </row>
    <row r="4265" spans="1:3" x14ac:dyDescent="0.15">
      <c r="A4265" s="62" t="s">
        <v>5800</v>
      </c>
      <c r="B4265" s="62" t="s">
        <v>5801</v>
      </c>
      <c r="C4265" s="63">
        <v>155.30000000000001</v>
      </c>
    </row>
    <row r="4266" spans="1:3" x14ac:dyDescent="0.15">
      <c r="A4266" s="62" t="s">
        <v>5802</v>
      </c>
      <c r="B4266" s="62" t="s">
        <v>5803</v>
      </c>
      <c r="C4266" s="63">
        <v>127.1</v>
      </c>
    </row>
    <row r="4267" spans="1:3" x14ac:dyDescent="0.15">
      <c r="A4267" s="62" t="s">
        <v>5804</v>
      </c>
      <c r="B4267" s="62" t="s">
        <v>5805</v>
      </c>
      <c r="C4267" s="63">
        <v>127.1</v>
      </c>
    </row>
    <row r="4268" spans="1:3" x14ac:dyDescent="0.15">
      <c r="A4268" s="62" t="s">
        <v>5806</v>
      </c>
      <c r="B4268" s="62" t="s">
        <v>5807</v>
      </c>
      <c r="C4268" s="63">
        <v>179</v>
      </c>
    </row>
    <row r="4269" spans="1:3" x14ac:dyDescent="0.15">
      <c r="A4269" s="62" t="s">
        <v>5808</v>
      </c>
      <c r="B4269" s="62" t="s">
        <v>5809</v>
      </c>
      <c r="C4269" s="63">
        <v>169.8</v>
      </c>
    </row>
    <row r="4270" spans="1:3" x14ac:dyDescent="0.15">
      <c r="A4270" s="62" t="s">
        <v>5810</v>
      </c>
      <c r="B4270" s="62" t="s">
        <v>5811</v>
      </c>
      <c r="C4270" s="63">
        <v>151.5</v>
      </c>
    </row>
    <row r="4271" spans="1:3" x14ac:dyDescent="0.15">
      <c r="A4271" s="62" t="s">
        <v>5812</v>
      </c>
      <c r="B4271" s="62" t="s">
        <v>5813</v>
      </c>
      <c r="C4271" s="63">
        <v>123.9</v>
      </c>
    </row>
    <row r="4272" spans="1:3" x14ac:dyDescent="0.15">
      <c r="A4272" s="62" t="s">
        <v>5814</v>
      </c>
      <c r="B4272" s="62" t="s">
        <v>5815</v>
      </c>
      <c r="C4272" s="63">
        <v>123.9</v>
      </c>
    </row>
    <row r="4273" spans="1:3" x14ac:dyDescent="0.15">
      <c r="A4273" s="62" t="s">
        <v>5816</v>
      </c>
      <c r="B4273" s="62" t="s">
        <v>5817</v>
      </c>
      <c r="C4273" s="63">
        <v>174.5</v>
      </c>
    </row>
    <row r="4274" spans="1:3" x14ac:dyDescent="0.15">
      <c r="A4274" s="62" t="s">
        <v>5818</v>
      </c>
      <c r="B4274" s="62" t="s">
        <v>5819</v>
      </c>
      <c r="C4274" s="63">
        <v>165.6</v>
      </c>
    </row>
    <row r="4275" spans="1:3" x14ac:dyDescent="0.15">
      <c r="A4275" s="62" t="s">
        <v>5820</v>
      </c>
      <c r="B4275" s="62" t="s">
        <v>5821</v>
      </c>
      <c r="C4275" s="63">
        <v>147.69999999999999</v>
      </c>
    </row>
    <row r="4276" spans="1:3" x14ac:dyDescent="0.15">
      <c r="A4276" s="62" t="s">
        <v>5822</v>
      </c>
      <c r="B4276" s="62" t="s">
        <v>5823</v>
      </c>
      <c r="C4276" s="63">
        <v>120.8</v>
      </c>
    </row>
    <row r="4277" spans="1:3" x14ac:dyDescent="0.15">
      <c r="A4277" s="62" t="s">
        <v>5824</v>
      </c>
      <c r="B4277" s="62" t="s">
        <v>5825</v>
      </c>
      <c r="C4277" s="63">
        <v>120.8</v>
      </c>
    </row>
    <row r="4278" spans="1:3" x14ac:dyDescent="0.15">
      <c r="A4278" s="62" t="s">
        <v>5826</v>
      </c>
      <c r="B4278" s="62" t="s">
        <v>5827</v>
      </c>
      <c r="C4278" s="63">
        <v>117.8</v>
      </c>
    </row>
    <row r="4279" spans="1:3" x14ac:dyDescent="0.15">
      <c r="A4279" s="62" t="s">
        <v>5828</v>
      </c>
      <c r="B4279" s="62" t="s">
        <v>5829</v>
      </c>
      <c r="C4279" s="63">
        <v>170.2</v>
      </c>
    </row>
    <row r="4280" spans="1:3" x14ac:dyDescent="0.15">
      <c r="A4280" s="62" t="s">
        <v>5830</v>
      </c>
      <c r="B4280" s="62" t="s">
        <v>5831</v>
      </c>
      <c r="C4280" s="63">
        <v>161.4</v>
      </c>
    </row>
    <row r="4281" spans="1:3" x14ac:dyDescent="0.15">
      <c r="A4281" s="62" t="s">
        <v>5832</v>
      </c>
      <c r="B4281" s="62" t="s">
        <v>5833</v>
      </c>
      <c r="C4281" s="63">
        <v>144</v>
      </c>
    </row>
    <row r="4282" spans="1:3" x14ac:dyDescent="0.15">
      <c r="A4282" s="62" t="s">
        <v>5834</v>
      </c>
      <c r="B4282" s="62" t="s">
        <v>5835</v>
      </c>
      <c r="C4282" s="63">
        <v>117.8</v>
      </c>
    </row>
    <row r="4283" spans="1:3" x14ac:dyDescent="0.15">
      <c r="A4283" s="62" t="s">
        <v>5836</v>
      </c>
      <c r="B4283" s="62" t="s">
        <v>5827</v>
      </c>
      <c r="C4283" s="63">
        <v>115.2</v>
      </c>
    </row>
    <row r="4284" spans="1:3" x14ac:dyDescent="0.15">
      <c r="A4284" s="62" t="s">
        <v>5837</v>
      </c>
      <c r="B4284" s="62" t="s">
        <v>5829</v>
      </c>
      <c r="C4284" s="63">
        <v>166.4</v>
      </c>
    </row>
    <row r="4285" spans="1:3" x14ac:dyDescent="0.15">
      <c r="A4285" s="62" t="s">
        <v>5838</v>
      </c>
      <c r="B4285" s="62" t="s">
        <v>5831</v>
      </c>
      <c r="C4285" s="63">
        <v>157.9</v>
      </c>
    </row>
    <row r="4286" spans="1:3" x14ac:dyDescent="0.15">
      <c r="A4286" s="62" t="s">
        <v>5839</v>
      </c>
      <c r="B4286" s="62" t="s">
        <v>5833</v>
      </c>
      <c r="C4286" s="63">
        <v>140.80000000000001</v>
      </c>
    </row>
    <row r="4287" spans="1:3" x14ac:dyDescent="0.15">
      <c r="A4287" s="62" t="s">
        <v>5840</v>
      </c>
      <c r="B4287" s="62" t="s">
        <v>5835</v>
      </c>
      <c r="C4287" s="63">
        <v>115.2</v>
      </c>
    </row>
    <row r="4288" spans="1:3" x14ac:dyDescent="0.15">
      <c r="A4288" s="62" t="s">
        <v>5841</v>
      </c>
      <c r="B4288" s="62" t="s">
        <v>5827</v>
      </c>
      <c r="C4288" s="63">
        <v>112.7</v>
      </c>
    </row>
    <row r="4289" spans="1:3" x14ac:dyDescent="0.15">
      <c r="A4289" s="62" t="s">
        <v>5842</v>
      </c>
      <c r="B4289" s="62" t="s">
        <v>5829</v>
      </c>
      <c r="C4289" s="63">
        <v>162.80000000000001</v>
      </c>
    </row>
    <row r="4290" spans="1:3" x14ac:dyDescent="0.15">
      <c r="A4290" s="62" t="s">
        <v>5843</v>
      </c>
      <c r="B4290" s="62" t="s">
        <v>5831</v>
      </c>
      <c r="C4290" s="63">
        <v>154.4</v>
      </c>
    </row>
    <row r="4291" spans="1:3" x14ac:dyDescent="0.15">
      <c r="A4291" s="62" t="s">
        <v>5844</v>
      </c>
      <c r="B4291" s="62" t="s">
        <v>5833</v>
      </c>
      <c r="C4291" s="63">
        <v>137.69999999999999</v>
      </c>
    </row>
    <row r="4292" spans="1:3" x14ac:dyDescent="0.15">
      <c r="A4292" s="62" t="s">
        <v>5845</v>
      </c>
      <c r="B4292" s="62" t="s">
        <v>5835</v>
      </c>
      <c r="C4292" s="63">
        <v>112.7</v>
      </c>
    </row>
    <row r="4293" spans="1:3" x14ac:dyDescent="0.15">
      <c r="A4293" s="62" t="s">
        <v>5846</v>
      </c>
      <c r="B4293" s="62" t="s">
        <v>5827</v>
      </c>
      <c r="C4293" s="63">
        <v>110.2</v>
      </c>
    </row>
    <row r="4294" spans="1:3" x14ac:dyDescent="0.15">
      <c r="A4294" s="62" t="s">
        <v>5847</v>
      </c>
      <c r="B4294" s="62" t="s">
        <v>5829</v>
      </c>
      <c r="C4294" s="63">
        <v>159.19999999999999</v>
      </c>
    </row>
    <row r="4295" spans="1:3" x14ac:dyDescent="0.15">
      <c r="A4295" s="62" t="s">
        <v>5848</v>
      </c>
      <c r="B4295" s="62" t="s">
        <v>5831</v>
      </c>
      <c r="C4295" s="63">
        <v>151</v>
      </c>
    </row>
    <row r="4296" spans="1:3" x14ac:dyDescent="0.15">
      <c r="A4296" s="62" t="s">
        <v>5849</v>
      </c>
      <c r="B4296" s="62" t="s">
        <v>5833</v>
      </c>
      <c r="C4296" s="63">
        <v>134.69999999999999</v>
      </c>
    </row>
    <row r="4297" spans="1:3" x14ac:dyDescent="0.15">
      <c r="A4297" s="62" t="s">
        <v>5850</v>
      </c>
      <c r="B4297" s="62" t="s">
        <v>5835</v>
      </c>
      <c r="C4297" s="63">
        <v>110.2</v>
      </c>
    </row>
    <row r="4298" spans="1:3" x14ac:dyDescent="0.15">
      <c r="A4298" s="62" t="s">
        <v>5851</v>
      </c>
      <c r="B4298" s="62" t="s">
        <v>5827</v>
      </c>
      <c r="C4298" s="63">
        <v>108.2</v>
      </c>
    </row>
    <row r="4299" spans="1:3" x14ac:dyDescent="0.15">
      <c r="A4299" s="62" t="s">
        <v>5852</v>
      </c>
      <c r="B4299" s="62" t="s">
        <v>5829</v>
      </c>
      <c r="C4299" s="63">
        <v>156.30000000000001</v>
      </c>
    </row>
    <row r="4300" spans="1:3" x14ac:dyDescent="0.15">
      <c r="A4300" s="62" t="s">
        <v>5853</v>
      </c>
      <c r="B4300" s="62" t="s">
        <v>5831</v>
      </c>
      <c r="C4300" s="63">
        <v>148.30000000000001</v>
      </c>
    </row>
    <row r="4301" spans="1:3" x14ac:dyDescent="0.15">
      <c r="A4301" s="62" t="s">
        <v>5854</v>
      </c>
      <c r="B4301" s="62" t="s">
        <v>5833</v>
      </c>
      <c r="C4301" s="63">
        <v>132.30000000000001</v>
      </c>
    </row>
    <row r="4302" spans="1:3" x14ac:dyDescent="0.15">
      <c r="A4302" s="62" t="s">
        <v>5855</v>
      </c>
      <c r="B4302" s="62" t="s">
        <v>5835</v>
      </c>
      <c r="C4302" s="63">
        <v>108.2</v>
      </c>
    </row>
    <row r="4303" spans="1:3" x14ac:dyDescent="0.15">
      <c r="A4303" s="62" t="s">
        <v>5856</v>
      </c>
      <c r="B4303" s="62" t="s">
        <v>5827</v>
      </c>
      <c r="C4303" s="63">
        <v>106.3</v>
      </c>
    </row>
    <row r="4304" spans="1:3" x14ac:dyDescent="0.15">
      <c r="A4304" s="62" t="s">
        <v>5857</v>
      </c>
      <c r="B4304" s="62" t="s">
        <v>5829</v>
      </c>
      <c r="C4304" s="63">
        <v>153.5</v>
      </c>
    </row>
    <row r="4305" spans="1:3" x14ac:dyDescent="0.15">
      <c r="A4305" s="62" t="s">
        <v>5858</v>
      </c>
      <c r="B4305" s="62" t="s">
        <v>5831</v>
      </c>
      <c r="C4305" s="63">
        <v>145.6</v>
      </c>
    </row>
    <row r="4306" spans="1:3" x14ac:dyDescent="0.15">
      <c r="A4306" s="62" t="s">
        <v>5859</v>
      </c>
      <c r="B4306" s="62" t="s">
        <v>5833</v>
      </c>
      <c r="C4306" s="63">
        <v>129.9</v>
      </c>
    </row>
    <row r="4307" spans="1:3" x14ac:dyDescent="0.15">
      <c r="A4307" s="62" t="s">
        <v>5860</v>
      </c>
      <c r="B4307" s="62" t="s">
        <v>5835</v>
      </c>
      <c r="C4307" s="63">
        <v>106.3</v>
      </c>
    </row>
    <row r="4308" spans="1:3" x14ac:dyDescent="0.15">
      <c r="A4308" s="62" t="s">
        <v>5861</v>
      </c>
      <c r="B4308" s="62" t="s">
        <v>5827</v>
      </c>
      <c r="C4308" s="63">
        <v>104.4</v>
      </c>
    </row>
    <row r="4309" spans="1:3" x14ac:dyDescent="0.15">
      <c r="A4309" s="62" t="s">
        <v>5862</v>
      </c>
      <c r="B4309" s="62" t="s">
        <v>5829</v>
      </c>
      <c r="C4309" s="63">
        <v>150.69999999999999</v>
      </c>
    </row>
    <row r="4310" spans="1:3" x14ac:dyDescent="0.15">
      <c r="A4310" s="62" t="s">
        <v>5863</v>
      </c>
      <c r="B4310" s="62" t="s">
        <v>5831</v>
      </c>
      <c r="C4310" s="63">
        <v>143</v>
      </c>
    </row>
    <row r="4311" spans="1:3" x14ac:dyDescent="0.15">
      <c r="A4311" s="62" t="s">
        <v>5864</v>
      </c>
      <c r="B4311" s="62" t="s">
        <v>5833</v>
      </c>
      <c r="C4311" s="63">
        <v>127.5</v>
      </c>
    </row>
    <row r="4312" spans="1:3" x14ac:dyDescent="0.15">
      <c r="A4312" s="62" t="s">
        <v>5865</v>
      </c>
      <c r="B4312" s="62" t="s">
        <v>5835</v>
      </c>
      <c r="C4312" s="63">
        <v>104.4</v>
      </c>
    </row>
    <row r="4313" spans="1:3" x14ac:dyDescent="0.15">
      <c r="A4313" s="62" t="s">
        <v>5866</v>
      </c>
      <c r="B4313" s="62" t="s">
        <v>5827</v>
      </c>
      <c r="C4313" s="63">
        <v>102.5</v>
      </c>
    </row>
    <row r="4314" spans="1:3" x14ac:dyDescent="0.15">
      <c r="A4314" s="62" t="s">
        <v>5867</v>
      </c>
      <c r="B4314" s="62" t="s">
        <v>5829</v>
      </c>
      <c r="C4314" s="63">
        <v>148</v>
      </c>
    </row>
    <row r="4315" spans="1:3" x14ac:dyDescent="0.15">
      <c r="A4315" s="62" t="s">
        <v>5868</v>
      </c>
      <c r="B4315" s="62" t="s">
        <v>5831</v>
      </c>
      <c r="C4315" s="63">
        <v>140.4</v>
      </c>
    </row>
    <row r="4316" spans="1:3" x14ac:dyDescent="0.15">
      <c r="A4316" s="62" t="s">
        <v>5869</v>
      </c>
      <c r="B4316" s="62" t="s">
        <v>5833</v>
      </c>
      <c r="C4316" s="63">
        <v>125.2</v>
      </c>
    </row>
    <row r="4317" spans="1:3" x14ac:dyDescent="0.15">
      <c r="A4317" s="62" t="s">
        <v>5870</v>
      </c>
      <c r="B4317" s="62" t="s">
        <v>5835</v>
      </c>
      <c r="C4317" s="63">
        <v>102.5</v>
      </c>
    </row>
    <row r="4318" spans="1:3" x14ac:dyDescent="0.15">
      <c r="A4318" s="62" t="s">
        <v>5871</v>
      </c>
      <c r="B4318" s="62" t="s">
        <v>5827</v>
      </c>
      <c r="C4318" s="63">
        <v>100.6</v>
      </c>
    </row>
    <row r="4319" spans="1:3" x14ac:dyDescent="0.15">
      <c r="A4319" s="62" t="s">
        <v>5872</v>
      </c>
      <c r="B4319" s="62" t="s">
        <v>5829</v>
      </c>
      <c r="C4319" s="63">
        <v>145.4</v>
      </c>
    </row>
    <row r="4320" spans="1:3" x14ac:dyDescent="0.15">
      <c r="A4320" s="62" t="s">
        <v>5873</v>
      </c>
      <c r="B4320" s="62" t="s">
        <v>5831</v>
      </c>
      <c r="C4320" s="63">
        <v>137.9</v>
      </c>
    </row>
    <row r="4321" spans="1:3" x14ac:dyDescent="0.15">
      <c r="A4321" s="62" t="s">
        <v>5874</v>
      </c>
      <c r="B4321" s="62" t="s">
        <v>5833</v>
      </c>
      <c r="C4321" s="63">
        <v>123</v>
      </c>
    </row>
    <row r="4322" spans="1:3" x14ac:dyDescent="0.15">
      <c r="A4322" s="62" t="s">
        <v>5875</v>
      </c>
      <c r="B4322" s="62" t="s">
        <v>5835</v>
      </c>
      <c r="C4322" s="63">
        <v>100.6</v>
      </c>
    </row>
    <row r="4323" spans="1:3" x14ac:dyDescent="0.15">
      <c r="A4323" s="62" t="s">
        <v>5876</v>
      </c>
      <c r="B4323" s="62" t="s">
        <v>5827</v>
      </c>
      <c r="C4323" s="63">
        <v>98.8</v>
      </c>
    </row>
    <row r="4324" spans="1:3" x14ac:dyDescent="0.15">
      <c r="A4324" s="62" t="s">
        <v>5877</v>
      </c>
      <c r="B4324" s="62" t="s">
        <v>5829</v>
      </c>
      <c r="C4324" s="63">
        <v>142.69999999999999</v>
      </c>
    </row>
    <row r="4325" spans="1:3" x14ac:dyDescent="0.15">
      <c r="A4325" s="62" t="s">
        <v>5878</v>
      </c>
      <c r="B4325" s="62" t="s">
        <v>5831</v>
      </c>
      <c r="C4325" s="63">
        <v>135.4</v>
      </c>
    </row>
    <row r="4326" spans="1:3" x14ac:dyDescent="0.15">
      <c r="A4326" s="62" t="s">
        <v>5879</v>
      </c>
      <c r="B4326" s="62" t="s">
        <v>5833</v>
      </c>
      <c r="C4326" s="63">
        <v>120.8</v>
      </c>
    </row>
    <row r="4327" spans="1:3" x14ac:dyDescent="0.15">
      <c r="A4327" s="62" t="s">
        <v>5880</v>
      </c>
      <c r="B4327" s="62" t="s">
        <v>5835</v>
      </c>
      <c r="C4327" s="63">
        <v>98.8</v>
      </c>
    </row>
    <row r="4328" spans="1:3" x14ac:dyDescent="0.15">
      <c r="A4328" s="62" t="s">
        <v>5881</v>
      </c>
      <c r="B4328" s="62" t="s">
        <v>5827</v>
      </c>
      <c r="C4328" s="63">
        <v>97.4</v>
      </c>
    </row>
    <row r="4329" spans="1:3" x14ac:dyDescent="0.15">
      <c r="A4329" s="62" t="s">
        <v>5882</v>
      </c>
      <c r="B4329" s="62" t="s">
        <v>5829</v>
      </c>
      <c r="C4329" s="63">
        <v>140.69999999999999</v>
      </c>
    </row>
    <row r="4330" spans="1:3" x14ac:dyDescent="0.15">
      <c r="A4330" s="62" t="s">
        <v>5883</v>
      </c>
      <c r="B4330" s="62" t="s">
        <v>5831</v>
      </c>
      <c r="C4330" s="63">
        <v>133.5</v>
      </c>
    </row>
    <row r="4331" spans="1:3" x14ac:dyDescent="0.15">
      <c r="A4331" s="62" t="s">
        <v>5884</v>
      </c>
      <c r="B4331" s="62" t="s">
        <v>5833</v>
      </c>
      <c r="C4331" s="63">
        <v>119.1</v>
      </c>
    </row>
    <row r="4332" spans="1:3" x14ac:dyDescent="0.15">
      <c r="A4332" s="62" t="s">
        <v>5885</v>
      </c>
      <c r="B4332" s="62" t="s">
        <v>5835</v>
      </c>
      <c r="C4332" s="63">
        <v>97.4</v>
      </c>
    </row>
    <row r="4333" spans="1:3" x14ac:dyDescent="0.15">
      <c r="A4333" s="62" t="s">
        <v>5886</v>
      </c>
      <c r="B4333" s="62" t="s">
        <v>5827</v>
      </c>
      <c r="C4333" s="63">
        <v>96.1</v>
      </c>
    </row>
    <row r="4334" spans="1:3" x14ac:dyDescent="0.15">
      <c r="A4334" s="62" t="s">
        <v>5887</v>
      </c>
      <c r="B4334" s="62" t="s">
        <v>5829</v>
      </c>
      <c r="C4334" s="63">
        <v>138.80000000000001</v>
      </c>
    </row>
    <row r="4335" spans="1:3" x14ac:dyDescent="0.15">
      <c r="A4335" s="62" t="s">
        <v>5888</v>
      </c>
      <c r="B4335" s="62" t="s">
        <v>5831</v>
      </c>
      <c r="C4335" s="63">
        <v>131.69999999999999</v>
      </c>
    </row>
    <row r="4336" spans="1:3" x14ac:dyDescent="0.15">
      <c r="A4336" s="62" t="s">
        <v>5889</v>
      </c>
      <c r="B4336" s="62" t="s">
        <v>5833</v>
      </c>
      <c r="C4336" s="63">
        <v>117.4</v>
      </c>
    </row>
    <row r="4337" spans="1:3" x14ac:dyDescent="0.15">
      <c r="A4337" s="62" t="s">
        <v>5890</v>
      </c>
      <c r="B4337" s="62" t="s">
        <v>5835</v>
      </c>
      <c r="C4337" s="63">
        <v>96.1</v>
      </c>
    </row>
    <row r="4338" spans="1:3" x14ac:dyDescent="0.15">
      <c r="A4338" s="62" t="s">
        <v>5891</v>
      </c>
      <c r="B4338" s="62" t="s">
        <v>5827</v>
      </c>
      <c r="C4338" s="63">
        <v>94.7</v>
      </c>
    </row>
    <row r="4339" spans="1:3" x14ac:dyDescent="0.15">
      <c r="A4339" s="62" t="s">
        <v>5892</v>
      </c>
      <c r="B4339" s="62" t="s">
        <v>5829</v>
      </c>
      <c r="C4339" s="63">
        <v>136.80000000000001</v>
      </c>
    </row>
    <row r="4340" spans="1:3" x14ac:dyDescent="0.15">
      <c r="A4340" s="62" t="s">
        <v>5893</v>
      </c>
      <c r="B4340" s="62" t="s">
        <v>5831</v>
      </c>
      <c r="C4340" s="63">
        <v>129.80000000000001</v>
      </c>
    </row>
    <row r="4341" spans="1:3" x14ac:dyDescent="0.15">
      <c r="A4341" s="62" t="s">
        <v>5894</v>
      </c>
      <c r="B4341" s="62" t="s">
        <v>5833</v>
      </c>
      <c r="C4341" s="63">
        <v>115.8</v>
      </c>
    </row>
    <row r="4342" spans="1:3" x14ac:dyDescent="0.15">
      <c r="A4342" s="62" t="s">
        <v>5895</v>
      </c>
      <c r="B4342" s="62" t="s">
        <v>5835</v>
      </c>
      <c r="C4342" s="63">
        <v>94.7</v>
      </c>
    </row>
    <row r="4343" spans="1:3" x14ac:dyDescent="0.15">
      <c r="A4343" s="62" t="s">
        <v>5896</v>
      </c>
      <c r="B4343" s="62" t="s">
        <v>5827</v>
      </c>
      <c r="C4343" s="63">
        <v>93.8</v>
      </c>
    </row>
    <row r="4344" spans="1:3" x14ac:dyDescent="0.15">
      <c r="A4344" s="62" t="s">
        <v>5897</v>
      </c>
      <c r="B4344" s="62" t="s">
        <v>5829</v>
      </c>
      <c r="C4344" s="63">
        <v>135.5</v>
      </c>
    </row>
    <row r="4345" spans="1:3" x14ac:dyDescent="0.15">
      <c r="A4345" s="62" t="s">
        <v>5898</v>
      </c>
      <c r="B4345" s="62" t="s">
        <v>5831</v>
      </c>
      <c r="C4345" s="63">
        <v>128.5</v>
      </c>
    </row>
    <row r="4346" spans="1:3" x14ac:dyDescent="0.15">
      <c r="A4346" s="62" t="s">
        <v>5899</v>
      </c>
      <c r="B4346" s="62" t="s">
        <v>5833</v>
      </c>
      <c r="C4346" s="63">
        <v>114.6</v>
      </c>
    </row>
    <row r="4347" spans="1:3" x14ac:dyDescent="0.15">
      <c r="A4347" s="62" t="s">
        <v>5900</v>
      </c>
      <c r="B4347" s="62" t="s">
        <v>5835</v>
      </c>
      <c r="C4347" s="63">
        <v>93.8</v>
      </c>
    </row>
    <row r="4348" spans="1:3" x14ac:dyDescent="0.15">
      <c r="A4348" s="62" t="s">
        <v>5901</v>
      </c>
      <c r="B4348" s="62" t="s">
        <v>5827</v>
      </c>
      <c r="C4348" s="63">
        <v>92.8</v>
      </c>
    </row>
    <row r="4349" spans="1:3" x14ac:dyDescent="0.15">
      <c r="A4349" s="62" t="s">
        <v>5902</v>
      </c>
      <c r="B4349" s="62" t="s">
        <v>5829</v>
      </c>
      <c r="C4349" s="63">
        <v>134.1</v>
      </c>
    </row>
    <row r="4350" spans="1:3" x14ac:dyDescent="0.15">
      <c r="A4350" s="62" t="s">
        <v>5903</v>
      </c>
      <c r="B4350" s="62" t="s">
        <v>5831</v>
      </c>
      <c r="C4350" s="63">
        <v>127.2</v>
      </c>
    </row>
    <row r="4351" spans="1:3" x14ac:dyDescent="0.15">
      <c r="A4351" s="62" t="s">
        <v>5904</v>
      </c>
      <c r="B4351" s="62" t="s">
        <v>5833</v>
      </c>
      <c r="C4351" s="63">
        <v>113.5</v>
      </c>
    </row>
    <row r="4352" spans="1:3" x14ac:dyDescent="0.15">
      <c r="A4352" s="62" t="s">
        <v>5905</v>
      </c>
      <c r="B4352" s="62" t="s">
        <v>5835</v>
      </c>
      <c r="C4352" s="63">
        <v>92.8</v>
      </c>
    </row>
    <row r="4353" spans="1:3" x14ac:dyDescent="0.15">
      <c r="A4353" s="62" t="s">
        <v>5906</v>
      </c>
      <c r="B4353" s="62" t="s">
        <v>5827</v>
      </c>
      <c r="C4353" s="63">
        <v>91.9</v>
      </c>
    </row>
    <row r="4354" spans="1:3" x14ac:dyDescent="0.15">
      <c r="A4354" s="62" t="s">
        <v>5907</v>
      </c>
      <c r="B4354" s="62" t="s">
        <v>5829</v>
      </c>
      <c r="C4354" s="63">
        <v>132.80000000000001</v>
      </c>
    </row>
    <row r="4355" spans="1:3" x14ac:dyDescent="0.15">
      <c r="A4355" s="62" t="s">
        <v>5908</v>
      </c>
      <c r="B4355" s="62" t="s">
        <v>5831</v>
      </c>
      <c r="C4355" s="63">
        <v>126</v>
      </c>
    </row>
    <row r="4356" spans="1:3" x14ac:dyDescent="0.15">
      <c r="A4356" s="62" t="s">
        <v>5909</v>
      </c>
      <c r="B4356" s="62" t="s">
        <v>5833</v>
      </c>
      <c r="C4356" s="63">
        <v>112.3</v>
      </c>
    </row>
    <row r="4357" spans="1:3" x14ac:dyDescent="0.15">
      <c r="A4357" s="62" t="s">
        <v>5910</v>
      </c>
      <c r="B4357" s="62" t="s">
        <v>5835</v>
      </c>
      <c r="C4357" s="63">
        <v>91.9</v>
      </c>
    </row>
    <row r="4358" spans="1:3" x14ac:dyDescent="0.15">
      <c r="A4358" s="62" t="s">
        <v>5911</v>
      </c>
      <c r="B4358" s="62" t="s">
        <v>5827</v>
      </c>
      <c r="C4358" s="63">
        <v>91</v>
      </c>
    </row>
    <row r="4359" spans="1:3" x14ac:dyDescent="0.15">
      <c r="A4359" s="62" t="s">
        <v>5912</v>
      </c>
      <c r="B4359" s="62" t="s">
        <v>5829</v>
      </c>
      <c r="C4359" s="63">
        <v>131.4</v>
      </c>
    </row>
    <row r="4360" spans="1:3" x14ac:dyDescent="0.15">
      <c r="A4360" s="62" t="s">
        <v>5913</v>
      </c>
      <c r="B4360" s="62" t="s">
        <v>5831</v>
      </c>
      <c r="C4360" s="63">
        <v>124.7</v>
      </c>
    </row>
    <row r="4361" spans="1:3" x14ac:dyDescent="0.15">
      <c r="A4361" s="62" t="s">
        <v>5914</v>
      </c>
      <c r="B4361" s="62" t="s">
        <v>5833</v>
      </c>
      <c r="C4361" s="63">
        <v>111.2</v>
      </c>
    </row>
    <row r="4362" spans="1:3" x14ac:dyDescent="0.15">
      <c r="A4362" s="62" t="s">
        <v>5915</v>
      </c>
      <c r="B4362" s="62" t="s">
        <v>5835</v>
      </c>
      <c r="C4362" s="63">
        <v>91</v>
      </c>
    </row>
    <row r="4363" spans="1:3" x14ac:dyDescent="0.15">
      <c r="A4363" s="62" t="s">
        <v>5916</v>
      </c>
      <c r="B4363" s="62" t="s">
        <v>5827</v>
      </c>
      <c r="C4363" s="63">
        <v>90.1</v>
      </c>
    </row>
    <row r="4364" spans="1:3" x14ac:dyDescent="0.15">
      <c r="A4364" s="62" t="s">
        <v>5917</v>
      </c>
      <c r="B4364" s="62" t="s">
        <v>5829</v>
      </c>
      <c r="C4364" s="63">
        <v>130.1</v>
      </c>
    </row>
    <row r="4365" spans="1:3" x14ac:dyDescent="0.15">
      <c r="A4365" s="62" t="s">
        <v>5918</v>
      </c>
      <c r="B4365" s="62" t="s">
        <v>5831</v>
      </c>
      <c r="C4365" s="63">
        <v>123.4</v>
      </c>
    </row>
    <row r="4366" spans="1:3" x14ac:dyDescent="0.15">
      <c r="A4366" s="62" t="s">
        <v>5919</v>
      </c>
      <c r="B4366" s="62" t="s">
        <v>5833</v>
      </c>
      <c r="C4366" s="63">
        <v>110.1</v>
      </c>
    </row>
    <row r="4367" spans="1:3" x14ac:dyDescent="0.15">
      <c r="A4367" s="62" t="s">
        <v>5920</v>
      </c>
      <c r="B4367" s="62" t="s">
        <v>5835</v>
      </c>
      <c r="C4367" s="63">
        <v>90.1</v>
      </c>
    </row>
    <row r="4368" spans="1:3" x14ac:dyDescent="0.15">
      <c r="A4368" s="62" t="s">
        <v>5921</v>
      </c>
      <c r="B4368" s="62" t="s">
        <v>5827</v>
      </c>
      <c r="C4368" s="63">
        <v>89.2</v>
      </c>
    </row>
    <row r="4369" spans="1:3" x14ac:dyDescent="0.15">
      <c r="A4369" s="62" t="s">
        <v>5922</v>
      </c>
      <c r="B4369" s="62" t="s">
        <v>5829</v>
      </c>
      <c r="C4369" s="63">
        <v>128.80000000000001</v>
      </c>
    </row>
    <row r="4370" spans="1:3" x14ac:dyDescent="0.15">
      <c r="A4370" s="62" t="s">
        <v>5923</v>
      </c>
      <c r="B4370" s="62" t="s">
        <v>5831</v>
      </c>
      <c r="C4370" s="63">
        <v>122.2</v>
      </c>
    </row>
    <row r="4371" spans="1:3" x14ac:dyDescent="0.15">
      <c r="A4371" s="62" t="s">
        <v>5924</v>
      </c>
      <c r="B4371" s="62" t="s">
        <v>5833</v>
      </c>
      <c r="C4371" s="63">
        <v>109</v>
      </c>
    </row>
    <row r="4372" spans="1:3" x14ac:dyDescent="0.15">
      <c r="A4372" s="62" t="s">
        <v>5925</v>
      </c>
      <c r="B4372" s="62" t="s">
        <v>5835</v>
      </c>
      <c r="C4372" s="63">
        <v>89.2</v>
      </c>
    </row>
    <row r="4373" spans="1:3" x14ac:dyDescent="0.15">
      <c r="A4373" s="62" t="s">
        <v>5926</v>
      </c>
      <c r="B4373" s="62" t="s">
        <v>5827</v>
      </c>
      <c r="C4373" s="63">
        <v>88.3</v>
      </c>
    </row>
    <row r="4374" spans="1:3" x14ac:dyDescent="0.15">
      <c r="A4374" s="62" t="s">
        <v>5927</v>
      </c>
      <c r="B4374" s="62" t="s">
        <v>5829</v>
      </c>
      <c r="C4374" s="63">
        <v>127.5</v>
      </c>
    </row>
    <row r="4375" spans="1:3" x14ac:dyDescent="0.15">
      <c r="A4375" s="62" t="s">
        <v>5928</v>
      </c>
      <c r="B4375" s="62" t="s">
        <v>5831</v>
      </c>
      <c r="C4375" s="63">
        <v>124</v>
      </c>
    </row>
    <row r="4376" spans="1:3" x14ac:dyDescent="0.15">
      <c r="A4376" s="62" t="s">
        <v>5929</v>
      </c>
      <c r="B4376" s="62" t="s">
        <v>5833</v>
      </c>
      <c r="C4376" s="63">
        <v>110.9</v>
      </c>
    </row>
    <row r="4377" spans="1:3" x14ac:dyDescent="0.15">
      <c r="A4377" s="62" t="s">
        <v>5930</v>
      </c>
      <c r="B4377" s="62" t="s">
        <v>5835</v>
      </c>
      <c r="C4377" s="63">
        <v>88.3</v>
      </c>
    </row>
    <row r="4378" spans="1:3" x14ac:dyDescent="0.15">
      <c r="A4378" s="62" t="s">
        <v>5931</v>
      </c>
      <c r="B4378" s="62" t="s">
        <v>5827</v>
      </c>
      <c r="C4378" s="63">
        <v>87.9</v>
      </c>
    </row>
    <row r="4379" spans="1:3" x14ac:dyDescent="0.15">
      <c r="A4379" s="62" t="s">
        <v>5932</v>
      </c>
      <c r="B4379" s="62" t="s">
        <v>5829</v>
      </c>
      <c r="C4379" s="63">
        <v>126.9</v>
      </c>
    </row>
    <row r="4380" spans="1:3" x14ac:dyDescent="0.15">
      <c r="A4380" s="62" t="s">
        <v>5933</v>
      </c>
      <c r="B4380" s="62" t="s">
        <v>5831</v>
      </c>
      <c r="C4380" s="63">
        <v>123.4</v>
      </c>
    </row>
    <row r="4381" spans="1:3" x14ac:dyDescent="0.15">
      <c r="A4381" s="62" t="s">
        <v>5934</v>
      </c>
      <c r="B4381" s="62" t="s">
        <v>5833</v>
      </c>
      <c r="C4381" s="63">
        <v>110.3</v>
      </c>
    </row>
    <row r="4382" spans="1:3" x14ac:dyDescent="0.15">
      <c r="A4382" s="62" t="s">
        <v>5935</v>
      </c>
      <c r="B4382" s="62" t="s">
        <v>5835</v>
      </c>
      <c r="C4382" s="63">
        <v>87.9</v>
      </c>
    </row>
    <row r="4383" spans="1:3" x14ac:dyDescent="0.15">
      <c r="A4383" s="62" t="s">
        <v>5936</v>
      </c>
      <c r="B4383" s="62" t="s">
        <v>5827</v>
      </c>
      <c r="C4383" s="63">
        <v>87.6</v>
      </c>
    </row>
    <row r="4384" spans="1:3" x14ac:dyDescent="0.15">
      <c r="A4384" s="62" t="s">
        <v>5937</v>
      </c>
      <c r="B4384" s="62" t="s">
        <v>5829</v>
      </c>
      <c r="C4384" s="63">
        <v>126.5</v>
      </c>
    </row>
    <row r="4385" spans="1:3" x14ac:dyDescent="0.15">
      <c r="A4385" s="62" t="s">
        <v>5938</v>
      </c>
      <c r="B4385" s="62" t="s">
        <v>5831</v>
      </c>
      <c r="C4385" s="63">
        <v>123.1</v>
      </c>
    </row>
    <row r="4386" spans="1:3" x14ac:dyDescent="0.15">
      <c r="A4386" s="62" t="s">
        <v>5939</v>
      </c>
      <c r="B4386" s="62" t="s">
        <v>5833</v>
      </c>
      <c r="C4386" s="63">
        <v>110.1</v>
      </c>
    </row>
    <row r="4387" spans="1:3" x14ac:dyDescent="0.15">
      <c r="A4387" s="62" t="s">
        <v>5940</v>
      </c>
      <c r="B4387" s="62" t="s">
        <v>5835</v>
      </c>
      <c r="C4387" s="63">
        <v>87.6</v>
      </c>
    </row>
    <row r="4388" spans="1:3" x14ac:dyDescent="0.15">
      <c r="A4388" s="62" t="s">
        <v>5941</v>
      </c>
      <c r="B4388" s="62" t="s">
        <v>5827</v>
      </c>
      <c r="C4388" s="63">
        <v>87.4</v>
      </c>
    </row>
    <row r="4389" spans="1:3" x14ac:dyDescent="0.15">
      <c r="A4389" s="62" t="s">
        <v>5942</v>
      </c>
      <c r="B4389" s="62" t="s">
        <v>5829</v>
      </c>
      <c r="C4389" s="63">
        <v>126.2</v>
      </c>
    </row>
    <row r="4390" spans="1:3" x14ac:dyDescent="0.15">
      <c r="A4390" s="62" t="s">
        <v>5943</v>
      </c>
      <c r="B4390" s="62" t="s">
        <v>5831</v>
      </c>
      <c r="C4390" s="63">
        <v>122.8</v>
      </c>
    </row>
    <row r="4391" spans="1:3" x14ac:dyDescent="0.15">
      <c r="A4391" s="62" t="s">
        <v>5944</v>
      </c>
      <c r="B4391" s="62" t="s">
        <v>5833</v>
      </c>
      <c r="C4391" s="63">
        <v>109.8</v>
      </c>
    </row>
    <row r="4392" spans="1:3" x14ac:dyDescent="0.15">
      <c r="A4392" s="62" t="s">
        <v>5945</v>
      </c>
      <c r="B4392" s="62" t="s">
        <v>5835</v>
      </c>
      <c r="C4392" s="63">
        <v>87.4</v>
      </c>
    </row>
    <row r="4393" spans="1:3" x14ac:dyDescent="0.15">
      <c r="A4393" s="62" t="s">
        <v>5946</v>
      </c>
      <c r="B4393" s="62" t="s">
        <v>5827</v>
      </c>
      <c r="C4393" s="63">
        <v>87.2</v>
      </c>
    </row>
    <row r="4394" spans="1:3" x14ac:dyDescent="0.15">
      <c r="A4394" s="62" t="s">
        <v>5947</v>
      </c>
      <c r="B4394" s="62" t="s">
        <v>5829</v>
      </c>
      <c r="C4394" s="63">
        <v>125.9</v>
      </c>
    </row>
    <row r="4395" spans="1:3" x14ac:dyDescent="0.15">
      <c r="A4395" s="62" t="s">
        <v>5948</v>
      </c>
      <c r="B4395" s="62" t="s">
        <v>5831</v>
      </c>
      <c r="C4395" s="63">
        <v>122.5</v>
      </c>
    </row>
    <row r="4396" spans="1:3" x14ac:dyDescent="0.15">
      <c r="A4396" s="62" t="s">
        <v>5949</v>
      </c>
      <c r="B4396" s="62" t="s">
        <v>5833</v>
      </c>
      <c r="C4396" s="63">
        <v>109.5</v>
      </c>
    </row>
    <row r="4397" spans="1:3" x14ac:dyDescent="0.15">
      <c r="A4397" s="62" t="s">
        <v>5950</v>
      </c>
      <c r="B4397" s="62" t="s">
        <v>5835</v>
      </c>
      <c r="C4397" s="63">
        <v>87.2</v>
      </c>
    </row>
    <row r="4398" spans="1:3" x14ac:dyDescent="0.15">
      <c r="A4398" s="62" t="s">
        <v>5951</v>
      </c>
      <c r="B4398" s="62" t="s">
        <v>5827</v>
      </c>
      <c r="C4398" s="63">
        <v>87</v>
      </c>
    </row>
    <row r="4399" spans="1:3" x14ac:dyDescent="0.15">
      <c r="A4399" s="62" t="s">
        <v>5952</v>
      </c>
      <c r="B4399" s="62" t="s">
        <v>5829</v>
      </c>
      <c r="C4399" s="63">
        <v>125.6</v>
      </c>
    </row>
    <row r="4400" spans="1:3" x14ac:dyDescent="0.15">
      <c r="A4400" s="62" t="s">
        <v>5953</v>
      </c>
      <c r="B4400" s="62" t="s">
        <v>5831</v>
      </c>
      <c r="C4400" s="63">
        <v>122.2</v>
      </c>
    </row>
    <row r="4401" spans="1:3" x14ac:dyDescent="0.15">
      <c r="A4401" s="62" t="s">
        <v>5954</v>
      </c>
      <c r="B4401" s="62" t="s">
        <v>5833</v>
      </c>
      <c r="C4401" s="63">
        <v>109.2</v>
      </c>
    </row>
    <row r="4402" spans="1:3" x14ac:dyDescent="0.15">
      <c r="A4402" s="62" t="s">
        <v>5955</v>
      </c>
      <c r="B4402" s="62" t="s">
        <v>5835</v>
      </c>
      <c r="C4402" s="63">
        <v>87</v>
      </c>
    </row>
    <row r="4403" spans="1:3" x14ac:dyDescent="0.15">
      <c r="A4403" s="62" t="s">
        <v>5956</v>
      </c>
      <c r="B4403" s="62" t="s">
        <v>5827</v>
      </c>
      <c r="C4403" s="63">
        <v>86.8</v>
      </c>
    </row>
    <row r="4404" spans="1:3" x14ac:dyDescent="0.15">
      <c r="A4404" s="62" t="s">
        <v>5957</v>
      </c>
      <c r="B4404" s="62" t="s">
        <v>5829</v>
      </c>
      <c r="C4404" s="63">
        <v>125.3</v>
      </c>
    </row>
    <row r="4405" spans="1:3" x14ac:dyDescent="0.15">
      <c r="A4405" s="62" t="s">
        <v>5958</v>
      </c>
      <c r="B4405" s="62" t="s">
        <v>5831</v>
      </c>
      <c r="C4405" s="63">
        <v>121.8</v>
      </c>
    </row>
    <row r="4406" spans="1:3" x14ac:dyDescent="0.15">
      <c r="A4406" s="62" t="s">
        <v>5959</v>
      </c>
      <c r="B4406" s="62" t="s">
        <v>5833</v>
      </c>
      <c r="C4406" s="63">
        <v>109</v>
      </c>
    </row>
    <row r="4407" spans="1:3" x14ac:dyDescent="0.15">
      <c r="A4407" s="62" t="s">
        <v>5960</v>
      </c>
      <c r="B4407" s="62" t="s">
        <v>5835</v>
      </c>
      <c r="C4407" s="63">
        <v>86.8</v>
      </c>
    </row>
    <row r="4408" spans="1:3" x14ac:dyDescent="0.15">
      <c r="A4408" s="62" t="s">
        <v>5961</v>
      </c>
      <c r="B4408" s="62" t="s">
        <v>5827</v>
      </c>
      <c r="C4408" s="63">
        <v>86.5</v>
      </c>
    </row>
    <row r="4409" spans="1:3" x14ac:dyDescent="0.15">
      <c r="A4409" s="62" t="s">
        <v>5962</v>
      </c>
      <c r="B4409" s="62" t="s">
        <v>5829</v>
      </c>
      <c r="C4409" s="63">
        <v>125</v>
      </c>
    </row>
    <row r="4410" spans="1:3" x14ac:dyDescent="0.15">
      <c r="A4410" s="62" t="s">
        <v>5963</v>
      </c>
      <c r="B4410" s="62" t="s">
        <v>5831</v>
      </c>
      <c r="C4410" s="63">
        <v>121.5</v>
      </c>
    </row>
    <row r="4411" spans="1:3" x14ac:dyDescent="0.15">
      <c r="A4411" s="62" t="s">
        <v>5964</v>
      </c>
      <c r="B4411" s="62" t="s">
        <v>5833</v>
      </c>
      <c r="C4411" s="63">
        <v>108.7</v>
      </c>
    </row>
    <row r="4412" spans="1:3" x14ac:dyDescent="0.15">
      <c r="A4412" s="62" t="s">
        <v>5965</v>
      </c>
      <c r="B4412" s="62" t="s">
        <v>5835</v>
      </c>
      <c r="C4412" s="63">
        <v>86.5</v>
      </c>
    </row>
    <row r="4413" spans="1:3" x14ac:dyDescent="0.15">
      <c r="A4413" s="62" t="s">
        <v>5966</v>
      </c>
      <c r="B4413" s="62" t="s">
        <v>5827</v>
      </c>
      <c r="C4413" s="63">
        <v>86.3</v>
      </c>
    </row>
    <row r="4414" spans="1:3" x14ac:dyDescent="0.15">
      <c r="A4414" s="62" t="s">
        <v>5967</v>
      </c>
      <c r="B4414" s="62" t="s">
        <v>5829</v>
      </c>
      <c r="C4414" s="63">
        <v>124.7</v>
      </c>
    </row>
    <row r="4415" spans="1:3" x14ac:dyDescent="0.15">
      <c r="A4415" s="62" t="s">
        <v>5968</v>
      </c>
      <c r="B4415" s="62" t="s">
        <v>5831</v>
      </c>
      <c r="C4415" s="63">
        <v>121.2</v>
      </c>
    </row>
    <row r="4416" spans="1:3" x14ac:dyDescent="0.15">
      <c r="A4416" s="62" t="s">
        <v>5969</v>
      </c>
      <c r="B4416" s="62" t="s">
        <v>5833</v>
      </c>
      <c r="C4416" s="63">
        <v>108.4</v>
      </c>
    </row>
    <row r="4417" spans="1:3" x14ac:dyDescent="0.15">
      <c r="A4417" s="62" t="s">
        <v>5970</v>
      </c>
      <c r="B4417" s="62" t="s">
        <v>5835</v>
      </c>
      <c r="C4417" s="63">
        <v>86.3</v>
      </c>
    </row>
    <row r="4418" spans="1:3" x14ac:dyDescent="0.15">
      <c r="A4418" s="62" t="s">
        <v>5971</v>
      </c>
      <c r="B4418" s="62" t="s">
        <v>5827</v>
      </c>
      <c r="C4418" s="63">
        <v>86.1</v>
      </c>
    </row>
    <row r="4419" spans="1:3" x14ac:dyDescent="0.15">
      <c r="A4419" s="62" t="s">
        <v>5972</v>
      </c>
      <c r="B4419" s="62" t="s">
        <v>5829</v>
      </c>
      <c r="C4419" s="63">
        <v>124.3</v>
      </c>
    </row>
    <row r="4420" spans="1:3" x14ac:dyDescent="0.15">
      <c r="A4420" s="62" t="s">
        <v>5973</v>
      </c>
      <c r="B4420" s="62" t="s">
        <v>5831</v>
      </c>
      <c r="C4420" s="63">
        <v>120.9</v>
      </c>
    </row>
    <row r="4421" spans="1:3" x14ac:dyDescent="0.15">
      <c r="A4421" s="62" t="s">
        <v>5974</v>
      </c>
      <c r="B4421" s="62" t="s">
        <v>5833</v>
      </c>
      <c r="C4421" s="63">
        <v>108.2</v>
      </c>
    </row>
    <row r="4422" spans="1:3" x14ac:dyDescent="0.15">
      <c r="A4422" s="62" t="s">
        <v>5975</v>
      </c>
      <c r="B4422" s="62" t="s">
        <v>5835</v>
      </c>
      <c r="C4422" s="63">
        <v>86.1</v>
      </c>
    </row>
    <row r="4423" spans="1:3" x14ac:dyDescent="0.15">
      <c r="A4423" s="62" t="s">
        <v>5976</v>
      </c>
      <c r="B4423" s="62" t="s">
        <v>5827</v>
      </c>
      <c r="C4423" s="63">
        <v>85.9</v>
      </c>
    </row>
    <row r="4424" spans="1:3" x14ac:dyDescent="0.15">
      <c r="A4424" s="62" t="s">
        <v>5977</v>
      </c>
      <c r="B4424" s="62" t="s">
        <v>5829</v>
      </c>
      <c r="C4424" s="63">
        <v>124</v>
      </c>
    </row>
    <row r="4425" spans="1:3" x14ac:dyDescent="0.15">
      <c r="A4425" s="62" t="s">
        <v>5978</v>
      </c>
      <c r="B4425" s="62" t="s">
        <v>5831</v>
      </c>
      <c r="C4425" s="63">
        <v>120.6</v>
      </c>
    </row>
    <row r="4426" spans="1:3" x14ac:dyDescent="0.15">
      <c r="A4426" s="62" t="s">
        <v>5979</v>
      </c>
      <c r="B4426" s="62" t="s">
        <v>5833</v>
      </c>
      <c r="C4426" s="63">
        <v>107.9</v>
      </c>
    </row>
    <row r="4427" spans="1:3" x14ac:dyDescent="0.15">
      <c r="A4427" s="62" t="s">
        <v>5980</v>
      </c>
      <c r="B4427" s="62" t="s">
        <v>5835</v>
      </c>
      <c r="C4427" s="63">
        <v>85.9</v>
      </c>
    </row>
    <row r="4428" spans="1:3" x14ac:dyDescent="0.15">
      <c r="A4428" s="62" t="s">
        <v>5981</v>
      </c>
      <c r="B4428" s="62" t="s">
        <v>5827</v>
      </c>
      <c r="C4428" s="63">
        <v>85.7</v>
      </c>
    </row>
    <row r="4429" spans="1:3" x14ac:dyDescent="0.15">
      <c r="A4429" s="62" t="s">
        <v>5982</v>
      </c>
      <c r="B4429" s="62" t="s">
        <v>5829</v>
      </c>
      <c r="C4429" s="63">
        <v>123.7</v>
      </c>
    </row>
    <row r="4430" spans="1:3" x14ac:dyDescent="0.15">
      <c r="A4430" s="62" t="s">
        <v>5983</v>
      </c>
      <c r="B4430" s="62" t="s">
        <v>5831</v>
      </c>
      <c r="C4430" s="63">
        <v>120.3</v>
      </c>
    </row>
    <row r="4431" spans="1:3" x14ac:dyDescent="0.15">
      <c r="A4431" s="62" t="s">
        <v>5984</v>
      </c>
      <c r="B4431" s="62" t="s">
        <v>5833</v>
      </c>
      <c r="C4431" s="63">
        <v>107.6</v>
      </c>
    </row>
    <row r="4432" spans="1:3" x14ac:dyDescent="0.15">
      <c r="A4432" s="62" t="s">
        <v>5985</v>
      </c>
      <c r="B4432" s="62" t="s">
        <v>5835</v>
      </c>
      <c r="C4432" s="63">
        <v>85.7</v>
      </c>
    </row>
    <row r="4433" spans="1:3" x14ac:dyDescent="0.15">
      <c r="A4433" s="62" t="s">
        <v>5986</v>
      </c>
      <c r="B4433" s="62" t="s">
        <v>5827</v>
      </c>
      <c r="C4433" s="63">
        <v>85.5</v>
      </c>
    </row>
    <row r="4434" spans="1:3" x14ac:dyDescent="0.15">
      <c r="A4434" s="62" t="s">
        <v>5987</v>
      </c>
      <c r="B4434" s="62" t="s">
        <v>5829</v>
      </c>
      <c r="C4434" s="63">
        <v>123.4</v>
      </c>
    </row>
    <row r="4435" spans="1:3" x14ac:dyDescent="0.15">
      <c r="A4435" s="62" t="s">
        <v>5988</v>
      </c>
      <c r="B4435" s="62" t="s">
        <v>5831</v>
      </c>
      <c r="C4435" s="63">
        <v>120</v>
      </c>
    </row>
    <row r="4436" spans="1:3" x14ac:dyDescent="0.15">
      <c r="A4436" s="62" t="s">
        <v>5989</v>
      </c>
      <c r="B4436" s="62" t="s">
        <v>5833</v>
      </c>
      <c r="C4436" s="63">
        <v>107.3</v>
      </c>
    </row>
    <row r="4437" spans="1:3" x14ac:dyDescent="0.15">
      <c r="A4437" s="62" t="s">
        <v>5990</v>
      </c>
      <c r="B4437" s="62" t="s">
        <v>5835</v>
      </c>
      <c r="C4437" s="63">
        <v>85.5</v>
      </c>
    </row>
    <row r="4438" spans="1:3" x14ac:dyDescent="0.15">
      <c r="A4438" s="62" t="s">
        <v>5991</v>
      </c>
      <c r="B4438" s="62" t="s">
        <v>5827</v>
      </c>
      <c r="C4438" s="63">
        <v>85.3</v>
      </c>
    </row>
    <row r="4439" spans="1:3" x14ac:dyDescent="0.15">
      <c r="A4439" s="62" t="s">
        <v>5992</v>
      </c>
      <c r="B4439" s="62" t="s">
        <v>5829</v>
      </c>
      <c r="C4439" s="63">
        <v>123.1</v>
      </c>
    </row>
    <row r="4440" spans="1:3" x14ac:dyDescent="0.15">
      <c r="A4440" s="62" t="s">
        <v>5993</v>
      </c>
      <c r="B4440" s="62" t="s">
        <v>5831</v>
      </c>
      <c r="C4440" s="63">
        <v>119.7</v>
      </c>
    </row>
    <row r="4441" spans="1:3" x14ac:dyDescent="0.15">
      <c r="A4441" s="62" t="s">
        <v>5994</v>
      </c>
      <c r="B4441" s="62" t="s">
        <v>5833</v>
      </c>
      <c r="C4441" s="63">
        <v>107.1</v>
      </c>
    </row>
    <row r="4442" spans="1:3" x14ac:dyDescent="0.15">
      <c r="A4442" s="62" t="s">
        <v>5995</v>
      </c>
      <c r="B4442" s="62" t="s">
        <v>5835</v>
      </c>
      <c r="C4442" s="63">
        <v>85.3</v>
      </c>
    </row>
    <row r="4443" spans="1:3" x14ac:dyDescent="0.15">
      <c r="A4443" s="62" t="s">
        <v>5996</v>
      </c>
      <c r="B4443" s="62" t="s">
        <v>5827</v>
      </c>
      <c r="C4443" s="63">
        <v>85.3</v>
      </c>
    </row>
    <row r="4444" spans="1:3" x14ac:dyDescent="0.15">
      <c r="A4444" s="62" t="s">
        <v>5997</v>
      </c>
      <c r="B4444" s="62" t="s">
        <v>5829</v>
      </c>
      <c r="C4444" s="63">
        <v>123.1</v>
      </c>
    </row>
    <row r="4445" spans="1:3" x14ac:dyDescent="0.15">
      <c r="A4445" s="62" t="s">
        <v>5998</v>
      </c>
      <c r="B4445" s="62" t="s">
        <v>5831</v>
      </c>
      <c r="C4445" s="63">
        <v>119.7</v>
      </c>
    </row>
    <row r="4446" spans="1:3" x14ac:dyDescent="0.15">
      <c r="A4446" s="62" t="s">
        <v>5999</v>
      </c>
      <c r="B4446" s="62" t="s">
        <v>5833</v>
      </c>
      <c r="C4446" s="63">
        <v>107.1</v>
      </c>
    </row>
    <row r="4447" spans="1:3" x14ac:dyDescent="0.15">
      <c r="A4447" s="62" t="s">
        <v>6000</v>
      </c>
      <c r="B4447" s="62" t="s">
        <v>5835</v>
      </c>
      <c r="C4447" s="63">
        <v>85.3</v>
      </c>
    </row>
    <row r="4448" spans="1:3" x14ac:dyDescent="0.15">
      <c r="A4448" s="62" t="s">
        <v>6001</v>
      </c>
      <c r="B4448" s="62" t="s">
        <v>5827</v>
      </c>
      <c r="C4448" s="63">
        <v>85.3</v>
      </c>
    </row>
    <row r="4449" spans="1:3" x14ac:dyDescent="0.15">
      <c r="A4449" s="62" t="s">
        <v>6002</v>
      </c>
      <c r="B4449" s="62" t="s">
        <v>5829</v>
      </c>
      <c r="C4449" s="63">
        <v>123.1</v>
      </c>
    </row>
    <row r="4450" spans="1:3" x14ac:dyDescent="0.15">
      <c r="A4450" s="62" t="s">
        <v>6003</v>
      </c>
      <c r="B4450" s="62" t="s">
        <v>5831</v>
      </c>
      <c r="C4450" s="63">
        <v>119.7</v>
      </c>
    </row>
    <row r="4451" spans="1:3" x14ac:dyDescent="0.15">
      <c r="A4451" s="62" t="s">
        <v>6004</v>
      </c>
      <c r="B4451" s="62" t="s">
        <v>5833</v>
      </c>
      <c r="C4451" s="63">
        <v>107.1</v>
      </c>
    </row>
    <row r="4452" spans="1:3" x14ac:dyDescent="0.15">
      <c r="A4452" s="62" t="s">
        <v>6005</v>
      </c>
      <c r="B4452" s="62" t="s">
        <v>5835</v>
      </c>
      <c r="C4452" s="63">
        <v>85.3</v>
      </c>
    </row>
    <row r="4453" spans="1:3" x14ac:dyDescent="0.15">
      <c r="A4453" s="62" t="s">
        <v>6006</v>
      </c>
      <c r="B4453" s="62" t="s">
        <v>5827</v>
      </c>
      <c r="C4453" s="63">
        <v>85.3</v>
      </c>
    </row>
    <row r="4454" spans="1:3" x14ac:dyDescent="0.15">
      <c r="A4454" s="62" t="s">
        <v>6007</v>
      </c>
      <c r="B4454" s="62" t="s">
        <v>5829</v>
      </c>
      <c r="C4454" s="63">
        <v>123.1</v>
      </c>
    </row>
    <row r="4455" spans="1:3" x14ac:dyDescent="0.15">
      <c r="A4455" s="62" t="s">
        <v>6008</v>
      </c>
      <c r="B4455" s="62" t="s">
        <v>5831</v>
      </c>
      <c r="C4455" s="63">
        <v>119.7</v>
      </c>
    </row>
    <row r="4456" spans="1:3" x14ac:dyDescent="0.15">
      <c r="A4456" s="62" t="s">
        <v>6009</v>
      </c>
      <c r="B4456" s="62" t="s">
        <v>5833</v>
      </c>
      <c r="C4456" s="63">
        <v>107.1</v>
      </c>
    </row>
    <row r="4457" spans="1:3" x14ac:dyDescent="0.15">
      <c r="A4457" s="62" t="s">
        <v>6010</v>
      </c>
      <c r="B4457" s="62" t="s">
        <v>5835</v>
      </c>
      <c r="C4457" s="63">
        <v>85.3</v>
      </c>
    </row>
    <row r="4458" spans="1:3" x14ac:dyDescent="0.15">
      <c r="A4458" s="62" t="s">
        <v>6011</v>
      </c>
      <c r="B4458" s="62" t="s">
        <v>6012</v>
      </c>
      <c r="C4458" s="63">
        <v>0</v>
      </c>
    </row>
    <row r="4459" spans="1:3" x14ac:dyDescent="0.15">
      <c r="A4459" s="62" t="s">
        <v>6013</v>
      </c>
      <c r="B4459" s="62" t="s">
        <v>6014</v>
      </c>
      <c r="C4459" s="63">
        <v>0</v>
      </c>
    </row>
    <row r="4460" spans="1:3" x14ac:dyDescent="0.15">
      <c r="A4460" s="62" t="s">
        <v>6015</v>
      </c>
      <c r="B4460" s="62" t="s">
        <v>6016</v>
      </c>
      <c r="C4460" s="63">
        <v>0</v>
      </c>
    </row>
    <row r="4461" spans="1:3" x14ac:dyDescent="0.15">
      <c r="A4461" s="62" t="s">
        <v>6017</v>
      </c>
      <c r="B4461" s="62" t="s">
        <v>6018</v>
      </c>
      <c r="C4461" s="63">
        <v>0</v>
      </c>
    </row>
    <row r="4462" spans="1:3" x14ac:dyDescent="0.15">
      <c r="A4462" s="62" t="s">
        <v>6019</v>
      </c>
      <c r="B4462" s="62" t="s">
        <v>6020</v>
      </c>
      <c r="C4462" s="63">
        <v>0</v>
      </c>
    </row>
    <row r="4463" spans="1:3" x14ac:dyDescent="0.15">
      <c r="A4463" s="62" t="s">
        <v>6021</v>
      </c>
      <c r="B4463" s="62" t="s">
        <v>6022</v>
      </c>
      <c r="C4463" s="63">
        <v>0</v>
      </c>
    </row>
    <row r="4464" spans="1:3" x14ac:dyDescent="0.15">
      <c r="A4464" s="62" t="s">
        <v>6023</v>
      </c>
      <c r="B4464" s="62" t="s">
        <v>6022</v>
      </c>
      <c r="C4464" s="63">
        <v>0</v>
      </c>
    </row>
    <row r="4465" spans="1:3" x14ac:dyDescent="0.15">
      <c r="A4465" s="62" t="s">
        <v>6024</v>
      </c>
      <c r="B4465" s="62" t="s">
        <v>6025</v>
      </c>
      <c r="C4465" s="63">
        <v>0</v>
      </c>
    </row>
    <row r="4466" spans="1:3" x14ac:dyDescent="0.15">
      <c r="A4466" s="62" t="s">
        <v>6026</v>
      </c>
      <c r="B4466" s="62" t="s">
        <v>6027</v>
      </c>
      <c r="C4466" s="63">
        <v>0</v>
      </c>
    </row>
    <row r="4467" spans="1:3" x14ac:dyDescent="0.15">
      <c r="A4467" s="62" t="s">
        <v>6028</v>
      </c>
      <c r="B4467" s="62" t="s">
        <v>6025</v>
      </c>
      <c r="C4467" s="63">
        <v>0</v>
      </c>
    </row>
    <row r="4468" spans="1:3" x14ac:dyDescent="0.15">
      <c r="A4468" s="62" t="s">
        <v>6029</v>
      </c>
      <c r="B4468" s="62" t="s">
        <v>6027</v>
      </c>
      <c r="C4468" s="63">
        <v>0</v>
      </c>
    </row>
    <row r="4469" spans="1:3" x14ac:dyDescent="0.15">
      <c r="A4469" s="62" t="s">
        <v>6030</v>
      </c>
      <c r="B4469" s="62" t="s">
        <v>6031</v>
      </c>
      <c r="C4469" s="63">
        <v>0</v>
      </c>
    </row>
    <row r="4470" spans="1:3" x14ac:dyDescent="0.15">
      <c r="A4470" s="62" t="s">
        <v>6032</v>
      </c>
      <c r="B4470" s="62" t="s">
        <v>453</v>
      </c>
      <c r="C4470" s="63">
        <v>0</v>
      </c>
    </row>
    <row r="4471" spans="1:3" x14ac:dyDescent="0.15">
      <c r="A4471" s="62" t="s">
        <v>6033</v>
      </c>
      <c r="B4471" s="62" t="s">
        <v>455</v>
      </c>
      <c r="C4471" s="63">
        <v>0</v>
      </c>
    </row>
    <row r="4472" spans="1:3" x14ac:dyDescent="0.15">
      <c r="A4472" s="62" t="s">
        <v>6034</v>
      </c>
      <c r="B4472" s="62" t="s">
        <v>529</v>
      </c>
      <c r="C4472" s="63">
        <v>0</v>
      </c>
    </row>
    <row r="4473" spans="1:3" x14ac:dyDescent="0.15">
      <c r="A4473" s="62" t="s">
        <v>6035</v>
      </c>
      <c r="B4473" s="62" t="s">
        <v>459</v>
      </c>
      <c r="C4473" s="63">
        <v>0</v>
      </c>
    </row>
    <row r="4474" spans="1:3" x14ac:dyDescent="0.15">
      <c r="A4474" s="62" t="s">
        <v>6036</v>
      </c>
      <c r="B4474" s="62" t="s">
        <v>461</v>
      </c>
      <c r="C4474" s="63">
        <v>0</v>
      </c>
    </row>
    <row r="4475" spans="1:3" x14ac:dyDescent="0.15">
      <c r="A4475" s="62" t="s">
        <v>6037</v>
      </c>
      <c r="B4475" s="62" t="s">
        <v>463</v>
      </c>
      <c r="C4475" s="63">
        <v>0</v>
      </c>
    </row>
    <row r="4476" spans="1:3" x14ac:dyDescent="0.15">
      <c r="A4476" s="62" t="s">
        <v>6038</v>
      </c>
      <c r="B4476" s="62" t="s">
        <v>465</v>
      </c>
      <c r="C4476" s="63">
        <v>0</v>
      </c>
    </row>
    <row r="4477" spans="1:3" x14ac:dyDescent="0.15">
      <c r="A4477" s="62" t="s">
        <v>6039</v>
      </c>
      <c r="B4477" s="62" t="s">
        <v>467</v>
      </c>
      <c r="C4477" s="63">
        <v>0</v>
      </c>
    </row>
    <row r="4478" spans="1:3" x14ac:dyDescent="0.15">
      <c r="A4478" s="62" t="s">
        <v>6040</v>
      </c>
      <c r="B4478" s="62" t="s">
        <v>469</v>
      </c>
      <c r="C4478" s="63">
        <v>0</v>
      </c>
    </row>
    <row r="4479" spans="1:3" x14ac:dyDescent="0.15">
      <c r="A4479" s="62" t="s">
        <v>6041</v>
      </c>
      <c r="B4479" s="62" t="s">
        <v>471</v>
      </c>
      <c r="C4479" s="63">
        <v>0</v>
      </c>
    </row>
    <row r="4480" spans="1:3" x14ac:dyDescent="0.15">
      <c r="A4480" s="62" t="s">
        <v>6042</v>
      </c>
      <c r="B4480" s="62" t="s">
        <v>473</v>
      </c>
      <c r="C4480" s="63">
        <v>0</v>
      </c>
    </row>
    <row r="4481" spans="1:3" x14ac:dyDescent="0.15">
      <c r="A4481" s="62" t="s">
        <v>6043</v>
      </c>
      <c r="B4481" s="62" t="s">
        <v>475</v>
      </c>
      <c r="C4481" s="63">
        <v>0</v>
      </c>
    </row>
    <row r="4482" spans="1:3" x14ac:dyDescent="0.15">
      <c r="A4482" s="62" t="s">
        <v>6044</v>
      </c>
      <c r="B4482" s="62" t="s">
        <v>6045</v>
      </c>
      <c r="C4482" s="63">
        <v>0</v>
      </c>
    </row>
    <row r="4483" spans="1:3" x14ac:dyDescent="0.15">
      <c r="A4483" s="62" t="s">
        <v>6046</v>
      </c>
      <c r="B4483" s="62" t="s">
        <v>479</v>
      </c>
      <c r="C4483" s="63">
        <v>0</v>
      </c>
    </row>
    <row r="4484" spans="1:3" x14ac:dyDescent="0.15">
      <c r="A4484" s="62" t="s">
        <v>6047</v>
      </c>
      <c r="B4484" s="62" t="s">
        <v>453</v>
      </c>
      <c r="C4484" s="63">
        <v>0</v>
      </c>
    </row>
    <row r="4485" spans="1:3" x14ac:dyDescent="0.15">
      <c r="A4485" s="62" t="s">
        <v>6048</v>
      </c>
      <c r="B4485" s="62" t="s">
        <v>453</v>
      </c>
      <c r="C4485" s="63">
        <v>0</v>
      </c>
    </row>
    <row r="4486" spans="1:3" x14ac:dyDescent="0.15">
      <c r="A4486" s="62" t="s">
        <v>6049</v>
      </c>
      <c r="B4486" s="62" t="s">
        <v>455</v>
      </c>
      <c r="C4486" s="63">
        <v>0</v>
      </c>
    </row>
    <row r="4487" spans="1:3" x14ac:dyDescent="0.15">
      <c r="A4487" s="62" t="s">
        <v>6050</v>
      </c>
      <c r="B4487" s="62" t="s">
        <v>455</v>
      </c>
      <c r="C4487" s="63">
        <v>0</v>
      </c>
    </row>
    <row r="4488" spans="1:3" x14ac:dyDescent="0.15">
      <c r="A4488" s="62" t="s">
        <v>6051</v>
      </c>
      <c r="B4488" s="62" t="s">
        <v>529</v>
      </c>
      <c r="C4488" s="63">
        <v>0</v>
      </c>
    </row>
    <row r="4489" spans="1:3" x14ac:dyDescent="0.15">
      <c r="A4489" s="62" t="s">
        <v>6052</v>
      </c>
      <c r="B4489" s="62" t="s">
        <v>529</v>
      </c>
      <c r="C4489" s="63">
        <v>0</v>
      </c>
    </row>
    <row r="4490" spans="1:3" x14ac:dyDescent="0.15">
      <c r="A4490" s="62" t="s">
        <v>6053</v>
      </c>
      <c r="B4490" s="62" t="s">
        <v>459</v>
      </c>
      <c r="C4490" s="63">
        <v>0</v>
      </c>
    </row>
    <row r="4491" spans="1:3" x14ac:dyDescent="0.15">
      <c r="A4491" s="62" t="s">
        <v>6054</v>
      </c>
      <c r="B4491" s="62" t="s">
        <v>459</v>
      </c>
      <c r="C4491" s="63">
        <v>0</v>
      </c>
    </row>
    <row r="4492" spans="1:3" x14ac:dyDescent="0.15">
      <c r="A4492" s="62" t="s">
        <v>6055</v>
      </c>
      <c r="B4492" s="62" t="s">
        <v>461</v>
      </c>
      <c r="C4492" s="63">
        <v>0</v>
      </c>
    </row>
    <row r="4493" spans="1:3" x14ac:dyDescent="0.15">
      <c r="A4493" s="62" t="s">
        <v>6056</v>
      </c>
      <c r="B4493" s="62" t="s">
        <v>461</v>
      </c>
      <c r="C4493" s="63">
        <v>0</v>
      </c>
    </row>
    <row r="4494" spans="1:3" x14ac:dyDescent="0.15">
      <c r="A4494" s="62" t="s">
        <v>6057</v>
      </c>
      <c r="B4494" s="62" t="s">
        <v>463</v>
      </c>
      <c r="C4494" s="63">
        <v>0</v>
      </c>
    </row>
    <row r="4495" spans="1:3" x14ac:dyDescent="0.15">
      <c r="A4495" s="62" t="s">
        <v>6058</v>
      </c>
      <c r="B4495" s="62" t="s">
        <v>465</v>
      </c>
      <c r="C4495" s="63">
        <v>0</v>
      </c>
    </row>
    <row r="4496" spans="1:3" x14ac:dyDescent="0.15">
      <c r="A4496" s="62" t="s">
        <v>6059</v>
      </c>
      <c r="B4496" s="62" t="s">
        <v>465</v>
      </c>
      <c r="C4496" s="63">
        <v>0</v>
      </c>
    </row>
    <row r="4497" spans="1:3" x14ac:dyDescent="0.15">
      <c r="A4497" s="62" t="s">
        <v>6060</v>
      </c>
      <c r="B4497" s="62" t="s">
        <v>467</v>
      </c>
      <c r="C4497" s="63">
        <v>0</v>
      </c>
    </row>
    <row r="4498" spans="1:3" x14ac:dyDescent="0.15">
      <c r="A4498" s="62" t="s">
        <v>6061</v>
      </c>
      <c r="B4498" s="62" t="s">
        <v>467</v>
      </c>
      <c r="C4498" s="63">
        <v>0</v>
      </c>
    </row>
    <row r="4499" spans="1:3" x14ac:dyDescent="0.15">
      <c r="A4499" s="62" t="s">
        <v>6062</v>
      </c>
      <c r="B4499" s="62" t="s">
        <v>469</v>
      </c>
      <c r="C4499" s="63">
        <v>0</v>
      </c>
    </row>
    <row r="4500" spans="1:3" x14ac:dyDescent="0.15">
      <c r="A4500" s="62" t="s">
        <v>6063</v>
      </c>
      <c r="B4500" s="62" t="s">
        <v>469</v>
      </c>
      <c r="C4500" s="63">
        <v>0</v>
      </c>
    </row>
    <row r="4501" spans="1:3" x14ac:dyDescent="0.15">
      <c r="A4501" s="62" t="s">
        <v>6064</v>
      </c>
      <c r="B4501" s="62" t="s">
        <v>471</v>
      </c>
      <c r="C4501" s="63">
        <v>0</v>
      </c>
    </row>
    <row r="4502" spans="1:3" x14ac:dyDescent="0.15">
      <c r="A4502" s="62" t="s">
        <v>6065</v>
      </c>
      <c r="B4502" s="62" t="s">
        <v>471</v>
      </c>
      <c r="C4502" s="63">
        <v>0</v>
      </c>
    </row>
    <row r="4503" spans="1:3" x14ac:dyDescent="0.15">
      <c r="A4503" s="62" t="s">
        <v>6066</v>
      </c>
      <c r="B4503" s="62" t="s">
        <v>473</v>
      </c>
      <c r="C4503" s="63">
        <v>0</v>
      </c>
    </row>
    <row r="4504" spans="1:3" x14ac:dyDescent="0.15">
      <c r="A4504" s="62" t="s">
        <v>6067</v>
      </c>
      <c r="B4504" s="62" t="s">
        <v>473</v>
      </c>
      <c r="C4504" s="63">
        <v>0</v>
      </c>
    </row>
    <row r="4505" spans="1:3" x14ac:dyDescent="0.15">
      <c r="A4505" s="62" t="s">
        <v>6068</v>
      </c>
      <c r="B4505" s="62" t="s">
        <v>475</v>
      </c>
      <c r="C4505" s="63">
        <v>0</v>
      </c>
    </row>
    <row r="4506" spans="1:3" x14ac:dyDescent="0.15">
      <c r="A4506" s="62" t="s">
        <v>6069</v>
      </c>
      <c r="B4506" s="62" t="s">
        <v>475</v>
      </c>
      <c r="C4506" s="63">
        <v>0</v>
      </c>
    </row>
    <row r="4507" spans="1:3" x14ac:dyDescent="0.15">
      <c r="A4507" s="62" t="s">
        <v>6070</v>
      </c>
      <c r="B4507" s="62" t="s">
        <v>6045</v>
      </c>
      <c r="C4507" s="63">
        <v>0</v>
      </c>
    </row>
    <row r="4508" spans="1:3" x14ac:dyDescent="0.15">
      <c r="A4508" s="62" t="s">
        <v>6071</v>
      </c>
      <c r="B4508" s="62" t="s">
        <v>479</v>
      </c>
      <c r="C4508" s="63">
        <v>0</v>
      </c>
    </row>
    <row r="4509" spans="1:3" x14ac:dyDescent="0.15">
      <c r="A4509" s="62" t="s">
        <v>6072</v>
      </c>
      <c r="B4509" s="62" t="s">
        <v>481</v>
      </c>
      <c r="C4509" s="63">
        <v>0</v>
      </c>
    </row>
    <row r="4510" spans="1:3" x14ac:dyDescent="0.15">
      <c r="A4510" s="62" t="s">
        <v>6073</v>
      </c>
      <c r="B4510" s="62" t="s">
        <v>481</v>
      </c>
      <c r="C4510" s="63">
        <v>0</v>
      </c>
    </row>
    <row r="4511" spans="1:3" x14ac:dyDescent="0.15">
      <c r="A4511" s="62" t="s">
        <v>6074</v>
      </c>
      <c r="B4511" s="62" t="s">
        <v>483</v>
      </c>
      <c r="C4511" s="63">
        <v>0</v>
      </c>
    </row>
    <row r="4512" spans="1:3" x14ac:dyDescent="0.15">
      <c r="A4512" s="62" t="s">
        <v>6075</v>
      </c>
      <c r="B4512" s="62" t="s">
        <v>483</v>
      </c>
      <c r="C4512" s="63">
        <v>0</v>
      </c>
    </row>
    <row r="4513" spans="1:2" x14ac:dyDescent="0.15">
      <c r="A4513" s="62" t="s">
        <v>83</v>
      </c>
      <c r="B4513" s="62" t="s">
        <v>85</v>
      </c>
    </row>
    <row r="4514" spans="1:2" x14ac:dyDescent="0.15">
      <c r="A4514" s="62" t="s">
        <v>6076</v>
      </c>
      <c r="B4514" s="62" t="s">
        <v>6077</v>
      </c>
    </row>
    <row r="4515" spans="1:2" x14ac:dyDescent="0.15">
      <c r="A4515" s="62" t="s">
        <v>6078</v>
      </c>
      <c r="B4515" s="62" t="s">
        <v>6079</v>
      </c>
    </row>
    <row r="4516" spans="1:2" x14ac:dyDescent="0.15">
      <c r="A4516" s="62" t="s">
        <v>6080</v>
      </c>
      <c r="B4516" s="62" t="s">
        <v>6081</v>
      </c>
    </row>
    <row r="4517" spans="1:2" x14ac:dyDescent="0.15">
      <c r="A4517" s="62" t="s">
        <v>6082</v>
      </c>
      <c r="B4517" s="62" t="s">
        <v>6083</v>
      </c>
    </row>
    <row r="4518" spans="1:2" x14ac:dyDescent="0.15">
      <c r="A4518" s="62" t="s">
        <v>6084</v>
      </c>
      <c r="B4518" s="62" t="s">
        <v>6085</v>
      </c>
    </row>
    <row r="4519" spans="1:2" x14ac:dyDescent="0.15">
      <c r="A4519" s="62" t="s">
        <v>6086</v>
      </c>
      <c r="B4519" s="62" t="s">
        <v>6087</v>
      </c>
    </row>
    <row r="4520" spans="1:2" x14ac:dyDescent="0.15">
      <c r="A4520" s="62" t="s">
        <v>6088</v>
      </c>
      <c r="B4520" s="62" t="s">
        <v>85</v>
      </c>
    </row>
    <row r="4521" spans="1:2" x14ac:dyDescent="0.15">
      <c r="A4521" s="62" t="s">
        <v>6090</v>
      </c>
      <c r="B4521" s="62" t="s">
        <v>6077</v>
      </c>
    </row>
    <row r="4522" spans="1:2" x14ac:dyDescent="0.15">
      <c r="A4522" s="62" t="s">
        <v>6091</v>
      </c>
      <c r="B4522" s="62" t="s">
        <v>6079</v>
      </c>
    </row>
    <row r="4523" spans="1:2" x14ac:dyDescent="0.15">
      <c r="A4523" s="62" t="s">
        <v>6092</v>
      </c>
      <c r="B4523" s="62" t="s">
        <v>6081</v>
      </c>
    </row>
    <row r="4524" spans="1:2" x14ac:dyDescent="0.15">
      <c r="A4524" s="62" t="s">
        <v>6093</v>
      </c>
      <c r="B4524" s="62" t="s">
        <v>6083</v>
      </c>
    </row>
    <row r="4525" spans="1:2" x14ac:dyDescent="0.15">
      <c r="A4525" s="62" t="s">
        <v>6094</v>
      </c>
      <c r="B4525" s="62" t="s">
        <v>6085</v>
      </c>
    </row>
    <row r="4526" spans="1:2" x14ac:dyDescent="0.15">
      <c r="A4526" s="62" t="s">
        <v>6095</v>
      </c>
      <c r="B4526" s="62" t="s">
        <v>6087</v>
      </c>
    </row>
    <row r="4527" spans="1:2" x14ac:dyDescent="0.15">
      <c r="A4527" s="62" t="s">
        <v>6096</v>
      </c>
      <c r="B4527" s="62" t="s">
        <v>85</v>
      </c>
    </row>
    <row r="4528" spans="1:2" x14ac:dyDescent="0.15">
      <c r="A4528" s="62" t="s">
        <v>6097</v>
      </c>
      <c r="B4528" s="62" t="s">
        <v>6077</v>
      </c>
    </row>
    <row r="4529" spans="1:2" x14ac:dyDescent="0.15">
      <c r="A4529" s="62" t="s">
        <v>6098</v>
      </c>
      <c r="B4529" s="62" t="s">
        <v>6079</v>
      </c>
    </row>
    <row r="4530" spans="1:2" x14ac:dyDescent="0.15">
      <c r="A4530" s="62" t="s">
        <v>6099</v>
      </c>
      <c r="B4530" s="62" t="s">
        <v>6081</v>
      </c>
    </row>
    <row r="4531" spans="1:2" x14ac:dyDescent="0.15">
      <c r="A4531" s="62" t="s">
        <v>6100</v>
      </c>
      <c r="B4531" s="62" t="s">
        <v>6083</v>
      </c>
    </row>
    <row r="4532" spans="1:2" x14ac:dyDescent="0.15">
      <c r="A4532" s="62" t="s">
        <v>6101</v>
      </c>
      <c r="B4532" s="62" t="s">
        <v>6085</v>
      </c>
    </row>
    <row r="4533" spans="1:2" x14ac:dyDescent="0.15">
      <c r="A4533" s="62" t="s">
        <v>6102</v>
      </c>
      <c r="B4533" s="62" t="s">
        <v>6087</v>
      </c>
    </row>
    <row r="4534" spans="1:2" x14ac:dyDescent="0.15">
      <c r="A4534" s="62" t="s">
        <v>6103</v>
      </c>
      <c r="B4534" s="62" t="s">
        <v>85</v>
      </c>
    </row>
    <row r="4535" spans="1:2" x14ac:dyDescent="0.15">
      <c r="A4535" s="62" t="s">
        <v>6104</v>
      </c>
      <c r="B4535" s="62" t="s">
        <v>6077</v>
      </c>
    </row>
    <row r="4536" spans="1:2" x14ac:dyDescent="0.15">
      <c r="A4536" s="62" t="s">
        <v>6105</v>
      </c>
      <c r="B4536" s="62" t="s">
        <v>6079</v>
      </c>
    </row>
    <row r="4537" spans="1:2" x14ac:dyDescent="0.15">
      <c r="A4537" s="62" t="s">
        <v>6106</v>
      </c>
      <c r="B4537" s="62" t="s">
        <v>6081</v>
      </c>
    </row>
    <row r="4538" spans="1:2" x14ac:dyDescent="0.15">
      <c r="A4538" s="62" t="s">
        <v>6107</v>
      </c>
      <c r="B4538" s="62" t="s">
        <v>6083</v>
      </c>
    </row>
    <row r="4539" spans="1:2" x14ac:dyDescent="0.15">
      <c r="A4539" s="62" t="s">
        <v>6108</v>
      </c>
      <c r="B4539" s="62" t="s">
        <v>6085</v>
      </c>
    </row>
    <row r="4540" spans="1:2" x14ac:dyDescent="0.15">
      <c r="A4540" s="62" t="s">
        <v>6109</v>
      </c>
      <c r="B4540" s="62" t="s">
        <v>6087</v>
      </c>
    </row>
    <row r="4541" spans="1:2" x14ac:dyDescent="0.15">
      <c r="A4541" s="62" t="s">
        <v>6110</v>
      </c>
      <c r="B4541" s="62" t="s">
        <v>85</v>
      </c>
    </row>
    <row r="4542" spans="1:2" x14ac:dyDescent="0.15">
      <c r="A4542" s="62" t="s">
        <v>6111</v>
      </c>
      <c r="B4542" s="62" t="s">
        <v>6077</v>
      </c>
    </row>
    <row r="4543" spans="1:2" x14ac:dyDescent="0.15">
      <c r="A4543" s="62" t="s">
        <v>6112</v>
      </c>
      <c r="B4543" s="62" t="s">
        <v>6079</v>
      </c>
    </row>
    <row r="4544" spans="1:2" x14ac:dyDescent="0.15">
      <c r="A4544" s="62" t="s">
        <v>6113</v>
      </c>
      <c r="B4544" s="62" t="s">
        <v>6081</v>
      </c>
    </row>
    <row r="4545" spans="1:2" x14ac:dyDescent="0.15">
      <c r="A4545" s="62" t="s">
        <v>6114</v>
      </c>
      <c r="B4545" s="62" t="s">
        <v>6083</v>
      </c>
    </row>
    <row r="4546" spans="1:2" x14ac:dyDescent="0.15">
      <c r="A4546" s="62" t="s">
        <v>6115</v>
      </c>
      <c r="B4546" s="62" t="s">
        <v>6085</v>
      </c>
    </row>
    <row r="4547" spans="1:2" x14ac:dyDescent="0.15">
      <c r="A4547" s="62" t="s">
        <v>6116</v>
      </c>
      <c r="B4547" s="62" t="s">
        <v>6087</v>
      </c>
    </row>
    <row r="4548" spans="1:2" x14ac:dyDescent="0.15">
      <c r="A4548" s="62" t="s">
        <v>6117</v>
      </c>
      <c r="B4548" s="62" t="s">
        <v>85</v>
      </c>
    </row>
    <row r="4549" spans="1:2" x14ac:dyDescent="0.15">
      <c r="A4549" s="62" t="s">
        <v>6119</v>
      </c>
      <c r="B4549" s="62" t="s">
        <v>6077</v>
      </c>
    </row>
    <row r="4550" spans="1:2" x14ac:dyDescent="0.15">
      <c r="A4550" s="62" t="s">
        <v>6120</v>
      </c>
      <c r="B4550" s="62" t="s">
        <v>6079</v>
      </c>
    </row>
    <row r="4551" spans="1:2" x14ac:dyDescent="0.15">
      <c r="A4551" s="62" t="s">
        <v>6121</v>
      </c>
      <c r="B4551" s="62" t="s">
        <v>6081</v>
      </c>
    </row>
    <row r="4552" spans="1:2" x14ac:dyDescent="0.15">
      <c r="A4552" s="62" t="s">
        <v>6122</v>
      </c>
      <c r="B4552" s="62" t="s">
        <v>6083</v>
      </c>
    </row>
    <row r="4553" spans="1:2" x14ac:dyDescent="0.15">
      <c r="A4553" s="62" t="s">
        <v>6123</v>
      </c>
      <c r="B4553" s="62" t="s">
        <v>6085</v>
      </c>
    </row>
    <row r="4554" spans="1:2" x14ac:dyDescent="0.15">
      <c r="A4554" s="62" t="s">
        <v>6124</v>
      </c>
      <c r="B4554" s="62" t="s">
        <v>6087</v>
      </c>
    </row>
    <row r="4555" spans="1:2" x14ac:dyDescent="0.15">
      <c r="A4555" s="62" t="s">
        <v>6125</v>
      </c>
      <c r="B4555" s="62" t="s">
        <v>85</v>
      </c>
    </row>
    <row r="4556" spans="1:2" x14ac:dyDescent="0.15">
      <c r="A4556" s="62" t="s">
        <v>6127</v>
      </c>
      <c r="B4556" s="62" t="s">
        <v>6077</v>
      </c>
    </row>
    <row r="4557" spans="1:2" x14ac:dyDescent="0.15">
      <c r="A4557" s="62" t="s">
        <v>6128</v>
      </c>
      <c r="B4557" s="62" t="s">
        <v>6079</v>
      </c>
    </row>
    <row r="4558" spans="1:2" x14ac:dyDescent="0.15">
      <c r="A4558" s="62" t="s">
        <v>6129</v>
      </c>
      <c r="B4558" s="62" t="s">
        <v>6081</v>
      </c>
    </row>
    <row r="4559" spans="1:2" x14ac:dyDescent="0.15">
      <c r="A4559" s="62" t="s">
        <v>6130</v>
      </c>
      <c r="B4559" s="62" t="s">
        <v>6083</v>
      </c>
    </row>
    <row r="4560" spans="1:2" x14ac:dyDescent="0.15">
      <c r="A4560" s="62" t="s">
        <v>6131</v>
      </c>
      <c r="B4560" s="62" t="s">
        <v>6085</v>
      </c>
    </row>
    <row r="4561" spans="1:2" x14ac:dyDescent="0.15">
      <c r="A4561" s="62" t="s">
        <v>6132</v>
      </c>
      <c r="B4561" s="62" t="s">
        <v>6087</v>
      </c>
    </row>
    <row r="4562" spans="1:2" x14ac:dyDescent="0.15">
      <c r="A4562" s="62" t="s">
        <v>6133</v>
      </c>
      <c r="B4562" s="62" t="s">
        <v>85</v>
      </c>
    </row>
    <row r="4563" spans="1:2" x14ac:dyDescent="0.15">
      <c r="A4563" s="62" t="s">
        <v>6135</v>
      </c>
      <c r="B4563" s="62" t="s">
        <v>6077</v>
      </c>
    </row>
    <row r="4564" spans="1:2" x14ac:dyDescent="0.15">
      <c r="A4564" s="62" t="s">
        <v>6136</v>
      </c>
      <c r="B4564" s="62" t="s">
        <v>6079</v>
      </c>
    </row>
    <row r="4565" spans="1:2" x14ac:dyDescent="0.15">
      <c r="A4565" s="62" t="s">
        <v>6137</v>
      </c>
      <c r="B4565" s="62" t="s">
        <v>6081</v>
      </c>
    </row>
    <row r="4566" spans="1:2" x14ac:dyDescent="0.15">
      <c r="A4566" s="62" t="s">
        <v>6138</v>
      </c>
      <c r="B4566" s="62" t="s">
        <v>6083</v>
      </c>
    </row>
    <row r="4567" spans="1:2" x14ac:dyDescent="0.15">
      <c r="A4567" s="62" t="s">
        <v>6139</v>
      </c>
      <c r="B4567" s="62" t="s">
        <v>6085</v>
      </c>
    </row>
    <row r="4568" spans="1:2" x14ac:dyDescent="0.15">
      <c r="A4568" s="62" t="s">
        <v>6140</v>
      </c>
      <c r="B4568" s="62" t="s">
        <v>6087</v>
      </c>
    </row>
    <row r="4569" spans="1:2" x14ac:dyDescent="0.15">
      <c r="A4569" s="62" t="s">
        <v>6141</v>
      </c>
      <c r="B4569" s="62" t="s">
        <v>85</v>
      </c>
    </row>
    <row r="4570" spans="1:2" x14ac:dyDescent="0.15">
      <c r="A4570" s="62" t="s">
        <v>6142</v>
      </c>
      <c r="B4570" s="62" t="s">
        <v>6077</v>
      </c>
    </row>
    <row r="4571" spans="1:2" x14ac:dyDescent="0.15">
      <c r="A4571" s="62" t="s">
        <v>6143</v>
      </c>
      <c r="B4571" s="62" t="s">
        <v>6079</v>
      </c>
    </row>
    <row r="4572" spans="1:2" x14ac:dyDescent="0.15">
      <c r="A4572" s="62" t="s">
        <v>6144</v>
      </c>
      <c r="B4572" s="62" t="s">
        <v>6081</v>
      </c>
    </row>
    <row r="4573" spans="1:2" x14ac:dyDescent="0.15">
      <c r="A4573" s="62" t="s">
        <v>6145</v>
      </c>
      <c r="B4573" s="62" t="s">
        <v>6083</v>
      </c>
    </row>
    <row r="4574" spans="1:2" x14ac:dyDescent="0.15">
      <c r="A4574" s="62" t="s">
        <v>6146</v>
      </c>
      <c r="B4574" s="62" t="s">
        <v>6085</v>
      </c>
    </row>
    <row r="4575" spans="1:2" x14ac:dyDescent="0.15">
      <c r="A4575" s="62" t="s">
        <v>6147</v>
      </c>
      <c r="B4575" s="62" t="s">
        <v>6087</v>
      </c>
    </row>
    <row r="4576" spans="1:2" x14ac:dyDescent="0.15">
      <c r="A4576" s="62" t="s">
        <v>6148</v>
      </c>
      <c r="B4576" s="62" t="s">
        <v>85</v>
      </c>
    </row>
    <row r="4577" spans="1:2" x14ac:dyDescent="0.15">
      <c r="A4577" s="62" t="s">
        <v>6149</v>
      </c>
      <c r="B4577" s="62" t="s">
        <v>6077</v>
      </c>
    </row>
    <row r="4578" spans="1:2" x14ac:dyDescent="0.15">
      <c r="A4578" s="62" t="s">
        <v>6150</v>
      </c>
      <c r="B4578" s="62" t="s">
        <v>6079</v>
      </c>
    </row>
    <row r="4579" spans="1:2" x14ac:dyDescent="0.15">
      <c r="A4579" s="62" t="s">
        <v>6151</v>
      </c>
      <c r="B4579" s="62" t="s">
        <v>6081</v>
      </c>
    </row>
    <row r="4580" spans="1:2" x14ac:dyDescent="0.15">
      <c r="A4580" s="62" t="s">
        <v>6152</v>
      </c>
      <c r="B4580" s="62" t="s">
        <v>6083</v>
      </c>
    </row>
    <row r="4581" spans="1:2" x14ac:dyDescent="0.15">
      <c r="A4581" s="62" t="s">
        <v>6153</v>
      </c>
      <c r="B4581" s="62" t="s">
        <v>6085</v>
      </c>
    </row>
    <row r="4582" spans="1:2" x14ac:dyDescent="0.15">
      <c r="A4582" s="62" t="s">
        <v>6154</v>
      </c>
      <c r="B4582" s="62" t="s">
        <v>6087</v>
      </c>
    </row>
    <row r="4583" spans="1:2" x14ac:dyDescent="0.15">
      <c r="A4583" s="62" t="s">
        <v>6155</v>
      </c>
      <c r="B4583" s="62" t="s">
        <v>85</v>
      </c>
    </row>
    <row r="4584" spans="1:2" x14ac:dyDescent="0.15">
      <c r="A4584" s="62" t="s">
        <v>6157</v>
      </c>
      <c r="B4584" s="62" t="s">
        <v>6077</v>
      </c>
    </row>
    <row r="4585" spans="1:2" x14ac:dyDescent="0.15">
      <c r="A4585" s="62" t="s">
        <v>6158</v>
      </c>
      <c r="B4585" s="62" t="s">
        <v>6079</v>
      </c>
    </row>
    <row r="4586" spans="1:2" x14ac:dyDescent="0.15">
      <c r="A4586" s="62" t="s">
        <v>6159</v>
      </c>
      <c r="B4586" s="62" t="s">
        <v>6081</v>
      </c>
    </row>
    <row r="4587" spans="1:2" x14ac:dyDescent="0.15">
      <c r="A4587" s="62" t="s">
        <v>6160</v>
      </c>
      <c r="B4587" s="62" t="s">
        <v>6083</v>
      </c>
    </row>
    <row r="4588" spans="1:2" x14ac:dyDescent="0.15">
      <c r="A4588" s="62" t="s">
        <v>6161</v>
      </c>
      <c r="B4588" s="62" t="s">
        <v>6085</v>
      </c>
    </row>
    <row r="4589" spans="1:2" x14ac:dyDescent="0.15">
      <c r="A4589" s="62" t="s">
        <v>6162</v>
      </c>
      <c r="B4589" s="62" t="s">
        <v>6087</v>
      </c>
    </row>
    <row r="4590" spans="1:2" x14ac:dyDescent="0.15">
      <c r="A4590" s="62" t="s">
        <v>6163</v>
      </c>
      <c r="B4590" s="62" t="s">
        <v>85</v>
      </c>
    </row>
    <row r="4591" spans="1:2" x14ac:dyDescent="0.15">
      <c r="A4591" s="62" t="s">
        <v>6165</v>
      </c>
      <c r="B4591" s="62" t="s">
        <v>6077</v>
      </c>
    </row>
    <row r="4592" spans="1:2" x14ac:dyDescent="0.15">
      <c r="A4592" s="62" t="s">
        <v>6166</v>
      </c>
      <c r="B4592" s="62" t="s">
        <v>6079</v>
      </c>
    </row>
    <row r="4593" spans="1:2" x14ac:dyDescent="0.15">
      <c r="A4593" s="62" t="s">
        <v>6167</v>
      </c>
      <c r="B4593" s="62" t="s">
        <v>6081</v>
      </c>
    </row>
    <row r="4594" spans="1:2" x14ac:dyDescent="0.15">
      <c r="A4594" s="62" t="s">
        <v>6168</v>
      </c>
      <c r="B4594" s="62" t="s">
        <v>6083</v>
      </c>
    </row>
    <row r="4595" spans="1:2" x14ac:dyDescent="0.15">
      <c r="A4595" s="62" t="s">
        <v>6169</v>
      </c>
      <c r="B4595" s="62" t="s">
        <v>6085</v>
      </c>
    </row>
    <row r="4596" spans="1:2" x14ac:dyDescent="0.15">
      <c r="A4596" s="62" t="s">
        <v>6170</v>
      </c>
      <c r="B4596" s="62" t="s">
        <v>6087</v>
      </c>
    </row>
    <row r="4597" spans="1:2" x14ac:dyDescent="0.15">
      <c r="A4597" s="62" t="s">
        <v>6171</v>
      </c>
      <c r="B4597" s="62" t="s">
        <v>85</v>
      </c>
    </row>
    <row r="4598" spans="1:2" x14ac:dyDescent="0.15">
      <c r="A4598" s="62" t="s">
        <v>6172</v>
      </c>
      <c r="B4598" s="62" t="s">
        <v>6077</v>
      </c>
    </row>
    <row r="4599" spans="1:2" x14ac:dyDescent="0.15">
      <c r="A4599" s="62" t="s">
        <v>6173</v>
      </c>
      <c r="B4599" s="62" t="s">
        <v>6079</v>
      </c>
    </row>
    <row r="4600" spans="1:2" x14ac:dyDescent="0.15">
      <c r="A4600" s="62" t="s">
        <v>6174</v>
      </c>
      <c r="B4600" s="62" t="s">
        <v>6081</v>
      </c>
    </row>
    <row r="4601" spans="1:2" x14ac:dyDescent="0.15">
      <c r="A4601" s="62" t="s">
        <v>6175</v>
      </c>
      <c r="B4601" s="62" t="s">
        <v>6083</v>
      </c>
    </row>
    <row r="4602" spans="1:2" x14ac:dyDescent="0.15">
      <c r="A4602" s="62" t="s">
        <v>6176</v>
      </c>
      <c r="B4602" s="62" t="s">
        <v>6085</v>
      </c>
    </row>
    <row r="4603" spans="1:2" x14ac:dyDescent="0.15">
      <c r="A4603" s="62" t="s">
        <v>6177</v>
      </c>
      <c r="B4603" s="62" t="s">
        <v>6087</v>
      </c>
    </row>
    <row r="4604" spans="1:2" x14ac:dyDescent="0.15">
      <c r="A4604" s="62" t="s">
        <v>5175</v>
      </c>
    </row>
    <row r="4605" spans="1:2" x14ac:dyDescent="0.15">
      <c r="A4605" s="62" t="s">
        <v>5177</v>
      </c>
    </row>
    <row r="4606" spans="1:2" x14ac:dyDescent="0.15">
      <c r="A4606" s="62" t="s">
        <v>5179</v>
      </c>
    </row>
  </sheetData>
  <sheetProtection password="CA51" sheet="1" objects="1" scenarios="1"/>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VGs1" enableFormatConditionsCalculation="0"/>
  <dimension ref="A1:WVK2381"/>
  <sheetViews>
    <sheetView workbookViewId="0">
      <pane ySplit="1" topLeftCell="A2" activePane="bottomLeft" state="frozen"/>
      <selection activeCell="C23" sqref="C23"/>
      <selection pane="bottomLeft" activeCell="D1" sqref="D1:D1048576"/>
    </sheetView>
  </sheetViews>
  <sheetFormatPr baseColWidth="10" defaultColWidth="0" defaultRowHeight="11" x14ac:dyDescent="0.15"/>
  <cols>
    <col min="1" max="1" width="21.6640625" style="62" bestFit="1" customWidth="1"/>
    <col min="2" max="2" width="74.5" style="62" bestFit="1" customWidth="1"/>
    <col min="3" max="3" width="18.33203125" style="63" bestFit="1" customWidth="1"/>
    <col min="4" max="4" width="4.5" style="62" hidden="1" customWidth="1"/>
    <col min="5" max="5" width="7.83203125" style="62" bestFit="1" customWidth="1"/>
    <col min="6" max="256" width="11.5" style="62" hidden="1"/>
    <col min="257" max="257" width="24.83203125" style="62" hidden="1"/>
    <col min="258" max="258" width="34.5" style="62" hidden="1"/>
    <col min="259" max="259" width="22.83203125" style="62" hidden="1"/>
    <col min="260" max="512" width="11.5" style="62" hidden="1"/>
    <col min="513" max="513" width="24.83203125" style="62" hidden="1"/>
    <col min="514" max="514" width="34.5" style="62" hidden="1"/>
    <col min="515" max="515" width="22.83203125" style="62" hidden="1"/>
    <col min="516" max="768" width="11.5" style="62" hidden="1"/>
    <col min="769" max="769" width="24.83203125" style="62" hidden="1"/>
    <col min="770" max="770" width="34.5" style="62" hidden="1"/>
    <col min="771" max="771" width="22.83203125" style="62" hidden="1"/>
    <col min="772" max="1024" width="11.5" style="62" hidden="1"/>
    <col min="1025" max="1025" width="24.83203125" style="62" hidden="1"/>
    <col min="1026" max="1026" width="34.5" style="62" hidden="1"/>
    <col min="1027" max="1027" width="22.83203125" style="62" hidden="1"/>
    <col min="1028" max="1280" width="11.5" style="62" hidden="1"/>
    <col min="1281" max="1281" width="24.83203125" style="62" hidden="1"/>
    <col min="1282" max="1282" width="34.5" style="62" hidden="1"/>
    <col min="1283" max="1283" width="22.83203125" style="62" hidden="1"/>
    <col min="1284" max="1536" width="11.5" style="62" hidden="1"/>
    <col min="1537" max="1537" width="24.83203125" style="62" hidden="1"/>
    <col min="1538" max="1538" width="34.5" style="62" hidden="1"/>
    <col min="1539" max="1539" width="22.83203125" style="62" hidden="1"/>
    <col min="1540" max="1792" width="11.5" style="62" hidden="1"/>
    <col min="1793" max="1793" width="24.83203125" style="62" hidden="1"/>
    <col min="1794" max="1794" width="34.5" style="62" hidden="1"/>
    <col min="1795" max="1795" width="22.83203125" style="62" hidden="1"/>
    <col min="1796" max="2048" width="11.5" style="62" hidden="1"/>
    <col min="2049" max="2049" width="24.83203125" style="62" hidden="1"/>
    <col min="2050" max="2050" width="34.5" style="62" hidden="1"/>
    <col min="2051" max="2051" width="22.83203125" style="62" hidden="1"/>
    <col min="2052" max="2304" width="11.5" style="62" hidden="1"/>
    <col min="2305" max="2305" width="24.83203125" style="62" hidden="1"/>
    <col min="2306" max="2306" width="34.5" style="62" hidden="1"/>
    <col min="2307" max="2307" width="22.83203125" style="62" hidden="1"/>
    <col min="2308" max="2560" width="11.5" style="62" hidden="1"/>
    <col min="2561" max="2561" width="24.83203125" style="62" hidden="1"/>
    <col min="2562" max="2562" width="34.5" style="62" hidden="1"/>
    <col min="2563" max="2563" width="22.83203125" style="62" hidden="1"/>
    <col min="2564" max="2816" width="11.5" style="62" hidden="1"/>
    <col min="2817" max="2817" width="24.83203125" style="62" hidden="1"/>
    <col min="2818" max="2818" width="34.5" style="62" hidden="1"/>
    <col min="2819" max="2819" width="22.83203125" style="62" hidden="1"/>
    <col min="2820" max="3072" width="11.5" style="62" hidden="1"/>
    <col min="3073" max="3073" width="24.83203125" style="62" hidden="1"/>
    <col min="3074" max="3074" width="34.5" style="62" hidden="1"/>
    <col min="3075" max="3075" width="22.83203125" style="62" hidden="1"/>
    <col min="3076" max="3328" width="11.5" style="62" hidden="1"/>
    <col min="3329" max="3329" width="24.83203125" style="62" hidden="1"/>
    <col min="3330" max="3330" width="34.5" style="62" hidden="1"/>
    <col min="3331" max="3331" width="22.83203125" style="62" hidden="1"/>
    <col min="3332" max="3584" width="11.5" style="62" hidden="1"/>
    <col min="3585" max="3585" width="24.83203125" style="62" hidden="1"/>
    <col min="3586" max="3586" width="34.5" style="62" hidden="1"/>
    <col min="3587" max="3587" width="22.83203125" style="62" hidden="1"/>
    <col min="3588" max="3840" width="11.5" style="62" hidden="1"/>
    <col min="3841" max="3841" width="24.83203125" style="62" hidden="1"/>
    <col min="3842" max="3842" width="34.5" style="62" hidden="1"/>
    <col min="3843" max="3843" width="22.83203125" style="62" hidden="1"/>
    <col min="3844" max="4096" width="11.5" style="62" hidden="1"/>
    <col min="4097" max="4097" width="24.83203125" style="62" hidden="1"/>
    <col min="4098" max="4098" width="34.5" style="62" hidden="1"/>
    <col min="4099" max="4099" width="22.83203125" style="62" hidden="1"/>
    <col min="4100" max="4352" width="11.5" style="62" hidden="1"/>
    <col min="4353" max="4353" width="24.83203125" style="62" hidden="1"/>
    <col min="4354" max="4354" width="34.5" style="62" hidden="1"/>
    <col min="4355" max="4355" width="22.83203125" style="62" hidden="1"/>
    <col min="4356" max="4608" width="11.5" style="62" hidden="1"/>
    <col min="4609" max="4609" width="24.83203125" style="62" hidden="1"/>
    <col min="4610" max="4610" width="34.5" style="62" hidden="1"/>
    <col min="4611" max="4611" width="22.83203125" style="62" hidden="1"/>
    <col min="4612" max="4864" width="11.5" style="62" hidden="1"/>
    <col min="4865" max="4865" width="24.83203125" style="62" hidden="1"/>
    <col min="4866" max="4866" width="34.5" style="62" hidden="1"/>
    <col min="4867" max="4867" width="22.83203125" style="62" hidden="1"/>
    <col min="4868" max="5120" width="11.5" style="62" hidden="1"/>
    <col min="5121" max="5121" width="24.83203125" style="62" hidden="1"/>
    <col min="5122" max="5122" width="34.5" style="62" hidden="1"/>
    <col min="5123" max="5123" width="22.83203125" style="62" hidden="1"/>
    <col min="5124" max="5376" width="11.5" style="62" hidden="1"/>
    <col min="5377" max="5377" width="24.83203125" style="62" hidden="1"/>
    <col min="5378" max="5378" width="34.5" style="62" hidden="1"/>
    <col min="5379" max="5379" width="22.83203125" style="62" hidden="1"/>
    <col min="5380" max="5632" width="11.5" style="62" hidden="1"/>
    <col min="5633" max="5633" width="24.83203125" style="62" hidden="1"/>
    <col min="5634" max="5634" width="34.5" style="62" hidden="1"/>
    <col min="5635" max="5635" width="22.83203125" style="62" hidden="1"/>
    <col min="5636" max="5888" width="11.5" style="62" hidden="1"/>
    <col min="5889" max="5889" width="24.83203125" style="62" hidden="1"/>
    <col min="5890" max="5890" width="34.5" style="62" hidden="1"/>
    <col min="5891" max="5891" width="22.83203125" style="62" hidden="1"/>
    <col min="5892" max="6144" width="11.5" style="62" hidden="1"/>
    <col min="6145" max="6145" width="24.83203125" style="62" hidden="1"/>
    <col min="6146" max="6146" width="34.5" style="62" hidden="1"/>
    <col min="6147" max="6147" width="22.83203125" style="62" hidden="1"/>
    <col min="6148" max="6400" width="11.5" style="62" hidden="1"/>
    <col min="6401" max="6401" width="24.83203125" style="62" hidden="1"/>
    <col min="6402" max="6402" width="34.5" style="62" hidden="1"/>
    <col min="6403" max="6403" width="22.83203125" style="62" hidden="1"/>
    <col min="6404" max="6656" width="11.5" style="62" hidden="1"/>
    <col min="6657" max="6657" width="24.83203125" style="62" hidden="1"/>
    <col min="6658" max="6658" width="34.5" style="62" hidden="1"/>
    <col min="6659" max="6659" width="22.83203125" style="62" hidden="1"/>
    <col min="6660" max="6912" width="11.5" style="62" hidden="1"/>
    <col min="6913" max="6913" width="24.83203125" style="62" hidden="1"/>
    <col min="6914" max="6914" width="34.5" style="62" hidden="1"/>
    <col min="6915" max="6915" width="22.83203125" style="62" hidden="1"/>
    <col min="6916" max="7168" width="11.5" style="62" hidden="1"/>
    <col min="7169" max="7169" width="24.83203125" style="62" hidden="1"/>
    <col min="7170" max="7170" width="34.5" style="62" hidden="1"/>
    <col min="7171" max="7171" width="22.83203125" style="62" hidden="1"/>
    <col min="7172" max="7424" width="11.5" style="62" hidden="1"/>
    <col min="7425" max="7425" width="24.83203125" style="62" hidden="1"/>
    <col min="7426" max="7426" width="34.5" style="62" hidden="1"/>
    <col min="7427" max="7427" width="22.83203125" style="62" hidden="1"/>
    <col min="7428" max="7680" width="11.5" style="62" hidden="1"/>
    <col min="7681" max="7681" width="24.83203125" style="62" hidden="1"/>
    <col min="7682" max="7682" width="34.5" style="62" hidden="1"/>
    <col min="7683" max="7683" width="22.83203125" style="62" hidden="1"/>
    <col min="7684" max="7936" width="11.5" style="62" hidden="1"/>
    <col min="7937" max="7937" width="24.83203125" style="62" hidden="1"/>
    <col min="7938" max="7938" width="34.5" style="62" hidden="1"/>
    <col min="7939" max="7939" width="22.83203125" style="62" hidden="1"/>
    <col min="7940" max="8192" width="11.5" style="62" hidden="1"/>
    <col min="8193" max="8193" width="24.83203125" style="62" hidden="1"/>
    <col min="8194" max="8194" width="34.5" style="62" hidden="1"/>
    <col min="8195" max="8195" width="22.83203125" style="62" hidden="1"/>
    <col min="8196" max="8448" width="11.5" style="62" hidden="1"/>
    <col min="8449" max="8449" width="24.83203125" style="62" hidden="1"/>
    <col min="8450" max="8450" width="34.5" style="62" hidden="1"/>
    <col min="8451" max="8451" width="22.83203125" style="62" hidden="1"/>
    <col min="8452" max="8704" width="11.5" style="62" hidden="1"/>
    <col min="8705" max="8705" width="24.83203125" style="62" hidden="1"/>
    <col min="8706" max="8706" width="34.5" style="62" hidden="1"/>
    <col min="8707" max="8707" width="22.83203125" style="62" hidden="1"/>
    <col min="8708" max="8960" width="11.5" style="62" hidden="1"/>
    <col min="8961" max="8961" width="24.83203125" style="62" hidden="1"/>
    <col min="8962" max="8962" width="34.5" style="62" hidden="1"/>
    <col min="8963" max="8963" width="22.83203125" style="62" hidden="1"/>
    <col min="8964" max="9216" width="11.5" style="62" hidden="1"/>
    <col min="9217" max="9217" width="24.83203125" style="62" hidden="1"/>
    <col min="9218" max="9218" width="34.5" style="62" hidden="1"/>
    <col min="9219" max="9219" width="22.83203125" style="62" hidden="1"/>
    <col min="9220" max="9472" width="11.5" style="62" hidden="1"/>
    <col min="9473" max="9473" width="24.83203125" style="62" hidden="1"/>
    <col min="9474" max="9474" width="34.5" style="62" hidden="1"/>
    <col min="9475" max="9475" width="22.83203125" style="62" hidden="1"/>
    <col min="9476" max="9728" width="11.5" style="62" hidden="1"/>
    <col min="9729" max="9729" width="24.83203125" style="62" hidden="1"/>
    <col min="9730" max="9730" width="34.5" style="62" hidden="1"/>
    <col min="9731" max="9731" width="22.83203125" style="62" hidden="1"/>
    <col min="9732" max="9984" width="11.5" style="62" hidden="1"/>
    <col min="9985" max="9985" width="24.83203125" style="62" hidden="1"/>
    <col min="9986" max="9986" width="34.5" style="62" hidden="1"/>
    <col min="9987" max="9987" width="22.83203125" style="62" hidden="1"/>
    <col min="9988" max="10240" width="11.5" style="62" hidden="1"/>
    <col min="10241" max="10241" width="24.83203125" style="62" hidden="1"/>
    <col min="10242" max="10242" width="34.5" style="62" hidden="1"/>
    <col min="10243" max="10243" width="22.83203125" style="62" hidden="1"/>
    <col min="10244" max="10496" width="11.5" style="62" hidden="1"/>
    <col min="10497" max="10497" width="24.83203125" style="62" hidden="1"/>
    <col min="10498" max="10498" width="34.5" style="62" hidden="1"/>
    <col min="10499" max="10499" width="22.83203125" style="62" hidden="1"/>
    <col min="10500" max="10752" width="11.5" style="62" hidden="1"/>
    <col min="10753" max="10753" width="24.83203125" style="62" hidden="1"/>
    <col min="10754" max="10754" width="34.5" style="62" hidden="1"/>
    <col min="10755" max="10755" width="22.83203125" style="62" hidden="1"/>
    <col min="10756" max="11008" width="11.5" style="62" hidden="1"/>
    <col min="11009" max="11009" width="24.83203125" style="62" hidden="1"/>
    <col min="11010" max="11010" width="34.5" style="62" hidden="1"/>
    <col min="11011" max="11011" width="22.83203125" style="62" hidden="1"/>
    <col min="11012" max="11264" width="11.5" style="62" hidden="1"/>
    <col min="11265" max="11265" width="24.83203125" style="62" hidden="1"/>
    <col min="11266" max="11266" width="34.5" style="62" hidden="1"/>
    <col min="11267" max="11267" width="22.83203125" style="62" hidden="1"/>
    <col min="11268" max="11520" width="11.5" style="62" hidden="1"/>
    <col min="11521" max="11521" width="24.83203125" style="62" hidden="1"/>
    <col min="11522" max="11522" width="34.5" style="62" hidden="1"/>
    <col min="11523" max="11523" width="22.83203125" style="62" hidden="1"/>
    <col min="11524" max="11776" width="11.5" style="62" hidden="1"/>
    <col min="11777" max="11777" width="24.83203125" style="62" hidden="1"/>
    <col min="11778" max="11778" width="34.5" style="62" hidden="1"/>
    <col min="11779" max="11779" width="22.83203125" style="62" hidden="1"/>
    <col min="11780" max="12032" width="11.5" style="62" hidden="1"/>
    <col min="12033" max="12033" width="24.83203125" style="62" hidden="1"/>
    <col min="12034" max="12034" width="34.5" style="62" hidden="1"/>
    <col min="12035" max="12035" width="22.83203125" style="62" hidden="1"/>
    <col min="12036" max="12288" width="11.5" style="62" hidden="1"/>
    <col min="12289" max="12289" width="24.83203125" style="62" hidden="1"/>
    <col min="12290" max="12290" width="34.5" style="62" hidden="1"/>
    <col min="12291" max="12291" width="22.83203125" style="62" hidden="1"/>
    <col min="12292" max="12544" width="11.5" style="62" hidden="1"/>
    <col min="12545" max="12545" width="24.83203125" style="62" hidden="1"/>
    <col min="12546" max="12546" width="34.5" style="62" hidden="1"/>
    <col min="12547" max="12547" width="22.83203125" style="62" hidden="1"/>
    <col min="12548" max="12800" width="11.5" style="62" hidden="1"/>
    <col min="12801" max="12801" width="24.83203125" style="62" hidden="1"/>
    <col min="12802" max="12802" width="34.5" style="62" hidden="1"/>
    <col min="12803" max="12803" width="22.83203125" style="62" hidden="1"/>
    <col min="12804" max="13056" width="11.5" style="62" hidden="1"/>
    <col min="13057" max="13057" width="24.83203125" style="62" hidden="1"/>
    <col min="13058" max="13058" width="34.5" style="62" hidden="1"/>
    <col min="13059" max="13059" width="22.83203125" style="62" hidden="1"/>
    <col min="13060" max="13312" width="11.5" style="62" hidden="1"/>
    <col min="13313" max="13313" width="24.83203125" style="62" hidden="1"/>
    <col min="13314" max="13314" width="34.5" style="62" hidden="1"/>
    <col min="13315" max="13315" width="22.83203125" style="62" hidden="1"/>
    <col min="13316" max="13568" width="11.5" style="62" hidden="1"/>
    <col min="13569" max="13569" width="24.83203125" style="62" hidden="1"/>
    <col min="13570" max="13570" width="34.5" style="62" hidden="1"/>
    <col min="13571" max="13571" width="22.83203125" style="62" hidden="1"/>
    <col min="13572" max="13824" width="11.5" style="62" hidden="1"/>
    <col min="13825" max="13825" width="24.83203125" style="62" hidden="1"/>
    <col min="13826" max="13826" width="34.5" style="62" hidden="1"/>
    <col min="13827" max="13827" width="22.83203125" style="62" hidden="1"/>
    <col min="13828" max="14080" width="11.5" style="62" hidden="1"/>
    <col min="14081" max="14081" width="24.83203125" style="62" hidden="1"/>
    <col min="14082" max="14082" width="34.5" style="62" hidden="1"/>
    <col min="14083" max="14083" width="22.83203125" style="62" hidden="1"/>
    <col min="14084" max="14336" width="11.5" style="62" hidden="1"/>
    <col min="14337" max="14337" width="24.83203125" style="62" hidden="1"/>
    <col min="14338" max="14338" width="34.5" style="62" hidden="1"/>
    <col min="14339" max="14339" width="22.83203125" style="62" hidden="1"/>
    <col min="14340" max="14592" width="11.5" style="62" hidden="1"/>
    <col min="14593" max="14593" width="24.83203125" style="62" hidden="1"/>
    <col min="14594" max="14594" width="34.5" style="62" hidden="1"/>
    <col min="14595" max="14595" width="22.83203125" style="62" hidden="1"/>
    <col min="14596" max="14848" width="11.5" style="62" hidden="1"/>
    <col min="14849" max="14849" width="24.83203125" style="62" hidden="1"/>
    <col min="14850" max="14850" width="34.5" style="62" hidden="1"/>
    <col min="14851" max="14851" width="22.83203125" style="62" hidden="1"/>
    <col min="14852" max="15104" width="11.5" style="62" hidden="1"/>
    <col min="15105" max="15105" width="24.83203125" style="62" hidden="1"/>
    <col min="15106" max="15106" width="34.5" style="62" hidden="1"/>
    <col min="15107" max="15107" width="22.83203125" style="62" hidden="1"/>
    <col min="15108" max="15360" width="11.5" style="62" hidden="1"/>
    <col min="15361" max="15361" width="24.83203125" style="62" hidden="1"/>
    <col min="15362" max="15362" width="34.5" style="62" hidden="1"/>
    <col min="15363" max="15363" width="22.83203125" style="62" hidden="1"/>
    <col min="15364" max="15616" width="11.5" style="62" hidden="1"/>
    <col min="15617" max="15617" width="24.83203125" style="62" hidden="1"/>
    <col min="15618" max="15618" width="34.5" style="62" hidden="1"/>
    <col min="15619" max="15619" width="22.83203125" style="62" hidden="1"/>
    <col min="15620" max="15872" width="11.5" style="62" hidden="1"/>
    <col min="15873" max="15873" width="24.83203125" style="62" hidden="1"/>
    <col min="15874" max="15874" width="34.5" style="62" hidden="1"/>
    <col min="15875" max="15875" width="22.83203125" style="62" hidden="1"/>
    <col min="15876" max="16128" width="11.5" style="62" hidden="1"/>
    <col min="16129" max="16129" width="24.83203125" style="62" hidden="1"/>
    <col min="16130" max="16130" width="34.5" style="62" hidden="1"/>
    <col min="16131" max="16131" width="22.83203125" style="62" hidden="1"/>
    <col min="16132" max="16384" width="11.5" style="62" hidden="1"/>
  </cols>
  <sheetData>
    <row r="1" spans="1:5" s="61" customFormat="1" ht="23.25" customHeight="1" thickBot="1" x14ac:dyDescent="0.2">
      <c r="A1" s="275" t="s">
        <v>216</v>
      </c>
      <c r="B1" s="59" t="s">
        <v>66</v>
      </c>
      <c r="C1" s="60" t="s">
        <v>67</v>
      </c>
      <c r="D1" s="298" t="s">
        <v>227</v>
      </c>
    </row>
    <row r="2" spans="1:5" s="278" customFormat="1" x14ac:dyDescent="0.15">
      <c r="A2" s="281" t="s">
        <v>6178</v>
      </c>
      <c r="B2" s="281" t="s">
        <v>6179</v>
      </c>
      <c r="C2" s="282">
        <v>18.72</v>
      </c>
      <c r="D2" s="281">
        <v>0</v>
      </c>
      <c r="E2" s="281"/>
    </row>
    <row r="3" spans="1:5" s="278" customFormat="1" x14ac:dyDescent="0.15">
      <c r="A3" s="281" t="s">
        <v>6178</v>
      </c>
      <c r="B3" s="281" t="s">
        <v>6180</v>
      </c>
      <c r="C3" s="282">
        <v>18.510000000000002</v>
      </c>
      <c r="D3" s="281">
        <v>0</v>
      </c>
      <c r="E3" s="281"/>
    </row>
    <row r="4" spans="1:5" s="278" customFormat="1" x14ac:dyDescent="0.15">
      <c r="A4" s="281" t="s">
        <v>6181</v>
      </c>
      <c r="B4" s="281" t="s">
        <v>6182</v>
      </c>
      <c r="C4" s="282">
        <v>18.72</v>
      </c>
      <c r="D4" s="281">
        <v>1</v>
      </c>
      <c r="E4" s="281"/>
    </row>
    <row r="5" spans="1:5" s="278" customFormat="1" x14ac:dyDescent="0.15">
      <c r="A5" s="281" t="s">
        <v>6181</v>
      </c>
      <c r="B5" s="281" t="s">
        <v>6183</v>
      </c>
      <c r="C5" s="282">
        <v>18.510000000000002</v>
      </c>
      <c r="D5" s="281">
        <v>1</v>
      </c>
      <c r="E5" s="281"/>
    </row>
    <row r="6" spans="1:5" s="278" customFormat="1" x14ac:dyDescent="0.15">
      <c r="A6" s="281" t="s">
        <v>6184</v>
      </c>
      <c r="B6" s="281" t="s">
        <v>6185</v>
      </c>
      <c r="C6" s="282">
        <v>62.4</v>
      </c>
      <c r="D6" s="281">
        <v>1</v>
      </c>
      <c r="E6" s="281"/>
    </row>
    <row r="7" spans="1:5" s="278" customFormat="1" x14ac:dyDescent="0.15">
      <c r="A7" s="281" t="s">
        <v>6184</v>
      </c>
      <c r="B7" s="281" t="s">
        <v>6186</v>
      </c>
      <c r="C7" s="282">
        <v>61.7</v>
      </c>
      <c r="D7" s="281">
        <v>1</v>
      </c>
      <c r="E7" s="281"/>
    </row>
    <row r="8" spans="1:5" s="278" customFormat="1" x14ac:dyDescent="0.15">
      <c r="A8" s="281" t="s">
        <v>6187</v>
      </c>
      <c r="B8" s="281" t="s">
        <v>6188</v>
      </c>
      <c r="C8" s="282">
        <v>62.4</v>
      </c>
      <c r="D8" s="281">
        <v>0</v>
      </c>
      <c r="E8" s="281"/>
    </row>
    <row r="9" spans="1:5" s="278" customFormat="1" x14ac:dyDescent="0.15">
      <c r="A9" s="281" t="s">
        <v>6187</v>
      </c>
      <c r="B9" s="281" t="s">
        <v>6189</v>
      </c>
      <c r="C9" s="282">
        <v>61.7</v>
      </c>
      <c r="D9" s="281">
        <v>0</v>
      </c>
      <c r="E9" s="283"/>
    </row>
    <row r="10" spans="1:5" s="278" customFormat="1" x14ac:dyDescent="0.15">
      <c r="A10" s="281" t="s">
        <v>6190</v>
      </c>
      <c r="B10" s="281" t="s">
        <v>6191</v>
      </c>
      <c r="C10" s="282">
        <v>62.4</v>
      </c>
      <c r="D10" s="281">
        <v>1</v>
      </c>
      <c r="E10" s="281"/>
    </row>
    <row r="11" spans="1:5" s="278" customFormat="1" x14ac:dyDescent="0.15">
      <c r="A11" s="281" t="s">
        <v>6190</v>
      </c>
      <c r="B11" s="281" t="s">
        <v>6192</v>
      </c>
      <c r="C11" s="282">
        <v>61.7</v>
      </c>
      <c r="D11" s="281">
        <v>1</v>
      </c>
      <c r="E11" s="281"/>
    </row>
    <row r="12" spans="1:5" s="278" customFormat="1" x14ac:dyDescent="0.15">
      <c r="A12" s="281" t="s">
        <v>6193</v>
      </c>
      <c r="B12" s="281" t="s">
        <v>6194</v>
      </c>
      <c r="C12" s="282">
        <v>0</v>
      </c>
      <c r="D12" s="281">
        <v>0</v>
      </c>
      <c r="E12" s="281"/>
    </row>
    <row r="13" spans="1:5" s="278" customFormat="1" x14ac:dyDescent="0.15">
      <c r="A13" s="281" t="s">
        <v>6193</v>
      </c>
      <c r="B13" s="281" t="s">
        <v>6195</v>
      </c>
      <c r="C13" s="282">
        <v>0</v>
      </c>
      <c r="D13" s="281">
        <v>0</v>
      </c>
      <c r="E13" s="281"/>
    </row>
    <row r="14" spans="1:5" s="278" customFormat="1" x14ac:dyDescent="0.15">
      <c r="A14" s="281" t="s">
        <v>6196</v>
      </c>
      <c r="B14" s="281" t="s">
        <v>6197</v>
      </c>
      <c r="C14" s="282">
        <v>0</v>
      </c>
      <c r="D14" s="281">
        <v>1</v>
      </c>
      <c r="E14" s="281"/>
    </row>
    <row r="15" spans="1:5" s="278" customFormat="1" x14ac:dyDescent="0.15">
      <c r="A15" s="281" t="s">
        <v>6196</v>
      </c>
      <c r="B15" s="281" t="s">
        <v>6198</v>
      </c>
      <c r="C15" s="282">
        <v>0</v>
      </c>
      <c r="D15" s="281">
        <v>1</v>
      </c>
      <c r="E15" s="281"/>
    </row>
    <row r="16" spans="1:5" x14ac:dyDescent="0.15">
      <c r="A16" s="284"/>
      <c r="B16" s="284"/>
      <c r="C16" s="285"/>
      <c r="D16" s="284"/>
      <c r="E16" s="284"/>
    </row>
    <row r="2319" spans="2:2" x14ac:dyDescent="0.15">
      <c r="B2319" s="93"/>
    </row>
    <row r="2320" spans="2:2" x14ac:dyDescent="0.15">
      <c r="B2320" s="93"/>
    </row>
    <row r="2321" spans="2:2" x14ac:dyDescent="0.15">
      <c r="B2321" s="93"/>
    </row>
    <row r="2322" spans="2:2" x14ac:dyDescent="0.15">
      <c r="B2322" s="93"/>
    </row>
    <row r="2323" spans="2:2" x14ac:dyDescent="0.15">
      <c r="B2323" s="93"/>
    </row>
    <row r="2324" spans="2:2" x14ac:dyDescent="0.15">
      <c r="B2324" s="93"/>
    </row>
    <row r="2325" spans="2:2" x14ac:dyDescent="0.15">
      <c r="B2325" s="93"/>
    </row>
    <row r="2326" spans="2:2" x14ac:dyDescent="0.15">
      <c r="B2326" s="93"/>
    </row>
    <row r="2327" spans="2:2" x14ac:dyDescent="0.15">
      <c r="B2327" s="93"/>
    </row>
    <row r="2328" spans="2:2" x14ac:dyDescent="0.15">
      <c r="B2328" s="93"/>
    </row>
    <row r="2329" spans="2:2" x14ac:dyDescent="0.15">
      <c r="B2329" s="93"/>
    </row>
    <row r="2330" spans="2:2" x14ac:dyDescent="0.15">
      <c r="B2330" s="93"/>
    </row>
    <row r="2331" spans="2:2" x14ac:dyDescent="0.15">
      <c r="B2331" s="93"/>
    </row>
    <row r="2332" spans="2:2" x14ac:dyDescent="0.15">
      <c r="B2332" s="93"/>
    </row>
    <row r="2333" spans="2:2" x14ac:dyDescent="0.15">
      <c r="B2333" s="93"/>
    </row>
    <row r="2334" spans="2:2" x14ac:dyDescent="0.15">
      <c r="B2334" s="93"/>
    </row>
    <row r="2364" spans="2:2" x14ac:dyDescent="0.15">
      <c r="B2364" s="93"/>
    </row>
    <row r="2368" spans="2:2" x14ac:dyDescent="0.15">
      <c r="B2368" s="93"/>
    </row>
    <row r="2370" spans="2:2" x14ac:dyDescent="0.15">
      <c r="B2370" s="93"/>
    </row>
    <row r="2373" spans="2:2" x14ac:dyDescent="0.15">
      <c r="B2373" s="93"/>
    </row>
    <row r="2374" spans="2:2" x14ac:dyDescent="0.15">
      <c r="B2374" s="93"/>
    </row>
    <row r="2378" spans="2:2" x14ac:dyDescent="0.15">
      <c r="B2378" s="93"/>
    </row>
    <row r="2380" spans="2:2" x14ac:dyDescent="0.15">
      <c r="B2380" s="93"/>
    </row>
    <row r="2381" spans="2:2" x14ac:dyDescent="0.15">
      <c r="B2381" s="93"/>
    </row>
  </sheetData>
  <sheetProtection password="CA51" sheet="1" objects="1" scenarios="1"/>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Ident" enableFormatConditionsCalculation="0">
    <tabColor indexed="42"/>
  </sheetPr>
  <dimension ref="A1:B35"/>
  <sheetViews>
    <sheetView zoomScale="75" zoomScaleNormal="75" zoomScalePageLayoutView="75" workbookViewId="0">
      <selection activeCell="D8" sqref="D8"/>
    </sheetView>
  </sheetViews>
  <sheetFormatPr baseColWidth="10" defaultRowHeight="13" x14ac:dyDescent="0.15"/>
  <cols>
    <col min="1" max="1" width="28.1640625" style="2" customWidth="1"/>
    <col min="2" max="2" width="10.83203125" style="2"/>
    <col min="3" max="16384" width="10.83203125" style="1"/>
  </cols>
  <sheetData>
    <row r="1" spans="1:2" ht="25" x14ac:dyDescent="0.25">
      <c r="A1" s="3" t="s">
        <v>5</v>
      </c>
      <c r="B1"/>
    </row>
    <row r="2" spans="1:2" x14ac:dyDescent="0.15">
      <c r="A2"/>
      <c r="B2"/>
    </row>
    <row r="3" spans="1:2" x14ac:dyDescent="0.15">
      <c r="A3" t="s">
        <v>6</v>
      </c>
      <c r="B3" t="s">
        <v>6739</v>
      </c>
    </row>
    <row r="4" spans="1:2" x14ac:dyDescent="0.15">
      <c r="A4" t="s">
        <v>13</v>
      </c>
      <c r="B4">
        <v>1354</v>
      </c>
    </row>
    <row r="5" spans="1:2" x14ac:dyDescent="0.15">
      <c r="A5" t="s">
        <v>7</v>
      </c>
      <c r="B5">
        <v>958</v>
      </c>
    </row>
    <row r="6" spans="1:2" x14ac:dyDescent="0.15">
      <c r="A6" t="s">
        <v>8</v>
      </c>
      <c r="B6" t="s">
        <v>39</v>
      </c>
    </row>
    <row r="7" spans="1:2" x14ac:dyDescent="0.15">
      <c r="A7" t="s">
        <v>9</v>
      </c>
      <c r="B7" s="191" t="s">
        <v>219</v>
      </c>
    </row>
    <row r="8" spans="1:2" x14ac:dyDescent="0.15">
      <c r="A8" t="s">
        <v>10</v>
      </c>
      <c r="B8">
        <v>2015</v>
      </c>
    </row>
    <row r="35" spans="1:2" x14ac:dyDescent="0.15">
      <c r="A35" s="2" t="s">
        <v>161</v>
      </c>
      <c r="B35" s="2" t="s">
        <v>181</v>
      </c>
    </row>
  </sheetData>
  <sheetProtection password="CA51" sheet="1" objects="1" scenarios="1"/>
  <phoneticPr fontId="12" type="noConversion"/>
  <pageMargins left="0.98425196850393704" right="0.59055118110236227" top="0.78740157480314965" bottom="0.19685039370078741" header="0.51181102362204722" footer="0.11811023622047245"/>
  <pageSetup paperSize="9" scale="51" fitToHeight="2" orientation="portrait"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dimension ref="A2:S10"/>
  <sheetViews>
    <sheetView workbookViewId="0">
      <selection activeCell="M3" sqref="M3"/>
    </sheetView>
  </sheetViews>
  <sheetFormatPr baseColWidth="10" defaultRowHeight="13" x14ac:dyDescent="0.15"/>
  <cols>
    <col min="14" max="14" width="20.6640625" customWidth="1"/>
    <col min="15" max="15" width="19.1640625" customWidth="1"/>
  </cols>
  <sheetData>
    <row r="2" spans="1:19" x14ac:dyDescent="0.15">
      <c r="B2" s="94" t="s">
        <v>153</v>
      </c>
      <c r="H2" s="94" t="s">
        <v>163</v>
      </c>
      <c r="K2" s="94" t="s">
        <v>228</v>
      </c>
      <c r="N2" s="94"/>
    </row>
    <row r="3" spans="1:19" x14ac:dyDescent="0.15">
      <c r="N3" s="94"/>
      <c r="O3" s="94"/>
      <c r="P3" s="274"/>
    </row>
    <row r="4" spans="1:19" x14ac:dyDescent="0.15">
      <c r="A4">
        <v>1</v>
      </c>
      <c r="B4" t="s">
        <v>156</v>
      </c>
      <c r="H4">
        <v>0</v>
      </c>
      <c r="I4" s="94" t="s">
        <v>165</v>
      </c>
      <c r="K4">
        <v>1</v>
      </c>
      <c r="L4" t="s">
        <v>68</v>
      </c>
      <c r="N4" s="272"/>
      <c r="P4" s="273"/>
      <c r="Q4" s="273"/>
      <c r="R4" s="273"/>
      <c r="S4" s="273"/>
    </row>
    <row r="5" spans="1:19" x14ac:dyDescent="0.15">
      <c r="A5">
        <v>2</v>
      </c>
      <c r="B5" t="s">
        <v>157</v>
      </c>
      <c r="H5">
        <v>3</v>
      </c>
      <c r="I5" s="94" t="s">
        <v>164</v>
      </c>
      <c r="K5">
        <v>2</v>
      </c>
      <c r="L5" t="s">
        <v>69</v>
      </c>
      <c r="N5" s="272"/>
      <c r="P5" s="273"/>
      <c r="Q5" s="273"/>
      <c r="R5" s="273"/>
      <c r="S5" s="273"/>
    </row>
    <row r="6" spans="1:19" x14ac:dyDescent="0.15">
      <c r="A6">
        <v>3</v>
      </c>
      <c r="B6" s="94" t="s">
        <v>158</v>
      </c>
      <c r="K6">
        <v>3</v>
      </c>
      <c r="L6" t="s">
        <v>164</v>
      </c>
      <c r="N6" s="272"/>
      <c r="P6" s="273"/>
      <c r="Q6" s="273"/>
      <c r="R6" s="273"/>
      <c r="S6" s="273"/>
    </row>
    <row r="7" spans="1:19" x14ac:dyDescent="0.15">
      <c r="A7">
        <v>4</v>
      </c>
      <c r="B7" t="s">
        <v>159</v>
      </c>
      <c r="N7" s="272"/>
      <c r="P7" s="273"/>
      <c r="Q7" s="273"/>
      <c r="R7" s="273"/>
      <c r="S7" s="273"/>
    </row>
    <row r="8" spans="1:19" x14ac:dyDescent="0.15">
      <c r="A8">
        <v>5</v>
      </c>
      <c r="B8" t="s">
        <v>160</v>
      </c>
      <c r="N8" s="272"/>
      <c r="P8" s="273"/>
      <c r="Q8" s="273"/>
      <c r="R8" s="273"/>
      <c r="S8" s="273"/>
    </row>
    <row r="9" spans="1:19" x14ac:dyDescent="0.15">
      <c r="N9" s="272"/>
      <c r="P9" s="273"/>
      <c r="Q9" s="273"/>
      <c r="R9" s="273"/>
      <c r="S9" s="273"/>
    </row>
    <row r="10" spans="1:19" x14ac:dyDescent="0.15">
      <c r="N10" s="272"/>
      <c r="P10" s="273"/>
      <c r="Q10" s="273"/>
      <c r="R10" s="273"/>
      <c r="S10" s="273"/>
    </row>
  </sheetData>
  <sheetProtection password="CA51" sheet="1" objects="1" scenarios="1"/>
  <pageMargins left="0.7" right="0.7" top="0.78740157499999996" bottom="0.78740157499999996"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17</vt:i4>
      </vt:variant>
    </vt:vector>
  </HeadingPairs>
  <TitlesOfParts>
    <vt:vector size="17" baseType="lpstr">
      <vt:lpstr>Testat</vt:lpstr>
      <vt:lpstr>Testat 2014</vt:lpstr>
      <vt:lpstr>Testat 2013</vt:lpstr>
      <vt:lpstr>Testat 2011</vt:lpstr>
      <vt:lpstr>Testat § 9 Abs. 3</vt:lpstr>
      <vt:lpstr>Jahresabrechnung</vt:lpstr>
      <vt:lpstr>Zusammenfassung VNNE</vt:lpstr>
      <vt:lpstr>Teil1</vt:lpstr>
      <vt:lpstr>Flexibilitätsprämie</vt:lpstr>
      <vt:lpstr>Entlastung</vt:lpstr>
      <vt:lpstr>Belastung</vt:lpstr>
      <vt:lpstr>Erfassung Eigenversorgung</vt:lpstr>
      <vt:lpstr>Prüfergebnis</vt:lpstr>
      <vt:lpstr>Ausfüllhilfe</vt:lpstr>
      <vt:lpstr>Vergütungskategorien</vt:lpstr>
      <vt:lpstr>Vergütungskategorien EV</vt:lpstr>
      <vt:lpstr>Listen</vt:lpstr>
    </vt:vector>
  </TitlesOfParts>
  <Company>IFSC GmbH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EEG Ankauf</dc:creator>
  <cp:lastModifiedBy>Microsoft Office-Anwender</cp:lastModifiedBy>
  <cp:lastPrinted>2016-05-11T11:03:05Z</cp:lastPrinted>
  <dcterms:created xsi:type="dcterms:W3CDTF">2003-11-14T11:38:49Z</dcterms:created>
  <dcterms:modified xsi:type="dcterms:W3CDTF">2016-08-30T12:55:56Z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1862094401</vt:i4>
  </property>
  <property fmtid="{D5CDD505-2E9C-101B-9397-08002B2CF9AE}" pid="3" name="_EmailSubject">
    <vt:lpwstr>Beispiel für Produktblatt</vt:lpwstr>
  </property>
  <property fmtid="{D5CDD505-2E9C-101B-9397-08002B2CF9AE}" pid="4" name="_AuthorEmail">
    <vt:lpwstr>Marco.Hoffmann@vattenfall.de</vt:lpwstr>
  </property>
  <property fmtid="{D5CDD505-2E9C-101B-9397-08002B2CF9AE}" pid="5" name="_AuthorEmailDisplayName">
    <vt:lpwstr>Hoffmann Marco (VE T-KE)</vt:lpwstr>
  </property>
  <property fmtid="{D5CDD505-2E9C-101B-9397-08002B2CF9AE}" pid="6" name="_ReviewingToolsShownOnce">
    <vt:lpwstr/>
  </property>
</Properties>
</file>